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ЭтаКнига"/>
  <bookViews>
    <workbookView xWindow="0" yWindow="0" windowWidth="19155" windowHeight="6660" tabRatio="818" activeTab="1"/>
  </bookViews>
  <sheets>
    <sheet name="Вводная" sheetId="158" r:id="rId1"/>
    <sheet name="Список изделий" sheetId="104" r:id="rId2"/>
    <sheet name="Сводная" sheetId="161" r:id="rId3"/>
  </sheets>
  <definedNames>
    <definedName name="_xlnm._FilterDatabase" localSheetId="1" hidden="1">'Список изделий'!$D$1:$BI$103</definedName>
    <definedName name="идентификатор_1">Вводная!$C$5</definedName>
    <definedName name="идентификатор_10">Вводная!$C$212</definedName>
    <definedName name="идентификатор_11">Вводная!$C$235</definedName>
    <definedName name="идентификатор_12">Вводная!$C$258</definedName>
    <definedName name="идентификатор_13">Вводная!$C$281</definedName>
    <definedName name="идентификатор_14">Вводная!$C$304</definedName>
    <definedName name="идентификатор_15">Вводная!$C$327</definedName>
    <definedName name="идентификатор_16">Вводная!$C$350</definedName>
    <definedName name="идентификатор_17">Вводная!$C$373</definedName>
    <definedName name="идентификатор_18">Вводная!$C$396</definedName>
    <definedName name="идентификатор_19">Вводная!$C$419</definedName>
    <definedName name="идентификатор_2">Вводная!$C$28</definedName>
    <definedName name="идентификатор_20">Вводная!$C$442</definedName>
    <definedName name="идентификатор_3">Вводная!$C$51</definedName>
    <definedName name="идентификатор_4">Вводная!$C$74</definedName>
    <definedName name="идентификатор_5">Вводная!$C$97</definedName>
    <definedName name="идентификатор_6">Вводная!$C$120</definedName>
    <definedName name="идентификатор_7">Вводная!$C$143</definedName>
    <definedName name="идентификатор_8">Вводная!$C$166</definedName>
    <definedName name="идентификатор_9">Вводная!$C$189</definedName>
    <definedName name="ОЧИСТИТЬ_ВСЕ">Вводная!$C$2:$D$4,Вводная!$H$2:$H$5,Вводная!$C$25:$D$27,Вводная!$H$25:$H$28,Вводная!$C$48:$D$50,Вводная!$H$48:$H$51,Вводная!$C$71:$D$73,Вводная!$H$71:$H$74,Вводная!$C$94:$D$96,Вводная!$H$94:$H$96,Вводная!$C$117:$D$119,Вводная!$H$117:$H$120,Вводная!$C$140:$D$142,Вводная!$H$140:$H$143,Вводная!$C$163:$D$165,Вводная!$H$163:$H$166,Вводная!$C$186:$D$188,Вводная!$H$186:$H$189,Вводная!$C$209:$D$211,Вводная!$H$209:$H$212,Вводная!$C$232:$D$234,Вводная!$H$232:$H$235,Вводная!$C$255:$D$257,Вводная!$H$255:$H$258,Вводная!$C$278:$D$280,Вводная!$H$278:$H$281,Вводная!$C$301:$D$303,Вводная!$H$301:$H$304,Вводная!$C$324:$D$326,Вводная!$H$324:$H$327,Вводная!$C$347:$D$349,Вводная!$H$347:$H$349,Вводная!$H$350,Вводная!$C$370:$D$372,Вводная!$H$370:$H$373,Вводная!$C$393:$D$395,Вводная!$H$393:$H$396,Вводная!$C$416:$D$418,Вводная!$H$416:$H$419,Вводная!$C$439:$D$441,Вводная!$H$439:$H$442</definedName>
    <definedName name="позиции_1">Вводная!$B$8:$D$21</definedName>
    <definedName name="позиции_10">Вводная!$B$215:$D$228</definedName>
    <definedName name="позиции_11">Вводная!$B$238:$D$251</definedName>
    <definedName name="позиции_12">Вводная!$B$261:$D$274</definedName>
    <definedName name="позиции_13">Вводная!$B$284:$D$297</definedName>
    <definedName name="позиции_14">Вводная!$B$307:$D$320</definedName>
    <definedName name="позиции_15">Вводная!$B$330:$D$343</definedName>
    <definedName name="позиции_16">Вводная!$B$353:$D$366</definedName>
    <definedName name="позиции_17">Вводная!$B$376:$D$389</definedName>
    <definedName name="позиции_18">Вводная!$B$399:$D$412</definedName>
    <definedName name="позиции_19">Вводная!$B$422:$D$435</definedName>
    <definedName name="позиции_2">Вводная!$B$31:$D$44</definedName>
    <definedName name="позиции_20">Вводная!$B$445:$D$458</definedName>
    <definedName name="позиции_3">Вводная!$B$54:$D$67</definedName>
    <definedName name="позиции_4">Вводная!$B$77:$D$90</definedName>
    <definedName name="позиции_5">Вводная!$B$100:$D$113</definedName>
    <definedName name="позиции_6">Вводная!$B$123:$D$136</definedName>
    <definedName name="позиции_7">Вводная!$B$146:$D$159</definedName>
    <definedName name="позиции_8">Вводная!$B$169:$D$182</definedName>
    <definedName name="позиции_9">Вводная!$B$192:$D$205</definedName>
    <definedName name="Список_изделий_1" localSheetId="1">'Список изделий'!$3:$7</definedName>
    <definedName name="список_изделий_2" localSheetId="1">'Список изделий'!$8:$12</definedName>
    <definedName name="список_изделий_3">'Список изделий'!$13:$17</definedName>
    <definedName name="список_изделий_4">'Список изделий'!$18:$22</definedName>
    <definedName name="список_изделий_5">'Список изделий'!$23:$28</definedName>
    <definedName name="срок_1">Вводная!$C$4</definedName>
    <definedName name="срок_10">Вводная!$C$211</definedName>
    <definedName name="срок_11">Вводная!$C$234</definedName>
    <definedName name="срок_12">Вводная!$C$257</definedName>
    <definedName name="срок_13">Вводная!$C$280</definedName>
    <definedName name="срок_14">Вводная!$C$303</definedName>
    <definedName name="срок_15">Вводная!$C$326</definedName>
    <definedName name="срок_16">Вводная!$C$349</definedName>
    <definedName name="срок_17">Вводная!$C$372</definedName>
    <definedName name="срок_18">Вводная!$C$395</definedName>
    <definedName name="срок_19">Вводная!$C$418</definedName>
    <definedName name="срок_2">Вводная!$C$27</definedName>
    <definedName name="срок_20">Вводная!$C$441</definedName>
    <definedName name="срок_3">Вводная!$C$50</definedName>
    <definedName name="срок_4">Вводная!$C$73</definedName>
    <definedName name="срок_5">Вводная!$C$96</definedName>
    <definedName name="срок_6">Вводная!$C$119</definedName>
    <definedName name="срок_7">Вводная!$C$142</definedName>
    <definedName name="срок_8">Вводная!$C$165</definedName>
    <definedName name="срок_9">Вводная!$C$188</definedName>
    <definedName name="Сроки">#REF!</definedName>
    <definedName name="участники_1">Вводная!$G$2:$H$5</definedName>
    <definedName name="участники_10">Вводная!$G$209:$H$212</definedName>
    <definedName name="участники_11">Вводная!$G$232:$H$235</definedName>
    <definedName name="участники_12">Вводная!$G$255:$H$258</definedName>
    <definedName name="участники_13">Вводная!$G$278:$H$281</definedName>
    <definedName name="участники_14">Вводная!$G$301:$H$304</definedName>
    <definedName name="участники_15">Вводная!$G$324:$H$327</definedName>
    <definedName name="участники_16">Вводная!$G$347:$H$350</definedName>
    <definedName name="участники_17">Вводная!$G$370:$H$373</definedName>
    <definedName name="участники_18">Вводная!$G$393:$H$396</definedName>
    <definedName name="участники_19">Вводная!$G$416:$H$419</definedName>
    <definedName name="участники_2">Вводная!$G$25:$H$28</definedName>
    <definedName name="участники_20">Вводная!$G$439:$H$442</definedName>
    <definedName name="участники_3">Вводная!$G$48:$H$51</definedName>
    <definedName name="участники_4">Вводная!$G$71:$H$74</definedName>
    <definedName name="участники_5">Вводная!$G$94:$H$97</definedName>
    <definedName name="участники_6">Вводная!$G$117:$H$120</definedName>
    <definedName name="участники_7">Вводная!$G$140:$H$143</definedName>
    <definedName name="участники_8">Вводная!$G$163:$H$166</definedName>
    <definedName name="участники_9">Вводная!$G$186:$H$189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2" i="104"/>
  <c r="V102"/>
  <c r="U102"/>
  <c r="T102"/>
  <c r="S102"/>
  <c r="R102"/>
  <c r="Q102"/>
  <c r="P102"/>
  <c r="O102"/>
  <c r="N102"/>
  <c r="M102"/>
  <c r="L102"/>
  <c r="K102"/>
  <c r="J102"/>
  <c r="W101"/>
  <c r="V101"/>
  <c r="U101"/>
  <c r="T101"/>
  <c r="S101"/>
  <c r="R101"/>
  <c r="Q101"/>
  <c r="P101"/>
  <c r="O101"/>
  <c r="N101"/>
  <c r="M101"/>
  <c r="L101"/>
  <c r="K101"/>
  <c r="J101"/>
  <c r="W100"/>
  <c r="V100"/>
  <c r="U100"/>
  <c r="T100"/>
  <c r="S100"/>
  <c r="R100"/>
  <c r="Q100"/>
  <c r="P100"/>
  <c r="O100"/>
  <c r="N100"/>
  <c r="M100"/>
  <c r="L100"/>
  <c r="K100"/>
  <c r="J100"/>
  <c r="W99"/>
  <c r="V99"/>
  <c r="U99"/>
  <c r="T99"/>
  <c r="S99"/>
  <c r="R99"/>
  <c r="Q99"/>
  <c r="P99"/>
  <c r="O99"/>
  <c r="N99"/>
  <c r="M99"/>
  <c r="L99"/>
  <c r="K99"/>
  <c r="J99"/>
  <c r="W98"/>
  <c r="V98"/>
  <c r="U98"/>
  <c r="T98"/>
  <c r="S98"/>
  <c r="R98"/>
  <c r="Q98"/>
  <c r="P98"/>
  <c r="O98"/>
  <c r="N98"/>
  <c r="M98"/>
  <c r="L98"/>
  <c r="K98"/>
  <c r="J98"/>
  <c r="X44" l="1"/>
  <c r="X45"/>
  <c r="X46"/>
  <c r="X47"/>
  <c r="X48"/>
  <c r="X49"/>
  <c r="X50"/>
  <c r="X51"/>
  <c r="X52"/>
  <c r="X53"/>
  <c r="U19" l="1"/>
  <c r="U18"/>
  <c r="W7"/>
  <c r="W6"/>
  <c r="W5"/>
  <c r="W4"/>
  <c r="W3"/>
  <c r="E65" l="1"/>
  <c r="X65"/>
  <c r="Y65"/>
  <c r="Z65"/>
  <c r="AA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U3"/>
  <c r="U4"/>
  <c r="AA58" l="1"/>
  <c r="Z58"/>
  <c r="Y58"/>
  <c r="X58"/>
  <c r="A30" l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BB5" l="1"/>
  <c r="BA5"/>
  <c r="AV5"/>
  <c r="AU5"/>
  <c r="AR5"/>
  <c r="AQ5"/>
  <c r="AP5"/>
  <c r="AO5"/>
  <c r="AN5"/>
  <c r="AM5"/>
  <c r="BC4"/>
  <c r="BB4"/>
  <c r="BA4"/>
  <c r="AV4"/>
  <c r="AU4"/>
  <c r="AT4"/>
  <c r="AS4"/>
  <c r="AR4"/>
  <c r="AQ4"/>
  <c r="AP4"/>
  <c r="AO4"/>
  <c r="AN4"/>
  <c r="AM4"/>
  <c r="BC3"/>
  <c r="BB3"/>
  <c r="BA3"/>
  <c r="AV3"/>
  <c r="AU3"/>
  <c r="AR3"/>
  <c r="AQ3"/>
  <c r="AP3"/>
  <c r="AO3"/>
  <c r="AN3"/>
  <c r="AM3"/>
  <c r="I68" i="158" l="1"/>
  <c r="I45"/>
  <c r="V7" i="104" l="1"/>
  <c r="U7"/>
  <c r="S7"/>
  <c r="R7"/>
  <c r="V6"/>
  <c r="U6"/>
  <c r="S6"/>
  <c r="R6"/>
  <c r="P6"/>
  <c r="V5"/>
  <c r="U5"/>
  <c r="S5"/>
  <c r="R5"/>
  <c r="P5"/>
  <c r="V4"/>
  <c r="S4"/>
  <c r="R4"/>
  <c r="V3"/>
  <c r="S3"/>
  <c r="R3"/>
  <c r="P3"/>
  <c r="AS3" l="1"/>
  <c r="BG4"/>
  <c r="AW3"/>
  <c r="AW4"/>
  <c r="AS5"/>
  <c r="BE5"/>
  <c r="AY3"/>
  <c r="AY4"/>
  <c r="AW5"/>
  <c r="BG5"/>
  <c r="BE3"/>
  <c r="BE4"/>
  <c r="AY5"/>
  <c r="BG3"/>
  <c r="BC5"/>
  <c r="AH4"/>
  <c r="AG4"/>
  <c r="AG3"/>
  <c r="AH3"/>
  <c r="AH5"/>
  <c r="AG5"/>
  <c r="AJ3"/>
  <c r="AI3"/>
  <c r="AJ4"/>
  <c r="AI4"/>
  <c r="AJ5"/>
  <c r="AI5"/>
  <c r="AL3"/>
  <c r="AK3"/>
  <c r="AL5"/>
  <c r="AK5"/>
  <c r="AL4"/>
  <c r="AK4"/>
  <c r="C397" i="158"/>
  <c r="C374"/>
  <c r="C351"/>
  <c r="C328"/>
  <c r="C305"/>
  <c r="C282"/>
  <c r="C259"/>
  <c r="C236"/>
  <c r="C213"/>
  <c r="C190"/>
  <c r="C167"/>
  <c r="C144"/>
  <c r="C121"/>
  <c r="C98"/>
  <c r="C75"/>
  <c r="C52"/>
  <c r="C29"/>
  <c r="C6"/>
  <c r="D8"/>
  <c r="D9" s="1"/>
  <c r="BF3" i="104" s="1"/>
  <c r="V19" l="1"/>
  <c r="V18"/>
  <c r="BF4"/>
  <c r="BH5"/>
  <c r="BH3"/>
  <c r="BF5"/>
  <c r="BH4"/>
  <c r="N3" i="158"/>
  <c r="N2"/>
  <c r="N1"/>
  <c r="BH40" i="104" l="1"/>
  <c r="BD40"/>
  <c r="AZ40"/>
  <c r="AV40"/>
  <c r="AR40"/>
  <c r="AN40"/>
  <c r="AJ40"/>
  <c r="BG40"/>
  <c r="BC40"/>
  <c r="AY40"/>
  <c r="AU40"/>
  <c r="AQ40"/>
  <c r="AM40"/>
  <c r="AI40"/>
  <c r="BF40"/>
  <c r="BB40"/>
  <c r="AX40"/>
  <c r="AT40"/>
  <c r="AP40"/>
  <c r="AL40"/>
  <c r="AH40"/>
  <c r="BE40"/>
  <c r="BA40"/>
  <c r="AW40"/>
  <c r="AS40"/>
  <c r="AO40"/>
  <c r="AK40"/>
  <c r="AG40"/>
  <c r="BH44"/>
  <c r="BD44"/>
  <c r="AZ44"/>
  <c r="AV44"/>
  <c r="AR44"/>
  <c r="AN44"/>
  <c r="AJ44"/>
  <c r="BG44"/>
  <c r="BC44"/>
  <c r="AY44"/>
  <c r="AU44"/>
  <c r="AQ44"/>
  <c r="AM44"/>
  <c r="AI44"/>
  <c r="BF44"/>
  <c r="BB44"/>
  <c r="AX44"/>
  <c r="AT44"/>
  <c r="AP44"/>
  <c r="AL44"/>
  <c r="AH44"/>
  <c r="BE44"/>
  <c r="BA44"/>
  <c r="AW44"/>
  <c r="AS44"/>
  <c r="AO44"/>
  <c r="AK44"/>
  <c r="AG44"/>
  <c r="BH41"/>
  <c r="BD41"/>
  <c r="AZ41"/>
  <c r="AV41"/>
  <c r="AR41"/>
  <c r="AN41"/>
  <c r="AJ41"/>
  <c r="BG41"/>
  <c r="BC41"/>
  <c r="AY41"/>
  <c r="AU41"/>
  <c r="AQ41"/>
  <c r="AM41"/>
  <c r="AI41"/>
  <c r="BF41"/>
  <c r="BB41"/>
  <c r="AX41"/>
  <c r="AT41"/>
  <c r="AP41"/>
  <c r="AL41"/>
  <c r="AH41"/>
  <c r="BE41"/>
  <c r="BA41"/>
  <c r="AW41"/>
  <c r="AS41"/>
  <c r="AO41"/>
  <c r="AK41"/>
  <c r="AG41"/>
  <c r="BH45"/>
  <c r="BD45"/>
  <c r="AZ45"/>
  <c r="AV45"/>
  <c r="AR45"/>
  <c r="AN45"/>
  <c r="AJ45"/>
  <c r="BG45"/>
  <c r="BC45"/>
  <c r="AY45"/>
  <c r="AU45"/>
  <c r="AQ45"/>
  <c r="AM45"/>
  <c r="AI45"/>
  <c r="BF45"/>
  <c r="BB45"/>
  <c r="AX45"/>
  <c r="AT45"/>
  <c r="AP45"/>
  <c r="AL45"/>
  <c r="AH45"/>
  <c r="BE45"/>
  <c r="BA45"/>
  <c r="AW45"/>
  <c r="AS45"/>
  <c r="AO45"/>
  <c r="AK45"/>
  <c r="AG45"/>
  <c r="BH38"/>
  <c r="BD38"/>
  <c r="AZ38"/>
  <c r="AV38"/>
  <c r="AR38"/>
  <c r="AN38"/>
  <c r="AJ38"/>
  <c r="BG38"/>
  <c r="BC38"/>
  <c r="AY38"/>
  <c r="AU38"/>
  <c r="AQ38"/>
  <c r="AM38"/>
  <c r="AI38"/>
  <c r="BF38"/>
  <c r="BB38"/>
  <c r="AX38"/>
  <c r="AT38"/>
  <c r="AP38"/>
  <c r="AL38"/>
  <c r="AH38"/>
  <c r="BE38"/>
  <c r="BA38"/>
  <c r="AW38"/>
  <c r="AS38"/>
  <c r="AO38"/>
  <c r="AK38"/>
  <c r="AG38"/>
  <c r="BH39"/>
  <c r="BD39"/>
  <c r="AZ39"/>
  <c r="AV39"/>
  <c r="AR39"/>
  <c r="AN39"/>
  <c r="AJ39"/>
  <c r="BG39"/>
  <c r="BC39"/>
  <c r="AY39"/>
  <c r="AU39"/>
  <c r="AQ39"/>
  <c r="AM39"/>
  <c r="AI39"/>
  <c r="BF39"/>
  <c r="BB39"/>
  <c r="AX39"/>
  <c r="AT39"/>
  <c r="AP39"/>
  <c r="AL39"/>
  <c r="AH39"/>
  <c r="BE39"/>
  <c r="BA39"/>
  <c r="AW39"/>
  <c r="AS39"/>
  <c r="AO39"/>
  <c r="AK39"/>
  <c r="AG39"/>
  <c r="BH47"/>
  <c r="BD47"/>
  <c r="AZ47"/>
  <c r="AV47"/>
  <c r="AR47"/>
  <c r="AN47"/>
  <c r="AJ47"/>
  <c r="BG47"/>
  <c r="BC47"/>
  <c r="AY47"/>
  <c r="AU47"/>
  <c r="AQ47"/>
  <c r="AM47"/>
  <c r="AI47"/>
  <c r="BF47"/>
  <c r="BB47"/>
  <c r="AX47"/>
  <c r="AT47"/>
  <c r="AP47"/>
  <c r="AL47"/>
  <c r="AH47"/>
  <c r="BE47"/>
  <c r="BA47"/>
  <c r="AW47"/>
  <c r="AS47"/>
  <c r="AO47"/>
  <c r="AK47"/>
  <c r="AG47"/>
  <c r="BH6"/>
  <c r="AV6"/>
  <c r="AR6"/>
  <c r="AN6"/>
  <c r="AJ6"/>
  <c r="BG6"/>
  <c r="BC6"/>
  <c r="AY6"/>
  <c r="AU6"/>
  <c r="AQ6"/>
  <c r="AM6"/>
  <c r="AI6"/>
  <c r="BF6"/>
  <c r="BB6"/>
  <c r="AP6"/>
  <c r="AL6"/>
  <c r="AH6"/>
  <c r="BE6"/>
  <c r="BA6"/>
  <c r="AW6"/>
  <c r="AS6"/>
  <c r="AO6"/>
  <c r="AK6"/>
  <c r="AG6"/>
  <c r="BH7"/>
  <c r="AV7"/>
  <c r="AR7"/>
  <c r="AN7"/>
  <c r="AJ7"/>
  <c r="BG7"/>
  <c r="BC7"/>
  <c r="AY7"/>
  <c r="AU7"/>
  <c r="AQ7"/>
  <c r="AM7"/>
  <c r="AI7"/>
  <c r="BF7"/>
  <c r="BB7"/>
  <c r="AT7"/>
  <c r="AP7"/>
  <c r="AL7"/>
  <c r="AH7"/>
  <c r="BE7"/>
  <c r="BA7"/>
  <c r="AW7"/>
  <c r="AS7"/>
  <c r="AO7"/>
  <c r="AK7"/>
  <c r="AG7"/>
  <c r="BH15"/>
  <c r="BD15"/>
  <c r="AZ15"/>
  <c r="AV15"/>
  <c r="AR15"/>
  <c r="AN15"/>
  <c r="AJ15"/>
  <c r="BG15"/>
  <c r="BC15"/>
  <c r="AY15"/>
  <c r="AU15"/>
  <c r="AQ15"/>
  <c r="AM15"/>
  <c r="AI15"/>
  <c r="BF15"/>
  <c r="BB15"/>
  <c r="AX15"/>
  <c r="AT15"/>
  <c r="AP15"/>
  <c r="AL15"/>
  <c r="AH15"/>
  <c r="BE15"/>
  <c r="BA15"/>
  <c r="AW15"/>
  <c r="AS15"/>
  <c r="AO15"/>
  <c r="AK15"/>
  <c r="AG15"/>
  <c r="P3" i="158"/>
  <c r="R1"/>
  <c r="O1"/>
  <c r="O5"/>
  <c r="BH16" i="104"/>
  <c r="BD16"/>
  <c r="AZ16"/>
  <c r="AV16"/>
  <c r="AR16"/>
  <c r="AN16"/>
  <c r="AJ16"/>
  <c r="BG16"/>
  <c r="BC16"/>
  <c r="AY16"/>
  <c r="AU16"/>
  <c r="AQ16"/>
  <c r="AM16"/>
  <c r="AI16"/>
  <c r="BF16"/>
  <c r="BB16"/>
  <c r="AX16"/>
  <c r="AT16"/>
  <c r="AP16"/>
  <c r="AL16"/>
  <c r="AH16"/>
  <c r="BE16"/>
  <c r="BA16"/>
  <c r="AW16"/>
  <c r="AS16"/>
  <c r="AO16"/>
  <c r="AK16"/>
  <c r="AG16"/>
  <c r="P4" i="158"/>
  <c r="BH20" i="104"/>
  <c r="BD20"/>
  <c r="AZ20"/>
  <c r="AV20"/>
  <c r="AR20"/>
  <c r="AN20"/>
  <c r="AJ20"/>
  <c r="BF20"/>
  <c r="BA20"/>
  <c r="AU20"/>
  <c r="AP20"/>
  <c r="AK20"/>
  <c r="BE20"/>
  <c r="AY20"/>
  <c r="AT20"/>
  <c r="AO20"/>
  <c r="AI20"/>
  <c r="BC20"/>
  <c r="AX20"/>
  <c r="AS20"/>
  <c r="AM20"/>
  <c r="AH20"/>
  <c r="BG20"/>
  <c r="BB20"/>
  <c r="AW20"/>
  <c r="AQ20"/>
  <c r="AL20"/>
  <c r="AG20"/>
  <c r="Q3" i="158"/>
  <c r="BH24" i="104"/>
  <c r="BD24"/>
  <c r="AZ24"/>
  <c r="AV24"/>
  <c r="AR24"/>
  <c r="AN24"/>
  <c r="AJ24"/>
  <c r="BG24"/>
  <c r="BC24"/>
  <c r="AY24"/>
  <c r="AU24"/>
  <c r="AQ24"/>
  <c r="AM24"/>
  <c r="AI24"/>
  <c r="BF24"/>
  <c r="BB24"/>
  <c r="AX24"/>
  <c r="AT24"/>
  <c r="AP24"/>
  <c r="AL24"/>
  <c r="AH24"/>
  <c r="BE24"/>
  <c r="BA24"/>
  <c r="AW24"/>
  <c r="AS24"/>
  <c r="AO24"/>
  <c r="AK24"/>
  <c r="AG24"/>
  <c r="R2" i="158"/>
  <c r="BH28" i="104"/>
  <c r="BD28"/>
  <c r="AZ28"/>
  <c r="AV28"/>
  <c r="AR28"/>
  <c r="AN28"/>
  <c r="AJ28"/>
  <c r="BG28"/>
  <c r="BC28"/>
  <c r="AY28"/>
  <c r="AU28"/>
  <c r="AQ28"/>
  <c r="AM28"/>
  <c r="AI28"/>
  <c r="BF28"/>
  <c r="BB28"/>
  <c r="AX28"/>
  <c r="AT28"/>
  <c r="AP28"/>
  <c r="AL28"/>
  <c r="AH28"/>
  <c r="BE28"/>
  <c r="BA28"/>
  <c r="AW28"/>
  <c r="AS28"/>
  <c r="AO28"/>
  <c r="AK28"/>
  <c r="AG28"/>
  <c r="S1" i="158"/>
  <c r="BH32" i="104"/>
  <c r="BD32"/>
  <c r="AZ32"/>
  <c r="AV32"/>
  <c r="AR32"/>
  <c r="AN32"/>
  <c r="AJ32"/>
  <c r="BG32"/>
  <c r="BC32"/>
  <c r="AY32"/>
  <c r="AU32"/>
  <c r="AQ32"/>
  <c r="AM32"/>
  <c r="AI32"/>
  <c r="BF32"/>
  <c r="BB32"/>
  <c r="AX32"/>
  <c r="AT32"/>
  <c r="AP32"/>
  <c r="AL32"/>
  <c r="AH32"/>
  <c r="BE32"/>
  <c r="BA32"/>
  <c r="AW32"/>
  <c r="AS32"/>
  <c r="AO32"/>
  <c r="AK32"/>
  <c r="AG32"/>
  <c r="S5" i="158"/>
  <c r="BH36" i="104"/>
  <c r="BD36"/>
  <c r="AZ36"/>
  <c r="AV36"/>
  <c r="AR36"/>
  <c r="AN36"/>
  <c r="AJ36"/>
  <c r="BG36"/>
  <c r="BC36"/>
  <c r="AY36"/>
  <c r="AU36"/>
  <c r="AQ36"/>
  <c r="AM36"/>
  <c r="AI36"/>
  <c r="BF36"/>
  <c r="BB36"/>
  <c r="AX36"/>
  <c r="AT36"/>
  <c r="AP36"/>
  <c r="AL36"/>
  <c r="AH36"/>
  <c r="BE36"/>
  <c r="BA36"/>
  <c r="AW36"/>
  <c r="AS36"/>
  <c r="AO36"/>
  <c r="AK36"/>
  <c r="AG36"/>
  <c r="T4" i="158"/>
  <c r="U3"/>
  <c r="V2"/>
  <c r="BG48" i="104"/>
  <c r="BC48"/>
  <c r="AY48"/>
  <c r="AU48"/>
  <c r="AQ48"/>
  <c r="AM48"/>
  <c r="AI48"/>
  <c r="BF48"/>
  <c r="BB48"/>
  <c r="AX48"/>
  <c r="AT48"/>
  <c r="AP48"/>
  <c r="AL48"/>
  <c r="AH48"/>
  <c r="BE48"/>
  <c r="BA48"/>
  <c r="AW48"/>
  <c r="AS48"/>
  <c r="AO48"/>
  <c r="AK48"/>
  <c r="AG48"/>
  <c r="BH48"/>
  <c r="BD48"/>
  <c r="AZ48"/>
  <c r="AV48"/>
  <c r="AR48"/>
  <c r="AN48"/>
  <c r="AJ48"/>
  <c r="W1" i="158"/>
  <c r="BG52" i="104"/>
  <c r="BC52"/>
  <c r="AY52"/>
  <c r="AU52"/>
  <c r="AQ52"/>
  <c r="AM52"/>
  <c r="AI52"/>
  <c r="BF52"/>
  <c r="BB52"/>
  <c r="AX52"/>
  <c r="AT52"/>
  <c r="AP52"/>
  <c r="AL52"/>
  <c r="AH52"/>
  <c r="BE52"/>
  <c r="BA52"/>
  <c r="AW52"/>
  <c r="AS52"/>
  <c r="AO52"/>
  <c r="AK52"/>
  <c r="AG52"/>
  <c r="BH52"/>
  <c r="BD52"/>
  <c r="AZ52"/>
  <c r="AV52"/>
  <c r="AR52"/>
  <c r="AN52"/>
  <c r="AJ52"/>
  <c r="W5" i="158"/>
  <c r="BF56" i="104"/>
  <c r="BB56"/>
  <c r="AX56"/>
  <c r="AT56"/>
  <c r="AP56"/>
  <c r="AL56"/>
  <c r="AH56"/>
  <c r="BD56"/>
  <c r="AY56"/>
  <c r="AS56"/>
  <c r="AN56"/>
  <c r="AI56"/>
  <c r="BH56"/>
  <c r="BC56"/>
  <c r="AW56"/>
  <c r="AR56"/>
  <c r="AM56"/>
  <c r="AG56"/>
  <c r="BG56"/>
  <c r="BA56"/>
  <c r="AV56"/>
  <c r="AQ56"/>
  <c r="AK56"/>
  <c r="BE56"/>
  <c r="AZ56"/>
  <c r="AU56"/>
  <c r="AO56"/>
  <c r="AJ56"/>
  <c r="X4" i="158"/>
  <c r="BE60" i="104"/>
  <c r="BA60"/>
  <c r="AW60"/>
  <c r="AS60"/>
  <c r="AO60"/>
  <c r="AK60"/>
  <c r="AG60"/>
  <c r="BH60"/>
  <c r="BC60"/>
  <c r="AX60"/>
  <c r="AR60"/>
  <c r="AM60"/>
  <c r="AH60"/>
  <c r="BG60"/>
  <c r="BB60"/>
  <c r="AV60"/>
  <c r="AQ60"/>
  <c r="AL60"/>
  <c r="BD60"/>
  <c r="AY60"/>
  <c r="AT60"/>
  <c r="AN60"/>
  <c r="AI60"/>
  <c r="AZ60"/>
  <c r="AU60"/>
  <c r="AP60"/>
  <c r="BF60"/>
  <c r="AJ60"/>
  <c r="Y3" i="158"/>
  <c r="BE64" i="104"/>
  <c r="BA64"/>
  <c r="AW64"/>
  <c r="AS64"/>
  <c r="AO64"/>
  <c r="AK64"/>
  <c r="AG64"/>
  <c r="BH64"/>
  <c r="BD64"/>
  <c r="AZ64"/>
  <c r="AV64"/>
  <c r="AR64"/>
  <c r="AN64"/>
  <c r="AJ64"/>
  <c r="BF64"/>
  <c r="AX64"/>
  <c r="AP64"/>
  <c r="AH64"/>
  <c r="BC64"/>
  <c r="AU64"/>
  <c r="AM64"/>
  <c r="BG64"/>
  <c r="AY64"/>
  <c r="AQ64"/>
  <c r="AI64"/>
  <c r="BB64"/>
  <c r="AT64"/>
  <c r="AL64"/>
  <c r="Z2" i="158"/>
  <c r="BE68" i="104"/>
  <c r="BA68"/>
  <c r="AW68"/>
  <c r="AS68"/>
  <c r="AO68"/>
  <c r="AK68"/>
  <c r="AG68"/>
  <c r="BH68"/>
  <c r="BD68"/>
  <c r="AZ68"/>
  <c r="AV68"/>
  <c r="AR68"/>
  <c r="AN68"/>
  <c r="AJ68"/>
  <c r="BF68"/>
  <c r="AX68"/>
  <c r="AP68"/>
  <c r="AH68"/>
  <c r="BC68"/>
  <c r="AU68"/>
  <c r="AM68"/>
  <c r="BB68"/>
  <c r="AT68"/>
  <c r="AL68"/>
  <c r="BG68"/>
  <c r="AY68"/>
  <c r="AQ68"/>
  <c r="AI68"/>
  <c r="AA1" i="158"/>
  <c r="BE72" i="104"/>
  <c r="BA72"/>
  <c r="AW72"/>
  <c r="AS72"/>
  <c r="AO72"/>
  <c r="AK72"/>
  <c r="AG72"/>
  <c r="BH72"/>
  <c r="BD72"/>
  <c r="AZ72"/>
  <c r="AV72"/>
  <c r="AR72"/>
  <c r="AN72"/>
  <c r="AJ72"/>
  <c r="BF72"/>
  <c r="AX72"/>
  <c r="AP72"/>
  <c r="AH72"/>
  <c r="BC72"/>
  <c r="AU72"/>
  <c r="AM72"/>
  <c r="BB72"/>
  <c r="AT72"/>
  <c r="AL72"/>
  <c r="BG72"/>
  <c r="AY72"/>
  <c r="AQ72"/>
  <c r="AI72"/>
  <c r="AA5" i="158"/>
  <c r="BE76" i="104"/>
  <c r="BA76"/>
  <c r="AW76"/>
  <c r="AS76"/>
  <c r="AO76"/>
  <c r="AK76"/>
  <c r="AG76"/>
  <c r="BH76"/>
  <c r="BD76"/>
  <c r="AZ76"/>
  <c r="AV76"/>
  <c r="AR76"/>
  <c r="AN76"/>
  <c r="AJ76"/>
  <c r="BG76"/>
  <c r="BC76"/>
  <c r="AY76"/>
  <c r="AU76"/>
  <c r="AQ76"/>
  <c r="AM76"/>
  <c r="AI76"/>
  <c r="BF76"/>
  <c r="AP76"/>
  <c r="BB76"/>
  <c r="AL76"/>
  <c r="AX76"/>
  <c r="AH76"/>
  <c r="AT76"/>
  <c r="AB4" i="158"/>
  <c r="BF80" i="104"/>
  <c r="BB80"/>
  <c r="AX80"/>
  <c r="AT80"/>
  <c r="AP80"/>
  <c r="AL80"/>
  <c r="AH80"/>
  <c r="BE80"/>
  <c r="BA80"/>
  <c r="AW80"/>
  <c r="AS80"/>
  <c r="AO80"/>
  <c r="AK80"/>
  <c r="BD80"/>
  <c r="AV80"/>
  <c r="AN80"/>
  <c r="AG80"/>
  <c r="BC80"/>
  <c r="AU80"/>
  <c r="AM80"/>
  <c r="BH80"/>
  <c r="AZ80"/>
  <c r="AR80"/>
  <c r="AJ80"/>
  <c r="AY80"/>
  <c r="AQ80"/>
  <c r="AI80"/>
  <c r="BG80"/>
  <c r="AC3" i="158"/>
  <c r="BF84" i="104"/>
  <c r="BB84"/>
  <c r="AX84"/>
  <c r="AT84"/>
  <c r="AP84"/>
  <c r="AL84"/>
  <c r="AH84"/>
  <c r="BE84"/>
  <c r="BA84"/>
  <c r="AW84"/>
  <c r="AS84"/>
  <c r="AO84"/>
  <c r="AK84"/>
  <c r="AG84"/>
  <c r="BH84"/>
  <c r="AZ84"/>
  <c r="AR84"/>
  <c r="AJ84"/>
  <c r="BG84"/>
  <c r="AY84"/>
  <c r="AQ84"/>
  <c r="AI84"/>
  <c r="BD84"/>
  <c r="AV84"/>
  <c r="AN84"/>
  <c r="BC84"/>
  <c r="AU84"/>
  <c r="AM84"/>
  <c r="AD2" i="158"/>
  <c r="BF88" i="104"/>
  <c r="BB88"/>
  <c r="AX88"/>
  <c r="AT88"/>
  <c r="AP88"/>
  <c r="AL88"/>
  <c r="AH88"/>
  <c r="BE88"/>
  <c r="BA88"/>
  <c r="AW88"/>
  <c r="AS88"/>
  <c r="AO88"/>
  <c r="AK88"/>
  <c r="AG88"/>
  <c r="BH88"/>
  <c r="BD88"/>
  <c r="AZ88"/>
  <c r="AV88"/>
  <c r="AR88"/>
  <c r="AN88"/>
  <c r="AJ88"/>
  <c r="BG88"/>
  <c r="AQ88"/>
  <c r="BC88"/>
  <c r="AM88"/>
  <c r="AY88"/>
  <c r="AI88"/>
  <c r="AU88"/>
  <c r="AE1" i="158"/>
  <c r="BH92" i="104"/>
  <c r="BD92"/>
  <c r="AZ92"/>
  <c r="AV92"/>
  <c r="AR92"/>
  <c r="AN92"/>
  <c r="AJ92"/>
  <c r="BF92"/>
  <c r="BB92"/>
  <c r="AX92"/>
  <c r="AT92"/>
  <c r="AP92"/>
  <c r="AL92"/>
  <c r="AH92"/>
  <c r="BE92"/>
  <c r="AW92"/>
  <c r="AO92"/>
  <c r="AG92"/>
  <c r="BC92"/>
  <c r="AU92"/>
  <c r="AM92"/>
  <c r="BA92"/>
  <c r="AS92"/>
  <c r="AK92"/>
  <c r="AY92"/>
  <c r="AQ92"/>
  <c r="AI92"/>
  <c r="BG92"/>
  <c r="AE5" i="158"/>
  <c r="BH96" i="104"/>
  <c r="BD96"/>
  <c r="AZ96"/>
  <c r="AV96"/>
  <c r="AR96"/>
  <c r="AN96"/>
  <c r="AJ96"/>
  <c r="BG96"/>
  <c r="BC96"/>
  <c r="AY96"/>
  <c r="AU96"/>
  <c r="AQ96"/>
  <c r="AM96"/>
  <c r="AI96"/>
  <c r="BF96"/>
  <c r="BB96"/>
  <c r="AX96"/>
  <c r="AT96"/>
  <c r="AP96"/>
  <c r="AL96"/>
  <c r="AH96"/>
  <c r="BE96"/>
  <c r="BA96"/>
  <c r="AW96"/>
  <c r="AS96"/>
  <c r="AO96"/>
  <c r="AK96"/>
  <c r="AG96"/>
  <c r="AF4" i="158"/>
  <c r="BH100" i="104"/>
  <c r="BD100"/>
  <c r="AZ100"/>
  <c r="AV100"/>
  <c r="AR100"/>
  <c r="AN100"/>
  <c r="AJ100"/>
  <c r="BG100"/>
  <c r="BC100"/>
  <c r="AY100"/>
  <c r="AU100"/>
  <c r="AQ100"/>
  <c r="AM100"/>
  <c r="AI100"/>
  <c r="BF100"/>
  <c r="BB100"/>
  <c r="AX100"/>
  <c r="AT100"/>
  <c r="AP100"/>
  <c r="AL100"/>
  <c r="AH100"/>
  <c r="BE100"/>
  <c r="BA100"/>
  <c r="AW100"/>
  <c r="AS100"/>
  <c r="AO100"/>
  <c r="AK100"/>
  <c r="AG100"/>
  <c r="AG3" i="158"/>
  <c r="N4"/>
  <c r="O4"/>
  <c r="O2"/>
  <c r="BH13" i="104"/>
  <c r="BD13"/>
  <c r="AZ13"/>
  <c r="AV13"/>
  <c r="AR13"/>
  <c r="AN13"/>
  <c r="AJ13"/>
  <c r="BA13"/>
  <c r="AS13"/>
  <c r="AG13"/>
  <c r="BG13"/>
  <c r="BC13"/>
  <c r="AY13"/>
  <c r="AU13"/>
  <c r="AQ13"/>
  <c r="AM13"/>
  <c r="AI13"/>
  <c r="AW13"/>
  <c r="AK13"/>
  <c r="BF13"/>
  <c r="BB13"/>
  <c r="AX13"/>
  <c r="AT13"/>
  <c r="AP13"/>
  <c r="AL13"/>
  <c r="AH13"/>
  <c r="BE13"/>
  <c r="AO13"/>
  <c r="P1" i="158"/>
  <c r="BH17" i="104"/>
  <c r="BD17"/>
  <c r="AZ17"/>
  <c r="AV17"/>
  <c r="AR17"/>
  <c r="AN17"/>
  <c r="AJ17"/>
  <c r="BG17"/>
  <c r="BC17"/>
  <c r="AY17"/>
  <c r="AU17"/>
  <c r="AQ17"/>
  <c r="AM17"/>
  <c r="AI17"/>
  <c r="BF17"/>
  <c r="BB17"/>
  <c r="AX17"/>
  <c r="AT17"/>
  <c r="AP17"/>
  <c r="AL17"/>
  <c r="AH17"/>
  <c r="BE17"/>
  <c r="BA17"/>
  <c r="AW17"/>
  <c r="AS17"/>
  <c r="AO17"/>
  <c r="AK17"/>
  <c r="AG17"/>
  <c r="P5" i="158"/>
  <c r="BH21" i="104"/>
  <c r="BD21"/>
  <c r="AZ21"/>
  <c r="AV21"/>
  <c r="AR21"/>
  <c r="AN21"/>
  <c r="AJ21"/>
  <c r="BF21"/>
  <c r="BB21"/>
  <c r="AX21"/>
  <c r="AT21"/>
  <c r="AP21"/>
  <c r="BE21"/>
  <c r="AW21"/>
  <c r="AO21"/>
  <c r="AI21"/>
  <c r="BC21"/>
  <c r="AU21"/>
  <c r="AM21"/>
  <c r="AH21"/>
  <c r="BA21"/>
  <c r="AS21"/>
  <c r="AL21"/>
  <c r="AG21"/>
  <c r="BG21"/>
  <c r="AY21"/>
  <c r="AQ21"/>
  <c r="AK21"/>
  <c r="Q4" i="158"/>
  <c r="BH25" i="104"/>
  <c r="BD25"/>
  <c r="AZ25"/>
  <c r="AV25"/>
  <c r="AR25"/>
  <c r="AN25"/>
  <c r="AJ25"/>
  <c r="BG25"/>
  <c r="BC25"/>
  <c r="AY25"/>
  <c r="AU25"/>
  <c r="AQ25"/>
  <c r="AM25"/>
  <c r="AI25"/>
  <c r="BF25"/>
  <c r="BB25"/>
  <c r="AX25"/>
  <c r="AT25"/>
  <c r="AP25"/>
  <c r="AL25"/>
  <c r="AH25"/>
  <c r="BE25"/>
  <c r="BA25"/>
  <c r="AW25"/>
  <c r="AS25"/>
  <c r="AO25"/>
  <c r="AK25"/>
  <c r="AG25"/>
  <c r="R3" i="158"/>
  <c r="S2"/>
  <c r="BH33" i="104"/>
  <c r="BD33"/>
  <c r="AZ33"/>
  <c r="AV33"/>
  <c r="AR33"/>
  <c r="AN33"/>
  <c r="AJ33"/>
  <c r="BG33"/>
  <c r="BC33"/>
  <c r="AY33"/>
  <c r="AU33"/>
  <c r="AQ33"/>
  <c r="AM33"/>
  <c r="AI33"/>
  <c r="BF33"/>
  <c r="BB33"/>
  <c r="AX33"/>
  <c r="AT33"/>
  <c r="AP33"/>
  <c r="AL33"/>
  <c r="AH33"/>
  <c r="BE33"/>
  <c r="BA33"/>
  <c r="AW33"/>
  <c r="AS33"/>
  <c r="AO33"/>
  <c r="AK33"/>
  <c r="AG33"/>
  <c r="T1" i="158"/>
  <c r="BH37" i="104"/>
  <c r="BD37"/>
  <c r="AZ37"/>
  <c r="AV37"/>
  <c r="AR37"/>
  <c r="AN37"/>
  <c r="AJ37"/>
  <c r="BG37"/>
  <c r="BC37"/>
  <c r="AY37"/>
  <c r="AU37"/>
  <c r="AQ37"/>
  <c r="AM37"/>
  <c r="AI37"/>
  <c r="BF37"/>
  <c r="BB37"/>
  <c r="AX37"/>
  <c r="AT37"/>
  <c r="AP37"/>
  <c r="AL37"/>
  <c r="AH37"/>
  <c r="BE37"/>
  <c r="BA37"/>
  <c r="AW37"/>
  <c r="AS37"/>
  <c r="AO37"/>
  <c r="AK37"/>
  <c r="AG37"/>
  <c r="T5" i="158"/>
  <c r="U4"/>
  <c r="V3"/>
  <c r="W2"/>
  <c r="BG53" i="104"/>
  <c r="BC53"/>
  <c r="AY53"/>
  <c r="AU53"/>
  <c r="AQ53"/>
  <c r="AM53"/>
  <c r="AI53"/>
  <c r="BF53"/>
  <c r="BB53"/>
  <c r="AX53"/>
  <c r="AT53"/>
  <c r="AP53"/>
  <c r="AL53"/>
  <c r="AH53"/>
  <c r="BE53"/>
  <c r="BA53"/>
  <c r="AW53"/>
  <c r="AS53"/>
  <c r="AO53"/>
  <c r="AK53"/>
  <c r="AG53"/>
  <c r="BH53"/>
  <c r="BD53"/>
  <c r="AZ53"/>
  <c r="AV53"/>
  <c r="AR53"/>
  <c r="AN53"/>
  <c r="AJ53"/>
  <c r="X1" i="158"/>
  <c r="BG57" i="104"/>
  <c r="BC57"/>
  <c r="AY57"/>
  <c r="AU57"/>
  <c r="AQ57"/>
  <c r="AM57"/>
  <c r="AI57"/>
  <c r="BF57"/>
  <c r="BB57"/>
  <c r="AX57"/>
  <c r="AT57"/>
  <c r="AP57"/>
  <c r="AL57"/>
  <c r="AH57"/>
  <c r="BH57"/>
  <c r="BD57"/>
  <c r="AZ57"/>
  <c r="AW57"/>
  <c r="AO57"/>
  <c r="AG57"/>
  <c r="AV57"/>
  <c r="AN57"/>
  <c r="BE57"/>
  <c r="AS57"/>
  <c r="AK57"/>
  <c r="BA57"/>
  <c r="AR57"/>
  <c r="AJ57"/>
  <c r="X5" i="158"/>
  <c r="BE61" i="104"/>
  <c r="BA61"/>
  <c r="AW61"/>
  <c r="AS61"/>
  <c r="AO61"/>
  <c r="AK61"/>
  <c r="AG61"/>
  <c r="BG61"/>
  <c r="BB61"/>
  <c r="AV61"/>
  <c r="AQ61"/>
  <c r="AL61"/>
  <c r="BF61"/>
  <c r="AZ61"/>
  <c r="AU61"/>
  <c r="AP61"/>
  <c r="AJ61"/>
  <c r="BH61"/>
  <c r="BC61"/>
  <c r="AX61"/>
  <c r="AR61"/>
  <c r="AM61"/>
  <c r="AH61"/>
  <c r="AT61"/>
  <c r="AN61"/>
  <c r="BD61"/>
  <c r="AI61"/>
  <c r="AY61"/>
  <c r="Y4" i="158"/>
  <c r="Z3"/>
  <c r="BE69" i="104"/>
  <c r="BA69"/>
  <c r="AW69"/>
  <c r="AS69"/>
  <c r="AO69"/>
  <c r="AK69"/>
  <c r="AG69"/>
  <c r="BH69"/>
  <c r="BD69"/>
  <c r="AZ69"/>
  <c r="AV69"/>
  <c r="AR69"/>
  <c r="AN69"/>
  <c r="AJ69"/>
  <c r="BB69"/>
  <c r="AT69"/>
  <c r="AL69"/>
  <c r="BG69"/>
  <c r="AY69"/>
  <c r="AQ69"/>
  <c r="AI69"/>
  <c r="BF69"/>
  <c r="AX69"/>
  <c r="AP69"/>
  <c r="AH69"/>
  <c r="BC69"/>
  <c r="AU69"/>
  <c r="AM69"/>
  <c r="AA2" i="158"/>
  <c r="BE73" i="104"/>
  <c r="BA73"/>
  <c r="AW73"/>
  <c r="AS73"/>
  <c r="AO73"/>
  <c r="AK73"/>
  <c r="AG73"/>
  <c r="BH73"/>
  <c r="BD73"/>
  <c r="AZ73"/>
  <c r="AV73"/>
  <c r="AR73"/>
  <c r="AN73"/>
  <c r="AJ73"/>
  <c r="BB73"/>
  <c r="AT73"/>
  <c r="AL73"/>
  <c r="BG73"/>
  <c r="AY73"/>
  <c r="AQ73"/>
  <c r="AI73"/>
  <c r="BF73"/>
  <c r="AX73"/>
  <c r="AP73"/>
  <c r="AH73"/>
  <c r="BC73"/>
  <c r="AU73"/>
  <c r="AM73"/>
  <c r="AB1" i="158"/>
  <c r="BE77" i="104"/>
  <c r="BA77"/>
  <c r="AW77"/>
  <c r="AS77"/>
  <c r="AO77"/>
  <c r="AK77"/>
  <c r="AG77"/>
  <c r="BH77"/>
  <c r="BD77"/>
  <c r="AZ77"/>
  <c r="AV77"/>
  <c r="AR77"/>
  <c r="AN77"/>
  <c r="AJ77"/>
  <c r="BG77"/>
  <c r="BC77"/>
  <c r="AY77"/>
  <c r="AU77"/>
  <c r="AQ77"/>
  <c r="AM77"/>
  <c r="AI77"/>
  <c r="AT77"/>
  <c r="BF77"/>
  <c r="AP77"/>
  <c r="BB77"/>
  <c r="AL77"/>
  <c r="AX77"/>
  <c r="AH77"/>
  <c r="AB5" i="158"/>
  <c r="BF85" i="104"/>
  <c r="BB85"/>
  <c r="AX85"/>
  <c r="AT85"/>
  <c r="AP85"/>
  <c r="AL85"/>
  <c r="AH85"/>
  <c r="BE85"/>
  <c r="BA85"/>
  <c r="AW85"/>
  <c r="AS85"/>
  <c r="AO85"/>
  <c r="AK85"/>
  <c r="AG85"/>
  <c r="BH85"/>
  <c r="BD85"/>
  <c r="AZ85"/>
  <c r="AV85"/>
  <c r="AR85"/>
  <c r="AN85"/>
  <c r="AJ85"/>
  <c r="AU85"/>
  <c r="BG85"/>
  <c r="AQ85"/>
  <c r="BC85"/>
  <c r="AM85"/>
  <c r="AY85"/>
  <c r="AI85"/>
  <c r="AD3" i="158"/>
  <c r="BF89" i="104"/>
  <c r="BB89"/>
  <c r="AX89"/>
  <c r="AT89"/>
  <c r="AP89"/>
  <c r="AL89"/>
  <c r="AH89"/>
  <c r="BE89"/>
  <c r="BA89"/>
  <c r="AW89"/>
  <c r="AS89"/>
  <c r="AO89"/>
  <c r="AK89"/>
  <c r="AG89"/>
  <c r="BH89"/>
  <c r="BD89"/>
  <c r="AZ89"/>
  <c r="AV89"/>
  <c r="AR89"/>
  <c r="AN89"/>
  <c r="AJ89"/>
  <c r="AU89"/>
  <c r="BG89"/>
  <c r="AQ89"/>
  <c r="BC89"/>
  <c r="AM89"/>
  <c r="AY89"/>
  <c r="AI89"/>
  <c r="AE2" i="158"/>
  <c r="BH93" i="104"/>
  <c r="BD93"/>
  <c r="AZ93"/>
  <c r="AV93"/>
  <c r="AR93"/>
  <c r="AN93"/>
  <c r="AJ93"/>
  <c r="BF93"/>
  <c r="BB93"/>
  <c r="AX93"/>
  <c r="AT93"/>
  <c r="AP93"/>
  <c r="AL93"/>
  <c r="AH93"/>
  <c r="BA93"/>
  <c r="AS93"/>
  <c r="AK93"/>
  <c r="BG93"/>
  <c r="AY93"/>
  <c r="AQ93"/>
  <c r="AI93"/>
  <c r="BE93"/>
  <c r="AW93"/>
  <c r="AO93"/>
  <c r="AG93"/>
  <c r="BC93"/>
  <c r="AU93"/>
  <c r="AM93"/>
  <c r="AF1" i="158"/>
  <c r="BH97" i="104"/>
  <c r="BD97"/>
  <c r="AZ97"/>
  <c r="AV97"/>
  <c r="AR97"/>
  <c r="AN97"/>
  <c r="AJ97"/>
  <c r="BG97"/>
  <c r="BC97"/>
  <c r="AY97"/>
  <c r="AU97"/>
  <c r="AQ97"/>
  <c r="AM97"/>
  <c r="AI97"/>
  <c r="BF97"/>
  <c r="BB97"/>
  <c r="AX97"/>
  <c r="AT97"/>
  <c r="AP97"/>
  <c r="AL97"/>
  <c r="AH97"/>
  <c r="BE97"/>
  <c r="BA97"/>
  <c r="AW97"/>
  <c r="AS97"/>
  <c r="AO97"/>
  <c r="AK97"/>
  <c r="AG97"/>
  <c r="AF5" i="158"/>
  <c r="BH101" i="104"/>
  <c r="BD101"/>
  <c r="AZ101"/>
  <c r="AV101"/>
  <c r="AR101"/>
  <c r="AN101"/>
  <c r="AJ101"/>
  <c r="BG101"/>
  <c r="BC101"/>
  <c r="AY101"/>
  <c r="AU101"/>
  <c r="AQ101"/>
  <c r="AM101"/>
  <c r="AI101"/>
  <c r="BF101"/>
  <c r="BB101"/>
  <c r="AX101"/>
  <c r="AT101"/>
  <c r="AP101"/>
  <c r="AL101"/>
  <c r="AH101"/>
  <c r="BE101"/>
  <c r="BA101"/>
  <c r="AW101"/>
  <c r="AS101"/>
  <c r="AO101"/>
  <c r="AK101"/>
  <c r="AG101"/>
  <c r="AG4" i="158"/>
  <c r="O3"/>
  <c r="BH14" i="104"/>
  <c r="BD14"/>
  <c r="AZ14"/>
  <c r="AV14"/>
  <c r="AR14"/>
  <c r="AN14"/>
  <c r="AJ14"/>
  <c r="AW14"/>
  <c r="AS14"/>
  <c r="AO14"/>
  <c r="BG14"/>
  <c r="BC14"/>
  <c r="AY14"/>
  <c r="AU14"/>
  <c r="AQ14"/>
  <c r="AM14"/>
  <c r="AI14"/>
  <c r="BE14"/>
  <c r="AG14"/>
  <c r="BF14"/>
  <c r="BB14"/>
  <c r="AX14"/>
  <c r="AT14"/>
  <c r="AP14"/>
  <c r="AL14"/>
  <c r="AH14"/>
  <c r="BA14"/>
  <c r="AK14"/>
  <c r="P2" i="158"/>
  <c r="BH18" i="104"/>
  <c r="BD18"/>
  <c r="AZ18"/>
  <c r="AV18"/>
  <c r="AR18"/>
  <c r="AN18"/>
  <c r="AJ18"/>
  <c r="BC18"/>
  <c r="AX18"/>
  <c r="AS18"/>
  <c r="AM18"/>
  <c r="AH18"/>
  <c r="BG18"/>
  <c r="BB18"/>
  <c r="AW18"/>
  <c r="AQ18"/>
  <c r="AL18"/>
  <c r="AG18"/>
  <c r="BF18"/>
  <c r="BA18"/>
  <c r="AU18"/>
  <c r="AP18"/>
  <c r="AK18"/>
  <c r="BE18"/>
  <c r="AY18"/>
  <c r="AT18"/>
  <c r="AO18"/>
  <c r="AI18"/>
  <c r="Q1" i="158"/>
  <c r="BH22" i="104"/>
  <c r="BD22"/>
  <c r="AZ22"/>
  <c r="AV22"/>
  <c r="AR22"/>
  <c r="AN22"/>
  <c r="AJ22"/>
  <c r="BF22"/>
  <c r="BB22"/>
  <c r="AX22"/>
  <c r="AT22"/>
  <c r="AP22"/>
  <c r="AL22"/>
  <c r="AH22"/>
  <c r="BA22"/>
  <c r="AS22"/>
  <c r="AK22"/>
  <c r="BG22"/>
  <c r="AY22"/>
  <c r="AQ22"/>
  <c r="AI22"/>
  <c r="BE22"/>
  <c r="AW22"/>
  <c r="AO22"/>
  <c r="AG22"/>
  <c r="BC22"/>
  <c r="AU22"/>
  <c r="AM22"/>
  <c r="Q5" i="158"/>
  <c r="BH26" i="104"/>
  <c r="BD26"/>
  <c r="AZ26"/>
  <c r="AV26"/>
  <c r="AR26"/>
  <c r="AN26"/>
  <c r="AJ26"/>
  <c r="BG26"/>
  <c r="BC26"/>
  <c r="AY26"/>
  <c r="AU26"/>
  <c r="AQ26"/>
  <c r="AM26"/>
  <c r="AI26"/>
  <c r="BF26"/>
  <c r="BB26"/>
  <c r="AX26"/>
  <c r="AT26"/>
  <c r="AP26"/>
  <c r="AL26"/>
  <c r="AH26"/>
  <c r="BE26"/>
  <c r="BA26"/>
  <c r="AW26"/>
  <c r="AS26"/>
  <c r="AO26"/>
  <c r="AK26"/>
  <c r="AG26"/>
  <c r="R4" i="158"/>
  <c r="S3"/>
  <c r="BH34" i="104"/>
  <c r="BD34"/>
  <c r="AZ34"/>
  <c r="AV34"/>
  <c r="AR34"/>
  <c r="AN34"/>
  <c r="AJ34"/>
  <c r="BG34"/>
  <c r="BC34"/>
  <c r="AY34"/>
  <c r="AU34"/>
  <c r="AQ34"/>
  <c r="AM34"/>
  <c r="AI34"/>
  <c r="BF34"/>
  <c r="BB34"/>
  <c r="AX34"/>
  <c r="AT34"/>
  <c r="AP34"/>
  <c r="AL34"/>
  <c r="AH34"/>
  <c r="BE34"/>
  <c r="BA34"/>
  <c r="AW34"/>
  <c r="AS34"/>
  <c r="AO34"/>
  <c r="AK34"/>
  <c r="AG34"/>
  <c r="T2" i="158"/>
  <c r="U1"/>
  <c r="U5"/>
  <c r="V4"/>
  <c r="BG50" i="104"/>
  <c r="BC50"/>
  <c r="AY50"/>
  <c r="AU50"/>
  <c r="AQ50"/>
  <c r="AM50"/>
  <c r="AI50"/>
  <c r="BF50"/>
  <c r="BB50"/>
  <c r="AX50"/>
  <c r="AT50"/>
  <c r="AP50"/>
  <c r="AL50"/>
  <c r="AH50"/>
  <c r="BE50"/>
  <c r="BA50"/>
  <c r="AW50"/>
  <c r="AS50"/>
  <c r="AO50"/>
  <c r="AK50"/>
  <c r="AG50"/>
  <c r="BH50"/>
  <c r="BD50"/>
  <c r="AZ50"/>
  <c r="AV50"/>
  <c r="AR50"/>
  <c r="AN50"/>
  <c r="AJ50"/>
  <c r="W3" i="158"/>
  <c r="BG54" i="104"/>
  <c r="BC54"/>
  <c r="AY54"/>
  <c r="AU54"/>
  <c r="AQ54"/>
  <c r="AM54"/>
  <c r="AI54"/>
  <c r="BF54"/>
  <c r="BB54"/>
  <c r="AX54"/>
  <c r="AT54"/>
  <c r="AP54"/>
  <c r="AL54"/>
  <c r="AH54"/>
  <c r="BE54"/>
  <c r="BA54"/>
  <c r="AW54"/>
  <c r="AS54"/>
  <c r="AO54"/>
  <c r="AK54"/>
  <c r="AG54"/>
  <c r="BH54"/>
  <c r="BD54"/>
  <c r="AZ54"/>
  <c r="AV54"/>
  <c r="AR54"/>
  <c r="AN54"/>
  <c r="AJ54"/>
  <c r="X2" i="158"/>
  <c r="BG58" i="104"/>
  <c r="BC58"/>
  <c r="AY58"/>
  <c r="AU58"/>
  <c r="AQ58"/>
  <c r="AM58"/>
  <c r="AI58"/>
  <c r="BF58"/>
  <c r="BB58"/>
  <c r="AX58"/>
  <c r="AT58"/>
  <c r="AP58"/>
  <c r="AL58"/>
  <c r="AH58"/>
  <c r="BH58"/>
  <c r="BD58"/>
  <c r="AZ58"/>
  <c r="AV58"/>
  <c r="AR58"/>
  <c r="AN58"/>
  <c r="AJ58"/>
  <c r="BA58"/>
  <c r="AK58"/>
  <c r="AW58"/>
  <c r="AG58"/>
  <c r="AS58"/>
  <c r="BE58"/>
  <c r="AO58"/>
  <c r="Y1" i="158"/>
  <c r="BE62" i="104"/>
  <c r="BA62"/>
  <c r="AW62"/>
  <c r="AS62"/>
  <c r="AO62"/>
  <c r="AK62"/>
  <c r="AG62"/>
  <c r="BF62"/>
  <c r="AZ62"/>
  <c r="AU62"/>
  <c r="AP62"/>
  <c r="AJ62"/>
  <c r="BD62"/>
  <c r="AY62"/>
  <c r="AT62"/>
  <c r="AN62"/>
  <c r="AI62"/>
  <c r="BG62"/>
  <c r="BB62"/>
  <c r="AV62"/>
  <c r="AQ62"/>
  <c r="AL62"/>
  <c r="BH62"/>
  <c r="AM62"/>
  <c r="BC62"/>
  <c r="AH62"/>
  <c r="AX62"/>
  <c r="AR62"/>
  <c r="Y5" i="158"/>
  <c r="BE66" i="104"/>
  <c r="BA66"/>
  <c r="AW66"/>
  <c r="AS66"/>
  <c r="AO66"/>
  <c r="AK66"/>
  <c r="AG66"/>
  <c r="BH66"/>
  <c r="BD66"/>
  <c r="AZ66"/>
  <c r="AV66"/>
  <c r="AR66"/>
  <c r="AN66"/>
  <c r="AJ66"/>
  <c r="BF66"/>
  <c r="AX66"/>
  <c r="AP66"/>
  <c r="AH66"/>
  <c r="BC66"/>
  <c r="AU66"/>
  <c r="AM66"/>
  <c r="BB66"/>
  <c r="AT66"/>
  <c r="AL66"/>
  <c r="BG66"/>
  <c r="AY66"/>
  <c r="AQ66"/>
  <c r="AI66"/>
  <c r="Z4" i="158"/>
  <c r="BE70" i="104"/>
  <c r="BA70"/>
  <c r="AW70"/>
  <c r="AS70"/>
  <c r="AO70"/>
  <c r="AK70"/>
  <c r="AG70"/>
  <c r="BH70"/>
  <c r="BD70"/>
  <c r="AZ70"/>
  <c r="AV70"/>
  <c r="AR70"/>
  <c r="AN70"/>
  <c r="AJ70"/>
  <c r="BF70"/>
  <c r="AX70"/>
  <c r="AP70"/>
  <c r="AH70"/>
  <c r="BC70"/>
  <c r="AU70"/>
  <c r="AM70"/>
  <c r="BB70"/>
  <c r="AT70"/>
  <c r="AL70"/>
  <c r="BG70"/>
  <c r="AY70"/>
  <c r="AQ70"/>
  <c r="AI70"/>
  <c r="AA3" i="158"/>
  <c r="BE74" i="104"/>
  <c r="BA74"/>
  <c r="AW74"/>
  <c r="AS74"/>
  <c r="AO74"/>
  <c r="AK74"/>
  <c r="AG74"/>
  <c r="BH74"/>
  <c r="BD74"/>
  <c r="AZ74"/>
  <c r="AV74"/>
  <c r="AR74"/>
  <c r="AN74"/>
  <c r="AJ74"/>
  <c r="BG74"/>
  <c r="BC74"/>
  <c r="AY74"/>
  <c r="AU74"/>
  <c r="AQ74"/>
  <c r="AM74"/>
  <c r="AI74"/>
  <c r="AX74"/>
  <c r="AH74"/>
  <c r="AT74"/>
  <c r="BF74"/>
  <c r="AP74"/>
  <c r="BB74"/>
  <c r="AL74"/>
  <c r="AB2" i="158"/>
  <c r="BE78" i="104"/>
  <c r="BA78"/>
  <c r="AW78"/>
  <c r="AS78"/>
  <c r="AO78"/>
  <c r="AK78"/>
  <c r="AG78"/>
  <c r="BH78"/>
  <c r="BD78"/>
  <c r="AZ78"/>
  <c r="AV78"/>
  <c r="AR78"/>
  <c r="AN78"/>
  <c r="AJ78"/>
  <c r="BG78"/>
  <c r="BC78"/>
  <c r="AY78"/>
  <c r="AU78"/>
  <c r="AQ78"/>
  <c r="AM78"/>
  <c r="AI78"/>
  <c r="AX78"/>
  <c r="AH78"/>
  <c r="AT78"/>
  <c r="BF78"/>
  <c r="AP78"/>
  <c r="BB78"/>
  <c r="AL78"/>
  <c r="AC1" i="158"/>
  <c r="BF82" i="104"/>
  <c r="BB82"/>
  <c r="AX82"/>
  <c r="AT82"/>
  <c r="AP82"/>
  <c r="AL82"/>
  <c r="AH82"/>
  <c r="BE82"/>
  <c r="BA82"/>
  <c r="AW82"/>
  <c r="AS82"/>
  <c r="AO82"/>
  <c r="AK82"/>
  <c r="AG82"/>
  <c r="BH82"/>
  <c r="AZ82"/>
  <c r="AR82"/>
  <c r="AJ82"/>
  <c r="BG82"/>
  <c r="AY82"/>
  <c r="AQ82"/>
  <c r="AI82"/>
  <c r="BD82"/>
  <c r="AV82"/>
  <c r="AN82"/>
  <c r="BC82"/>
  <c r="AU82"/>
  <c r="AM82"/>
  <c r="AC5" i="158"/>
  <c r="BF86" i="104"/>
  <c r="BB86"/>
  <c r="AX86"/>
  <c r="AT86"/>
  <c r="AP86"/>
  <c r="AL86"/>
  <c r="AH86"/>
  <c r="BE86"/>
  <c r="BA86"/>
  <c r="AW86"/>
  <c r="AS86"/>
  <c r="AO86"/>
  <c r="AK86"/>
  <c r="AG86"/>
  <c r="BH86"/>
  <c r="BD86"/>
  <c r="AZ86"/>
  <c r="AV86"/>
  <c r="AR86"/>
  <c r="AN86"/>
  <c r="AJ86"/>
  <c r="AY86"/>
  <c r="AI86"/>
  <c r="AU86"/>
  <c r="BG86"/>
  <c r="AQ86"/>
  <c r="BC86"/>
  <c r="AM86"/>
  <c r="AD4" i="158"/>
  <c r="BH90" i="104"/>
  <c r="BF90"/>
  <c r="BB90"/>
  <c r="AX90"/>
  <c r="AT90"/>
  <c r="AP90"/>
  <c r="AL90"/>
  <c r="AH90"/>
  <c r="BE90"/>
  <c r="BA90"/>
  <c r="AW90"/>
  <c r="AS90"/>
  <c r="AO90"/>
  <c r="AK90"/>
  <c r="AG90"/>
  <c r="BD90"/>
  <c r="AZ90"/>
  <c r="AV90"/>
  <c r="AR90"/>
  <c r="AN90"/>
  <c r="AJ90"/>
  <c r="AY90"/>
  <c r="AI90"/>
  <c r="AU90"/>
  <c r="BG90"/>
  <c r="AQ90"/>
  <c r="BC90"/>
  <c r="AM90"/>
  <c r="AE3" i="158"/>
  <c r="BH94" i="104"/>
  <c r="BD94"/>
  <c r="AZ94"/>
  <c r="AV94"/>
  <c r="AR94"/>
  <c r="AN94"/>
  <c r="AJ94"/>
  <c r="BF94"/>
  <c r="BB94"/>
  <c r="AX94"/>
  <c r="AT94"/>
  <c r="AP94"/>
  <c r="AL94"/>
  <c r="AH94"/>
  <c r="BE94"/>
  <c r="AW94"/>
  <c r="AO94"/>
  <c r="AG94"/>
  <c r="BC94"/>
  <c r="AU94"/>
  <c r="AM94"/>
  <c r="BA94"/>
  <c r="AS94"/>
  <c r="AK94"/>
  <c r="BG94"/>
  <c r="AY94"/>
  <c r="AQ94"/>
  <c r="AI94"/>
  <c r="AF2" i="158"/>
  <c r="BH98" i="104"/>
  <c r="BD98"/>
  <c r="AZ98"/>
  <c r="AV98"/>
  <c r="AR98"/>
  <c r="AN98"/>
  <c r="AJ98"/>
  <c r="BG98"/>
  <c r="BC98"/>
  <c r="AY98"/>
  <c r="AU98"/>
  <c r="AQ98"/>
  <c r="AM98"/>
  <c r="AI98"/>
  <c r="BF98"/>
  <c r="BB98"/>
  <c r="AX98"/>
  <c r="AT98"/>
  <c r="AP98"/>
  <c r="AL98"/>
  <c r="AH98"/>
  <c r="BE98"/>
  <c r="BA98"/>
  <c r="AW98"/>
  <c r="AS98"/>
  <c r="AO98"/>
  <c r="AK98"/>
  <c r="AG98"/>
  <c r="AG1" i="158"/>
  <c r="BH102" i="104"/>
  <c r="BD102"/>
  <c r="AZ102"/>
  <c r="AV102"/>
  <c r="AR102"/>
  <c r="AN102"/>
  <c r="AJ102"/>
  <c r="BG102"/>
  <c r="BC102"/>
  <c r="AY102"/>
  <c r="AU102"/>
  <c r="AQ102"/>
  <c r="AM102"/>
  <c r="AI102"/>
  <c r="BF102"/>
  <c r="BB102"/>
  <c r="AX102"/>
  <c r="AT102"/>
  <c r="AP102"/>
  <c r="AL102"/>
  <c r="AH102"/>
  <c r="BE102"/>
  <c r="BA102"/>
  <c r="AW102"/>
  <c r="AS102"/>
  <c r="AO102"/>
  <c r="AK102"/>
  <c r="AG102"/>
  <c r="AG5" i="158"/>
  <c r="N5"/>
  <c r="Q2"/>
  <c r="R5"/>
  <c r="BH31" i="104"/>
  <c r="BD31"/>
  <c r="AZ31"/>
  <c r="AV31"/>
  <c r="AR31"/>
  <c r="AN31"/>
  <c r="AJ31"/>
  <c r="BG31"/>
  <c r="BC31"/>
  <c r="AY31"/>
  <c r="AU31"/>
  <c r="AQ31"/>
  <c r="AM31"/>
  <c r="AI31"/>
  <c r="BF31"/>
  <c r="BB31"/>
  <c r="AX31"/>
  <c r="AT31"/>
  <c r="AP31"/>
  <c r="AL31"/>
  <c r="AH31"/>
  <c r="BE31"/>
  <c r="BA31"/>
  <c r="AW31"/>
  <c r="AS31"/>
  <c r="AO31"/>
  <c r="AK31"/>
  <c r="AG31"/>
  <c r="S4" i="158"/>
  <c r="BH35" i="104"/>
  <c r="BD35"/>
  <c r="AZ35"/>
  <c r="AV35"/>
  <c r="AR35"/>
  <c r="AN35"/>
  <c r="AJ35"/>
  <c r="BG35"/>
  <c r="BC35"/>
  <c r="AY35"/>
  <c r="AU35"/>
  <c r="AQ35"/>
  <c r="AM35"/>
  <c r="AI35"/>
  <c r="BF35"/>
  <c r="BB35"/>
  <c r="AX35"/>
  <c r="AT35"/>
  <c r="AP35"/>
  <c r="AL35"/>
  <c r="AH35"/>
  <c r="BE35"/>
  <c r="BA35"/>
  <c r="AW35"/>
  <c r="AS35"/>
  <c r="AO35"/>
  <c r="AK35"/>
  <c r="AG35"/>
  <c r="T3" i="158"/>
  <c r="U2"/>
  <c r="V1"/>
  <c r="V5"/>
  <c r="BG51" i="104"/>
  <c r="BC51"/>
  <c r="AY51"/>
  <c r="AU51"/>
  <c r="AQ51"/>
  <c r="AM51"/>
  <c r="AI51"/>
  <c r="BF51"/>
  <c r="BB51"/>
  <c r="AX51"/>
  <c r="AT51"/>
  <c r="AP51"/>
  <c r="AL51"/>
  <c r="AH51"/>
  <c r="BE51"/>
  <c r="BA51"/>
  <c r="AW51"/>
  <c r="AS51"/>
  <c r="AO51"/>
  <c r="AK51"/>
  <c r="AG51"/>
  <c r="BH51"/>
  <c r="BD51"/>
  <c r="AZ51"/>
  <c r="AV51"/>
  <c r="AR51"/>
  <c r="AN51"/>
  <c r="AJ51"/>
  <c r="W4" i="158"/>
  <c r="BF55" i="104"/>
  <c r="BB55"/>
  <c r="AX55"/>
  <c r="AT55"/>
  <c r="AP55"/>
  <c r="AL55"/>
  <c r="AH55"/>
  <c r="BE55"/>
  <c r="AZ55"/>
  <c r="AU55"/>
  <c r="AO55"/>
  <c r="AJ55"/>
  <c r="BD55"/>
  <c r="AY55"/>
  <c r="AS55"/>
  <c r="AN55"/>
  <c r="AI55"/>
  <c r="BH55"/>
  <c r="BC55"/>
  <c r="AW55"/>
  <c r="AR55"/>
  <c r="AM55"/>
  <c r="AG55"/>
  <c r="BG55"/>
  <c r="BA55"/>
  <c r="AV55"/>
  <c r="AQ55"/>
  <c r="AK55"/>
  <c r="X3" i="158"/>
  <c r="BE59" i="104"/>
  <c r="BA59"/>
  <c r="BD59"/>
  <c r="AY59"/>
  <c r="AU59"/>
  <c r="AQ59"/>
  <c r="AM59"/>
  <c r="AI59"/>
  <c r="BH59"/>
  <c r="BC59"/>
  <c r="AX59"/>
  <c r="AT59"/>
  <c r="AP59"/>
  <c r="AL59"/>
  <c r="AH59"/>
  <c r="BF59"/>
  <c r="AZ59"/>
  <c r="AV59"/>
  <c r="AR59"/>
  <c r="AN59"/>
  <c r="AJ59"/>
  <c r="BG59"/>
  <c r="AO59"/>
  <c r="BB59"/>
  <c r="AK59"/>
  <c r="AW59"/>
  <c r="AG59"/>
  <c r="AS59"/>
  <c r="Y2" i="158"/>
  <c r="BE63" i="104"/>
  <c r="BA63"/>
  <c r="AW63"/>
  <c r="AS63"/>
  <c r="AO63"/>
  <c r="AK63"/>
  <c r="AG63"/>
  <c r="BD63"/>
  <c r="AY63"/>
  <c r="AT63"/>
  <c r="AN63"/>
  <c r="AI63"/>
  <c r="BH63"/>
  <c r="BC63"/>
  <c r="AX63"/>
  <c r="AR63"/>
  <c r="AM63"/>
  <c r="AH63"/>
  <c r="BF63"/>
  <c r="AZ63"/>
  <c r="AU63"/>
  <c r="AP63"/>
  <c r="AJ63"/>
  <c r="BB63"/>
  <c r="AV63"/>
  <c r="AQ63"/>
  <c r="BG63"/>
  <c r="AL63"/>
  <c r="Z1" i="158"/>
  <c r="BE67" i="104"/>
  <c r="BA67"/>
  <c r="AW67"/>
  <c r="AS67"/>
  <c r="AO67"/>
  <c r="AK67"/>
  <c r="AG67"/>
  <c r="BH67"/>
  <c r="BD67"/>
  <c r="AZ67"/>
  <c r="AV67"/>
  <c r="AR67"/>
  <c r="AN67"/>
  <c r="AJ67"/>
  <c r="BB67"/>
  <c r="AT67"/>
  <c r="AL67"/>
  <c r="BG67"/>
  <c r="AY67"/>
  <c r="AQ67"/>
  <c r="AI67"/>
  <c r="BF67"/>
  <c r="AX67"/>
  <c r="AP67"/>
  <c r="AH67"/>
  <c r="BC67"/>
  <c r="AU67"/>
  <c r="AM67"/>
  <c r="Z5" i="158"/>
  <c r="BE71" i="104"/>
  <c r="BA71"/>
  <c r="AW71"/>
  <c r="AS71"/>
  <c r="AO71"/>
  <c r="AK71"/>
  <c r="AG71"/>
  <c r="BH71"/>
  <c r="BD71"/>
  <c r="AZ71"/>
  <c r="AV71"/>
  <c r="AR71"/>
  <c r="AN71"/>
  <c r="AJ71"/>
  <c r="BB71"/>
  <c r="AT71"/>
  <c r="AL71"/>
  <c r="BG71"/>
  <c r="AY71"/>
  <c r="AQ71"/>
  <c r="AI71"/>
  <c r="BF71"/>
  <c r="AX71"/>
  <c r="AP71"/>
  <c r="AH71"/>
  <c r="BC71"/>
  <c r="AU71"/>
  <c r="AM71"/>
  <c r="AA4" i="158"/>
  <c r="BE75" i="104"/>
  <c r="BA75"/>
  <c r="AW75"/>
  <c r="AS75"/>
  <c r="AO75"/>
  <c r="AK75"/>
  <c r="AG75"/>
  <c r="BH75"/>
  <c r="BD75"/>
  <c r="AZ75"/>
  <c r="AV75"/>
  <c r="AR75"/>
  <c r="AN75"/>
  <c r="AJ75"/>
  <c r="BG75"/>
  <c r="BC75"/>
  <c r="AY75"/>
  <c r="AU75"/>
  <c r="AQ75"/>
  <c r="AM75"/>
  <c r="AI75"/>
  <c r="BB75"/>
  <c r="AL75"/>
  <c r="AX75"/>
  <c r="AH75"/>
  <c r="AT75"/>
  <c r="BF75"/>
  <c r="AP75"/>
  <c r="AB3" i="158"/>
  <c r="BE79" i="104"/>
  <c r="BA79"/>
  <c r="AW79"/>
  <c r="AS79"/>
  <c r="AO79"/>
  <c r="AK79"/>
  <c r="AG79"/>
  <c r="BH79"/>
  <c r="BD79"/>
  <c r="AZ79"/>
  <c r="AV79"/>
  <c r="AR79"/>
  <c r="AN79"/>
  <c r="AJ79"/>
  <c r="BG79"/>
  <c r="BC79"/>
  <c r="AY79"/>
  <c r="AU79"/>
  <c r="AQ79"/>
  <c r="AM79"/>
  <c r="AI79"/>
  <c r="BB79"/>
  <c r="AL79"/>
  <c r="AX79"/>
  <c r="AH79"/>
  <c r="AT79"/>
  <c r="BF79"/>
  <c r="AP79"/>
  <c r="AC2" i="158"/>
  <c r="BF83" i="104"/>
  <c r="BB83"/>
  <c r="AX83"/>
  <c r="AT83"/>
  <c r="AP83"/>
  <c r="AL83"/>
  <c r="AH83"/>
  <c r="BE83"/>
  <c r="BA83"/>
  <c r="AW83"/>
  <c r="AS83"/>
  <c r="AO83"/>
  <c r="AK83"/>
  <c r="AG83"/>
  <c r="BD83"/>
  <c r="AV83"/>
  <c r="AN83"/>
  <c r="BC83"/>
  <c r="AU83"/>
  <c r="AM83"/>
  <c r="BH83"/>
  <c r="AZ83"/>
  <c r="AR83"/>
  <c r="AJ83"/>
  <c r="BG83"/>
  <c r="AY83"/>
  <c r="AQ83"/>
  <c r="AI83"/>
  <c r="AD1" i="158"/>
  <c r="BF87" i="104"/>
  <c r="BB87"/>
  <c r="AX87"/>
  <c r="AT87"/>
  <c r="AP87"/>
  <c r="AL87"/>
  <c r="AH87"/>
  <c r="BE87"/>
  <c r="BA87"/>
  <c r="AW87"/>
  <c r="AS87"/>
  <c r="AO87"/>
  <c r="AK87"/>
  <c r="AG87"/>
  <c r="BH87"/>
  <c r="BD87"/>
  <c r="AZ87"/>
  <c r="AV87"/>
  <c r="AR87"/>
  <c r="AN87"/>
  <c r="AJ87"/>
  <c r="BC87"/>
  <c r="AM87"/>
  <c r="AY87"/>
  <c r="AI87"/>
  <c r="AU87"/>
  <c r="BG87"/>
  <c r="AQ87"/>
  <c r="AD5" i="158"/>
  <c r="BH91" i="104"/>
  <c r="BD91"/>
  <c r="AZ91"/>
  <c r="AV91"/>
  <c r="AR91"/>
  <c r="AN91"/>
  <c r="AJ91"/>
  <c r="BF91"/>
  <c r="BB91"/>
  <c r="AX91"/>
  <c r="AT91"/>
  <c r="AP91"/>
  <c r="AL91"/>
  <c r="AH91"/>
  <c r="BA91"/>
  <c r="AS91"/>
  <c r="AK91"/>
  <c r="BG91"/>
  <c r="AY91"/>
  <c r="AQ91"/>
  <c r="AI91"/>
  <c r="BE91"/>
  <c r="AW91"/>
  <c r="AO91"/>
  <c r="AG91"/>
  <c r="AU91"/>
  <c r="AM91"/>
  <c r="BC91"/>
  <c r="AE4" i="158"/>
  <c r="BH95" i="104"/>
  <c r="BD95"/>
  <c r="AZ95"/>
  <c r="AV95"/>
  <c r="AR95"/>
  <c r="AN95"/>
  <c r="AJ95"/>
  <c r="BG95"/>
  <c r="BC95"/>
  <c r="AY95"/>
  <c r="AU95"/>
  <c r="AQ95"/>
  <c r="AM95"/>
  <c r="AI95"/>
  <c r="BF95"/>
  <c r="BB95"/>
  <c r="AX95"/>
  <c r="AT95"/>
  <c r="AP95"/>
  <c r="AL95"/>
  <c r="AH95"/>
  <c r="BE95"/>
  <c r="AO95"/>
  <c r="BA95"/>
  <c r="AK95"/>
  <c r="AW95"/>
  <c r="AG95"/>
  <c r="AS95"/>
  <c r="AF3" i="158"/>
  <c r="BH99" i="104"/>
  <c r="BD99"/>
  <c r="AZ99"/>
  <c r="AV99"/>
  <c r="AR99"/>
  <c r="AN99"/>
  <c r="AJ99"/>
  <c r="BG99"/>
  <c r="BC99"/>
  <c r="AY99"/>
  <c r="AU99"/>
  <c r="AQ99"/>
  <c r="AM99"/>
  <c r="AI99"/>
  <c r="BF99"/>
  <c r="BB99"/>
  <c r="AX99"/>
  <c r="AT99"/>
  <c r="AP99"/>
  <c r="AL99"/>
  <c r="AH99"/>
  <c r="BE99"/>
  <c r="BA99"/>
  <c r="AW99"/>
  <c r="AS99"/>
  <c r="AO99"/>
  <c r="AK99"/>
  <c r="AG99"/>
  <c r="AG2" i="158"/>
  <c r="BH81" i="104"/>
  <c r="BD81"/>
  <c r="AZ81"/>
  <c r="AV81"/>
  <c r="AR81"/>
  <c r="AN81"/>
  <c r="AJ81"/>
  <c r="BG81"/>
  <c r="BC81"/>
  <c r="AY81"/>
  <c r="AU81"/>
  <c r="AQ81"/>
  <c r="AM81"/>
  <c r="AI81"/>
  <c r="BF81"/>
  <c r="BB81"/>
  <c r="AX81"/>
  <c r="AT81"/>
  <c r="AP81"/>
  <c r="AL81"/>
  <c r="AH81"/>
  <c r="BE81"/>
  <c r="BA81"/>
  <c r="AW81"/>
  <c r="AS81"/>
  <c r="AO81"/>
  <c r="AK81"/>
  <c r="AG81"/>
  <c r="AC4" i="158"/>
  <c r="C5"/>
  <c r="R6" l="1"/>
  <c r="Z6"/>
  <c r="AD6"/>
  <c r="Y6"/>
  <c r="X6"/>
  <c r="S6"/>
  <c r="U6"/>
  <c r="T6"/>
  <c r="N6"/>
  <c r="AE6"/>
  <c r="O6"/>
  <c r="V6"/>
  <c r="AG6"/>
  <c r="Q6"/>
  <c r="P6"/>
  <c r="AA6"/>
  <c r="AC6"/>
  <c r="AF6"/>
  <c r="AB6"/>
  <c r="W6"/>
  <c r="B22" i="161" l="1"/>
  <c r="B21"/>
  <c r="B20"/>
  <c r="B19"/>
  <c r="B18"/>
  <c r="B17"/>
  <c r="B16"/>
  <c r="B15"/>
  <c r="B14"/>
  <c r="B13"/>
  <c r="B12"/>
  <c r="B11"/>
  <c r="B10"/>
  <c r="B9"/>
  <c r="B8"/>
  <c r="B7"/>
  <c r="X6"/>
  <c r="B6"/>
  <c r="B5"/>
  <c r="B4"/>
  <c r="X3"/>
  <c r="W3"/>
  <c r="V3"/>
  <c r="U3"/>
  <c r="T3"/>
  <c r="S3"/>
  <c r="R3"/>
  <c r="Q3"/>
  <c r="P3"/>
  <c r="O3"/>
  <c r="N3"/>
  <c r="M3"/>
  <c r="L3"/>
  <c r="K3"/>
  <c r="J3"/>
  <c r="I3"/>
  <c r="H3"/>
  <c r="G3"/>
  <c r="H25" i="158" s="1"/>
  <c r="E3" i="161"/>
  <c r="D3"/>
  <c r="C3"/>
  <c r="B3"/>
  <c r="AF102" i="104"/>
  <c r="AA102"/>
  <c r="Z102"/>
  <c r="Y102"/>
  <c r="X102"/>
  <c r="E102"/>
  <c r="AF101"/>
  <c r="AA101"/>
  <c r="Z101"/>
  <c r="Y101"/>
  <c r="X101"/>
  <c r="E101"/>
  <c r="AF100"/>
  <c r="AA100"/>
  <c r="Z100"/>
  <c r="Y100"/>
  <c r="X100"/>
  <c r="E100"/>
  <c r="AF99"/>
  <c r="AA99"/>
  <c r="Z99"/>
  <c r="Y99"/>
  <c r="X99"/>
  <c r="E99"/>
  <c r="AF98"/>
  <c r="AA98"/>
  <c r="Z98"/>
  <c r="Y98"/>
  <c r="X98"/>
  <c r="E98"/>
  <c r="AF97"/>
  <c r="AA97"/>
  <c r="Z97"/>
  <c r="Y97"/>
  <c r="X97"/>
  <c r="E97"/>
  <c r="AF96"/>
  <c r="AA96"/>
  <c r="Z96"/>
  <c r="Y96"/>
  <c r="X96"/>
  <c r="E96"/>
  <c r="AF95"/>
  <c r="AA95"/>
  <c r="Z95"/>
  <c r="Y95"/>
  <c r="X95"/>
  <c r="E95"/>
  <c r="AF94"/>
  <c r="AA94"/>
  <c r="Z94"/>
  <c r="Y94"/>
  <c r="X94"/>
  <c r="E94"/>
  <c r="AF93"/>
  <c r="AA93"/>
  <c r="Z93"/>
  <c r="Y93"/>
  <c r="X93"/>
  <c r="E93"/>
  <c r="AF92"/>
  <c r="AA92"/>
  <c r="Z92"/>
  <c r="Y92"/>
  <c r="X92"/>
  <c r="E92"/>
  <c r="AF91"/>
  <c r="AA91"/>
  <c r="Z91"/>
  <c r="Y91"/>
  <c r="X91"/>
  <c r="E91"/>
  <c r="AF90"/>
  <c r="AA90"/>
  <c r="Z90"/>
  <c r="Y90"/>
  <c r="X90"/>
  <c r="E90"/>
  <c r="AF89"/>
  <c r="AA89"/>
  <c r="Z89"/>
  <c r="Y89"/>
  <c r="X89"/>
  <c r="E89"/>
  <c r="AF88"/>
  <c r="AA88"/>
  <c r="Z88"/>
  <c r="Y88"/>
  <c r="X88"/>
  <c r="E88"/>
  <c r="AF87"/>
  <c r="AA87"/>
  <c r="Z87"/>
  <c r="Y87"/>
  <c r="X87"/>
  <c r="E87"/>
  <c r="AF86"/>
  <c r="AA86"/>
  <c r="Z86"/>
  <c r="Y86"/>
  <c r="X86"/>
  <c r="E86"/>
  <c r="AF85"/>
  <c r="AA85"/>
  <c r="Z85"/>
  <c r="Y85"/>
  <c r="X85"/>
  <c r="E85"/>
  <c r="AF84"/>
  <c r="AA84"/>
  <c r="Z84"/>
  <c r="Y84"/>
  <c r="X84"/>
  <c r="E84"/>
  <c r="AF83"/>
  <c r="AA83"/>
  <c r="Z83"/>
  <c r="Y83"/>
  <c r="X83"/>
  <c r="E83"/>
  <c r="AF82"/>
  <c r="AA82"/>
  <c r="Z82"/>
  <c r="Y82"/>
  <c r="X82"/>
  <c r="E82"/>
  <c r="AF81"/>
  <c r="AA81"/>
  <c r="Z81"/>
  <c r="Y81"/>
  <c r="X81"/>
  <c r="E81"/>
  <c r="AF80"/>
  <c r="AA80"/>
  <c r="Z80"/>
  <c r="Y80"/>
  <c r="X80"/>
  <c r="E80"/>
  <c r="AF77"/>
  <c r="AA77"/>
  <c r="Z77"/>
  <c r="Y77"/>
  <c r="X77"/>
  <c r="E77"/>
  <c r="AF76"/>
  <c r="AA76"/>
  <c r="Z76"/>
  <c r="Y76"/>
  <c r="X76"/>
  <c r="E76"/>
  <c r="AF75"/>
  <c r="AA75"/>
  <c r="Z75"/>
  <c r="Y75"/>
  <c r="X75"/>
  <c r="E75"/>
  <c r="AF74"/>
  <c r="AA74"/>
  <c r="Z74"/>
  <c r="Y74"/>
  <c r="X74"/>
  <c r="E74"/>
  <c r="AF73"/>
  <c r="AA73"/>
  <c r="Z73"/>
  <c r="Y73"/>
  <c r="X73"/>
  <c r="E73"/>
  <c r="AF72"/>
  <c r="AA72"/>
  <c r="Z72"/>
  <c r="Y72"/>
  <c r="X72"/>
  <c r="E72"/>
  <c r="AF71"/>
  <c r="AA71"/>
  <c r="Z71"/>
  <c r="Y71"/>
  <c r="X71"/>
  <c r="E71"/>
  <c r="AF69"/>
  <c r="AA69"/>
  <c r="Z69"/>
  <c r="Y69"/>
  <c r="X69"/>
  <c r="E69"/>
  <c r="AF68"/>
  <c r="AA68"/>
  <c r="Z68"/>
  <c r="Y68"/>
  <c r="X68"/>
  <c r="E68"/>
  <c r="AF67"/>
  <c r="AA67"/>
  <c r="Z67"/>
  <c r="Y67"/>
  <c r="X67"/>
  <c r="E67"/>
  <c r="AF66"/>
  <c r="AA66"/>
  <c r="Z66"/>
  <c r="Y66"/>
  <c r="X66"/>
  <c r="E66"/>
  <c r="AF61"/>
  <c r="AA61"/>
  <c r="Z61"/>
  <c r="Y61"/>
  <c r="X61"/>
  <c r="E61"/>
  <c r="AF57"/>
  <c r="AA57"/>
  <c r="Z57"/>
  <c r="Y57"/>
  <c r="X57"/>
  <c r="E57"/>
  <c r="AF56"/>
  <c r="AA56"/>
  <c r="Z56"/>
  <c r="Y56"/>
  <c r="X56"/>
  <c r="E56"/>
  <c r="AF55"/>
  <c r="AA55"/>
  <c r="Z55"/>
  <c r="Y55"/>
  <c r="X55"/>
  <c r="E55"/>
  <c r="AF54"/>
  <c r="AA54"/>
  <c r="Z54"/>
  <c r="Y54"/>
  <c r="X54"/>
  <c r="E54"/>
  <c r="AF53"/>
  <c r="AA53"/>
  <c r="Z53"/>
  <c r="Y53"/>
  <c r="E53"/>
  <c r="AF48"/>
  <c r="AA48"/>
  <c r="Z48"/>
  <c r="Y48"/>
  <c r="E48"/>
  <c r="AF47"/>
  <c r="AA47"/>
  <c r="Z47"/>
  <c r="Y47"/>
  <c r="E47"/>
  <c r="AF45"/>
  <c r="AA45"/>
  <c r="Z45"/>
  <c r="Y45"/>
  <c r="E45"/>
  <c r="AF39"/>
  <c r="AA39"/>
  <c r="Z39"/>
  <c r="Y39"/>
  <c r="X39"/>
  <c r="E39"/>
  <c r="AF36"/>
  <c r="AA36"/>
  <c r="Z36"/>
  <c r="Y36"/>
  <c r="X36"/>
  <c r="E36"/>
  <c r="AF35"/>
  <c r="AA35"/>
  <c r="Z35"/>
  <c r="Y35"/>
  <c r="X35"/>
  <c r="E35"/>
  <c r="AF34"/>
  <c r="AA34"/>
  <c r="Z34"/>
  <c r="Y34"/>
  <c r="X34"/>
  <c r="E34"/>
  <c r="AF28"/>
  <c r="AA28"/>
  <c r="Z28"/>
  <c r="Y28"/>
  <c r="X28"/>
  <c r="E28"/>
  <c r="AF25"/>
  <c r="AA25"/>
  <c r="Z25"/>
  <c r="Y25"/>
  <c r="X25"/>
  <c r="E25"/>
  <c r="AF20"/>
  <c r="AA20"/>
  <c r="Z20"/>
  <c r="Y20"/>
  <c r="X20"/>
  <c r="E20"/>
  <c r="AF18"/>
  <c r="AA18"/>
  <c r="Z18"/>
  <c r="Y18"/>
  <c r="X18"/>
  <c r="E18"/>
  <c r="AF17"/>
  <c r="AA17"/>
  <c r="Z17"/>
  <c r="Y17"/>
  <c r="X17"/>
  <c r="E17"/>
  <c r="AF15"/>
  <c r="AA15"/>
  <c r="Z15"/>
  <c r="Y15"/>
  <c r="X15"/>
  <c r="E15"/>
  <c r="X11"/>
  <c r="X10"/>
  <c r="X8"/>
  <c r="AF7"/>
  <c r="AA7"/>
  <c r="Z7"/>
  <c r="Y7"/>
  <c r="X7"/>
  <c r="AF6"/>
  <c r="AA6"/>
  <c r="Z6"/>
  <c r="Y6"/>
  <c r="X6"/>
  <c r="D6"/>
  <c r="E6" s="1"/>
  <c r="AF5"/>
  <c r="AA5"/>
  <c r="Z5"/>
  <c r="Y5"/>
  <c r="X5"/>
  <c r="D5"/>
  <c r="AF4"/>
  <c r="AA4"/>
  <c r="Z4"/>
  <c r="Y4"/>
  <c r="X4"/>
  <c r="D4"/>
  <c r="E4" s="1"/>
  <c r="AF3"/>
  <c r="AA3"/>
  <c r="Z3"/>
  <c r="Y3"/>
  <c r="X3"/>
  <c r="D3"/>
  <c r="I459" i="158"/>
  <c r="C452" s="1"/>
  <c r="R22" i="161" s="1"/>
  <c r="E459" i="158"/>
  <c r="D459"/>
  <c r="C459"/>
  <c r="B459"/>
  <c r="A459"/>
  <c r="A438"/>
  <c r="I436"/>
  <c r="C434" s="1"/>
  <c r="E436"/>
  <c r="D436"/>
  <c r="C436"/>
  <c r="B436"/>
  <c r="A436"/>
  <c r="A415"/>
  <c r="I413"/>
  <c r="C411" s="1"/>
  <c r="E413"/>
  <c r="D413"/>
  <c r="C413"/>
  <c r="B413"/>
  <c r="A413"/>
  <c r="A392"/>
  <c r="I390"/>
  <c r="C389" s="1"/>
  <c r="E390"/>
  <c r="D390"/>
  <c r="C390"/>
  <c r="B390"/>
  <c r="A390"/>
  <c r="A369"/>
  <c r="I367"/>
  <c r="H350" s="1"/>
  <c r="E367"/>
  <c r="D367"/>
  <c r="C367"/>
  <c r="B367"/>
  <c r="A367"/>
  <c r="A346"/>
  <c r="I344"/>
  <c r="C342" s="1"/>
  <c r="E344"/>
  <c r="D344"/>
  <c r="C344"/>
  <c r="B344"/>
  <c r="A344"/>
  <c r="A323"/>
  <c r="I321"/>
  <c r="C318" s="1"/>
  <c r="E321"/>
  <c r="D321"/>
  <c r="C321"/>
  <c r="B321"/>
  <c r="A321"/>
  <c r="A300"/>
  <c r="I298"/>
  <c r="C295" s="1"/>
  <c r="E298"/>
  <c r="D298"/>
  <c r="C298"/>
  <c r="B298"/>
  <c r="A298"/>
  <c r="A277"/>
  <c r="I275"/>
  <c r="C273" s="1"/>
  <c r="E275"/>
  <c r="D275"/>
  <c r="C275"/>
  <c r="B275"/>
  <c r="A275"/>
  <c r="A254"/>
  <c r="I252"/>
  <c r="C245" s="1"/>
  <c r="P53" i="104" s="1"/>
  <c r="E252" i="158"/>
  <c r="D252"/>
  <c r="C252"/>
  <c r="B252"/>
  <c r="A252"/>
  <c r="A231"/>
  <c r="I229"/>
  <c r="C228" s="1"/>
  <c r="E229"/>
  <c r="D229"/>
  <c r="C229"/>
  <c r="B229"/>
  <c r="A229"/>
  <c r="A208"/>
  <c r="I206"/>
  <c r="C203" s="1"/>
  <c r="E206"/>
  <c r="D206"/>
  <c r="C206"/>
  <c r="B206"/>
  <c r="A206"/>
  <c r="A185"/>
  <c r="I183"/>
  <c r="C181" s="1"/>
  <c r="E183"/>
  <c r="D183"/>
  <c r="C183"/>
  <c r="B183"/>
  <c r="A183"/>
  <c r="A162"/>
  <c r="I160"/>
  <c r="C153" s="1"/>
  <c r="E160"/>
  <c r="D160"/>
  <c r="C160"/>
  <c r="B160"/>
  <c r="A160"/>
  <c r="A139"/>
  <c r="I137"/>
  <c r="C136" s="1"/>
  <c r="E137"/>
  <c r="D137"/>
  <c r="C137"/>
  <c r="B137"/>
  <c r="A137"/>
  <c r="A116"/>
  <c r="I114"/>
  <c r="C111" s="1"/>
  <c r="E114"/>
  <c r="D114"/>
  <c r="C114"/>
  <c r="B114"/>
  <c r="A114"/>
  <c r="A93"/>
  <c r="I91"/>
  <c r="C89" s="1"/>
  <c r="E91"/>
  <c r="D91"/>
  <c r="C91"/>
  <c r="B91"/>
  <c r="A91"/>
  <c r="A70"/>
  <c r="E68"/>
  <c r="D68"/>
  <c r="C68"/>
  <c r="B68"/>
  <c r="A68"/>
  <c r="A47"/>
  <c r="E45"/>
  <c r="D45"/>
  <c r="C45"/>
  <c r="B45"/>
  <c r="A45"/>
  <c r="C44"/>
  <c r="C43"/>
  <c r="C42"/>
  <c r="C41"/>
  <c r="C40"/>
  <c r="C39"/>
  <c r="C38"/>
  <c r="C37"/>
  <c r="C36"/>
  <c r="C35"/>
  <c r="C34"/>
  <c r="C33"/>
  <c r="C32"/>
  <c r="C31"/>
  <c r="H28"/>
  <c r="AA9" i="104" s="1"/>
  <c r="H27" i="158"/>
  <c r="Z9" i="104" s="1"/>
  <c r="H26" i="158"/>
  <c r="Y12" i="104" s="1"/>
  <c r="A24" i="158"/>
  <c r="E22"/>
  <c r="D22"/>
  <c r="C22"/>
  <c r="B22"/>
  <c r="A22"/>
  <c r="F3" i="161"/>
  <c r="C28" i="158" s="1"/>
  <c r="E1"/>
  <c r="D1"/>
  <c r="C1"/>
  <c r="A1"/>
  <c r="E3" s="1"/>
  <c r="L71" i="104" l="1"/>
  <c r="L69"/>
  <c r="L72"/>
  <c r="L70"/>
  <c r="L68"/>
  <c r="K92"/>
  <c r="K90"/>
  <c r="K88"/>
  <c r="K91"/>
  <c r="K89"/>
  <c r="L67"/>
  <c r="L65"/>
  <c r="L63"/>
  <c r="L66"/>
  <c r="L64"/>
  <c r="K76"/>
  <c r="K74"/>
  <c r="K77"/>
  <c r="K75"/>
  <c r="K73"/>
  <c r="J87"/>
  <c r="J85"/>
  <c r="J83"/>
  <c r="J86"/>
  <c r="J84"/>
  <c r="K96"/>
  <c r="K94"/>
  <c r="K97"/>
  <c r="K95"/>
  <c r="K93"/>
  <c r="K62"/>
  <c r="P36"/>
  <c r="P33"/>
  <c r="W9"/>
  <c r="W12"/>
  <c r="W8"/>
  <c r="W11"/>
  <c r="W10"/>
  <c r="C26" i="158"/>
  <c r="D4" i="161" s="1"/>
  <c r="C49" i="158"/>
  <c r="D47" s="1"/>
  <c r="C50"/>
  <c r="C27"/>
  <c r="C25"/>
  <c r="C4" i="161" s="1"/>
  <c r="C48" i="158"/>
  <c r="AA10" i="104"/>
  <c r="Y11"/>
  <c r="Z11"/>
  <c r="Y10"/>
  <c r="AA11"/>
  <c r="Z10"/>
  <c r="W4" i="161"/>
  <c r="W17"/>
  <c r="N4"/>
  <c r="T11" i="104"/>
  <c r="R4" i="161"/>
  <c r="P9" i="104"/>
  <c r="P8"/>
  <c r="V4" i="161"/>
  <c r="V6"/>
  <c r="W14"/>
  <c r="W21"/>
  <c r="S12" i="104"/>
  <c r="S10"/>
  <c r="S8"/>
  <c r="S11"/>
  <c r="S9"/>
  <c r="V12"/>
  <c r="V10"/>
  <c r="V8"/>
  <c r="V11"/>
  <c r="V9"/>
  <c r="R12"/>
  <c r="R10"/>
  <c r="R8"/>
  <c r="R11"/>
  <c r="R9"/>
  <c r="X8" i="161"/>
  <c r="X12"/>
  <c r="V16"/>
  <c r="W20"/>
  <c r="R13"/>
  <c r="U11" i="104"/>
  <c r="U9"/>
  <c r="U12"/>
  <c r="U10"/>
  <c r="U8"/>
  <c r="Q4" i="161"/>
  <c r="U4"/>
  <c r="V7"/>
  <c r="V11"/>
  <c r="V15"/>
  <c r="X19"/>
  <c r="C174" i="158"/>
  <c r="C332"/>
  <c r="H163"/>
  <c r="G10" i="161" s="1"/>
  <c r="C178" i="158"/>
  <c r="N39" i="104" s="1"/>
  <c r="C337" i="158"/>
  <c r="H418"/>
  <c r="H165"/>
  <c r="I10" i="161" s="1"/>
  <c r="C182" i="158"/>
  <c r="C195"/>
  <c r="H212"/>
  <c r="H232"/>
  <c r="G13" i="161" s="1"/>
  <c r="C343" i="158"/>
  <c r="C356"/>
  <c r="C370"/>
  <c r="C369" s="1"/>
  <c r="C429"/>
  <c r="C170"/>
  <c r="H325"/>
  <c r="Y8" i="104"/>
  <c r="AA8"/>
  <c r="Z8"/>
  <c r="C82" i="158"/>
  <c r="H71"/>
  <c r="X21" i="104" s="1"/>
  <c r="C84" i="158"/>
  <c r="C118"/>
  <c r="D116" s="1"/>
  <c r="H166"/>
  <c r="C176"/>
  <c r="C247"/>
  <c r="H255"/>
  <c r="G14" i="161" s="1"/>
  <c r="H281" i="158"/>
  <c r="H324"/>
  <c r="C335"/>
  <c r="C380"/>
  <c r="H394"/>
  <c r="H73"/>
  <c r="Z19" i="104" s="1"/>
  <c r="C133" i="158"/>
  <c r="C287"/>
  <c r="C406"/>
  <c r="C86"/>
  <c r="H140"/>
  <c r="H74"/>
  <c r="AA21" i="104" s="1"/>
  <c r="H164" i="158"/>
  <c r="C172"/>
  <c r="C180"/>
  <c r="H327"/>
  <c r="J17" i="161" s="1"/>
  <c r="C340" i="158"/>
  <c r="C103"/>
  <c r="H95"/>
  <c r="Y24" i="104" s="1"/>
  <c r="C270" i="158"/>
  <c r="H373"/>
  <c r="C435"/>
  <c r="C61"/>
  <c r="C47"/>
  <c r="E49"/>
  <c r="C55"/>
  <c r="C109"/>
  <c r="C225"/>
  <c r="C386"/>
  <c r="C423"/>
  <c r="H440"/>
  <c r="H97"/>
  <c r="AA27" i="104" s="1"/>
  <c r="H120" i="158"/>
  <c r="C210"/>
  <c r="C239"/>
  <c r="C325"/>
  <c r="D17" i="161" s="1"/>
  <c r="C331" i="158"/>
  <c r="C336"/>
  <c r="C341"/>
  <c r="C379"/>
  <c r="H416"/>
  <c r="C427"/>
  <c r="C78"/>
  <c r="C90"/>
  <c r="H94"/>
  <c r="C107"/>
  <c r="C147"/>
  <c r="C219"/>
  <c r="C262"/>
  <c r="H326"/>
  <c r="C333"/>
  <c r="C339"/>
  <c r="C371"/>
  <c r="D369" s="1"/>
  <c r="C384"/>
  <c r="H419"/>
  <c r="J21" i="161" s="1"/>
  <c r="C431" i="158"/>
  <c r="C199"/>
  <c r="C264"/>
  <c r="C272"/>
  <c r="H396"/>
  <c r="C274"/>
  <c r="C291"/>
  <c r="C410"/>
  <c r="C456"/>
  <c r="V22" i="161" s="1"/>
  <c r="C59" i="158"/>
  <c r="H186"/>
  <c r="H256"/>
  <c r="C408"/>
  <c r="C448"/>
  <c r="N22" i="161" s="1"/>
  <c r="C63" i="158"/>
  <c r="C151"/>
  <c r="H187"/>
  <c r="Y46" i="104" s="1"/>
  <c r="C201" i="158"/>
  <c r="H257"/>
  <c r="C266"/>
  <c r="H278"/>
  <c r="H371"/>
  <c r="C376"/>
  <c r="C382"/>
  <c r="C387"/>
  <c r="C400"/>
  <c r="H48"/>
  <c r="H72"/>
  <c r="Y19" i="104" s="1"/>
  <c r="C80" i="158"/>
  <c r="C88"/>
  <c r="C127"/>
  <c r="C155"/>
  <c r="H189"/>
  <c r="AA46" i="104" s="1"/>
  <c r="C243" i="158"/>
  <c r="H258"/>
  <c r="C268"/>
  <c r="H279"/>
  <c r="C293"/>
  <c r="C308"/>
  <c r="C324"/>
  <c r="C326"/>
  <c r="C330"/>
  <c r="C334"/>
  <c r="C338"/>
  <c r="C372"/>
  <c r="C378"/>
  <c r="C383"/>
  <c r="C388"/>
  <c r="H393"/>
  <c r="C402"/>
  <c r="H417"/>
  <c r="H21" i="161" s="1"/>
  <c r="C425" i="158"/>
  <c r="C433"/>
  <c r="C72"/>
  <c r="D6" i="161" s="1"/>
  <c r="C79" i="158"/>
  <c r="C83"/>
  <c r="C87"/>
  <c r="H118"/>
  <c r="Y31" i="104" s="1"/>
  <c r="C123" i="158"/>
  <c r="C129"/>
  <c r="C134"/>
  <c r="C164"/>
  <c r="D162" s="1"/>
  <c r="C171"/>
  <c r="C175"/>
  <c r="C179"/>
  <c r="H210"/>
  <c r="C215"/>
  <c r="C221"/>
  <c r="C226"/>
  <c r="C256"/>
  <c r="D254" s="1"/>
  <c r="C263"/>
  <c r="C267"/>
  <c r="C271"/>
  <c r="H348"/>
  <c r="C358"/>
  <c r="C417"/>
  <c r="D415" s="1"/>
  <c r="C424"/>
  <c r="C428"/>
  <c r="C432"/>
  <c r="H442"/>
  <c r="C125"/>
  <c r="C211"/>
  <c r="C227"/>
  <c r="C360"/>
  <c r="C119"/>
  <c r="AF29" i="104" s="1"/>
  <c r="C130" i="158"/>
  <c r="C135"/>
  <c r="C217"/>
  <c r="C222"/>
  <c r="H349"/>
  <c r="H50"/>
  <c r="Z14" i="104" s="1"/>
  <c r="C67" i="158"/>
  <c r="C71"/>
  <c r="C70" s="1"/>
  <c r="C73"/>
  <c r="D77" s="1"/>
  <c r="C77"/>
  <c r="C81"/>
  <c r="C85"/>
  <c r="C101"/>
  <c r="L7" i="161" s="1"/>
  <c r="C117" i="158"/>
  <c r="C116" s="1"/>
  <c r="C126"/>
  <c r="C131"/>
  <c r="H142"/>
  <c r="C159"/>
  <c r="C163"/>
  <c r="C10" i="161" s="1"/>
  <c r="C165" i="158"/>
  <c r="D169" s="1"/>
  <c r="C169"/>
  <c r="C173"/>
  <c r="C177"/>
  <c r="C193"/>
  <c r="C209"/>
  <c r="C218"/>
  <c r="C223"/>
  <c r="H234"/>
  <c r="C251"/>
  <c r="C255"/>
  <c r="C257"/>
  <c r="C261"/>
  <c r="C265"/>
  <c r="C269"/>
  <c r="C285"/>
  <c r="H301"/>
  <c r="G16" i="161" s="1"/>
  <c r="H395" i="158"/>
  <c r="C404"/>
  <c r="C412"/>
  <c r="C416"/>
  <c r="C418"/>
  <c r="E415" s="1"/>
  <c r="C422"/>
  <c r="C426"/>
  <c r="C430"/>
  <c r="E3" i="104"/>
  <c r="C316" i="158"/>
  <c r="H51"/>
  <c r="AA13" i="104" s="1"/>
  <c r="C110" i="158"/>
  <c r="C106"/>
  <c r="C102"/>
  <c r="C95"/>
  <c r="D7" i="161" s="1"/>
  <c r="C112" i="158"/>
  <c r="C108"/>
  <c r="C104"/>
  <c r="C100"/>
  <c r="C96"/>
  <c r="AF23" i="104" s="1"/>
  <c r="C94" i="158"/>
  <c r="C93" s="1"/>
  <c r="H143"/>
  <c r="C202"/>
  <c r="C198"/>
  <c r="C194"/>
  <c r="C187"/>
  <c r="C204"/>
  <c r="C200"/>
  <c r="C196"/>
  <c r="C192"/>
  <c r="C188"/>
  <c r="AF46" i="104" s="1"/>
  <c r="C186" i="158"/>
  <c r="H235"/>
  <c r="J13" i="161" s="1"/>
  <c r="C294" i="158"/>
  <c r="C290"/>
  <c r="C286"/>
  <c r="C279"/>
  <c r="C296"/>
  <c r="C292"/>
  <c r="C288"/>
  <c r="C284"/>
  <c r="C280"/>
  <c r="C278"/>
  <c r="H302"/>
  <c r="C310"/>
  <c r="C363"/>
  <c r="C359"/>
  <c r="C355"/>
  <c r="C348"/>
  <c r="D346" s="1"/>
  <c r="C366"/>
  <c r="C362"/>
  <c r="C365"/>
  <c r="C361"/>
  <c r="C357"/>
  <c r="C353"/>
  <c r="C349"/>
  <c r="C347"/>
  <c r="C346" s="1"/>
  <c r="C319"/>
  <c r="C315"/>
  <c r="C311"/>
  <c r="C307"/>
  <c r="C303"/>
  <c r="C301"/>
  <c r="C317"/>
  <c r="C313"/>
  <c r="C309"/>
  <c r="C302"/>
  <c r="D300" s="1"/>
  <c r="C66"/>
  <c r="C62"/>
  <c r="C58"/>
  <c r="C54"/>
  <c r="C64"/>
  <c r="C60"/>
  <c r="C56"/>
  <c r="C158"/>
  <c r="C154"/>
  <c r="C150"/>
  <c r="C146"/>
  <c r="C142"/>
  <c r="E141" s="1"/>
  <c r="C140"/>
  <c r="C156"/>
  <c r="C152"/>
  <c r="C148"/>
  <c r="C141"/>
  <c r="D9" i="161" s="1"/>
  <c r="C250" i="158"/>
  <c r="C246"/>
  <c r="O53" i="104" s="1"/>
  <c r="C242" i="158"/>
  <c r="C238"/>
  <c r="C234"/>
  <c r="E13" i="161" s="1"/>
  <c r="C232" i="158"/>
  <c r="C248"/>
  <c r="C244"/>
  <c r="C240"/>
  <c r="C233"/>
  <c r="D231" s="1"/>
  <c r="H303"/>
  <c r="I16" i="161" s="1"/>
  <c r="C312" i="158"/>
  <c r="C320"/>
  <c r="H49"/>
  <c r="Y13" i="104" s="1"/>
  <c r="C57" i="158"/>
  <c r="C65"/>
  <c r="H96"/>
  <c r="Z23" i="104" s="1"/>
  <c r="C105" i="158"/>
  <c r="C113"/>
  <c r="H141"/>
  <c r="C149"/>
  <c r="T33" i="104" s="1"/>
  <c r="C157" i="158"/>
  <c r="H188"/>
  <c r="Z46" i="104" s="1"/>
  <c r="C197" i="158"/>
  <c r="C205"/>
  <c r="H233"/>
  <c r="C241"/>
  <c r="C249"/>
  <c r="H280"/>
  <c r="C289"/>
  <c r="C297"/>
  <c r="H304"/>
  <c r="C314"/>
  <c r="H347"/>
  <c r="C354"/>
  <c r="C364"/>
  <c r="C455"/>
  <c r="U22" i="161" s="1"/>
  <c r="C451" i="158"/>
  <c r="Q22" i="161" s="1"/>
  <c r="C447" i="158"/>
  <c r="M22" i="161" s="1"/>
  <c r="C440" i="158"/>
  <c r="C458"/>
  <c r="X22" i="161" s="1"/>
  <c r="C454" i="158"/>
  <c r="T22" i="161" s="1"/>
  <c r="C450" i="158"/>
  <c r="P22" i="161" s="1"/>
  <c r="C446" i="158"/>
  <c r="L22" i="161" s="1"/>
  <c r="H441" i="158"/>
  <c r="I22" i="161" s="1"/>
  <c r="H439" i="158"/>
  <c r="C457"/>
  <c r="W22" i="161" s="1"/>
  <c r="C453" i="158"/>
  <c r="S22" i="161" s="1"/>
  <c r="C449" i="158"/>
  <c r="O22" i="161" s="1"/>
  <c r="C445" i="158"/>
  <c r="K22" i="161" s="1"/>
  <c r="C441" i="158"/>
  <c r="D445" s="1"/>
  <c r="D446" s="1"/>
  <c r="D447" s="1"/>
  <c r="C439"/>
  <c r="C442" s="1"/>
  <c r="C394"/>
  <c r="C401"/>
  <c r="C405"/>
  <c r="C409"/>
  <c r="H117"/>
  <c r="X30" i="104" s="1"/>
  <c r="H119" i="158"/>
  <c r="Z30" i="104" s="1"/>
  <c r="C124" i="158"/>
  <c r="C128"/>
  <c r="C132"/>
  <c r="H209"/>
  <c r="G12" i="161" s="1"/>
  <c r="H211" i="158"/>
  <c r="C216"/>
  <c r="C220"/>
  <c r="C224"/>
  <c r="H370"/>
  <c r="H372"/>
  <c r="C377"/>
  <c r="C381"/>
  <c r="C385"/>
  <c r="C393"/>
  <c r="C395"/>
  <c r="C399"/>
  <c r="C403"/>
  <c r="C407"/>
  <c r="D31"/>
  <c r="D32" s="1"/>
  <c r="E24"/>
  <c r="AF21" i="104"/>
  <c r="E5"/>
  <c r="E26" i="158"/>
  <c r="M4" i="161"/>
  <c r="E4"/>
  <c r="AF9" i="104"/>
  <c r="K4" i="161"/>
  <c r="AF12" i="104"/>
  <c r="AA22"/>
  <c r="O4" i="161"/>
  <c r="S4"/>
  <c r="F4"/>
  <c r="L4"/>
  <c r="P4"/>
  <c r="T4"/>
  <c r="AA12" i="104"/>
  <c r="G4" i="161"/>
  <c r="AF44" i="104"/>
  <c r="D24" i="158"/>
  <c r="X27" i="104"/>
  <c r="X26"/>
  <c r="X24"/>
  <c r="AA30"/>
  <c r="AA29"/>
  <c r="Y60"/>
  <c r="X64"/>
  <c r="X12"/>
  <c r="AF13"/>
  <c r="AF22"/>
  <c r="Y27"/>
  <c r="AA31"/>
  <c r="AF27"/>
  <c r="AF24"/>
  <c r="D54" i="158"/>
  <c r="AA40" i="104"/>
  <c r="AA42"/>
  <c r="AA41"/>
  <c r="AA38"/>
  <c r="Y50"/>
  <c r="Y49"/>
  <c r="Y52"/>
  <c r="AA79"/>
  <c r="J18" i="161"/>
  <c r="AA78" i="104"/>
  <c r="J4" i="161"/>
  <c r="AF31" i="104"/>
  <c r="AF42"/>
  <c r="AF41"/>
  <c r="AF38"/>
  <c r="AF60"/>
  <c r="AF59"/>
  <c r="AF62"/>
  <c r="AF58"/>
  <c r="R15" i="161"/>
  <c r="AF78" i="104"/>
  <c r="X9"/>
  <c r="X14"/>
  <c r="AF14"/>
  <c r="AA19"/>
  <c r="X22"/>
  <c r="AA32"/>
  <c r="I4" i="161"/>
  <c r="AF64" i="104"/>
  <c r="AF63"/>
  <c r="Z24"/>
  <c r="Z26"/>
  <c r="Y32"/>
  <c r="Y30"/>
  <c r="Y29"/>
  <c r="X33"/>
  <c r="X37"/>
  <c r="Y42"/>
  <c r="Y41"/>
  <c r="Y38"/>
  <c r="Y40"/>
  <c r="AA49"/>
  <c r="AA52"/>
  <c r="AA51"/>
  <c r="AA50"/>
  <c r="AA60"/>
  <c r="AA59"/>
  <c r="AA62"/>
  <c r="Y70"/>
  <c r="H4" i="161"/>
  <c r="R9"/>
  <c r="W10"/>
  <c r="AF52" i="104"/>
  <c r="AF51"/>
  <c r="AF50"/>
  <c r="AF49"/>
  <c r="X16"/>
  <c r="AF16"/>
  <c r="E47" i="158"/>
  <c r="Y23" i="104"/>
  <c r="Y22"/>
  <c r="AA23"/>
  <c r="X32"/>
  <c r="X31"/>
  <c r="Z32"/>
  <c r="Z31"/>
  <c r="Y33"/>
  <c r="Y37"/>
  <c r="AA37"/>
  <c r="AA33"/>
  <c r="X42"/>
  <c r="X41"/>
  <c r="X38"/>
  <c r="X40"/>
  <c r="Z41"/>
  <c r="Z38"/>
  <c r="Z40"/>
  <c r="Z42"/>
  <c r="Y44"/>
  <c r="Y43"/>
  <c r="AA44"/>
  <c r="AA43"/>
  <c r="Z50"/>
  <c r="Z49"/>
  <c r="Z52"/>
  <c r="Z51"/>
  <c r="X60"/>
  <c r="X59"/>
  <c r="X62"/>
  <c r="Z62"/>
  <c r="Z60"/>
  <c r="Z59"/>
  <c r="Y63"/>
  <c r="Y64"/>
  <c r="AA64"/>
  <c r="AA63"/>
  <c r="X70"/>
  <c r="Z70"/>
  <c r="X78"/>
  <c r="X79"/>
  <c r="Z79"/>
  <c r="Z78"/>
  <c r="Y9"/>
  <c r="Z12"/>
  <c r="Y14"/>
  <c r="Y16"/>
  <c r="X19"/>
  <c r="AF19"/>
  <c r="Z21"/>
  <c r="Z22"/>
  <c r="X23"/>
  <c r="AA24"/>
  <c r="Y26"/>
  <c r="X29"/>
  <c r="AF30"/>
  <c r="S92" l="1"/>
  <c r="S90"/>
  <c r="S88"/>
  <c r="S91"/>
  <c r="S89"/>
  <c r="N87"/>
  <c r="N85"/>
  <c r="N83"/>
  <c r="N86"/>
  <c r="N84"/>
  <c r="V87"/>
  <c r="V85"/>
  <c r="V83"/>
  <c r="V86"/>
  <c r="V84"/>
  <c r="Q92"/>
  <c r="Q90"/>
  <c r="Q88"/>
  <c r="Q91"/>
  <c r="Q89"/>
  <c r="V81"/>
  <c r="V79"/>
  <c r="V82"/>
  <c r="V80"/>
  <c r="V78"/>
  <c r="P71"/>
  <c r="P69"/>
  <c r="P72"/>
  <c r="P70"/>
  <c r="P68"/>
  <c r="J67"/>
  <c r="J65"/>
  <c r="J66"/>
  <c r="J64"/>
  <c r="J63"/>
  <c r="J71"/>
  <c r="J69"/>
  <c r="J72"/>
  <c r="J70"/>
  <c r="J68"/>
  <c r="Q72"/>
  <c r="Q70"/>
  <c r="Q68"/>
  <c r="Q71"/>
  <c r="Q69"/>
  <c r="W72"/>
  <c r="W70"/>
  <c r="W68"/>
  <c r="W71"/>
  <c r="W69"/>
  <c r="O72"/>
  <c r="O70"/>
  <c r="O68"/>
  <c r="O71"/>
  <c r="O69"/>
  <c r="W82"/>
  <c r="W80"/>
  <c r="W78"/>
  <c r="W81"/>
  <c r="W79"/>
  <c r="S18" i="161"/>
  <c r="O82" i="104"/>
  <c r="O80"/>
  <c r="O78"/>
  <c r="O81"/>
  <c r="O79"/>
  <c r="N81"/>
  <c r="N79"/>
  <c r="N82"/>
  <c r="N80"/>
  <c r="N78"/>
  <c r="Q82"/>
  <c r="Q80"/>
  <c r="Q78"/>
  <c r="Q81"/>
  <c r="Q79"/>
  <c r="T71"/>
  <c r="T69"/>
  <c r="T72"/>
  <c r="T70"/>
  <c r="T68"/>
  <c r="W66"/>
  <c r="W64"/>
  <c r="W67"/>
  <c r="W65"/>
  <c r="W63"/>
  <c r="O66"/>
  <c r="O64"/>
  <c r="O67"/>
  <c r="O65"/>
  <c r="O63"/>
  <c r="Q66"/>
  <c r="Q64"/>
  <c r="Q67"/>
  <c r="Q65"/>
  <c r="Q63"/>
  <c r="S96"/>
  <c r="S94"/>
  <c r="S97"/>
  <c r="S95"/>
  <c r="S93"/>
  <c r="J91"/>
  <c r="J89"/>
  <c r="J92"/>
  <c r="J90"/>
  <c r="J88"/>
  <c r="V67"/>
  <c r="V65"/>
  <c r="V63"/>
  <c r="V66"/>
  <c r="V64"/>
  <c r="P81"/>
  <c r="P79"/>
  <c r="P82"/>
  <c r="P80"/>
  <c r="P78"/>
  <c r="Q96"/>
  <c r="Q94"/>
  <c r="Q97"/>
  <c r="Q95"/>
  <c r="Q93"/>
  <c r="T97"/>
  <c r="T95"/>
  <c r="T93"/>
  <c r="T96"/>
  <c r="T94"/>
  <c r="T91"/>
  <c r="T89"/>
  <c r="T92"/>
  <c r="T90"/>
  <c r="T88"/>
  <c r="K86"/>
  <c r="K84"/>
  <c r="K87"/>
  <c r="K85"/>
  <c r="K83"/>
  <c r="U86"/>
  <c r="U84"/>
  <c r="U87"/>
  <c r="U85"/>
  <c r="U83"/>
  <c r="O76"/>
  <c r="O74"/>
  <c r="O77"/>
  <c r="O75"/>
  <c r="O73"/>
  <c r="W76"/>
  <c r="W74"/>
  <c r="W77"/>
  <c r="W75"/>
  <c r="W73"/>
  <c r="N67"/>
  <c r="N65"/>
  <c r="N63"/>
  <c r="N66"/>
  <c r="N64"/>
  <c r="V91"/>
  <c r="V89"/>
  <c r="V92"/>
  <c r="V90"/>
  <c r="V88"/>
  <c r="Q86"/>
  <c r="Q84"/>
  <c r="Q87"/>
  <c r="Q85"/>
  <c r="Q83"/>
  <c r="L91"/>
  <c r="L89"/>
  <c r="L92"/>
  <c r="L90"/>
  <c r="L88"/>
  <c r="T77"/>
  <c r="T75"/>
  <c r="T73"/>
  <c r="T76"/>
  <c r="T74"/>
  <c r="L77"/>
  <c r="L75"/>
  <c r="L73"/>
  <c r="L76"/>
  <c r="L74"/>
  <c r="V77"/>
  <c r="V75"/>
  <c r="V73"/>
  <c r="V76"/>
  <c r="V74"/>
  <c r="M86"/>
  <c r="M84"/>
  <c r="M87"/>
  <c r="M85"/>
  <c r="M83"/>
  <c r="M76"/>
  <c r="M74"/>
  <c r="M77"/>
  <c r="M75"/>
  <c r="M73"/>
  <c r="P91"/>
  <c r="P89"/>
  <c r="P92"/>
  <c r="P90"/>
  <c r="P88"/>
  <c r="R77"/>
  <c r="R75"/>
  <c r="R73"/>
  <c r="R76"/>
  <c r="R74"/>
  <c r="R21" i="161"/>
  <c r="P97" i="104"/>
  <c r="P95"/>
  <c r="P93"/>
  <c r="P96"/>
  <c r="P94"/>
  <c r="T81"/>
  <c r="T79"/>
  <c r="T82"/>
  <c r="T80"/>
  <c r="T78"/>
  <c r="P77"/>
  <c r="P75"/>
  <c r="P73"/>
  <c r="P76"/>
  <c r="P74"/>
  <c r="O92"/>
  <c r="O90"/>
  <c r="O88"/>
  <c r="O91"/>
  <c r="O89"/>
  <c r="W92"/>
  <c r="W90"/>
  <c r="W88"/>
  <c r="W91"/>
  <c r="W89"/>
  <c r="R87"/>
  <c r="R85"/>
  <c r="R83"/>
  <c r="R86"/>
  <c r="R84"/>
  <c r="M92"/>
  <c r="M90"/>
  <c r="M88"/>
  <c r="M91"/>
  <c r="M89"/>
  <c r="U92"/>
  <c r="U90"/>
  <c r="U88"/>
  <c r="U91"/>
  <c r="U89"/>
  <c r="L81"/>
  <c r="L79"/>
  <c r="L82"/>
  <c r="L80"/>
  <c r="L78"/>
  <c r="R67"/>
  <c r="R65"/>
  <c r="R63"/>
  <c r="R66"/>
  <c r="R64"/>
  <c r="R71"/>
  <c r="R69"/>
  <c r="R72"/>
  <c r="R70"/>
  <c r="R68"/>
  <c r="U72"/>
  <c r="U70"/>
  <c r="U68"/>
  <c r="U71"/>
  <c r="U69"/>
  <c r="M72"/>
  <c r="M70"/>
  <c r="M68"/>
  <c r="M71"/>
  <c r="M69"/>
  <c r="S72"/>
  <c r="S70"/>
  <c r="S68"/>
  <c r="S71"/>
  <c r="S69"/>
  <c r="K72"/>
  <c r="K70"/>
  <c r="K68"/>
  <c r="K71"/>
  <c r="K69"/>
  <c r="S82"/>
  <c r="S80"/>
  <c r="S78"/>
  <c r="S81"/>
  <c r="S79"/>
  <c r="K82"/>
  <c r="K80"/>
  <c r="K78"/>
  <c r="K81"/>
  <c r="K79"/>
  <c r="J81"/>
  <c r="J79"/>
  <c r="J82"/>
  <c r="J80"/>
  <c r="J78"/>
  <c r="U82"/>
  <c r="U80"/>
  <c r="U78"/>
  <c r="U81"/>
  <c r="U79"/>
  <c r="M82"/>
  <c r="M80"/>
  <c r="M78"/>
  <c r="M81"/>
  <c r="M79"/>
  <c r="S66"/>
  <c r="S64"/>
  <c r="S67"/>
  <c r="S65"/>
  <c r="S63"/>
  <c r="K66"/>
  <c r="K64"/>
  <c r="K67"/>
  <c r="K65"/>
  <c r="K63"/>
  <c r="U66"/>
  <c r="U64"/>
  <c r="U67"/>
  <c r="U65"/>
  <c r="U63"/>
  <c r="M66"/>
  <c r="M64"/>
  <c r="M67"/>
  <c r="M65"/>
  <c r="M63"/>
  <c r="N71"/>
  <c r="N69"/>
  <c r="N72"/>
  <c r="N70"/>
  <c r="N68"/>
  <c r="O96"/>
  <c r="O94"/>
  <c r="O97"/>
  <c r="O95"/>
  <c r="O93"/>
  <c r="W96"/>
  <c r="W94"/>
  <c r="W97"/>
  <c r="W95"/>
  <c r="W93"/>
  <c r="R91"/>
  <c r="R89"/>
  <c r="R92"/>
  <c r="R90"/>
  <c r="R88"/>
  <c r="M96"/>
  <c r="M94"/>
  <c r="M97"/>
  <c r="M95"/>
  <c r="M93"/>
  <c r="U96"/>
  <c r="U94"/>
  <c r="U97"/>
  <c r="U95"/>
  <c r="U93"/>
  <c r="R81"/>
  <c r="R79"/>
  <c r="R82"/>
  <c r="R80"/>
  <c r="R78"/>
  <c r="L97"/>
  <c r="L95"/>
  <c r="L93"/>
  <c r="L96"/>
  <c r="L94"/>
  <c r="P87"/>
  <c r="P85"/>
  <c r="P83"/>
  <c r="P86"/>
  <c r="P84"/>
  <c r="S76"/>
  <c r="S74"/>
  <c r="S77"/>
  <c r="S75"/>
  <c r="S73"/>
  <c r="V71"/>
  <c r="V69"/>
  <c r="V72"/>
  <c r="V70"/>
  <c r="V68"/>
  <c r="L87"/>
  <c r="L85"/>
  <c r="L83"/>
  <c r="L86"/>
  <c r="L84"/>
  <c r="W86"/>
  <c r="W84"/>
  <c r="W87"/>
  <c r="W85"/>
  <c r="W83"/>
  <c r="N91"/>
  <c r="N89"/>
  <c r="N92"/>
  <c r="N90"/>
  <c r="N88"/>
  <c r="P67"/>
  <c r="P65"/>
  <c r="P63"/>
  <c r="P66"/>
  <c r="P64"/>
  <c r="N97"/>
  <c r="N95"/>
  <c r="N93"/>
  <c r="N96"/>
  <c r="N94"/>
  <c r="O86"/>
  <c r="O84"/>
  <c r="O87"/>
  <c r="O85"/>
  <c r="O83"/>
  <c r="N77"/>
  <c r="N75"/>
  <c r="N73"/>
  <c r="N76"/>
  <c r="N74"/>
  <c r="R97"/>
  <c r="R95"/>
  <c r="R93"/>
  <c r="R96"/>
  <c r="R94"/>
  <c r="T87"/>
  <c r="T85"/>
  <c r="T83"/>
  <c r="T86"/>
  <c r="T84"/>
  <c r="Q76"/>
  <c r="Q74"/>
  <c r="Q77"/>
  <c r="Q75"/>
  <c r="Q73"/>
  <c r="V97"/>
  <c r="V95"/>
  <c r="V93"/>
  <c r="V96"/>
  <c r="V94"/>
  <c r="J97"/>
  <c r="J95"/>
  <c r="J93"/>
  <c r="J96"/>
  <c r="J94"/>
  <c r="T67"/>
  <c r="T65"/>
  <c r="T63"/>
  <c r="T66"/>
  <c r="T64"/>
  <c r="S86"/>
  <c r="S84"/>
  <c r="S87"/>
  <c r="S85"/>
  <c r="S83"/>
  <c r="J77"/>
  <c r="J75"/>
  <c r="J73"/>
  <c r="J76"/>
  <c r="J74"/>
  <c r="U76"/>
  <c r="U74"/>
  <c r="U77"/>
  <c r="U75"/>
  <c r="U73"/>
  <c r="R52"/>
  <c r="R49"/>
  <c r="R51"/>
  <c r="R50"/>
  <c r="R48"/>
  <c r="U53"/>
  <c r="U57"/>
  <c r="U56"/>
  <c r="U55"/>
  <c r="S37"/>
  <c r="S36"/>
  <c r="S35"/>
  <c r="S34"/>
  <c r="Q14"/>
  <c r="Q15"/>
  <c r="S46"/>
  <c r="S45"/>
  <c r="S44"/>
  <c r="S47"/>
  <c r="M11" i="161"/>
  <c r="U46" i="104"/>
  <c r="U45"/>
  <c r="U44"/>
  <c r="U47"/>
  <c r="O27"/>
  <c r="O26"/>
  <c r="Q26"/>
  <c r="Q27"/>
  <c r="S62"/>
  <c r="S61"/>
  <c r="S60"/>
  <c r="S59"/>
  <c r="S58"/>
  <c r="W42"/>
  <c r="W38"/>
  <c r="W41"/>
  <c r="W40"/>
  <c r="W39"/>
  <c r="P30"/>
  <c r="P28"/>
  <c r="R57"/>
  <c r="R56"/>
  <c r="R55"/>
  <c r="R53"/>
  <c r="R15"/>
  <c r="R17"/>
  <c r="R13"/>
  <c r="R16"/>
  <c r="R14"/>
  <c r="J62"/>
  <c r="V59"/>
  <c r="V58"/>
  <c r="V62"/>
  <c r="V60"/>
  <c r="V61"/>
  <c r="R21"/>
  <c r="R22"/>
  <c r="P10" i="161"/>
  <c r="R41" i="104"/>
  <c r="R40"/>
  <c r="R38"/>
  <c r="V50"/>
  <c r="V48"/>
  <c r="V52"/>
  <c r="V49"/>
  <c r="V51"/>
  <c r="R31"/>
  <c r="R28"/>
  <c r="R32"/>
  <c r="R30"/>
  <c r="R29"/>
  <c r="R47"/>
  <c r="R46"/>
  <c r="R45"/>
  <c r="R44"/>
  <c r="W56"/>
  <c r="W55"/>
  <c r="W53"/>
  <c r="W57"/>
  <c r="O36"/>
  <c r="O33"/>
  <c r="W60"/>
  <c r="W59"/>
  <c r="W62"/>
  <c r="W58"/>
  <c r="W61"/>
  <c r="V45"/>
  <c r="V47"/>
  <c r="V44"/>
  <c r="V46"/>
  <c r="O28"/>
  <c r="P50"/>
  <c r="P48"/>
  <c r="P51"/>
  <c r="P52"/>
  <c r="U31"/>
  <c r="U30"/>
  <c r="U32"/>
  <c r="U29"/>
  <c r="U28"/>
  <c r="M62"/>
  <c r="O12" i="161"/>
  <c r="S52" i="104"/>
  <c r="S49"/>
  <c r="S51"/>
  <c r="S50"/>
  <c r="S48"/>
  <c r="N62"/>
  <c r="V39"/>
  <c r="V42"/>
  <c r="V41"/>
  <c r="V40"/>
  <c r="V38"/>
  <c r="J42"/>
  <c r="J41"/>
  <c r="J40"/>
  <c r="J39"/>
  <c r="V32"/>
  <c r="V31"/>
  <c r="V30"/>
  <c r="V29"/>
  <c r="V28"/>
  <c r="S55"/>
  <c r="S53"/>
  <c r="S57"/>
  <c r="S56"/>
  <c r="U34"/>
  <c r="U37"/>
  <c r="U33"/>
  <c r="U36"/>
  <c r="U35"/>
  <c r="O41"/>
  <c r="O40"/>
  <c r="T30"/>
  <c r="S22"/>
  <c r="S21"/>
  <c r="P19"/>
  <c r="P18"/>
  <c r="U51"/>
  <c r="U49"/>
  <c r="U50"/>
  <c r="U48"/>
  <c r="U52"/>
  <c r="Q62"/>
  <c r="Q41"/>
  <c r="Q38"/>
  <c r="Q40"/>
  <c r="Q30"/>
  <c r="P60"/>
  <c r="P62"/>
  <c r="R62"/>
  <c r="R59"/>
  <c r="R61"/>
  <c r="R60"/>
  <c r="R58"/>
  <c r="R36"/>
  <c r="R35"/>
  <c r="R34"/>
  <c r="R37"/>
  <c r="R33"/>
  <c r="L62"/>
  <c r="V37"/>
  <c r="V36"/>
  <c r="V35"/>
  <c r="V34"/>
  <c r="V33"/>
  <c r="V21"/>
  <c r="V22"/>
  <c r="S18"/>
  <c r="S19"/>
  <c r="V53"/>
  <c r="V57"/>
  <c r="V56"/>
  <c r="V55"/>
  <c r="T7" i="161"/>
  <c r="P14" i="104"/>
  <c r="P16"/>
  <c r="P15"/>
  <c r="R27"/>
  <c r="R24"/>
  <c r="R26"/>
  <c r="R25"/>
  <c r="R23"/>
  <c r="Q35"/>
  <c r="Q34"/>
  <c r="Q37"/>
  <c r="Q33"/>
  <c r="Q36"/>
  <c r="W34"/>
  <c r="W37"/>
  <c r="W33"/>
  <c r="W36"/>
  <c r="W35"/>
  <c r="S14"/>
  <c r="S17"/>
  <c r="S13"/>
  <c r="S15"/>
  <c r="S16"/>
  <c r="W47"/>
  <c r="W46"/>
  <c r="W45"/>
  <c r="W44"/>
  <c r="S26"/>
  <c r="S24"/>
  <c r="S27"/>
  <c r="S23"/>
  <c r="S25"/>
  <c r="O62"/>
  <c r="O60"/>
  <c r="S42"/>
  <c r="S41"/>
  <c r="S40"/>
  <c r="S39"/>
  <c r="S38"/>
  <c r="W21"/>
  <c r="W22"/>
  <c r="U60"/>
  <c r="U59"/>
  <c r="U58"/>
  <c r="U62"/>
  <c r="U61"/>
  <c r="W51"/>
  <c r="W50"/>
  <c r="W49"/>
  <c r="W52"/>
  <c r="W48"/>
  <c r="U41"/>
  <c r="U39"/>
  <c r="U38"/>
  <c r="U42"/>
  <c r="U40"/>
  <c r="W30"/>
  <c r="W29"/>
  <c r="W32"/>
  <c r="W28"/>
  <c r="W31"/>
  <c r="U22"/>
  <c r="U21"/>
  <c r="R19"/>
  <c r="R18"/>
  <c r="S31"/>
  <c r="S30"/>
  <c r="S29"/>
  <c r="S28"/>
  <c r="S32"/>
  <c r="T62"/>
  <c r="P27"/>
  <c r="P25"/>
  <c r="P23"/>
  <c r="P24"/>
  <c r="P26"/>
  <c r="P41"/>
  <c r="P40"/>
  <c r="W26"/>
  <c r="W25"/>
  <c r="W24"/>
  <c r="W27"/>
  <c r="W23"/>
  <c r="W54"/>
  <c r="W13"/>
  <c r="W16"/>
  <c r="W15"/>
  <c r="W14"/>
  <c r="W17"/>
  <c r="C24" i="158"/>
  <c r="U15" i="104"/>
  <c r="U17"/>
  <c r="U13"/>
  <c r="U16"/>
  <c r="U14"/>
  <c r="W43"/>
  <c r="U23"/>
  <c r="U26"/>
  <c r="U25"/>
  <c r="U24"/>
  <c r="U27"/>
  <c r="W20"/>
  <c r="K12" i="161"/>
  <c r="K8"/>
  <c r="AF11" i="104"/>
  <c r="AF8"/>
  <c r="AF10"/>
  <c r="AM10"/>
  <c r="AU9"/>
  <c r="BC10"/>
  <c r="AQ8"/>
  <c r="AG9"/>
  <c r="AO11"/>
  <c r="AO12"/>
  <c r="AW10"/>
  <c r="BE8"/>
  <c r="BF8"/>
  <c r="AY11"/>
  <c r="AK8"/>
  <c r="AS8"/>
  <c r="AS11"/>
  <c r="BA12"/>
  <c r="AI8"/>
  <c r="BH9"/>
  <c r="BG9"/>
  <c r="BG12"/>
  <c r="BH12"/>
  <c r="AM12"/>
  <c r="AU8"/>
  <c r="AU11"/>
  <c r="BC12"/>
  <c r="AQ10"/>
  <c r="AG8"/>
  <c r="AO9"/>
  <c r="AW9"/>
  <c r="AW12"/>
  <c r="BE10"/>
  <c r="BF10"/>
  <c r="AY8"/>
  <c r="AK9"/>
  <c r="AS12"/>
  <c r="BA9"/>
  <c r="AI10"/>
  <c r="BG11"/>
  <c r="BH11"/>
  <c r="AM9"/>
  <c r="AU10"/>
  <c r="BC9"/>
  <c r="AQ9"/>
  <c r="AQ12"/>
  <c r="AG10"/>
  <c r="AO8"/>
  <c r="AW11"/>
  <c r="BE9"/>
  <c r="BF9"/>
  <c r="BE12"/>
  <c r="BF12"/>
  <c r="AY10"/>
  <c r="AK12"/>
  <c r="AK11"/>
  <c r="AS10"/>
  <c r="BA10"/>
  <c r="BA11"/>
  <c r="AI9"/>
  <c r="AI12"/>
  <c r="BH8"/>
  <c r="BG8"/>
  <c r="AM8"/>
  <c r="AM11"/>
  <c r="AU12"/>
  <c r="BC8"/>
  <c r="BC11"/>
  <c r="AQ11"/>
  <c r="AG11"/>
  <c r="AG12"/>
  <c r="AO10"/>
  <c r="AW8"/>
  <c r="BE11"/>
  <c r="BF11"/>
  <c r="AY9"/>
  <c r="AY12"/>
  <c r="AK10"/>
  <c r="AS9"/>
  <c r="BA8"/>
  <c r="AI11"/>
  <c r="BG10"/>
  <c r="BH10"/>
  <c r="AG29"/>
  <c r="AH29"/>
  <c r="AI42"/>
  <c r="AJ42"/>
  <c r="AK43"/>
  <c r="AL43"/>
  <c r="AL46"/>
  <c r="AK46"/>
  <c r="D277" i="158"/>
  <c r="AK23" i="104"/>
  <c r="AL23"/>
  <c r="AL27"/>
  <c r="AK27"/>
  <c r="Z27"/>
  <c r="AH49"/>
  <c r="AG49"/>
  <c r="AH30"/>
  <c r="AG30"/>
  <c r="AJ19"/>
  <c r="AI19"/>
  <c r="N21" i="161"/>
  <c r="E139" i="158"/>
  <c r="E93"/>
  <c r="I8" i="161"/>
  <c r="J15"/>
  <c r="I7"/>
  <c r="J7"/>
  <c r="J19"/>
  <c r="I18"/>
  <c r="I20"/>
  <c r="C208" i="158"/>
  <c r="S20" i="161"/>
  <c r="P8"/>
  <c r="Q20"/>
  <c r="X11"/>
  <c r="N9"/>
  <c r="X16"/>
  <c r="M13"/>
  <c r="U54" i="104"/>
  <c r="W13" i="161"/>
  <c r="U9"/>
  <c r="O9"/>
  <c r="W16"/>
  <c r="K18"/>
  <c r="T18"/>
  <c r="Q18"/>
  <c r="S15"/>
  <c r="Q15"/>
  <c r="W11"/>
  <c r="U11"/>
  <c r="K21"/>
  <c r="P20"/>
  <c r="S14"/>
  <c r="N12"/>
  <c r="O10"/>
  <c r="X9"/>
  <c r="W8"/>
  <c r="R18"/>
  <c r="Q14"/>
  <c r="Q12"/>
  <c r="V21"/>
  <c r="N6"/>
  <c r="V19"/>
  <c r="T20"/>
  <c r="X14"/>
  <c r="R11"/>
  <c r="L14"/>
  <c r="L17"/>
  <c r="U19"/>
  <c r="X21"/>
  <c r="N7"/>
  <c r="N10"/>
  <c r="R10"/>
  <c r="N18"/>
  <c r="N11"/>
  <c r="R17"/>
  <c r="M17"/>
  <c r="O20"/>
  <c r="T19"/>
  <c r="M20"/>
  <c r="V18"/>
  <c r="V13"/>
  <c r="R43" i="104"/>
  <c r="P16" i="161"/>
  <c r="Q13"/>
  <c r="K13"/>
  <c r="S9"/>
  <c r="Q16"/>
  <c r="K16"/>
  <c r="O18"/>
  <c r="X18"/>
  <c r="U18"/>
  <c r="W15"/>
  <c r="U15"/>
  <c r="K11"/>
  <c r="O14"/>
  <c r="X13"/>
  <c r="K10"/>
  <c r="V26" i="104"/>
  <c r="V24"/>
  <c r="V23"/>
  <c r="V25"/>
  <c r="V27"/>
  <c r="W12" i="161"/>
  <c r="U21"/>
  <c r="M14"/>
  <c r="U20" i="104"/>
  <c r="W19" i="161"/>
  <c r="S17"/>
  <c r="R14"/>
  <c r="T9"/>
  <c r="Q19"/>
  <c r="P14"/>
  <c r="T21"/>
  <c r="T17"/>
  <c r="W6"/>
  <c r="N19"/>
  <c r="U12"/>
  <c r="U17"/>
  <c r="R20"/>
  <c r="R20" i="104"/>
  <c r="L10" i="161"/>
  <c r="X17"/>
  <c r="X10"/>
  <c r="T10"/>
  <c r="K20"/>
  <c r="P19"/>
  <c r="T12"/>
  <c r="X15"/>
  <c r="N13"/>
  <c r="X7"/>
  <c r="U13"/>
  <c r="O13"/>
  <c r="S54" i="104"/>
  <c r="W9" i="161"/>
  <c r="U16"/>
  <c r="O16"/>
  <c r="N16"/>
  <c r="S43" i="104"/>
  <c r="U43"/>
  <c r="Q7" i="161"/>
  <c r="S21"/>
  <c r="K14"/>
  <c r="L11"/>
  <c r="V43" i="104"/>
  <c r="Q21" i="161"/>
  <c r="R19"/>
  <c r="O17"/>
  <c r="L16"/>
  <c r="K19"/>
  <c r="V20"/>
  <c r="V14"/>
  <c r="N17"/>
  <c r="L9"/>
  <c r="L6"/>
  <c r="V20" i="104"/>
  <c r="V17" i="161"/>
  <c r="L13"/>
  <c r="V54" i="104"/>
  <c r="N15" i="161"/>
  <c r="O19"/>
  <c r="L19"/>
  <c r="P12"/>
  <c r="U20"/>
  <c r="P15"/>
  <c r="V9"/>
  <c r="S13"/>
  <c r="Q9"/>
  <c r="K9"/>
  <c r="S16"/>
  <c r="W18"/>
  <c r="M18"/>
  <c r="M15"/>
  <c r="Q11"/>
  <c r="W7"/>
  <c r="U7"/>
  <c r="O21"/>
  <c r="X20"/>
  <c r="L15"/>
  <c r="S12"/>
  <c r="N8"/>
  <c r="S20" i="104"/>
  <c r="M21" i="161"/>
  <c r="U14"/>
  <c r="V12"/>
  <c r="U10"/>
  <c r="V8"/>
  <c r="U6"/>
  <c r="N20"/>
  <c r="M19"/>
  <c r="K17"/>
  <c r="T15"/>
  <c r="P13"/>
  <c r="R54" i="104"/>
  <c r="L20" i="161"/>
  <c r="T11"/>
  <c r="N14"/>
  <c r="S19"/>
  <c r="P21"/>
  <c r="Q17"/>
  <c r="L21"/>
  <c r="V16" i="104"/>
  <c r="V14"/>
  <c r="V13"/>
  <c r="V15"/>
  <c r="V17"/>
  <c r="V10" i="161"/>
  <c r="U8"/>
  <c r="P17"/>
  <c r="T13"/>
  <c r="G18"/>
  <c r="C11"/>
  <c r="L18"/>
  <c r="E233" i="158"/>
  <c r="E300"/>
  <c r="E254"/>
  <c r="D284"/>
  <c r="D376"/>
  <c r="D377" s="1"/>
  <c r="D378" s="1"/>
  <c r="D380" s="1"/>
  <c r="D384" s="1"/>
  <c r="D385" s="1"/>
  <c r="D386" s="1"/>
  <c r="D387" s="1"/>
  <c r="D388" s="1"/>
  <c r="D389" s="1"/>
  <c r="E438"/>
  <c r="E417"/>
  <c r="E70"/>
  <c r="E392"/>
  <c r="E346"/>
  <c r="E162"/>
  <c r="E208"/>
  <c r="D307"/>
  <c r="D308" s="1"/>
  <c r="J5" i="161"/>
  <c r="C162" i="158"/>
  <c r="S10" i="161"/>
  <c r="C20"/>
  <c r="I19"/>
  <c r="C277" i="158"/>
  <c r="J12" i="161"/>
  <c r="C19"/>
  <c r="H19"/>
  <c r="E185" i="158"/>
  <c r="O6" i="161"/>
  <c r="C13"/>
  <c r="C392" i="158"/>
  <c r="D261"/>
  <c r="D262" s="1"/>
  <c r="E231"/>
  <c r="I21" i="161"/>
  <c r="D238" i="158"/>
  <c r="D239" s="1"/>
  <c r="D240" s="1"/>
  <c r="D241" s="1"/>
  <c r="E14" i="161"/>
  <c r="D192" i="158"/>
  <c r="D193" s="1"/>
  <c r="C14" i="161"/>
  <c r="I5"/>
  <c r="G7"/>
  <c r="E277" i="158"/>
  <c r="K6" i="161"/>
  <c r="H17"/>
  <c r="G6"/>
  <c r="D21"/>
  <c r="D19"/>
  <c r="H10"/>
  <c r="P18"/>
  <c r="M10"/>
  <c r="D18"/>
  <c r="S7"/>
  <c r="E22"/>
  <c r="C12"/>
  <c r="O11"/>
  <c r="D146" i="158"/>
  <c r="D147" s="1"/>
  <c r="D392"/>
  <c r="H14" i="161"/>
  <c r="J9"/>
  <c r="H9"/>
  <c r="H7"/>
  <c r="J22"/>
  <c r="G9"/>
  <c r="Q8"/>
  <c r="R7"/>
  <c r="R6"/>
  <c r="E369" i="158"/>
  <c r="E323"/>
  <c r="H15" i="161"/>
  <c r="C254" i="158"/>
  <c r="J11" i="161"/>
  <c r="H11"/>
  <c r="C22"/>
  <c r="T14"/>
  <c r="D438" i="158"/>
  <c r="D208"/>
  <c r="Z13" i="104"/>
  <c r="C438" i="158"/>
  <c r="G20" i="161"/>
  <c r="I12"/>
  <c r="I17"/>
  <c r="D12"/>
  <c r="D353" i="158"/>
  <c r="D354" s="1"/>
  <c r="C300"/>
  <c r="H13" i="161"/>
  <c r="G8"/>
  <c r="I6"/>
  <c r="H5"/>
  <c r="E12"/>
  <c r="J14"/>
  <c r="C185" i="158"/>
  <c r="T8" i="161"/>
  <c r="D70" i="158"/>
  <c r="D5" i="161"/>
  <c r="G21"/>
  <c r="I13"/>
  <c r="G17"/>
  <c r="G22"/>
  <c r="D399" i="158"/>
  <c r="D400" s="1"/>
  <c r="D401" s="1"/>
  <c r="D403" s="1"/>
  <c r="I14" i="161"/>
  <c r="D123" i="158"/>
  <c r="D124" s="1"/>
  <c r="C16" i="161"/>
  <c r="H16"/>
  <c r="D16"/>
  <c r="D100" i="158"/>
  <c r="D101" s="1"/>
  <c r="P6" i="161"/>
  <c r="J8"/>
  <c r="C373" i="158"/>
  <c r="F19" i="161" s="1"/>
  <c r="D215" i="158"/>
  <c r="D216" s="1"/>
  <c r="O8" i="161"/>
  <c r="H8"/>
  <c r="T6"/>
  <c r="E7"/>
  <c r="X13" i="104"/>
  <c r="M5" i="161"/>
  <c r="O5"/>
  <c r="X5"/>
  <c r="P5"/>
  <c r="V5"/>
  <c r="Q5"/>
  <c r="S5"/>
  <c r="N5"/>
  <c r="U5"/>
  <c r="W5"/>
  <c r="L5"/>
  <c r="R5"/>
  <c r="K5"/>
  <c r="T5"/>
  <c r="P11"/>
  <c r="H12"/>
  <c r="C21"/>
  <c r="S8"/>
  <c r="F22"/>
  <c r="E19"/>
  <c r="E15"/>
  <c r="D14"/>
  <c r="J6"/>
  <c r="H22"/>
  <c r="H18"/>
  <c r="J16"/>
  <c r="E6"/>
  <c r="J10"/>
  <c r="G19"/>
  <c r="M6"/>
  <c r="E21"/>
  <c r="D323" i="158"/>
  <c r="C15" i="161"/>
  <c r="I9"/>
  <c r="E5"/>
  <c r="D10" i="158"/>
  <c r="Z37" i="104"/>
  <c r="AA26"/>
  <c r="E72" i="158"/>
  <c r="D10" i="161"/>
  <c r="R8"/>
  <c r="H20"/>
  <c r="X63" i="104"/>
  <c r="Z33"/>
  <c r="AF33"/>
  <c r="C415" i="158"/>
  <c r="R12" i="161"/>
  <c r="E325" i="158"/>
  <c r="E371"/>
  <c r="D8" i="161"/>
  <c r="C396" i="158"/>
  <c r="F20" i="161" s="1"/>
  <c r="C258" i="158"/>
  <c r="F14" i="161" s="1"/>
  <c r="C212" i="158"/>
  <c r="C419"/>
  <c r="F21" i="161" s="1"/>
  <c r="Q10"/>
  <c r="AF40" i="104"/>
  <c r="E10" i="161"/>
  <c r="D330" i="158"/>
  <c r="D331" s="1"/>
  <c r="D332" s="1"/>
  <c r="D334" s="1"/>
  <c r="Y51" i="104"/>
  <c r="E17" i="161"/>
  <c r="E62" i="104"/>
  <c r="AF26"/>
  <c r="G15" i="161"/>
  <c r="E11"/>
  <c r="C304" i="158"/>
  <c r="F16" i="161" s="1"/>
  <c r="C18"/>
  <c r="C350" i="158"/>
  <c r="E79" i="104" s="1"/>
  <c r="D285" i="158"/>
  <c r="D286" s="1"/>
  <c r="K15" i="161"/>
  <c r="C17"/>
  <c r="C327" i="158"/>
  <c r="F17" i="161" s="1"/>
  <c r="E279" i="158"/>
  <c r="E164"/>
  <c r="C281"/>
  <c r="L8" i="161"/>
  <c r="C231" i="158"/>
  <c r="C235"/>
  <c r="F13" i="161" s="1"/>
  <c r="Z43" i="104"/>
  <c r="Z44"/>
  <c r="C189" i="158"/>
  <c r="I11" i="161"/>
  <c r="E256" i="158"/>
  <c r="C166"/>
  <c r="C9" i="161"/>
  <c r="C143" i="158"/>
  <c r="F9" i="161" s="1"/>
  <c r="E95" i="158"/>
  <c r="E187"/>
  <c r="AF43" i="104"/>
  <c r="C8" i="161"/>
  <c r="C120" i="158"/>
  <c r="C7" i="161"/>
  <c r="C97" i="158"/>
  <c r="E26" i="104" s="1"/>
  <c r="M16" i="161"/>
  <c r="M12"/>
  <c r="I15"/>
  <c r="G11"/>
  <c r="E59" i="104"/>
  <c r="E9" i="161"/>
  <c r="G5"/>
  <c r="O7"/>
  <c r="AF70" i="104"/>
  <c r="M8" i="161"/>
  <c r="Q6"/>
  <c r="Z63" i="104"/>
  <c r="E60"/>
  <c r="E24"/>
  <c r="Y78"/>
  <c r="D22" i="161"/>
  <c r="R16"/>
  <c r="O15"/>
  <c r="M9"/>
  <c r="E20"/>
  <c r="E16"/>
  <c r="D422" i="158"/>
  <c r="D423" s="1"/>
  <c r="D424" s="1"/>
  <c r="D425" s="1"/>
  <c r="Z64" i="104"/>
  <c r="X43"/>
  <c r="E58"/>
  <c r="AF37"/>
  <c r="Y79"/>
  <c r="AA70"/>
  <c r="S11" i="161"/>
  <c r="D20"/>
  <c r="L12"/>
  <c r="E116" i="158"/>
  <c r="E78" i="104"/>
  <c r="K7" i="161"/>
  <c r="E18"/>
  <c r="D15"/>
  <c r="P9"/>
  <c r="E33" i="104"/>
  <c r="AF32"/>
  <c r="J20" i="161"/>
  <c r="E70" i="104"/>
  <c r="Z29"/>
  <c r="E348" i="158"/>
  <c r="D185"/>
  <c r="P7" i="161"/>
  <c r="Y21" i="104"/>
  <c r="D13" i="161"/>
  <c r="E37" i="104"/>
  <c r="E8" i="161"/>
  <c r="C323" i="158"/>
  <c r="C139"/>
  <c r="T16" i="161"/>
  <c r="Y62" i="104"/>
  <c r="E118" i="158"/>
  <c r="D93"/>
  <c r="S6" i="161"/>
  <c r="AF79" i="104"/>
  <c r="D11" i="161"/>
  <c r="Y59" i="104"/>
  <c r="H6" i="161"/>
  <c r="E210" i="158"/>
  <c r="M7" i="161"/>
  <c r="Z16" i="104"/>
  <c r="C6" i="161"/>
  <c r="C74" i="158"/>
  <c r="E440"/>
  <c r="E394"/>
  <c r="AA14" i="104"/>
  <c r="AA16"/>
  <c r="E302" i="158"/>
  <c r="C5" i="161"/>
  <c r="C51" i="158"/>
  <c r="D139"/>
  <c r="D449"/>
  <c r="D448"/>
  <c r="D170"/>
  <c r="D78"/>
  <c r="D33"/>
  <c r="BD10" i="104" s="1"/>
  <c r="D55" i="158"/>
  <c r="W19" i="104" l="1"/>
  <c r="W18"/>
  <c r="D11" i="158"/>
  <c r="BD3" i="104"/>
  <c r="BD4"/>
  <c r="BD5"/>
  <c r="BD6"/>
  <c r="BD7"/>
  <c r="BD8"/>
  <c r="BD9"/>
  <c r="BD11"/>
  <c r="BD12"/>
  <c r="AY29"/>
  <c r="AZ29"/>
  <c r="BE43"/>
  <c r="BF43"/>
  <c r="BC43"/>
  <c r="BD43"/>
  <c r="BH43"/>
  <c r="BG43"/>
  <c r="AV29"/>
  <c r="AU29"/>
  <c r="AU42"/>
  <c r="AV42"/>
  <c r="AI29"/>
  <c r="AJ29"/>
  <c r="AM43"/>
  <c r="AN43"/>
  <c r="AW29"/>
  <c r="AX29"/>
  <c r="AL29"/>
  <c r="AK29"/>
  <c r="BB29"/>
  <c r="BA29"/>
  <c r="AR42"/>
  <c r="AQ42"/>
  <c r="AR43"/>
  <c r="AQ43"/>
  <c r="AO29"/>
  <c r="AP29"/>
  <c r="AY43"/>
  <c r="AZ43"/>
  <c r="AX42"/>
  <c r="AW42"/>
  <c r="BC42"/>
  <c r="BD42"/>
  <c r="BH42"/>
  <c r="BG42"/>
  <c r="AS42"/>
  <c r="AT42"/>
  <c r="AY42"/>
  <c r="AZ42"/>
  <c r="AI43"/>
  <c r="AJ43"/>
  <c r="AM29"/>
  <c r="AN29"/>
  <c r="AK42"/>
  <c r="AL42"/>
  <c r="AO43"/>
  <c r="AP43"/>
  <c r="AM42"/>
  <c r="AN42"/>
  <c r="BC29"/>
  <c r="BD29"/>
  <c r="AO42"/>
  <c r="AP42"/>
  <c r="AH42"/>
  <c r="AG42"/>
  <c r="BE42"/>
  <c r="BF42"/>
  <c r="BG29"/>
  <c r="BH29"/>
  <c r="AS29"/>
  <c r="AT29"/>
  <c r="AX43"/>
  <c r="AW43"/>
  <c r="BA42"/>
  <c r="BB42"/>
  <c r="AH43"/>
  <c r="AG43"/>
  <c r="AU43"/>
  <c r="AV43"/>
  <c r="AQ29"/>
  <c r="AR29"/>
  <c r="BE29"/>
  <c r="BF29"/>
  <c r="BA43"/>
  <c r="BB43"/>
  <c r="AS43"/>
  <c r="AT43"/>
  <c r="AY19"/>
  <c r="AZ19"/>
  <c r="BC46"/>
  <c r="BD46"/>
  <c r="BF23"/>
  <c r="BE23"/>
  <c r="AP19"/>
  <c r="AO19"/>
  <c r="AS27"/>
  <c r="AT27"/>
  <c r="AN19"/>
  <c r="AM19"/>
  <c r="BD49"/>
  <c r="BC49"/>
  <c r="BB30"/>
  <c r="BA30"/>
  <c r="AM27"/>
  <c r="AN27"/>
  <c r="AI27"/>
  <c r="AJ27"/>
  <c r="AP27"/>
  <c r="AO27"/>
  <c r="AY30"/>
  <c r="AZ30"/>
  <c r="AV23"/>
  <c r="AU23"/>
  <c r="AQ23"/>
  <c r="AR23"/>
  <c r="AX19"/>
  <c r="AW19"/>
  <c r="AS30"/>
  <c r="AT30"/>
  <c r="AY23"/>
  <c r="AZ23"/>
  <c r="AX46"/>
  <c r="AW46"/>
  <c r="BB19"/>
  <c r="BA19"/>
  <c r="AV19"/>
  <c r="AU19"/>
  <c r="AI30"/>
  <c r="AJ30"/>
  <c r="AL30"/>
  <c r="AK30"/>
  <c r="AR49"/>
  <c r="AQ49"/>
  <c r="AW23"/>
  <c r="AX23"/>
  <c r="AX49"/>
  <c r="AW49"/>
  <c r="AR19"/>
  <c r="AQ19"/>
  <c r="AG23"/>
  <c r="AH23"/>
  <c r="BC27"/>
  <c r="BD27"/>
  <c r="BA23"/>
  <c r="BB23"/>
  <c r="AU49"/>
  <c r="AV49"/>
  <c r="BA49"/>
  <c r="BB49"/>
  <c r="BH23"/>
  <c r="BG23"/>
  <c r="AH46"/>
  <c r="AG46"/>
  <c r="AX30"/>
  <c r="AW30"/>
  <c r="AM30"/>
  <c r="AN30"/>
  <c r="AK19"/>
  <c r="AL19"/>
  <c r="BC30"/>
  <c r="BD30"/>
  <c r="AW27"/>
  <c r="AX27"/>
  <c r="AO30"/>
  <c r="AP30"/>
  <c r="AP23"/>
  <c r="AO23"/>
  <c r="BF19"/>
  <c r="BE19"/>
  <c r="AT49"/>
  <c r="AS49"/>
  <c r="BE46"/>
  <c r="BF46"/>
  <c r="AG27"/>
  <c r="AH27"/>
  <c r="AO49"/>
  <c r="AP49"/>
  <c r="AG19"/>
  <c r="AH19"/>
  <c r="BD19"/>
  <c r="BC19"/>
  <c r="BH49"/>
  <c r="BG49"/>
  <c r="BF27"/>
  <c r="BE27"/>
  <c r="BC23"/>
  <c r="BD23"/>
  <c r="BH46"/>
  <c r="BG46"/>
  <c r="BB27"/>
  <c r="BA27"/>
  <c r="BG27"/>
  <c r="BH27"/>
  <c r="AR30"/>
  <c r="AQ30"/>
  <c r="AN49"/>
  <c r="AM49"/>
  <c r="AV30"/>
  <c r="AU30"/>
  <c r="BH19"/>
  <c r="BG19"/>
  <c r="AT19"/>
  <c r="AS19"/>
  <c r="AT23"/>
  <c r="AS23"/>
  <c r="AO46"/>
  <c r="AP46"/>
  <c r="AK49"/>
  <c r="AL49"/>
  <c r="AM23"/>
  <c r="AN23"/>
  <c r="AJ23"/>
  <c r="AI23"/>
  <c r="AU46"/>
  <c r="AV46"/>
  <c r="AR46"/>
  <c r="AQ46"/>
  <c r="AV27"/>
  <c r="AU27"/>
  <c r="AQ27"/>
  <c r="AR27"/>
  <c r="AY46"/>
  <c r="AZ46"/>
  <c r="AY49"/>
  <c r="AZ49"/>
  <c r="BH30"/>
  <c r="BG30"/>
  <c r="AI49"/>
  <c r="AJ49"/>
  <c r="AZ27"/>
  <c r="AY27"/>
  <c r="BE30"/>
  <c r="BF30"/>
  <c r="BA46"/>
  <c r="BB46"/>
  <c r="AS46"/>
  <c r="AT46"/>
  <c r="AM46"/>
  <c r="AN46"/>
  <c r="AI46"/>
  <c r="AJ46"/>
  <c r="BE49"/>
  <c r="BF49"/>
  <c r="D379" i="158"/>
  <c r="D402"/>
  <c r="D242"/>
  <c r="D243" s="1"/>
  <c r="D244" s="1"/>
  <c r="D245" s="1"/>
  <c r="D12"/>
  <c r="F8" i="161"/>
  <c r="D333" i="158"/>
  <c r="F18" i="161"/>
  <c r="D381" i="158"/>
  <c r="D382" s="1"/>
  <c r="D383" s="1"/>
  <c r="D426"/>
  <c r="D427" s="1"/>
  <c r="D428" s="1"/>
  <c r="D429" s="1"/>
  <c r="F12" i="161"/>
  <c r="E50" i="104"/>
  <c r="E52"/>
  <c r="E51"/>
  <c r="E64"/>
  <c r="E63"/>
  <c r="F15" i="161"/>
  <c r="F11"/>
  <c r="E44" i="104"/>
  <c r="E41"/>
  <c r="E38"/>
  <c r="F10" i="161"/>
  <c r="E40" i="104"/>
  <c r="E31"/>
  <c r="E32"/>
  <c r="F7" i="161"/>
  <c r="E22" i="104"/>
  <c r="E21"/>
  <c r="F6" i="161"/>
  <c r="E16" i="104"/>
  <c r="F5" i="161"/>
  <c r="D16" i="158"/>
  <c r="D13"/>
  <c r="D263"/>
  <c r="D287"/>
  <c r="D288"/>
  <c r="D355"/>
  <c r="D217"/>
  <c r="D148"/>
  <c r="D171"/>
  <c r="D309"/>
  <c r="D335"/>
  <c r="D336" s="1"/>
  <c r="D337" s="1"/>
  <c r="D338"/>
  <c r="D339" s="1"/>
  <c r="D340" s="1"/>
  <c r="D341" s="1"/>
  <c r="D342" s="1"/>
  <c r="D343" s="1"/>
  <c r="D56"/>
  <c r="D79"/>
  <c r="D194"/>
  <c r="D453"/>
  <c r="D454" s="1"/>
  <c r="D455" s="1"/>
  <c r="D456" s="1"/>
  <c r="D457" s="1"/>
  <c r="D458" s="1"/>
  <c r="D450"/>
  <c r="D451" s="1"/>
  <c r="D452" s="1"/>
  <c r="D407"/>
  <c r="D408" s="1"/>
  <c r="D409" s="1"/>
  <c r="D410" s="1"/>
  <c r="D411" s="1"/>
  <c r="D412" s="1"/>
  <c r="D404"/>
  <c r="D405" s="1"/>
  <c r="D406" s="1"/>
  <c r="D102"/>
  <c r="D34"/>
  <c r="D35"/>
  <c r="D125"/>
  <c r="AX3" i="104" l="1"/>
  <c r="AX5"/>
  <c r="AX4"/>
  <c r="AX6"/>
  <c r="AX7"/>
  <c r="AZ3"/>
  <c r="AZ5"/>
  <c r="AZ4"/>
  <c r="AZ7"/>
  <c r="AZ6"/>
  <c r="AZ12"/>
  <c r="AZ11"/>
  <c r="AZ8"/>
  <c r="AZ10"/>
  <c r="AZ9"/>
  <c r="BB9"/>
  <c r="BB11"/>
  <c r="BB12"/>
  <c r="BB10"/>
  <c r="BB8"/>
  <c r="D246" i="158"/>
  <c r="D247" s="1"/>
  <c r="D248" s="1"/>
  <c r="D249" s="1"/>
  <c r="D250" s="1"/>
  <c r="D251" s="1"/>
  <c r="D430"/>
  <c r="D431" s="1"/>
  <c r="D432" s="1"/>
  <c r="D433" s="1"/>
  <c r="D434" s="1"/>
  <c r="D435" s="1"/>
  <c r="D14"/>
  <c r="D17"/>
  <c r="D195"/>
  <c r="D196"/>
  <c r="D311"/>
  <c r="D310"/>
  <c r="D149"/>
  <c r="D150"/>
  <c r="D81"/>
  <c r="D80"/>
  <c r="D57"/>
  <c r="D58"/>
  <c r="D289"/>
  <c r="D292"/>
  <c r="D173"/>
  <c r="D172"/>
  <c r="D127"/>
  <c r="D126"/>
  <c r="D36"/>
  <c r="D39"/>
  <c r="D103"/>
  <c r="D104"/>
  <c r="D219"/>
  <c r="D218"/>
  <c r="D357"/>
  <c r="D356"/>
  <c r="D265"/>
  <c r="D264"/>
  <c r="AR9" i="104" l="1"/>
  <c r="AR8"/>
  <c r="AR10"/>
  <c r="AR12"/>
  <c r="AR11"/>
  <c r="AX9"/>
  <c r="AX11"/>
  <c r="AX10"/>
  <c r="AX12"/>
  <c r="AX8"/>
  <c r="D15" i="158"/>
  <c r="D18"/>
  <c r="D361"/>
  <c r="D358"/>
  <c r="D223"/>
  <c r="D220"/>
  <c r="D105"/>
  <c r="D108"/>
  <c r="D131"/>
  <c r="D128"/>
  <c r="D177"/>
  <c r="D174"/>
  <c r="D293"/>
  <c r="D59"/>
  <c r="D62"/>
  <c r="D151"/>
  <c r="D154"/>
  <c r="D37"/>
  <c r="D290"/>
  <c r="D291" s="1"/>
  <c r="D315"/>
  <c r="D312"/>
  <c r="D269"/>
  <c r="D266"/>
  <c r="D40"/>
  <c r="D85"/>
  <c r="D82"/>
  <c r="D197"/>
  <c r="D200"/>
  <c r="AT3" i="104" l="1"/>
  <c r="AT5"/>
  <c r="AT6"/>
  <c r="AP12"/>
  <c r="AP10"/>
  <c r="AP11"/>
  <c r="AP9"/>
  <c r="AP8"/>
  <c r="AV8"/>
  <c r="AV10"/>
  <c r="AV12"/>
  <c r="AV9"/>
  <c r="AV11"/>
  <c r="D19" i="158"/>
  <c r="D38"/>
  <c r="D270"/>
  <c r="D198"/>
  <c r="D199" s="1"/>
  <c r="D313"/>
  <c r="D314" s="1"/>
  <c r="D155"/>
  <c r="D63"/>
  <c r="D175"/>
  <c r="D359"/>
  <c r="D360" s="1"/>
  <c r="D201"/>
  <c r="D83"/>
  <c r="D41"/>
  <c r="D316"/>
  <c r="D152"/>
  <c r="D153" s="1"/>
  <c r="D178"/>
  <c r="D132"/>
  <c r="D109"/>
  <c r="D362"/>
  <c r="D86"/>
  <c r="D267"/>
  <c r="D268" s="1"/>
  <c r="D60"/>
  <c r="D221"/>
  <c r="D222" s="1"/>
  <c r="D294"/>
  <c r="D295" s="1"/>
  <c r="D296" s="1"/>
  <c r="D297" s="1"/>
  <c r="D129"/>
  <c r="D106"/>
  <c r="D107" s="1"/>
  <c r="D224"/>
  <c r="AT11" i="104" l="1"/>
  <c r="AT10"/>
  <c r="AT9"/>
  <c r="AT8"/>
  <c r="AT12"/>
  <c r="AN10"/>
  <c r="AN8"/>
  <c r="AN12"/>
  <c r="AN9"/>
  <c r="AN11"/>
  <c r="D20" i="158"/>
  <c r="D42"/>
  <c r="D61"/>
  <c r="D110"/>
  <c r="D111" s="1"/>
  <c r="D112" s="1"/>
  <c r="D113" s="1"/>
  <c r="D179"/>
  <c r="D317"/>
  <c r="D318" s="1"/>
  <c r="D319" s="1"/>
  <c r="D320" s="1"/>
  <c r="D84"/>
  <c r="D202"/>
  <c r="D203" s="1"/>
  <c r="D204" s="1"/>
  <c r="D205" s="1"/>
  <c r="D176"/>
  <c r="D225"/>
  <c r="D226" s="1"/>
  <c r="D227" s="1"/>
  <c r="D228" s="1"/>
  <c r="D130"/>
  <c r="D87"/>
  <c r="D88" s="1"/>
  <c r="D89" s="1"/>
  <c r="D90" s="1"/>
  <c r="D363"/>
  <c r="D364" s="1"/>
  <c r="D365" s="1"/>
  <c r="D366" s="1"/>
  <c r="D133"/>
  <c r="D134" s="1"/>
  <c r="D135" s="1"/>
  <c r="D136" s="1"/>
  <c r="D64"/>
  <c r="D156"/>
  <c r="D157" s="1"/>
  <c r="D158" s="1"/>
  <c r="D159" s="1"/>
  <c r="D271"/>
  <c r="D272" s="1"/>
  <c r="D273" s="1"/>
  <c r="D274" s="1"/>
  <c r="AL8" i="104" l="1"/>
  <c r="AL9"/>
  <c r="AL11"/>
  <c r="AL12"/>
  <c r="AL10"/>
  <c r="D21" i="158"/>
  <c r="D65"/>
  <c r="D43"/>
  <c r="D180"/>
  <c r="AJ8" i="104" l="1"/>
  <c r="AJ9"/>
  <c r="AJ10"/>
  <c r="AJ11"/>
  <c r="AJ12"/>
  <c r="D44" i="158"/>
  <c r="D66"/>
  <c r="D181"/>
  <c r="AH9" i="104" l="1"/>
  <c r="AH12"/>
  <c r="AH10"/>
  <c r="AH11"/>
  <c r="AH8"/>
  <c r="D67" i="158"/>
  <c r="D182"/>
  <c r="D7" i="104" l="1"/>
  <c r="E7" s="1"/>
  <c r="D8" l="1"/>
  <c r="E8" s="1"/>
  <c r="D9" l="1"/>
  <c r="E9" s="1"/>
  <c r="D10" l="1"/>
  <c r="E10" s="1"/>
  <c r="D11" l="1"/>
  <c r="E11" s="1"/>
  <c r="D12" l="1"/>
  <c r="E12" s="1"/>
  <c r="D13" l="1"/>
  <c r="E13" s="1"/>
  <c r="D14" l="1"/>
  <c r="E14" s="1"/>
  <c r="D15" l="1"/>
  <c r="D16" l="1"/>
  <c r="D17" l="1"/>
  <c r="D18" l="1"/>
  <c r="D19" l="1"/>
  <c r="E19" s="1"/>
  <c r="D20" l="1"/>
  <c r="D21" l="1"/>
  <c r="D22" l="1"/>
  <c r="D23" l="1"/>
  <c r="E23" s="1"/>
  <c r="D24" l="1"/>
  <c r="D25" l="1"/>
  <c r="D26" l="1"/>
  <c r="D27" l="1"/>
  <c r="E27" s="1"/>
  <c r="D28" l="1"/>
  <c r="D29" l="1"/>
  <c r="E29" s="1"/>
  <c r="D30" l="1"/>
  <c r="E30" s="1"/>
  <c r="D31" l="1"/>
  <c r="D32" l="1"/>
  <c r="D33" l="1"/>
  <c r="D34" l="1"/>
  <c r="D35" l="1"/>
  <c r="D36" l="1"/>
  <c r="D37" l="1"/>
  <c r="D38" l="1"/>
  <c r="D39" l="1"/>
  <c r="D40" l="1"/>
  <c r="D41" l="1"/>
  <c r="D42" l="1"/>
  <c r="E42" s="1"/>
  <c r="D43" l="1"/>
  <c r="E43" s="1"/>
  <c r="D44" l="1"/>
  <c r="D45" l="1"/>
  <c r="D46" l="1"/>
  <c r="E46" s="1"/>
  <c r="D47" l="1"/>
  <c r="D48" l="1"/>
  <c r="D49" l="1"/>
  <c r="E49" s="1"/>
  <c r="AB7" i="158" l="1"/>
  <c r="AA7"/>
  <c r="Z7"/>
  <c r="Y7"/>
  <c r="S7" l="1"/>
  <c r="U7"/>
  <c r="W7"/>
  <c r="AE7"/>
  <c r="AG7"/>
  <c r="Q7"/>
  <c r="AF7"/>
  <c r="AD7"/>
  <c r="T7"/>
  <c r="R7"/>
  <c r="O7"/>
  <c r="AC7"/>
  <c r="X7"/>
  <c r="V7"/>
  <c r="P7" l="1"/>
  <c r="N7" l="1"/>
  <c r="N8" l="1"/>
  <c r="T8"/>
  <c r="P8"/>
  <c r="AB8"/>
  <c r="AD8"/>
  <c r="AG8"/>
  <c r="S8"/>
  <c r="AF8"/>
  <c r="R8"/>
  <c r="Y8"/>
  <c r="O8"/>
  <c r="X8"/>
  <c r="AC8"/>
  <c r="W8"/>
  <c r="Q8"/>
  <c r="V8"/>
  <c r="AA8"/>
  <c r="U8"/>
  <c r="AE8"/>
  <c r="Z8"/>
  <c r="D50" i="104"/>
  <c r="D51" l="1"/>
  <c r="D52" l="1"/>
  <c r="D53" l="1"/>
  <c r="D54" l="1"/>
  <c r="D55" l="1"/>
  <c r="D56" l="1"/>
  <c r="D57" l="1"/>
  <c r="D58" l="1"/>
  <c r="D59" l="1"/>
  <c r="A61" l="1"/>
  <c r="A62" s="1"/>
  <c r="A63" s="1"/>
  <c r="A64" s="1"/>
  <c r="A65" l="1"/>
  <c r="D65" s="1"/>
  <c r="D60"/>
  <c r="A66" l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D61"/>
  <c r="D62" l="1"/>
  <c r="D63" l="1"/>
  <c r="D64" l="1"/>
  <c r="D66" l="1"/>
  <c r="D67" l="1"/>
  <c r="D68" l="1"/>
  <c r="D69" l="1"/>
  <c r="D70" l="1"/>
  <c r="D71" l="1"/>
  <c r="D72" l="1"/>
  <c r="D73" l="1"/>
  <c r="D74" l="1"/>
  <c r="D75" l="1"/>
  <c r="D76" l="1"/>
  <c r="D77" l="1"/>
  <c r="D78" l="1"/>
  <c r="D79" l="1"/>
  <c r="D80" l="1"/>
  <c r="D81" l="1"/>
  <c r="D82" l="1"/>
  <c r="D83" l="1"/>
  <c r="D84" l="1"/>
  <c r="D85" l="1"/>
  <c r="D86" l="1"/>
  <c r="D87" l="1"/>
  <c r="D88" l="1"/>
  <c r="D89" l="1"/>
  <c r="D90" l="1"/>
  <c r="D91" l="1"/>
  <c r="D92" l="1"/>
  <c r="D93" l="1"/>
  <c r="D94" l="1"/>
  <c r="D95" l="1"/>
  <c r="D96" l="1"/>
  <c r="D97" l="1"/>
  <c r="D98" l="1"/>
  <c r="D99" l="1"/>
  <c r="D100" l="1"/>
  <c r="D101" l="1"/>
  <c r="D102" l="1"/>
  <c r="C443" i="158" l="1"/>
  <c r="X4" i="161" s="1"/>
  <c r="C420" i="158"/>
</calcChain>
</file>

<file path=xl/sharedStrings.xml><?xml version="1.0" encoding="utf-8"?>
<sst xmlns="http://schemas.openxmlformats.org/spreadsheetml/2006/main" count="1316" uniqueCount="178">
  <si>
    <t>Монтаж</t>
  </si>
  <si>
    <t>№</t>
  </si>
  <si>
    <t>Позиция</t>
  </si>
  <si>
    <t>Акт</t>
  </si>
  <si>
    <t>Фотоотчет</t>
  </si>
  <si>
    <t>Наличие материалов</t>
  </si>
  <si>
    <t>Объект</t>
  </si>
  <si>
    <t>Адрес</t>
  </si>
  <si>
    <t>Экспертиза</t>
  </si>
  <si>
    <t>Исходники</t>
  </si>
  <si>
    <t>Дизайн</t>
  </si>
  <si>
    <t>Расчет</t>
  </si>
  <si>
    <t>Размер</t>
  </si>
  <si>
    <t>Срок сдачи</t>
  </si>
  <si>
    <t>надо дней</t>
  </si>
  <si>
    <t>конечная дата</t>
  </si>
  <si>
    <t>Стоимость за ед.</t>
  </si>
  <si>
    <t>Наименование работы ( изделия) по тендеру</t>
  </si>
  <si>
    <t>х</t>
  </si>
  <si>
    <t>ширина</t>
  </si>
  <si>
    <t>ед. изм.</t>
  </si>
  <si>
    <t>высота</t>
  </si>
  <si>
    <t>Идентификатор заказа</t>
  </si>
  <si>
    <t>Идентификатор изделий</t>
  </si>
  <si>
    <t>Идентификатор</t>
  </si>
  <si>
    <t>Дизайнер</t>
  </si>
  <si>
    <t>Менеджер</t>
  </si>
  <si>
    <t>Конструктор</t>
  </si>
  <si>
    <t>Осталось дней до сдачи заказа</t>
  </si>
  <si>
    <t>Отв. Производство /бригадир</t>
  </si>
  <si>
    <t>x</t>
  </si>
  <si>
    <t>Внутрифирменное название</t>
  </si>
  <si>
    <t>таже дата, что и монтаж</t>
  </si>
  <si>
    <t>дата окончания монтажа</t>
  </si>
  <si>
    <t>дата окончания монтажа минус количество дней на монтаж</t>
  </si>
  <si>
    <t>Пояснение</t>
  </si>
  <si>
    <t>за день до начала сборки</t>
  </si>
  <si>
    <t>за 3 дня до начала проектирования заказа</t>
  </si>
  <si>
    <t>Надо времени в днях, можно поменять вручную</t>
  </si>
  <si>
    <t>Дата готовности (надо), можно поменять вручную</t>
  </si>
  <si>
    <t>Первоначальная работа с шаблоном заказа после экспертизы</t>
  </si>
  <si>
    <t>Описание</t>
  </si>
  <si>
    <t>С</t>
  </si>
  <si>
    <t>Сварочный участок</t>
  </si>
  <si>
    <t>ФГС/Лазер раскрой</t>
  </si>
  <si>
    <t>Конструкторская документация</t>
  </si>
  <si>
    <t>Печать, аппликация, ламинация</t>
  </si>
  <si>
    <t>Сборочный участок</t>
  </si>
  <si>
    <t>Спецтехника, согласование работ</t>
  </si>
  <si>
    <t>Э</t>
  </si>
  <si>
    <t>Р</t>
  </si>
  <si>
    <t>И</t>
  </si>
  <si>
    <t>Д</t>
  </si>
  <si>
    <t>К</t>
  </si>
  <si>
    <t>М</t>
  </si>
  <si>
    <t>Ф</t>
  </si>
  <si>
    <t>Сб</t>
  </si>
  <si>
    <t>ПП</t>
  </si>
  <si>
    <t>Сц</t>
  </si>
  <si>
    <t>А</t>
  </si>
  <si>
    <t>Дата начала сборки минус максимум из сроков ФГС, сварка ли печать</t>
  </si>
  <si>
    <t>за 2 дня до доставки материалов</t>
  </si>
  <si>
    <t>Монтаж/отгрузка</t>
  </si>
  <si>
    <t>Дата окончания дизайна и КД минус максимум из сроков Дизайна или КД</t>
  </si>
  <si>
    <t>Дата  готовности изделия (изделий) намонтаже/отгрузке</t>
  </si>
  <si>
    <t>ед. измерения</t>
  </si>
  <si>
    <t>кол-во</t>
  </si>
  <si>
    <t>Итого, рубли</t>
  </si>
  <si>
    <t>№1-5</t>
  </si>
  <si>
    <t>№6-10</t>
  </si>
  <si>
    <t>№11-15</t>
  </si>
  <si>
    <t>№16-20</t>
  </si>
  <si>
    <t>№21-25</t>
  </si>
  <si>
    <t>№26-30</t>
  </si>
  <si>
    <t>№31-35</t>
  </si>
  <si>
    <t>№36-40</t>
  </si>
  <si>
    <t>№41-45</t>
  </si>
  <si>
    <t>№46-50</t>
  </si>
  <si>
    <t>№51-55</t>
  </si>
  <si>
    <t>№56-60</t>
  </si>
  <si>
    <t>№61-65</t>
  </si>
  <si>
    <t>№66-70</t>
  </si>
  <si>
    <t>№71-75</t>
  </si>
  <si>
    <t>№76-80</t>
  </si>
  <si>
    <t>№86-90</t>
  </si>
  <si>
    <t>№81-85</t>
  </si>
  <si>
    <t>№91-95</t>
  </si>
  <si>
    <t>№95-100</t>
  </si>
  <si>
    <t>Отв. Производство</t>
  </si>
  <si>
    <t>Группа</t>
  </si>
  <si>
    <t>Копировать из</t>
  </si>
  <si>
    <t>Ввести единый номер</t>
  </si>
  <si>
    <t>ФЛГС/Лазер раскрой</t>
  </si>
  <si>
    <t>ФЛ</t>
  </si>
  <si>
    <t>МТт</t>
  </si>
  <si>
    <t>Кратко состав работ</t>
  </si>
  <si>
    <t>ФЛГС/Лазер раскрой (ссылка)</t>
  </si>
  <si>
    <t>Печать, аппликация, ламинация (ссылка)</t>
  </si>
  <si>
    <t>Сборочный участок (ссылка)</t>
  </si>
  <si>
    <t>К-во</t>
  </si>
  <si>
    <t>шт.</t>
  </si>
  <si>
    <t>Имиджи</t>
  </si>
  <si>
    <t>Входной фриз</t>
  </si>
  <si>
    <t>Имиджи на колонны</t>
  </si>
  <si>
    <t>Оформление дополнительного оборудования</t>
  </si>
  <si>
    <t>Грифельная доска двухст. со стикером</t>
  </si>
  <si>
    <t>к-т</t>
  </si>
  <si>
    <t xml:space="preserve">Проектно-конструкторская документация </t>
  </si>
  <si>
    <t>Скайтреки монтаж</t>
  </si>
  <si>
    <t>Стикер заморозка ВЕРТИКАЛЬНЫЙ  на дверь</t>
  </si>
  <si>
    <t>Витрины оформление</t>
  </si>
  <si>
    <t>Баннер фасад</t>
  </si>
  <si>
    <t>Задник оборудования оформление</t>
  </si>
  <si>
    <t xml:space="preserve">Фриз стеллажный объемный. Двухсторонний СУПЕРЦЕНА. </t>
  </si>
  <si>
    <t>8-Стикер на заднюю часть прайсдисплея ФРОВ (2 вида - 1комплект)</t>
  </si>
  <si>
    <t>Баннер интерьерный</t>
  </si>
  <si>
    <t>Навигация</t>
  </si>
  <si>
    <t>\\SERVER\Data1\П\Перекресток\2018\ТЕХ. ДОКУМЕНТАЦИЯ рабочая\01-Стандарт</t>
  </si>
  <si>
    <t>\\SERVER\Data1\П\Перекресток\2018\ТЕХ. ДОКУМЕНТАЦИЯ рабочая\02-Стандарт_2</t>
  </si>
  <si>
    <t>\\SERVER\Data1\П\Перекресток\2018\ТЕХ. ДОКУМЕНТАЦИЯ рабочая\03-Разделители в отдел алкоголя</t>
  </si>
  <si>
    <t>\\SERVER\Data1\П\Перекресток\2018\ТЕХ. ДОКУМЕНТАЦИЯ рабочая\04-Алкогольные_разделители-200х38</t>
  </si>
  <si>
    <t>\\SERVER\Data1\П\Перекресток\2018\ТЕХ. ДОКУМЕНТАЦИЯ рабочая\05-Стойка_ПРАЗДНИК-Перекресток</t>
  </si>
  <si>
    <t>\\SERVER\Data1\П\Перекресток\2018\ТЕХ. ДОКУМЕНТАЦИЯ рабочая\06-Мясной_разруб</t>
  </si>
  <si>
    <t>\\SERVER\Data1\П\Перекресток\2018\ТЕХ. ДОКУМЕНТАЦИЯ рабочая\07-Быстро_и_вкусно</t>
  </si>
  <si>
    <t>\\SERVER\Data1\П\Перекресток\2018\ТЕХ. ДОКУМЕНТАЦИЯ рабочая\08-Стикер-задник_ПД_ФРОВ</t>
  </si>
  <si>
    <t>\\SERVER\Data1\П\Перекресток\2018\ТЕХ. ДОКУМЕНТАЦИЯ рабочая\21-Карман_круглый_(ПромоКруг)</t>
  </si>
  <si>
    <t>\\SERVER\Data1\П\Перекресток\2018\ТЕХ. ДОКУМЕНТАЦИЯ рабочая\22-Карман_под_бумагу_А1</t>
  </si>
  <si>
    <t>\\SERVER\Data1\П\Перекресток\2018\ТЕХ. ДОКУМЕНТАЦИЯ рабочая\25-СУПЕРЦЕНА-треугольная(Призма)</t>
  </si>
  <si>
    <t>\\SERVER\Data1\П\Перекресток\2018\ТЕХ. ДОКУМЕНТАЦИЯ рабочая\26-СУПЕРЦЕНА-одинарная_подвесная</t>
  </si>
  <si>
    <t>\\SERVER\Data1\П\Перекресток\2018\ТЕХ. ДОКУМЕНТАЦИЯ рабочая\29-Номер_КАССЫ стикер</t>
  </si>
  <si>
    <t>\\SERVER\Data1\П\Перекресток\2018\ТЕХ. ДОКУМЕНТАЦИЯ рабочая\34-Пилон-660х1600</t>
  </si>
  <si>
    <t>\\SERVER\Data1\П\Перекресток\2018\ТЕХ. ДОКУМЕНТАЦИЯ рабочая\45-Подвес_Суперцена_ФРОВ</t>
  </si>
  <si>
    <t>\\SERVER\Data1\П\Перекресток\2018\ТЕХ. ДОКУМЕНТАЦИЯ рабочая\46-Табл. над кассами с карманами А3</t>
  </si>
  <si>
    <t>\\SERVER\Data1\П\Перекресток\2018\ТЕХ. ДОКУМЕНТАЦИЯ рабочая\47-указатель-Перекресток+кассы</t>
  </si>
  <si>
    <r>
      <rPr>
        <b/>
        <sz val="11"/>
        <color theme="1"/>
        <rFont val="Calibri"/>
        <family val="2"/>
        <charset val="204"/>
        <scheme val="minor"/>
      </rPr>
      <t>СТАНДАРТ</t>
    </r>
    <r>
      <rPr>
        <sz val="11"/>
        <color theme="1"/>
        <rFont val="Calibri"/>
        <family val="2"/>
        <charset val="204"/>
        <scheme val="minor"/>
      </rPr>
      <t xml:space="preserve"> - Информационные стенды </t>
    </r>
  </si>
  <si>
    <r>
      <rPr>
        <b/>
        <sz val="11"/>
        <color theme="1"/>
        <rFont val="Calibri"/>
        <family val="2"/>
        <charset val="204"/>
        <scheme val="minor"/>
      </rPr>
      <t>СТАНДАРТ2</t>
    </r>
    <r>
      <rPr>
        <sz val="11"/>
        <color theme="1"/>
        <rFont val="Calibri"/>
        <family val="2"/>
        <charset val="204"/>
        <scheme val="minor"/>
      </rPr>
      <t xml:space="preserve"> - Информационные таблички</t>
    </r>
  </si>
  <si>
    <r>
      <t>3-Разделители в</t>
    </r>
    <r>
      <rPr>
        <b/>
        <sz val="11"/>
        <color theme="1"/>
        <rFont val="Calibri"/>
        <family val="2"/>
        <charset val="204"/>
        <scheme val="minor"/>
      </rPr>
      <t xml:space="preserve"> АЛКОГОЛЬ</t>
    </r>
    <r>
      <rPr>
        <sz val="11"/>
        <color theme="1"/>
        <rFont val="Calibri"/>
        <family val="2"/>
        <charset val="204"/>
        <scheme val="minor"/>
      </rPr>
      <t xml:space="preserve"> (черные)</t>
    </r>
  </si>
  <si>
    <r>
      <t xml:space="preserve">4-Разделители в </t>
    </r>
    <r>
      <rPr>
        <b/>
        <sz val="11"/>
        <color theme="1"/>
        <rFont val="Calibri"/>
        <family val="2"/>
        <charset val="204"/>
        <scheme val="minor"/>
      </rPr>
      <t>АЛКОГОЛЬ</t>
    </r>
  </si>
  <si>
    <r>
      <t>5-</t>
    </r>
    <r>
      <rPr>
        <b/>
        <sz val="11"/>
        <color theme="1"/>
        <rFont val="Calibri"/>
        <family val="2"/>
        <charset val="204"/>
        <scheme val="minor"/>
      </rPr>
      <t>Стойка</t>
    </r>
    <r>
      <rPr>
        <sz val="11"/>
        <color theme="1"/>
        <rFont val="Calibri"/>
        <family val="2"/>
        <charset val="204"/>
        <scheme val="minor"/>
      </rPr>
      <t xml:space="preserve"> - ПРАЗДНИК  "Перекресток" </t>
    </r>
  </si>
  <si>
    <r>
      <t>6-</t>
    </r>
    <r>
      <rPr>
        <b/>
        <sz val="11"/>
        <color theme="1"/>
        <rFont val="Calibri"/>
        <family val="2"/>
        <charset val="204"/>
        <scheme val="minor"/>
      </rPr>
      <t>МЯСНОЙ РАЗРУБ</t>
    </r>
    <r>
      <rPr>
        <sz val="11"/>
        <color theme="1"/>
        <rFont val="Calibri"/>
        <family val="2"/>
        <charset val="204"/>
        <scheme val="minor"/>
      </rPr>
      <t xml:space="preserve"> оформление</t>
    </r>
  </si>
  <si>
    <r>
      <t>7-</t>
    </r>
    <r>
      <rPr>
        <b/>
        <sz val="11"/>
        <color theme="1"/>
        <rFont val="Calibri"/>
        <family val="2"/>
        <charset val="204"/>
        <scheme val="minor"/>
      </rPr>
      <t>БЫСТРО И ВКУСНО</t>
    </r>
    <r>
      <rPr>
        <sz val="11"/>
        <color theme="1"/>
        <rFont val="Calibri"/>
        <family val="2"/>
        <charset val="204"/>
        <scheme val="minor"/>
      </rPr>
      <t xml:space="preserve"> оформление отдела</t>
    </r>
  </si>
  <si>
    <r>
      <t xml:space="preserve">Боковины </t>
    </r>
    <r>
      <rPr>
        <b/>
        <sz val="11"/>
        <color theme="1"/>
        <rFont val="Calibri"/>
        <family val="2"/>
        <charset val="204"/>
        <scheme val="minor"/>
      </rPr>
      <t>"Бокалы"</t>
    </r>
    <r>
      <rPr>
        <sz val="11"/>
        <color theme="1"/>
        <rFont val="Calibri"/>
        <family val="2"/>
        <charset val="204"/>
        <scheme val="minor"/>
      </rPr>
      <t xml:space="preserve"> на боковые части энда стеллажа</t>
    </r>
  </si>
  <si>
    <r>
      <rPr>
        <b/>
        <sz val="11"/>
        <color theme="1"/>
        <rFont val="Calibri"/>
        <family val="2"/>
        <charset val="204"/>
        <scheme val="minor"/>
      </rPr>
      <t>ДВЕРИ</t>
    </r>
    <r>
      <rPr>
        <sz val="11"/>
        <color theme="1"/>
        <rFont val="Calibri"/>
        <family val="2"/>
        <charset val="204"/>
        <scheme val="minor"/>
      </rPr>
      <t xml:space="preserve"> стикер</t>
    </r>
  </si>
  <si>
    <r>
      <rPr>
        <b/>
        <sz val="11"/>
        <color theme="1"/>
        <rFont val="Calibri"/>
        <family val="2"/>
        <charset val="204"/>
        <scheme val="minor"/>
      </rPr>
      <t>делители V-обр</t>
    </r>
    <r>
      <rPr>
        <sz val="11"/>
        <color theme="1"/>
        <rFont val="Calibri"/>
        <family val="2"/>
        <charset val="204"/>
        <scheme val="minor"/>
      </rPr>
      <t>.  на холодильник заморозка</t>
    </r>
  </si>
  <si>
    <r>
      <rPr>
        <b/>
        <sz val="11"/>
        <color theme="1"/>
        <rFont val="Calibri"/>
        <family val="2"/>
        <charset val="204"/>
        <scheme val="minor"/>
      </rPr>
      <t>ДЕТСТВО</t>
    </r>
    <r>
      <rPr>
        <sz val="11"/>
        <color theme="1"/>
        <rFont val="Calibri"/>
        <family val="2"/>
        <charset val="204"/>
        <scheme val="minor"/>
      </rPr>
      <t xml:space="preserve"> Оформление отдела </t>
    </r>
  </si>
  <si>
    <r>
      <t xml:space="preserve">Карман круглый двухсторонний </t>
    </r>
    <r>
      <rPr>
        <b/>
        <sz val="11"/>
        <color theme="1"/>
        <rFont val="Calibri"/>
        <family val="2"/>
        <charset val="204"/>
        <scheme val="minor"/>
      </rPr>
      <t>(ПРОМОКРУГ)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</si>
  <si>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rPr>
        <b/>
        <sz val="11"/>
        <color theme="1"/>
        <rFont val="Calibri"/>
        <family val="2"/>
        <charset val="204"/>
        <scheme val="minor"/>
      </rPr>
      <t>КАРМАН</t>
    </r>
    <r>
      <rPr>
        <sz val="11"/>
        <color theme="1"/>
        <rFont val="Calibri"/>
        <family val="2"/>
        <charset val="204"/>
        <scheme val="minor"/>
      </rPr>
      <t xml:space="preserve"> под бумагу А 1. крепление к стене</t>
    </r>
  </si>
  <si>
    <r>
      <t>Кассы самообслуживания (</t>
    </r>
    <r>
      <rPr>
        <b/>
        <sz val="11"/>
        <color theme="1"/>
        <rFont val="Calibri"/>
        <family val="2"/>
        <charset val="204"/>
        <scheme val="minor"/>
      </rPr>
      <t>КСО</t>
    </r>
    <r>
      <rPr>
        <sz val="11"/>
        <color theme="1"/>
        <rFont val="Calibri"/>
        <family val="2"/>
        <charset val="204"/>
        <scheme val="minor"/>
      </rPr>
      <t>)</t>
    </r>
  </si>
  <si>
    <r>
      <rPr>
        <b/>
        <sz val="11"/>
        <color theme="1"/>
        <rFont val="Calibri"/>
        <family val="2"/>
        <charset val="204"/>
        <scheme val="minor"/>
      </rPr>
      <t>КАФЕ</t>
    </r>
    <r>
      <rPr>
        <sz val="11"/>
        <color theme="1"/>
        <rFont val="Calibri"/>
        <family val="2"/>
        <charset val="204"/>
        <scheme val="minor"/>
      </rPr>
      <t xml:space="preserve"> оформление</t>
    </r>
  </si>
  <si>
    <r>
      <t>Конструкции</t>
    </r>
    <r>
      <rPr>
        <b/>
        <sz val="11"/>
        <color theme="1"/>
        <rFont val="Calibri"/>
        <family val="2"/>
        <charset val="204"/>
        <scheme val="minor"/>
      </rPr>
      <t xml:space="preserve"> "СУПЕРЦЕНА"</t>
    </r>
    <r>
      <rPr>
        <sz val="11"/>
        <color theme="1"/>
        <rFont val="Calibri"/>
        <family val="2"/>
        <charset val="204"/>
        <scheme val="minor"/>
      </rPr>
      <t xml:space="preserve"> треугольная </t>
    </r>
  </si>
  <si>
    <r>
      <t xml:space="preserve">Конструкция </t>
    </r>
    <r>
      <rPr>
        <b/>
        <sz val="11"/>
        <color theme="1"/>
        <rFont val="Calibri"/>
        <family val="2"/>
        <charset val="204"/>
        <scheme val="minor"/>
      </rPr>
      <t>"СУПЕРЦЕНА"</t>
    </r>
    <r>
      <rPr>
        <sz val="11"/>
        <color theme="1"/>
        <rFont val="Calibri"/>
        <family val="2"/>
        <charset val="204"/>
        <scheme val="minor"/>
      </rPr>
      <t xml:space="preserve"> одинарная, один карман, подвесная</t>
    </r>
  </si>
  <si>
    <r>
      <rPr>
        <b/>
        <sz val="11"/>
        <color theme="1"/>
        <rFont val="Calibri"/>
        <family val="2"/>
        <charset val="204"/>
        <scheme val="minor"/>
      </rPr>
      <t>МОРОЖЕНОЕ</t>
    </r>
    <r>
      <rPr>
        <sz val="11"/>
        <color theme="1"/>
        <rFont val="Calibri"/>
        <family val="2"/>
        <charset val="204"/>
        <scheme val="minor"/>
      </rPr>
      <t xml:space="preserve"> стикеры на боковую часть холодильника </t>
    </r>
  </si>
  <si>
    <r>
      <rPr>
        <b/>
        <sz val="11"/>
        <color theme="1"/>
        <rFont val="Calibri"/>
        <family val="2"/>
        <charset val="204"/>
        <scheme val="minor"/>
      </rPr>
      <t>НОМЕР КАССЫ</t>
    </r>
    <r>
      <rPr>
        <sz val="11"/>
        <color theme="1"/>
        <rFont val="Calibri"/>
        <family val="2"/>
        <charset val="204"/>
        <scheme val="minor"/>
      </rPr>
      <t xml:space="preserve"> стикер  - количество касс (комплект из 2 шт. печать с 1 по ХХ)</t>
    </r>
  </si>
  <si>
    <r>
      <t xml:space="preserve">Оклейка </t>
    </r>
    <r>
      <rPr>
        <b/>
        <sz val="11"/>
        <color theme="1"/>
        <rFont val="Calibri"/>
        <family val="2"/>
        <charset val="204"/>
        <scheme val="minor"/>
      </rPr>
      <t>ПАТТЕРН</t>
    </r>
    <r>
      <rPr>
        <sz val="11"/>
        <color theme="1"/>
        <rFont val="Calibri"/>
        <family val="2"/>
        <charset val="204"/>
        <scheme val="minor"/>
      </rPr>
      <t xml:space="preserve"> плоттерная резка </t>
    </r>
  </si>
  <si>
    <r>
      <rPr>
        <b/>
        <sz val="11"/>
        <color theme="1"/>
        <rFont val="Calibri"/>
        <family val="2"/>
        <charset val="204"/>
        <scheme val="minor"/>
      </rPr>
      <t>ПИЛОН вставка</t>
    </r>
    <r>
      <rPr>
        <sz val="11"/>
        <color theme="1"/>
        <rFont val="Calibri"/>
        <family val="2"/>
        <charset val="204"/>
        <scheme val="minor"/>
      </rPr>
      <t xml:space="preserve"> - печать на бумаге</t>
    </r>
  </si>
  <si>
    <r>
      <rPr>
        <b/>
        <sz val="11"/>
        <color theme="1"/>
        <rFont val="Calibri"/>
        <family val="2"/>
        <charset val="204"/>
        <scheme val="minor"/>
      </rPr>
      <t>ПИКТОГРАММЫ</t>
    </r>
    <r>
      <rPr>
        <sz val="11"/>
        <color theme="1"/>
        <rFont val="Calibri"/>
        <family val="2"/>
        <charset val="204"/>
        <scheme val="minor"/>
      </rPr>
      <t xml:space="preserve"> на стену</t>
    </r>
  </si>
  <si>
    <r>
      <rPr>
        <b/>
        <sz val="11"/>
        <color theme="1"/>
        <rFont val="Calibri"/>
        <family val="2"/>
        <charset val="204"/>
        <scheme val="minor"/>
      </rPr>
      <t>ПИЛОН несветовой</t>
    </r>
  </si>
  <si>
    <r>
      <t xml:space="preserve">Подвес- </t>
    </r>
    <r>
      <rPr>
        <b/>
        <sz val="11"/>
        <color theme="1"/>
        <rFont val="Calibri"/>
        <family val="2"/>
        <charset val="204"/>
        <scheme val="minor"/>
      </rPr>
      <t>УКАЗАТЕЛЬ  КАСС</t>
    </r>
    <r>
      <rPr>
        <sz val="11"/>
        <color theme="1"/>
        <rFont val="Calibri"/>
        <family val="2"/>
        <charset val="204"/>
        <scheme val="minor"/>
      </rPr>
      <t xml:space="preserve"> (двухсторонний)  (яблоки)</t>
    </r>
  </si>
  <si>
    <r>
      <rPr>
        <b/>
        <sz val="11"/>
        <color theme="1"/>
        <rFont val="Calibri"/>
        <family val="2"/>
        <charset val="204"/>
        <scheme val="minor"/>
      </rPr>
      <t>ПОТОЛОЧНЫЕ ВЫВЕСКИ</t>
    </r>
    <r>
      <rPr>
        <sz val="11"/>
        <color theme="1"/>
        <rFont val="Calibri"/>
        <family val="2"/>
        <charset val="204"/>
        <scheme val="minor"/>
      </rPr>
      <t xml:space="preserve"> двусторонние</t>
    </r>
  </si>
  <si>
    <t>ПРОТЕУС</t>
  </si>
  <si>
    <r>
      <rPr>
        <b/>
        <sz val="11"/>
        <color theme="1"/>
        <rFont val="Calibri"/>
        <family val="2"/>
        <charset val="204"/>
        <scheme val="minor"/>
      </rPr>
      <t>РЕЖИМ РАБОТ</t>
    </r>
    <r>
      <rPr>
        <sz val="11"/>
        <color theme="1"/>
        <rFont val="Calibri"/>
        <family val="2"/>
        <charset val="204"/>
        <scheme val="minor"/>
      </rPr>
      <t xml:space="preserve"> стикер</t>
    </r>
  </si>
  <si>
    <r>
      <rPr>
        <b/>
        <sz val="11"/>
        <color theme="1"/>
        <rFont val="Calibri"/>
        <family val="2"/>
        <charset val="204"/>
        <scheme val="minor"/>
      </rPr>
      <t>РЕЖИМ РАБОТ</t>
    </r>
    <r>
      <rPr>
        <sz val="11"/>
        <color theme="1"/>
        <rFont val="Calibri"/>
        <family val="2"/>
        <charset val="204"/>
        <scheme val="minor"/>
      </rPr>
      <t xml:space="preserve"> табличка</t>
    </r>
  </si>
  <si>
    <r>
      <t xml:space="preserve">Световые </t>
    </r>
    <r>
      <rPr>
        <b/>
        <sz val="11"/>
        <color theme="1"/>
        <rFont val="Calibri"/>
        <family val="2"/>
        <charset val="204"/>
        <scheme val="minor"/>
      </rPr>
      <t>ВЫВЕСКИ ОТДЕЛОВ</t>
    </r>
  </si>
  <si>
    <r>
      <rPr>
        <b/>
        <sz val="11"/>
        <color theme="1"/>
        <rFont val="Calibri"/>
        <family val="2"/>
        <charset val="204"/>
        <scheme val="minor"/>
      </rPr>
      <t>СЛУЖЕБНЫЕ ТАБЛИЧКИ</t>
    </r>
    <r>
      <rPr>
        <sz val="11"/>
        <color theme="1"/>
        <rFont val="Calibri"/>
        <family val="2"/>
        <charset val="204"/>
        <scheme val="minor"/>
      </rPr>
      <t xml:space="preserve"> (комплект _____)</t>
    </r>
  </si>
  <si>
    <r>
      <t>Табличка двухст.</t>
    </r>
    <r>
      <rPr>
        <b/>
        <sz val="11"/>
        <color theme="1"/>
        <rFont val="Calibri"/>
        <family val="2"/>
        <charset val="204"/>
        <scheme val="minor"/>
      </rPr>
      <t xml:space="preserve"> "Суперцена" </t>
    </r>
    <r>
      <rPr>
        <sz val="11"/>
        <color theme="1"/>
        <rFont val="Calibri"/>
        <family val="2"/>
        <charset val="204"/>
        <scheme val="minor"/>
      </rPr>
      <t xml:space="preserve">для подвеса к ценникодержателю </t>
    </r>
    <r>
      <rPr>
        <b/>
        <sz val="11"/>
        <color theme="1"/>
        <rFont val="Calibri"/>
        <family val="2"/>
        <charset val="204"/>
        <scheme val="minor"/>
      </rPr>
      <t>ФРОВ</t>
    </r>
  </si>
  <si>
    <t>Таблички над кассами с карманами  А3 (три кармана)</t>
  </si>
  <si>
    <r>
      <rPr>
        <b/>
        <sz val="11"/>
        <color theme="1"/>
        <rFont val="Calibri"/>
        <family val="2"/>
        <charset val="204"/>
        <scheme val="minor"/>
      </rPr>
      <t>ФЕРМЕРСКИЙ УГОЛОК</t>
    </r>
    <r>
      <rPr>
        <sz val="11"/>
        <color theme="1"/>
        <rFont val="Calibri"/>
        <family val="2"/>
        <charset val="204"/>
        <scheme val="minor"/>
      </rPr>
      <t xml:space="preserve"> оформление</t>
    </r>
  </si>
  <si>
    <r>
      <t xml:space="preserve">Фриз </t>
    </r>
    <r>
      <rPr>
        <b/>
        <sz val="11"/>
        <color theme="1"/>
        <rFont val="Calibri"/>
        <family val="2"/>
        <charset val="204"/>
        <scheme val="minor"/>
      </rPr>
      <t>"КОНФЕТЫ"</t>
    </r>
    <r>
      <rPr>
        <sz val="11"/>
        <color theme="1"/>
        <rFont val="Calibri"/>
        <family val="2"/>
        <charset val="204"/>
        <scheme val="minor"/>
      </rPr>
      <t xml:space="preserve"> стеллажный 2хст. Объемный</t>
    </r>
  </si>
  <si>
    <t xml:space="preserve">ФРИЗЫ НАСТЕННЫЕ </t>
  </si>
  <si>
    <r>
      <t xml:space="preserve">Фризы стеллажные </t>
    </r>
    <r>
      <rPr>
        <b/>
        <sz val="11"/>
        <color theme="1"/>
        <rFont val="Calibri"/>
        <family val="2"/>
        <charset val="204"/>
        <scheme val="minor"/>
      </rPr>
      <t>"ХЛЕБ"</t>
    </r>
  </si>
  <si>
    <r>
      <t>Холодильник</t>
    </r>
    <r>
      <rPr>
        <b/>
        <sz val="11"/>
        <color theme="1"/>
        <rFont val="Calibri"/>
        <family val="2"/>
        <charset val="204"/>
        <scheme val="minor"/>
      </rPr>
      <t xml:space="preserve"> ЗАМОРОЗКА</t>
    </r>
    <r>
      <rPr>
        <sz val="11"/>
        <color theme="1"/>
        <rFont val="Calibri"/>
        <family val="2"/>
        <charset val="204"/>
        <scheme val="minor"/>
      </rPr>
      <t xml:space="preserve"> стикер на боковую часть</t>
    </r>
  </si>
  <si>
    <r>
      <t xml:space="preserve">Холодильник </t>
    </r>
    <r>
      <rPr>
        <b/>
        <sz val="11"/>
        <color theme="1"/>
        <rFont val="Calibri"/>
        <family val="2"/>
        <charset val="204"/>
        <scheme val="minor"/>
      </rPr>
      <t>ИКРА</t>
    </r>
    <r>
      <rPr>
        <sz val="11"/>
        <color theme="1"/>
        <rFont val="Calibri"/>
        <family val="2"/>
        <charset val="204"/>
        <scheme val="minor"/>
      </rPr>
      <t xml:space="preserve"> оформление</t>
    </r>
  </si>
  <si>
    <r>
      <t xml:space="preserve">Холодильник </t>
    </r>
    <r>
      <rPr>
        <b/>
        <sz val="11"/>
        <color theme="1"/>
        <rFont val="Calibri"/>
        <family val="2"/>
        <charset val="204"/>
        <scheme val="minor"/>
      </rPr>
      <t>ЛАВАЛЬ</t>
    </r>
    <r>
      <rPr>
        <sz val="11"/>
        <color theme="1"/>
        <rFont val="Calibri"/>
        <family val="2"/>
        <charset val="204"/>
        <scheme val="minor"/>
      </rPr>
      <t xml:space="preserve"> стикер на боковую часть</t>
    </r>
  </si>
  <si>
    <r>
      <rPr>
        <b/>
        <sz val="11"/>
        <color theme="1"/>
        <rFont val="Calibri"/>
        <family val="2"/>
        <charset val="204"/>
        <scheme val="minor"/>
      </rPr>
      <t>ХОЛОДИЛЬНИК</t>
    </r>
    <r>
      <rPr>
        <sz val="11"/>
        <color theme="1"/>
        <rFont val="Calibri"/>
        <family val="2"/>
        <charset val="204"/>
        <scheme val="minor"/>
      </rPr>
      <t xml:space="preserve"> стикер на боковую часть</t>
    </r>
  </si>
  <si>
    <r>
      <t xml:space="preserve">Холодильник СЫРЫ стикер </t>
    </r>
    <r>
      <rPr>
        <b/>
        <sz val="11"/>
        <color theme="1"/>
        <rFont val="Calibri"/>
        <family val="2"/>
        <charset val="204"/>
        <scheme val="minor"/>
      </rPr>
      <t>"СОЛОМА"</t>
    </r>
  </si>
  <si>
    <r>
      <t xml:space="preserve">Штендер </t>
    </r>
    <r>
      <rPr>
        <b/>
        <sz val="11"/>
        <color theme="1"/>
        <rFont val="Calibri"/>
        <family val="2"/>
        <charset val="204"/>
        <scheme val="minor"/>
      </rPr>
      <t>ЧАШКА</t>
    </r>
  </si>
  <si>
    <r>
      <rPr>
        <b/>
        <sz val="11"/>
        <color theme="1"/>
        <rFont val="Calibri"/>
        <family val="2"/>
        <charset val="204"/>
        <scheme val="minor"/>
      </rPr>
      <t>Экспресс-КАССЫ</t>
    </r>
  </si>
  <si>
    <r>
      <rPr>
        <b/>
        <sz val="11"/>
        <color theme="1"/>
        <rFont val="Calibri"/>
        <family val="2"/>
        <charset val="204"/>
        <scheme val="minor"/>
      </rPr>
      <t>УКАЗАТЕЛЬ ВХОДА</t>
    </r>
    <r>
      <rPr>
        <sz val="11"/>
        <color theme="1"/>
        <rFont val="Calibri"/>
        <family val="2"/>
        <charset val="204"/>
        <scheme val="minor"/>
      </rPr>
      <t xml:space="preserve">  подвесной двусторонний</t>
    </r>
  </si>
</sst>
</file>

<file path=xl/styles.xml><?xml version="1.0" encoding="utf-8"?>
<styleSheet xmlns="http://schemas.openxmlformats.org/spreadsheetml/2006/main">
  <numFmts count="3">
    <numFmt numFmtId="164" formatCode="_(* #,##0.00_);_(* \(#,##0.00\);_(* &quot;-&quot;??_);_(@_)"/>
    <numFmt numFmtId="165" formatCode="dd/mm/yy;@"/>
    <numFmt numFmtId="166" formatCode="#,##0.00\ &quot;₽&quot;"/>
  </numFmts>
  <fonts count="2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Protection="1">
      <protection locked="0"/>
    </xf>
    <xf numFmtId="0" fontId="3" fillId="2" borderId="3" xfId="0" applyFont="1" applyFill="1" applyBorder="1" applyAlignment="1" applyProtection="1">
      <alignment horizontal="left" vertical="center" wrapText="1"/>
    </xf>
    <xf numFmtId="0" fontId="3" fillId="0" borderId="3" xfId="0" applyFont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left" vertical="center" wrapText="1"/>
    </xf>
    <xf numFmtId="0" fontId="0" fillId="0" borderId="0" xfId="0" applyFill="1" applyProtection="1">
      <protection locked="0"/>
    </xf>
    <xf numFmtId="0" fontId="3" fillId="0" borderId="3" xfId="1" applyNumberFormat="1" applyFont="1" applyFill="1" applyBorder="1" applyAlignment="1" applyProtection="1">
      <alignment horizontal="center" vertical="center" wrapText="1"/>
    </xf>
    <xf numFmtId="165" fontId="3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 hidden="1"/>
    </xf>
    <xf numFmtId="0" fontId="0" fillId="0" borderId="0" xfId="0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8" borderId="3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/>
    <xf numFmtId="0" fontId="4" fillId="5" borderId="1" xfId="0" applyFont="1" applyFill="1" applyBorder="1" applyAlignment="1" applyProtection="1">
      <alignment horizontal="center" vertical="center" wrapText="1"/>
    </xf>
    <xf numFmtId="0" fontId="3" fillId="2" borderId="18" xfId="0" applyFont="1" applyFill="1" applyBorder="1" applyAlignment="1" applyProtection="1">
      <alignment horizontal="center" vertical="center"/>
      <protection locked="0" hidden="1"/>
    </xf>
    <xf numFmtId="0" fontId="3" fillId="2" borderId="18" xfId="0" applyFont="1" applyFill="1" applyBorder="1" applyAlignment="1" applyProtection="1">
      <alignment horizontal="center" vertical="center" wrapText="1"/>
      <protection locked="0" hidden="1"/>
    </xf>
    <xf numFmtId="9" fontId="0" fillId="0" borderId="3" xfId="1" applyFont="1" applyBorder="1" applyAlignment="1" applyProtection="1">
      <alignment horizontal="center"/>
      <protection locked="0" hidden="1"/>
    </xf>
    <xf numFmtId="0" fontId="3" fillId="0" borderId="3" xfId="0" applyFont="1" applyBorder="1" applyAlignment="1" applyProtection="1">
      <alignment horizontal="center" vertical="center" wrapText="1"/>
      <protection locked="0" hidden="1"/>
    </xf>
    <xf numFmtId="0" fontId="3" fillId="0" borderId="3" xfId="0" applyFont="1" applyFill="1" applyBorder="1" applyAlignment="1" applyProtection="1">
      <alignment horizontal="center" vertical="center" wrapText="1"/>
      <protection locked="0" hidden="1"/>
    </xf>
    <xf numFmtId="0" fontId="0" fillId="3" borderId="3" xfId="0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14" fontId="3" fillId="0" borderId="3" xfId="1" applyNumberFormat="1" applyFont="1" applyFill="1" applyBorder="1" applyAlignment="1" applyProtection="1">
      <alignment horizontal="center" vertical="center" wrapText="1"/>
    </xf>
    <xf numFmtId="165" fontId="3" fillId="0" borderId="3" xfId="1" applyNumberFormat="1" applyFont="1" applyFill="1" applyBorder="1" applyAlignment="1" applyProtection="1">
      <alignment horizontal="left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0" fillId="0" borderId="3" xfId="0" applyBorder="1" applyAlignment="1" applyProtection="1">
      <alignment wrapText="1"/>
      <protection locked="0" hidden="1"/>
    </xf>
    <xf numFmtId="0" fontId="0" fillId="7" borderId="3" xfId="0" applyFill="1" applyBorder="1" applyAlignment="1" applyProtection="1">
      <alignment horizontal="center" vertical="center"/>
      <protection locked="0" hidden="1"/>
    </xf>
    <xf numFmtId="14" fontId="0" fillId="7" borderId="3" xfId="0" applyNumberFormat="1" applyFill="1" applyBorder="1" applyAlignment="1" applyProtection="1">
      <alignment horizontal="center" vertical="center"/>
      <protection locked="0" hidden="1"/>
    </xf>
    <xf numFmtId="0" fontId="0" fillId="7" borderId="3" xfId="0" applyNumberFormat="1" applyFill="1" applyBorder="1" applyAlignment="1" applyProtection="1">
      <alignment horizontal="center" vertical="center"/>
      <protection locked="0" hidden="1"/>
    </xf>
    <xf numFmtId="166" fontId="15" fillId="2" borderId="3" xfId="0" applyNumberFormat="1" applyFont="1" applyFill="1" applyBorder="1" applyAlignment="1">
      <alignment horizontal="center" vertical="center" wrapText="1"/>
    </xf>
    <xf numFmtId="166" fontId="0" fillId="0" borderId="3" xfId="0" applyNumberFormat="1" applyBorder="1" applyAlignment="1" applyProtection="1">
      <alignment wrapText="1"/>
      <protection locked="0" hidden="1"/>
    </xf>
    <xf numFmtId="166" fontId="0" fillId="0" borderId="0" xfId="0" applyNumberFormat="1" applyProtection="1">
      <protection locked="0" hidden="1"/>
    </xf>
    <xf numFmtId="0" fontId="0" fillId="7" borderId="3" xfId="0" quotePrefix="1" applyNumberFormat="1" applyFill="1" applyBorder="1" applyAlignment="1" applyProtection="1">
      <alignment horizontal="center" vertical="center"/>
      <protection locked="0" hidden="1"/>
    </xf>
    <xf numFmtId="0" fontId="0" fillId="7" borderId="3" xfId="0" applyFill="1" applyBorder="1" applyAlignment="1" applyProtection="1">
      <alignment horizontal="left" vertical="center" wrapText="1"/>
      <protection locked="0" hidden="1"/>
    </xf>
    <xf numFmtId="0" fontId="14" fillId="7" borderId="3" xfId="0" applyFont="1" applyFill="1" applyBorder="1" applyAlignment="1">
      <alignment horizontal="center" vertical="center" wrapText="1"/>
    </xf>
    <xf numFmtId="0" fontId="0" fillId="0" borderId="0" xfId="0" applyNumberFormat="1" applyProtection="1">
      <protection locked="0" hidden="1"/>
    </xf>
    <xf numFmtId="0" fontId="12" fillId="7" borderId="3" xfId="0" applyFont="1" applyFill="1" applyBorder="1" applyAlignment="1" applyProtection="1">
      <alignment horizontal="left" vertical="top" wrapText="1"/>
      <protection locked="0" hidden="1"/>
    </xf>
    <xf numFmtId="0" fontId="0" fillId="0" borderId="0" xfId="0" applyAlignment="1" applyProtection="1">
      <alignment horizontal="left" vertical="top" wrapText="1"/>
      <protection locked="0" hidden="1"/>
    </xf>
    <xf numFmtId="2" fontId="15" fillId="2" borderId="3" xfId="0" applyNumberFormat="1" applyFont="1" applyFill="1" applyBorder="1" applyAlignment="1">
      <alignment horizontal="center" vertical="center" wrapText="1"/>
    </xf>
    <xf numFmtId="2" fontId="0" fillId="0" borderId="3" xfId="3" applyNumberFormat="1" applyFont="1" applyBorder="1" applyAlignment="1" applyProtection="1">
      <alignment wrapText="1"/>
      <protection locked="0" hidden="1"/>
    </xf>
    <xf numFmtId="2" fontId="0" fillId="0" borderId="0" xfId="0" applyNumberFormat="1" applyProtection="1">
      <protection locked="0" hidden="1"/>
    </xf>
    <xf numFmtId="2" fontId="0" fillId="0" borderId="3" xfId="0" applyNumberFormat="1" applyBorder="1" applyAlignment="1" applyProtection="1">
      <alignment wrapText="1"/>
      <protection locked="0" hidden="1"/>
    </xf>
    <xf numFmtId="0" fontId="0" fillId="10" borderId="0" xfId="0" applyFill="1" applyAlignment="1" applyProtection="1">
      <alignment vertical="center"/>
      <protection locked="0" hidden="1"/>
    </xf>
    <xf numFmtId="0" fontId="0" fillId="10" borderId="3" xfId="0" quotePrefix="1" applyNumberFormat="1" applyFill="1" applyBorder="1" applyAlignment="1" applyProtection="1">
      <alignment horizontal="center" vertical="center"/>
      <protection locked="0" hidden="1"/>
    </xf>
    <xf numFmtId="0" fontId="0" fillId="10" borderId="12" xfId="0" quotePrefix="1" applyNumberFormat="1" applyFill="1" applyBorder="1" applyAlignment="1" applyProtection="1">
      <alignment horizontal="center" vertical="center"/>
      <protection locked="0" hidden="1"/>
    </xf>
    <xf numFmtId="0" fontId="0" fillId="10" borderId="3" xfId="0" applyFill="1" applyBorder="1" applyAlignment="1" applyProtection="1">
      <alignment horizontal="left" vertical="center"/>
      <protection locked="0" hidden="1"/>
    </xf>
    <xf numFmtId="0" fontId="0" fillId="10" borderId="3" xfId="0" applyFill="1" applyBorder="1" applyAlignment="1" applyProtection="1">
      <alignment horizontal="left" vertical="top" wrapText="1"/>
      <protection locked="0" hidden="1"/>
    </xf>
    <xf numFmtId="0" fontId="0" fillId="10" borderId="3" xfId="0" applyFill="1" applyBorder="1" applyAlignment="1" applyProtection="1">
      <alignment horizontal="center" vertical="center"/>
      <protection locked="0" hidden="1"/>
    </xf>
    <xf numFmtId="14" fontId="0" fillId="10" borderId="3" xfId="0" applyNumberFormat="1" applyFill="1" applyBorder="1" applyAlignment="1" applyProtection="1">
      <alignment horizontal="center" vertical="center"/>
      <protection locked="0" hidden="1"/>
    </xf>
    <xf numFmtId="0" fontId="0" fillId="10" borderId="3" xfId="0" applyNumberFormat="1" applyFill="1" applyBorder="1" applyAlignment="1" applyProtection="1">
      <alignment horizontal="center" vertical="center"/>
      <protection locked="0" hidden="1"/>
    </xf>
    <xf numFmtId="0" fontId="14" fillId="10" borderId="3" xfId="0" applyFont="1" applyFill="1" applyBorder="1" applyAlignment="1">
      <alignment horizontal="center" vertical="center" wrapText="1"/>
    </xf>
    <xf numFmtId="2" fontId="14" fillId="10" borderId="3" xfId="0" applyNumberFormat="1" applyFont="1" applyFill="1" applyBorder="1" applyAlignment="1">
      <alignment horizontal="center" vertical="center" wrapText="1"/>
    </xf>
    <xf numFmtId="2" fontId="13" fillId="10" borderId="3" xfId="0" applyNumberFormat="1" applyFont="1" applyFill="1" applyBorder="1" applyAlignment="1">
      <alignment horizontal="center" vertical="center" wrapText="1"/>
    </xf>
    <xf numFmtId="166" fontId="13" fillId="10" borderId="3" xfId="0" applyNumberFormat="1" applyFont="1" applyFill="1" applyBorder="1" applyAlignment="1">
      <alignment horizontal="center" vertical="center" wrapText="1"/>
    </xf>
    <xf numFmtId="0" fontId="0" fillId="10" borderId="0" xfId="0" applyFill="1" applyProtection="1">
      <protection locked="0" hidden="1"/>
    </xf>
    <xf numFmtId="0" fontId="0" fillId="7" borderId="0" xfId="0" applyFill="1" applyProtection="1">
      <protection locked="0" hidden="1"/>
    </xf>
    <xf numFmtId="0" fontId="0" fillId="7" borderId="0" xfId="0" applyFill="1" applyAlignment="1" applyProtection="1">
      <alignment vertical="center"/>
      <protection locked="0" hidden="1"/>
    </xf>
    <xf numFmtId="0" fontId="0" fillId="7" borderId="3" xfId="0" applyFill="1" applyBorder="1" applyProtection="1">
      <protection locked="0" hidden="1"/>
    </xf>
    <xf numFmtId="2" fontId="0" fillId="7" borderId="3" xfId="0" applyNumberFormat="1" applyFill="1" applyBorder="1" applyProtection="1">
      <protection locked="0" hidden="1"/>
    </xf>
    <xf numFmtId="166" fontId="0" fillId="7" borderId="3" xfId="0" applyNumberFormat="1" applyFill="1" applyBorder="1" applyProtection="1">
      <protection locked="0" hidden="1"/>
    </xf>
    <xf numFmtId="14" fontId="13" fillId="7" borderId="3" xfId="0" applyNumberFormat="1" applyFont="1" applyFill="1" applyBorder="1" applyAlignment="1">
      <alignment horizontal="center" vertical="center" wrapText="1"/>
    </xf>
    <xf numFmtId="14" fontId="0" fillId="0" borderId="0" xfId="0" applyNumberFormat="1" applyProtection="1"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vertical="center" wrapText="1"/>
      <protection locked="0" hidden="1"/>
    </xf>
    <xf numFmtId="0" fontId="0" fillId="9" borderId="0" xfId="0" applyFill="1"/>
    <xf numFmtId="0" fontId="0" fillId="7" borderId="12" xfId="0" quotePrefix="1" applyNumberFormat="1" applyFill="1" applyBorder="1" applyAlignment="1" applyProtection="1">
      <alignment horizontal="center" vertical="center"/>
      <protection locked="0" hidden="1"/>
    </xf>
    <xf numFmtId="0" fontId="0" fillId="7" borderId="3" xfId="0" applyFill="1" applyBorder="1" applyAlignment="1" applyProtection="1">
      <alignment horizontal="left" vertical="center"/>
      <protection locked="0" hidden="1"/>
    </xf>
    <xf numFmtId="0" fontId="0" fillId="7" borderId="3" xfId="0" applyFill="1" applyBorder="1" applyAlignment="1" applyProtection="1">
      <alignment horizontal="left" vertical="top" wrapText="1"/>
      <protection locked="0" hidden="1"/>
    </xf>
    <xf numFmtId="2" fontId="14" fillId="7" borderId="3" xfId="0" applyNumberFormat="1" applyFont="1" applyFill="1" applyBorder="1" applyAlignment="1">
      <alignment horizontal="center" vertical="center" wrapText="1"/>
    </xf>
    <xf numFmtId="2" fontId="13" fillId="7" borderId="3" xfId="0" applyNumberFormat="1" applyFont="1" applyFill="1" applyBorder="1" applyAlignment="1">
      <alignment horizontal="center" vertical="center" wrapText="1"/>
    </xf>
    <xf numFmtId="166" fontId="13" fillId="7" borderId="3" xfId="0" applyNumberFormat="1" applyFont="1" applyFill="1" applyBorder="1" applyAlignment="1">
      <alignment horizontal="center" vertical="center" wrapText="1"/>
    </xf>
    <xf numFmtId="9" fontId="0" fillId="0" borderId="3" xfId="1" applyFont="1" applyBorder="1" applyAlignment="1" applyProtection="1">
      <alignment horizontal="center" wrapText="1"/>
      <protection locked="0" hidden="1"/>
    </xf>
    <xf numFmtId="0" fontId="0" fillId="0" borderId="0" xfId="0" applyFill="1" applyAlignment="1" applyProtection="1">
      <protection locked="0" hidden="1"/>
    </xf>
    <xf numFmtId="0" fontId="0" fillId="0" borderId="0" xfId="0" applyFill="1" applyAlignment="1" applyProtection="1">
      <alignment wrapText="1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Fill="1" applyProtection="1">
      <protection locked="0" hidden="1"/>
    </xf>
    <xf numFmtId="0" fontId="11" fillId="0" borderId="0" xfId="0" applyFont="1" applyAlignment="1" applyProtection="1">
      <alignment horizontal="center"/>
      <protection locked="0"/>
    </xf>
    <xf numFmtId="14" fontId="11" fillId="0" borderId="0" xfId="0" applyNumberFormat="1" applyFont="1" applyAlignment="1" applyProtection="1">
      <alignment horizontal="center"/>
      <protection locked="0"/>
    </xf>
    <xf numFmtId="0" fontId="0" fillId="0" borderId="0" xfId="0" applyFill="1"/>
    <xf numFmtId="0" fontId="7" fillId="0" borderId="3" xfId="0" applyFont="1" applyFill="1" applyBorder="1" applyAlignment="1" applyProtection="1">
      <alignment horizontal="left" vertical="center"/>
    </xf>
    <xf numFmtId="0" fontId="7" fillId="0" borderId="0" xfId="0" applyFont="1" applyFill="1" applyAlignment="1">
      <alignment vertical="center"/>
    </xf>
    <xf numFmtId="0" fontId="7" fillId="0" borderId="3" xfId="0" applyFont="1" applyFill="1" applyBorder="1" applyAlignment="1">
      <alignment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7" fillId="11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4" fontId="19" fillId="0" borderId="0" xfId="0" applyNumberFormat="1" applyFont="1" applyFill="1" applyAlignment="1" applyProtection="1">
      <alignment horizontal="center" vertical="center"/>
    </xf>
    <xf numFmtId="0" fontId="9" fillId="0" borderId="0" xfId="0" applyFont="1" applyFill="1" applyAlignment="1">
      <alignment horizontal="center"/>
    </xf>
    <xf numFmtId="165" fontId="18" fillId="0" borderId="0" xfId="1" applyNumberFormat="1" applyFont="1" applyFill="1" applyBorder="1" applyAlignment="1" applyProtection="1">
      <alignment horizontal="center" vertical="center" wrapText="1"/>
    </xf>
    <xf numFmtId="14" fontId="9" fillId="0" borderId="0" xfId="0" applyNumberFormat="1" applyFont="1" applyFill="1" applyAlignment="1" applyProtection="1">
      <alignment horizontal="center" vertical="center"/>
    </xf>
    <xf numFmtId="0" fontId="9" fillId="0" borderId="3" xfId="0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 vertical="center"/>
    </xf>
    <xf numFmtId="14" fontId="7" fillId="0" borderId="3" xfId="0" applyNumberFormat="1" applyFont="1" applyFill="1" applyBorder="1" applyAlignment="1">
      <alignment vertical="center"/>
    </xf>
    <xf numFmtId="14" fontId="0" fillId="0" borderId="3" xfId="0" applyNumberFormat="1" applyBorder="1" applyAlignment="1">
      <alignment horizontal="center"/>
    </xf>
    <xf numFmtId="14" fontId="0" fillId="0" borderId="0" xfId="0" applyNumberFormat="1"/>
    <xf numFmtId="0" fontId="0" fillId="6" borderId="1" xfId="0" applyFill="1" applyBorder="1"/>
    <xf numFmtId="165" fontId="20" fillId="0" borderId="0" xfId="2" applyNumberFormat="1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vertical="center" wrapText="1"/>
      <protection locked="0"/>
    </xf>
    <xf numFmtId="0" fontId="11" fillId="0" borderId="0" xfId="0" applyFont="1"/>
    <xf numFmtId="165" fontId="11" fillId="0" borderId="0" xfId="1" applyNumberFormat="1" applyFont="1" applyFill="1" applyBorder="1" applyAlignment="1" applyProtection="1">
      <alignment horizontal="center" vertical="center" wrapText="1"/>
    </xf>
    <xf numFmtId="0" fontId="2" fillId="0" borderId="17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left" vertical="center" wrapText="1"/>
    </xf>
    <xf numFmtId="0" fontId="3" fillId="0" borderId="17" xfId="1" applyNumberFormat="1" applyFont="1" applyFill="1" applyBorder="1" applyAlignment="1" applyProtection="1">
      <alignment horizontal="center" vertical="center" wrapText="1"/>
    </xf>
    <xf numFmtId="14" fontId="3" fillId="0" borderId="17" xfId="1" applyNumberFormat="1" applyFont="1" applyFill="1" applyBorder="1" applyAlignment="1" applyProtection="1">
      <alignment horizontal="center" vertical="center" wrapText="1"/>
    </xf>
    <xf numFmtId="165" fontId="3" fillId="0" borderId="17" xfId="1" applyNumberFormat="1" applyFont="1" applyFill="1" applyBorder="1" applyAlignment="1" applyProtection="1">
      <alignment horizontal="left" vertical="center" wrapText="1"/>
    </xf>
    <xf numFmtId="0" fontId="0" fillId="9" borderId="4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10" borderId="3" xfId="0" applyFill="1" applyBorder="1" applyAlignment="1" applyProtection="1">
      <alignment horizontal="left" vertical="center" wrapText="1"/>
      <protection locked="0" hidden="1"/>
    </xf>
    <xf numFmtId="0" fontId="12" fillId="10" borderId="3" xfId="0" applyFont="1" applyFill="1" applyBorder="1" applyAlignment="1" applyProtection="1">
      <alignment horizontal="left" vertical="top" wrapText="1"/>
      <protection locked="0" hidden="1"/>
    </xf>
    <xf numFmtId="14" fontId="13" fillId="10" borderId="3" xfId="0" applyNumberFormat="1" applyFont="1" applyFill="1" applyBorder="1" applyAlignment="1">
      <alignment horizontal="center" vertical="center" wrapText="1"/>
    </xf>
    <xf numFmtId="0" fontId="0" fillId="10" borderId="3" xfId="0" applyFill="1" applyBorder="1" applyProtection="1">
      <protection locked="0" hidden="1"/>
    </xf>
    <xf numFmtId="2" fontId="0" fillId="10" borderId="3" xfId="0" applyNumberFormat="1" applyFill="1" applyBorder="1" applyProtection="1">
      <protection locked="0" hidden="1"/>
    </xf>
    <xf numFmtId="166" fontId="0" fillId="10" borderId="3" xfId="0" applyNumberFormat="1" applyFill="1" applyBorder="1" applyProtection="1">
      <protection locked="0" hidden="1"/>
    </xf>
    <xf numFmtId="0" fontId="0" fillId="10" borderId="3" xfId="0" applyFill="1" applyBorder="1" applyAlignment="1" applyProtection="1">
      <alignment vertical="center"/>
      <protection locked="0" hidden="1"/>
    </xf>
    <xf numFmtId="2" fontId="0" fillId="10" borderId="3" xfId="0" applyNumberFormat="1" applyFill="1" applyBorder="1" applyAlignment="1" applyProtection="1">
      <alignment vertical="center"/>
      <protection locked="0" hidden="1"/>
    </xf>
    <xf numFmtId="166" fontId="0" fillId="10" borderId="3" xfId="0" applyNumberFormat="1" applyFill="1" applyBorder="1" applyAlignment="1" applyProtection="1">
      <alignment vertical="center"/>
      <protection locked="0" hidden="1"/>
    </xf>
    <xf numFmtId="0" fontId="0" fillId="7" borderId="3" xfId="0" applyFill="1" applyBorder="1" applyAlignment="1" applyProtection="1">
      <alignment vertical="center"/>
      <protection locked="0" hidden="1"/>
    </xf>
    <xf numFmtId="2" fontId="0" fillId="7" borderId="3" xfId="0" applyNumberFormat="1" applyFill="1" applyBorder="1" applyAlignment="1" applyProtection="1">
      <alignment vertical="center"/>
      <protection locked="0" hidden="1"/>
    </xf>
    <xf numFmtId="166" fontId="0" fillId="7" borderId="3" xfId="0" applyNumberFormat="1" applyFill="1" applyBorder="1" applyAlignment="1" applyProtection="1">
      <alignment vertical="center"/>
      <protection locked="0" hidden="1"/>
    </xf>
    <xf numFmtId="0" fontId="3" fillId="10" borderId="18" xfId="0" applyFont="1" applyFill="1" applyBorder="1" applyAlignment="1" applyProtection="1">
      <alignment horizontal="center" vertical="center"/>
      <protection locked="0" hidden="1"/>
    </xf>
    <xf numFmtId="0" fontId="3" fillId="2" borderId="3" xfId="0" applyFont="1" applyFill="1" applyBorder="1" applyAlignment="1" applyProtection="1">
      <alignment horizontal="center" vertical="center"/>
      <protection locked="0" hidden="1"/>
    </xf>
    <xf numFmtId="0" fontId="3" fillId="10" borderId="3" xfId="0" applyFont="1" applyFill="1" applyBorder="1" applyAlignment="1" applyProtection="1">
      <alignment horizontal="center" vertical="center"/>
      <protection locked="0" hidden="1"/>
    </xf>
    <xf numFmtId="0" fontId="3" fillId="10" borderId="14" xfId="0" applyFont="1" applyFill="1" applyBorder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horizontal="left" wrapText="1"/>
      <protection locked="0" hidden="1"/>
    </xf>
    <xf numFmtId="166" fontId="22" fillId="10" borderId="3" xfId="2" applyNumberFormat="1" applyFont="1" applyFill="1" applyBorder="1" applyAlignment="1">
      <alignment horizontal="left" vertical="center" wrapText="1"/>
    </xf>
    <xf numFmtId="166" fontId="23" fillId="10" borderId="3" xfId="0" applyNumberFormat="1" applyFont="1" applyFill="1" applyBorder="1" applyAlignment="1">
      <alignment horizontal="left" vertical="center" wrapText="1"/>
    </xf>
    <xf numFmtId="166" fontId="10" fillId="10" borderId="3" xfId="0" applyNumberFormat="1" applyFont="1" applyFill="1" applyBorder="1" applyAlignment="1" applyProtection="1">
      <alignment horizontal="left" wrapText="1"/>
      <protection locked="0" hidden="1"/>
    </xf>
    <xf numFmtId="166" fontId="10" fillId="10" borderId="3" xfId="0" applyNumberFormat="1" applyFont="1" applyFill="1" applyBorder="1" applyAlignment="1" applyProtection="1">
      <alignment horizontal="left" vertical="center" wrapText="1"/>
      <protection locked="0" hidden="1"/>
    </xf>
    <xf numFmtId="166" fontId="23" fillId="7" borderId="3" xfId="0" applyNumberFormat="1" applyFont="1" applyFill="1" applyBorder="1" applyAlignment="1">
      <alignment horizontal="left" vertical="center" wrapText="1"/>
    </xf>
    <xf numFmtId="166" fontId="10" fillId="7" borderId="3" xfId="0" applyNumberFormat="1" applyFont="1" applyFill="1" applyBorder="1" applyAlignment="1" applyProtection="1">
      <alignment horizontal="left" wrapText="1"/>
      <protection locked="0" hidden="1"/>
    </xf>
    <xf numFmtId="166" fontId="10" fillId="7" borderId="3" xfId="0" applyNumberFormat="1" applyFont="1" applyFill="1" applyBorder="1" applyAlignment="1" applyProtection="1">
      <alignment horizontal="left" vertical="center" wrapText="1"/>
      <protection locked="0" hidden="1"/>
    </xf>
    <xf numFmtId="0" fontId="18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horizontal="left"/>
      <protection locked="0" hidden="1"/>
    </xf>
    <xf numFmtId="0" fontId="0" fillId="0" borderId="0" xfId="0" applyFill="1" applyAlignment="1" applyProtection="1">
      <alignment horizontal="left" vertical="center"/>
      <protection locked="0" hidden="1"/>
    </xf>
    <xf numFmtId="0" fontId="0" fillId="0" borderId="3" xfId="0" applyFill="1" applyBorder="1"/>
    <xf numFmtId="9" fontId="0" fillId="0" borderId="3" xfId="1" applyFont="1" applyFill="1" applyBorder="1"/>
    <xf numFmtId="9" fontId="0" fillId="0" borderId="3" xfId="0" applyNumberFormat="1" applyFill="1" applyBorder="1"/>
    <xf numFmtId="0" fontId="18" fillId="0" borderId="0" xfId="1" applyNumberFormat="1" applyFont="1" applyFill="1" applyBorder="1" applyAlignment="1" applyProtection="1">
      <alignment horizontal="center" vertical="center" wrapText="1"/>
    </xf>
    <xf numFmtId="166" fontId="22" fillId="0" borderId="3" xfId="2" applyNumberFormat="1" applyFont="1" applyFill="1" applyBorder="1" applyAlignment="1">
      <alignment horizontal="left" vertical="center" wrapText="1"/>
    </xf>
    <xf numFmtId="166" fontId="10" fillId="0" borderId="3" xfId="0" applyNumberFormat="1" applyFont="1" applyFill="1" applyBorder="1" applyAlignment="1" applyProtection="1">
      <alignment horizontal="left" wrapText="1"/>
      <protection locked="0" hidden="1"/>
    </xf>
    <xf numFmtId="166" fontId="23" fillId="0" borderId="3" xfId="0" applyNumberFormat="1" applyFont="1" applyFill="1" applyBorder="1" applyAlignment="1">
      <alignment horizontal="left" vertical="center" wrapText="1"/>
    </xf>
    <xf numFmtId="166" fontId="10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0" fillId="10" borderId="12" xfId="0" quotePrefix="1" applyNumberFormat="1" applyFill="1" applyBorder="1" applyAlignment="1" applyProtection="1">
      <alignment horizontal="left" vertical="center" wrapText="1"/>
      <protection locked="0" hidden="1"/>
    </xf>
    <xf numFmtId="0" fontId="0" fillId="7" borderId="12" xfId="0" quotePrefix="1" applyNumberFormat="1" applyFill="1" applyBorder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 wrapText="1"/>
      <protection locked="0" hidden="1"/>
    </xf>
    <xf numFmtId="0" fontId="24" fillId="10" borderId="3" xfId="0" applyFont="1" applyFill="1" applyBorder="1" applyAlignment="1" applyProtection="1">
      <alignment horizontal="center" vertical="center"/>
      <protection locked="0" hidden="1"/>
    </xf>
    <xf numFmtId="0" fontId="24" fillId="7" borderId="3" xfId="0" applyFont="1" applyFill="1" applyBorder="1" applyAlignment="1" applyProtection="1">
      <alignment horizontal="center" vertical="center"/>
      <protection locked="0" hidden="1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3" fillId="0" borderId="3" xfId="0" applyFont="1" applyFill="1" applyBorder="1" applyAlignment="1" applyProtection="1">
      <alignment horizontal="center" vertical="center" textRotation="90" wrapText="1"/>
    </xf>
    <xf numFmtId="0" fontId="3" fillId="2" borderId="14" xfId="0" applyFont="1" applyFill="1" applyBorder="1" applyAlignment="1" applyProtection="1">
      <alignment horizontal="center" vertical="center"/>
      <protection locked="0" hidden="1"/>
    </xf>
    <xf numFmtId="0" fontId="3" fillId="2" borderId="3" xfId="0" applyFont="1" applyFill="1" applyBorder="1" applyAlignment="1" applyProtection="1">
      <alignment horizontal="center" vertical="center" textRotation="90"/>
    </xf>
    <xf numFmtId="0" fontId="0" fillId="0" borderId="0" xfId="0" applyAlignment="1" applyProtection="1">
      <alignment horizontal="center" vertical="center"/>
      <protection locked="0" hidden="1"/>
    </xf>
    <xf numFmtId="0" fontId="3" fillId="0" borderId="3" xfId="0" applyFont="1" applyBorder="1" applyAlignment="1" applyProtection="1">
      <alignment horizontal="center" vertical="center" textRotation="90"/>
    </xf>
    <xf numFmtId="0" fontId="3" fillId="0" borderId="17" xfId="0" applyFont="1" applyFill="1" applyBorder="1" applyAlignment="1" applyProtection="1">
      <alignment horizontal="center" vertical="center" textRotation="90"/>
    </xf>
    <xf numFmtId="0" fontId="0" fillId="0" borderId="0" xfId="0" applyAlignment="1" applyProtection="1">
      <alignment horizontal="center"/>
      <protection locked="0" hidden="1"/>
    </xf>
    <xf numFmtId="0" fontId="0" fillId="7" borderId="12" xfId="0" quotePrefix="1" applyNumberFormat="1" applyFill="1" applyBorder="1" applyAlignment="1" applyProtection="1">
      <alignment horizontal="left" vertical="center"/>
      <protection locked="0" hidden="1"/>
    </xf>
    <xf numFmtId="166" fontId="25" fillId="10" borderId="3" xfId="2" applyNumberFormat="1" applyFont="1" applyFill="1" applyBorder="1" applyAlignment="1">
      <alignment horizontal="left" vertical="center" wrapText="1"/>
    </xf>
    <xf numFmtId="166" fontId="6" fillId="0" borderId="3" xfId="2" applyNumberFormat="1" applyFill="1" applyBorder="1" applyAlignment="1">
      <alignment horizontal="left" vertical="center" wrapText="1"/>
    </xf>
    <xf numFmtId="166" fontId="6" fillId="10" borderId="3" xfId="2" applyNumberFormat="1" applyFill="1" applyBorder="1" applyAlignment="1">
      <alignment horizontal="left" vertical="center" wrapText="1"/>
    </xf>
    <xf numFmtId="166" fontId="6" fillId="0" borderId="3" xfId="2" applyNumberFormat="1" applyFill="1" applyBorder="1" applyAlignment="1" applyProtection="1">
      <alignment horizontal="left" wrapText="1"/>
      <protection locked="0" hidden="1"/>
    </xf>
    <xf numFmtId="166" fontId="6" fillId="10" borderId="3" xfId="2" applyNumberFormat="1" applyFill="1" applyBorder="1" applyAlignment="1" applyProtection="1">
      <alignment horizontal="left" wrapText="1"/>
      <protection locked="0" hidden="1"/>
    </xf>
    <xf numFmtId="166" fontId="6" fillId="0" borderId="3" xfId="2" applyNumberFormat="1" applyFill="1" applyBorder="1" applyAlignment="1" applyProtection="1">
      <alignment horizontal="left" vertical="center" wrapText="1"/>
      <protection locked="0" hidden="1"/>
    </xf>
    <xf numFmtId="166" fontId="6" fillId="10" borderId="3" xfId="2" applyNumberFormat="1" applyFill="1" applyBorder="1" applyAlignment="1" applyProtection="1">
      <alignment horizontal="left" vertical="center" wrapText="1"/>
      <protection locked="0" hidden="1"/>
    </xf>
    <xf numFmtId="166" fontId="6" fillId="7" borderId="3" xfId="2" applyNumberFormat="1" applyFill="1" applyBorder="1" applyAlignment="1">
      <alignment horizontal="left" vertical="center" wrapText="1"/>
    </xf>
    <xf numFmtId="166" fontId="6" fillId="7" borderId="3" xfId="2" applyNumberFormat="1" applyFill="1" applyBorder="1" applyAlignment="1" applyProtection="1">
      <alignment horizontal="left" wrapText="1"/>
      <protection locked="0" hidden="1"/>
    </xf>
    <xf numFmtId="166" fontId="6" fillId="7" borderId="3" xfId="2" applyNumberFormat="1" applyFill="1" applyBorder="1" applyAlignment="1" applyProtection="1">
      <alignment horizontal="left" vertical="center" wrapText="1"/>
      <protection locked="0" hidden="1"/>
    </xf>
    <xf numFmtId="0" fontId="2" fillId="7" borderId="12" xfId="0" quotePrefix="1" applyNumberFormat="1" applyFont="1" applyFill="1" applyBorder="1" applyAlignment="1" applyProtection="1">
      <alignment horizontal="left" vertical="center" wrapText="1"/>
      <protection locked="0" hidden="1"/>
    </xf>
    <xf numFmtId="0" fontId="2" fillId="10" borderId="12" xfId="0" quotePrefix="1" applyNumberFormat="1" applyFont="1" applyFill="1" applyBorder="1" applyAlignment="1" applyProtection="1">
      <alignment horizontal="left" vertical="center" wrapText="1"/>
      <protection locked="0" hidden="1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16" fontId="0" fillId="0" borderId="4" xfId="0" applyNumberFormat="1" applyBorder="1" applyAlignment="1" applyProtection="1">
      <alignment horizontal="left" vertical="center"/>
    </xf>
    <xf numFmtId="16" fontId="0" fillId="0" borderId="5" xfId="0" applyNumberFormat="1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6" fontId="1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" xfId="0" applyFont="1" applyFill="1" applyBorder="1" applyAlignment="1" applyProtection="1">
      <alignment horizontal="center" vertical="center" wrapText="1"/>
      <protection locked="0"/>
    </xf>
    <xf numFmtId="0" fontId="16" fillId="0" borderId="10" xfId="0" applyFont="1" applyFill="1" applyBorder="1" applyAlignment="1" applyProtection="1">
      <alignment horizontal="center" vertical="center" wrapText="1"/>
      <protection locked="0"/>
    </xf>
    <xf numFmtId="0" fontId="16" fillId="0" borderId="13" xfId="0" applyFont="1" applyFill="1" applyBorder="1" applyAlignment="1" applyProtection="1">
      <alignment horizontal="center" vertical="center" wrapText="1"/>
      <protection locked="0"/>
    </xf>
    <xf numFmtId="0" fontId="16" fillId="0" borderId="8" xfId="0" applyFont="1" applyFill="1" applyBorder="1" applyAlignment="1" applyProtection="1">
      <alignment horizontal="center" vertical="center" wrapText="1"/>
      <protection locked="0"/>
    </xf>
    <xf numFmtId="0" fontId="16" fillId="0" borderId="9" xfId="0" applyFont="1" applyFill="1" applyBorder="1" applyAlignment="1" applyProtection="1">
      <alignment horizontal="center" vertical="center" wrapText="1"/>
      <protection locked="0"/>
    </xf>
    <xf numFmtId="0" fontId="5" fillId="0" borderId="20" xfId="0" applyNumberFormat="1" applyFont="1" applyBorder="1" applyAlignment="1" applyProtection="1">
      <alignment horizontal="center" vertical="center"/>
    </xf>
    <xf numFmtId="0" fontId="5" fillId="0" borderId="21" xfId="0" applyNumberFormat="1" applyFont="1" applyBorder="1" applyAlignment="1" applyProtection="1">
      <alignment horizontal="center" vertical="center"/>
    </xf>
    <xf numFmtId="0" fontId="5" fillId="0" borderId="2" xfId="0" applyNumberFormat="1" applyFont="1" applyBorder="1" applyAlignment="1" applyProtection="1">
      <alignment horizontal="center" vertical="center"/>
    </xf>
    <xf numFmtId="0" fontId="0" fillId="0" borderId="8" xfId="0" applyBorder="1" applyAlignment="1" applyProtection="1">
      <alignment horizontal="left" vertical="center"/>
    </xf>
    <xf numFmtId="0" fontId="3" fillId="0" borderId="17" xfId="0" applyFont="1" applyBorder="1" applyAlignment="1" applyProtection="1">
      <alignment horizontal="center" vertical="center"/>
      <protection locked="0" hidden="1"/>
    </xf>
    <xf numFmtId="0" fontId="3" fillId="0" borderId="14" xfId="0" applyFont="1" applyBorder="1" applyAlignment="1" applyProtection="1">
      <alignment horizontal="center" vertical="center"/>
      <protection locked="0" hidden="1"/>
    </xf>
    <xf numFmtId="0" fontId="3" fillId="0" borderId="17" xfId="0" applyFont="1" applyBorder="1" applyAlignment="1" applyProtection="1">
      <alignment horizontal="center" vertical="center" wrapText="1"/>
      <protection locked="0" hidden="1"/>
    </xf>
    <xf numFmtId="0" fontId="3" fillId="0" borderId="14" xfId="0" applyFont="1" applyBorder="1" applyAlignment="1" applyProtection="1">
      <alignment horizontal="center" vertical="center" wrapText="1"/>
      <protection locked="0" hidden="1"/>
    </xf>
    <xf numFmtId="0" fontId="3" fillId="2" borderId="17" xfId="0" applyFont="1" applyFill="1" applyBorder="1" applyAlignment="1" applyProtection="1">
      <alignment horizontal="center" vertical="center"/>
      <protection locked="0" hidden="1"/>
    </xf>
    <xf numFmtId="0" fontId="3" fillId="2" borderId="14" xfId="0" applyFont="1" applyFill="1" applyBorder="1" applyAlignment="1" applyProtection="1">
      <alignment horizontal="center" vertical="center"/>
      <protection locked="0" hidden="1"/>
    </xf>
    <xf numFmtId="0" fontId="3" fillId="10" borderId="12" xfId="0" applyFont="1" applyFill="1" applyBorder="1" applyAlignment="1" applyProtection="1">
      <alignment horizontal="center" vertical="center"/>
      <protection locked="0" hidden="1"/>
    </xf>
    <xf numFmtId="0" fontId="3" fillId="10" borderId="16" xfId="0" applyFont="1" applyFill="1" applyBorder="1" applyAlignment="1" applyProtection="1">
      <alignment horizontal="center" vertical="center"/>
      <protection locked="0" hidden="1"/>
    </xf>
    <xf numFmtId="0" fontId="3" fillId="10" borderId="11" xfId="0" applyFont="1" applyFill="1" applyBorder="1" applyAlignment="1" applyProtection="1">
      <alignment horizontal="center" vertical="center"/>
      <protection locked="0" hidden="1"/>
    </xf>
    <xf numFmtId="0" fontId="3" fillId="0" borderId="17" xfId="0" applyFont="1" applyBorder="1" applyAlignment="1" applyProtection="1">
      <alignment horizontal="left" vertical="top" wrapText="1"/>
      <protection locked="0" hidden="1"/>
    </xf>
    <xf numFmtId="0" fontId="3" fillId="0" borderId="14" xfId="0" applyFont="1" applyBorder="1" applyAlignment="1" applyProtection="1">
      <alignment horizontal="left" vertical="top" wrapText="1"/>
      <protection locked="0" hidden="1"/>
    </xf>
    <xf numFmtId="0" fontId="3" fillId="12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textRotation="90" wrapText="1"/>
    </xf>
    <xf numFmtId="14" fontId="3" fillId="2" borderId="17" xfId="0" applyNumberFormat="1" applyFont="1" applyFill="1" applyBorder="1" applyAlignment="1" applyProtection="1">
      <alignment horizontal="center" vertical="center" textRotation="90" wrapText="1"/>
      <protection locked="0" hidden="1"/>
    </xf>
    <xf numFmtId="14" fontId="3" fillId="2" borderId="14" xfId="0" applyNumberFormat="1" applyFont="1" applyFill="1" applyBorder="1" applyAlignment="1" applyProtection="1">
      <alignment horizontal="center" vertical="center" textRotation="90" wrapText="1"/>
      <protection locked="0" hidden="1"/>
    </xf>
    <xf numFmtId="0" fontId="3" fillId="0" borderId="12" xfId="0" applyNumberFormat="1" applyFont="1" applyFill="1" applyBorder="1" applyAlignment="1" applyProtection="1">
      <alignment horizontal="center" vertical="center" textRotation="90"/>
      <protection locked="0" hidden="1"/>
    </xf>
    <xf numFmtId="0" fontId="3" fillId="0" borderId="11" xfId="0" applyFont="1" applyFill="1" applyBorder="1" applyAlignment="1" applyProtection="1">
      <alignment horizontal="center" vertical="center" textRotation="90"/>
      <protection locked="0" hidden="1"/>
    </xf>
    <xf numFmtId="0" fontId="3" fillId="2" borderId="12" xfId="0" applyFont="1" applyFill="1" applyBorder="1" applyAlignment="1" applyProtection="1">
      <alignment horizontal="center" vertical="center" textRotation="90"/>
      <protection locked="0" hidden="1"/>
    </xf>
    <xf numFmtId="0" fontId="3" fillId="2" borderId="11" xfId="0" applyFont="1" applyFill="1" applyBorder="1" applyAlignment="1" applyProtection="1">
      <alignment horizontal="center" vertical="center" textRotation="90"/>
      <protection locked="0" hidden="1"/>
    </xf>
    <xf numFmtId="0" fontId="3" fillId="2" borderId="18" xfId="0" applyFont="1" applyFill="1" applyBorder="1" applyAlignment="1" applyProtection="1">
      <alignment horizontal="center" vertical="center" textRotation="90"/>
      <protection locked="0" hidden="1"/>
    </xf>
    <xf numFmtId="0" fontId="3" fillId="2" borderId="19" xfId="0" applyFont="1" applyFill="1" applyBorder="1" applyAlignment="1" applyProtection="1">
      <alignment horizontal="center" vertical="center" textRotation="90"/>
      <protection locked="0" hidden="1"/>
    </xf>
    <xf numFmtId="0" fontId="3" fillId="0" borderId="12" xfId="0" applyFont="1" applyFill="1" applyBorder="1" applyAlignment="1" applyProtection="1">
      <alignment horizontal="center" vertical="center" textRotation="90"/>
      <protection locked="0" hidden="1"/>
    </xf>
    <xf numFmtId="0" fontId="3" fillId="0" borderId="12" xfId="0" applyFont="1" applyBorder="1" applyAlignment="1" applyProtection="1">
      <alignment horizontal="center" vertical="center" textRotation="90"/>
      <protection locked="0" hidden="1"/>
    </xf>
    <xf numFmtId="0" fontId="3" fillId="0" borderId="11" xfId="0" applyFont="1" applyBorder="1" applyAlignment="1" applyProtection="1">
      <alignment horizontal="center" vertical="center" textRotation="90"/>
      <protection locked="0" hidden="1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3" fillId="2" borderId="12" xfId="0" applyFont="1" applyFill="1" applyBorder="1" applyAlignment="1" applyProtection="1">
      <alignment horizontal="center" vertical="center" textRotation="90" wrapText="1"/>
      <protection locked="0" hidden="1"/>
    </xf>
    <xf numFmtId="0" fontId="3" fillId="2" borderId="16" xfId="0" applyFont="1" applyFill="1" applyBorder="1" applyAlignment="1" applyProtection="1">
      <alignment horizontal="center" vertical="center" textRotation="90" wrapText="1"/>
      <protection locked="0" hidden="1"/>
    </xf>
    <xf numFmtId="0" fontId="3" fillId="2" borderId="17" xfId="0" applyFont="1" applyFill="1" applyBorder="1" applyAlignment="1" applyProtection="1">
      <alignment horizontal="center" vertical="center" textRotation="90" wrapText="1"/>
    </xf>
    <xf numFmtId="0" fontId="3" fillId="2" borderId="14" xfId="0" applyFont="1" applyFill="1" applyBorder="1" applyAlignment="1" applyProtection="1">
      <alignment horizontal="center" vertical="center" textRotation="90" wrapText="1"/>
    </xf>
  </cellXfs>
  <cellStyles count="6">
    <cellStyle name="Гиперссылка" xfId="2" builtinId="8"/>
    <cellStyle name="Обычный" xfId="0" builtinId="0"/>
    <cellStyle name="Обычный 2" xfId="4"/>
    <cellStyle name="Процентный" xfId="1" builtinId="5"/>
    <cellStyle name="Финансовый" xfId="3" builtinId="3"/>
    <cellStyle name="Финансовый 2" xfId="5"/>
  </cellStyles>
  <dxfs count="23"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theme="9" tint="0.79998168889431442"/>
      </font>
    </dxf>
    <dxf>
      <font>
        <color auto="1"/>
      </font>
      <fill>
        <patternFill>
          <bgColor theme="9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9" tint="0.79998168889431442"/>
      </font>
    </dxf>
    <dxf>
      <font>
        <color auto="1"/>
      </font>
      <fill>
        <patternFill>
          <bgColor theme="9" tint="0.79998168889431442"/>
        </patternFill>
      </fill>
    </dxf>
    <dxf>
      <font>
        <color theme="9" tint="0.79998168889431442"/>
      </font>
    </dxf>
    <dxf>
      <font>
        <color auto="1"/>
      </font>
      <fill>
        <patternFill>
          <bgColor theme="9" tint="0.79998168889431442"/>
        </patternFill>
      </fill>
    </dxf>
    <dxf>
      <font>
        <color theme="9" tint="0.79998168889431442"/>
      </font>
    </dxf>
    <dxf>
      <font>
        <color auto="1"/>
      </font>
      <fill>
        <patternFill>
          <bgColor theme="9" tint="0.79998168889431442"/>
        </patternFill>
      </fill>
    </dxf>
    <dxf>
      <font>
        <color theme="9" tint="0.79998168889431442"/>
      </font>
    </dxf>
    <dxf>
      <font>
        <color auto="1"/>
      </font>
      <fill>
        <patternFill>
          <bgColor theme="9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4-&#1040;&#1083;&#1082;&#1086;&#1075;&#1086;&#1083;&#1100;&#1085;&#1099;&#1077;_&#1088;&#1072;&#1079;&#1076;&#1077;&#1083;&#1080;&#1090;&#1077;&#1083;&#1080;-200&#1093;38" TargetMode="External"/><Relationship Id="rId13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6-&#1052;&#1103;&#1089;&#1085;&#1086;&#1081;_&#1088;&#1072;&#1079;&#1088;&#1091;&#1073;" TargetMode="External"/><Relationship Id="rId18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8-&#1057;&#1090;&#1080;&#1082;&#1077;&#1088;-&#1079;&#1072;&#1076;&#1085;&#1080;&#1082;_&#1055;&#1044;_&#1060;&#1056;&#1054;&#1042;" TargetMode="External"/><Relationship Id="rId26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5-&#1057;&#1059;&#1055;&#1045;&#1056;&#1062;&#1045;&#1053;&#1040;-&#1090;&#1088;&#1077;&#1091;&#1075;&#1086;&#1083;&#1100;&#1085;&#1072;&#1103;(&#1055;&#1088;&#1080;&#1079;&#1084;&#1072;)" TargetMode="External"/><Relationship Id="rId39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6-&#1058;&#1072;&#1073;&#1083;.%20&#1085;&#1072;&#1076;%20&#1082;&#1072;&#1089;&#1089;&#1072;&#1084;&#1080;%20&#1089;%20&#1082;&#1072;&#1088;&#1084;&#1072;&#1085;&#1072;&#1084;&#1080;%20&#1040;3" TargetMode="External"/><Relationship Id="rId3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3-&#1056;&#1072;&#1079;&#1076;&#1077;&#1083;&#1080;&#1090;&#1077;&#1083;&#1080;%20&#1074;%20&#1086;&#1090;&#1076;&#1077;&#1083;%20&#1072;&#1083;&#1082;&#1086;&#1075;&#1086;&#1083;&#1103;" TargetMode="External"/><Relationship Id="rId21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1-&#1050;&#1072;&#1088;&#1084;&#1072;&#1085;_&#1082;&#1088;&#1091;&#1075;&#1083;&#1099;&#1081;_(&#1055;&#1088;&#1086;&#1084;&#1086;&#1050;&#1088;&#1091;&#1075;)" TargetMode="External"/><Relationship Id="rId34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34-&#1055;&#1080;&#1083;&#1086;&#1085;-660&#1093;1600" TargetMode="External"/><Relationship Id="rId42" Type="http://schemas.openxmlformats.org/officeDocument/2006/relationships/printerSettings" Target="../printerSettings/printerSettings2.bin"/><Relationship Id="rId7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4-&#1040;&#1083;&#1082;&#1086;&#1075;&#1086;&#1083;&#1100;&#1085;&#1099;&#1077;_&#1088;&#1072;&#1079;&#1076;&#1077;&#1083;&#1080;&#1090;&#1077;&#1083;&#1080;-200&#1093;38" TargetMode="External"/><Relationship Id="rId12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6-&#1052;&#1103;&#1089;&#1085;&#1086;&#1081;_&#1088;&#1072;&#1079;&#1088;&#1091;&#1073;" TargetMode="External"/><Relationship Id="rId17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8-&#1057;&#1090;&#1080;&#1082;&#1077;&#1088;-&#1079;&#1072;&#1076;&#1085;&#1080;&#1082;_&#1055;&#1044;_&#1060;&#1056;&#1054;&#1042;" TargetMode="External"/><Relationship Id="rId25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5-&#1057;&#1059;&#1055;&#1045;&#1056;&#1062;&#1045;&#1053;&#1040;-&#1090;&#1088;&#1077;&#1091;&#1075;&#1086;&#1083;&#1100;&#1085;&#1072;&#1103;(&#1055;&#1088;&#1080;&#1079;&#1084;&#1072;)" TargetMode="External"/><Relationship Id="rId33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34-&#1055;&#1080;&#1083;&#1086;&#1085;-660&#1093;1600" TargetMode="External"/><Relationship Id="rId38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6-&#1058;&#1072;&#1073;&#1083;.%20&#1085;&#1072;&#1076;%20&#1082;&#1072;&#1089;&#1089;&#1072;&#1084;&#1080;%20&#1089;%20&#1082;&#1072;&#1088;&#1084;&#1072;&#1085;&#1072;&#1084;&#1080;%20&#1040;3" TargetMode="External"/><Relationship Id="rId2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2-&#1057;&#1090;&#1072;&#1085;&#1076;&#1072;&#1088;&#1090;_2" TargetMode="External"/><Relationship Id="rId16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7-&#1041;&#1099;&#1089;&#1090;&#1088;&#1086;_&#1080;_&#1074;&#1082;&#1091;&#1089;&#1085;&#1086;" TargetMode="External"/><Relationship Id="rId20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1-&#1050;&#1072;&#1088;&#1084;&#1072;&#1085;_&#1082;&#1088;&#1091;&#1075;&#1083;&#1099;&#1081;_(&#1055;&#1088;&#1086;&#1084;&#1086;&#1050;&#1088;&#1091;&#1075;)" TargetMode="External"/><Relationship Id="rId29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6-&#1057;&#1059;&#1055;&#1045;&#1056;&#1062;&#1045;&#1053;&#1040;-&#1086;&#1076;&#1080;&#1085;&#1072;&#1088;&#1085;&#1072;&#1103;_&#1087;&#1086;&#1076;&#1074;&#1077;&#1089;&#1085;&#1072;&#1103;" TargetMode="External"/><Relationship Id="rId41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7-&#1091;&#1082;&#1072;&#1079;&#1072;&#1090;&#1077;&#1083;&#1100;-&#1055;&#1077;&#1088;&#1077;&#1082;&#1088;&#1077;&#1089;&#1090;&#1086;&#1082;+&#1082;&#1072;&#1089;&#1089;&#1099;" TargetMode="External"/><Relationship Id="rId1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2-&#1057;&#1090;&#1072;&#1085;&#1076;&#1072;&#1088;&#1090;_2" TargetMode="External"/><Relationship Id="rId6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4-&#1040;&#1083;&#1082;&#1086;&#1075;&#1086;&#1083;&#1100;&#1085;&#1099;&#1077;_&#1088;&#1072;&#1079;&#1076;&#1077;&#1083;&#1080;&#1090;&#1077;&#1083;&#1080;-200&#1093;38" TargetMode="External"/><Relationship Id="rId11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6-&#1052;&#1103;&#1089;&#1085;&#1086;&#1081;_&#1088;&#1072;&#1079;&#1088;&#1091;&#1073;" TargetMode="External"/><Relationship Id="rId24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5-&#1057;&#1059;&#1055;&#1045;&#1056;&#1062;&#1045;&#1053;&#1040;-&#1090;&#1088;&#1077;&#1091;&#1075;&#1086;&#1083;&#1100;&#1085;&#1072;&#1103;(&#1055;&#1088;&#1080;&#1079;&#1084;&#1072;)" TargetMode="External"/><Relationship Id="rId32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34-&#1055;&#1080;&#1083;&#1086;&#1085;-660&#1093;1600" TargetMode="External"/><Relationship Id="rId37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6-&#1058;&#1072;&#1073;&#1083;.%20&#1085;&#1072;&#1076;%20&#1082;&#1072;&#1089;&#1089;&#1072;&#1084;&#1080;%20&#1089;%20&#1082;&#1072;&#1088;&#1084;&#1072;&#1085;&#1072;&#1084;&#1080;%20&#1040;3" TargetMode="External"/><Relationship Id="rId40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7-&#1091;&#1082;&#1072;&#1079;&#1072;&#1090;&#1077;&#1083;&#1100;-&#1055;&#1077;&#1088;&#1077;&#1082;&#1088;&#1077;&#1089;&#1090;&#1086;&#1082;+&#1082;&#1072;&#1089;&#1089;&#1099;" TargetMode="External"/><Relationship Id="rId5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3-&#1056;&#1072;&#1079;&#1076;&#1077;&#1083;&#1080;&#1090;&#1077;&#1083;&#1080;%20&#1074;%20&#1086;&#1090;&#1076;&#1077;&#1083;%20&#1072;&#1083;&#1082;&#1086;&#1075;&#1086;&#1083;&#1103;" TargetMode="External"/><Relationship Id="rId15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7-&#1041;&#1099;&#1089;&#1090;&#1088;&#1086;_&#1080;_&#1074;&#1082;&#1091;&#1089;&#1085;&#1086;" TargetMode="External"/><Relationship Id="rId23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2-&#1050;&#1072;&#1088;&#1084;&#1072;&#1085;_&#1087;&#1086;&#1076;_&#1073;&#1091;&#1084;&#1072;&#1075;&#1091;_&#1040;1" TargetMode="External"/><Relationship Id="rId28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6-&#1057;&#1059;&#1055;&#1045;&#1056;&#1062;&#1045;&#1053;&#1040;-&#1086;&#1076;&#1080;&#1085;&#1072;&#1088;&#1085;&#1072;&#1103;_&#1087;&#1086;&#1076;&#1074;&#1077;&#1089;&#1085;&#1072;&#1103;" TargetMode="External"/><Relationship Id="rId36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5-&#1055;&#1086;&#1076;&#1074;&#1077;&#1089;_&#1057;&#1091;&#1087;&#1077;&#1088;&#1094;&#1077;&#1085;&#1072;_&#1060;&#1056;&#1054;&#1042;" TargetMode="External"/><Relationship Id="rId10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5-&#1057;&#1090;&#1086;&#1081;&#1082;&#1072;_&#1055;&#1056;&#1040;&#1047;&#1044;&#1053;&#1048;&#1050;-&#1055;&#1077;&#1088;&#1077;&#1082;&#1088;&#1077;&#1089;&#1090;&#1086;&#1082;" TargetMode="External"/><Relationship Id="rId19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1-&#1050;&#1072;&#1088;&#1084;&#1072;&#1085;_&#1082;&#1088;&#1091;&#1075;&#1083;&#1099;&#1081;_(&#1055;&#1088;&#1086;&#1084;&#1086;&#1050;&#1088;&#1091;&#1075;)" TargetMode="External"/><Relationship Id="rId31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9-&#1053;&#1086;&#1084;&#1077;&#1088;_&#1050;&#1040;&#1057;&#1057;&#1067;%20&#1089;&#1090;&#1080;&#1082;&#1077;&#1088;" TargetMode="External"/><Relationship Id="rId4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3-&#1056;&#1072;&#1079;&#1076;&#1077;&#1083;&#1080;&#1090;&#1077;&#1083;&#1080;%20&#1074;%20&#1086;&#1090;&#1076;&#1077;&#1083;%20&#1072;&#1083;&#1082;&#1086;&#1075;&#1086;&#1083;&#1103;" TargetMode="External"/><Relationship Id="rId9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5-&#1057;&#1090;&#1086;&#1081;&#1082;&#1072;_&#1055;&#1056;&#1040;&#1047;&#1044;&#1053;&#1048;&#1050;-&#1055;&#1077;&#1088;&#1077;&#1082;&#1088;&#1077;&#1089;&#1090;&#1086;&#1082;" TargetMode="External"/><Relationship Id="rId14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07-&#1041;&#1099;&#1089;&#1090;&#1088;&#1086;_&#1080;_&#1074;&#1082;&#1091;&#1089;&#1085;&#1086;" TargetMode="External"/><Relationship Id="rId22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2-&#1050;&#1072;&#1088;&#1084;&#1072;&#1085;_&#1087;&#1086;&#1076;_&#1073;&#1091;&#1084;&#1072;&#1075;&#1091;_&#1040;1" TargetMode="External"/><Relationship Id="rId27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6-&#1057;&#1059;&#1055;&#1045;&#1056;&#1062;&#1045;&#1053;&#1040;-&#1086;&#1076;&#1080;&#1085;&#1072;&#1088;&#1085;&#1072;&#1103;_&#1087;&#1086;&#1076;&#1074;&#1077;&#1089;&#1085;&#1072;&#1103;" TargetMode="External"/><Relationship Id="rId30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29-&#1053;&#1086;&#1084;&#1077;&#1088;_&#1050;&#1040;&#1057;&#1057;&#1067;%20&#1089;&#1090;&#1080;&#1082;&#1077;&#1088;" TargetMode="External"/><Relationship Id="rId35" Type="http://schemas.openxmlformats.org/officeDocument/2006/relationships/hyperlink" Target="file:///\\SERVER\Data1\&#1055;\&#1055;&#1077;&#1088;&#1077;&#1082;&#1088;&#1077;&#1089;&#1090;&#1086;&#1082;\2018\&#1058;&#1045;&#1061;.%20&#1044;&#1054;&#1050;&#1059;&#1052;&#1045;&#1053;&#1058;&#1040;&#1062;&#1048;&#1071;%20&#1088;&#1072;&#1073;&#1086;&#1095;&#1072;&#1103;\45-&#1055;&#1086;&#1076;&#1074;&#1077;&#1089;_&#1057;&#1091;&#1087;&#1077;&#1088;&#1094;&#1077;&#1085;&#1072;_&#1060;&#1056;&#1054;&#1042;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EWM459"/>
  <sheetViews>
    <sheetView showZeros="0" topLeftCell="A24" zoomScale="85" zoomScaleNormal="85" workbookViewId="0">
      <selection activeCell="C67" sqref="C67"/>
    </sheetView>
  </sheetViews>
  <sheetFormatPr defaultRowHeight="15.75" outlineLevelRow="1"/>
  <cols>
    <col min="1" max="1" width="13.5703125" style="89" customWidth="1"/>
    <col min="2" max="2" width="42.28515625" bestFit="1" customWidth="1"/>
    <col min="3" max="3" width="28.140625" customWidth="1"/>
    <col min="4" max="4" width="29.7109375" customWidth="1"/>
    <col min="5" max="5" width="58.85546875" customWidth="1"/>
    <col min="6" max="6" width="15" customWidth="1"/>
    <col min="7" max="7" width="42.42578125" style="107" customWidth="1"/>
    <col min="8" max="8" width="21.5703125" style="96" bestFit="1" customWidth="1"/>
    <col min="9" max="9" width="24" style="84" customWidth="1"/>
    <col min="10" max="3991" width="9.140625" style="84"/>
  </cols>
  <sheetData>
    <row r="1" spans="1:33" ht="15.75" customHeight="1" thickBot="1">
      <c r="A1" s="94">
        <f ca="1">TODAY()</f>
        <v>43199</v>
      </c>
      <c r="B1" s="93">
        <v>1</v>
      </c>
      <c r="C1" s="82">
        <f>C2</f>
        <v>0</v>
      </c>
      <c r="D1" s="82">
        <f>C3</f>
        <v>0</v>
      </c>
      <c r="E1" s="83">
        <f>срок_1</f>
        <v>0</v>
      </c>
      <c r="F1" s="1"/>
      <c r="G1" s="105" t="s">
        <v>68</v>
      </c>
      <c r="H1" s="95"/>
      <c r="I1" s="7"/>
      <c r="N1" s="144">
        <f>IF('Список изделий'!I3&lt;&gt;0,1,0)</f>
        <v>1</v>
      </c>
      <c r="O1" s="144">
        <f>IF('Список изделий'!I8&lt;&gt;0,1,0)</f>
        <v>1</v>
      </c>
      <c r="P1" s="144">
        <f>IF('Список изделий'!I13&lt;&gt;0,1,0)</f>
        <v>0</v>
      </c>
      <c r="Q1" s="144">
        <f>IF('Список изделий'!I18&lt;&gt;0,1,0)</f>
        <v>0</v>
      </c>
      <c r="R1" s="144">
        <f>IF('Список изделий'!I23&lt;&gt;0,1,0)</f>
        <v>0</v>
      </c>
      <c r="S1" s="144">
        <f>IF('Список изделий'!I28&lt;&gt;0,1,0)</f>
        <v>0</v>
      </c>
      <c r="T1" s="144">
        <f>IF('Список изделий'!I33&lt;&gt;0,1,0)</f>
        <v>0</v>
      </c>
      <c r="U1" s="144">
        <f>IF('Список изделий'!I38&lt;&gt;0,1,0)</f>
        <v>0</v>
      </c>
      <c r="V1" s="144">
        <f>IF('Список изделий'!I43&lt;&gt;0,1,0)</f>
        <v>0</v>
      </c>
      <c r="W1" s="144">
        <f>IF('Список изделий'!I48&lt;&gt;0,1,0)</f>
        <v>0</v>
      </c>
      <c r="X1" s="144">
        <f>IF('Список изделий'!I53&lt;&gt;0,1,0)</f>
        <v>0</v>
      </c>
      <c r="Y1" s="144">
        <f>IF('Список изделий'!I58&lt;&gt;0,1,0)</f>
        <v>0</v>
      </c>
      <c r="Z1" s="144">
        <f>IF('Список изделий'!I63&lt;&gt;0,1,0)</f>
        <v>0</v>
      </c>
      <c r="AA1" s="144">
        <f>IF('Список изделий'!I68&lt;&gt;0,1,0)</f>
        <v>0</v>
      </c>
      <c r="AB1" s="144">
        <f>IF('Список изделий'!I73&lt;&gt;0,1,0)</f>
        <v>0</v>
      </c>
      <c r="AC1" s="144">
        <f>IF('Список изделий'!I78&lt;&gt;0,1,0)</f>
        <v>0</v>
      </c>
      <c r="AD1" s="144">
        <f>IF('Список изделий'!I83&lt;&gt;0,1,0)</f>
        <v>0</v>
      </c>
      <c r="AE1" s="144">
        <f>IF('Список изделий'!I88&lt;&gt;0,1,0)</f>
        <v>0</v>
      </c>
      <c r="AF1" s="144">
        <f>IF('Список изделий'!I93&lt;&gt;0,1,0)</f>
        <v>0</v>
      </c>
      <c r="AG1" s="144">
        <f>IF('Список изделий'!I98&lt;&gt;0,1,0)</f>
        <v>0</v>
      </c>
    </row>
    <row r="2" spans="1:33" ht="19.5" customHeight="1" outlineLevel="1" thickBot="1">
      <c r="A2" s="178" t="s">
        <v>6</v>
      </c>
      <c r="B2" s="182"/>
      <c r="C2" s="178"/>
      <c r="D2" s="179"/>
      <c r="E2" s="20" t="s">
        <v>28</v>
      </c>
      <c r="F2" s="17"/>
      <c r="G2" s="106" t="s">
        <v>26</v>
      </c>
      <c r="H2" s="141"/>
      <c r="N2" s="144">
        <f>IF('Список изделий'!I4&lt;&gt;0,1,0)</f>
        <v>1</v>
      </c>
      <c r="O2" s="144">
        <f>IF('Список изделий'!I9&lt;&gt;0,1,0)</f>
        <v>1</v>
      </c>
      <c r="P2" s="144">
        <f>IF('Список изделий'!I14&lt;&gt;0,1,0)</f>
        <v>0</v>
      </c>
      <c r="Q2" s="144">
        <f>IF('Список изделий'!I19&lt;&gt;0,1,0)</f>
        <v>0</v>
      </c>
      <c r="R2" s="144">
        <f>IF('Список изделий'!I24&lt;&gt;0,1,0)</f>
        <v>0</v>
      </c>
      <c r="S2" s="144">
        <f>IF('Список изделий'!I29&lt;&gt;0,1,0)</f>
        <v>0</v>
      </c>
      <c r="T2" s="144">
        <f>IF('Список изделий'!I34&lt;&gt;0,1,0)</f>
        <v>0</v>
      </c>
      <c r="U2" s="144">
        <f>IF('Список изделий'!I39&lt;&gt;0,1,0)</f>
        <v>0</v>
      </c>
      <c r="V2" s="144">
        <f>IF('Список изделий'!I44&lt;&gt;0,1,0)</f>
        <v>0</v>
      </c>
      <c r="W2" s="144">
        <f>IF('Список изделий'!I49&lt;&gt;0,1,0)</f>
        <v>0</v>
      </c>
      <c r="X2" s="144">
        <f>IF('Список изделий'!I54&lt;&gt;0,1,0)</f>
        <v>0</v>
      </c>
      <c r="Y2" s="144">
        <f>IF('Список изделий'!I59&lt;&gt;0,1,0)</f>
        <v>0</v>
      </c>
      <c r="Z2" s="144">
        <f>IF('Список изделий'!I64&lt;&gt;0,1,0)</f>
        <v>0</v>
      </c>
      <c r="AA2" s="144">
        <f>IF('Список изделий'!I69&lt;&gt;0,1,0)</f>
        <v>0</v>
      </c>
      <c r="AB2" s="144">
        <f>IF('Список изделий'!I74&lt;&gt;0,1,0)</f>
        <v>0</v>
      </c>
      <c r="AC2" s="144">
        <f>IF('Список изделий'!I79&lt;&gt;0,1,0)</f>
        <v>0</v>
      </c>
      <c r="AD2" s="144">
        <f>IF('Список изделий'!I84&lt;&gt;0,1,0)</f>
        <v>0</v>
      </c>
      <c r="AE2" s="144">
        <f>IF('Список изделий'!I89&lt;&gt;0,1,0)</f>
        <v>0</v>
      </c>
      <c r="AF2" s="144">
        <f>IF('Список изделий'!I94&lt;&gt;0,1,0)</f>
        <v>0</v>
      </c>
      <c r="AG2" s="144">
        <f>IF('Список изделий'!I99&lt;&gt;0,1,0)</f>
        <v>0</v>
      </c>
    </row>
    <row r="3" spans="1:33" ht="27" outlineLevel="1" thickBot="1">
      <c r="A3" s="178" t="s">
        <v>7</v>
      </c>
      <c r="B3" s="179"/>
      <c r="C3" s="178"/>
      <c r="D3" s="179"/>
      <c r="E3" s="189">
        <f ca="1">IF(C4&lt;0,"Нет Даты",C4-A1)</f>
        <v>-43199</v>
      </c>
      <c r="F3" s="18"/>
      <c r="G3" s="106" t="s">
        <v>27</v>
      </c>
      <c r="H3" s="141"/>
      <c r="N3" s="144">
        <f>IF('Список изделий'!I5&lt;&gt;0,1,0)</f>
        <v>1</v>
      </c>
      <c r="O3" s="144">
        <f>IF('Список изделий'!I10&lt;&gt;0,1,0)</f>
        <v>1</v>
      </c>
      <c r="P3" s="144">
        <f>IF('Список изделий'!I15&lt;&gt;0,1,0)</f>
        <v>0</v>
      </c>
      <c r="Q3" s="144">
        <f>IF('Список изделий'!I20&lt;&gt;0,1,0)</f>
        <v>0</v>
      </c>
      <c r="R3" s="144">
        <f>IF('Список изделий'!I25&lt;&gt;0,1,0)</f>
        <v>0</v>
      </c>
      <c r="S3" s="144">
        <f>IF('Список изделий'!I30&lt;&gt;0,1,0)</f>
        <v>0</v>
      </c>
      <c r="T3" s="144">
        <f>IF('Список изделий'!I35&lt;&gt;0,1,0)</f>
        <v>0</v>
      </c>
      <c r="U3" s="144">
        <f>IF('Список изделий'!I40&lt;&gt;0,1,0)</f>
        <v>0</v>
      </c>
      <c r="V3" s="144">
        <f>IF('Список изделий'!I45&lt;&gt;0,1,0)</f>
        <v>0</v>
      </c>
      <c r="W3" s="144">
        <f>IF('Список изделий'!I50&lt;&gt;0,1,0)</f>
        <v>0</v>
      </c>
      <c r="X3" s="144">
        <f>IF('Список изделий'!I55&lt;&gt;0,1,0)</f>
        <v>0</v>
      </c>
      <c r="Y3" s="144">
        <f>IF('Список изделий'!I60&lt;&gt;0,1,0)</f>
        <v>0</v>
      </c>
      <c r="Z3" s="144">
        <f>IF('Список изделий'!I65&lt;&gt;0,1,0)</f>
        <v>0</v>
      </c>
      <c r="AA3" s="144">
        <f>IF('Список изделий'!I70&lt;&gt;0,1,0)</f>
        <v>0</v>
      </c>
      <c r="AB3" s="144">
        <f>IF('Список изделий'!I75&lt;&gt;0,1,0)</f>
        <v>0</v>
      </c>
      <c r="AC3" s="144">
        <f>IF('Список изделий'!I80&lt;&gt;0,1,0)</f>
        <v>0</v>
      </c>
      <c r="AD3" s="144">
        <f>IF('Список изделий'!I85&lt;&gt;0,1,0)</f>
        <v>0</v>
      </c>
      <c r="AE3" s="144">
        <f>IF('Список изделий'!I90&lt;&gt;0,1,0)</f>
        <v>0</v>
      </c>
      <c r="AF3" s="144">
        <f>IF('Список изделий'!I95&lt;&gt;0,1,0)</f>
        <v>0</v>
      </c>
      <c r="AG3" s="144">
        <f>IF('Список изделий'!I100&lt;&gt;0,1,0)</f>
        <v>0</v>
      </c>
    </row>
    <row r="4" spans="1:33" ht="27" outlineLevel="1" thickBot="1">
      <c r="A4" s="178" t="s">
        <v>13</v>
      </c>
      <c r="B4" s="179"/>
      <c r="C4" s="180"/>
      <c r="D4" s="181"/>
      <c r="E4" s="190"/>
      <c r="F4" s="18"/>
      <c r="G4" s="106" t="s">
        <v>25</v>
      </c>
      <c r="H4" s="141"/>
      <c r="N4" s="144">
        <f>IF('Список изделий'!I6&lt;&gt;0,1,0)</f>
        <v>1</v>
      </c>
      <c r="O4" s="144">
        <f>IF('Список изделий'!I11&lt;&gt;0,1,0)</f>
        <v>0</v>
      </c>
      <c r="P4" s="144">
        <f>IF('Список изделий'!I16&lt;&gt;0,1,0)</f>
        <v>0</v>
      </c>
      <c r="Q4" s="144">
        <f>IF('Список изделий'!I21&lt;&gt;0,1,0)</f>
        <v>0</v>
      </c>
      <c r="R4" s="144">
        <f>IF('Список изделий'!I26&lt;&gt;0,1,0)</f>
        <v>0</v>
      </c>
      <c r="S4" s="144">
        <f>IF('Список изделий'!I31&lt;&gt;0,1,0)</f>
        <v>0</v>
      </c>
      <c r="T4" s="144">
        <f>IF('Список изделий'!I36&lt;&gt;0,1,0)</f>
        <v>0</v>
      </c>
      <c r="U4" s="144">
        <f>IF('Список изделий'!I41&lt;&gt;0,1,0)</f>
        <v>0</v>
      </c>
      <c r="V4" s="144">
        <f>IF('Список изделий'!I46&lt;&gt;0,1,0)</f>
        <v>0</v>
      </c>
      <c r="W4" s="144">
        <f>IF('Список изделий'!I51&lt;&gt;0,1,0)</f>
        <v>0</v>
      </c>
      <c r="X4" s="144">
        <f>IF('Список изделий'!I56&lt;&gt;0,1,0)</f>
        <v>0</v>
      </c>
      <c r="Y4" s="144">
        <f>IF('Список изделий'!I61&lt;&gt;0,1,0)</f>
        <v>0</v>
      </c>
      <c r="Z4" s="144">
        <f>IF('Список изделий'!I66&lt;&gt;0,1,0)</f>
        <v>0</v>
      </c>
      <c r="AA4" s="144">
        <f>IF('Список изделий'!I71&lt;&gt;0,1,0)</f>
        <v>0</v>
      </c>
      <c r="AB4" s="144">
        <f>IF('Список изделий'!I76&lt;&gt;0,1,0)</f>
        <v>0</v>
      </c>
      <c r="AC4" s="144">
        <f>IF('Список изделий'!I81&lt;&gt;0,1,0)</f>
        <v>0</v>
      </c>
      <c r="AD4" s="144">
        <f>IF('Список изделий'!I86&lt;&gt;0,1,0)</f>
        <v>0</v>
      </c>
      <c r="AE4" s="144">
        <f>IF('Список изделий'!I91&lt;&gt;0,1,0)</f>
        <v>0</v>
      </c>
      <c r="AF4" s="144">
        <f>IF('Список изделий'!I96&lt;&gt;0,1,0)</f>
        <v>0</v>
      </c>
      <c r="AG4" s="144">
        <f>IF('Список изделий'!I101&lt;&gt;0,1,0)</f>
        <v>0</v>
      </c>
    </row>
    <row r="5" spans="1:33" ht="27" outlineLevel="1" thickBot="1">
      <c r="A5" s="178" t="s">
        <v>22</v>
      </c>
      <c r="B5" s="179"/>
      <c r="C5" s="180" t="str">
        <f>CONCATENATE(LEFT(C2,5),"-",LEFT(C3,5),"-")</f>
        <v>--</v>
      </c>
      <c r="D5" s="181"/>
      <c r="E5" s="191"/>
      <c r="F5" s="18"/>
      <c r="G5" s="106" t="s">
        <v>29</v>
      </c>
      <c r="H5" s="141"/>
      <c r="N5" s="144">
        <f>IF('Список изделий'!I7&lt;&gt;0,1,0)</f>
        <v>1</v>
      </c>
      <c r="O5" s="144">
        <f>IF('Список изделий'!I12&lt;&gt;0,1,0)</f>
        <v>0</v>
      </c>
      <c r="P5" s="144">
        <f>IF('Список изделий'!I17&lt;&gt;0,1,0)</f>
        <v>0</v>
      </c>
      <c r="Q5" s="144">
        <f>IF('Список изделий'!I22&lt;&gt;0,1,0)</f>
        <v>0</v>
      </c>
      <c r="R5" s="144">
        <f>IF('Список изделий'!I27&lt;&gt;0,1,0)</f>
        <v>0</v>
      </c>
      <c r="S5" s="144">
        <f>IF('Список изделий'!I32&lt;&gt;0,1,0)</f>
        <v>0</v>
      </c>
      <c r="T5" s="144">
        <f>IF('Список изделий'!I37&lt;&gt;0,1,0)</f>
        <v>0</v>
      </c>
      <c r="U5" s="144">
        <f>IF('Список изделий'!I42&lt;&gt;0,1,0)</f>
        <v>0</v>
      </c>
      <c r="V5" s="144">
        <f>IF('Список изделий'!I47&lt;&gt;0,1,0)</f>
        <v>0</v>
      </c>
      <c r="W5" s="144">
        <f>IF('Список изделий'!I52&lt;&gt;0,1,0)</f>
        <v>0</v>
      </c>
      <c r="X5" s="144">
        <f>IF('Список изделий'!I57&lt;&gt;0,1,0)</f>
        <v>0</v>
      </c>
      <c r="Y5" s="144">
        <f>IF('Список изделий'!I62&lt;&gt;0,1,0)</f>
        <v>0</v>
      </c>
      <c r="Z5" s="144">
        <f>IF('Список изделий'!I67&lt;&gt;0,1,0)</f>
        <v>0</v>
      </c>
      <c r="AA5" s="144">
        <f>IF('Список изделий'!I72&lt;&gt;0,1,0)</f>
        <v>0</v>
      </c>
      <c r="AB5" s="144">
        <f>IF('Список изделий'!I77&lt;&gt;0,1,0)</f>
        <v>0</v>
      </c>
      <c r="AC5" s="144">
        <f>IF('Список изделий'!I82&lt;&gt;0,1,0)</f>
        <v>0</v>
      </c>
      <c r="AD5" s="144">
        <f>IF('Список изделий'!I87&lt;&gt;0,1,0)</f>
        <v>0</v>
      </c>
      <c r="AE5" s="144">
        <f>IF('Список изделий'!I92&lt;&gt;0,1,0)</f>
        <v>0</v>
      </c>
      <c r="AF5" s="144">
        <f>IF('Список изделий'!I97&lt;&gt;0,1,0)</f>
        <v>0</v>
      </c>
      <c r="AG5" s="144">
        <f>IF('Список изделий'!I102&lt;&gt;0,1,0)</f>
        <v>0</v>
      </c>
    </row>
    <row r="6" spans="1:33" ht="16.5" outlineLevel="1" thickBot="1">
      <c r="A6" s="178" t="s">
        <v>95</v>
      </c>
      <c r="B6" s="179"/>
      <c r="C6" s="180" t="str">
        <f>'Список изделий'!F3</f>
        <v xml:space="preserve">СТАНДАРТ - Информационные стенды </v>
      </c>
      <c r="D6" s="181"/>
      <c r="F6" s="19"/>
      <c r="N6" s="144">
        <f t="shared" ref="N6:U6" si="0">SUM(N1:N5)</f>
        <v>5</v>
      </c>
      <c r="O6" s="144">
        <f t="shared" si="0"/>
        <v>3</v>
      </c>
      <c r="P6" s="144">
        <f t="shared" si="0"/>
        <v>0</v>
      </c>
      <c r="Q6" s="144">
        <f t="shared" si="0"/>
        <v>0</v>
      </c>
      <c r="R6" s="144">
        <f t="shared" si="0"/>
        <v>0</v>
      </c>
      <c r="S6" s="144">
        <f t="shared" si="0"/>
        <v>0</v>
      </c>
      <c r="T6" s="144">
        <f t="shared" si="0"/>
        <v>0</v>
      </c>
      <c r="U6" s="144">
        <f t="shared" si="0"/>
        <v>0</v>
      </c>
      <c r="V6" s="144">
        <f t="shared" ref="V6:AG6" si="1">SUM(V1:V5)</f>
        <v>0</v>
      </c>
      <c r="W6" s="144">
        <f t="shared" si="1"/>
        <v>0</v>
      </c>
      <c r="X6" s="144">
        <f t="shared" si="1"/>
        <v>0</v>
      </c>
      <c r="Y6" s="144">
        <f t="shared" si="1"/>
        <v>0</v>
      </c>
      <c r="Z6" s="144">
        <f t="shared" si="1"/>
        <v>0</v>
      </c>
      <c r="AA6" s="144">
        <f t="shared" si="1"/>
        <v>0</v>
      </c>
      <c r="AB6" s="144">
        <f t="shared" si="1"/>
        <v>0</v>
      </c>
      <c r="AC6" s="144">
        <f t="shared" si="1"/>
        <v>0</v>
      </c>
      <c r="AD6" s="144">
        <f t="shared" si="1"/>
        <v>0</v>
      </c>
      <c r="AE6" s="144">
        <f t="shared" si="1"/>
        <v>0</v>
      </c>
      <c r="AF6" s="144">
        <f t="shared" si="1"/>
        <v>0</v>
      </c>
      <c r="AG6" s="144">
        <f t="shared" si="1"/>
        <v>0</v>
      </c>
    </row>
    <row r="7" spans="1:33" ht="30" outlineLevel="1">
      <c r="A7" s="27" t="s">
        <v>1</v>
      </c>
      <c r="B7" s="27" t="s">
        <v>2</v>
      </c>
      <c r="C7" s="26" t="s">
        <v>38</v>
      </c>
      <c r="D7" s="26" t="s">
        <v>39</v>
      </c>
      <c r="E7" s="26" t="s">
        <v>35</v>
      </c>
      <c r="F7" s="16"/>
      <c r="G7" s="183" t="s">
        <v>68</v>
      </c>
      <c r="H7" s="184"/>
      <c r="N7" s="146" t="e">
        <f>SUM(#REF!+#REF!+#REF!+#REF!+#REF!)</f>
        <v>#REF!</v>
      </c>
      <c r="O7" s="146" t="e">
        <f>SUM(#REF!+#REF!+#REF!+#REF!+#REF!)</f>
        <v>#REF!</v>
      </c>
      <c r="P7" s="146" t="e">
        <f>SUM(#REF!+#REF!+#REF!+#REF!+#REF!)</f>
        <v>#REF!</v>
      </c>
      <c r="Q7" s="146" t="e">
        <f>SUM(#REF!+#REF!+#REF!+#REF!+#REF!)</f>
        <v>#REF!</v>
      </c>
      <c r="R7" s="146" t="e">
        <f>SUM(#REF!+#REF!+#REF!+#REF!+#REF!)</f>
        <v>#REF!</v>
      </c>
      <c r="S7" s="146" t="e">
        <f>SUM(#REF!+#REF!+#REF!+#REF!+#REF!)</f>
        <v>#REF!</v>
      </c>
      <c r="T7" s="146" t="e">
        <f>SUM(#REF!+#REF!+#REF!+#REF!+#REF!)</f>
        <v>#REF!</v>
      </c>
      <c r="U7" s="146" t="e">
        <f>SUM(#REF!+#REF!+#REF!+#REF!+#REF!)</f>
        <v>#REF!</v>
      </c>
      <c r="V7" s="146" t="e">
        <f>SUM(#REF!+#REF!+#REF!+#REF!+#REF!)</f>
        <v>#REF!</v>
      </c>
      <c r="W7" s="146" t="e">
        <f>SUM(#REF!+#REF!+#REF!+#REF!+#REF!)</f>
        <v>#REF!</v>
      </c>
      <c r="X7" s="146" t="e">
        <f>SUM(#REF!+#REF!+#REF!+#REF!+#REF!)</f>
        <v>#REF!</v>
      </c>
      <c r="Y7" s="146" t="e">
        <f>SUM(#REF!+#REF!+#REF!+#REF!+#REF!)</f>
        <v>#REF!</v>
      </c>
      <c r="Z7" s="146" t="e">
        <f>SUM(#REF!+#REF!+#REF!+#REF!+#REF!)</f>
        <v>#REF!</v>
      </c>
      <c r="AA7" s="146" t="e">
        <f>SUM(#REF!+#REF!+#REF!+#REF!+#REF!)</f>
        <v>#REF!</v>
      </c>
      <c r="AB7" s="146" t="e">
        <f>SUM(#REF!+#REF!+#REF!+#REF!+#REF!)</f>
        <v>#REF!</v>
      </c>
      <c r="AC7" s="146" t="e">
        <f>SUM(#REF!+#REF!+#REF!+#REF!+#REF!)</f>
        <v>#REF!</v>
      </c>
      <c r="AD7" s="146" t="e">
        <f>SUM(#REF!+#REF!+#REF!+#REF!+#REF!)</f>
        <v>#REF!</v>
      </c>
      <c r="AE7" s="146" t="e">
        <f>SUM(#REF!+#REF!+#REF!+#REF!+#REF!)</f>
        <v>#REF!</v>
      </c>
      <c r="AF7" s="146" t="e">
        <f>SUM(#REF!+#REF!+#REF!+#REF!+#REF!)</f>
        <v>#REF!</v>
      </c>
      <c r="AG7" s="146" t="e">
        <f>SUM(#REF!+#REF!+#REF!+#REF!+#REF!)</f>
        <v>#REF!</v>
      </c>
    </row>
    <row r="8" spans="1:33" ht="18.75" outlineLevel="1">
      <c r="A8" s="14">
        <v>13</v>
      </c>
      <c r="B8" s="4" t="s">
        <v>4</v>
      </c>
      <c r="C8" s="8">
        <v>1</v>
      </c>
      <c r="D8" s="28">
        <f>C4</f>
        <v>0</v>
      </c>
      <c r="E8" s="29" t="s">
        <v>32</v>
      </c>
      <c r="F8" s="9"/>
      <c r="G8" s="185"/>
      <c r="H8" s="186"/>
      <c r="I8" s="9"/>
      <c r="N8" s="145" t="e">
        <f>IF(I22&lt;&gt;0,(N7+O7+P7+Q7+R7+S7+T7+U7+V7+W7+X7+Y7+Z7+AA7+AB7+AC7+AD7+AE7+AF7+AG7)/(N6+O6+P6+Q6+R6+S6+T6+U6+V6+W6+X6+Y6+Z6+AA6+AB6+AC6+AD6+AE6+AF6+AG6),N7/N6)</f>
        <v>#REF!</v>
      </c>
      <c r="O8" s="145" t="e">
        <f>IF(I22&lt;&gt;0,(N7+O7+P7+Q7+R7+S7+T7+U7+V7+W7+X7+Y7+Z7+AA7+AB7+AC7+AD7+AE7+AF7+AG7)/(N6+O6+P6+Q6+R6+S6+T6+U6+V6+W6+X6+Y6+Z6+AA6+AB6+AC6+AD6+AE6+AF6+AG6),O7/O6)</f>
        <v>#REF!</v>
      </c>
      <c r="P8" s="145" t="e">
        <f>IF(I22&lt;&gt;0,(N7+O7+P7+Q7+R7+S7+T7+U7+V7+W7+X7+Y7+Z7+AA7+AB7+AC7+AD7+AE7+AF7+AG7)/(N6+O6+P6+Q6+R6+S6+T6+U6+V6+W6+X6+Y6+Z6+AA6+AB6+AC6+AD6+AE6+AF6+AG6),P7/P6)</f>
        <v>#REF!</v>
      </c>
      <c r="Q8" s="145" t="e">
        <f>IF(I22&lt;&gt;0,(N7+O7+P7+Q7+R7+S7+T7+U7+V7+W7+X7+Y7+Z7+AA7+AB7+AC7+AD7+AE7+AF7+AG7)/(N6+O6+P6+Q6+R6+S6+T6+U6+V6+W6+X6+Y6+Z6+AA6+AB6+AC6+AD6+AE6+AF6+AG6),Q7/Q6)</f>
        <v>#REF!</v>
      </c>
      <c r="R8" s="145" t="e">
        <f>IF(I22&lt;&gt;0,(N7+O7+P7+Q7+R7+S7+T7+U7+V7+W7+X7+Y7+Z7+AA7+AB7+AC7+AD7+AE7+AF7+AG7)/(N6+O6+P6+Q6+R6+S6+T6+U6+V6+W6+X6+Y6+Z6+AA6+AB6+AC6+AD6+AE6+AF6+AG6),R7/R6)</f>
        <v>#REF!</v>
      </c>
      <c r="S8" s="145" t="e">
        <f>IF(I22&lt;&gt;0,(N7+O7+P7+Q7+R7+S7+T7+U7+V7+W7+X7+Y7+Z7+AA7+AB7+AC7+AD7+AE7+AF7+AG7)/(N6+O6+P6+Q6+R6+S6+T6+U6+V6+W6+X6+Y6+Z6+AA6+AB6+AC6+AD6+AE6+AF6+AG6),S7/S6)</f>
        <v>#REF!</v>
      </c>
      <c r="T8" s="145" t="e">
        <f>IF(I22&lt;&gt;0,(N7+O7+P7+Q7+R7+S7+T7+U7+V7+W7+X7+Y7+Z7+AA7+AB7+AC7+AD7+AE7+AF7+AG7)/(N6+O6+P6+Q6+R6+S6+T6+U6+V6+W6+X6+Y6+Z6+AA6+AB6+AC6+AD6+AE6+AF6+AG6),T7/T6)</f>
        <v>#REF!</v>
      </c>
      <c r="U8" s="145" t="e">
        <f>IF(I22&lt;&gt;0,(N7+O7+P7+Q7+R7+S7+T7+U7+V7+W7+X7+Y7+Z7+AA7+AB7+AC7+AD7+AE7+AF7+AG7)/(N6+O6+P6+Q6+R6+S6+T6+U6+V6+W6+X6+Y6+Z6+AA6+AB6+AC6+AD6+AE6+AF6+AG6),U7/U6)</f>
        <v>#REF!</v>
      </c>
      <c r="V8" s="145" t="e">
        <f>IF(I22&lt;&gt;0,(N7+O7+P7+Q7+R7+S7+T7+U7+V7+W7+X7+Y7+Z7+AA7+AB7+AC7+AD7+AE7+AF7+AG7)/(N6+O6+P6+Q6+R6+S6+T6+U6+V6+W6+X6+Y6+Z6+AA6+AB6+AC6+AD6+AE6+AF6+AG6),V7/V6)</f>
        <v>#REF!</v>
      </c>
      <c r="W8" s="145" t="e">
        <f>IF(I22&lt;&gt;0,(N7+O7+P7+Q7+R7+S7+T7+U7+V7+W7+X7+Y7+Z7+AA7+AB7+AC7+AD7+AE7+AF7+AG7)/(N6+O6+P6+Q6+R6+S6+T6+U6+V6+W6+X6+Y6+Z6+AA6+AB6+AC6+AD6+AE6+AF6+AG6),W7/W6)</f>
        <v>#REF!</v>
      </c>
      <c r="X8" s="145" t="e">
        <f>IF(I22&lt;&gt;0,(N7+O7+P7+Q7+R7+S7+T7+U7+V7+W7+X7+Y7+Z7+AA7+AB7+AC7+AD7+AE7+AF7+AG7)/(N6+O6+P6+Q6+R6+S6+T6+U6+V6+W6+X6+Y6+Z6+AA6+AB6+AC6+AD6+AE6+AF6+AG6),X7/X6)</f>
        <v>#REF!</v>
      </c>
      <c r="Y8" s="145" t="e">
        <f>IF(I22&lt;&gt;0,(N7+O7+P7+Q7+R7+S7+T7+U7+V7+W7+X7+Y7+Z7+AA7+AB7+AC7+AD7+AE7+AF7+AG7)/(N6+O6+P6+Q6+R6+S6+T6+U6+V6+W6+X6+Y6+Z6+AA6+AB6+AC6+AD6+AE6+AF6+AG6),Y7/Y6)</f>
        <v>#REF!</v>
      </c>
      <c r="Z8" s="145" t="e">
        <f>IF(I22&lt;&gt;0,(N7+O7+P7+Q7+R7+S7+T7+U7+V7+W7+X7+Y7+Z7+AA7+AB7+AC7+AD7+AE7+AF7+AG7)/(N6+O6+P6+Q6+R6+S6+T6+U6+V6+W6+X6+Y6+Z6+AA6+AB6+AC6+AD6+AE6+AF6+AG6),Z7/Z6)</f>
        <v>#REF!</v>
      </c>
      <c r="AA8" s="145" t="e">
        <f>IF(I22&lt;&gt;0,(N7+O7+P7+Q7+R7+S7+T7+U7+V7+W7+X7+Y7+Z7+AA7+AB7+AC7+AD7+AE7+AF7+AG7)/(N6+O6+P6+Q6+R6+S6+T6+U6+V6+W6+X6+Y6+Z6+AA6+AB6+AC6+AD6+AE6+AF6+AG6),AA7/AA6)</f>
        <v>#REF!</v>
      </c>
      <c r="AB8" s="145" t="e">
        <f>IF(I22&lt;&gt;0,(N7+O7+P7+Q7+R7+S7+T7+U7+V7+W7+X7+Y7+Z7+AA7+AB7+AC7+AD7+AE7+AF7+AG7)/(N6+O6+P6+Q6+R6+S6+T6+U6+V6+W6+X6+Y6+Z6+AA6+AB6+AC6+AD6+AE6+AF6+AG6),AB7/AB6)</f>
        <v>#REF!</v>
      </c>
      <c r="AC8" s="145" t="e">
        <f>IF(I22&lt;&gt;0,(N7+O7+P7+Q7+R7+S7+T7+U7+V7+W7+X7+Y7+Z7+AA7+AB7+AC7+AD7+AE7+AF7+AG7)/(N6+O6+P6+Q6+R6+S6+T6+U6+V6+W6+X6+Y6+Z6+AA6+AB6+AC6+AD6+AE6+AF6+AG6),AC7/AC6)</f>
        <v>#REF!</v>
      </c>
      <c r="AD8" s="145" t="e">
        <f>IF(I22&lt;&gt;0,(N7+O7+P7+Q7+R7+S7+T7+U7+V7+W7+X7+Y7+Z7+AA7+AB7+AC7+AD7+AE7+AF7+AG7)/(N6+O6+P6+Q6+R6+S6+T6+U6+V6+W6+X6+Y6+Z6+AA6+AB6+AC6+AD6+AE6+AF6+AG6),AD7/AD6)</f>
        <v>#REF!</v>
      </c>
      <c r="AE8" s="145" t="e">
        <f>IF(I22&lt;&gt;0,(N7+O7+P7+Q7+R7+S7+T7+U7+V7+W7+X7+Y7+Z7+AA7+AB7+AC7+AD7+AE7+AF7+AG7)/(N6+O6+P6+Q6+R6+S6+T6+U6+V6+W6+X6+Y6+Z6+AA6+AB6+AC6+AD6+AE6+AF6+AG6),AE7/AE6)</f>
        <v>#REF!</v>
      </c>
      <c r="AF8" s="145" t="e">
        <f>IF(I22&lt;&gt;0,(N7+O7+P7+Q7+R7+S7+T7+U7+V7+W7+X7+Y7+Z7+AA7+AB7+AC7+AD7+AE7+AF7+AG7)/(N6+O6+P6+Q6+R6+S6+T6+U6+V6+W6+X6+Y6+Z6+AA6+AB6+AC6+AD6+AE6+AF6+AG6),AF7/AF6)</f>
        <v>#REF!</v>
      </c>
      <c r="AG8" s="145" t="e">
        <f>IF(I22&lt;&gt;0,(N7+O7+P7+Q7+R7+S7+T7+U7+V7+W7+X7+Y7+Z7+AA7+AB7+AC7+AD7+AE7+AF7+AG7)/(N6+O6+P6+Q6+R6+S6+T6+U6+V6+W6+X6+Y6+Z6+AA6+AB6+AC6+AD6+AE6+AF6+AG6),AG7/AG6)</f>
        <v>#REF!</v>
      </c>
    </row>
    <row r="9" spans="1:33" ht="18.75" outlineLevel="1">
      <c r="A9" s="15">
        <v>12</v>
      </c>
      <c r="B9" s="5" t="s">
        <v>3</v>
      </c>
      <c r="C9" s="8">
        <v>1</v>
      </c>
      <c r="D9" s="28">
        <f>D8</f>
        <v>0</v>
      </c>
      <c r="E9" s="29" t="s">
        <v>32</v>
      </c>
      <c r="F9" s="9"/>
      <c r="G9" s="185"/>
      <c r="H9" s="186"/>
      <c r="I9" s="9"/>
    </row>
    <row r="10" spans="1:33" ht="18.75" outlineLevel="1">
      <c r="A10" s="14">
        <v>11</v>
      </c>
      <c r="B10" s="4" t="s">
        <v>62</v>
      </c>
      <c r="C10" s="8">
        <v>1</v>
      </c>
      <c r="D10" s="28">
        <f>D9</f>
        <v>0</v>
      </c>
      <c r="E10" s="29" t="s">
        <v>33</v>
      </c>
      <c r="F10" s="9"/>
      <c r="G10" s="185"/>
      <c r="H10" s="186"/>
      <c r="I10" s="9"/>
    </row>
    <row r="11" spans="1:33" ht="38.25" outlineLevel="1" thickBot="1">
      <c r="A11" s="15">
        <v>10</v>
      </c>
      <c r="B11" s="3" t="s">
        <v>48</v>
      </c>
      <c r="C11" s="8">
        <v>1</v>
      </c>
      <c r="D11" s="28">
        <f>D10-C10</f>
        <v>-1</v>
      </c>
      <c r="E11" s="29" t="s">
        <v>34</v>
      </c>
      <c r="F11" s="9"/>
      <c r="G11" s="187"/>
      <c r="H11" s="188"/>
      <c r="I11" s="9"/>
    </row>
    <row r="12" spans="1:33" ht="37.5" outlineLevel="1">
      <c r="A12" s="14">
        <v>9</v>
      </c>
      <c r="B12" s="4" t="s">
        <v>47</v>
      </c>
      <c r="C12" s="8">
        <v>1</v>
      </c>
      <c r="D12" s="28">
        <f>D10-C10</f>
        <v>-1</v>
      </c>
      <c r="E12" s="29" t="s">
        <v>34</v>
      </c>
      <c r="F12" s="9"/>
      <c r="G12" s="108"/>
      <c r="H12" s="97"/>
      <c r="I12" s="9"/>
    </row>
    <row r="13" spans="1:33" ht="18.75" outlineLevel="1">
      <c r="A13" s="15">
        <v>8</v>
      </c>
      <c r="B13" s="3" t="s">
        <v>46</v>
      </c>
      <c r="C13" s="8">
        <v>1</v>
      </c>
      <c r="D13" s="28">
        <f>D12-C12-1</f>
        <v>-3</v>
      </c>
      <c r="E13" s="29" t="s">
        <v>36</v>
      </c>
      <c r="F13" s="9"/>
      <c r="G13" s="108"/>
      <c r="H13" s="97"/>
      <c r="I13" s="9"/>
    </row>
    <row r="14" spans="1:33" ht="18.75" outlineLevel="1">
      <c r="A14" s="14">
        <v>7</v>
      </c>
      <c r="B14" s="4" t="s">
        <v>43</v>
      </c>
      <c r="C14" s="8">
        <v>1</v>
      </c>
      <c r="D14" s="28">
        <f>D13</f>
        <v>-3</v>
      </c>
      <c r="E14" s="29" t="s">
        <v>36</v>
      </c>
      <c r="F14" s="9"/>
      <c r="G14" s="108"/>
      <c r="H14" s="97"/>
      <c r="I14" s="9"/>
    </row>
    <row r="15" spans="1:33" ht="18.75" outlineLevel="1">
      <c r="A15" s="15">
        <v>6</v>
      </c>
      <c r="B15" s="3" t="s">
        <v>44</v>
      </c>
      <c r="C15" s="8">
        <v>1</v>
      </c>
      <c r="D15" s="28">
        <f>D14</f>
        <v>-3</v>
      </c>
      <c r="E15" s="29" t="s">
        <v>36</v>
      </c>
      <c r="F15" s="9"/>
      <c r="G15" s="108"/>
      <c r="H15" s="97"/>
      <c r="I15" s="9"/>
    </row>
    <row r="16" spans="1:33" ht="37.5" outlineLevel="1">
      <c r="A16" s="14">
        <v>5</v>
      </c>
      <c r="B16" s="2" t="s">
        <v>5</v>
      </c>
      <c r="C16" s="8">
        <v>1</v>
      </c>
      <c r="D16" s="28">
        <f>D12-C12-1-MAX(C13,C14,C15)</f>
        <v>-4</v>
      </c>
      <c r="E16" s="29" t="s">
        <v>60</v>
      </c>
      <c r="F16" s="9"/>
      <c r="G16" s="108"/>
      <c r="H16" s="97"/>
      <c r="I16" s="9"/>
    </row>
    <row r="17" spans="1:3991" ht="18.75" outlineLevel="1">
      <c r="A17" s="15">
        <v>4</v>
      </c>
      <c r="B17" s="6" t="s">
        <v>45</v>
      </c>
      <c r="C17" s="8">
        <v>1</v>
      </c>
      <c r="D17" s="28">
        <f>D16-C16</f>
        <v>-5</v>
      </c>
      <c r="E17" s="29" t="s">
        <v>61</v>
      </c>
      <c r="F17" s="9"/>
      <c r="G17" s="108"/>
      <c r="H17" s="97"/>
      <c r="I17" s="9"/>
    </row>
    <row r="18" spans="1:3991" ht="18.75" outlineLevel="1">
      <c r="A18" s="14">
        <v>3</v>
      </c>
      <c r="B18" s="2" t="s">
        <v>10</v>
      </c>
      <c r="C18" s="8">
        <v>1</v>
      </c>
      <c r="D18" s="28">
        <f>D17</f>
        <v>-5</v>
      </c>
      <c r="E18" s="29" t="s">
        <v>61</v>
      </c>
      <c r="F18" s="9"/>
      <c r="G18" s="108"/>
      <c r="H18" s="97"/>
      <c r="I18" s="9"/>
    </row>
    <row r="19" spans="1:3991" ht="37.5" outlineLevel="1">
      <c r="A19" s="13">
        <v>2</v>
      </c>
      <c r="B19" s="6" t="s">
        <v>9</v>
      </c>
      <c r="C19" s="8">
        <v>1</v>
      </c>
      <c r="D19" s="28">
        <f>D18-MAX(C17,C18)</f>
        <v>-6</v>
      </c>
      <c r="E19" s="29" t="s">
        <v>63</v>
      </c>
      <c r="F19" s="9"/>
      <c r="G19" s="108"/>
      <c r="H19" s="97"/>
      <c r="I19" s="9"/>
    </row>
    <row r="20" spans="1:3991" ht="37.5" outlineLevel="1">
      <c r="A20" s="14">
        <v>1</v>
      </c>
      <c r="B20" s="2" t="s">
        <v>11</v>
      </c>
      <c r="C20" s="8">
        <v>1</v>
      </c>
      <c r="D20" s="28">
        <f>D19-C19</f>
        <v>-7</v>
      </c>
      <c r="E20" s="29" t="s">
        <v>40</v>
      </c>
      <c r="F20" s="9"/>
      <c r="G20" s="108"/>
      <c r="H20" s="97"/>
      <c r="I20" s="9"/>
    </row>
    <row r="21" spans="1:3991" ht="19.5" outlineLevel="1" thickBot="1">
      <c r="A21" s="109">
        <v>0</v>
      </c>
      <c r="B21" s="110" t="s">
        <v>8</v>
      </c>
      <c r="C21" s="111">
        <v>1</v>
      </c>
      <c r="D21" s="112">
        <f>D20-C20</f>
        <v>-8</v>
      </c>
      <c r="E21" s="113" t="s">
        <v>37</v>
      </c>
      <c r="F21" s="9"/>
      <c r="G21" s="108"/>
      <c r="H21" s="97"/>
      <c r="I21" s="9"/>
    </row>
    <row r="22" spans="1:3991" s="70" customFormat="1" ht="20.25" customHeight="1" thickBot="1">
      <c r="A22" s="114">
        <f>'Список изделий'!I3</f>
        <v>1</v>
      </c>
      <c r="B22" s="115">
        <f>'Список изделий'!I4</f>
        <v>1</v>
      </c>
      <c r="C22" s="115">
        <f>'Список изделий'!I5</f>
        <v>60</v>
      </c>
      <c r="D22" s="115">
        <f>'Список изделий'!I6</f>
        <v>60</v>
      </c>
      <c r="E22" s="115">
        <f>'Список изделий'!I7</f>
        <v>1</v>
      </c>
      <c r="F22" s="115"/>
      <c r="G22" s="116"/>
      <c r="H22" s="96" t="s">
        <v>91</v>
      </c>
      <c r="I22" s="104">
        <v>1</v>
      </c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4"/>
      <c r="JR22" s="84"/>
      <c r="JS22" s="84"/>
      <c r="JT22" s="84"/>
      <c r="JU22" s="84"/>
      <c r="JV22" s="84"/>
      <c r="JW22" s="84"/>
      <c r="JX22" s="84"/>
      <c r="JY22" s="84"/>
      <c r="JZ22" s="84"/>
      <c r="KA22" s="84"/>
      <c r="KB22" s="84"/>
      <c r="KC22" s="84"/>
      <c r="KD22" s="84"/>
      <c r="KE22" s="84"/>
      <c r="KF22" s="84"/>
      <c r="KG22" s="84"/>
      <c r="KH22" s="84"/>
      <c r="KI22" s="84"/>
      <c r="KJ22" s="84"/>
      <c r="KK22" s="84"/>
      <c r="KL22" s="84"/>
      <c r="KM22" s="84"/>
      <c r="KN22" s="84"/>
      <c r="KO22" s="84"/>
      <c r="KP22" s="84"/>
      <c r="KQ22" s="84"/>
      <c r="KR22" s="84"/>
      <c r="KS22" s="84"/>
      <c r="KT22" s="84"/>
      <c r="KU22" s="84"/>
      <c r="KV22" s="84"/>
      <c r="KW22" s="84"/>
      <c r="KX22" s="84"/>
      <c r="KY22" s="84"/>
      <c r="KZ22" s="84"/>
      <c r="LA22" s="84"/>
      <c r="LB22" s="84"/>
      <c r="LC22" s="84"/>
      <c r="LD22" s="84"/>
      <c r="LE22" s="84"/>
      <c r="LF22" s="84"/>
      <c r="LG22" s="84"/>
      <c r="LH22" s="84"/>
      <c r="LI22" s="84"/>
      <c r="LJ22" s="84"/>
      <c r="LK22" s="84"/>
      <c r="LL22" s="84"/>
      <c r="LM22" s="84"/>
      <c r="LN22" s="84"/>
      <c r="LO22" s="84"/>
      <c r="LP22" s="84"/>
      <c r="LQ22" s="84"/>
      <c r="LR22" s="84"/>
      <c r="LS22" s="84"/>
      <c r="LT22" s="84"/>
      <c r="LU22" s="84"/>
      <c r="LV22" s="84"/>
      <c r="LW22" s="84"/>
      <c r="LX22" s="84"/>
      <c r="LY22" s="84"/>
      <c r="LZ22" s="84"/>
      <c r="MA22" s="84"/>
      <c r="MB22" s="84"/>
      <c r="MC22" s="84"/>
      <c r="MD22" s="84"/>
      <c r="ME22" s="84"/>
      <c r="MF22" s="84"/>
      <c r="MG22" s="84"/>
      <c r="MH22" s="84"/>
      <c r="MI22" s="84"/>
      <c r="MJ22" s="84"/>
      <c r="MK22" s="84"/>
      <c r="ML22" s="84"/>
      <c r="MM22" s="84"/>
      <c r="MN22" s="84"/>
      <c r="MO22" s="84"/>
      <c r="MP22" s="84"/>
      <c r="MQ22" s="84"/>
      <c r="MR22" s="84"/>
      <c r="MS22" s="84"/>
      <c r="MT22" s="84"/>
      <c r="MU22" s="84"/>
      <c r="MV22" s="84"/>
      <c r="MW22" s="84"/>
      <c r="MX22" s="84"/>
      <c r="MY22" s="84"/>
      <c r="MZ22" s="84"/>
      <c r="NA22" s="84"/>
      <c r="NB22" s="84"/>
      <c r="NC22" s="84"/>
      <c r="ND22" s="84"/>
      <c r="NE22" s="84"/>
      <c r="NF22" s="84"/>
      <c r="NG22" s="84"/>
      <c r="NH22" s="84"/>
      <c r="NI22" s="84"/>
      <c r="NJ22" s="84"/>
      <c r="NK22" s="84"/>
      <c r="NL22" s="84"/>
      <c r="NM22" s="84"/>
      <c r="NN22" s="84"/>
      <c r="NO22" s="84"/>
      <c r="NP22" s="84"/>
      <c r="NQ22" s="84"/>
      <c r="NR22" s="84"/>
      <c r="NS22" s="84"/>
      <c r="NT22" s="84"/>
      <c r="NU22" s="84"/>
      <c r="NV22" s="84"/>
      <c r="NW22" s="84"/>
      <c r="NX22" s="84"/>
      <c r="NY22" s="84"/>
      <c r="NZ22" s="84"/>
      <c r="OA22" s="84"/>
      <c r="OB22" s="84"/>
      <c r="OC22" s="84"/>
      <c r="OD22" s="84"/>
      <c r="OE22" s="84"/>
      <c r="OF22" s="84"/>
      <c r="OG22" s="84"/>
      <c r="OH22" s="84"/>
      <c r="OI22" s="84"/>
      <c r="OJ22" s="84"/>
      <c r="OK22" s="84"/>
      <c r="OL22" s="84"/>
      <c r="OM22" s="84"/>
      <c r="ON22" s="84"/>
      <c r="OO22" s="84"/>
      <c r="OP22" s="84"/>
      <c r="OQ22" s="84"/>
      <c r="OR22" s="84"/>
      <c r="OS22" s="84"/>
      <c r="OT22" s="84"/>
      <c r="OU22" s="84"/>
      <c r="OV22" s="84"/>
      <c r="OW22" s="84"/>
      <c r="OX22" s="84"/>
      <c r="OY22" s="84"/>
      <c r="OZ22" s="84"/>
      <c r="PA22" s="84"/>
      <c r="PB22" s="84"/>
      <c r="PC22" s="84"/>
      <c r="PD22" s="84"/>
      <c r="PE22" s="84"/>
      <c r="PF22" s="84"/>
      <c r="PG22" s="84"/>
      <c r="PH22" s="84"/>
      <c r="PI22" s="84"/>
      <c r="PJ22" s="84"/>
      <c r="PK22" s="84"/>
      <c r="PL22" s="84"/>
      <c r="PM22" s="84"/>
      <c r="PN22" s="84"/>
      <c r="PO22" s="84"/>
      <c r="PP22" s="84"/>
      <c r="PQ22" s="84"/>
      <c r="PR22" s="84"/>
      <c r="PS22" s="84"/>
      <c r="PT22" s="84"/>
      <c r="PU22" s="84"/>
      <c r="PV22" s="84"/>
      <c r="PW22" s="84"/>
      <c r="PX22" s="84"/>
      <c r="PY22" s="84"/>
      <c r="PZ22" s="84"/>
      <c r="QA22" s="84"/>
      <c r="QB22" s="84"/>
      <c r="QC22" s="84"/>
      <c r="QD22" s="84"/>
      <c r="QE22" s="84"/>
      <c r="QF22" s="84"/>
      <c r="QG22" s="84"/>
      <c r="QH22" s="84"/>
      <c r="QI22" s="84"/>
      <c r="QJ22" s="84"/>
      <c r="QK22" s="84"/>
      <c r="QL22" s="84"/>
      <c r="QM22" s="84"/>
      <c r="QN22" s="84"/>
      <c r="QO22" s="84"/>
      <c r="QP22" s="84"/>
      <c r="QQ22" s="84"/>
      <c r="QR22" s="84"/>
      <c r="QS22" s="84"/>
      <c r="QT22" s="84"/>
      <c r="QU22" s="84"/>
      <c r="QV22" s="84"/>
      <c r="QW22" s="84"/>
      <c r="QX22" s="84"/>
      <c r="QY22" s="84"/>
      <c r="QZ22" s="84"/>
      <c r="RA22" s="84"/>
      <c r="RB22" s="84"/>
      <c r="RC22" s="84"/>
      <c r="RD22" s="84"/>
      <c r="RE22" s="84"/>
      <c r="RF22" s="84"/>
      <c r="RG22" s="84"/>
      <c r="RH22" s="84"/>
      <c r="RI22" s="84"/>
      <c r="RJ22" s="84"/>
      <c r="RK22" s="84"/>
      <c r="RL22" s="84"/>
      <c r="RM22" s="84"/>
      <c r="RN22" s="84"/>
      <c r="RO22" s="84"/>
      <c r="RP22" s="84"/>
      <c r="RQ22" s="84"/>
      <c r="RR22" s="84"/>
      <c r="RS22" s="84"/>
      <c r="RT22" s="84"/>
      <c r="RU22" s="84"/>
      <c r="RV22" s="84"/>
      <c r="RW22" s="84"/>
      <c r="RX22" s="84"/>
      <c r="RY22" s="84"/>
      <c r="RZ22" s="84"/>
      <c r="SA22" s="84"/>
      <c r="SB22" s="84"/>
      <c r="SC22" s="84"/>
      <c r="SD22" s="84"/>
      <c r="SE22" s="84"/>
      <c r="SF22" s="84"/>
      <c r="SG22" s="84"/>
      <c r="SH22" s="84"/>
      <c r="SI22" s="84"/>
      <c r="SJ22" s="84"/>
      <c r="SK22" s="84"/>
      <c r="SL22" s="84"/>
      <c r="SM22" s="84"/>
      <c r="SN22" s="84"/>
      <c r="SO22" s="84"/>
      <c r="SP22" s="84"/>
      <c r="SQ22" s="84"/>
      <c r="SR22" s="84"/>
      <c r="SS22" s="84"/>
      <c r="ST22" s="84"/>
      <c r="SU22" s="84"/>
      <c r="SV22" s="84"/>
      <c r="SW22" s="84"/>
      <c r="SX22" s="84"/>
      <c r="SY22" s="84"/>
      <c r="SZ22" s="84"/>
      <c r="TA22" s="84"/>
      <c r="TB22" s="84"/>
      <c r="TC22" s="84"/>
      <c r="TD22" s="84"/>
      <c r="TE22" s="84"/>
      <c r="TF22" s="84"/>
      <c r="TG22" s="84"/>
      <c r="TH22" s="84"/>
      <c r="TI22" s="84"/>
      <c r="TJ22" s="84"/>
      <c r="TK22" s="84"/>
      <c r="TL22" s="84"/>
      <c r="TM22" s="84"/>
      <c r="TN22" s="84"/>
      <c r="TO22" s="84"/>
      <c r="TP22" s="84"/>
      <c r="TQ22" s="84"/>
      <c r="TR22" s="84"/>
      <c r="TS22" s="84"/>
      <c r="TT22" s="84"/>
      <c r="TU22" s="84"/>
      <c r="TV22" s="84"/>
      <c r="TW22" s="84"/>
      <c r="TX22" s="84"/>
      <c r="TY22" s="84"/>
      <c r="TZ22" s="84"/>
      <c r="UA22" s="84"/>
      <c r="UB22" s="84"/>
      <c r="UC22" s="84"/>
      <c r="UD22" s="84"/>
      <c r="UE22" s="84"/>
      <c r="UF22" s="84"/>
      <c r="UG22" s="84"/>
      <c r="UH22" s="84"/>
      <c r="UI22" s="84"/>
      <c r="UJ22" s="84"/>
      <c r="UK22" s="84"/>
      <c r="UL22" s="84"/>
      <c r="UM22" s="84"/>
      <c r="UN22" s="84"/>
      <c r="UO22" s="84"/>
      <c r="UP22" s="84"/>
      <c r="UQ22" s="84"/>
      <c r="UR22" s="84"/>
      <c r="US22" s="84"/>
      <c r="UT22" s="84"/>
      <c r="UU22" s="84"/>
      <c r="UV22" s="84"/>
      <c r="UW22" s="84"/>
      <c r="UX22" s="84"/>
      <c r="UY22" s="84"/>
      <c r="UZ22" s="84"/>
      <c r="VA22" s="84"/>
      <c r="VB22" s="84"/>
      <c r="VC22" s="84"/>
      <c r="VD22" s="84"/>
      <c r="VE22" s="84"/>
      <c r="VF22" s="84"/>
      <c r="VG22" s="84"/>
      <c r="VH22" s="84"/>
      <c r="VI22" s="84"/>
      <c r="VJ22" s="84"/>
      <c r="VK22" s="84"/>
      <c r="VL22" s="84"/>
      <c r="VM22" s="84"/>
      <c r="VN22" s="84"/>
      <c r="VO22" s="84"/>
      <c r="VP22" s="84"/>
      <c r="VQ22" s="84"/>
      <c r="VR22" s="84"/>
      <c r="VS22" s="84"/>
      <c r="VT22" s="84"/>
      <c r="VU22" s="84"/>
      <c r="VV22" s="84"/>
      <c r="VW22" s="84"/>
      <c r="VX22" s="84"/>
      <c r="VY22" s="84"/>
      <c r="VZ22" s="84"/>
      <c r="WA22" s="84"/>
      <c r="WB22" s="84"/>
      <c r="WC22" s="84"/>
      <c r="WD22" s="84"/>
      <c r="WE22" s="84"/>
      <c r="WF22" s="84"/>
      <c r="WG22" s="84"/>
      <c r="WH22" s="84"/>
      <c r="WI22" s="84"/>
      <c r="WJ22" s="84"/>
      <c r="WK22" s="84"/>
      <c r="WL22" s="84"/>
      <c r="WM22" s="84"/>
      <c r="WN22" s="84"/>
      <c r="WO22" s="84"/>
      <c r="WP22" s="84"/>
      <c r="WQ22" s="84"/>
      <c r="WR22" s="84"/>
      <c r="WS22" s="84"/>
      <c r="WT22" s="84"/>
      <c r="WU22" s="84"/>
      <c r="WV22" s="84"/>
      <c r="WW22" s="84"/>
      <c r="WX22" s="84"/>
      <c r="WY22" s="84"/>
      <c r="WZ22" s="84"/>
      <c r="XA22" s="84"/>
      <c r="XB22" s="84"/>
      <c r="XC22" s="84"/>
      <c r="XD22" s="84"/>
      <c r="XE22" s="84"/>
      <c r="XF22" s="84"/>
      <c r="XG22" s="84"/>
      <c r="XH22" s="84"/>
      <c r="XI22" s="84"/>
      <c r="XJ22" s="84"/>
      <c r="XK22" s="84"/>
      <c r="XL22" s="84"/>
      <c r="XM22" s="84"/>
      <c r="XN22" s="84"/>
      <c r="XO22" s="84"/>
      <c r="XP22" s="84"/>
      <c r="XQ22" s="84"/>
      <c r="XR22" s="84"/>
      <c r="XS22" s="84"/>
      <c r="XT22" s="84"/>
      <c r="XU22" s="84"/>
      <c r="XV22" s="84"/>
      <c r="XW22" s="84"/>
      <c r="XX22" s="84"/>
      <c r="XY22" s="84"/>
      <c r="XZ22" s="84"/>
      <c r="YA22" s="84"/>
      <c r="YB22" s="84"/>
      <c r="YC22" s="84"/>
      <c r="YD22" s="84"/>
      <c r="YE22" s="84"/>
      <c r="YF22" s="84"/>
      <c r="YG22" s="84"/>
      <c r="YH22" s="84"/>
      <c r="YI22" s="84"/>
      <c r="YJ22" s="84"/>
      <c r="YK22" s="84"/>
      <c r="YL22" s="84"/>
      <c r="YM22" s="84"/>
      <c r="YN22" s="84"/>
      <c r="YO22" s="84"/>
      <c r="YP22" s="84"/>
      <c r="YQ22" s="84"/>
      <c r="YR22" s="84"/>
      <c r="YS22" s="84"/>
      <c r="YT22" s="84"/>
      <c r="YU22" s="84"/>
      <c r="YV22" s="84"/>
      <c r="YW22" s="84"/>
      <c r="YX22" s="84"/>
      <c r="YY22" s="84"/>
      <c r="YZ22" s="84"/>
      <c r="ZA22" s="84"/>
      <c r="ZB22" s="84"/>
      <c r="ZC22" s="84"/>
      <c r="ZD22" s="84"/>
      <c r="ZE22" s="84"/>
      <c r="ZF22" s="84"/>
      <c r="ZG22" s="84"/>
      <c r="ZH22" s="84"/>
      <c r="ZI22" s="84"/>
      <c r="ZJ22" s="84"/>
      <c r="ZK22" s="84"/>
      <c r="ZL22" s="84"/>
      <c r="ZM22" s="84"/>
      <c r="ZN22" s="84"/>
      <c r="ZO22" s="84"/>
      <c r="ZP22" s="84"/>
      <c r="ZQ22" s="84"/>
      <c r="ZR22" s="84"/>
      <c r="ZS22" s="84"/>
      <c r="ZT22" s="84"/>
      <c r="ZU22" s="84"/>
      <c r="ZV22" s="84"/>
      <c r="ZW22" s="84"/>
      <c r="ZX22" s="84"/>
      <c r="ZY22" s="84"/>
      <c r="ZZ22" s="84"/>
      <c r="AAA22" s="84"/>
      <c r="AAB22" s="84"/>
      <c r="AAC22" s="84"/>
      <c r="AAD22" s="84"/>
      <c r="AAE22" s="84"/>
      <c r="AAF22" s="84"/>
      <c r="AAG22" s="84"/>
      <c r="AAH22" s="84"/>
      <c r="AAI22" s="84"/>
      <c r="AAJ22" s="84"/>
      <c r="AAK22" s="84"/>
      <c r="AAL22" s="84"/>
      <c r="AAM22" s="84"/>
      <c r="AAN22" s="84"/>
      <c r="AAO22" s="84"/>
      <c r="AAP22" s="84"/>
      <c r="AAQ22" s="84"/>
      <c r="AAR22" s="84"/>
      <c r="AAS22" s="84"/>
      <c r="AAT22" s="84"/>
      <c r="AAU22" s="84"/>
      <c r="AAV22" s="84"/>
      <c r="AAW22" s="84"/>
      <c r="AAX22" s="84"/>
      <c r="AAY22" s="84"/>
      <c r="AAZ22" s="84"/>
      <c r="ABA22" s="84"/>
      <c r="ABB22" s="84"/>
      <c r="ABC22" s="84"/>
      <c r="ABD22" s="84"/>
      <c r="ABE22" s="84"/>
      <c r="ABF22" s="84"/>
      <c r="ABG22" s="84"/>
      <c r="ABH22" s="84"/>
      <c r="ABI22" s="84"/>
      <c r="ABJ22" s="84"/>
      <c r="ABK22" s="84"/>
      <c r="ABL22" s="84"/>
      <c r="ABM22" s="84"/>
      <c r="ABN22" s="84"/>
      <c r="ABO22" s="84"/>
      <c r="ABP22" s="84"/>
      <c r="ABQ22" s="84"/>
      <c r="ABR22" s="84"/>
      <c r="ABS22" s="84"/>
      <c r="ABT22" s="84"/>
      <c r="ABU22" s="84"/>
      <c r="ABV22" s="84"/>
      <c r="ABW22" s="84"/>
      <c r="ABX22" s="84"/>
      <c r="ABY22" s="84"/>
      <c r="ABZ22" s="84"/>
      <c r="ACA22" s="84"/>
      <c r="ACB22" s="84"/>
      <c r="ACC22" s="84"/>
      <c r="ACD22" s="84"/>
      <c r="ACE22" s="84"/>
      <c r="ACF22" s="84"/>
      <c r="ACG22" s="84"/>
      <c r="ACH22" s="84"/>
      <c r="ACI22" s="84"/>
      <c r="ACJ22" s="84"/>
      <c r="ACK22" s="84"/>
      <c r="ACL22" s="84"/>
      <c r="ACM22" s="84"/>
      <c r="ACN22" s="84"/>
      <c r="ACO22" s="84"/>
      <c r="ACP22" s="84"/>
      <c r="ACQ22" s="84"/>
      <c r="ACR22" s="84"/>
      <c r="ACS22" s="84"/>
      <c r="ACT22" s="84"/>
      <c r="ACU22" s="84"/>
      <c r="ACV22" s="84"/>
      <c r="ACW22" s="84"/>
      <c r="ACX22" s="84"/>
      <c r="ACY22" s="84"/>
      <c r="ACZ22" s="84"/>
      <c r="ADA22" s="84"/>
      <c r="ADB22" s="84"/>
      <c r="ADC22" s="84"/>
      <c r="ADD22" s="84"/>
      <c r="ADE22" s="84"/>
      <c r="ADF22" s="84"/>
      <c r="ADG22" s="84"/>
      <c r="ADH22" s="84"/>
      <c r="ADI22" s="84"/>
      <c r="ADJ22" s="84"/>
      <c r="ADK22" s="84"/>
      <c r="ADL22" s="84"/>
      <c r="ADM22" s="84"/>
      <c r="ADN22" s="84"/>
      <c r="ADO22" s="84"/>
      <c r="ADP22" s="84"/>
      <c r="ADQ22" s="84"/>
      <c r="ADR22" s="84"/>
      <c r="ADS22" s="84"/>
      <c r="ADT22" s="84"/>
      <c r="ADU22" s="84"/>
      <c r="ADV22" s="84"/>
      <c r="ADW22" s="84"/>
      <c r="ADX22" s="84"/>
      <c r="ADY22" s="84"/>
      <c r="ADZ22" s="84"/>
      <c r="AEA22" s="84"/>
      <c r="AEB22" s="84"/>
      <c r="AEC22" s="84"/>
      <c r="AED22" s="84"/>
      <c r="AEE22" s="84"/>
      <c r="AEF22" s="84"/>
      <c r="AEG22" s="84"/>
      <c r="AEH22" s="84"/>
      <c r="AEI22" s="84"/>
      <c r="AEJ22" s="84"/>
      <c r="AEK22" s="84"/>
      <c r="AEL22" s="84"/>
      <c r="AEM22" s="84"/>
      <c r="AEN22" s="84"/>
      <c r="AEO22" s="84"/>
      <c r="AEP22" s="84"/>
      <c r="AEQ22" s="84"/>
      <c r="AER22" s="84"/>
      <c r="AES22" s="84"/>
      <c r="AET22" s="84"/>
      <c r="AEU22" s="84"/>
      <c r="AEV22" s="84"/>
      <c r="AEW22" s="84"/>
      <c r="AEX22" s="84"/>
      <c r="AEY22" s="84"/>
      <c r="AEZ22" s="84"/>
      <c r="AFA22" s="84"/>
      <c r="AFB22" s="84"/>
      <c r="AFC22" s="84"/>
      <c r="AFD22" s="84"/>
      <c r="AFE22" s="84"/>
      <c r="AFF22" s="84"/>
      <c r="AFG22" s="84"/>
      <c r="AFH22" s="84"/>
      <c r="AFI22" s="84"/>
      <c r="AFJ22" s="84"/>
      <c r="AFK22" s="84"/>
      <c r="AFL22" s="84"/>
      <c r="AFM22" s="84"/>
      <c r="AFN22" s="84"/>
      <c r="AFO22" s="84"/>
      <c r="AFP22" s="84"/>
      <c r="AFQ22" s="84"/>
      <c r="AFR22" s="84"/>
      <c r="AFS22" s="84"/>
      <c r="AFT22" s="84"/>
      <c r="AFU22" s="84"/>
      <c r="AFV22" s="84"/>
      <c r="AFW22" s="84"/>
      <c r="AFX22" s="84"/>
      <c r="AFY22" s="84"/>
      <c r="AFZ22" s="84"/>
      <c r="AGA22" s="84"/>
      <c r="AGB22" s="84"/>
      <c r="AGC22" s="84"/>
      <c r="AGD22" s="84"/>
      <c r="AGE22" s="84"/>
      <c r="AGF22" s="84"/>
      <c r="AGG22" s="84"/>
      <c r="AGH22" s="84"/>
      <c r="AGI22" s="84"/>
      <c r="AGJ22" s="84"/>
      <c r="AGK22" s="84"/>
      <c r="AGL22" s="84"/>
      <c r="AGM22" s="84"/>
      <c r="AGN22" s="84"/>
      <c r="AGO22" s="84"/>
      <c r="AGP22" s="84"/>
      <c r="AGQ22" s="84"/>
      <c r="AGR22" s="84"/>
      <c r="AGS22" s="84"/>
      <c r="AGT22" s="84"/>
      <c r="AGU22" s="84"/>
      <c r="AGV22" s="84"/>
      <c r="AGW22" s="84"/>
      <c r="AGX22" s="84"/>
      <c r="AGY22" s="84"/>
      <c r="AGZ22" s="84"/>
      <c r="AHA22" s="84"/>
      <c r="AHB22" s="84"/>
      <c r="AHC22" s="84"/>
      <c r="AHD22" s="84"/>
      <c r="AHE22" s="84"/>
      <c r="AHF22" s="84"/>
      <c r="AHG22" s="84"/>
      <c r="AHH22" s="84"/>
      <c r="AHI22" s="84"/>
      <c r="AHJ22" s="84"/>
      <c r="AHK22" s="84"/>
      <c r="AHL22" s="84"/>
      <c r="AHM22" s="84"/>
      <c r="AHN22" s="84"/>
      <c r="AHO22" s="84"/>
      <c r="AHP22" s="84"/>
      <c r="AHQ22" s="84"/>
      <c r="AHR22" s="84"/>
      <c r="AHS22" s="84"/>
      <c r="AHT22" s="84"/>
      <c r="AHU22" s="84"/>
      <c r="AHV22" s="84"/>
      <c r="AHW22" s="84"/>
      <c r="AHX22" s="84"/>
      <c r="AHY22" s="84"/>
      <c r="AHZ22" s="84"/>
      <c r="AIA22" s="84"/>
      <c r="AIB22" s="84"/>
      <c r="AIC22" s="84"/>
      <c r="AID22" s="84"/>
      <c r="AIE22" s="84"/>
      <c r="AIF22" s="84"/>
      <c r="AIG22" s="84"/>
      <c r="AIH22" s="84"/>
      <c r="AII22" s="84"/>
      <c r="AIJ22" s="84"/>
      <c r="AIK22" s="84"/>
      <c r="AIL22" s="84"/>
      <c r="AIM22" s="84"/>
      <c r="AIN22" s="84"/>
      <c r="AIO22" s="84"/>
      <c r="AIP22" s="84"/>
      <c r="AIQ22" s="84"/>
      <c r="AIR22" s="84"/>
      <c r="AIS22" s="84"/>
      <c r="AIT22" s="84"/>
      <c r="AIU22" s="84"/>
      <c r="AIV22" s="84"/>
      <c r="AIW22" s="84"/>
      <c r="AIX22" s="84"/>
      <c r="AIY22" s="84"/>
      <c r="AIZ22" s="84"/>
      <c r="AJA22" s="84"/>
      <c r="AJB22" s="84"/>
      <c r="AJC22" s="84"/>
      <c r="AJD22" s="84"/>
      <c r="AJE22" s="84"/>
      <c r="AJF22" s="84"/>
      <c r="AJG22" s="84"/>
      <c r="AJH22" s="84"/>
      <c r="AJI22" s="84"/>
      <c r="AJJ22" s="84"/>
      <c r="AJK22" s="84"/>
      <c r="AJL22" s="84"/>
      <c r="AJM22" s="84"/>
      <c r="AJN22" s="84"/>
      <c r="AJO22" s="84"/>
      <c r="AJP22" s="84"/>
      <c r="AJQ22" s="84"/>
      <c r="AJR22" s="84"/>
      <c r="AJS22" s="84"/>
      <c r="AJT22" s="84"/>
      <c r="AJU22" s="84"/>
      <c r="AJV22" s="84"/>
      <c r="AJW22" s="84"/>
      <c r="AJX22" s="84"/>
      <c r="AJY22" s="84"/>
      <c r="AJZ22" s="84"/>
      <c r="AKA22" s="84"/>
      <c r="AKB22" s="84"/>
      <c r="AKC22" s="84"/>
      <c r="AKD22" s="84"/>
      <c r="AKE22" s="84"/>
      <c r="AKF22" s="84"/>
      <c r="AKG22" s="84"/>
      <c r="AKH22" s="84"/>
      <c r="AKI22" s="84"/>
      <c r="AKJ22" s="84"/>
      <c r="AKK22" s="84"/>
      <c r="AKL22" s="84"/>
      <c r="AKM22" s="84"/>
      <c r="AKN22" s="84"/>
      <c r="AKO22" s="84"/>
      <c r="AKP22" s="84"/>
      <c r="AKQ22" s="84"/>
      <c r="AKR22" s="84"/>
      <c r="AKS22" s="84"/>
      <c r="AKT22" s="84"/>
      <c r="AKU22" s="84"/>
      <c r="AKV22" s="84"/>
      <c r="AKW22" s="84"/>
      <c r="AKX22" s="84"/>
      <c r="AKY22" s="84"/>
      <c r="AKZ22" s="84"/>
      <c r="ALA22" s="84"/>
      <c r="ALB22" s="84"/>
      <c r="ALC22" s="84"/>
      <c r="ALD22" s="84"/>
      <c r="ALE22" s="84"/>
      <c r="ALF22" s="84"/>
      <c r="ALG22" s="84"/>
      <c r="ALH22" s="84"/>
      <c r="ALI22" s="84"/>
      <c r="ALJ22" s="84"/>
      <c r="ALK22" s="84"/>
      <c r="ALL22" s="84"/>
      <c r="ALM22" s="84"/>
      <c r="ALN22" s="84"/>
      <c r="ALO22" s="84"/>
      <c r="ALP22" s="84"/>
      <c r="ALQ22" s="84"/>
      <c r="ALR22" s="84"/>
      <c r="ALS22" s="84"/>
      <c r="ALT22" s="84"/>
      <c r="ALU22" s="84"/>
      <c r="ALV22" s="84"/>
      <c r="ALW22" s="84"/>
      <c r="ALX22" s="84"/>
      <c r="ALY22" s="84"/>
      <c r="ALZ22" s="84"/>
      <c r="AMA22" s="84"/>
      <c r="AMB22" s="84"/>
      <c r="AMC22" s="84"/>
      <c r="AMD22" s="84"/>
      <c r="AME22" s="84"/>
      <c r="AMF22" s="84"/>
      <c r="AMG22" s="84"/>
      <c r="AMH22" s="84"/>
      <c r="AMI22" s="84"/>
      <c r="AMJ22" s="84"/>
      <c r="AMK22" s="84"/>
      <c r="AML22" s="84"/>
      <c r="AMM22" s="84"/>
      <c r="AMN22" s="84"/>
      <c r="AMO22" s="84"/>
      <c r="AMP22" s="84"/>
      <c r="AMQ22" s="84"/>
      <c r="AMR22" s="84"/>
      <c r="AMS22" s="84"/>
      <c r="AMT22" s="84"/>
      <c r="AMU22" s="84"/>
      <c r="AMV22" s="84"/>
      <c r="AMW22" s="84"/>
      <c r="AMX22" s="84"/>
      <c r="AMY22" s="84"/>
      <c r="AMZ22" s="84"/>
      <c r="ANA22" s="84"/>
      <c r="ANB22" s="84"/>
      <c r="ANC22" s="84"/>
      <c r="AND22" s="84"/>
      <c r="ANE22" s="84"/>
      <c r="ANF22" s="84"/>
      <c r="ANG22" s="84"/>
      <c r="ANH22" s="84"/>
      <c r="ANI22" s="84"/>
      <c r="ANJ22" s="84"/>
      <c r="ANK22" s="84"/>
      <c r="ANL22" s="84"/>
      <c r="ANM22" s="84"/>
      <c r="ANN22" s="84"/>
      <c r="ANO22" s="84"/>
      <c r="ANP22" s="84"/>
      <c r="ANQ22" s="84"/>
      <c r="ANR22" s="84"/>
      <c r="ANS22" s="84"/>
      <c r="ANT22" s="84"/>
      <c r="ANU22" s="84"/>
      <c r="ANV22" s="84"/>
      <c r="ANW22" s="84"/>
      <c r="ANX22" s="84"/>
      <c r="ANY22" s="84"/>
      <c r="ANZ22" s="84"/>
      <c r="AOA22" s="84"/>
      <c r="AOB22" s="84"/>
      <c r="AOC22" s="84"/>
      <c r="AOD22" s="84"/>
      <c r="AOE22" s="84"/>
      <c r="AOF22" s="84"/>
      <c r="AOG22" s="84"/>
      <c r="AOH22" s="84"/>
      <c r="AOI22" s="84"/>
      <c r="AOJ22" s="84"/>
      <c r="AOK22" s="84"/>
      <c r="AOL22" s="84"/>
      <c r="AOM22" s="84"/>
      <c r="AON22" s="84"/>
      <c r="AOO22" s="84"/>
      <c r="AOP22" s="84"/>
      <c r="AOQ22" s="84"/>
      <c r="AOR22" s="84"/>
      <c r="AOS22" s="84"/>
      <c r="AOT22" s="84"/>
      <c r="AOU22" s="84"/>
      <c r="AOV22" s="84"/>
      <c r="AOW22" s="84"/>
      <c r="AOX22" s="84"/>
      <c r="AOY22" s="84"/>
      <c r="AOZ22" s="84"/>
      <c r="APA22" s="84"/>
      <c r="APB22" s="84"/>
      <c r="APC22" s="84"/>
      <c r="APD22" s="84"/>
      <c r="APE22" s="84"/>
      <c r="APF22" s="84"/>
      <c r="APG22" s="84"/>
      <c r="APH22" s="84"/>
      <c r="API22" s="84"/>
      <c r="APJ22" s="84"/>
      <c r="APK22" s="84"/>
      <c r="APL22" s="84"/>
      <c r="APM22" s="84"/>
      <c r="APN22" s="84"/>
      <c r="APO22" s="84"/>
      <c r="APP22" s="84"/>
      <c r="APQ22" s="84"/>
      <c r="APR22" s="84"/>
      <c r="APS22" s="84"/>
      <c r="APT22" s="84"/>
      <c r="APU22" s="84"/>
      <c r="APV22" s="84"/>
      <c r="APW22" s="84"/>
      <c r="APX22" s="84"/>
      <c r="APY22" s="84"/>
      <c r="APZ22" s="84"/>
      <c r="AQA22" s="84"/>
      <c r="AQB22" s="84"/>
      <c r="AQC22" s="84"/>
      <c r="AQD22" s="84"/>
      <c r="AQE22" s="84"/>
      <c r="AQF22" s="84"/>
      <c r="AQG22" s="84"/>
      <c r="AQH22" s="84"/>
      <c r="AQI22" s="84"/>
      <c r="AQJ22" s="84"/>
      <c r="AQK22" s="84"/>
      <c r="AQL22" s="84"/>
      <c r="AQM22" s="84"/>
      <c r="AQN22" s="84"/>
      <c r="AQO22" s="84"/>
      <c r="AQP22" s="84"/>
      <c r="AQQ22" s="84"/>
      <c r="AQR22" s="84"/>
      <c r="AQS22" s="84"/>
      <c r="AQT22" s="84"/>
      <c r="AQU22" s="84"/>
      <c r="AQV22" s="84"/>
      <c r="AQW22" s="84"/>
      <c r="AQX22" s="84"/>
      <c r="AQY22" s="84"/>
      <c r="AQZ22" s="84"/>
      <c r="ARA22" s="84"/>
      <c r="ARB22" s="84"/>
      <c r="ARC22" s="84"/>
      <c r="ARD22" s="84"/>
      <c r="ARE22" s="84"/>
      <c r="ARF22" s="84"/>
      <c r="ARG22" s="84"/>
      <c r="ARH22" s="84"/>
      <c r="ARI22" s="84"/>
      <c r="ARJ22" s="84"/>
      <c r="ARK22" s="84"/>
      <c r="ARL22" s="84"/>
      <c r="ARM22" s="84"/>
      <c r="ARN22" s="84"/>
      <c r="ARO22" s="84"/>
      <c r="ARP22" s="84"/>
      <c r="ARQ22" s="84"/>
      <c r="ARR22" s="84"/>
      <c r="ARS22" s="84"/>
      <c r="ART22" s="84"/>
      <c r="ARU22" s="84"/>
      <c r="ARV22" s="84"/>
      <c r="ARW22" s="84"/>
      <c r="ARX22" s="84"/>
      <c r="ARY22" s="84"/>
      <c r="ARZ22" s="84"/>
      <c r="ASA22" s="84"/>
      <c r="ASB22" s="84"/>
      <c r="ASC22" s="84"/>
      <c r="ASD22" s="84"/>
      <c r="ASE22" s="84"/>
      <c r="ASF22" s="84"/>
      <c r="ASG22" s="84"/>
      <c r="ASH22" s="84"/>
      <c r="ASI22" s="84"/>
      <c r="ASJ22" s="84"/>
      <c r="ASK22" s="84"/>
      <c r="ASL22" s="84"/>
      <c r="ASM22" s="84"/>
      <c r="ASN22" s="84"/>
      <c r="ASO22" s="84"/>
      <c r="ASP22" s="84"/>
      <c r="ASQ22" s="84"/>
      <c r="ASR22" s="84"/>
      <c r="ASS22" s="84"/>
      <c r="AST22" s="84"/>
      <c r="ASU22" s="84"/>
      <c r="ASV22" s="84"/>
      <c r="ASW22" s="84"/>
      <c r="ASX22" s="84"/>
      <c r="ASY22" s="84"/>
      <c r="ASZ22" s="84"/>
      <c r="ATA22" s="84"/>
      <c r="ATB22" s="84"/>
      <c r="ATC22" s="84"/>
      <c r="ATD22" s="84"/>
      <c r="ATE22" s="84"/>
      <c r="ATF22" s="84"/>
      <c r="ATG22" s="84"/>
      <c r="ATH22" s="84"/>
      <c r="ATI22" s="84"/>
      <c r="ATJ22" s="84"/>
      <c r="ATK22" s="84"/>
      <c r="ATL22" s="84"/>
      <c r="ATM22" s="84"/>
      <c r="ATN22" s="84"/>
      <c r="ATO22" s="84"/>
      <c r="ATP22" s="84"/>
      <c r="ATQ22" s="84"/>
      <c r="ATR22" s="84"/>
      <c r="ATS22" s="84"/>
      <c r="ATT22" s="84"/>
      <c r="ATU22" s="84"/>
      <c r="ATV22" s="84"/>
      <c r="ATW22" s="84"/>
      <c r="ATX22" s="84"/>
      <c r="ATY22" s="84"/>
      <c r="ATZ22" s="84"/>
      <c r="AUA22" s="84"/>
      <c r="AUB22" s="84"/>
      <c r="AUC22" s="84"/>
      <c r="AUD22" s="84"/>
      <c r="AUE22" s="84"/>
      <c r="AUF22" s="84"/>
      <c r="AUG22" s="84"/>
      <c r="AUH22" s="84"/>
      <c r="AUI22" s="84"/>
      <c r="AUJ22" s="84"/>
      <c r="AUK22" s="84"/>
      <c r="AUL22" s="84"/>
      <c r="AUM22" s="84"/>
      <c r="AUN22" s="84"/>
      <c r="AUO22" s="84"/>
      <c r="AUP22" s="84"/>
      <c r="AUQ22" s="84"/>
      <c r="AUR22" s="84"/>
      <c r="AUS22" s="84"/>
      <c r="AUT22" s="84"/>
      <c r="AUU22" s="84"/>
      <c r="AUV22" s="84"/>
      <c r="AUW22" s="84"/>
      <c r="AUX22" s="84"/>
      <c r="AUY22" s="84"/>
      <c r="AUZ22" s="84"/>
      <c r="AVA22" s="84"/>
      <c r="AVB22" s="84"/>
      <c r="AVC22" s="84"/>
      <c r="AVD22" s="84"/>
      <c r="AVE22" s="84"/>
      <c r="AVF22" s="84"/>
      <c r="AVG22" s="84"/>
      <c r="AVH22" s="84"/>
      <c r="AVI22" s="84"/>
      <c r="AVJ22" s="84"/>
      <c r="AVK22" s="84"/>
      <c r="AVL22" s="84"/>
      <c r="AVM22" s="84"/>
      <c r="AVN22" s="84"/>
      <c r="AVO22" s="84"/>
      <c r="AVP22" s="84"/>
      <c r="AVQ22" s="84"/>
      <c r="AVR22" s="84"/>
      <c r="AVS22" s="84"/>
      <c r="AVT22" s="84"/>
      <c r="AVU22" s="84"/>
      <c r="AVV22" s="84"/>
      <c r="AVW22" s="84"/>
      <c r="AVX22" s="84"/>
      <c r="AVY22" s="84"/>
      <c r="AVZ22" s="84"/>
      <c r="AWA22" s="84"/>
      <c r="AWB22" s="84"/>
      <c r="AWC22" s="84"/>
      <c r="AWD22" s="84"/>
      <c r="AWE22" s="84"/>
      <c r="AWF22" s="84"/>
      <c r="AWG22" s="84"/>
      <c r="AWH22" s="84"/>
      <c r="AWI22" s="84"/>
      <c r="AWJ22" s="84"/>
      <c r="AWK22" s="84"/>
      <c r="AWL22" s="84"/>
      <c r="AWM22" s="84"/>
      <c r="AWN22" s="84"/>
      <c r="AWO22" s="84"/>
      <c r="AWP22" s="84"/>
      <c r="AWQ22" s="84"/>
      <c r="AWR22" s="84"/>
      <c r="AWS22" s="84"/>
      <c r="AWT22" s="84"/>
      <c r="AWU22" s="84"/>
      <c r="AWV22" s="84"/>
      <c r="AWW22" s="84"/>
      <c r="AWX22" s="84"/>
      <c r="AWY22" s="84"/>
      <c r="AWZ22" s="84"/>
      <c r="AXA22" s="84"/>
      <c r="AXB22" s="84"/>
      <c r="AXC22" s="84"/>
      <c r="AXD22" s="84"/>
      <c r="AXE22" s="84"/>
      <c r="AXF22" s="84"/>
      <c r="AXG22" s="84"/>
      <c r="AXH22" s="84"/>
      <c r="AXI22" s="84"/>
      <c r="AXJ22" s="84"/>
      <c r="AXK22" s="84"/>
      <c r="AXL22" s="84"/>
      <c r="AXM22" s="84"/>
      <c r="AXN22" s="84"/>
      <c r="AXO22" s="84"/>
      <c r="AXP22" s="84"/>
      <c r="AXQ22" s="84"/>
      <c r="AXR22" s="84"/>
      <c r="AXS22" s="84"/>
      <c r="AXT22" s="84"/>
      <c r="AXU22" s="84"/>
      <c r="AXV22" s="84"/>
      <c r="AXW22" s="84"/>
      <c r="AXX22" s="84"/>
      <c r="AXY22" s="84"/>
      <c r="AXZ22" s="84"/>
      <c r="AYA22" s="84"/>
      <c r="AYB22" s="84"/>
      <c r="AYC22" s="84"/>
      <c r="AYD22" s="84"/>
      <c r="AYE22" s="84"/>
      <c r="AYF22" s="84"/>
      <c r="AYG22" s="84"/>
      <c r="AYH22" s="84"/>
      <c r="AYI22" s="84"/>
      <c r="AYJ22" s="84"/>
      <c r="AYK22" s="84"/>
      <c r="AYL22" s="84"/>
      <c r="AYM22" s="84"/>
      <c r="AYN22" s="84"/>
      <c r="AYO22" s="84"/>
      <c r="AYP22" s="84"/>
      <c r="AYQ22" s="84"/>
      <c r="AYR22" s="84"/>
      <c r="AYS22" s="84"/>
      <c r="AYT22" s="84"/>
      <c r="AYU22" s="84"/>
      <c r="AYV22" s="84"/>
      <c r="AYW22" s="84"/>
      <c r="AYX22" s="84"/>
      <c r="AYY22" s="84"/>
      <c r="AYZ22" s="84"/>
      <c r="AZA22" s="84"/>
      <c r="AZB22" s="84"/>
      <c r="AZC22" s="84"/>
      <c r="AZD22" s="84"/>
      <c r="AZE22" s="84"/>
      <c r="AZF22" s="84"/>
      <c r="AZG22" s="84"/>
      <c r="AZH22" s="84"/>
      <c r="AZI22" s="84"/>
      <c r="AZJ22" s="84"/>
      <c r="AZK22" s="84"/>
      <c r="AZL22" s="84"/>
      <c r="AZM22" s="84"/>
      <c r="AZN22" s="84"/>
      <c r="AZO22" s="84"/>
      <c r="AZP22" s="84"/>
      <c r="AZQ22" s="84"/>
      <c r="AZR22" s="84"/>
      <c r="AZS22" s="84"/>
      <c r="AZT22" s="84"/>
      <c r="AZU22" s="84"/>
      <c r="AZV22" s="84"/>
      <c r="AZW22" s="84"/>
      <c r="AZX22" s="84"/>
      <c r="AZY22" s="84"/>
      <c r="AZZ22" s="84"/>
      <c r="BAA22" s="84"/>
      <c r="BAB22" s="84"/>
      <c r="BAC22" s="84"/>
      <c r="BAD22" s="84"/>
      <c r="BAE22" s="84"/>
      <c r="BAF22" s="84"/>
      <c r="BAG22" s="84"/>
      <c r="BAH22" s="84"/>
      <c r="BAI22" s="84"/>
      <c r="BAJ22" s="84"/>
      <c r="BAK22" s="84"/>
      <c r="BAL22" s="84"/>
      <c r="BAM22" s="84"/>
      <c r="BAN22" s="84"/>
      <c r="BAO22" s="84"/>
      <c r="BAP22" s="84"/>
      <c r="BAQ22" s="84"/>
      <c r="BAR22" s="84"/>
      <c r="BAS22" s="84"/>
      <c r="BAT22" s="84"/>
      <c r="BAU22" s="84"/>
      <c r="BAV22" s="84"/>
      <c r="BAW22" s="84"/>
      <c r="BAX22" s="84"/>
      <c r="BAY22" s="84"/>
      <c r="BAZ22" s="84"/>
      <c r="BBA22" s="84"/>
      <c r="BBB22" s="84"/>
      <c r="BBC22" s="84"/>
      <c r="BBD22" s="84"/>
      <c r="BBE22" s="84"/>
      <c r="BBF22" s="84"/>
      <c r="BBG22" s="84"/>
      <c r="BBH22" s="84"/>
      <c r="BBI22" s="84"/>
      <c r="BBJ22" s="84"/>
      <c r="BBK22" s="84"/>
      <c r="BBL22" s="84"/>
      <c r="BBM22" s="84"/>
      <c r="BBN22" s="84"/>
      <c r="BBO22" s="84"/>
      <c r="BBP22" s="84"/>
      <c r="BBQ22" s="84"/>
      <c r="BBR22" s="84"/>
      <c r="BBS22" s="84"/>
      <c r="BBT22" s="84"/>
      <c r="BBU22" s="84"/>
      <c r="BBV22" s="84"/>
      <c r="BBW22" s="84"/>
      <c r="BBX22" s="84"/>
      <c r="BBY22" s="84"/>
      <c r="BBZ22" s="84"/>
      <c r="BCA22" s="84"/>
      <c r="BCB22" s="84"/>
      <c r="BCC22" s="84"/>
      <c r="BCD22" s="84"/>
      <c r="BCE22" s="84"/>
      <c r="BCF22" s="84"/>
      <c r="BCG22" s="84"/>
      <c r="BCH22" s="84"/>
      <c r="BCI22" s="84"/>
      <c r="BCJ22" s="84"/>
      <c r="BCK22" s="84"/>
      <c r="BCL22" s="84"/>
      <c r="BCM22" s="84"/>
      <c r="BCN22" s="84"/>
      <c r="BCO22" s="84"/>
      <c r="BCP22" s="84"/>
      <c r="BCQ22" s="84"/>
      <c r="BCR22" s="84"/>
      <c r="BCS22" s="84"/>
      <c r="BCT22" s="84"/>
      <c r="BCU22" s="84"/>
      <c r="BCV22" s="84"/>
      <c r="BCW22" s="84"/>
      <c r="BCX22" s="84"/>
      <c r="BCY22" s="84"/>
      <c r="BCZ22" s="84"/>
      <c r="BDA22" s="84"/>
      <c r="BDB22" s="84"/>
      <c r="BDC22" s="84"/>
      <c r="BDD22" s="84"/>
      <c r="BDE22" s="84"/>
      <c r="BDF22" s="84"/>
      <c r="BDG22" s="84"/>
      <c r="BDH22" s="84"/>
      <c r="BDI22" s="84"/>
      <c r="BDJ22" s="84"/>
      <c r="BDK22" s="84"/>
      <c r="BDL22" s="84"/>
      <c r="BDM22" s="84"/>
      <c r="BDN22" s="84"/>
      <c r="BDO22" s="84"/>
      <c r="BDP22" s="84"/>
      <c r="BDQ22" s="84"/>
      <c r="BDR22" s="84"/>
      <c r="BDS22" s="84"/>
      <c r="BDT22" s="84"/>
      <c r="BDU22" s="84"/>
      <c r="BDV22" s="84"/>
      <c r="BDW22" s="84"/>
      <c r="BDX22" s="84"/>
      <c r="BDY22" s="84"/>
      <c r="BDZ22" s="84"/>
      <c r="BEA22" s="84"/>
      <c r="BEB22" s="84"/>
      <c r="BEC22" s="84"/>
      <c r="BED22" s="84"/>
      <c r="BEE22" s="84"/>
      <c r="BEF22" s="84"/>
      <c r="BEG22" s="84"/>
      <c r="BEH22" s="84"/>
      <c r="BEI22" s="84"/>
      <c r="BEJ22" s="84"/>
      <c r="BEK22" s="84"/>
      <c r="BEL22" s="84"/>
      <c r="BEM22" s="84"/>
      <c r="BEN22" s="84"/>
      <c r="BEO22" s="84"/>
      <c r="BEP22" s="84"/>
      <c r="BEQ22" s="84"/>
      <c r="BER22" s="84"/>
      <c r="BES22" s="84"/>
      <c r="BET22" s="84"/>
      <c r="BEU22" s="84"/>
      <c r="BEV22" s="84"/>
      <c r="BEW22" s="84"/>
      <c r="BEX22" s="84"/>
      <c r="BEY22" s="84"/>
      <c r="BEZ22" s="84"/>
      <c r="BFA22" s="84"/>
      <c r="BFB22" s="84"/>
      <c r="BFC22" s="84"/>
      <c r="BFD22" s="84"/>
      <c r="BFE22" s="84"/>
      <c r="BFF22" s="84"/>
      <c r="BFG22" s="84"/>
      <c r="BFH22" s="84"/>
      <c r="BFI22" s="84"/>
      <c r="BFJ22" s="84"/>
      <c r="BFK22" s="84"/>
      <c r="BFL22" s="84"/>
      <c r="BFM22" s="84"/>
      <c r="BFN22" s="84"/>
      <c r="BFO22" s="84"/>
      <c r="BFP22" s="84"/>
      <c r="BFQ22" s="84"/>
      <c r="BFR22" s="84"/>
      <c r="BFS22" s="84"/>
      <c r="BFT22" s="84"/>
      <c r="BFU22" s="84"/>
      <c r="BFV22" s="84"/>
      <c r="BFW22" s="84"/>
      <c r="BFX22" s="84"/>
      <c r="BFY22" s="84"/>
      <c r="BFZ22" s="84"/>
      <c r="BGA22" s="84"/>
      <c r="BGB22" s="84"/>
      <c r="BGC22" s="84"/>
      <c r="BGD22" s="84"/>
      <c r="BGE22" s="84"/>
      <c r="BGF22" s="84"/>
      <c r="BGG22" s="84"/>
      <c r="BGH22" s="84"/>
      <c r="BGI22" s="84"/>
      <c r="BGJ22" s="84"/>
      <c r="BGK22" s="84"/>
      <c r="BGL22" s="84"/>
      <c r="BGM22" s="84"/>
      <c r="BGN22" s="84"/>
      <c r="BGO22" s="84"/>
      <c r="BGP22" s="84"/>
      <c r="BGQ22" s="84"/>
      <c r="BGR22" s="84"/>
      <c r="BGS22" s="84"/>
      <c r="BGT22" s="84"/>
      <c r="BGU22" s="84"/>
      <c r="BGV22" s="84"/>
      <c r="BGW22" s="84"/>
      <c r="BGX22" s="84"/>
      <c r="BGY22" s="84"/>
      <c r="BGZ22" s="84"/>
      <c r="BHA22" s="84"/>
      <c r="BHB22" s="84"/>
      <c r="BHC22" s="84"/>
      <c r="BHD22" s="84"/>
      <c r="BHE22" s="84"/>
      <c r="BHF22" s="84"/>
      <c r="BHG22" s="84"/>
      <c r="BHH22" s="84"/>
      <c r="BHI22" s="84"/>
      <c r="BHJ22" s="84"/>
      <c r="BHK22" s="84"/>
      <c r="BHL22" s="84"/>
      <c r="BHM22" s="84"/>
      <c r="BHN22" s="84"/>
      <c r="BHO22" s="84"/>
      <c r="BHP22" s="84"/>
      <c r="BHQ22" s="84"/>
      <c r="BHR22" s="84"/>
      <c r="BHS22" s="84"/>
      <c r="BHT22" s="84"/>
      <c r="BHU22" s="84"/>
      <c r="BHV22" s="84"/>
      <c r="BHW22" s="84"/>
      <c r="BHX22" s="84"/>
      <c r="BHY22" s="84"/>
      <c r="BHZ22" s="84"/>
      <c r="BIA22" s="84"/>
      <c r="BIB22" s="84"/>
      <c r="BIC22" s="84"/>
      <c r="BID22" s="84"/>
      <c r="BIE22" s="84"/>
      <c r="BIF22" s="84"/>
      <c r="BIG22" s="84"/>
      <c r="BIH22" s="84"/>
      <c r="BII22" s="84"/>
      <c r="BIJ22" s="84"/>
      <c r="BIK22" s="84"/>
      <c r="BIL22" s="84"/>
      <c r="BIM22" s="84"/>
      <c r="BIN22" s="84"/>
      <c r="BIO22" s="84"/>
      <c r="BIP22" s="84"/>
      <c r="BIQ22" s="84"/>
      <c r="BIR22" s="84"/>
      <c r="BIS22" s="84"/>
      <c r="BIT22" s="84"/>
      <c r="BIU22" s="84"/>
      <c r="BIV22" s="84"/>
      <c r="BIW22" s="84"/>
      <c r="BIX22" s="84"/>
      <c r="BIY22" s="84"/>
      <c r="BIZ22" s="84"/>
      <c r="BJA22" s="84"/>
      <c r="BJB22" s="84"/>
      <c r="BJC22" s="84"/>
      <c r="BJD22" s="84"/>
      <c r="BJE22" s="84"/>
      <c r="BJF22" s="84"/>
      <c r="BJG22" s="84"/>
      <c r="BJH22" s="84"/>
      <c r="BJI22" s="84"/>
      <c r="BJJ22" s="84"/>
      <c r="BJK22" s="84"/>
      <c r="BJL22" s="84"/>
      <c r="BJM22" s="84"/>
      <c r="BJN22" s="84"/>
      <c r="BJO22" s="84"/>
      <c r="BJP22" s="84"/>
      <c r="BJQ22" s="84"/>
      <c r="BJR22" s="84"/>
      <c r="BJS22" s="84"/>
      <c r="BJT22" s="84"/>
      <c r="BJU22" s="84"/>
      <c r="BJV22" s="84"/>
      <c r="BJW22" s="84"/>
      <c r="BJX22" s="84"/>
      <c r="BJY22" s="84"/>
      <c r="BJZ22" s="84"/>
      <c r="BKA22" s="84"/>
      <c r="BKB22" s="84"/>
      <c r="BKC22" s="84"/>
      <c r="BKD22" s="84"/>
      <c r="BKE22" s="84"/>
      <c r="BKF22" s="84"/>
      <c r="BKG22" s="84"/>
      <c r="BKH22" s="84"/>
      <c r="BKI22" s="84"/>
      <c r="BKJ22" s="84"/>
      <c r="BKK22" s="84"/>
      <c r="BKL22" s="84"/>
      <c r="BKM22" s="84"/>
      <c r="BKN22" s="84"/>
      <c r="BKO22" s="84"/>
      <c r="BKP22" s="84"/>
      <c r="BKQ22" s="84"/>
      <c r="BKR22" s="84"/>
      <c r="BKS22" s="84"/>
      <c r="BKT22" s="84"/>
      <c r="BKU22" s="84"/>
      <c r="BKV22" s="84"/>
      <c r="BKW22" s="84"/>
      <c r="BKX22" s="84"/>
      <c r="BKY22" s="84"/>
      <c r="BKZ22" s="84"/>
      <c r="BLA22" s="84"/>
      <c r="BLB22" s="84"/>
      <c r="BLC22" s="84"/>
      <c r="BLD22" s="84"/>
      <c r="BLE22" s="84"/>
      <c r="BLF22" s="84"/>
      <c r="BLG22" s="84"/>
      <c r="BLH22" s="84"/>
      <c r="BLI22" s="84"/>
      <c r="BLJ22" s="84"/>
      <c r="BLK22" s="84"/>
      <c r="BLL22" s="84"/>
      <c r="BLM22" s="84"/>
      <c r="BLN22" s="84"/>
      <c r="BLO22" s="84"/>
      <c r="BLP22" s="84"/>
      <c r="BLQ22" s="84"/>
      <c r="BLR22" s="84"/>
      <c r="BLS22" s="84"/>
      <c r="BLT22" s="84"/>
      <c r="BLU22" s="84"/>
      <c r="BLV22" s="84"/>
      <c r="BLW22" s="84"/>
      <c r="BLX22" s="84"/>
      <c r="BLY22" s="84"/>
      <c r="BLZ22" s="84"/>
      <c r="BMA22" s="84"/>
      <c r="BMB22" s="84"/>
      <c r="BMC22" s="84"/>
      <c r="BMD22" s="84"/>
      <c r="BME22" s="84"/>
      <c r="BMF22" s="84"/>
      <c r="BMG22" s="84"/>
      <c r="BMH22" s="84"/>
      <c r="BMI22" s="84"/>
      <c r="BMJ22" s="84"/>
      <c r="BMK22" s="84"/>
      <c r="BML22" s="84"/>
      <c r="BMM22" s="84"/>
      <c r="BMN22" s="84"/>
      <c r="BMO22" s="84"/>
      <c r="BMP22" s="84"/>
      <c r="BMQ22" s="84"/>
      <c r="BMR22" s="84"/>
      <c r="BMS22" s="84"/>
      <c r="BMT22" s="84"/>
      <c r="BMU22" s="84"/>
      <c r="BMV22" s="84"/>
      <c r="BMW22" s="84"/>
      <c r="BMX22" s="84"/>
      <c r="BMY22" s="84"/>
      <c r="BMZ22" s="84"/>
      <c r="BNA22" s="84"/>
      <c r="BNB22" s="84"/>
      <c r="BNC22" s="84"/>
      <c r="BND22" s="84"/>
      <c r="BNE22" s="84"/>
      <c r="BNF22" s="84"/>
      <c r="BNG22" s="84"/>
      <c r="BNH22" s="84"/>
      <c r="BNI22" s="84"/>
      <c r="BNJ22" s="84"/>
      <c r="BNK22" s="84"/>
      <c r="BNL22" s="84"/>
      <c r="BNM22" s="84"/>
      <c r="BNN22" s="84"/>
      <c r="BNO22" s="84"/>
      <c r="BNP22" s="84"/>
      <c r="BNQ22" s="84"/>
      <c r="BNR22" s="84"/>
      <c r="BNS22" s="84"/>
      <c r="BNT22" s="84"/>
      <c r="BNU22" s="84"/>
      <c r="BNV22" s="84"/>
      <c r="BNW22" s="84"/>
      <c r="BNX22" s="84"/>
      <c r="BNY22" s="84"/>
      <c r="BNZ22" s="84"/>
      <c r="BOA22" s="84"/>
      <c r="BOB22" s="84"/>
      <c r="BOC22" s="84"/>
      <c r="BOD22" s="84"/>
      <c r="BOE22" s="84"/>
      <c r="BOF22" s="84"/>
      <c r="BOG22" s="84"/>
      <c r="BOH22" s="84"/>
      <c r="BOI22" s="84"/>
      <c r="BOJ22" s="84"/>
      <c r="BOK22" s="84"/>
      <c r="BOL22" s="84"/>
      <c r="BOM22" s="84"/>
      <c r="BON22" s="84"/>
      <c r="BOO22" s="84"/>
      <c r="BOP22" s="84"/>
      <c r="BOQ22" s="84"/>
      <c r="BOR22" s="84"/>
      <c r="BOS22" s="84"/>
      <c r="BOT22" s="84"/>
      <c r="BOU22" s="84"/>
      <c r="BOV22" s="84"/>
      <c r="BOW22" s="84"/>
      <c r="BOX22" s="84"/>
      <c r="BOY22" s="84"/>
      <c r="BOZ22" s="84"/>
      <c r="BPA22" s="84"/>
      <c r="BPB22" s="84"/>
      <c r="BPC22" s="84"/>
      <c r="BPD22" s="84"/>
      <c r="BPE22" s="84"/>
      <c r="BPF22" s="84"/>
      <c r="BPG22" s="84"/>
      <c r="BPH22" s="84"/>
      <c r="BPI22" s="84"/>
      <c r="BPJ22" s="84"/>
      <c r="BPK22" s="84"/>
      <c r="BPL22" s="84"/>
      <c r="BPM22" s="84"/>
      <c r="BPN22" s="84"/>
      <c r="BPO22" s="84"/>
      <c r="BPP22" s="84"/>
      <c r="BPQ22" s="84"/>
      <c r="BPR22" s="84"/>
      <c r="BPS22" s="84"/>
      <c r="BPT22" s="84"/>
      <c r="BPU22" s="84"/>
      <c r="BPV22" s="84"/>
      <c r="BPW22" s="84"/>
      <c r="BPX22" s="84"/>
      <c r="BPY22" s="84"/>
      <c r="BPZ22" s="84"/>
      <c r="BQA22" s="84"/>
      <c r="BQB22" s="84"/>
      <c r="BQC22" s="84"/>
      <c r="BQD22" s="84"/>
      <c r="BQE22" s="84"/>
      <c r="BQF22" s="84"/>
      <c r="BQG22" s="84"/>
      <c r="BQH22" s="84"/>
      <c r="BQI22" s="84"/>
      <c r="BQJ22" s="84"/>
      <c r="BQK22" s="84"/>
      <c r="BQL22" s="84"/>
      <c r="BQM22" s="84"/>
      <c r="BQN22" s="84"/>
      <c r="BQO22" s="84"/>
      <c r="BQP22" s="84"/>
      <c r="BQQ22" s="84"/>
      <c r="BQR22" s="84"/>
      <c r="BQS22" s="84"/>
      <c r="BQT22" s="84"/>
      <c r="BQU22" s="84"/>
      <c r="BQV22" s="84"/>
      <c r="BQW22" s="84"/>
      <c r="BQX22" s="84"/>
      <c r="BQY22" s="84"/>
      <c r="BQZ22" s="84"/>
      <c r="BRA22" s="84"/>
      <c r="BRB22" s="84"/>
      <c r="BRC22" s="84"/>
      <c r="BRD22" s="84"/>
      <c r="BRE22" s="84"/>
      <c r="BRF22" s="84"/>
      <c r="BRG22" s="84"/>
      <c r="BRH22" s="84"/>
      <c r="BRI22" s="84"/>
      <c r="BRJ22" s="84"/>
      <c r="BRK22" s="84"/>
      <c r="BRL22" s="84"/>
      <c r="BRM22" s="84"/>
      <c r="BRN22" s="84"/>
      <c r="BRO22" s="84"/>
      <c r="BRP22" s="84"/>
      <c r="BRQ22" s="84"/>
      <c r="BRR22" s="84"/>
      <c r="BRS22" s="84"/>
      <c r="BRT22" s="84"/>
      <c r="BRU22" s="84"/>
      <c r="BRV22" s="84"/>
      <c r="BRW22" s="84"/>
      <c r="BRX22" s="84"/>
      <c r="BRY22" s="84"/>
      <c r="BRZ22" s="84"/>
      <c r="BSA22" s="84"/>
      <c r="BSB22" s="84"/>
      <c r="BSC22" s="84"/>
      <c r="BSD22" s="84"/>
      <c r="BSE22" s="84"/>
      <c r="BSF22" s="84"/>
      <c r="BSG22" s="84"/>
      <c r="BSH22" s="84"/>
      <c r="BSI22" s="84"/>
      <c r="BSJ22" s="84"/>
      <c r="BSK22" s="84"/>
      <c r="BSL22" s="84"/>
      <c r="BSM22" s="84"/>
      <c r="BSN22" s="84"/>
      <c r="BSO22" s="84"/>
      <c r="BSP22" s="84"/>
      <c r="BSQ22" s="84"/>
      <c r="BSR22" s="84"/>
      <c r="BSS22" s="84"/>
      <c r="BST22" s="84"/>
      <c r="BSU22" s="84"/>
      <c r="BSV22" s="84"/>
      <c r="BSW22" s="84"/>
      <c r="BSX22" s="84"/>
      <c r="BSY22" s="84"/>
      <c r="BSZ22" s="84"/>
      <c r="BTA22" s="84"/>
      <c r="BTB22" s="84"/>
      <c r="BTC22" s="84"/>
      <c r="BTD22" s="84"/>
      <c r="BTE22" s="84"/>
      <c r="BTF22" s="84"/>
      <c r="BTG22" s="84"/>
      <c r="BTH22" s="84"/>
      <c r="BTI22" s="84"/>
      <c r="BTJ22" s="84"/>
      <c r="BTK22" s="84"/>
      <c r="BTL22" s="84"/>
      <c r="BTM22" s="84"/>
      <c r="BTN22" s="84"/>
      <c r="BTO22" s="84"/>
      <c r="BTP22" s="84"/>
      <c r="BTQ22" s="84"/>
      <c r="BTR22" s="84"/>
      <c r="BTS22" s="84"/>
      <c r="BTT22" s="84"/>
      <c r="BTU22" s="84"/>
      <c r="BTV22" s="84"/>
      <c r="BTW22" s="84"/>
      <c r="BTX22" s="84"/>
      <c r="BTY22" s="84"/>
      <c r="BTZ22" s="84"/>
      <c r="BUA22" s="84"/>
      <c r="BUB22" s="84"/>
      <c r="BUC22" s="84"/>
      <c r="BUD22" s="84"/>
      <c r="BUE22" s="84"/>
      <c r="BUF22" s="84"/>
      <c r="BUG22" s="84"/>
      <c r="BUH22" s="84"/>
      <c r="BUI22" s="84"/>
      <c r="BUJ22" s="84"/>
      <c r="BUK22" s="84"/>
      <c r="BUL22" s="84"/>
      <c r="BUM22" s="84"/>
      <c r="BUN22" s="84"/>
      <c r="BUO22" s="84"/>
      <c r="BUP22" s="84"/>
      <c r="BUQ22" s="84"/>
      <c r="BUR22" s="84"/>
      <c r="BUS22" s="84"/>
      <c r="BUT22" s="84"/>
      <c r="BUU22" s="84"/>
      <c r="BUV22" s="84"/>
      <c r="BUW22" s="84"/>
      <c r="BUX22" s="84"/>
      <c r="BUY22" s="84"/>
      <c r="BUZ22" s="84"/>
      <c r="BVA22" s="84"/>
      <c r="BVB22" s="84"/>
      <c r="BVC22" s="84"/>
      <c r="BVD22" s="84"/>
      <c r="BVE22" s="84"/>
      <c r="BVF22" s="84"/>
      <c r="BVG22" s="84"/>
      <c r="BVH22" s="84"/>
      <c r="BVI22" s="84"/>
      <c r="BVJ22" s="84"/>
      <c r="BVK22" s="84"/>
      <c r="BVL22" s="84"/>
      <c r="BVM22" s="84"/>
      <c r="BVN22" s="84"/>
      <c r="BVO22" s="84"/>
      <c r="BVP22" s="84"/>
      <c r="BVQ22" s="84"/>
      <c r="BVR22" s="84"/>
      <c r="BVS22" s="84"/>
      <c r="BVT22" s="84"/>
      <c r="BVU22" s="84"/>
      <c r="BVV22" s="84"/>
      <c r="BVW22" s="84"/>
      <c r="BVX22" s="84"/>
      <c r="BVY22" s="84"/>
      <c r="BVZ22" s="84"/>
      <c r="BWA22" s="84"/>
      <c r="BWB22" s="84"/>
      <c r="BWC22" s="84"/>
      <c r="BWD22" s="84"/>
      <c r="BWE22" s="84"/>
      <c r="BWF22" s="84"/>
      <c r="BWG22" s="84"/>
      <c r="BWH22" s="84"/>
      <c r="BWI22" s="84"/>
      <c r="BWJ22" s="84"/>
      <c r="BWK22" s="84"/>
      <c r="BWL22" s="84"/>
      <c r="BWM22" s="84"/>
      <c r="BWN22" s="84"/>
      <c r="BWO22" s="84"/>
      <c r="BWP22" s="84"/>
      <c r="BWQ22" s="84"/>
      <c r="BWR22" s="84"/>
      <c r="BWS22" s="84"/>
      <c r="BWT22" s="84"/>
      <c r="BWU22" s="84"/>
      <c r="BWV22" s="84"/>
      <c r="BWW22" s="84"/>
      <c r="BWX22" s="84"/>
      <c r="BWY22" s="84"/>
      <c r="BWZ22" s="84"/>
      <c r="BXA22" s="84"/>
      <c r="BXB22" s="84"/>
      <c r="BXC22" s="84"/>
      <c r="BXD22" s="84"/>
      <c r="BXE22" s="84"/>
      <c r="BXF22" s="84"/>
      <c r="BXG22" s="84"/>
      <c r="BXH22" s="84"/>
      <c r="BXI22" s="84"/>
      <c r="BXJ22" s="84"/>
      <c r="BXK22" s="84"/>
      <c r="BXL22" s="84"/>
      <c r="BXM22" s="84"/>
      <c r="BXN22" s="84"/>
      <c r="BXO22" s="84"/>
      <c r="BXP22" s="84"/>
      <c r="BXQ22" s="84"/>
      <c r="BXR22" s="84"/>
      <c r="BXS22" s="84"/>
      <c r="BXT22" s="84"/>
      <c r="BXU22" s="84"/>
      <c r="BXV22" s="84"/>
      <c r="BXW22" s="84"/>
      <c r="BXX22" s="84"/>
      <c r="BXY22" s="84"/>
      <c r="BXZ22" s="84"/>
      <c r="BYA22" s="84"/>
      <c r="BYB22" s="84"/>
      <c r="BYC22" s="84"/>
      <c r="BYD22" s="84"/>
      <c r="BYE22" s="84"/>
      <c r="BYF22" s="84"/>
      <c r="BYG22" s="84"/>
      <c r="BYH22" s="84"/>
      <c r="BYI22" s="84"/>
      <c r="BYJ22" s="84"/>
      <c r="BYK22" s="84"/>
      <c r="BYL22" s="84"/>
      <c r="BYM22" s="84"/>
      <c r="BYN22" s="84"/>
      <c r="BYO22" s="84"/>
      <c r="BYP22" s="84"/>
      <c r="BYQ22" s="84"/>
      <c r="BYR22" s="84"/>
      <c r="BYS22" s="84"/>
      <c r="BYT22" s="84"/>
      <c r="BYU22" s="84"/>
      <c r="BYV22" s="84"/>
      <c r="BYW22" s="84"/>
      <c r="BYX22" s="84"/>
      <c r="BYY22" s="84"/>
      <c r="BYZ22" s="84"/>
      <c r="BZA22" s="84"/>
      <c r="BZB22" s="84"/>
      <c r="BZC22" s="84"/>
      <c r="BZD22" s="84"/>
      <c r="BZE22" s="84"/>
      <c r="BZF22" s="84"/>
      <c r="BZG22" s="84"/>
      <c r="BZH22" s="84"/>
      <c r="BZI22" s="84"/>
      <c r="BZJ22" s="84"/>
      <c r="BZK22" s="84"/>
      <c r="BZL22" s="84"/>
      <c r="BZM22" s="84"/>
      <c r="BZN22" s="84"/>
      <c r="BZO22" s="84"/>
      <c r="BZP22" s="84"/>
      <c r="BZQ22" s="84"/>
      <c r="BZR22" s="84"/>
      <c r="BZS22" s="84"/>
      <c r="BZT22" s="84"/>
      <c r="BZU22" s="84"/>
      <c r="BZV22" s="84"/>
      <c r="BZW22" s="84"/>
      <c r="BZX22" s="84"/>
      <c r="BZY22" s="84"/>
      <c r="BZZ22" s="84"/>
      <c r="CAA22" s="84"/>
      <c r="CAB22" s="84"/>
      <c r="CAC22" s="84"/>
      <c r="CAD22" s="84"/>
      <c r="CAE22" s="84"/>
      <c r="CAF22" s="84"/>
      <c r="CAG22" s="84"/>
      <c r="CAH22" s="84"/>
      <c r="CAI22" s="84"/>
      <c r="CAJ22" s="84"/>
      <c r="CAK22" s="84"/>
      <c r="CAL22" s="84"/>
      <c r="CAM22" s="84"/>
      <c r="CAN22" s="84"/>
      <c r="CAO22" s="84"/>
      <c r="CAP22" s="84"/>
      <c r="CAQ22" s="84"/>
      <c r="CAR22" s="84"/>
      <c r="CAS22" s="84"/>
      <c r="CAT22" s="84"/>
      <c r="CAU22" s="84"/>
      <c r="CAV22" s="84"/>
      <c r="CAW22" s="84"/>
      <c r="CAX22" s="84"/>
      <c r="CAY22" s="84"/>
      <c r="CAZ22" s="84"/>
      <c r="CBA22" s="84"/>
      <c r="CBB22" s="84"/>
      <c r="CBC22" s="84"/>
      <c r="CBD22" s="84"/>
      <c r="CBE22" s="84"/>
      <c r="CBF22" s="84"/>
      <c r="CBG22" s="84"/>
      <c r="CBH22" s="84"/>
      <c r="CBI22" s="84"/>
      <c r="CBJ22" s="84"/>
      <c r="CBK22" s="84"/>
      <c r="CBL22" s="84"/>
      <c r="CBM22" s="84"/>
      <c r="CBN22" s="84"/>
      <c r="CBO22" s="84"/>
      <c r="CBP22" s="84"/>
      <c r="CBQ22" s="84"/>
      <c r="CBR22" s="84"/>
      <c r="CBS22" s="84"/>
      <c r="CBT22" s="84"/>
      <c r="CBU22" s="84"/>
      <c r="CBV22" s="84"/>
      <c r="CBW22" s="84"/>
      <c r="CBX22" s="84"/>
      <c r="CBY22" s="84"/>
      <c r="CBZ22" s="84"/>
      <c r="CCA22" s="84"/>
      <c r="CCB22" s="84"/>
      <c r="CCC22" s="84"/>
      <c r="CCD22" s="84"/>
      <c r="CCE22" s="84"/>
      <c r="CCF22" s="84"/>
      <c r="CCG22" s="84"/>
      <c r="CCH22" s="84"/>
      <c r="CCI22" s="84"/>
      <c r="CCJ22" s="84"/>
      <c r="CCK22" s="84"/>
      <c r="CCL22" s="84"/>
      <c r="CCM22" s="84"/>
      <c r="CCN22" s="84"/>
      <c r="CCO22" s="84"/>
      <c r="CCP22" s="84"/>
      <c r="CCQ22" s="84"/>
      <c r="CCR22" s="84"/>
      <c r="CCS22" s="84"/>
      <c r="CCT22" s="84"/>
      <c r="CCU22" s="84"/>
      <c r="CCV22" s="84"/>
      <c r="CCW22" s="84"/>
      <c r="CCX22" s="84"/>
      <c r="CCY22" s="84"/>
      <c r="CCZ22" s="84"/>
      <c r="CDA22" s="84"/>
      <c r="CDB22" s="84"/>
      <c r="CDC22" s="84"/>
      <c r="CDD22" s="84"/>
      <c r="CDE22" s="84"/>
      <c r="CDF22" s="84"/>
      <c r="CDG22" s="84"/>
      <c r="CDH22" s="84"/>
      <c r="CDI22" s="84"/>
      <c r="CDJ22" s="84"/>
      <c r="CDK22" s="84"/>
      <c r="CDL22" s="84"/>
      <c r="CDM22" s="84"/>
      <c r="CDN22" s="84"/>
      <c r="CDO22" s="84"/>
      <c r="CDP22" s="84"/>
      <c r="CDQ22" s="84"/>
      <c r="CDR22" s="84"/>
      <c r="CDS22" s="84"/>
      <c r="CDT22" s="84"/>
      <c r="CDU22" s="84"/>
      <c r="CDV22" s="84"/>
      <c r="CDW22" s="84"/>
      <c r="CDX22" s="84"/>
      <c r="CDY22" s="84"/>
      <c r="CDZ22" s="84"/>
      <c r="CEA22" s="84"/>
      <c r="CEB22" s="84"/>
      <c r="CEC22" s="84"/>
      <c r="CED22" s="84"/>
      <c r="CEE22" s="84"/>
      <c r="CEF22" s="84"/>
      <c r="CEG22" s="84"/>
      <c r="CEH22" s="84"/>
      <c r="CEI22" s="84"/>
      <c r="CEJ22" s="84"/>
      <c r="CEK22" s="84"/>
      <c r="CEL22" s="84"/>
      <c r="CEM22" s="84"/>
      <c r="CEN22" s="84"/>
      <c r="CEO22" s="84"/>
      <c r="CEP22" s="84"/>
      <c r="CEQ22" s="84"/>
      <c r="CER22" s="84"/>
      <c r="CES22" s="84"/>
      <c r="CET22" s="84"/>
      <c r="CEU22" s="84"/>
      <c r="CEV22" s="84"/>
      <c r="CEW22" s="84"/>
      <c r="CEX22" s="84"/>
      <c r="CEY22" s="84"/>
      <c r="CEZ22" s="84"/>
      <c r="CFA22" s="84"/>
      <c r="CFB22" s="84"/>
      <c r="CFC22" s="84"/>
      <c r="CFD22" s="84"/>
      <c r="CFE22" s="84"/>
      <c r="CFF22" s="84"/>
      <c r="CFG22" s="84"/>
      <c r="CFH22" s="84"/>
      <c r="CFI22" s="84"/>
      <c r="CFJ22" s="84"/>
      <c r="CFK22" s="84"/>
      <c r="CFL22" s="84"/>
      <c r="CFM22" s="84"/>
      <c r="CFN22" s="84"/>
      <c r="CFO22" s="84"/>
      <c r="CFP22" s="84"/>
      <c r="CFQ22" s="84"/>
      <c r="CFR22" s="84"/>
      <c r="CFS22" s="84"/>
      <c r="CFT22" s="84"/>
      <c r="CFU22" s="84"/>
      <c r="CFV22" s="84"/>
      <c r="CFW22" s="84"/>
      <c r="CFX22" s="84"/>
      <c r="CFY22" s="84"/>
      <c r="CFZ22" s="84"/>
      <c r="CGA22" s="84"/>
      <c r="CGB22" s="84"/>
      <c r="CGC22" s="84"/>
      <c r="CGD22" s="84"/>
      <c r="CGE22" s="84"/>
      <c r="CGF22" s="84"/>
      <c r="CGG22" s="84"/>
      <c r="CGH22" s="84"/>
      <c r="CGI22" s="84"/>
      <c r="CGJ22" s="84"/>
      <c r="CGK22" s="84"/>
      <c r="CGL22" s="84"/>
      <c r="CGM22" s="84"/>
      <c r="CGN22" s="84"/>
      <c r="CGO22" s="84"/>
      <c r="CGP22" s="84"/>
      <c r="CGQ22" s="84"/>
      <c r="CGR22" s="84"/>
      <c r="CGS22" s="84"/>
      <c r="CGT22" s="84"/>
      <c r="CGU22" s="84"/>
      <c r="CGV22" s="84"/>
      <c r="CGW22" s="84"/>
      <c r="CGX22" s="84"/>
      <c r="CGY22" s="84"/>
      <c r="CGZ22" s="84"/>
      <c r="CHA22" s="84"/>
      <c r="CHB22" s="84"/>
      <c r="CHC22" s="84"/>
      <c r="CHD22" s="84"/>
      <c r="CHE22" s="84"/>
      <c r="CHF22" s="84"/>
      <c r="CHG22" s="84"/>
      <c r="CHH22" s="84"/>
      <c r="CHI22" s="84"/>
      <c r="CHJ22" s="84"/>
      <c r="CHK22" s="84"/>
      <c r="CHL22" s="84"/>
      <c r="CHM22" s="84"/>
      <c r="CHN22" s="84"/>
      <c r="CHO22" s="84"/>
      <c r="CHP22" s="84"/>
      <c r="CHQ22" s="84"/>
      <c r="CHR22" s="84"/>
      <c r="CHS22" s="84"/>
      <c r="CHT22" s="84"/>
      <c r="CHU22" s="84"/>
      <c r="CHV22" s="84"/>
      <c r="CHW22" s="84"/>
      <c r="CHX22" s="84"/>
      <c r="CHY22" s="84"/>
      <c r="CHZ22" s="84"/>
      <c r="CIA22" s="84"/>
      <c r="CIB22" s="84"/>
      <c r="CIC22" s="84"/>
      <c r="CID22" s="84"/>
      <c r="CIE22" s="84"/>
      <c r="CIF22" s="84"/>
      <c r="CIG22" s="84"/>
      <c r="CIH22" s="84"/>
      <c r="CII22" s="84"/>
      <c r="CIJ22" s="84"/>
      <c r="CIK22" s="84"/>
      <c r="CIL22" s="84"/>
      <c r="CIM22" s="84"/>
      <c r="CIN22" s="84"/>
      <c r="CIO22" s="84"/>
      <c r="CIP22" s="84"/>
      <c r="CIQ22" s="84"/>
      <c r="CIR22" s="84"/>
      <c r="CIS22" s="84"/>
      <c r="CIT22" s="84"/>
      <c r="CIU22" s="84"/>
      <c r="CIV22" s="84"/>
      <c r="CIW22" s="84"/>
      <c r="CIX22" s="84"/>
      <c r="CIY22" s="84"/>
      <c r="CIZ22" s="84"/>
      <c r="CJA22" s="84"/>
      <c r="CJB22" s="84"/>
      <c r="CJC22" s="84"/>
      <c r="CJD22" s="84"/>
      <c r="CJE22" s="84"/>
      <c r="CJF22" s="84"/>
      <c r="CJG22" s="84"/>
      <c r="CJH22" s="84"/>
      <c r="CJI22" s="84"/>
      <c r="CJJ22" s="84"/>
      <c r="CJK22" s="84"/>
      <c r="CJL22" s="84"/>
      <c r="CJM22" s="84"/>
      <c r="CJN22" s="84"/>
      <c r="CJO22" s="84"/>
      <c r="CJP22" s="84"/>
      <c r="CJQ22" s="84"/>
      <c r="CJR22" s="84"/>
      <c r="CJS22" s="84"/>
      <c r="CJT22" s="84"/>
      <c r="CJU22" s="84"/>
      <c r="CJV22" s="84"/>
      <c r="CJW22" s="84"/>
      <c r="CJX22" s="84"/>
      <c r="CJY22" s="84"/>
      <c r="CJZ22" s="84"/>
      <c r="CKA22" s="84"/>
      <c r="CKB22" s="84"/>
      <c r="CKC22" s="84"/>
      <c r="CKD22" s="84"/>
      <c r="CKE22" s="84"/>
      <c r="CKF22" s="84"/>
      <c r="CKG22" s="84"/>
      <c r="CKH22" s="84"/>
      <c r="CKI22" s="84"/>
      <c r="CKJ22" s="84"/>
      <c r="CKK22" s="84"/>
      <c r="CKL22" s="84"/>
      <c r="CKM22" s="84"/>
      <c r="CKN22" s="84"/>
      <c r="CKO22" s="84"/>
      <c r="CKP22" s="84"/>
      <c r="CKQ22" s="84"/>
      <c r="CKR22" s="84"/>
      <c r="CKS22" s="84"/>
      <c r="CKT22" s="84"/>
      <c r="CKU22" s="84"/>
      <c r="CKV22" s="84"/>
      <c r="CKW22" s="84"/>
      <c r="CKX22" s="84"/>
      <c r="CKY22" s="84"/>
      <c r="CKZ22" s="84"/>
      <c r="CLA22" s="84"/>
      <c r="CLB22" s="84"/>
      <c r="CLC22" s="84"/>
      <c r="CLD22" s="84"/>
      <c r="CLE22" s="84"/>
      <c r="CLF22" s="84"/>
      <c r="CLG22" s="84"/>
      <c r="CLH22" s="84"/>
      <c r="CLI22" s="84"/>
      <c r="CLJ22" s="84"/>
      <c r="CLK22" s="84"/>
      <c r="CLL22" s="84"/>
      <c r="CLM22" s="84"/>
      <c r="CLN22" s="84"/>
      <c r="CLO22" s="84"/>
      <c r="CLP22" s="84"/>
      <c r="CLQ22" s="84"/>
      <c r="CLR22" s="84"/>
      <c r="CLS22" s="84"/>
      <c r="CLT22" s="84"/>
      <c r="CLU22" s="84"/>
      <c r="CLV22" s="84"/>
      <c r="CLW22" s="84"/>
      <c r="CLX22" s="84"/>
      <c r="CLY22" s="84"/>
      <c r="CLZ22" s="84"/>
      <c r="CMA22" s="84"/>
      <c r="CMB22" s="84"/>
      <c r="CMC22" s="84"/>
      <c r="CMD22" s="84"/>
      <c r="CME22" s="84"/>
      <c r="CMF22" s="84"/>
      <c r="CMG22" s="84"/>
      <c r="CMH22" s="84"/>
      <c r="CMI22" s="84"/>
      <c r="CMJ22" s="84"/>
      <c r="CMK22" s="84"/>
      <c r="CML22" s="84"/>
      <c r="CMM22" s="84"/>
      <c r="CMN22" s="84"/>
      <c r="CMO22" s="84"/>
      <c r="CMP22" s="84"/>
      <c r="CMQ22" s="84"/>
      <c r="CMR22" s="84"/>
      <c r="CMS22" s="84"/>
      <c r="CMT22" s="84"/>
      <c r="CMU22" s="84"/>
      <c r="CMV22" s="84"/>
      <c r="CMW22" s="84"/>
      <c r="CMX22" s="84"/>
      <c r="CMY22" s="84"/>
      <c r="CMZ22" s="84"/>
      <c r="CNA22" s="84"/>
      <c r="CNB22" s="84"/>
      <c r="CNC22" s="84"/>
      <c r="CND22" s="84"/>
      <c r="CNE22" s="84"/>
      <c r="CNF22" s="84"/>
      <c r="CNG22" s="84"/>
      <c r="CNH22" s="84"/>
      <c r="CNI22" s="84"/>
      <c r="CNJ22" s="84"/>
      <c r="CNK22" s="84"/>
      <c r="CNL22" s="84"/>
      <c r="CNM22" s="84"/>
      <c r="CNN22" s="84"/>
      <c r="CNO22" s="84"/>
      <c r="CNP22" s="84"/>
      <c r="CNQ22" s="84"/>
      <c r="CNR22" s="84"/>
      <c r="CNS22" s="84"/>
      <c r="CNT22" s="84"/>
      <c r="CNU22" s="84"/>
      <c r="CNV22" s="84"/>
      <c r="CNW22" s="84"/>
      <c r="CNX22" s="84"/>
      <c r="CNY22" s="84"/>
      <c r="CNZ22" s="84"/>
      <c r="COA22" s="84"/>
      <c r="COB22" s="84"/>
      <c r="COC22" s="84"/>
      <c r="COD22" s="84"/>
      <c r="COE22" s="84"/>
      <c r="COF22" s="84"/>
      <c r="COG22" s="84"/>
      <c r="COH22" s="84"/>
      <c r="COI22" s="84"/>
      <c r="COJ22" s="84"/>
      <c r="COK22" s="84"/>
      <c r="COL22" s="84"/>
      <c r="COM22" s="84"/>
      <c r="CON22" s="84"/>
      <c r="COO22" s="84"/>
      <c r="COP22" s="84"/>
      <c r="COQ22" s="84"/>
      <c r="COR22" s="84"/>
      <c r="COS22" s="84"/>
      <c r="COT22" s="84"/>
      <c r="COU22" s="84"/>
      <c r="COV22" s="84"/>
      <c r="COW22" s="84"/>
      <c r="COX22" s="84"/>
      <c r="COY22" s="84"/>
      <c r="COZ22" s="84"/>
      <c r="CPA22" s="84"/>
      <c r="CPB22" s="84"/>
      <c r="CPC22" s="84"/>
      <c r="CPD22" s="84"/>
      <c r="CPE22" s="84"/>
      <c r="CPF22" s="84"/>
      <c r="CPG22" s="84"/>
      <c r="CPH22" s="84"/>
      <c r="CPI22" s="84"/>
      <c r="CPJ22" s="84"/>
      <c r="CPK22" s="84"/>
      <c r="CPL22" s="84"/>
      <c r="CPM22" s="84"/>
      <c r="CPN22" s="84"/>
      <c r="CPO22" s="84"/>
      <c r="CPP22" s="84"/>
      <c r="CPQ22" s="84"/>
      <c r="CPR22" s="84"/>
      <c r="CPS22" s="84"/>
      <c r="CPT22" s="84"/>
      <c r="CPU22" s="84"/>
      <c r="CPV22" s="84"/>
      <c r="CPW22" s="84"/>
      <c r="CPX22" s="84"/>
      <c r="CPY22" s="84"/>
      <c r="CPZ22" s="84"/>
      <c r="CQA22" s="84"/>
      <c r="CQB22" s="84"/>
      <c r="CQC22" s="84"/>
      <c r="CQD22" s="84"/>
      <c r="CQE22" s="84"/>
      <c r="CQF22" s="84"/>
      <c r="CQG22" s="84"/>
      <c r="CQH22" s="84"/>
      <c r="CQI22" s="84"/>
      <c r="CQJ22" s="84"/>
      <c r="CQK22" s="84"/>
      <c r="CQL22" s="84"/>
      <c r="CQM22" s="84"/>
      <c r="CQN22" s="84"/>
      <c r="CQO22" s="84"/>
      <c r="CQP22" s="84"/>
      <c r="CQQ22" s="84"/>
      <c r="CQR22" s="84"/>
      <c r="CQS22" s="84"/>
      <c r="CQT22" s="84"/>
      <c r="CQU22" s="84"/>
      <c r="CQV22" s="84"/>
      <c r="CQW22" s="84"/>
      <c r="CQX22" s="84"/>
      <c r="CQY22" s="84"/>
      <c r="CQZ22" s="84"/>
      <c r="CRA22" s="84"/>
      <c r="CRB22" s="84"/>
      <c r="CRC22" s="84"/>
      <c r="CRD22" s="84"/>
      <c r="CRE22" s="84"/>
      <c r="CRF22" s="84"/>
      <c r="CRG22" s="84"/>
      <c r="CRH22" s="84"/>
      <c r="CRI22" s="84"/>
      <c r="CRJ22" s="84"/>
      <c r="CRK22" s="84"/>
      <c r="CRL22" s="84"/>
      <c r="CRM22" s="84"/>
      <c r="CRN22" s="84"/>
      <c r="CRO22" s="84"/>
      <c r="CRP22" s="84"/>
      <c r="CRQ22" s="84"/>
      <c r="CRR22" s="84"/>
      <c r="CRS22" s="84"/>
      <c r="CRT22" s="84"/>
      <c r="CRU22" s="84"/>
      <c r="CRV22" s="84"/>
      <c r="CRW22" s="84"/>
      <c r="CRX22" s="84"/>
      <c r="CRY22" s="84"/>
      <c r="CRZ22" s="84"/>
      <c r="CSA22" s="84"/>
      <c r="CSB22" s="84"/>
      <c r="CSC22" s="84"/>
      <c r="CSD22" s="84"/>
      <c r="CSE22" s="84"/>
      <c r="CSF22" s="84"/>
      <c r="CSG22" s="84"/>
      <c r="CSH22" s="84"/>
      <c r="CSI22" s="84"/>
      <c r="CSJ22" s="84"/>
      <c r="CSK22" s="84"/>
      <c r="CSL22" s="84"/>
      <c r="CSM22" s="84"/>
      <c r="CSN22" s="84"/>
      <c r="CSO22" s="84"/>
      <c r="CSP22" s="84"/>
      <c r="CSQ22" s="84"/>
      <c r="CSR22" s="84"/>
      <c r="CSS22" s="84"/>
      <c r="CST22" s="84"/>
      <c r="CSU22" s="84"/>
      <c r="CSV22" s="84"/>
      <c r="CSW22" s="84"/>
      <c r="CSX22" s="84"/>
      <c r="CSY22" s="84"/>
      <c r="CSZ22" s="84"/>
      <c r="CTA22" s="84"/>
      <c r="CTB22" s="84"/>
      <c r="CTC22" s="84"/>
      <c r="CTD22" s="84"/>
      <c r="CTE22" s="84"/>
      <c r="CTF22" s="84"/>
      <c r="CTG22" s="84"/>
      <c r="CTH22" s="84"/>
      <c r="CTI22" s="84"/>
      <c r="CTJ22" s="84"/>
      <c r="CTK22" s="84"/>
      <c r="CTL22" s="84"/>
      <c r="CTM22" s="84"/>
      <c r="CTN22" s="84"/>
      <c r="CTO22" s="84"/>
      <c r="CTP22" s="84"/>
      <c r="CTQ22" s="84"/>
      <c r="CTR22" s="84"/>
      <c r="CTS22" s="84"/>
      <c r="CTT22" s="84"/>
      <c r="CTU22" s="84"/>
      <c r="CTV22" s="84"/>
      <c r="CTW22" s="84"/>
      <c r="CTX22" s="84"/>
      <c r="CTY22" s="84"/>
      <c r="CTZ22" s="84"/>
      <c r="CUA22" s="84"/>
      <c r="CUB22" s="84"/>
      <c r="CUC22" s="84"/>
      <c r="CUD22" s="84"/>
      <c r="CUE22" s="84"/>
      <c r="CUF22" s="84"/>
      <c r="CUG22" s="84"/>
      <c r="CUH22" s="84"/>
      <c r="CUI22" s="84"/>
      <c r="CUJ22" s="84"/>
      <c r="CUK22" s="84"/>
      <c r="CUL22" s="84"/>
      <c r="CUM22" s="84"/>
      <c r="CUN22" s="84"/>
      <c r="CUO22" s="84"/>
      <c r="CUP22" s="84"/>
      <c r="CUQ22" s="84"/>
      <c r="CUR22" s="84"/>
      <c r="CUS22" s="84"/>
      <c r="CUT22" s="84"/>
      <c r="CUU22" s="84"/>
      <c r="CUV22" s="84"/>
      <c r="CUW22" s="84"/>
      <c r="CUX22" s="84"/>
      <c r="CUY22" s="84"/>
      <c r="CUZ22" s="84"/>
      <c r="CVA22" s="84"/>
      <c r="CVB22" s="84"/>
      <c r="CVC22" s="84"/>
      <c r="CVD22" s="84"/>
      <c r="CVE22" s="84"/>
      <c r="CVF22" s="84"/>
      <c r="CVG22" s="84"/>
      <c r="CVH22" s="84"/>
      <c r="CVI22" s="84"/>
      <c r="CVJ22" s="84"/>
      <c r="CVK22" s="84"/>
      <c r="CVL22" s="84"/>
      <c r="CVM22" s="84"/>
      <c r="CVN22" s="84"/>
      <c r="CVO22" s="84"/>
      <c r="CVP22" s="84"/>
      <c r="CVQ22" s="84"/>
      <c r="CVR22" s="84"/>
      <c r="CVS22" s="84"/>
      <c r="CVT22" s="84"/>
      <c r="CVU22" s="84"/>
      <c r="CVV22" s="84"/>
      <c r="CVW22" s="84"/>
      <c r="CVX22" s="84"/>
      <c r="CVY22" s="84"/>
      <c r="CVZ22" s="84"/>
      <c r="CWA22" s="84"/>
      <c r="CWB22" s="84"/>
      <c r="CWC22" s="84"/>
      <c r="CWD22" s="84"/>
      <c r="CWE22" s="84"/>
      <c r="CWF22" s="84"/>
      <c r="CWG22" s="84"/>
      <c r="CWH22" s="84"/>
      <c r="CWI22" s="84"/>
      <c r="CWJ22" s="84"/>
      <c r="CWK22" s="84"/>
      <c r="CWL22" s="84"/>
      <c r="CWM22" s="84"/>
      <c r="CWN22" s="84"/>
      <c r="CWO22" s="84"/>
      <c r="CWP22" s="84"/>
      <c r="CWQ22" s="84"/>
      <c r="CWR22" s="84"/>
      <c r="CWS22" s="84"/>
      <c r="CWT22" s="84"/>
      <c r="CWU22" s="84"/>
      <c r="CWV22" s="84"/>
      <c r="CWW22" s="84"/>
      <c r="CWX22" s="84"/>
      <c r="CWY22" s="84"/>
      <c r="CWZ22" s="84"/>
      <c r="CXA22" s="84"/>
      <c r="CXB22" s="84"/>
      <c r="CXC22" s="84"/>
      <c r="CXD22" s="84"/>
      <c r="CXE22" s="84"/>
      <c r="CXF22" s="84"/>
      <c r="CXG22" s="84"/>
      <c r="CXH22" s="84"/>
      <c r="CXI22" s="84"/>
      <c r="CXJ22" s="84"/>
      <c r="CXK22" s="84"/>
      <c r="CXL22" s="84"/>
      <c r="CXM22" s="84"/>
      <c r="CXN22" s="84"/>
      <c r="CXO22" s="84"/>
      <c r="CXP22" s="84"/>
      <c r="CXQ22" s="84"/>
      <c r="CXR22" s="84"/>
      <c r="CXS22" s="84"/>
      <c r="CXT22" s="84"/>
      <c r="CXU22" s="84"/>
      <c r="CXV22" s="84"/>
      <c r="CXW22" s="84"/>
      <c r="CXX22" s="84"/>
      <c r="CXY22" s="84"/>
      <c r="CXZ22" s="84"/>
      <c r="CYA22" s="84"/>
      <c r="CYB22" s="84"/>
      <c r="CYC22" s="84"/>
      <c r="CYD22" s="84"/>
      <c r="CYE22" s="84"/>
      <c r="CYF22" s="84"/>
      <c r="CYG22" s="84"/>
      <c r="CYH22" s="84"/>
      <c r="CYI22" s="84"/>
      <c r="CYJ22" s="84"/>
      <c r="CYK22" s="84"/>
      <c r="CYL22" s="84"/>
      <c r="CYM22" s="84"/>
      <c r="CYN22" s="84"/>
      <c r="CYO22" s="84"/>
      <c r="CYP22" s="84"/>
      <c r="CYQ22" s="84"/>
      <c r="CYR22" s="84"/>
      <c r="CYS22" s="84"/>
      <c r="CYT22" s="84"/>
      <c r="CYU22" s="84"/>
      <c r="CYV22" s="84"/>
      <c r="CYW22" s="84"/>
      <c r="CYX22" s="84"/>
      <c r="CYY22" s="84"/>
      <c r="CYZ22" s="84"/>
      <c r="CZA22" s="84"/>
      <c r="CZB22" s="84"/>
      <c r="CZC22" s="84"/>
      <c r="CZD22" s="84"/>
      <c r="CZE22" s="84"/>
      <c r="CZF22" s="84"/>
      <c r="CZG22" s="84"/>
      <c r="CZH22" s="84"/>
      <c r="CZI22" s="84"/>
      <c r="CZJ22" s="84"/>
      <c r="CZK22" s="84"/>
      <c r="CZL22" s="84"/>
      <c r="CZM22" s="84"/>
      <c r="CZN22" s="84"/>
      <c r="CZO22" s="84"/>
      <c r="CZP22" s="84"/>
      <c r="CZQ22" s="84"/>
      <c r="CZR22" s="84"/>
      <c r="CZS22" s="84"/>
      <c r="CZT22" s="84"/>
      <c r="CZU22" s="84"/>
      <c r="CZV22" s="84"/>
      <c r="CZW22" s="84"/>
      <c r="CZX22" s="84"/>
      <c r="CZY22" s="84"/>
      <c r="CZZ22" s="84"/>
      <c r="DAA22" s="84"/>
      <c r="DAB22" s="84"/>
      <c r="DAC22" s="84"/>
      <c r="DAD22" s="84"/>
      <c r="DAE22" s="84"/>
      <c r="DAF22" s="84"/>
      <c r="DAG22" s="84"/>
      <c r="DAH22" s="84"/>
      <c r="DAI22" s="84"/>
      <c r="DAJ22" s="84"/>
      <c r="DAK22" s="84"/>
      <c r="DAL22" s="84"/>
      <c r="DAM22" s="84"/>
      <c r="DAN22" s="84"/>
      <c r="DAO22" s="84"/>
      <c r="DAP22" s="84"/>
      <c r="DAQ22" s="84"/>
      <c r="DAR22" s="84"/>
      <c r="DAS22" s="84"/>
      <c r="DAT22" s="84"/>
      <c r="DAU22" s="84"/>
      <c r="DAV22" s="84"/>
      <c r="DAW22" s="84"/>
      <c r="DAX22" s="84"/>
      <c r="DAY22" s="84"/>
      <c r="DAZ22" s="84"/>
      <c r="DBA22" s="84"/>
      <c r="DBB22" s="84"/>
      <c r="DBC22" s="84"/>
      <c r="DBD22" s="84"/>
      <c r="DBE22" s="84"/>
      <c r="DBF22" s="84"/>
      <c r="DBG22" s="84"/>
      <c r="DBH22" s="84"/>
      <c r="DBI22" s="84"/>
      <c r="DBJ22" s="84"/>
      <c r="DBK22" s="84"/>
      <c r="DBL22" s="84"/>
      <c r="DBM22" s="84"/>
      <c r="DBN22" s="84"/>
      <c r="DBO22" s="84"/>
      <c r="DBP22" s="84"/>
      <c r="DBQ22" s="84"/>
      <c r="DBR22" s="84"/>
      <c r="DBS22" s="84"/>
      <c r="DBT22" s="84"/>
      <c r="DBU22" s="84"/>
      <c r="DBV22" s="84"/>
      <c r="DBW22" s="84"/>
      <c r="DBX22" s="84"/>
      <c r="DBY22" s="84"/>
      <c r="DBZ22" s="84"/>
      <c r="DCA22" s="84"/>
      <c r="DCB22" s="84"/>
      <c r="DCC22" s="84"/>
      <c r="DCD22" s="84"/>
      <c r="DCE22" s="84"/>
      <c r="DCF22" s="84"/>
      <c r="DCG22" s="84"/>
      <c r="DCH22" s="84"/>
      <c r="DCI22" s="84"/>
      <c r="DCJ22" s="84"/>
      <c r="DCK22" s="84"/>
      <c r="DCL22" s="84"/>
      <c r="DCM22" s="84"/>
      <c r="DCN22" s="84"/>
      <c r="DCO22" s="84"/>
      <c r="DCP22" s="84"/>
      <c r="DCQ22" s="84"/>
      <c r="DCR22" s="84"/>
      <c r="DCS22" s="84"/>
      <c r="DCT22" s="84"/>
      <c r="DCU22" s="84"/>
      <c r="DCV22" s="84"/>
      <c r="DCW22" s="84"/>
      <c r="DCX22" s="84"/>
      <c r="DCY22" s="84"/>
      <c r="DCZ22" s="84"/>
      <c r="DDA22" s="84"/>
      <c r="DDB22" s="84"/>
      <c r="DDC22" s="84"/>
      <c r="DDD22" s="84"/>
      <c r="DDE22" s="84"/>
      <c r="DDF22" s="84"/>
      <c r="DDG22" s="84"/>
      <c r="DDH22" s="84"/>
      <c r="DDI22" s="84"/>
      <c r="DDJ22" s="84"/>
      <c r="DDK22" s="84"/>
      <c r="DDL22" s="84"/>
      <c r="DDM22" s="84"/>
      <c r="DDN22" s="84"/>
      <c r="DDO22" s="84"/>
      <c r="DDP22" s="84"/>
      <c r="DDQ22" s="84"/>
      <c r="DDR22" s="84"/>
      <c r="DDS22" s="84"/>
      <c r="DDT22" s="84"/>
      <c r="DDU22" s="84"/>
      <c r="DDV22" s="84"/>
      <c r="DDW22" s="84"/>
      <c r="DDX22" s="84"/>
      <c r="DDY22" s="84"/>
      <c r="DDZ22" s="84"/>
      <c r="DEA22" s="84"/>
      <c r="DEB22" s="84"/>
      <c r="DEC22" s="84"/>
      <c r="DED22" s="84"/>
      <c r="DEE22" s="84"/>
      <c r="DEF22" s="84"/>
      <c r="DEG22" s="84"/>
      <c r="DEH22" s="84"/>
      <c r="DEI22" s="84"/>
      <c r="DEJ22" s="84"/>
      <c r="DEK22" s="84"/>
      <c r="DEL22" s="84"/>
      <c r="DEM22" s="84"/>
      <c r="DEN22" s="84"/>
      <c r="DEO22" s="84"/>
      <c r="DEP22" s="84"/>
      <c r="DEQ22" s="84"/>
      <c r="DER22" s="84"/>
      <c r="DES22" s="84"/>
      <c r="DET22" s="84"/>
      <c r="DEU22" s="84"/>
      <c r="DEV22" s="84"/>
      <c r="DEW22" s="84"/>
      <c r="DEX22" s="84"/>
      <c r="DEY22" s="84"/>
      <c r="DEZ22" s="84"/>
      <c r="DFA22" s="84"/>
      <c r="DFB22" s="84"/>
      <c r="DFC22" s="84"/>
      <c r="DFD22" s="84"/>
      <c r="DFE22" s="84"/>
      <c r="DFF22" s="84"/>
      <c r="DFG22" s="84"/>
      <c r="DFH22" s="84"/>
      <c r="DFI22" s="84"/>
      <c r="DFJ22" s="84"/>
      <c r="DFK22" s="84"/>
      <c r="DFL22" s="84"/>
      <c r="DFM22" s="84"/>
      <c r="DFN22" s="84"/>
      <c r="DFO22" s="84"/>
      <c r="DFP22" s="84"/>
      <c r="DFQ22" s="84"/>
      <c r="DFR22" s="84"/>
      <c r="DFS22" s="84"/>
      <c r="DFT22" s="84"/>
      <c r="DFU22" s="84"/>
      <c r="DFV22" s="84"/>
      <c r="DFW22" s="84"/>
      <c r="DFX22" s="84"/>
      <c r="DFY22" s="84"/>
      <c r="DFZ22" s="84"/>
      <c r="DGA22" s="84"/>
      <c r="DGB22" s="84"/>
      <c r="DGC22" s="84"/>
      <c r="DGD22" s="84"/>
      <c r="DGE22" s="84"/>
      <c r="DGF22" s="84"/>
      <c r="DGG22" s="84"/>
      <c r="DGH22" s="84"/>
      <c r="DGI22" s="84"/>
      <c r="DGJ22" s="84"/>
      <c r="DGK22" s="84"/>
      <c r="DGL22" s="84"/>
      <c r="DGM22" s="84"/>
      <c r="DGN22" s="84"/>
      <c r="DGO22" s="84"/>
      <c r="DGP22" s="84"/>
      <c r="DGQ22" s="84"/>
      <c r="DGR22" s="84"/>
      <c r="DGS22" s="84"/>
      <c r="DGT22" s="84"/>
      <c r="DGU22" s="84"/>
      <c r="DGV22" s="84"/>
      <c r="DGW22" s="84"/>
      <c r="DGX22" s="84"/>
      <c r="DGY22" s="84"/>
      <c r="DGZ22" s="84"/>
      <c r="DHA22" s="84"/>
      <c r="DHB22" s="84"/>
      <c r="DHC22" s="84"/>
      <c r="DHD22" s="84"/>
      <c r="DHE22" s="84"/>
      <c r="DHF22" s="84"/>
      <c r="DHG22" s="84"/>
      <c r="DHH22" s="84"/>
      <c r="DHI22" s="84"/>
      <c r="DHJ22" s="84"/>
      <c r="DHK22" s="84"/>
      <c r="DHL22" s="84"/>
      <c r="DHM22" s="84"/>
      <c r="DHN22" s="84"/>
      <c r="DHO22" s="84"/>
      <c r="DHP22" s="84"/>
      <c r="DHQ22" s="84"/>
      <c r="DHR22" s="84"/>
      <c r="DHS22" s="84"/>
      <c r="DHT22" s="84"/>
      <c r="DHU22" s="84"/>
      <c r="DHV22" s="84"/>
      <c r="DHW22" s="84"/>
      <c r="DHX22" s="84"/>
      <c r="DHY22" s="84"/>
      <c r="DHZ22" s="84"/>
      <c r="DIA22" s="84"/>
      <c r="DIB22" s="84"/>
      <c r="DIC22" s="84"/>
      <c r="DID22" s="84"/>
      <c r="DIE22" s="84"/>
      <c r="DIF22" s="84"/>
      <c r="DIG22" s="84"/>
      <c r="DIH22" s="84"/>
      <c r="DII22" s="84"/>
      <c r="DIJ22" s="84"/>
      <c r="DIK22" s="84"/>
      <c r="DIL22" s="84"/>
      <c r="DIM22" s="84"/>
      <c r="DIN22" s="84"/>
      <c r="DIO22" s="84"/>
      <c r="DIP22" s="84"/>
      <c r="DIQ22" s="84"/>
      <c r="DIR22" s="84"/>
      <c r="DIS22" s="84"/>
      <c r="DIT22" s="84"/>
      <c r="DIU22" s="84"/>
      <c r="DIV22" s="84"/>
      <c r="DIW22" s="84"/>
      <c r="DIX22" s="84"/>
      <c r="DIY22" s="84"/>
      <c r="DIZ22" s="84"/>
      <c r="DJA22" s="84"/>
      <c r="DJB22" s="84"/>
      <c r="DJC22" s="84"/>
      <c r="DJD22" s="84"/>
      <c r="DJE22" s="84"/>
      <c r="DJF22" s="84"/>
      <c r="DJG22" s="84"/>
      <c r="DJH22" s="84"/>
      <c r="DJI22" s="84"/>
      <c r="DJJ22" s="84"/>
      <c r="DJK22" s="84"/>
      <c r="DJL22" s="84"/>
      <c r="DJM22" s="84"/>
      <c r="DJN22" s="84"/>
      <c r="DJO22" s="84"/>
      <c r="DJP22" s="84"/>
      <c r="DJQ22" s="84"/>
      <c r="DJR22" s="84"/>
      <c r="DJS22" s="84"/>
      <c r="DJT22" s="84"/>
      <c r="DJU22" s="84"/>
      <c r="DJV22" s="84"/>
      <c r="DJW22" s="84"/>
      <c r="DJX22" s="84"/>
      <c r="DJY22" s="84"/>
      <c r="DJZ22" s="84"/>
      <c r="DKA22" s="84"/>
      <c r="DKB22" s="84"/>
      <c r="DKC22" s="84"/>
      <c r="DKD22" s="84"/>
      <c r="DKE22" s="84"/>
      <c r="DKF22" s="84"/>
      <c r="DKG22" s="84"/>
      <c r="DKH22" s="84"/>
      <c r="DKI22" s="84"/>
      <c r="DKJ22" s="84"/>
      <c r="DKK22" s="84"/>
      <c r="DKL22" s="84"/>
      <c r="DKM22" s="84"/>
      <c r="DKN22" s="84"/>
      <c r="DKO22" s="84"/>
      <c r="DKP22" s="84"/>
      <c r="DKQ22" s="84"/>
      <c r="DKR22" s="84"/>
      <c r="DKS22" s="84"/>
      <c r="DKT22" s="84"/>
      <c r="DKU22" s="84"/>
      <c r="DKV22" s="84"/>
      <c r="DKW22" s="84"/>
      <c r="DKX22" s="84"/>
      <c r="DKY22" s="84"/>
      <c r="DKZ22" s="84"/>
      <c r="DLA22" s="84"/>
      <c r="DLB22" s="84"/>
      <c r="DLC22" s="84"/>
      <c r="DLD22" s="84"/>
      <c r="DLE22" s="84"/>
      <c r="DLF22" s="84"/>
      <c r="DLG22" s="84"/>
      <c r="DLH22" s="84"/>
      <c r="DLI22" s="84"/>
      <c r="DLJ22" s="84"/>
      <c r="DLK22" s="84"/>
      <c r="DLL22" s="84"/>
      <c r="DLM22" s="84"/>
      <c r="DLN22" s="84"/>
      <c r="DLO22" s="84"/>
      <c r="DLP22" s="84"/>
      <c r="DLQ22" s="84"/>
      <c r="DLR22" s="84"/>
      <c r="DLS22" s="84"/>
      <c r="DLT22" s="84"/>
      <c r="DLU22" s="84"/>
      <c r="DLV22" s="84"/>
      <c r="DLW22" s="84"/>
      <c r="DLX22" s="84"/>
      <c r="DLY22" s="84"/>
      <c r="DLZ22" s="84"/>
      <c r="DMA22" s="84"/>
      <c r="DMB22" s="84"/>
      <c r="DMC22" s="84"/>
      <c r="DMD22" s="84"/>
      <c r="DME22" s="84"/>
      <c r="DMF22" s="84"/>
      <c r="DMG22" s="84"/>
      <c r="DMH22" s="84"/>
      <c r="DMI22" s="84"/>
      <c r="DMJ22" s="84"/>
      <c r="DMK22" s="84"/>
      <c r="DML22" s="84"/>
      <c r="DMM22" s="84"/>
      <c r="DMN22" s="84"/>
      <c r="DMO22" s="84"/>
      <c r="DMP22" s="84"/>
      <c r="DMQ22" s="84"/>
      <c r="DMR22" s="84"/>
      <c r="DMS22" s="84"/>
      <c r="DMT22" s="84"/>
      <c r="DMU22" s="84"/>
      <c r="DMV22" s="84"/>
      <c r="DMW22" s="84"/>
      <c r="DMX22" s="84"/>
      <c r="DMY22" s="84"/>
      <c r="DMZ22" s="84"/>
      <c r="DNA22" s="84"/>
      <c r="DNB22" s="84"/>
      <c r="DNC22" s="84"/>
      <c r="DND22" s="84"/>
      <c r="DNE22" s="84"/>
      <c r="DNF22" s="84"/>
      <c r="DNG22" s="84"/>
      <c r="DNH22" s="84"/>
      <c r="DNI22" s="84"/>
      <c r="DNJ22" s="84"/>
      <c r="DNK22" s="84"/>
      <c r="DNL22" s="84"/>
      <c r="DNM22" s="84"/>
      <c r="DNN22" s="84"/>
      <c r="DNO22" s="84"/>
      <c r="DNP22" s="84"/>
      <c r="DNQ22" s="84"/>
      <c r="DNR22" s="84"/>
      <c r="DNS22" s="84"/>
      <c r="DNT22" s="84"/>
      <c r="DNU22" s="84"/>
      <c r="DNV22" s="84"/>
      <c r="DNW22" s="84"/>
      <c r="DNX22" s="84"/>
      <c r="DNY22" s="84"/>
      <c r="DNZ22" s="84"/>
      <c r="DOA22" s="84"/>
      <c r="DOB22" s="84"/>
      <c r="DOC22" s="84"/>
      <c r="DOD22" s="84"/>
      <c r="DOE22" s="84"/>
      <c r="DOF22" s="84"/>
      <c r="DOG22" s="84"/>
      <c r="DOH22" s="84"/>
      <c r="DOI22" s="84"/>
      <c r="DOJ22" s="84"/>
      <c r="DOK22" s="84"/>
      <c r="DOL22" s="84"/>
      <c r="DOM22" s="84"/>
      <c r="DON22" s="84"/>
      <c r="DOO22" s="84"/>
      <c r="DOP22" s="84"/>
      <c r="DOQ22" s="84"/>
      <c r="DOR22" s="84"/>
      <c r="DOS22" s="84"/>
      <c r="DOT22" s="84"/>
      <c r="DOU22" s="84"/>
      <c r="DOV22" s="84"/>
      <c r="DOW22" s="84"/>
      <c r="DOX22" s="84"/>
      <c r="DOY22" s="84"/>
      <c r="DOZ22" s="84"/>
      <c r="DPA22" s="84"/>
      <c r="DPB22" s="84"/>
      <c r="DPC22" s="84"/>
      <c r="DPD22" s="84"/>
      <c r="DPE22" s="84"/>
      <c r="DPF22" s="84"/>
      <c r="DPG22" s="84"/>
      <c r="DPH22" s="84"/>
      <c r="DPI22" s="84"/>
      <c r="DPJ22" s="84"/>
      <c r="DPK22" s="84"/>
      <c r="DPL22" s="84"/>
      <c r="DPM22" s="84"/>
      <c r="DPN22" s="84"/>
      <c r="DPO22" s="84"/>
      <c r="DPP22" s="84"/>
      <c r="DPQ22" s="84"/>
      <c r="DPR22" s="84"/>
      <c r="DPS22" s="84"/>
      <c r="DPT22" s="84"/>
      <c r="DPU22" s="84"/>
      <c r="DPV22" s="84"/>
      <c r="DPW22" s="84"/>
      <c r="DPX22" s="84"/>
      <c r="DPY22" s="84"/>
      <c r="DPZ22" s="84"/>
      <c r="DQA22" s="84"/>
      <c r="DQB22" s="84"/>
      <c r="DQC22" s="84"/>
      <c r="DQD22" s="84"/>
      <c r="DQE22" s="84"/>
      <c r="DQF22" s="84"/>
      <c r="DQG22" s="84"/>
      <c r="DQH22" s="84"/>
      <c r="DQI22" s="84"/>
      <c r="DQJ22" s="84"/>
      <c r="DQK22" s="84"/>
      <c r="DQL22" s="84"/>
      <c r="DQM22" s="84"/>
      <c r="DQN22" s="84"/>
      <c r="DQO22" s="84"/>
      <c r="DQP22" s="84"/>
      <c r="DQQ22" s="84"/>
      <c r="DQR22" s="84"/>
      <c r="DQS22" s="84"/>
      <c r="DQT22" s="84"/>
      <c r="DQU22" s="84"/>
      <c r="DQV22" s="84"/>
      <c r="DQW22" s="84"/>
      <c r="DQX22" s="84"/>
      <c r="DQY22" s="84"/>
      <c r="DQZ22" s="84"/>
      <c r="DRA22" s="84"/>
      <c r="DRB22" s="84"/>
      <c r="DRC22" s="84"/>
      <c r="DRD22" s="84"/>
      <c r="DRE22" s="84"/>
      <c r="DRF22" s="84"/>
      <c r="DRG22" s="84"/>
      <c r="DRH22" s="84"/>
      <c r="DRI22" s="84"/>
      <c r="DRJ22" s="84"/>
      <c r="DRK22" s="84"/>
      <c r="DRL22" s="84"/>
      <c r="DRM22" s="84"/>
      <c r="DRN22" s="84"/>
      <c r="DRO22" s="84"/>
      <c r="DRP22" s="84"/>
      <c r="DRQ22" s="84"/>
      <c r="DRR22" s="84"/>
      <c r="DRS22" s="84"/>
      <c r="DRT22" s="84"/>
      <c r="DRU22" s="84"/>
      <c r="DRV22" s="84"/>
      <c r="DRW22" s="84"/>
      <c r="DRX22" s="84"/>
      <c r="DRY22" s="84"/>
      <c r="DRZ22" s="84"/>
      <c r="DSA22" s="84"/>
      <c r="DSB22" s="84"/>
      <c r="DSC22" s="84"/>
      <c r="DSD22" s="84"/>
      <c r="DSE22" s="84"/>
      <c r="DSF22" s="84"/>
      <c r="DSG22" s="84"/>
      <c r="DSH22" s="84"/>
      <c r="DSI22" s="84"/>
      <c r="DSJ22" s="84"/>
      <c r="DSK22" s="84"/>
      <c r="DSL22" s="84"/>
      <c r="DSM22" s="84"/>
      <c r="DSN22" s="84"/>
      <c r="DSO22" s="84"/>
      <c r="DSP22" s="84"/>
      <c r="DSQ22" s="84"/>
      <c r="DSR22" s="84"/>
      <c r="DSS22" s="84"/>
      <c r="DST22" s="84"/>
      <c r="DSU22" s="84"/>
      <c r="DSV22" s="84"/>
      <c r="DSW22" s="84"/>
      <c r="DSX22" s="84"/>
      <c r="DSY22" s="84"/>
      <c r="DSZ22" s="84"/>
      <c r="DTA22" s="84"/>
      <c r="DTB22" s="84"/>
      <c r="DTC22" s="84"/>
      <c r="DTD22" s="84"/>
      <c r="DTE22" s="84"/>
      <c r="DTF22" s="84"/>
      <c r="DTG22" s="84"/>
      <c r="DTH22" s="84"/>
      <c r="DTI22" s="84"/>
      <c r="DTJ22" s="84"/>
      <c r="DTK22" s="84"/>
      <c r="DTL22" s="84"/>
      <c r="DTM22" s="84"/>
      <c r="DTN22" s="84"/>
      <c r="DTO22" s="84"/>
      <c r="DTP22" s="84"/>
      <c r="DTQ22" s="84"/>
      <c r="DTR22" s="84"/>
      <c r="DTS22" s="84"/>
      <c r="DTT22" s="84"/>
      <c r="DTU22" s="84"/>
      <c r="DTV22" s="84"/>
      <c r="DTW22" s="84"/>
      <c r="DTX22" s="84"/>
      <c r="DTY22" s="84"/>
      <c r="DTZ22" s="84"/>
      <c r="DUA22" s="84"/>
      <c r="DUB22" s="84"/>
      <c r="DUC22" s="84"/>
      <c r="DUD22" s="84"/>
      <c r="DUE22" s="84"/>
      <c r="DUF22" s="84"/>
      <c r="DUG22" s="84"/>
      <c r="DUH22" s="84"/>
      <c r="DUI22" s="84"/>
      <c r="DUJ22" s="84"/>
      <c r="DUK22" s="84"/>
      <c r="DUL22" s="84"/>
      <c r="DUM22" s="84"/>
      <c r="DUN22" s="84"/>
      <c r="DUO22" s="84"/>
      <c r="DUP22" s="84"/>
      <c r="DUQ22" s="84"/>
      <c r="DUR22" s="84"/>
      <c r="DUS22" s="84"/>
      <c r="DUT22" s="84"/>
      <c r="DUU22" s="84"/>
      <c r="DUV22" s="84"/>
      <c r="DUW22" s="84"/>
      <c r="DUX22" s="84"/>
      <c r="DUY22" s="84"/>
      <c r="DUZ22" s="84"/>
      <c r="DVA22" s="84"/>
      <c r="DVB22" s="84"/>
      <c r="DVC22" s="84"/>
      <c r="DVD22" s="84"/>
      <c r="DVE22" s="84"/>
      <c r="DVF22" s="84"/>
      <c r="DVG22" s="84"/>
      <c r="DVH22" s="84"/>
      <c r="DVI22" s="84"/>
      <c r="DVJ22" s="84"/>
      <c r="DVK22" s="84"/>
      <c r="DVL22" s="84"/>
      <c r="DVM22" s="84"/>
      <c r="DVN22" s="84"/>
      <c r="DVO22" s="84"/>
      <c r="DVP22" s="84"/>
      <c r="DVQ22" s="84"/>
      <c r="DVR22" s="84"/>
      <c r="DVS22" s="84"/>
      <c r="DVT22" s="84"/>
      <c r="DVU22" s="84"/>
      <c r="DVV22" s="84"/>
      <c r="DVW22" s="84"/>
      <c r="DVX22" s="84"/>
      <c r="DVY22" s="84"/>
      <c r="DVZ22" s="84"/>
      <c r="DWA22" s="84"/>
      <c r="DWB22" s="84"/>
      <c r="DWC22" s="84"/>
      <c r="DWD22" s="84"/>
      <c r="DWE22" s="84"/>
      <c r="DWF22" s="84"/>
      <c r="DWG22" s="84"/>
      <c r="DWH22" s="84"/>
      <c r="DWI22" s="84"/>
      <c r="DWJ22" s="84"/>
      <c r="DWK22" s="84"/>
      <c r="DWL22" s="84"/>
      <c r="DWM22" s="84"/>
      <c r="DWN22" s="84"/>
      <c r="DWO22" s="84"/>
      <c r="DWP22" s="84"/>
      <c r="DWQ22" s="84"/>
      <c r="DWR22" s="84"/>
      <c r="DWS22" s="84"/>
      <c r="DWT22" s="84"/>
      <c r="DWU22" s="84"/>
      <c r="DWV22" s="84"/>
      <c r="DWW22" s="84"/>
      <c r="DWX22" s="84"/>
      <c r="DWY22" s="84"/>
      <c r="DWZ22" s="84"/>
      <c r="DXA22" s="84"/>
      <c r="DXB22" s="84"/>
      <c r="DXC22" s="84"/>
      <c r="DXD22" s="84"/>
      <c r="DXE22" s="84"/>
      <c r="DXF22" s="84"/>
      <c r="DXG22" s="84"/>
      <c r="DXH22" s="84"/>
      <c r="DXI22" s="84"/>
      <c r="DXJ22" s="84"/>
      <c r="DXK22" s="84"/>
      <c r="DXL22" s="84"/>
      <c r="DXM22" s="84"/>
      <c r="DXN22" s="84"/>
      <c r="DXO22" s="84"/>
      <c r="DXP22" s="84"/>
      <c r="DXQ22" s="84"/>
      <c r="DXR22" s="84"/>
      <c r="DXS22" s="84"/>
      <c r="DXT22" s="84"/>
      <c r="DXU22" s="84"/>
      <c r="DXV22" s="84"/>
      <c r="DXW22" s="84"/>
      <c r="DXX22" s="84"/>
      <c r="DXY22" s="84"/>
      <c r="DXZ22" s="84"/>
      <c r="DYA22" s="84"/>
      <c r="DYB22" s="84"/>
      <c r="DYC22" s="84"/>
      <c r="DYD22" s="84"/>
      <c r="DYE22" s="84"/>
      <c r="DYF22" s="84"/>
      <c r="DYG22" s="84"/>
      <c r="DYH22" s="84"/>
      <c r="DYI22" s="84"/>
      <c r="DYJ22" s="84"/>
      <c r="DYK22" s="84"/>
      <c r="DYL22" s="84"/>
      <c r="DYM22" s="84"/>
      <c r="DYN22" s="84"/>
      <c r="DYO22" s="84"/>
      <c r="DYP22" s="84"/>
      <c r="DYQ22" s="84"/>
      <c r="DYR22" s="84"/>
      <c r="DYS22" s="84"/>
      <c r="DYT22" s="84"/>
      <c r="DYU22" s="84"/>
      <c r="DYV22" s="84"/>
      <c r="DYW22" s="84"/>
      <c r="DYX22" s="84"/>
      <c r="DYY22" s="84"/>
      <c r="DYZ22" s="84"/>
      <c r="DZA22" s="84"/>
      <c r="DZB22" s="84"/>
      <c r="DZC22" s="84"/>
      <c r="DZD22" s="84"/>
      <c r="DZE22" s="84"/>
      <c r="DZF22" s="84"/>
      <c r="DZG22" s="84"/>
      <c r="DZH22" s="84"/>
      <c r="DZI22" s="84"/>
      <c r="DZJ22" s="84"/>
      <c r="DZK22" s="84"/>
      <c r="DZL22" s="84"/>
      <c r="DZM22" s="84"/>
      <c r="DZN22" s="84"/>
      <c r="DZO22" s="84"/>
      <c r="DZP22" s="84"/>
      <c r="DZQ22" s="84"/>
      <c r="DZR22" s="84"/>
      <c r="DZS22" s="84"/>
      <c r="DZT22" s="84"/>
      <c r="DZU22" s="84"/>
      <c r="DZV22" s="84"/>
      <c r="DZW22" s="84"/>
      <c r="DZX22" s="84"/>
      <c r="DZY22" s="84"/>
      <c r="DZZ22" s="84"/>
      <c r="EAA22" s="84"/>
      <c r="EAB22" s="84"/>
      <c r="EAC22" s="84"/>
      <c r="EAD22" s="84"/>
      <c r="EAE22" s="84"/>
      <c r="EAF22" s="84"/>
      <c r="EAG22" s="84"/>
      <c r="EAH22" s="84"/>
      <c r="EAI22" s="84"/>
      <c r="EAJ22" s="84"/>
      <c r="EAK22" s="84"/>
      <c r="EAL22" s="84"/>
      <c r="EAM22" s="84"/>
      <c r="EAN22" s="84"/>
      <c r="EAO22" s="84"/>
      <c r="EAP22" s="84"/>
      <c r="EAQ22" s="84"/>
      <c r="EAR22" s="84"/>
      <c r="EAS22" s="84"/>
      <c r="EAT22" s="84"/>
      <c r="EAU22" s="84"/>
      <c r="EAV22" s="84"/>
      <c r="EAW22" s="84"/>
      <c r="EAX22" s="84"/>
      <c r="EAY22" s="84"/>
      <c r="EAZ22" s="84"/>
      <c r="EBA22" s="84"/>
      <c r="EBB22" s="84"/>
      <c r="EBC22" s="84"/>
      <c r="EBD22" s="84"/>
      <c r="EBE22" s="84"/>
      <c r="EBF22" s="84"/>
      <c r="EBG22" s="84"/>
      <c r="EBH22" s="84"/>
      <c r="EBI22" s="84"/>
      <c r="EBJ22" s="84"/>
      <c r="EBK22" s="84"/>
      <c r="EBL22" s="84"/>
      <c r="EBM22" s="84"/>
      <c r="EBN22" s="84"/>
      <c r="EBO22" s="84"/>
      <c r="EBP22" s="84"/>
      <c r="EBQ22" s="84"/>
      <c r="EBR22" s="84"/>
      <c r="EBS22" s="84"/>
      <c r="EBT22" s="84"/>
      <c r="EBU22" s="84"/>
      <c r="EBV22" s="84"/>
      <c r="EBW22" s="84"/>
      <c r="EBX22" s="84"/>
      <c r="EBY22" s="84"/>
      <c r="EBZ22" s="84"/>
      <c r="ECA22" s="84"/>
      <c r="ECB22" s="84"/>
      <c r="ECC22" s="84"/>
      <c r="ECD22" s="84"/>
      <c r="ECE22" s="84"/>
      <c r="ECF22" s="84"/>
      <c r="ECG22" s="84"/>
      <c r="ECH22" s="84"/>
      <c r="ECI22" s="84"/>
      <c r="ECJ22" s="84"/>
      <c r="ECK22" s="84"/>
      <c r="ECL22" s="84"/>
      <c r="ECM22" s="84"/>
      <c r="ECN22" s="84"/>
      <c r="ECO22" s="84"/>
      <c r="ECP22" s="84"/>
      <c r="ECQ22" s="84"/>
      <c r="ECR22" s="84"/>
      <c r="ECS22" s="84"/>
      <c r="ECT22" s="84"/>
      <c r="ECU22" s="84"/>
      <c r="ECV22" s="84"/>
      <c r="ECW22" s="84"/>
      <c r="ECX22" s="84"/>
      <c r="ECY22" s="84"/>
      <c r="ECZ22" s="84"/>
      <c r="EDA22" s="84"/>
      <c r="EDB22" s="84"/>
      <c r="EDC22" s="84"/>
      <c r="EDD22" s="84"/>
      <c r="EDE22" s="84"/>
      <c r="EDF22" s="84"/>
      <c r="EDG22" s="84"/>
      <c r="EDH22" s="84"/>
      <c r="EDI22" s="84"/>
      <c r="EDJ22" s="84"/>
      <c r="EDK22" s="84"/>
      <c r="EDL22" s="84"/>
      <c r="EDM22" s="84"/>
      <c r="EDN22" s="84"/>
      <c r="EDO22" s="84"/>
      <c r="EDP22" s="84"/>
      <c r="EDQ22" s="84"/>
      <c r="EDR22" s="84"/>
      <c r="EDS22" s="84"/>
      <c r="EDT22" s="84"/>
      <c r="EDU22" s="84"/>
      <c r="EDV22" s="84"/>
      <c r="EDW22" s="84"/>
      <c r="EDX22" s="84"/>
      <c r="EDY22" s="84"/>
      <c r="EDZ22" s="84"/>
      <c r="EEA22" s="84"/>
      <c r="EEB22" s="84"/>
      <c r="EEC22" s="84"/>
      <c r="EED22" s="84"/>
      <c r="EEE22" s="84"/>
      <c r="EEF22" s="84"/>
      <c r="EEG22" s="84"/>
      <c r="EEH22" s="84"/>
      <c r="EEI22" s="84"/>
      <c r="EEJ22" s="84"/>
      <c r="EEK22" s="84"/>
      <c r="EEL22" s="84"/>
      <c r="EEM22" s="84"/>
      <c r="EEN22" s="84"/>
      <c r="EEO22" s="84"/>
      <c r="EEP22" s="84"/>
      <c r="EEQ22" s="84"/>
      <c r="EER22" s="84"/>
      <c r="EES22" s="84"/>
      <c r="EET22" s="84"/>
      <c r="EEU22" s="84"/>
      <c r="EEV22" s="84"/>
      <c r="EEW22" s="84"/>
      <c r="EEX22" s="84"/>
      <c r="EEY22" s="84"/>
      <c r="EEZ22" s="84"/>
      <c r="EFA22" s="84"/>
      <c r="EFB22" s="84"/>
      <c r="EFC22" s="84"/>
      <c r="EFD22" s="84"/>
      <c r="EFE22" s="84"/>
      <c r="EFF22" s="84"/>
      <c r="EFG22" s="84"/>
      <c r="EFH22" s="84"/>
      <c r="EFI22" s="84"/>
      <c r="EFJ22" s="84"/>
      <c r="EFK22" s="84"/>
      <c r="EFL22" s="84"/>
      <c r="EFM22" s="84"/>
      <c r="EFN22" s="84"/>
      <c r="EFO22" s="84"/>
      <c r="EFP22" s="84"/>
      <c r="EFQ22" s="84"/>
      <c r="EFR22" s="84"/>
      <c r="EFS22" s="84"/>
      <c r="EFT22" s="84"/>
      <c r="EFU22" s="84"/>
      <c r="EFV22" s="84"/>
      <c r="EFW22" s="84"/>
      <c r="EFX22" s="84"/>
      <c r="EFY22" s="84"/>
      <c r="EFZ22" s="84"/>
      <c r="EGA22" s="84"/>
      <c r="EGB22" s="84"/>
      <c r="EGC22" s="84"/>
      <c r="EGD22" s="84"/>
      <c r="EGE22" s="84"/>
      <c r="EGF22" s="84"/>
      <c r="EGG22" s="84"/>
      <c r="EGH22" s="84"/>
      <c r="EGI22" s="84"/>
      <c r="EGJ22" s="84"/>
      <c r="EGK22" s="84"/>
      <c r="EGL22" s="84"/>
      <c r="EGM22" s="84"/>
      <c r="EGN22" s="84"/>
      <c r="EGO22" s="84"/>
      <c r="EGP22" s="84"/>
      <c r="EGQ22" s="84"/>
      <c r="EGR22" s="84"/>
      <c r="EGS22" s="84"/>
      <c r="EGT22" s="84"/>
      <c r="EGU22" s="84"/>
      <c r="EGV22" s="84"/>
      <c r="EGW22" s="84"/>
      <c r="EGX22" s="84"/>
      <c r="EGY22" s="84"/>
      <c r="EGZ22" s="84"/>
      <c r="EHA22" s="84"/>
      <c r="EHB22" s="84"/>
      <c r="EHC22" s="84"/>
      <c r="EHD22" s="84"/>
      <c r="EHE22" s="84"/>
      <c r="EHF22" s="84"/>
      <c r="EHG22" s="84"/>
      <c r="EHH22" s="84"/>
      <c r="EHI22" s="84"/>
      <c r="EHJ22" s="84"/>
      <c r="EHK22" s="84"/>
      <c r="EHL22" s="84"/>
      <c r="EHM22" s="84"/>
      <c r="EHN22" s="84"/>
      <c r="EHO22" s="84"/>
      <c r="EHP22" s="84"/>
      <c r="EHQ22" s="84"/>
      <c r="EHR22" s="84"/>
      <c r="EHS22" s="84"/>
      <c r="EHT22" s="84"/>
      <c r="EHU22" s="84"/>
      <c r="EHV22" s="84"/>
      <c r="EHW22" s="84"/>
      <c r="EHX22" s="84"/>
      <c r="EHY22" s="84"/>
      <c r="EHZ22" s="84"/>
      <c r="EIA22" s="84"/>
      <c r="EIB22" s="84"/>
      <c r="EIC22" s="84"/>
      <c r="EID22" s="84"/>
      <c r="EIE22" s="84"/>
      <c r="EIF22" s="84"/>
      <c r="EIG22" s="84"/>
      <c r="EIH22" s="84"/>
      <c r="EII22" s="84"/>
      <c r="EIJ22" s="84"/>
      <c r="EIK22" s="84"/>
      <c r="EIL22" s="84"/>
      <c r="EIM22" s="84"/>
      <c r="EIN22" s="84"/>
      <c r="EIO22" s="84"/>
      <c r="EIP22" s="84"/>
      <c r="EIQ22" s="84"/>
      <c r="EIR22" s="84"/>
      <c r="EIS22" s="84"/>
      <c r="EIT22" s="84"/>
      <c r="EIU22" s="84"/>
      <c r="EIV22" s="84"/>
      <c r="EIW22" s="84"/>
      <c r="EIX22" s="84"/>
      <c r="EIY22" s="84"/>
      <c r="EIZ22" s="84"/>
      <c r="EJA22" s="84"/>
      <c r="EJB22" s="84"/>
      <c r="EJC22" s="84"/>
      <c r="EJD22" s="84"/>
      <c r="EJE22" s="84"/>
      <c r="EJF22" s="84"/>
      <c r="EJG22" s="84"/>
      <c r="EJH22" s="84"/>
      <c r="EJI22" s="84"/>
      <c r="EJJ22" s="84"/>
      <c r="EJK22" s="84"/>
      <c r="EJL22" s="84"/>
      <c r="EJM22" s="84"/>
      <c r="EJN22" s="84"/>
      <c r="EJO22" s="84"/>
      <c r="EJP22" s="84"/>
      <c r="EJQ22" s="84"/>
      <c r="EJR22" s="84"/>
      <c r="EJS22" s="84"/>
      <c r="EJT22" s="84"/>
      <c r="EJU22" s="84"/>
      <c r="EJV22" s="84"/>
      <c r="EJW22" s="84"/>
      <c r="EJX22" s="84"/>
      <c r="EJY22" s="84"/>
      <c r="EJZ22" s="84"/>
      <c r="EKA22" s="84"/>
      <c r="EKB22" s="84"/>
      <c r="EKC22" s="84"/>
      <c r="EKD22" s="84"/>
      <c r="EKE22" s="84"/>
      <c r="EKF22" s="84"/>
      <c r="EKG22" s="84"/>
      <c r="EKH22" s="84"/>
      <c r="EKI22" s="84"/>
      <c r="EKJ22" s="84"/>
      <c r="EKK22" s="84"/>
      <c r="EKL22" s="84"/>
      <c r="EKM22" s="84"/>
      <c r="EKN22" s="84"/>
      <c r="EKO22" s="84"/>
      <c r="EKP22" s="84"/>
      <c r="EKQ22" s="84"/>
      <c r="EKR22" s="84"/>
      <c r="EKS22" s="84"/>
      <c r="EKT22" s="84"/>
      <c r="EKU22" s="84"/>
      <c r="EKV22" s="84"/>
      <c r="EKW22" s="84"/>
      <c r="EKX22" s="84"/>
      <c r="EKY22" s="84"/>
      <c r="EKZ22" s="84"/>
      <c r="ELA22" s="84"/>
      <c r="ELB22" s="84"/>
      <c r="ELC22" s="84"/>
      <c r="ELD22" s="84"/>
      <c r="ELE22" s="84"/>
      <c r="ELF22" s="84"/>
      <c r="ELG22" s="84"/>
      <c r="ELH22" s="84"/>
      <c r="ELI22" s="84"/>
      <c r="ELJ22" s="84"/>
      <c r="ELK22" s="84"/>
      <c r="ELL22" s="84"/>
      <c r="ELM22" s="84"/>
      <c r="ELN22" s="84"/>
      <c r="ELO22" s="84"/>
      <c r="ELP22" s="84"/>
      <c r="ELQ22" s="84"/>
      <c r="ELR22" s="84"/>
      <c r="ELS22" s="84"/>
      <c r="ELT22" s="84"/>
      <c r="ELU22" s="84"/>
      <c r="ELV22" s="84"/>
      <c r="ELW22" s="84"/>
      <c r="ELX22" s="84"/>
      <c r="ELY22" s="84"/>
      <c r="ELZ22" s="84"/>
      <c r="EMA22" s="84"/>
      <c r="EMB22" s="84"/>
      <c r="EMC22" s="84"/>
      <c r="EMD22" s="84"/>
      <c r="EME22" s="84"/>
      <c r="EMF22" s="84"/>
      <c r="EMG22" s="84"/>
      <c r="EMH22" s="84"/>
      <c r="EMI22" s="84"/>
      <c r="EMJ22" s="84"/>
      <c r="EMK22" s="84"/>
      <c r="EML22" s="84"/>
      <c r="EMM22" s="84"/>
      <c r="EMN22" s="84"/>
      <c r="EMO22" s="84"/>
      <c r="EMP22" s="84"/>
      <c r="EMQ22" s="84"/>
      <c r="EMR22" s="84"/>
      <c r="EMS22" s="84"/>
      <c r="EMT22" s="84"/>
      <c r="EMU22" s="84"/>
      <c r="EMV22" s="84"/>
      <c r="EMW22" s="84"/>
      <c r="EMX22" s="84"/>
      <c r="EMY22" s="84"/>
      <c r="EMZ22" s="84"/>
      <c r="ENA22" s="84"/>
      <c r="ENB22" s="84"/>
      <c r="ENC22" s="84"/>
      <c r="END22" s="84"/>
      <c r="ENE22" s="84"/>
      <c r="ENF22" s="84"/>
      <c r="ENG22" s="84"/>
      <c r="ENH22" s="84"/>
      <c r="ENI22" s="84"/>
      <c r="ENJ22" s="84"/>
      <c r="ENK22" s="84"/>
      <c r="ENL22" s="84"/>
      <c r="ENM22" s="84"/>
      <c r="ENN22" s="84"/>
      <c r="ENO22" s="84"/>
      <c r="ENP22" s="84"/>
      <c r="ENQ22" s="84"/>
      <c r="ENR22" s="84"/>
      <c r="ENS22" s="84"/>
      <c r="ENT22" s="84"/>
      <c r="ENU22" s="84"/>
      <c r="ENV22" s="84"/>
      <c r="ENW22" s="84"/>
      <c r="ENX22" s="84"/>
      <c r="ENY22" s="84"/>
      <c r="ENZ22" s="84"/>
      <c r="EOA22" s="84"/>
      <c r="EOB22" s="84"/>
      <c r="EOC22" s="84"/>
      <c r="EOD22" s="84"/>
      <c r="EOE22" s="84"/>
      <c r="EOF22" s="84"/>
      <c r="EOG22" s="84"/>
      <c r="EOH22" s="84"/>
      <c r="EOI22" s="84"/>
      <c r="EOJ22" s="84"/>
      <c r="EOK22" s="84"/>
      <c r="EOL22" s="84"/>
      <c r="EOM22" s="84"/>
      <c r="EON22" s="84"/>
      <c r="EOO22" s="84"/>
      <c r="EOP22" s="84"/>
      <c r="EOQ22" s="84"/>
      <c r="EOR22" s="84"/>
      <c r="EOS22" s="84"/>
      <c r="EOT22" s="84"/>
      <c r="EOU22" s="84"/>
      <c r="EOV22" s="84"/>
      <c r="EOW22" s="84"/>
      <c r="EOX22" s="84"/>
      <c r="EOY22" s="84"/>
      <c r="EOZ22" s="84"/>
      <c r="EPA22" s="84"/>
      <c r="EPB22" s="84"/>
      <c r="EPC22" s="84"/>
      <c r="EPD22" s="84"/>
      <c r="EPE22" s="84"/>
      <c r="EPF22" s="84"/>
      <c r="EPG22" s="84"/>
      <c r="EPH22" s="84"/>
      <c r="EPI22" s="84"/>
      <c r="EPJ22" s="84"/>
      <c r="EPK22" s="84"/>
      <c r="EPL22" s="84"/>
      <c r="EPM22" s="84"/>
      <c r="EPN22" s="84"/>
      <c r="EPO22" s="84"/>
      <c r="EPP22" s="84"/>
      <c r="EPQ22" s="84"/>
      <c r="EPR22" s="84"/>
      <c r="EPS22" s="84"/>
      <c r="EPT22" s="84"/>
      <c r="EPU22" s="84"/>
      <c r="EPV22" s="84"/>
      <c r="EPW22" s="84"/>
      <c r="EPX22" s="84"/>
      <c r="EPY22" s="84"/>
      <c r="EPZ22" s="84"/>
      <c r="EQA22" s="84"/>
      <c r="EQB22" s="84"/>
      <c r="EQC22" s="84"/>
      <c r="EQD22" s="84"/>
      <c r="EQE22" s="84"/>
      <c r="EQF22" s="84"/>
      <c r="EQG22" s="84"/>
      <c r="EQH22" s="84"/>
      <c r="EQI22" s="84"/>
      <c r="EQJ22" s="84"/>
      <c r="EQK22" s="84"/>
      <c r="EQL22" s="84"/>
      <c r="EQM22" s="84"/>
      <c r="EQN22" s="84"/>
      <c r="EQO22" s="84"/>
      <c r="EQP22" s="84"/>
      <c r="EQQ22" s="84"/>
      <c r="EQR22" s="84"/>
      <c r="EQS22" s="84"/>
      <c r="EQT22" s="84"/>
      <c r="EQU22" s="84"/>
      <c r="EQV22" s="84"/>
      <c r="EQW22" s="84"/>
      <c r="EQX22" s="84"/>
      <c r="EQY22" s="84"/>
      <c r="EQZ22" s="84"/>
      <c r="ERA22" s="84"/>
      <c r="ERB22" s="84"/>
      <c r="ERC22" s="84"/>
      <c r="ERD22" s="84"/>
      <c r="ERE22" s="84"/>
      <c r="ERF22" s="84"/>
      <c r="ERG22" s="84"/>
      <c r="ERH22" s="84"/>
      <c r="ERI22" s="84"/>
      <c r="ERJ22" s="84"/>
      <c r="ERK22" s="84"/>
      <c r="ERL22" s="84"/>
      <c r="ERM22" s="84"/>
      <c r="ERN22" s="84"/>
      <c r="ERO22" s="84"/>
      <c r="ERP22" s="84"/>
      <c r="ERQ22" s="84"/>
      <c r="ERR22" s="84"/>
      <c r="ERS22" s="84"/>
      <c r="ERT22" s="84"/>
      <c r="ERU22" s="84"/>
      <c r="ERV22" s="84"/>
      <c r="ERW22" s="84"/>
      <c r="ERX22" s="84"/>
      <c r="ERY22" s="84"/>
      <c r="ERZ22" s="84"/>
      <c r="ESA22" s="84"/>
      <c r="ESB22" s="84"/>
      <c r="ESC22" s="84"/>
      <c r="ESD22" s="84"/>
      <c r="ESE22" s="84"/>
      <c r="ESF22" s="84"/>
      <c r="ESG22" s="84"/>
      <c r="ESH22" s="84"/>
      <c r="ESI22" s="84"/>
      <c r="ESJ22" s="84"/>
      <c r="ESK22" s="84"/>
      <c r="ESL22" s="84"/>
      <c r="ESM22" s="84"/>
      <c r="ESN22" s="84"/>
      <c r="ESO22" s="84"/>
      <c r="ESP22" s="84"/>
      <c r="ESQ22" s="84"/>
      <c r="ESR22" s="84"/>
      <c r="ESS22" s="84"/>
      <c r="EST22" s="84"/>
      <c r="ESU22" s="84"/>
      <c r="ESV22" s="84"/>
      <c r="ESW22" s="84"/>
      <c r="ESX22" s="84"/>
      <c r="ESY22" s="84"/>
      <c r="ESZ22" s="84"/>
      <c r="ETA22" s="84"/>
      <c r="ETB22" s="84"/>
      <c r="ETC22" s="84"/>
      <c r="ETD22" s="84"/>
      <c r="ETE22" s="84"/>
      <c r="ETF22" s="84"/>
      <c r="ETG22" s="84"/>
      <c r="ETH22" s="84"/>
      <c r="ETI22" s="84"/>
      <c r="ETJ22" s="84"/>
      <c r="ETK22" s="84"/>
      <c r="ETL22" s="84"/>
      <c r="ETM22" s="84"/>
      <c r="ETN22" s="84"/>
      <c r="ETO22" s="84"/>
      <c r="ETP22" s="84"/>
      <c r="ETQ22" s="84"/>
      <c r="ETR22" s="84"/>
      <c r="ETS22" s="84"/>
      <c r="ETT22" s="84"/>
      <c r="ETU22" s="84"/>
      <c r="ETV22" s="84"/>
      <c r="ETW22" s="84"/>
      <c r="ETX22" s="84"/>
      <c r="ETY22" s="84"/>
      <c r="ETZ22" s="84"/>
      <c r="EUA22" s="84"/>
      <c r="EUB22" s="84"/>
      <c r="EUC22" s="84"/>
      <c r="EUD22" s="84"/>
      <c r="EUE22" s="84"/>
      <c r="EUF22" s="84"/>
      <c r="EUG22" s="84"/>
      <c r="EUH22" s="84"/>
      <c r="EUI22" s="84"/>
      <c r="EUJ22" s="84"/>
      <c r="EUK22" s="84"/>
      <c r="EUL22" s="84"/>
      <c r="EUM22" s="84"/>
      <c r="EUN22" s="84"/>
      <c r="EUO22" s="84"/>
      <c r="EUP22" s="84"/>
      <c r="EUQ22" s="84"/>
      <c r="EUR22" s="84"/>
      <c r="EUS22" s="84"/>
      <c r="EUT22" s="84"/>
      <c r="EUU22" s="84"/>
      <c r="EUV22" s="84"/>
      <c r="EUW22" s="84"/>
      <c r="EUX22" s="84"/>
      <c r="EUY22" s="84"/>
      <c r="EUZ22" s="84"/>
      <c r="EVA22" s="84"/>
      <c r="EVB22" s="84"/>
      <c r="EVC22" s="84"/>
      <c r="EVD22" s="84"/>
      <c r="EVE22" s="84"/>
      <c r="EVF22" s="84"/>
      <c r="EVG22" s="84"/>
      <c r="EVH22" s="84"/>
      <c r="EVI22" s="84"/>
      <c r="EVJ22" s="84"/>
      <c r="EVK22" s="84"/>
      <c r="EVL22" s="84"/>
      <c r="EVM22" s="84"/>
      <c r="EVN22" s="84"/>
      <c r="EVO22" s="84"/>
      <c r="EVP22" s="84"/>
      <c r="EVQ22" s="84"/>
      <c r="EVR22" s="84"/>
      <c r="EVS22" s="84"/>
      <c r="EVT22" s="84"/>
      <c r="EVU22" s="84"/>
      <c r="EVV22" s="84"/>
      <c r="EVW22" s="84"/>
      <c r="EVX22" s="84"/>
      <c r="EVY22" s="84"/>
      <c r="EVZ22" s="84"/>
      <c r="EWA22" s="84"/>
      <c r="EWB22" s="84"/>
      <c r="EWC22" s="84"/>
      <c r="EWD22" s="84"/>
      <c r="EWE22" s="84"/>
      <c r="EWF22" s="84"/>
      <c r="EWG22" s="84"/>
      <c r="EWH22" s="84"/>
      <c r="EWI22" s="84"/>
      <c r="EWJ22" s="84"/>
      <c r="EWK22" s="84"/>
      <c r="EWL22" s="84"/>
      <c r="EWM22" s="84"/>
    </row>
    <row r="24" spans="1:3991" ht="19.5" thickBot="1">
      <c r="A24" s="94">
        <f ca="1">TODAY()</f>
        <v>43199</v>
      </c>
      <c r="B24" s="93">
        <v>2</v>
      </c>
      <c r="C24" s="82">
        <f>C25</f>
        <v>0</v>
      </c>
      <c r="D24" s="82">
        <f>C26</f>
        <v>0</v>
      </c>
      <c r="E24" s="83">
        <f>срок_2</f>
        <v>0</v>
      </c>
      <c r="F24" s="1"/>
      <c r="G24" s="105" t="s">
        <v>69</v>
      </c>
      <c r="H24" s="98"/>
      <c r="I24" s="7"/>
    </row>
    <row r="25" spans="1:3991" ht="19.5" hidden="1" outlineLevel="1" thickBot="1">
      <c r="A25" s="178" t="s">
        <v>6</v>
      </c>
      <c r="B25" s="182"/>
      <c r="C25" s="178">
        <f>VLOOKUP($I$45,Сводная!$A$1:$X$22,3)</f>
        <v>0</v>
      </c>
      <c r="D25" s="179"/>
      <c r="E25" s="20" t="s">
        <v>28</v>
      </c>
      <c r="F25" s="17"/>
      <c r="G25" s="106" t="s">
        <v>26</v>
      </c>
      <c r="H25" s="92">
        <f>VLOOKUP($I$45,Сводная!$A$1:$X$22,7)</f>
        <v>0</v>
      </c>
    </row>
    <row r="26" spans="1:3991" ht="27" hidden="1" outlineLevel="1" thickBot="1">
      <c r="A26" s="178" t="s">
        <v>7</v>
      </c>
      <c r="B26" s="179"/>
      <c r="C26" s="178">
        <f>VLOOKUP($I$45,Сводная!$A$1:$X$22,4)</f>
        <v>0</v>
      </c>
      <c r="D26" s="179"/>
      <c r="E26" s="189">
        <f ca="1">IF(C27&lt;0,"Нет Даты",C27-A24)</f>
        <v>-43199</v>
      </c>
      <c r="F26" s="18"/>
      <c r="G26" s="106" t="s">
        <v>27</v>
      </c>
      <c r="H26" s="92">
        <f>VLOOKUP($I$45,Сводная!$A$1:$X$22,8)</f>
        <v>0</v>
      </c>
    </row>
    <row r="27" spans="1:3991" ht="27" hidden="1" outlineLevel="1" thickBot="1">
      <c r="A27" s="178" t="s">
        <v>13</v>
      </c>
      <c r="B27" s="179"/>
      <c r="C27" s="180">
        <f>VLOOKUP($I$45,Сводная!$A$1:$X$22,5)</f>
        <v>0</v>
      </c>
      <c r="D27" s="179"/>
      <c r="E27" s="190"/>
      <c r="F27" s="18"/>
      <c r="G27" s="106" t="s">
        <v>25</v>
      </c>
      <c r="H27" s="92">
        <f>VLOOKUP($I$45,Сводная!$A$1:$X$22,9)</f>
        <v>0</v>
      </c>
    </row>
    <row r="28" spans="1:3991" ht="27" hidden="1" outlineLevel="1" thickBot="1">
      <c r="A28" s="178" t="s">
        <v>22</v>
      </c>
      <c r="B28" s="179"/>
      <c r="C28" s="178" t="str">
        <f>IF(I45=0,CONCATENATE(LEFT(C25,5),"-",LEFT(C26,5),"-"),VLOOKUP(I45,Сводная!$A$1:$X$22,6))</f>
        <v>--</v>
      </c>
      <c r="D28" s="179"/>
      <c r="E28" s="191"/>
      <c r="F28" s="18"/>
      <c r="G28" s="106" t="s">
        <v>29</v>
      </c>
      <c r="H28" s="92">
        <f>VLOOKUP($I$45,Сводная!$A$1:$X$22,10)</f>
        <v>0</v>
      </c>
    </row>
    <row r="29" spans="1:3991" ht="16.5" hidden="1" outlineLevel="1" thickBot="1">
      <c r="A29" s="178" t="s">
        <v>95</v>
      </c>
      <c r="B29" s="179"/>
      <c r="C29" s="180" t="str">
        <f>'Список изделий'!F8</f>
        <v>6-МЯСНОЙ РАЗРУБ оформление</v>
      </c>
      <c r="D29" s="181"/>
      <c r="F29" s="19"/>
    </row>
    <row r="30" spans="1:3991" ht="30" hidden="1" outlineLevel="1">
      <c r="A30" s="27" t="s">
        <v>1</v>
      </c>
      <c r="B30" s="27" t="s">
        <v>2</v>
      </c>
      <c r="C30" s="26" t="s">
        <v>38</v>
      </c>
      <c r="D30" s="26" t="s">
        <v>39</v>
      </c>
      <c r="E30" s="26" t="s">
        <v>35</v>
      </c>
      <c r="F30" s="16"/>
      <c r="G30" s="183" t="s">
        <v>69</v>
      </c>
      <c r="H30" s="184"/>
    </row>
    <row r="31" spans="1:3991" ht="18.75" hidden="1" outlineLevel="1">
      <c r="A31" s="14">
        <v>13</v>
      </c>
      <c r="B31" s="4" t="s">
        <v>4</v>
      </c>
      <c r="C31" s="8">
        <f>VLOOKUP($I$45,Сводная!$A$1:$X$22,11)</f>
        <v>1</v>
      </c>
      <c r="D31" s="28">
        <f>C27</f>
        <v>0</v>
      </c>
      <c r="E31" s="29" t="s">
        <v>32</v>
      </c>
      <c r="F31" s="9"/>
      <c r="G31" s="185"/>
      <c r="H31" s="186"/>
      <c r="I31" s="9"/>
    </row>
    <row r="32" spans="1:3991" ht="18.75" hidden="1" outlineLevel="1">
      <c r="A32" s="15">
        <v>12</v>
      </c>
      <c r="B32" s="5" t="s">
        <v>3</v>
      </c>
      <c r="C32" s="8">
        <f>VLOOKUP($I$45,Сводная!$A$1:$X$22,12)</f>
        <v>1</v>
      </c>
      <c r="D32" s="28">
        <f>D31</f>
        <v>0</v>
      </c>
      <c r="E32" s="29" t="s">
        <v>32</v>
      </c>
      <c r="F32" s="9"/>
      <c r="G32" s="185"/>
      <c r="H32" s="186"/>
      <c r="I32" s="9"/>
    </row>
    <row r="33" spans="1:3991" ht="18.75" hidden="1" outlineLevel="1">
      <c r="A33" s="14">
        <v>11</v>
      </c>
      <c r="B33" s="4" t="s">
        <v>62</v>
      </c>
      <c r="C33" s="8">
        <f>VLOOKUP($I$45,Сводная!$A$1:$X$22,13)</f>
        <v>1</v>
      </c>
      <c r="D33" s="28">
        <f>D32</f>
        <v>0</v>
      </c>
      <c r="E33" s="29" t="s">
        <v>33</v>
      </c>
      <c r="F33" s="9"/>
      <c r="G33" s="185"/>
      <c r="H33" s="186"/>
      <c r="I33" s="9"/>
    </row>
    <row r="34" spans="1:3991" ht="38.25" hidden="1" outlineLevel="1" thickBot="1">
      <c r="A34" s="15">
        <v>10</v>
      </c>
      <c r="B34" s="3" t="s">
        <v>48</v>
      </c>
      <c r="C34" s="8">
        <f>VLOOKUP($I$45,Сводная!$A$1:$X$22,14)</f>
        <v>1</v>
      </c>
      <c r="D34" s="28">
        <f>D33-C33</f>
        <v>-1</v>
      </c>
      <c r="E34" s="29" t="s">
        <v>34</v>
      </c>
      <c r="F34" s="9"/>
      <c r="G34" s="187"/>
      <c r="H34" s="188"/>
      <c r="I34" s="9"/>
    </row>
    <row r="35" spans="1:3991" ht="37.5" hidden="1" outlineLevel="1">
      <c r="A35" s="14">
        <v>9</v>
      </c>
      <c r="B35" s="4" t="s">
        <v>47</v>
      </c>
      <c r="C35" s="8">
        <f>VLOOKUP($I$45,Сводная!$A$1:$X$22,15)</f>
        <v>1</v>
      </c>
      <c r="D35" s="28">
        <f>D33-C33</f>
        <v>-1</v>
      </c>
      <c r="E35" s="29" t="s">
        <v>34</v>
      </c>
      <c r="F35" s="9"/>
      <c r="G35" s="108"/>
      <c r="H35" s="97"/>
      <c r="I35" s="9"/>
    </row>
    <row r="36" spans="1:3991" ht="18.75" hidden="1" outlineLevel="1">
      <c r="A36" s="15">
        <v>8</v>
      </c>
      <c r="B36" s="3" t="s">
        <v>46</v>
      </c>
      <c r="C36" s="8">
        <f>VLOOKUP($I$45,Сводная!$A$1:$X$22,16)</f>
        <v>1</v>
      </c>
      <c r="D36" s="28">
        <f>D35-C35-1</f>
        <v>-3</v>
      </c>
      <c r="E36" s="29" t="s">
        <v>36</v>
      </c>
      <c r="F36" s="9"/>
      <c r="G36" s="108"/>
      <c r="H36" s="97"/>
      <c r="I36" s="9"/>
    </row>
    <row r="37" spans="1:3991" ht="18.75" hidden="1" outlineLevel="1">
      <c r="A37" s="14">
        <v>7</v>
      </c>
      <c r="B37" s="4" t="s">
        <v>43</v>
      </c>
      <c r="C37" s="8">
        <f>VLOOKUP($I$45,Сводная!$A$1:$X$22,17)</f>
        <v>1</v>
      </c>
      <c r="D37" s="28">
        <f>D36</f>
        <v>-3</v>
      </c>
      <c r="E37" s="29" t="s">
        <v>36</v>
      </c>
      <c r="F37" s="9"/>
      <c r="G37" s="108"/>
      <c r="H37" s="97"/>
      <c r="I37" s="9"/>
    </row>
    <row r="38" spans="1:3991" ht="18.75" hidden="1" outlineLevel="1">
      <c r="A38" s="15">
        <v>6</v>
      </c>
      <c r="B38" s="3" t="s">
        <v>44</v>
      </c>
      <c r="C38" s="8">
        <f>VLOOKUP($I$45,Сводная!$A$1:$X$22,18)</f>
        <v>1</v>
      </c>
      <c r="D38" s="28">
        <f>D37</f>
        <v>-3</v>
      </c>
      <c r="E38" s="29" t="s">
        <v>36</v>
      </c>
      <c r="F38" s="9"/>
      <c r="G38" s="108"/>
      <c r="H38" s="97"/>
      <c r="I38" s="9"/>
    </row>
    <row r="39" spans="1:3991" ht="37.5" hidden="1" outlineLevel="1">
      <c r="A39" s="14">
        <v>5</v>
      </c>
      <c r="B39" s="2" t="s">
        <v>5</v>
      </c>
      <c r="C39" s="8">
        <f>VLOOKUP($I$45,Сводная!$A$1:$X$22,19)</f>
        <v>1</v>
      </c>
      <c r="D39" s="28">
        <f>D35-C35-1-MAX(C36,C37,C38)</f>
        <v>-4</v>
      </c>
      <c r="E39" s="29" t="s">
        <v>60</v>
      </c>
      <c r="F39" s="9"/>
      <c r="G39" s="108"/>
      <c r="H39" s="97"/>
      <c r="I39" s="9"/>
    </row>
    <row r="40" spans="1:3991" ht="18.75" hidden="1" outlineLevel="1">
      <c r="A40" s="15">
        <v>4</v>
      </c>
      <c r="B40" s="6" t="s">
        <v>45</v>
      </c>
      <c r="C40" s="8">
        <f>VLOOKUP($I$45,Сводная!$A$1:$X$22,20)</f>
        <v>1</v>
      </c>
      <c r="D40" s="28">
        <f>D39-C39</f>
        <v>-5</v>
      </c>
      <c r="E40" s="29" t="s">
        <v>61</v>
      </c>
      <c r="F40" s="9"/>
      <c r="G40" s="108"/>
      <c r="H40" s="97"/>
      <c r="I40" s="9"/>
    </row>
    <row r="41" spans="1:3991" ht="18.75" hidden="1" outlineLevel="1">
      <c r="A41" s="14">
        <v>3</v>
      </c>
      <c r="B41" s="2" t="s">
        <v>10</v>
      </c>
      <c r="C41" s="8">
        <f>VLOOKUP($I$45,Сводная!$A$1:$X$22,21)</f>
        <v>1</v>
      </c>
      <c r="D41" s="28">
        <f>D40</f>
        <v>-5</v>
      </c>
      <c r="E41" s="29" t="s">
        <v>61</v>
      </c>
      <c r="F41" s="9"/>
      <c r="G41" s="108"/>
      <c r="H41" s="97"/>
      <c r="I41" s="9"/>
    </row>
    <row r="42" spans="1:3991" ht="37.5" hidden="1" outlineLevel="1">
      <c r="A42" s="13">
        <v>2</v>
      </c>
      <c r="B42" s="6" t="s">
        <v>9</v>
      </c>
      <c r="C42" s="8">
        <f>VLOOKUP($I$45,Сводная!$A$1:$X$22,22)</f>
        <v>1</v>
      </c>
      <c r="D42" s="28">
        <f>D41-MAX(C40,C41)</f>
        <v>-6</v>
      </c>
      <c r="E42" s="29" t="s">
        <v>63</v>
      </c>
      <c r="F42" s="9"/>
      <c r="G42" s="108"/>
      <c r="H42" s="97"/>
      <c r="I42" s="9"/>
    </row>
    <row r="43" spans="1:3991" ht="37.5" hidden="1" outlineLevel="1">
      <c r="A43" s="14">
        <v>1</v>
      </c>
      <c r="B43" s="2" t="s">
        <v>11</v>
      </c>
      <c r="C43" s="8">
        <f>VLOOKUP($I$45,Сводная!$A$1:$X$22,23)</f>
        <v>1</v>
      </c>
      <c r="D43" s="28">
        <f>D42-C42</f>
        <v>-7</v>
      </c>
      <c r="E43" s="29" t="s">
        <v>40</v>
      </c>
      <c r="F43" s="9"/>
      <c r="G43" s="108"/>
      <c r="H43" s="97"/>
      <c r="I43" s="9"/>
    </row>
    <row r="44" spans="1:3991" ht="19.5" hidden="1" outlineLevel="1" thickBot="1">
      <c r="A44" s="13">
        <v>0</v>
      </c>
      <c r="B44" s="6" t="s">
        <v>8</v>
      </c>
      <c r="C44" s="8">
        <f>VLOOKUP($I$45,Сводная!$A$1:$X$22,24)</f>
        <v>1</v>
      </c>
      <c r="D44" s="28">
        <f>D43-C43</f>
        <v>-8</v>
      </c>
      <c r="E44" s="29" t="s">
        <v>37</v>
      </c>
      <c r="F44" s="9"/>
      <c r="G44" s="108"/>
      <c r="H44" s="97"/>
      <c r="I44" s="9"/>
    </row>
    <row r="45" spans="1:3991" s="70" customFormat="1" ht="19.5" collapsed="1" thickBot="1">
      <c r="A45" s="114">
        <f>'Список изделий'!I8</f>
        <v>1</v>
      </c>
      <c r="B45" s="115">
        <f>'Список изделий'!I9</f>
        <v>1</v>
      </c>
      <c r="C45" s="115">
        <f>'Список изделий'!I10</f>
        <v>20</v>
      </c>
      <c r="D45" s="115">
        <f>'Список изделий'!I11</f>
        <v>0</v>
      </c>
      <c r="E45" s="115">
        <f>'Список изделий'!I12</f>
        <v>0</v>
      </c>
      <c r="F45" s="115"/>
      <c r="G45" s="116"/>
      <c r="H45" s="99" t="s">
        <v>90</v>
      </c>
      <c r="I45" s="91">
        <f>IF($I$22=0,0,1)</f>
        <v>1</v>
      </c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  <c r="IW45" s="84"/>
      <c r="IX45" s="84"/>
      <c r="IY45" s="84"/>
      <c r="IZ45" s="84"/>
      <c r="JA45" s="84"/>
      <c r="JB45" s="84"/>
      <c r="JC45" s="84"/>
      <c r="JD45" s="84"/>
      <c r="JE45" s="84"/>
      <c r="JF45" s="84"/>
      <c r="JG45" s="84"/>
      <c r="JH45" s="84"/>
      <c r="JI45" s="84"/>
      <c r="JJ45" s="84"/>
      <c r="JK45" s="84"/>
      <c r="JL45" s="84"/>
      <c r="JM45" s="84"/>
      <c r="JN45" s="84"/>
      <c r="JO45" s="84"/>
      <c r="JP45" s="84"/>
      <c r="JQ45" s="84"/>
      <c r="JR45" s="84"/>
      <c r="JS45" s="84"/>
      <c r="JT45" s="84"/>
      <c r="JU45" s="84"/>
      <c r="JV45" s="84"/>
      <c r="JW45" s="84"/>
      <c r="JX45" s="84"/>
      <c r="JY45" s="84"/>
      <c r="JZ45" s="84"/>
      <c r="KA45" s="84"/>
      <c r="KB45" s="84"/>
      <c r="KC45" s="84"/>
      <c r="KD45" s="84"/>
      <c r="KE45" s="84"/>
      <c r="KF45" s="84"/>
      <c r="KG45" s="84"/>
      <c r="KH45" s="84"/>
      <c r="KI45" s="84"/>
      <c r="KJ45" s="84"/>
      <c r="KK45" s="84"/>
      <c r="KL45" s="84"/>
      <c r="KM45" s="84"/>
      <c r="KN45" s="84"/>
      <c r="KO45" s="84"/>
      <c r="KP45" s="84"/>
      <c r="KQ45" s="84"/>
      <c r="KR45" s="84"/>
      <c r="KS45" s="84"/>
      <c r="KT45" s="84"/>
      <c r="KU45" s="84"/>
      <c r="KV45" s="84"/>
      <c r="KW45" s="84"/>
      <c r="KX45" s="84"/>
      <c r="KY45" s="84"/>
      <c r="KZ45" s="84"/>
      <c r="LA45" s="84"/>
      <c r="LB45" s="84"/>
      <c r="LC45" s="84"/>
      <c r="LD45" s="84"/>
      <c r="LE45" s="84"/>
      <c r="LF45" s="84"/>
      <c r="LG45" s="84"/>
      <c r="LH45" s="84"/>
      <c r="LI45" s="84"/>
      <c r="LJ45" s="84"/>
      <c r="LK45" s="84"/>
      <c r="LL45" s="84"/>
      <c r="LM45" s="84"/>
      <c r="LN45" s="84"/>
      <c r="LO45" s="84"/>
      <c r="LP45" s="84"/>
      <c r="LQ45" s="84"/>
      <c r="LR45" s="84"/>
      <c r="LS45" s="84"/>
      <c r="LT45" s="84"/>
      <c r="LU45" s="84"/>
      <c r="LV45" s="84"/>
      <c r="LW45" s="84"/>
      <c r="LX45" s="84"/>
      <c r="LY45" s="84"/>
      <c r="LZ45" s="84"/>
      <c r="MA45" s="84"/>
      <c r="MB45" s="84"/>
      <c r="MC45" s="84"/>
      <c r="MD45" s="84"/>
      <c r="ME45" s="84"/>
      <c r="MF45" s="84"/>
      <c r="MG45" s="84"/>
      <c r="MH45" s="84"/>
      <c r="MI45" s="84"/>
      <c r="MJ45" s="84"/>
      <c r="MK45" s="84"/>
      <c r="ML45" s="84"/>
      <c r="MM45" s="84"/>
      <c r="MN45" s="84"/>
      <c r="MO45" s="84"/>
      <c r="MP45" s="84"/>
      <c r="MQ45" s="84"/>
      <c r="MR45" s="84"/>
      <c r="MS45" s="84"/>
      <c r="MT45" s="84"/>
      <c r="MU45" s="84"/>
      <c r="MV45" s="84"/>
      <c r="MW45" s="84"/>
      <c r="MX45" s="84"/>
      <c r="MY45" s="84"/>
      <c r="MZ45" s="84"/>
      <c r="NA45" s="84"/>
      <c r="NB45" s="84"/>
      <c r="NC45" s="84"/>
      <c r="ND45" s="84"/>
      <c r="NE45" s="84"/>
      <c r="NF45" s="84"/>
      <c r="NG45" s="84"/>
      <c r="NH45" s="84"/>
      <c r="NI45" s="84"/>
      <c r="NJ45" s="84"/>
      <c r="NK45" s="84"/>
      <c r="NL45" s="84"/>
      <c r="NM45" s="84"/>
      <c r="NN45" s="84"/>
      <c r="NO45" s="84"/>
      <c r="NP45" s="84"/>
      <c r="NQ45" s="84"/>
      <c r="NR45" s="84"/>
      <c r="NS45" s="84"/>
      <c r="NT45" s="84"/>
      <c r="NU45" s="84"/>
      <c r="NV45" s="84"/>
      <c r="NW45" s="84"/>
      <c r="NX45" s="84"/>
      <c r="NY45" s="84"/>
      <c r="NZ45" s="84"/>
      <c r="OA45" s="84"/>
      <c r="OB45" s="84"/>
      <c r="OC45" s="84"/>
      <c r="OD45" s="84"/>
      <c r="OE45" s="84"/>
      <c r="OF45" s="84"/>
      <c r="OG45" s="84"/>
      <c r="OH45" s="84"/>
      <c r="OI45" s="84"/>
      <c r="OJ45" s="84"/>
      <c r="OK45" s="84"/>
      <c r="OL45" s="84"/>
      <c r="OM45" s="84"/>
      <c r="ON45" s="84"/>
      <c r="OO45" s="84"/>
      <c r="OP45" s="84"/>
      <c r="OQ45" s="84"/>
      <c r="OR45" s="84"/>
      <c r="OS45" s="84"/>
      <c r="OT45" s="84"/>
      <c r="OU45" s="84"/>
      <c r="OV45" s="84"/>
      <c r="OW45" s="84"/>
      <c r="OX45" s="84"/>
      <c r="OY45" s="84"/>
      <c r="OZ45" s="84"/>
      <c r="PA45" s="84"/>
      <c r="PB45" s="84"/>
      <c r="PC45" s="84"/>
      <c r="PD45" s="84"/>
      <c r="PE45" s="84"/>
      <c r="PF45" s="84"/>
      <c r="PG45" s="84"/>
      <c r="PH45" s="84"/>
      <c r="PI45" s="84"/>
      <c r="PJ45" s="84"/>
      <c r="PK45" s="84"/>
      <c r="PL45" s="84"/>
      <c r="PM45" s="84"/>
      <c r="PN45" s="84"/>
      <c r="PO45" s="84"/>
      <c r="PP45" s="84"/>
      <c r="PQ45" s="84"/>
      <c r="PR45" s="84"/>
      <c r="PS45" s="84"/>
      <c r="PT45" s="84"/>
      <c r="PU45" s="84"/>
      <c r="PV45" s="84"/>
      <c r="PW45" s="84"/>
      <c r="PX45" s="84"/>
      <c r="PY45" s="84"/>
      <c r="PZ45" s="84"/>
      <c r="QA45" s="84"/>
      <c r="QB45" s="84"/>
      <c r="QC45" s="84"/>
      <c r="QD45" s="84"/>
      <c r="QE45" s="84"/>
      <c r="QF45" s="84"/>
      <c r="QG45" s="84"/>
      <c r="QH45" s="84"/>
      <c r="QI45" s="84"/>
      <c r="QJ45" s="84"/>
      <c r="QK45" s="84"/>
      <c r="QL45" s="84"/>
      <c r="QM45" s="84"/>
      <c r="QN45" s="84"/>
      <c r="QO45" s="84"/>
      <c r="QP45" s="84"/>
      <c r="QQ45" s="84"/>
      <c r="QR45" s="84"/>
      <c r="QS45" s="84"/>
      <c r="QT45" s="84"/>
      <c r="QU45" s="84"/>
      <c r="QV45" s="84"/>
      <c r="QW45" s="84"/>
      <c r="QX45" s="84"/>
      <c r="QY45" s="84"/>
      <c r="QZ45" s="84"/>
      <c r="RA45" s="84"/>
      <c r="RB45" s="84"/>
      <c r="RC45" s="84"/>
      <c r="RD45" s="84"/>
      <c r="RE45" s="84"/>
      <c r="RF45" s="84"/>
      <c r="RG45" s="84"/>
      <c r="RH45" s="84"/>
      <c r="RI45" s="84"/>
      <c r="RJ45" s="84"/>
      <c r="RK45" s="84"/>
      <c r="RL45" s="84"/>
      <c r="RM45" s="84"/>
      <c r="RN45" s="84"/>
      <c r="RO45" s="84"/>
      <c r="RP45" s="84"/>
      <c r="RQ45" s="84"/>
      <c r="RR45" s="84"/>
      <c r="RS45" s="84"/>
      <c r="RT45" s="84"/>
      <c r="RU45" s="84"/>
      <c r="RV45" s="84"/>
      <c r="RW45" s="84"/>
      <c r="RX45" s="84"/>
      <c r="RY45" s="84"/>
      <c r="RZ45" s="84"/>
      <c r="SA45" s="84"/>
      <c r="SB45" s="84"/>
      <c r="SC45" s="84"/>
      <c r="SD45" s="84"/>
      <c r="SE45" s="84"/>
      <c r="SF45" s="84"/>
      <c r="SG45" s="84"/>
      <c r="SH45" s="84"/>
      <c r="SI45" s="84"/>
      <c r="SJ45" s="84"/>
      <c r="SK45" s="84"/>
      <c r="SL45" s="84"/>
      <c r="SM45" s="84"/>
      <c r="SN45" s="84"/>
      <c r="SO45" s="84"/>
      <c r="SP45" s="84"/>
      <c r="SQ45" s="84"/>
      <c r="SR45" s="84"/>
      <c r="SS45" s="84"/>
      <c r="ST45" s="84"/>
      <c r="SU45" s="84"/>
      <c r="SV45" s="84"/>
      <c r="SW45" s="84"/>
      <c r="SX45" s="84"/>
      <c r="SY45" s="84"/>
      <c r="SZ45" s="84"/>
      <c r="TA45" s="84"/>
      <c r="TB45" s="84"/>
      <c r="TC45" s="84"/>
      <c r="TD45" s="84"/>
      <c r="TE45" s="84"/>
      <c r="TF45" s="84"/>
      <c r="TG45" s="84"/>
      <c r="TH45" s="84"/>
      <c r="TI45" s="84"/>
      <c r="TJ45" s="84"/>
      <c r="TK45" s="84"/>
      <c r="TL45" s="84"/>
      <c r="TM45" s="84"/>
      <c r="TN45" s="84"/>
      <c r="TO45" s="84"/>
      <c r="TP45" s="84"/>
      <c r="TQ45" s="84"/>
      <c r="TR45" s="84"/>
      <c r="TS45" s="84"/>
      <c r="TT45" s="84"/>
      <c r="TU45" s="84"/>
      <c r="TV45" s="84"/>
      <c r="TW45" s="84"/>
      <c r="TX45" s="84"/>
      <c r="TY45" s="84"/>
      <c r="TZ45" s="84"/>
      <c r="UA45" s="84"/>
      <c r="UB45" s="84"/>
      <c r="UC45" s="84"/>
      <c r="UD45" s="84"/>
      <c r="UE45" s="84"/>
      <c r="UF45" s="84"/>
      <c r="UG45" s="84"/>
      <c r="UH45" s="84"/>
      <c r="UI45" s="84"/>
      <c r="UJ45" s="84"/>
      <c r="UK45" s="84"/>
      <c r="UL45" s="84"/>
      <c r="UM45" s="84"/>
      <c r="UN45" s="84"/>
      <c r="UO45" s="84"/>
      <c r="UP45" s="84"/>
      <c r="UQ45" s="84"/>
      <c r="UR45" s="84"/>
      <c r="US45" s="84"/>
      <c r="UT45" s="84"/>
      <c r="UU45" s="84"/>
      <c r="UV45" s="84"/>
      <c r="UW45" s="84"/>
      <c r="UX45" s="84"/>
      <c r="UY45" s="84"/>
      <c r="UZ45" s="84"/>
      <c r="VA45" s="84"/>
      <c r="VB45" s="84"/>
      <c r="VC45" s="84"/>
      <c r="VD45" s="84"/>
      <c r="VE45" s="84"/>
      <c r="VF45" s="84"/>
      <c r="VG45" s="84"/>
      <c r="VH45" s="84"/>
      <c r="VI45" s="84"/>
      <c r="VJ45" s="84"/>
      <c r="VK45" s="84"/>
      <c r="VL45" s="84"/>
      <c r="VM45" s="84"/>
      <c r="VN45" s="84"/>
      <c r="VO45" s="84"/>
      <c r="VP45" s="84"/>
      <c r="VQ45" s="84"/>
      <c r="VR45" s="84"/>
      <c r="VS45" s="84"/>
      <c r="VT45" s="84"/>
      <c r="VU45" s="84"/>
      <c r="VV45" s="84"/>
      <c r="VW45" s="84"/>
      <c r="VX45" s="84"/>
      <c r="VY45" s="84"/>
      <c r="VZ45" s="84"/>
      <c r="WA45" s="84"/>
      <c r="WB45" s="84"/>
      <c r="WC45" s="84"/>
      <c r="WD45" s="84"/>
      <c r="WE45" s="84"/>
      <c r="WF45" s="84"/>
      <c r="WG45" s="84"/>
      <c r="WH45" s="84"/>
      <c r="WI45" s="84"/>
      <c r="WJ45" s="84"/>
      <c r="WK45" s="84"/>
      <c r="WL45" s="84"/>
      <c r="WM45" s="84"/>
      <c r="WN45" s="84"/>
      <c r="WO45" s="84"/>
      <c r="WP45" s="84"/>
      <c r="WQ45" s="84"/>
      <c r="WR45" s="84"/>
      <c r="WS45" s="84"/>
      <c r="WT45" s="84"/>
      <c r="WU45" s="84"/>
      <c r="WV45" s="84"/>
      <c r="WW45" s="84"/>
      <c r="WX45" s="84"/>
      <c r="WY45" s="84"/>
      <c r="WZ45" s="84"/>
      <c r="XA45" s="84"/>
      <c r="XB45" s="84"/>
      <c r="XC45" s="84"/>
      <c r="XD45" s="84"/>
      <c r="XE45" s="84"/>
      <c r="XF45" s="84"/>
      <c r="XG45" s="84"/>
      <c r="XH45" s="84"/>
      <c r="XI45" s="84"/>
      <c r="XJ45" s="84"/>
      <c r="XK45" s="84"/>
      <c r="XL45" s="84"/>
      <c r="XM45" s="84"/>
      <c r="XN45" s="84"/>
      <c r="XO45" s="84"/>
      <c r="XP45" s="84"/>
      <c r="XQ45" s="84"/>
      <c r="XR45" s="84"/>
      <c r="XS45" s="84"/>
      <c r="XT45" s="84"/>
      <c r="XU45" s="84"/>
      <c r="XV45" s="84"/>
      <c r="XW45" s="84"/>
      <c r="XX45" s="84"/>
      <c r="XY45" s="84"/>
      <c r="XZ45" s="84"/>
      <c r="YA45" s="84"/>
      <c r="YB45" s="84"/>
      <c r="YC45" s="84"/>
      <c r="YD45" s="84"/>
      <c r="YE45" s="84"/>
      <c r="YF45" s="84"/>
      <c r="YG45" s="84"/>
      <c r="YH45" s="84"/>
      <c r="YI45" s="84"/>
      <c r="YJ45" s="84"/>
      <c r="YK45" s="84"/>
      <c r="YL45" s="84"/>
      <c r="YM45" s="84"/>
      <c r="YN45" s="84"/>
      <c r="YO45" s="84"/>
      <c r="YP45" s="84"/>
      <c r="YQ45" s="84"/>
      <c r="YR45" s="84"/>
      <c r="YS45" s="84"/>
      <c r="YT45" s="84"/>
      <c r="YU45" s="84"/>
      <c r="YV45" s="84"/>
      <c r="YW45" s="84"/>
      <c r="YX45" s="84"/>
      <c r="YY45" s="84"/>
      <c r="YZ45" s="84"/>
      <c r="ZA45" s="84"/>
      <c r="ZB45" s="84"/>
      <c r="ZC45" s="84"/>
      <c r="ZD45" s="84"/>
      <c r="ZE45" s="84"/>
      <c r="ZF45" s="84"/>
      <c r="ZG45" s="84"/>
      <c r="ZH45" s="84"/>
      <c r="ZI45" s="84"/>
      <c r="ZJ45" s="84"/>
      <c r="ZK45" s="84"/>
      <c r="ZL45" s="84"/>
      <c r="ZM45" s="84"/>
      <c r="ZN45" s="84"/>
      <c r="ZO45" s="84"/>
      <c r="ZP45" s="84"/>
      <c r="ZQ45" s="84"/>
      <c r="ZR45" s="84"/>
      <c r="ZS45" s="84"/>
      <c r="ZT45" s="84"/>
      <c r="ZU45" s="84"/>
      <c r="ZV45" s="84"/>
      <c r="ZW45" s="84"/>
      <c r="ZX45" s="84"/>
      <c r="ZY45" s="84"/>
      <c r="ZZ45" s="84"/>
      <c r="AAA45" s="84"/>
      <c r="AAB45" s="84"/>
      <c r="AAC45" s="84"/>
      <c r="AAD45" s="84"/>
      <c r="AAE45" s="84"/>
      <c r="AAF45" s="84"/>
      <c r="AAG45" s="84"/>
      <c r="AAH45" s="84"/>
      <c r="AAI45" s="84"/>
      <c r="AAJ45" s="84"/>
      <c r="AAK45" s="84"/>
      <c r="AAL45" s="84"/>
      <c r="AAM45" s="84"/>
      <c r="AAN45" s="84"/>
      <c r="AAO45" s="84"/>
      <c r="AAP45" s="84"/>
      <c r="AAQ45" s="84"/>
      <c r="AAR45" s="84"/>
      <c r="AAS45" s="84"/>
      <c r="AAT45" s="84"/>
      <c r="AAU45" s="84"/>
      <c r="AAV45" s="84"/>
      <c r="AAW45" s="84"/>
      <c r="AAX45" s="84"/>
      <c r="AAY45" s="84"/>
      <c r="AAZ45" s="84"/>
      <c r="ABA45" s="84"/>
      <c r="ABB45" s="84"/>
      <c r="ABC45" s="84"/>
      <c r="ABD45" s="84"/>
      <c r="ABE45" s="84"/>
      <c r="ABF45" s="84"/>
      <c r="ABG45" s="84"/>
      <c r="ABH45" s="84"/>
      <c r="ABI45" s="84"/>
      <c r="ABJ45" s="84"/>
      <c r="ABK45" s="84"/>
      <c r="ABL45" s="84"/>
      <c r="ABM45" s="84"/>
      <c r="ABN45" s="84"/>
      <c r="ABO45" s="84"/>
      <c r="ABP45" s="84"/>
      <c r="ABQ45" s="84"/>
      <c r="ABR45" s="84"/>
      <c r="ABS45" s="84"/>
      <c r="ABT45" s="84"/>
      <c r="ABU45" s="84"/>
      <c r="ABV45" s="84"/>
      <c r="ABW45" s="84"/>
      <c r="ABX45" s="84"/>
      <c r="ABY45" s="84"/>
      <c r="ABZ45" s="84"/>
      <c r="ACA45" s="84"/>
      <c r="ACB45" s="84"/>
      <c r="ACC45" s="84"/>
      <c r="ACD45" s="84"/>
      <c r="ACE45" s="84"/>
      <c r="ACF45" s="84"/>
      <c r="ACG45" s="84"/>
      <c r="ACH45" s="84"/>
      <c r="ACI45" s="84"/>
      <c r="ACJ45" s="84"/>
      <c r="ACK45" s="84"/>
      <c r="ACL45" s="84"/>
      <c r="ACM45" s="84"/>
      <c r="ACN45" s="84"/>
      <c r="ACO45" s="84"/>
      <c r="ACP45" s="84"/>
      <c r="ACQ45" s="84"/>
      <c r="ACR45" s="84"/>
      <c r="ACS45" s="84"/>
      <c r="ACT45" s="84"/>
      <c r="ACU45" s="84"/>
      <c r="ACV45" s="84"/>
      <c r="ACW45" s="84"/>
      <c r="ACX45" s="84"/>
      <c r="ACY45" s="84"/>
      <c r="ACZ45" s="84"/>
      <c r="ADA45" s="84"/>
      <c r="ADB45" s="84"/>
      <c r="ADC45" s="84"/>
      <c r="ADD45" s="84"/>
      <c r="ADE45" s="84"/>
      <c r="ADF45" s="84"/>
      <c r="ADG45" s="84"/>
      <c r="ADH45" s="84"/>
      <c r="ADI45" s="84"/>
      <c r="ADJ45" s="84"/>
      <c r="ADK45" s="84"/>
      <c r="ADL45" s="84"/>
      <c r="ADM45" s="84"/>
      <c r="ADN45" s="84"/>
      <c r="ADO45" s="84"/>
      <c r="ADP45" s="84"/>
      <c r="ADQ45" s="84"/>
      <c r="ADR45" s="84"/>
      <c r="ADS45" s="84"/>
      <c r="ADT45" s="84"/>
      <c r="ADU45" s="84"/>
      <c r="ADV45" s="84"/>
      <c r="ADW45" s="84"/>
      <c r="ADX45" s="84"/>
      <c r="ADY45" s="84"/>
      <c r="ADZ45" s="84"/>
      <c r="AEA45" s="84"/>
      <c r="AEB45" s="84"/>
      <c r="AEC45" s="84"/>
      <c r="AED45" s="84"/>
      <c r="AEE45" s="84"/>
      <c r="AEF45" s="84"/>
      <c r="AEG45" s="84"/>
      <c r="AEH45" s="84"/>
      <c r="AEI45" s="84"/>
      <c r="AEJ45" s="84"/>
      <c r="AEK45" s="84"/>
      <c r="AEL45" s="84"/>
      <c r="AEM45" s="84"/>
      <c r="AEN45" s="84"/>
      <c r="AEO45" s="84"/>
      <c r="AEP45" s="84"/>
      <c r="AEQ45" s="84"/>
      <c r="AER45" s="84"/>
      <c r="AES45" s="84"/>
      <c r="AET45" s="84"/>
      <c r="AEU45" s="84"/>
      <c r="AEV45" s="84"/>
      <c r="AEW45" s="84"/>
      <c r="AEX45" s="84"/>
      <c r="AEY45" s="84"/>
      <c r="AEZ45" s="84"/>
      <c r="AFA45" s="84"/>
      <c r="AFB45" s="84"/>
      <c r="AFC45" s="84"/>
      <c r="AFD45" s="84"/>
      <c r="AFE45" s="84"/>
      <c r="AFF45" s="84"/>
      <c r="AFG45" s="84"/>
      <c r="AFH45" s="84"/>
      <c r="AFI45" s="84"/>
      <c r="AFJ45" s="84"/>
      <c r="AFK45" s="84"/>
      <c r="AFL45" s="84"/>
      <c r="AFM45" s="84"/>
      <c r="AFN45" s="84"/>
      <c r="AFO45" s="84"/>
      <c r="AFP45" s="84"/>
      <c r="AFQ45" s="84"/>
      <c r="AFR45" s="84"/>
      <c r="AFS45" s="84"/>
      <c r="AFT45" s="84"/>
      <c r="AFU45" s="84"/>
      <c r="AFV45" s="84"/>
      <c r="AFW45" s="84"/>
      <c r="AFX45" s="84"/>
      <c r="AFY45" s="84"/>
      <c r="AFZ45" s="84"/>
      <c r="AGA45" s="84"/>
      <c r="AGB45" s="84"/>
      <c r="AGC45" s="84"/>
      <c r="AGD45" s="84"/>
      <c r="AGE45" s="84"/>
      <c r="AGF45" s="84"/>
      <c r="AGG45" s="84"/>
      <c r="AGH45" s="84"/>
      <c r="AGI45" s="84"/>
      <c r="AGJ45" s="84"/>
      <c r="AGK45" s="84"/>
      <c r="AGL45" s="84"/>
      <c r="AGM45" s="84"/>
      <c r="AGN45" s="84"/>
      <c r="AGO45" s="84"/>
      <c r="AGP45" s="84"/>
      <c r="AGQ45" s="84"/>
      <c r="AGR45" s="84"/>
      <c r="AGS45" s="84"/>
      <c r="AGT45" s="84"/>
      <c r="AGU45" s="84"/>
      <c r="AGV45" s="84"/>
      <c r="AGW45" s="84"/>
      <c r="AGX45" s="84"/>
      <c r="AGY45" s="84"/>
      <c r="AGZ45" s="84"/>
      <c r="AHA45" s="84"/>
      <c r="AHB45" s="84"/>
      <c r="AHC45" s="84"/>
      <c r="AHD45" s="84"/>
      <c r="AHE45" s="84"/>
      <c r="AHF45" s="84"/>
      <c r="AHG45" s="84"/>
      <c r="AHH45" s="84"/>
      <c r="AHI45" s="84"/>
      <c r="AHJ45" s="84"/>
      <c r="AHK45" s="84"/>
      <c r="AHL45" s="84"/>
      <c r="AHM45" s="84"/>
      <c r="AHN45" s="84"/>
      <c r="AHO45" s="84"/>
      <c r="AHP45" s="84"/>
      <c r="AHQ45" s="84"/>
      <c r="AHR45" s="84"/>
      <c r="AHS45" s="84"/>
      <c r="AHT45" s="84"/>
      <c r="AHU45" s="84"/>
      <c r="AHV45" s="84"/>
      <c r="AHW45" s="84"/>
      <c r="AHX45" s="84"/>
      <c r="AHY45" s="84"/>
      <c r="AHZ45" s="84"/>
      <c r="AIA45" s="84"/>
      <c r="AIB45" s="84"/>
      <c r="AIC45" s="84"/>
      <c r="AID45" s="84"/>
      <c r="AIE45" s="84"/>
      <c r="AIF45" s="84"/>
      <c r="AIG45" s="84"/>
      <c r="AIH45" s="84"/>
      <c r="AII45" s="84"/>
      <c r="AIJ45" s="84"/>
      <c r="AIK45" s="84"/>
      <c r="AIL45" s="84"/>
      <c r="AIM45" s="84"/>
      <c r="AIN45" s="84"/>
      <c r="AIO45" s="84"/>
      <c r="AIP45" s="84"/>
      <c r="AIQ45" s="84"/>
      <c r="AIR45" s="84"/>
      <c r="AIS45" s="84"/>
      <c r="AIT45" s="84"/>
      <c r="AIU45" s="84"/>
      <c r="AIV45" s="84"/>
      <c r="AIW45" s="84"/>
      <c r="AIX45" s="84"/>
      <c r="AIY45" s="84"/>
      <c r="AIZ45" s="84"/>
      <c r="AJA45" s="84"/>
      <c r="AJB45" s="84"/>
      <c r="AJC45" s="84"/>
      <c r="AJD45" s="84"/>
      <c r="AJE45" s="84"/>
      <c r="AJF45" s="84"/>
      <c r="AJG45" s="84"/>
      <c r="AJH45" s="84"/>
      <c r="AJI45" s="84"/>
      <c r="AJJ45" s="84"/>
      <c r="AJK45" s="84"/>
      <c r="AJL45" s="84"/>
      <c r="AJM45" s="84"/>
      <c r="AJN45" s="84"/>
      <c r="AJO45" s="84"/>
      <c r="AJP45" s="84"/>
      <c r="AJQ45" s="84"/>
      <c r="AJR45" s="84"/>
      <c r="AJS45" s="84"/>
      <c r="AJT45" s="84"/>
      <c r="AJU45" s="84"/>
      <c r="AJV45" s="84"/>
      <c r="AJW45" s="84"/>
      <c r="AJX45" s="84"/>
      <c r="AJY45" s="84"/>
      <c r="AJZ45" s="84"/>
      <c r="AKA45" s="84"/>
      <c r="AKB45" s="84"/>
      <c r="AKC45" s="84"/>
      <c r="AKD45" s="84"/>
      <c r="AKE45" s="84"/>
      <c r="AKF45" s="84"/>
      <c r="AKG45" s="84"/>
      <c r="AKH45" s="84"/>
      <c r="AKI45" s="84"/>
      <c r="AKJ45" s="84"/>
      <c r="AKK45" s="84"/>
      <c r="AKL45" s="84"/>
      <c r="AKM45" s="84"/>
      <c r="AKN45" s="84"/>
      <c r="AKO45" s="84"/>
      <c r="AKP45" s="84"/>
      <c r="AKQ45" s="84"/>
      <c r="AKR45" s="84"/>
      <c r="AKS45" s="84"/>
      <c r="AKT45" s="84"/>
      <c r="AKU45" s="84"/>
      <c r="AKV45" s="84"/>
      <c r="AKW45" s="84"/>
      <c r="AKX45" s="84"/>
      <c r="AKY45" s="84"/>
      <c r="AKZ45" s="84"/>
      <c r="ALA45" s="84"/>
      <c r="ALB45" s="84"/>
      <c r="ALC45" s="84"/>
      <c r="ALD45" s="84"/>
      <c r="ALE45" s="84"/>
      <c r="ALF45" s="84"/>
      <c r="ALG45" s="84"/>
      <c r="ALH45" s="84"/>
      <c r="ALI45" s="84"/>
      <c r="ALJ45" s="84"/>
      <c r="ALK45" s="84"/>
      <c r="ALL45" s="84"/>
      <c r="ALM45" s="84"/>
      <c r="ALN45" s="84"/>
      <c r="ALO45" s="84"/>
      <c r="ALP45" s="84"/>
      <c r="ALQ45" s="84"/>
      <c r="ALR45" s="84"/>
      <c r="ALS45" s="84"/>
      <c r="ALT45" s="84"/>
      <c r="ALU45" s="84"/>
      <c r="ALV45" s="84"/>
      <c r="ALW45" s="84"/>
      <c r="ALX45" s="84"/>
      <c r="ALY45" s="84"/>
      <c r="ALZ45" s="84"/>
      <c r="AMA45" s="84"/>
      <c r="AMB45" s="84"/>
      <c r="AMC45" s="84"/>
      <c r="AMD45" s="84"/>
      <c r="AME45" s="84"/>
      <c r="AMF45" s="84"/>
      <c r="AMG45" s="84"/>
      <c r="AMH45" s="84"/>
      <c r="AMI45" s="84"/>
      <c r="AMJ45" s="84"/>
      <c r="AMK45" s="84"/>
      <c r="AML45" s="84"/>
      <c r="AMM45" s="84"/>
      <c r="AMN45" s="84"/>
      <c r="AMO45" s="84"/>
      <c r="AMP45" s="84"/>
      <c r="AMQ45" s="84"/>
      <c r="AMR45" s="84"/>
      <c r="AMS45" s="84"/>
      <c r="AMT45" s="84"/>
      <c r="AMU45" s="84"/>
      <c r="AMV45" s="84"/>
      <c r="AMW45" s="84"/>
      <c r="AMX45" s="84"/>
      <c r="AMY45" s="84"/>
      <c r="AMZ45" s="84"/>
      <c r="ANA45" s="84"/>
      <c r="ANB45" s="84"/>
      <c r="ANC45" s="84"/>
      <c r="AND45" s="84"/>
      <c r="ANE45" s="84"/>
      <c r="ANF45" s="84"/>
      <c r="ANG45" s="84"/>
      <c r="ANH45" s="84"/>
      <c r="ANI45" s="84"/>
      <c r="ANJ45" s="84"/>
      <c r="ANK45" s="84"/>
      <c r="ANL45" s="84"/>
      <c r="ANM45" s="84"/>
      <c r="ANN45" s="84"/>
      <c r="ANO45" s="84"/>
      <c r="ANP45" s="84"/>
      <c r="ANQ45" s="84"/>
      <c r="ANR45" s="84"/>
      <c r="ANS45" s="84"/>
      <c r="ANT45" s="84"/>
      <c r="ANU45" s="84"/>
      <c r="ANV45" s="84"/>
      <c r="ANW45" s="84"/>
      <c r="ANX45" s="84"/>
      <c r="ANY45" s="84"/>
      <c r="ANZ45" s="84"/>
      <c r="AOA45" s="84"/>
      <c r="AOB45" s="84"/>
      <c r="AOC45" s="84"/>
      <c r="AOD45" s="84"/>
      <c r="AOE45" s="84"/>
      <c r="AOF45" s="84"/>
      <c r="AOG45" s="84"/>
      <c r="AOH45" s="84"/>
      <c r="AOI45" s="84"/>
      <c r="AOJ45" s="84"/>
      <c r="AOK45" s="84"/>
      <c r="AOL45" s="84"/>
      <c r="AOM45" s="84"/>
      <c r="AON45" s="84"/>
      <c r="AOO45" s="84"/>
      <c r="AOP45" s="84"/>
      <c r="AOQ45" s="84"/>
      <c r="AOR45" s="84"/>
      <c r="AOS45" s="84"/>
      <c r="AOT45" s="84"/>
      <c r="AOU45" s="84"/>
      <c r="AOV45" s="84"/>
      <c r="AOW45" s="84"/>
      <c r="AOX45" s="84"/>
      <c r="AOY45" s="84"/>
      <c r="AOZ45" s="84"/>
      <c r="APA45" s="84"/>
      <c r="APB45" s="84"/>
      <c r="APC45" s="84"/>
      <c r="APD45" s="84"/>
      <c r="APE45" s="84"/>
      <c r="APF45" s="84"/>
      <c r="APG45" s="84"/>
      <c r="APH45" s="84"/>
      <c r="API45" s="84"/>
      <c r="APJ45" s="84"/>
      <c r="APK45" s="84"/>
      <c r="APL45" s="84"/>
      <c r="APM45" s="84"/>
      <c r="APN45" s="84"/>
      <c r="APO45" s="84"/>
      <c r="APP45" s="84"/>
      <c r="APQ45" s="84"/>
      <c r="APR45" s="84"/>
      <c r="APS45" s="84"/>
      <c r="APT45" s="84"/>
      <c r="APU45" s="84"/>
      <c r="APV45" s="84"/>
      <c r="APW45" s="84"/>
      <c r="APX45" s="84"/>
      <c r="APY45" s="84"/>
      <c r="APZ45" s="84"/>
      <c r="AQA45" s="84"/>
      <c r="AQB45" s="84"/>
      <c r="AQC45" s="84"/>
      <c r="AQD45" s="84"/>
      <c r="AQE45" s="84"/>
      <c r="AQF45" s="84"/>
      <c r="AQG45" s="84"/>
      <c r="AQH45" s="84"/>
      <c r="AQI45" s="84"/>
      <c r="AQJ45" s="84"/>
      <c r="AQK45" s="84"/>
      <c r="AQL45" s="84"/>
      <c r="AQM45" s="84"/>
      <c r="AQN45" s="84"/>
      <c r="AQO45" s="84"/>
      <c r="AQP45" s="84"/>
      <c r="AQQ45" s="84"/>
      <c r="AQR45" s="84"/>
      <c r="AQS45" s="84"/>
      <c r="AQT45" s="84"/>
      <c r="AQU45" s="84"/>
      <c r="AQV45" s="84"/>
      <c r="AQW45" s="84"/>
      <c r="AQX45" s="84"/>
      <c r="AQY45" s="84"/>
      <c r="AQZ45" s="84"/>
      <c r="ARA45" s="84"/>
      <c r="ARB45" s="84"/>
      <c r="ARC45" s="84"/>
      <c r="ARD45" s="84"/>
      <c r="ARE45" s="84"/>
      <c r="ARF45" s="84"/>
      <c r="ARG45" s="84"/>
      <c r="ARH45" s="84"/>
      <c r="ARI45" s="84"/>
      <c r="ARJ45" s="84"/>
      <c r="ARK45" s="84"/>
      <c r="ARL45" s="84"/>
      <c r="ARM45" s="84"/>
      <c r="ARN45" s="84"/>
      <c r="ARO45" s="84"/>
      <c r="ARP45" s="84"/>
      <c r="ARQ45" s="84"/>
      <c r="ARR45" s="84"/>
      <c r="ARS45" s="84"/>
      <c r="ART45" s="84"/>
      <c r="ARU45" s="84"/>
      <c r="ARV45" s="84"/>
      <c r="ARW45" s="84"/>
      <c r="ARX45" s="84"/>
      <c r="ARY45" s="84"/>
      <c r="ARZ45" s="84"/>
      <c r="ASA45" s="84"/>
      <c r="ASB45" s="84"/>
      <c r="ASC45" s="84"/>
      <c r="ASD45" s="84"/>
      <c r="ASE45" s="84"/>
      <c r="ASF45" s="84"/>
      <c r="ASG45" s="84"/>
      <c r="ASH45" s="84"/>
      <c r="ASI45" s="84"/>
      <c r="ASJ45" s="84"/>
      <c r="ASK45" s="84"/>
      <c r="ASL45" s="84"/>
      <c r="ASM45" s="84"/>
      <c r="ASN45" s="84"/>
      <c r="ASO45" s="84"/>
      <c r="ASP45" s="84"/>
      <c r="ASQ45" s="84"/>
      <c r="ASR45" s="84"/>
      <c r="ASS45" s="84"/>
      <c r="AST45" s="84"/>
      <c r="ASU45" s="84"/>
      <c r="ASV45" s="84"/>
      <c r="ASW45" s="84"/>
      <c r="ASX45" s="84"/>
      <c r="ASY45" s="84"/>
      <c r="ASZ45" s="84"/>
      <c r="ATA45" s="84"/>
      <c r="ATB45" s="84"/>
      <c r="ATC45" s="84"/>
      <c r="ATD45" s="84"/>
      <c r="ATE45" s="84"/>
      <c r="ATF45" s="84"/>
      <c r="ATG45" s="84"/>
      <c r="ATH45" s="84"/>
      <c r="ATI45" s="84"/>
      <c r="ATJ45" s="84"/>
      <c r="ATK45" s="84"/>
      <c r="ATL45" s="84"/>
      <c r="ATM45" s="84"/>
      <c r="ATN45" s="84"/>
      <c r="ATO45" s="84"/>
      <c r="ATP45" s="84"/>
      <c r="ATQ45" s="84"/>
      <c r="ATR45" s="84"/>
      <c r="ATS45" s="84"/>
      <c r="ATT45" s="84"/>
      <c r="ATU45" s="84"/>
      <c r="ATV45" s="84"/>
      <c r="ATW45" s="84"/>
      <c r="ATX45" s="84"/>
      <c r="ATY45" s="84"/>
      <c r="ATZ45" s="84"/>
      <c r="AUA45" s="84"/>
      <c r="AUB45" s="84"/>
      <c r="AUC45" s="84"/>
      <c r="AUD45" s="84"/>
      <c r="AUE45" s="84"/>
      <c r="AUF45" s="84"/>
      <c r="AUG45" s="84"/>
      <c r="AUH45" s="84"/>
      <c r="AUI45" s="84"/>
      <c r="AUJ45" s="84"/>
      <c r="AUK45" s="84"/>
      <c r="AUL45" s="84"/>
      <c r="AUM45" s="84"/>
      <c r="AUN45" s="84"/>
      <c r="AUO45" s="84"/>
      <c r="AUP45" s="84"/>
      <c r="AUQ45" s="84"/>
      <c r="AUR45" s="84"/>
      <c r="AUS45" s="84"/>
      <c r="AUT45" s="84"/>
      <c r="AUU45" s="84"/>
      <c r="AUV45" s="84"/>
      <c r="AUW45" s="84"/>
      <c r="AUX45" s="84"/>
      <c r="AUY45" s="84"/>
      <c r="AUZ45" s="84"/>
      <c r="AVA45" s="84"/>
      <c r="AVB45" s="84"/>
      <c r="AVC45" s="84"/>
      <c r="AVD45" s="84"/>
      <c r="AVE45" s="84"/>
      <c r="AVF45" s="84"/>
      <c r="AVG45" s="84"/>
      <c r="AVH45" s="84"/>
      <c r="AVI45" s="84"/>
      <c r="AVJ45" s="84"/>
      <c r="AVK45" s="84"/>
      <c r="AVL45" s="84"/>
      <c r="AVM45" s="84"/>
      <c r="AVN45" s="84"/>
      <c r="AVO45" s="84"/>
      <c r="AVP45" s="84"/>
      <c r="AVQ45" s="84"/>
      <c r="AVR45" s="84"/>
      <c r="AVS45" s="84"/>
      <c r="AVT45" s="84"/>
      <c r="AVU45" s="84"/>
      <c r="AVV45" s="84"/>
      <c r="AVW45" s="84"/>
      <c r="AVX45" s="84"/>
      <c r="AVY45" s="84"/>
      <c r="AVZ45" s="84"/>
      <c r="AWA45" s="84"/>
      <c r="AWB45" s="84"/>
      <c r="AWC45" s="84"/>
      <c r="AWD45" s="84"/>
      <c r="AWE45" s="84"/>
      <c r="AWF45" s="84"/>
      <c r="AWG45" s="84"/>
      <c r="AWH45" s="84"/>
      <c r="AWI45" s="84"/>
      <c r="AWJ45" s="84"/>
      <c r="AWK45" s="84"/>
      <c r="AWL45" s="84"/>
      <c r="AWM45" s="84"/>
      <c r="AWN45" s="84"/>
      <c r="AWO45" s="84"/>
      <c r="AWP45" s="84"/>
      <c r="AWQ45" s="84"/>
      <c r="AWR45" s="84"/>
      <c r="AWS45" s="84"/>
      <c r="AWT45" s="84"/>
      <c r="AWU45" s="84"/>
      <c r="AWV45" s="84"/>
      <c r="AWW45" s="84"/>
      <c r="AWX45" s="84"/>
      <c r="AWY45" s="84"/>
      <c r="AWZ45" s="84"/>
      <c r="AXA45" s="84"/>
      <c r="AXB45" s="84"/>
      <c r="AXC45" s="84"/>
      <c r="AXD45" s="84"/>
      <c r="AXE45" s="84"/>
      <c r="AXF45" s="84"/>
      <c r="AXG45" s="84"/>
      <c r="AXH45" s="84"/>
      <c r="AXI45" s="84"/>
      <c r="AXJ45" s="84"/>
      <c r="AXK45" s="84"/>
      <c r="AXL45" s="84"/>
      <c r="AXM45" s="84"/>
      <c r="AXN45" s="84"/>
      <c r="AXO45" s="84"/>
      <c r="AXP45" s="84"/>
      <c r="AXQ45" s="84"/>
      <c r="AXR45" s="84"/>
      <c r="AXS45" s="84"/>
      <c r="AXT45" s="84"/>
      <c r="AXU45" s="84"/>
      <c r="AXV45" s="84"/>
      <c r="AXW45" s="84"/>
      <c r="AXX45" s="84"/>
      <c r="AXY45" s="84"/>
      <c r="AXZ45" s="84"/>
      <c r="AYA45" s="84"/>
      <c r="AYB45" s="84"/>
      <c r="AYC45" s="84"/>
      <c r="AYD45" s="84"/>
      <c r="AYE45" s="84"/>
      <c r="AYF45" s="84"/>
      <c r="AYG45" s="84"/>
      <c r="AYH45" s="84"/>
      <c r="AYI45" s="84"/>
      <c r="AYJ45" s="84"/>
      <c r="AYK45" s="84"/>
      <c r="AYL45" s="84"/>
      <c r="AYM45" s="84"/>
      <c r="AYN45" s="84"/>
      <c r="AYO45" s="84"/>
      <c r="AYP45" s="84"/>
      <c r="AYQ45" s="84"/>
      <c r="AYR45" s="84"/>
      <c r="AYS45" s="84"/>
      <c r="AYT45" s="84"/>
      <c r="AYU45" s="84"/>
      <c r="AYV45" s="84"/>
      <c r="AYW45" s="84"/>
      <c r="AYX45" s="84"/>
      <c r="AYY45" s="84"/>
      <c r="AYZ45" s="84"/>
      <c r="AZA45" s="84"/>
      <c r="AZB45" s="84"/>
      <c r="AZC45" s="84"/>
      <c r="AZD45" s="84"/>
      <c r="AZE45" s="84"/>
      <c r="AZF45" s="84"/>
      <c r="AZG45" s="84"/>
      <c r="AZH45" s="84"/>
      <c r="AZI45" s="84"/>
      <c r="AZJ45" s="84"/>
      <c r="AZK45" s="84"/>
      <c r="AZL45" s="84"/>
      <c r="AZM45" s="84"/>
      <c r="AZN45" s="84"/>
      <c r="AZO45" s="84"/>
      <c r="AZP45" s="84"/>
      <c r="AZQ45" s="84"/>
      <c r="AZR45" s="84"/>
      <c r="AZS45" s="84"/>
      <c r="AZT45" s="84"/>
      <c r="AZU45" s="84"/>
      <c r="AZV45" s="84"/>
      <c r="AZW45" s="84"/>
      <c r="AZX45" s="84"/>
      <c r="AZY45" s="84"/>
      <c r="AZZ45" s="84"/>
      <c r="BAA45" s="84"/>
      <c r="BAB45" s="84"/>
      <c r="BAC45" s="84"/>
      <c r="BAD45" s="84"/>
      <c r="BAE45" s="84"/>
      <c r="BAF45" s="84"/>
      <c r="BAG45" s="84"/>
      <c r="BAH45" s="84"/>
      <c r="BAI45" s="84"/>
      <c r="BAJ45" s="84"/>
      <c r="BAK45" s="84"/>
      <c r="BAL45" s="84"/>
      <c r="BAM45" s="84"/>
      <c r="BAN45" s="84"/>
      <c r="BAO45" s="84"/>
      <c r="BAP45" s="84"/>
      <c r="BAQ45" s="84"/>
      <c r="BAR45" s="84"/>
      <c r="BAS45" s="84"/>
      <c r="BAT45" s="84"/>
      <c r="BAU45" s="84"/>
      <c r="BAV45" s="84"/>
      <c r="BAW45" s="84"/>
      <c r="BAX45" s="84"/>
      <c r="BAY45" s="84"/>
      <c r="BAZ45" s="84"/>
      <c r="BBA45" s="84"/>
      <c r="BBB45" s="84"/>
      <c r="BBC45" s="84"/>
      <c r="BBD45" s="84"/>
      <c r="BBE45" s="84"/>
      <c r="BBF45" s="84"/>
      <c r="BBG45" s="84"/>
      <c r="BBH45" s="84"/>
      <c r="BBI45" s="84"/>
      <c r="BBJ45" s="84"/>
      <c r="BBK45" s="84"/>
      <c r="BBL45" s="84"/>
      <c r="BBM45" s="84"/>
      <c r="BBN45" s="84"/>
      <c r="BBO45" s="84"/>
      <c r="BBP45" s="84"/>
      <c r="BBQ45" s="84"/>
      <c r="BBR45" s="84"/>
      <c r="BBS45" s="84"/>
      <c r="BBT45" s="84"/>
      <c r="BBU45" s="84"/>
      <c r="BBV45" s="84"/>
      <c r="BBW45" s="84"/>
      <c r="BBX45" s="84"/>
      <c r="BBY45" s="84"/>
      <c r="BBZ45" s="84"/>
      <c r="BCA45" s="84"/>
      <c r="BCB45" s="84"/>
      <c r="BCC45" s="84"/>
      <c r="BCD45" s="84"/>
      <c r="BCE45" s="84"/>
      <c r="BCF45" s="84"/>
      <c r="BCG45" s="84"/>
      <c r="BCH45" s="84"/>
      <c r="BCI45" s="84"/>
      <c r="BCJ45" s="84"/>
      <c r="BCK45" s="84"/>
      <c r="BCL45" s="84"/>
      <c r="BCM45" s="84"/>
      <c r="BCN45" s="84"/>
      <c r="BCO45" s="84"/>
      <c r="BCP45" s="84"/>
      <c r="BCQ45" s="84"/>
      <c r="BCR45" s="84"/>
      <c r="BCS45" s="84"/>
      <c r="BCT45" s="84"/>
      <c r="BCU45" s="84"/>
      <c r="BCV45" s="84"/>
      <c r="BCW45" s="84"/>
      <c r="BCX45" s="84"/>
      <c r="BCY45" s="84"/>
      <c r="BCZ45" s="84"/>
      <c r="BDA45" s="84"/>
      <c r="BDB45" s="84"/>
      <c r="BDC45" s="84"/>
      <c r="BDD45" s="84"/>
      <c r="BDE45" s="84"/>
      <c r="BDF45" s="84"/>
      <c r="BDG45" s="84"/>
      <c r="BDH45" s="84"/>
      <c r="BDI45" s="84"/>
      <c r="BDJ45" s="84"/>
      <c r="BDK45" s="84"/>
      <c r="BDL45" s="84"/>
      <c r="BDM45" s="84"/>
      <c r="BDN45" s="84"/>
      <c r="BDO45" s="84"/>
      <c r="BDP45" s="84"/>
      <c r="BDQ45" s="84"/>
      <c r="BDR45" s="84"/>
      <c r="BDS45" s="84"/>
      <c r="BDT45" s="84"/>
      <c r="BDU45" s="84"/>
      <c r="BDV45" s="84"/>
      <c r="BDW45" s="84"/>
      <c r="BDX45" s="84"/>
      <c r="BDY45" s="84"/>
      <c r="BDZ45" s="84"/>
      <c r="BEA45" s="84"/>
      <c r="BEB45" s="84"/>
      <c r="BEC45" s="84"/>
      <c r="BED45" s="84"/>
      <c r="BEE45" s="84"/>
      <c r="BEF45" s="84"/>
      <c r="BEG45" s="84"/>
      <c r="BEH45" s="84"/>
      <c r="BEI45" s="84"/>
      <c r="BEJ45" s="84"/>
      <c r="BEK45" s="84"/>
      <c r="BEL45" s="84"/>
      <c r="BEM45" s="84"/>
      <c r="BEN45" s="84"/>
      <c r="BEO45" s="84"/>
      <c r="BEP45" s="84"/>
      <c r="BEQ45" s="84"/>
      <c r="BER45" s="84"/>
      <c r="BES45" s="84"/>
      <c r="BET45" s="84"/>
      <c r="BEU45" s="84"/>
      <c r="BEV45" s="84"/>
      <c r="BEW45" s="84"/>
      <c r="BEX45" s="84"/>
      <c r="BEY45" s="84"/>
      <c r="BEZ45" s="84"/>
      <c r="BFA45" s="84"/>
      <c r="BFB45" s="84"/>
      <c r="BFC45" s="84"/>
      <c r="BFD45" s="84"/>
      <c r="BFE45" s="84"/>
      <c r="BFF45" s="84"/>
      <c r="BFG45" s="84"/>
      <c r="BFH45" s="84"/>
      <c r="BFI45" s="84"/>
      <c r="BFJ45" s="84"/>
      <c r="BFK45" s="84"/>
      <c r="BFL45" s="84"/>
      <c r="BFM45" s="84"/>
      <c r="BFN45" s="84"/>
      <c r="BFO45" s="84"/>
      <c r="BFP45" s="84"/>
      <c r="BFQ45" s="84"/>
      <c r="BFR45" s="84"/>
      <c r="BFS45" s="84"/>
      <c r="BFT45" s="84"/>
      <c r="BFU45" s="84"/>
      <c r="BFV45" s="84"/>
      <c r="BFW45" s="84"/>
      <c r="BFX45" s="84"/>
      <c r="BFY45" s="84"/>
      <c r="BFZ45" s="84"/>
      <c r="BGA45" s="84"/>
      <c r="BGB45" s="84"/>
      <c r="BGC45" s="84"/>
      <c r="BGD45" s="84"/>
      <c r="BGE45" s="84"/>
      <c r="BGF45" s="84"/>
      <c r="BGG45" s="84"/>
      <c r="BGH45" s="84"/>
      <c r="BGI45" s="84"/>
      <c r="BGJ45" s="84"/>
      <c r="BGK45" s="84"/>
      <c r="BGL45" s="84"/>
      <c r="BGM45" s="84"/>
      <c r="BGN45" s="84"/>
      <c r="BGO45" s="84"/>
      <c r="BGP45" s="84"/>
      <c r="BGQ45" s="84"/>
      <c r="BGR45" s="84"/>
      <c r="BGS45" s="84"/>
      <c r="BGT45" s="84"/>
      <c r="BGU45" s="84"/>
      <c r="BGV45" s="84"/>
      <c r="BGW45" s="84"/>
      <c r="BGX45" s="84"/>
      <c r="BGY45" s="84"/>
      <c r="BGZ45" s="84"/>
      <c r="BHA45" s="84"/>
      <c r="BHB45" s="84"/>
      <c r="BHC45" s="84"/>
      <c r="BHD45" s="84"/>
      <c r="BHE45" s="84"/>
      <c r="BHF45" s="84"/>
      <c r="BHG45" s="84"/>
      <c r="BHH45" s="84"/>
      <c r="BHI45" s="84"/>
      <c r="BHJ45" s="84"/>
      <c r="BHK45" s="84"/>
      <c r="BHL45" s="84"/>
      <c r="BHM45" s="84"/>
      <c r="BHN45" s="84"/>
      <c r="BHO45" s="84"/>
      <c r="BHP45" s="84"/>
      <c r="BHQ45" s="84"/>
      <c r="BHR45" s="84"/>
      <c r="BHS45" s="84"/>
      <c r="BHT45" s="84"/>
      <c r="BHU45" s="84"/>
      <c r="BHV45" s="84"/>
      <c r="BHW45" s="84"/>
      <c r="BHX45" s="84"/>
      <c r="BHY45" s="84"/>
      <c r="BHZ45" s="84"/>
      <c r="BIA45" s="84"/>
      <c r="BIB45" s="84"/>
      <c r="BIC45" s="84"/>
      <c r="BID45" s="84"/>
      <c r="BIE45" s="84"/>
      <c r="BIF45" s="84"/>
      <c r="BIG45" s="84"/>
      <c r="BIH45" s="84"/>
      <c r="BII45" s="84"/>
      <c r="BIJ45" s="84"/>
      <c r="BIK45" s="84"/>
      <c r="BIL45" s="84"/>
      <c r="BIM45" s="84"/>
      <c r="BIN45" s="84"/>
      <c r="BIO45" s="84"/>
      <c r="BIP45" s="84"/>
      <c r="BIQ45" s="84"/>
      <c r="BIR45" s="84"/>
      <c r="BIS45" s="84"/>
      <c r="BIT45" s="84"/>
      <c r="BIU45" s="84"/>
      <c r="BIV45" s="84"/>
      <c r="BIW45" s="84"/>
      <c r="BIX45" s="84"/>
      <c r="BIY45" s="84"/>
      <c r="BIZ45" s="84"/>
      <c r="BJA45" s="84"/>
      <c r="BJB45" s="84"/>
      <c r="BJC45" s="84"/>
      <c r="BJD45" s="84"/>
      <c r="BJE45" s="84"/>
      <c r="BJF45" s="84"/>
      <c r="BJG45" s="84"/>
      <c r="BJH45" s="84"/>
      <c r="BJI45" s="84"/>
      <c r="BJJ45" s="84"/>
      <c r="BJK45" s="84"/>
      <c r="BJL45" s="84"/>
      <c r="BJM45" s="84"/>
      <c r="BJN45" s="84"/>
      <c r="BJO45" s="84"/>
      <c r="BJP45" s="84"/>
      <c r="BJQ45" s="84"/>
      <c r="BJR45" s="84"/>
      <c r="BJS45" s="84"/>
      <c r="BJT45" s="84"/>
      <c r="BJU45" s="84"/>
      <c r="BJV45" s="84"/>
      <c r="BJW45" s="84"/>
      <c r="BJX45" s="84"/>
      <c r="BJY45" s="84"/>
      <c r="BJZ45" s="84"/>
      <c r="BKA45" s="84"/>
      <c r="BKB45" s="84"/>
      <c r="BKC45" s="84"/>
      <c r="BKD45" s="84"/>
      <c r="BKE45" s="84"/>
      <c r="BKF45" s="84"/>
      <c r="BKG45" s="84"/>
      <c r="BKH45" s="84"/>
      <c r="BKI45" s="84"/>
      <c r="BKJ45" s="84"/>
      <c r="BKK45" s="84"/>
      <c r="BKL45" s="84"/>
      <c r="BKM45" s="84"/>
      <c r="BKN45" s="84"/>
      <c r="BKO45" s="84"/>
      <c r="BKP45" s="84"/>
      <c r="BKQ45" s="84"/>
      <c r="BKR45" s="84"/>
      <c r="BKS45" s="84"/>
      <c r="BKT45" s="84"/>
      <c r="BKU45" s="84"/>
      <c r="BKV45" s="84"/>
      <c r="BKW45" s="84"/>
      <c r="BKX45" s="84"/>
      <c r="BKY45" s="84"/>
      <c r="BKZ45" s="84"/>
      <c r="BLA45" s="84"/>
      <c r="BLB45" s="84"/>
      <c r="BLC45" s="84"/>
      <c r="BLD45" s="84"/>
      <c r="BLE45" s="84"/>
      <c r="BLF45" s="84"/>
      <c r="BLG45" s="84"/>
      <c r="BLH45" s="84"/>
      <c r="BLI45" s="84"/>
      <c r="BLJ45" s="84"/>
      <c r="BLK45" s="84"/>
      <c r="BLL45" s="84"/>
      <c r="BLM45" s="84"/>
      <c r="BLN45" s="84"/>
      <c r="BLO45" s="84"/>
      <c r="BLP45" s="84"/>
      <c r="BLQ45" s="84"/>
      <c r="BLR45" s="84"/>
      <c r="BLS45" s="84"/>
      <c r="BLT45" s="84"/>
      <c r="BLU45" s="84"/>
      <c r="BLV45" s="84"/>
      <c r="BLW45" s="84"/>
      <c r="BLX45" s="84"/>
      <c r="BLY45" s="84"/>
      <c r="BLZ45" s="84"/>
      <c r="BMA45" s="84"/>
      <c r="BMB45" s="84"/>
      <c r="BMC45" s="84"/>
      <c r="BMD45" s="84"/>
      <c r="BME45" s="84"/>
      <c r="BMF45" s="84"/>
      <c r="BMG45" s="84"/>
      <c r="BMH45" s="84"/>
      <c r="BMI45" s="84"/>
      <c r="BMJ45" s="84"/>
      <c r="BMK45" s="84"/>
      <c r="BML45" s="84"/>
      <c r="BMM45" s="84"/>
      <c r="BMN45" s="84"/>
      <c r="BMO45" s="84"/>
      <c r="BMP45" s="84"/>
      <c r="BMQ45" s="84"/>
      <c r="BMR45" s="84"/>
      <c r="BMS45" s="84"/>
      <c r="BMT45" s="84"/>
      <c r="BMU45" s="84"/>
      <c r="BMV45" s="84"/>
      <c r="BMW45" s="84"/>
      <c r="BMX45" s="84"/>
      <c r="BMY45" s="84"/>
      <c r="BMZ45" s="84"/>
      <c r="BNA45" s="84"/>
      <c r="BNB45" s="84"/>
      <c r="BNC45" s="84"/>
      <c r="BND45" s="84"/>
      <c r="BNE45" s="84"/>
      <c r="BNF45" s="84"/>
      <c r="BNG45" s="84"/>
      <c r="BNH45" s="84"/>
      <c r="BNI45" s="84"/>
      <c r="BNJ45" s="84"/>
      <c r="BNK45" s="84"/>
      <c r="BNL45" s="84"/>
      <c r="BNM45" s="84"/>
      <c r="BNN45" s="84"/>
      <c r="BNO45" s="84"/>
      <c r="BNP45" s="84"/>
      <c r="BNQ45" s="84"/>
      <c r="BNR45" s="84"/>
      <c r="BNS45" s="84"/>
      <c r="BNT45" s="84"/>
      <c r="BNU45" s="84"/>
      <c r="BNV45" s="84"/>
      <c r="BNW45" s="84"/>
      <c r="BNX45" s="84"/>
      <c r="BNY45" s="84"/>
      <c r="BNZ45" s="84"/>
      <c r="BOA45" s="84"/>
      <c r="BOB45" s="84"/>
      <c r="BOC45" s="84"/>
      <c r="BOD45" s="84"/>
      <c r="BOE45" s="84"/>
      <c r="BOF45" s="84"/>
      <c r="BOG45" s="84"/>
      <c r="BOH45" s="84"/>
      <c r="BOI45" s="84"/>
      <c r="BOJ45" s="84"/>
      <c r="BOK45" s="84"/>
      <c r="BOL45" s="84"/>
      <c r="BOM45" s="84"/>
      <c r="BON45" s="84"/>
      <c r="BOO45" s="84"/>
      <c r="BOP45" s="84"/>
      <c r="BOQ45" s="84"/>
      <c r="BOR45" s="84"/>
      <c r="BOS45" s="84"/>
      <c r="BOT45" s="84"/>
      <c r="BOU45" s="84"/>
      <c r="BOV45" s="84"/>
      <c r="BOW45" s="84"/>
      <c r="BOX45" s="84"/>
      <c r="BOY45" s="84"/>
      <c r="BOZ45" s="84"/>
      <c r="BPA45" s="84"/>
      <c r="BPB45" s="84"/>
      <c r="BPC45" s="84"/>
      <c r="BPD45" s="84"/>
      <c r="BPE45" s="84"/>
      <c r="BPF45" s="84"/>
      <c r="BPG45" s="84"/>
      <c r="BPH45" s="84"/>
      <c r="BPI45" s="84"/>
      <c r="BPJ45" s="84"/>
      <c r="BPK45" s="84"/>
      <c r="BPL45" s="84"/>
      <c r="BPM45" s="84"/>
      <c r="BPN45" s="84"/>
      <c r="BPO45" s="84"/>
      <c r="BPP45" s="84"/>
      <c r="BPQ45" s="84"/>
      <c r="BPR45" s="84"/>
      <c r="BPS45" s="84"/>
      <c r="BPT45" s="84"/>
      <c r="BPU45" s="84"/>
      <c r="BPV45" s="84"/>
      <c r="BPW45" s="84"/>
      <c r="BPX45" s="84"/>
      <c r="BPY45" s="84"/>
      <c r="BPZ45" s="84"/>
      <c r="BQA45" s="84"/>
      <c r="BQB45" s="84"/>
      <c r="BQC45" s="84"/>
      <c r="BQD45" s="84"/>
      <c r="BQE45" s="84"/>
      <c r="BQF45" s="84"/>
      <c r="BQG45" s="84"/>
      <c r="BQH45" s="84"/>
      <c r="BQI45" s="84"/>
      <c r="BQJ45" s="84"/>
      <c r="BQK45" s="84"/>
      <c r="BQL45" s="84"/>
      <c r="BQM45" s="84"/>
      <c r="BQN45" s="84"/>
      <c r="BQO45" s="84"/>
      <c r="BQP45" s="84"/>
      <c r="BQQ45" s="84"/>
      <c r="BQR45" s="84"/>
      <c r="BQS45" s="84"/>
      <c r="BQT45" s="84"/>
      <c r="BQU45" s="84"/>
      <c r="BQV45" s="84"/>
      <c r="BQW45" s="84"/>
      <c r="BQX45" s="84"/>
      <c r="BQY45" s="84"/>
      <c r="BQZ45" s="84"/>
      <c r="BRA45" s="84"/>
      <c r="BRB45" s="84"/>
      <c r="BRC45" s="84"/>
      <c r="BRD45" s="84"/>
      <c r="BRE45" s="84"/>
      <c r="BRF45" s="84"/>
      <c r="BRG45" s="84"/>
      <c r="BRH45" s="84"/>
      <c r="BRI45" s="84"/>
      <c r="BRJ45" s="84"/>
      <c r="BRK45" s="84"/>
      <c r="BRL45" s="84"/>
      <c r="BRM45" s="84"/>
      <c r="BRN45" s="84"/>
      <c r="BRO45" s="84"/>
      <c r="BRP45" s="84"/>
      <c r="BRQ45" s="84"/>
      <c r="BRR45" s="84"/>
      <c r="BRS45" s="84"/>
      <c r="BRT45" s="84"/>
      <c r="BRU45" s="84"/>
      <c r="BRV45" s="84"/>
      <c r="BRW45" s="84"/>
      <c r="BRX45" s="84"/>
      <c r="BRY45" s="84"/>
      <c r="BRZ45" s="84"/>
      <c r="BSA45" s="84"/>
      <c r="BSB45" s="84"/>
      <c r="BSC45" s="84"/>
      <c r="BSD45" s="84"/>
      <c r="BSE45" s="84"/>
      <c r="BSF45" s="84"/>
      <c r="BSG45" s="84"/>
      <c r="BSH45" s="84"/>
      <c r="BSI45" s="84"/>
      <c r="BSJ45" s="84"/>
      <c r="BSK45" s="84"/>
      <c r="BSL45" s="84"/>
      <c r="BSM45" s="84"/>
      <c r="BSN45" s="84"/>
      <c r="BSO45" s="84"/>
      <c r="BSP45" s="84"/>
      <c r="BSQ45" s="84"/>
      <c r="BSR45" s="84"/>
      <c r="BSS45" s="84"/>
      <c r="BST45" s="84"/>
      <c r="BSU45" s="84"/>
      <c r="BSV45" s="84"/>
      <c r="BSW45" s="84"/>
      <c r="BSX45" s="84"/>
      <c r="BSY45" s="84"/>
      <c r="BSZ45" s="84"/>
      <c r="BTA45" s="84"/>
      <c r="BTB45" s="84"/>
      <c r="BTC45" s="84"/>
      <c r="BTD45" s="84"/>
      <c r="BTE45" s="84"/>
      <c r="BTF45" s="84"/>
      <c r="BTG45" s="84"/>
      <c r="BTH45" s="84"/>
      <c r="BTI45" s="84"/>
      <c r="BTJ45" s="84"/>
      <c r="BTK45" s="84"/>
      <c r="BTL45" s="84"/>
      <c r="BTM45" s="84"/>
      <c r="BTN45" s="84"/>
      <c r="BTO45" s="84"/>
      <c r="BTP45" s="84"/>
      <c r="BTQ45" s="84"/>
      <c r="BTR45" s="84"/>
      <c r="BTS45" s="84"/>
      <c r="BTT45" s="84"/>
      <c r="BTU45" s="84"/>
      <c r="BTV45" s="84"/>
      <c r="BTW45" s="84"/>
      <c r="BTX45" s="84"/>
      <c r="BTY45" s="84"/>
      <c r="BTZ45" s="84"/>
      <c r="BUA45" s="84"/>
      <c r="BUB45" s="84"/>
      <c r="BUC45" s="84"/>
      <c r="BUD45" s="84"/>
      <c r="BUE45" s="84"/>
      <c r="BUF45" s="84"/>
      <c r="BUG45" s="84"/>
      <c r="BUH45" s="84"/>
      <c r="BUI45" s="84"/>
      <c r="BUJ45" s="84"/>
      <c r="BUK45" s="84"/>
      <c r="BUL45" s="84"/>
      <c r="BUM45" s="84"/>
      <c r="BUN45" s="84"/>
      <c r="BUO45" s="84"/>
      <c r="BUP45" s="84"/>
      <c r="BUQ45" s="84"/>
      <c r="BUR45" s="84"/>
      <c r="BUS45" s="84"/>
      <c r="BUT45" s="84"/>
      <c r="BUU45" s="84"/>
      <c r="BUV45" s="84"/>
      <c r="BUW45" s="84"/>
      <c r="BUX45" s="84"/>
      <c r="BUY45" s="84"/>
      <c r="BUZ45" s="84"/>
      <c r="BVA45" s="84"/>
      <c r="BVB45" s="84"/>
      <c r="BVC45" s="84"/>
      <c r="BVD45" s="84"/>
      <c r="BVE45" s="84"/>
      <c r="BVF45" s="84"/>
      <c r="BVG45" s="84"/>
      <c r="BVH45" s="84"/>
      <c r="BVI45" s="84"/>
      <c r="BVJ45" s="84"/>
      <c r="BVK45" s="84"/>
      <c r="BVL45" s="84"/>
      <c r="BVM45" s="84"/>
      <c r="BVN45" s="84"/>
      <c r="BVO45" s="84"/>
      <c r="BVP45" s="84"/>
      <c r="BVQ45" s="84"/>
      <c r="BVR45" s="84"/>
      <c r="BVS45" s="84"/>
      <c r="BVT45" s="84"/>
      <c r="BVU45" s="84"/>
      <c r="BVV45" s="84"/>
      <c r="BVW45" s="84"/>
      <c r="BVX45" s="84"/>
      <c r="BVY45" s="84"/>
      <c r="BVZ45" s="84"/>
      <c r="BWA45" s="84"/>
      <c r="BWB45" s="84"/>
      <c r="BWC45" s="84"/>
      <c r="BWD45" s="84"/>
      <c r="BWE45" s="84"/>
      <c r="BWF45" s="84"/>
      <c r="BWG45" s="84"/>
      <c r="BWH45" s="84"/>
      <c r="BWI45" s="84"/>
      <c r="BWJ45" s="84"/>
      <c r="BWK45" s="84"/>
      <c r="BWL45" s="84"/>
      <c r="BWM45" s="84"/>
      <c r="BWN45" s="84"/>
      <c r="BWO45" s="84"/>
      <c r="BWP45" s="84"/>
      <c r="BWQ45" s="84"/>
      <c r="BWR45" s="84"/>
      <c r="BWS45" s="84"/>
      <c r="BWT45" s="84"/>
      <c r="BWU45" s="84"/>
      <c r="BWV45" s="84"/>
      <c r="BWW45" s="84"/>
      <c r="BWX45" s="84"/>
      <c r="BWY45" s="84"/>
      <c r="BWZ45" s="84"/>
      <c r="BXA45" s="84"/>
      <c r="BXB45" s="84"/>
      <c r="BXC45" s="84"/>
      <c r="BXD45" s="84"/>
      <c r="BXE45" s="84"/>
      <c r="BXF45" s="84"/>
      <c r="BXG45" s="84"/>
      <c r="BXH45" s="84"/>
      <c r="BXI45" s="84"/>
      <c r="BXJ45" s="84"/>
      <c r="BXK45" s="84"/>
      <c r="BXL45" s="84"/>
      <c r="BXM45" s="84"/>
      <c r="BXN45" s="84"/>
      <c r="BXO45" s="84"/>
      <c r="BXP45" s="84"/>
      <c r="BXQ45" s="84"/>
      <c r="BXR45" s="84"/>
      <c r="BXS45" s="84"/>
      <c r="BXT45" s="84"/>
      <c r="BXU45" s="84"/>
      <c r="BXV45" s="84"/>
      <c r="BXW45" s="84"/>
      <c r="BXX45" s="84"/>
      <c r="BXY45" s="84"/>
      <c r="BXZ45" s="84"/>
      <c r="BYA45" s="84"/>
      <c r="BYB45" s="84"/>
      <c r="BYC45" s="84"/>
      <c r="BYD45" s="84"/>
      <c r="BYE45" s="84"/>
      <c r="BYF45" s="84"/>
      <c r="BYG45" s="84"/>
      <c r="BYH45" s="84"/>
      <c r="BYI45" s="84"/>
      <c r="BYJ45" s="84"/>
      <c r="BYK45" s="84"/>
      <c r="BYL45" s="84"/>
      <c r="BYM45" s="84"/>
      <c r="BYN45" s="84"/>
      <c r="BYO45" s="84"/>
      <c r="BYP45" s="84"/>
      <c r="BYQ45" s="84"/>
      <c r="BYR45" s="84"/>
      <c r="BYS45" s="84"/>
      <c r="BYT45" s="84"/>
      <c r="BYU45" s="84"/>
      <c r="BYV45" s="84"/>
      <c r="BYW45" s="84"/>
      <c r="BYX45" s="84"/>
      <c r="BYY45" s="84"/>
      <c r="BYZ45" s="84"/>
      <c r="BZA45" s="84"/>
      <c r="BZB45" s="84"/>
      <c r="BZC45" s="84"/>
      <c r="BZD45" s="84"/>
      <c r="BZE45" s="84"/>
      <c r="BZF45" s="84"/>
      <c r="BZG45" s="84"/>
      <c r="BZH45" s="84"/>
      <c r="BZI45" s="84"/>
      <c r="BZJ45" s="84"/>
      <c r="BZK45" s="84"/>
      <c r="BZL45" s="84"/>
      <c r="BZM45" s="84"/>
      <c r="BZN45" s="84"/>
      <c r="BZO45" s="84"/>
      <c r="BZP45" s="84"/>
      <c r="BZQ45" s="84"/>
      <c r="BZR45" s="84"/>
      <c r="BZS45" s="84"/>
      <c r="BZT45" s="84"/>
      <c r="BZU45" s="84"/>
      <c r="BZV45" s="84"/>
      <c r="BZW45" s="84"/>
      <c r="BZX45" s="84"/>
      <c r="BZY45" s="84"/>
      <c r="BZZ45" s="84"/>
      <c r="CAA45" s="84"/>
      <c r="CAB45" s="84"/>
      <c r="CAC45" s="84"/>
      <c r="CAD45" s="84"/>
      <c r="CAE45" s="84"/>
      <c r="CAF45" s="84"/>
      <c r="CAG45" s="84"/>
      <c r="CAH45" s="84"/>
      <c r="CAI45" s="84"/>
      <c r="CAJ45" s="84"/>
      <c r="CAK45" s="84"/>
      <c r="CAL45" s="84"/>
      <c r="CAM45" s="84"/>
      <c r="CAN45" s="84"/>
      <c r="CAO45" s="84"/>
      <c r="CAP45" s="84"/>
      <c r="CAQ45" s="84"/>
      <c r="CAR45" s="84"/>
      <c r="CAS45" s="84"/>
      <c r="CAT45" s="84"/>
      <c r="CAU45" s="84"/>
      <c r="CAV45" s="84"/>
      <c r="CAW45" s="84"/>
      <c r="CAX45" s="84"/>
      <c r="CAY45" s="84"/>
      <c r="CAZ45" s="84"/>
      <c r="CBA45" s="84"/>
      <c r="CBB45" s="84"/>
      <c r="CBC45" s="84"/>
      <c r="CBD45" s="84"/>
      <c r="CBE45" s="84"/>
      <c r="CBF45" s="84"/>
      <c r="CBG45" s="84"/>
      <c r="CBH45" s="84"/>
      <c r="CBI45" s="84"/>
      <c r="CBJ45" s="84"/>
      <c r="CBK45" s="84"/>
      <c r="CBL45" s="84"/>
      <c r="CBM45" s="84"/>
      <c r="CBN45" s="84"/>
      <c r="CBO45" s="84"/>
      <c r="CBP45" s="84"/>
      <c r="CBQ45" s="84"/>
      <c r="CBR45" s="84"/>
      <c r="CBS45" s="84"/>
      <c r="CBT45" s="84"/>
      <c r="CBU45" s="84"/>
      <c r="CBV45" s="84"/>
      <c r="CBW45" s="84"/>
      <c r="CBX45" s="84"/>
      <c r="CBY45" s="84"/>
      <c r="CBZ45" s="84"/>
      <c r="CCA45" s="84"/>
      <c r="CCB45" s="84"/>
      <c r="CCC45" s="84"/>
      <c r="CCD45" s="84"/>
      <c r="CCE45" s="84"/>
      <c r="CCF45" s="84"/>
      <c r="CCG45" s="84"/>
      <c r="CCH45" s="84"/>
      <c r="CCI45" s="84"/>
      <c r="CCJ45" s="84"/>
      <c r="CCK45" s="84"/>
      <c r="CCL45" s="84"/>
      <c r="CCM45" s="84"/>
      <c r="CCN45" s="84"/>
      <c r="CCO45" s="84"/>
      <c r="CCP45" s="84"/>
      <c r="CCQ45" s="84"/>
      <c r="CCR45" s="84"/>
      <c r="CCS45" s="84"/>
      <c r="CCT45" s="84"/>
      <c r="CCU45" s="84"/>
      <c r="CCV45" s="84"/>
      <c r="CCW45" s="84"/>
      <c r="CCX45" s="84"/>
      <c r="CCY45" s="84"/>
      <c r="CCZ45" s="84"/>
      <c r="CDA45" s="84"/>
      <c r="CDB45" s="84"/>
      <c r="CDC45" s="84"/>
      <c r="CDD45" s="84"/>
      <c r="CDE45" s="84"/>
      <c r="CDF45" s="84"/>
      <c r="CDG45" s="84"/>
      <c r="CDH45" s="84"/>
      <c r="CDI45" s="84"/>
      <c r="CDJ45" s="84"/>
      <c r="CDK45" s="84"/>
      <c r="CDL45" s="84"/>
      <c r="CDM45" s="84"/>
      <c r="CDN45" s="84"/>
      <c r="CDO45" s="84"/>
      <c r="CDP45" s="84"/>
      <c r="CDQ45" s="84"/>
      <c r="CDR45" s="84"/>
      <c r="CDS45" s="84"/>
      <c r="CDT45" s="84"/>
      <c r="CDU45" s="84"/>
      <c r="CDV45" s="84"/>
      <c r="CDW45" s="84"/>
      <c r="CDX45" s="84"/>
      <c r="CDY45" s="84"/>
      <c r="CDZ45" s="84"/>
      <c r="CEA45" s="84"/>
      <c r="CEB45" s="84"/>
      <c r="CEC45" s="84"/>
      <c r="CED45" s="84"/>
      <c r="CEE45" s="84"/>
      <c r="CEF45" s="84"/>
      <c r="CEG45" s="84"/>
      <c r="CEH45" s="84"/>
      <c r="CEI45" s="84"/>
      <c r="CEJ45" s="84"/>
      <c r="CEK45" s="84"/>
      <c r="CEL45" s="84"/>
      <c r="CEM45" s="84"/>
      <c r="CEN45" s="84"/>
      <c r="CEO45" s="84"/>
      <c r="CEP45" s="84"/>
      <c r="CEQ45" s="84"/>
      <c r="CER45" s="84"/>
      <c r="CES45" s="84"/>
      <c r="CET45" s="84"/>
      <c r="CEU45" s="84"/>
      <c r="CEV45" s="84"/>
      <c r="CEW45" s="84"/>
      <c r="CEX45" s="84"/>
      <c r="CEY45" s="84"/>
      <c r="CEZ45" s="84"/>
      <c r="CFA45" s="84"/>
      <c r="CFB45" s="84"/>
      <c r="CFC45" s="84"/>
      <c r="CFD45" s="84"/>
      <c r="CFE45" s="84"/>
      <c r="CFF45" s="84"/>
      <c r="CFG45" s="84"/>
      <c r="CFH45" s="84"/>
      <c r="CFI45" s="84"/>
      <c r="CFJ45" s="84"/>
      <c r="CFK45" s="84"/>
      <c r="CFL45" s="84"/>
      <c r="CFM45" s="84"/>
      <c r="CFN45" s="84"/>
      <c r="CFO45" s="84"/>
      <c r="CFP45" s="84"/>
      <c r="CFQ45" s="84"/>
      <c r="CFR45" s="84"/>
      <c r="CFS45" s="84"/>
      <c r="CFT45" s="84"/>
      <c r="CFU45" s="84"/>
      <c r="CFV45" s="84"/>
      <c r="CFW45" s="84"/>
      <c r="CFX45" s="84"/>
      <c r="CFY45" s="84"/>
      <c r="CFZ45" s="84"/>
      <c r="CGA45" s="84"/>
      <c r="CGB45" s="84"/>
      <c r="CGC45" s="84"/>
      <c r="CGD45" s="84"/>
      <c r="CGE45" s="84"/>
      <c r="CGF45" s="84"/>
      <c r="CGG45" s="84"/>
      <c r="CGH45" s="84"/>
      <c r="CGI45" s="84"/>
      <c r="CGJ45" s="84"/>
      <c r="CGK45" s="84"/>
      <c r="CGL45" s="84"/>
      <c r="CGM45" s="84"/>
      <c r="CGN45" s="84"/>
      <c r="CGO45" s="84"/>
      <c r="CGP45" s="84"/>
      <c r="CGQ45" s="84"/>
      <c r="CGR45" s="84"/>
      <c r="CGS45" s="84"/>
      <c r="CGT45" s="84"/>
      <c r="CGU45" s="84"/>
      <c r="CGV45" s="84"/>
      <c r="CGW45" s="84"/>
      <c r="CGX45" s="84"/>
      <c r="CGY45" s="84"/>
      <c r="CGZ45" s="84"/>
      <c r="CHA45" s="84"/>
      <c r="CHB45" s="84"/>
      <c r="CHC45" s="84"/>
      <c r="CHD45" s="84"/>
      <c r="CHE45" s="84"/>
      <c r="CHF45" s="84"/>
      <c r="CHG45" s="84"/>
      <c r="CHH45" s="84"/>
      <c r="CHI45" s="84"/>
      <c r="CHJ45" s="84"/>
      <c r="CHK45" s="84"/>
      <c r="CHL45" s="84"/>
      <c r="CHM45" s="84"/>
      <c r="CHN45" s="84"/>
      <c r="CHO45" s="84"/>
      <c r="CHP45" s="84"/>
      <c r="CHQ45" s="84"/>
      <c r="CHR45" s="84"/>
      <c r="CHS45" s="84"/>
      <c r="CHT45" s="84"/>
      <c r="CHU45" s="84"/>
      <c r="CHV45" s="84"/>
      <c r="CHW45" s="84"/>
      <c r="CHX45" s="84"/>
      <c r="CHY45" s="84"/>
      <c r="CHZ45" s="84"/>
      <c r="CIA45" s="84"/>
      <c r="CIB45" s="84"/>
      <c r="CIC45" s="84"/>
      <c r="CID45" s="84"/>
      <c r="CIE45" s="84"/>
      <c r="CIF45" s="84"/>
      <c r="CIG45" s="84"/>
      <c r="CIH45" s="84"/>
      <c r="CII45" s="84"/>
      <c r="CIJ45" s="84"/>
      <c r="CIK45" s="84"/>
      <c r="CIL45" s="84"/>
      <c r="CIM45" s="84"/>
      <c r="CIN45" s="84"/>
      <c r="CIO45" s="84"/>
      <c r="CIP45" s="84"/>
      <c r="CIQ45" s="84"/>
      <c r="CIR45" s="84"/>
      <c r="CIS45" s="84"/>
      <c r="CIT45" s="84"/>
      <c r="CIU45" s="84"/>
      <c r="CIV45" s="84"/>
      <c r="CIW45" s="84"/>
      <c r="CIX45" s="84"/>
      <c r="CIY45" s="84"/>
      <c r="CIZ45" s="84"/>
      <c r="CJA45" s="84"/>
      <c r="CJB45" s="84"/>
      <c r="CJC45" s="84"/>
      <c r="CJD45" s="84"/>
      <c r="CJE45" s="84"/>
      <c r="CJF45" s="84"/>
      <c r="CJG45" s="84"/>
      <c r="CJH45" s="84"/>
      <c r="CJI45" s="84"/>
      <c r="CJJ45" s="84"/>
      <c r="CJK45" s="84"/>
      <c r="CJL45" s="84"/>
      <c r="CJM45" s="84"/>
      <c r="CJN45" s="84"/>
      <c r="CJO45" s="84"/>
      <c r="CJP45" s="84"/>
      <c r="CJQ45" s="84"/>
      <c r="CJR45" s="84"/>
      <c r="CJS45" s="84"/>
      <c r="CJT45" s="84"/>
      <c r="CJU45" s="84"/>
      <c r="CJV45" s="84"/>
      <c r="CJW45" s="84"/>
      <c r="CJX45" s="84"/>
      <c r="CJY45" s="84"/>
      <c r="CJZ45" s="84"/>
      <c r="CKA45" s="84"/>
      <c r="CKB45" s="84"/>
      <c r="CKC45" s="84"/>
      <c r="CKD45" s="84"/>
      <c r="CKE45" s="84"/>
      <c r="CKF45" s="84"/>
      <c r="CKG45" s="84"/>
      <c r="CKH45" s="84"/>
      <c r="CKI45" s="84"/>
      <c r="CKJ45" s="84"/>
      <c r="CKK45" s="84"/>
      <c r="CKL45" s="84"/>
      <c r="CKM45" s="84"/>
      <c r="CKN45" s="84"/>
      <c r="CKO45" s="84"/>
      <c r="CKP45" s="84"/>
      <c r="CKQ45" s="84"/>
      <c r="CKR45" s="84"/>
      <c r="CKS45" s="84"/>
      <c r="CKT45" s="84"/>
      <c r="CKU45" s="84"/>
      <c r="CKV45" s="84"/>
      <c r="CKW45" s="84"/>
      <c r="CKX45" s="84"/>
      <c r="CKY45" s="84"/>
      <c r="CKZ45" s="84"/>
      <c r="CLA45" s="84"/>
      <c r="CLB45" s="84"/>
      <c r="CLC45" s="84"/>
      <c r="CLD45" s="84"/>
      <c r="CLE45" s="84"/>
      <c r="CLF45" s="84"/>
      <c r="CLG45" s="84"/>
      <c r="CLH45" s="84"/>
      <c r="CLI45" s="84"/>
      <c r="CLJ45" s="84"/>
      <c r="CLK45" s="84"/>
      <c r="CLL45" s="84"/>
      <c r="CLM45" s="84"/>
      <c r="CLN45" s="84"/>
      <c r="CLO45" s="84"/>
      <c r="CLP45" s="84"/>
      <c r="CLQ45" s="84"/>
      <c r="CLR45" s="84"/>
      <c r="CLS45" s="84"/>
      <c r="CLT45" s="84"/>
      <c r="CLU45" s="84"/>
      <c r="CLV45" s="84"/>
      <c r="CLW45" s="84"/>
      <c r="CLX45" s="84"/>
      <c r="CLY45" s="84"/>
      <c r="CLZ45" s="84"/>
      <c r="CMA45" s="84"/>
      <c r="CMB45" s="84"/>
      <c r="CMC45" s="84"/>
      <c r="CMD45" s="84"/>
      <c r="CME45" s="84"/>
      <c r="CMF45" s="84"/>
      <c r="CMG45" s="84"/>
      <c r="CMH45" s="84"/>
      <c r="CMI45" s="84"/>
      <c r="CMJ45" s="84"/>
      <c r="CMK45" s="84"/>
      <c r="CML45" s="84"/>
      <c r="CMM45" s="84"/>
      <c r="CMN45" s="84"/>
      <c r="CMO45" s="84"/>
      <c r="CMP45" s="84"/>
      <c r="CMQ45" s="84"/>
      <c r="CMR45" s="84"/>
      <c r="CMS45" s="84"/>
      <c r="CMT45" s="84"/>
      <c r="CMU45" s="84"/>
      <c r="CMV45" s="84"/>
      <c r="CMW45" s="84"/>
      <c r="CMX45" s="84"/>
      <c r="CMY45" s="84"/>
      <c r="CMZ45" s="84"/>
      <c r="CNA45" s="84"/>
      <c r="CNB45" s="84"/>
      <c r="CNC45" s="84"/>
      <c r="CND45" s="84"/>
      <c r="CNE45" s="84"/>
      <c r="CNF45" s="84"/>
      <c r="CNG45" s="84"/>
      <c r="CNH45" s="84"/>
      <c r="CNI45" s="84"/>
      <c r="CNJ45" s="84"/>
      <c r="CNK45" s="84"/>
      <c r="CNL45" s="84"/>
      <c r="CNM45" s="84"/>
      <c r="CNN45" s="84"/>
      <c r="CNO45" s="84"/>
      <c r="CNP45" s="84"/>
      <c r="CNQ45" s="84"/>
      <c r="CNR45" s="84"/>
      <c r="CNS45" s="84"/>
      <c r="CNT45" s="84"/>
      <c r="CNU45" s="84"/>
      <c r="CNV45" s="84"/>
      <c r="CNW45" s="84"/>
      <c r="CNX45" s="84"/>
      <c r="CNY45" s="84"/>
      <c r="CNZ45" s="84"/>
      <c r="COA45" s="84"/>
      <c r="COB45" s="84"/>
      <c r="COC45" s="84"/>
      <c r="COD45" s="84"/>
      <c r="COE45" s="84"/>
      <c r="COF45" s="84"/>
      <c r="COG45" s="84"/>
      <c r="COH45" s="84"/>
      <c r="COI45" s="84"/>
      <c r="COJ45" s="84"/>
      <c r="COK45" s="84"/>
      <c r="COL45" s="84"/>
      <c r="COM45" s="84"/>
      <c r="CON45" s="84"/>
      <c r="COO45" s="84"/>
      <c r="COP45" s="84"/>
      <c r="COQ45" s="84"/>
      <c r="COR45" s="84"/>
      <c r="COS45" s="84"/>
      <c r="COT45" s="84"/>
      <c r="COU45" s="84"/>
      <c r="COV45" s="84"/>
      <c r="COW45" s="84"/>
      <c r="COX45" s="84"/>
      <c r="COY45" s="84"/>
      <c r="COZ45" s="84"/>
      <c r="CPA45" s="84"/>
      <c r="CPB45" s="84"/>
      <c r="CPC45" s="84"/>
      <c r="CPD45" s="84"/>
      <c r="CPE45" s="84"/>
      <c r="CPF45" s="84"/>
      <c r="CPG45" s="84"/>
      <c r="CPH45" s="84"/>
      <c r="CPI45" s="84"/>
      <c r="CPJ45" s="84"/>
      <c r="CPK45" s="84"/>
      <c r="CPL45" s="84"/>
      <c r="CPM45" s="84"/>
      <c r="CPN45" s="84"/>
      <c r="CPO45" s="84"/>
      <c r="CPP45" s="84"/>
      <c r="CPQ45" s="84"/>
      <c r="CPR45" s="84"/>
      <c r="CPS45" s="84"/>
      <c r="CPT45" s="84"/>
      <c r="CPU45" s="84"/>
      <c r="CPV45" s="84"/>
      <c r="CPW45" s="84"/>
      <c r="CPX45" s="84"/>
      <c r="CPY45" s="84"/>
      <c r="CPZ45" s="84"/>
      <c r="CQA45" s="84"/>
      <c r="CQB45" s="84"/>
      <c r="CQC45" s="84"/>
      <c r="CQD45" s="84"/>
      <c r="CQE45" s="84"/>
      <c r="CQF45" s="84"/>
      <c r="CQG45" s="84"/>
      <c r="CQH45" s="84"/>
      <c r="CQI45" s="84"/>
      <c r="CQJ45" s="84"/>
      <c r="CQK45" s="84"/>
      <c r="CQL45" s="84"/>
      <c r="CQM45" s="84"/>
      <c r="CQN45" s="84"/>
      <c r="CQO45" s="84"/>
      <c r="CQP45" s="84"/>
      <c r="CQQ45" s="84"/>
      <c r="CQR45" s="84"/>
      <c r="CQS45" s="84"/>
      <c r="CQT45" s="84"/>
      <c r="CQU45" s="84"/>
      <c r="CQV45" s="84"/>
      <c r="CQW45" s="84"/>
      <c r="CQX45" s="84"/>
      <c r="CQY45" s="84"/>
      <c r="CQZ45" s="84"/>
      <c r="CRA45" s="84"/>
      <c r="CRB45" s="84"/>
      <c r="CRC45" s="84"/>
      <c r="CRD45" s="84"/>
      <c r="CRE45" s="84"/>
      <c r="CRF45" s="84"/>
      <c r="CRG45" s="84"/>
      <c r="CRH45" s="84"/>
      <c r="CRI45" s="84"/>
      <c r="CRJ45" s="84"/>
      <c r="CRK45" s="84"/>
      <c r="CRL45" s="84"/>
      <c r="CRM45" s="84"/>
      <c r="CRN45" s="84"/>
      <c r="CRO45" s="84"/>
      <c r="CRP45" s="84"/>
      <c r="CRQ45" s="84"/>
      <c r="CRR45" s="84"/>
      <c r="CRS45" s="84"/>
      <c r="CRT45" s="84"/>
      <c r="CRU45" s="84"/>
      <c r="CRV45" s="84"/>
      <c r="CRW45" s="84"/>
      <c r="CRX45" s="84"/>
      <c r="CRY45" s="84"/>
      <c r="CRZ45" s="84"/>
      <c r="CSA45" s="84"/>
      <c r="CSB45" s="84"/>
      <c r="CSC45" s="84"/>
      <c r="CSD45" s="84"/>
      <c r="CSE45" s="84"/>
      <c r="CSF45" s="84"/>
      <c r="CSG45" s="84"/>
      <c r="CSH45" s="84"/>
      <c r="CSI45" s="84"/>
      <c r="CSJ45" s="84"/>
      <c r="CSK45" s="84"/>
      <c r="CSL45" s="84"/>
      <c r="CSM45" s="84"/>
      <c r="CSN45" s="84"/>
      <c r="CSO45" s="84"/>
      <c r="CSP45" s="84"/>
      <c r="CSQ45" s="84"/>
      <c r="CSR45" s="84"/>
      <c r="CSS45" s="84"/>
      <c r="CST45" s="84"/>
      <c r="CSU45" s="84"/>
      <c r="CSV45" s="84"/>
      <c r="CSW45" s="84"/>
      <c r="CSX45" s="84"/>
      <c r="CSY45" s="84"/>
      <c r="CSZ45" s="84"/>
      <c r="CTA45" s="84"/>
      <c r="CTB45" s="84"/>
      <c r="CTC45" s="84"/>
      <c r="CTD45" s="84"/>
      <c r="CTE45" s="84"/>
      <c r="CTF45" s="84"/>
      <c r="CTG45" s="84"/>
      <c r="CTH45" s="84"/>
      <c r="CTI45" s="84"/>
      <c r="CTJ45" s="84"/>
      <c r="CTK45" s="84"/>
      <c r="CTL45" s="84"/>
      <c r="CTM45" s="84"/>
      <c r="CTN45" s="84"/>
      <c r="CTO45" s="84"/>
      <c r="CTP45" s="84"/>
      <c r="CTQ45" s="84"/>
      <c r="CTR45" s="84"/>
      <c r="CTS45" s="84"/>
      <c r="CTT45" s="84"/>
      <c r="CTU45" s="84"/>
      <c r="CTV45" s="84"/>
      <c r="CTW45" s="84"/>
      <c r="CTX45" s="84"/>
      <c r="CTY45" s="84"/>
      <c r="CTZ45" s="84"/>
      <c r="CUA45" s="84"/>
      <c r="CUB45" s="84"/>
      <c r="CUC45" s="84"/>
      <c r="CUD45" s="84"/>
      <c r="CUE45" s="84"/>
      <c r="CUF45" s="84"/>
      <c r="CUG45" s="84"/>
      <c r="CUH45" s="84"/>
      <c r="CUI45" s="84"/>
      <c r="CUJ45" s="84"/>
      <c r="CUK45" s="84"/>
      <c r="CUL45" s="84"/>
      <c r="CUM45" s="84"/>
      <c r="CUN45" s="84"/>
      <c r="CUO45" s="84"/>
      <c r="CUP45" s="84"/>
      <c r="CUQ45" s="84"/>
      <c r="CUR45" s="84"/>
      <c r="CUS45" s="84"/>
      <c r="CUT45" s="84"/>
      <c r="CUU45" s="84"/>
      <c r="CUV45" s="84"/>
      <c r="CUW45" s="84"/>
      <c r="CUX45" s="84"/>
      <c r="CUY45" s="84"/>
      <c r="CUZ45" s="84"/>
      <c r="CVA45" s="84"/>
      <c r="CVB45" s="84"/>
      <c r="CVC45" s="84"/>
      <c r="CVD45" s="84"/>
      <c r="CVE45" s="84"/>
      <c r="CVF45" s="84"/>
      <c r="CVG45" s="84"/>
      <c r="CVH45" s="84"/>
      <c r="CVI45" s="84"/>
      <c r="CVJ45" s="84"/>
      <c r="CVK45" s="84"/>
      <c r="CVL45" s="84"/>
      <c r="CVM45" s="84"/>
      <c r="CVN45" s="84"/>
      <c r="CVO45" s="84"/>
      <c r="CVP45" s="84"/>
      <c r="CVQ45" s="84"/>
      <c r="CVR45" s="84"/>
      <c r="CVS45" s="84"/>
      <c r="CVT45" s="84"/>
      <c r="CVU45" s="84"/>
      <c r="CVV45" s="84"/>
      <c r="CVW45" s="84"/>
      <c r="CVX45" s="84"/>
      <c r="CVY45" s="84"/>
      <c r="CVZ45" s="84"/>
      <c r="CWA45" s="84"/>
      <c r="CWB45" s="84"/>
      <c r="CWC45" s="84"/>
      <c r="CWD45" s="84"/>
      <c r="CWE45" s="84"/>
      <c r="CWF45" s="84"/>
      <c r="CWG45" s="84"/>
      <c r="CWH45" s="84"/>
      <c r="CWI45" s="84"/>
      <c r="CWJ45" s="84"/>
      <c r="CWK45" s="84"/>
      <c r="CWL45" s="84"/>
      <c r="CWM45" s="84"/>
      <c r="CWN45" s="84"/>
      <c r="CWO45" s="84"/>
      <c r="CWP45" s="84"/>
      <c r="CWQ45" s="84"/>
      <c r="CWR45" s="84"/>
      <c r="CWS45" s="84"/>
      <c r="CWT45" s="84"/>
      <c r="CWU45" s="84"/>
      <c r="CWV45" s="84"/>
      <c r="CWW45" s="84"/>
      <c r="CWX45" s="84"/>
      <c r="CWY45" s="84"/>
      <c r="CWZ45" s="84"/>
      <c r="CXA45" s="84"/>
      <c r="CXB45" s="84"/>
      <c r="CXC45" s="84"/>
      <c r="CXD45" s="84"/>
      <c r="CXE45" s="84"/>
      <c r="CXF45" s="84"/>
      <c r="CXG45" s="84"/>
      <c r="CXH45" s="84"/>
      <c r="CXI45" s="84"/>
      <c r="CXJ45" s="84"/>
      <c r="CXK45" s="84"/>
      <c r="CXL45" s="84"/>
      <c r="CXM45" s="84"/>
      <c r="CXN45" s="84"/>
      <c r="CXO45" s="84"/>
      <c r="CXP45" s="84"/>
      <c r="CXQ45" s="84"/>
      <c r="CXR45" s="84"/>
      <c r="CXS45" s="84"/>
      <c r="CXT45" s="84"/>
      <c r="CXU45" s="84"/>
      <c r="CXV45" s="84"/>
      <c r="CXW45" s="84"/>
      <c r="CXX45" s="84"/>
      <c r="CXY45" s="84"/>
      <c r="CXZ45" s="84"/>
      <c r="CYA45" s="84"/>
      <c r="CYB45" s="84"/>
      <c r="CYC45" s="84"/>
      <c r="CYD45" s="84"/>
      <c r="CYE45" s="84"/>
      <c r="CYF45" s="84"/>
      <c r="CYG45" s="84"/>
      <c r="CYH45" s="84"/>
      <c r="CYI45" s="84"/>
      <c r="CYJ45" s="84"/>
      <c r="CYK45" s="84"/>
      <c r="CYL45" s="84"/>
      <c r="CYM45" s="84"/>
      <c r="CYN45" s="84"/>
      <c r="CYO45" s="84"/>
      <c r="CYP45" s="84"/>
      <c r="CYQ45" s="84"/>
      <c r="CYR45" s="84"/>
      <c r="CYS45" s="84"/>
      <c r="CYT45" s="84"/>
      <c r="CYU45" s="84"/>
      <c r="CYV45" s="84"/>
      <c r="CYW45" s="84"/>
      <c r="CYX45" s="84"/>
      <c r="CYY45" s="84"/>
      <c r="CYZ45" s="84"/>
      <c r="CZA45" s="84"/>
      <c r="CZB45" s="84"/>
      <c r="CZC45" s="84"/>
      <c r="CZD45" s="84"/>
      <c r="CZE45" s="84"/>
      <c r="CZF45" s="84"/>
      <c r="CZG45" s="84"/>
      <c r="CZH45" s="84"/>
      <c r="CZI45" s="84"/>
      <c r="CZJ45" s="84"/>
      <c r="CZK45" s="84"/>
      <c r="CZL45" s="84"/>
      <c r="CZM45" s="84"/>
      <c r="CZN45" s="84"/>
      <c r="CZO45" s="84"/>
      <c r="CZP45" s="84"/>
      <c r="CZQ45" s="84"/>
      <c r="CZR45" s="84"/>
      <c r="CZS45" s="84"/>
      <c r="CZT45" s="84"/>
      <c r="CZU45" s="84"/>
      <c r="CZV45" s="84"/>
      <c r="CZW45" s="84"/>
      <c r="CZX45" s="84"/>
      <c r="CZY45" s="84"/>
      <c r="CZZ45" s="84"/>
      <c r="DAA45" s="84"/>
      <c r="DAB45" s="84"/>
      <c r="DAC45" s="84"/>
      <c r="DAD45" s="84"/>
      <c r="DAE45" s="84"/>
      <c r="DAF45" s="84"/>
      <c r="DAG45" s="84"/>
      <c r="DAH45" s="84"/>
      <c r="DAI45" s="84"/>
      <c r="DAJ45" s="84"/>
      <c r="DAK45" s="84"/>
      <c r="DAL45" s="84"/>
      <c r="DAM45" s="84"/>
      <c r="DAN45" s="84"/>
      <c r="DAO45" s="84"/>
      <c r="DAP45" s="84"/>
      <c r="DAQ45" s="84"/>
      <c r="DAR45" s="84"/>
      <c r="DAS45" s="84"/>
      <c r="DAT45" s="84"/>
      <c r="DAU45" s="84"/>
      <c r="DAV45" s="84"/>
      <c r="DAW45" s="84"/>
      <c r="DAX45" s="84"/>
      <c r="DAY45" s="84"/>
      <c r="DAZ45" s="84"/>
      <c r="DBA45" s="84"/>
      <c r="DBB45" s="84"/>
      <c r="DBC45" s="84"/>
      <c r="DBD45" s="84"/>
      <c r="DBE45" s="84"/>
      <c r="DBF45" s="84"/>
      <c r="DBG45" s="84"/>
      <c r="DBH45" s="84"/>
      <c r="DBI45" s="84"/>
      <c r="DBJ45" s="84"/>
      <c r="DBK45" s="84"/>
      <c r="DBL45" s="84"/>
      <c r="DBM45" s="84"/>
      <c r="DBN45" s="84"/>
      <c r="DBO45" s="84"/>
      <c r="DBP45" s="84"/>
      <c r="DBQ45" s="84"/>
      <c r="DBR45" s="84"/>
      <c r="DBS45" s="84"/>
      <c r="DBT45" s="84"/>
      <c r="DBU45" s="84"/>
      <c r="DBV45" s="84"/>
      <c r="DBW45" s="84"/>
      <c r="DBX45" s="84"/>
      <c r="DBY45" s="84"/>
      <c r="DBZ45" s="84"/>
      <c r="DCA45" s="84"/>
      <c r="DCB45" s="84"/>
      <c r="DCC45" s="84"/>
      <c r="DCD45" s="84"/>
      <c r="DCE45" s="84"/>
      <c r="DCF45" s="84"/>
      <c r="DCG45" s="84"/>
      <c r="DCH45" s="84"/>
      <c r="DCI45" s="84"/>
      <c r="DCJ45" s="84"/>
      <c r="DCK45" s="84"/>
      <c r="DCL45" s="84"/>
      <c r="DCM45" s="84"/>
      <c r="DCN45" s="84"/>
      <c r="DCO45" s="84"/>
      <c r="DCP45" s="84"/>
      <c r="DCQ45" s="84"/>
      <c r="DCR45" s="84"/>
      <c r="DCS45" s="84"/>
      <c r="DCT45" s="84"/>
      <c r="DCU45" s="84"/>
      <c r="DCV45" s="84"/>
      <c r="DCW45" s="84"/>
      <c r="DCX45" s="84"/>
      <c r="DCY45" s="84"/>
      <c r="DCZ45" s="84"/>
      <c r="DDA45" s="84"/>
      <c r="DDB45" s="84"/>
      <c r="DDC45" s="84"/>
      <c r="DDD45" s="84"/>
      <c r="DDE45" s="84"/>
      <c r="DDF45" s="84"/>
      <c r="DDG45" s="84"/>
      <c r="DDH45" s="84"/>
      <c r="DDI45" s="84"/>
      <c r="DDJ45" s="84"/>
      <c r="DDK45" s="84"/>
      <c r="DDL45" s="84"/>
      <c r="DDM45" s="84"/>
      <c r="DDN45" s="84"/>
      <c r="DDO45" s="84"/>
      <c r="DDP45" s="84"/>
      <c r="DDQ45" s="84"/>
      <c r="DDR45" s="84"/>
      <c r="DDS45" s="84"/>
      <c r="DDT45" s="84"/>
      <c r="DDU45" s="84"/>
      <c r="DDV45" s="84"/>
      <c r="DDW45" s="84"/>
      <c r="DDX45" s="84"/>
      <c r="DDY45" s="84"/>
      <c r="DDZ45" s="84"/>
      <c r="DEA45" s="84"/>
      <c r="DEB45" s="84"/>
      <c r="DEC45" s="84"/>
      <c r="DED45" s="84"/>
      <c r="DEE45" s="84"/>
      <c r="DEF45" s="84"/>
      <c r="DEG45" s="84"/>
      <c r="DEH45" s="84"/>
      <c r="DEI45" s="84"/>
      <c r="DEJ45" s="84"/>
      <c r="DEK45" s="84"/>
      <c r="DEL45" s="84"/>
      <c r="DEM45" s="84"/>
      <c r="DEN45" s="84"/>
      <c r="DEO45" s="84"/>
      <c r="DEP45" s="84"/>
      <c r="DEQ45" s="84"/>
      <c r="DER45" s="84"/>
      <c r="DES45" s="84"/>
      <c r="DET45" s="84"/>
      <c r="DEU45" s="84"/>
      <c r="DEV45" s="84"/>
      <c r="DEW45" s="84"/>
      <c r="DEX45" s="84"/>
      <c r="DEY45" s="84"/>
      <c r="DEZ45" s="84"/>
      <c r="DFA45" s="84"/>
      <c r="DFB45" s="84"/>
      <c r="DFC45" s="84"/>
      <c r="DFD45" s="84"/>
      <c r="DFE45" s="84"/>
      <c r="DFF45" s="84"/>
      <c r="DFG45" s="84"/>
      <c r="DFH45" s="84"/>
      <c r="DFI45" s="84"/>
      <c r="DFJ45" s="84"/>
      <c r="DFK45" s="84"/>
      <c r="DFL45" s="84"/>
      <c r="DFM45" s="84"/>
      <c r="DFN45" s="84"/>
      <c r="DFO45" s="84"/>
      <c r="DFP45" s="84"/>
      <c r="DFQ45" s="84"/>
      <c r="DFR45" s="84"/>
      <c r="DFS45" s="84"/>
      <c r="DFT45" s="84"/>
      <c r="DFU45" s="84"/>
      <c r="DFV45" s="84"/>
      <c r="DFW45" s="84"/>
      <c r="DFX45" s="84"/>
      <c r="DFY45" s="84"/>
      <c r="DFZ45" s="84"/>
      <c r="DGA45" s="84"/>
      <c r="DGB45" s="84"/>
      <c r="DGC45" s="84"/>
      <c r="DGD45" s="84"/>
      <c r="DGE45" s="84"/>
      <c r="DGF45" s="84"/>
      <c r="DGG45" s="84"/>
      <c r="DGH45" s="84"/>
      <c r="DGI45" s="84"/>
      <c r="DGJ45" s="84"/>
      <c r="DGK45" s="84"/>
      <c r="DGL45" s="84"/>
      <c r="DGM45" s="84"/>
      <c r="DGN45" s="84"/>
      <c r="DGO45" s="84"/>
      <c r="DGP45" s="84"/>
      <c r="DGQ45" s="84"/>
      <c r="DGR45" s="84"/>
      <c r="DGS45" s="84"/>
      <c r="DGT45" s="84"/>
      <c r="DGU45" s="84"/>
      <c r="DGV45" s="84"/>
      <c r="DGW45" s="84"/>
      <c r="DGX45" s="84"/>
      <c r="DGY45" s="84"/>
      <c r="DGZ45" s="84"/>
      <c r="DHA45" s="84"/>
      <c r="DHB45" s="84"/>
      <c r="DHC45" s="84"/>
      <c r="DHD45" s="84"/>
      <c r="DHE45" s="84"/>
      <c r="DHF45" s="84"/>
      <c r="DHG45" s="84"/>
      <c r="DHH45" s="84"/>
      <c r="DHI45" s="84"/>
      <c r="DHJ45" s="84"/>
      <c r="DHK45" s="84"/>
      <c r="DHL45" s="84"/>
      <c r="DHM45" s="84"/>
      <c r="DHN45" s="84"/>
      <c r="DHO45" s="84"/>
      <c r="DHP45" s="84"/>
      <c r="DHQ45" s="84"/>
      <c r="DHR45" s="84"/>
      <c r="DHS45" s="84"/>
      <c r="DHT45" s="84"/>
      <c r="DHU45" s="84"/>
      <c r="DHV45" s="84"/>
      <c r="DHW45" s="84"/>
      <c r="DHX45" s="84"/>
      <c r="DHY45" s="84"/>
      <c r="DHZ45" s="84"/>
      <c r="DIA45" s="84"/>
      <c r="DIB45" s="84"/>
      <c r="DIC45" s="84"/>
      <c r="DID45" s="84"/>
      <c r="DIE45" s="84"/>
      <c r="DIF45" s="84"/>
      <c r="DIG45" s="84"/>
      <c r="DIH45" s="84"/>
      <c r="DII45" s="84"/>
      <c r="DIJ45" s="84"/>
      <c r="DIK45" s="84"/>
      <c r="DIL45" s="84"/>
      <c r="DIM45" s="84"/>
      <c r="DIN45" s="84"/>
      <c r="DIO45" s="84"/>
      <c r="DIP45" s="84"/>
      <c r="DIQ45" s="84"/>
      <c r="DIR45" s="84"/>
      <c r="DIS45" s="84"/>
      <c r="DIT45" s="84"/>
      <c r="DIU45" s="84"/>
      <c r="DIV45" s="84"/>
      <c r="DIW45" s="84"/>
      <c r="DIX45" s="84"/>
      <c r="DIY45" s="84"/>
      <c r="DIZ45" s="84"/>
      <c r="DJA45" s="84"/>
      <c r="DJB45" s="84"/>
      <c r="DJC45" s="84"/>
      <c r="DJD45" s="84"/>
      <c r="DJE45" s="84"/>
      <c r="DJF45" s="84"/>
      <c r="DJG45" s="84"/>
      <c r="DJH45" s="84"/>
      <c r="DJI45" s="84"/>
      <c r="DJJ45" s="84"/>
      <c r="DJK45" s="84"/>
      <c r="DJL45" s="84"/>
      <c r="DJM45" s="84"/>
      <c r="DJN45" s="84"/>
      <c r="DJO45" s="84"/>
      <c r="DJP45" s="84"/>
      <c r="DJQ45" s="84"/>
      <c r="DJR45" s="84"/>
      <c r="DJS45" s="84"/>
      <c r="DJT45" s="84"/>
      <c r="DJU45" s="84"/>
      <c r="DJV45" s="84"/>
      <c r="DJW45" s="84"/>
      <c r="DJX45" s="84"/>
      <c r="DJY45" s="84"/>
      <c r="DJZ45" s="84"/>
      <c r="DKA45" s="84"/>
      <c r="DKB45" s="84"/>
      <c r="DKC45" s="84"/>
      <c r="DKD45" s="84"/>
      <c r="DKE45" s="84"/>
      <c r="DKF45" s="84"/>
      <c r="DKG45" s="84"/>
      <c r="DKH45" s="84"/>
      <c r="DKI45" s="84"/>
      <c r="DKJ45" s="84"/>
      <c r="DKK45" s="84"/>
      <c r="DKL45" s="84"/>
      <c r="DKM45" s="84"/>
      <c r="DKN45" s="84"/>
      <c r="DKO45" s="84"/>
      <c r="DKP45" s="84"/>
      <c r="DKQ45" s="84"/>
      <c r="DKR45" s="84"/>
      <c r="DKS45" s="84"/>
      <c r="DKT45" s="84"/>
      <c r="DKU45" s="84"/>
      <c r="DKV45" s="84"/>
      <c r="DKW45" s="84"/>
      <c r="DKX45" s="84"/>
      <c r="DKY45" s="84"/>
      <c r="DKZ45" s="84"/>
      <c r="DLA45" s="84"/>
      <c r="DLB45" s="84"/>
      <c r="DLC45" s="84"/>
      <c r="DLD45" s="84"/>
      <c r="DLE45" s="84"/>
      <c r="DLF45" s="84"/>
      <c r="DLG45" s="84"/>
      <c r="DLH45" s="84"/>
      <c r="DLI45" s="84"/>
      <c r="DLJ45" s="84"/>
      <c r="DLK45" s="84"/>
      <c r="DLL45" s="84"/>
      <c r="DLM45" s="84"/>
      <c r="DLN45" s="84"/>
      <c r="DLO45" s="84"/>
      <c r="DLP45" s="84"/>
      <c r="DLQ45" s="84"/>
      <c r="DLR45" s="84"/>
      <c r="DLS45" s="84"/>
      <c r="DLT45" s="84"/>
      <c r="DLU45" s="84"/>
      <c r="DLV45" s="84"/>
      <c r="DLW45" s="84"/>
      <c r="DLX45" s="84"/>
      <c r="DLY45" s="84"/>
      <c r="DLZ45" s="84"/>
      <c r="DMA45" s="84"/>
      <c r="DMB45" s="84"/>
      <c r="DMC45" s="84"/>
      <c r="DMD45" s="84"/>
      <c r="DME45" s="84"/>
      <c r="DMF45" s="84"/>
      <c r="DMG45" s="84"/>
      <c r="DMH45" s="84"/>
      <c r="DMI45" s="84"/>
      <c r="DMJ45" s="84"/>
      <c r="DMK45" s="84"/>
      <c r="DML45" s="84"/>
      <c r="DMM45" s="84"/>
      <c r="DMN45" s="84"/>
      <c r="DMO45" s="84"/>
      <c r="DMP45" s="84"/>
      <c r="DMQ45" s="84"/>
      <c r="DMR45" s="84"/>
      <c r="DMS45" s="84"/>
      <c r="DMT45" s="84"/>
      <c r="DMU45" s="84"/>
      <c r="DMV45" s="84"/>
      <c r="DMW45" s="84"/>
      <c r="DMX45" s="84"/>
      <c r="DMY45" s="84"/>
      <c r="DMZ45" s="84"/>
      <c r="DNA45" s="84"/>
      <c r="DNB45" s="84"/>
      <c r="DNC45" s="84"/>
      <c r="DND45" s="84"/>
      <c r="DNE45" s="84"/>
      <c r="DNF45" s="84"/>
      <c r="DNG45" s="84"/>
      <c r="DNH45" s="84"/>
      <c r="DNI45" s="84"/>
      <c r="DNJ45" s="84"/>
      <c r="DNK45" s="84"/>
      <c r="DNL45" s="84"/>
      <c r="DNM45" s="84"/>
      <c r="DNN45" s="84"/>
      <c r="DNO45" s="84"/>
      <c r="DNP45" s="84"/>
      <c r="DNQ45" s="84"/>
      <c r="DNR45" s="84"/>
      <c r="DNS45" s="84"/>
      <c r="DNT45" s="84"/>
      <c r="DNU45" s="84"/>
      <c r="DNV45" s="84"/>
      <c r="DNW45" s="84"/>
      <c r="DNX45" s="84"/>
      <c r="DNY45" s="84"/>
      <c r="DNZ45" s="84"/>
      <c r="DOA45" s="84"/>
      <c r="DOB45" s="84"/>
      <c r="DOC45" s="84"/>
      <c r="DOD45" s="84"/>
      <c r="DOE45" s="84"/>
      <c r="DOF45" s="84"/>
      <c r="DOG45" s="84"/>
      <c r="DOH45" s="84"/>
      <c r="DOI45" s="84"/>
      <c r="DOJ45" s="84"/>
      <c r="DOK45" s="84"/>
      <c r="DOL45" s="84"/>
      <c r="DOM45" s="84"/>
      <c r="DON45" s="84"/>
      <c r="DOO45" s="84"/>
      <c r="DOP45" s="84"/>
      <c r="DOQ45" s="84"/>
      <c r="DOR45" s="84"/>
      <c r="DOS45" s="84"/>
      <c r="DOT45" s="84"/>
      <c r="DOU45" s="84"/>
      <c r="DOV45" s="84"/>
      <c r="DOW45" s="84"/>
      <c r="DOX45" s="84"/>
      <c r="DOY45" s="84"/>
      <c r="DOZ45" s="84"/>
      <c r="DPA45" s="84"/>
      <c r="DPB45" s="84"/>
      <c r="DPC45" s="84"/>
      <c r="DPD45" s="84"/>
      <c r="DPE45" s="84"/>
      <c r="DPF45" s="84"/>
      <c r="DPG45" s="84"/>
      <c r="DPH45" s="84"/>
      <c r="DPI45" s="84"/>
      <c r="DPJ45" s="84"/>
      <c r="DPK45" s="84"/>
      <c r="DPL45" s="84"/>
      <c r="DPM45" s="84"/>
      <c r="DPN45" s="84"/>
      <c r="DPO45" s="84"/>
      <c r="DPP45" s="84"/>
      <c r="DPQ45" s="84"/>
      <c r="DPR45" s="84"/>
      <c r="DPS45" s="84"/>
      <c r="DPT45" s="84"/>
      <c r="DPU45" s="84"/>
      <c r="DPV45" s="84"/>
      <c r="DPW45" s="84"/>
      <c r="DPX45" s="84"/>
      <c r="DPY45" s="84"/>
      <c r="DPZ45" s="84"/>
      <c r="DQA45" s="84"/>
      <c r="DQB45" s="84"/>
      <c r="DQC45" s="84"/>
      <c r="DQD45" s="84"/>
      <c r="DQE45" s="84"/>
      <c r="DQF45" s="84"/>
      <c r="DQG45" s="84"/>
      <c r="DQH45" s="84"/>
      <c r="DQI45" s="84"/>
      <c r="DQJ45" s="84"/>
      <c r="DQK45" s="84"/>
      <c r="DQL45" s="84"/>
      <c r="DQM45" s="84"/>
      <c r="DQN45" s="84"/>
      <c r="DQO45" s="84"/>
      <c r="DQP45" s="84"/>
      <c r="DQQ45" s="84"/>
      <c r="DQR45" s="84"/>
      <c r="DQS45" s="84"/>
      <c r="DQT45" s="84"/>
      <c r="DQU45" s="84"/>
      <c r="DQV45" s="84"/>
      <c r="DQW45" s="84"/>
      <c r="DQX45" s="84"/>
      <c r="DQY45" s="84"/>
      <c r="DQZ45" s="84"/>
      <c r="DRA45" s="84"/>
      <c r="DRB45" s="84"/>
      <c r="DRC45" s="84"/>
      <c r="DRD45" s="84"/>
      <c r="DRE45" s="84"/>
      <c r="DRF45" s="84"/>
      <c r="DRG45" s="84"/>
      <c r="DRH45" s="84"/>
      <c r="DRI45" s="84"/>
      <c r="DRJ45" s="84"/>
      <c r="DRK45" s="84"/>
      <c r="DRL45" s="84"/>
      <c r="DRM45" s="84"/>
      <c r="DRN45" s="84"/>
      <c r="DRO45" s="84"/>
      <c r="DRP45" s="84"/>
      <c r="DRQ45" s="84"/>
      <c r="DRR45" s="84"/>
      <c r="DRS45" s="84"/>
      <c r="DRT45" s="84"/>
      <c r="DRU45" s="84"/>
      <c r="DRV45" s="84"/>
      <c r="DRW45" s="84"/>
      <c r="DRX45" s="84"/>
      <c r="DRY45" s="84"/>
      <c r="DRZ45" s="84"/>
      <c r="DSA45" s="84"/>
      <c r="DSB45" s="84"/>
      <c r="DSC45" s="84"/>
      <c r="DSD45" s="84"/>
      <c r="DSE45" s="84"/>
      <c r="DSF45" s="84"/>
      <c r="DSG45" s="84"/>
      <c r="DSH45" s="84"/>
      <c r="DSI45" s="84"/>
      <c r="DSJ45" s="84"/>
      <c r="DSK45" s="84"/>
      <c r="DSL45" s="84"/>
      <c r="DSM45" s="84"/>
      <c r="DSN45" s="84"/>
      <c r="DSO45" s="84"/>
      <c r="DSP45" s="84"/>
      <c r="DSQ45" s="84"/>
      <c r="DSR45" s="84"/>
      <c r="DSS45" s="84"/>
      <c r="DST45" s="84"/>
      <c r="DSU45" s="84"/>
      <c r="DSV45" s="84"/>
      <c r="DSW45" s="84"/>
      <c r="DSX45" s="84"/>
      <c r="DSY45" s="84"/>
      <c r="DSZ45" s="84"/>
      <c r="DTA45" s="84"/>
      <c r="DTB45" s="84"/>
      <c r="DTC45" s="84"/>
      <c r="DTD45" s="84"/>
      <c r="DTE45" s="84"/>
      <c r="DTF45" s="84"/>
      <c r="DTG45" s="84"/>
      <c r="DTH45" s="84"/>
      <c r="DTI45" s="84"/>
      <c r="DTJ45" s="84"/>
      <c r="DTK45" s="84"/>
      <c r="DTL45" s="84"/>
      <c r="DTM45" s="84"/>
      <c r="DTN45" s="84"/>
      <c r="DTO45" s="84"/>
      <c r="DTP45" s="84"/>
      <c r="DTQ45" s="84"/>
      <c r="DTR45" s="84"/>
      <c r="DTS45" s="84"/>
      <c r="DTT45" s="84"/>
      <c r="DTU45" s="84"/>
      <c r="DTV45" s="84"/>
      <c r="DTW45" s="84"/>
      <c r="DTX45" s="84"/>
      <c r="DTY45" s="84"/>
      <c r="DTZ45" s="84"/>
      <c r="DUA45" s="84"/>
      <c r="DUB45" s="84"/>
      <c r="DUC45" s="84"/>
      <c r="DUD45" s="84"/>
      <c r="DUE45" s="84"/>
      <c r="DUF45" s="84"/>
      <c r="DUG45" s="84"/>
      <c r="DUH45" s="84"/>
      <c r="DUI45" s="84"/>
      <c r="DUJ45" s="84"/>
      <c r="DUK45" s="84"/>
      <c r="DUL45" s="84"/>
      <c r="DUM45" s="84"/>
      <c r="DUN45" s="84"/>
      <c r="DUO45" s="84"/>
      <c r="DUP45" s="84"/>
      <c r="DUQ45" s="84"/>
      <c r="DUR45" s="84"/>
      <c r="DUS45" s="84"/>
      <c r="DUT45" s="84"/>
      <c r="DUU45" s="84"/>
      <c r="DUV45" s="84"/>
      <c r="DUW45" s="84"/>
      <c r="DUX45" s="84"/>
      <c r="DUY45" s="84"/>
      <c r="DUZ45" s="84"/>
      <c r="DVA45" s="84"/>
      <c r="DVB45" s="84"/>
      <c r="DVC45" s="84"/>
      <c r="DVD45" s="84"/>
      <c r="DVE45" s="84"/>
      <c r="DVF45" s="84"/>
      <c r="DVG45" s="84"/>
      <c r="DVH45" s="84"/>
      <c r="DVI45" s="84"/>
      <c r="DVJ45" s="84"/>
      <c r="DVK45" s="84"/>
      <c r="DVL45" s="84"/>
      <c r="DVM45" s="84"/>
      <c r="DVN45" s="84"/>
      <c r="DVO45" s="84"/>
      <c r="DVP45" s="84"/>
      <c r="DVQ45" s="84"/>
      <c r="DVR45" s="84"/>
      <c r="DVS45" s="84"/>
      <c r="DVT45" s="84"/>
      <c r="DVU45" s="84"/>
      <c r="DVV45" s="84"/>
      <c r="DVW45" s="84"/>
      <c r="DVX45" s="84"/>
      <c r="DVY45" s="84"/>
      <c r="DVZ45" s="84"/>
      <c r="DWA45" s="84"/>
      <c r="DWB45" s="84"/>
      <c r="DWC45" s="84"/>
      <c r="DWD45" s="84"/>
      <c r="DWE45" s="84"/>
      <c r="DWF45" s="84"/>
      <c r="DWG45" s="84"/>
      <c r="DWH45" s="84"/>
      <c r="DWI45" s="84"/>
      <c r="DWJ45" s="84"/>
      <c r="DWK45" s="84"/>
      <c r="DWL45" s="84"/>
      <c r="DWM45" s="84"/>
      <c r="DWN45" s="84"/>
      <c r="DWO45" s="84"/>
      <c r="DWP45" s="84"/>
      <c r="DWQ45" s="84"/>
      <c r="DWR45" s="84"/>
      <c r="DWS45" s="84"/>
      <c r="DWT45" s="84"/>
      <c r="DWU45" s="84"/>
      <c r="DWV45" s="84"/>
      <c r="DWW45" s="84"/>
      <c r="DWX45" s="84"/>
      <c r="DWY45" s="84"/>
      <c r="DWZ45" s="84"/>
      <c r="DXA45" s="84"/>
      <c r="DXB45" s="84"/>
      <c r="DXC45" s="84"/>
      <c r="DXD45" s="84"/>
      <c r="DXE45" s="84"/>
      <c r="DXF45" s="84"/>
      <c r="DXG45" s="84"/>
      <c r="DXH45" s="84"/>
      <c r="DXI45" s="84"/>
      <c r="DXJ45" s="84"/>
      <c r="DXK45" s="84"/>
      <c r="DXL45" s="84"/>
      <c r="DXM45" s="84"/>
      <c r="DXN45" s="84"/>
      <c r="DXO45" s="84"/>
      <c r="DXP45" s="84"/>
      <c r="DXQ45" s="84"/>
      <c r="DXR45" s="84"/>
      <c r="DXS45" s="84"/>
      <c r="DXT45" s="84"/>
      <c r="DXU45" s="84"/>
      <c r="DXV45" s="84"/>
      <c r="DXW45" s="84"/>
      <c r="DXX45" s="84"/>
      <c r="DXY45" s="84"/>
      <c r="DXZ45" s="84"/>
      <c r="DYA45" s="84"/>
      <c r="DYB45" s="84"/>
      <c r="DYC45" s="84"/>
      <c r="DYD45" s="84"/>
      <c r="DYE45" s="84"/>
      <c r="DYF45" s="84"/>
      <c r="DYG45" s="84"/>
      <c r="DYH45" s="84"/>
      <c r="DYI45" s="84"/>
      <c r="DYJ45" s="84"/>
      <c r="DYK45" s="84"/>
      <c r="DYL45" s="84"/>
      <c r="DYM45" s="84"/>
      <c r="DYN45" s="84"/>
      <c r="DYO45" s="84"/>
      <c r="DYP45" s="84"/>
      <c r="DYQ45" s="84"/>
      <c r="DYR45" s="84"/>
      <c r="DYS45" s="84"/>
      <c r="DYT45" s="84"/>
      <c r="DYU45" s="84"/>
      <c r="DYV45" s="84"/>
      <c r="DYW45" s="84"/>
      <c r="DYX45" s="84"/>
      <c r="DYY45" s="84"/>
      <c r="DYZ45" s="84"/>
      <c r="DZA45" s="84"/>
      <c r="DZB45" s="84"/>
      <c r="DZC45" s="84"/>
      <c r="DZD45" s="84"/>
      <c r="DZE45" s="84"/>
      <c r="DZF45" s="84"/>
      <c r="DZG45" s="84"/>
      <c r="DZH45" s="84"/>
      <c r="DZI45" s="84"/>
      <c r="DZJ45" s="84"/>
      <c r="DZK45" s="84"/>
      <c r="DZL45" s="84"/>
      <c r="DZM45" s="84"/>
      <c r="DZN45" s="84"/>
      <c r="DZO45" s="84"/>
      <c r="DZP45" s="84"/>
      <c r="DZQ45" s="84"/>
      <c r="DZR45" s="84"/>
      <c r="DZS45" s="84"/>
      <c r="DZT45" s="84"/>
      <c r="DZU45" s="84"/>
      <c r="DZV45" s="84"/>
      <c r="DZW45" s="84"/>
      <c r="DZX45" s="84"/>
      <c r="DZY45" s="84"/>
      <c r="DZZ45" s="84"/>
      <c r="EAA45" s="84"/>
      <c r="EAB45" s="84"/>
      <c r="EAC45" s="84"/>
      <c r="EAD45" s="84"/>
      <c r="EAE45" s="84"/>
      <c r="EAF45" s="84"/>
      <c r="EAG45" s="84"/>
      <c r="EAH45" s="84"/>
      <c r="EAI45" s="84"/>
      <c r="EAJ45" s="84"/>
      <c r="EAK45" s="84"/>
      <c r="EAL45" s="84"/>
      <c r="EAM45" s="84"/>
      <c r="EAN45" s="84"/>
      <c r="EAO45" s="84"/>
      <c r="EAP45" s="84"/>
      <c r="EAQ45" s="84"/>
      <c r="EAR45" s="84"/>
      <c r="EAS45" s="84"/>
      <c r="EAT45" s="84"/>
      <c r="EAU45" s="84"/>
      <c r="EAV45" s="84"/>
      <c r="EAW45" s="84"/>
      <c r="EAX45" s="84"/>
      <c r="EAY45" s="84"/>
      <c r="EAZ45" s="84"/>
      <c r="EBA45" s="84"/>
      <c r="EBB45" s="84"/>
      <c r="EBC45" s="84"/>
      <c r="EBD45" s="84"/>
      <c r="EBE45" s="84"/>
      <c r="EBF45" s="84"/>
      <c r="EBG45" s="84"/>
      <c r="EBH45" s="84"/>
      <c r="EBI45" s="84"/>
      <c r="EBJ45" s="84"/>
      <c r="EBK45" s="84"/>
      <c r="EBL45" s="84"/>
      <c r="EBM45" s="84"/>
      <c r="EBN45" s="84"/>
      <c r="EBO45" s="84"/>
      <c r="EBP45" s="84"/>
      <c r="EBQ45" s="84"/>
      <c r="EBR45" s="84"/>
      <c r="EBS45" s="84"/>
      <c r="EBT45" s="84"/>
      <c r="EBU45" s="84"/>
      <c r="EBV45" s="84"/>
      <c r="EBW45" s="84"/>
      <c r="EBX45" s="84"/>
      <c r="EBY45" s="84"/>
      <c r="EBZ45" s="84"/>
      <c r="ECA45" s="84"/>
      <c r="ECB45" s="84"/>
      <c r="ECC45" s="84"/>
      <c r="ECD45" s="84"/>
      <c r="ECE45" s="84"/>
      <c r="ECF45" s="84"/>
      <c r="ECG45" s="84"/>
      <c r="ECH45" s="84"/>
      <c r="ECI45" s="84"/>
      <c r="ECJ45" s="84"/>
      <c r="ECK45" s="84"/>
      <c r="ECL45" s="84"/>
      <c r="ECM45" s="84"/>
      <c r="ECN45" s="84"/>
      <c r="ECO45" s="84"/>
      <c r="ECP45" s="84"/>
      <c r="ECQ45" s="84"/>
      <c r="ECR45" s="84"/>
      <c r="ECS45" s="84"/>
      <c r="ECT45" s="84"/>
      <c r="ECU45" s="84"/>
      <c r="ECV45" s="84"/>
      <c r="ECW45" s="84"/>
      <c r="ECX45" s="84"/>
      <c r="ECY45" s="84"/>
      <c r="ECZ45" s="84"/>
      <c r="EDA45" s="84"/>
      <c r="EDB45" s="84"/>
      <c r="EDC45" s="84"/>
      <c r="EDD45" s="84"/>
      <c r="EDE45" s="84"/>
      <c r="EDF45" s="84"/>
      <c r="EDG45" s="84"/>
      <c r="EDH45" s="84"/>
      <c r="EDI45" s="84"/>
      <c r="EDJ45" s="84"/>
      <c r="EDK45" s="84"/>
      <c r="EDL45" s="84"/>
      <c r="EDM45" s="84"/>
      <c r="EDN45" s="84"/>
      <c r="EDO45" s="84"/>
      <c r="EDP45" s="84"/>
      <c r="EDQ45" s="84"/>
      <c r="EDR45" s="84"/>
      <c r="EDS45" s="84"/>
      <c r="EDT45" s="84"/>
      <c r="EDU45" s="84"/>
      <c r="EDV45" s="84"/>
      <c r="EDW45" s="84"/>
      <c r="EDX45" s="84"/>
      <c r="EDY45" s="84"/>
      <c r="EDZ45" s="84"/>
      <c r="EEA45" s="84"/>
      <c r="EEB45" s="84"/>
      <c r="EEC45" s="84"/>
      <c r="EED45" s="84"/>
      <c r="EEE45" s="84"/>
      <c r="EEF45" s="84"/>
      <c r="EEG45" s="84"/>
      <c r="EEH45" s="84"/>
      <c r="EEI45" s="84"/>
      <c r="EEJ45" s="84"/>
      <c r="EEK45" s="84"/>
      <c r="EEL45" s="84"/>
      <c r="EEM45" s="84"/>
      <c r="EEN45" s="84"/>
      <c r="EEO45" s="84"/>
      <c r="EEP45" s="84"/>
      <c r="EEQ45" s="84"/>
      <c r="EER45" s="84"/>
      <c r="EES45" s="84"/>
      <c r="EET45" s="84"/>
      <c r="EEU45" s="84"/>
      <c r="EEV45" s="84"/>
      <c r="EEW45" s="84"/>
      <c r="EEX45" s="84"/>
      <c r="EEY45" s="84"/>
      <c r="EEZ45" s="84"/>
      <c r="EFA45" s="84"/>
      <c r="EFB45" s="84"/>
      <c r="EFC45" s="84"/>
      <c r="EFD45" s="84"/>
      <c r="EFE45" s="84"/>
      <c r="EFF45" s="84"/>
      <c r="EFG45" s="84"/>
      <c r="EFH45" s="84"/>
      <c r="EFI45" s="84"/>
      <c r="EFJ45" s="84"/>
      <c r="EFK45" s="84"/>
      <c r="EFL45" s="84"/>
      <c r="EFM45" s="84"/>
      <c r="EFN45" s="84"/>
      <c r="EFO45" s="84"/>
      <c r="EFP45" s="84"/>
      <c r="EFQ45" s="84"/>
      <c r="EFR45" s="84"/>
      <c r="EFS45" s="84"/>
      <c r="EFT45" s="84"/>
      <c r="EFU45" s="84"/>
      <c r="EFV45" s="84"/>
      <c r="EFW45" s="84"/>
      <c r="EFX45" s="84"/>
      <c r="EFY45" s="84"/>
      <c r="EFZ45" s="84"/>
      <c r="EGA45" s="84"/>
      <c r="EGB45" s="84"/>
      <c r="EGC45" s="84"/>
      <c r="EGD45" s="84"/>
      <c r="EGE45" s="84"/>
      <c r="EGF45" s="84"/>
      <c r="EGG45" s="84"/>
      <c r="EGH45" s="84"/>
      <c r="EGI45" s="84"/>
      <c r="EGJ45" s="84"/>
      <c r="EGK45" s="84"/>
      <c r="EGL45" s="84"/>
      <c r="EGM45" s="84"/>
      <c r="EGN45" s="84"/>
      <c r="EGO45" s="84"/>
      <c r="EGP45" s="84"/>
      <c r="EGQ45" s="84"/>
      <c r="EGR45" s="84"/>
      <c r="EGS45" s="84"/>
      <c r="EGT45" s="84"/>
      <c r="EGU45" s="84"/>
      <c r="EGV45" s="84"/>
      <c r="EGW45" s="84"/>
      <c r="EGX45" s="84"/>
      <c r="EGY45" s="84"/>
      <c r="EGZ45" s="84"/>
      <c r="EHA45" s="84"/>
      <c r="EHB45" s="84"/>
      <c r="EHC45" s="84"/>
      <c r="EHD45" s="84"/>
      <c r="EHE45" s="84"/>
      <c r="EHF45" s="84"/>
      <c r="EHG45" s="84"/>
      <c r="EHH45" s="84"/>
      <c r="EHI45" s="84"/>
      <c r="EHJ45" s="84"/>
      <c r="EHK45" s="84"/>
      <c r="EHL45" s="84"/>
      <c r="EHM45" s="84"/>
      <c r="EHN45" s="84"/>
      <c r="EHO45" s="84"/>
      <c r="EHP45" s="84"/>
      <c r="EHQ45" s="84"/>
      <c r="EHR45" s="84"/>
      <c r="EHS45" s="84"/>
      <c r="EHT45" s="84"/>
      <c r="EHU45" s="84"/>
      <c r="EHV45" s="84"/>
      <c r="EHW45" s="84"/>
      <c r="EHX45" s="84"/>
      <c r="EHY45" s="84"/>
      <c r="EHZ45" s="84"/>
      <c r="EIA45" s="84"/>
      <c r="EIB45" s="84"/>
      <c r="EIC45" s="84"/>
      <c r="EID45" s="84"/>
      <c r="EIE45" s="84"/>
      <c r="EIF45" s="84"/>
      <c r="EIG45" s="84"/>
      <c r="EIH45" s="84"/>
      <c r="EII45" s="84"/>
      <c r="EIJ45" s="84"/>
      <c r="EIK45" s="84"/>
      <c r="EIL45" s="84"/>
      <c r="EIM45" s="84"/>
      <c r="EIN45" s="84"/>
      <c r="EIO45" s="84"/>
      <c r="EIP45" s="84"/>
      <c r="EIQ45" s="84"/>
      <c r="EIR45" s="84"/>
      <c r="EIS45" s="84"/>
      <c r="EIT45" s="84"/>
      <c r="EIU45" s="84"/>
      <c r="EIV45" s="84"/>
      <c r="EIW45" s="84"/>
      <c r="EIX45" s="84"/>
      <c r="EIY45" s="84"/>
      <c r="EIZ45" s="84"/>
      <c r="EJA45" s="84"/>
      <c r="EJB45" s="84"/>
      <c r="EJC45" s="84"/>
      <c r="EJD45" s="84"/>
      <c r="EJE45" s="84"/>
      <c r="EJF45" s="84"/>
      <c r="EJG45" s="84"/>
      <c r="EJH45" s="84"/>
      <c r="EJI45" s="84"/>
      <c r="EJJ45" s="84"/>
      <c r="EJK45" s="84"/>
      <c r="EJL45" s="84"/>
      <c r="EJM45" s="84"/>
      <c r="EJN45" s="84"/>
      <c r="EJO45" s="84"/>
      <c r="EJP45" s="84"/>
      <c r="EJQ45" s="84"/>
      <c r="EJR45" s="84"/>
      <c r="EJS45" s="84"/>
      <c r="EJT45" s="84"/>
      <c r="EJU45" s="84"/>
      <c r="EJV45" s="84"/>
      <c r="EJW45" s="84"/>
      <c r="EJX45" s="84"/>
      <c r="EJY45" s="84"/>
      <c r="EJZ45" s="84"/>
      <c r="EKA45" s="84"/>
      <c r="EKB45" s="84"/>
      <c r="EKC45" s="84"/>
      <c r="EKD45" s="84"/>
      <c r="EKE45" s="84"/>
      <c r="EKF45" s="84"/>
      <c r="EKG45" s="84"/>
      <c r="EKH45" s="84"/>
      <c r="EKI45" s="84"/>
      <c r="EKJ45" s="84"/>
      <c r="EKK45" s="84"/>
      <c r="EKL45" s="84"/>
      <c r="EKM45" s="84"/>
      <c r="EKN45" s="84"/>
      <c r="EKO45" s="84"/>
      <c r="EKP45" s="84"/>
      <c r="EKQ45" s="84"/>
      <c r="EKR45" s="84"/>
      <c r="EKS45" s="84"/>
      <c r="EKT45" s="84"/>
      <c r="EKU45" s="84"/>
      <c r="EKV45" s="84"/>
      <c r="EKW45" s="84"/>
      <c r="EKX45" s="84"/>
      <c r="EKY45" s="84"/>
      <c r="EKZ45" s="84"/>
      <c r="ELA45" s="84"/>
      <c r="ELB45" s="84"/>
      <c r="ELC45" s="84"/>
      <c r="ELD45" s="84"/>
      <c r="ELE45" s="84"/>
      <c r="ELF45" s="84"/>
      <c r="ELG45" s="84"/>
      <c r="ELH45" s="84"/>
      <c r="ELI45" s="84"/>
      <c r="ELJ45" s="84"/>
      <c r="ELK45" s="84"/>
      <c r="ELL45" s="84"/>
      <c r="ELM45" s="84"/>
      <c r="ELN45" s="84"/>
      <c r="ELO45" s="84"/>
      <c r="ELP45" s="84"/>
      <c r="ELQ45" s="84"/>
      <c r="ELR45" s="84"/>
      <c r="ELS45" s="84"/>
      <c r="ELT45" s="84"/>
      <c r="ELU45" s="84"/>
      <c r="ELV45" s="84"/>
      <c r="ELW45" s="84"/>
      <c r="ELX45" s="84"/>
      <c r="ELY45" s="84"/>
      <c r="ELZ45" s="84"/>
      <c r="EMA45" s="84"/>
      <c r="EMB45" s="84"/>
      <c r="EMC45" s="84"/>
      <c r="EMD45" s="84"/>
      <c r="EME45" s="84"/>
      <c r="EMF45" s="84"/>
      <c r="EMG45" s="84"/>
      <c r="EMH45" s="84"/>
      <c r="EMI45" s="84"/>
      <c r="EMJ45" s="84"/>
      <c r="EMK45" s="84"/>
      <c r="EML45" s="84"/>
      <c r="EMM45" s="84"/>
      <c r="EMN45" s="84"/>
      <c r="EMO45" s="84"/>
      <c r="EMP45" s="84"/>
      <c r="EMQ45" s="84"/>
      <c r="EMR45" s="84"/>
      <c r="EMS45" s="84"/>
      <c r="EMT45" s="84"/>
      <c r="EMU45" s="84"/>
      <c r="EMV45" s="84"/>
      <c r="EMW45" s="84"/>
      <c r="EMX45" s="84"/>
      <c r="EMY45" s="84"/>
      <c r="EMZ45" s="84"/>
      <c r="ENA45" s="84"/>
      <c r="ENB45" s="84"/>
      <c r="ENC45" s="84"/>
      <c r="END45" s="84"/>
      <c r="ENE45" s="84"/>
      <c r="ENF45" s="84"/>
      <c r="ENG45" s="84"/>
      <c r="ENH45" s="84"/>
      <c r="ENI45" s="84"/>
      <c r="ENJ45" s="84"/>
      <c r="ENK45" s="84"/>
      <c r="ENL45" s="84"/>
      <c r="ENM45" s="84"/>
      <c r="ENN45" s="84"/>
      <c r="ENO45" s="84"/>
      <c r="ENP45" s="84"/>
      <c r="ENQ45" s="84"/>
      <c r="ENR45" s="84"/>
      <c r="ENS45" s="84"/>
      <c r="ENT45" s="84"/>
      <c r="ENU45" s="84"/>
      <c r="ENV45" s="84"/>
      <c r="ENW45" s="84"/>
      <c r="ENX45" s="84"/>
      <c r="ENY45" s="84"/>
      <c r="ENZ45" s="84"/>
      <c r="EOA45" s="84"/>
      <c r="EOB45" s="84"/>
      <c r="EOC45" s="84"/>
      <c r="EOD45" s="84"/>
      <c r="EOE45" s="84"/>
      <c r="EOF45" s="84"/>
      <c r="EOG45" s="84"/>
      <c r="EOH45" s="84"/>
      <c r="EOI45" s="84"/>
      <c r="EOJ45" s="84"/>
      <c r="EOK45" s="84"/>
      <c r="EOL45" s="84"/>
      <c r="EOM45" s="84"/>
      <c r="EON45" s="84"/>
      <c r="EOO45" s="84"/>
      <c r="EOP45" s="84"/>
      <c r="EOQ45" s="84"/>
      <c r="EOR45" s="84"/>
      <c r="EOS45" s="84"/>
      <c r="EOT45" s="84"/>
      <c r="EOU45" s="84"/>
      <c r="EOV45" s="84"/>
      <c r="EOW45" s="84"/>
      <c r="EOX45" s="84"/>
      <c r="EOY45" s="84"/>
      <c r="EOZ45" s="84"/>
      <c r="EPA45" s="84"/>
      <c r="EPB45" s="84"/>
      <c r="EPC45" s="84"/>
      <c r="EPD45" s="84"/>
      <c r="EPE45" s="84"/>
      <c r="EPF45" s="84"/>
      <c r="EPG45" s="84"/>
      <c r="EPH45" s="84"/>
      <c r="EPI45" s="84"/>
      <c r="EPJ45" s="84"/>
      <c r="EPK45" s="84"/>
      <c r="EPL45" s="84"/>
      <c r="EPM45" s="84"/>
      <c r="EPN45" s="84"/>
      <c r="EPO45" s="84"/>
      <c r="EPP45" s="84"/>
      <c r="EPQ45" s="84"/>
      <c r="EPR45" s="84"/>
      <c r="EPS45" s="84"/>
      <c r="EPT45" s="84"/>
      <c r="EPU45" s="84"/>
      <c r="EPV45" s="84"/>
      <c r="EPW45" s="84"/>
      <c r="EPX45" s="84"/>
      <c r="EPY45" s="84"/>
      <c r="EPZ45" s="84"/>
      <c r="EQA45" s="84"/>
      <c r="EQB45" s="84"/>
      <c r="EQC45" s="84"/>
      <c r="EQD45" s="84"/>
      <c r="EQE45" s="84"/>
      <c r="EQF45" s="84"/>
      <c r="EQG45" s="84"/>
      <c r="EQH45" s="84"/>
      <c r="EQI45" s="84"/>
      <c r="EQJ45" s="84"/>
      <c r="EQK45" s="84"/>
      <c r="EQL45" s="84"/>
      <c r="EQM45" s="84"/>
      <c r="EQN45" s="84"/>
      <c r="EQO45" s="84"/>
      <c r="EQP45" s="84"/>
      <c r="EQQ45" s="84"/>
      <c r="EQR45" s="84"/>
      <c r="EQS45" s="84"/>
      <c r="EQT45" s="84"/>
      <c r="EQU45" s="84"/>
      <c r="EQV45" s="84"/>
      <c r="EQW45" s="84"/>
      <c r="EQX45" s="84"/>
      <c r="EQY45" s="84"/>
      <c r="EQZ45" s="84"/>
      <c r="ERA45" s="84"/>
      <c r="ERB45" s="84"/>
      <c r="ERC45" s="84"/>
      <c r="ERD45" s="84"/>
      <c r="ERE45" s="84"/>
      <c r="ERF45" s="84"/>
      <c r="ERG45" s="84"/>
      <c r="ERH45" s="84"/>
      <c r="ERI45" s="84"/>
      <c r="ERJ45" s="84"/>
      <c r="ERK45" s="84"/>
      <c r="ERL45" s="84"/>
      <c r="ERM45" s="84"/>
      <c r="ERN45" s="84"/>
      <c r="ERO45" s="84"/>
      <c r="ERP45" s="84"/>
      <c r="ERQ45" s="84"/>
      <c r="ERR45" s="84"/>
      <c r="ERS45" s="84"/>
      <c r="ERT45" s="84"/>
      <c r="ERU45" s="84"/>
      <c r="ERV45" s="84"/>
      <c r="ERW45" s="84"/>
      <c r="ERX45" s="84"/>
      <c r="ERY45" s="84"/>
      <c r="ERZ45" s="84"/>
      <c r="ESA45" s="84"/>
      <c r="ESB45" s="84"/>
      <c r="ESC45" s="84"/>
      <c r="ESD45" s="84"/>
      <c r="ESE45" s="84"/>
      <c r="ESF45" s="84"/>
      <c r="ESG45" s="84"/>
      <c r="ESH45" s="84"/>
      <c r="ESI45" s="84"/>
      <c r="ESJ45" s="84"/>
      <c r="ESK45" s="84"/>
      <c r="ESL45" s="84"/>
      <c r="ESM45" s="84"/>
      <c r="ESN45" s="84"/>
      <c r="ESO45" s="84"/>
      <c r="ESP45" s="84"/>
      <c r="ESQ45" s="84"/>
      <c r="ESR45" s="84"/>
      <c r="ESS45" s="84"/>
      <c r="EST45" s="84"/>
      <c r="ESU45" s="84"/>
      <c r="ESV45" s="84"/>
      <c r="ESW45" s="84"/>
      <c r="ESX45" s="84"/>
      <c r="ESY45" s="84"/>
      <c r="ESZ45" s="84"/>
      <c r="ETA45" s="84"/>
      <c r="ETB45" s="84"/>
      <c r="ETC45" s="84"/>
      <c r="ETD45" s="84"/>
      <c r="ETE45" s="84"/>
      <c r="ETF45" s="84"/>
      <c r="ETG45" s="84"/>
      <c r="ETH45" s="84"/>
      <c r="ETI45" s="84"/>
      <c r="ETJ45" s="84"/>
      <c r="ETK45" s="84"/>
      <c r="ETL45" s="84"/>
      <c r="ETM45" s="84"/>
      <c r="ETN45" s="84"/>
      <c r="ETO45" s="84"/>
      <c r="ETP45" s="84"/>
      <c r="ETQ45" s="84"/>
      <c r="ETR45" s="84"/>
      <c r="ETS45" s="84"/>
      <c r="ETT45" s="84"/>
      <c r="ETU45" s="84"/>
      <c r="ETV45" s="84"/>
      <c r="ETW45" s="84"/>
      <c r="ETX45" s="84"/>
      <c r="ETY45" s="84"/>
      <c r="ETZ45" s="84"/>
      <c r="EUA45" s="84"/>
      <c r="EUB45" s="84"/>
      <c r="EUC45" s="84"/>
      <c r="EUD45" s="84"/>
      <c r="EUE45" s="84"/>
      <c r="EUF45" s="84"/>
      <c r="EUG45" s="84"/>
      <c r="EUH45" s="84"/>
      <c r="EUI45" s="84"/>
      <c r="EUJ45" s="84"/>
      <c r="EUK45" s="84"/>
      <c r="EUL45" s="84"/>
      <c r="EUM45" s="84"/>
      <c r="EUN45" s="84"/>
      <c r="EUO45" s="84"/>
      <c r="EUP45" s="84"/>
      <c r="EUQ45" s="84"/>
      <c r="EUR45" s="84"/>
      <c r="EUS45" s="84"/>
      <c r="EUT45" s="84"/>
      <c r="EUU45" s="84"/>
      <c r="EUV45" s="84"/>
      <c r="EUW45" s="84"/>
      <c r="EUX45" s="84"/>
      <c r="EUY45" s="84"/>
      <c r="EUZ45" s="84"/>
      <c r="EVA45" s="84"/>
      <c r="EVB45" s="84"/>
      <c r="EVC45" s="84"/>
      <c r="EVD45" s="84"/>
      <c r="EVE45" s="84"/>
      <c r="EVF45" s="84"/>
      <c r="EVG45" s="84"/>
      <c r="EVH45" s="84"/>
      <c r="EVI45" s="84"/>
      <c r="EVJ45" s="84"/>
      <c r="EVK45" s="84"/>
      <c r="EVL45" s="84"/>
      <c r="EVM45" s="84"/>
      <c r="EVN45" s="84"/>
      <c r="EVO45" s="84"/>
      <c r="EVP45" s="84"/>
      <c r="EVQ45" s="84"/>
      <c r="EVR45" s="84"/>
      <c r="EVS45" s="84"/>
      <c r="EVT45" s="84"/>
      <c r="EVU45" s="84"/>
      <c r="EVV45" s="84"/>
      <c r="EVW45" s="84"/>
      <c r="EVX45" s="84"/>
      <c r="EVY45" s="84"/>
      <c r="EVZ45" s="84"/>
      <c r="EWA45" s="84"/>
      <c r="EWB45" s="84"/>
      <c r="EWC45" s="84"/>
      <c r="EWD45" s="84"/>
      <c r="EWE45" s="84"/>
      <c r="EWF45" s="84"/>
      <c r="EWG45" s="84"/>
      <c r="EWH45" s="84"/>
      <c r="EWI45" s="84"/>
      <c r="EWJ45" s="84"/>
      <c r="EWK45" s="84"/>
      <c r="EWL45" s="84"/>
      <c r="EWM45" s="84"/>
    </row>
    <row r="47" spans="1:3991" ht="19.5" thickBot="1">
      <c r="A47" s="94">
        <f ca="1">TODAY()</f>
        <v>43199</v>
      </c>
      <c r="B47" s="93">
        <v>3</v>
      </c>
      <c r="C47" s="82">
        <f>C48</f>
        <v>0</v>
      </c>
      <c r="D47" s="82">
        <f>C49</f>
        <v>0</v>
      </c>
      <c r="E47" s="83">
        <f>срок_3</f>
        <v>0</v>
      </c>
      <c r="F47" s="1"/>
      <c r="G47" s="105" t="s">
        <v>70</v>
      </c>
      <c r="H47" s="98"/>
      <c r="I47" s="7"/>
    </row>
    <row r="48" spans="1:3991" ht="19.5" outlineLevel="1" thickBot="1">
      <c r="A48" s="178" t="s">
        <v>6</v>
      </c>
      <c r="B48" s="182"/>
      <c r="C48" s="178">
        <f>VLOOKUP($I$68,Сводная!$A$1:$X$22,3)</f>
        <v>0</v>
      </c>
      <c r="D48" s="179"/>
      <c r="E48" s="20" t="s">
        <v>28</v>
      </c>
      <c r="F48" s="17"/>
      <c r="G48" s="106" t="s">
        <v>26</v>
      </c>
      <c r="H48" s="100">
        <f>VLOOKUP($I$68,Сводная!$A$1:$X$22,7)</f>
        <v>0</v>
      </c>
    </row>
    <row r="49" spans="1:9" ht="27" outlineLevel="1" thickBot="1">
      <c r="A49" s="178" t="s">
        <v>7</v>
      </c>
      <c r="B49" s="179"/>
      <c r="C49" s="178">
        <f>VLOOKUP($I$68,Сводная!$A$1:$X$22,4)</f>
        <v>0</v>
      </c>
      <c r="D49" s="179"/>
      <c r="E49" s="189">
        <f ca="1">IF(C50&lt;0,"Нет Даты",C50-A47)</f>
        <v>-43199</v>
      </c>
      <c r="F49" s="18"/>
      <c r="G49" s="106" t="s">
        <v>27</v>
      </c>
      <c r="H49" s="92">
        <f>VLOOKUP($I$68,Сводная!$A$1:$X$22,8)</f>
        <v>0</v>
      </c>
    </row>
    <row r="50" spans="1:9" ht="27" outlineLevel="1" thickBot="1">
      <c r="A50" s="178" t="s">
        <v>13</v>
      </c>
      <c r="B50" s="179"/>
      <c r="C50" s="180">
        <f>VLOOKUP($I$68,Сводная!$A$1:$X$22,5)</f>
        <v>0</v>
      </c>
      <c r="D50" s="181"/>
      <c r="E50" s="190"/>
      <c r="F50" s="18"/>
      <c r="G50" s="106" t="s">
        <v>25</v>
      </c>
      <c r="H50" s="92">
        <f>VLOOKUP($I$68,Сводная!$A$1:$X$22,9)</f>
        <v>0</v>
      </c>
    </row>
    <row r="51" spans="1:9" ht="27" outlineLevel="1" thickBot="1">
      <c r="A51" s="178" t="s">
        <v>22</v>
      </c>
      <c r="B51" s="179"/>
      <c r="C51" s="178" t="str">
        <f>IF(I68=0,CONCATENATE(LEFT(C48,5),"-",LEFT(C49,5),"-"),VLOOKUP(I68,Сводная!$A$1:$X$22,6))</f>
        <v>--</v>
      </c>
      <c r="D51" s="179"/>
      <c r="E51" s="191"/>
      <c r="F51" s="18"/>
      <c r="G51" s="106" t="s">
        <v>29</v>
      </c>
      <c r="H51" s="92">
        <f>VLOOKUP($I$68,Сводная!$A$1:$X$22,10)</f>
        <v>0</v>
      </c>
    </row>
    <row r="52" spans="1:9" ht="16.5" outlineLevel="1" thickBot="1">
      <c r="A52" s="178" t="s">
        <v>95</v>
      </c>
      <c r="B52" s="179"/>
      <c r="C52" s="180" t="str">
        <f>'Список изделий'!F13</f>
        <v>Боковины "Бокалы" на боковые части энда стеллажа</v>
      </c>
      <c r="D52" s="181"/>
      <c r="F52" s="19"/>
    </row>
    <row r="53" spans="1:9" ht="30" outlineLevel="1">
      <c r="A53" s="27" t="s">
        <v>1</v>
      </c>
      <c r="B53" s="27" t="s">
        <v>2</v>
      </c>
      <c r="C53" s="26" t="s">
        <v>38</v>
      </c>
      <c r="D53" s="26" t="s">
        <v>39</v>
      </c>
      <c r="E53" s="26" t="s">
        <v>35</v>
      </c>
      <c r="F53" s="16"/>
      <c r="G53" s="183" t="s">
        <v>69</v>
      </c>
      <c r="H53" s="184"/>
    </row>
    <row r="54" spans="1:9" ht="18.75" outlineLevel="1">
      <c r="A54" s="14">
        <v>13</v>
      </c>
      <c r="B54" s="4" t="s">
        <v>4</v>
      </c>
      <c r="C54" s="8">
        <f>VLOOKUP($I$68,Сводная!$A$1:$X$22,11)</f>
        <v>1</v>
      </c>
      <c r="D54" s="28">
        <f>C50</f>
        <v>0</v>
      </c>
      <c r="E54" s="29" t="s">
        <v>32</v>
      </c>
      <c r="F54" s="9"/>
      <c r="G54" s="185"/>
      <c r="H54" s="186"/>
      <c r="I54" s="9"/>
    </row>
    <row r="55" spans="1:9" ht="18.75" outlineLevel="1">
      <c r="A55" s="15">
        <v>12</v>
      </c>
      <c r="B55" s="5" t="s">
        <v>3</v>
      </c>
      <c r="C55" s="8">
        <f>VLOOKUP($I$68,Сводная!$A$1:$X$22,12)</f>
        <v>1</v>
      </c>
      <c r="D55" s="28">
        <f>D54</f>
        <v>0</v>
      </c>
      <c r="E55" s="29" t="s">
        <v>32</v>
      </c>
      <c r="F55" s="9"/>
      <c r="G55" s="185"/>
      <c r="H55" s="186"/>
      <c r="I55" s="9"/>
    </row>
    <row r="56" spans="1:9" ht="18.75" outlineLevel="1">
      <c r="A56" s="14">
        <v>11</v>
      </c>
      <c r="B56" s="4" t="s">
        <v>62</v>
      </c>
      <c r="C56" s="8">
        <f>VLOOKUP($I$68,Сводная!$A$1:$X$22,13)</f>
        <v>1</v>
      </c>
      <c r="D56" s="28">
        <f>D55</f>
        <v>0</v>
      </c>
      <c r="E56" s="29" t="s">
        <v>33</v>
      </c>
      <c r="F56" s="9"/>
      <c r="G56" s="185"/>
      <c r="H56" s="186"/>
      <c r="I56" s="9"/>
    </row>
    <row r="57" spans="1:9" ht="38.25" outlineLevel="1" thickBot="1">
      <c r="A57" s="15">
        <v>10</v>
      </c>
      <c r="B57" s="3" t="s">
        <v>48</v>
      </c>
      <c r="C57" s="8">
        <f>VLOOKUP($I$68,Сводная!$A$1:$X$22,14)</f>
        <v>1</v>
      </c>
      <c r="D57" s="28">
        <f>D56-C56</f>
        <v>-1</v>
      </c>
      <c r="E57" s="29" t="s">
        <v>34</v>
      </c>
      <c r="F57" s="9"/>
      <c r="G57" s="187"/>
      <c r="H57" s="188"/>
      <c r="I57" s="9"/>
    </row>
    <row r="58" spans="1:9" ht="37.5" outlineLevel="1">
      <c r="A58" s="14">
        <v>9</v>
      </c>
      <c r="B58" s="4" t="s">
        <v>47</v>
      </c>
      <c r="C58" s="8">
        <f>VLOOKUP($I$68,Сводная!$A$1:$X$22,15)</f>
        <v>1</v>
      </c>
      <c r="D58" s="28">
        <f>D56-C56</f>
        <v>-1</v>
      </c>
      <c r="E58" s="29" t="s">
        <v>34</v>
      </c>
      <c r="F58" s="9"/>
      <c r="G58" s="108"/>
      <c r="H58" s="97"/>
      <c r="I58" s="9"/>
    </row>
    <row r="59" spans="1:9" ht="18.75" outlineLevel="1">
      <c r="A59" s="15">
        <v>8</v>
      </c>
      <c r="B59" s="3" t="s">
        <v>46</v>
      </c>
      <c r="C59" s="8">
        <f>VLOOKUP($I$68,Сводная!$A$1:$X$22,16)</f>
        <v>1</v>
      </c>
      <c r="D59" s="28">
        <f>D58-C58-1</f>
        <v>-3</v>
      </c>
      <c r="E59" s="29" t="s">
        <v>36</v>
      </c>
      <c r="F59" s="9"/>
      <c r="G59" s="108"/>
      <c r="H59" s="97"/>
      <c r="I59" s="9"/>
    </row>
    <row r="60" spans="1:9" ht="18.75" outlineLevel="1">
      <c r="A60" s="14">
        <v>7</v>
      </c>
      <c r="B60" s="4" t="s">
        <v>43</v>
      </c>
      <c r="C60" s="8">
        <f>VLOOKUP($I$68,Сводная!$A$1:$X$22,17)</f>
        <v>1</v>
      </c>
      <c r="D60" s="28">
        <f>D59</f>
        <v>-3</v>
      </c>
      <c r="E60" s="29" t="s">
        <v>36</v>
      </c>
      <c r="F60" s="9"/>
      <c r="G60" s="108"/>
      <c r="H60" s="97"/>
      <c r="I60" s="9"/>
    </row>
    <row r="61" spans="1:9" ht="18.75" outlineLevel="1">
      <c r="A61" s="15">
        <v>6</v>
      </c>
      <c r="B61" s="3" t="s">
        <v>44</v>
      </c>
      <c r="C61" s="8">
        <f>VLOOKUP($I$68,Сводная!$A$1:$X$22,18)</f>
        <v>1</v>
      </c>
      <c r="D61" s="28">
        <f>D60</f>
        <v>-3</v>
      </c>
      <c r="E61" s="29" t="s">
        <v>36</v>
      </c>
      <c r="F61" s="9"/>
      <c r="G61" s="108"/>
      <c r="H61" s="97"/>
      <c r="I61" s="9"/>
    </row>
    <row r="62" spans="1:9" ht="37.5" outlineLevel="1">
      <c r="A62" s="14">
        <v>5</v>
      </c>
      <c r="B62" s="2" t="s">
        <v>5</v>
      </c>
      <c r="C62" s="8">
        <f>VLOOKUP($I$68,Сводная!$A$1:$X$22,19)</f>
        <v>1</v>
      </c>
      <c r="D62" s="28">
        <f>D58-C58-1-MAX(C59,C60,C61)</f>
        <v>-4</v>
      </c>
      <c r="E62" s="29" t="s">
        <v>60</v>
      </c>
      <c r="F62" s="9"/>
      <c r="G62" s="108"/>
      <c r="H62" s="97"/>
      <c r="I62" s="9"/>
    </row>
    <row r="63" spans="1:9" ht="18.75" outlineLevel="1">
      <c r="A63" s="15">
        <v>4</v>
      </c>
      <c r="B63" s="6" t="s">
        <v>45</v>
      </c>
      <c r="C63" s="8">
        <f>VLOOKUP($I$68,Сводная!$A$1:$X$22,20)</f>
        <v>1</v>
      </c>
      <c r="D63" s="28">
        <f>D62-C62</f>
        <v>-5</v>
      </c>
      <c r="E63" s="29" t="s">
        <v>61</v>
      </c>
      <c r="F63" s="9"/>
      <c r="G63" s="108"/>
      <c r="H63" s="97"/>
      <c r="I63" s="9"/>
    </row>
    <row r="64" spans="1:9" ht="18.75" outlineLevel="1">
      <c r="A64" s="14">
        <v>3</v>
      </c>
      <c r="B64" s="2" t="s">
        <v>10</v>
      </c>
      <c r="C64" s="8">
        <f>VLOOKUP($I$68,Сводная!$A$1:$X$22,21)</f>
        <v>1</v>
      </c>
      <c r="D64" s="28">
        <f>D63</f>
        <v>-5</v>
      </c>
      <c r="E64" s="29" t="s">
        <v>61</v>
      </c>
      <c r="F64" s="9"/>
      <c r="G64" s="108"/>
      <c r="H64" s="97"/>
      <c r="I64" s="9"/>
    </row>
    <row r="65" spans="1:3991" ht="37.5" outlineLevel="1">
      <c r="A65" s="13">
        <v>2</v>
      </c>
      <c r="B65" s="6" t="s">
        <v>9</v>
      </c>
      <c r="C65" s="8">
        <f>VLOOKUP($I$68,Сводная!$A$1:$X$22,22)</f>
        <v>1</v>
      </c>
      <c r="D65" s="28">
        <f>D64-MAX(C63,C64)</f>
        <v>-6</v>
      </c>
      <c r="E65" s="29" t="s">
        <v>63</v>
      </c>
      <c r="F65" s="9"/>
      <c r="G65" s="108"/>
      <c r="H65" s="97"/>
      <c r="I65" s="9"/>
    </row>
    <row r="66" spans="1:3991" ht="37.5" outlineLevel="1">
      <c r="A66" s="14">
        <v>1</v>
      </c>
      <c r="B66" s="2" t="s">
        <v>11</v>
      </c>
      <c r="C66" s="8">
        <f>VLOOKUP($I$68,Сводная!$A$1:$X$22,23)</f>
        <v>1</v>
      </c>
      <c r="D66" s="28">
        <f>D65-C65</f>
        <v>-7</v>
      </c>
      <c r="E66" s="29" t="s">
        <v>40</v>
      </c>
      <c r="F66" s="9"/>
      <c r="G66" s="108"/>
      <c r="H66" s="97"/>
      <c r="I66" s="9"/>
    </row>
    <row r="67" spans="1:3991" ht="19.5" outlineLevel="1" thickBot="1">
      <c r="A67" s="13">
        <v>0</v>
      </c>
      <c r="B67" s="6" t="s">
        <v>8</v>
      </c>
      <c r="C67" s="8">
        <f>VLOOKUP($I$68,Сводная!$A$1:$X$22,24)</f>
        <v>1</v>
      </c>
      <c r="D67" s="28">
        <f>D66-C66</f>
        <v>-8</v>
      </c>
      <c r="E67" s="29" t="s">
        <v>37</v>
      </c>
      <c r="F67" s="9"/>
      <c r="G67" s="108"/>
      <c r="H67" s="97"/>
      <c r="I67" s="9"/>
    </row>
    <row r="68" spans="1:3991" s="70" customFormat="1" ht="19.5" thickBot="1">
      <c r="A68" s="114">
        <f>'Список изделий'!I13</f>
        <v>0</v>
      </c>
      <c r="B68" s="115">
        <f>'Список изделий'!I14</f>
        <v>0</v>
      </c>
      <c r="C68" s="115">
        <f>'Список изделий'!I15</f>
        <v>0</v>
      </c>
      <c r="D68" s="115">
        <f>'Список изделий'!I16</f>
        <v>0</v>
      </c>
      <c r="E68" s="115">
        <f>'Список изделий'!I17</f>
        <v>0</v>
      </c>
      <c r="F68" s="115"/>
      <c r="G68" s="116"/>
      <c r="H68" s="99" t="s">
        <v>90</v>
      </c>
      <c r="I68" s="91">
        <f>IF($I$22=0,0,1)</f>
        <v>1</v>
      </c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84"/>
      <c r="EP68" s="84"/>
      <c r="EQ68" s="84"/>
      <c r="ER68" s="84"/>
      <c r="ES68" s="84"/>
      <c r="ET68" s="84"/>
      <c r="EU68" s="84"/>
      <c r="EV68" s="84"/>
      <c r="EW68" s="84"/>
      <c r="EX68" s="84"/>
      <c r="EY68" s="84"/>
      <c r="EZ68" s="84"/>
      <c r="FA68" s="84"/>
      <c r="FB68" s="84"/>
      <c r="FC68" s="84"/>
      <c r="FD68" s="84"/>
      <c r="FE68" s="84"/>
      <c r="FF68" s="84"/>
      <c r="FG68" s="84"/>
      <c r="FH68" s="84"/>
      <c r="FI68" s="84"/>
      <c r="FJ68" s="84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84"/>
      <c r="HM68" s="84"/>
      <c r="HN68" s="84"/>
      <c r="HO68" s="84"/>
      <c r="HP68" s="84"/>
      <c r="HQ68" s="84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4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  <c r="IW68" s="84"/>
      <c r="IX68" s="84"/>
      <c r="IY68" s="84"/>
      <c r="IZ68" s="84"/>
      <c r="JA68" s="84"/>
      <c r="JB68" s="84"/>
      <c r="JC68" s="84"/>
      <c r="JD68" s="84"/>
      <c r="JE68" s="84"/>
      <c r="JF68" s="84"/>
      <c r="JG68" s="84"/>
      <c r="JH68" s="84"/>
      <c r="JI68" s="84"/>
      <c r="JJ68" s="84"/>
      <c r="JK68" s="84"/>
      <c r="JL68" s="84"/>
      <c r="JM68" s="84"/>
      <c r="JN68" s="84"/>
      <c r="JO68" s="84"/>
      <c r="JP68" s="84"/>
      <c r="JQ68" s="84"/>
      <c r="JR68" s="84"/>
      <c r="JS68" s="84"/>
      <c r="JT68" s="84"/>
      <c r="JU68" s="84"/>
      <c r="JV68" s="84"/>
      <c r="JW68" s="84"/>
      <c r="JX68" s="84"/>
      <c r="JY68" s="84"/>
      <c r="JZ68" s="84"/>
      <c r="KA68" s="84"/>
      <c r="KB68" s="84"/>
      <c r="KC68" s="84"/>
      <c r="KD68" s="84"/>
      <c r="KE68" s="84"/>
      <c r="KF68" s="84"/>
      <c r="KG68" s="84"/>
      <c r="KH68" s="84"/>
      <c r="KI68" s="84"/>
      <c r="KJ68" s="84"/>
      <c r="KK68" s="84"/>
      <c r="KL68" s="84"/>
      <c r="KM68" s="84"/>
      <c r="KN68" s="84"/>
      <c r="KO68" s="84"/>
      <c r="KP68" s="84"/>
      <c r="KQ68" s="84"/>
      <c r="KR68" s="84"/>
      <c r="KS68" s="84"/>
      <c r="KT68" s="84"/>
      <c r="KU68" s="84"/>
      <c r="KV68" s="84"/>
      <c r="KW68" s="84"/>
      <c r="KX68" s="84"/>
      <c r="KY68" s="84"/>
      <c r="KZ68" s="84"/>
      <c r="LA68" s="84"/>
      <c r="LB68" s="84"/>
      <c r="LC68" s="84"/>
      <c r="LD68" s="84"/>
      <c r="LE68" s="84"/>
      <c r="LF68" s="84"/>
      <c r="LG68" s="84"/>
      <c r="LH68" s="84"/>
      <c r="LI68" s="84"/>
      <c r="LJ68" s="84"/>
      <c r="LK68" s="84"/>
      <c r="LL68" s="84"/>
      <c r="LM68" s="84"/>
      <c r="LN68" s="84"/>
      <c r="LO68" s="84"/>
      <c r="LP68" s="84"/>
      <c r="LQ68" s="84"/>
      <c r="LR68" s="84"/>
      <c r="LS68" s="84"/>
      <c r="LT68" s="84"/>
      <c r="LU68" s="84"/>
      <c r="LV68" s="84"/>
      <c r="LW68" s="84"/>
      <c r="LX68" s="84"/>
      <c r="LY68" s="84"/>
      <c r="LZ68" s="84"/>
      <c r="MA68" s="84"/>
      <c r="MB68" s="84"/>
      <c r="MC68" s="84"/>
      <c r="MD68" s="84"/>
      <c r="ME68" s="84"/>
      <c r="MF68" s="84"/>
      <c r="MG68" s="84"/>
      <c r="MH68" s="84"/>
      <c r="MI68" s="84"/>
      <c r="MJ68" s="84"/>
      <c r="MK68" s="84"/>
      <c r="ML68" s="84"/>
      <c r="MM68" s="84"/>
      <c r="MN68" s="84"/>
      <c r="MO68" s="84"/>
      <c r="MP68" s="84"/>
      <c r="MQ68" s="84"/>
      <c r="MR68" s="84"/>
      <c r="MS68" s="84"/>
      <c r="MT68" s="84"/>
      <c r="MU68" s="84"/>
      <c r="MV68" s="84"/>
      <c r="MW68" s="84"/>
      <c r="MX68" s="84"/>
      <c r="MY68" s="84"/>
      <c r="MZ68" s="84"/>
      <c r="NA68" s="84"/>
      <c r="NB68" s="84"/>
      <c r="NC68" s="84"/>
      <c r="ND68" s="84"/>
      <c r="NE68" s="84"/>
      <c r="NF68" s="84"/>
      <c r="NG68" s="84"/>
      <c r="NH68" s="84"/>
      <c r="NI68" s="84"/>
      <c r="NJ68" s="84"/>
      <c r="NK68" s="84"/>
      <c r="NL68" s="84"/>
      <c r="NM68" s="84"/>
      <c r="NN68" s="84"/>
      <c r="NO68" s="84"/>
      <c r="NP68" s="84"/>
      <c r="NQ68" s="84"/>
      <c r="NR68" s="84"/>
      <c r="NS68" s="84"/>
      <c r="NT68" s="84"/>
      <c r="NU68" s="84"/>
      <c r="NV68" s="84"/>
      <c r="NW68" s="84"/>
      <c r="NX68" s="84"/>
      <c r="NY68" s="84"/>
      <c r="NZ68" s="84"/>
      <c r="OA68" s="84"/>
      <c r="OB68" s="84"/>
      <c r="OC68" s="84"/>
      <c r="OD68" s="84"/>
      <c r="OE68" s="84"/>
      <c r="OF68" s="84"/>
      <c r="OG68" s="84"/>
      <c r="OH68" s="84"/>
      <c r="OI68" s="84"/>
      <c r="OJ68" s="84"/>
      <c r="OK68" s="84"/>
      <c r="OL68" s="84"/>
      <c r="OM68" s="84"/>
      <c r="ON68" s="84"/>
      <c r="OO68" s="84"/>
      <c r="OP68" s="84"/>
      <c r="OQ68" s="84"/>
      <c r="OR68" s="84"/>
      <c r="OS68" s="84"/>
      <c r="OT68" s="84"/>
      <c r="OU68" s="84"/>
      <c r="OV68" s="84"/>
      <c r="OW68" s="84"/>
      <c r="OX68" s="84"/>
      <c r="OY68" s="84"/>
      <c r="OZ68" s="84"/>
      <c r="PA68" s="84"/>
      <c r="PB68" s="84"/>
      <c r="PC68" s="84"/>
      <c r="PD68" s="84"/>
      <c r="PE68" s="84"/>
      <c r="PF68" s="84"/>
      <c r="PG68" s="84"/>
      <c r="PH68" s="84"/>
      <c r="PI68" s="84"/>
      <c r="PJ68" s="84"/>
      <c r="PK68" s="84"/>
      <c r="PL68" s="84"/>
      <c r="PM68" s="84"/>
      <c r="PN68" s="84"/>
      <c r="PO68" s="84"/>
      <c r="PP68" s="84"/>
      <c r="PQ68" s="84"/>
      <c r="PR68" s="84"/>
      <c r="PS68" s="84"/>
      <c r="PT68" s="84"/>
      <c r="PU68" s="84"/>
      <c r="PV68" s="84"/>
      <c r="PW68" s="84"/>
      <c r="PX68" s="84"/>
      <c r="PY68" s="84"/>
      <c r="PZ68" s="84"/>
      <c r="QA68" s="84"/>
      <c r="QB68" s="84"/>
      <c r="QC68" s="84"/>
      <c r="QD68" s="84"/>
      <c r="QE68" s="84"/>
      <c r="QF68" s="84"/>
      <c r="QG68" s="84"/>
      <c r="QH68" s="84"/>
      <c r="QI68" s="84"/>
      <c r="QJ68" s="84"/>
      <c r="QK68" s="84"/>
      <c r="QL68" s="84"/>
      <c r="QM68" s="84"/>
      <c r="QN68" s="84"/>
      <c r="QO68" s="84"/>
      <c r="QP68" s="84"/>
      <c r="QQ68" s="84"/>
      <c r="QR68" s="84"/>
      <c r="QS68" s="84"/>
      <c r="QT68" s="84"/>
      <c r="QU68" s="84"/>
      <c r="QV68" s="84"/>
      <c r="QW68" s="84"/>
      <c r="QX68" s="84"/>
      <c r="QY68" s="84"/>
      <c r="QZ68" s="84"/>
      <c r="RA68" s="84"/>
      <c r="RB68" s="84"/>
      <c r="RC68" s="84"/>
      <c r="RD68" s="84"/>
      <c r="RE68" s="84"/>
      <c r="RF68" s="84"/>
      <c r="RG68" s="84"/>
      <c r="RH68" s="84"/>
      <c r="RI68" s="84"/>
      <c r="RJ68" s="84"/>
      <c r="RK68" s="84"/>
      <c r="RL68" s="84"/>
      <c r="RM68" s="84"/>
      <c r="RN68" s="84"/>
      <c r="RO68" s="84"/>
      <c r="RP68" s="84"/>
      <c r="RQ68" s="84"/>
      <c r="RR68" s="84"/>
      <c r="RS68" s="84"/>
      <c r="RT68" s="84"/>
      <c r="RU68" s="84"/>
      <c r="RV68" s="84"/>
      <c r="RW68" s="84"/>
      <c r="RX68" s="84"/>
      <c r="RY68" s="84"/>
      <c r="RZ68" s="84"/>
      <c r="SA68" s="84"/>
      <c r="SB68" s="84"/>
      <c r="SC68" s="84"/>
      <c r="SD68" s="84"/>
      <c r="SE68" s="84"/>
      <c r="SF68" s="84"/>
      <c r="SG68" s="84"/>
      <c r="SH68" s="84"/>
      <c r="SI68" s="84"/>
      <c r="SJ68" s="84"/>
      <c r="SK68" s="84"/>
      <c r="SL68" s="84"/>
      <c r="SM68" s="84"/>
      <c r="SN68" s="84"/>
      <c r="SO68" s="84"/>
      <c r="SP68" s="84"/>
      <c r="SQ68" s="84"/>
      <c r="SR68" s="84"/>
      <c r="SS68" s="84"/>
      <c r="ST68" s="84"/>
      <c r="SU68" s="84"/>
      <c r="SV68" s="84"/>
      <c r="SW68" s="84"/>
      <c r="SX68" s="84"/>
      <c r="SY68" s="84"/>
      <c r="SZ68" s="84"/>
      <c r="TA68" s="84"/>
      <c r="TB68" s="84"/>
      <c r="TC68" s="84"/>
      <c r="TD68" s="84"/>
      <c r="TE68" s="84"/>
      <c r="TF68" s="84"/>
      <c r="TG68" s="84"/>
      <c r="TH68" s="84"/>
      <c r="TI68" s="84"/>
      <c r="TJ68" s="84"/>
      <c r="TK68" s="84"/>
      <c r="TL68" s="84"/>
      <c r="TM68" s="84"/>
      <c r="TN68" s="84"/>
      <c r="TO68" s="84"/>
      <c r="TP68" s="84"/>
      <c r="TQ68" s="84"/>
      <c r="TR68" s="84"/>
      <c r="TS68" s="84"/>
      <c r="TT68" s="84"/>
      <c r="TU68" s="84"/>
      <c r="TV68" s="84"/>
      <c r="TW68" s="84"/>
      <c r="TX68" s="84"/>
      <c r="TY68" s="84"/>
      <c r="TZ68" s="84"/>
      <c r="UA68" s="84"/>
      <c r="UB68" s="84"/>
      <c r="UC68" s="84"/>
      <c r="UD68" s="84"/>
      <c r="UE68" s="84"/>
      <c r="UF68" s="84"/>
      <c r="UG68" s="84"/>
      <c r="UH68" s="84"/>
      <c r="UI68" s="84"/>
      <c r="UJ68" s="84"/>
      <c r="UK68" s="84"/>
      <c r="UL68" s="84"/>
      <c r="UM68" s="84"/>
      <c r="UN68" s="84"/>
      <c r="UO68" s="84"/>
      <c r="UP68" s="84"/>
      <c r="UQ68" s="84"/>
      <c r="UR68" s="84"/>
      <c r="US68" s="84"/>
      <c r="UT68" s="84"/>
      <c r="UU68" s="84"/>
      <c r="UV68" s="84"/>
      <c r="UW68" s="84"/>
      <c r="UX68" s="84"/>
      <c r="UY68" s="84"/>
      <c r="UZ68" s="84"/>
      <c r="VA68" s="84"/>
      <c r="VB68" s="84"/>
      <c r="VC68" s="84"/>
      <c r="VD68" s="84"/>
      <c r="VE68" s="84"/>
      <c r="VF68" s="84"/>
      <c r="VG68" s="84"/>
      <c r="VH68" s="84"/>
      <c r="VI68" s="84"/>
      <c r="VJ68" s="84"/>
      <c r="VK68" s="84"/>
      <c r="VL68" s="84"/>
      <c r="VM68" s="84"/>
      <c r="VN68" s="84"/>
      <c r="VO68" s="84"/>
      <c r="VP68" s="84"/>
      <c r="VQ68" s="84"/>
      <c r="VR68" s="84"/>
      <c r="VS68" s="84"/>
      <c r="VT68" s="84"/>
      <c r="VU68" s="84"/>
      <c r="VV68" s="84"/>
      <c r="VW68" s="84"/>
      <c r="VX68" s="84"/>
      <c r="VY68" s="84"/>
      <c r="VZ68" s="84"/>
      <c r="WA68" s="84"/>
      <c r="WB68" s="84"/>
      <c r="WC68" s="84"/>
      <c r="WD68" s="84"/>
      <c r="WE68" s="84"/>
      <c r="WF68" s="84"/>
      <c r="WG68" s="84"/>
      <c r="WH68" s="84"/>
      <c r="WI68" s="84"/>
      <c r="WJ68" s="84"/>
      <c r="WK68" s="84"/>
      <c r="WL68" s="84"/>
      <c r="WM68" s="84"/>
      <c r="WN68" s="84"/>
      <c r="WO68" s="84"/>
      <c r="WP68" s="84"/>
      <c r="WQ68" s="84"/>
      <c r="WR68" s="84"/>
      <c r="WS68" s="84"/>
      <c r="WT68" s="84"/>
      <c r="WU68" s="84"/>
      <c r="WV68" s="84"/>
      <c r="WW68" s="84"/>
      <c r="WX68" s="84"/>
      <c r="WY68" s="84"/>
      <c r="WZ68" s="84"/>
      <c r="XA68" s="84"/>
      <c r="XB68" s="84"/>
      <c r="XC68" s="84"/>
      <c r="XD68" s="84"/>
      <c r="XE68" s="84"/>
      <c r="XF68" s="84"/>
      <c r="XG68" s="84"/>
      <c r="XH68" s="84"/>
      <c r="XI68" s="84"/>
      <c r="XJ68" s="84"/>
      <c r="XK68" s="84"/>
      <c r="XL68" s="84"/>
      <c r="XM68" s="84"/>
      <c r="XN68" s="84"/>
      <c r="XO68" s="84"/>
      <c r="XP68" s="84"/>
      <c r="XQ68" s="84"/>
      <c r="XR68" s="84"/>
      <c r="XS68" s="84"/>
      <c r="XT68" s="84"/>
      <c r="XU68" s="84"/>
      <c r="XV68" s="84"/>
      <c r="XW68" s="84"/>
      <c r="XX68" s="84"/>
      <c r="XY68" s="84"/>
      <c r="XZ68" s="84"/>
      <c r="YA68" s="84"/>
      <c r="YB68" s="84"/>
      <c r="YC68" s="84"/>
      <c r="YD68" s="84"/>
      <c r="YE68" s="84"/>
      <c r="YF68" s="84"/>
      <c r="YG68" s="84"/>
      <c r="YH68" s="84"/>
      <c r="YI68" s="84"/>
      <c r="YJ68" s="84"/>
      <c r="YK68" s="84"/>
      <c r="YL68" s="84"/>
      <c r="YM68" s="84"/>
      <c r="YN68" s="84"/>
      <c r="YO68" s="84"/>
      <c r="YP68" s="84"/>
      <c r="YQ68" s="84"/>
      <c r="YR68" s="84"/>
      <c r="YS68" s="84"/>
      <c r="YT68" s="84"/>
      <c r="YU68" s="84"/>
      <c r="YV68" s="84"/>
      <c r="YW68" s="84"/>
      <c r="YX68" s="84"/>
      <c r="YY68" s="84"/>
      <c r="YZ68" s="84"/>
      <c r="ZA68" s="84"/>
      <c r="ZB68" s="84"/>
      <c r="ZC68" s="84"/>
      <c r="ZD68" s="84"/>
      <c r="ZE68" s="84"/>
      <c r="ZF68" s="84"/>
      <c r="ZG68" s="84"/>
      <c r="ZH68" s="84"/>
      <c r="ZI68" s="84"/>
      <c r="ZJ68" s="84"/>
      <c r="ZK68" s="84"/>
      <c r="ZL68" s="84"/>
      <c r="ZM68" s="84"/>
      <c r="ZN68" s="84"/>
      <c r="ZO68" s="84"/>
      <c r="ZP68" s="84"/>
      <c r="ZQ68" s="84"/>
      <c r="ZR68" s="84"/>
      <c r="ZS68" s="84"/>
      <c r="ZT68" s="84"/>
      <c r="ZU68" s="84"/>
      <c r="ZV68" s="84"/>
      <c r="ZW68" s="84"/>
      <c r="ZX68" s="84"/>
      <c r="ZY68" s="84"/>
      <c r="ZZ68" s="84"/>
      <c r="AAA68" s="84"/>
      <c r="AAB68" s="84"/>
      <c r="AAC68" s="84"/>
      <c r="AAD68" s="84"/>
      <c r="AAE68" s="84"/>
      <c r="AAF68" s="84"/>
      <c r="AAG68" s="84"/>
      <c r="AAH68" s="84"/>
      <c r="AAI68" s="84"/>
      <c r="AAJ68" s="84"/>
      <c r="AAK68" s="84"/>
      <c r="AAL68" s="84"/>
      <c r="AAM68" s="84"/>
      <c r="AAN68" s="84"/>
      <c r="AAO68" s="84"/>
      <c r="AAP68" s="84"/>
      <c r="AAQ68" s="84"/>
      <c r="AAR68" s="84"/>
      <c r="AAS68" s="84"/>
      <c r="AAT68" s="84"/>
      <c r="AAU68" s="84"/>
      <c r="AAV68" s="84"/>
      <c r="AAW68" s="84"/>
      <c r="AAX68" s="84"/>
      <c r="AAY68" s="84"/>
      <c r="AAZ68" s="84"/>
      <c r="ABA68" s="84"/>
      <c r="ABB68" s="84"/>
      <c r="ABC68" s="84"/>
      <c r="ABD68" s="84"/>
      <c r="ABE68" s="84"/>
      <c r="ABF68" s="84"/>
      <c r="ABG68" s="84"/>
      <c r="ABH68" s="84"/>
      <c r="ABI68" s="84"/>
      <c r="ABJ68" s="84"/>
      <c r="ABK68" s="84"/>
      <c r="ABL68" s="84"/>
      <c r="ABM68" s="84"/>
      <c r="ABN68" s="84"/>
      <c r="ABO68" s="84"/>
      <c r="ABP68" s="84"/>
      <c r="ABQ68" s="84"/>
      <c r="ABR68" s="84"/>
      <c r="ABS68" s="84"/>
      <c r="ABT68" s="84"/>
      <c r="ABU68" s="84"/>
      <c r="ABV68" s="84"/>
      <c r="ABW68" s="84"/>
      <c r="ABX68" s="84"/>
      <c r="ABY68" s="84"/>
      <c r="ABZ68" s="84"/>
      <c r="ACA68" s="84"/>
      <c r="ACB68" s="84"/>
      <c r="ACC68" s="84"/>
      <c r="ACD68" s="84"/>
      <c r="ACE68" s="84"/>
      <c r="ACF68" s="84"/>
      <c r="ACG68" s="84"/>
      <c r="ACH68" s="84"/>
      <c r="ACI68" s="84"/>
      <c r="ACJ68" s="84"/>
      <c r="ACK68" s="84"/>
      <c r="ACL68" s="84"/>
      <c r="ACM68" s="84"/>
      <c r="ACN68" s="84"/>
      <c r="ACO68" s="84"/>
      <c r="ACP68" s="84"/>
      <c r="ACQ68" s="84"/>
      <c r="ACR68" s="84"/>
      <c r="ACS68" s="84"/>
      <c r="ACT68" s="84"/>
      <c r="ACU68" s="84"/>
      <c r="ACV68" s="84"/>
      <c r="ACW68" s="84"/>
      <c r="ACX68" s="84"/>
      <c r="ACY68" s="84"/>
      <c r="ACZ68" s="84"/>
      <c r="ADA68" s="84"/>
      <c r="ADB68" s="84"/>
      <c r="ADC68" s="84"/>
      <c r="ADD68" s="84"/>
      <c r="ADE68" s="84"/>
      <c r="ADF68" s="84"/>
      <c r="ADG68" s="84"/>
      <c r="ADH68" s="84"/>
      <c r="ADI68" s="84"/>
      <c r="ADJ68" s="84"/>
      <c r="ADK68" s="84"/>
      <c r="ADL68" s="84"/>
      <c r="ADM68" s="84"/>
      <c r="ADN68" s="84"/>
      <c r="ADO68" s="84"/>
      <c r="ADP68" s="84"/>
      <c r="ADQ68" s="84"/>
      <c r="ADR68" s="84"/>
      <c r="ADS68" s="84"/>
      <c r="ADT68" s="84"/>
      <c r="ADU68" s="84"/>
      <c r="ADV68" s="84"/>
      <c r="ADW68" s="84"/>
      <c r="ADX68" s="84"/>
      <c r="ADY68" s="84"/>
      <c r="ADZ68" s="84"/>
      <c r="AEA68" s="84"/>
      <c r="AEB68" s="84"/>
      <c r="AEC68" s="84"/>
      <c r="AED68" s="84"/>
      <c r="AEE68" s="84"/>
      <c r="AEF68" s="84"/>
      <c r="AEG68" s="84"/>
      <c r="AEH68" s="84"/>
      <c r="AEI68" s="84"/>
      <c r="AEJ68" s="84"/>
      <c r="AEK68" s="84"/>
      <c r="AEL68" s="84"/>
      <c r="AEM68" s="84"/>
      <c r="AEN68" s="84"/>
      <c r="AEO68" s="84"/>
      <c r="AEP68" s="84"/>
      <c r="AEQ68" s="84"/>
      <c r="AER68" s="84"/>
      <c r="AES68" s="84"/>
      <c r="AET68" s="84"/>
      <c r="AEU68" s="84"/>
      <c r="AEV68" s="84"/>
      <c r="AEW68" s="84"/>
      <c r="AEX68" s="84"/>
      <c r="AEY68" s="84"/>
      <c r="AEZ68" s="84"/>
      <c r="AFA68" s="84"/>
      <c r="AFB68" s="84"/>
      <c r="AFC68" s="84"/>
      <c r="AFD68" s="84"/>
      <c r="AFE68" s="84"/>
      <c r="AFF68" s="84"/>
      <c r="AFG68" s="84"/>
      <c r="AFH68" s="84"/>
      <c r="AFI68" s="84"/>
      <c r="AFJ68" s="84"/>
      <c r="AFK68" s="84"/>
      <c r="AFL68" s="84"/>
      <c r="AFM68" s="84"/>
      <c r="AFN68" s="84"/>
      <c r="AFO68" s="84"/>
      <c r="AFP68" s="84"/>
      <c r="AFQ68" s="84"/>
      <c r="AFR68" s="84"/>
      <c r="AFS68" s="84"/>
      <c r="AFT68" s="84"/>
      <c r="AFU68" s="84"/>
      <c r="AFV68" s="84"/>
      <c r="AFW68" s="84"/>
      <c r="AFX68" s="84"/>
      <c r="AFY68" s="84"/>
      <c r="AFZ68" s="84"/>
      <c r="AGA68" s="84"/>
      <c r="AGB68" s="84"/>
      <c r="AGC68" s="84"/>
      <c r="AGD68" s="84"/>
      <c r="AGE68" s="84"/>
      <c r="AGF68" s="84"/>
      <c r="AGG68" s="84"/>
      <c r="AGH68" s="84"/>
      <c r="AGI68" s="84"/>
      <c r="AGJ68" s="84"/>
      <c r="AGK68" s="84"/>
      <c r="AGL68" s="84"/>
      <c r="AGM68" s="84"/>
      <c r="AGN68" s="84"/>
      <c r="AGO68" s="84"/>
      <c r="AGP68" s="84"/>
      <c r="AGQ68" s="84"/>
      <c r="AGR68" s="84"/>
      <c r="AGS68" s="84"/>
      <c r="AGT68" s="84"/>
      <c r="AGU68" s="84"/>
      <c r="AGV68" s="84"/>
      <c r="AGW68" s="84"/>
      <c r="AGX68" s="84"/>
      <c r="AGY68" s="84"/>
      <c r="AGZ68" s="84"/>
      <c r="AHA68" s="84"/>
      <c r="AHB68" s="84"/>
      <c r="AHC68" s="84"/>
      <c r="AHD68" s="84"/>
      <c r="AHE68" s="84"/>
      <c r="AHF68" s="84"/>
      <c r="AHG68" s="84"/>
      <c r="AHH68" s="84"/>
      <c r="AHI68" s="84"/>
      <c r="AHJ68" s="84"/>
      <c r="AHK68" s="84"/>
      <c r="AHL68" s="84"/>
      <c r="AHM68" s="84"/>
      <c r="AHN68" s="84"/>
      <c r="AHO68" s="84"/>
      <c r="AHP68" s="84"/>
      <c r="AHQ68" s="84"/>
      <c r="AHR68" s="84"/>
      <c r="AHS68" s="84"/>
      <c r="AHT68" s="84"/>
      <c r="AHU68" s="84"/>
      <c r="AHV68" s="84"/>
      <c r="AHW68" s="84"/>
      <c r="AHX68" s="84"/>
      <c r="AHY68" s="84"/>
      <c r="AHZ68" s="84"/>
      <c r="AIA68" s="84"/>
      <c r="AIB68" s="84"/>
      <c r="AIC68" s="84"/>
      <c r="AID68" s="84"/>
      <c r="AIE68" s="84"/>
      <c r="AIF68" s="84"/>
      <c r="AIG68" s="84"/>
      <c r="AIH68" s="84"/>
      <c r="AII68" s="84"/>
      <c r="AIJ68" s="84"/>
      <c r="AIK68" s="84"/>
      <c r="AIL68" s="84"/>
      <c r="AIM68" s="84"/>
      <c r="AIN68" s="84"/>
      <c r="AIO68" s="84"/>
      <c r="AIP68" s="84"/>
      <c r="AIQ68" s="84"/>
      <c r="AIR68" s="84"/>
      <c r="AIS68" s="84"/>
      <c r="AIT68" s="84"/>
      <c r="AIU68" s="84"/>
      <c r="AIV68" s="84"/>
      <c r="AIW68" s="84"/>
      <c r="AIX68" s="84"/>
      <c r="AIY68" s="84"/>
      <c r="AIZ68" s="84"/>
      <c r="AJA68" s="84"/>
      <c r="AJB68" s="84"/>
      <c r="AJC68" s="84"/>
      <c r="AJD68" s="84"/>
      <c r="AJE68" s="84"/>
      <c r="AJF68" s="84"/>
      <c r="AJG68" s="84"/>
      <c r="AJH68" s="84"/>
      <c r="AJI68" s="84"/>
      <c r="AJJ68" s="84"/>
      <c r="AJK68" s="84"/>
      <c r="AJL68" s="84"/>
      <c r="AJM68" s="84"/>
      <c r="AJN68" s="84"/>
      <c r="AJO68" s="84"/>
      <c r="AJP68" s="84"/>
      <c r="AJQ68" s="84"/>
      <c r="AJR68" s="84"/>
      <c r="AJS68" s="84"/>
      <c r="AJT68" s="84"/>
      <c r="AJU68" s="84"/>
      <c r="AJV68" s="84"/>
      <c r="AJW68" s="84"/>
      <c r="AJX68" s="84"/>
      <c r="AJY68" s="84"/>
      <c r="AJZ68" s="84"/>
      <c r="AKA68" s="84"/>
      <c r="AKB68" s="84"/>
      <c r="AKC68" s="84"/>
      <c r="AKD68" s="84"/>
      <c r="AKE68" s="84"/>
      <c r="AKF68" s="84"/>
      <c r="AKG68" s="84"/>
      <c r="AKH68" s="84"/>
      <c r="AKI68" s="84"/>
      <c r="AKJ68" s="84"/>
      <c r="AKK68" s="84"/>
      <c r="AKL68" s="84"/>
      <c r="AKM68" s="84"/>
      <c r="AKN68" s="84"/>
      <c r="AKO68" s="84"/>
      <c r="AKP68" s="84"/>
      <c r="AKQ68" s="84"/>
      <c r="AKR68" s="84"/>
      <c r="AKS68" s="84"/>
      <c r="AKT68" s="84"/>
      <c r="AKU68" s="84"/>
      <c r="AKV68" s="84"/>
      <c r="AKW68" s="84"/>
      <c r="AKX68" s="84"/>
      <c r="AKY68" s="84"/>
      <c r="AKZ68" s="84"/>
      <c r="ALA68" s="84"/>
      <c r="ALB68" s="84"/>
      <c r="ALC68" s="84"/>
      <c r="ALD68" s="84"/>
      <c r="ALE68" s="84"/>
      <c r="ALF68" s="84"/>
      <c r="ALG68" s="84"/>
      <c r="ALH68" s="84"/>
      <c r="ALI68" s="84"/>
      <c r="ALJ68" s="84"/>
      <c r="ALK68" s="84"/>
      <c r="ALL68" s="84"/>
      <c r="ALM68" s="84"/>
      <c r="ALN68" s="84"/>
      <c r="ALO68" s="84"/>
      <c r="ALP68" s="84"/>
      <c r="ALQ68" s="84"/>
      <c r="ALR68" s="84"/>
      <c r="ALS68" s="84"/>
      <c r="ALT68" s="84"/>
      <c r="ALU68" s="84"/>
      <c r="ALV68" s="84"/>
      <c r="ALW68" s="84"/>
      <c r="ALX68" s="84"/>
      <c r="ALY68" s="84"/>
      <c r="ALZ68" s="84"/>
      <c r="AMA68" s="84"/>
      <c r="AMB68" s="84"/>
      <c r="AMC68" s="84"/>
      <c r="AMD68" s="84"/>
      <c r="AME68" s="84"/>
      <c r="AMF68" s="84"/>
      <c r="AMG68" s="84"/>
      <c r="AMH68" s="84"/>
      <c r="AMI68" s="84"/>
      <c r="AMJ68" s="84"/>
      <c r="AMK68" s="84"/>
      <c r="AML68" s="84"/>
      <c r="AMM68" s="84"/>
      <c r="AMN68" s="84"/>
      <c r="AMO68" s="84"/>
      <c r="AMP68" s="84"/>
      <c r="AMQ68" s="84"/>
      <c r="AMR68" s="84"/>
      <c r="AMS68" s="84"/>
      <c r="AMT68" s="84"/>
      <c r="AMU68" s="84"/>
      <c r="AMV68" s="84"/>
      <c r="AMW68" s="84"/>
      <c r="AMX68" s="84"/>
      <c r="AMY68" s="84"/>
      <c r="AMZ68" s="84"/>
      <c r="ANA68" s="84"/>
      <c r="ANB68" s="84"/>
      <c r="ANC68" s="84"/>
      <c r="AND68" s="84"/>
      <c r="ANE68" s="84"/>
      <c r="ANF68" s="84"/>
      <c r="ANG68" s="84"/>
      <c r="ANH68" s="84"/>
      <c r="ANI68" s="84"/>
      <c r="ANJ68" s="84"/>
      <c r="ANK68" s="84"/>
      <c r="ANL68" s="84"/>
      <c r="ANM68" s="84"/>
      <c r="ANN68" s="84"/>
      <c r="ANO68" s="84"/>
      <c r="ANP68" s="84"/>
      <c r="ANQ68" s="84"/>
      <c r="ANR68" s="84"/>
      <c r="ANS68" s="84"/>
      <c r="ANT68" s="84"/>
      <c r="ANU68" s="84"/>
      <c r="ANV68" s="84"/>
      <c r="ANW68" s="84"/>
      <c r="ANX68" s="84"/>
      <c r="ANY68" s="84"/>
      <c r="ANZ68" s="84"/>
      <c r="AOA68" s="84"/>
      <c r="AOB68" s="84"/>
      <c r="AOC68" s="84"/>
      <c r="AOD68" s="84"/>
      <c r="AOE68" s="84"/>
      <c r="AOF68" s="84"/>
      <c r="AOG68" s="84"/>
      <c r="AOH68" s="84"/>
      <c r="AOI68" s="84"/>
      <c r="AOJ68" s="84"/>
      <c r="AOK68" s="84"/>
      <c r="AOL68" s="84"/>
      <c r="AOM68" s="84"/>
      <c r="AON68" s="84"/>
      <c r="AOO68" s="84"/>
      <c r="AOP68" s="84"/>
      <c r="AOQ68" s="84"/>
      <c r="AOR68" s="84"/>
      <c r="AOS68" s="84"/>
      <c r="AOT68" s="84"/>
      <c r="AOU68" s="84"/>
      <c r="AOV68" s="84"/>
      <c r="AOW68" s="84"/>
      <c r="AOX68" s="84"/>
      <c r="AOY68" s="84"/>
      <c r="AOZ68" s="84"/>
      <c r="APA68" s="84"/>
      <c r="APB68" s="84"/>
      <c r="APC68" s="84"/>
      <c r="APD68" s="84"/>
      <c r="APE68" s="84"/>
      <c r="APF68" s="84"/>
      <c r="APG68" s="84"/>
      <c r="APH68" s="84"/>
      <c r="API68" s="84"/>
      <c r="APJ68" s="84"/>
      <c r="APK68" s="84"/>
      <c r="APL68" s="84"/>
      <c r="APM68" s="84"/>
      <c r="APN68" s="84"/>
      <c r="APO68" s="84"/>
      <c r="APP68" s="84"/>
      <c r="APQ68" s="84"/>
      <c r="APR68" s="84"/>
      <c r="APS68" s="84"/>
      <c r="APT68" s="84"/>
      <c r="APU68" s="84"/>
      <c r="APV68" s="84"/>
      <c r="APW68" s="84"/>
      <c r="APX68" s="84"/>
      <c r="APY68" s="84"/>
      <c r="APZ68" s="84"/>
      <c r="AQA68" s="84"/>
      <c r="AQB68" s="84"/>
      <c r="AQC68" s="84"/>
      <c r="AQD68" s="84"/>
      <c r="AQE68" s="84"/>
      <c r="AQF68" s="84"/>
      <c r="AQG68" s="84"/>
      <c r="AQH68" s="84"/>
      <c r="AQI68" s="84"/>
      <c r="AQJ68" s="84"/>
      <c r="AQK68" s="84"/>
      <c r="AQL68" s="84"/>
      <c r="AQM68" s="84"/>
      <c r="AQN68" s="84"/>
      <c r="AQO68" s="84"/>
      <c r="AQP68" s="84"/>
      <c r="AQQ68" s="84"/>
      <c r="AQR68" s="84"/>
      <c r="AQS68" s="84"/>
      <c r="AQT68" s="84"/>
      <c r="AQU68" s="84"/>
      <c r="AQV68" s="84"/>
      <c r="AQW68" s="84"/>
      <c r="AQX68" s="84"/>
      <c r="AQY68" s="84"/>
      <c r="AQZ68" s="84"/>
      <c r="ARA68" s="84"/>
      <c r="ARB68" s="84"/>
      <c r="ARC68" s="84"/>
      <c r="ARD68" s="84"/>
      <c r="ARE68" s="84"/>
      <c r="ARF68" s="84"/>
      <c r="ARG68" s="84"/>
      <c r="ARH68" s="84"/>
      <c r="ARI68" s="84"/>
      <c r="ARJ68" s="84"/>
      <c r="ARK68" s="84"/>
      <c r="ARL68" s="84"/>
      <c r="ARM68" s="84"/>
      <c r="ARN68" s="84"/>
      <c r="ARO68" s="84"/>
      <c r="ARP68" s="84"/>
      <c r="ARQ68" s="84"/>
      <c r="ARR68" s="84"/>
      <c r="ARS68" s="84"/>
      <c r="ART68" s="84"/>
      <c r="ARU68" s="84"/>
      <c r="ARV68" s="84"/>
      <c r="ARW68" s="84"/>
      <c r="ARX68" s="84"/>
      <c r="ARY68" s="84"/>
      <c r="ARZ68" s="84"/>
      <c r="ASA68" s="84"/>
      <c r="ASB68" s="84"/>
      <c r="ASC68" s="84"/>
      <c r="ASD68" s="84"/>
      <c r="ASE68" s="84"/>
      <c r="ASF68" s="84"/>
      <c r="ASG68" s="84"/>
      <c r="ASH68" s="84"/>
      <c r="ASI68" s="84"/>
      <c r="ASJ68" s="84"/>
      <c r="ASK68" s="84"/>
      <c r="ASL68" s="84"/>
      <c r="ASM68" s="84"/>
      <c r="ASN68" s="84"/>
      <c r="ASO68" s="84"/>
      <c r="ASP68" s="84"/>
      <c r="ASQ68" s="84"/>
      <c r="ASR68" s="84"/>
      <c r="ASS68" s="84"/>
      <c r="AST68" s="84"/>
      <c r="ASU68" s="84"/>
      <c r="ASV68" s="84"/>
      <c r="ASW68" s="84"/>
      <c r="ASX68" s="84"/>
      <c r="ASY68" s="84"/>
      <c r="ASZ68" s="84"/>
      <c r="ATA68" s="84"/>
      <c r="ATB68" s="84"/>
      <c r="ATC68" s="84"/>
      <c r="ATD68" s="84"/>
      <c r="ATE68" s="84"/>
      <c r="ATF68" s="84"/>
      <c r="ATG68" s="84"/>
      <c r="ATH68" s="84"/>
      <c r="ATI68" s="84"/>
      <c r="ATJ68" s="84"/>
      <c r="ATK68" s="84"/>
      <c r="ATL68" s="84"/>
      <c r="ATM68" s="84"/>
      <c r="ATN68" s="84"/>
      <c r="ATO68" s="84"/>
      <c r="ATP68" s="84"/>
      <c r="ATQ68" s="84"/>
      <c r="ATR68" s="84"/>
      <c r="ATS68" s="84"/>
      <c r="ATT68" s="84"/>
      <c r="ATU68" s="84"/>
      <c r="ATV68" s="84"/>
      <c r="ATW68" s="84"/>
      <c r="ATX68" s="84"/>
      <c r="ATY68" s="84"/>
      <c r="ATZ68" s="84"/>
      <c r="AUA68" s="84"/>
      <c r="AUB68" s="84"/>
      <c r="AUC68" s="84"/>
      <c r="AUD68" s="84"/>
      <c r="AUE68" s="84"/>
      <c r="AUF68" s="84"/>
      <c r="AUG68" s="84"/>
      <c r="AUH68" s="84"/>
      <c r="AUI68" s="84"/>
      <c r="AUJ68" s="84"/>
      <c r="AUK68" s="84"/>
      <c r="AUL68" s="84"/>
      <c r="AUM68" s="84"/>
      <c r="AUN68" s="84"/>
      <c r="AUO68" s="84"/>
      <c r="AUP68" s="84"/>
      <c r="AUQ68" s="84"/>
      <c r="AUR68" s="84"/>
      <c r="AUS68" s="84"/>
      <c r="AUT68" s="84"/>
      <c r="AUU68" s="84"/>
      <c r="AUV68" s="84"/>
      <c r="AUW68" s="84"/>
      <c r="AUX68" s="84"/>
      <c r="AUY68" s="84"/>
      <c r="AUZ68" s="84"/>
      <c r="AVA68" s="84"/>
      <c r="AVB68" s="84"/>
      <c r="AVC68" s="84"/>
      <c r="AVD68" s="84"/>
      <c r="AVE68" s="84"/>
      <c r="AVF68" s="84"/>
      <c r="AVG68" s="84"/>
      <c r="AVH68" s="84"/>
      <c r="AVI68" s="84"/>
      <c r="AVJ68" s="84"/>
      <c r="AVK68" s="84"/>
      <c r="AVL68" s="84"/>
      <c r="AVM68" s="84"/>
      <c r="AVN68" s="84"/>
      <c r="AVO68" s="84"/>
      <c r="AVP68" s="84"/>
      <c r="AVQ68" s="84"/>
      <c r="AVR68" s="84"/>
      <c r="AVS68" s="84"/>
      <c r="AVT68" s="84"/>
      <c r="AVU68" s="84"/>
      <c r="AVV68" s="84"/>
      <c r="AVW68" s="84"/>
      <c r="AVX68" s="84"/>
      <c r="AVY68" s="84"/>
      <c r="AVZ68" s="84"/>
      <c r="AWA68" s="84"/>
      <c r="AWB68" s="84"/>
      <c r="AWC68" s="84"/>
      <c r="AWD68" s="84"/>
      <c r="AWE68" s="84"/>
      <c r="AWF68" s="84"/>
      <c r="AWG68" s="84"/>
      <c r="AWH68" s="84"/>
      <c r="AWI68" s="84"/>
      <c r="AWJ68" s="84"/>
      <c r="AWK68" s="84"/>
      <c r="AWL68" s="84"/>
      <c r="AWM68" s="84"/>
      <c r="AWN68" s="84"/>
      <c r="AWO68" s="84"/>
      <c r="AWP68" s="84"/>
      <c r="AWQ68" s="84"/>
      <c r="AWR68" s="84"/>
      <c r="AWS68" s="84"/>
      <c r="AWT68" s="84"/>
      <c r="AWU68" s="84"/>
      <c r="AWV68" s="84"/>
      <c r="AWW68" s="84"/>
      <c r="AWX68" s="84"/>
      <c r="AWY68" s="84"/>
      <c r="AWZ68" s="84"/>
      <c r="AXA68" s="84"/>
      <c r="AXB68" s="84"/>
      <c r="AXC68" s="84"/>
      <c r="AXD68" s="84"/>
      <c r="AXE68" s="84"/>
      <c r="AXF68" s="84"/>
      <c r="AXG68" s="84"/>
      <c r="AXH68" s="84"/>
      <c r="AXI68" s="84"/>
      <c r="AXJ68" s="84"/>
      <c r="AXK68" s="84"/>
      <c r="AXL68" s="84"/>
      <c r="AXM68" s="84"/>
      <c r="AXN68" s="84"/>
      <c r="AXO68" s="84"/>
      <c r="AXP68" s="84"/>
      <c r="AXQ68" s="84"/>
      <c r="AXR68" s="84"/>
      <c r="AXS68" s="84"/>
      <c r="AXT68" s="84"/>
      <c r="AXU68" s="84"/>
      <c r="AXV68" s="84"/>
      <c r="AXW68" s="84"/>
      <c r="AXX68" s="84"/>
      <c r="AXY68" s="84"/>
      <c r="AXZ68" s="84"/>
      <c r="AYA68" s="84"/>
      <c r="AYB68" s="84"/>
      <c r="AYC68" s="84"/>
      <c r="AYD68" s="84"/>
      <c r="AYE68" s="84"/>
      <c r="AYF68" s="84"/>
      <c r="AYG68" s="84"/>
      <c r="AYH68" s="84"/>
      <c r="AYI68" s="84"/>
      <c r="AYJ68" s="84"/>
      <c r="AYK68" s="84"/>
      <c r="AYL68" s="84"/>
      <c r="AYM68" s="84"/>
      <c r="AYN68" s="84"/>
      <c r="AYO68" s="84"/>
      <c r="AYP68" s="84"/>
      <c r="AYQ68" s="84"/>
      <c r="AYR68" s="84"/>
      <c r="AYS68" s="84"/>
      <c r="AYT68" s="84"/>
      <c r="AYU68" s="84"/>
      <c r="AYV68" s="84"/>
      <c r="AYW68" s="84"/>
      <c r="AYX68" s="84"/>
      <c r="AYY68" s="84"/>
      <c r="AYZ68" s="84"/>
      <c r="AZA68" s="84"/>
      <c r="AZB68" s="84"/>
      <c r="AZC68" s="84"/>
      <c r="AZD68" s="84"/>
      <c r="AZE68" s="84"/>
      <c r="AZF68" s="84"/>
      <c r="AZG68" s="84"/>
      <c r="AZH68" s="84"/>
      <c r="AZI68" s="84"/>
      <c r="AZJ68" s="84"/>
      <c r="AZK68" s="84"/>
      <c r="AZL68" s="84"/>
      <c r="AZM68" s="84"/>
      <c r="AZN68" s="84"/>
      <c r="AZO68" s="84"/>
      <c r="AZP68" s="84"/>
      <c r="AZQ68" s="84"/>
      <c r="AZR68" s="84"/>
      <c r="AZS68" s="84"/>
      <c r="AZT68" s="84"/>
      <c r="AZU68" s="84"/>
      <c r="AZV68" s="84"/>
      <c r="AZW68" s="84"/>
      <c r="AZX68" s="84"/>
      <c r="AZY68" s="84"/>
      <c r="AZZ68" s="84"/>
      <c r="BAA68" s="84"/>
      <c r="BAB68" s="84"/>
      <c r="BAC68" s="84"/>
      <c r="BAD68" s="84"/>
      <c r="BAE68" s="84"/>
      <c r="BAF68" s="84"/>
      <c r="BAG68" s="84"/>
      <c r="BAH68" s="84"/>
      <c r="BAI68" s="84"/>
      <c r="BAJ68" s="84"/>
      <c r="BAK68" s="84"/>
      <c r="BAL68" s="84"/>
      <c r="BAM68" s="84"/>
      <c r="BAN68" s="84"/>
      <c r="BAO68" s="84"/>
      <c r="BAP68" s="84"/>
      <c r="BAQ68" s="84"/>
      <c r="BAR68" s="84"/>
      <c r="BAS68" s="84"/>
      <c r="BAT68" s="84"/>
      <c r="BAU68" s="84"/>
      <c r="BAV68" s="84"/>
      <c r="BAW68" s="84"/>
      <c r="BAX68" s="84"/>
      <c r="BAY68" s="84"/>
      <c r="BAZ68" s="84"/>
      <c r="BBA68" s="84"/>
      <c r="BBB68" s="84"/>
      <c r="BBC68" s="84"/>
      <c r="BBD68" s="84"/>
      <c r="BBE68" s="84"/>
      <c r="BBF68" s="84"/>
      <c r="BBG68" s="84"/>
      <c r="BBH68" s="84"/>
      <c r="BBI68" s="84"/>
      <c r="BBJ68" s="84"/>
      <c r="BBK68" s="84"/>
      <c r="BBL68" s="84"/>
      <c r="BBM68" s="84"/>
      <c r="BBN68" s="84"/>
      <c r="BBO68" s="84"/>
      <c r="BBP68" s="84"/>
      <c r="BBQ68" s="84"/>
      <c r="BBR68" s="84"/>
      <c r="BBS68" s="84"/>
      <c r="BBT68" s="84"/>
      <c r="BBU68" s="84"/>
      <c r="BBV68" s="84"/>
      <c r="BBW68" s="84"/>
      <c r="BBX68" s="84"/>
      <c r="BBY68" s="84"/>
      <c r="BBZ68" s="84"/>
      <c r="BCA68" s="84"/>
      <c r="BCB68" s="84"/>
      <c r="BCC68" s="84"/>
      <c r="BCD68" s="84"/>
      <c r="BCE68" s="84"/>
      <c r="BCF68" s="84"/>
      <c r="BCG68" s="84"/>
      <c r="BCH68" s="84"/>
      <c r="BCI68" s="84"/>
      <c r="BCJ68" s="84"/>
      <c r="BCK68" s="84"/>
      <c r="BCL68" s="84"/>
      <c r="BCM68" s="84"/>
      <c r="BCN68" s="84"/>
      <c r="BCO68" s="84"/>
      <c r="BCP68" s="84"/>
      <c r="BCQ68" s="84"/>
      <c r="BCR68" s="84"/>
      <c r="BCS68" s="84"/>
      <c r="BCT68" s="84"/>
      <c r="BCU68" s="84"/>
      <c r="BCV68" s="84"/>
      <c r="BCW68" s="84"/>
      <c r="BCX68" s="84"/>
      <c r="BCY68" s="84"/>
      <c r="BCZ68" s="84"/>
      <c r="BDA68" s="84"/>
      <c r="BDB68" s="84"/>
      <c r="BDC68" s="84"/>
      <c r="BDD68" s="84"/>
      <c r="BDE68" s="84"/>
      <c r="BDF68" s="84"/>
      <c r="BDG68" s="84"/>
      <c r="BDH68" s="84"/>
      <c r="BDI68" s="84"/>
      <c r="BDJ68" s="84"/>
      <c r="BDK68" s="84"/>
      <c r="BDL68" s="84"/>
      <c r="BDM68" s="84"/>
      <c r="BDN68" s="84"/>
      <c r="BDO68" s="84"/>
      <c r="BDP68" s="84"/>
      <c r="BDQ68" s="84"/>
      <c r="BDR68" s="84"/>
      <c r="BDS68" s="84"/>
      <c r="BDT68" s="84"/>
      <c r="BDU68" s="84"/>
      <c r="BDV68" s="84"/>
      <c r="BDW68" s="84"/>
      <c r="BDX68" s="84"/>
      <c r="BDY68" s="84"/>
      <c r="BDZ68" s="84"/>
      <c r="BEA68" s="84"/>
      <c r="BEB68" s="84"/>
      <c r="BEC68" s="84"/>
      <c r="BED68" s="84"/>
      <c r="BEE68" s="84"/>
      <c r="BEF68" s="84"/>
      <c r="BEG68" s="84"/>
      <c r="BEH68" s="84"/>
      <c r="BEI68" s="84"/>
      <c r="BEJ68" s="84"/>
      <c r="BEK68" s="84"/>
      <c r="BEL68" s="84"/>
      <c r="BEM68" s="84"/>
      <c r="BEN68" s="84"/>
      <c r="BEO68" s="84"/>
      <c r="BEP68" s="84"/>
      <c r="BEQ68" s="84"/>
      <c r="BER68" s="84"/>
      <c r="BES68" s="84"/>
      <c r="BET68" s="84"/>
      <c r="BEU68" s="84"/>
      <c r="BEV68" s="84"/>
      <c r="BEW68" s="84"/>
      <c r="BEX68" s="84"/>
      <c r="BEY68" s="84"/>
      <c r="BEZ68" s="84"/>
      <c r="BFA68" s="84"/>
      <c r="BFB68" s="84"/>
      <c r="BFC68" s="84"/>
      <c r="BFD68" s="84"/>
      <c r="BFE68" s="84"/>
      <c r="BFF68" s="84"/>
      <c r="BFG68" s="84"/>
      <c r="BFH68" s="84"/>
      <c r="BFI68" s="84"/>
      <c r="BFJ68" s="84"/>
      <c r="BFK68" s="84"/>
      <c r="BFL68" s="84"/>
      <c r="BFM68" s="84"/>
      <c r="BFN68" s="84"/>
      <c r="BFO68" s="84"/>
      <c r="BFP68" s="84"/>
      <c r="BFQ68" s="84"/>
      <c r="BFR68" s="84"/>
      <c r="BFS68" s="84"/>
      <c r="BFT68" s="84"/>
      <c r="BFU68" s="84"/>
      <c r="BFV68" s="84"/>
      <c r="BFW68" s="84"/>
      <c r="BFX68" s="84"/>
      <c r="BFY68" s="84"/>
      <c r="BFZ68" s="84"/>
      <c r="BGA68" s="84"/>
      <c r="BGB68" s="84"/>
      <c r="BGC68" s="84"/>
      <c r="BGD68" s="84"/>
      <c r="BGE68" s="84"/>
      <c r="BGF68" s="84"/>
      <c r="BGG68" s="84"/>
      <c r="BGH68" s="84"/>
      <c r="BGI68" s="84"/>
      <c r="BGJ68" s="84"/>
      <c r="BGK68" s="84"/>
      <c r="BGL68" s="84"/>
      <c r="BGM68" s="84"/>
      <c r="BGN68" s="84"/>
      <c r="BGO68" s="84"/>
      <c r="BGP68" s="84"/>
      <c r="BGQ68" s="84"/>
      <c r="BGR68" s="84"/>
      <c r="BGS68" s="84"/>
      <c r="BGT68" s="84"/>
      <c r="BGU68" s="84"/>
      <c r="BGV68" s="84"/>
      <c r="BGW68" s="84"/>
      <c r="BGX68" s="84"/>
      <c r="BGY68" s="84"/>
      <c r="BGZ68" s="84"/>
      <c r="BHA68" s="84"/>
      <c r="BHB68" s="84"/>
      <c r="BHC68" s="84"/>
      <c r="BHD68" s="84"/>
      <c r="BHE68" s="84"/>
      <c r="BHF68" s="84"/>
      <c r="BHG68" s="84"/>
      <c r="BHH68" s="84"/>
      <c r="BHI68" s="84"/>
      <c r="BHJ68" s="84"/>
      <c r="BHK68" s="84"/>
      <c r="BHL68" s="84"/>
      <c r="BHM68" s="84"/>
      <c r="BHN68" s="84"/>
      <c r="BHO68" s="84"/>
      <c r="BHP68" s="84"/>
      <c r="BHQ68" s="84"/>
      <c r="BHR68" s="84"/>
      <c r="BHS68" s="84"/>
      <c r="BHT68" s="84"/>
      <c r="BHU68" s="84"/>
      <c r="BHV68" s="84"/>
      <c r="BHW68" s="84"/>
      <c r="BHX68" s="84"/>
      <c r="BHY68" s="84"/>
      <c r="BHZ68" s="84"/>
      <c r="BIA68" s="84"/>
      <c r="BIB68" s="84"/>
      <c r="BIC68" s="84"/>
      <c r="BID68" s="84"/>
      <c r="BIE68" s="84"/>
      <c r="BIF68" s="84"/>
      <c r="BIG68" s="84"/>
      <c r="BIH68" s="84"/>
      <c r="BII68" s="84"/>
      <c r="BIJ68" s="84"/>
      <c r="BIK68" s="84"/>
      <c r="BIL68" s="84"/>
      <c r="BIM68" s="84"/>
      <c r="BIN68" s="84"/>
      <c r="BIO68" s="84"/>
      <c r="BIP68" s="84"/>
      <c r="BIQ68" s="84"/>
      <c r="BIR68" s="84"/>
      <c r="BIS68" s="84"/>
      <c r="BIT68" s="84"/>
      <c r="BIU68" s="84"/>
      <c r="BIV68" s="84"/>
      <c r="BIW68" s="84"/>
      <c r="BIX68" s="84"/>
      <c r="BIY68" s="84"/>
      <c r="BIZ68" s="84"/>
      <c r="BJA68" s="84"/>
      <c r="BJB68" s="84"/>
      <c r="BJC68" s="84"/>
      <c r="BJD68" s="84"/>
      <c r="BJE68" s="84"/>
      <c r="BJF68" s="84"/>
      <c r="BJG68" s="84"/>
      <c r="BJH68" s="84"/>
      <c r="BJI68" s="84"/>
      <c r="BJJ68" s="84"/>
      <c r="BJK68" s="84"/>
      <c r="BJL68" s="84"/>
      <c r="BJM68" s="84"/>
      <c r="BJN68" s="84"/>
      <c r="BJO68" s="84"/>
      <c r="BJP68" s="84"/>
      <c r="BJQ68" s="84"/>
      <c r="BJR68" s="84"/>
      <c r="BJS68" s="84"/>
      <c r="BJT68" s="84"/>
      <c r="BJU68" s="84"/>
      <c r="BJV68" s="84"/>
      <c r="BJW68" s="84"/>
      <c r="BJX68" s="84"/>
      <c r="BJY68" s="84"/>
      <c r="BJZ68" s="84"/>
      <c r="BKA68" s="84"/>
      <c r="BKB68" s="84"/>
      <c r="BKC68" s="84"/>
      <c r="BKD68" s="84"/>
      <c r="BKE68" s="84"/>
      <c r="BKF68" s="84"/>
      <c r="BKG68" s="84"/>
      <c r="BKH68" s="84"/>
      <c r="BKI68" s="84"/>
      <c r="BKJ68" s="84"/>
      <c r="BKK68" s="84"/>
      <c r="BKL68" s="84"/>
      <c r="BKM68" s="84"/>
      <c r="BKN68" s="84"/>
      <c r="BKO68" s="84"/>
      <c r="BKP68" s="84"/>
      <c r="BKQ68" s="84"/>
      <c r="BKR68" s="84"/>
      <c r="BKS68" s="84"/>
      <c r="BKT68" s="84"/>
      <c r="BKU68" s="84"/>
      <c r="BKV68" s="84"/>
      <c r="BKW68" s="84"/>
      <c r="BKX68" s="84"/>
      <c r="BKY68" s="84"/>
      <c r="BKZ68" s="84"/>
      <c r="BLA68" s="84"/>
      <c r="BLB68" s="84"/>
      <c r="BLC68" s="84"/>
      <c r="BLD68" s="84"/>
      <c r="BLE68" s="84"/>
      <c r="BLF68" s="84"/>
      <c r="BLG68" s="84"/>
      <c r="BLH68" s="84"/>
      <c r="BLI68" s="84"/>
      <c r="BLJ68" s="84"/>
      <c r="BLK68" s="84"/>
      <c r="BLL68" s="84"/>
      <c r="BLM68" s="84"/>
      <c r="BLN68" s="84"/>
      <c r="BLO68" s="84"/>
      <c r="BLP68" s="84"/>
      <c r="BLQ68" s="84"/>
      <c r="BLR68" s="84"/>
      <c r="BLS68" s="84"/>
      <c r="BLT68" s="84"/>
      <c r="BLU68" s="84"/>
      <c r="BLV68" s="84"/>
      <c r="BLW68" s="84"/>
      <c r="BLX68" s="84"/>
      <c r="BLY68" s="84"/>
      <c r="BLZ68" s="84"/>
      <c r="BMA68" s="84"/>
      <c r="BMB68" s="84"/>
      <c r="BMC68" s="84"/>
      <c r="BMD68" s="84"/>
      <c r="BME68" s="84"/>
      <c r="BMF68" s="84"/>
      <c r="BMG68" s="84"/>
      <c r="BMH68" s="84"/>
      <c r="BMI68" s="84"/>
      <c r="BMJ68" s="84"/>
      <c r="BMK68" s="84"/>
      <c r="BML68" s="84"/>
      <c r="BMM68" s="84"/>
      <c r="BMN68" s="84"/>
      <c r="BMO68" s="84"/>
      <c r="BMP68" s="84"/>
      <c r="BMQ68" s="84"/>
      <c r="BMR68" s="84"/>
      <c r="BMS68" s="84"/>
      <c r="BMT68" s="84"/>
      <c r="BMU68" s="84"/>
      <c r="BMV68" s="84"/>
      <c r="BMW68" s="84"/>
      <c r="BMX68" s="84"/>
      <c r="BMY68" s="84"/>
      <c r="BMZ68" s="84"/>
      <c r="BNA68" s="84"/>
      <c r="BNB68" s="84"/>
      <c r="BNC68" s="84"/>
      <c r="BND68" s="84"/>
      <c r="BNE68" s="84"/>
      <c r="BNF68" s="84"/>
      <c r="BNG68" s="84"/>
      <c r="BNH68" s="84"/>
      <c r="BNI68" s="84"/>
      <c r="BNJ68" s="84"/>
      <c r="BNK68" s="84"/>
      <c r="BNL68" s="84"/>
      <c r="BNM68" s="84"/>
      <c r="BNN68" s="84"/>
      <c r="BNO68" s="84"/>
      <c r="BNP68" s="84"/>
      <c r="BNQ68" s="84"/>
      <c r="BNR68" s="84"/>
      <c r="BNS68" s="84"/>
      <c r="BNT68" s="84"/>
      <c r="BNU68" s="84"/>
      <c r="BNV68" s="84"/>
      <c r="BNW68" s="84"/>
      <c r="BNX68" s="84"/>
      <c r="BNY68" s="84"/>
      <c r="BNZ68" s="84"/>
      <c r="BOA68" s="84"/>
      <c r="BOB68" s="84"/>
      <c r="BOC68" s="84"/>
      <c r="BOD68" s="84"/>
      <c r="BOE68" s="84"/>
      <c r="BOF68" s="84"/>
      <c r="BOG68" s="84"/>
      <c r="BOH68" s="84"/>
      <c r="BOI68" s="84"/>
      <c r="BOJ68" s="84"/>
      <c r="BOK68" s="84"/>
      <c r="BOL68" s="84"/>
      <c r="BOM68" s="84"/>
      <c r="BON68" s="84"/>
      <c r="BOO68" s="84"/>
      <c r="BOP68" s="84"/>
      <c r="BOQ68" s="84"/>
      <c r="BOR68" s="84"/>
      <c r="BOS68" s="84"/>
      <c r="BOT68" s="84"/>
      <c r="BOU68" s="84"/>
      <c r="BOV68" s="84"/>
      <c r="BOW68" s="84"/>
      <c r="BOX68" s="84"/>
      <c r="BOY68" s="84"/>
      <c r="BOZ68" s="84"/>
      <c r="BPA68" s="84"/>
      <c r="BPB68" s="84"/>
      <c r="BPC68" s="84"/>
      <c r="BPD68" s="84"/>
      <c r="BPE68" s="84"/>
      <c r="BPF68" s="84"/>
      <c r="BPG68" s="84"/>
      <c r="BPH68" s="84"/>
      <c r="BPI68" s="84"/>
      <c r="BPJ68" s="84"/>
      <c r="BPK68" s="84"/>
      <c r="BPL68" s="84"/>
      <c r="BPM68" s="84"/>
      <c r="BPN68" s="84"/>
      <c r="BPO68" s="84"/>
      <c r="BPP68" s="84"/>
      <c r="BPQ68" s="84"/>
      <c r="BPR68" s="84"/>
      <c r="BPS68" s="84"/>
      <c r="BPT68" s="84"/>
      <c r="BPU68" s="84"/>
      <c r="BPV68" s="84"/>
      <c r="BPW68" s="84"/>
      <c r="BPX68" s="84"/>
      <c r="BPY68" s="84"/>
      <c r="BPZ68" s="84"/>
      <c r="BQA68" s="84"/>
      <c r="BQB68" s="84"/>
      <c r="BQC68" s="84"/>
      <c r="BQD68" s="84"/>
      <c r="BQE68" s="84"/>
      <c r="BQF68" s="84"/>
      <c r="BQG68" s="84"/>
      <c r="BQH68" s="84"/>
      <c r="BQI68" s="84"/>
      <c r="BQJ68" s="84"/>
      <c r="BQK68" s="84"/>
      <c r="BQL68" s="84"/>
      <c r="BQM68" s="84"/>
      <c r="BQN68" s="84"/>
      <c r="BQO68" s="84"/>
      <c r="BQP68" s="84"/>
      <c r="BQQ68" s="84"/>
      <c r="BQR68" s="84"/>
      <c r="BQS68" s="84"/>
      <c r="BQT68" s="84"/>
      <c r="BQU68" s="84"/>
      <c r="BQV68" s="84"/>
      <c r="BQW68" s="84"/>
      <c r="BQX68" s="84"/>
      <c r="BQY68" s="84"/>
      <c r="BQZ68" s="84"/>
      <c r="BRA68" s="84"/>
      <c r="BRB68" s="84"/>
      <c r="BRC68" s="84"/>
      <c r="BRD68" s="84"/>
      <c r="BRE68" s="84"/>
      <c r="BRF68" s="84"/>
      <c r="BRG68" s="84"/>
      <c r="BRH68" s="84"/>
      <c r="BRI68" s="84"/>
      <c r="BRJ68" s="84"/>
      <c r="BRK68" s="84"/>
      <c r="BRL68" s="84"/>
      <c r="BRM68" s="84"/>
      <c r="BRN68" s="84"/>
      <c r="BRO68" s="84"/>
      <c r="BRP68" s="84"/>
      <c r="BRQ68" s="84"/>
      <c r="BRR68" s="84"/>
      <c r="BRS68" s="84"/>
      <c r="BRT68" s="84"/>
      <c r="BRU68" s="84"/>
      <c r="BRV68" s="84"/>
      <c r="BRW68" s="84"/>
      <c r="BRX68" s="84"/>
      <c r="BRY68" s="84"/>
      <c r="BRZ68" s="84"/>
      <c r="BSA68" s="84"/>
      <c r="BSB68" s="84"/>
      <c r="BSC68" s="84"/>
      <c r="BSD68" s="84"/>
      <c r="BSE68" s="84"/>
      <c r="BSF68" s="84"/>
      <c r="BSG68" s="84"/>
      <c r="BSH68" s="84"/>
      <c r="BSI68" s="84"/>
      <c r="BSJ68" s="84"/>
      <c r="BSK68" s="84"/>
      <c r="BSL68" s="84"/>
      <c r="BSM68" s="84"/>
      <c r="BSN68" s="84"/>
      <c r="BSO68" s="84"/>
      <c r="BSP68" s="84"/>
      <c r="BSQ68" s="84"/>
      <c r="BSR68" s="84"/>
      <c r="BSS68" s="84"/>
      <c r="BST68" s="84"/>
      <c r="BSU68" s="84"/>
      <c r="BSV68" s="84"/>
      <c r="BSW68" s="84"/>
      <c r="BSX68" s="84"/>
      <c r="BSY68" s="84"/>
      <c r="BSZ68" s="84"/>
      <c r="BTA68" s="84"/>
      <c r="BTB68" s="84"/>
      <c r="BTC68" s="84"/>
      <c r="BTD68" s="84"/>
      <c r="BTE68" s="84"/>
      <c r="BTF68" s="84"/>
      <c r="BTG68" s="84"/>
      <c r="BTH68" s="84"/>
      <c r="BTI68" s="84"/>
      <c r="BTJ68" s="84"/>
      <c r="BTK68" s="84"/>
      <c r="BTL68" s="84"/>
      <c r="BTM68" s="84"/>
      <c r="BTN68" s="84"/>
      <c r="BTO68" s="84"/>
      <c r="BTP68" s="84"/>
      <c r="BTQ68" s="84"/>
      <c r="BTR68" s="84"/>
      <c r="BTS68" s="84"/>
      <c r="BTT68" s="84"/>
      <c r="BTU68" s="84"/>
      <c r="BTV68" s="84"/>
      <c r="BTW68" s="84"/>
      <c r="BTX68" s="84"/>
      <c r="BTY68" s="84"/>
      <c r="BTZ68" s="84"/>
      <c r="BUA68" s="84"/>
      <c r="BUB68" s="84"/>
      <c r="BUC68" s="84"/>
      <c r="BUD68" s="84"/>
      <c r="BUE68" s="84"/>
      <c r="BUF68" s="84"/>
      <c r="BUG68" s="84"/>
      <c r="BUH68" s="84"/>
      <c r="BUI68" s="84"/>
      <c r="BUJ68" s="84"/>
      <c r="BUK68" s="84"/>
      <c r="BUL68" s="84"/>
      <c r="BUM68" s="84"/>
      <c r="BUN68" s="84"/>
      <c r="BUO68" s="84"/>
      <c r="BUP68" s="84"/>
      <c r="BUQ68" s="84"/>
      <c r="BUR68" s="84"/>
      <c r="BUS68" s="84"/>
      <c r="BUT68" s="84"/>
      <c r="BUU68" s="84"/>
      <c r="BUV68" s="84"/>
      <c r="BUW68" s="84"/>
      <c r="BUX68" s="84"/>
      <c r="BUY68" s="84"/>
      <c r="BUZ68" s="84"/>
      <c r="BVA68" s="84"/>
      <c r="BVB68" s="84"/>
      <c r="BVC68" s="84"/>
      <c r="BVD68" s="84"/>
      <c r="BVE68" s="84"/>
      <c r="BVF68" s="84"/>
      <c r="BVG68" s="84"/>
      <c r="BVH68" s="84"/>
      <c r="BVI68" s="84"/>
      <c r="BVJ68" s="84"/>
      <c r="BVK68" s="84"/>
      <c r="BVL68" s="84"/>
      <c r="BVM68" s="84"/>
      <c r="BVN68" s="84"/>
      <c r="BVO68" s="84"/>
      <c r="BVP68" s="84"/>
      <c r="BVQ68" s="84"/>
      <c r="BVR68" s="84"/>
      <c r="BVS68" s="84"/>
      <c r="BVT68" s="84"/>
      <c r="BVU68" s="84"/>
      <c r="BVV68" s="84"/>
      <c r="BVW68" s="84"/>
      <c r="BVX68" s="84"/>
      <c r="BVY68" s="84"/>
      <c r="BVZ68" s="84"/>
      <c r="BWA68" s="84"/>
      <c r="BWB68" s="84"/>
      <c r="BWC68" s="84"/>
      <c r="BWD68" s="84"/>
      <c r="BWE68" s="84"/>
      <c r="BWF68" s="84"/>
      <c r="BWG68" s="84"/>
      <c r="BWH68" s="84"/>
      <c r="BWI68" s="84"/>
      <c r="BWJ68" s="84"/>
      <c r="BWK68" s="84"/>
      <c r="BWL68" s="84"/>
      <c r="BWM68" s="84"/>
      <c r="BWN68" s="84"/>
      <c r="BWO68" s="84"/>
      <c r="BWP68" s="84"/>
      <c r="BWQ68" s="84"/>
      <c r="BWR68" s="84"/>
      <c r="BWS68" s="84"/>
      <c r="BWT68" s="84"/>
      <c r="BWU68" s="84"/>
      <c r="BWV68" s="84"/>
      <c r="BWW68" s="84"/>
      <c r="BWX68" s="84"/>
      <c r="BWY68" s="84"/>
      <c r="BWZ68" s="84"/>
      <c r="BXA68" s="84"/>
      <c r="BXB68" s="84"/>
      <c r="BXC68" s="84"/>
      <c r="BXD68" s="84"/>
      <c r="BXE68" s="84"/>
      <c r="BXF68" s="84"/>
      <c r="BXG68" s="84"/>
      <c r="BXH68" s="84"/>
      <c r="BXI68" s="84"/>
      <c r="BXJ68" s="84"/>
      <c r="BXK68" s="84"/>
      <c r="BXL68" s="84"/>
      <c r="BXM68" s="84"/>
      <c r="BXN68" s="84"/>
      <c r="BXO68" s="84"/>
      <c r="BXP68" s="84"/>
      <c r="BXQ68" s="84"/>
      <c r="BXR68" s="84"/>
      <c r="BXS68" s="84"/>
      <c r="BXT68" s="84"/>
      <c r="BXU68" s="84"/>
      <c r="BXV68" s="84"/>
      <c r="BXW68" s="84"/>
      <c r="BXX68" s="84"/>
      <c r="BXY68" s="84"/>
      <c r="BXZ68" s="84"/>
      <c r="BYA68" s="84"/>
      <c r="BYB68" s="84"/>
      <c r="BYC68" s="84"/>
      <c r="BYD68" s="84"/>
      <c r="BYE68" s="84"/>
      <c r="BYF68" s="84"/>
      <c r="BYG68" s="84"/>
      <c r="BYH68" s="84"/>
      <c r="BYI68" s="84"/>
      <c r="BYJ68" s="84"/>
      <c r="BYK68" s="84"/>
      <c r="BYL68" s="84"/>
      <c r="BYM68" s="84"/>
      <c r="BYN68" s="84"/>
      <c r="BYO68" s="84"/>
      <c r="BYP68" s="84"/>
      <c r="BYQ68" s="84"/>
      <c r="BYR68" s="84"/>
      <c r="BYS68" s="84"/>
      <c r="BYT68" s="84"/>
      <c r="BYU68" s="84"/>
      <c r="BYV68" s="84"/>
      <c r="BYW68" s="84"/>
      <c r="BYX68" s="84"/>
      <c r="BYY68" s="84"/>
      <c r="BYZ68" s="84"/>
      <c r="BZA68" s="84"/>
      <c r="BZB68" s="84"/>
      <c r="BZC68" s="84"/>
      <c r="BZD68" s="84"/>
      <c r="BZE68" s="84"/>
      <c r="BZF68" s="84"/>
      <c r="BZG68" s="84"/>
      <c r="BZH68" s="84"/>
      <c r="BZI68" s="84"/>
      <c r="BZJ68" s="84"/>
      <c r="BZK68" s="84"/>
      <c r="BZL68" s="84"/>
      <c r="BZM68" s="84"/>
      <c r="BZN68" s="84"/>
      <c r="BZO68" s="84"/>
      <c r="BZP68" s="84"/>
      <c r="BZQ68" s="84"/>
      <c r="BZR68" s="84"/>
      <c r="BZS68" s="84"/>
      <c r="BZT68" s="84"/>
      <c r="BZU68" s="84"/>
      <c r="BZV68" s="84"/>
      <c r="BZW68" s="84"/>
      <c r="BZX68" s="84"/>
      <c r="BZY68" s="84"/>
      <c r="BZZ68" s="84"/>
      <c r="CAA68" s="84"/>
      <c r="CAB68" s="84"/>
      <c r="CAC68" s="84"/>
      <c r="CAD68" s="84"/>
      <c r="CAE68" s="84"/>
      <c r="CAF68" s="84"/>
      <c r="CAG68" s="84"/>
      <c r="CAH68" s="84"/>
      <c r="CAI68" s="84"/>
      <c r="CAJ68" s="84"/>
      <c r="CAK68" s="84"/>
      <c r="CAL68" s="84"/>
      <c r="CAM68" s="84"/>
      <c r="CAN68" s="84"/>
      <c r="CAO68" s="84"/>
      <c r="CAP68" s="84"/>
      <c r="CAQ68" s="84"/>
      <c r="CAR68" s="84"/>
      <c r="CAS68" s="84"/>
      <c r="CAT68" s="84"/>
      <c r="CAU68" s="84"/>
      <c r="CAV68" s="84"/>
      <c r="CAW68" s="84"/>
      <c r="CAX68" s="84"/>
      <c r="CAY68" s="84"/>
      <c r="CAZ68" s="84"/>
      <c r="CBA68" s="84"/>
      <c r="CBB68" s="84"/>
      <c r="CBC68" s="84"/>
      <c r="CBD68" s="84"/>
      <c r="CBE68" s="84"/>
      <c r="CBF68" s="84"/>
      <c r="CBG68" s="84"/>
      <c r="CBH68" s="84"/>
      <c r="CBI68" s="84"/>
      <c r="CBJ68" s="84"/>
      <c r="CBK68" s="84"/>
      <c r="CBL68" s="84"/>
      <c r="CBM68" s="84"/>
      <c r="CBN68" s="84"/>
      <c r="CBO68" s="84"/>
      <c r="CBP68" s="84"/>
      <c r="CBQ68" s="84"/>
      <c r="CBR68" s="84"/>
      <c r="CBS68" s="84"/>
      <c r="CBT68" s="84"/>
      <c r="CBU68" s="84"/>
      <c r="CBV68" s="84"/>
      <c r="CBW68" s="84"/>
      <c r="CBX68" s="84"/>
      <c r="CBY68" s="84"/>
      <c r="CBZ68" s="84"/>
      <c r="CCA68" s="84"/>
      <c r="CCB68" s="84"/>
      <c r="CCC68" s="84"/>
      <c r="CCD68" s="84"/>
      <c r="CCE68" s="84"/>
      <c r="CCF68" s="84"/>
      <c r="CCG68" s="84"/>
      <c r="CCH68" s="84"/>
      <c r="CCI68" s="84"/>
      <c r="CCJ68" s="84"/>
      <c r="CCK68" s="84"/>
      <c r="CCL68" s="84"/>
      <c r="CCM68" s="84"/>
      <c r="CCN68" s="84"/>
      <c r="CCO68" s="84"/>
      <c r="CCP68" s="84"/>
      <c r="CCQ68" s="84"/>
      <c r="CCR68" s="84"/>
      <c r="CCS68" s="84"/>
      <c r="CCT68" s="84"/>
      <c r="CCU68" s="84"/>
      <c r="CCV68" s="84"/>
      <c r="CCW68" s="84"/>
      <c r="CCX68" s="84"/>
      <c r="CCY68" s="84"/>
      <c r="CCZ68" s="84"/>
      <c r="CDA68" s="84"/>
      <c r="CDB68" s="84"/>
      <c r="CDC68" s="84"/>
      <c r="CDD68" s="84"/>
      <c r="CDE68" s="84"/>
      <c r="CDF68" s="84"/>
      <c r="CDG68" s="84"/>
      <c r="CDH68" s="84"/>
      <c r="CDI68" s="84"/>
      <c r="CDJ68" s="84"/>
      <c r="CDK68" s="84"/>
      <c r="CDL68" s="84"/>
      <c r="CDM68" s="84"/>
      <c r="CDN68" s="84"/>
      <c r="CDO68" s="84"/>
      <c r="CDP68" s="84"/>
      <c r="CDQ68" s="84"/>
      <c r="CDR68" s="84"/>
      <c r="CDS68" s="84"/>
      <c r="CDT68" s="84"/>
      <c r="CDU68" s="84"/>
      <c r="CDV68" s="84"/>
      <c r="CDW68" s="84"/>
      <c r="CDX68" s="84"/>
      <c r="CDY68" s="84"/>
      <c r="CDZ68" s="84"/>
      <c r="CEA68" s="84"/>
      <c r="CEB68" s="84"/>
      <c r="CEC68" s="84"/>
      <c r="CED68" s="84"/>
      <c r="CEE68" s="84"/>
      <c r="CEF68" s="84"/>
      <c r="CEG68" s="84"/>
      <c r="CEH68" s="84"/>
      <c r="CEI68" s="84"/>
      <c r="CEJ68" s="84"/>
      <c r="CEK68" s="84"/>
      <c r="CEL68" s="84"/>
      <c r="CEM68" s="84"/>
      <c r="CEN68" s="84"/>
      <c r="CEO68" s="84"/>
      <c r="CEP68" s="84"/>
      <c r="CEQ68" s="84"/>
      <c r="CER68" s="84"/>
      <c r="CES68" s="84"/>
      <c r="CET68" s="84"/>
      <c r="CEU68" s="84"/>
      <c r="CEV68" s="84"/>
      <c r="CEW68" s="84"/>
      <c r="CEX68" s="84"/>
      <c r="CEY68" s="84"/>
      <c r="CEZ68" s="84"/>
      <c r="CFA68" s="84"/>
      <c r="CFB68" s="84"/>
      <c r="CFC68" s="84"/>
      <c r="CFD68" s="84"/>
      <c r="CFE68" s="84"/>
      <c r="CFF68" s="84"/>
      <c r="CFG68" s="84"/>
      <c r="CFH68" s="84"/>
      <c r="CFI68" s="84"/>
      <c r="CFJ68" s="84"/>
      <c r="CFK68" s="84"/>
      <c r="CFL68" s="84"/>
      <c r="CFM68" s="84"/>
      <c r="CFN68" s="84"/>
      <c r="CFO68" s="84"/>
      <c r="CFP68" s="84"/>
      <c r="CFQ68" s="84"/>
      <c r="CFR68" s="84"/>
      <c r="CFS68" s="84"/>
      <c r="CFT68" s="84"/>
      <c r="CFU68" s="84"/>
      <c r="CFV68" s="84"/>
      <c r="CFW68" s="84"/>
      <c r="CFX68" s="84"/>
      <c r="CFY68" s="84"/>
      <c r="CFZ68" s="84"/>
      <c r="CGA68" s="84"/>
      <c r="CGB68" s="84"/>
      <c r="CGC68" s="84"/>
      <c r="CGD68" s="84"/>
      <c r="CGE68" s="84"/>
      <c r="CGF68" s="84"/>
      <c r="CGG68" s="84"/>
      <c r="CGH68" s="84"/>
      <c r="CGI68" s="84"/>
      <c r="CGJ68" s="84"/>
      <c r="CGK68" s="84"/>
      <c r="CGL68" s="84"/>
      <c r="CGM68" s="84"/>
      <c r="CGN68" s="84"/>
      <c r="CGO68" s="84"/>
      <c r="CGP68" s="84"/>
      <c r="CGQ68" s="84"/>
      <c r="CGR68" s="84"/>
      <c r="CGS68" s="84"/>
      <c r="CGT68" s="84"/>
      <c r="CGU68" s="84"/>
      <c r="CGV68" s="84"/>
      <c r="CGW68" s="84"/>
      <c r="CGX68" s="84"/>
      <c r="CGY68" s="84"/>
      <c r="CGZ68" s="84"/>
      <c r="CHA68" s="84"/>
      <c r="CHB68" s="84"/>
      <c r="CHC68" s="84"/>
      <c r="CHD68" s="84"/>
      <c r="CHE68" s="84"/>
      <c r="CHF68" s="84"/>
      <c r="CHG68" s="84"/>
      <c r="CHH68" s="84"/>
      <c r="CHI68" s="84"/>
      <c r="CHJ68" s="84"/>
      <c r="CHK68" s="84"/>
      <c r="CHL68" s="84"/>
      <c r="CHM68" s="84"/>
      <c r="CHN68" s="84"/>
      <c r="CHO68" s="84"/>
      <c r="CHP68" s="84"/>
      <c r="CHQ68" s="84"/>
      <c r="CHR68" s="84"/>
      <c r="CHS68" s="84"/>
      <c r="CHT68" s="84"/>
      <c r="CHU68" s="84"/>
      <c r="CHV68" s="84"/>
      <c r="CHW68" s="84"/>
      <c r="CHX68" s="84"/>
      <c r="CHY68" s="84"/>
      <c r="CHZ68" s="84"/>
      <c r="CIA68" s="84"/>
      <c r="CIB68" s="84"/>
      <c r="CIC68" s="84"/>
      <c r="CID68" s="84"/>
      <c r="CIE68" s="84"/>
      <c r="CIF68" s="84"/>
      <c r="CIG68" s="84"/>
      <c r="CIH68" s="84"/>
      <c r="CII68" s="84"/>
      <c r="CIJ68" s="84"/>
      <c r="CIK68" s="84"/>
      <c r="CIL68" s="84"/>
      <c r="CIM68" s="84"/>
      <c r="CIN68" s="84"/>
      <c r="CIO68" s="84"/>
      <c r="CIP68" s="84"/>
      <c r="CIQ68" s="84"/>
      <c r="CIR68" s="84"/>
      <c r="CIS68" s="84"/>
      <c r="CIT68" s="84"/>
      <c r="CIU68" s="84"/>
      <c r="CIV68" s="84"/>
      <c r="CIW68" s="84"/>
      <c r="CIX68" s="84"/>
      <c r="CIY68" s="84"/>
      <c r="CIZ68" s="84"/>
      <c r="CJA68" s="84"/>
      <c r="CJB68" s="84"/>
      <c r="CJC68" s="84"/>
      <c r="CJD68" s="84"/>
      <c r="CJE68" s="84"/>
      <c r="CJF68" s="84"/>
      <c r="CJG68" s="84"/>
      <c r="CJH68" s="84"/>
      <c r="CJI68" s="84"/>
      <c r="CJJ68" s="84"/>
      <c r="CJK68" s="84"/>
      <c r="CJL68" s="84"/>
      <c r="CJM68" s="84"/>
      <c r="CJN68" s="84"/>
      <c r="CJO68" s="84"/>
      <c r="CJP68" s="84"/>
      <c r="CJQ68" s="84"/>
      <c r="CJR68" s="84"/>
      <c r="CJS68" s="84"/>
      <c r="CJT68" s="84"/>
      <c r="CJU68" s="84"/>
      <c r="CJV68" s="84"/>
      <c r="CJW68" s="84"/>
      <c r="CJX68" s="84"/>
      <c r="CJY68" s="84"/>
      <c r="CJZ68" s="84"/>
      <c r="CKA68" s="84"/>
      <c r="CKB68" s="84"/>
      <c r="CKC68" s="84"/>
      <c r="CKD68" s="84"/>
      <c r="CKE68" s="84"/>
      <c r="CKF68" s="84"/>
      <c r="CKG68" s="84"/>
      <c r="CKH68" s="84"/>
      <c r="CKI68" s="84"/>
      <c r="CKJ68" s="84"/>
      <c r="CKK68" s="84"/>
      <c r="CKL68" s="84"/>
      <c r="CKM68" s="84"/>
      <c r="CKN68" s="84"/>
      <c r="CKO68" s="84"/>
      <c r="CKP68" s="84"/>
      <c r="CKQ68" s="84"/>
      <c r="CKR68" s="84"/>
      <c r="CKS68" s="84"/>
      <c r="CKT68" s="84"/>
      <c r="CKU68" s="84"/>
      <c r="CKV68" s="84"/>
      <c r="CKW68" s="84"/>
      <c r="CKX68" s="84"/>
      <c r="CKY68" s="84"/>
      <c r="CKZ68" s="84"/>
      <c r="CLA68" s="84"/>
      <c r="CLB68" s="84"/>
      <c r="CLC68" s="84"/>
      <c r="CLD68" s="84"/>
      <c r="CLE68" s="84"/>
      <c r="CLF68" s="84"/>
      <c r="CLG68" s="84"/>
      <c r="CLH68" s="84"/>
      <c r="CLI68" s="84"/>
      <c r="CLJ68" s="84"/>
      <c r="CLK68" s="84"/>
      <c r="CLL68" s="84"/>
      <c r="CLM68" s="84"/>
      <c r="CLN68" s="84"/>
      <c r="CLO68" s="84"/>
      <c r="CLP68" s="84"/>
      <c r="CLQ68" s="84"/>
      <c r="CLR68" s="84"/>
      <c r="CLS68" s="84"/>
      <c r="CLT68" s="84"/>
      <c r="CLU68" s="84"/>
      <c r="CLV68" s="84"/>
      <c r="CLW68" s="84"/>
      <c r="CLX68" s="84"/>
      <c r="CLY68" s="84"/>
      <c r="CLZ68" s="84"/>
      <c r="CMA68" s="84"/>
      <c r="CMB68" s="84"/>
      <c r="CMC68" s="84"/>
      <c r="CMD68" s="84"/>
      <c r="CME68" s="84"/>
      <c r="CMF68" s="84"/>
      <c r="CMG68" s="84"/>
      <c r="CMH68" s="84"/>
      <c r="CMI68" s="84"/>
      <c r="CMJ68" s="84"/>
      <c r="CMK68" s="84"/>
      <c r="CML68" s="84"/>
      <c r="CMM68" s="84"/>
      <c r="CMN68" s="84"/>
      <c r="CMO68" s="84"/>
      <c r="CMP68" s="84"/>
      <c r="CMQ68" s="84"/>
      <c r="CMR68" s="84"/>
      <c r="CMS68" s="84"/>
      <c r="CMT68" s="84"/>
      <c r="CMU68" s="84"/>
      <c r="CMV68" s="84"/>
      <c r="CMW68" s="84"/>
      <c r="CMX68" s="84"/>
      <c r="CMY68" s="84"/>
      <c r="CMZ68" s="84"/>
      <c r="CNA68" s="84"/>
      <c r="CNB68" s="84"/>
      <c r="CNC68" s="84"/>
      <c r="CND68" s="84"/>
      <c r="CNE68" s="84"/>
      <c r="CNF68" s="84"/>
      <c r="CNG68" s="84"/>
      <c r="CNH68" s="84"/>
      <c r="CNI68" s="84"/>
      <c r="CNJ68" s="84"/>
      <c r="CNK68" s="84"/>
      <c r="CNL68" s="84"/>
      <c r="CNM68" s="84"/>
      <c r="CNN68" s="84"/>
      <c r="CNO68" s="84"/>
      <c r="CNP68" s="84"/>
      <c r="CNQ68" s="84"/>
      <c r="CNR68" s="84"/>
      <c r="CNS68" s="84"/>
      <c r="CNT68" s="84"/>
      <c r="CNU68" s="84"/>
      <c r="CNV68" s="84"/>
      <c r="CNW68" s="84"/>
      <c r="CNX68" s="84"/>
      <c r="CNY68" s="84"/>
      <c r="CNZ68" s="84"/>
      <c r="COA68" s="84"/>
      <c r="COB68" s="84"/>
      <c r="COC68" s="84"/>
      <c r="COD68" s="84"/>
      <c r="COE68" s="84"/>
      <c r="COF68" s="84"/>
      <c r="COG68" s="84"/>
      <c r="COH68" s="84"/>
      <c r="COI68" s="84"/>
      <c r="COJ68" s="84"/>
      <c r="COK68" s="84"/>
      <c r="COL68" s="84"/>
      <c r="COM68" s="84"/>
      <c r="CON68" s="84"/>
      <c r="COO68" s="84"/>
      <c r="COP68" s="84"/>
      <c r="COQ68" s="84"/>
      <c r="COR68" s="84"/>
      <c r="COS68" s="84"/>
      <c r="COT68" s="84"/>
      <c r="COU68" s="84"/>
      <c r="COV68" s="84"/>
      <c r="COW68" s="84"/>
      <c r="COX68" s="84"/>
      <c r="COY68" s="84"/>
      <c r="COZ68" s="84"/>
      <c r="CPA68" s="84"/>
      <c r="CPB68" s="84"/>
      <c r="CPC68" s="84"/>
      <c r="CPD68" s="84"/>
      <c r="CPE68" s="84"/>
      <c r="CPF68" s="84"/>
      <c r="CPG68" s="84"/>
      <c r="CPH68" s="84"/>
      <c r="CPI68" s="84"/>
      <c r="CPJ68" s="84"/>
      <c r="CPK68" s="84"/>
      <c r="CPL68" s="84"/>
      <c r="CPM68" s="84"/>
      <c r="CPN68" s="84"/>
      <c r="CPO68" s="84"/>
      <c r="CPP68" s="84"/>
      <c r="CPQ68" s="84"/>
      <c r="CPR68" s="84"/>
      <c r="CPS68" s="84"/>
      <c r="CPT68" s="84"/>
      <c r="CPU68" s="84"/>
      <c r="CPV68" s="84"/>
      <c r="CPW68" s="84"/>
      <c r="CPX68" s="84"/>
      <c r="CPY68" s="84"/>
      <c r="CPZ68" s="84"/>
      <c r="CQA68" s="84"/>
      <c r="CQB68" s="84"/>
      <c r="CQC68" s="84"/>
      <c r="CQD68" s="84"/>
      <c r="CQE68" s="84"/>
      <c r="CQF68" s="84"/>
      <c r="CQG68" s="84"/>
      <c r="CQH68" s="84"/>
      <c r="CQI68" s="84"/>
      <c r="CQJ68" s="84"/>
      <c r="CQK68" s="84"/>
      <c r="CQL68" s="84"/>
      <c r="CQM68" s="84"/>
      <c r="CQN68" s="84"/>
      <c r="CQO68" s="84"/>
      <c r="CQP68" s="84"/>
      <c r="CQQ68" s="84"/>
      <c r="CQR68" s="84"/>
      <c r="CQS68" s="84"/>
      <c r="CQT68" s="84"/>
      <c r="CQU68" s="84"/>
      <c r="CQV68" s="84"/>
      <c r="CQW68" s="84"/>
      <c r="CQX68" s="84"/>
      <c r="CQY68" s="84"/>
      <c r="CQZ68" s="84"/>
      <c r="CRA68" s="84"/>
      <c r="CRB68" s="84"/>
      <c r="CRC68" s="84"/>
      <c r="CRD68" s="84"/>
      <c r="CRE68" s="84"/>
      <c r="CRF68" s="84"/>
      <c r="CRG68" s="84"/>
      <c r="CRH68" s="84"/>
      <c r="CRI68" s="84"/>
      <c r="CRJ68" s="84"/>
      <c r="CRK68" s="84"/>
      <c r="CRL68" s="84"/>
      <c r="CRM68" s="84"/>
      <c r="CRN68" s="84"/>
      <c r="CRO68" s="84"/>
      <c r="CRP68" s="84"/>
      <c r="CRQ68" s="84"/>
      <c r="CRR68" s="84"/>
      <c r="CRS68" s="84"/>
      <c r="CRT68" s="84"/>
      <c r="CRU68" s="84"/>
      <c r="CRV68" s="84"/>
      <c r="CRW68" s="84"/>
      <c r="CRX68" s="84"/>
      <c r="CRY68" s="84"/>
      <c r="CRZ68" s="84"/>
      <c r="CSA68" s="84"/>
      <c r="CSB68" s="84"/>
      <c r="CSC68" s="84"/>
      <c r="CSD68" s="84"/>
      <c r="CSE68" s="84"/>
      <c r="CSF68" s="84"/>
      <c r="CSG68" s="84"/>
      <c r="CSH68" s="84"/>
      <c r="CSI68" s="84"/>
      <c r="CSJ68" s="84"/>
      <c r="CSK68" s="84"/>
      <c r="CSL68" s="84"/>
      <c r="CSM68" s="84"/>
      <c r="CSN68" s="84"/>
      <c r="CSO68" s="84"/>
      <c r="CSP68" s="84"/>
      <c r="CSQ68" s="84"/>
      <c r="CSR68" s="84"/>
      <c r="CSS68" s="84"/>
      <c r="CST68" s="84"/>
      <c r="CSU68" s="84"/>
      <c r="CSV68" s="84"/>
      <c r="CSW68" s="84"/>
      <c r="CSX68" s="84"/>
      <c r="CSY68" s="84"/>
      <c r="CSZ68" s="84"/>
      <c r="CTA68" s="84"/>
      <c r="CTB68" s="84"/>
      <c r="CTC68" s="84"/>
      <c r="CTD68" s="84"/>
      <c r="CTE68" s="84"/>
      <c r="CTF68" s="84"/>
      <c r="CTG68" s="84"/>
      <c r="CTH68" s="84"/>
      <c r="CTI68" s="84"/>
      <c r="CTJ68" s="84"/>
      <c r="CTK68" s="84"/>
      <c r="CTL68" s="84"/>
      <c r="CTM68" s="84"/>
      <c r="CTN68" s="84"/>
      <c r="CTO68" s="84"/>
      <c r="CTP68" s="84"/>
      <c r="CTQ68" s="84"/>
      <c r="CTR68" s="84"/>
      <c r="CTS68" s="84"/>
      <c r="CTT68" s="84"/>
      <c r="CTU68" s="84"/>
      <c r="CTV68" s="84"/>
      <c r="CTW68" s="84"/>
      <c r="CTX68" s="84"/>
      <c r="CTY68" s="84"/>
      <c r="CTZ68" s="84"/>
      <c r="CUA68" s="84"/>
      <c r="CUB68" s="84"/>
      <c r="CUC68" s="84"/>
      <c r="CUD68" s="84"/>
      <c r="CUE68" s="84"/>
      <c r="CUF68" s="84"/>
      <c r="CUG68" s="84"/>
      <c r="CUH68" s="84"/>
      <c r="CUI68" s="84"/>
      <c r="CUJ68" s="84"/>
      <c r="CUK68" s="84"/>
      <c r="CUL68" s="84"/>
      <c r="CUM68" s="84"/>
      <c r="CUN68" s="84"/>
      <c r="CUO68" s="84"/>
      <c r="CUP68" s="84"/>
      <c r="CUQ68" s="84"/>
      <c r="CUR68" s="84"/>
      <c r="CUS68" s="84"/>
      <c r="CUT68" s="84"/>
      <c r="CUU68" s="84"/>
      <c r="CUV68" s="84"/>
      <c r="CUW68" s="84"/>
      <c r="CUX68" s="84"/>
      <c r="CUY68" s="84"/>
      <c r="CUZ68" s="84"/>
      <c r="CVA68" s="84"/>
      <c r="CVB68" s="84"/>
      <c r="CVC68" s="84"/>
      <c r="CVD68" s="84"/>
      <c r="CVE68" s="84"/>
      <c r="CVF68" s="84"/>
      <c r="CVG68" s="84"/>
      <c r="CVH68" s="84"/>
      <c r="CVI68" s="84"/>
      <c r="CVJ68" s="84"/>
      <c r="CVK68" s="84"/>
      <c r="CVL68" s="84"/>
      <c r="CVM68" s="84"/>
      <c r="CVN68" s="84"/>
      <c r="CVO68" s="84"/>
      <c r="CVP68" s="84"/>
      <c r="CVQ68" s="84"/>
      <c r="CVR68" s="84"/>
      <c r="CVS68" s="84"/>
      <c r="CVT68" s="84"/>
      <c r="CVU68" s="84"/>
      <c r="CVV68" s="84"/>
      <c r="CVW68" s="84"/>
      <c r="CVX68" s="84"/>
      <c r="CVY68" s="84"/>
      <c r="CVZ68" s="84"/>
      <c r="CWA68" s="84"/>
      <c r="CWB68" s="84"/>
      <c r="CWC68" s="84"/>
      <c r="CWD68" s="84"/>
      <c r="CWE68" s="84"/>
      <c r="CWF68" s="84"/>
      <c r="CWG68" s="84"/>
      <c r="CWH68" s="84"/>
      <c r="CWI68" s="84"/>
      <c r="CWJ68" s="84"/>
      <c r="CWK68" s="84"/>
      <c r="CWL68" s="84"/>
      <c r="CWM68" s="84"/>
      <c r="CWN68" s="84"/>
      <c r="CWO68" s="84"/>
      <c r="CWP68" s="84"/>
      <c r="CWQ68" s="84"/>
      <c r="CWR68" s="84"/>
      <c r="CWS68" s="84"/>
      <c r="CWT68" s="84"/>
      <c r="CWU68" s="84"/>
      <c r="CWV68" s="84"/>
      <c r="CWW68" s="84"/>
      <c r="CWX68" s="84"/>
      <c r="CWY68" s="84"/>
      <c r="CWZ68" s="84"/>
      <c r="CXA68" s="84"/>
      <c r="CXB68" s="84"/>
      <c r="CXC68" s="84"/>
      <c r="CXD68" s="84"/>
      <c r="CXE68" s="84"/>
      <c r="CXF68" s="84"/>
      <c r="CXG68" s="84"/>
      <c r="CXH68" s="84"/>
      <c r="CXI68" s="84"/>
      <c r="CXJ68" s="84"/>
      <c r="CXK68" s="84"/>
      <c r="CXL68" s="84"/>
      <c r="CXM68" s="84"/>
      <c r="CXN68" s="84"/>
      <c r="CXO68" s="84"/>
      <c r="CXP68" s="84"/>
      <c r="CXQ68" s="84"/>
      <c r="CXR68" s="84"/>
      <c r="CXS68" s="84"/>
      <c r="CXT68" s="84"/>
      <c r="CXU68" s="84"/>
      <c r="CXV68" s="84"/>
      <c r="CXW68" s="84"/>
      <c r="CXX68" s="84"/>
      <c r="CXY68" s="84"/>
      <c r="CXZ68" s="84"/>
      <c r="CYA68" s="84"/>
      <c r="CYB68" s="84"/>
      <c r="CYC68" s="84"/>
      <c r="CYD68" s="84"/>
      <c r="CYE68" s="84"/>
      <c r="CYF68" s="84"/>
      <c r="CYG68" s="84"/>
      <c r="CYH68" s="84"/>
      <c r="CYI68" s="84"/>
      <c r="CYJ68" s="84"/>
      <c r="CYK68" s="84"/>
      <c r="CYL68" s="84"/>
      <c r="CYM68" s="84"/>
      <c r="CYN68" s="84"/>
      <c r="CYO68" s="84"/>
      <c r="CYP68" s="84"/>
      <c r="CYQ68" s="84"/>
      <c r="CYR68" s="84"/>
      <c r="CYS68" s="84"/>
      <c r="CYT68" s="84"/>
      <c r="CYU68" s="84"/>
      <c r="CYV68" s="84"/>
      <c r="CYW68" s="84"/>
      <c r="CYX68" s="84"/>
      <c r="CYY68" s="84"/>
      <c r="CYZ68" s="84"/>
      <c r="CZA68" s="84"/>
      <c r="CZB68" s="84"/>
      <c r="CZC68" s="84"/>
      <c r="CZD68" s="84"/>
      <c r="CZE68" s="84"/>
      <c r="CZF68" s="84"/>
      <c r="CZG68" s="84"/>
      <c r="CZH68" s="84"/>
      <c r="CZI68" s="84"/>
      <c r="CZJ68" s="84"/>
      <c r="CZK68" s="84"/>
      <c r="CZL68" s="84"/>
      <c r="CZM68" s="84"/>
      <c r="CZN68" s="84"/>
      <c r="CZO68" s="84"/>
      <c r="CZP68" s="84"/>
      <c r="CZQ68" s="84"/>
      <c r="CZR68" s="84"/>
      <c r="CZS68" s="84"/>
      <c r="CZT68" s="84"/>
      <c r="CZU68" s="84"/>
      <c r="CZV68" s="84"/>
      <c r="CZW68" s="84"/>
      <c r="CZX68" s="84"/>
      <c r="CZY68" s="84"/>
      <c r="CZZ68" s="84"/>
      <c r="DAA68" s="84"/>
      <c r="DAB68" s="84"/>
      <c r="DAC68" s="84"/>
      <c r="DAD68" s="84"/>
      <c r="DAE68" s="84"/>
      <c r="DAF68" s="84"/>
      <c r="DAG68" s="84"/>
      <c r="DAH68" s="84"/>
      <c r="DAI68" s="84"/>
      <c r="DAJ68" s="84"/>
      <c r="DAK68" s="84"/>
      <c r="DAL68" s="84"/>
      <c r="DAM68" s="84"/>
      <c r="DAN68" s="84"/>
      <c r="DAO68" s="84"/>
      <c r="DAP68" s="84"/>
      <c r="DAQ68" s="84"/>
      <c r="DAR68" s="84"/>
      <c r="DAS68" s="84"/>
      <c r="DAT68" s="84"/>
      <c r="DAU68" s="84"/>
      <c r="DAV68" s="84"/>
      <c r="DAW68" s="84"/>
      <c r="DAX68" s="84"/>
      <c r="DAY68" s="84"/>
      <c r="DAZ68" s="84"/>
      <c r="DBA68" s="84"/>
      <c r="DBB68" s="84"/>
      <c r="DBC68" s="84"/>
      <c r="DBD68" s="84"/>
      <c r="DBE68" s="84"/>
      <c r="DBF68" s="84"/>
      <c r="DBG68" s="84"/>
      <c r="DBH68" s="84"/>
      <c r="DBI68" s="84"/>
      <c r="DBJ68" s="84"/>
      <c r="DBK68" s="84"/>
      <c r="DBL68" s="84"/>
      <c r="DBM68" s="84"/>
      <c r="DBN68" s="84"/>
      <c r="DBO68" s="84"/>
      <c r="DBP68" s="84"/>
      <c r="DBQ68" s="84"/>
      <c r="DBR68" s="84"/>
      <c r="DBS68" s="84"/>
      <c r="DBT68" s="84"/>
      <c r="DBU68" s="84"/>
      <c r="DBV68" s="84"/>
      <c r="DBW68" s="84"/>
      <c r="DBX68" s="84"/>
      <c r="DBY68" s="84"/>
      <c r="DBZ68" s="84"/>
      <c r="DCA68" s="84"/>
      <c r="DCB68" s="84"/>
      <c r="DCC68" s="84"/>
      <c r="DCD68" s="84"/>
      <c r="DCE68" s="84"/>
      <c r="DCF68" s="84"/>
      <c r="DCG68" s="84"/>
      <c r="DCH68" s="84"/>
      <c r="DCI68" s="84"/>
      <c r="DCJ68" s="84"/>
      <c r="DCK68" s="84"/>
      <c r="DCL68" s="84"/>
      <c r="DCM68" s="84"/>
      <c r="DCN68" s="84"/>
      <c r="DCO68" s="84"/>
      <c r="DCP68" s="84"/>
      <c r="DCQ68" s="84"/>
      <c r="DCR68" s="84"/>
      <c r="DCS68" s="84"/>
      <c r="DCT68" s="84"/>
      <c r="DCU68" s="84"/>
      <c r="DCV68" s="84"/>
      <c r="DCW68" s="84"/>
      <c r="DCX68" s="84"/>
      <c r="DCY68" s="84"/>
      <c r="DCZ68" s="84"/>
      <c r="DDA68" s="84"/>
      <c r="DDB68" s="84"/>
      <c r="DDC68" s="84"/>
      <c r="DDD68" s="84"/>
      <c r="DDE68" s="84"/>
      <c r="DDF68" s="84"/>
      <c r="DDG68" s="84"/>
      <c r="DDH68" s="84"/>
      <c r="DDI68" s="84"/>
      <c r="DDJ68" s="84"/>
      <c r="DDK68" s="84"/>
      <c r="DDL68" s="84"/>
      <c r="DDM68" s="84"/>
      <c r="DDN68" s="84"/>
      <c r="DDO68" s="84"/>
      <c r="DDP68" s="84"/>
      <c r="DDQ68" s="84"/>
      <c r="DDR68" s="84"/>
      <c r="DDS68" s="84"/>
      <c r="DDT68" s="84"/>
      <c r="DDU68" s="84"/>
      <c r="DDV68" s="84"/>
      <c r="DDW68" s="84"/>
      <c r="DDX68" s="84"/>
      <c r="DDY68" s="84"/>
      <c r="DDZ68" s="84"/>
      <c r="DEA68" s="84"/>
      <c r="DEB68" s="84"/>
      <c r="DEC68" s="84"/>
      <c r="DED68" s="84"/>
      <c r="DEE68" s="84"/>
      <c r="DEF68" s="84"/>
      <c r="DEG68" s="84"/>
      <c r="DEH68" s="84"/>
      <c r="DEI68" s="84"/>
      <c r="DEJ68" s="84"/>
      <c r="DEK68" s="84"/>
      <c r="DEL68" s="84"/>
      <c r="DEM68" s="84"/>
      <c r="DEN68" s="84"/>
      <c r="DEO68" s="84"/>
      <c r="DEP68" s="84"/>
      <c r="DEQ68" s="84"/>
      <c r="DER68" s="84"/>
      <c r="DES68" s="84"/>
      <c r="DET68" s="84"/>
      <c r="DEU68" s="84"/>
      <c r="DEV68" s="84"/>
      <c r="DEW68" s="84"/>
      <c r="DEX68" s="84"/>
      <c r="DEY68" s="84"/>
      <c r="DEZ68" s="84"/>
      <c r="DFA68" s="84"/>
      <c r="DFB68" s="84"/>
      <c r="DFC68" s="84"/>
      <c r="DFD68" s="84"/>
      <c r="DFE68" s="84"/>
      <c r="DFF68" s="84"/>
      <c r="DFG68" s="84"/>
      <c r="DFH68" s="84"/>
      <c r="DFI68" s="84"/>
      <c r="DFJ68" s="84"/>
      <c r="DFK68" s="84"/>
      <c r="DFL68" s="84"/>
      <c r="DFM68" s="84"/>
      <c r="DFN68" s="84"/>
      <c r="DFO68" s="84"/>
      <c r="DFP68" s="84"/>
      <c r="DFQ68" s="84"/>
      <c r="DFR68" s="84"/>
      <c r="DFS68" s="84"/>
      <c r="DFT68" s="84"/>
      <c r="DFU68" s="84"/>
      <c r="DFV68" s="84"/>
      <c r="DFW68" s="84"/>
      <c r="DFX68" s="84"/>
      <c r="DFY68" s="84"/>
      <c r="DFZ68" s="84"/>
      <c r="DGA68" s="84"/>
      <c r="DGB68" s="84"/>
      <c r="DGC68" s="84"/>
      <c r="DGD68" s="84"/>
      <c r="DGE68" s="84"/>
      <c r="DGF68" s="84"/>
      <c r="DGG68" s="84"/>
      <c r="DGH68" s="84"/>
      <c r="DGI68" s="84"/>
      <c r="DGJ68" s="84"/>
      <c r="DGK68" s="84"/>
      <c r="DGL68" s="84"/>
      <c r="DGM68" s="84"/>
      <c r="DGN68" s="84"/>
      <c r="DGO68" s="84"/>
      <c r="DGP68" s="84"/>
      <c r="DGQ68" s="84"/>
      <c r="DGR68" s="84"/>
      <c r="DGS68" s="84"/>
      <c r="DGT68" s="84"/>
      <c r="DGU68" s="84"/>
      <c r="DGV68" s="84"/>
      <c r="DGW68" s="84"/>
      <c r="DGX68" s="84"/>
      <c r="DGY68" s="84"/>
      <c r="DGZ68" s="84"/>
      <c r="DHA68" s="84"/>
      <c r="DHB68" s="84"/>
      <c r="DHC68" s="84"/>
      <c r="DHD68" s="84"/>
      <c r="DHE68" s="84"/>
      <c r="DHF68" s="84"/>
      <c r="DHG68" s="84"/>
      <c r="DHH68" s="84"/>
      <c r="DHI68" s="84"/>
      <c r="DHJ68" s="84"/>
      <c r="DHK68" s="84"/>
      <c r="DHL68" s="84"/>
      <c r="DHM68" s="84"/>
      <c r="DHN68" s="84"/>
      <c r="DHO68" s="84"/>
      <c r="DHP68" s="84"/>
      <c r="DHQ68" s="84"/>
      <c r="DHR68" s="84"/>
      <c r="DHS68" s="84"/>
      <c r="DHT68" s="84"/>
      <c r="DHU68" s="84"/>
      <c r="DHV68" s="84"/>
      <c r="DHW68" s="84"/>
      <c r="DHX68" s="84"/>
      <c r="DHY68" s="84"/>
      <c r="DHZ68" s="84"/>
      <c r="DIA68" s="84"/>
      <c r="DIB68" s="84"/>
      <c r="DIC68" s="84"/>
      <c r="DID68" s="84"/>
      <c r="DIE68" s="84"/>
      <c r="DIF68" s="84"/>
      <c r="DIG68" s="84"/>
      <c r="DIH68" s="84"/>
      <c r="DII68" s="84"/>
      <c r="DIJ68" s="84"/>
      <c r="DIK68" s="84"/>
      <c r="DIL68" s="84"/>
      <c r="DIM68" s="84"/>
      <c r="DIN68" s="84"/>
      <c r="DIO68" s="84"/>
      <c r="DIP68" s="84"/>
      <c r="DIQ68" s="84"/>
      <c r="DIR68" s="84"/>
      <c r="DIS68" s="84"/>
      <c r="DIT68" s="84"/>
      <c r="DIU68" s="84"/>
      <c r="DIV68" s="84"/>
      <c r="DIW68" s="84"/>
      <c r="DIX68" s="84"/>
      <c r="DIY68" s="84"/>
      <c r="DIZ68" s="84"/>
      <c r="DJA68" s="84"/>
      <c r="DJB68" s="84"/>
      <c r="DJC68" s="84"/>
      <c r="DJD68" s="84"/>
      <c r="DJE68" s="84"/>
      <c r="DJF68" s="84"/>
      <c r="DJG68" s="84"/>
      <c r="DJH68" s="84"/>
      <c r="DJI68" s="84"/>
      <c r="DJJ68" s="84"/>
      <c r="DJK68" s="84"/>
      <c r="DJL68" s="84"/>
      <c r="DJM68" s="84"/>
      <c r="DJN68" s="84"/>
      <c r="DJO68" s="84"/>
      <c r="DJP68" s="84"/>
      <c r="DJQ68" s="84"/>
      <c r="DJR68" s="84"/>
      <c r="DJS68" s="84"/>
      <c r="DJT68" s="84"/>
      <c r="DJU68" s="84"/>
      <c r="DJV68" s="84"/>
      <c r="DJW68" s="84"/>
      <c r="DJX68" s="84"/>
      <c r="DJY68" s="84"/>
      <c r="DJZ68" s="84"/>
      <c r="DKA68" s="84"/>
      <c r="DKB68" s="84"/>
      <c r="DKC68" s="84"/>
      <c r="DKD68" s="84"/>
      <c r="DKE68" s="84"/>
      <c r="DKF68" s="84"/>
      <c r="DKG68" s="84"/>
      <c r="DKH68" s="84"/>
      <c r="DKI68" s="84"/>
      <c r="DKJ68" s="84"/>
      <c r="DKK68" s="84"/>
      <c r="DKL68" s="84"/>
      <c r="DKM68" s="84"/>
      <c r="DKN68" s="84"/>
      <c r="DKO68" s="84"/>
      <c r="DKP68" s="84"/>
      <c r="DKQ68" s="84"/>
      <c r="DKR68" s="84"/>
      <c r="DKS68" s="84"/>
      <c r="DKT68" s="84"/>
      <c r="DKU68" s="84"/>
      <c r="DKV68" s="84"/>
      <c r="DKW68" s="84"/>
      <c r="DKX68" s="84"/>
      <c r="DKY68" s="84"/>
      <c r="DKZ68" s="84"/>
      <c r="DLA68" s="84"/>
      <c r="DLB68" s="84"/>
      <c r="DLC68" s="84"/>
      <c r="DLD68" s="84"/>
      <c r="DLE68" s="84"/>
      <c r="DLF68" s="84"/>
      <c r="DLG68" s="84"/>
      <c r="DLH68" s="84"/>
      <c r="DLI68" s="84"/>
      <c r="DLJ68" s="84"/>
      <c r="DLK68" s="84"/>
      <c r="DLL68" s="84"/>
      <c r="DLM68" s="84"/>
      <c r="DLN68" s="84"/>
      <c r="DLO68" s="84"/>
      <c r="DLP68" s="84"/>
      <c r="DLQ68" s="84"/>
      <c r="DLR68" s="84"/>
      <c r="DLS68" s="84"/>
      <c r="DLT68" s="84"/>
      <c r="DLU68" s="84"/>
      <c r="DLV68" s="84"/>
      <c r="DLW68" s="84"/>
      <c r="DLX68" s="84"/>
      <c r="DLY68" s="84"/>
      <c r="DLZ68" s="84"/>
      <c r="DMA68" s="84"/>
      <c r="DMB68" s="84"/>
      <c r="DMC68" s="84"/>
      <c r="DMD68" s="84"/>
      <c r="DME68" s="84"/>
      <c r="DMF68" s="84"/>
      <c r="DMG68" s="84"/>
      <c r="DMH68" s="84"/>
      <c r="DMI68" s="84"/>
      <c r="DMJ68" s="84"/>
      <c r="DMK68" s="84"/>
      <c r="DML68" s="84"/>
      <c r="DMM68" s="84"/>
      <c r="DMN68" s="84"/>
      <c r="DMO68" s="84"/>
      <c r="DMP68" s="84"/>
      <c r="DMQ68" s="84"/>
      <c r="DMR68" s="84"/>
      <c r="DMS68" s="84"/>
      <c r="DMT68" s="84"/>
      <c r="DMU68" s="84"/>
      <c r="DMV68" s="84"/>
      <c r="DMW68" s="84"/>
      <c r="DMX68" s="84"/>
      <c r="DMY68" s="84"/>
      <c r="DMZ68" s="84"/>
      <c r="DNA68" s="84"/>
      <c r="DNB68" s="84"/>
      <c r="DNC68" s="84"/>
      <c r="DND68" s="84"/>
      <c r="DNE68" s="84"/>
      <c r="DNF68" s="84"/>
      <c r="DNG68" s="84"/>
      <c r="DNH68" s="84"/>
      <c r="DNI68" s="84"/>
      <c r="DNJ68" s="84"/>
      <c r="DNK68" s="84"/>
      <c r="DNL68" s="84"/>
      <c r="DNM68" s="84"/>
      <c r="DNN68" s="84"/>
      <c r="DNO68" s="84"/>
      <c r="DNP68" s="84"/>
      <c r="DNQ68" s="84"/>
      <c r="DNR68" s="84"/>
      <c r="DNS68" s="84"/>
      <c r="DNT68" s="84"/>
      <c r="DNU68" s="84"/>
      <c r="DNV68" s="84"/>
      <c r="DNW68" s="84"/>
      <c r="DNX68" s="84"/>
      <c r="DNY68" s="84"/>
      <c r="DNZ68" s="84"/>
      <c r="DOA68" s="84"/>
      <c r="DOB68" s="84"/>
      <c r="DOC68" s="84"/>
      <c r="DOD68" s="84"/>
      <c r="DOE68" s="84"/>
      <c r="DOF68" s="84"/>
      <c r="DOG68" s="84"/>
      <c r="DOH68" s="84"/>
      <c r="DOI68" s="84"/>
      <c r="DOJ68" s="84"/>
      <c r="DOK68" s="84"/>
      <c r="DOL68" s="84"/>
      <c r="DOM68" s="84"/>
      <c r="DON68" s="84"/>
      <c r="DOO68" s="84"/>
      <c r="DOP68" s="84"/>
      <c r="DOQ68" s="84"/>
      <c r="DOR68" s="84"/>
      <c r="DOS68" s="84"/>
      <c r="DOT68" s="84"/>
      <c r="DOU68" s="84"/>
      <c r="DOV68" s="84"/>
      <c r="DOW68" s="84"/>
      <c r="DOX68" s="84"/>
      <c r="DOY68" s="84"/>
      <c r="DOZ68" s="84"/>
      <c r="DPA68" s="84"/>
      <c r="DPB68" s="84"/>
      <c r="DPC68" s="84"/>
      <c r="DPD68" s="84"/>
      <c r="DPE68" s="84"/>
      <c r="DPF68" s="84"/>
      <c r="DPG68" s="84"/>
      <c r="DPH68" s="84"/>
      <c r="DPI68" s="84"/>
      <c r="DPJ68" s="84"/>
      <c r="DPK68" s="84"/>
      <c r="DPL68" s="84"/>
      <c r="DPM68" s="84"/>
      <c r="DPN68" s="84"/>
      <c r="DPO68" s="84"/>
      <c r="DPP68" s="84"/>
      <c r="DPQ68" s="84"/>
      <c r="DPR68" s="84"/>
      <c r="DPS68" s="84"/>
      <c r="DPT68" s="84"/>
      <c r="DPU68" s="84"/>
      <c r="DPV68" s="84"/>
      <c r="DPW68" s="84"/>
      <c r="DPX68" s="84"/>
      <c r="DPY68" s="84"/>
      <c r="DPZ68" s="84"/>
      <c r="DQA68" s="84"/>
      <c r="DQB68" s="84"/>
      <c r="DQC68" s="84"/>
      <c r="DQD68" s="84"/>
      <c r="DQE68" s="84"/>
      <c r="DQF68" s="84"/>
      <c r="DQG68" s="84"/>
      <c r="DQH68" s="84"/>
      <c r="DQI68" s="84"/>
      <c r="DQJ68" s="84"/>
      <c r="DQK68" s="84"/>
      <c r="DQL68" s="84"/>
      <c r="DQM68" s="84"/>
      <c r="DQN68" s="84"/>
      <c r="DQO68" s="84"/>
      <c r="DQP68" s="84"/>
      <c r="DQQ68" s="84"/>
      <c r="DQR68" s="84"/>
      <c r="DQS68" s="84"/>
      <c r="DQT68" s="84"/>
      <c r="DQU68" s="84"/>
      <c r="DQV68" s="84"/>
      <c r="DQW68" s="84"/>
      <c r="DQX68" s="84"/>
      <c r="DQY68" s="84"/>
      <c r="DQZ68" s="84"/>
      <c r="DRA68" s="84"/>
      <c r="DRB68" s="84"/>
      <c r="DRC68" s="84"/>
      <c r="DRD68" s="84"/>
      <c r="DRE68" s="84"/>
      <c r="DRF68" s="84"/>
      <c r="DRG68" s="84"/>
      <c r="DRH68" s="84"/>
      <c r="DRI68" s="84"/>
      <c r="DRJ68" s="84"/>
      <c r="DRK68" s="84"/>
      <c r="DRL68" s="84"/>
      <c r="DRM68" s="84"/>
      <c r="DRN68" s="84"/>
      <c r="DRO68" s="84"/>
      <c r="DRP68" s="84"/>
      <c r="DRQ68" s="84"/>
      <c r="DRR68" s="84"/>
      <c r="DRS68" s="84"/>
      <c r="DRT68" s="84"/>
      <c r="DRU68" s="84"/>
      <c r="DRV68" s="84"/>
      <c r="DRW68" s="84"/>
      <c r="DRX68" s="84"/>
      <c r="DRY68" s="84"/>
      <c r="DRZ68" s="84"/>
      <c r="DSA68" s="84"/>
      <c r="DSB68" s="84"/>
      <c r="DSC68" s="84"/>
      <c r="DSD68" s="84"/>
      <c r="DSE68" s="84"/>
      <c r="DSF68" s="84"/>
      <c r="DSG68" s="84"/>
      <c r="DSH68" s="84"/>
      <c r="DSI68" s="84"/>
      <c r="DSJ68" s="84"/>
      <c r="DSK68" s="84"/>
      <c r="DSL68" s="84"/>
      <c r="DSM68" s="84"/>
      <c r="DSN68" s="84"/>
      <c r="DSO68" s="84"/>
      <c r="DSP68" s="84"/>
      <c r="DSQ68" s="84"/>
      <c r="DSR68" s="84"/>
      <c r="DSS68" s="84"/>
      <c r="DST68" s="84"/>
      <c r="DSU68" s="84"/>
      <c r="DSV68" s="84"/>
      <c r="DSW68" s="84"/>
      <c r="DSX68" s="84"/>
      <c r="DSY68" s="84"/>
      <c r="DSZ68" s="84"/>
      <c r="DTA68" s="84"/>
      <c r="DTB68" s="84"/>
      <c r="DTC68" s="84"/>
      <c r="DTD68" s="84"/>
      <c r="DTE68" s="84"/>
      <c r="DTF68" s="84"/>
      <c r="DTG68" s="84"/>
      <c r="DTH68" s="84"/>
      <c r="DTI68" s="84"/>
      <c r="DTJ68" s="84"/>
      <c r="DTK68" s="84"/>
      <c r="DTL68" s="84"/>
      <c r="DTM68" s="84"/>
      <c r="DTN68" s="84"/>
      <c r="DTO68" s="84"/>
      <c r="DTP68" s="84"/>
      <c r="DTQ68" s="84"/>
      <c r="DTR68" s="84"/>
      <c r="DTS68" s="84"/>
      <c r="DTT68" s="84"/>
      <c r="DTU68" s="84"/>
      <c r="DTV68" s="84"/>
      <c r="DTW68" s="84"/>
      <c r="DTX68" s="84"/>
      <c r="DTY68" s="84"/>
      <c r="DTZ68" s="84"/>
      <c r="DUA68" s="84"/>
      <c r="DUB68" s="84"/>
      <c r="DUC68" s="84"/>
      <c r="DUD68" s="84"/>
      <c r="DUE68" s="84"/>
      <c r="DUF68" s="84"/>
      <c r="DUG68" s="84"/>
      <c r="DUH68" s="84"/>
      <c r="DUI68" s="84"/>
      <c r="DUJ68" s="84"/>
      <c r="DUK68" s="84"/>
      <c r="DUL68" s="84"/>
      <c r="DUM68" s="84"/>
      <c r="DUN68" s="84"/>
      <c r="DUO68" s="84"/>
      <c r="DUP68" s="84"/>
      <c r="DUQ68" s="84"/>
      <c r="DUR68" s="84"/>
      <c r="DUS68" s="84"/>
      <c r="DUT68" s="84"/>
      <c r="DUU68" s="84"/>
      <c r="DUV68" s="84"/>
      <c r="DUW68" s="84"/>
      <c r="DUX68" s="84"/>
      <c r="DUY68" s="84"/>
      <c r="DUZ68" s="84"/>
      <c r="DVA68" s="84"/>
      <c r="DVB68" s="84"/>
      <c r="DVC68" s="84"/>
      <c r="DVD68" s="84"/>
      <c r="DVE68" s="84"/>
      <c r="DVF68" s="84"/>
      <c r="DVG68" s="84"/>
      <c r="DVH68" s="84"/>
      <c r="DVI68" s="84"/>
      <c r="DVJ68" s="84"/>
      <c r="DVK68" s="84"/>
      <c r="DVL68" s="84"/>
      <c r="DVM68" s="84"/>
      <c r="DVN68" s="84"/>
      <c r="DVO68" s="84"/>
      <c r="DVP68" s="84"/>
      <c r="DVQ68" s="84"/>
      <c r="DVR68" s="84"/>
      <c r="DVS68" s="84"/>
      <c r="DVT68" s="84"/>
      <c r="DVU68" s="84"/>
      <c r="DVV68" s="84"/>
      <c r="DVW68" s="84"/>
      <c r="DVX68" s="84"/>
      <c r="DVY68" s="84"/>
      <c r="DVZ68" s="84"/>
      <c r="DWA68" s="84"/>
      <c r="DWB68" s="84"/>
      <c r="DWC68" s="84"/>
      <c r="DWD68" s="84"/>
      <c r="DWE68" s="84"/>
      <c r="DWF68" s="84"/>
      <c r="DWG68" s="84"/>
      <c r="DWH68" s="84"/>
      <c r="DWI68" s="84"/>
      <c r="DWJ68" s="84"/>
      <c r="DWK68" s="84"/>
      <c r="DWL68" s="84"/>
      <c r="DWM68" s="84"/>
      <c r="DWN68" s="84"/>
      <c r="DWO68" s="84"/>
      <c r="DWP68" s="84"/>
      <c r="DWQ68" s="84"/>
      <c r="DWR68" s="84"/>
      <c r="DWS68" s="84"/>
      <c r="DWT68" s="84"/>
      <c r="DWU68" s="84"/>
      <c r="DWV68" s="84"/>
      <c r="DWW68" s="84"/>
      <c r="DWX68" s="84"/>
      <c r="DWY68" s="84"/>
      <c r="DWZ68" s="84"/>
      <c r="DXA68" s="84"/>
      <c r="DXB68" s="84"/>
      <c r="DXC68" s="84"/>
      <c r="DXD68" s="84"/>
      <c r="DXE68" s="84"/>
      <c r="DXF68" s="84"/>
      <c r="DXG68" s="84"/>
      <c r="DXH68" s="84"/>
      <c r="DXI68" s="84"/>
      <c r="DXJ68" s="84"/>
      <c r="DXK68" s="84"/>
      <c r="DXL68" s="84"/>
      <c r="DXM68" s="84"/>
      <c r="DXN68" s="84"/>
      <c r="DXO68" s="84"/>
      <c r="DXP68" s="84"/>
      <c r="DXQ68" s="84"/>
      <c r="DXR68" s="84"/>
      <c r="DXS68" s="84"/>
      <c r="DXT68" s="84"/>
      <c r="DXU68" s="84"/>
      <c r="DXV68" s="84"/>
      <c r="DXW68" s="84"/>
      <c r="DXX68" s="84"/>
      <c r="DXY68" s="84"/>
      <c r="DXZ68" s="84"/>
      <c r="DYA68" s="84"/>
      <c r="DYB68" s="84"/>
      <c r="DYC68" s="84"/>
      <c r="DYD68" s="84"/>
      <c r="DYE68" s="84"/>
      <c r="DYF68" s="84"/>
      <c r="DYG68" s="84"/>
      <c r="DYH68" s="84"/>
      <c r="DYI68" s="84"/>
      <c r="DYJ68" s="84"/>
      <c r="DYK68" s="84"/>
      <c r="DYL68" s="84"/>
      <c r="DYM68" s="84"/>
      <c r="DYN68" s="84"/>
      <c r="DYO68" s="84"/>
      <c r="DYP68" s="84"/>
      <c r="DYQ68" s="84"/>
      <c r="DYR68" s="84"/>
      <c r="DYS68" s="84"/>
      <c r="DYT68" s="84"/>
      <c r="DYU68" s="84"/>
      <c r="DYV68" s="84"/>
      <c r="DYW68" s="84"/>
      <c r="DYX68" s="84"/>
      <c r="DYY68" s="84"/>
      <c r="DYZ68" s="84"/>
      <c r="DZA68" s="84"/>
      <c r="DZB68" s="84"/>
      <c r="DZC68" s="84"/>
      <c r="DZD68" s="84"/>
      <c r="DZE68" s="84"/>
      <c r="DZF68" s="84"/>
      <c r="DZG68" s="84"/>
      <c r="DZH68" s="84"/>
      <c r="DZI68" s="84"/>
      <c r="DZJ68" s="84"/>
      <c r="DZK68" s="84"/>
      <c r="DZL68" s="84"/>
      <c r="DZM68" s="84"/>
      <c r="DZN68" s="84"/>
      <c r="DZO68" s="84"/>
      <c r="DZP68" s="84"/>
      <c r="DZQ68" s="84"/>
      <c r="DZR68" s="84"/>
      <c r="DZS68" s="84"/>
      <c r="DZT68" s="84"/>
      <c r="DZU68" s="84"/>
      <c r="DZV68" s="84"/>
      <c r="DZW68" s="84"/>
      <c r="DZX68" s="84"/>
      <c r="DZY68" s="84"/>
      <c r="DZZ68" s="84"/>
      <c r="EAA68" s="84"/>
      <c r="EAB68" s="84"/>
      <c r="EAC68" s="84"/>
      <c r="EAD68" s="84"/>
      <c r="EAE68" s="84"/>
      <c r="EAF68" s="84"/>
      <c r="EAG68" s="84"/>
      <c r="EAH68" s="84"/>
      <c r="EAI68" s="84"/>
      <c r="EAJ68" s="84"/>
      <c r="EAK68" s="84"/>
      <c r="EAL68" s="84"/>
      <c r="EAM68" s="84"/>
      <c r="EAN68" s="84"/>
      <c r="EAO68" s="84"/>
      <c r="EAP68" s="84"/>
      <c r="EAQ68" s="84"/>
      <c r="EAR68" s="84"/>
      <c r="EAS68" s="84"/>
      <c r="EAT68" s="84"/>
      <c r="EAU68" s="84"/>
      <c r="EAV68" s="84"/>
      <c r="EAW68" s="84"/>
      <c r="EAX68" s="84"/>
      <c r="EAY68" s="84"/>
      <c r="EAZ68" s="84"/>
      <c r="EBA68" s="84"/>
      <c r="EBB68" s="84"/>
      <c r="EBC68" s="84"/>
      <c r="EBD68" s="84"/>
      <c r="EBE68" s="84"/>
      <c r="EBF68" s="84"/>
      <c r="EBG68" s="84"/>
      <c r="EBH68" s="84"/>
      <c r="EBI68" s="84"/>
      <c r="EBJ68" s="84"/>
      <c r="EBK68" s="84"/>
      <c r="EBL68" s="84"/>
      <c r="EBM68" s="84"/>
      <c r="EBN68" s="84"/>
      <c r="EBO68" s="84"/>
      <c r="EBP68" s="84"/>
      <c r="EBQ68" s="84"/>
      <c r="EBR68" s="84"/>
      <c r="EBS68" s="84"/>
      <c r="EBT68" s="84"/>
      <c r="EBU68" s="84"/>
      <c r="EBV68" s="84"/>
      <c r="EBW68" s="84"/>
      <c r="EBX68" s="84"/>
      <c r="EBY68" s="84"/>
      <c r="EBZ68" s="84"/>
      <c r="ECA68" s="84"/>
      <c r="ECB68" s="84"/>
      <c r="ECC68" s="84"/>
      <c r="ECD68" s="84"/>
      <c r="ECE68" s="84"/>
      <c r="ECF68" s="84"/>
      <c r="ECG68" s="84"/>
      <c r="ECH68" s="84"/>
      <c r="ECI68" s="84"/>
      <c r="ECJ68" s="84"/>
      <c r="ECK68" s="84"/>
      <c r="ECL68" s="84"/>
      <c r="ECM68" s="84"/>
      <c r="ECN68" s="84"/>
      <c r="ECO68" s="84"/>
      <c r="ECP68" s="84"/>
      <c r="ECQ68" s="84"/>
      <c r="ECR68" s="84"/>
      <c r="ECS68" s="84"/>
      <c r="ECT68" s="84"/>
      <c r="ECU68" s="84"/>
      <c r="ECV68" s="84"/>
      <c r="ECW68" s="84"/>
      <c r="ECX68" s="84"/>
      <c r="ECY68" s="84"/>
      <c r="ECZ68" s="84"/>
      <c r="EDA68" s="84"/>
      <c r="EDB68" s="84"/>
      <c r="EDC68" s="84"/>
      <c r="EDD68" s="84"/>
      <c r="EDE68" s="84"/>
      <c r="EDF68" s="84"/>
      <c r="EDG68" s="84"/>
      <c r="EDH68" s="84"/>
      <c r="EDI68" s="84"/>
      <c r="EDJ68" s="84"/>
      <c r="EDK68" s="84"/>
      <c r="EDL68" s="84"/>
      <c r="EDM68" s="84"/>
      <c r="EDN68" s="84"/>
      <c r="EDO68" s="84"/>
      <c r="EDP68" s="84"/>
      <c r="EDQ68" s="84"/>
      <c r="EDR68" s="84"/>
      <c r="EDS68" s="84"/>
      <c r="EDT68" s="84"/>
      <c r="EDU68" s="84"/>
      <c r="EDV68" s="84"/>
      <c r="EDW68" s="84"/>
      <c r="EDX68" s="84"/>
      <c r="EDY68" s="84"/>
      <c r="EDZ68" s="84"/>
      <c r="EEA68" s="84"/>
      <c r="EEB68" s="84"/>
      <c r="EEC68" s="84"/>
      <c r="EED68" s="84"/>
      <c r="EEE68" s="84"/>
      <c r="EEF68" s="84"/>
      <c r="EEG68" s="84"/>
      <c r="EEH68" s="84"/>
      <c r="EEI68" s="84"/>
      <c r="EEJ68" s="84"/>
      <c r="EEK68" s="84"/>
      <c r="EEL68" s="84"/>
      <c r="EEM68" s="84"/>
      <c r="EEN68" s="84"/>
      <c r="EEO68" s="84"/>
      <c r="EEP68" s="84"/>
      <c r="EEQ68" s="84"/>
      <c r="EER68" s="84"/>
      <c r="EES68" s="84"/>
      <c r="EET68" s="84"/>
      <c r="EEU68" s="84"/>
      <c r="EEV68" s="84"/>
      <c r="EEW68" s="84"/>
      <c r="EEX68" s="84"/>
      <c r="EEY68" s="84"/>
      <c r="EEZ68" s="84"/>
      <c r="EFA68" s="84"/>
      <c r="EFB68" s="84"/>
      <c r="EFC68" s="84"/>
      <c r="EFD68" s="84"/>
      <c r="EFE68" s="84"/>
      <c r="EFF68" s="84"/>
      <c r="EFG68" s="84"/>
      <c r="EFH68" s="84"/>
      <c r="EFI68" s="84"/>
      <c r="EFJ68" s="84"/>
      <c r="EFK68" s="84"/>
      <c r="EFL68" s="84"/>
      <c r="EFM68" s="84"/>
      <c r="EFN68" s="84"/>
      <c r="EFO68" s="84"/>
      <c r="EFP68" s="84"/>
      <c r="EFQ68" s="84"/>
      <c r="EFR68" s="84"/>
      <c r="EFS68" s="84"/>
      <c r="EFT68" s="84"/>
      <c r="EFU68" s="84"/>
      <c r="EFV68" s="84"/>
      <c r="EFW68" s="84"/>
      <c r="EFX68" s="84"/>
      <c r="EFY68" s="84"/>
      <c r="EFZ68" s="84"/>
      <c r="EGA68" s="84"/>
      <c r="EGB68" s="84"/>
      <c r="EGC68" s="84"/>
      <c r="EGD68" s="84"/>
      <c r="EGE68" s="84"/>
      <c r="EGF68" s="84"/>
      <c r="EGG68" s="84"/>
      <c r="EGH68" s="84"/>
      <c r="EGI68" s="84"/>
      <c r="EGJ68" s="84"/>
      <c r="EGK68" s="84"/>
      <c r="EGL68" s="84"/>
      <c r="EGM68" s="84"/>
      <c r="EGN68" s="84"/>
      <c r="EGO68" s="84"/>
      <c r="EGP68" s="84"/>
      <c r="EGQ68" s="84"/>
      <c r="EGR68" s="84"/>
      <c r="EGS68" s="84"/>
      <c r="EGT68" s="84"/>
      <c r="EGU68" s="84"/>
      <c r="EGV68" s="84"/>
      <c r="EGW68" s="84"/>
      <c r="EGX68" s="84"/>
      <c r="EGY68" s="84"/>
      <c r="EGZ68" s="84"/>
      <c r="EHA68" s="84"/>
      <c r="EHB68" s="84"/>
      <c r="EHC68" s="84"/>
      <c r="EHD68" s="84"/>
      <c r="EHE68" s="84"/>
      <c r="EHF68" s="84"/>
      <c r="EHG68" s="84"/>
      <c r="EHH68" s="84"/>
      <c r="EHI68" s="84"/>
      <c r="EHJ68" s="84"/>
      <c r="EHK68" s="84"/>
      <c r="EHL68" s="84"/>
      <c r="EHM68" s="84"/>
      <c r="EHN68" s="84"/>
      <c r="EHO68" s="84"/>
      <c r="EHP68" s="84"/>
      <c r="EHQ68" s="84"/>
      <c r="EHR68" s="84"/>
      <c r="EHS68" s="84"/>
      <c r="EHT68" s="84"/>
      <c r="EHU68" s="84"/>
      <c r="EHV68" s="84"/>
      <c r="EHW68" s="84"/>
      <c r="EHX68" s="84"/>
      <c r="EHY68" s="84"/>
      <c r="EHZ68" s="84"/>
      <c r="EIA68" s="84"/>
      <c r="EIB68" s="84"/>
      <c r="EIC68" s="84"/>
      <c r="EID68" s="84"/>
      <c r="EIE68" s="84"/>
      <c r="EIF68" s="84"/>
      <c r="EIG68" s="84"/>
      <c r="EIH68" s="84"/>
      <c r="EII68" s="84"/>
      <c r="EIJ68" s="84"/>
      <c r="EIK68" s="84"/>
      <c r="EIL68" s="84"/>
      <c r="EIM68" s="84"/>
      <c r="EIN68" s="84"/>
      <c r="EIO68" s="84"/>
      <c r="EIP68" s="84"/>
      <c r="EIQ68" s="84"/>
      <c r="EIR68" s="84"/>
      <c r="EIS68" s="84"/>
      <c r="EIT68" s="84"/>
      <c r="EIU68" s="84"/>
      <c r="EIV68" s="84"/>
      <c r="EIW68" s="84"/>
      <c r="EIX68" s="84"/>
      <c r="EIY68" s="84"/>
      <c r="EIZ68" s="84"/>
      <c r="EJA68" s="84"/>
      <c r="EJB68" s="84"/>
      <c r="EJC68" s="84"/>
      <c r="EJD68" s="84"/>
      <c r="EJE68" s="84"/>
      <c r="EJF68" s="84"/>
      <c r="EJG68" s="84"/>
      <c r="EJH68" s="84"/>
      <c r="EJI68" s="84"/>
      <c r="EJJ68" s="84"/>
      <c r="EJK68" s="84"/>
      <c r="EJL68" s="84"/>
      <c r="EJM68" s="84"/>
      <c r="EJN68" s="84"/>
      <c r="EJO68" s="84"/>
      <c r="EJP68" s="84"/>
      <c r="EJQ68" s="84"/>
      <c r="EJR68" s="84"/>
      <c r="EJS68" s="84"/>
      <c r="EJT68" s="84"/>
      <c r="EJU68" s="84"/>
      <c r="EJV68" s="84"/>
      <c r="EJW68" s="84"/>
      <c r="EJX68" s="84"/>
      <c r="EJY68" s="84"/>
      <c r="EJZ68" s="84"/>
      <c r="EKA68" s="84"/>
      <c r="EKB68" s="84"/>
      <c r="EKC68" s="84"/>
      <c r="EKD68" s="84"/>
      <c r="EKE68" s="84"/>
      <c r="EKF68" s="84"/>
      <c r="EKG68" s="84"/>
      <c r="EKH68" s="84"/>
      <c r="EKI68" s="84"/>
      <c r="EKJ68" s="84"/>
      <c r="EKK68" s="84"/>
      <c r="EKL68" s="84"/>
      <c r="EKM68" s="84"/>
      <c r="EKN68" s="84"/>
      <c r="EKO68" s="84"/>
      <c r="EKP68" s="84"/>
      <c r="EKQ68" s="84"/>
      <c r="EKR68" s="84"/>
      <c r="EKS68" s="84"/>
      <c r="EKT68" s="84"/>
      <c r="EKU68" s="84"/>
      <c r="EKV68" s="84"/>
      <c r="EKW68" s="84"/>
      <c r="EKX68" s="84"/>
      <c r="EKY68" s="84"/>
      <c r="EKZ68" s="84"/>
      <c r="ELA68" s="84"/>
      <c r="ELB68" s="84"/>
      <c r="ELC68" s="84"/>
      <c r="ELD68" s="84"/>
      <c r="ELE68" s="84"/>
      <c r="ELF68" s="84"/>
      <c r="ELG68" s="84"/>
      <c r="ELH68" s="84"/>
      <c r="ELI68" s="84"/>
      <c r="ELJ68" s="84"/>
      <c r="ELK68" s="84"/>
      <c r="ELL68" s="84"/>
      <c r="ELM68" s="84"/>
      <c r="ELN68" s="84"/>
      <c r="ELO68" s="84"/>
      <c r="ELP68" s="84"/>
      <c r="ELQ68" s="84"/>
      <c r="ELR68" s="84"/>
      <c r="ELS68" s="84"/>
      <c r="ELT68" s="84"/>
      <c r="ELU68" s="84"/>
      <c r="ELV68" s="84"/>
      <c r="ELW68" s="84"/>
      <c r="ELX68" s="84"/>
      <c r="ELY68" s="84"/>
      <c r="ELZ68" s="84"/>
      <c r="EMA68" s="84"/>
      <c r="EMB68" s="84"/>
      <c r="EMC68" s="84"/>
      <c r="EMD68" s="84"/>
      <c r="EME68" s="84"/>
      <c r="EMF68" s="84"/>
      <c r="EMG68" s="84"/>
      <c r="EMH68" s="84"/>
      <c r="EMI68" s="84"/>
      <c r="EMJ68" s="84"/>
      <c r="EMK68" s="84"/>
      <c r="EML68" s="84"/>
      <c r="EMM68" s="84"/>
      <c r="EMN68" s="84"/>
      <c r="EMO68" s="84"/>
      <c r="EMP68" s="84"/>
      <c r="EMQ68" s="84"/>
      <c r="EMR68" s="84"/>
      <c r="EMS68" s="84"/>
      <c r="EMT68" s="84"/>
      <c r="EMU68" s="84"/>
      <c r="EMV68" s="84"/>
      <c r="EMW68" s="84"/>
      <c r="EMX68" s="84"/>
      <c r="EMY68" s="84"/>
      <c r="EMZ68" s="84"/>
      <c r="ENA68" s="84"/>
      <c r="ENB68" s="84"/>
      <c r="ENC68" s="84"/>
      <c r="END68" s="84"/>
      <c r="ENE68" s="84"/>
      <c r="ENF68" s="84"/>
      <c r="ENG68" s="84"/>
      <c r="ENH68" s="84"/>
      <c r="ENI68" s="84"/>
      <c r="ENJ68" s="84"/>
      <c r="ENK68" s="84"/>
      <c r="ENL68" s="84"/>
      <c r="ENM68" s="84"/>
      <c r="ENN68" s="84"/>
      <c r="ENO68" s="84"/>
      <c r="ENP68" s="84"/>
      <c r="ENQ68" s="84"/>
      <c r="ENR68" s="84"/>
      <c r="ENS68" s="84"/>
      <c r="ENT68" s="84"/>
      <c r="ENU68" s="84"/>
      <c r="ENV68" s="84"/>
      <c r="ENW68" s="84"/>
      <c r="ENX68" s="84"/>
      <c r="ENY68" s="84"/>
      <c r="ENZ68" s="84"/>
      <c r="EOA68" s="84"/>
      <c r="EOB68" s="84"/>
      <c r="EOC68" s="84"/>
      <c r="EOD68" s="84"/>
      <c r="EOE68" s="84"/>
      <c r="EOF68" s="84"/>
      <c r="EOG68" s="84"/>
      <c r="EOH68" s="84"/>
      <c r="EOI68" s="84"/>
      <c r="EOJ68" s="84"/>
      <c r="EOK68" s="84"/>
      <c r="EOL68" s="84"/>
      <c r="EOM68" s="84"/>
      <c r="EON68" s="84"/>
      <c r="EOO68" s="84"/>
      <c r="EOP68" s="84"/>
      <c r="EOQ68" s="84"/>
      <c r="EOR68" s="84"/>
      <c r="EOS68" s="84"/>
      <c r="EOT68" s="84"/>
      <c r="EOU68" s="84"/>
      <c r="EOV68" s="84"/>
      <c r="EOW68" s="84"/>
      <c r="EOX68" s="84"/>
      <c r="EOY68" s="84"/>
      <c r="EOZ68" s="84"/>
      <c r="EPA68" s="84"/>
      <c r="EPB68" s="84"/>
      <c r="EPC68" s="84"/>
      <c r="EPD68" s="84"/>
      <c r="EPE68" s="84"/>
      <c r="EPF68" s="84"/>
      <c r="EPG68" s="84"/>
      <c r="EPH68" s="84"/>
      <c r="EPI68" s="84"/>
      <c r="EPJ68" s="84"/>
      <c r="EPK68" s="84"/>
      <c r="EPL68" s="84"/>
      <c r="EPM68" s="84"/>
      <c r="EPN68" s="84"/>
      <c r="EPO68" s="84"/>
      <c r="EPP68" s="84"/>
      <c r="EPQ68" s="84"/>
      <c r="EPR68" s="84"/>
      <c r="EPS68" s="84"/>
      <c r="EPT68" s="84"/>
      <c r="EPU68" s="84"/>
      <c r="EPV68" s="84"/>
      <c r="EPW68" s="84"/>
      <c r="EPX68" s="84"/>
      <c r="EPY68" s="84"/>
      <c r="EPZ68" s="84"/>
      <c r="EQA68" s="84"/>
      <c r="EQB68" s="84"/>
      <c r="EQC68" s="84"/>
      <c r="EQD68" s="84"/>
      <c r="EQE68" s="84"/>
      <c r="EQF68" s="84"/>
      <c r="EQG68" s="84"/>
      <c r="EQH68" s="84"/>
      <c r="EQI68" s="84"/>
      <c r="EQJ68" s="84"/>
      <c r="EQK68" s="84"/>
      <c r="EQL68" s="84"/>
      <c r="EQM68" s="84"/>
      <c r="EQN68" s="84"/>
      <c r="EQO68" s="84"/>
      <c r="EQP68" s="84"/>
      <c r="EQQ68" s="84"/>
      <c r="EQR68" s="84"/>
      <c r="EQS68" s="84"/>
      <c r="EQT68" s="84"/>
      <c r="EQU68" s="84"/>
      <c r="EQV68" s="84"/>
      <c r="EQW68" s="84"/>
      <c r="EQX68" s="84"/>
      <c r="EQY68" s="84"/>
      <c r="EQZ68" s="84"/>
      <c r="ERA68" s="84"/>
      <c r="ERB68" s="84"/>
      <c r="ERC68" s="84"/>
      <c r="ERD68" s="84"/>
      <c r="ERE68" s="84"/>
      <c r="ERF68" s="84"/>
      <c r="ERG68" s="84"/>
      <c r="ERH68" s="84"/>
      <c r="ERI68" s="84"/>
      <c r="ERJ68" s="84"/>
      <c r="ERK68" s="84"/>
      <c r="ERL68" s="84"/>
      <c r="ERM68" s="84"/>
      <c r="ERN68" s="84"/>
      <c r="ERO68" s="84"/>
      <c r="ERP68" s="84"/>
      <c r="ERQ68" s="84"/>
      <c r="ERR68" s="84"/>
      <c r="ERS68" s="84"/>
      <c r="ERT68" s="84"/>
      <c r="ERU68" s="84"/>
      <c r="ERV68" s="84"/>
      <c r="ERW68" s="84"/>
      <c r="ERX68" s="84"/>
      <c r="ERY68" s="84"/>
      <c r="ERZ68" s="84"/>
      <c r="ESA68" s="84"/>
      <c r="ESB68" s="84"/>
      <c r="ESC68" s="84"/>
      <c r="ESD68" s="84"/>
      <c r="ESE68" s="84"/>
      <c r="ESF68" s="84"/>
      <c r="ESG68" s="84"/>
      <c r="ESH68" s="84"/>
      <c r="ESI68" s="84"/>
      <c r="ESJ68" s="84"/>
      <c r="ESK68" s="84"/>
      <c r="ESL68" s="84"/>
      <c r="ESM68" s="84"/>
      <c r="ESN68" s="84"/>
      <c r="ESO68" s="84"/>
      <c r="ESP68" s="84"/>
      <c r="ESQ68" s="84"/>
      <c r="ESR68" s="84"/>
      <c r="ESS68" s="84"/>
      <c r="EST68" s="84"/>
      <c r="ESU68" s="84"/>
      <c r="ESV68" s="84"/>
      <c r="ESW68" s="84"/>
      <c r="ESX68" s="84"/>
      <c r="ESY68" s="84"/>
      <c r="ESZ68" s="84"/>
      <c r="ETA68" s="84"/>
      <c r="ETB68" s="84"/>
      <c r="ETC68" s="84"/>
      <c r="ETD68" s="84"/>
      <c r="ETE68" s="84"/>
      <c r="ETF68" s="84"/>
      <c r="ETG68" s="84"/>
      <c r="ETH68" s="84"/>
      <c r="ETI68" s="84"/>
      <c r="ETJ68" s="84"/>
      <c r="ETK68" s="84"/>
      <c r="ETL68" s="84"/>
      <c r="ETM68" s="84"/>
      <c r="ETN68" s="84"/>
      <c r="ETO68" s="84"/>
      <c r="ETP68" s="84"/>
      <c r="ETQ68" s="84"/>
      <c r="ETR68" s="84"/>
      <c r="ETS68" s="84"/>
      <c r="ETT68" s="84"/>
      <c r="ETU68" s="84"/>
      <c r="ETV68" s="84"/>
      <c r="ETW68" s="84"/>
      <c r="ETX68" s="84"/>
      <c r="ETY68" s="84"/>
      <c r="ETZ68" s="84"/>
      <c r="EUA68" s="84"/>
      <c r="EUB68" s="84"/>
      <c r="EUC68" s="84"/>
      <c r="EUD68" s="84"/>
      <c r="EUE68" s="84"/>
      <c r="EUF68" s="84"/>
      <c r="EUG68" s="84"/>
      <c r="EUH68" s="84"/>
      <c r="EUI68" s="84"/>
      <c r="EUJ68" s="84"/>
      <c r="EUK68" s="84"/>
      <c r="EUL68" s="84"/>
      <c r="EUM68" s="84"/>
      <c r="EUN68" s="84"/>
      <c r="EUO68" s="84"/>
      <c r="EUP68" s="84"/>
      <c r="EUQ68" s="84"/>
      <c r="EUR68" s="84"/>
      <c r="EUS68" s="84"/>
      <c r="EUT68" s="84"/>
      <c r="EUU68" s="84"/>
      <c r="EUV68" s="84"/>
      <c r="EUW68" s="84"/>
      <c r="EUX68" s="84"/>
      <c r="EUY68" s="84"/>
      <c r="EUZ68" s="84"/>
      <c r="EVA68" s="84"/>
      <c r="EVB68" s="84"/>
      <c r="EVC68" s="84"/>
      <c r="EVD68" s="84"/>
      <c r="EVE68" s="84"/>
      <c r="EVF68" s="84"/>
      <c r="EVG68" s="84"/>
      <c r="EVH68" s="84"/>
      <c r="EVI68" s="84"/>
      <c r="EVJ68" s="84"/>
      <c r="EVK68" s="84"/>
      <c r="EVL68" s="84"/>
      <c r="EVM68" s="84"/>
      <c r="EVN68" s="84"/>
      <c r="EVO68" s="84"/>
      <c r="EVP68" s="84"/>
      <c r="EVQ68" s="84"/>
      <c r="EVR68" s="84"/>
      <c r="EVS68" s="84"/>
      <c r="EVT68" s="84"/>
      <c r="EVU68" s="84"/>
      <c r="EVV68" s="84"/>
      <c r="EVW68" s="84"/>
      <c r="EVX68" s="84"/>
      <c r="EVY68" s="84"/>
      <c r="EVZ68" s="84"/>
      <c r="EWA68" s="84"/>
      <c r="EWB68" s="84"/>
      <c r="EWC68" s="84"/>
      <c r="EWD68" s="84"/>
      <c r="EWE68" s="84"/>
      <c r="EWF68" s="84"/>
      <c r="EWG68" s="84"/>
      <c r="EWH68" s="84"/>
      <c r="EWI68" s="84"/>
      <c r="EWJ68" s="84"/>
      <c r="EWK68" s="84"/>
      <c r="EWL68" s="84"/>
      <c r="EWM68" s="84"/>
    </row>
    <row r="70" spans="1:3991" ht="19.5" thickBot="1">
      <c r="A70" s="94">
        <f ca="1">TODAY()</f>
        <v>43199</v>
      </c>
      <c r="B70" s="93">
        <v>4</v>
      </c>
      <c r="C70" s="82">
        <f>C71</f>
        <v>0</v>
      </c>
      <c r="D70" s="82">
        <f>C72</f>
        <v>0</v>
      </c>
      <c r="E70" s="83">
        <f>срок_4</f>
        <v>0</v>
      </c>
      <c r="F70" s="1"/>
      <c r="G70" s="105" t="s">
        <v>71</v>
      </c>
      <c r="H70" s="98"/>
      <c r="I70" s="7"/>
    </row>
    <row r="71" spans="1:3991" ht="19.5" hidden="1" outlineLevel="1" thickBot="1">
      <c r="A71" s="178" t="s">
        <v>6</v>
      </c>
      <c r="B71" s="182"/>
      <c r="C71" s="178">
        <f>VLOOKUP($I$91,Сводная!$A$1:$X$22,3)</f>
        <v>0</v>
      </c>
      <c r="D71" s="179"/>
      <c r="E71" s="20" t="s">
        <v>28</v>
      </c>
      <c r="F71" s="17"/>
      <c r="G71" s="106" t="s">
        <v>26</v>
      </c>
      <c r="H71" s="92">
        <f>VLOOKUP($I$91,Сводная!$A$1:$X$22,7)</f>
        <v>0</v>
      </c>
    </row>
    <row r="72" spans="1:3991" ht="27" hidden="1" outlineLevel="1" thickBot="1">
      <c r="A72" s="178" t="s">
        <v>7</v>
      </c>
      <c r="B72" s="179"/>
      <c r="C72" s="178">
        <f>VLOOKUP($I$91,Сводная!$A$1:$X$22,4)</f>
        <v>0</v>
      </c>
      <c r="D72" s="179"/>
      <c r="E72" s="189">
        <f ca="1">IF(C73&lt;0,"Нет Даты",C73-A70)</f>
        <v>-43199</v>
      </c>
      <c r="F72" s="18"/>
      <c r="G72" s="106" t="s">
        <v>27</v>
      </c>
      <c r="H72" s="92">
        <f>VLOOKUP($I$91,Сводная!$A$1:$X$22,8)</f>
        <v>0</v>
      </c>
    </row>
    <row r="73" spans="1:3991" ht="27" hidden="1" outlineLevel="1" thickBot="1">
      <c r="A73" s="178" t="s">
        <v>13</v>
      </c>
      <c r="B73" s="179"/>
      <c r="C73" s="180">
        <f>VLOOKUP($I$91,Сводная!$A$1:$X$22,5)</f>
        <v>0</v>
      </c>
      <c r="D73" s="181"/>
      <c r="E73" s="190"/>
      <c r="F73" s="18"/>
      <c r="G73" s="106" t="s">
        <v>25</v>
      </c>
      <c r="H73" s="92">
        <f>VLOOKUP($I$91,Сводная!$A$1:$X$22,9)</f>
        <v>0</v>
      </c>
    </row>
    <row r="74" spans="1:3991" ht="27" hidden="1" outlineLevel="1" thickBot="1">
      <c r="A74" s="178" t="s">
        <v>22</v>
      </c>
      <c r="B74" s="179"/>
      <c r="C74" s="178" t="str">
        <f>IF(I91=0,CONCATENATE(LEFT(C71,5),"-",LEFT(C72,5),"-"),VLOOKUP(I91,Сводная!$A$1:$X$22,6))</f>
        <v>--</v>
      </c>
      <c r="D74" s="179"/>
      <c r="E74" s="191"/>
      <c r="F74" s="18"/>
      <c r="G74" s="106" t="s">
        <v>29</v>
      </c>
      <c r="H74" s="92">
        <f>VLOOKUP($I$91,Сводная!$A$1:$X$22,10)</f>
        <v>0</v>
      </c>
    </row>
    <row r="75" spans="1:3991" ht="16.5" hidden="1" outlineLevel="1" thickBot="1">
      <c r="A75" s="178" t="s">
        <v>95</v>
      </c>
      <c r="B75" s="179"/>
      <c r="C75" s="180" t="str">
        <f>'Список изделий'!F18</f>
        <v>делители V-обр.  на холодильник заморозка</v>
      </c>
      <c r="D75" s="181"/>
      <c r="F75" s="19"/>
    </row>
    <row r="76" spans="1:3991" ht="30" hidden="1" outlineLevel="1">
      <c r="A76" s="27" t="s">
        <v>1</v>
      </c>
      <c r="B76" s="27" t="s">
        <v>2</v>
      </c>
      <c r="C76" s="26" t="s">
        <v>38</v>
      </c>
      <c r="D76" s="26" t="s">
        <v>39</v>
      </c>
      <c r="E76" s="26" t="s">
        <v>35</v>
      </c>
      <c r="F76" s="16"/>
      <c r="G76" s="183" t="s">
        <v>71</v>
      </c>
      <c r="H76" s="184"/>
    </row>
    <row r="77" spans="1:3991" ht="18.75" hidden="1" outlineLevel="1">
      <c r="A77" s="14">
        <v>13</v>
      </c>
      <c r="B77" s="4" t="s">
        <v>4</v>
      </c>
      <c r="C77" s="8">
        <f>VLOOKUP($I$91,Сводная!$A$1:$X$22,11)</f>
        <v>1</v>
      </c>
      <c r="D77" s="28">
        <f>C73</f>
        <v>0</v>
      </c>
      <c r="E77" s="29" t="s">
        <v>32</v>
      </c>
      <c r="F77" s="9"/>
      <c r="G77" s="185"/>
      <c r="H77" s="186"/>
      <c r="I77" s="9"/>
    </row>
    <row r="78" spans="1:3991" ht="18.75" hidden="1" outlineLevel="1">
      <c r="A78" s="15">
        <v>12</v>
      </c>
      <c r="B78" s="5" t="s">
        <v>3</v>
      </c>
      <c r="C78" s="8">
        <f>VLOOKUP($I$91,Сводная!$A$1:$X$22,12)</f>
        <v>1</v>
      </c>
      <c r="D78" s="28">
        <f>D77</f>
        <v>0</v>
      </c>
      <c r="E78" s="29" t="s">
        <v>32</v>
      </c>
      <c r="F78" s="9"/>
      <c r="G78" s="185"/>
      <c r="H78" s="186"/>
      <c r="I78" s="9"/>
    </row>
    <row r="79" spans="1:3991" ht="18.75" hidden="1" outlineLevel="1">
      <c r="A79" s="14">
        <v>11</v>
      </c>
      <c r="B79" s="4" t="s">
        <v>62</v>
      </c>
      <c r="C79" s="8">
        <f>VLOOKUP($I$91,Сводная!$A$1:$X$22,13)</f>
        <v>1</v>
      </c>
      <c r="D79" s="28">
        <f>D78</f>
        <v>0</v>
      </c>
      <c r="E79" s="29" t="s">
        <v>33</v>
      </c>
      <c r="F79" s="9"/>
      <c r="G79" s="185"/>
      <c r="H79" s="186"/>
      <c r="I79" s="9"/>
    </row>
    <row r="80" spans="1:3991" ht="38.25" hidden="1" outlineLevel="1" thickBot="1">
      <c r="A80" s="15">
        <v>10</v>
      </c>
      <c r="B80" s="3" t="s">
        <v>48</v>
      </c>
      <c r="C80" s="8">
        <f>VLOOKUP($I$91,Сводная!$A$1:$X$22,14)</f>
        <v>1</v>
      </c>
      <c r="D80" s="28">
        <f>D79-C79</f>
        <v>-1</v>
      </c>
      <c r="E80" s="29" t="s">
        <v>34</v>
      </c>
      <c r="F80" s="9"/>
      <c r="G80" s="187"/>
      <c r="H80" s="188"/>
      <c r="I80" s="9"/>
    </row>
    <row r="81" spans="1:3991" ht="37.5" hidden="1" outlineLevel="1">
      <c r="A81" s="14">
        <v>9</v>
      </c>
      <c r="B81" s="4" t="s">
        <v>47</v>
      </c>
      <c r="C81" s="8">
        <f>VLOOKUP($I$91,Сводная!$A$1:$X$22,15)</f>
        <v>1</v>
      </c>
      <c r="D81" s="28">
        <f>D79-C79</f>
        <v>-1</v>
      </c>
      <c r="E81" s="29" t="s">
        <v>34</v>
      </c>
      <c r="F81" s="9"/>
      <c r="G81" s="108"/>
      <c r="H81" s="97"/>
      <c r="I81" s="9"/>
    </row>
    <row r="82" spans="1:3991" ht="18.75" hidden="1" outlineLevel="1">
      <c r="A82" s="15">
        <v>8</v>
      </c>
      <c r="B82" s="3" t="s">
        <v>46</v>
      </c>
      <c r="C82" s="8">
        <f>VLOOKUP($I$91,Сводная!$A$1:$X$22,16)</f>
        <v>1</v>
      </c>
      <c r="D82" s="28">
        <f>D81-C81-1</f>
        <v>-3</v>
      </c>
      <c r="E82" s="29" t="s">
        <v>36</v>
      </c>
      <c r="F82" s="9"/>
      <c r="G82" s="108"/>
      <c r="H82" s="97"/>
      <c r="I82" s="9"/>
    </row>
    <row r="83" spans="1:3991" ht="18.75" hidden="1" outlineLevel="1">
      <c r="A83" s="14">
        <v>7</v>
      </c>
      <c r="B83" s="4" t="s">
        <v>43</v>
      </c>
      <c r="C83" s="8">
        <f>VLOOKUP($I$91,Сводная!$A$1:$X$22,17)</f>
        <v>1</v>
      </c>
      <c r="D83" s="28">
        <f>D82</f>
        <v>-3</v>
      </c>
      <c r="E83" s="29" t="s">
        <v>36</v>
      </c>
      <c r="F83" s="9"/>
      <c r="G83" s="108"/>
      <c r="H83" s="97"/>
      <c r="I83" s="9"/>
    </row>
    <row r="84" spans="1:3991" ht="18.75" hidden="1" outlineLevel="1">
      <c r="A84" s="15">
        <v>6</v>
      </c>
      <c r="B84" s="3" t="s">
        <v>44</v>
      </c>
      <c r="C84" s="8">
        <f>VLOOKUP($I$91,Сводная!$A$1:$X$22,18)</f>
        <v>1</v>
      </c>
      <c r="D84" s="28">
        <f>D83</f>
        <v>-3</v>
      </c>
      <c r="E84" s="29" t="s">
        <v>36</v>
      </c>
      <c r="F84" s="9"/>
      <c r="G84" s="108"/>
      <c r="H84" s="97"/>
      <c r="I84" s="9"/>
    </row>
    <row r="85" spans="1:3991" ht="37.5" hidden="1" outlineLevel="1">
      <c r="A85" s="14">
        <v>5</v>
      </c>
      <c r="B85" s="2" t="s">
        <v>5</v>
      </c>
      <c r="C85" s="8">
        <f>VLOOKUP($I$91,Сводная!$A$1:$X$22,19)</f>
        <v>1</v>
      </c>
      <c r="D85" s="28">
        <f>D81-C81-1-MAX(C82,C83,C84)</f>
        <v>-4</v>
      </c>
      <c r="E85" s="29" t="s">
        <v>60</v>
      </c>
      <c r="F85" s="9"/>
      <c r="G85" s="108"/>
      <c r="H85" s="97"/>
      <c r="I85" s="9"/>
    </row>
    <row r="86" spans="1:3991" ht="18.75" hidden="1" outlineLevel="1">
      <c r="A86" s="15">
        <v>4</v>
      </c>
      <c r="B86" s="6" t="s">
        <v>45</v>
      </c>
      <c r="C86" s="8">
        <f>VLOOKUP($I$91,Сводная!$A$1:$X$22,20)</f>
        <v>1</v>
      </c>
      <c r="D86" s="28">
        <f>D85-C85</f>
        <v>-5</v>
      </c>
      <c r="E86" s="29" t="s">
        <v>61</v>
      </c>
      <c r="F86" s="9"/>
      <c r="G86" s="108"/>
      <c r="H86" s="97"/>
      <c r="I86" s="9"/>
    </row>
    <row r="87" spans="1:3991" ht="18.75" hidden="1" outlineLevel="1">
      <c r="A87" s="14">
        <v>3</v>
      </c>
      <c r="B87" s="2" t="s">
        <v>10</v>
      </c>
      <c r="C87" s="8">
        <f>VLOOKUP($I$91,Сводная!$A$1:$X$22,21)</f>
        <v>1</v>
      </c>
      <c r="D87" s="28">
        <f>D86</f>
        <v>-5</v>
      </c>
      <c r="E87" s="29" t="s">
        <v>61</v>
      </c>
      <c r="F87" s="9"/>
      <c r="G87" s="108"/>
      <c r="H87" s="97"/>
      <c r="I87" s="9"/>
    </row>
    <row r="88" spans="1:3991" ht="37.5" hidden="1" outlineLevel="1">
      <c r="A88" s="13">
        <v>2</v>
      </c>
      <c r="B88" s="6" t="s">
        <v>9</v>
      </c>
      <c r="C88" s="8">
        <f>VLOOKUP($I$91,Сводная!$A$1:$X$22,22)</f>
        <v>1</v>
      </c>
      <c r="D88" s="28">
        <f>D87-MAX(C86,C87)</f>
        <v>-6</v>
      </c>
      <c r="E88" s="29" t="s">
        <v>63</v>
      </c>
      <c r="F88" s="9"/>
      <c r="G88" s="108"/>
      <c r="H88" s="97"/>
      <c r="I88" s="9"/>
    </row>
    <row r="89" spans="1:3991" ht="37.5" hidden="1" outlineLevel="1">
      <c r="A89" s="14">
        <v>1</v>
      </c>
      <c r="B89" s="2" t="s">
        <v>11</v>
      </c>
      <c r="C89" s="8">
        <f>VLOOKUP($I$91,Сводная!$A$1:$X$22,23)</f>
        <v>1</v>
      </c>
      <c r="D89" s="28">
        <f>D88-C88</f>
        <v>-7</v>
      </c>
      <c r="E89" s="29" t="s">
        <v>40</v>
      </c>
      <c r="F89" s="9"/>
      <c r="G89" s="108"/>
      <c r="H89" s="97"/>
      <c r="I89" s="9"/>
    </row>
    <row r="90" spans="1:3991" ht="19.5" hidden="1" outlineLevel="1" thickBot="1">
      <c r="A90" s="13">
        <v>0</v>
      </c>
      <c r="B90" s="6" t="s">
        <v>8</v>
      </c>
      <c r="C90" s="8">
        <f>VLOOKUP($I$91,Сводная!$A$1:$X$22,24)</f>
        <v>1</v>
      </c>
      <c r="D90" s="28">
        <f>D89-C89</f>
        <v>-8</v>
      </c>
      <c r="E90" s="29" t="s">
        <v>37</v>
      </c>
      <c r="F90" s="9"/>
      <c r="G90" s="108"/>
      <c r="H90" s="97"/>
      <c r="I90" s="9"/>
    </row>
    <row r="91" spans="1:3991" s="70" customFormat="1" ht="19.5" collapsed="1" thickBot="1">
      <c r="A91" s="114">
        <f>'Список изделий'!I18</f>
        <v>0</v>
      </c>
      <c r="B91" s="115">
        <f>'Список изделий'!I19</f>
        <v>0</v>
      </c>
      <c r="C91" s="115">
        <f>'Список изделий'!I20</f>
        <v>0</v>
      </c>
      <c r="D91" s="115">
        <f>'Список изделий'!I21</f>
        <v>0</v>
      </c>
      <c r="E91" s="115">
        <f>'Список изделий'!I22</f>
        <v>0</v>
      </c>
      <c r="F91" s="115"/>
      <c r="G91" s="116"/>
      <c r="H91" s="99" t="s">
        <v>90</v>
      </c>
      <c r="I91" s="91">
        <f>IF($I$22=0,0,1)</f>
        <v>1</v>
      </c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84"/>
      <c r="JE91" s="84"/>
      <c r="JF91" s="84"/>
      <c r="JG91" s="84"/>
      <c r="JH91" s="84"/>
      <c r="JI91" s="84"/>
      <c r="JJ91" s="84"/>
      <c r="JK91" s="84"/>
      <c r="JL91" s="84"/>
      <c r="JM91" s="84"/>
      <c r="JN91" s="84"/>
      <c r="JO91" s="84"/>
      <c r="JP91" s="84"/>
      <c r="JQ91" s="84"/>
      <c r="JR91" s="84"/>
      <c r="JS91" s="84"/>
      <c r="JT91" s="84"/>
      <c r="JU91" s="84"/>
      <c r="JV91" s="84"/>
      <c r="JW91" s="84"/>
      <c r="JX91" s="84"/>
      <c r="JY91" s="84"/>
      <c r="JZ91" s="84"/>
      <c r="KA91" s="84"/>
      <c r="KB91" s="84"/>
      <c r="KC91" s="84"/>
      <c r="KD91" s="84"/>
      <c r="KE91" s="84"/>
      <c r="KF91" s="84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84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4"/>
      <c r="LP91" s="84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4"/>
      <c r="MH91" s="84"/>
      <c r="MI91" s="84"/>
      <c r="MJ91" s="84"/>
      <c r="MK91" s="84"/>
      <c r="ML91" s="84"/>
      <c r="MM91" s="84"/>
      <c r="MN91" s="84"/>
      <c r="MO91" s="84"/>
      <c r="MP91" s="84"/>
      <c r="MQ91" s="84"/>
      <c r="MR91" s="84"/>
      <c r="MS91" s="84"/>
      <c r="MT91" s="84"/>
      <c r="MU91" s="84"/>
      <c r="MV91" s="84"/>
      <c r="MW91" s="84"/>
      <c r="MX91" s="84"/>
      <c r="MY91" s="84"/>
      <c r="MZ91" s="84"/>
      <c r="NA91" s="84"/>
      <c r="NB91" s="84"/>
      <c r="NC91" s="84"/>
      <c r="ND91" s="84"/>
      <c r="NE91" s="84"/>
      <c r="NF91" s="84"/>
      <c r="NG91" s="84"/>
      <c r="NH91" s="84"/>
      <c r="NI91" s="84"/>
      <c r="NJ91" s="84"/>
      <c r="NK91" s="84"/>
      <c r="NL91" s="84"/>
      <c r="NM91" s="84"/>
      <c r="NN91" s="84"/>
      <c r="NO91" s="84"/>
      <c r="NP91" s="84"/>
      <c r="NQ91" s="84"/>
      <c r="NR91" s="84"/>
      <c r="NS91" s="84"/>
      <c r="NT91" s="84"/>
      <c r="NU91" s="84"/>
      <c r="NV91" s="84"/>
      <c r="NW91" s="84"/>
      <c r="NX91" s="84"/>
      <c r="NY91" s="84"/>
      <c r="NZ91" s="84"/>
      <c r="OA91" s="84"/>
      <c r="OB91" s="84"/>
      <c r="OC91" s="84"/>
      <c r="OD91" s="84"/>
      <c r="OE91" s="84"/>
      <c r="OF91" s="84"/>
      <c r="OG91" s="84"/>
      <c r="OH91" s="84"/>
      <c r="OI91" s="84"/>
      <c r="OJ91" s="84"/>
      <c r="OK91" s="84"/>
      <c r="OL91" s="84"/>
      <c r="OM91" s="84"/>
      <c r="ON91" s="84"/>
      <c r="OO91" s="84"/>
      <c r="OP91" s="84"/>
      <c r="OQ91" s="84"/>
      <c r="OR91" s="84"/>
      <c r="OS91" s="84"/>
      <c r="OT91" s="84"/>
      <c r="OU91" s="84"/>
      <c r="OV91" s="84"/>
      <c r="OW91" s="84"/>
      <c r="OX91" s="84"/>
      <c r="OY91" s="84"/>
      <c r="OZ91" s="84"/>
      <c r="PA91" s="84"/>
      <c r="PB91" s="84"/>
      <c r="PC91" s="84"/>
      <c r="PD91" s="84"/>
      <c r="PE91" s="84"/>
      <c r="PF91" s="84"/>
      <c r="PG91" s="84"/>
      <c r="PH91" s="84"/>
      <c r="PI91" s="84"/>
      <c r="PJ91" s="84"/>
      <c r="PK91" s="84"/>
      <c r="PL91" s="84"/>
      <c r="PM91" s="84"/>
      <c r="PN91" s="84"/>
      <c r="PO91" s="84"/>
      <c r="PP91" s="84"/>
      <c r="PQ91" s="84"/>
      <c r="PR91" s="84"/>
      <c r="PS91" s="84"/>
      <c r="PT91" s="84"/>
      <c r="PU91" s="84"/>
      <c r="PV91" s="84"/>
      <c r="PW91" s="84"/>
      <c r="PX91" s="84"/>
      <c r="PY91" s="84"/>
      <c r="PZ91" s="84"/>
      <c r="QA91" s="84"/>
      <c r="QB91" s="84"/>
      <c r="QC91" s="84"/>
      <c r="QD91" s="84"/>
      <c r="QE91" s="84"/>
      <c r="QF91" s="84"/>
      <c r="QG91" s="84"/>
      <c r="QH91" s="84"/>
      <c r="QI91" s="84"/>
      <c r="QJ91" s="84"/>
      <c r="QK91" s="84"/>
      <c r="QL91" s="84"/>
      <c r="QM91" s="84"/>
      <c r="QN91" s="84"/>
      <c r="QO91" s="84"/>
      <c r="QP91" s="84"/>
      <c r="QQ91" s="84"/>
      <c r="QR91" s="84"/>
      <c r="QS91" s="84"/>
      <c r="QT91" s="84"/>
      <c r="QU91" s="84"/>
      <c r="QV91" s="84"/>
      <c r="QW91" s="84"/>
      <c r="QX91" s="84"/>
      <c r="QY91" s="84"/>
      <c r="QZ91" s="84"/>
      <c r="RA91" s="84"/>
      <c r="RB91" s="84"/>
      <c r="RC91" s="84"/>
      <c r="RD91" s="84"/>
      <c r="RE91" s="84"/>
      <c r="RF91" s="84"/>
      <c r="RG91" s="84"/>
      <c r="RH91" s="84"/>
      <c r="RI91" s="84"/>
      <c r="RJ91" s="84"/>
      <c r="RK91" s="84"/>
      <c r="RL91" s="84"/>
      <c r="RM91" s="84"/>
      <c r="RN91" s="84"/>
      <c r="RO91" s="84"/>
      <c r="RP91" s="84"/>
      <c r="RQ91" s="84"/>
      <c r="RR91" s="84"/>
      <c r="RS91" s="84"/>
      <c r="RT91" s="84"/>
      <c r="RU91" s="84"/>
      <c r="RV91" s="84"/>
      <c r="RW91" s="84"/>
      <c r="RX91" s="84"/>
      <c r="RY91" s="84"/>
      <c r="RZ91" s="84"/>
      <c r="SA91" s="84"/>
      <c r="SB91" s="84"/>
      <c r="SC91" s="84"/>
      <c r="SD91" s="84"/>
      <c r="SE91" s="84"/>
      <c r="SF91" s="84"/>
      <c r="SG91" s="84"/>
      <c r="SH91" s="84"/>
      <c r="SI91" s="84"/>
      <c r="SJ91" s="84"/>
      <c r="SK91" s="84"/>
      <c r="SL91" s="84"/>
      <c r="SM91" s="84"/>
      <c r="SN91" s="84"/>
      <c r="SO91" s="84"/>
      <c r="SP91" s="84"/>
      <c r="SQ91" s="84"/>
      <c r="SR91" s="84"/>
      <c r="SS91" s="84"/>
      <c r="ST91" s="84"/>
      <c r="SU91" s="84"/>
      <c r="SV91" s="84"/>
      <c r="SW91" s="84"/>
      <c r="SX91" s="84"/>
      <c r="SY91" s="84"/>
      <c r="SZ91" s="84"/>
      <c r="TA91" s="84"/>
      <c r="TB91" s="84"/>
      <c r="TC91" s="84"/>
      <c r="TD91" s="84"/>
      <c r="TE91" s="84"/>
      <c r="TF91" s="84"/>
      <c r="TG91" s="84"/>
      <c r="TH91" s="84"/>
      <c r="TI91" s="84"/>
      <c r="TJ91" s="84"/>
      <c r="TK91" s="84"/>
      <c r="TL91" s="84"/>
      <c r="TM91" s="84"/>
      <c r="TN91" s="84"/>
      <c r="TO91" s="84"/>
      <c r="TP91" s="84"/>
      <c r="TQ91" s="84"/>
      <c r="TR91" s="84"/>
      <c r="TS91" s="84"/>
      <c r="TT91" s="84"/>
      <c r="TU91" s="84"/>
      <c r="TV91" s="84"/>
      <c r="TW91" s="84"/>
      <c r="TX91" s="84"/>
      <c r="TY91" s="84"/>
      <c r="TZ91" s="84"/>
      <c r="UA91" s="84"/>
      <c r="UB91" s="84"/>
      <c r="UC91" s="84"/>
      <c r="UD91" s="84"/>
      <c r="UE91" s="84"/>
      <c r="UF91" s="84"/>
      <c r="UG91" s="84"/>
      <c r="UH91" s="84"/>
      <c r="UI91" s="84"/>
      <c r="UJ91" s="84"/>
      <c r="UK91" s="84"/>
      <c r="UL91" s="84"/>
      <c r="UM91" s="84"/>
      <c r="UN91" s="84"/>
      <c r="UO91" s="84"/>
      <c r="UP91" s="84"/>
      <c r="UQ91" s="84"/>
      <c r="UR91" s="84"/>
      <c r="US91" s="84"/>
      <c r="UT91" s="84"/>
      <c r="UU91" s="84"/>
      <c r="UV91" s="84"/>
      <c r="UW91" s="84"/>
      <c r="UX91" s="84"/>
      <c r="UY91" s="84"/>
      <c r="UZ91" s="84"/>
      <c r="VA91" s="84"/>
      <c r="VB91" s="84"/>
      <c r="VC91" s="84"/>
      <c r="VD91" s="84"/>
      <c r="VE91" s="84"/>
      <c r="VF91" s="84"/>
      <c r="VG91" s="84"/>
      <c r="VH91" s="84"/>
      <c r="VI91" s="84"/>
      <c r="VJ91" s="84"/>
      <c r="VK91" s="84"/>
      <c r="VL91" s="84"/>
      <c r="VM91" s="84"/>
      <c r="VN91" s="84"/>
      <c r="VO91" s="84"/>
      <c r="VP91" s="84"/>
      <c r="VQ91" s="84"/>
      <c r="VR91" s="84"/>
      <c r="VS91" s="84"/>
      <c r="VT91" s="84"/>
      <c r="VU91" s="84"/>
      <c r="VV91" s="84"/>
      <c r="VW91" s="84"/>
      <c r="VX91" s="84"/>
      <c r="VY91" s="84"/>
      <c r="VZ91" s="84"/>
      <c r="WA91" s="84"/>
      <c r="WB91" s="84"/>
      <c r="WC91" s="84"/>
      <c r="WD91" s="84"/>
      <c r="WE91" s="84"/>
      <c r="WF91" s="84"/>
      <c r="WG91" s="84"/>
      <c r="WH91" s="84"/>
      <c r="WI91" s="84"/>
      <c r="WJ91" s="84"/>
      <c r="WK91" s="84"/>
      <c r="WL91" s="84"/>
      <c r="WM91" s="84"/>
      <c r="WN91" s="84"/>
      <c r="WO91" s="84"/>
      <c r="WP91" s="84"/>
      <c r="WQ91" s="84"/>
      <c r="WR91" s="84"/>
      <c r="WS91" s="84"/>
      <c r="WT91" s="84"/>
      <c r="WU91" s="84"/>
      <c r="WV91" s="84"/>
      <c r="WW91" s="84"/>
      <c r="WX91" s="84"/>
      <c r="WY91" s="84"/>
      <c r="WZ91" s="84"/>
      <c r="XA91" s="84"/>
      <c r="XB91" s="84"/>
      <c r="XC91" s="84"/>
      <c r="XD91" s="84"/>
      <c r="XE91" s="84"/>
      <c r="XF91" s="84"/>
      <c r="XG91" s="84"/>
      <c r="XH91" s="84"/>
      <c r="XI91" s="84"/>
      <c r="XJ91" s="84"/>
      <c r="XK91" s="84"/>
      <c r="XL91" s="84"/>
      <c r="XM91" s="84"/>
      <c r="XN91" s="84"/>
      <c r="XO91" s="84"/>
      <c r="XP91" s="84"/>
      <c r="XQ91" s="84"/>
      <c r="XR91" s="84"/>
      <c r="XS91" s="84"/>
      <c r="XT91" s="84"/>
      <c r="XU91" s="84"/>
      <c r="XV91" s="84"/>
      <c r="XW91" s="84"/>
      <c r="XX91" s="84"/>
      <c r="XY91" s="84"/>
      <c r="XZ91" s="84"/>
      <c r="YA91" s="84"/>
      <c r="YB91" s="84"/>
      <c r="YC91" s="84"/>
      <c r="YD91" s="84"/>
      <c r="YE91" s="84"/>
      <c r="YF91" s="84"/>
      <c r="YG91" s="84"/>
      <c r="YH91" s="84"/>
      <c r="YI91" s="84"/>
      <c r="YJ91" s="84"/>
      <c r="YK91" s="84"/>
      <c r="YL91" s="84"/>
      <c r="YM91" s="84"/>
      <c r="YN91" s="84"/>
      <c r="YO91" s="84"/>
      <c r="YP91" s="84"/>
      <c r="YQ91" s="84"/>
      <c r="YR91" s="84"/>
      <c r="YS91" s="84"/>
      <c r="YT91" s="84"/>
      <c r="YU91" s="84"/>
      <c r="YV91" s="84"/>
      <c r="YW91" s="84"/>
      <c r="YX91" s="84"/>
      <c r="YY91" s="84"/>
      <c r="YZ91" s="84"/>
      <c r="ZA91" s="84"/>
      <c r="ZB91" s="84"/>
      <c r="ZC91" s="84"/>
      <c r="ZD91" s="84"/>
      <c r="ZE91" s="84"/>
      <c r="ZF91" s="84"/>
      <c r="ZG91" s="84"/>
      <c r="ZH91" s="84"/>
      <c r="ZI91" s="84"/>
      <c r="ZJ91" s="84"/>
      <c r="ZK91" s="84"/>
      <c r="ZL91" s="84"/>
      <c r="ZM91" s="84"/>
      <c r="ZN91" s="84"/>
      <c r="ZO91" s="84"/>
      <c r="ZP91" s="84"/>
      <c r="ZQ91" s="84"/>
      <c r="ZR91" s="84"/>
      <c r="ZS91" s="84"/>
      <c r="ZT91" s="84"/>
      <c r="ZU91" s="84"/>
      <c r="ZV91" s="84"/>
      <c r="ZW91" s="84"/>
      <c r="ZX91" s="84"/>
      <c r="ZY91" s="84"/>
      <c r="ZZ91" s="84"/>
      <c r="AAA91" s="84"/>
      <c r="AAB91" s="84"/>
      <c r="AAC91" s="84"/>
      <c r="AAD91" s="84"/>
      <c r="AAE91" s="84"/>
      <c r="AAF91" s="84"/>
      <c r="AAG91" s="84"/>
      <c r="AAH91" s="84"/>
      <c r="AAI91" s="84"/>
      <c r="AAJ91" s="84"/>
      <c r="AAK91" s="84"/>
      <c r="AAL91" s="84"/>
      <c r="AAM91" s="84"/>
      <c r="AAN91" s="84"/>
      <c r="AAO91" s="84"/>
      <c r="AAP91" s="84"/>
      <c r="AAQ91" s="84"/>
      <c r="AAR91" s="84"/>
      <c r="AAS91" s="84"/>
      <c r="AAT91" s="84"/>
      <c r="AAU91" s="84"/>
      <c r="AAV91" s="84"/>
      <c r="AAW91" s="84"/>
      <c r="AAX91" s="84"/>
      <c r="AAY91" s="84"/>
      <c r="AAZ91" s="84"/>
      <c r="ABA91" s="84"/>
      <c r="ABB91" s="84"/>
      <c r="ABC91" s="84"/>
      <c r="ABD91" s="84"/>
      <c r="ABE91" s="84"/>
      <c r="ABF91" s="84"/>
      <c r="ABG91" s="84"/>
      <c r="ABH91" s="84"/>
      <c r="ABI91" s="84"/>
      <c r="ABJ91" s="84"/>
      <c r="ABK91" s="84"/>
      <c r="ABL91" s="84"/>
      <c r="ABM91" s="84"/>
      <c r="ABN91" s="84"/>
      <c r="ABO91" s="84"/>
      <c r="ABP91" s="84"/>
      <c r="ABQ91" s="84"/>
      <c r="ABR91" s="84"/>
      <c r="ABS91" s="84"/>
      <c r="ABT91" s="84"/>
      <c r="ABU91" s="84"/>
      <c r="ABV91" s="84"/>
      <c r="ABW91" s="84"/>
      <c r="ABX91" s="84"/>
      <c r="ABY91" s="84"/>
      <c r="ABZ91" s="84"/>
      <c r="ACA91" s="84"/>
      <c r="ACB91" s="84"/>
      <c r="ACC91" s="84"/>
      <c r="ACD91" s="84"/>
      <c r="ACE91" s="84"/>
      <c r="ACF91" s="84"/>
      <c r="ACG91" s="84"/>
      <c r="ACH91" s="84"/>
      <c r="ACI91" s="84"/>
      <c r="ACJ91" s="84"/>
      <c r="ACK91" s="84"/>
      <c r="ACL91" s="84"/>
      <c r="ACM91" s="84"/>
      <c r="ACN91" s="84"/>
      <c r="ACO91" s="84"/>
      <c r="ACP91" s="84"/>
      <c r="ACQ91" s="84"/>
      <c r="ACR91" s="84"/>
      <c r="ACS91" s="84"/>
      <c r="ACT91" s="84"/>
      <c r="ACU91" s="84"/>
      <c r="ACV91" s="84"/>
      <c r="ACW91" s="84"/>
      <c r="ACX91" s="84"/>
      <c r="ACY91" s="84"/>
      <c r="ACZ91" s="84"/>
      <c r="ADA91" s="84"/>
      <c r="ADB91" s="84"/>
      <c r="ADC91" s="84"/>
      <c r="ADD91" s="84"/>
      <c r="ADE91" s="84"/>
      <c r="ADF91" s="84"/>
      <c r="ADG91" s="84"/>
      <c r="ADH91" s="84"/>
      <c r="ADI91" s="84"/>
      <c r="ADJ91" s="84"/>
      <c r="ADK91" s="84"/>
      <c r="ADL91" s="84"/>
      <c r="ADM91" s="84"/>
      <c r="ADN91" s="84"/>
      <c r="ADO91" s="84"/>
      <c r="ADP91" s="84"/>
      <c r="ADQ91" s="84"/>
      <c r="ADR91" s="84"/>
      <c r="ADS91" s="84"/>
      <c r="ADT91" s="84"/>
      <c r="ADU91" s="84"/>
      <c r="ADV91" s="84"/>
      <c r="ADW91" s="84"/>
      <c r="ADX91" s="84"/>
      <c r="ADY91" s="84"/>
      <c r="ADZ91" s="84"/>
      <c r="AEA91" s="84"/>
      <c r="AEB91" s="84"/>
      <c r="AEC91" s="84"/>
      <c r="AED91" s="84"/>
      <c r="AEE91" s="84"/>
      <c r="AEF91" s="84"/>
      <c r="AEG91" s="84"/>
      <c r="AEH91" s="84"/>
      <c r="AEI91" s="84"/>
      <c r="AEJ91" s="84"/>
      <c r="AEK91" s="84"/>
      <c r="AEL91" s="84"/>
      <c r="AEM91" s="84"/>
      <c r="AEN91" s="84"/>
      <c r="AEO91" s="84"/>
      <c r="AEP91" s="84"/>
      <c r="AEQ91" s="84"/>
      <c r="AER91" s="84"/>
      <c r="AES91" s="84"/>
      <c r="AET91" s="84"/>
      <c r="AEU91" s="84"/>
      <c r="AEV91" s="84"/>
      <c r="AEW91" s="84"/>
      <c r="AEX91" s="84"/>
      <c r="AEY91" s="84"/>
      <c r="AEZ91" s="84"/>
      <c r="AFA91" s="84"/>
      <c r="AFB91" s="84"/>
      <c r="AFC91" s="84"/>
      <c r="AFD91" s="84"/>
      <c r="AFE91" s="84"/>
      <c r="AFF91" s="84"/>
      <c r="AFG91" s="84"/>
      <c r="AFH91" s="84"/>
      <c r="AFI91" s="84"/>
      <c r="AFJ91" s="84"/>
      <c r="AFK91" s="84"/>
      <c r="AFL91" s="84"/>
      <c r="AFM91" s="84"/>
      <c r="AFN91" s="84"/>
      <c r="AFO91" s="84"/>
      <c r="AFP91" s="84"/>
      <c r="AFQ91" s="84"/>
      <c r="AFR91" s="84"/>
      <c r="AFS91" s="84"/>
      <c r="AFT91" s="84"/>
      <c r="AFU91" s="84"/>
      <c r="AFV91" s="84"/>
      <c r="AFW91" s="84"/>
      <c r="AFX91" s="84"/>
      <c r="AFY91" s="84"/>
      <c r="AFZ91" s="84"/>
      <c r="AGA91" s="84"/>
      <c r="AGB91" s="84"/>
      <c r="AGC91" s="84"/>
      <c r="AGD91" s="84"/>
      <c r="AGE91" s="84"/>
      <c r="AGF91" s="84"/>
      <c r="AGG91" s="84"/>
      <c r="AGH91" s="84"/>
      <c r="AGI91" s="84"/>
      <c r="AGJ91" s="84"/>
      <c r="AGK91" s="84"/>
      <c r="AGL91" s="84"/>
      <c r="AGM91" s="84"/>
      <c r="AGN91" s="84"/>
      <c r="AGO91" s="84"/>
      <c r="AGP91" s="84"/>
      <c r="AGQ91" s="84"/>
      <c r="AGR91" s="84"/>
      <c r="AGS91" s="84"/>
      <c r="AGT91" s="84"/>
      <c r="AGU91" s="84"/>
      <c r="AGV91" s="84"/>
      <c r="AGW91" s="84"/>
      <c r="AGX91" s="84"/>
      <c r="AGY91" s="84"/>
      <c r="AGZ91" s="84"/>
      <c r="AHA91" s="84"/>
      <c r="AHB91" s="84"/>
      <c r="AHC91" s="84"/>
      <c r="AHD91" s="84"/>
      <c r="AHE91" s="84"/>
      <c r="AHF91" s="84"/>
      <c r="AHG91" s="84"/>
      <c r="AHH91" s="84"/>
      <c r="AHI91" s="84"/>
      <c r="AHJ91" s="84"/>
      <c r="AHK91" s="84"/>
      <c r="AHL91" s="84"/>
      <c r="AHM91" s="84"/>
      <c r="AHN91" s="84"/>
      <c r="AHO91" s="84"/>
      <c r="AHP91" s="84"/>
      <c r="AHQ91" s="84"/>
      <c r="AHR91" s="84"/>
      <c r="AHS91" s="84"/>
      <c r="AHT91" s="84"/>
      <c r="AHU91" s="84"/>
      <c r="AHV91" s="84"/>
      <c r="AHW91" s="84"/>
      <c r="AHX91" s="84"/>
      <c r="AHY91" s="84"/>
      <c r="AHZ91" s="84"/>
      <c r="AIA91" s="84"/>
      <c r="AIB91" s="84"/>
      <c r="AIC91" s="84"/>
      <c r="AID91" s="84"/>
      <c r="AIE91" s="84"/>
      <c r="AIF91" s="84"/>
      <c r="AIG91" s="84"/>
      <c r="AIH91" s="84"/>
      <c r="AII91" s="84"/>
      <c r="AIJ91" s="84"/>
      <c r="AIK91" s="84"/>
      <c r="AIL91" s="84"/>
      <c r="AIM91" s="84"/>
      <c r="AIN91" s="84"/>
      <c r="AIO91" s="84"/>
      <c r="AIP91" s="84"/>
      <c r="AIQ91" s="84"/>
      <c r="AIR91" s="84"/>
      <c r="AIS91" s="84"/>
      <c r="AIT91" s="84"/>
      <c r="AIU91" s="84"/>
      <c r="AIV91" s="84"/>
      <c r="AIW91" s="84"/>
      <c r="AIX91" s="84"/>
      <c r="AIY91" s="84"/>
      <c r="AIZ91" s="84"/>
      <c r="AJA91" s="84"/>
      <c r="AJB91" s="84"/>
      <c r="AJC91" s="84"/>
      <c r="AJD91" s="84"/>
      <c r="AJE91" s="84"/>
      <c r="AJF91" s="84"/>
      <c r="AJG91" s="84"/>
      <c r="AJH91" s="84"/>
      <c r="AJI91" s="84"/>
      <c r="AJJ91" s="84"/>
      <c r="AJK91" s="84"/>
      <c r="AJL91" s="84"/>
      <c r="AJM91" s="84"/>
      <c r="AJN91" s="84"/>
      <c r="AJO91" s="84"/>
      <c r="AJP91" s="84"/>
      <c r="AJQ91" s="84"/>
      <c r="AJR91" s="84"/>
      <c r="AJS91" s="84"/>
      <c r="AJT91" s="84"/>
      <c r="AJU91" s="84"/>
      <c r="AJV91" s="84"/>
      <c r="AJW91" s="84"/>
      <c r="AJX91" s="84"/>
      <c r="AJY91" s="84"/>
      <c r="AJZ91" s="84"/>
      <c r="AKA91" s="84"/>
      <c r="AKB91" s="84"/>
      <c r="AKC91" s="84"/>
      <c r="AKD91" s="84"/>
      <c r="AKE91" s="84"/>
      <c r="AKF91" s="84"/>
      <c r="AKG91" s="84"/>
      <c r="AKH91" s="84"/>
      <c r="AKI91" s="84"/>
      <c r="AKJ91" s="84"/>
      <c r="AKK91" s="84"/>
      <c r="AKL91" s="84"/>
      <c r="AKM91" s="84"/>
      <c r="AKN91" s="84"/>
      <c r="AKO91" s="84"/>
      <c r="AKP91" s="84"/>
      <c r="AKQ91" s="84"/>
      <c r="AKR91" s="84"/>
      <c r="AKS91" s="84"/>
      <c r="AKT91" s="84"/>
      <c r="AKU91" s="84"/>
      <c r="AKV91" s="84"/>
      <c r="AKW91" s="84"/>
      <c r="AKX91" s="84"/>
      <c r="AKY91" s="84"/>
      <c r="AKZ91" s="84"/>
      <c r="ALA91" s="84"/>
      <c r="ALB91" s="84"/>
      <c r="ALC91" s="84"/>
      <c r="ALD91" s="84"/>
      <c r="ALE91" s="84"/>
      <c r="ALF91" s="84"/>
      <c r="ALG91" s="84"/>
      <c r="ALH91" s="84"/>
      <c r="ALI91" s="84"/>
      <c r="ALJ91" s="84"/>
      <c r="ALK91" s="84"/>
      <c r="ALL91" s="84"/>
      <c r="ALM91" s="84"/>
      <c r="ALN91" s="84"/>
      <c r="ALO91" s="84"/>
      <c r="ALP91" s="84"/>
      <c r="ALQ91" s="84"/>
      <c r="ALR91" s="84"/>
      <c r="ALS91" s="84"/>
      <c r="ALT91" s="84"/>
      <c r="ALU91" s="84"/>
      <c r="ALV91" s="84"/>
      <c r="ALW91" s="84"/>
      <c r="ALX91" s="84"/>
      <c r="ALY91" s="84"/>
      <c r="ALZ91" s="84"/>
      <c r="AMA91" s="84"/>
      <c r="AMB91" s="84"/>
      <c r="AMC91" s="84"/>
      <c r="AMD91" s="84"/>
      <c r="AME91" s="84"/>
      <c r="AMF91" s="84"/>
      <c r="AMG91" s="84"/>
      <c r="AMH91" s="84"/>
      <c r="AMI91" s="84"/>
      <c r="AMJ91" s="84"/>
      <c r="AMK91" s="84"/>
      <c r="AML91" s="84"/>
      <c r="AMM91" s="84"/>
      <c r="AMN91" s="84"/>
      <c r="AMO91" s="84"/>
      <c r="AMP91" s="84"/>
      <c r="AMQ91" s="84"/>
      <c r="AMR91" s="84"/>
      <c r="AMS91" s="84"/>
      <c r="AMT91" s="84"/>
      <c r="AMU91" s="84"/>
      <c r="AMV91" s="84"/>
      <c r="AMW91" s="84"/>
      <c r="AMX91" s="84"/>
      <c r="AMY91" s="84"/>
      <c r="AMZ91" s="84"/>
      <c r="ANA91" s="84"/>
      <c r="ANB91" s="84"/>
      <c r="ANC91" s="84"/>
      <c r="AND91" s="84"/>
      <c r="ANE91" s="84"/>
      <c r="ANF91" s="84"/>
      <c r="ANG91" s="84"/>
      <c r="ANH91" s="84"/>
      <c r="ANI91" s="84"/>
      <c r="ANJ91" s="84"/>
      <c r="ANK91" s="84"/>
      <c r="ANL91" s="84"/>
      <c r="ANM91" s="84"/>
      <c r="ANN91" s="84"/>
      <c r="ANO91" s="84"/>
      <c r="ANP91" s="84"/>
      <c r="ANQ91" s="84"/>
      <c r="ANR91" s="84"/>
      <c r="ANS91" s="84"/>
      <c r="ANT91" s="84"/>
      <c r="ANU91" s="84"/>
      <c r="ANV91" s="84"/>
      <c r="ANW91" s="84"/>
      <c r="ANX91" s="84"/>
      <c r="ANY91" s="84"/>
      <c r="ANZ91" s="84"/>
      <c r="AOA91" s="84"/>
      <c r="AOB91" s="84"/>
      <c r="AOC91" s="84"/>
      <c r="AOD91" s="84"/>
      <c r="AOE91" s="84"/>
      <c r="AOF91" s="84"/>
      <c r="AOG91" s="84"/>
      <c r="AOH91" s="84"/>
      <c r="AOI91" s="84"/>
      <c r="AOJ91" s="84"/>
      <c r="AOK91" s="84"/>
      <c r="AOL91" s="84"/>
      <c r="AOM91" s="84"/>
      <c r="AON91" s="84"/>
      <c r="AOO91" s="84"/>
      <c r="AOP91" s="84"/>
      <c r="AOQ91" s="84"/>
      <c r="AOR91" s="84"/>
      <c r="AOS91" s="84"/>
      <c r="AOT91" s="84"/>
      <c r="AOU91" s="84"/>
      <c r="AOV91" s="84"/>
      <c r="AOW91" s="84"/>
      <c r="AOX91" s="84"/>
      <c r="AOY91" s="84"/>
      <c r="AOZ91" s="84"/>
      <c r="APA91" s="84"/>
      <c r="APB91" s="84"/>
      <c r="APC91" s="84"/>
      <c r="APD91" s="84"/>
      <c r="APE91" s="84"/>
      <c r="APF91" s="84"/>
      <c r="APG91" s="84"/>
      <c r="APH91" s="84"/>
      <c r="API91" s="84"/>
      <c r="APJ91" s="84"/>
      <c r="APK91" s="84"/>
      <c r="APL91" s="84"/>
      <c r="APM91" s="84"/>
      <c r="APN91" s="84"/>
      <c r="APO91" s="84"/>
      <c r="APP91" s="84"/>
      <c r="APQ91" s="84"/>
      <c r="APR91" s="84"/>
      <c r="APS91" s="84"/>
      <c r="APT91" s="84"/>
      <c r="APU91" s="84"/>
      <c r="APV91" s="84"/>
      <c r="APW91" s="84"/>
      <c r="APX91" s="84"/>
      <c r="APY91" s="84"/>
      <c r="APZ91" s="84"/>
      <c r="AQA91" s="84"/>
      <c r="AQB91" s="84"/>
      <c r="AQC91" s="84"/>
      <c r="AQD91" s="84"/>
      <c r="AQE91" s="84"/>
      <c r="AQF91" s="84"/>
      <c r="AQG91" s="84"/>
      <c r="AQH91" s="84"/>
      <c r="AQI91" s="84"/>
      <c r="AQJ91" s="84"/>
      <c r="AQK91" s="84"/>
      <c r="AQL91" s="84"/>
      <c r="AQM91" s="84"/>
      <c r="AQN91" s="84"/>
      <c r="AQO91" s="84"/>
      <c r="AQP91" s="84"/>
      <c r="AQQ91" s="84"/>
      <c r="AQR91" s="84"/>
      <c r="AQS91" s="84"/>
      <c r="AQT91" s="84"/>
      <c r="AQU91" s="84"/>
      <c r="AQV91" s="84"/>
      <c r="AQW91" s="84"/>
      <c r="AQX91" s="84"/>
      <c r="AQY91" s="84"/>
      <c r="AQZ91" s="84"/>
      <c r="ARA91" s="84"/>
      <c r="ARB91" s="84"/>
      <c r="ARC91" s="84"/>
      <c r="ARD91" s="84"/>
      <c r="ARE91" s="84"/>
      <c r="ARF91" s="84"/>
      <c r="ARG91" s="84"/>
      <c r="ARH91" s="84"/>
      <c r="ARI91" s="84"/>
      <c r="ARJ91" s="84"/>
      <c r="ARK91" s="84"/>
      <c r="ARL91" s="84"/>
      <c r="ARM91" s="84"/>
      <c r="ARN91" s="84"/>
      <c r="ARO91" s="84"/>
      <c r="ARP91" s="84"/>
      <c r="ARQ91" s="84"/>
      <c r="ARR91" s="84"/>
      <c r="ARS91" s="84"/>
      <c r="ART91" s="84"/>
      <c r="ARU91" s="84"/>
      <c r="ARV91" s="84"/>
      <c r="ARW91" s="84"/>
      <c r="ARX91" s="84"/>
      <c r="ARY91" s="84"/>
      <c r="ARZ91" s="84"/>
      <c r="ASA91" s="84"/>
      <c r="ASB91" s="84"/>
      <c r="ASC91" s="84"/>
      <c r="ASD91" s="84"/>
      <c r="ASE91" s="84"/>
      <c r="ASF91" s="84"/>
      <c r="ASG91" s="84"/>
      <c r="ASH91" s="84"/>
      <c r="ASI91" s="84"/>
      <c r="ASJ91" s="84"/>
      <c r="ASK91" s="84"/>
      <c r="ASL91" s="84"/>
      <c r="ASM91" s="84"/>
      <c r="ASN91" s="84"/>
      <c r="ASO91" s="84"/>
      <c r="ASP91" s="84"/>
      <c r="ASQ91" s="84"/>
      <c r="ASR91" s="84"/>
      <c r="ASS91" s="84"/>
      <c r="AST91" s="84"/>
      <c r="ASU91" s="84"/>
      <c r="ASV91" s="84"/>
      <c r="ASW91" s="84"/>
      <c r="ASX91" s="84"/>
      <c r="ASY91" s="84"/>
      <c r="ASZ91" s="84"/>
      <c r="ATA91" s="84"/>
      <c r="ATB91" s="84"/>
      <c r="ATC91" s="84"/>
      <c r="ATD91" s="84"/>
      <c r="ATE91" s="84"/>
      <c r="ATF91" s="84"/>
      <c r="ATG91" s="84"/>
      <c r="ATH91" s="84"/>
      <c r="ATI91" s="84"/>
      <c r="ATJ91" s="84"/>
      <c r="ATK91" s="84"/>
      <c r="ATL91" s="84"/>
      <c r="ATM91" s="84"/>
      <c r="ATN91" s="84"/>
      <c r="ATO91" s="84"/>
      <c r="ATP91" s="84"/>
      <c r="ATQ91" s="84"/>
      <c r="ATR91" s="84"/>
      <c r="ATS91" s="84"/>
      <c r="ATT91" s="84"/>
      <c r="ATU91" s="84"/>
      <c r="ATV91" s="84"/>
      <c r="ATW91" s="84"/>
      <c r="ATX91" s="84"/>
      <c r="ATY91" s="84"/>
      <c r="ATZ91" s="84"/>
      <c r="AUA91" s="84"/>
      <c r="AUB91" s="84"/>
      <c r="AUC91" s="84"/>
      <c r="AUD91" s="84"/>
      <c r="AUE91" s="84"/>
      <c r="AUF91" s="84"/>
      <c r="AUG91" s="84"/>
      <c r="AUH91" s="84"/>
      <c r="AUI91" s="84"/>
      <c r="AUJ91" s="84"/>
      <c r="AUK91" s="84"/>
      <c r="AUL91" s="84"/>
      <c r="AUM91" s="84"/>
      <c r="AUN91" s="84"/>
      <c r="AUO91" s="84"/>
      <c r="AUP91" s="84"/>
      <c r="AUQ91" s="84"/>
      <c r="AUR91" s="84"/>
      <c r="AUS91" s="84"/>
      <c r="AUT91" s="84"/>
      <c r="AUU91" s="84"/>
      <c r="AUV91" s="84"/>
      <c r="AUW91" s="84"/>
      <c r="AUX91" s="84"/>
      <c r="AUY91" s="84"/>
      <c r="AUZ91" s="84"/>
      <c r="AVA91" s="84"/>
      <c r="AVB91" s="84"/>
      <c r="AVC91" s="84"/>
      <c r="AVD91" s="84"/>
      <c r="AVE91" s="84"/>
      <c r="AVF91" s="84"/>
      <c r="AVG91" s="84"/>
      <c r="AVH91" s="84"/>
      <c r="AVI91" s="84"/>
      <c r="AVJ91" s="84"/>
      <c r="AVK91" s="84"/>
      <c r="AVL91" s="84"/>
      <c r="AVM91" s="84"/>
      <c r="AVN91" s="84"/>
      <c r="AVO91" s="84"/>
      <c r="AVP91" s="84"/>
      <c r="AVQ91" s="84"/>
      <c r="AVR91" s="84"/>
      <c r="AVS91" s="84"/>
      <c r="AVT91" s="84"/>
      <c r="AVU91" s="84"/>
      <c r="AVV91" s="84"/>
      <c r="AVW91" s="84"/>
      <c r="AVX91" s="84"/>
      <c r="AVY91" s="84"/>
      <c r="AVZ91" s="84"/>
      <c r="AWA91" s="84"/>
      <c r="AWB91" s="84"/>
      <c r="AWC91" s="84"/>
      <c r="AWD91" s="84"/>
      <c r="AWE91" s="84"/>
      <c r="AWF91" s="84"/>
      <c r="AWG91" s="84"/>
      <c r="AWH91" s="84"/>
      <c r="AWI91" s="84"/>
      <c r="AWJ91" s="84"/>
      <c r="AWK91" s="84"/>
      <c r="AWL91" s="84"/>
      <c r="AWM91" s="84"/>
      <c r="AWN91" s="84"/>
      <c r="AWO91" s="84"/>
      <c r="AWP91" s="84"/>
      <c r="AWQ91" s="84"/>
      <c r="AWR91" s="84"/>
      <c r="AWS91" s="84"/>
      <c r="AWT91" s="84"/>
      <c r="AWU91" s="84"/>
      <c r="AWV91" s="84"/>
      <c r="AWW91" s="84"/>
      <c r="AWX91" s="84"/>
      <c r="AWY91" s="84"/>
      <c r="AWZ91" s="84"/>
      <c r="AXA91" s="84"/>
      <c r="AXB91" s="84"/>
      <c r="AXC91" s="84"/>
      <c r="AXD91" s="84"/>
      <c r="AXE91" s="84"/>
      <c r="AXF91" s="84"/>
      <c r="AXG91" s="84"/>
      <c r="AXH91" s="84"/>
      <c r="AXI91" s="84"/>
      <c r="AXJ91" s="84"/>
      <c r="AXK91" s="84"/>
      <c r="AXL91" s="84"/>
      <c r="AXM91" s="84"/>
      <c r="AXN91" s="84"/>
      <c r="AXO91" s="84"/>
      <c r="AXP91" s="84"/>
      <c r="AXQ91" s="84"/>
      <c r="AXR91" s="84"/>
      <c r="AXS91" s="84"/>
      <c r="AXT91" s="84"/>
      <c r="AXU91" s="84"/>
      <c r="AXV91" s="84"/>
      <c r="AXW91" s="84"/>
      <c r="AXX91" s="84"/>
      <c r="AXY91" s="84"/>
      <c r="AXZ91" s="84"/>
      <c r="AYA91" s="84"/>
      <c r="AYB91" s="84"/>
      <c r="AYC91" s="84"/>
      <c r="AYD91" s="84"/>
      <c r="AYE91" s="84"/>
      <c r="AYF91" s="84"/>
      <c r="AYG91" s="84"/>
      <c r="AYH91" s="84"/>
      <c r="AYI91" s="84"/>
      <c r="AYJ91" s="84"/>
      <c r="AYK91" s="84"/>
      <c r="AYL91" s="84"/>
      <c r="AYM91" s="84"/>
      <c r="AYN91" s="84"/>
      <c r="AYO91" s="84"/>
      <c r="AYP91" s="84"/>
      <c r="AYQ91" s="84"/>
      <c r="AYR91" s="84"/>
      <c r="AYS91" s="84"/>
      <c r="AYT91" s="84"/>
      <c r="AYU91" s="84"/>
      <c r="AYV91" s="84"/>
      <c r="AYW91" s="84"/>
      <c r="AYX91" s="84"/>
      <c r="AYY91" s="84"/>
      <c r="AYZ91" s="84"/>
      <c r="AZA91" s="84"/>
      <c r="AZB91" s="84"/>
      <c r="AZC91" s="84"/>
      <c r="AZD91" s="84"/>
      <c r="AZE91" s="84"/>
      <c r="AZF91" s="84"/>
      <c r="AZG91" s="84"/>
      <c r="AZH91" s="84"/>
      <c r="AZI91" s="84"/>
      <c r="AZJ91" s="84"/>
      <c r="AZK91" s="84"/>
      <c r="AZL91" s="84"/>
      <c r="AZM91" s="84"/>
      <c r="AZN91" s="84"/>
      <c r="AZO91" s="84"/>
      <c r="AZP91" s="84"/>
      <c r="AZQ91" s="84"/>
      <c r="AZR91" s="84"/>
      <c r="AZS91" s="84"/>
      <c r="AZT91" s="84"/>
      <c r="AZU91" s="84"/>
      <c r="AZV91" s="84"/>
      <c r="AZW91" s="84"/>
      <c r="AZX91" s="84"/>
      <c r="AZY91" s="84"/>
      <c r="AZZ91" s="84"/>
      <c r="BAA91" s="84"/>
      <c r="BAB91" s="84"/>
      <c r="BAC91" s="84"/>
      <c r="BAD91" s="84"/>
      <c r="BAE91" s="84"/>
      <c r="BAF91" s="84"/>
      <c r="BAG91" s="84"/>
      <c r="BAH91" s="84"/>
      <c r="BAI91" s="84"/>
      <c r="BAJ91" s="84"/>
      <c r="BAK91" s="84"/>
      <c r="BAL91" s="84"/>
      <c r="BAM91" s="84"/>
      <c r="BAN91" s="84"/>
      <c r="BAO91" s="84"/>
      <c r="BAP91" s="84"/>
      <c r="BAQ91" s="84"/>
      <c r="BAR91" s="84"/>
      <c r="BAS91" s="84"/>
      <c r="BAT91" s="84"/>
      <c r="BAU91" s="84"/>
      <c r="BAV91" s="84"/>
      <c r="BAW91" s="84"/>
      <c r="BAX91" s="84"/>
      <c r="BAY91" s="84"/>
      <c r="BAZ91" s="84"/>
      <c r="BBA91" s="84"/>
      <c r="BBB91" s="84"/>
      <c r="BBC91" s="84"/>
      <c r="BBD91" s="84"/>
      <c r="BBE91" s="84"/>
      <c r="BBF91" s="84"/>
      <c r="BBG91" s="84"/>
      <c r="BBH91" s="84"/>
      <c r="BBI91" s="84"/>
      <c r="BBJ91" s="84"/>
      <c r="BBK91" s="84"/>
      <c r="BBL91" s="84"/>
      <c r="BBM91" s="84"/>
      <c r="BBN91" s="84"/>
      <c r="BBO91" s="84"/>
      <c r="BBP91" s="84"/>
      <c r="BBQ91" s="84"/>
      <c r="BBR91" s="84"/>
      <c r="BBS91" s="84"/>
      <c r="BBT91" s="84"/>
      <c r="BBU91" s="84"/>
      <c r="BBV91" s="84"/>
      <c r="BBW91" s="84"/>
      <c r="BBX91" s="84"/>
      <c r="BBY91" s="84"/>
      <c r="BBZ91" s="84"/>
      <c r="BCA91" s="84"/>
      <c r="BCB91" s="84"/>
      <c r="BCC91" s="84"/>
      <c r="BCD91" s="84"/>
      <c r="BCE91" s="84"/>
      <c r="BCF91" s="84"/>
      <c r="BCG91" s="84"/>
      <c r="BCH91" s="84"/>
      <c r="BCI91" s="84"/>
      <c r="BCJ91" s="84"/>
      <c r="BCK91" s="84"/>
      <c r="BCL91" s="84"/>
      <c r="BCM91" s="84"/>
      <c r="BCN91" s="84"/>
      <c r="BCO91" s="84"/>
      <c r="BCP91" s="84"/>
      <c r="BCQ91" s="84"/>
      <c r="BCR91" s="84"/>
      <c r="BCS91" s="84"/>
      <c r="BCT91" s="84"/>
      <c r="BCU91" s="84"/>
      <c r="BCV91" s="84"/>
      <c r="BCW91" s="84"/>
      <c r="BCX91" s="84"/>
      <c r="BCY91" s="84"/>
      <c r="BCZ91" s="84"/>
      <c r="BDA91" s="84"/>
      <c r="BDB91" s="84"/>
      <c r="BDC91" s="84"/>
      <c r="BDD91" s="84"/>
      <c r="BDE91" s="84"/>
      <c r="BDF91" s="84"/>
      <c r="BDG91" s="84"/>
      <c r="BDH91" s="84"/>
      <c r="BDI91" s="84"/>
      <c r="BDJ91" s="84"/>
      <c r="BDK91" s="84"/>
      <c r="BDL91" s="84"/>
      <c r="BDM91" s="84"/>
      <c r="BDN91" s="84"/>
      <c r="BDO91" s="84"/>
      <c r="BDP91" s="84"/>
      <c r="BDQ91" s="84"/>
      <c r="BDR91" s="84"/>
      <c r="BDS91" s="84"/>
      <c r="BDT91" s="84"/>
      <c r="BDU91" s="84"/>
      <c r="BDV91" s="84"/>
      <c r="BDW91" s="84"/>
      <c r="BDX91" s="84"/>
      <c r="BDY91" s="84"/>
      <c r="BDZ91" s="84"/>
      <c r="BEA91" s="84"/>
      <c r="BEB91" s="84"/>
      <c r="BEC91" s="84"/>
      <c r="BED91" s="84"/>
      <c r="BEE91" s="84"/>
      <c r="BEF91" s="84"/>
      <c r="BEG91" s="84"/>
      <c r="BEH91" s="84"/>
      <c r="BEI91" s="84"/>
      <c r="BEJ91" s="84"/>
      <c r="BEK91" s="84"/>
      <c r="BEL91" s="84"/>
      <c r="BEM91" s="84"/>
      <c r="BEN91" s="84"/>
      <c r="BEO91" s="84"/>
      <c r="BEP91" s="84"/>
      <c r="BEQ91" s="84"/>
      <c r="BER91" s="84"/>
      <c r="BES91" s="84"/>
      <c r="BET91" s="84"/>
      <c r="BEU91" s="84"/>
      <c r="BEV91" s="84"/>
      <c r="BEW91" s="84"/>
      <c r="BEX91" s="84"/>
      <c r="BEY91" s="84"/>
      <c r="BEZ91" s="84"/>
      <c r="BFA91" s="84"/>
      <c r="BFB91" s="84"/>
      <c r="BFC91" s="84"/>
      <c r="BFD91" s="84"/>
      <c r="BFE91" s="84"/>
      <c r="BFF91" s="84"/>
      <c r="BFG91" s="84"/>
      <c r="BFH91" s="84"/>
      <c r="BFI91" s="84"/>
      <c r="BFJ91" s="84"/>
      <c r="BFK91" s="84"/>
      <c r="BFL91" s="84"/>
      <c r="BFM91" s="84"/>
      <c r="BFN91" s="84"/>
      <c r="BFO91" s="84"/>
      <c r="BFP91" s="84"/>
      <c r="BFQ91" s="84"/>
      <c r="BFR91" s="84"/>
      <c r="BFS91" s="84"/>
      <c r="BFT91" s="84"/>
      <c r="BFU91" s="84"/>
      <c r="BFV91" s="84"/>
      <c r="BFW91" s="84"/>
      <c r="BFX91" s="84"/>
      <c r="BFY91" s="84"/>
      <c r="BFZ91" s="84"/>
      <c r="BGA91" s="84"/>
      <c r="BGB91" s="84"/>
      <c r="BGC91" s="84"/>
      <c r="BGD91" s="84"/>
      <c r="BGE91" s="84"/>
      <c r="BGF91" s="84"/>
      <c r="BGG91" s="84"/>
      <c r="BGH91" s="84"/>
      <c r="BGI91" s="84"/>
      <c r="BGJ91" s="84"/>
      <c r="BGK91" s="84"/>
      <c r="BGL91" s="84"/>
      <c r="BGM91" s="84"/>
      <c r="BGN91" s="84"/>
      <c r="BGO91" s="84"/>
      <c r="BGP91" s="84"/>
      <c r="BGQ91" s="84"/>
      <c r="BGR91" s="84"/>
      <c r="BGS91" s="84"/>
      <c r="BGT91" s="84"/>
      <c r="BGU91" s="84"/>
      <c r="BGV91" s="84"/>
      <c r="BGW91" s="84"/>
      <c r="BGX91" s="84"/>
      <c r="BGY91" s="84"/>
      <c r="BGZ91" s="84"/>
      <c r="BHA91" s="84"/>
      <c r="BHB91" s="84"/>
      <c r="BHC91" s="84"/>
      <c r="BHD91" s="84"/>
      <c r="BHE91" s="84"/>
      <c r="BHF91" s="84"/>
      <c r="BHG91" s="84"/>
      <c r="BHH91" s="84"/>
      <c r="BHI91" s="84"/>
      <c r="BHJ91" s="84"/>
      <c r="BHK91" s="84"/>
      <c r="BHL91" s="84"/>
      <c r="BHM91" s="84"/>
      <c r="BHN91" s="84"/>
      <c r="BHO91" s="84"/>
      <c r="BHP91" s="84"/>
      <c r="BHQ91" s="84"/>
      <c r="BHR91" s="84"/>
      <c r="BHS91" s="84"/>
      <c r="BHT91" s="84"/>
      <c r="BHU91" s="84"/>
      <c r="BHV91" s="84"/>
      <c r="BHW91" s="84"/>
      <c r="BHX91" s="84"/>
      <c r="BHY91" s="84"/>
      <c r="BHZ91" s="84"/>
      <c r="BIA91" s="84"/>
      <c r="BIB91" s="84"/>
      <c r="BIC91" s="84"/>
      <c r="BID91" s="84"/>
      <c r="BIE91" s="84"/>
      <c r="BIF91" s="84"/>
      <c r="BIG91" s="84"/>
      <c r="BIH91" s="84"/>
      <c r="BII91" s="84"/>
      <c r="BIJ91" s="84"/>
      <c r="BIK91" s="84"/>
      <c r="BIL91" s="84"/>
      <c r="BIM91" s="84"/>
      <c r="BIN91" s="84"/>
      <c r="BIO91" s="84"/>
      <c r="BIP91" s="84"/>
      <c r="BIQ91" s="84"/>
      <c r="BIR91" s="84"/>
      <c r="BIS91" s="84"/>
      <c r="BIT91" s="84"/>
      <c r="BIU91" s="84"/>
      <c r="BIV91" s="84"/>
      <c r="BIW91" s="84"/>
      <c r="BIX91" s="84"/>
      <c r="BIY91" s="84"/>
      <c r="BIZ91" s="84"/>
      <c r="BJA91" s="84"/>
      <c r="BJB91" s="84"/>
      <c r="BJC91" s="84"/>
      <c r="BJD91" s="84"/>
      <c r="BJE91" s="84"/>
      <c r="BJF91" s="84"/>
      <c r="BJG91" s="84"/>
      <c r="BJH91" s="84"/>
      <c r="BJI91" s="84"/>
      <c r="BJJ91" s="84"/>
      <c r="BJK91" s="84"/>
      <c r="BJL91" s="84"/>
      <c r="BJM91" s="84"/>
      <c r="BJN91" s="84"/>
      <c r="BJO91" s="84"/>
      <c r="BJP91" s="84"/>
      <c r="BJQ91" s="84"/>
      <c r="BJR91" s="84"/>
      <c r="BJS91" s="84"/>
      <c r="BJT91" s="84"/>
      <c r="BJU91" s="84"/>
      <c r="BJV91" s="84"/>
      <c r="BJW91" s="84"/>
      <c r="BJX91" s="84"/>
      <c r="BJY91" s="84"/>
      <c r="BJZ91" s="84"/>
      <c r="BKA91" s="84"/>
      <c r="BKB91" s="84"/>
      <c r="BKC91" s="84"/>
      <c r="BKD91" s="84"/>
      <c r="BKE91" s="84"/>
      <c r="BKF91" s="84"/>
      <c r="BKG91" s="84"/>
      <c r="BKH91" s="84"/>
      <c r="BKI91" s="84"/>
      <c r="BKJ91" s="84"/>
      <c r="BKK91" s="84"/>
      <c r="BKL91" s="84"/>
      <c r="BKM91" s="84"/>
      <c r="BKN91" s="84"/>
      <c r="BKO91" s="84"/>
      <c r="BKP91" s="84"/>
      <c r="BKQ91" s="84"/>
      <c r="BKR91" s="84"/>
      <c r="BKS91" s="84"/>
      <c r="BKT91" s="84"/>
      <c r="BKU91" s="84"/>
      <c r="BKV91" s="84"/>
      <c r="BKW91" s="84"/>
      <c r="BKX91" s="84"/>
      <c r="BKY91" s="84"/>
      <c r="BKZ91" s="84"/>
      <c r="BLA91" s="84"/>
      <c r="BLB91" s="84"/>
      <c r="BLC91" s="84"/>
      <c r="BLD91" s="84"/>
      <c r="BLE91" s="84"/>
      <c r="BLF91" s="84"/>
      <c r="BLG91" s="84"/>
      <c r="BLH91" s="84"/>
      <c r="BLI91" s="84"/>
      <c r="BLJ91" s="84"/>
      <c r="BLK91" s="84"/>
      <c r="BLL91" s="84"/>
      <c r="BLM91" s="84"/>
      <c r="BLN91" s="84"/>
      <c r="BLO91" s="84"/>
      <c r="BLP91" s="84"/>
      <c r="BLQ91" s="84"/>
      <c r="BLR91" s="84"/>
      <c r="BLS91" s="84"/>
      <c r="BLT91" s="84"/>
      <c r="BLU91" s="84"/>
      <c r="BLV91" s="84"/>
      <c r="BLW91" s="84"/>
      <c r="BLX91" s="84"/>
      <c r="BLY91" s="84"/>
      <c r="BLZ91" s="84"/>
      <c r="BMA91" s="84"/>
      <c r="BMB91" s="84"/>
      <c r="BMC91" s="84"/>
      <c r="BMD91" s="84"/>
      <c r="BME91" s="84"/>
      <c r="BMF91" s="84"/>
      <c r="BMG91" s="84"/>
      <c r="BMH91" s="84"/>
      <c r="BMI91" s="84"/>
      <c r="BMJ91" s="84"/>
      <c r="BMK91" s="84"/>
      <c r="BML91" s="84"/>
      <c r="BMM91" s="84"/>
      <c r="BMN91" s="84"/>
      <c r="BMO91" s="84"/>
      <c r="BMP91" s="84"/>
      <c r="BMQ91" s="84"/>
      <c r="BMR91" s="84"/>
      <c r="BMS91" s="84"/>
      <c r="BMT91" s="84"/>
      <c r="BMU91" s="84"/>
      <c r="BMV91" s="84"/>
      <c r="BMW91" s="84"/>
      <c r="BMX91" s="84"/>
      <c r="BMY91" s="84"/>
      <c r="BMZ91" s="84"/>
      <c r="BNA91" s="84"/>
      <c r="BNB91" s="84"/>
      <c r="BNC91" s="84"/>
      <c r="BND91" s="84"/>
      <c r="BNE91" s="84"/>
      <c r="BNF91" s="84"/>
      <c r="BNG91" s="84"/>
      <c r="BNH91" s="84"/>
      <c r="BNI91" s="84"/>
      <c r="BNJ91" s="84"/>
      <c r="BNK91" s="84"/>
      <c r="BNL91" s="84"/>
      <c r="BNM91" s="84"/>
      <c r="BNN91" s="84"/>
      <c r="BNO91" s="84"/>
      <c r="BNP91" s="84"/>
      <c r="BNQ91" s="84"/>
      <c r="BNR91" s="84"/>
      <c r="BNS91" s="84"/>
      <c r="BNT91" s="84"/>
      <c r="BNU91" s="84"/>
      <c r="BNV91" s="84"/>
      <c r="BNW91" s="84"/>
      <c r="BNX91" s="84"/>
      <c r="BNY91" s="84"/>
      <c r="BNZ91" s="84"/>
      <c r="BOA91" s="84"/>
      <c r="BOB91" s="84"/>
      <c r="BOC91" s="84"/>
      <c r="BOD91" s="84"/>
      <c r="BOE91" s="84"/>
      <c r="BOF91" s="84"/>
      <c r="BOG91" s="84"/>
      <c r="BOH91" s="84"/>
      <c r="BOI91" s="84"/>
      <c r="BOJ91" s="84"/>
      <c r="BOK91" s="84"/>
      <c r="BOL91" s="84"/>
      <c r="BOM91" s="84"/>
      <c r="BON91" s="84"/>
      <c r="BOO91" s="84"/>
      <c r="BOP91" s="84"/>
      <c r="BOQ91" s="84"/>
      <c r="BOR91" s="84"/>
      <c r="BOS91" s="84"/>
      <c r="BOT91" s="84"/>
      <c r="BOU91" s="84"/>
      <c r="BOV91" s="84"/>
      <c r="BOW91" s="84"/>
      <c r="BOX91" s="84"/>
      <c r="BOY91" s="84"/>
      <c r="BOZ91" s="84"/>
      <c r="BPA91" s="84"/>
      <c r="BPB91" s="84"/>
      <c r="BPC91" s="84"/>
      <c r="BPD91" s="84"/>
      <c r="BPE91" s="84"/>
      <c r="BPF91" s="84"/>
      <c r="BPG91" s="84"/>
      <c r="BPH91" s="84"/>
      <c r="BPI91" s="84"/>
      <c r="BPJ91" s="84"/>
      <c r="BPK91" s="84"/>
      <c r="BPL91" s="84"/>
      <c r="BPM91" s="84"/>
      <c r="BPN91" s="84"/>
      <c r="BPO91" s="84"/>
      <c r="BPP91" s="84"/>
      <c r="BPQ91" s="84"/>
      <c r="BPR91" s="84"/>
      <c r="BPS91" s="84"/>
      <c r="BPT91" s="84"/>
      <c r="BPU91" s="84"/>
      <c r="BPV91" s="84"/>
      <c r="BPW91" s="84"/>
      <c r="BPX91" s="84"/>
      <c r="BPY91" s="84"/>
      <c r="BPZ91" s="84"/>
      <c r="BQA91" s="84"/>
      <c r="BQB91" s="84"/>
      <c r="BQC91" s="84"/>
      <c r="BQD91" s="84"/>
      <c r="BQE91" s="84"/>
      <c r="BQF91" s="84"/>
      <c r="BQG91" s="84"/>
      <c r="BQH91" s="84"/>
      <c r="BQI91" s="84"/>
      <c r="BQJ91" s="84"/>
      <c r="BQK91" s="84"/>
      <c r="BQL91" s="84"/>
      <c r="BQM91" s="84"/>
      <c r="BQN91" s="84"/>
      <c r="BQO91" s="84"/>
      <c r="BQP91" s="84"/>
      <c r="BQQ91" s="84"/>
      <c r="BQR91" s="84"/>
      <c r="BQS91" s="84"/>
      <c r="BQT91" s="84"/>
      <c r="BQU91" s="84"/>
      <c r="BQV91" s="84"/>
      <c r="BQW91" s="84"/>
      <c r="BQX91" s="84"/>
      <c r="BQY91" s="84"/>
      <c r="BQZ91" s="84"/>
      <c r="BRA91" s="84"/>
      <c r="BRB91" s="84"/>
      <c r="BRC91" s="84"/>
      <c r="BRD91" s="84"/>
      <c r="BRE91" s="84"/>
      <c r="BRF91" s="84"/>
      <c r="BRG91" s="84"/>
      <c r="BRH91" s="84"/>
      <c r="BRI91" s="84"/>
      <c r="BRJ91" s="84"/>
      <c r="BRK91" s="84"/>
      <c r="BRL91" s="84"/>
      <c r="BRM91" s="84"/>
      <c r="BRN91" s="84"/>
      <c r="BRO91" s="84"/>
      <c r="BRP91" s="84"/>
      <c r="BRQ91" s="84"/>
      <c r="BRR91" s="84"/>
      <c r="BRS91" s="84"/>
      <c r="BRT91" s="84"/>
      <c r="BRU91" s="84"/>
      <c r="BRV91" s="84"/>
      <c r="BRW91" s="84"/>
      <c r="BRX91" s="84"/>
      <c r="BRY91" s="84"/>
      <c r="BRZ91" s="84"/>
      <c r="BSA91" s="84"/>
      <c r="BSB91" s="84"/>
      <c r="BSC91" s="84"/>
      <c r="BSD91" s="84"/>
      <c r="BSE91" s="84"/>
      <c r="BSF91" s="84"/>
      <c r="BSG91" s="84"/>
      <c r="BSH91" s="84"/>
      <c r="BSI91" s="84"/>
      <c r="BSJ91" s="84"/>
      <c r="BSK91" s="84"/>
      <c r="BSL91" s="84"/>
      <c r="BSM91" s="84"/>
      <c r="BSN91" s="84"/>
      <c r="BSO91" s="84"/>
      <c r="BSP91" s="84"/>
      <c r="BSQ91" s="84"/>
      <c r="BSR91" s="84"/>
      <c r="BSS91" s="84"/>
      <c r="BST91" s="84"/>
      <c r="BSU91" s="84"/>
      <c r="BSV91" s="84"/>
      <c r="BSW91" s="84"/>
      <c r="BSX91" s="84"/>
      <c r="BSY91" s="84"/>
      <c r="BSZ91" s="84"/>
      <c r="BTA91" s="84"/>
      <c r="BTB91" s="84"/>
      <c r="BTC91" s="84"/>
      <c r="BTD91" s="84"/>
      <c r="BTE91" s="84"/>
      <c r="BTF91" s="84"/>
      <c r="BTG91" s="84"/>
      <c r="BTH91" s="84"/>
      <c r="BTI91" s="84"/>
      <c r="BTJ91" s="84"/>
      <c r="BTK91" s="84"/>
      <c r="BTL91" s="84"/>
      <c r="BTM91" s="84"/>
      <c r="BTN91" s="84"/>
      <c r="BTO91" s="84"/>
      <c r="BTP91" s="84"/>
      <c r="BTQ91" s="84"/>
      <c r="BTR91" s="84"/>
      <c r="BTS91" s="84"/>
      <c r="BTT91" s="84"/>
      <c r="BTU91" s="84"/>
      <c r="BTV91" s="84"/>
      <c r="BTW91" s="84"/>
      <c r="BTX91" s="84"/>
      <c r="BTY91" s="84"/>
      <c r="BTZ91" s="84"/>
      <c r="BUA91" s="84"/>
      <c r="BUB91" s="84"/>
      <c r="BUC91" s="84"/>
      <c r="BUD91" s="84"/>
      <c r="BUE91" s="84"/>
      <c r="BUF91" s="84"/>
      <c r="BUG91" s="84"/>
      <c r="BUH91" s="84"/>
      <c r="BUI91" s="84"/>
      <c r="BUJ91" s="84"/>
      <c r="BUK91" s="84"/>
      <c r="BUL91" s="84"/>
      <c r="BUM91" s="84"/>
      <c r="BUN91" s="84"/>
      <c r="BUO91" s="84"/>
      <c r="BUP91" s="84"/>
      <c r="BUQ91" s="84"/>
      <c r="BUR91" s="84"/>
      <c r="BUS91" s="84"/>
      <c r="BUT91" s="84"/>
      <c r="BUU91" s="84"/>
      <c r="BUV91" s="84"/>
      <c r="BUW91" s="84"/>
      <c r="BUX91" s="84"/>
      <c r="BUY91" s="84"/>
      <c r="BUZ91" s="84"/>
      <c r="BVA91" s="84"/>
      <c r="BVB91" s="84"/>
      <c r="BVC91" s="84"/>
      <c r="BVD91" s="84"/>
      <c r="BVE91" s="84"/>
      <c r="BVF91" s="84"/>
      <c r="BVG91" s="84"/>
      <c r="BVH91" s="84"/>
      <c r="BVI91" s="84"/>
      <c r="BVJ91" s="84"/>
      <c r="BVK91" s="84"/>
      <c r="BVL91" s="84"/>
      <c r="BVM91" s="84"/>
      <c r="BVN91" s="84"/>
      <c r="BVO91" s="84"/>
      <c r="BVP91" s="84"/>
      <c r="BVQ91" s="84"/>
      <c r="BVR91" s="84"/>
      <c r="BVS91" s="84"/>
      <c r="BVT91" s="84"/>
      <c r="BVU91" s="84"/>
      <c r="BVV91" s="84"/>
      <c r="BVW91" s="84"/>
      <c r="BVX91" s="84"/>
      <c r="BVY91" s="84"/>
      <c r="BVZ91" s="84"/>
      <c r="BWA91" s="84"/>
      <c r="BWB91" s="84"/>
      <c r="BWC91" s="84"/>
      <c r="BWD91" s="84"/>
      <c r="BWE91" s="84"/>
      <c r="BWF91" s="84"/>
      <c r="BWG91" s="84"/>
      <c r="BWH91" s="84"/>
      <c r="BWI91" s="84"/>
      <c r="BWJ91" s="84"/>
      <c r="BWK91" s="84"/>
      <c r="BWL91" s="84"/>
      <c r="BWM91" s="84"/>
      <c r="BWN91" s="84"/>
      <c r="BWO91" s="84"/>
      <c r="BWP91" s="84"/>
      <c r="BWQ91" s="84"/>
      <c r="BWR91" s="84"/>
      <c r="BWS91" s="84"/>
      <c r="BWT91" s="84"/>
      <c r="BWU91" s="84"/>
      <c r="BWV91" s="84"/>
      <c r="BWW91" s="84"/>
      <c r="BWX91" s="84"/>
      <c r="BWY91" s="84"/>
      <c r="BWZ91" s="84"/>
      <c r="BXA91" s="84"/>
      <c r="BXB91" s="84"/>
      <c r="BXC91" s="84"/>
      <c r="BXD91" s="84"/>
      <c r="BXE91" s="84"/>
      <c r="BXF91" s="84"/>
      <c r="BXG91" s="84"/>
      <c r="BXH91" s="84"/>
      <c r="BXI91" s="84"/>
      <c r="BXJ91" s="84"/>
      <c r="BXK91" s="84"/>
      <c r="BXL91" s="84"/>
      <c r="BXM91" s="84"/>
      <c r="BXN91" s="84"/>
      <c r="BXO91" s="84"/>
      <c r="BXP91" s="84"/>
      <c r="BXQ91" s="84"/>
      <c r="BXR91" s="84"/>
      <c r="BXS91" s="84"/>
      <c r="BXT91" s="84"/>
      <c r="BXU91" s="84"/>
      <c r="BXV91" s="84"/>
      <c r="BXW91" s="84"/>
      <c r="BXX91" s="84"/>
      <c r="BXY91" s="84"/>
      <c r="BXZ91" s="84"/>
      <c r="BYA91" s="84"/>
      <c r="BYB91" s="84"/>
      <c r="BYC91" s="84"/>
      <c r="BYD91" s="84"/>
      <c r="BYE91" s="84"/>
      <c r="BYF91" s="84"/>
      <c r="BYG91" s="84"/>
      <c r="BYH91" s="84"/>
      <c r="BYI91" s="84"/>
      <c r="BYJ91" s="84"/>
      <c r="BYK91" s="84"/>
      <c r="BYL91" s="84"/>
      <c r="BYM91" s="84"/>
      <c r="BYN91" s="84"/>
      <c r="BYO91" s="84"/>
      <c r="BYP91" s="84"/>
      <c r="BYQ91" s="84"/>
      <c r="BYR91" s="84"/>
      <c r="BYS91" s="84"/>
      <c r="BYT91" s="84"/>
      <c r="BYU91" s="84"/>
      <c r="BYV91" s="84"/>
      <c r="BYW91" s="84"/>
      <c r="BYX91" s="84"/>
      <c r="BYY91" s="84"/>
      <c r="BYZ91" s="84"/>
      <c r="BZA91" s="84"/>
      <c r="BZB91" s="84"/>
      <c r="BZC91" s="84"/>
      <c r="BZD91" s="84"/>
      <c r="BZE91" s="84"/>
      <c r="BZF91" s="84"/>
      <c r="BZG91" s="84"/>
      <c r="BZH91" s="84"/>
      <c r="BZI91" s="84"/>
      <c r="BZJ91" s="84"/>
      <c r="BZK91" s="84"/>
      <c r="BZL91" s="84"/>
      <c r="BZM91" s="84"/>
      <c r="BZN91" s="84"/>
      <c r="BZO91" s="84"/>
      <c r="BZP91" s="84"/>
      <c r="BZQ91" s="84"/>
      <c r="BZR91" s="84"/>
      <c r="BZS91" s="84"/>
      <c r="BZT91" s="84"/>
      <c r="BZU91" s="84"/>
      <c r="BZV91" s="84"/>
      <c r="BZW91" s="84"/>
      <c r="BZX91" s="84"/>
      <c r="BZY91" s="84"/>
      <c r="BZZ91" s="84"/>
      <c r="CAA91" s="84"/>
      <c r="CAB91" s="84"/>
      <c r="CAC91" s="84"/>
      <c r="CAD91" s="84"/>
      <c r="CAE91" s="84"/>
      <c r="CAF91" s="84"/>
      <c r="CAG91" s="84"/>
      <c r="CAH91" s="84"/>
      <c r="CAI91" s="84"/>
      <c r="CAJ91" s="84"/>
      <c r="CAK91" s="84"/>
      <c r="CAL91" s="84"/>
      <c r="CAM91" s="84"/>
      <c r="CAN91" s="84"/>
      <c r="CAO91" s="84"/>
      <c r="CAP91" s="84"/>
      <c r="CAQ91" s="84"/>
      <c r="CAR91" s="84"/>
      <c r="CAS91" s="84"/>
      <c r="CAT91" s="84"/>
      <c r="CAU91" s="84"/>
      <c r="CAV91" s="84"/>
      <c r="CAW91" s="84"/>
      <c r="CAX91" s="84"/>
      <c r="CAY91" s="84"/>
      <c r="CAZ91" s="84"/>
      <c r="CBA91" s="84"/>
      <c r="CBB91" s="84"/>
      <c r="CBC91" s="84"/>
      <c r="CBD91" s="84"/>
      <c r="CBE91" s="84"/>
      <c r="CBF91" s="84"/>
      <c r="CBG91" s="84"/>
      <c r="CBH91" s="84"/>
      <c r="CBI91" s="84"/>
      <c r="CBJ91" s="84"/>
      <c r="CBK91" s="84"/>
      <c r="CBL91" s="84"/>
      <c r="CBM91" s="84"/>
      <c r="CBN91" s="84"/>
      <c r="CBO91" s="84"/>
      <c r="CBP91" s="84"/>
      <c r="CBQ91" s="84"/>
      <c r="CBR91" s="84"/>
      <c r="CBS91" s="84"/>
      <c r="CBT91" s="84"/>
      <c r="CBU91" s="84"/>
      <c r="CBV91" s="84"/>
      <c r="CBW91" s="84"/>
      <c r="CBX91" s="84"/>
      <c r="CBY91" s="84"/>
      <c r="CBZ91" s="84"/>
      <c r="CCA91" s="84"/>
      <c r="CCB91" s="84"/>
      <c r="CCC91" s="84"/>
      <c r="CCD91" s="84"/>
      <c r="CCE91" s="84"/>
      <c r="CCF91" s="84"/>
      <c r="CCG91" s="84"/>
      <c r="CCH91" s="84"/>
      <c r="CCI91" s="84"/>
      <c r="CCJ91" s="84"/>
      <c r="CCK91" s="84"/>
      <c r="CCL91" s="84"/>
      <c r="CCM91" s="84"/>
      <c r="CCN91" s="84"/>
      <c r="CCO91" s="84"/>
      <c r="CCP91" s="84"/>
      <c r="CCQ91" s="84"/>
      <c r="CCR91" s="84"/>
      <c r="CCS91" s="84"/>
      <c r="CCT91" s="84"/>
      <c r="CCU91" s="84"/>
      <c r="CCV91" s="84"/>
      <c r="CCW91" s="84"/>
      <c r="CCX91" s="84"/>
      <c r="CCY91" s="84"/>
      <c r="CCZ91" s="84"/>
      <c r="CDA91" s="84"/>
      <c r="CDB91" s="84"/>
      <c r="CDC91" s="84"/>
      <c r="CDD91" s="84"/>
      <c r="CDE91" s="84"/>
      <c r="CDF91" s="84"/>
      <c r="CDG91" s="84"/>
      <c r="CDH91" s="84"/>
      <c r="CDI91" s="84"/>
      <c r="CDJ91" s="84"/>
      <c r="CDK91" s="84"/>
      <c r="CDL91" s="84"/>
      <c r="CDM91" s="84"/>
      <c r="CDN91" s="84"/>
      <c r="CDO91" s="84"/>
      <c r="CDP91" s="84"/>
      <c r="CDQ91" s="84"/>
      <c r="CDR91" s="84"/>
      <c r="CDS91" s="84"/>
      <c r="CDT91" s="84"/>
      <c r="CDU91" s="84"/>
      <c r="CDV91" s="84"/>
      <c r="CDW91" s="84"/>
      <c r="CDX91" s="84"/>
      <c r="CDY91" s="84"/>
      <c r="CDZ91" s="84"/>
      <c r="CEA91" s="84"/>
      <c r="CEB91" s="84"/>
      <c r="CEC91" s="84"/>
      <c r="CED91" s="84"/>
      <c r="CEE91" s="84"/>
      <c r="CEF91" s="84"/>
      <c r="CEG91" s="84"/>
      <c r="CEH91" s="84"/>
      <c r="CEI91" s="84"/>
      <c r="CEJ91" s="84"/>
      <c r="CEK91" s="84"/>
      <c r="CEL91" s="84"/>
      <c r="CEM91" s="84"/>
      <c r="CEN91" s="84"/>
      <c r="CEO91" s="84"/>
      <c r="CEP91" s="84"/>
      <c r="CEQ91" s="84"/>
      <c r="CER91" s="84"/>
      <c r="CES91" s="84"/>
      <c r="CET91" s="84"/>
      <c r="CEU91" s="84"/>
      <c r="CEV91" s="84"/>
      <c r="CEW91" s="84"/>
      <c r="CEX91" s="84"/>
      <c r="CEY91" s="84"/>
      <c r="CEZ91" s="84"/>
      <c r="CFA91" s="84"/>
      <c r="CFB91" s="84"/>
      <c r="CFC91" s="84"/>
      <c r="CFD91" s="84"/>
      <c r="CFE91" s="84"/>
      <c r="CFF91" s="84"/>
      <c r="CFG91" s="84"/>
      <c r="CFH91" s="84"/>
      <c r="CFI91" s="84"/>
      <c r="CFJ91" s="84"/>
      <c r="CFK91" s="84"/>
      <c r="CFL91" s="84"/>
      <c r="CFM91" s="84"/>
      <c r="CFN91" s="84"/>
      <c r="CFO91" s="84"/>
      <c r="CFP91" s="84"/>
      <c r="CFQ91" s="84"/>
      <c r="CFR91" s="84"/>
      <c r="CFS91" s="84"/>
      <c r="CFT91" s="84"/>
      <c r="CFU91" s="84"/>
      <c r="CFV91" s="84"/>
      <c r="CFW91" s="84"/>
      <c r="CFX91" s="84"/>
      <c r="CFY91" s="84"/>
      <c r="CFZ91" s="84"/>
      <c r="CGA91" s="84"/>
      <c r="CGB91" s="84"/>
      <c r="CGC91" s="84"/>
      <c r="CGD91" s="84"/>
      <c r="CGE91" s="84"/>
      <c r="CGF91" s="84"/>
      <c r="CGG91" s="84"/>
      <c r="CGH91" s="84"/>
      <c r="CGI91" s="84"/>
      <c r="CGJ91" s="84"/>
      <c r="CGK91" s="84"/>
      <c r="CGL91" s="84"/>
      <c r="CGM91" s="84"/>
      <c r="CGN91" s="84"/>
      <c r="CGO91" s="84"/>
      <c r="CGP91" s="84"/>
      <c r="CGQ91" s="84"/>
      <c r="CGR91" s="84"/>
      <c r="CGS91" s="84"/>
      <c r="CGT91" s="84"/>
      <c r="CGU91" s="84"/>
      <c r="CGV91" s="84"/>
      <c r="CGW91" s="84"/>
      <c r="CGX91" s="84"/>
      <c r="CGY91" s="84"/>
      <c r="CGZ91" s="84"/>
      <c r="CHA91" s="84"/>
      <c r="CHB91" s="84"/>
      <c r="CHC91" s="84"/>
      <c r="CHD91" s="84"/>
      <c r="CHE91" s="84"/>
      <c r="CHF91" s="84"/>
      <c r="CHG91" s="84"/>
      <c r="CHH91" s="84"/>
      <c r="CHI91" s="84"/>
      <c r="CHJ91" s="84"/>
      <c r="CHK91" s="84"/>
      <c r="CHL91" s="84"/>
      <c r="CHM91" s="84"/>
      <c r="CHN91" s="84"/>
      <c r="CHO91" s="84"/>
      <c r="CHP91" s="84"/>
      <c r="CHQ91" s="84"/>
      <c r="CHR91" s="84"/>
      <c r="CHS91" s="84"/>
      <c r="CHT91" s="84"/>
      <c r="CHU91" s="84"/>
      <c r="CHV91" s="84"/>
      <c r="CHW91" s="84"/>
      <c r="CHX91" s="84"/>
      <c r="CHY91" s="84"/>
      <c r="CHZ91" s="84"/>
      <c r="CIA91" s="84"/>
      <c r="CIB91" s="84"/>
      <c r="CIC91" s="84"/>
      <c r="CID91" s="84"/>
      <c r="CIE91" s="84"/>
      <c r="CIF91" s="84"/>
      <c r="CIG91" s="84"/>
      <c r="CIH91" s="84"/>
      <c r="CII91" s="84"/>
      <c r="CIJ91" s="84"/>
      <c r="CIK91" s="84"/>
      <c r="CIL91" s="84"/>
      <c r="CIM91" s="84"/>
      <c r="CIN91" s="84"/>
      <c r="CIO91" s="84"/>
      <c r="CIP91" s="84"/>
      <c r="CIQ91" s="84"/>
      <c r="CIR91" s="84"/>
      <c r="CIS91" s="84"/>
      <c r="CIT91" s="84"/>
      <c r="CIU91" s="84"/>
      <c r="CIV91" s="84"/>
      <c r="CIW91" s="84"/>
      <c r="CIX91" s="84"/>
      <c r="CIY91" s="84"/>
      <c r="CIZ91" s="84"/>
      <c r="CJA91" s="84"/>
      <c r="CJB91" s="84"/>
      <c r="CJC91" s="84"/>
      <c r="CJD91" s="84"/>
      <c r="CJE91" s="84"/>
      <c r="CJF91" s="84"/>
      <c r="CJG91" s="84"/>
      <c r="CJH91" s="84"/>
      <c r="CJI91" s="84"/>
      <c r="CJJ91" s="84"/>
      <c r="CJK91" s="84"/>
      <c r="CJL91" s="84"/>
      <c r="CJM91" s="84"/>
      <c r="CJN91" s="84"/>
      <c r="CJO91" s="84"/>
      <c r="CJP91" s="84"/>
      <c r="CJQ91" s="84"/>
      <c r="CJR91" s="84"/>
      <c r="CJS91" s="84"/>
      <c r="CJT91" s="84"/>
      <c r="CJU91" s="84"/>
      <c r="CJV91" s="84"/>
      <c r="CJW91" s="84"/>
      <c r="CJX91" s="84"/>
      <c r="CJY91" s="84"/>
      <c r="CJZ91" s="84"/>
      <c r="CKA91" s="84"/>
      <c r="CKB91" s="84"/>
      <c r="CKC91" s="84"/>
      <c r="CKD91" s="84"/>
      <c r="CKE91" s="84"/>
      <c r="CKF91" s="84"/>
      <c r="CKG91" s="84"/>
      <c r="CKH91" s="84"/>
      <c r="CKI91" s="84"/>
      <c r="CKJ91" s="84"/>
      <c r="CKK91" s="84"/>
      <c r="CKL91" s="84"/>
      <c r="CKM91" s="84"/>
      <c r="CKN91" s="84"/>
      <c r="CKO91" s="84"/>
      <c r="CKP91" s="84"/>
      <c r="CKQ91" s="84"/>
      <c r="CKR91" s="84"/>
      <c r="CKS91" s="84"/>
      <c r="CKT91" s="84"/>
      <c r="CKU91" s="84"/>
      <c r="CKV91" s="84"/>
      <c r="CKW91" s="84"/>
      <c r="CKX91" s="84"/>
      <c r="CKY91" s="84"/>
      <c r="CKZ91" s="84"/>
      <c r="CLA91" s="84"/>
      <c r="CLB91" s="84"/>
      <c r="CLC91" s="84"/>
      <c r="CLD91" s="84"/>
      <c r="CLE91" s="84"/>
      <c r="CLF91" s="84"/>
      <c r="CLG91" s="84"/>
      <c r="CLH91" s="84"/>
      <c r="CLI91" s="84"/>
      <c r="CLJ91" s="84"/>
      <c r="CLK91" s="84"/>
      <c r="CLL91" s="84"/>
      <c r="CLM91" s="84"/>
      <c r="CLN91" s="84"/>
      <c r="CLO91" s="84"/>
      <c r="CLP91" s="84"/>
      <c r="CLQ91" s="84"/>
      <c r="CLR91" s="84"/>
      <c r="CLS91" s="84"/>
      <c r="CLT91" s="84"/>
      <c r="CLU91" s="84"/>
      <c r="CLV91" s="84"/>
      <c r="CLW91" s="84"/>
      <c r="CLX91" s="84"/>
      <c r="CLY91" s="84"/>
      <c r="CLZ91" s="84"/>
      <c r="CMA91" s="84"/>
      <c r="CMB91" s="84"/>
      <c r="CMC91" s="84"/>
      <c r="CMD91" s="84"/>
      <c r="CME91" s="84"/>
      <c r="CMF91" s="84"/>
      <c r="CMG91" s="84"/>
      <c r="CMH91" s="84"/>
      <c r="CMI91" s="84"/>
      <c r="CMJ91" s="84"/>
      <c r="CMK91" s="84"/>
      <c r="CML91" s="84"/>
      <c r="CMM91" s="84"/>
      <c r="CMN91" s="84"/>
      <c r="CMO91" s="84"/>
      <c r="CMP91" s="84"/>
      <c r="CMQ91" s="84"/>
      <c r="CMR91" s="84"/>
      <c r="CMS91" s="84"/>
      <c r="CMT91" s="84"/>
      <c r="CMU91" s="84"/>
      <c r="CMV91" s="84"/>
      <c r="CMW91" s="84"/>
      <c r="CMX91" s="84"/>
      <c r="CMY91" s="84"/>
      <c r="CMZ91" s="84"/>
      <c r="CNA91" s="84"/>
      <c r="CNB91" s="84"/>
      <c r="CNC91" s="84"/>
      <c r="CND91" s="84"/>
      <c r="CNE91" s="84"/>
      <c r="CNF91" s="84"/>
      <c r="CNG91" s="84"/>
      <c r="CNH91" s="84"/>
      <c r="CNI91" s="84"/>
      <c r="CNJ91" s="84"/>
      <c r="CNK91" s="84"/>
      <c r="CNL91" s="84"/>
      <c r="CNM91" s="84"/>
      <c r="CNN91" s="84"/>
      <c r="CNO91" s="84"/>
      <c r="CNP91" s="84"/>
      <c r="CNQ91" s="84"/>
      <c r="CNR91" s="84"/>
      <c r="CNS91" s="84"/>
      <c r="CNT91" s="84"/>
      <c r="CNU91" s="84"/>
      <c r="CNV91" s="84"/>
      <c r="CNW91" s="84"/>
      <c r="CNX91" s="84"/>
      <c r="CNY91" s="84"/>
      <c r="CNZ91" s="84"/>
      <c r="COA91" s="84"/>
      <c r="COB91" s="84"/>
      <c r="COC91" s="84"/>
      <c r="COD91" s="84"/>
      <c r="COE91" s="84"/>
      <c r="COF91" s="84"/>
      <c r="COG91" s="84"/>
      <c r="COH91" s="84"/>
      <c r="COI91" s="84"/>
      <c r="COJ91" s="84"/>
      <c r="COK91" s="84"/>
      <c r="COL91" s="84"/>
      <c r="COM91" s="84"/>
      <c r="CON91" s="84"/>
      <c r="COO91" s="84"/>
      <c r="COP91" s="84"/>
      <c r="COQ91" s="84"/>
      <c r="COR91" s="84"/>
      <c r="COS91" s="84"/>
      <c r="COT91" s="84"/>
      <c r="COU91" s="84"/>
      <c r="COV91" s="84"/>
      <c r="COW91" s="84"/>
      <c r="COX91" s="84"/>
      <c r="COY91" s="84"/>
      <c r="COZ91" s="84"/>
      <c r="CPA91" s="84"/>
      <c r="CPB91" s="84"/>
      <c r="CPC91" s="84"/>
      <c r="CPD91" s="84"/>
      <c r="CPE91" s="84"/>
      <c r="CPF91" s="84"/>
      <c r="CPG91" s="84"/>
      <c r="CPH91" s="84"/>
      <c r="CPI91" s="84"/>
      <c r="CPJ91" s="84"/>
      <c r="CPK91" s="84"/>
      <c r="CPL91" s="84"/>
      <c r="CPM91" s="84"/>
      <c r="CPN91" s="84"/>
      <c r="CPO91" s="84"/>
      <c r="CPP91" s="84"/>
      <c r="CPQ91" s="84"/>
      <c r="CPR91" s="84"/>
      <c r="CPS91" s="84"/>
      <c r="CPT91" s="84"/>
      <c r="CPU91" s="84"/>
      <c r="CPV91" s="84"/>
      <c r="CPW91" s="84"/>
      <c r="CPX91" s="84"/>
      <c r="CPY91" s="84"/>
      <c r="CPZ91" s="84"/>
      <c r="CQA91" s="84"/>
      <c r="CQB91" s="84"/>
      <c r="CQC91" s="84"/>
      <c r="CQD91" s="84"/>
      <c r="CQE91" s="84"/>
      <c r="CQF91" s="84"/>
      <c r="CQG91" s="84"/>
      <c r="CQH91" s="84"/>
      <c r="CQI91" s="84"/>
      <c r="CQJ91" s="84"/>
      <c r="CQK91" s="84"/>
      <c r="CQL91" s="84"/>
      <c r="CQM91" s="84"/>
      <c r="CQN91" s="84"/>
      <c r="CQO91" s="84"/>
      <c r="CQP91" s="84"/>
      <c r="CQQ91" s="84"/>
      <c r="CQR91" s="84"/>
      <c r="CQS91" s="84"/>
      <c r="CQT91" s="84"/>
      <c r="CQU91" s="84"/>
      <c r="CQV91" s="84"/>
      <c r="CQW91" s="84"/>
      <c r="CQX91" s="84"/>
      <c r="CQY91" s="84"/>
      <c r="CQZ91" s="84"/>
      <c r="CRA91" s="84"/>
      <c r="CRB91" s="84"/>
      <c r="CRC91" s="84"/>
      <c r="CRD91" s="84"/>
      <c r="CRE91" s="84"/>
      <c r="CRF91" s="84"/>
      <c r="CRG91" s="84"/>
      <c r="CRH91" s="84"/>
      <c r="CRI91" s="84"/>
      <c r="CRJ91" s="84"/>
      <c r="CRK91" s="84"/>
      <c r="CRL91" s="84"/>
      <c r="CRM91" s="84"/>
      <c r="CRN91" s="84"/>
      <c r="CRO91" s="84"/>
      <c r="CRP91" s="84"/>
      <c r="CRQ91" s="84"/>
      <c r="CRR91" s="84"/>
      <c r="CRS91" s="84"/>
      <c r="CRT91" s="84"/>
      <c r="CRU91" s="84"/>
      <c r="CRV91" s="84"/>
      <c r="CRW91" s="84"/>
      <c r="CRX91" s="84"/>
      <c r="CRY91" s="84"/>
      <c r="CRZ91" s="84"/>
      <c r="CSA91" s="84"/>
      <c r="CSB91" s="84"/>
      <c r="CSC91" s="84"/>
      <c r="CSD91" s="84"/>
      <c r="CSE91" s="84"/>
      <c r="CSF91" s="84"/>
      <c r="CSG91" s="84"/>
      <c r="CSH91" s="84"/>
      <c r="CSI91" s="84"/>
      <c r="CSJ91" s="84"/>
      <c r="CSK91" s="84"/>
      <c r="CSL91" s="84"/>
      <c r="CSM91" s="84"/>
      <c r="CSN91" s="84"/>
      <c r="CSO91" s="84"/>
      <c r="CSP91" s="84"/>
      <c r="CSQ91" s="84"/>
      <c r="CSR91" s="84"/>
      <c r="CSS91" s="84"/>
      <c r="CST91" s="84"/>
      <c r="CSU91" s="84"/>
      <c r="CSV91" s="84"/>
      <c r="CSW91" s="84"/>
      <c r="CSX91" s="84"/>
      <c r="CSY91" s="84"/>
      <c r="CSZ91" s="84"/>
      <c r="CTA91" s="84"/>
      <c r="CTB91" s="84"/>
      <c r="CTC91" s="84"/>
      <c r="CTD91" s="84"/>
      <c r="CTE91" s="84"/>
      <c r="CTF91" s="84"/>
      <c r="CTG91" s="84"/>
      <c r="CTH91" s="84"/>
      <c r="CTI91" s="84"/>
      <c r="CTJ91" s="84"/>
      <c r="CTK91" s="84"/>
      <c r="CTL91" s="84"/>
      <c r="CTM91" s="84"/>
      <c r="CTN91" s="84"/>
      <c r="CTO91" s="84"/>
      <c r="CTP91" s="84"/>
      <c r="CTQ91" s="84"/>
      <c r="CTR91" s="84"/>
      <c r="CTS91" s="84"/>
      <c r="CTT91" s="84"/>
      <c r="CTU91" s="84"/>
      <c r="CTV91" s="84"/>
      <c r="CTW91" s="84"/>
      <c r="CTX91" s="84"/>
      <c r="CTY91" s="84"/>
      <c r="CTZ91" s="84"/>
      <c r="CUA91" s="84"/>
      <c r="CUB91" s="84"/>
      <c r="CUC91" s="84"/>
      <c r="CUD91" s="84"/>
      <c r="CUE91" s="84"/>
      <c r="CUF91" s="84"/>
      <c r="CUG91" s="84"/>
      <c r="CUH91" s="84"/>
      <c r="CUI91" s="84"/>
      <c r="CUJ91" s="84"/>
      <c r="CUK91" s="84"/>
      <c r="CUL91" s="84"/>
      <c r="CUM91" s="84"/>
      <c r="CUN91" s="84"/>
      <c r="CUO91" s="84"/>
      <c r="CUP91" s="84"/>
      <c r="CUQ91" s="84"/>
      <c r="CUR91" s="84"/>
      <c r="CUS91" s="84"/>
      <c r="CUT91" s="84"/>
      <c r="CUU91" s="84"/>
      <c r="CUV91" s="84"/>
      <c r="CUW91" s="84"/>
      <c r="CUX91" s="84"/>
      <c r="CUY91" s="84"/>
      <c r="CUZ91" s="84"/>
      <c r="CVA91" s="84"/>
      <c r="CVB91" s="84"/>
      <c r="CVC91" s="84"/>
      <c r="CVD91" s="84"/>
      <c r="CVE91" s="84"/>
      <c r="CVF91" s="84"/>
      <c r="CVG91" s="84"/>
      <c r="CVH91" s="84"/>
      <c r="CVI91" s="84"/>
      <c r="CVJ91" s="84"/>
      <c r="CVK91" s="84"/>
      <c r="CVL91" s="84"/>
      <c r="CVM91" s="84"/>
      <c r="CVN91" s="84"/>
      <c r="CVO91" s="84"/>
      <c r="CVP91" s="84"/>
      <c r="CVQ91" s="84"/>
      <c r="CVR91" s="84"/>
      <c r="CVS91" s="84"/>
      <c r="CVT91" s="84"/>
      <c r="CVU91" s="84"/>
      <c r="CVV91" s="84"/>
      <c r="CVW91" s="84"/>
      <c r="CVX91" s="84"/>
      <c r="CVY91" s="84"/>
      <c r="CVZ91" s="84"/>
      <c r="CWA91" s="84"/>
      <c r="CWB91" s="84"/>
      <c r="CWC91" s="84"/>
      <c r="CWD91" s="84"/>
      <c r="CWE91" s="84"/>
      <c r="CWF91" s="84"/>
      <c r="CWG91" s="84"/>
      <c r="CWH91" s="84"/>
      <c r="CWI91" s="84"/>
      <c r="CWJ91" s="84"/>
      <c r="CWK91" s="84"/>
      <c r="CWL91" s="84"/>
      <c r="CWM91" s="84"/>
      <c r="CWN91" s="84"/>
      <c r="CWO91" s="84"/>
      <c r="CWP91" s="84"/>
      <c r="CWQ91" s="84"/>
      <c r="CWR91" s="84"/>
      <c r="CWS91" s="84"/>
      <c r="CWT91" s="84"/>
      <c r="CWU91" s="84"/>
      <c r="CWV91" s="84"/>
      <c r="CWW91" s="84"/>
      <c r="CWX91" s="84"/>
      <c r="CWY91" s="84"/>
      <c r="CWZ91" s="84"/>
      <c r="CXA91" s="84"/>
      <c r="CXB91" s="84"/>
      <c r="CXC91" s="84"/>
      <c r="CXD91" s="84"/>
      <c r="CXE91" s="84"/>
      <c r="CXF91" s="84"/>
      <c r="CXG91" s="84"/>
      <c r="CXH91" s="84"/>
      <c r="CXI91" s="84"/>
      <c r="CXJ91" s="84"/>
      <c r="CXK91" s="84"/>
      <c r="CXL91" s="84"/>
      <c r="CXM91" s="84"/>
      <c r="CXN91" s="84"/>
      <c r="CXO91" s="84"/>
      <c r="CXP91" s="84"/>
      <c r="CXQ91" s="84"/>
      <c r="CXR91" s="84"/>
      <c r="CXS91" s="84"/>
      <c r="CXT91" s="84"/>
      <c r="CXU91" s="84"/>
      <c r="CXV91" s="84"/>
      <c r="CXW91" s="84"/>
      <c r="CXX91" s="84"/>
      <c r="CXY91" s="84"/>
      <c r="CXZ91" s="84"/>
      <c r="CYA91" s="84"/>
      <c r="CYB91" s="84"/>
      <c r="CYC91" s="84"/>
      <c r="CYD91" s="84"/>
      <c r="CYE91" s="84"/>
      <c r="CYF91" s="84"/>
      <c r="CYG91" s="84"/>
      <c r="CYH91" s="84"/>
      <c r="CYI91" s="84"/>
      <c r="CYJ91" s="84"/>
      <c r="CYK91" s="84"/>
      <c r="CYL91" s="84"/>
      <c r="CYM91" s="84"/>
      <c r="CYN91" s="84"/>
      <c r="CYO91" s="84"/>
      <c r="CYP91" s="84"/>
      <c r="CYQ91" s="84"/>
      <c r="CYR91" s="84"/>
      <c r="CYS91" s="84"/>
      <c r="CYT91" s="84"/>
      <c r="CYU91" s="84"/>
      <c r="CYV91" s="84"/>
      <c r="CYW91" s="84"/>
      <c r="CYX91" s="84"/>
      <c r="CYY91" s="84"/>
      <c r="CYZ91" s="84"/>
      <c r="CZA91" s="84"/>
      <c r="CZB91" s="84"/>
      <c r="CZC91" s="84"/>
      <c r="CZD91" s="84"/>
      <c r="CZE91" s="84"/>
      <c r="CZF91" s="84"/>
      <c r="CZG91" s="84"/>
      <c r="CZH91" s="84"/>
      <c r="CZI91" s="84"/>
      <c r="CZJ91" s="84"/>
      <c r="CZK91" s="84"/>
      <c r="CZL91" s="84"/>
      <c r="CZM91" s="84"/>
      <c r="CZN91" s="84"/>
      <c r="CZO91" s="84"/>
      <c r="CZP91" s="84"/>
      <c r="CZQ91" s="84"/>
      <c r="CZR91" s="84"/>
      <c r="CZS91" s="84"/>
      <c r="CZT91" s="84"/>
      <c r="CZU91" s="84"/>
      <c r="CZV91" s="84"/>
      <c r="CZW91" s="84"/>
      <c r="CZX91" s="84"/>
      <c r="CZY91" s="84"/>
      <c r="CZZ91" s="84"/>
      <c r="DAA91" s="84"/>
      <c r="DAB91" s="84"/>
      <c r="DAC91" s="84"/>
      <c r="DAD91" s="84"/>
      <c r="DAE91" s="84"/>
      <c r="DAF91" s="84"/>
      <c r="DAG91" s="84"/>
      <c r="DAH91" s="84"/>
      <c r="DAI91" s="84"/>
      <c r="DAJ91" s="84"/>
      <c r="DAK91" s="84"/>
      <c r="DAL91" s="84"/>
      <c r="DAM91" s="84"/>
      <c r="DAN91" s="84"/>
      <c r="DAO91" s="84"/>
      <c r="DAP91" s="84"/>
      <c r="DAQ91" s="84"/>
      <c r="DAR91" s="84"/>
      <c r="DAS91" s="84"/>
      <c r="DAT91" s="84"/>
      <c r="DAU91" s="84"/>
      <c r="DAV91" s="84"/>
      <c r="DAW91" s="84"/>
      <c r="DAX91" s="84"/>
      <c r="DAY91" s="84"/>
      <c r="DAZ91" s="84"/>
      <c r="DBA91" s="84"/>
      <c r="DBB91" s="84"/>
      <c r="DBC91" s="84"/>
      <c r="DBD91" s="84"/>
      <c r="DBE91" s="84"/>
      <c r="DBF91" s="84"/>
      <c r="DBG91" s="84"/>
      <c r="DBH91" s="84"/>
      <c r="DBI91" s="84"/>
      <c r="DBJ91" s="84"/>
      <c r="DBK91" s="84"/>
      <c r="DBL91" s="84"/>
      <c r="DBM91" s="84"/>
      <c r="DBN91" s="84"/>
      <c r="DBO91" s="84"/>
      <c r="DBP91" s="84"/>
      <c r="DBQ91" s="84"/>
      <c r="DBR91" s="84"/>
      <c r="DBS91" s="84"/>
      <c r="DBT91" s="84"/>
      <c r="DBU91" s="84"/>
      <c r="DBV91" s="84"/>
      <c r="DBW91" s="84"/>
      <c r="DBX91" s="84"/>
      <c r="DBY91" s="84"/>
      <c r="DBZ91" s="84"/>
      <c r="DCA91" s="84"/>
      <c r="DCB91" s="84"/>
      <c r="DCC91" s="84"/>
      <c r="DCD91" s="84"/>
      <c r="DCE91" s="84"/>
      <c r="DCF91" s="84"/>
      <c r="DCG91" s="84"/>
      <c r="DCH91" s="84"/>
      <c r="DCI91" s="84"/>
      <c r="DCJ91" s="84"/>
      <c r="DCK91" s="84"/>
      <c r="DCL91" s="84"/>
      <c r="DCM91" s="84"/>
      <c r="DCN91" s="84"/>
      <c r="DCO91" s="84"/>
      <c r="DCP91" s="84"/>
      <c r="DCQ91" s="84"/>
      <c r="DCR91" s="84"/>
      <c r="DCS91" s="84"/>
      <c r="DCT91" s="84"/>
      <c r="DCU91" s="84"/>
      <c r="DCV91" s="84"/>
      <c r="DCW91" s="84"/>
      <c r="DCX91" s="84"/>
      <c r="DCY91" s="84"/>
      <c r="DCZ91" s="84"/>
      <c r="DDA91" s="84"/>
      <c r="DDB91" s="84"/>
      <c r="DDC91" s="84"/>
      <c r="DDD91" s="84"/>
      <c r="DDE91" s="84"/>
      <c r="DDF91" s="84"/>
      <c r="DDG91" s="84"/>
      <c r="DDH91" s="84"/>
      <c r="DDI91" s="84"/>
      <c r="DDJ91" s="84"/>
      <c r="DDK91" s="84"/>
      <c r="DDL91" s="84"/>
      <c r="DDM91" s="84"/>
      <c r="DDN91" s="84"/>
      <c r="DDO91" s="84"/>
      <c r="DDP91" s="84"/>
      <c r="DDQ91" s="84"/>
      <c r="DDR91" s="84"/>
      <c r="DDS91" s="84"/>
      <c r="DDT91" s="84"/>
      <c r="DDU91" s="84"/>
      <c r="DDV91" s="84"/>
      <c r="DDW91" s="84"/>
      <c r="DDX91" s="84"/>
      <c r="DDY91" s="84"/>
      <c r="DDZ91" s="84"/>
      <c r="DEA91" s="84"/>
      <c r="DEB91" s="84"/>
      <c r="DEC91" s="84"/>
      <c r="DED91" s="84"/>
      <c r="DEE91" s="84"/>
      <c r="DEF91" s="84"/>
      <c r="DEG91" s="84"/>
      <c r="DEH91" s="84"/>
      <c r="DEI91" s="84"/>
      <c r="DEJ91" s="84"/>
      <c r="DEK91" s="84"/>
      <c r="DEL91" s="84"/>
      <c r="DEM91" s="84"/>
      <c r="DEN91" s="84"/>
      <c r="DEO91" s="84"/>
      <c r="DEP91" s="84"/>
      <c r="DEQ91" s="84"/>
      <c r="DER91" s="84"/>
      <c r="DES91" s="84"/>
      <c r="DET91" s="84"/>
      <c r="DEU91" s="84"/>
      <c r="DEV91" s="84"/>
      <c r="DEW91" s="84"/>
      <c r="DEX91" s="84"/>
      <c r="DEY91" s="84"/>
      <c r="DEZ91" s="84"/>
      <c r="DFA91" s="84"/>
      <c r="DFB91" s="84"/>
      <c r="DFC91" s="84"/>
      <c r="DFD91" s="84"/>
      <c r="DFE91" s="84"/>
      <c r="DFF91" s="84"/>
      <c r="DFG91" s="84"/>
      <c r="DFH91" s="84"/>
      <c r="DFI91" s="84"/>
      <c r="DFJ91" s="84"/>
      <c r="DFK91" s="84"/>
      <c r="DFL91" s="84"/>
      <c r="DFM91" s="84"/>
      <c r="DFN91" s="84"/>
      <c r="DFO91" s="84"/>
      <c r="DFP91" s="84"/>
      <c r="DFQ91" s="84"/>
      <c r="DFR91" s="84"/>
      <c r="DFS91" s="84"/>
      <c r="DFT91" s="84"/>
      <c r="DFU91" s="84"/>
      <c r="DFV91" s="84"/>
      <c r="DFW91" s="84"/>
      <c r="DFX91" s="84"/>
      <c r="DFY91" s="84"/>
      <c r="DFZ91" s="84"/>
      <c r="DGA91" s="84"/>
      <c r="DGB91" s="84"/>
      <c r="DGC91" s="84"/>
      <c r="DGD91" s="84"/>
      <c r="DGE91" s="84"/>
      <c r="DGF91" s="84"/>
      <c r="DGG91" s="84"/>
      <c r="DGH91" s="84"/>
      <c r="DGI91" s="84"/>
      <c r="DGJ91" s="84"/>
      <c r="DGK91" s="84"/>
      <c r="DGL91" s="84"/>
      <c r="DGM91" s="84"/>
      <c r="DGN91" s="84"/>
      <c r="DGO91" s="84"/>
      <c r="DGP91" s="84"/>
      <c r="DGQ91" s="84"/>
      <c r="DGR91" s="84"/>
      <c r="DGS91" s="84"/>
      <c r="DGT91" s="84"/>
      <c r="DGU91" s="84"/>
      <c r="DGV91" s="84"/>
      <c r="DGW91" s="84"/>
      <c r="DGX91" s="84"/>
      <c r="DGY91" s="84"/>
      <c r="DGZ91" s="84"/>
      <c r="DHA91" s="84"/>
      <c r="DHB91" s="84"/>
      <c r="DHC91" s="84"/>
      <c r="DHD91" s="84"/>
      <c r="DHE91" s="84"/>
      <c r="DHF91" s="84"/>
      <c r="DHG91" s="84"/>
      <c r="DHH91" s="84"/>
      <c r="DHI91" s="84"/>
      <c r="DHJ91" s="84"/>
      <c r="DHK91" s="84"/>
      <c r="DHL91" s="84"/>
      <c r="DHM91" s="84"/>
      <c r="DHN91" s="84"/>
      <c r="DHO91" s="84"/>
      <c r="DHP91" s="84"/>
      <c r="DHQ91" s="84"/>
      <c r="DHR91" s="84"/>
      <c r="DHS91" s="84"/>
      <c r="DHT91" s="84"/>
      <c r="DHU91" s="84"/>
      <c r="DHV91" s="84"/>
      <c r="DHW91" s="84"/>
      <c r="DHX91" s="84"/>
      <c r="DHY91" s="84"/>
      <c r="DHZ91" s="84"/>
      <c r="DIA91" s="84"/>
      <c r="DIB91" s="84"/>
      <c r="DIC91" s="84"/>
      <c r="DID91" s="84"/>
      <c r="DIE91" s="84"/>
      <c r="DIF91" s="84"/>
      <c r="DIG91" s="84"/>
      <c r="DIH91" s="84"/>
      <c r="DII91" s="84"/>
      <c r="DIJ91" s="84"/>
      <c r="DIK91" s="84"/>
      <c r="DIL91" s="84"/>
      <c r="DIM91" s="84"/>
      <c r="DIN91" s="84"/>
      <c r="DIO91" s="84"/>
      <c r="DIP91" s="84"/>
      <c r="DIQ91" s="84"/>
      <c r="DIR91" s="84"/>
      <c r="DIS91" s="84"/>
      <c r="DIT91" s="84"/>
      <c r="DIU91" s="84"/>
      <c r="DIV91" s="84"/>
      <c r="DIW91" s="84"/>
      <c r="DIX91" s="84"/>
      <c r="DIY91" s="84"/>
      <c r="DIZ91" s="84"/>
      <c r="DJA91" s="84"/>
      <c r="DJB91" s="84"/>
      <c r="DJC91" s="84"/>
      <c r="DJD91" s="84"/>
      <c r="DJE91" s="84"/>
      <c r="DJF91" s="84"/>
      <c r="DJG91" s="84"/>
      <c r="DJH91" s="84"/>
      <c r="DJI91" s="84"/>
      <c r="DJJ91" s="84"/>
      <c r="DJK91" s="84"/>
      <c r="DJL91" s="84"/>
      <c r="DJM91" s="84"/>
      <c r="DJN91" s="84"/>
      <c r="DJO91" s="84"/>
      <c r="DJP91" s="84"/>
      <c r="DJQ91" s="84"/>
      <c r="DJR91" s="84"/>
      <c r="DJS91" s="84"/>
      <c r="DJT91" s="84"/>
      <c r="DJU91" s="84"/>
      <c r="DJV91" s="84"/>
      <c r="DJW91" s="84"/>
      <c r="DJX91" s="84"/>
      <c r="DJY91" s="84"/>
      <c r="DJZ91" s="84"/>
      <c r="DKA91" s="84"/>
      <c r="DKB91" s="84"/>
      <c r="DKC91" s="84"/>
      <c r="DKD91" s="84"/>
      <c r="DKE91" s="84"/>
      <c r="DKF91" s="84"/>
      <c r="DKG91" s="84"/>
      <c r="DKH91" s="84"/>
      <c r="DKI91" s="84"/>
      <c r="DKJ91" s="84"/>
      <c r="DKK91" s="84"/>
      <c r="DKL91" s="84"/>
      <c r="DKM91" s="84"/>
      <c r="DKN91" s="84"/>
      <c r="DKO91" s="84"/>
      <c r="DKP91" s="84"/>
      <c r="DKQ91" s="84"/>
      <c r="DKR91" s="84"/>
      <c r="DKS91" s="84"/>
      <c r="DKT91" s="84"/>
      <c r="DKU91" s="84"/>
      <c r="DKV91" s="84"/>
      <c r="DKW91" s="84"/>
      <c r="DKX91" s="84"/>
      <c r="DKY91" s="84"/>
      <c r="DKZ91" s="84"/>
      <c r="DLA91" s="84"/>
      <c r="DLB91" s="84"/>
      <c r="DLC91" s="84"/>
      <c r="DLD91" s="84"/>
      <c r="DLE91" s="84"/>
      <c r="DLF91" s="84"/>
      <c r="DLG91" s="84"/>
      <c r="DLH91" s="84"/>
      <c r="DLI91" s="84"/>
      <c r="DLJ91" s="84"/>
      <c r="DLK91" s="84"/>
      <c r="DLL91" s="84"/>
      <c r="DLM91" s="84"/>
      <c r="DLN91" s="84"/>
      <c r="DLO91" s="84"/>
      <c r="DLP91" s="84"/>
      <c r="DLQ91" s="84"/>
      <c r="DLR91" s="84"/>
      <c r="DLS91" s="84"/>
      <c r="DLT91" s="84"/>
      <c r="DLU91" s="84"/>
      <c r="DLV91" s="84"/>
      <c r="DLW91" s="84"/>
      <c r="DLX91" s="84"/>
      <c r="DLY91" s="84"/>
      <c r="DLZ91" s="84"/>
      <c r="DMA91" s="84"/>
      <c r="DMB91" s="84"/>
      <c r="DMC91" s="84"/>
      <c r="DMD91" s="84"/>
      <c r="DME91" s="84"/>
      <c r="DMF91" s="84"/>
      <c r="DMG91" s="84"/>
      <c r="DMH91" s="84"/>
      <c r="DMI91" s="84"/>
      <c r="DMJ91" s="84"/>
      <c r="DMK91" s="84"/>
      <c r="DML91" s="84"/>
      <c r="DMM91" s="84"/>
      <c r="DMN91" s="84"/>
      <c r="DMO91" s="84"/>
      <c r="DMP91" s="84"/>
      <c r="DMQ91" s="84"/>
      <c r="DMR91" s="84"/>
      <c r="DMS91" s="84"/>
      <c r="DMT91" s="84"/>
      <c r="DMU91" s="84"/>
      <c r="DMV91" s="84"/>
      <c r="DMW91" s="84"/>
      <c r="DMX91" s="84"/>
      <c r="DMY91" s="84"/>
      <c r="DMZ91" s="84"/>
      <c r="DNA91" s="84"/>
      <c r="DNB91" s="84"/>
      <c r="DNC91" s="84"/>
      <c r="DND91" s="84"/>
      <c r="DNE91" s="84"/>
      <c r="DNF91" s="84"/>
      <c r="DNG91" s="84"/>
      <c r="DNH91" s="84"/>
      <c r="DNI91" s="84"/>
      <c r="DNJ91" s="84"/>
      <c r="DNK91" s="84"/>
      <c r="DNL91" s="84"/>
      <c r="DNM91" s="84"/>
      <c r="DNN91" s="84"/>
      <c r="DNO91" s="84"/>
      <c r="DNP91" s="84"/>
      <c r="DNQ91" s="84"/>
      <c r="DNR91" s="84"/>
      <c r="DNS91" s="84"/>
      <c r="DNT91" s="84"/>
      <c r="DNU91" s="84"/>
      <c r="DNV91" s="84"/>
      <c r="DNW91" s="84"/>
      <c r="DNX91" s="84"/>
      <c r="DNY91" s="84"/>
      <c r="DNZ91" s="84"/>
      <c r="DOA91" s="84"/>
      <c r="DOB91" s="84"/>
      <c r="DOC91" s="84"/>
      <c r="DOD91" s="84"/>
      <c r="DOE91" s="84"/>
      <c r="DOF91" s="84"/>
      <c r="DOG91" s="84"/>
      <c r="DOH91" s="84"/>
      <c r="DOI91" s="84"/>
      <c r="DOJ91" s="84"/>
      <c r="DOK91" s="84"/>
      <c r="DOL91" s="84"/>
      <c r="DOM91" s="84"/>
      <c r="DON91" s="84"/>
      <c r="DOO91" s="84"/>
      <c r="DOP91" s="84"/>
      <c r="DOQ91" s="84"/>
      <c r="DOR91" s="84"/>
      <c r="DOS91" s="84"/>
      <c r="DOT91" s="84"/>
      <c r="DOU91" s="84"/>
      <c r="DOV91" s="84"/>
      <c r="DOW91" s="84"/>
      <c r="DOX91" s="84"/>
      <c r="DOY91" s="84"/>
      <c r="DOZ91" s="84"/>
      <c r="DPA91" s="84"/>
      <c r="DPB91" s="84"/>
      <c r="DPC91" s="84"/>
      <c r="DPD91" s="84"/>
      <c r="DPE91" s="84"/>
      <c r="DPF91" s="84"/>
      <c r="DPG91" s="84"/>
      <c r="DPH91" s="84"/>
      <c r="DPI91" s="84"/>
      <c r="DPJ91" s="84"/>
      <c r="DPK91" s="84"/>
      <c r="DPL91" s="84"/>
      <c r="DPM91" s="84"/>
      <c r="DPN91" s="84"/>
      <c r="DPO91" s="84"/>
      <c r="DPP91" s="84"/>
      <c r="DPQ91" s="84"/>
      <c r="DPR91" s="84"/>
      <c r="DPS91" s="84"/>
      <c r="DPT91" s="84"/>
      <c r="DPU91" s="84"/>
      <c r="DPV91" s="84"/>
      <c r="DPW91" s="84"/>
      <c r="DPX91" s="84"/>
      <c r="DPY91" s="84"/>
      <c r="DPZ91" s="84"/>
      <c r="DQA91" s="84"/>
      <c r="DQB91" s="84"/>
      <c r="DQC91" s="84"/>
      <c r="DQD91" s="84"/>
      <c r="DQE91" s="84"/>
      <c r="DQF91" s="84"/>
      <c r="DQG91" s="84"/>
      <c r="DQH91" s="84"/>
      <c r="DQI91" s="84"/>
      <c r="DQJ91" s="84"/>
      <c r="DQK91" s="84"/>
      <c r="DQL91" s="84"/>
      <c r="DQM91" s="84"/>
      <c r="DQN91" s="84"/>
      <c r="DQO91" s="84"/>
      <c r="DQP91" s="84"/>
      <c r="DQQ91" s="84"/>
      <c r="DQR91" s="84"/>
      <c r="DQS91" s="84"/>
      <c r="DQT91" s="84"/>
      <c r="DQU91" s="84"/>
      <c r="DQV91" s="84"/>
      <c r="DQW91" s="84"/>
      <c r="DQX91" s="84"/>
      <c r="DQY91" s="84"/>
      <c r="DQZ91" s="84"/>
      <c r="DRA91" s="84"/>
      <c r="DRB91" s="84"/>
      <c r="DRC91" s="84"/>
      <c r="DRD91" s="84"/>
      <c r="DRE91" s="84"/>
      <c r="DRF91" s="84"/>
      <c r="DRG91" s="84"/>
      <c r="DRH91" s="84"/>
      <c r="DRI91" s="84"/>
      <c r="DRJ91" s="84"/>
      <c r="DRK91" s="84"/>
      <c r="DRL91" s="84"/>
      <c r="DRM91" s="84"/>
      <c r="DRN91" s="84"/>
      <c r="DRO91" s="84"/>
      <c r="DRP91" s="84"/>
      <c r="DRQ91" s="84"/>
      <c r="DRR91" s="84"/>
      <c r="DRS91" s="84"/>
      <c r="DRT91" s="84"/>
      <c r="DRU91" s="84"/>
      <c r="DRV91" s="84"/>
      <c r="DRW91" s="84"/>
      <c r="DRX91" s="84"/>
      <c r="DRY91" s="84"/>
      <c r="DRZ91" s="84"/>
      <c r="DSA91" s="84"/>
      <c r="DSB91" s="84"/>
      <c r="DSC91" s="84"/>
      <c r="DSD91" s="84"/>
      <c r="DSE91" s="84"/>
      <c r="DSF91" s="84"/>
      <c r="DSG91" s="84"/>
      <c r="DSH91" s="84"/>
      <c r="DSI91" s="84"/>
      <c r="DSJ91" s="84"/>
      <c r="DSK91" s="84"/>
      <c r="DSL91" s="84"/>
      <c r="DSM91" s="84"/>
      <c r="DSN91" s="84"/>
      <c r="DSO91" s="84"/>
      <c r="DSP91" s="84"/>
      <c r="DSQ91" s="84"/>
      <c r="DSR91" s="84"/>
      <c r="DSS91" s="84"/>
      <c r="DST91" s="84"/>
      <c r="DSU91" s="84"/>
      <c r="DSV91" s="84"/>
      <c r="DSW91" s="84"/>
      <c r="DSX91" s="84"/>
      <c r="DSY91" s="84"/>
      <c r="DSZ91" s="84"/>
      <c r="DTA91" s="84"/>
      <c r="DTB91" s="84"/>
      <c r="DTC91" s="84"/>
      <c r="DTD91" s="84"/>
      <c r="DTE91" s="84"/>
      <c r="DTF91" s="84"/>
      <c r="DTG91" s="84"/>
      <c r="DTH91" s="84"/>
      <c r="DTI91" s="84"/>
      <c r="DTJ91" s="84"/>
      <c r="DTK91" s="84"/>
      <c r="DTL91" s="84"/>
      <c r="DTM91" s="84"/>
      <c r="DTN91" s="84"/>
      <c r="DTO91" s="84"/>
      <c r="DTP91" s="84"/>
      <c r="DTQ91" s="84"/>
      <c r="DTR91" s="84"/>
      <c r="DTS91" s="84"/>
      <c r="DTT91" s="84"/>
      <c r="DTU91" s="84"/>
      <c r="DTV91" s="84"/>
      <c r="DTW91" s="84"/>
      <c r="DTX91" s="84"/>
      <c r="DTY91" s="84"/>
      <c r="DTZ91" s="84"/>
      <c r="DUA91" s="84"/>
      <c r="DUB91" s="84"/>
      <c r="DUC91" s="84"/>
      <c r="DUD91" s="84"/>
      <c r="DUE91" s="84"/>
      <c r="DUF91" s="84"/>
      <c r="DUG91" s="84"/>
      <c r="DUH91" s="84"/>
      <c r="DUI91" s="84"/>
      <c r="DUJ91" s="84"/>
      <c r="DUK91" s="84"/>
      <c r="DUL91" s="84"/>
      <c r="DUM91" s="84"/>
      <c r="DUN91" s="84"/>
      <c r="DUO91" s="84"/>
      <c r="DUP91" s="84"/>
      <c r="DUQ91" s="84"/>
      <c r="DUR91" s="84"/>
      <c r="DUS91" s="84"/>
      <c r="DUT91" s="84"/>
      <c r="DUU91" s="84"/>
      <c r="DUV91" s="84"/>
      <c r="DUW91" s="84"/>
      <c r="DUX91" s="84"/>
      <c r="DUY91" s="84"/>
      <c r="DUZ91" s="84"/>
      <c r="DVA91" s="84"/>
      <c r="DVB91" s="84"/>
      <c r="DVC91" s="84"/>
      <c r="DVD91" s="84"/>
      <c r="DVE91" s="84"/>
      <c r="DVF91" s="84"/>
      <c r="DVG91" s="84"/>
      <c r="DVH91" s="84"/>
      <c r="DVI91" s="84"/>
      <c r="DVJ91" s="84"/>
      <c r="DVK91" s="84"/>
      <c r="DVL91" s="84"/>
      <c r="DVM91" s="84"/>
      <c r="DVN91" s="84"/>
      <c r="DVO91" s="84"/>
      <c r="DVP91" s="84"/>
      <c r="DVQ91" s="84"/>
      <c r="DVR91" s="84"/>
      <c r="DVS91" s="84"/>
      <c r="DVT91" s="84"/>
      <c r="DVU91" s="84"/>
      <c r="DVV91" s="84"/>
      <c r="DVW91" s="84"/>
      <c r="DVX91" s="84"/>
      <c r="DVY91" s="84"/>
      <c r="DVZ91" s="84"/>
      <c r="DWA91" s="84"/>
      <c r="DWB91" s="84"/>
      <c r="DWC91" s="84"/>
      <c r="DWD91" s="84"/>
      <c r="DWE91" s="84"/>
      <c r="DWF91" s="84"/>
      <c r="DWG91" s="84"/>
      <c r="DWH91" s="84"/>
      <c r="DWI91" s="84"/>
      <c r="DWJ91" s="84"/>
      <c r="DWK91" s="84"/>
      <c r="DWL91" s="84"/>
      <c r="DWM91" s="84"/>
      <c r="DWN91" s="84"/>
      <c r="DWO91" s="84"/>
      <c r="DWP91" s="84"/>
      <c r="DWQ91" s="84"/>
      <c r="DWR91" s="84"/>
      <c r="DWS91" s="84"/>
      <c r="DWT91" s="84"/>
      <c r="DWU91" s="84"/>
      <c r="DWV91" s="84"/>
      <c r="DWW91" s="84"/>
      <c r="DWX91" s="84"/>
      <c r="DWY91" s="84"/>
      <c r="DWZ91" s="84"/>
      <c r="DXA91" s="84"/>
      <c r="DXB91" s="84"/>
      <c r="DXC91" s="84"/>
      <c r="DXD91" s="84"/>
      <c r="DXE91" s="84"/>
      <c r="DXF91" s="84"/>
      <c r="DXG91" s="84"/>
      <c r="DXH91" s="84"/>
      <c r="DXI91" s="84"/>
      <c r="DXJ91" s="84"/>
      <c r="DXK91" s="84"/>
      <c r="DXL91" s="84"/>
      <c r="DXM91" s="84"/>
      <c r="DXN91" s="84"/>
      <c r="DXO91" s="84"/>
      <c r="DXP91" s="84"/>
      <c r="DXQ91" s="84"/>
      <c r="DXR91" s="84"/>
      <c r="DXS91" s="84"/>
      <c r="DXT91" s="84"/>
      <c r="DXU91" s="84"/>
      <c r="DXV91" s="84"/>
      <c r="DXW91" s="84"/>
      <c r="DXX91" s="84"/>
      <c r="DXY91" s="84"/>
      <c r="DXZ91" s="84"/>
      <c r="DYA91" s="84"/>
      <c r="DYB91" s="84"/>
      <c r="DYC91" s="84"/>
      <c r="DYD91" s="84"/>
      <c r="DYE91" s="84"/>
      <c r="DYF91" s="84"/>
      <c r="DYG91" s="84"/>
      <c r="DYH91" s="84"/>
      <c r="DYI91" s="84"/>
      <c r="DYJ91" s="84"/>
      <c r="DYK91" s="84"/>
      <c r="DYL91" s="84"/>
      <c r="DYM91" s="84"/>
      <c r="DYN91" s="84"/>
      <c r="DYO91" s="84"/>
      <c r="DYP91" s="84"/>
      <c r="DYQ91" s="84"/>
      <c r="DYR91" s="84"/>
      <c r="DYS91" s="84"/>
      <c r="DYT91" s="84"/>
      <c r="DYU91" s="84"/>
      <c r="DYV91" s="84"/>
      <c r="DYW91" s="84"/>
      <c r="DYX91" s="84"/>
      <c r="DYY91" s="84"/>
      <c r="DYZ91" s="84"/>
      <c r="DZA91" s="84"/>
      <c r="DZB91" s="84"/>
      <c r="DZC91" s="84"/>
      <c r="DZD91" s="84"/>
      <c r="DZE91" s="84"/>
      <c r="DZF91" s="84"/>
      <c r="DZG91" s="84"/>
      <c r="DZH91" s="84"/>
      <c r="DZI91" s="84"/>
      <c r="DZJ91" s="84"/>
      <c r="DZK91" s="84"/>
      <c r="DZL91" s="84"/>
      <c r="DZM91" s="84"/>
      <c r="DZN91" s="84"/>
      <c r="DZO91" s="84"/>
      <c r="DZP91" s="84"/>
      <c r="DZQ91" s="84"/>
      <c r="DZR91" s="84"/>
      <c r="DZS91" s="84"/>
      <c r="DZT91" s="84"/>
      <c r="DZU91" s="84"/>
      <c r="DZV91" s="84"/>
      <c r="DZW91" s="84"/>
      <c r="DZX91" s="84"/>
      <c r="DZY91" s="84"/>
      <c r="DZZ91" s="84"/>
      <c r="EAA91" s="84"/>
      <c r="EAB91" s="84"/>
      <c r="EAC91" s="84"/>
      <c r="EAD91" s="84"/>
      <c r="EAE91" s="84"/>
      <c r="EAF91" s="84"/>
      <c r="EAG91" s="84"/>
      <c r="EAH91" s="84"/>
      <c r="EAI91" s="84"/>
      <c r="EAJ91" s="84"/>
      <c r="EAK91" s="84"/>
      <c r="EAL91" s="84"/>
      <c r="EAM91" s="84"/>
      <c r="EAN91" s="84"/>
      <c r="EAO91" s="84"/>
      <c r="EAP91" s="84"/>
      <c r="EAQ91" s="84"/>
      <c r="EAR91" s="84"/>
      <c r="EAS91" s="84"/>
      <c r="EAT91" s="84"/>
      <c r="EAU91" s="84"/>
      <c r="EAV91" s="84"/>
      <c r="EAW91" s="84"/>
      <c r="EAX91" s="84"/>
      <c r="EAY91" s="84"/>
      <c r="EAZ91" s="84"/>
      <c r="EBA91" s="84"/>
      <c r="EBB91" s="84"/>
      <c r="EBC91" s="84"/>
      <c r="EBD91" s="84"/>
      <c r="EBE91" s="84"/>
      <c r="EBF91" s="84"/>
      <c r="EBG91" s="84"/>
      <c r="EBH91" s="84"/>
      <c r="EBI91" s="84"/>
      <c r="EBJ91" s="84"/>
      <c r="EBK91" s="84"/>
      <c r="EBL91" s="84"/>
      <c r="EBM91" s="84"/>
      <c r="EBN91" s="84"/>
      <c r="EBO91" s="84"/>
      <c r="EBP91" s="84"/>
      <c r="EBQ91" s="84"/>
      <c r="EBR91" s="84"/>
      <c r="EBS91" s="84"/>
      <c r="EBT91" s="84"/>
      <c r="EBU91" s="84"/>
      <c r="EBV91" s="84"/>
      <c r="EBW91" s="84"/>
      <c r="EBX91" s="84"/>
      <c r="EBY91" s="84"/>
      <c r="EBZ91" s="84"/>
      <c r="ECA91" s="84"/>
      <c r="ECB91" s="84"/>
      <c r="ECC91" s="84"/>
      <c r="ECD91" s="84"/>
      <c r="ECE91" s="84"/>
      <c r="ECF91" s="84"/>
      <c r="ECG91" s="84"/>
      <c r="ECH91" s="84"/>
      <c r="ECI91" s="84"/>
      <c r="ECJ91" s="84"/>
      <c r="ECK91" s="84"/>
      <c r="ECL91" s="84"/>
      <c r="ECM91" s="84"/>
      <c r="ECN91" s="84"/>
      <c r="ECO91" s="84"/>
      <c r="ECP91" s="84"/>
      <c r="ECQ91" s="84"/>
      <c r="ECR91" s="84"/>
      <c r="ECS91" s="84"/>
      <c r="ECT91" s="84"/>
      <c r="ECU91" s="84"/>
      <c r="ECV91" s="84"/>
      <c r="ECW91" s="84"/>
      <c r="ECX91" s="84"/>
      <c r="ECY91" s="84"/>
      <c r="ECZ91" s="84"/>
      <c r="EDA91" s="84"/>
      <c r="EDB91" s="84"/>
      <c r="EDC91" s="84"/>
      <c r="EDD91" s="84"/>
      <c r="EDE91" s="84"/>
      <c r="EDF91" s="84"/>
      <c r="EDG91" s="84"/>
      <c r="EDH91" s="84"/>
      <c r="EDI91" s="84"/>
      <c r="EDJ91" s="84"/>
      <c r="EDK91" s="84"/>
      <c r="EDL91" s="84"/>
      <c r="EDM91" s="84"/>
      <c r="EDN91" s="84"/>
      <c r="EDO91" s="84"/>
      <c r="EDP91" s="84"/>
      <c r="EDQ91" s="84"/>
      <c r="EDR91" s="84"/>
      <c r="EDS91" s="84"/>
      <c r="EDT91" s="84"/>
      <c r="EDU91" s="84"/>
      <c r="EDV91" s="84"/>
      <c r="EDW91" s="84"/>
      <c r="EDX91" s="84"/>
      <c r="EDY91" s="84"/>
      <c r="EDZ91" s="84"/>
      <c r="EEA91" s="84"/>
      <c r="EEB91" s="84"/>
      <c r="EEC91" s="84"/>
      <c r="EED91" s="84"/>
      <c r="EEE91" s="84"/>
      <c r="EEF91" s="84"/>
      <c r="EEG91" s="84"/>
      <c r="EEH91" s="84"/>
      <c r="EEI91" s="84"/>
      <c r="EEJ91" s="84"/>
      <c r="EEK91" s="84"/>
      <c r="EEL91" s="84"/>
      <c r="EEM91" s="84"/>
      <c r="EEN91" s="84"/>
      <c r="EEO91" s="84"/>
      <c r="EEP91" s="84"/>
      <c r="EEQ91" s="84"/>
      <c r="EER91" s="84"/>
      <c r="EES91" s="84"/>
      <c r="EET91" s="84"/>
      <c r="EEU91" s="84"/>
      <c r="EEV91" s="84"/>
      <c r="EEW91" s="84"/>
      <c r="EEX91" s="84"/>
      <c r="EEY91" s="84"/>
      <c r="EEZ91" s="84"/>
      <c r="EFA91" s="84"/>
      <c r="EFB91" s="84"/>
      <c r="EFC91" s="84"/>
      <c r="EFD91" s="84"/>
      <c r="EFE91" s="84"/>
      <c r="EFF91" s="84"/>
      <c r="EFG91" s="84"/>
      <c r="EFH91" s="84"/>
      <c r="EFI91" s="84"/>
      <c r="EFJ91" s="84"/>
      <c r="EFK91" s="84"/>
      <c r="EFL91" s="84"/>
      <c r="EFM91" s="84"/>
      <c r="EFN91" s="84"/>
      <c r="EFO91" s="84"/>
      <c r="EFP91" s="84"/>
      <c r="EFQ91" s="84"/>
      <c r="EFR91" s="84"/>
      <c r="EFS91" s="84"/>
      <c r="EFT91" s="84"/>
      <c r="EFU91" s="84"/>
      <c r="EFV91" s="84"/>
      <c r="EFW91" s="84"/>
      <c r="EFX91" s="84"/>
      <c r="EFY91" s="84"/>
      <c r="EFZ91" s="84"/>
      <c r="EGA91" s="84"/>
      <c r="EGB91" s="84"/>
      <c r="EGC91" s="84"/>
      <c r="EGD91" s="84"/>
      <c r="EGE91" s="84"/>
      <c r="EGF91" s="84"/>
      <c r="EGG91" s="84"/>
      <c r="EGH91" s="84"/>
      <c r="EGI91" s="84"/>
      <c r="EGJ91" s="84"/>
      <c r="EGK91" s="84"/>
      <c r="EGL91" s="84"/>
      <c r="EGM91" s="84"/>
      <c r="EGN91" s="84"/>
      <c r="EGO91" s="84"/>
      <c r="EGP91" s="84"/>
      <c r="EGQ91" s="84"/>
      <c r="EGR91" s="84"/>
      <c r="EGS91" s="84"/>
      <c r="EGT91" s="84"/>
      <c r="EGU91" s="84"/>
      <c r="EGV91" s="84"/>
      <c r="EGW91" s="84"/>
      <c r="EGX91" s="84"/>
      <c r="EGY91" s="84"/>
      <c r="EGZ91" s="84"/>
      <c r="EHA91" s="84"/>
      <c r="EHB91" s="84"/>
      <c r="EHC91" s="84"/>
      <c r="EHD91" s="84"/>
      <c r="EHE91" s="84"/>
      <c r="EHF91" s="84"/>
      <c r="EHG91" s="84"/>
      <c r="EHH91" s="84"/>
      <c r="EHI91" s="84"/>
      <c r="EHJ91" s="84"/>
      <c r="EHK91" s="84"/>
      <c r="EHL91" s="84"/>
      <c r="EHM91" s="84"/>
      <c r="EHN91" s="84"/>
      <c r="EHO91" s="84"/>
      <c r="EHP91" s="84"/>
      <c r="EHQ91" s="84"/>
      <c r="EHR91" s="84"/>
      <c r="EHS91" s="84"/>
      <c r="EHT91" s="84"/>
      <c r="EHU91" s="84"/>
      <c r="EHV91" s="84"/>
      <c r="EHW91" s="84"/>
      <c r="EHX91" s="84"/>
      <c r="EHY91" s="84"/>
      <c r="EHZ91" s="84"/>
      <c r="EIA91" s="84"/>
      <c r="EIB91" s="84"/>
      <c r="EIC91" s="84"/>
      <c r="EID91" s="84"/>
      <c r="EIE91" s="84"/>
      <c r="EIF91" s="84"/>
      <c r="EIG91" s="84"/>
      <c r="EIH91" s="84"/>
      <c r="EII91" s="84"/>
      <c r="EIJ91" s="84"/>
      <c r="EIK91" s="84"/>
      <c r="EIL91" s="84"/>
      <c r="EIM91" s="84"/>
      <c r="EIN91" s="84"/>
      <c r="EIO91" s="84"/>
      <c r="EIP91" s="84"/>
      <c r="EIQ91" s="84"/>
      <c r="EIR91" s="84"/>
      <c r="EIS91" s="84"/>
      <c r="EIT91" s="84"/>
      <c r="EIU91" s="84"/>
      <c r="EIV91" s="84"/>
      <c r="EIW91" s="84"/>
      <c r="EIX91" s="84"/>
      <c r="EIY91" s="84"/>
      <c r="EIZ91" s="84"/>
      <c r="EJA91" s="84"/>
      <c r="EJB91" s="84"/>
      <c r="EJC91" s="84"/>
      <c r="EJD91" s="84"/>
      <c r="EJE91" s="84"/>
      <c r="EJF91" s="84"/>
      <c r="EJG91" s="84"/>
      <c r="EJH91" s="84"/>
      <c r="EJI91" s="84"/>
      <c r="EJJ91" s="84"/>
      <c r="EJK91" s="84"/>
      <c r="EJL91" s="84"/>
      <c r="EJM91" s="84"/>
      <c r="EJN91" s="84"/>
      <c r="EJO91" s="84"/>
      <c r="EJP91" s="84"/>
      <c r="EJQ91" s="84"/>
      <c r="EJR91" s="84"/>
      <c r="EJS91" s="84"/>
      <c r="EJT91" s="84"/>
      <c r="EJU91" s="84"/>
      <c r="EJV91" s="84"/>
      <c r="EJW91" s="84"/>
      <c r="EJX91" s="84"/>
      <c r="EJY91" s="84"/>
      <c r="EJZ91" s="84"/>
      <c r="EKA91" s="84"/>
      <c r="EKB91" s="84"/>
      <c r="EKC91" s="84"/>
      <c r="EKD91" s="84"/>
      <c r="EKE91" s="84"/>
      <c r="EKF91" s="84"/>
      <c r="EKG91" s="84"/>
      <c r="EKH91" s="84"/>
      <c r="EKI91" s="84"/>
      <c r="EKJ91" s="84"/>
      <c r="EKK91" s="84"/>
      <c r="EKL91" s="84"/>
      <c r="EKM91" s="84"/>
      <c r="EKN91" s="84"/>
      <c r="EKO91" s="84"/>
      <c r="EKP91" s="84"/>
      <c r="EKQ91" s="84"/>
      <c r="EKR91" s="84"/>
      <c r="EKS91" s="84"/>
      <c r="EKT91" s="84"/>
      <c r="EKU91" s="84"/>
      <c r="EKV91" s="84"/>
      <c r="EKW91" s="84"/>
      <c r="EKX91" s="84"/>
      <c r="EKY91" s="84"/>
      <c r="EKZ91" s="84"/>
      <c r="ELA91" s="84"/>
      <c r="ELB91" s="84"/>
      <c r="ELC91" s="84"/>
      <c r="ELD91" s="84"/>
      <c r="ELE91" s="84"/>
      <c r="ELF91" s="84"/>
      <c r="ELG91" s="84"/>
      <c r="ELH91" s="84"/>
      <c r="ELI91" s="84"/>
      <c r="ELJ91" s="84"/>
      <c r="ELK91" s="84"/>
      <c r="ELL91" s="84"/>
      <c r="ELM91" s="84"/>
      <c r="ELN91" s="84"/>
      <c r="ELO91" s="84"/>
      <c r="ELP91" s="84"/>
      <c r="ELQ91" s="84"/>
      <c r="ELR91" s="84"/>
      <c r="ELS91" s="84"/>
      <c r="ELT91" s="84"/>
      <c r="ELU91" s="84"/>
      <c r="ELV91" s="84"/>
      <c r="ELW91" s="84"/>
      <c r="ELX91" s="84"/>
      <c r="ELY91" s="84"/>
      <c r="ELZ91" s="84"/>
      <c r="EMA91" s="84"/>
      <c r="EMB91" s="84"/>
      <c r="EMC91" s="84"/>
      <c r="EMD91" s="84"/>
      <c r="EME91" s="84"/>
      <c r="EMF91" s="84"/>
      <c r="EMG91" s="84"/>
      <c r="EMH91" s="84"/>
      <c r="EMI91" s="84"/>
      <c r="EMJ91" s="84"/>
      <c r="EMK91" s="84"/>
      <c r="EML91" s="84"/>
      <c r="EMM91" s="84"/>
      <c r="EMN91" s="84"/>
      <c r="EMO91" s="84"/>
      <c r="EMP91" s="84"/>
      <c r="EMQ91" s="84"/>
      <c r="EMR91" s="84"/>
      <c r="EMS91" s="84"/>
      <c r="EMT91" s="84"/>
      <c r="EMU91" s="84"/>
      <c r="EMV91" s="84"/>
      <c r="EMW91" s="84"/>
      <c r="EMX91" s="84"/>
      <c r="EMY91" s="84"/>
      <c r="EMZ91" s="84"/>
      <c r="ENA91" s="84"/>
      <c r="ENB91" s="84"/>
      <c r="ENC91" s="84"/>
      <c r="END91" s="84"/>
      <c r="ENE91" s="84"/>
      <c r="ENF91" s="84"/>
      <c r="ENG91" s="84"/>
      <c r="ENH91" s="84"/>
      <c r="ENI91" s="84"/>
      <c r="ENJ91" s="84"/>
      <c r="ENK91" s="84"/>
      <c r="ENL91" s="84"/>
      <c r="ENM91" s="84"/>
      <c r="ENN91" s="84"/>
      <c r="ENO91" s="84"/>
      <c r="ENP91" s="84"/>
      <c r="ENQ91" s="84"/>
      <c r="ENR91" s="84"/>
      <c r="ENS91" s="84"/>
      <c r="ENT91" s="84"/>
      <c r="ENU91" s="84"/>
      <c r="ENV91" s="84"/>
      <c r="ENW91" s="84"/>
      <c r="ENX91" s="84"/>
      <c r="ENY91" s="84"/>
      <c r="ENZ91" s="84"/>
      <c r="EOA91" s="84"/>
      <c r="EOB91" s="84"/>
      <c r="EOC91" s="84"/>
      <c r="EOD91" s="84"/>
      <c r="EOE91" s="84"/>
      <c r="EOF91" s="84"/>
      <c r="EOG91" s="84"/>
      <c r="EOH91" s="84"/>
      <c r="EOI91" s="84"/>
      <c r="EOJ91" s="84"/>
      <c r="EOK91" s="84"/>
      <c r="EOL91" s="84"/>
      <c r="EOM91" s="84"/>
      <c r="EON91" s="84"/>
      <c r="EOO91" s="84"/>
      <c r="EOP91" s="84"/>
      <c r="EOQ91" s="84"/>
      <c r="EOR91" s="84"/>
      <c r="EOS91" s="84"/>
      <c r="EOT91" s="84"/>
      <c r="EOU91" s="84"/>
      <c r="EOV91" s="84"/>
      <c r="EOW91" s="84"/>
      <c r="EOX91" s="84"/>
      <c r="EOY91" s="84"/>
      <c r="EOZ91" s="84"/>
      <c r="EPA91" s="84"/>
      <c r="EPB91" s="84"/>
      <c r="EPC91" s="84"/>
      <c r="EPD91" s="84"/>
      <c r="EPE91" s="84"/>
      <c r="EPF91" s="84"/>
      <c r="EPG91" s="84"/>
      <c r="EPH91" s="84"/>
      <c r="EPI91" s="84"/>
      <c r="EPJ91" s="84"/>
      <c r="EPK91" s="84"/>
      <c r="EPL91" s="84"/>
      <c r="EPM91" s="84"/>
      <c r="EPN91" s="84"/>
      <c r="EPO91" s="84"/>
      <c r="EPP91" s="84"/>
      <c r="EPQ91" s="84"/>
      <c r="EPR91" s="84"/>
      <c r="EPS91" s="84"/>
      <c r="EPT91" s="84"/>
      <c r="EPU91" s="84"/>
      <c r="EPV91" s="84"/>
      <c r="EPW91" s="84"/>
      <c r="EPX91" s="84"/>
      <c r="EPY91" s="84"/>
      <c r="EPZ91" s="84"/>
      <c r="EQA91" s="84"/>
      <c r="EQB91" s="84"/>
      <c r="EQC91" s="84"/>
      <c r="EQD91" s="84"/>
      <c r="EQE91" s="84"/>
      <c r="EQF91" s="84"/>
      <c r="EQG91" s="84"/>
      <c r="EQH91" s="84"/>
      <c r="EQI91" s="84"/>
      <c r="EQJ91" s="84"/>
      <c r="EQK91" s="84"/>
      <c r="EQL91" s="84"/>
      <c r="EQM91" s="84"/>
      <c r="EQN91" s="84"/>
      <c r="EQO91" s="84"/>
      <c r="EQP91" s="84"/>
      <c r="EQQ91" s="84"/>
      <c r="EQR91" s="84"/>
      <c r="EQS91" s="84"/>
      <c r="EQT91" s="84"/>
      <c r="EQU91" s="84"/>
      <c r="EQV91" s="84"/>
      <c r="EQW91" s="84"/>
      <c r="EQX91" s="84"/>
      <c r="EQY91" s="84"/>
      <c r="EQZ91" s="84"/>
      <c r="ERA91" s="84"/>
      <c r="ERB91" s="84"/>
      <c r="ERC91" s="84"/>
      <c r="ERD91" s="84"/>
      <c r="ERE91" s="84"/>
      <c r="ERF91" s="84"/>
      <c r="ERG91" s="84"/>
      <c r="ERH91" s="84"/>
      <c r="ERI91" s="84"/>
      <c r="ERJ91" s="84"/>
      <c r="ERK91" s="84"/>
      <c r="ERL91" s="84"/>
      <c r="ERM91" s="84"/>
      <c r="ERN91" s="84"/>
      <c r="ERO91" s="84"/>
      <c r="ERP91" s="84"/>
      <c r="ERQ91" s="84"/>
      <c r="ERR91" s="84"/>
      <c r="ERS91" s="84"/>
      <c r="ERT91" s="84"/>
      <c r="ERU91" s="84"/>
      <c r="ERV91" s="84"/>
      <c r="ERW91" s="84"/>
      <c r="ERX91" s="84"/>
      <c r="ERY91" s="84"/>
      <c r="ERZ91" s="84"/>
      <c r="ESA91" s="84"/>
      <c r="ESB91" s="84"/>
      <c r="ESC91" s="84"/>
      <c r="ESD91" s="84"/>
      <c r="ESE91" s="84"/>
      <c r="ESF91" s="84"/>
      <c r="ESG91" s="84"/>
      <c r="ESH91" s="84"/>
      <c r="ESI91" s="84"/>
      <c r="ESJ91" s="84"/>
      <c r="ESK91" s="84"/>
      <c r="ESL91" s="84"/>
      <c r="ESM91" s="84"/>
      <c r="ESN91" s="84"/>
      <c r="ESO91" s="84"/>
      <c r="ESP91" s="84"/>
      <c r="ESQ91" s="84"/>
      <c r="ESR91" s="84"/>
      <c r="ESS91" s="84"/>
      <c r="EST91" s="84"/>
      <c r="ESU91" s="84"/>
      <c r="ESV91" s="84"/>
      <c r="ESW91" s="84"/>
      <c r="ESX91" s="84"/>
      <c r="ESY91" s="84"/>
      <c r="ESZ91" s="84"/>
      <c r="ETA91" s="84"/>
      <c r="ETB91" s="84"/>
      <c r="ETC91" s="84"/>
      <c r="ETD91" s="84"/>
      <c r="ETE91" s="84"/>
      <c r="ETF91" s="84"/>
      <c r="ETG91" s="84"/>
      <c r="ETH91" s="84"/>
      <c r="ETI91" s="84"/>
      <c r="ETJ91" s="84"/>
      <c r="ETK91" s="84"/>
      <c r="ETL91" s="84"/>
      <c r="ETM91" s="84"/>
      <c r="ETN91" s="84"/>
      <c r="ETO91" s="84"/>
      <c r="ETP91" s="84"/>
      <c r="ETQ91" s="84"/>
      <c r="ETR91" s="84"/>
      <c r="ETS91" s="84"/>
      <c r="ETT91" s="84"/>
      <c r="ETU91" s="84"/>
      <c r="ETV91" s="84"/>
      <c r="ETW91" s="84"/>
      <c r="ETX91" s="84"/>
      <c r="ETY91" s="84"/>
      <c r="ETZ91" s="84"/>
      <c r="EUA91" s="84"/>
      <c r="EUB91" s="84"/>
      <c r="EUC91" s="84"/>
      <c r="EUD91" s="84"/>
      <c r="EUE91" s="84"/>
      <c r="EUF91" s="84"/>
      <c r="EUG91" s="84"/>
      <c r="EUH91" s="84"/>
      <c r="EUI91" s="84"/>
      <c r="EUJ91" s="84"/>
      <c r="EUK91" s="84"/>
      <c r="EUL91" s="84"/>
      <c r="EUM91" s="84"/>
      <c r="EUN91" s="84"/>
      <c r="EUO91" s="84"/>
      <c r="EUP91" s="84"/>
      <c r="EUQ91" s="84"/>
      <c r="EUR91" s="84"/>
      <c r="EUS91" s="84"/>
      <c r="EUT91" s="84"/>
      <c r="EUU91" s="84"/>
      <c r="EUV91" s="84"/>
      <c r="EUW91" s="84"/>
      <c r="EUX91" s="84"/>
      <c r="EUY91" s="84"/>
      <c r="EUZ91" s="84"/>
      <c r="EVA91" s="84"/>
      <c r="EVB91" s="84"/>
      <c r="EVC91" s="84"/>
      <c r="EVD91" s="84"/>
      <c r="EVE91" s="84"/>
      <c r="EVF91" s="84"/>
      <c r="EVG91" s="84"/>
      <c r="EVH91" s="84"/>
      <c r="EVI91" s="84"/>
      <c r="EVJ91" s="84"/>
      <c r="EVK91" s="84"/>
      <c r="EVL91" s="84"/>
      <c r="EVM91" s="84"/>
      <c r="EVN91" s="84"/>
      <c r="EVO91" s="84"/>
      <c r="EVP91" s="84"/>
      <c r="EVQ91" s="84"/>
      <c r="EVR91" s="84"/>
      <c r="EVS91" s="84"/>
      <c r="EVT91" s="84"/>
      <c r="EVU91" s="84"/>
      <c r="EVV91" s="84"/>
      <c r="EVW91" s="84"/>
      <c r="EVX91" s="84"/>
      <c r="EVY91" s="84"/>
      <c r="EVZ91" s="84"/>
      <c r="EWA91" s="84"/>
      <c r="EWB91" s="84"/>
      <c r="EWC91" s="84"/>
      <c r="EWD91" s="84"/>
      <c r="EWE91" s="84"/>
      <c r="EWF91" s="84"/>
      <c r="EWG91" s="84"/>
      <c r="EWH91" s="84"/>
      <c r="EWI91" s="84"/>
      <c r="EWJ91" s="84"/>
      <c r="EWK91" s="84"/>
      <c r="EWL91" s="84"/>
      <c r="EWM91" s="84"/>
    </row>
    <row r="93" spans="1:3991" ht="19.5" thickBot="1">
      <c r="A93" s="94">
        <f ca="1">TODAY()</f>
        <v>43199</v>
      </c>
      <c r="B93" s="93">
        <v>5</v>
      </c>
      <c r="C93" s="82">
        <f>C94</f>
        <v>0</v>
      </c>
      <c r="D93" s="82">
        <f>C95</f>
        <v>0</v>
      </c>
      <c r="E93" s="83">
        <f>срок_5</f>
        <v>0</v>
      </c>
      <c r="F93" s="1"/>
      <c r="G93" s="105" t="s">
        <v>72</v>
      </c>
      <c r="H93" s="98"/>
      <c r="I93" s="7"/>
    </row>
    <row r="94" spans="1:3991" ht="19.5" hidden="1" customHeight="1" outlineLevel="1" thickBot="1">
      <c r="A94" s="178" t="s">
        <v>6</v>
      </c>
      <c r="B94" s="182"/>
      <c r="C94" s="178">
        <f>VLOOKUP($I$114,Сводная!$A$1:$X$22,3)</f>
        <v>0</v>
      </c>
      <c r="D94" s="179"/>
      <c r="E94" s="20" t="s">
        <v>28</v>
      </c>
      <c r="F94" s="17"/>
      <c r="G94" s="106" t="s">
        <v>26</v>
      </c>
      <c r="H94" s="92">
        <f>VLOOKUP($I$114,Сводная!$A$1:$X$22,7)</f>
        <v>0</v>
      </c>
    </row>
    <row r="95" spans="1:3991" ht="27" hidden="1" customHeight="1" outlineLevel="1" thickBot="1">
      <c r="A95" s="178" t="s">
        <v>7</v>
      </c>
      <c r="B95" s="179"/>
      <c r="C95" s="178">
        <f>VLOOKUP($I$114,Сводная!$A$1:$X$22,4)</f>
        <v>0</v>
      </c>
      <c r="D95" s="179"/>
      <c r="E95" s="189">
        <f ca="1">IF(C96&lt;0,"Нет Даты",C96-A93)</f>
        <v>-43199</v>
      </c>
      <c r="F95" s="18"/>
      <c r="G95" s="106" t="s">
        <v>27</v>
      </c>
      <c r="H95" s="92">
        <f>VLOOKUP($I$114,Сводная!$A$1:$X$22,8)</f>
        <v>0</v>
      </c>
    </row>
    <row r="96" spans="1:3991" ht="27" hidden="1" customHeight="1" outlineLevel="1" thickBot="1">
      <c r="A96" s="178" t="s">
        <v>13</v>
      </c>
      <c r="B96" s="179"/>
      <c r="C96" s="180">
        <f>VLOOKUP($I$114,Сводная!$A$1:$X$22,5)</f>
        <v>0</v>
      </c>
      <c r="D96" s="181"/>
      <c r="E96" s="190"/>
      <c r="F96" s="18"/>
      <c r="G96" s="106" t="s">
        <v>25</v>
      </c>
      <c r="H96" s="92">
        <f>VLOOKUP($I$114,Сводная!$A$1:$X$22,9)</f>
        <v>0</v>
      </c>
    </row>
    <row r="97" spans="1:9" ht="27" hidden="1" customHeight="1" outlineLevel="1" thickBot="1">
      <c r="A97" s="178" t="s">
        <v>22</v>
      </c>
      <c r="B97" s="179"/>
      <c r="C97" s="178" t="str">
        <f>IF(I114=0,CONCATENATE(LEFT(C94,5),"-",LEFT(C95,5),"-"),VLOOKUP(I114,Сводная!$A$1:$X$22,6))</f>
        <v>--</v>
      </c>
      <c r="D97" s="179"/>
      <c r="E97" s="191"/>
      <c r="F97" s="18"/>
      <c r="G97" s="106" t="s">
        <v>29</v>
      </c>
      <c r="H97" s="92">
        <f>VLOOKUP($I$114,Сводная!$A$1:$X$22,10)</f>
        <v>0</v>
      </c>
    </row>
    <row r="98" spans="1:9" ht="16.5" hidden="1" customHeight="1" outlineLevel="1" thickBot="1">
      <c r="A98" s="178" t="s">
        <v>95</v>
      </c>
      <c r="B98" s="179"/>
      <c r="C98" s="180" t="str">
        <f>'Список изделий'!F23</f>
        <v xml:space="preserve">Карман круглый двухсторонний (ПРОМОКРУГ) </v>
      </c>
      <c r="D98" s="181"/>
      <c r="F98" s="19"/>
    </row>
    <row r="99" spans="1:9" ht="30" hidden="1" customHeight="1" outlineLevel="1">
      <c r="A99" s="27" t="s">
        <v>1</v>
      </c>
      <c r="B99" s="27" t="s">
        <v>2</v>
      </c>
      <c r="C99" s="26" t="s">
        <v>38</v>
      </c>
      <c r="D99" s="26" t="s">
        <v>39</v>
      </c>
      <c r="E99" s="26" t="s">
        <v>35</v>
      </c>
      <c r="F99" s="16"/>
      <c r="G99" s="183" t="s">
        <v>72</v>
      </c>
      <c r="H99" s="184"/>
    </row>
    <row r="100" spans="1:9" ht="18.75" hidden="1" customHeight="1" outlineLevel="1">
      <c r="A100" s="14">
        <v>13</v>
      </c>
      <c r="B100" s="4" t="s">
        <v>4</v>
      </c>
      <c r="C100" s="8">
        <f>VLOOKUP($I$114,Сводная!$A$1:$X$22,11)</f>
        <v>1</v>
      </c>
      <c r="D100" s="28">
        <f>C96</f>
        <v>0</v>
      </c>
      <c r="E100" s="29" t="s">
        <v>32</v>
      </c>
      <c r="F100" s="9"/>
      <c r="G100" s="185"/>
      <c r="H100" s="186"/>
      <c r="I100" s="9"/>
    </row>
    <row r="101" spans="1:9" ht="18.75" hidden="1" customHeight="1" outlineLevel="1">
      <c r="A101" s="15">
        <v>12</v>
      </c>
      <c r="B101" s="5" t="s">
        <v>3</v>
      </c>
      <c r="C101" s="8">
        <f>VLOOKUP($I$114,Сводная!$A$1:$X$22,12)</f>
        <v>1</v>
      </c>
      <c r="D101" s="28">
        <f>D100</f>
        <v>0</v>
      </c>
      <c r="E101" s="29" t="s">
        <v>32</v>
      </c>
      <c r="F101" s="9"/>
      <c r="G101" s="185"/>
      <c r="H101" s="186"/>
      <c r="I101" s="9"/>
    </row>
    <row r="102" spans="1:9" ht="18.75" hidden="1" customHeight="1" outlineLevel="1">
      <c r="A102" s="14">
        <v>11</v>
      </c>
      <c r="B102" s="4" t="s">
        <v>62</v>
      </c>
      <c r="C102" s="8">
        <f>VLOOKUP($I$114,Сводная!$A$1:$X$22,13)</f>
        <v>1</v>
      </c>
      <c r="D102" s="28">
        <f>D101</f>
        <v>0</v>
      </c>
      <c r="E102" s="29" t="s">
        <v>33</v>
      </c>
      <c r="F102" s="9"/>
      <c r="G102" s="185"/>
      <c r="H102" s="186"/>
      <c r="I102" s="9"/>
    </row>
    <row r="103" spans="1:9" ht="38.25" hidden="1" customHeight="1" outlineLevel="1" thickBot="1">
      <c r="A103" s="15">
        <v>10</v>
      </c>
      <c r="B103" s="3" t="s">
        <v>48</v>
      </c>
      <c r="C103" s="8">
        <f>VLOOKUP($I$114,Сводная!$A$1:$X$22,14)</f>
        <v>1</v>
      </c>
      <c r="D103" s="28">
        <f>D102-C102</f>
        <v>-1</v>
      </c>
      <c r="E103" s="29" t="s">
        <v>34</v>
      </c>
      <c r="F103" s="9"/>
      <c r="G103" s="187"/>
      <c r="H103" s="188"/>
      <c r="I103" s="9"/>
    </row>
    <row r="104" spans="1:9" ht="37.5" hidden="1" customHeight="1" outlineLevel="1">
      <c r="A104" s="14">
        <v>9</v>
      </c>
      <c r="B104" s="4" t="s">
        <v>47</v>
      </c>
      <c r="C104" s="8">
        <f>VLOOKUP($I$114,Сводная!$A$1:$X$22,15)</f>
        <v>1</v>
      </c>
      <c r="D104" s="28">
        <f>D102-C102</f>
        <v>-1</v>
      </c>
      <c r="E104" s="29" t="s">
        <v>34</v>
      </c>
      <c r="F104" s="9"/>
      <c r="G104" s="108"/>
      <c r="H104" s="97"/>
      <c r="I104" s="9"/>
    </row>
    <row r="105" spans="1:9" ht="18.75" hidden="1" customHeight="1" outlineLevel="1">
      <c r="A105" s="15">
        <v>8</v>
      </c>
      <c r="B105" s="3" t="s">
        <v>46</v>
      </c>
      <c r="C105" s="8">
        <f>VLOOKUP($I$114,Сводная!$A$1:$X$22,16)</f>
        <v>1</v>
      </c>
      <c r="D105" s="28">
        <f>D104-C104-1</f>
        <v>-3</v>
      </c>
      <c r="E105" s="29" t="s">
        <v>36</v>
      </c>
      <c r="F105" s="9"/>
      <c r="G105" s="108"/>
      <c r="H105" s="97"/>
      <c r="I105" s="9"/>
    </row>
    <row r="106" spans="1:9" ht="18.75" hidden="1" customHeight="1" outlineLevel="1">
      <c r="A106" s="14">
        <v>7</v>
      </c>
      <c r="B106" s="4" t="s">
        <v>43</v>
      </c>
      <c r="C106" s="8">
        <f>VLOOKUP($I$114,Сводная!$A$1:$X$22,17)</f>
        <v>1</v>
      </c>
      <c r="D106" s="28">
        <f>D105</f>
        <v>-3</v>
      </c>
      <c r="E106" s="29" t="s">
        <v>36</v>
      </c>
      <c r="F106" s="9"/>
      <c r="G106" s="108"/>
      <c r="H106" s="97"/>
      <c r="I106" s="9"/>
    </row>
    <row r="107" spans="1:9" ht="18.75" hidden="1" customHeight="1" outlineLevel="1">
      <c r="A107" s="15">
        <v>6</v>
      </c>
      <c r="B107" s="3" t="s">
        <v>44</v>
      </c>
      <c r="C107" s="8">
        <f>VLOOKUP($I$114,Сводная!$A$1:$X$22,18)</f>
        <v>1</v>
      </c>
      <c r="D107" s="28">
        <f>D106</f>
        <v>-3</v>
      </c>
      <c r="E107" s="29" t="s">
        <v>36</v>
      </c>
      <c r="F107" s="9"/>
      <c r="G107" s="108"/>
      <c r="H107" s="97"/>
      <c r="I107" s="9"/>
    </row>
    <row r="108" spans="1:9" ht="37.5" hidden="1" customHeight="1" outlineLevel="1">
      <c r="A108" s="14">
        <v>5</v>
      </c>
      <c r="B108" s="2" t="s">
        <v>5</v>
      </c>
      <c r="C108" s="8">
        <f>VLOOKUP($I$114,Сводная!$A$1:$X$22,19)</f>
        <v>1</v>
      </c>
      <c r="D108" s="28">
        <f>D104-C104-1-MAX(C105,C106,C107)</f>
        <v>-4</v>
      </c>
      <c r="E108" s="29" t="s">
        <v>60</v>
      </c>
      <c r="F108" s="9"/>
      <c r="G108" s="108"/>
      <c r="H108" s="97"/>
      <c r="I108" s="9"/>
    </row>
    <row r="109" spans="1:9" ht="18.75" hidden="1" customHeight="1" outlineLevel="1">
      <c r="A109" s="15">
        <v>4</v>
      </c>
      <c r="B109" s="6" t="s">
        <v>45</v>
      </c>
      <c r="C109" s="8">
        <f>VLOOKUP($I$114,Сводная!$A$1:$X$22,20)</f>
        <v>1</v>
      </c>
      <c r="D109" s="28">
        <f>D108-C108</f>
        <v>-5</v>
      </c>
      <c r="E109" s="29" t="s">
        <v>61</v>
      </c>
      <c r="F109" s="9"/>
      <c r="G109" s="108"/>
      <c r="H109" s="97"/>
      <c r="I109" s="9"/>
    </row>
    <row r="110" spans="1:9" ht="18.75" hidden="1" customHeight="1" outlineLevel="1">
      <c r="A110" s="14">
        <v>3</v>
      </c>
      <c r="B110" s="2" t="s">
        <v>10</v>
      </c>
      <c r="C110" s="8">
        <f>VLOOKUP($I$114,Сводная!$A$1:$X$22,21)</f>
        <v>1</v>
      </c>
      <c r="D110" s="28">
        <f>D109</f>
        <v>-5</v>
      </c>
      <c r="E110" s="29" t="s">
        <v>61</v>
      </c>
      <c r="F110" s="9"/>
      <c r="G110" s="108"/>
      <c r="H110" s="97"/>
      <c r="I110" s="9"/>
    </row>
    <row r="111" spans="1:9" ht="37.5" hidden="1" customHeight="1" outlineLevel="1">
      <c r="A111" s="13">
        <v>2</v>
      </c>
      <c r="B111" s="6" t="s">
        <v>9</v>
      </c>
      <c r="C111" s="8">
        <f>VLOOKUP($I$114,Сводная!$A$1:$X$22,22)</f>
        <v>1</v>
      </c>
      <c r="D111" s="28">
        <f>D110-MAX(C109,C110)</f>
        <v>-6</v>
      </c>
      <c r="E111" s="29" t="s">
        <v>63</v>
      </c>
      <c r="F111" s="9"/>
      <c r="G111" s="108"/>
      <c r="H111" s="97"/>
      <c r="I111" s="9"/>
    </row>
    <row r="112" spans="1:9" ht="37.5" hidden="1" customHeight="1" outlineLevel="1">
      <c r="A112" s="14">
        <v>1</v>
      </c>
      <c r="B112" s="2" t="s">
        <v>11</v>
      </c>
      <c r="C112" s="8">
        <f>VLOOKUP($I$114,Сводная!$A$1:$X$22,23)</f>
        <v>1</v>
      </c>
      <c r="D112" s="28">
        <f>D111-C111</f>
        <v>-7</v>
      </c>
      <c r="E112" s="29" t="s">
        <v>40</v>
      </c>
      <c r="F112" s="9"/>
      <c r="G112" s="108"/>
      <c r="H112" s="97"/>
      <c r="I112" s="9"/>
    </row>
    <row r="113" spans="1:3991" ht="19.5" hidden="1" customHeight="1" outlineLevel="1" thickBot="1">
      <c r="A113" s="13">
        <v>0</v>
      </c>
      <c r="B113" s="6" t="s">
        <v>8</v>
      </c>
      <c r="C113" s="8">
        <f>VLOOKUP($I$114,Сводная!$A$1:$X$22,24)</f>
        <v>1</v>
      </c>
      <c r="D113" s="28">
        <f>D112-C112</f>
        <v>-8</v>
      </c>
      <c r="E113" s="29" t="s">
        <v>37</v>
      </c>
      <c r="F113" s="9"/>
      <c r="G113" s="108"/>
      <c r="H113" s="97"/>
      <c r="I113" s="9"/>
    </row>
    <row r="114" spans="1:3991" s="70" customFormat="1" ht="19.5" collapsed="1" thickBot="1">
      <c r="A114" s="114">
        <f>'Список изделий'!I23</f>
        <v>0</v>
      </c>
      <c r="B114" s="115">
        <f>'Список изделий'!I24</f>
        <v>0</v>
      </c>
      <c r="C114" s="115">
        <f>'Список изделий'!I25</f>
        <v>0</v>
      </c>
      <c r="D114" s="115">
        <f>'Список изделий'!I26</f>
        <v>0</v>
      </c>
      <c r="E114" s="115">
        <f>'Список изделий'!I27</f>
        <v>0</v>
      </c>
      <c r="F114" s="115"/>
      <c r="G114" s="116"/>
      <c r="H114" s="99" t="s">
        <v>90</v>
      </c>
      <c r="I114" s="91">
        <f>IF($I$22=0,0,1)</f>
        <v>1</v>
      </c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84"/>
      <c r="JE114" s="84"/>
      <c r="JF114" s="84"/>
      <c r="JG114" s="84"/>
      <c r="JH114" s="84"/>
      <c r="JI114" s="84"/>
      <c r="JJ114" s="84"/>
      <c r="JK114" s="84"/>
      <c r="JL114" s="84"/>
      <c r="JM114" s="84"/>
      <c r="JN114" s="84"/>
      <c r="JO114" s="84"/>
      <c r="JP114" s="84"/>
      <c r="JQ114" s="84"/>
      <c r="JR114" s="84"/>
      <c r="JS114" s="84"/>
      <c r="JT114" s="84"/>
      <c r="JU114" s="84"/>
      <c r="JV114" s="84"/>
      <c r="JW114" s="84"/>
      <c r="JX114" s="84"/>
      <c r="JY114" s="84"/>
      <c r="JZ114" s="84"/>
      <c r="KA114" s="84"/>
      <c r="KB114" s="84"/>
      <c r="KC114" s="84"/>
      <c r="KD114" s="84"/>
      <c r="KE114" s="84"/>
      <c r="KF114" s="84"/>
      <c r="KG114" s="84"/>
      <c r="KH114" s="84"/>
      <c r="KI114" s="84"/>
      <c r="KJ114" s="84"/>
      <c r="KK114" s="84"/>
      <c r="KL114" s="84"/>
      <c r="KM114" s="84"/>
      <c r="KN114" s="84"/>
      <c r="KO114" s="84"/>
      <c r="KP114" s="84"/>
      <c r="KQ114" s="84"/>
      <c r="KR114" s="84"/>
      <c r="KS114" s="84"/>
      <c r="KT114" s="84"/>
      <c r="KU114" s="84"/>
      <c r="KV114" s="84"/>
      <c r="KW114" s="84"/>
      <c r="KX114" s="84"/>
      <c r="KY114" s="84"/>
      <c r="KZ114" s="84"/>
      <c r="LA114" s="84"/>
      <c r="LB114" s="84"/>
      <c r="LC114" s="84"/>
      <c r="LD114" s="84"/>
      <c r="LE114" s="84"/>
      <c r="LF114" s="84"/>
      <c r="LG114" s="84"/>
      <c r="LH114" s="84"/>
      <c r="LI114" s="84"/>
      <c r="LJ114" s="84"/>
      <c r="LK114" s="84"/>
      <c r="LL114" s="84"/>
      <c r="LM114" s="84"/>
      <c r="LN114" s="84"/>
      <c r="LO114" s="84"/>
      <c r="LP114" s="84"/>
      <c r="LQ114" s="84"/>
      <c r="LR114" s="84"/>
      <c r="LS114" s="84"/>
      <c r="LT114" s="84"/>
      <c r="LU114" s="84"/>
      <c r="LV114" s="84"/>
      <c r="LW114" s="84"/>
      <c r="LX114" s="84"/>
      <c r="LY114" s="84"/>
      <c r="LZ114" s="84"/>
      <c r="MA114" s="84"/>
      <c r="MB114" s="84"/>
      <c r="MC114" s="84"/>
      <c r="MD114" s="84"/>
      <c r="ME114" s="84"/>
      <c r="MF114" s="84"/>
      <c r="MG114" s="84"/>
      <c r="MH114" s="84"/>
      <c r="MI114" s="84"/>
      <c r="MJ114" s="84"/>
      <c r="MK114" s="84"/>
      <c r="ML114" s="84"/>
      <c r="MM114" s="84"/>
      <c r="MN114" s="84"/>
      <c r="MO114" s="84"/>
      <c r="MP114" s="84"/>
      <c r="MQ114" s="84"/>
      <c r="MR114" s="84"/>
      <c r="MS114" s="84"/>
      <c r="MT114" s="84"/>
      <c r="MU114" s="84"/>
      <c r="MV114" s="84"/>
      <c r="MW114" s="84"/>
      <c r="MX114" s="84"/>
      <c r="MY114" s="84"/>
      <c r="MZ114" s="84"/>
      <c r="NA114" s="84"/>
      <c r="NB114" s="84"/>
      <c r="NC114" s="84"/>
      <c r="ND114" s="84"/>
      <c r="NE114" s="84"/>
      <c r="NF114" s="84"/>
      <c r="NG114" s="84"/>
      <c r="NH114" s="84"/>
      <c r="NI114" s="84"/>
      <c r="NJ114" s="84"/>
      <c r="NK114" s="84"/>
      <c r="NL114" s="84"/>
      <c r="NM114" s="84"/>
      <c r="NN114" s="84"/>
      <c r="NO114" s="84"/>
      <c r="NP114" s="84"/>
      <c r="NQ114" s="84"/>
      <c r="NR114" s="84"/>
      <c r="NS114" s="84"/>
      <c r="NT114" s="84"/>
      <c r="NU114" s="84"/>
      <c r="NV114" s="84"/>
      <c r="NW114" s="84"/>
      <c r="NX114" s="84"/>
      <c r="NY114" s="84"/>
      <c r="NZ114" s="84"/>
      <c r="OA114" s="84"/>
      <c r="OB114" s="84"/>
      <c r="OC114" s="84"/>
      <c r="OD114" s="84"/>
      <c r="OE114" s="84"/>
      <c r="OF114" s="84"/>
      <c r="OG114" s="84"/>
      <c r="OH114" s="84"/>
      <c r="OI114" s="84"/>
      <c r="OJ114" s="84"/>
      <c r="OK114" s="84"/>
      <c r="OL114" s="84"/>
      <c r="OM114" s="84"/>
      <c r="ON114" s="84"/>
      <c r="OO114" s="84"/>
      <c r="OP114" s="84"/>
      <c r="OQ114" s="84"/>
      <c r="OR114" s="84"/>
      <c r="OS114" s="84"/>
      <c r="OT114" s="84"/>
      <c r="OU114" s="84"/>
      <c r="OV114" s="84"/>
      <c r="OW114" s="84"/>
      <c r="OX114" s="84"/>
      <c r="OY114" s="84"/>
      <c r="OZ114" s="84"/>
      <c r="PA114" s="84"/>
      <c r="PB114" s="84"/>
      <c r="PC114" s="84"/>
      <c r="PD114" s="84"/>
      <c r="PE114" s="84"/>
      <c r="PF114" s="84"/>
      <c r="PG114" s="84"/>
      <c r="PH114" s="84"/>
      <c r="PI114" s="84"/>
      <c r="PJ114" s="84"/>
      <c r="PK114" s="84"/>
      <c r="PL114" s="84"/>
      <c r="PM114" s="84"/>
      <c r="PN114" s="84"/>
      <c r="PO114" s="84"/>
      <c r="PP114" s="84"/>
      <c r="PQ114" s="84"/>
      <c r="PR114" s="84"/>
      <c r="PS114" s="84"/>
      <c r="PT114" s="84"/>
      <c r="PU114" s="84"/>
      <c r="PV114" s="84"/>
      <c r="PW114" s="84"/>
      <c r="PX114" s="84"/>
      <c r="PY114" s="84"/>
      <c r="PZ114" s="84"/>
      <c r="QA114" s="84"/>
      <c r="QB114" s="84"/>
      <c r="QC114" s="84"/>
      <c r="QD114" s="84"/>
      <c r="QE114" s="84"/>
      <c r="QF114" s="84"/>
      <c r="QG114" s="84"/>
      <c r="QH114" s="84"/>
      <c r="QI114" s="84"/>
      <c r="QJ114" s="84"/>
      <c r="QK114" s="84"/>
      <c r="QL114" s="84"/>
      <c r="QM114" s="84"/>
      <c r="QN114" s="84"/>
      <c r="QO114" s="84"/>
      <c r="QP114" s="84"/>
      <c r="QQ114" s="84"/>
      <c r="QR114" s="84"/>
      <c r="QS114" s="84"/>
      <c r="QT114" s="84"/>
      <c r="QU114" s="84"/>
      <c r="QV114" s="84"/>
      <c r="QW114" s="84"/>
      <c r="QX114" s="84"/>
      <c r="QY114" s="84"/>
      <c r="QZ114" s="84"/>
      <c r="RA114" s="84"/>
      <c r="RB114" s="84"/>
      <c r="RC114" s="84"/>
      <c r="RD114" s="84"/>
      <c r="RE114" s="84"/>
      <c r="RF114" s="84"/>
      <c r="RG114" s="84"/>
      <c r="RH114" s="84"/>
      <c r="RI114" s="84"/>
      <c r="RJ114" s="84"/>
      <c r="RK114" s="84"/>
      <c r="RL114" s="84"/>
      <c r="RM114" s="84"/>
      <c r="RN114" s="84"/>
      <c r="RO114" s="84"/>
      <c r="RP114" s="84"/>
      <c r="RQ114" s="84"/>
      <c r="RR114" s="84"/>
      <c r="RS114" s="84"/>
      <c r="RT114" s="84"/>
      <c r="RU114" s="84"/>
      <c r="RV114" s="84"/>
      <c r="RW114" s="84"/>
      <c r="RX114" s="84"/>
      <c r="RY114" s="84"/>
      <c r="RZ114" s="84"/>
      <c r="SA114" s="84"/>
      <c r="SB114" s="84"/>
      <c r="SC114" s="84"/>
      <c r="SD114" s="84"/>
      <c r="SE114" s="84"/>
      <c r="SF114" s="84"/>
      <c r="SG114" s="84"/>
      <c r="SH114" s="84"/>
      <c r="SI114" s="84"/>
      <c r="SJ114" s="84"/>
      <c r="SK114" s="84"/>
      <c r="SL114" s="84"/>
      <c r="SM114" s="84"/>
      <c r="SN114" s="84"/>
      <c r="SO114" s="84"/>
      <c r="SP114" s="84"/>
      <c r="SQ114" s="84"/>
      <c r="SR114" s="84"/>
      <c r="SS114" s="84"/>
      <c r="ST114" s="84"/>
      <c r="SU114" s="84"/>
      <c r="SV114" s="84"/>
      <c r="SW114" s="84"/>
      <c r="SX114" s="84"/>
      <c r="SY114" s="84"/>
      <c r="SZ114" s="84"/>
      <c r="TA114" s="84"/>
      <c r="TB114" s="84"/>
      <c r="TC114" s="84"/>
      <c r="TD114" s="84"/>
      <c r="TE114" s="84"/>
      <c r="TF114" s="84"/>
      <c r="TG114" s="84"/>
      <c r="TH114" s="84"/>
      <c r="TI114" s="84"/>
      <c r="TJ114" s="84"/>
      <c r="TK114" s="84"/>
      <c r="TL114" s="84"/>
      <c r="TM114" s="84"/>
      <c r="TN114" s="84"/>
      <c r="TO114" s="84"/>
      <c r="TP114" s="84"/>
      <c r="TQ114" s="84"/>
      <c r="TR114" s="84"/>
      <c r="TS114" s="84"/>
      <c r="TT114" s="84"/>
      <c r="TU114" s="84"/>
      <c r="TV114" s="84"/>
      <c r="TW114" s="84"/>
      <c r="TX114" s="84"/>
      <c r="TY114" s="84"/>
      <c r="TZ114" s="84"/>
      <c r="UA114" s="84"/>
      <c r="UB114" s="84"/>
      <c r="UC114" s="84"/>
      <c r="UD114" s="84"/>
      <c r="UE114" s="84"/>
      <c r="UF114" s="84"/>
      <c r="UG114" s="84"/>
      <c r="UH114" s="84"/>
      <c r="UI114" s="84"/>
      <c r="UJ114" s="84"/>
      <c r="UK114" s="84"/>
      <c r="UL114" s="84"/>
      <c r="UM114" s="84"/>
      <c r="UN114" s="84"/>
      <c r="UO114" s="84"/>
      <c r="UP114" s="84"/>
      <c r="UQ114" s="84"/>
      <c r="UR114" s="84"/>
      <c r="US114" s="84"/>
      <c r="UT114" s="84"/>
      <c r="UU114" s="84"/>
      <c r="UV114" s="84"/>
      <c r="UW114" s="84"/>
      <c r="UX114" s="84"/>
      <c r="UY114" s="84"/>
      <c r="UZ114" s="84"/>
      <c r="VA114" s="84"/>
      <c r="VB114" s="84"/>
      <c r="VC114" s="84"/>
      <c r="VD114" s="84"/>
      <c r="VE114" s="84"/>
      <c r="VF114" s="84"/>
      <c r="VG114" s="84"/>
      <c r="VH114" s="84"/>
      <c r="VI114" s="84"/>
      <c r="VJ114" s="84"/>
      <c r="VK114" s="84"/>
      <c r="VL114" s="84"/>
      <c r="VM114" s="84"/>
      <c r="VN114" s="84"/>
      <c r="VO114" s="84"/>
      <c r="VP114" s="84"/>
      <c r="VQ114" s="84"/>
      <c r="VR114" s="84"/>
      <c r="VS114" s="84"/>
      <c r="VT114" s="84"/>
      <c r="VU114" s="84"/>
      <c r="VV114" s="84"/>
      <c r="VW114" s="84"/>
      <c r="VX114" s="84"/>
      <c r="VY114" s="84"/>
      <c r="VZ114" s="84"/>
      <c r="WA114" s="84"/>
      <c r="WB114" s="84"/>
      <c r="WC114" s="84"/>
      <c r="WD114" s="84"/>
      <c r="WE114" s="84"/>
      <c r="WF114" s="84"/>
      <c r="WG114" s="84"/>
      <c r="WH114" s="84"/>
      <c r="WI114" s="84"/>
      <c r="WJ114" s="84"/>
      <c r="WK114" s="84"/>
      <c r="WL114" s="84"/>
      <c r="WM114" s="84"/>
      <c r="WN114" s="84"/>
      <c r="WO114" s="84"/>
      <c r="WP114" s="84"/>
      <c r="WQ114" s="84"/>
      <c r="WR114" s="84"/>
      <c r="WS114" s="84"/>
      <c r="WT114" s="84"/>
      <c r="WU114" s="84"/>
      <c r="WV114" s="84"/>
      <c r="WW114" s="84"/>
      <c r="WX114" s="84"/>
      <c r="WY114" s="84"/>
      <c r="WZ114" s="84"/>
      <c r="XA114" s="84"/>
      <c r="XB114" s="84"/>
      <c r="XC114" s="84"/>
      <c r="XD114" s="84"/>
      <c r="XE114" s="84"/>
      <c r="XF114" s="84"/>
      <c r="XG114" s="84"/>
      <c r="XH114" s="84"/>
      <c r="XI114" s="84"/>
      <c r="XJ114" s="84"/>
      <c r="XK114" s="84"/>
      <c r="XL114" s="84"/>
      <c r="XM114" s="84"/>
      <c r="XN114" s="84"/>
      <c r="XO114" s="84"/>
      <c r="XP114" s="84"/>
      <c r="XQ114" s="84"/>
      <c r="XR114" s="84"/>
      <c r="XS114" s="84"/>
      <c r="XT114" s="84"/>
      <c r="XU114" s="84"/>
      <c r="XV114" s="84"/>
      <c r="XW114" s="84"/>
      <c r="XX114" s="84"/>
      <c r="XY114" s="84"/>
      <c r="XZ114" s="84"/>
      <c r="YA114" s="84"/>
      <c r="YB114" s="84"/>
      <c r="YC114" s="84"/>
      <c r="YD114" s="84"/>
      <c r="YE114" s="84"/>
      <c r="YF114" s="84"/>
      <c r="YG114" s="84"/>
      <c r="YH114" s="84"/>
      <c r="YI114" s="84"/>
      <c r="YJ114" s="84"/>
      <c r="YK114" s="84"/>
      <c r="YL114" s="84"/>
      <c r="YM114" s="84"/>
      <c r="YN114" s="84"/>
      <c r="YO114" s="84"/>
      <c r="YP114" s="84"/>
      <c r="YQ114" s="84"/>
      <c r="YR114" s="84"/>
      <c r="YS114" s="84"/>
      <c r="YT114" s="84"/>
      <c r="YU114" s="84"/>
      <c r="YV114" s="84"/>
      <c r="YW114" s="84"/>
      <c r="YX114" s="84"/>
      <c r="YY114" s="84"/>
      <c r="YZ114" s="84"/>
      <c r="ZA114" s="84"/>
      <c r="ZB114" s="84"/>
      <c r="ZC114" s="84"/>
      <c r="ZD114" s="84"/>
      <c r="ZE114" s="84"/>
      <c r="ZF114" s="84"/>
      <c r="ZG114" s="84"/>
      <c r="ZH114" s="84"/>
      <c r="ZI114" s="84"/>
      <c r="ZJ114" s="84"/>
      <c r="ZK114" s="84"/>
      <c r="ZL114" s="84"/>
      <c r="ZM114" s="84"/>
      <c r="ZN114" s="84"/>
      <c r="ZO114" s="84"/>
      <c r="ZP114" s="84"/>
      <c r="ZQ114" s="84"/>
      <c r="ZR114" s="84"/>
      <c r="ZS114" s="84"/>
      <c r="ZT114" s="84"/>
      <c r="ZU114" s="84"/>
      <c r="ZV114" s="84"/>
      <c r="ZW114" s="84"/>
      <c r="ZX114" s="84"/>
      <c r="ZY114" s="84"/>
      <c r="ZZ114" s="84"/>
      <c r="AAA114" s="84"/>
      <c r="AAB114" s="84"/>
      <c r="AAC114" s="84"/>
      <c r="AAD114" s="84"/>
      <c r="AAE114" s="84"/>
      <c r="AAF114" s="84"/>
      <c r="AAG114" s="84"/>
      <c r="AAH114" s="84"/>
      <c r="AAI114" s="84"/>
      <c r="AAJ114" s="84"/>
      <c r="AAK114" s="84"/>
      <c r="AAL114" s="84"/>
      <c r="AAM114" s="84"/>
      <c r="AAN114" s="84"/>
      <c r="AAO114" s="84"/>
      <c r="AAP114" s="84"/>
      <c r="AAQ114" s="84"/>
      <c r="AAR114" s="84"/>
      <c r="AAS114" s="84"/>
      <c r="AAT114" s="84"/>
      <c r="AAU114" s="84"/>
      <c r="AAV114" s="84"/>
      <c r="AAW114" s="84"/>
      <c r="AAX114" s="84"/>
      <c r="AAY114" s="84"/>
      <c r="AAZ114" s="84"/>
      <c r="ABA114" s="84"/>
      <c r="ABB114" s="84"/>
      <c r="ABC114" s="84"/>
      <c r="ABD114" s="84"/>
      <c r="ABE114" s="84"/>
      <c r="ABF114" s="84"/>
      <c r="ABG114" s="84"/>
      <c r="ABH114" s="84"/>
      <c r="ABI114" s="84"/>
      <c r="ABJ114" s="84"/>
      <c r="ABK114" s="84"/>
      <c r="ABL114" s="84"/>
      <c r="ABM114" s="84"/>
      <c r="ABN114" s="84"/>
      <c r="ABO114" s="84"/>
      <c r="ABP114" s="84"/>
      <c r="ABQ114" s="84"/>
      <c r="ABR114" s="84"/>
      <c r="ABS114" s="84"/>
      <c r="ABT114" s="84"/>
      <c r="ABU114" s="84"/>
      <c r="ABV114" s="84"/>
      <c r="ABW114" s="84"/>
      <c r="ABX114" s="84"/>
      <c r="ABY114" s="84"/>
      <c r="ABZ114" s="84"/>
      <c r="ACA114" s="84"/>
      <c r="ACB114" s="84"/>
      <c r="ACC114" s="84"/>
      <c r="ACD114" s="84"/>
      <c r="ACE114" s="84"/>
      <c r="ACF114" s="84"/>
      <c r="ACG114" s="84"/>
      <c r="ACH114" s="84"/>
      <c r="ACI114" s="84"/>
      <c r="ACJ114" s="84"/>
      <c r="ACK114" s="84"/>
      <c r="ACL114" s="84"/>
      <c r="ACM114" s="84"/>
      <c r="ACN114" s="84"/>
      <c r="ACO114" s="84"/>
      <c r="ACP114" s="84"/>
      <c r="ACQ114" s="84"/>
      <c r="ACR114" s="84"/>
      <c r="ACS114" s="84"/>
      <c r="ACT114" s="84"/>
      <c r="ACU114" s="84"/>
      <c r="ACV114" s="84"/>
      <c r="ACW114" s="84"/>
      <c r="ACX114" s="84"/>
      <c r="ACY114" s="84"/>
      <c r="ACZ114" s="84"/>
      <c r="ADA114" s="84"/>
      <c r="ADB114" s="84"/>
      <c r="ADC114" s="84"/>
      <c r="ADD114" s="84"/>
      <c r="ADE114" s="84"/>
      <c r="ADF114" s="84"/>
      <c r="ADG114" s="84"/>
      <c r="ADH114" s="84"/>
      <c r="ADI114" s="84"/>
      <c r="ADJ114" s="84"/>
      <c r="ADK114" s="84"/>
      <c r="ADL114" s="84"/>
      <c r="ADM114" s="84"/>
      <c r="ADN114" s="84"/>
      <c r="ADO114" s="84"/>
      <c r="ADP114" s="84"/>
      <c r="ADQ114" s="84"/>
      <c r="ADR114" s="84"/>
      <c r="ADS114" s="84"/>
      <c r="ADT114" s="84"/>
      <c r="ADU114" s="84"/>
      <c r="ADV114" s="84"/>
      <c r="ADW114" s="84"/>
      <c r="ADX114" s="84"/>
      <c r="ADY114" s="84"/>
      <c r="ADZ114" s="84"/>
      <c r="AEA114" s="84"/>
      <c r="AEB114" s="84"/>
      <c r="AEC114" s="84"/>
      <c r="AED114" s="84"/>
      <c r="AEE114" s="84"/>
      <c r="AEF114" s="84"/>
      <c r="AEG114" s="84"/>
      <c r="AEH114" s="84"/>
      <c r="AEI114" s="84"/>
      <c r="AEJ114" s="84"/>
      <c r="AEK114" s="84"/>
      <c r="AEL114" s="84"/>
      <c r="AEM114" s="84"/>
      <c r="AEN114" s="84"/>
      <c r="AEO114" s="84"/>
      <c r="AEP114" s="84"/>
      <c r="AEQ114" s="84"/>
      <c r="AER114" s="84"/>
      <c r="AES114" s="84"/>
      <c r="AET114" s="84"/>
      <c r="AEU114" s="84"/>
      <c r="AEV114" s="84"/>
      <c r="AEW114" s="84"/>
      <c r="AEX114" s="84"/>
      <c r="AEY114" s="84"/>
      <c r="AEZ114" s="84"/>
      <c r="AFA114" s="84"/>
      <c r="AFB114" s="84"/>
      <c r="AFC114" s="84"/>
      <c r="AFD114" s="84"/>
      <c r="AFE114" s="84"/>
      <c r="AFF114" s="84"/>
      <c r="AFG114" s="84"/>
      <c r="AFH114" s="84"/>
      <c r="AFI114" s="84"/>
      <c r="AFJ114" s="84"/>
      <c r="AFK114" s="84"/>
      <c r="AFL114" s="84"/>
      <c r="AFM114" s="84"/>
      <c r="AFN114" s="84"/>
      <c r="AFO114" s="84"/>
      <c r="AFP114" s="84"/>
      <c r="AFQ114" s="84"/>
      <c r="AFR114" s="84"/>
      <c r="AFS114" s="84"/>
      <c r="AFT114" s="84"/>
      <c r="AFU114" s="84"/>
      <c r="AFV114" s="84"/>
      <c r="AFW114" s="84"/>
      <c r="AFX114" s="84"/>
      <c r="AFY114" s="84"/>
      <c r="AFZ114" s="84"/>
      <c r="AGA114" s="84"/>
      <c r="AGB114" s="84"/>
      <c r="AGC114" s="84"/>
      <c r="AGD114" s="84"/>
      <c r="AGE114" s="84"/>
      <c r="AGF114" s="84"/>
      <c r="AGG114" s="84"/>
      <c r="AGH114" s="84"/>
      <c r="AGI114" s="84"/>
      <c r="AGJ114" s="84"/>
      <c r="AGK114" s="84"/>
      <c r="AGL114" s="84"/>
      <c r="AGM114" s="84"/>
      <c r="AGN114" s="84"/>
      <c r="AGO114" s="84"/>
      <c r="AGP114" s="84"/>
      <c r="AGQ114" s="84"/>
      <c r="AGR114" s="84"/>
      <c r="AGS114" s="84"/>
      <c r="AGT114" s="84"/>
      <c r="AGU114" s="84"/>
      <c r="AGV114" s="84"/>
      <c r="AGW114" s="84"/>
      <c r="AGX114" s="84"/>
      <c r="AGY114" s="84"/>
      <c r="AGZ114" s="84"/>
      <c r="AHA114" s="84"/>
      <c r="AHB114" s="84"/>
      <c r="AHC114" s="84"/>
      <c r="AHD114" s="84"/>
      <c r="AHE114" s="84"/>
      <c r="AHF114" s="84"/>
      <c r="AHG114" s="84"/>
      <c r="AHH114" s="84"/>
      <c r="AHI114" s="84"/>
      <c r="AHJ114" s="84"/>
      <c r="AHK114" s="84"/>
      <c r="AHL114" s="84"/>
      <c r="AHM114" s="84"/>
      <c r="AHN114" s="84"/>
      <c r="AHO114" s="84"/>
      <c r="AHP114" s="84"/>
      <c r="AHQ114" s="84"/>
      <c r="AHR114" s="84"/>
      <c r="AHS114" s="84"/>
      <c r="AHT114" s="84"/>
      <c r="AHU114" s="84"/>
      <c r="AHV114" s="84"/>
      <c r="AHW114" s="84"/>
      <c r="AHX114" s="84"/>
      <c r="AHY114" s="84"/>
      <c r="AHZ114" s="84"/>
      <c r="AIA114" s="84"/>
      <c r="AIB114" s="84"/>
      <c r="AIC114" s="84"/>
      <c r="AID114" s="84"/>
      <c r="AIE114" s="84"/>
      <c r="AIF114" s="84"/>
      <c r="AIG114" s="84"/>
      <c r="AIH114" s="84"/>
      <c r="AII114" s="84"/>
      <c r="AIJ114" s="84"/>
      <c r="AIK114" s="84"/>
      <c r="AIL114" s="84"/>
      <c r="AIM114" s="84"/>
      <c r="AIN114" s="84"/>
      <c r="AIO114" s="84"/>
      <c r="AIP114" s="84"/>
      <c r="AIQ114" s="84"/>
      <c r="AIR114" s="84"/>
      <c r="AIS114" s="84"/>
      <c r="AIT114" s="84"/>
      <c r="AIU114" s="84"/>
      <c r="AIV114" s="84"/>
      <c r="AIW114" s="84"/>
      <c r="AIX114" s="84"/>
      <c r="AIY114" s="84"/>
      <c r="AIZ114" s="84"/>
      <c r="AJA114" s="84"/>
      <c r="AJB114" s="84"/>
      <c r="AJC114" s="84"/>
      <c r="AJD114" s="84"/>
      <c r="AJE114" s="84"/>
      <c r="AJF114" s="84"/>
      <c r="AJG114" s="84"/>
      <c r="AJH114" s="84"/>
      <c r="AJI114" s="84"/>
      <c r="AJJ114" s="84"/>
      <c r="AJK114" s="84"/>
      <c r="AJL114" s="84"/>
      <c r="AJM114" s="84"/>
      <c r="AJN114" s="84"/>
      <c r="AJO114" s="84"/>
      <c r="AJP114" s="84"/>
      <c r="AJQ114" s="84"/>
      <c r="AJR114" s="84"/>
      <c r="AJS114" s="84"/>
      <c r="AJT114" s="84"/>
      <c r="AJU114" s="84"/>
      <c r="AJV114" s="84"/>
      <c r="AJW114" s="84"/>
      <c r="AJX114" s="84"/>
      <c r="AJY114" s="84"/>
      <c r="AJZ114" s="84"/>
      <c r="AKA114" s="84"/>
      <c r="AKB114" s="84"/>
      <c r="AKC114" s="84"/>
      <c r="AKD114" s="84"/>
      <c r="AKE114" s="84"/>
      <c r="AKF114" s="84"/>
      <c r="AKG114" s="84"/>
      <c r="AKH114" s="84"/>
      <c r="AKI114" s="84"/>
      <c r="AKJ114" s="84"/>
      <c r="AKK114" s="84"/>
      <c r="AKL114" s="84"/>
      <c r="AKM114" s="84"/>
      <c r="AKN114" s="84"/>
      <c r="AKO114" s="84"/>
      <c r="AKP114" s="84"/>
      <c r="AKQ114" s="84"/>
      <c r="AKR114" s="84"/>
      <c r="AKS114" s="84"/>
      <c r="AKT114" s="84"/>
      <c r="AKU114" s="84"/>
      <c r="AKV114" s="84"/>
      <c r="AKW114" s="84"/>
      <c r="AKX114" s="84"/>
      <c r="AKY114" s="84"/>
      <c r="AKZ114" s="84"/>
      <c r="ALA114" s="84"/>
      <c r="ALB114" s="84"/>
      <c r="ALC114" s="84"/>
      <c r="ALD114" s="84"/>
      <c r="ALE114" s="84"/>
      <c r="ALF114" s="84"/>
      <c r="ALG114" s="84"/>
      <c r="ALH114" s="84"/>
      <c r="ALI114" s="84"/>
      <c r="ALJ114" s="84"/>
      <c r="ALK114" s="84"/>
      <c r="ALL114" s="84"/>
      <c r="ALM114" s="84"/>
      <c r="ALN114" s="84"/>
      <c r="ALO114" s="84"/>
      <c r="ALP114" s="84"/>
      <c r="ALQ114" s="84"/>
      <c r="ALR114" s="84"/>
      <c r="ALS114" s="84"/>
      <c r="ALT114" s="84"/>
      <c r="ALU114" s="84"/>
      <c r="ALV114" s="84"/>
      <c r="ALW114" s="84"/>
      <c r="ALX114" s="84"/>
      <c r="ALY114" s="84"/>
      <c r="ALZ114" s="84"/>
      <c r="AMA114" s="84"/>
      <c r="AMB114" s="84"/>
      <c r="AMC114" s="84"/>
      <c r="AMD114" s="84"/>
      <c r="AME114" s="84"/>
      <c r="AMF114" s="84"/>
      <c r="AMG114" s="84"/>
      <c r="AMH114" s="84"/>
      <c r="AMI114" s="84"/>
      <c r="AMJ114" s="84"/>
      <c r="AMK114" s="84"/>
      <c r="AML114" s="84"/>
      <c r="AMM114" s="84"/>
      <c r="AMN114" s="84"/>
      <c r="AMO114" s="84"/>
      <c r="AMP114" s="84"/>
      <c r="AMQ114" s="84"/>
      <c r="AMR114" s="84"/>
      <c r="AMS114" s="84"/>
      <c r="AMT114" s="84"/>
      <c r="AMU114" s="84"/>
      <c r="AMV114" s="84"/>
      <c r="AMW114" s="84"/>
      <c r="AMX114" s="84"/>
      <c r="AMY114" s="84"/>
      <c r="AMZ114" s="84"/>
      <c r="ANA114" s="84"/>
      <c r="ANB114" s="84"/>
      <c r="ANC114" s="84"/>
      <c r="AND114" s="84"/>
      <c r="ANE114" s="84"/>
      <c r="ANF114" s="84"/>
      <c r="ANG114" s="84"/>
      <c r="ANH114" s="84"/>
      <c r="ANI114" s="84"/>
      <c r="ANJ114" s="84"/>
      <c r="ANK114" s="84"/>
      <c r="ANL114" s="84"/>
      <c r="ANM114" s="84"/>
      <c r="ANN114" s="84"/>
      <c r="ANO114" s="84"/>
      <c r="ANP114" s="84"/>
      <c r="ANQ114" s="84"/>
      <c r="ANR114" s="84"/>
      <c r="ANS114" s="84"/>
      <c r="ANT114" s="84"/>
      <c r="ANU114" s="84"/>
      <c r="ANV114" s="84"/>
      <c r="ANW114" s="84"/>
      <c r="ANX114" s="84"/>
      <c r="ANY114" s="84"/>
      <c r="ANZ114" s="84"/>
      <c r="AOA114" s="84"/>
      <c r="AOB114" s="84"/>
      <c r="AOC114" s="84"/>
      <c r="AOD114" s="84"/>
      <c r="AOE114" s="84"/>
      <c r="AOF114" s="84"/>
      <c r="AOG114" s="84"/>
      <c r="AOH114" s="84"/>
      <c r="AOI114" s="84"/>
      <c r="AOJ114" s="84"/>
      <c r="AOK114" s="84"/>
      <c r="AOL114" s="84"/>
      <c r="AOM114" s="84"/>
      <c r="AON114" s="84"/>
      <c r="AOO114" s="84"/>
      <c r="AOP114" s="84"/>
      <c r="AOQ114" s="84"/>
      <c r="AOR114" s="84"/>
      <c r="AOS114" s="84"/>
      <c r="AOT114" s="84"/>
      <c r="AOU114" s="84"/>
      <c r="AOV114" s="84"/>
      <c r="AOW114" s="84"/>
      <c r="AOX114" s="84"/>
      <c r="AOY114" s="84"/>
      <c r="AOZ114" s="84"/>
      <c r="APA114" s="84"/>
      <c r="APB114" s="84"/>
      <c r="APC114" s="84"/>
      <c r="APD114" s="84"/>
      <c r="APE114" s="84"/>
      <c r="APF114" s="84"/>
      <c r="APG114" s="84"/>
      <c r="APH114" s="84"/>
      <c r="API114" s="84"/>
      <c r="APJ114" s="84"/>
      <c r="APK114" s="84"/>
      <c r="APL114" s="84"/>
      <c r="APM114" s="84"/>
      <c r="APN114" s="84"/>
      <c r="APO114" s="84"/>
      <c r="APP114" s="84"/>
      <c r="APQ114" s="84"/>
      <c r="APR114" s="84"/>
      <c r="APS114" s="84"/>
      <c r="APT114" s="84"/>
      <c r="APU114" s="84"/>
      <c r="APV114" s="84"/>
      <c r="APW114" s="84"/>
      <c r="APX114" s="84"/>
      <c r="APY114" s="84"/>
      <c r="APZ114" s="84"/>
      <c r="AQA114" s="84"/>
      <c r="AQB114" s="84"/>
      <c r="AQC114" s="84"/>
      <c r="AQD114" s="84"/>
      <c r="AQE114" s="84"/>
      <c r="AQF114" s="84"/>
      <c r="AQG114" s="84"/>
      <c r="AQH114" s="84"/>
      <c r="AQI114" s="84"/>
      <c r="AQJ114" s="84"/>
      <c r="AQK114" s="84"/>
      <c r="AQL114" s="84"/>
      <c r="AQM114" s="84"/>
      <c r="AQN114" s="84"/>
      <c r="AQO114" s="84"/>
      <c r="AQP114" s="84"/>
      <c r="AQQ114" s="84"/>
      <c r="AQR114" s="84"/>
      <c r="AQS114" s="84"/>
      <c r="AQT114" s="84"/>
      <c r="AQU114" s="84"/>
      <c r="AQV114" s="84"/>
      <c r="AQW114" s="84"/>
      <c r="AQX114" s="84"/>
      <c r="AQY114" s="84"/>
      <c r="AQZ114" s="84"/>
      <c r="ARA114" s="84"/>
      <c r="ARB114" s="84"/>
      <c r="ARC114" s="84"/>
      <c r="ARD114" s="84"/>
      <c r="ARE114" s="84"/>
      <c r="ARF114" s="84"/>
      <c r="ARG114" s="84"/>
      <c r="ARH114" s="84"/>
      <c r="ARI114" s="84"/>
      <c r="ARJ114" s="84"/>
      <c r="ARK114" s="84"/>
      <c r="ARL114" s="84"/>
      <c r="ARM114" s="84"/>
      <c r="ARN114" s="84"/>
      <c r="ARO114" s="84"/>
      <c r="ARP114" s="84"/>
      <c r="ARQ114" s="84"/>
      <c r="ARR114" s="84"/>
      <c r="ARS114" s="84"/>
      <c r="ART114" s="84"/>
      <c r="ARU114" s="84"/>
      <c r="ARV114" s="84"/>
      <c r="ARW114" s="84"/>
      <c r="ARX114" s="84"/>
      <c r="ARY114" s="84"/>
      <c r="ARZ114" s="84"/>
      <c r="ASA114" s="84"/>
      <c r="ASB114" s="84"/>
      <c r="ASC114" s="84"/>
      <c r="ASD114" s="84"/>
      <c r="ASE114" s="84"/>
      <c r="ASF114" s="84"/>
      <c r="ASG114" s="84"/>
      <c r="ASH114" s="84"/>
      <c r="ASI114" s="84"/>
      <c r="ASJ114" s="84"/>
      <c r="ASK114" s="84"/>
      <c r="ASL114" s="84"/>
      <c r="ASM114" s="84"/>
      <c r="ASN114" s="84"/>
      <c r="ASO114" s="84"/>
      <c r="ASP114" s="84"/>
      <c r="ASQ114" s="84"/>
      <c r="ASR114" s="84"/>
      <c r="ASS114" s="84"/>
      <c r="AST114" s="84"/>
      <c r="ASU114" s="84"/>
      <c r="ASV114" s="84"/>
      <c r="ASW114" s="84"/>
      <c r="ASX114" s="84"/>
      <c r="ASY114" s="84"/>
      <c r="ASZ114" s="84"/>
      <c r="ATA114" s="84"/>
      <c r="ATB114" s="84"/>
      <c r="ATC114" s="84"/>
      <c r="ATD114" s="84"/>
      <c r="ATE114" s="84"/>
      <c r="ATF114" s="84"/>
      <c r="ATG114" s="84"/>
      <c r="ATH114" s="84"/>
      <c r="ATI114" s="84"/>
      <c r="ATJ114" s="84"/>
      <c r="ATK114" s="84"/>
      <c r="ATL114" s="84"/>
      <c r="ATM114" s="84"/>
      <c r="ATN114" s="84"/>
      <c r="ATO114" s="84"/>
      <c r="ATP114" s="84"/>
      <c r="ATQ114" s="84"/>
      <c r="ATR114" s="84"/>
      <c r="ATS114" s="84"/>
      <c r="ATT114" s="84"/>
      <c r="ATU114" s="84"/>
      <c r="ATV114" s="84"/>
      <c r="ATW114" s="84"/>
      <c r="ATX114" s="84"/>
      <c r="ATY114" s="84"/>
      <c r="ATZ114" s="84"/>
      <c r="AUA114" s="84"/>
      <c r="AUB114" s="84"/>
      <c r="AUC114" s="84"/>
      <c r="AUD114" s="84"/>
      <c r="AUE114" s="84"/>
      <c r="AUF114" s="84"/>
      <c r="AUG114" s="84"/>
      <c r="AUH114" s="84"/>
      <c r="AUI114" s="84"/>
      <c r="AUJ114" s="84"/>
      <c r="AUK114" s="84"/>
      <c r="AUL114" s="84"/>
      <c r="AUM114" s="84"/>
      <c r="AUN114" s="84"/>
      <c r="AUO114" s="84"/>
      <c r="AUP114" s="84"/>
      <c r="AUQ114" s="84"/>
      <c r="AUR114" s="84"/>
      <c r="AUS114" s="84"/>
      <c r="AUT114" s="84"/>
      <c r="AUU114" s="84"/>
      <c r="AUV114" s="84"/>
      <c r="AUW114" s="84"/>
      <c r="AUX114" s="84"/>
      <c r="AUY114" s="84"/>
      <c r="AUZ114" s="84"/>
      <c r="AVA114" s="84"/>
      <c r="AVB114" s="84"/>
      <c r="AVC114" s="84"/>
      <c r="AVD114" s="84"/>
      <c r="AVE114" s="84"/>
      <c r="AVF114" s="84"/>
      <c r="AVG114" s="84"/>
      <c r="AVH114" s="84"/>
      <c r="AVI114" s="84"/>
      <c r="AVJ114" s="84"/>
      <c r="AVK114" s="84"/>
      <c r="AVL114" s="84"/>
      <c r="AVM114" s="84"/>
      <c r="AVN114" s="84"/>
      <c r="AVO114" s="84"/>
      <c r="AVP114" s="84"/>
      <c r="AVQ114" s="84"/>
      <c r="AVR114" s="84"/>
      <c r="AVS114" s="84"/>
      <c r="AVT114" s="84"/>
      <c r="AVU114" s="84"/>
      <c r="AVV114" s="84"/>
      <c r="AVW114" s="84"/>
      <c r="AVX114" s="84"/>
      <c r="AVY114" s="84"/>
      <c r="AVZ114" s="84"/>
      <c r="AWA114" s="84"/>
      <c r="AWB114" s="84"/>
      <c r="AWC114" s="84"/>
      <c r="AWD114" s="84"/>
      <c r="AWE114" s="84"/>
      <c r="AWF114" s="84"/>
      <c r="AWG114" s="84"/>
      <c r="AWH114" s="84"/>
      <c r="AWI114" s="84"/>
      <c r="AWJ114" s="84"/>
      <c r="AWK114" s="84"/>
      <c r="AWL114" s="84"/>
      <c r="AWM114" s="84"/>
      <c r="AWN114" s="84"/>
      <c r="AWO114" s="84"/>
      <c r="AWP114" s="84"/>
      <c r="AWQ114" s="84"/>
      <c r="AWR114" s="84"/>
      <c r="AWS114" s="84"/>
      <c r="AWT114" s="84"/>
      <c r="AWU114" s="84"/>
      <c r="AWV114" s="84"/>
      <c r="AWW114" s="84"/>
      <c r="AWX114" s="84"/>
      <c r="AWY114" s="84"/>
      <c r="AWZ114" s="84"/>
      <c r="AXA114" s="84"/>
      <c r="AXB114" s="84"/>
      <c r="AXC114" s="84"/>
      <c r="AXD114" s="84"/>
      <c r="AXE114" s="84"/>
      <c r="AXF114" s="84"/>
      <c r="AXG114" s="84"/>
      <c r="AXH114" s="84"/>
      <c r="AXI114" s="84"/>
      <c r="AXJ114" s="84"/>
      <c r="AXK114" s="84"/>
      <c r="AXL114" s="84"/>
      <c r="AXM114" s="84"/>
      <c r="AXN114" s="84"/>
      <c r="AXO114" s="84"/>
      <c r="AXP114" s="84"/>
      <c r="AXQ114" s="84"/>
      <c r="AXR114" s="84"/>
      <c r="AXS114" s="84"/>
      <c r="AXT114" s="84"/>
      <c r="AXU114" s="84"/>
      <c r="AXV114" s="84"/>
      <c r="AXW114" s="84"/>
      <c r="AXX114" s="84"/>
      <c r="AXY114" s="84"/>
      <c r="AXZ114" s="84"/>
      <c r="AYA114" s="84"/>
      <c r="AYB114" s="84"/>
      <c r="AYC114" s="84"/>
      <c r="AYD114" s="84"/>
      <c r="AYE114" s="84"/>
      <c r="AYF114" s="84"/>
      <c r="AYG114" s="84"/>
      <c r="AYH114" s="84"/>
      <c r="AYI114" s="84"/>
      <c r="AYJ114" s="84"/>
      <c r="AYK114" s="84"/>
      <c r="AYL114" s="84"/>
      <c r="AYM114" s="84"/>
      <c r="AYN114" s="84"/>
      <c r="AYO114" s="84"/>
      <c r="AYP114" s="84"/>
      <c r="AYQ114" s="84"/>
      <c r="AYR114" s="84"/>
      <c r="AYS114" s="84"/>
      <c r="AYT114" s="84"/>
      <c r="AYU114" s="84"/>
      <c r="AYV114" s="84"/>
      <c r="AYW114" s="84"/>
      <c r="AYX114" s="84"/>
      <c r="AYY114" s="84"/>
      <c r="AYZ114" s="84"/>
      <c r="AZA114" s="84"/>
      <c r="AZB114" s="84"/>
      <c r="AZC114" s="84"/>
      <c r="AZD114" s="84"/>
      <c r="AZE114" s="84"/>
      <c r="AZF114" s="84"/>
      <c r="AZG114" s="84"/>
      <c r="AZH114" s="84"/>
      <c r="AZI114" s="84"/>
      <c r="AZJ114" s="84"/>
      <c r="AZK114" s="84"/>
      <c r="AZL114" s="84"/>
      <c r="AZM114" s="84"/>
      <c r="AZN114" s="84"/>
      <c r="AZO114" s="84"/>
      <c r="AZP114" s="84"/>
      <c r="AZQ114" s="84"/>
      <c r="AZR114" s="84"/>
      <c r="AZS114" s="84"/>
      <c r="AZT114" s="84"/>
      <c r="AZU114" s="84"/>
      <c r="AZV114" s="84"/>
      <c r="AZW114" s="84"/>
      <c r="AZX114" s="84"/>
      <c r="AZY114" s="84"/>
      <c r="AZZ114" s="84"/>
      <c r="BAA114" s="84"/>
      <c r="BAB114" s="84"/>
      <c r="BAC114" s="84"/>
      <c r="BAD114" s="84"/>
      <c r="BAE114" s="84"/>
      <c r="BAF114" s="84"/>
      <c r="BAG114" s="84"/>
      <c r="BAH114" s="84"/>
      <c r="BAI114" s="84"/>
      <c r="BAJ114" s="84"/>
      <c r="BAK114" s="84"/>
      <c r="BAL114" s="84"/>
      <c r="BAM114" s="84"/>
      <c r="BAN114" s="84"/>
      <c r="BAO114" s="84"/>
      <c r="BAP114" s="84"/>
      <c r="BAQ114" s="84"/>
      <c r="BAR114" s="84"/>
      <c r="BAS114" s="84"/>
      <c r="BAT114" s="84"/>
      <c r="BAU114" s="84"/>
      <c r="BAV114" s="84"/>
      <c r="BAW114" s="84"/>
      <c r="BAX114" s="84"/>
      <c r="BAY114" s="84"/>
      <c r="BAZ114" s="84"/>
      <c r="BBA114" s="84"/>
      <c r="BBB114" s="84"/>
      <c r="BBC114" s="84"/>
      <c r="BBD114" s="84"/>
      <c r="BBE114" s="84"/>
      <c r="BBF114" s="84"/>
      <c r="BBG114" s="84"/>
      <c r="BBH114" s="84"/>
      <c r="BBI114" s="84"/>
      <c r="BBJ114" s="84"/>
      <c r="BBK114" s="84"/>
      <c r="BBL114" s="84"/>
      <c r="BBM114" s="84"/>
      <c r="BBN114" s="84"/>
      <c r="BBO114" s="84"/>
      <c r="BBP114" s="84"/>
      <c r="BBQ114" s="84"/>
      <c r="BBR114" s="84"/>
      <c r="BBS114" s="84"/>
      <c r="BBT114" s="84"/>
      <c r="BBU114" s="84"/>
      <c r="BBV114" s="84"/>
      <c r="BBW114" s="84"/>
      <c r="BBX114" s="84"/>
      <c r="BBY114" s="84"/>
      <c r="BBZ114" s="84"/>
      <c r="BCA114" s="84"/>
      <c r="BCB114" s="84"/>
      <c r="BCC114" s="84"/>
      <c r="BCD114" s="84"/>
      <c r="BCE114" s="84"/>
      <c r="BCF114" s="84"/>
      <c r="BCG114" s="84"/>
      <c r="BCH114" s="84"/>
      <c r="BCI114" s="84"/>
      <c r="BCJ114" s="84"/>
      <c r="BCK114" s="84"/>
      <c r="BCL114" s="84"/>
      <c r="BCM114" s="84"/>
      <c r="BCN114" s="84"/>
      <c r="BCO114" s="84"/>
      <c r="BCP114" s="84"/>
      <c r="BCQ114" s="84"/>
      <c r="BCR114" s="84"/>
      <c r="BCS114" s="84"/>
      <c r="BCT114" s="84"/>
      <c r="BCU114" s="84"/>
      <c r="BCV114" s="84"/>
      <c r="BCW114" s="84"/>
      <c r="BCX114" s="84"/>
      <c r="BCY114" s="84"/>
      <c r="BCZ114" s="84"/>
      <c r="BDA114" s="84"/>
      <c r="BDB114" s="84"/>
      <c r="BDC114" s="84"/>
      <c r="BDD114" s="84"/>
      <c r="BDE114" s="84"/>
      <c r="BDF114" s="84"/>
      <c r="BDG114" s="84"/>
      <c r="BDH114" s="84"/>
      <c r="BDI114" s="84"/>
      <c r="BDJ114" s="84"/>
      <c r="BDK114" s="84"/>
      <c r="BDL114" s="84"/>
      <c r="BDM114" s="84"/>
      <c r="BDN114" s="84"/>
      <c r="BDO114" s="84"/>
      <c r="BDP114" s="84"/>
      <c r="BDQ114" s="84"/>
      <c r="BDR114" s="84"/>
      <c r="BDS114" s="84"/>
      <c r="BDT114" s="84"/>
      <c r="BDU114" s="84"/>
      <c r="BDV114" s="84"/>
      <c r="BDW114" s="84"/>
      <c r="BDX114" s="84"/>
      <c r="BDY114" s="84"/>
      <c r="BDZ114" s="84"/>
      <c r="BEA114" s="84"/>
      <c r="BEB114" s="84"/>
      <c r="BEC114" s="84"/>
      <c r="BED114" s="84"/>
      <c r="BEE114" s="84"/>
      <c r="BEF114" s="84"/>
      <c r="BEG114" s="84"/>
      <c r="BEH114" s="84"/>
      <c r="BEI114" s="84"/>
      <c r="BEJ114" s="84"/>
      <c r="BEK114" s="84"/>
      <c r="BEL114" s="84"/>
      <c r="BEM114" s="84"/>
      <c r="BEN114" s="84"/>
      <c r="BEO114" s="84"/>
      <c r="BEP114" s="84"/>
      <c r="BEQ114" s="84"/>
      <c r="BER114" s="84"/>
      <c r="BES114" s="84"/>
      <c r="BET114" s="84"/>
      <c r="BEU114" s="84"/>
      <c r="BEV114" s="84"/>
      <c r="BEW114" s="84"/>
      <c r="BEX114" s="84"/>
      <c r="BEY114" s="84"/>
      <c r="BEZ114" s="84"/>
      <c r="BFA114" s="84"/>
      <c r="BFB114" s="84"/>
      <c r="BFC114" s="84"/>
      <c r="BFD114" s="84"/>
      <c r="BFE114" s="84"/>
      <c r="BFF114" s="84"/>
      <c r="BFG114" s="84"/>
      <c r="BFH114" s="84"/>
      <c r="BFI114" s="84"/>
      <c r="BFJ114" s="84"/>
      <c r="BFK114" s="84"/>
      <c r="BFL114" s="84"/>
      <c r="BFM114" s="84"/>
      <c r="BFN114" s="84"/>
      <c r="BFO114" s="84"/>
      <c r="BFP114" s="84"/>
      <c r="BFQ114" s="84"/>
      <c r="BFR114" s="84"/>
      <c r="BFS114" s="84"/>
      <c r="BFT114" s="84"/>
      <c r="BFU114" s="84"/>
      <c r="BFV114" s="84"/>
      <c r="BFW114" s="84"/>
      <c r="BFX114" s="84"/>
      <c r="BFY114" s="84"/>
      <c r="BFZ114" s="84"/>
      <c r="BGA114" s="84"/>
      <c r="BGB114" s="84"/>
      <c r="BGC114" s="84"/>
      <c r="BGD114" s="84"/>
      <c r="BGE114" s="84"/>
      <c r="BGF114" s="84"/>
      <c r="BGG114" s="84"/>
      <c r="BGH114" s="84"/>
      <c r="BGI114" s="84"/>
      <c r="BGJ114" s="84"/>
      <c r="BGK114" s="84"/>
      <c r="BGL114" s="84"/>
      <c r="BGM114" s="84"/>
      <c r="BGN114" s="84"/>
      <c r="BGO114" s="84"/>
      <c r="BGP114" s="84"/>
      <c r="BGQ114" s="84"/>
      <c r="BGR114" s="84"/>
      <c r="BGS114" s="84"/>
      <c r="BGT114" s="84"/>
      <c r="BGU114" s="84"/>
      <c r="BGV114" s="84"/>
      <c r="BGW114" s="84"/>
      <c r="BGX114" s="84"/>
      <c r="BGY114" s="84"/>
      <c r="BGZ114" s="84"/>
      <c r="BHA114" s="84"/>
      <c r="BHB114" s="84"/>
      <c r="BHC114" s="84"/>
      <c r="BHD114" s="84"/>
      <c r="BHE114" s="84"/>
      <c r="BHF114" s="84"/>
      <c r="BHG114" s="84"/>
      <c r="BHH114" s="84"/>
      <c r="BHI114" s="84"/>
      <c r="BHJ114" s="84"/>
      <c r="BHK114" s="84"/>
      <c r="BHL114" s="84"/>
      <c r="BHM114" s="84"/>
      <c r="BHN114" s="84"/>
      <c r="BHO114" s="84"/>
      <c r="BHP114" s="84"/>
      <c r="BHQ114" s="84"/>
      <c r="BHR114" s="84"/>
      <c r="BHS114" s="84"/>
      <c r="BHT114" s="84"/>
      <c r="BHU114" s="84"/>
      <c r="BHV114" s="84"/>
      <c r="BHW114" s="84"/>
      <c r="BHX114" s="84"/>
      <c r="BHY114" s="84"/>
      <c r="BHZ114" s="84"/>
      <c r="BIA114" s="84"/>
      <c r="BIB114" s="84"/>
      <c r="BIC114" s="84"/>
      <c r="BID114" s="84"/>
      <c r="BIE114" s="84"/>
      <c r="BIF114" s="84"/>
      <c r="BIG114" s="84"/>
      <c r="BIH114" s="84"/>
      <c r="BII114" s="84"/>
      <c r="BIJ114" s="84"/>
      <c r="BIK114" s="84"/>
      <c r="BIL114" s="84"/>
      <c r="BIM114" s="84"/>
      <c r="BIN114" s="84"/>
      <c r="BIO114" s="84"/>
      <c r="BIP114" s="84"/>
      <c r="BIQ114" s="84"/>
      <c r="BIR114" s="84"/>
      <c r="BIS114" s="84"/>
      <c r="BIT114" s="84"/>
      <c r="BIU114" s="84"/>
      <c r="BIV114" s="84"/>
      <c r="BIW114" s="84"/>
      <c r="BIX114" s="84"/>
      <c r="BIY114" s="84"/>
      <c r="BIZ114" s="84"/>
      <c r="BJA114" s="84"/>
      <c r="BJB114" s="84"/>
      <c r="BJC114" s="84"/>
      <c r="BJD114" s="84"/>
      <c r="BJE114" s="84"/>
      <c r="BJF114" s="84"/>
      <c r="BJG114" s="84"/>
      <c r="BJH114" s="84"/>
      <c r="BJI114" s="84"/>
      <c r="BJJ114" s="84"/>
      <c r="BJK114" s="84"/>
      <c r="BJL114" s="84"/>
      <c r="BJM114" s="84"/>
      <c r="BJN114" s="84"/>
      <c r="BJO114" s="84"/>
      <c r="BJP114" s="84"/>
      <c r="BJQ114" s="84"/>
      <c r="BJR114" s="84"/>
      <c r="BJS114" s="84"/>
      <c r="BJT114" s="84"/>
      <c r="BJU114" s="84"/>
      <c r="BJV114" s="84"/>
      <c r="BJW114" s="84"/>
      <c r="BJX114" s="84"/>
      <c r="BJY114" s="84"/>
      <c r="BJZ114" s="84"/>
      <c r="BKA114" s="84"/>
      <c r="BKB114" s="84"/>
      <c r="BKC114" s="84"/>
      <c r="BKD114" s="84"/>
      <c r="BKE114" s="84"/>
      <c r="BKF114" s="84"/>
      <c r="BKG114" s="84"/>
      <c r="BKH114" s="84"/>
      <c r="BKI114" s="84"/>
      <c r="BKJ114" s="84"/>
      <c r="BKK114" s="84"/>
      <c r="BKL114" s="84"/>
      <c r="BKM114" s="84"/>
      <c r="BKN114" s="84"/>
      <c r="BKO114" s="84"/>
      <c r="BKP114" s="84"/>
      <c r="BKQ114" s="84"/>
      <c r="BKR114" s="84"/>
      <c r="BKS114" s="84"/>
      <c r="BKT114" s="84"/>
      <c r="BKU114" s="84"/>
      <c r="BKV114" s="84"/>
      <c r="BKW114" s="84"/>
      <c r="BKX114" s="84"/>
      <c r="BKY114" s="84"/>
      <c r="BKZ114" s="84"/>
      <c r="BLA114" s="84"/>
      <c r="BLB114" s="84"/>
      <c r="BLC114" s="84"/>
      <c r="BLD114" s="84"/>
      <c r="BLE114" s="84"/>
      <c r="BLF114" s="84"/>
      <c r="BLG114" s="84"/>
      <c r="BLH114" s="84"/>
      <c r="BLI114" s="84"/>
      <c r="BLJ114" s="84"/>
      <c r="BLK114" s="84"/>
      <c r="BLL114" s="84"/>
      <c r="BLM114" s="84"/>
      <c r="BLN114" s="84"/>
      <c r="BLO114" s="84"/>
      <c r="BLP114" s="84"/>
      <c r="BLQ114" s="84"/>
      <c r="BLR114" s="84"/>
      <c r="BLS114" s="84"/>
      <c r="BLT114" s="84"/>
      <c r="BLU114" s="84"/>
      <c r="BLV114" s="84"/>
      <c r="BLW114" s="84"/>
      <c r="BLX114" s="84"/>
      <c r="BLY114" s="84"/>
      <c r="BLZ114" s="84"/>
      <c r="BMA114" s="84"/>
      <c r="BMB114" s="84"/>
      <c r="BMC114" s="84"/>
      <c r="BMD114" s="84"/>
      <c r="BME114" s="84"/>
      <c r="BMF114" s="84"/>
      <c r="BMG114" s="84"/>
      <c r="BMH114" s="84"/>
      <c r="BMI114" s="84"/>
      <c r="BMJ114" s="84"/>
      <c r="BMK114" s="84"/>
      <c r="BML114" s="84"/>
      <c r="BMM114" s="84"/>
      <c r="BMN114" s="84"/>
      <c r="BMO114" s="84"/>
      <c r="BMP114" s="84"/>
      <c r="BMQ114" s="84"/>
      <c r="BMR114" s="84"/>
      <c r="BMS114" s="84"/>
      <c r="BMT114" s="84"/>
      <c r="BMU114" s="84"/>
      <c r="BMV114" s="84"/>
      <c r="BMW114" s="84"/>
      <c r="BMX114" s="84"/>
      <c r="BMY114" s="84"/>
      <c r="BMZ114" s="84"/>
      <c r="BNA114" s="84"/>
      <c r="BNB114" s="84"/>
      <c r="BNC114" s="84"/>
      <c r="BND114" s="84"/>
      <c r="BNE114" s="84"/>
      <c r="BNF114" s="84"/>
      <c r="BNG114" s="84"/>
      <c r="BNH114" s="84"/>
      <c r="BNI114" s="84"/>
      <c r="BNJ114" s="84"/>
      <c r="BNK114" s="84"/>
      <c r="BNL114" s="84"/>
      <c r="BNM114" s="84"/>
      <c r="BNN114" s="84"/>
      <c r="BNO114" s="84"/>
      <c r="BNP114" s="84"/>
      <c r="BNQ114" s="84"/>
      <c r="BNR114" s="84"/>
      <c r="BNS114" s="84"/>
      <c r="BNT114" s="84"/>
      <c r="BNU114" s="84"/>
      <c r="BNV114" s="84"/>
      <c r="BNW114" s="84"/>
      <c r="BNX114" s="84"/>
      <c r="BNY114" s="84"/>
      <c r="BNZ114" s="84"/>
      <c r="BOA114" s="84"/>
      <c r="BOB114" s="84"/>
      <c r="BOC114" s="84"/>
      <c r="BOD114" s="84"/>
      <c r="BOE114" s="84"/>
      <c r="BOF114" s="84"/>
      <c r="BOG114" s="84"/>
      <c r="BOH114" s="84"/>
      <c r="BOI114" s="84"/>
      <c r="BOJ114" s="84"/>
      <c r="BOK114" s="84"/>
      <c r="BOL114" s="84"/>
      <c r="BOM114" s="84"/>
      <c r="BON114" s="84"/>
      <c r="BOO114" s="84"/>
      <c r="BOP114" s="84"/>
      <c r="BOQ114" s="84"/>
      <c r="BOR114" s="84"/>
      <c r="BOS114" s="84"/>
      <c r="BOT114" s="84"/>
      <c r="BOU114" s="84"/>
      <c r="BOV114" s="84"/>
      <c r="BOW114" s="84"/>
      <c r="BOX114" s="84"/>
      <c r="BOY114" s="84"/>
      <c r="BOZ114" s="84"/>
      <c r="BPA114" s="84"/>
      <c r="BPB114" s="84"/>
      <c r="BPC114" s="84"/>
      <c r="BPD114" s="84"/>
      <c r="BPE114" s="84"/>
      <c r="BPF114" s="84"/>
      <c r="BPG114" s="84"/>
      <c r="BPH114" s="84"/>
      <c r="BPI114" s="84"/>
      <c r="BPJ114" s="84"/>
      <c r="BPK114" s="84"/>
      <c r="BPL114" s="84"/>
      <c r="BPM114" s="84"/>
      <c r="BPN114" s="84"/>
      <c r="BPO114" s="84"/>
      <c r="BPP114" s="84"/>
      <c r="BPQ114" s="84"/>
      <c r="BPR114" s="84"/>
      <c r="BPS114" s="84"/>
      <c r="BPT114" s="84"/>
      <c r="BPU114" s="84"/>
      <c r="BPV114" s="84"/>
      <c r="BPW114" s="84"/>
      <c r="BPX114" s="84"/>
      <c r="BPY114" s="84"/>
      <c r="BPZ114" s="84"/>
      <c r="BQA114" s="84"/>
      <c r="BQB114" s="84"/>
      <c r="BQC114" s="84"/>
      <c r="BQD114" s="84"/>
      <c r="BQE114" s="84"/>
      <c r="BQF114" s="84"/>
      <c r="BQG114" s="84"/>
      <c r="BQH114" s="84"/>
      <c r="BQI114" s="84"/>
      <c r="BQJ114" s="84"/>
      <c r="BQK114" s="84"/>
      <c r="BQL114" s="84"/>
      <c r="BQM114" s="84"/>
      <c r="BQN114" s="84"/>
      <c r="BQO114" s="84"/>
      <c r="BQP114" s="84"/>
      <c r="BQQ114" s="84"/>
      <c r="BQR114" s="84"/>
      <c r="BQS114" s="84"/>
      <c r="BQT114" s="84"/>
      <c r="BQU114" s="84"/>
      <c r="BQV114" s="84"/>
      <c r="BQW114" s="84"/>
      <c r="BQX114" s="84"/>
      <c r="BQY114" s="84"/>
      <c r="BQZ114" s="84"/>
      <c r="BRA114" s="84"/>
      <c r="BRB114" s="84"/>
      <c r="BRC114" s="84"/>
      <c r="BRD114" s="84"/>
      <c r="BRE114" s="84"/>
      <c r="BRF114" s="84"/>
      <c r="BRG114" s="84"/>
      <c r="BRH114" s="84"/>
      <c r="BRI114" s="84"/>
      <c r="BRJ114" s="84"/>
      <c r="BRK114" s="84"/>
      <c r="BRL114" s="84"/>
      <c r="BRM114" s="84"/>
      <c r="BRN114" s="84"/>
      <c r="BRO114" s="84"/>
      <c r="BRP114" s="84"/>
      <c r="BRQ114" s="84"/>
      <c r="BRR114" s="84"/>
      <c r="BRS114" s="84"/>
      <c r="BRT114" s="84"/>
      <c r="BRU114" s="84"/>
      <c r="BRV114" s="84"/>
      <c r="BRW114" s="84"/>
      <c r="BRX114" s="84"/>
      <c r="BRY114" s="84"/>
      <c r="BRZ114" s="84"/>
      <c r="BSA114" s="84"/>
      <c r="BSB114" s="84"/>
      <c r="BSC114" s="84"/>
      <c r="BSD114" s="84"/>
      <c r="BSE114" s="84"/>
      <c r="BSF114" s="84"/>
      <c r="BSG114" s="84"/>
      <c r="BSH114" s="84"/>
      <c r="BSI114" s="84"/>
      <c r="BSJ114" s="84"/>
      <c r="BSK114" s="84"/>
      <c r="BSL114" s="84"/>
      <c r="BSM114" s="84"/>
      <c r="BSN114" s="84"/>
      <c r="BSO114" s="84"/>
      <c r="BSP114" s="84"/>
      <c r="BSQ114" s="84"/>
      <c r="BSR114" s="84"/>
      <c r="BSS114" s="84"/>
      <c r="BST114" s="84"/>
      <c r="BSU114" s="84"/>
      <c r="BSV114" s="84"/>
      <c r="BSW114" s="84"/>
      <c r="BSX114" s="84"/>
      <c r="BSY114" s="84"/>
      <c r="BSZ114" s="84"/>
      <c r="BTA114" s="84"/>
      <c r="BTB114" s="84"/>
      <c r="BTC114" s="84"/>
      <c r="BTD114" s="84"/>
      <c r="BTE114" s="84"/>
      <c r="BTF114" s="84"/>
      <c r="BTG114" s="84"/>
      <c r="BTH114" s="84"/>
      <c r="BTI114" s="84"/>
      <c r="BTJ114" s="84"/>
      <c r="BTK114" s="84"/>
      <c r="BTL114" s="84"/>
      <c r="BTM114" s="84"/>
      <c r="BTN114" s="84"/>
      <c r="BTO114" s="84"/>
      <c r="BTP114" s="84"/>
      <c r="BTQ114" s="84"/>
      <c r="BTR114" s="84"/>
      <c r="BTS114" s="84"/>
      <c r="BTT114" s="84"/>
      <c r="BTU114" s="84"/>
      <c r="BTV114" s="84"/>
      <c r="BTW114" s="84"/>
      <c r="BTX114" s="84"/>
      <c r="BTY114" s="84"/>
      <c r="BTZ114" s="84"/>
      <c r="BUA114" s="84"/>
      <c r="BUB114" s="84"/>
      <c r="BUC114" s="84"/>
      <c r="BUD114" s="84"/>
      <c r="BUE114" s="84"/>
      <c r="BUF114" s="84"/>
      <c r="BUG114" s="84"/>
      <c r="BUH114" s="84"/>
      <c r="BUI114" s="84"/>
      <c r="BUJ114" s="84"/>
      <c r="BUK114" s="84"/>
      <c r="BUL114" s="84"/>
      <c r="BUM114" s="84"/>
      <c r="BUN114" s="84"/>
      <c r="BUO114" s="84"/>
      <c r="BUP114" s="84"/>
      <c r="BUQ114" s="84"/>
      <c r="BUR114" s="84"/>
      <c r="BUS114" s="84"/>
      <c r="BUT114" s="84"/>
      <c r="BUU114" s="84"/>
      <c r="BUV114" s="84"/>
      <c r="BUW114" s="84"/>
      <c r="BUX114" s="84"/>
      <c r="BUY114" s="84"/>
      <c r="BUZ114" s="84"/>
      <c r="BVA114" s="84"/>
      <c r="BVB114" s="84"/>
      <c r="BVC114" s="84"/>
      <c r="BVD114" s="84"/>
      <c r="BVE114" s="84"/>
      <c r="BVF114" s="84"/>
      <c r="BVG114" s="84"/>
      <c r="BVH114" s="84"/>
      <c r="BVI114" s="84"/>
      <c r="BVJ114" s="84"/>
      <c r="BVK114" s="84"/>
      <c r="BVL114" s="84"/>
      <c r="BVM114" s="84"/>
      <c r="BVN114" s="84"/>
      <c r="BVO114" s="84"/>
      <c r="BVP114" s="84"/>
      <c r="BVQ114" s="84"/>
      <c r="BVR114" s="84"/>
      <c r="BVS114" s="84"/>
      <c r="BVT114" s="84"/>
      <c r="BVU114" s="84"/>
      <c r="BVV114" s="84"/>
      <c r="BVW114" s="84"/>
      <c r="BVX114" s="84"/>
      <c r="BVY114" s="84"/>
      <c r="BVZ114" s="84"/>
      <c r="BWA114" s="84"/>
      <c r="BWB114" s="84"/>
      <c r="BWC114" s="84"/>
      <c r="BWD114" s="84"/>
      <c r="BWE114" s="84"/>
      <c r="BWF114" s="84"/>
      <c r="BWG114" s="84"/>
      <c r="BWH114" s="84"/>
      <c r="BWI114" s="84"/>
      <c r="BWJ114" s="84"/>
      <c r="BWK114" s="84"/>
      <c r="BWL114" s="84"/>
      <c r="BWM114" s="84"/>
      <c r="BWN114" s="84"/>
      <c r="BWO114" s="84"/>
      <c r="BWP114" s="84"/>
      <c r="BWQ114" s="84"/>
      <c r="BWR114" s="84"/>
      <c r="BWS114" s="84"/>
      <c r="BWT114" s="84"/>
      <c r="BWU114" s="84"/>
      <c r="BWV114" s="84"/>
      <c r="BWW114" s="84"/>
      <c r="BWX114" s="84"/>
      <c r="BWY114" s="84"/>
      <c r="BWZ114" s="84"/>
      <c r="BXA114" s="84"/>
      <c r="BXB114" s="84"/>
      <c r="BXC114" s="84"/>
      <c r="BXD114" s="84"/>
      <c r="BXE114" s="84"/>
      <c r="BXF114" s="84"/>
      <c r="BXG114" s="84"/>
      <c r="BXH114" s="84"/>
      <c r="BXI114" s="84"/>
      <c r="BXJ114" s="84"/>
      <c r="BXK114" s="84"/>
      <c r="BXL114" s="84"/>
      <c r="BXM114" s="84"/>
      <c r="BXN114" s="84"/>
      <c r="BXO114" s="84"/>
      <c r="BXP114" s="84"/>
      <c r="BXQ114" s="84"/>
      <c r="BXR114" s="84"/>
      <c r="BXS114" s="84"/>
      <c r="BXT114" s="84"/>
      <c r="BXU114" s="84"/>
      <c r="BXV114" s="84"/>
      <c r="BXW114" s="84"/>
      <c r="BXX114" s="84"/>
      <c r="BXY114" s="84"/>
      <c r="BXZ114" s="84"/>
      <c r="BYA114" s="84"/>
      <c r="BYB114" s="84"/>
      <c r="BYC114" s="84"/>
      <c r="BYD114" s="84"/>
      <c r="BYE114" s="84"/>
      <c r="BYF114" s="84"/>
      <c r="BYG114" s="84"/>
      <c r="BYH114" s="84"/>
      <c r="BYI114" s="84"/>
      <c r="BYJ114" s="84"/>
      <c r="BYK114" s="84"/>
      <c r="BYL114" s="84"/>
      <c r="BYM114" s="84"/>
      <c r="BYN114" s="84"/>
      <c r="BYO114" s="84"/>
      <c r="BYP114" s="84"/>
      <c r="BYQ114" s="84"/>
      <c r="BYR114" s="84"/>
      <c r="BYS114" s="84"/>
      <c r="BYT114" s="84"/>
      <c r="BYU114" s="84"/>
      <c r="BYV114" s="84"/>
      <c r="BYW114" s="84"/>
      <c r="BYX114" s="84"/>
      <c r="BYY114" s="84"/>
      <c r="BYZ114" s="84"/>
      <c r="BZA114" s="84"/>
      <c r="BZB114" s="84"/>
      <c r="BZC114" s="84"/>
      <c r="BZD114" s="84"/>
      <c r="BZE114" s="84"/>
      <c r="BZF114" s="84"/>
      <c r="BZG114" s="84"/>
      <c r="BZH114" s="84"/>
      <c r="BZI114" s="84"/>
      <c r="BZJ114" s="84"/>
      <c r="BZK114" s="84"/>
      <c r="BZL114" s="84"/>
      <c r="BZM114" s="84"/>
      <c r="BZN114" s="84"/>
      <c r="BZO114" s="84"/>
      <c r="BZP114" s="84"/>
      <c r="BZQ114" s="84"/>
      <c r="BZR114" s="84"/>
      <c r="BZS114" s="84"/>
      <c r="BZT114" s="84"/>
      <c r="BZU114" s="84"/>
      <c r="BZV114" s="84"/>
      <c r="BZW114" s="84"/>
      <c r="BZX114" s="84"/>
      <c r="BZY114" s="84"/>
      <c r="BZZ114" s="84"/>
      <c r="CAA114" s="84"/>
      <c r="CAB114" s="84"/>
      <c r="CAC114" s="84"/>
      <c r="CAD114" s="84"/>
      <c r="CAE114" s="84"/>
      <c r="CAF114" s="84"/>
      <c r="CAG114" s="84"/>
      <c r="CAH114" s="84"/>
      <c r="CAI114" s="84"/>
      <c r="CAJ114" s="84"/>
      <c r="CAK114" s="84"/>
      <c r="CAL114" s="84"/>
      <c r="CAM114" s="84"/>
      <c r="CAN114" s="84"/>
      <c r="CAO114" s="84"/>
      <c r="CAP114" s="84"/>
      <c r="CAQ114" s="84"/>
      <c r="CAR114" s="84"/>
      <c r="CAS114" s="84"/>
      <c r="CAT114" s="84"/>
      <c r="CAU114" s="84"/>
      <c r="CAV114" s="84"/>
      <c r="CAW114" s="84"/>
      <c r="CAX114" s="84"/>
      <c r="CAY114" s="84"/>
      <c r="CAZ114" s="84"/>
      <c r="CBA114" s="84"/>
      <c r="CBB114" s="84"/>
      <c r="CBC114" s="84"/>
      <c r="CBD114" s="84"/>
      <c r="CBE114" s="84"/>
      <c r="CBF114" s="84"/>
      <c r="CBG114" s="84"/>
      <c r="CBH114" s="84"/>
      <c r="CBI114" s="84"/>
      <c r="CBJ114" s="84"/>
      <c r="CBK114" s="84"/>
      <c r="CBL114" s="84"/>
      <c r="CBM114" s="84"/>
      <c r="CBN114" s="84"/>
      <c r="CBO114" s="84"/>
      <c r="CBP114" s="84"/>
      <c r="CBQ114" s="84"/>
      <c r="CBR114" s="84"/>
      <c r="CBS114" s="84"/>
      <c r="CBT114" s="84"/>
      <c r="CBU114" s="84"/>
      <c r="CBV114" s="84"/>
      <c r="CBW114" s="84"/>
      <c r="CBX114" s="84"/>
      <c r="CBY114" s="84"/>
      <c r="CBZ114" s="84"/>
      <c r="CCA114" s="84"/>
      <c r="CCB114" s="84"/>
      <c r="CCC114" s="84"/>
      <c r="CCD114" s="84"/>
      <c r="CCE114" s="84"/>
      <c r="CCF114" s="84"/>
      <c r="CCG114" s="84"/>
      <c r="CCH114" s="84"/>
      <c r="CCI114" s="84"/>
      <c r="CCJ114" s="84"/>
      <c r="CCK114" s="84"/>
      <c r="CCL114" s="84"/>
      <c r="CCM114" s="84"/>
      <c r="CCN114" s="84"/>
      <c r="CCO114" s="84"/>
      <c r="CCP114" s="84"/>
      <c r="CCQ114" s="84"/>
      <c r="CCR114" s="84"/>
      <c r="CCS114" s="84"/>
      <c r="CCT114" s="84"/>
      <c r="CCU114" s="84"/>
      <c r="CCV114" s="84"/>
      <c r="CCW114" s="84"/>
      <c r="CCX114" s="84"/>
      <c r="CCY114" s="84"/>
      <c r="CCZ114" s="84"/>
      <c r="CDA114" s="84"/>
      <c r="CDB114" s="84"/>
      <c r="CDC114" s="84"/>
      <c r="CDD114" s="84"/>
      <c r="CDE114" s="84"/>
      <c r="CDF114" s="84"/>
      <c r="CDG114" s="84"/>
      <c r="CDH114" s="84"/>
      <c r="CDI114" s="84"/>
      <c r="CDJ114" s="84"/>
      <c r="CDK114" s="84"/>
      <c r="CDL114" s="84"/>
      <c r="CDM114" s="84"/>
      <c r="CDN114" s="84"/>
      <c r="CDO114" s="84"/>
      <c r="CDP114" s="84"/>
      <c r="CDQ114" s="84"/>
      <c r="CDR114" s="84"/>
      <c r="CDS114" s="84"/>
      <c r="CDT114" s="84"/>
      <c r="CDU114" s="84"/>
      <c r="CDV114" s="84"/>
      <c r="CDW114" s="84"/>
      <c r="CDX114" s="84"/>
      <c r="CDY114" s="84"/>
      <c r="CDZ114" s="84"/>
      <c r="CEA114" s="84"/>
      <c r="CEB114" s="84"/>
      <c r="CEC114" s="84"/>
      <c r="CED114" s="84"/>
      <c r="CEE114" s="84"/>
      <c r="CEF114" s="84"/>
      <c r="CEG114" s="84"/>
      <c r="CEH114" s="84"/>
      <c r="CEI114" s="84"/>
      <c r="CEJ114" s="84"/>
      <c r="CEK114" s="84"/>
      <c r="CEL114" s="84"/>
      <c r="CEM114" s="84"/>
      <c r="CEN114" s="84"/>
      <c r="CEO114" s="84"/>
      <c r="CEP114" s="84"/>
      <c r="CEQ114" s="84"/>
      <c r="CER114" s="84"/>
      <c r="CES114" s="84"/>
      <c r="CET114" s="84"/>
      <c r="CEU114" s="84"/>
      <c r="CEV114" s="84"/>
      <c r="CEW114" s="84"/>
      <c r="CEX114" s="84"/>
      <c r="CEY114" s="84"/>
      <c r="CEZ114" s="84"/>
      <c r="CFA114" s="84"/>
      <c r="CFB114" s="84"/>
      <c r="CFC114" s="84"/>
      <c r="CFD114" s="84"/>
      <c r="CFE114" s="84"/>
      <c r="CFF114" s="84"/>
      <c r="CFG114" s="84"/>
      <c r="CFH114" s="84"/>
      <c r="CFI114" s="84"/>
      <c r="CFJ114" s="84"/>
      <c r="CFK114" s="84"/>
      <c r="CFL114" s="84"/>
      <c r="CFM114" s="84"/>
      <c r="CFN114" s="84"/>
      <c r="CFO114" s="84"/>
      <c r="CFP114" s="84"/>
      <c r="CFQ114" s="84"/>
      <c r="CFR114" s="84"/>
      <c r="CFS114" s="84"/>
      <c r="CFT114" s="84"/>
      <c r="CFU114" s="84"/>
      <c r="CFV114" s="84"/>
      <c r="CFW114" s="84"/>
      <c r="CFX114" s="84"/>
      <c r="CFY114" s="84"/>
      <c r="CFZ114" s="84"/>
      <c r="CGA114" s="84"/>
      <c r="CGB114" s="84"/>
      <c r="CGC114" s="84"/>
      <c r="CGD114" s="84"/>
      <c r="CGE114" s="84"/>
      <c r="CGF114" s="84"/>
      <c r="CGG114" s="84"/>
      <c r="CGH114" s="84"/>
      <c r="CGI114" s="84"/>
      <c r="CGJ114" s="84"/>
      <c r="CGK114" s="84"/>
      <c r="CGL114" s="84"/>
      <c r="CGM114" s="84"/>
      <c r="CGN114" s="84"/>
      <c r="CGO114" s="84"/>
      <c r="CGP114" s="84"/>
      <c r="CGQ114" s="84"/>
      <c r="CGR114" s="84"/>
      <c r="CGS114" s="84"/>
      <c r="CGT114" s="84"/>
      <c r="CGU114" s="84"/>
      <c r="CGV114" s="84"/>
      <c r="CGW114" s="84"/>
      <c r="CGX114" s="84"/>
      <c r="CGY114" s="84"/>
      <c r="CGZ114" s="84"/>
      <c r="CHA114" s="84"/>
      <c r="CHB114" s="84"/>
      <c r="CHC114" s="84"/>
      <c r="CHD114" s="84"/>
      <c r="CHE114" s="84"/>
      <c r="CHF114" s="84"/>
      <c r="CHG114" s="84"/>
      <c r="CHH114" s="84"/>
      <c r="CHI114" s="84"/>
      <c r="CHJ114" s="84"/>
      <c r="CHK114" s="84"/>
      <c r="CHL114" s="84"/>
      <c r="CHM114" s="84"/>
      <c r="CHN114" s="84"/>
      <c r="CHO114" s="84"/>
      <c r="CHP114" s="84"/>
      <c r="CHQ114" s="84"/>
      <c r="CHR114" s="84"/>
      <c r="CHS114" s="84"/>
      <c r="CHT114" s="84"/>
      <c r="CHU114" s="84"/>
      <c r="CHV114" s="84"/>
      <c r="CHW114" s="84"/>
      <c r="CHX114" s="84"/>
      <c r="CHY114" s="84"/>
      <c r="CHZ114" s="84"/>
      <c r="CIA114" s="84"/>
      <c r="CIB114" s="84"/>
      <c r="CIC114" s="84"/>
      <c r="CID114" s="84"/>
      <c r="CIE114" s="84"/>
      <c r="CIF114" s="84"/>
      <c r="CIG114" s="84"/>
      <c r="CIH114" s="84"/>
      <c r="CII114" s="84"/>
      <c r="CIJ114" s="84"/>
      <c r="CIK114" s="84"/>
      <c r="CIL114" s="84"/>
      <c r="CIM114" s="84"/>
      <c r="CIN114" s="84"/>
      <c r="CIO114" s="84"/>
      <c r="CIP114" s="84"/>
      <c r="CIQ114" s="84"/>
      <c r="CIR114" s="84"/>
      <c r="CIS114" s="84"/>
      <c r="CIT114" s="84"/>
      <c r="CIU114" s="84"/>
      <c r="CIV114" s="84"/>
      <c r="CIW114" s="84"/>
      <c r="CIX114" s="84"/>
      <c r="CIY114" s="84"/>
      <c r="CIZ114" s="84"/>
      <c r="CJA114" s="84"/>
      <c r="CJB114" s="84"/>
      <c r="CJC114" s="84"/>
      <c r="CJD114" s="84"/>
      <c r="CJE114" s="84"/>
      <c r="CJF114" s="84"/>
      <c r="CJG114" s="84"/>
      <c r="CJH114" s="84"/>
      <c r="CJI114" s="84"/>
      <c r="CJJ114" s="84"/>
      <c r="CJK114" s="84"/>
      <c r="CJL114" s="84"/>
      <c r="CJM114" s="84"/>
      <c r="CJN114" s="84"/>
      <c r="CJO114" s="84"/>
      <c r="CJP114" s="84"/>
      <c r="CJQ114" s="84"/>
      <c r="CJR114" s="84"/>
      <c r="CJS114" s="84"/>
      <c r="CJT114" s="84"/>
      <c r="CJU114" s="84"/>
      <c r="CJV114" s="84"/>
      <c r="CJW114" s="84"/>
      <c r="CJX114" s="84"/>
      <c r="CJY114" s="84"/>
      <c r="CJZ114" s="84"/>
      <c r="CKA114" s="84"/>
      <c r="CKB114" s="84"/>
      <c r="CKC114" s="84"/>
      <c r="CKD114" s="84"/>
      <c r="CKE114" s="84"/>
      <c r="CKF114" s="84"/>
      <c r="CKG114" s="84"/>
      <c r="CKH114" s="84"/>
      <c r="CKI114" s="84"/>
      <c r="CKJ114" s="84"/>
      <c r="CKK114" s="84"/>
      <c r="CKL114" s="84"/>
      <c r="CKM114" s="84"/>
      <c r="CKN114" s="84"/>
      <c r="CKO114" s="84"/>
      <c r="CKP114" s="84"/>
      <c r="CKQ114" s="84"/>
      <c r="CKR114" s="84"/>
      <c r="CKS114" s="84"/>
      <c r="CKT114" s="84"/>
      <c r="CKU114" s="84"/>
      <c r="CKV114" s="84"/>
      <c r="CKW114" s="84"/>
      <c r="CKX114" s="84"/>
      <c r="CKY114" s="84"/>
      <c r="CKZ114" s="84"/>
      <c r="CLA114" s="84"/>
      <c r="CLB114" s="84"/>
      <c r="CLC114" s="84"/>
      <c r="CLD114" s="84"/>
      <c r="CLE114" s="84"/>
      <c r="CLF114" s="84"/>
      <c r="CLG114" s="84"/>
      <c r="CLH114" s="84"/>
      <c r="CLI114" s="84"/>
      <c r="CLJ114" s="84"/>
      <c r="CLK114" s="84"/>
      <c r="CLL114" s="84"/>
      <c r="CLM114" s="84"/>
      <c r="CLN114" s="84"/>
      <c r="CLO114" s="84"/>
      <c r="CLP114" s="84"/>
      <c r="CLQ114" s="84"/>
      <c r="CLR114" s="84"/>
      <c r="CLS114" s="84"/>
      <c r="CLT114" s="84"/>
      <c r="CLU114" s="84"/>
      <c r="CLV114" s="84"/>
      <c r="CLW114" s="84"/>
      <c r="CLX114" s="84"/>
      <c r="CLY114" s="84"/>
      <c r="CLZ114" s="84"/>
      <c r="CMA114" s="84"/>
      <c r="CMB114" s="84"/>
      <c r="CMC114" s="84"/>
      <c r="CMD114" s="84"/>
      <c r="CME114" s="84"/>
      <c r="CMF114" s="84"/>
      <c r="CMG114" s="84"/>
      <c r="CMH114" s="84"/>
      <c r="CMI114" s="84"/>
      <c r="CMJ114" s="84"/>
      <c r="CMK114" s="84"/>
      <c r="CML114" s="84"/>
      <c r="CMM114" s="84"/>
      <c r="CMN114" s="84"/>
      <c r="CMO114" s="84"/>
      <c r="CMP114" s="84"/>
      <c r="CMQ114" s="84"/>
      <c r="CMR114" s="84"/>
      <c r="CMS114" s="84"/>
      <c r="CMT114" s="84"/>
      <c r="CMU114" s="84"/>
      <c r="CMV114" s="84"/>
      <c r="CMW114" s="84"/>
      <c r="CMX114" s="84"/>
      <c r="CMY114" s="84"/>
      <c r="CMZ114" s="84"/>
      <c r="CNA114" s="84"/>
      <c r="CNB114" s="84"/>
      <c r="CNC114" s="84"/>
      <c r="CND114" s="84"/>
      <c r="CNE114" s="84"/>
      <c r="CNF114" s="84"/>
      <c r="CNG114" s="84"/>
      <c r="CNH114" s="84"/>
      <c r="CNI114" s="84"/>
      <c r="CNJ114" s="84"/>
      <c r="CNK114" s="84"/>
      <c r="CNL114" s="84"/>
      <c r="CNM114" s="84"/>
      <c r="CNN114" s="84"/>
      <c r="CNO114" s="84"/>
      <c r="CNP114" s="84"/>
      <c r="CNQ114" s="84"/>
      <c r="CNR114" s="84"/>
      <c r="CNS114" s="84"/>
      <c r="CNT114" s="84"/>
      <c r="CNU114" s="84"/>
      <c r="CNV114" s="84"/>
      <c r="CNW114" s="84"/>
      <c r="CNX114" s="84"/>
      <c r="CNY114" s="84"/>
      <c r="CNZ114" s="84"/>
      <c r="COA114" s="84"/>
      <c r="COB114" s="84"/>
      <c r="COC114" s="84"/>
      <c r="COD114" s="84"/>
      <c r="COE114" s="84"/>
      <c r="COF114" s="84"/>
      <c r="COG114" s="84"/>
      <c r="COH114" s="84"/>
      <c r="COI114" s="84"/>
      <c r="COJ114" s="84"/>
      <c r="COK114" s="84"/>
      <c r="COL114" s="84"/>
      <c r="COM114" s="84"/>
      <c r="CON114" s="84"/>
      <c r="COO114" s="84"/>
      <c r="COP114" s="84"/>
      <c r="COQ114" s="84"/>
      <c r="COR114" s="84"/>
      <c r="COS114" s="84"/>
      <c r="COT114" s="84"/>
      <c r="COU114" s="84"/>
      <c r="COV114" s="84"/>
      <c r="COW114" s="84"/>
      <c r="COX114" s="84"/>
      <c r="COY114" s="84"/>
      <c r="COZ114" s="84"/>
      <c r="CPA114" s="84"/>
      <c r="CPB114" s="84"/>
      <c r="CPC114" s="84"/>
      <c r="CPD114" s="84"/>
      <c r="CPE114" s="84"/>
      <c r="CPF114" s="84"/>
      <c r="CPG114" s="84"/>
      <c r="CPH114" s="84"/>
      <c r="CPI114" s="84"/>
      <c r="CPJ114" s="84"/>
      <c r="CPK114" s="84"/>
      <c r="CPL114" s="84"/>
      <c r="CPM114" s="84"/>
      <c r="CPN114" s="84"/>
      <c r="CPO114" s="84"/>
      <c r="CPP114" s="84"/>
      <c r="CPQ114" s="84"/>
      <c r="CPR114" s="84"/>
      <c r="CPS114" s="84"/>
      <c r="CPT114" s="84"/>
      <c r="CPU114" s="84"/>
      <c r="CPV114" s="84"/>
      <c r="CPW114" s="84"/>
      <c r="CPX114" s="84"/>
      <c r="CPY114" s="84"/>
      <c r="CPZ114" s="84"/>
      <c r="CQA114" s="84"/>
      <c r="CQB114" s="84"/>
      <c r="CQC114" s="84"/>
      <c r="CQD114" s="84"/>
      <c r="CQE114" s="84"/>
      <c r="CQF114" s="84"/>
      <c r="CQG114" s="84"/>
      <c r="CQH114" s="84"/>
      <c r="CQI114" s="84"/>
      <c r="CQJ114" s="84"/>
      <c r="CQK114" s="84"/>
      <c r="CQL114" s="84"/>
      <c r="CQM114" s="84"/>
      <c r="CQN114" s="84"/>
      <c r="CQO114" s="84"/>
      <c r="CQP114" s="84"/>
      <c r="CQQ114" s="84"/>
      <c r="CQR114" s="84"/>
      <c r="CQS114" s="84"/>
      <c r="CQT114" s="84"/>
      <c r="CQU114" s="84"/>
      <c r="CQV114" s="84"/>
      <c r="CQW114" s="84"/>
      <c r="CQX114" s="84"/>
      <c r="CQY114" s="84"/>
      <c r="CQZ114" s="84"/>
      <c r="CRA114" s="84"/>
      <c r="CRB114" s="84"/>
      <c r="CRC114" s="84"/>
      <c r="CRD114" s="84"/>
      <c r="CRE114" s="84"/>
      <c r="CRF114" s="84"/>
      <c r="CRG114" s="84"/>
      <c r="CRH114" s="84"/>
      <c r="CRI114" s="84"/>
      <c r="CRJ114" s="84"/>
      <c r="CRK114" s="84"/>
      <c r="CRL114" s="84"/>
      <c r="CRM114" s="84"/>
      <c r="CRN114" s="84"/>
      <c r="CRO114" s="84"/>
      <c r="CRP114" s="84"/>
      <c r="CRQ114" s="84"/>
      <c r="CRR114" s="84"/>
      <c r="CRS114" s="84"/>
      <c r="CRT114" s="84"/>
      <c r="CRU114" s="84"/>
      <c r="CRV114" s="84"/>
      <c r="CRW114" s="84"/>
      <c r="CRX114" s="84"/>
      <c r="CRY114" s="84"/>
      <c r="CRZ114" s="84"/>
      <c r="CSA114" s="84"/>
      <c r="CSB114" s="84"/>
      <c r="CSC114" s="84"/>
      <c r="CSD114" s="84"/>
      <c r="CSE114" s="84"/>
      <c r="CSF114" s="84"/>
      <c r="CSG114" s="84"/>
      <c r="CSH114" s="84"/>
      <c r="CSI114" s="84"/>
      <c r="CSJ114" s="84"/>
      <c r="CSK114" s="84"/>
      <c r="CSL114" s="84"/>
      <c r="CSM114" s="84"/>
      <c r="CSN114" s="84"/>
      <c r="CSO114" s="84"/>
      <c r="CSP114" s="84"/>
      <c r="CSQ114" s="84"/>
      <c r="CSR114" s="84"/>
      <c r="CSS114" s="84"/>
      <c r="CST114" s="84"/>
      <c r="CSU114" s="84"/>
      <c r="CSV114" s="84"/>
      <c r="CSW114" s="84"/>
      <c r="CSX114" s="84"/>
      <c r="CSY114" s="84"/>
      <c r="CSZ114" s="84"/>
      <c r="CTA114" s="84"/>
      <c r="CTB114" s="84"/>
      <c r="CTC114" s="84"/>
      <c r="CTD114" s="84"/>
      <c r="CTE114" s="84"/>
      <c r="CTF114" s="84"/>
      <c r="CTG114" s="84"/>
      <c r="CTH114" s="84"/>
      <c r="CTI114" s="84"/>
      <c r="CTJ114" s="84"/>
      <c r="CTK114" s="84"/>
      <c r="CTL114" s="84"/>
      <c r="CTM114" s="84"/>
      <c r="CTN114" s="84"/>
      <c r="CTO114" s="84"/>
      <c r="CTP114" s="84"/>
      <c r="CTQ114" s="84"/>
      <c r="CTR114" s="84"/>
      <c r="CTS114" s="84"/>
      <c r="CTT114" s="84"/>
      <c r="CTU114" s="84"/>
      <c r="CTV114" s="84"/>
      <c r="CTW114" s="84"/>
      <c r="CTX114" s="84"/>
      <c r="CTY114" s="84"/>
      <c r="CTZ114" s="84"/>
      <c r="CUA114" s="84"/>
      <c r="CUB114" s="84"/>
      <c r="CUC114" s="84"/>
      <c r="CUD114" s="84"/>
      <c r="CUE114" s="84"/>
      <c r="CUF114" s="84"/>
      <c r="CUG114" s="84"/>
      <c r="CUH114" s="84"/>
      <c r="CUI114" s="84"/>
      <c r="CUJ114" s="84"/>
      <c r="CUK114" s="84"/>
      <c r="CUL114" s="84"/>
      <c r="CUM114" s="84"/>
      <c r="CUN114" s="84"/>
      <c r="CUO114" s="84"/>
      <c r="CUP114" s="84"/>
      <c r="CUQ114" s="84"/>
      <c r="CUR114" s="84"/>
      <c r="CUS114" s="84"/>
      <c r="CUT114" s="84"/>
      <c r="CUU114" s="84"/>
      <c r="CUV114" s="84"/>
      <c r="CUW114" s="84"/>
      <c r="CUX114" s="84"/>
      <c r="CUY114" s="84"/>
      <c r="CUZ114" s="84"/>
      <c r="CVA114" s="84"/>
      <c r="CVB114" s="84"/>
      <c r="CVC114" s="84"/>
      <c r="CVD114" s="84"/>
      <c r="CVE114" s="84"/>
      <c r="CVF114" s="84"/>
      <c r="CVG114" s="84"/>
      <c r="CVH114" s="84"/>
      <c r="CVI114" s="84"/>
      <c r="CVJ114" s="84"/>
      <c r="CVK114" s="84"/>
      <c r="CVL114" s="84"/>
      <c r="CVM114" s="84"/>
      <c r="CVN114" s="84"/>
      <c r="CVO114" s="84"/>
      <c r="CVP114" s="84"/>
      <c r="CVQ114" s="84"/>
      <c r="CVR114" s="84"/>
      <c r="CVS114" s="84"/>
      <c r="CVT114" s="84"/>
      <c r="CVU114" s="84"/>
      <c r="CVV114" s="84"/>
      <c r="CVW114" s="84"/>
      <c r="CVX114" s="84"/>
      <c r="CVY114" s="84"/>
      <c r="CVZ114" s="84"/>
      <c r="CWA114" s="84"/>
      <c r="CWB114" s="84"/>
      <c r="CWC114" s="84"/>
      <c r="CWD114" s="84"/>
      <c r="CWE114" s="84"/>
      <c r="CWF114" s="84"/>
      <c r="CWG114" s="84"/>
      <c r="CWH114" s="84"/>
      <c r="CWI114" s="84"/>
      <c r="CWJ114" s="84"/>
      <c r="CWK114" s="84"/>
      <c r="CWL114" s="84"/>
      <c r="CWM114" s="84"/>
      <c r="CWN114" s="84"/>
      <c r="CWO114" s="84"/>
      <c r="CWP114" s="84"/>
      <c r="CWQ114" s="84"/>
      <c r="CWR114" s="84"/>
      <c r="CWS114" s="84"/>
      <c r="CWT114" s="84"/>
      <c r="CWU114" s="84"/>
      <c r="CWV114" s="84"/>
      <c r="CWW114" s="84"/>
      <c r="CWX114" s="84"/>
      <c r="CWY114" s="84"/>
      <c r="CWZ114" s="84"/>
      <c r="CXA114" s="84"/>
      <c r="CXB114" s="84"/>
      <c r="CXC114" s="84"/>
      <c r="CXD114" s="84"/>
      <c r="CXE114" s="84"/>
      <c r="CXF114" s="84"/>
      <c r="CXG114" s="84"/>
      <c r="CXH114" s="84"/>
      <c r="CXI114" s="84"/>
      <c r="CXJ114" s="84"/>
      <c r="CXK114" s="84"/>
      <c r="CXL114" s="84"/>
      <c r="CXM114" s="84"/>
      <c r="CXN114" s="84"/>
      <c r="CXO114" s="84"/>
      <c r="CXP114" s="84"/>
      <c r="CXQ114" s="84"/>
      <c r="CXR114" s="84"/>
      <c r="CXS114" s="84"/>
      <c r="CXT114" s="84"/>
      <c r="CXU114" s="84"/>
      <c r="CXV114" s="84"/>
      <c r="CXW114" s="84"/>
      <c r="CXX114" s="84"/>
      <c r="CXY114" s="84"/>
      <c r="CXZ114" s="84"/>
      <c r="CYA114" s="84"/>
      <c r="CYB114" s="84"/>
      <c r="CYC114" s="84"/>
      <c r="CYD114" s="84"/>
      <c r="CYE114" s="84"/>
      <c r="CYF114" s="84"/>
      <c r="CYG114" s="84"/>
      <c r="CYH114" s="84"/>
      <c r="CYI114" s="84"/>
      <c r="CYJ114" s="84"/>
      <c r="CYK114" s="84"/>
      <c r="CYL114" s="84"/>
      <c r="CYM114" s="84"/>
      <c r="CYN114" s="84"/>
      <c r="CYO114" s="84"/>
      <c r="CYP114" s="84"/>
      <c r="CYQ114" s="84"/>
      <c r="CYR114" s="84"/>
      <c r="CYS114" s="84"/>
      <c r="CYT114" s="84"/>
      <c r="CYU114" s="84"/>
      <c r="CYV114" s="84"/>
      <c r="CYW114" s="84"/>
      <c r="CYX114" s="84"/>
      <c r="CYY114" s="84"/>
      <c r="CYZ114" s="84"/>
      <c r="CZA114" s="84"/>
      <c r="CZB114" s="84"/>
      <c r="CZC114" s="84"/>
      <c r="CZD114" s="84"/>
      <c r="CZE114" s="84"/>
      <c r="CZF114" s="84"/>
      <c r="CZG114" s="84"/>
      <c r="CZH114" s="84"/>
      <c r="CZI114" s="84"/>
      <c r="CZJ114" s="84"/>
      <c r="CZK114" s="84"/>
      <c r="CZL114" s="84"/>
      <c r="CZM114" s="84"/>
      <c r="CZN114" s="84"/>
      <c r="CZO114" s="84"/>
      <c r="CZP114" s="84"/>
      <c r="CZQ114" s="84"/>
      <c r="CZR114" s="84"/>
      <c r="CZS114" s="84"/>
      <c r="CZT114" s="84"/>
      <c r="CZU114" s="84"/>
      <c r="CZV114" s="84"/>
      <c r="CZW114" s="84"/>
      <c r="CZX114" s="84"/>
      <c r="CZY114" s="84"/>
      <c r="CZZ114" s="84"/>
      <c r="DAA114" s="84"/>
      <c r="DAB114" s="84"/>
      <c r="DAC114" s="84"/>
      <c r="DAD114" s="84"/>
      <c r="DAE114" s="84"/>
      <c r="DAF114" s="84"/>
      <c r="DAG114" s="84"/>
      <c r="DAH114" s="84"/>
      <c r="DAI114" s="84"/>
      <c r="DAJ114" s="84"/>
      <c r="DAK114" s="84"/>
      <c r="DAL114" s="84"/>
      <c r="DAM114" s="84"/>
      <c r="DAN114" s="84"/>
      <c r="DAO114" s="84"/>
      <c r="DAP114" s="84"/>
      <c r="DAQ114" s="84"/>
      <c r="DAR114" s="84"/>
      <c r="DAS114" s="84"/>
      <c r="DAT114" s="84"/>
      <c r="DAU114" s="84"/>
      <c r="DAV114" s="84"/>
      <c r="DAW114" s="84"/>
      <c r="DAX114" s="84"/>
      <c r="DAY114" s="84"/>
      <c r="DAZ114" s="84"/>
      <c r="DBA114" s="84"/>
      <c r="DBB114" s="84"/>
      <c r="DBC114" s="84"/>
      <c r="DBD114" s="84"/>
      <c r="DBE114" s="84"/>
      <c r="DBF114" s="84"/>
      <c r="DBG114" s="84"/>
      <c r="DBH114" s="84"/>
      <c r="DBI114" s="84"/>
      <c r="DBJ114" s="84"/>
      <c r="DBK114" s="84"/>
      <c r="DBL114" s="84"/>
      <c r="DBM114" s="84"/>
      <c r="DBN114" s="84"/>
      <c r="DBO114" s="84"/>
      <c r="DBP114" s="84"/>
      <c r="DBQ114" s="84"/>
      <c r="DBR114" s="84"/>
      <c r="DBS114" s="84"/>
      <c r="DBT114" s="84"/>
      <c r="DBU114" s="84"/>
      <c r="DBV114" s="84"/>
      <c r="DBW114" s="84"/>
      <c r="DBX114" s="84"/>
      <c r="DBY114" s="84"/>
      <c r="DBZ114" s="84"/>
      <c r="DCA114" s="84"/>
      <c r="DCB114" s="84"/>
      <c r="DCC114" s="84"/>
      <c r="DCD114" s="84"/>
      <c r="DCE114" s="84"/>
      <c r="DCF114" s="84"/>
      <c r="DCG114" s="84"/>
      <c r="DCH114" s="84"/>
      <c r="DCI114" s="84"/>
      <c r="DCJ114" s="84"/>
      <c r="DCK114" s="84"/>
      <c r="DCL114" s="84"/>
      <c r="DCM114" s="84"/>
      <c r="DCN114" s="84"/>
      <c r="DCO114" s="84"/>
      <c r="DCP114" s="84"/>
      <c r="DCQ114" s="84"/>
      <c r="DCR114" s="84"/>
      <c r="DCS114" s="84"/>
      <c r="DCT114" s="84"/>
      <c r="DCU114" s="84"/>
      <c r="DCV114" s="84"/>
      <c r="DCW114" s="84"/>
      <c r="DCX114" s="84"/>
      <c r="DCY114" s="84"/>
      <c r="DCZ114" s="84"/>
      <c r="DDA114" s="84"/>
      <c r="DDB114" s="84"/>
      <c r="DDC114" s="84"/>
      <c r="DDD114" s="84"/>
      <c r="DDE114" s="84"/>
      <c r="DDF114" s="84"/>
      <c r="DDG114" s="84"/>
      <c r="DDH114" s="84"/>
      <c r="DDI114" s="84"/>
      <c r="DDJ114" s="84"/>
      <c r="DDK114" s="84"/>
      <c r="DDL114" s="84"/>
      <c r="DDM114" s="84"/>
      <c r="DDN114" s="84"/>
      <c r="DDO114" s="84"/>
      <c r="DDP114" s="84"/>
      <c r="DDQ114" s="84"/>
      <c r="DDR114" s="84"/>
      <c r="DDS114" s="84"/>
      <c r="DDT114" s="84"/>
      <c r="DDU114" s="84"/>
      <c r="DDV114" s="84"/>
      <c r="DDW114" s="84"/>
      <c r="DDX114" s="84"/>
      <c r="DDY114" s="84"/>
      <c r="DDZ114" s="84"/>
      <c r="DEA114" s="84"/>
      <c r="DEB114" s="84"/>
      <c r="DEC114" s="84"/>
      <c r="DED114" s="84"/>
      <c r="DEE114" s="84"/>
      <c r="DEF114" s="84"/>
      <c r="DEG114" s="84"/>
      <c r="DEH114" s="84"/>
      <c r="DEI114" s="84"/>
      <c r="DEJ114" s="84"/>
      <c r="DEK114" s="84"/>
      <c r="DEL114" s="84"/>
      <c r="DEM114" s="84"/>
      <c r="DEN114" s="84"/>
      <c r="DEO114" s="84"/>
      <c r="DEP114" s="84"/>
      <c r="DEQ114" s="84"/>
      <c r="DER114" s="84"/>
      <c r="DES114" s="84"/>
      <c r="DET114" s="84"/>
      <c r="DEU114" s="84"/>
      <c r="DEV114" s="84"/>
      <c r="DEW114" s="84"/>
      <c r="DEX114" s="84"/>
      <c r="DEY114" s="84"/>
      <c r="DEZ114" s="84"/>
      <c r="DFA114" s="84"/>
      <c r="DFB114" s="84"/>
      <c r="DFC114" s="84"/>
      <c r="DFD114" s="84"/>
      <c r="DFE114" s="84"/>
      <c r="DFF114" s="84"/>
      <c r="DFG114" s="84"/>
      <c r="DFH114" s="84"/>
      <c r="DFI114" s="84"/>
      <c r="DFJ114" s="84"/>
      <c r="DFK114" s="84"/>
      <c r="DFL114" s="84"/>
      <c r="DFM114" s="84"/>
      <c r="DFN114" s="84"/>
      <c r="DFO114" s="84"/>
      <c r="DFP114" s="84"/>
      <c r="DFQ114" s="84"/>
      <c r="DFR114" s="84"/>
      <c r="DFS114" s="84"/>
      <c r="DFT114" s="84"/>
      <c r="DFU114" s="84"/>
      <c r="DFV114" s="84"/>
      <c r="DFW114" s="84"/>
      <c r="DFX114" s="84"/>
      <c r="DFY114" s="84"/>
      <c r="DFZ114" s="84"/>
      <c r="DGA114" s="84"/>
      <c r="DGB114" s="84"/>
      <c r="DGC114" s="84"/>
      <c r="DGD114" s="84"/>
      <c r="DGE114" s="84"/>
      <c r="DGF114" s="84"/>
      <c r="DGG114" s="84"/>
      <c r="DGH114" s="84"/>
      <c r="DGI114" s="84"/>
      <c r="DGJ114" s="84"/>
      <c r="DGK114" s="84"/>
      <c r="DGL114" s="84"/>
      <c r="DGM114" s="84"/>
      <c r="DGN114" s="84"/>
      <c r="DGO114" s="84"/>
      <c r="DGP114" s="84"/>
      <c r="DGQ114" s="84"/>
      <c r="DGR114" s="84"/>
      <c r="DGS114" s="84"/>
      <c r="DGT114" s="84"/>
      <c r="DGU114" s="84"/>
      <c r="DGV114" s="84"/>
      <c r="DGW114" s="84"/>
      <c r="DGX114" s="84"/>
      <c r="DGY114" s="84"/>
      <c r="DGZ114" s="84"/>
      <c r="DHA114" s="84"/>
      <c r="DHB114" s="84"/>
      <c r="DHC114" s="84"/>
      <c r="DHD114" s="84"/>
      <c r="DHE114" s="84"/>
      <c r="DHF114" s="84"/>
      <c r="DHG114" s="84"/>
      <c r="DHH114" s="84"/>
      <c r="DHI114" s="84"/>
      <c r="DHJ114" s="84"/>
      <c r="DHK114" s="84"/>
      <c r="DHL114" s="84"/>
      <c r="DHM114" s="84"/>
      <c r="DHN114" s="84"/>
      <c r="DHO114" s="84"/>
      <c r="DHP114" s="84"/>
      <c r="DHQ114" s="84"/>
      <c r="DHR114" s="84"/>
      <c r="DHS114" s="84"/>
      <c r="DHT114" s="84"/>
      <c r="DHU114" s="84"/>
      <c r="DHV114" s="84"/>
      <c r="DHW114" s="84"/>
      <c r="DHX114" s="84"/>
      <c r="DHY114" s="84"/>
      <c r="DHZ114" s="84"/>
      <c r="DIA114" s="84"/>
      <c r="DIB114" s="84"/>
      <c r="DIC114" s="84"/>
      <c r="DID114" s="84"/>
      <c r="DIE114" s="84"/>
      <c r="DIF114" s="84"/>
      <c r="DIG114" s="84"/>
      <c r="DIH114" s="84"/>
      <c r="DII114" s="84"/>
      <c r="DIJ114" s="84"/>
      <c r="DIK114" s="84"/>
      <c r="DIL114" s="84"/>
      <c r="DIM114" s="84"/>
      <c r="DIN114" s="84"/>
      <c r="DIO114" s="84"/>
      <c r="DIP114" s="84"/>
      <c r="DIQ114" s="84"/>
      <c r="DIR114" s="84"/>
      <c r="DIS114" s="84"/>
      <c r="DIT114" s="84"/>
      <c r="DIU114" s="84"/>
      <c r="DIV114" s="84"/>
      <c r="DIW114" s="84"/>
      <c r="DIX114" s="84"/>
      <c r="DIY114" s="84"/>
      <c r="DIZ114" s="84"/>
      <c r="DJA114" s="84"/>
      <c r="DJB114" s="84"/>
      <c r="DJC114" s="84"/>
      <c r="DJD114" s="84"/>
      <c r="DJE114" s="84"/>
      <c r="DJF114" s="84"/>
      <c r="DJG114" s="84"/>
      <c r="DJH114" s="84"/>
      <c r="DJI114" s="84"/>
      <c r="DJJ114" s="84"/>
      <c r="DJK114" s="84"/>
      <c r="DJL114" s="84"/>
      <c r="DJM114" s="84"/>
      <c r="DJN114" s="84"/>
      <c r="DJO114" s="84"/>
      <c r="DJP114" s="84"/>
      <c r="DJQ114" s="84"/>
      <c r="DJR114" s="84"/>
      <c r="DJS114" s="84"/>
      <c r="DJT114" s="84"/>
      <c r="DJU114" s="84"/>
      <c r="DJV114" s="84"/>
      <c r="DJW114" s="84"/>
      <c r="DJX114" s="84"/>
      <c r="DJY114" s="84"/>
      <c r="DJZ114" s="84"/>
      <c r="DKA114" s="84"/>
      <c r="DKB114" s="84"/>
      <c r="DKC114" s="84"/>
      <c r="DKD114" s="84"/>
      <c r="DKE114" s="84"/>
      <c r="DKF114" s="84"/>
      <c r="DKG114" s="84"/>
      <c r="DKH114" s="84"/>
      <c r="DKI114" s="84"/>
      <c r="DKJ114" s="84"/>
      <c r="DKK114" s="84"/>
      <c r="DKL114" s="84"/>
      <c r="DKM114" s="84"/>
      <c r="DKN114" s="84"/>
      <c r="DKO114" s="84"/>
      <c r="DKP114" s="84"/>
      <c r="DKQ114" s="84"/>
      <c r="DKR114" s="84"/>
      <c r="DKS114" s="84"/>
      <c r="DKT114" s="84"/>
      <c r="DKU114" s="84"/>
      <c r="DKV114" s="84"/>
      <c r="DKW114" s="84"/>
      <c r="DKX114" s="84"/>
      <c r="DKY114" s="84"/>
      <c r="DKZ114" s="84"/>
      <c r="DLA114" s="84"/>
      <c r="DLB114" s="84"/>
      <c r="DLC114" s="84"/>
      <c r="DLD114" s="84"/>
      <c r="DLE114" s="84"/>
      <c r="DLF114" s="84"/>
      <c r="DLG114" s="84"/>
      <c r="DLH114" s="84"/>
      <c r="DLI114" s="84"/>
      <c r="DLJ114" s="84"/>
      <c r="DLK114" s="84"/>
      <c r="DLL114" s="84"/>
      <c r="DLM114" s="84"/>
      <c r="DLN114" s="84"/>
      <c r="DLO114" s="84"/>
      <c r="DLP114" s="84"/>
      <c r="DLQ114" s="84"/>
      <c r="DLR114" s="84"/>
      <c r="DLS114" s="84"/>
      <c r="DLT114" s="84"/>
      <c r="DLU114" s="84"/>
      <c r="DLV114" s="84"/>
      <c r="DLW114" s="84"/>
      <c r="DLX114" s="84"/>
      <c r="DLY114" s="84"/>
      <c r="DLZ114" s="84"/>
      <c r="DMA114" s="84"/>
      <c r="DMB114" s="84"/>
      <c r="DMC114" s="84"/>
      <c r="DMD114" s="84"/>
      <c r="DME114" s="84"/>
      <c r="DMF114" s="84"/>
      <c r="DMG114" s="84"/>
      <c r="DMH114" s="84"/>
      <c r="DMI114" s="84"/>
      <c r="DMJ114" s="84"/>
      <c r="DMK114" s="84"/>
      <c r="DML114" s="84"/>
      <c r="DMM114" s="84"/>
      <c r="DMN114" s="84"/>
      <c r="DMO114" s="84"/>
      <c r="DMP114" s="84"/>
      <c r="DMQ114" s="84"/>
      <c r="DMR114" s="84"/>
      <c r="DMS114" s="84"/>
      <c r="DMT114" s="84"/>
      <c r="DMU114" s="84"/>
      <c r="DMV114" s="84"/>
      <c r="DMW114" s="84"/>
      <c r="DMX114" s="84"/>
      <c r="DMY114" s="84"/>
      <c r="DMZ114" s="84"/>
      <c r="DNA114" s="84"/>
      <c r="DNB114" s="84"/>
      <c r="DNC114" s="84"/>
      <c r="DND114" s="84"/>
      <c r="DNE114" s="84"/>
      <c r="DNF114" s="84"/>
      <c r="DNG114" s="84"/>
      <c r="DNH114" s="84"/>
      <c r="DNI114" s="84"/>
      <c r="DNJ114" s="84"/>
      <c r="DNK114" s="84"/>
      <c r="DNL114" s="84"/>
      <c r="DNM114" s="84"/>
      <c r="DNN114" s="84"/>
      <c r="DNO114" s="84"/>
      <c r="DNP114" s="84"/>
      <c r="DNQ114" s="84"/>
      <c r="DNR114" s="84"/>
      <c r="DNS114" s="84"/>
      <c r="DNT114" s="84"/>
      <c r="DNU114" s="84"/>
      <c r="DNV114" s="84"/>
      <c r="DNW114" s="84"/>
      <c r="DNX114" s="84"/>
      <c r="DNY114" s="84"/>
      <c r="DNZ114" s="84"/>
      <c r="DOA114" s="84"/>
      <c r="DOB114" s="84"/>
      <c r="DOC114" s="84"/>
      <c r="DOD114" s="84"/>
      <c r="DOE114" s="84"/>
      <c r="DOF114" s="84"/>
      <c r="DOG114" s="84"/>
      <c r="DOH114" s="84"/>
      <c r="DOI114" s="84"/>
      <c r="DOJ114" s="84"/>
      <c r="DOK114" s="84"/>
      <c r="DOL114" s="84"/>
      <c r="DOM114" s="84"/>
      <c r="DON114" s="84"/>
      <c r="DOO114" s="84"/>
      <c r="DOP114" s="84"/>
      <c r="DOQ114" s="84"/>
      <c r="DOR114" s="84"/>
      <c r="DOS114" s="84"/>
      <c r="DOT114" s="84"/>
      <c r="DOU114" s="84"/>
      <c r="DOV114" s="84"/>
      <c r="DOW114" s="84"/>
      <c r="DOX114" s="84"/>
      <c r="DOY114" s="84"/>
      <c r="DOZ114" s="84"/>
      <c r="DPA114" s="84"/>
      <c r="DPB114" s="84"/>
      <c r="DPC114" s="84"/>
      <c r="DPD114" s="84"/>
      <c r="DPE114" s="84"/>
      <c r="DPF114" s="84"/>
      <c r="DPG114" s="84"/>
      <c r="DPH114" s="84"/>
      <c r="DPI114" s="84"/>
      <c r="DPJ114" s="84"/>
      <c r="DPK114" s="84"/>
      <c r="DPL114" s="84"/>
      <c r="DPM114" s="84"/>
      <c r="DPN114" s="84"/>
      <c r="DPO114" s="84"/>
      <c r="DPP114" s="84"/>
      <c r="DPQ114" s="84"/>
      <c r="DPR114" s="84"/>
      <c r="DPS114" s="84"/>
      <c r="DPT114" s="84"/>
      <c r="DPU114" s="84"/>
      <c r="DPV114" s="84"/>
      <c r="DPW114" s="84"/>
      <c r="DPX114" s="84"/>
      <c r="DPY114" s="84"/>
      <c r="DPZ114" s="84"/>
      <c r="DQA114" s="84"/>
      <c r="DQB114" s="84"/>
      <c r="DQC114" s="84"/>
      <c r="DQD114" s="84"/>
      <c r="DQE114" s="84"/>
      <c r="DQF114" s="84"/>
      <c r="DQG114" s="84"/>
      <c r="DQH114" s="84"/>
      <c r="DQI114" s="84"/>
      <c r="DQJ114" s="84"/>
      <c r="DQK114" s="84"/>
      <c r="DQL114" s="84"/>
      <c r="DQM114" s="84"/>
      <c r="DQN114" s="84"/>
      <c r="DQO114" s="84"/>
      <c r="DQP114" s="84"/>
      <c r="DQQ114" s="84"/>
      <c r="DQR114" s="84"/>
      <c r="DQS114" s="84"/>
      <c r="DQT114" s="84"/>
      <c r="DQU114" s="84"/>
      <c r="DQV114" s="84"/>
      <c r="DQW114" s="84"/>
      <c r="DQX114" s="84"/>
      <c r="DQY114" s="84"/>
      <c r="DQZ114" s="84"/>
      <c r="DRA114" s="84"/>
      <c r="DRB114" s="84"/>
      <c r="DRC114" s="84"/>
      <c r="DRD114" s="84"/>
      <c r="DRE114" s="84"/>
      <c r="DRF114" s="84"/>
      <c r="DRG114" s="84"/>
      <c r="DRH114" s="84"/>
      <c r="DRI114" s="84"/>
      <c r="DRJ114" s="84"/>
      <c r="DRK114" s="84"/>
      <c r="DRL114" s="84"/>
      <c r="DRM114" s="84"/>
      <c r="DRN114" s="84"/>
      <c r="DRO114" s="84"/>
      <c r="DRP114" s="84"/>
      <c r="DRQ114" s="84"/>
      <c r="DRR114" s="84"/>
      <c r="DRS114" s="84"/>
      <c r="DRT114" s="84"/>
      <c r="DRU114" s="84"/>
      <c r="DRV114" s="84"/>
      <c r="DRW114" s="84"/>
      <c r="DRX114" s="84"/>
      <c r="DRY114" s="84"/>
      <c r="DRZ114" s="84"/>
      <c r="DSA114" s="84"/>
      <c r="DSB114" s="84"/>
      <c r="DSC114" s="84"/>
      <c r="DSD114" s="84"/>
      <c r="DSE114" s="84"/>
      <c r="DSF114" s="84"/>
      <c r="DSG114" s="84"/>
      <c r="DSH114" s="84"/>
      <c r="DSI114" s="84"/>
      <c r="DSJ114" s="84"/>
      <c r="DSK114" s="84"/>
      <c r="DSL114" s="84"/>
      <c r="DSM114" s="84"/>
      <c r="DSN114" s="84"/>
      <c r="DSO114" s="84"/>
      <c r="DSP114" s="84"/>
      <c r="DSQ114" s="84"/>
      <c r="DSR114" s="84"/>
      <c r="DSS114" s="84"/>
      <c r="DST114" s="84"/>
      <c r="DSU114" s="84"/>
      <c r="DSV114" s="84"/>
      <c r="DSW114" s="84"/>
      <c r="DSX114" s="84"/>
      <c r="DSY114" s="84"/>
      <c r="DSZ114" s="84"/>
      <c r="DTA114" s="84"/>
      <c r="DTB114" s="84"/>
      <c r="DTC114" s="84"/>
      <c r="DTD114" s="84"/>
      <c r="DTE114" s="84"/>
      <c r="DTF114" s="84"/>
      <c r="DTG114" s="84"/>
      <c r="DTH114" s="84"/>
      <c r="DTI114" s="84"/>
      <c r="DTJ114" s="84"/>
      <c r="DTK114" s="84"/>
      <c r="DTL114" s="84"/>
      <c r="DTM114" s="84"/>
      <c r="DTN114" s="84"/>
      <c r="DTO114" s="84"/>
      <c r="DTP114" s="84"/>
      <c r="DTQ114" s="84"/>
      <c r="DTR114" s="84"/>
      <c r="DTS114" s="84"/>
      <c r="DTT114" s="84"/>
      <c r="DTU114" s="84"/>
      <c r="DTV114" s="84"/>
      <c r="DTW114" s="84"/>
      <c r="DTX114" s="84"/>
      <c r="DTY114" s="84"/>
      <c r="DTZ114" s="84"/>
      <c r="DUA114" s="84"/>
      <c r="DUB114" s="84"/>
      <c r="DUC114" s="84"/>
      <c r="DUD114" s="84"/>
      <c r="DUE114" s="84"/>
      <c r="DUF114" s="84"/>
      <c r="DUG114" s="84"/>
      <c r="DUH114" s="84"/>
      <c r="DUI114" s="84"/>
      <c r="DUJ114" s="84"/>
      <c r="DUK114" s="84"/>
      <c r="DUL114" s="84"/>
      <c r="DUM114" s="84"/>
      <c r="DUN114" s="84"/>
      <c r="DUO114" s="84"/>
      <c r="DUP114" s="84"/>
      <c r="DUQ114" s="84"/>
      <c r="DUR114" s="84"/>
      <c r="DUS114" s="84"/>
      <c r="DUT114" s="84"/>
      <c r="DUU114" s="84"/>
      <c r="DUV114" s="84"/>
      <c r="DUW114" s="84"/>
      <c r="DUX114" s="84"/>
      <c r="DUY114" s="84"/>
      <c r="DUZ114" s="84"/>
      <c r="DVA114" s="84"/>
      <c r="DVB114" s="84"/>
      <c r="DVC114" s="84"/>
      <c r="DVD114" s="84"/>
      <c r="DVE114" s="84"/>
      <c r="DVF114" s="84"/>
      <c r="DVG114" s="84"/>
      <c r="DVH114" s="84"/>
      <c r="DVI114" s="84"/>
      <c r="DVJ114" s="84"/>
      <c r="DVK114" s="84"/>
      <c r="DVL114" s="84"/>
      <c r="DVM114" s="84"/>
      <c r="DVN114" s="84"/>
      <c r="DVO114" s="84"/>
      <c r="DVP114" s="84"/>
      <c r="DVQ114" s="84"/>
      <c r="DVR114" s="84"/>
      <c r="DVS114" s="84"/>
      <c r="DVT114" s="84"/>
      <c r="DVU114" s="84"/>
      <c r="DVV114" s="84"/>
      <c r="DVW114" s="84"/>
      <c r="DVX114" s="84"/>
      <c r="DVY114" s="84"/>
      <c r="DVZ114" s="84"/>
      <c r="DWA114" s="84"/>
      <c r="DWB114" s="84"/>
      <c r="DWC114" s="84"/>
      <c r="DWD114" s="84"/>
      <c r="DWE114" s="84"/>
      <c r="DWF114" s="84"/>
      <c r="DWG114" s="84"/>
      <c r="DWH114" s="84"/>
      <c r="DWI114" s="84"/>
      <c r="DWJ114" s="84"/>
      <c r="DWK114" s="84"/>
      <c r="DWL114" s="84"/>
      <c r="DWM114" s="84"/>
      <c r="DWN114" s="84"/>
      <c r="DWO114" s="84"/>
      <c r="DWP114" s="84"/>
      <c r="DWQ114" s="84"/>
      <c r="DWR114" s="84"/>
      <c r="DWS114" s="84"/>
      <c r="DWT114" s="84"/>
      <c r="DWU114" s="84"/>
      <c r="DWV114" s="84"/>
      <c r="DWW114" s="84"/>
      <c r="DWX114" s="84"/>
      <c r="DWY114" s="84"/>
      <c r="DWZ114" s="84"/>
      <c r="DXA114" s="84"/>
      <c r="DXB114" s="84"/>
      <c r="DXC114" s="84"/>
      <c r="DXD114" s="84"/>
      <c r="DXE114" s="84"/>
      <c r="DXF114" s="84"/>
      <c r="DXG114" s="84"/>
      <c r="DXH114" s="84"/>
      <c r="DXI114" s="84"/>
      <c r="DXJ114" s="84"/>
      <c r="DXK114" s="84"/>
      <c r="DXL114" s="84"/>
      <c r="DXM114" s="84"/>
      <c r="DXN114" s="84"/>
      <c r="DXO114" s="84"/>
      <c r="DXP114" s="84"/>
      <c r="DXQ114" s="84"/>
      <c r="DXR114" s="84"/>
      <c r="DXS114" s="84"/>
      <c r="DXT114" s="84"/>
      <c r="DXU114" s="84"/>
      <c r="DXV114" s="84"/>
      <c r="DXW114" s="84"/>
      <c r="DXX114" s="84"/>
      <c r="DXY114" s="84"/>
      <c r="DXZ114" s="84"/>
      <c r="DYA114" s="84"/>
      <c r="DYB114" s="84"/>
      <c r="DYC114" s="84"/>
      <c r="DYD114" s="84"/>
      <c r="DYE114" s="84"/>
      <c r="DYF114" s="84"/>
      <c r="DYG114" s="84"/>
      <c r="DYH114" s="84"/>
      <c r="DYI114" s="84"/>
      <c r="DYJ114" s="84"/>
      <c r="DYK114" s="84"/>
      <c r="DYL114" s="84"/>
      <c r="DYM114" s="84"/>
      <c r="DYN114" s="84"/>
      <c r="DYO114" s="84"/>
      <c r="DYP114" s="84"/>
      <c r="DYQ114" s="84"/>
      <c r="DYR114" s="84"/>
      <c r="DYS114" s="84"/>
      <c r="DYT114" s="84"/>
      <c r="DYU114" s="84"/>
      <c r="DYV114" s="84"/>
      <c r="DYW114" s="84"/>
      <c r="DYX114" s="84"/>
      <c r="DYY114" s="84"/>
      <c r="DYZ114" s="84"/>
      <c r="DZA114" s="84"/>
      <c r="DZB114" s="84"/>
      <c r="DZC114" s="84"/>
      <c r="DZD114" s="84"/>
      <c r="DZE114" s="84"/>
      <c r="DZF114" s="84"/>
      <c r="DZG114" s="84"/>
      <c r="DZH114" s="84"/>
      <c r="DZI114" s="84"/>
      <c r="DZJ114" s="84"/>
      <c r="DZK114" s="84"/>
      <c r="DZL114" s="84"/>
      <c r="DZM114" s="84"/>
      <c r="DZN114" s="84"/>
      <c r="DZO114" s="84"/>
      <c r="DZP114" s="84"/>
      <c r="DZQ114" s="84"/>
      <c r="DZR114" s="84"/>
      <c r="DZS114" s="84"/>
      <c r="DZT114" s="84"/>
      <c r="DZU114" s="84"/>
      <c r="DZV114" s="84"/>
      <c r="DZW114" s="84"/>
      <c r="DZX114" s="84"/>
      <c r="DZY114" s="84"/>
      <c r="DZZ114" s="84"/>
      <c r="EAA114" s="84"/>
      <c r="EAB114" s="84"/>
      <c r="EAC114" s="84"/>
      <c r="EAD114" s="84"/>
      <c r="EAE114" s="84"/>
      <c r="EAF114" s="84"/>
      <c r="EAG114" s="84"/>
      <c r="EAH114" s="84"/>
      <c r="EAI114" s="84"/>
      <c r="EAJ114" s="84"/>
      <c r="EAK114" s="84"/>
      <c r="EAL114" s="84"/>
      <c r="EAM114" s="84"/>
      <c r="EAN114" s="84"/>
      <c r="EAO114" s="84"/>
      <c r="EAP114" s="84"/>
      <c r="EAQ114" s="84"/>
      <c r="EAR114" s="84"/>
      <c r="EAS114" s="84"/>
      <c r="EAT114" s="84"/>
      <c r="EAU114" s="84"/>
      <c r="EAV114" s="84"/>
      <c r="EAW114" s="84"/>
      <c r="EAX114" s="84"/>
      <c r="EAY114" s="84"/>
      <c r="EAZ114" s="84"/>
      <c r="EBA114" s="84"/>
      <c r="EBB114" s="84"/>
      <c r="EBC114" s="84"/>
      <c r="EBD114" s="84"/>
      <c r="EBE114" s="84"/>
      <c r="EBF114" s="84"/>
      <c r="EBG114" s="84"/>
      <c r="EBH114" s="84"/>
      <c r="EBI114" s="84"/>
      <c r="EBJ114" s="84"/>
      <c r="EBK114" s="84"/>
      <c r="EBL114" s="84"/>
      <c r="EBM114" s="84"/>
      <c r="EBN114" s="84"/>
      <c r="EBO114" s="84"/>
      <c r="EBP114" s="84"/>
      <c r="EBQ114" s="84"/>
      <c r="EBR114" s="84"/>
      <c r="EBS114" s="84"/>
      <c r="EBT114" s="84"/>
      <c r="EBU114" s="84"/>
      <c r="EBV114" s="84"/>
      <c r="EBW114" s="84"/>
      <c r="EBX114" s="84"/>
      <c r="EBY114" s="84"/>
      <c r="EBZ114" s="84"/>
      <c r="ECA114" s="84"/>
      <c r="ECB114" s="84"/>
      <c r="ECC114" s="84"/>
      <c r="ECD114" s="84"/>
      <c r="ECE114" s="84"/>
      <c r="ECF114" s="84"/>
      <c r="ECG114" s="84"/>
      <c r="ECH114" s="84"/>
      <c r="ECI114" s="84"/>
      <c r="ECJ114" s="84"/>
      <c r="ECK114" s="84"/>
      <c r="ECL114" s="84"/>
      <c r="ECM114" s="84"/>
      <c r="ECN114" s="84"/>
      <c r="ECO114" s="84"/>
      <c r="ECP114" s="84"/>
      <c r="ECQ114" s="84"/>
      <c r="ECR114" s="84"/>
      <c r="ECS114" s="84"/>
      <c r="ECT114" s="84"/>
      <c r="ECU114" s="84"/>
      <c r="ECV114" s="84"/>
      <c r="ECW114" s="84"/>
      <c r="ECX114" s="84"/>
      <c r="ECY114" s="84"/>
      <c r="ECZ114" s="84"/>
      <c r="EDA114" s="84"/>
      <c r="EDB114" s="84"/>
      <c r="EDC114" s="84"/>
      <c r="EDD114" s="84"/>
      <c r="EDE114" s="84"/>
      <c r="EDF114" s="84"/>
      <c r="EDG114" s="84"/>
      <c r="EDH114" s="84"/>
      <c r="EDI114" s="84"/>
      <c r="EDJ114" s="84"/>
      <c r="EDK114" s="84"/>
      <c r="EDL114" s="84"/>
      <c r="EDM114" s="84"/>
      <c r="EDN114" s="84"/>
      <c r="EDO114" s="84"/>
      <c r="EDP114" s="84"/>
      <c r="EDQ114" s="84"/>
      <c r="EDR114" s="84"/>
      <c r="EDS114" s="84"/>
      <c r="EDT114" s="84"/>
      <c r="EDU114" s="84"/>
      <c r="EDV114" s="84"/>
      <c r="EDW114" s="84"/>
      <c r="EDX114" s="84"/>
      <c r="EDY114" s="84"/>
      <c r="EDZ114" s="84"/>
      <c r="EEA114" s="84"/>
      <c r="EEB114" s="84"/>
      <c r="EEC114" s="84"/>
      <c r="EED114" s="84"/>
      <c r="EEE114" s="84"/>
      <c r="EEF114" s="84"/>
      <c r="EEG114" s="84"/>
      <c r="EEH114" s="84"/>
      <c r="EEI114" s="84"/>
      <c r="EEJ114" s="84"/>
      <c r="EEK114" s="84"/>
      <c r="EEL114" s="84"/>
      <c r="EEM114" s="84"/>
      <c r="EEN114" s="84"/>
      <c r="EEO114" s="84"/>
      <c r="EEP114" s="84"/>
      <c r="EEQ114" s="84"/>
      <c r="EER114" s="84"/>
      <c r="EES114" s="84"/>
      <c r="EET114" s="84"/>
      <c r="EEU114" s="84"/>
      <c r="EEV114" s="84"/>
      <c r="EEW114" s="84"/>
      <c r="EEX114" s="84"/>
      <c r="EEY114" s="84"/>
      <c r="EEZ114" s="84"/>
      <c r="EFA114" s="84"/>
      <c r="EFB114" s="84"/>
      <c r="EFC114" s="84"/>
      <c r="EFD114" s="84"/>
      <c r="EFE114" s="84"/>
      <c r="EFF114" s="84"/>
      <c r="EFG114" s="84"/>
      <c r="EFH114" s="84"/>
      <c r="EFI114" s="84"/>
      <c r="EFJ114" s="84"/>
      <c r="EFK114" s="84"/>
      <c r="EFL114" s="84"/>
      <c r="EFM114" s="84"/>
      <c r="EFN114" s="84"/>
      <c r="EFO114" s="84"/>
      <c r="EFP114" s="84"/>
      <c r="EFQ114" s="84"/>
      <c r="EFR114" s="84"/>
      <c r="EFS114" s="84"/>
      <c r="EFT114" s="84"/>
      <c r="EFU114" s="84"/>
      <c r="EFV114" s="84"/>
      <c r="EFW114" s="84"/>
      <c r="EFX114" s="84"/>
      <c r="EFY114" s="84"/>
      <c r="EFZ114" s="84"/>
      <c r="EGA114" s="84"/>
      <c r="EGB114" s="84"/>
      <c r="EGC114" s="84"/>
      <c r="EGD114" s="84"/>
      <c r="EGE114" s="84"/>
      <c r="EGF114" s="84"/>
      <c r="EGG114" s="84"/>
      <c r="EGH114" s="84"/>
      <c r="EGI114" s="84"/>
      <c r="EGJ114" s="84"/>
      <c r="EGK114" s="84"/>
      <c r="EGL114" s="84"/>
      <c r="EGM114" s="84"/>
      <c r="EGN114" s="84"/>
      <c r="EGO114" s="84"/>
      <c r="EGP114" s="84"/>
      <c r="EGQ114" s="84"/>
      <c r="EGR114" s="84"/>
      <c r="EGS114" s="84"/>
      <c r="EGT114" s="84"/>
      <c r="EGU114" s="84"/>
      <c r="EGV114" s="84"/>
      <c r="EGW114" s="84"/>
      <c r="EGX114" s="84"/>
      <c r="EGY114" s="84"/>
      <c r="EGZ114" s="84"/>
      <c r="EHA114" s="84"/>
      <c r="EHB114" s="84"/>
      <c r="EHC114" s="84"/>
      <c r="EHD114" s="84"/>
      <c r="EHE114" s="84"/>
      <c r="EHF114" s="84"/>
      <c r="EHG114" s="84"/>
      <c r="EHH114" s="84"/>
      <c r="EHI114" s="84"/>
      <c r="EHJ114" s="84"/>
      <c r="EHK114" s="84"/>
      <c r="EHL114" s="84"/>
      <c r="EHM114" s="84"/>
      <c r="EHN114" s="84"/>
      <c r="EHO114" s="84"/>
      <c r="EHP114" s="84"/>
      <c r="EHQ114" s="84"/>
      <c r="EHR114" s="84"/>
      <c r="EHS114" s="84"/>
      <c r="EHT114" s="84"/>
      <c r="EHU114" s="84"/>
      <c r="EHV114" s="84"/>
      <c r="EHW114" s="84"/>
      <c r="EHX114" s="84"/>
      <c r="EHY114" s="84"/>
      <c r="EHZ114" s="84"/>
      <c r="EIA114" s="84"/>
      <c r="EIB114" s="84"/>
      <c r="EIC114" s="84"/>
      <c r="EID114" s="84"/>
      <c r="EIE114" s="84"/>
      <c r="EIF114" s="84"/>
      <c r="EIG114" s="84"/>
      <c r="EIH114" s="84"/>
      <c r="EII114" s="84"/>
      <c r="EIJ114" s="84"/>
      <c r="EIK114" s="84"/>
      <c r="EIL114" s="84"/>
      <c r="EIM114" s="84"/>
      <c r="EIN114" s="84"/>
      <c r="EIO114" s="84"/>
      <c r="EIP114" s="84"/>
      <c r="EIQ114" s="84"/>
      <c r="EIR114" s="84"/>
      <c r="EIS114" s="84"/>
      <c r="EIT114" s="84"/>
      <c r="EIU114" s="84"/>
      <c r="EIV114" s="84"/>
      <c r="EIW114" s="84"/>
      <c r="EIX114" s="84"/>
      <c r="EIY114" s="84"/>
      <c r="EIZ114" s="84"/>
      <c r="EJA114" s="84"/>
      <c r="EJB114" s="84"/>
      <c r="EJC114" s="84"/>
      <c r="EJD114" s="84"/>
      <c r="EJE114" s="84"/>
      <c r="EJF114" s="84"/>
      <c r="EJG114" s="84"/>
      <c r="EJH114" s="84"/>
      <c r="EJI114" s="84"/>
      <c r="EJJ114" s="84"/>
      <c r="EJK114" s="84"/>
      <c r="EJL114" s="84"/>
      <c r="EJM114" s="84"/>
      <c r="EJN114" s="84"/>
      <c r="EJO114" s="84"/>
      <c r="EJP114" s="84"/>
      <c r="EJQ114" s="84"/>
      <c r="EJR114" s="84"/>
      <c r="EJS114" s="84"/>
      <c r="EJT114" s="84"/>
      <c r="EJU114" s="84"/>
      <c r="EJV114" s="84"/>
      <c r="EJW114" s="84"/>
      <c r="EJX114" s="84"/>
      <c r="EJY114" s="84"/>
      <c r="EJZ114" s="84"/>
      <c r="EKA114" s="84"/>
      <c r="EKB114" s="84"/>
      <c r="EKC114" s="84"/>
      <c r="EKD114" s="84"/>
      <c r="EKE114" s="84"/>
      <c r="EKF114" s="84"/>
      <c r="EKG114" s="84"/>
      <c r="EKH114" s="84"/>
      <c r="EKI114" s="84"/>
      <c r="EKJ114" s="84"/>
      <c r="EKK114" s="84"/>
      <c r="EKL114" s="84"/>
      <c r="EKM114" s="84"/>
      <c r="EKN114" s="84"/>
      <c r="EKO114" s="84"/>
      <c r="EKP114" s="84"/>
      <c r="EKQ114" s="84"/>
      <c r="EKR114" s="84"/>
      <c r="EKS114" s="84"/>
      <c r="EKT114" s="84"/>
      <c r="EKU114" s="84"/>
      <c r="EKV114" s="84"/>
      <c r="EKW114" s="84"/>
      <c r="EKX114" s="84"/>
      <c r="EKY114" s="84"/>
      <c r="EKZ114" s="84"/>
      <c r="ELA114" s="84"/>
      <c r="ELB114" s="84"/>
      <c r="ELC114" s="84"/>
      <c r="ELD114" s="84"/>
      <c r="ELE114" s="84"/>
      <c r="ELF114" s="84"/>
      <c r="ELG114" s="84"/>
      <c r="ELH114" s="84"/>
      <c r="ELI114" s="84"/>
      <c r="ELJ114" s="84"/>
      <c r="ELK114" s="84"/>
      <c r="ELL114" s="84"/>
      <c r="ELM114" s="84"/>
      <c r="ELN114" s="84"/>
      <c r="ELO114" s="84"/>
      <c r="ELP114" s="84"/>
      <c r="ELQ114" s="84"/>
      <c r="ELR114" s="84"/>
      <c r="ELS114" s="84"/>
      <c r="ELT114" s="84"/>
      <c r="ELU114" s="84"/>
      <c r="ELV114" s="84"/>
      <c r="ELW114" s="84"/>
      <c r="ELX114" s="84"/>
      <c r="ELY114" s="84"/>
      <c r="ELZ114" s="84"/>
      <c r="EMA114" s="84"/>
      <c r="EMB114" s="84"/>
      <c r="EMC114" s="84"/>
      <c r="EMD114" s="84"/>
      <c r="EME114" s="84"/>
      <c r="EMF114" s="84"/>
      <c r="EMG114" s="84"/>
      <c r="EMH114" s="84"/>
      <c r="EMI114" s="84"/>
      <c r="EMJ114" s="84"/>
      <c r="EMK114" s="84"/>
      <c r="EML114" s="84"/>
      <c r="EMM114" s="84"/>
      <c r="EMN114" s="84"/>
      <c r="EMO114" s="84"/>
      <c r="EMP114" s="84"/>
      <c r="EMQ114" s="84"/>
      <c r="EMR114" s="84"/>
      <c r="EMS114" s="84"/>
      <c r="EMT114" s="84"/>
      <c r="EMU114" s="84"/>
      <c r="EMV114" s="84"/>
      <c r="EMW114" s="84"/>
      <c r="EMX114" s="84"/>
      <c r="EMY114" s="84"/>
      <c r="EMZ114" s="84"/>
      <c r="ENA114" s="84"/>
      <c r="ENB114" s="84"/>
      <c r="ENC114" s="84"/>
      <c r="END114" s="84"/>
      <c r="ENE114" s="84"/>
      <c r="ENF114" s="84"/>
      <c r="ENG114" s="84"/>
      <c r="ENH114" s="84"/>
      <c r="ENI114" s="84"/>
      <c r="ENJ114" s="84"/>
      <c r="ENK114" s="84"/>
      <c r="ENL114" s="84"/>
      <c r="ENM114" s="84"/>
      <c r="ENN114" s="84"/>
      <c r="ENO114" s="84"/>
      <c r="ENP114" s="84"/>
      <c r="ENQ114" s="84"/>
      <c r="ENR114" s="84"/>
      <c r="ENS114" s="84"/>
      <c r="ENT114" s="84"/>
      <c r="ENU114" s="84"/>
      <c r="ENV114" s="84"/>
      <c r="ENW114" s="84"/>
      <c r="ENX114" s="84"/>
      <c r="ENY114" s="84"/>
      <c r="ENZ114" s="84"/>
      <c r="EOA114" s="84"/>
      <c r="EOB114" s="84"/>
      <c r="EOC114" s="84"/>
      <c r="EOD114" s="84"/>
      <c r="EOE114" s="84"/>
      <c r="EOF114" s="84"/>
      <c r="EOG114" s="84"/>
      <c r="EOH114" s="84"/>
      <c r="EOI114" s="84"/>
      <c r="EOJ114" s="84"/>
      <c r="EOK114" s="84"/>
      <c r="EOL114" s="84"/>
      <c r="EOM114" s="84"/>
      <c r="EON114" s="84"/>
      <c r="EOO114" s="84"/>
      <c r="EOP114" s="84"/>
      <c r="EOQ114" s="84"/>
      <c r="EOR114" s="84"/>
      <c r="EOS114" s="84"/>
      <c r="EOT114" s="84"/>
      <c r="EOU114" s="84"/>
      <c r="EOV114" s="84"/>
      <c r="EOW114" s="84"/>
      <c r="EOX114" s="84"/>
      <c r="EOY114" s="84"/>
      <c r="EOZ114" s="84"/>
      <c r="EPA114" s="84"/>
      <c r="EPB114" s="84"/>
      <c r="EPC114" s="84"/>
      <c r="EPD114" s="84"/>
      <c r="EPE114" s="84"/>
      <c r="EPF114" s="84"/>
      <c r="EPG114" s="84"/>
      <c r="EPH114" s="84"/>
      <c r="EPI114" s="84"/>
      <c r="EPJ114" s="84"/>
      <c r="EPK114" s="84"/>
      <c r="EPL114" s="84"/>
      <c r="EPM114" s="84"/>
      <c r="EPN114" s="84"/>
      <c r="EPO114" s="84"/>
      <c r="EPP114" s="84"/>
      <c r="EPQ114" s="84"/>
      <c r="EPR114" s="84"/>
      <c r="EPS114" s="84"/>
      <c r="EPT114" s="84"/>
      <c r="EPU114" s="84"/>
      <c r="EPV114" s="84"/>
      <c r="EPW114" s="84"/>
      <c r="EPX114" s="84"/>
      <c r="EPY114" s="84"/>
      <c r="EPZ114" s="84"/>
      <c r="EQA114" s="84"/>
      <c r="EQB114" s="84"/>
      <c r="EQC114" s="84"/>
      <c r="EQD114" s="84"/>
      <c r="EQE114" s="84"/>
      <c r="EQF114" s="84"/>
      <c r="EQG114" s="84"/>
      <c r="EQH114" s="84"/>
      <c r="EQI114" s="84"/>
      <c r="EQJ114" s="84"/>
      <c r="EQK114" s="84"/>
      <c r="EQL114" s="84"/>
      <c r="EQM114" s="84"/>
      <c r="EQN114" s="84"/>
      <c r="EQO114" s="84"/>
      <c r="EQP114" s="84"/>
      <c r="EQQ114" s="84"/>
      <c r="EQR114" s="84"/>
      <c r="EQS114" s="84"/>
      <c r="EQT114" s="84"/>
      <c r="EQU114" s="84"/>
      <c r="EQV114" s="84"/>
      <c r="EQW114" s="84"/>
      <c r="EQX114" s="84"/>
      <c r="EQY114" s="84"/>
      <c r="EQZ114" s="84"/>
      <c r="ERA114" s="84"/>
      <c r="ERB114" s="84"/>
      <c r="ERC114" s="84"/>
      <c r="ERD114" s="84"/>
      <c r="ERE114" s="84"/>
      <c r="ERF114" s="84"/>
      <c r="ERG114" s="84"/>
      <c r="ERH114" s="84"/>
      <c r="ERI114" s="84"/>
      <c r="ERJ114" s="84"/>
      <c r="ERK114" s="84"/>
      <c r="ERL114" s="84"/>
      <c r="ERM114" s="84"/>
      <c r="ERN114" s="84"/>
      <c r="ERO114" s="84"/>
      <c r="ERP114" s="84"/>
      <c r="ERQ114" s="84"/>
      <c r="ERR114" s="84"/>
      <c r="ERS114" s="84"/>
      <c r="ERT114" s="84"/>
      <c r="ERU114" s="84"/>
      <c r="ERV114" s="84"/>
      <c r="ERW114" s="84"/>
      <c r="ERX114" s="84"/>
      <c r="ERY114" s="84"/>
      <c r="ERZ114" s="84"/>
      <c r="ESA114" s="84"/>
      <c r="ESB114" s="84"/>
      <c r="ESC114" s="84"/>
      <c r="ESD114" s="84"/>
      <c r="ESE114" s="84"/>
      <c r="ESF114" s="84"/>
      <c r="ESG114" s="84"/>
      <c r="ESH114" s="84"/>
      <c r="ESI114" s="84"/>
      <c r="ESJ114" s="84"/>
      <c r="ESK114" s="84"/>
      <c r="ESL114" s="84"/>
      <c r="ESM114" s="84"/>
      <c r="ESN114" s="84"/>
      <c r="ESO114" s="84"/>
      <c r="ESP114" s="84"/>
      <c r="ESQ114" s="84"/>
      <c r="ESR114" s="84"/>
      <c r="ESS114" s="84"/>
      <c r="EST114" s="84"/>
      <c r="ESU114" s="84"/>
      <c r="ESV114" s="84"/>
      <c r="ESW114" s="84"/>
      <c r="ESX114" s="84"/>
      <c r="ESY114" s="84"/>
      <c r="ESZ114" s="84"/>
      <c r="ETA114" s="84"/>
      <c r="ETB114" s="84"/>
      <c r="ETC114" s="84"/>
      <c r="ETD114" s="84"/>
      <c r="ETE114" s="84"/>
      <c r="ETF114" s="84"/>
      <c r="ETG114" s="84"/>
      <c r="ETH114" s="84"/>
      <c r="ETI114" s="84"/>
      <c r="ETJ114" s="84"/>
      <c r="ETK114" s="84"/>
      <c r="ETL114" s="84"/>
      <c r="ETM114" s="84"/>
      <c r="ETN114" s="84"/>
      <c r="ETO114" s="84"/>
      <c r="ETP114" s="84"/>
      <c r="ETQ114" s="84"/>
      <c r="ETR114" s="84"/>
      <c r="ETS114" s="84"/>
      <c r="ETT114" s="84"/>
      <c r="ETU114" s="84"/>
      <c r="ETV114" s="84"/>
      <c r="ETW114" s="84"/>
      <c r="ETX114" s="84"/>
      <c r="ETY114" s="84"/>
      <c r="ETZ114" s="84"/>
      <c r="EUA114" s="84"/>
      <c r="EUB114" s="84"/>
      <c r="EUC114" s="84"/>
      <c r="EUD114" s="84"/>
      <c r="EUE114" s="84"/>
      <c r="EUF114" s="84"/>
      <c r="EUG114" s="84"/>
      <c r="EUH114" s="84"/>
      <c r="EUI114" s="84"/>
      <c r="EUJ114" s="84"/>
      <c r="EUK114" s="84"/>
      <c r="EUL114" s="84"/>
      <c r="EUM114" s="84"/>
      <c r="EUN114" s="84"/>
      <c r="EUO114" s="84"/>
      <c r="EUP114" s="84"/>
      <c r="EUQ114" s="84"/>
      <c r="EUR114" s="84"/>
      <c r="EUS114" s="84"/>
      <c r="EUT114" s="84"/>
      <c r="EUU114" s="84"/>
      <c r="EUV114" s="84"/>
      <c r="EUW114" s="84"/>
      <c r="EUX114" s="84"/>
      <c r="EUY114" s="84"/>
      <c r="EUZ114" s="84"/>
      <c r="EVA114" s="84"/>
      <c r="EVB114" s="84"/>
      <c r="EVC114" s="84"/>
      <c r="EVD114" s="84"/>
      <c r="EVE114" s="84"/>
      <c r="EVF114" s="84"/>
      <c r="EVG114" s="84"/>
      <c r="EVH114" s="84"/>
      <c r="EVI114" s="84"/>
      <c r="EVJ114" s="84"/>
      <c r="EVK114" s="84"/>
      <c r="EVL114" s="84"/>
      <c r="EVM114" s="84"/>
      <c r="EVN114" s="84"/>
      <c r="EVO114" s="84"/>
      <c r="EVP114" s="84"/>
      <c r="EVQ114" s="84"/>
      <c r="EVR114" s="84"/>
      <c r="EVS114" s="84"/>
      <c r="EVT114" s="84"/>
      <c r="EVU114" s="84"/>
      <c r="EVV114" s="84"/>
      <c r="EVW114" s="84"/>
      <c r="EVX114" s="84"/>
      <c r="EVY114" s="84"/>
      <c r="EVZ114" s="84"/>
      <c r="EWA114" s="84"/>
      <c r="EWB114" s="84"/>
      <c r="EWC114" s="84"/>
      <c r="EWD114" s="84"/>
      <c r="EWE114" s="84"/>
      <c r="EWF114" s="84"/>
      <c r="EWG114" s="84"/>
      <c r="EWH114" s="84"/>
      <c r="EWI114" s="84"/>
      <c r="EWJ114" s="84"/>
      <c r="EWK114" s="84"/>
      <c r="EWL114" s="84"/>
      <c r="EWM114" s="84"/>
    </row>
    <row r="116" spans="1:3991" ht="19.5" thickBot="1">
      <c r="A116" s="94">
        <f ca="1">TODAY()</f>
        <v>43199</v>
      </c>
      <c r="B116" s="93">
        <v>6</v>
      </c>
      <c r="C116" s="82">
        <f>C117</f>
        <v>0</v>
      </c>
      <c r="D116" s="82">
        <f>C118</f>
        <v>0</v>
      </c>
      <c r="E116" s="83">
        <f>срок_6</f>
        <v>0</v>
      </c>
      <c r="F116" s="1"/>
      <c r="G116" s="105" t="s">
        <v>73</v>
      </c>
      <c r="H116" s="98"/>
      <c r="I116" s="7"/>
    </row>
    <row r="117" spans="1:3991" ht="19.5" hidden="1" outlineLevel="1" thickBot="1">
      <c r="A117" s="192" t="s">
        <v>6</v>
      </c>
      <c r="B117" s="182"/>
      <c r="C117" s="178">
        <f>VLOOKUP($I$137,Сводная!$A$1:$X$22,3)</f>
        <v>0</v>
      </c>
      <c r="D117" s="179"/>
      <c r="E117" s="20" t="s">
        <v>28</v>
      </c>
      <c r="F117" s="17"/>
      <c r="G117" s="106" t="s">
        <v>26</v>
      </c>
      <c r="H117" s="92">
        <f>VLOOKUP($I$137,Сводная!$A$1:$X$22,7)</f>
        <v>0</v>
      </c>
    </row>
    <row r="118" spans="1:3991" ht="27" hidden="1" outlineLevel="1" thickBot="1">
      <c r="A118" s="178" t="s">
        <v>7</v>
      </c>
      <c r="B118" s="179"/>
      <c r="C118" s="178">
        <f>VLOOKUP($I$137,Сводная!$A$1:$X$22,4)</f>
        <v>0</v>
      </c>
      <c r="D118" s="179"/>
      <c r="E118" s="189">
        <f ca="1">IF(C119&lt;0,"Нет Даты",C119-A116)</f>
        <v>-43199</v>
      </c>
      <c r="F118" s="18"/>
      <c r="G118" s="106" t="s">
        <v>27</v>
      </c>
      <c r="H118" s="92">
        <f>VLOOKUP($I$137,Сводная!$A$1:$X$22,8)</f>
        <v>0</v>
      </c>
    </row>
    <row r="119" spans="1:3991" ht="27" hidden="1" outlineLevel="1" thickBot="1">
      <c r="A119" s="178" t="s">
        <v>13</v>
      </c>
      <c r="B119" s="179"/>
      <c r="C119" s="180">
        <f>VLOOKUP($I$137,Сводная!$A$1:$X$22,5)</f>
        <v>0</v>
      </c>
      <c r="D119" s="181"/>
      <c r="E119" s="190"/>
      <c r="F119" s="18"/>
      <c r="G119" s="106" t="s">
        <v>25</v>
      </c>
      <c r="H119" s="92">
        <f>VLOOKUP($I$137,Сводная!$A$1:$X$22,9)</f>
        <v>0</v>
      </c>
    </row>
    <row r="120" spans="1:3991" ht="27" hidden="1" outlineLevel="1" thickBot="1">
      <c r="A120" s="178" t="s">
        <v>22</v>
      </c>
      <c r="B120" s="179"/>
      <c r="C120" s="178" t="str">
        <f>IF(I137=0,CONCATENATE(LEFT(C117,5),"-",LEFT(C118,5),"-"),VLOOKUP(I137,Сводная!$A$1:$X$22,6))</f>
        <v>--</v>
      </c>
      <c r="D120" s="179"/>
      <c r="E120" s="191"/>
      <c r="F120" s="18"/>
      <c r="G120" s="106" t="s">
        <v>29</v>
      </c>
      <c r="H120" s="92">
        <f>VLOOKUP($I$137,Сводная!$A$1:$X$22,10)</f>
        <v>0</v>
      </c>
    </row>
    <row r="121" spans="1:3991" ht="16.5" hidden="1" outlineLevel="1" thickBot="1">
      <c r="A121" s="178" t="s">
        <v>95</v>
      </c>
      <c r="B121" s="179"/>
      <c r="C121" s="180" t="str">
        <f>'Список изделий'!F28</f>
        <v>Конструкция "СУПЕРЦЕНА" одинарная, один карман, подвесная</v>
      </c>
      <c r="D121" s="181"/>
      <c r="F121" s="19"/>
    </row>
    <row r="122" spans="1:3991" ht="30" hidden="1" outlineLevel="1">
      <c r="A122" s="27" t="s">
        <v>1</v>
      </c>
      <c r="B122" s="27" t="s">
        <v>2</v>
      </c>
      <c r="C122" s="26" t="s">
        <v>38</v>
      </c>
      <c r="D122" s="26" t="s">
        <v>39</v>
      </c>
      <c r="E122" s="26" t="s">
        <v>35</v>
      </c>
      <c r="F122" s="16"/>
      <c r="G122" s="183" t="s">
        <v>72</v>
      </c>
      <c r="H122" s="184"/>
    </row>
    <row r="123" spans="1:3991" ht="18.75" hidden="1" outlineLevel="1">
      <c r="A123" s="14">
        <v>13</v>
      </c>
      <c r="B123" s="4" t="s">
        <v>4</v>
      </c>
      <c r="C123" s="8">
        <f>VLOOKUP($I$137,Сводная!$A$1:$X$22,11)</f>
        <v>1</v>
      </c>
      <c r="D123" s="28">
        <f>C119</f>
        <v>0</v>
      </c>
      <c r="E123" s="29" t="s">
        <v>32</v>
      </c>
      <c r="F123" s="9"/>
      <c r="G123" s="185"/>
      <c r="H123" s="186"/>
      <c r="I123" s="9"/>
    </row>
    <row r="124" spans="1:3991" ht="18.75" hidden="1" outlineLevel="1">
      <c r="A124" s="15">
        <v>12</v>
      </c>
      <c r="B124" s="5" t="s">
        <v>3</v>
      </c>
      <c r="C124" s="8">
        <f>VLOOKUP($I$137,Сводная!$A$1:$X$22,12)</f>
        <v>1</v>
      </c>
      <c r="D124" s="28">
        <f>D123</f>
        <v>0</v>
      </c>
      <c r="E124" s="29" t="s">
        <v>32</v>
      </c>
      <c r="F124" s="9"/>
      <c r="G124" s="185"/>
      <c r="H124" s="186"/>
      <c r="I124" s="9"/>
    </row>
    <row r="125" spans="1:3991" ht="18.75" hidden="1" outlineLevel="1">
      <c r="A125" s="14">
        <v>11</v>
      </c>
      <c r="B125" s="4" t="s">
        <v>62</v>
      </c>
      <c r="C125" s="8">
        <f>VLOOKUP($I$137,Сводная!$A$1:$X$22,13)</f>
        <v>1</v>
      </c>
      <c r="D125" s="28">
        <f>D124</f>
        <v>0</v>
      </c>
      <c r="E125" s="29" t="s">
        <v>33</v>
      </c>
      <c r="F125" s="9"/>
      <c r="G125" s="185"/>
      <c r="H125" s="186"/>
      <c r="I125" s="9"/>
    </row>
    <row r="126" spans="1:3991" ht="38.25" hidden="1" outlineLevel="1" thickBot="1">
      <c r="A126" s="15">
        <v>10</v>
      </c>
      <c r="B126" s="3" t="s">
        <v>48</v>
      </c>
      <c r="C126" s="8">
        <f>VLOOKUP($I$137,Сводная!$A$1:$X$22,14)</f>
        <v>1</v>
      </c>
      <c r="D126" s="28">
        <f>D125-C125</f>
        <v>-1</v>
      </c>
      <c r="E126" s="29" t="s">
        <v>34</v>
      </c>
      <c r="F126" s="9"/>
      <c r="G126" s="187"/>
      <c r="H126" s="188"/>
      <c r="I126" s="9"/>
    </row>
    <row r="127" spans="1:3991" ht="37.5" hidden="1" outlineLevel="1">
      <c r="A127" s="14">
        <v>9</v>
      </c>
      <c r="B127" s="4" t="s">
        <v>47</v>
      </c>
      <c r="C127" s="8">
        <f>VLOOKUP($I$137,Сводная!$A$1:$X$22,15)</f>
        <v>1</v>
      </c>
      <c r="D127" s="28">
        <f>D125-C125</f>
        <v>-1</v>
      </c>
      <c r="E127" s="29" t="s">
        <v>34</v>
      </c>
      <c r="F127" s="9"/>
      <c r="G127" s="108"/>
      <c r="H127" s="97"/>
      <c r="I127" s="9"/>
    </row>
    <row r="128" spans="1:3991" ht="18.75" hidden="1" outlineLevel="1">
      <c r="A128" s="15">
        <v>8</v>
      </c>
      <c r="B128" s="3" t="s">
        <v>46</v>
      </c>
      <c r="C128" s="8">
        <f>VLOOKUP($I$137,Сводная!$A$1:$X$22,16)</f>
        <v>1</v>
      </c>
      <c r="D128" s="28">
        <f>D127-C127-1</f>
        <v>-3</v>
      </c>
      <c r="E128" s="29" t="s">
        <v>36</v>
      </c>
      <c r="F128" s="9"/>
      <c r="G128" s="108"/>
      <c r="H128" s="97"/>
      <c r="I128" s="9"/>
    </row>
    <row r="129" spans="1:3991" ht="18.75" hidden="1" outlineLevel="1">
      <c r="A129" s="14">
        <v>7</v>
      </c>
      <c r="B129" s="4" t="s">
        <v>43</v>
      </c>
      <c r="C129" s="8">
        <f>VLOOKUP($I$137,Сводная!$A$1:$X$22,17)</f>
        <v>1</v>
      </c>
      <c r="D129" s="28">
        <f>D128</f>
        <v>-3</v>
      </c>
      <c r="E129" s="29" t="s">
        <v>36</v>
      </c>
      <c r="F129" s="9"/>
      <c r="G129" s="108"/>
      <c r="H129" s="97"/>
      <c r="I129" s="9"/>
    </row>
    <row r="130" spans="1:3991" ht="18.75" hidden="1" outlineLevel="1">
      <c r="A130" s="15">
        <v>6</v>
      </c>
      <c r="B130" s="3" t="s">
        <v>44</v>
      </c>
      <c r="C130" s="8">
        <f>VLOOKUP($I$137,Сводная!$A$1:$X$22,18)</f>
        <v>1</v>
      </c>
      <c r="D130" s="28">
        <f>D129</f>
        <v>-3</v>
      </c>
      <c r="E130" s="29" t="s">
        <v>36</v>
      </c>
      <c r="F130" s="9"/>
      <c r="G130" s="108"/>
      <c r="H130" s="97"/>
      <c r="I130" s="9"/>
    </row>
    <row r="131" spans="1:3991" ht="37.5" hidden="1" outlineLevel="1">
      <c r="A131" s="14">
        <v>5</v>
      </c>
      <c r="B131" s="2" t="s">
        <v>5</v>
      </c>
      <c r="C131" s="8">
        <f>VLOOKUP($I$137,Сводная!$A$1:$X$22,19)</f>
        <v>1</v>
      </c>
      <c r="D131" s="28">
        <f>D127-C127-1-MAX(C128,C129,C130)</f>
        <v>-4</v>
      </c>
      <c r="E131" s="29" t="s">
        <v>60</v>
      </c>
      <c r="F131" s="9"/>
      <c r="G131" s="108"/>
      <c r="H131" s="97"/>
      <c r="I131" s="9"/>
    </row>
    <row r="132" spans="1:3991" ht="18.75" hidden="1" outlineLevel="1">
      <c r="A132" s="15">
        <v>4</v>
      </c>
      <c r="B132" s="6" t="s">
        <v>45</v>
      </c>
      <c r="C132" s="8">
        <f>VLOOKUP($I$137,Сводная!$A$1:$X$22,20)</f>
        <v>1</v>
      </c>
      <c r="D132" s="28">
        <f>D131-C131</f>
        <v>-5</v>
      </c>
      <c r="E132" s="29" t="s">
        <v>61</v>
      </c>
      <c r="F132" s="9"/>
      <c r="G132" s="108"/>
      <c r="H132" s="97"/>
      <c r="I132" s="9"/>
    </row>
    <row r="133" spans="1:3991" ht="18.75" hidden="1" outlineLevel="1">
      <c r="A133" s="14">
        <v>3</v>
      </c>
      <c r="B133" s="2" t="s">
        <v>10</v>
      </c>
      <c r="C133" s="8">
        <f>VLOOKUP($I$137,Сводная!$A$1:$X$22,21)</f>
        <v>1</v>
      </c>
      <c r="D133" s="28">
        <f>D132</f>
        <v>-5</v>
      </c>
      <c r="E133" s="29" t="s">
        <v>61</v>
      </c>
      <c r="F133" s="9"/>
      <c r="G133" s="108"/>
      <c r="H133" s="97"/>
      <c r="I133" s="9"/>
    </row>
    <row r="134" spans="1:3991" ht="37.5" hidden="1" outlineLevel="1">
      <c r="A134" s="13">
        <v>2</v>
      </c>
      <c r="B134" s="6" t="s">
        <v>9</v>
      </c>
      <c r="C134" s="8">
        <f>VLOOKUP($I$137,Сводная!$A$1:$X$22,22)</f>
        <v>1</v>
      </c>
      <c r="D134" s="28">
        <f>D133-MAX(C132,C133)</f>
        <v>-6</v>
      </c>
      <c r="E134" s="29" t="s">
        <v>63</v>
      </c>
      <c r="F134" s="9"/>
      <c r="G134" s="108"/>
      <c r="H134" s="97"/>
      <c r="I134" s="9"/>
    </row>
    <row r="135" spans="1:3991" ht="37.5" hidden="1" outlineLevel="1">
      <c r="A135" s="14">
        <v>1</v>
      </c>
      <c r="B135" s="2" t="s">
        <v>11</v>
      </c>
      <c r="C135" s="8">
        <f>VLOOKUP($I$137,Сводная!$A$1:$X$22,23)</f>
        <v>1</v>
      </c>
      <c r="D135" s="28">
        <f>D134-C134</f>
        <v>-7</v>
      </c>
      <c r="E135" s="29" t="s">
        <v>40</v>
      </c>
      <c r="F135" s="9"/>
      <c r="G135" s="108"/>
      <c r="H135" s="97"/>
      <c r="I135" s="9"/>
    </row>
    <row r="136" spans="1:3991" ht="19.5" hidden="1" outlineLevel="1" thickBot="1">
      <c r="A136" s="13">
        <v>0</v>
      </c>
      <c r="B136" s="6" t="s">
        <v>8</v>
      </c>
      <c r="C136" s="8">
        <f>VLOOKUP($I$137,Сводная!$A$1:$X$22,24)</f>
        <v>1</v>
      </c>
      <c r="D136" s="28">
        <f>D135-C135</f>
        <v>-8</v>
      </c>
      <c r="E136" s="29" t="s">
        <v>37</v>
      </c>
      <c r="F136" s="9"/>
      <c r="G136" s="108"/>
      <c r="H136" s="97"/>
      <c r="I136" s="9"/>
    </row>
    <row r="137" spans="1:3991" s="70" customFormat="1" ht="19.5" collapsed="1" thickBot="1">
      <c r="A137" s="114">
        <f>'Список изделий'!I28</f>
        <v>0</v>
      </c>
      <c r="B137" s="115">
        <f>'Список изделий'!I29</f>
        <v>0</v>
      </c>
      <c r="C137" s="115">
        <f>'Список изделий'!I30</f>
        <v>0</v>
      </c>
      <c r="D137" s="115">
        <f>'Список изделий'!I31</f>
        <v>0</v>
      </c>
      <c r="E137" s="115">
        <f>'Список изделий'!I32</f>
        <v>0</v>
      </c>
      <c r="F137" s="115"/>
      <c r="G137" s="116"/>
      <c r="H137" s="99" t="s">
        <v>90</v>
      </c>
      <c r="I137" s="91">
        <f>IF($I$22=0,0,1)</f>
        <v>1</v>
      </c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  <c r="XS137" s="84"/>
      <c r="XT137" s="84"/>
      <c r="XU137" s="84"/>
      <c r="XV137" s="84"/>
      <c r="XW137" s="84"/>
      <c r="XX137" s="84"/>
      <c r="XY137" s="84"/>
      <c r="XZ137" s="84"/>
      <c r="YA137" s="84"/>
      <c r="YB137" s="84"/>
      <c r="YC137" s="84"/>
      <c r="YD137" s="84"/>
      <c r="YE137" s="84"/>
      <c r="YF137" s="84"/>
      <c r="YG137" s="84"/>
      <c r="YH137" s="84"/>
      <c r="YI137" s="84"/>
      <c r="YJ137" s="84"/>
      <c r="YK137" s="84"/>
      <c r="YL137" s="84"/>
      <c r="YM137" s="84"/>
      <c r="YN137" s="84"/>
      <c r="YO137" s="84"/>
      <c r="YP137" s="84"/>
      <c r="YQ137" s="84"/>
      <c r="YR137" s="84"/>
      <c r="YS137" s="84"/>
      <c r="YT137" s="84"/>
      <c r="YU137" s="84"/>
      <c r="YV137" s="84"/>
      <c r="YW137" s="84"/>
      <c r="YX137" s="84"/>
      <c r="YY137" s="84"/>
      <c r="YZ137" s="84"/>
      <c r="ZA137" s="84"/>
      <c r="ZB137" s="84"/>
      <c r="ZC137" s="84"/>
      <c r="ZD137" s="84"/>
      <c r="ZE137" s="84"/>
      <c r="ZF137" s="84"/>
      <c r="ZG137" s="84"/>
      <c r="ZH137" s="84"/>
      <c r="ZI137" s="84"/>
      <c r="ZJ137" s="84"/>
      <c r="ZK137" s="84"/>
      <c r="ZL137" s="84"/>
      <c r="ZM137" s="84"/>
      <c r="ZN137" s="84"/>
      <c r="ZO137" s="84"/>
      <c r="ZP137" s="84"/>
      <c r="ZQ137" s="84"/>
      <c r="ZR137" s="84"/>
      <c r="ZS137" s="84"/>
      <c r="ZT137" s="84"/>
      <c r="ZU137" s="84"/>
      <c r="ZV137" s="84"/>
      <c r="ZW137" s="84"/>
      <c r="ZX137" s="84"/>
      <c r="ZY137" s="84"/>
      <c r="ZZ137" s="84"/>
      <c r="AAA137" s="84"/>
      <c r="AAB137" s="84"/>
      <c r="AAC137" s="84"/>
      <c r="AAD137" s="84"/>
      <c r="AAE137" s="84"/>
      <c r="AAF137" s="84"/>
      <c r="AAG137" s="84"/>
      <c r="AAH137" s="84"/>
      <c r="AAI137" s="84"/>
      <c r="AAJ137" s="84"/>
      <c r="AAK137" s="84"/>
      <c r="AAL137" s="84"/>
      <c r="AAM137" s="84"/>
      <c r="AAN137" s="84"/>
      <c r="AAO137" s="84"/>
      <c r="AAP137" s="84"/>
      <c r="AAQ137" s="84"/>
      <c r="AAR137" s="84"/>
      <c r="AAS137" s="84"/>
      <c r="AAT137" s="84"/>
      <c r="AAU137" s="84"/>
      <c r="AAV137" s="84"/>
      <c r="AAW137" s="84"/>
      <c r="AAX137" s="84"/>
      <c r="AAY137" s="84"/>
      <c r="AAZ137" s="84"/>
      <c r="ABA137" s="84"/>
      <c r="ABB137" s="84"/>
      <c r="ABC137" s="84"/>
      <c r="ABD137" s="84"/>
      <c r="ABE137" s="84"/>
      <c r="ABF137" s="84"/>
      <c r="ABG137" s="84"/>
      <c r="ABH137" s="84"/>
      <c r="ABI137" s="84"/>
      <c r="ABJ137" s="84"/>
      <c r="ABK137" s="84"/>
      <c r="ABL137" s="84"/>
      <c r="ABM137" s="84"/>
      <c r="ABN137" s="84"/>
      <c r="ABO137" s="84"/>
      <c r="ABP137" s="84"/>
      <c r="ABQ137" s="84"/>
      <c r="ABR137" s="84"/>
      <c r="ABS137" s="84"/>
      <c r="ABT137" s="84"/>
      <c r="ABU137" s="84"/>
      <c r="ABV137" s="84"/>
      <c r="ABW137" s="84"/>
      <c r="ABX137" s="84"/>
      <c r="ABY137" s="84"/>
      <c r="ABZ137" s="84"/>
      <c r="ACA137" s="84"/>
      <c r="ACB137" s="84"/>
      <c r="ACC137" s="84"/>
      <c r="ACD137" s="84"/>
      <c r="ACE137" s="84"/>
      <c r="ACF137" s="84"/>
      <c r="ACG137" s="84"/>
      <c r="ACH137" s="84"/>
      <c r="ACI137" s="84"/>
      <c r="ACJ137" s="84"/>
      <c r="ACK137" s="84"/>
      <c r="ACL137" s="84"/>
      <c r="ACM137" s="84"/>
      <c r="ACN137" s="84"/>
      <c r="ACO137" s="84"/>
      <c r="ACP137" s="84"/>
      <c r="ACQ137" s="84"/>
      <c r="ACR137" s="84"/>
      <c r="ACS137" s="84"/>
      <c r="ACT137" s="84"/>
      <c r="ACU137" s="84"/>
      <c r="ACV137" s="84"/>
      <c r="ACW137" s="84"/>
      <c r="ACX137" s="84"/>
      <c r="ACY137" s="84"/>
      <c r="ACZ137" s="84"/>
      <c r="ADA137" s="84"/>
      <c r="ADB137" s="84"/>
      <c r="ADC137" s="84"/>
      <c r="ADD137" s="84"/>
      <c r="ADE137" s="84"/>
      <c r="ADF137" s="84"/>
      <c r="ADG137" s="84"/>
      <c r="ADH137" s="84"/>
      <c r="ADI137" s="84"/>
      <c r="ADJ137" s="84"/>
      <c r="ADK137" s="84"/>
      <c r="ADL137" s="84"/>
      <c r="ADM137" s="84"/>
      <c r="ADN137" s="84"/>
      <c r="ADO137" s="84"/>
      <c r="ADP137" s="84"/>
      <c r="ADQ137" s="84"/>
      <c r="ADR137" s="84"/>
      <c r="ADS137" s="84"/>
      <c r="ADT137" s="84"/>
      <c r="ADU137" s="84"/>
      <c r="ADV137" s="84"/>
      <c r="ADW137" s="84"/>
      <c r="ADX137" s="84"/>
      <c r="ADY137" s="84"/>
      <c r="ADZ137" s="84"/>
      <c r="AEA137" s="84"/>
      <c r="AEB137" s="84"/>
      <c r="AEC137" s="84"/>
      <c r="AED137" s="84"/>
      <c r="AEE137" s="84"/>
      <c r="AEF137" s="84"/>
      <c r="AEG137" s="84"/>
      <c r="AEH137" s="84"/>
      <c r="AEI137" s="84"/>
      <c r="AEJ137" s="84"/>
      <c r="AEK137" s="84"/>
      <c r="AEL137" s="84"/>
      <c r="AEM137" s="84"/>
      <c r="AEN137" s="84"/>
      <c r="AEO137" s="84"/>
      <c r="AEP137" s="84"/>
      <c r="AEQ137" s="84"/>
      <c r="AER137" s="84"/>
      <c r="AES137" s="84"/>
      <c r="AET137" s="84"/>
      <c r="AEU137" s="84"/>
      <c r="AEV137" s="84"/>
      <c r="AEW137" s="84"/>
      <c r="AEX137" s="84"/>
      <c r="AEY137" s="84"/>
      <c r="AEZ137" s="84"/>
      <c r="AFA137" s="84"/>
      <c r="AFB137" s="84"/>
      <c r="AFC137" s="84"/>
      <c r="AFD137" s="84"/>
      <c r="AFE137" s="84"/>
      <c r="AFF137" s="84"/>
      <c r="AFG137" s="84"/>
      <c r="AFH137" s="84"/>
      <c r="AFI137" s="84"/>
      <c r="AFJ137" s="84"/>
      <c r="AFK137" s="84"/>
      <c r="AFL137" s="84"/>
      <c r="AFM137" s="84"/>
      <c r="AFN137" s="84"/>
      <c r="AFO137" s="84"/>
      <c r="AFP137" s="84"/>
      <c r="AFQ137" s="84"/>
      <c r="AFR137" s="84"/>
      <c r="AFS137" s="84"/>
      <c r="AFT137" s="84"/>
      <c r="AFU137" s="84"/>
      <c r="AFV137" s="84"/>
      <c r="AFW137" s="84"/>
      <c r="AFX137" s="84"/>
      <c r="AFY137" s="84"/>
      <c r="AFZ137" s="84"/>
      <c r="AGA137" s="84"/>
      <c r="AGB137" s="84"/>
      <c r="AGC137" s="84"/>
      <c r="AGD137" s="84"/>
      <c r="AGE137" s="84"/>
      <c r="AGF137" s="84"/>
      <c r="AGG137" s="84"/>
      <c r="AGH137" s="84"/>
      <c r="AGI137" s="84"/>
      <c r="AGJ137" s="84"/>
      <c r="AGK137" s="84"/>
      <c r="AGL137" s="84"/>
      <c r="AGM137" s="84"/>
      <c r="AGN137" s="84"/>
      <c r="AGO137" s="84"/>
      <c r="AGP137" s="84"/>
      <c r="AGQ137" s="84"/>
      <c r="AGR137" s="84"/>
      <c r="AGS137" s="84"/>
      <c r="AGT137" s="84"/>
      <c r="AGU137" s="84"/>
      <c r="AGV137" s="84"/>
      <c r="AGW137" s="84"/>
      <c r="AGX137" s="84"/>
      <c r="AGY137" s="84"/>
      <c r="AGZ137" s="84"/>
      <c r="AHA137" s="84"/>
      <c r="AHB137" s="84"/>
      <c r="AHC137" s="84"/>
      <c r="AHD137" s="84"/>
      <c r="AHE137" s="84"/>
      <c r="AHF137" s="84"/>
      <c r="AHG137" s="84"/>
      <c r="AHH137" s="84"/>
      <c r="AHI137" s="84"/>
      <c r="AHJ137" s="84"/>
      <c r="AHK137" s="84"/>
      <c r="AHL137" s="84"/>
      <c r="AHM137" s="84"/>
      <c r="AHN137" s="84"/>
      <c r="AHO137" s="84"/>
      <c r="AHP137" s="84"/>
      <c r="AHQ137" s="84"/>
      <c r="AHR137" s="84"/>
      <c r="AHS137" s="84"/>
      <c r="AHT137" s="84"/>
      <c r="AHU137" s="84"/>
      <c r="AHV137" s="84"/>
      <c r="AHW137" s="84"/>
      <c r="AHX137" s="84"/>
      <c r="AHY137" s="84"/>
      <c r="AHZ137" s="84"/>
      <c r="AIA137" s="84"/>
      <c r="AIB137" s="84"/>
      <c r="AIC137" s="84"/>
      <c r="AID137" s="84"/>
      <c r="AIE137" s="84"/>
      <c r="AIF137" s="84"/>
      <c r="AIG137" s="84"/>
      <c r="AIH137" s="84"/>
      <c r="AII137" s="84"/>
      <c r="AIJ137" s="84"/>
      <c r="AIK137" s="84"/>
      <c r="AIL137" s="84"/>
      <c r="AIM137" s="84"/>
      <c r="AIN137" s="84"/>
      <c r="AIO137" s="84"/>
      <c r="AIP137" s="84"/>
      <c r="AIQ137" s="84"/>
      <c r="AIR137" s="84"/>
      <c r="AIS137" s="84"/>
      <c r="AIT137" s="84"/>
      <c r="AIU137" s="84"/>
      <c r="AIV137" s="84"/>
      <c r="AIW137" s="84"/>
      <c r="AIX137" s="84"/>
      <c r="AIY137" s="84"/>
      <c r="AIZ137" s="84"/>
      <c r="AJA137" s="84"/>
      <c r="AJB137" s="84"/>
      <c r="AJC137" s="84"/>
      <c r="AJD137" s="84"/>
      <c r="AJE137" s="84"/>
      <c r="AJF137" s="84"/>
      <c r="AJG137" s="84"/>
      <c r="AJH137" s="84"/>
      <c r="AJI137" s="84"/>
      <c r="AJJ137" s="84"/>
      <c r="AJK137" s="84"/>
      <c r="AJL137" s="84"/>
      <c r="AJM137" s="84"/>
      <c r="AJN137" s="84"/>
      <c r="AJO137" s="84"/>
      <c r="AJP137" s="84"/>
      <c r="AJQ137" s="84"/>
      <c r="AJR137" s="84"/>
      <c r="AJS137" s="84"/>
      <c r="AJT137" s="84"/>
      <c r="AJU137" s="84"/>
      <c r="AJV137" s="84"/>
      <c r="AJW137" s="84"/>
      <c r="AJX137" s="84"/>
      <c r="AJY137" s="84"/>
      <c r="AJZ137" s="84"/>
      <c r="AKA137" s="84"/>
      <c r="AKB137" s="84"/>
      <c r="AKC137" s="84"/>
      <c r="AKD137" s="84"/>
      <c r="AKE137" s="84"/>
      <c r="AKF137" s="84"/>
      <c r="AKG137" s="84"/>
      <c r="AKH137" s="84"/>
      <c r="AKI137" s="84"/>
      <c r="AKJ137" s="84"/>
      <c r="AKK137" s="84"/>
      <c r="AKL137" s="84"/>
      <c r="AKM137" s="84"/>
      <c r="AKN137" s="84"/>
      <c r="AKO137" s="84"/>
      <c r="AKP137" s="84"/>
      <c r="AKQ137" s="84"/>
      <c r="AKR137" s="84"/>
      <c r="AKS137" s="84"/>
      <c r="AKT137" s="84"/>
      <c r="AKU137" s="84"/>
      <c r="AKV137" s="84"/>
      <c r="AKW137" s="84"/>
      <c r="AKX137" s="84"/>
      <c r="AKY137" s="84"/>
      <c r="AKZ137" s="84"/>
      <c r="ALA137" s="84"/>
      <c r="ALB137" s="84"/>
      <c r="ALC137" s="84"/>
      <c r="ALD137" s="84"/>
      <c r="ALE137" s="84"/>
      <c r="ALF137" s="84"/>
      <c r="ALG137" s="84"/>
      <c r="ALH137" s="84"/>
      <c r="ALI137" s="84"/>
      <c r="ALJ137" s="84"/>
      <c r="ALK137" s="84"/>
      <c r="ALL137" s="84"/>
      <c r="ALM137" s="84"/>
      <c r="ALN137" s="84"/>
      <c r="ALO137" s="84"/>
      <c r="ALP137" s="84"/>
      <c r="ALQ137" s="84"/>
      <c r="ALR137" s="84"/>
      <c r="ALS137" s="84"/>
      <c r="ALT137" s="84"/>
      <c r="ALU137" s="84"/>
      <c r="ALV137" s="84"/>
      <c r="ALW137" s="84"/>
      <c r="ALX137" s="84"/>
      <c r="ALY137" s="84"/>
      <c r="ALZ137" s="84"/>
      <c r="AMA137" s="84"/>
      <c r="AMB137" s="84"/>
      <c r="AMC137" s="84"/>
      <c r="AMD137" s="84"/>
      <c r="AME137" s="84"/>
      <c r="AMF137" s="84"/>
      <c r="AMG137" s="84"/>
      <c r="AMH137" s="84"/>
      <c r="AMI137" s="84"/>
      <c r="AMJ137" s="84"/>
      <c r="AMK137" s="84"/>
      <c r="AML137" s="84"/>
      <c r="AMM137" s="84"/>
      <c r="AMN137" s="84"/>
      <c r="AMO137" s="84"/>
      <c r="AMP137" s="84"/>
      <c r="AMQ137" s="84"/>
      <c r="AMR137" s="84"/>
      <c r="AMS137" s="84"/>
      <c r="AMT137" s="84"/>
      <c r="AMU137" s="84"/>
      <c r="AMV137" s="84"/>
      <c r="AMW137" s="84"/>
      <c r="AMX137" s="84"/>
      <c r="AMY137" s="84"/>
      <c r="AMZ137" s="84"/>
      <c r="ANA137" s="84"/>
      <c r="ANB137" s="84"/>
      <c r="ANC137" s="84"/>
      <c r="AND137" s="84"/>
      <c r="ANE137" s="84"/>
      <c r="ANF137" s="84"/>
      <c r="ANG137" s="84"/>
      <c r="ANH137" s="84"/>
      <c r="ANI137" s="84"/>
      <c r="ANJ137" s="84"/>
      <c r="ANK137" s="84"/>
      <c r="ANL137" s="84"/>
      <c r="ANM137" s="84"/>
      <c r="ANN137" s="84"/>
      <c r="ANO137" s="84"/>
      <c r="ANP137" s="84"/>
      <c r="ANQ137" s="84"/>
      <c r="ANR137" s="84"/>
      <c r="ANS137" s="84"/>
      <c r="ANT137" s="84"/>
      <c r="ANU137" s="84"/>
      <c r="ANV137" s="84"/>
      <c r="ANW137" s="84"/>
      <c r="ANX137" s="84"/>
      <c r="ANY137" s="84"/>
      <c r="ANZ137" s="84"/>
      <c r="AOA137" s="84"/>
      <c r="AOB137" s="84"/>
      <c r="AOC137" s="84"/>
      <c r="AOD137" s="84"/>
      <c r="AOE137" s="84"/>
      <c r="AOF137" s="84"/>
      <c r="AOG137" s="84"/>
      <c r="AOH137" s="84"/>
      <c r="AOI137" s="84"/>
      <c r="AOJ137" s="84"/>
      <c r="AOK137" s="84"/>
      <c r="AOL137" s="84"/>
      <c r="AOM137" s="84"/>
      <c r="AON137" s="84"/>
      <c r="AOO137" s="84"/>
      <c r="AOP137" s="84"/>
      <c r="AOQ137" s="84"/>
      <c r="AOR137" s="84"/>
      <c r="AOS137" s="84"/>
      <c r="AOT137" s="84"/>
      <c r="AOU137" s="84"/>
      <c r="AOV137" s="84"/>
      <c r="AOW137" s="84"/>
      <c r="AOX137" s="84"/>
      <c r="AOY137" s="84"/>
      <c r="AOZ137" s="84"/>
      <c r="APA137" s="84"/>
      <c r="APB137" s="84"/>
      <c r="APC137" s="84"/>
      <c r="APD137" s="84"/>
      <c r="APE137" s="84"/>
      <c r="APF137" s="84"/>
      <c r="APG137" s="84"/>
      <c r="APH137" s="84"/>
      <c r="API137" s="84"/>
      <c r="APJ137" s="84"/>
      <c r="APK137" s="84"/>
      <c r="APL137" s="84"/>
      <c r="APM137" s="84"/>
      <c r="APN137" s="84"/>
      <c r="APO137" s="84"/>
      <c r="APP137" s="84"/>
      <c r="APQ137" s="84"/>
      <c r="APR137" s="84"/>
      <c r="APS137" s="84"/>
      <c r="APT137" s="84"/>
      <c r="APU137" s="84"/>
      <c r="APV137" s="84"/>
      <c r="APW137" s="84"/>
      <c r="APX137" s="84"/>
      <c r="APY137" s="84"/>
      <c r="APZ137" s="84"/>
      <c r="AQA137" s="84"/>
      <c r="AQB137" s="84"/>
      <c r="AQC137" s="84"/>
      <c r="AQD137" s="84"/>
      <c r="AQE137" s="84"/>
      <c r="AQF137" s="84"/>
      <c r="AQG137" s="84"/>
      <c r="AQH137" s="84"/>
      <c r="AQI137" s="84"/>
      <c r="AQJ137" s="84"/>
      <c r="AQK137" s="84"/>
      <c r="AQL137" s="84"/>
      <c r="AQM137" s="84"/>
      <c r="AQN137" s="84"/>
      <c r="AQO137" s="84"/>
      <c r="AQP137" s="84"/>
      <c r="AQQ137" s="84"/>
      <c r="AQR137" s="84"/>
      <c r="AQS137" s="84"/>
      <c r="AQT137" s="84"/>
      <c r="AQU137" s="84"/>
      <c r="AQV137" s="84"/>
      <c r="AQW137" s="84"/>
      <c r="AQX137" s="84"/>
      <c r="AQY137" s="84"/>
      <c r="AQZ137" s="84"/>
      <c r="ARA137" s="84"/>
      <c r="ARB137" s="84"/>
      <c r="ARC137" s="84"/>
      <c r="ARD137" s="84"/>
      <c r="ARE137" s="84"/>
      <c r="ARF137" s="84"/>
      <c r="ARG137" s="84"/>
      <c r="ARH137" s="84"/>
      <c r="ARI137" s="84"/>
      <c r="ARJ137" s="84"/>
      <c r="ARK137" s="84"/>
      <c r="ARL137" s="84"/>
      <c r="ARM137" s="84"/>
      <c r="ARN137" s="84"/>
      <c r="ARO137" s="84"/>
      <c r="ARP137" s="84"/>
      <c r="ARQ137" s="84"/>
      <c r="ARR137" s="84"/>
      <c r="ARS137" s="84"/>
      <c r="ART137" s="84"/>
      <c r="ARU137" s="84"/>
      <c r="ARV137" s="84"/>
      <c r="ARW137" s="84"/>
      <c r="ARX137" s="84"/>
      <c r="ARY137" s="84"/>
      <c r="ARZ137" s="84"/>
      <c r="ASA137" s="84"/>
      <c r="ASB137" s="84"/>
      <c r="ASC137" s="84"/>
      <c r="ASD137" s="84"/>
      <c r="ASE137" s="84"/>
      <c r="ASF137" s="84"/>
      <c r="ASG137" s="84"/>
      <c r="ASH137" s="84"/>
      <c r="ASI137" s="84"/>
      <c r="ASJ137" s="84"/>
      <c r="ASK137" s="84"/>
      <c r="ASL137" s="84"/>
      <c r="ASM137" s="84"/>
      <c r="ASN137" s="84"/>
      <c r="ASO137" s="84"/>
      <c r="ASP137" s="84"/>
      <c r="ASQ137" s="84"/>
      <c r="ASR137" s="84"/>
      <c r="ASS137" s="84"/>
      <c r="AST137" s="84"/>
      <c r="ASU137" s="84"/>
      <c r="ASV137" s="84"/>
      <c r="ASW137" s="84"/>
      <c r="ASX137" s="84"/>
      <c r="ASY137" s="84"/>
      <c r="ASZ137" s="84"/>
      <c r="ATA137" s="84"/>
      <c r="ATB137" s="84"/>
      <c r="ATC137" s="84"/>
      <c r="ATD137" s="84"/>
      <c r="ATE137" s="84"/>
      <c r="ATF137" s="84"/>
      <c r="ATG137" s="84"/>
      <c r="ATH137" s="84"/>
      <c r="ATI137" s="84"/>
      <c r="ATJ137" s="84"/>
      <c r="ATK137" s="84"/>
      <c r="ATL137" s="84"/>
      <c r="ATM137" s="84"/>
      <c r="ATN137" s="84"/>
      <c r="ATO137" s="84"/>
      <c r="ATP137" s="84"/>
      <c r="ATQ137" s="84"/>
      <c r="ATR137" s="84"/>
      <c r="ATS137" s="84"/>
      <c r="ATT137" s="84"/>
      <c r="ATU137" s="84"/>
      <c r="ATV137" s="84"/>
      <c r="ATW137" s="84"/>
      <c r="ATX137" s="84"/>
      <c r="ATY137" s="84"/>
      <c r="ATZ137" s="84"/>
      <c r="AUA137" s="84"/>
      <c r="AUB137" s="84"/>
      <c r="AUC137" s="84"/>
      <c r="AUD137" s="84"/>
      <c r="AUE137" s="84"/>
      <c r="AUF137" s="84"/>
      <c r="AUG137" s="84"/>
      <c r="AUH137" s="84"/>
      <c r="AUI137" s="84"/>
      <c r="AUJ137" s="84"/>
      <c r="AUK137" s="84"/>
      <c r="AUL137" s="84"/>
      <c r="AUM137" s="84"/>
      <c r="AUN137" s="84"/>
      <c r="AUO137" s="84"/>
      <c r="AUP137" s="84"/>
      <c r="AUQ137" s="84"/>
      <c r="AUR137" s="84"/>
      <c r="AUS137" s="84"/>
      <c r="AUT137" s="84"/>
      <c r="AUU137" s="84"/>
      <c r="AUV137" s="84"/>
      <c r="AUW137" s="84"/>
      <c r="AUX137" s="84"/>
      <c r="AUY137" s="84"/>
      <c r="AUZ137" s="84"/>
      <c r="AVA137" s="84"/>
      <c r="AVB137" s="84"/>
      <c r="AVC137" s="84"/>
      <c r="AVD137" s="84"/>
      <c r="AVE137" s="84"/>
      <c r="AVF137" s="84"/>
      <c r="AVG137" s="84"/>
      <c r="AVH137" s="84"/>
      <c r="AVI137" s="84"/>
      <c r="AVJ137" s="84"/>
      <c r="AVK137" s="84"/>
      <c r="AVL137" s="84"/>
      <c r="AVM137" s="84"/>
      <c r="AVN137" s="84"/>
      <c r="AVO137" s="84"/>
      <c r="AVP137" s="84"/>
      <c r="AVQ137" s="84"/>
      <c r="AVR137" s="84"/>
      <c r="AVS137" s="84"/>
      <c r="AVT137" s="84"/>
      <c r="AVU137" s="84"/>
      <c r="AVV137" s="84"/>
      <c r="AVW137" s="84"/>
      <c r="AVX137" s="84"/>
      <c r="AVY137" s="84"/>
      <c r="AVZ137" s="84"/>
      <c r="AWA137" s="84"/>
      <c r="AWB137" s="84"/>
      <c r="AWC137" s="84"/>
      <c r="AWD137" s="84"/>
      <c r="AWE137" s="84"/>
      <c r="AWF137" s="84"/>
      <c r="AWG137" s="84"/>
      <c r="AWH137" s="84"/>
      <c r="AWI137" s="84"/>
      <c r="AWJ137" s="84"/>
      <c r="AWK137" s="84"/>
      <c r="AWL137" s="84"/>
      <c r="AWM137" s="84"/>
      <c r="AWN137" s="84"/>
      <c r="AWO137" s="84"/>
      <c r="AWP137" s="84"/>
      <c r="AWQ137" s="84"/>
      <c r="AWR137" s="84"/>
      <c r="AWS137" s="84"/>
      <c r="AWT137" s="84"/>
      <c r="AWU137" s="84"/>
      <c r="AWV137" s="84"/>
      <c r="AWW137" s="84"/>
      <c r="AWX137" s="84"/>
      <c r="AWY137" s="84"/>
      <c r="AWZ137" s="84"/>
      <c r="AXA137" s="84"/>
      <c r="AXB137" s="84"/>
      <c r="AXC137" s="84"/>
      <c r="AXD137" s="84"/>
      <c r="AXE137" s="84"/>
      <c r="AXF137" s="84"/>
      <c r="AXG137" s="84"/>
      <c r="AXH137" s="84"/>
      <c r="AXI137" s="84"/>
      <c r="AXJ137" s="84"/>
      <c r="AXK137" s="84"/>
      <c r="AXL137" s="84"/>
      <c r="AXM137" s="84"/>
      <c r="AXN137" s="84"/>
      <c r="AXO137" s="84"/>
      <c r="AXP137" s="84"/>
      <c r="AXQ137" s="84"/>
      <c r="AXR137" s="84"/>
      <c r="AXS137" s="84"/>
      <c r="AXT137" s="84"/>
      <c r="AXU137" s="84"/>
      <c r="AXV137" s="84"/>
      <c r="AXW137" s="84"/>
      <c r="AXX137" s="84"/>
      <c r="AXY137" s="84"/>
      <c r="AXZ137" s="84"/>
      <c r="AYA137" s="84"/>
      <c r="AYB137" s="84"/>
      <c r="AYC137" s="84"/>
      <c r="AYD137" s="84"/>
      <c r="AYE137" s="84"/>
      <c r="AYF137" s="84"/>
      <c r="AYG137" s="84"/>
      <c r="AYH137" s="84"/>
      <c r="AYI137" s="84"/>
      <c r="AYJ137" s="84"/>
      <c r="AYK137" s="84"/>
      <c r="AYL137" s="84"/>
      <c r="AYM137" s="84"/>
      <c r="AYN137" s="84"/>
      <c r="AYO137" s="84"/>
      <c r="AYP137" s="84"/>
      <c r="AYQ137" s="84"/>
      <c r="AYR137" s="84"/>
      <c r="AYS137" s="84"/>
      <c r="AYT137" s="84"/>
      <c r="AYU137" s="84"/>
      <c r="AYV137" s="84"/>
      <c r="AYW137" s="84"/>
      <c r="AYX137" s="84"/>
      <c r="AYY137" s="84"/>
      <c r="AYZ137" s="84"/>
      <c r="AZA137" s="84"/>
      <c r="AZB137" s="84"/>
      <c r="AZC137" s="84"/>
      <c r="AZD137" s="84"/>
      <c r="AZE137" s="84"/>
      <c r="AZF137" s="84"/>
      <c r="AZG137" s="84"/>
      <c r="AZH137" s="84"/>
      <c r="AZI137" s="84"/>
      <c r="AZJ137" s="84"/>
      <c r="AZK137" s="84"/>
      <c r="AZL137" s="84"/>
      <c r="AZM137" s="84"/>
      <c r="AZN137" s="84"/>
      <c r="AZO137" s="84"/>
      <c r="AZP137" s="84"/>
      <c r="AZQ137" s="84"/>
      <c r="AZR137" s="84"/>
      <c r="AZS137" s="84"/>
      <c r="AZT137" s="84"/>
      <c r="AZU137" s="84"/>
      <c r="AZV137" s="84"/>
      <c r="AZW137" s="84"/>
      <c r="AZX137" s="84"/>
      <c r="AZY137" s="84"/>
      <c r="AZZ137" s="84"/>
      <c r="BAA137" s="84"/>
      <c r="BAB137" s="84"/>
      <c r="BAC137" s="84"/>
      <c r="BAD137" s="84"/>
      <c r="BAE137" s="84"/>
      <c r="BAF137" s="84"/>
      <c r="BAG137" s="84"/>
      <c r="BAH137" s="84"/>
      <c r="BAI137" s="84"/>
      <c r="BAJ137" s="84"/>
      <c r="BAK137" s="84"/>
      <c r="BAL137" s="84"/>
      <c r="BAM137" s="84"/>
      <c r="BAN137" s="84"/>
      <c r="BAO137" s="84"/>
      <c r="BAP137" s="84"/>
      <c r="BAQ137" s="84"/>
      <c r="BAR137" s="84"/>
      <c r="BAS137" s="84"/>
      <c r="BAT137" s="84"/>
      <c r="BAU137" s="84"/>
      <c r="BAV137" s="84"/>
      <c r="BAW137" s="84"/>
      <c r="BAX137" s="84"/>
      <c r="BAY137" s="84"/>
      <c r="BAZ137" s="84"/>
      <c r="BBA137" s="84"/>
      <c r="BBB137" s="84"/>
      <c r="BBC137" s="84"/>
      <c r="BBD137" s="84"/>
      <c r="BBE137" s="84"/>
      <c r="BBF137" s="84"/>
      <c r="BBG137" s="84"/>
      <c r="BBH137" s="84"/>
      <c r="BBI137" s="84"/>
      <c r="BBJ137" s="84"/>
      <c r="BBK137" s="84"/>
      <c r="BBL137" s="84"/>
      <c r="BBM137" s="84"/>
      <c r="BBN137" s="84"/>
      <c r="BBO137" s="84"/>
      <c r="BBP137" s="84"/>
      <c r="BBQ137" s="84"/>
      <c r="BBR137" s="84"/>
      <c r="BBS137" s="84"/>
      <c r="BBT137" s="84"/>
      <c r="BBU137" s="84"/>
      <c r="BBV137" s="84"/>
      <c r="BBW137" s="84"/>
      <c r="BBX137" s="84"/>
      <c r="BBY137" s="84"/>
      <c r="BBZ137" s="84"/>
      <c r="BCA137" s="84"/>
      <c r="BCB137" s="84"/>
      <c r="BCC137" s="84"/>
      <c r="BCD137" s="84"/>
      <c r="BCE137" s="84"/>
      <c r="BCF137" s="84"/>
      <c r="BCG137" s="84"/>
      <c r="BCH137" s="84"/>
      <c r="BCI137" s="84"/>
      <c r="BCJ137" s="84"/>
      <c r="BCK137" s="84"/>
      <c r="BCL137" s="84"/>
      <c r="BCM137" s="84"/>
      <c r="BCN137" s="84"/>
      <c r="BCO137" s="84"/>
      <c r="BCP137" s="84"/>
      <c r="BCQ137" s="84"/>
      <c r="BCR137" s="84"/>
      <c r="BCS137" s="84"/>
      <c r="BCT137" s="84"/>
      <c r="BCU137" s="84"/>
      <c r="BCV137" s="84"/>
      <c r="BCW137" s="84"/>
      <c r="BCX137" s="84"/>
      <c r="BCY137" s="84"/>
      <c r="BCZ137" s="84"/>
      <c r="BDA137" s="84"/>
      <c r="BDB137" s="84"/>
      <c r="BDC137" s="84"/>
      <c r="BDD137" s="84"/>
      <c r="BDE137" s="84"/>
      <c r="BDF137" s="84"/>
      <c r="BDG137" s="84"/>
      <c r="BDH137" s="84"/>
      <c r="BDI137" s="84"/>
      <c r="BDJ137" s="84"/>
      <c r="BDK137" s="84"/>
      <c r="BDL137" s="84"/>
      <c r="BDM137" s="84"/>
      <c r="BDN137" s="84"/>
      <c r="BDO137" s="84"/>
      <c r="BDP137" s="84"/>
      <c r="BDQ137" s="84"/>
      <c r="BDR137" s="84"/>
      <c r="BDS137" s="84"/>
      <c r="BDT137" s="84"/>
      <c r="BDU137" s="84"/>
      <c r="BDV137" s="84"/>
      <c r="BDW137" s="84"/>
      <c r="BDX137" s="84"/>
      <c r="BDY137" s="84"/>
      <c r="BDZ137" s="84"/>
      <c r="BEA137" s="84"/>
      <c r="BEB137" s="84"/>
      <c r="BEC137" s="84"/>
      <c r="BED137" s="84"/>
      <c r="BEE137" s="84"/>
      <c r="BEF137" s="84"/>
      <c r="BEG137" s="84"/>
      <c r="BEH137" s="84"/>
      <c r="BEI137" s="84"/>
      <c r="BEJ137" s="84"/>
      <c r="BEK137" s="84"/>
      <c r="BEL137" s="84"/>
      <c r="BEM137" s="84"/>
      <c r="BEN137" s="84"/>
      <c r="BEO137" s="84"/>
      <c r="BEP137" s="84"/>
      <c r="BEQ137" s="84"/>
      <c r="BER137" s="84"/>
      <c r="BES137" s="84"/>
      <c r="BET137" s="84"/>
      <c r="BEU137" s="84"/>
      <c r="BEV137" s="84"/>
      <c r="BEW137" s="84"/>
      <c r="BEX137" s="84"/>
      <c r="BEY137" s="84"/>
      <c r="BEZ137" s="84"/>
      <c r="BFA137" s="84"/>
      <c r="BFB137" s="84"/>
      <c r="BFC137" s="84"/>
      <c r="BFD137" s="84"/>
      <c r="BFE137" s="84"/>
      <c r="BFF137" s="84"/>
      <c r="BFG137" s="84"/>
      <c r="BFH137" s="84"/>
      <c r="BFI137" s="84"/>
      <c r="BFJ137" s="84"/>
      <c r="BFK137" s="84"/>
      <c r="BFL137" s="84"/>
      <c r="BFM137" s="84"/>
      <c r="BFN137" s="84"/>
      <c r="BFO137" s="84"/>
      <c r="BFP137" s="84"/>
      <c r="BFQ137" s="84"/>
      <c r="BFR137" s="84"/>
      <c r="BFS137" s="84"/>
      <c r="BFT137" s="84"/>
      <c r="BFU137" s="84"/>
      <c r="BFV137" s="84"/>
      <c r="BFW137" s="84"/>
      <c r="BFX137" s="84"/>
      <c r="BFY137" s="84"/>
      <c r="BFZ137" s="84"/>
      <c r="BGA137" s="84"/>
      <c r="BGB137" s="84"/>
      <c r="BGC137" s="84"/>
      <c r="BGD137" s="84"/>
      <c r="BGE137" s="84"/>
      <c r="BGF137" s="84"/>
      <c r="BGG137" s="84"/>
      <c r="BGH137" s="84"/>
      <c r="BGI137" s="84"/>
      <c r="BGJ137" s="84"/>
      <c r="BGK137" s="84"/>
      <c r="BGL137" s="84"/>
      <c r="BGM137" s="84"/>
      <c r="BGN137" s="84"/>
      <c r="BGO137" s="84"/>
      <c r="BGP137" s="84"/>
      <c r="BGQ137" s="84"/>
      <c r="BGR137" s="84"/>
      <c r="BGS137" s="84"/>
      <c r="BGT137" s="84"/>
      <c r="BGU137" s="84"/>
      <c r="BGV137" s="84"/>
      <c r="BGW137" s="84"/>
      <c r="BGX137" s="84"/>
      <c r="BGY137" s="84"/>
      <c r="BGZ137" s="84"/>
      <c r="BHA137" s="84"/>
      <c r="BHB137" s="84"/>
      <c r="BHC137" s="84"/>
      <c r="BHD137" s="84"/>
      <c r="BHE137" s="84"/>
      <c r="BHF137" s="84"/>
      <c r="BHG137" s="84"/>
      <c r="BHH137" s="84"/>
      <c r="BHI137" s="84"/>
      <c r="BHJ137" s="84"/>
      <c r="BHK137" s="84"/>
      <c r="BHL137" s="84"/>
      <c r="BHM137" s="84"/>
      <c r="BHN137" s="84"/>
      <c r="BHO137" s="84"/>
      <c r="BHP137" s="84"/>
      <c r="BHQ137" s="84"/>
      <c r="BHR137" s="84"/>
      <c r="BHS137" s="84"/>
      <c r="BHT137" s="84"/>
      <c r="BHU137" s="84"/>
      <c r="BHV137" s="84"/>
      <c r="BHW137" s="84"/>
      <c r="BHX137" s="84"/>
      <c r="BHY137" s="84"/>
      <c r="BHZ137" s="84"/>
      <c r="BIA137" s="84"/>
      <c r="BIB137" s="84"/>
      <c r="BIC137" s="84"/>
      <c r="BID137" s="84"/>
      <c r="BIE137" s="84"/>
      <c r="BIF137" s="84"/>
      <c r="BIG137" s="84"/>
      <c r="BIH137" s="84"/>
      <c r="BII137" s="84"/>
      <c r="BIJ137" s="84"/>
      <c r="BIK137" s="84"/>
      <c r="BIL137" s="84"/>
      <c r="BIM137" s="84"/>
      <c r="BIN137" s="84"/>
      <c r="BIO137" s="84"/>
      <c r="BIP137" s="84"/>
      <c r="BIQ137" s="84"/>
      <c r="BIR137" s="84"/>
      <c r="BIS137" s="84"/>
      <c r="BIT137" s="84"/>
      <c r="BIU137" s="84"/>
      <c r="BIV137" s="84"/>
      <c r="BIW137" s="84"/>
      <c r="BIX137" s="84"/>
      <c r="BIY137" s="84"/>
      <c r="BIZ137" s="84"/>
      <c r="BJA137" s="84"/>
      <c r="BJB137" s="84"/>
      <c r="BJC137" s="84"/>
      <c r="BJD137" s="84"/>
      <c r="BJE137" s="84"/>
      <c r="BJF137" s="84"/>
      <c r="BJG137" s="84"/>
      <c r="BJH137" s="84"/>
      <c r="BJI137" s="84"/>
      <c r="BJJ137" s="84"/>
      <c r="BJK137" s="84"/>
      <c r="BJL137" s="84"/>
      <c r="BJM137" s="84"/>
      <c r="BJN137" s="84"/>
      <c r="BJO137" s="84"/>
      <c r="BJP137" s="84"/>
      <c r="BJQ137" s="84"/>
      <c r="BJR137" s="84"/>
      <c r="BJS137" s="84"/>
      <c r="BJT137" s="84"/>
      <c r="BJU137" s="84"/>
      <c r="BJV137" s="84"/>
      <c r="BJW137" s="84"/>
      <c r="BJX137" s="84"/>
      <c r="BJY137" s="84"/>
      <c r="BJZ137" s="84"/>
      <c r="BKA137" s="84"/>
      <c r="BKB137" s="84"/>
      <c r="BKC137" s="84"/>
      <c r="BKD137" s="84"/>
      <c r="BKE137" s="84"/>
      <c r="BKF137" s="84"/>
      <c r="BKG137" s="84"/>
      <c r="BKH137" s="84"/>
      <c r="BKI137" s="84"/>
      <c r="BKJ137" s="84"/>
      <c r="BKK137" s="84"/>
      <c r="BKL137" s="84"/>
      <c r="BKM137" s="84"/>
      <c r="BKN137" s="84"/>
      <c r="BKO137" s="84"/>
      <c r="BKP137" s="84"/>
      <c r="BKQ137" s="84"/>
      <c r="BKR137" s="84"/>
      <c r="BKS137" s="84"/>
      <c r="BKT137" s="84"/>
      <c r="BKU137" s="84"/>
      <c r="BKV137" s="84"/>
      <c r="BKW137" s="84"/>
      <c r="BKX137" s="84"/>
      <c r="BKY137" s="84"/>
      <c r="BKZ137" s="84"/>
      <c r="BLA137" s="84"/>
      <c r="BLB137" s="84"/>
      <c r="BLC137" s="84"/>
      <c r="BLD137" s="84"/>
      <c r="BLE137" s="84"/>
      <c r="BLF137" s="84"/>
      <c r="BLG137" s="84"/>
      <c r="BLH137" s="84"/>
      <c r="BLI137" s="84"/>
      <c r="BLJ137" s="84"/>
      <c r="BLK137" s="84"/>
      <c r="BLL137" s="84"/>
      <c r="BLM137" s="84"/>
      <c r="BLN137" s="84"/>
      <c r="BLO137" s="84"/>
      <c r="BLP137" s="84"/>
      <c r="BLQ137" s="84"/>
      <c r="BLR137" s="84"/>
      <c r="BLS137" s="84"/>
      <c r="BLT137" s="84"/>
      <c r="BLU137" s="84"/>
      <c r="BLV137" s="84"/>
      <c r="BLW137" s="84"/>
      <c r="BLX137" s="84"/>
      <c r="BLY137" s="84"/>
      <c r="BLZ137" s="84"/>
      <c r="BMA137" s="84"/>
      <c r="BMB137" s="84"/>
      <c r="BMC137" s="84"/>
      <c r="BMD137" s="84"/>
      <c r="BME137" s="84"/>
      <c r="BMF137" s="84"/>
      <c r="BMG137" s="84"/>
      <c r="BMH137" s="84"/>
      <c r="BMI137" s="84"/>
      <c r="BMJ137" s="84"/>
      <c r="BMK137" s="84"/>
      <c r="BML137" s="84"/>
      <c r="BMM137" s="84"/>
      <c r="BMN137" s="84"/>
      <c r="BMO137" s="84"/>
      <c r="BMP137" s="84"/>
      <c r="BMQ137" s="84"/>
      <c r="BMR137" s="84"/>
      <c r="BMS137" s="84"/>
      <c r="BMT137" s="84"/>
      <c r="BMU137" s="84"/>
      <c r="BMV137" s="84"/>
      <c r="BMW137" s="84"/>
      <c r="BMX137" s="84"/>
      <c r="BMY137" s="84"/>
      <c r="BMZ137" s="84"/>
      <c r="BNA137" s="84"/>
      <c r="BNB137" s="84"/>
      <c r="BNC137" s="84"/>
      <c r="BND137" s="84"/>
      <c r="BNE137" s="84"/>
      <c r="BNF137" s="84"/>
      <c r="BNG137" s="84"/>
      <c r="BNH137" s="84"/>
      <c r="BNI137" s="84"/>
      <c r="BNJ137" s="84"/>
      <c r="BNK137" s="84"/>
      <c r="BNL137" s="84"/>
      <c r="BNM137" s="84"/>
      <c r="BNN137" s="84"/>
      <c r="BNO137" s="84"/>
      <c r="BNP137" s="84"/>
      <c r="BNQ137" s="84"/>
      <c r="BNR137" s="84"/>
      <c r="BNS137" s="84"/>
      <c r="BNT137" s="84"/>
      <c r="BNU137" s="84"/>
      <c r="BNV137" s="84"/>
      <c r="BNW137" s="84"/>
      <c r="BNX137" s="84"/>
      <c r="BNY137" s="84"/>
      <c r="BNZ137" s="84"/>
      <c r="BOA137" s="84"/>
      <c r="BOB137" s="84"/>
      <c r="BOC137" s="84"/>
      <c r="BOD137" s="84"/>
      <c r="BOE137" s="84"/>
      <c r="BOF137" s="84"/>
      <c r="BOG137" s="84"/>
      <c r="BOH137" s="84"/>
      <c r="BOI137" s="84"/>
      <c r="BOJ137" s="84"/>
      <c r="BOK137" s="84"/>
      <c r="BOL137" s="84"/>
      <c r="BOM137" s="84"/>
      <c r="BON137" s="84"/>
      <c r="BOO137" s="84"/>
      <c r="BOP137" s="84"/>
      <c r="BOQ137" s="84"/>
      <c r="BOR137" s="84"/>
      <c r="BOS137" s="84"/>
      <c r="BOT137" s="84"/>
      <c r="BOU137" s="84"/>
      <c r="BOV137" s="84"/>
      <c r="BOW137" s="84"/>
      <c r="BOX137" s="84"/>
      <c r="BOY137" s="84"/>
      <c r="BOZ137" s="84"/>
      <c r="BPA137" s="84"/>
      <c r="BPB137" s="84"/>
      <c r="BPC137" s="84"/>
      <c r="BPD137" s="84"/>
      <c r="BPE137" s="84"/>
      <c r="BPF137" s="84"/>
      <c r="BPG137" s="84"/>
      <c r="BPH137" s="84"/>
      <c r="BPI137" s="84"/>
      <c r="BPJ137" s="84"/>
      <c r="BPK137" s="84"/>
      <c r="BPL137" s="84"/>
      <c r="BPM137" s="84"/>
      <c r="BPN137" s="84"/>
      <c r="BPO137" s="84"/>
      <c r="BPP137" s="84"/>
      <c r="BPQ137" s="84"/>
      <c r="BPR137" s="84"/>
      <c r="BPS137" s="84"/>
      <c r="BPT137" s="84"/>
      <c r="BPU137" s="84"/>
      <c r="BPV137" s="84"/>
      <c r="BPW137" s="84"/>
      <c r="BPX137" s="84"/>
      <c r="BPY137" s="84"/>
      <c r="BPZ137" s="84"/>
      <c r="BQA137" s="84"/>
      <c r="BQB137" s="84"/>
      <c r="BQC137" s="84"/>
      <c r="BQD137" s="84"/>
      <c r="BQE137" s="84"/>
      <c r="BQF137" s="84"/>
      <c r="BQG137" s="84"/>
      <c r="BQH137" s="84"/>
      <c r="BQI137" s="84"/>
      <c r="BQJ137" s="84"/>
      <c r="BQK137" s="84"/>
      <c r="BQL137" s="84"/>
      <c r="BQM137" s="84"/>
      <c r="BQN137" s="84"/>
      <c r="BQO137" s="84"/>
      <c r="BQP137" s="84"/>
      <c r="BQQ137" s="84"/>
      <c r="BQR137" s="84"/>
      <c r="BQS137" s="84"/>
      <c r="BQT137" s="84"/>
      <c r="BQU137" s="84"/>
      <c r="BQV137" s="84"/>
      <c r="BQW137" s="84"/>
      <c r="BQX137" s="84"/>
      <c r="BQY137" s="84"/>
      <c r="BQZ137" s="84"/>
      <c r="BRA137" s="84"/>
      <c r="BRB137" s="84"/>
      <c r="BRC137" s="84"/>
      <c r="BRD137" s="84"/>
      <c r="BRE137" s="84"/>
      <c r="BRF137" s="84"/>
      <c r="BRG137" s="84"/>
      <c r="BRH137" s="84"/>
      <c r="BRI137" s="84"/>
      <c r="BRJ137" s="84"/>
      <c r="BRK137" s="84"/>
      <c r="BRL137" s="84"/>
      <c r="BRM137" s="84"/>
      <c r="BRN137" s="84"/>
      <c r="BRO137" s="84"/>
      <c r="BRP137" s="84"/>
      <c r="BRQ137" s="84"/>
      <c r="BRR137" s="84"/>
      <c r="BRS137" s="84"/>
      <c r="BRT137" s="84"/>
      <c r="BRU137" s="84"/>
      <c r="BRV137" s="84"/>
      <c r="BRW137" s="84"/>
      <c r="BRX137" s="84"/>
      <c r="BRY137" s="84"/>
      <c r="BRZ137" s="84"/>
      <c r="BSA137" s="84"/>
      <c r="BSB137" s="84"/>
      <c r="BSC137" s="84"/>
      <c r="BSD137" s="84"/>
      <c r="BSE137" s="84"/>
      <c r="BSF137" s="84"/>
      <c r="BSG137" s="84"/>
      <c r="BSH137" s="84"/>
      <c r="BSI137" s="84"/>
      <c r="BSJ137" s="84"/>
      <c r="BSK137" s="84"/>
      <c r="BSL137" s="84"/>
      <c r="BSM137" s="84"/>
      <c r="BSN137" s="84"/>
      <c r="BSO137" s="84"/>
      <c r="BSP137" s="84"/>
      <c r="BSQ137" s="84"/>
      <c r="BSR137" s="84"/>
      <c r="BSS137" s="84"/>
      <c r="BST137" s="84"/>
      <c r="BSU137" s="84"/>
      <c r="BSV137" s="84"/>
      <c r="BSW137" s="84"/>
      <c r="BSX137" s="84"/>
      <c r="BSY137" s="84"/>
      <c r="BSZ137" s="84"/>
      <c r="BTA137" s="84"/>
      <c r="BTB137" s="84"/>
      <c r="BTC137" s="84"/>
      <c r="BTD137" s="84"/>
      <c r="BTE137" s="84"/>
      <c r="BTF137" s="84"/>
      <c r="BTG137" s="84"/>
      <c r="BTH137" s="84"/>
      <c r="BTI137" s="84"/>
      <c r="BTJ137" s="84"/>
      <c r="BTK137" s="84"/>
      <c r="BTL137" s="84"/>
      <c r="BTM137" s="84"/>
      <c r="BTN137" s="84"/>
      <c r="BTO137" s="84"/>
      <c r="BTP137" s="84"/>
      <c r="BTQ137" s="84"/>
      <c r="BTR137" s="84"/>
      <c r="BTS137" s="84"/>
      <c r="BTT137" s="84"/>
      <c r="BTU137" s="84"/>
      <c r="BTV137" s="84"/>
      <c r="BTW137" s="84"/>
      <c r="BTX137" s="84"/>
      <c r="BTY137" s="84"/>
      <c r="BTZ137" s="84"/>
      <c r="BUA137" s="84"/>
      <c r="BUB137" s="84"/>
      <c r="BUC137" s="84"/>
      <c r="BUD137" s="84"/>
      <c r="BUE137" s="84"/>
      <c r="BUF137" s="84"/>
      <c r="BUG137" s="84"/>
      <c r="BUH137" s="84"/>
      <c r="BUI137" s="84"/>
      <c r="BUJ137" s="84"/>
      <c r="BUK137" s="84"/>
      <c r="BUL137" s="84"/>
      <c r="BUM137" s="84"/>
      <c r="BUN137" s="84"/>
      <c r="BUO137" s="84"/>
      <c r="BUP137" s="84"/>
      <c r="BUQ137" s="84"/>
      <c r="BUR137" s="84"/>
      <c r="BUS137" s="84"/>
      <c r="BUT137" s="84"/>
      <c r="BUU137" s="84"/>
      <c r="BUV137" s="84"/>
      <c r="BUW137" s="84"/>
      <c r="BUX137" s="84"/>
      <c r="BUY137" s="84"/>
      <c r="BUZ137" s="84"/>
      <c r="BVA137" s="84"/>
      <c r="BVB137" s="84"/>
      <c r="BVC137" s="84"/>
      <c r="BVD137" s="84"/>
      <c r="BVE137" s="84"/>
      <c r="BVF137" s="84"/>
      <c r="BVG137" s="84"/>
      <c r="BVH137" s="84"/>
      <c r="BVI137" s="84"/>
      <c r="BVJ137" s="84"/>
      <c r="BVK137" s="84"/>
      <c r="BVL137" s="84"/>
      <c r="BVM137" s="84"/>
      <c r="BVN137" s="84"/>
      <c r="BVO137" s="84"/>
      <c r="BVP137" s="84"/>
      <c r="BVQ137" s="84"/>
      <c r="BVR137" s="84"/>
      <c r="BVS137" s="84"/>
      <c r="BVT137" s="84"/>
      <c r="BVU137" s="84"/>
      <c r="BVV137" s="84"/>
      <c r="BVW137" s="84"/>
      <c r="BVX137" s="84"/>
      <c r="BVY137" s="84"/>
      <c r="BVZ137" s="84"/>
      <c r="BWA137" s="84"/>
      <c r="BWB137" s="84"/>
      <c r="BWC137" s="84"/>
      <c r="BWD137" s="84"/>
      <c r="BWE137" s="84"/>
      <c r="BWF137" s="84"/>
      <c r="BWG137" s="84"/>
      <c r="BWH137" s="84"/>
      <c r="BWI137" s="84"/>
      <c r="BWJ137" s="84"/>
      <c r="BWK137" s="84"/>
      <c r="BWL137" s="84"/>
      <c r="BWM137" s="84"/>
      <c r="BWN137" s="84"/>
      <c r="BWO137" s="84"/>
      <c r="BWP137" s="84"/>
      <c r="BWQ137" s="84"/>
      <c r="BWR137" s="84"/>
      <c r="BWS137" s="84"/>
      <c r="BWT137" s="84"/>
      <c r="BWU137" s="84"/>
      <c r="BWV137" s="84"/>
      <c r="BWW137" s="84"/>
      <c r="BWX137" s="84"/>
      <c r="BWY137" s="84"/>
      <c r="BWZ137" s="84"/>
      <c r="BXA137" s="84"/>
      <c r="BXB137" s="84"/>
      <c r="BXC137" s="84"/>
      <c r="BXD137" s="84"/>
      <c r="BXE137" s="84"/>
      <c r="BXF137" s="84"/>
      <c r="BXG137" s="84"/>
      <c r="BXH137" s="84"/>
      <c r="BXI137" s="84"/>
      <c r="BXJ137" s="84"/>
      <c r="BXK137" s="84"/>
      <c r="BXL137" s="84"/>
      <c r="BXM137" s="84"/>
      <c r="BXN137" s="84"/>
      <c r="BXO137" s="84"/>
      <c r="BXP137" s="84"/>
      <c r="BXQ137" s="84"/>
      <c r="BXR137" s="84"/>
      <c r="BXS137" s="84"/>
      <c r="BXT137" s="84"/>
      <c r="BXU137" s="84"/>
      <c r="BXV137" s="84"/>
      <c r="BXW137" s="84"/>
      <c r="BXX137" s="84"/>
      <c r="BXY137" s="84"/>
      <c r="BXZ137" s="84"/>
      <c r="BYA137" s="84"/>
      <c r="BYB137" s="84"/>
      <c r="BYC137" s="84"/>
      <c r="BYD137" s="84"/>
      <c r="BYE137" s="84"/>
      <c r="BYF137" s="84"/>
      <c r="BYG137" s="84"/>
      <c r="BYH137" s="84"/>
      <c r="BYI137" s="84"/>
      <c r="BYJ137" s="84"/>
      <c r="BYK137" s="84"/>
      <c r="BYL137" s="84"/>
      <c r="BYM137" s="84"/>
      <c r="BYN137" s="84"/>
      <c r="BYO137" s="84"/>
      <c r="BYP137" s="84"/>
      <c r="BYQ137" s="84"/>
      <c r="BYR137" s="84"/>
      <c r="BYS137" s="84"/>
      <c r="BYT137" s="84"/>
      <c r="BYU137" s="84"/>
      <c r="BYV137" s="84"/>
      <c r="BYW137" s="84"/>
      <c r="BYX137" s="84"/>
      <c r="BYY137" s="84"/>
      <c r="BYZ137" s="84"/>
      <c r="BZA137" s="84"/>
      <c r="BZB137" s="84"/>
      <c r="BZC137" s="84"/>
      <c r="BZD137" s="84"/>
      <c r="BZE137" s="84"/>
      <c r="BZF137" s="84"/>
      <c r="BZG137" s="84"/>
      <c r="BZH137" s="84"/>
      <c r="BZI137" s="84"/>
      <c r="BZJ137" s="84"/>
      <c r="BZK137" s="84"/>
      <c r="BZL137" s="84"/>
      <c r="BZM137" s="84"/>
      <c r="BZN137" s="84"/>
      <c r="BZO137" s="84"/>
      <c r="BZP137" s="84"/>
      <c r="BZQ137" s="84"/>
      <c r="BZR137" s="84"/>
      <c r="BZS137" s="84"/>
      <c r="BZT137" s="84"/>
      <c r="BZU137" s="84"/>
      <c r="BZV137" s="84"/>
      <c r="BZW137" s="84"/>
      <c r="BZX137" s="84"/>
      <c r="BZY137" s="84"/>
      <c r="BZZ137" s="84"/>
      <c r="CAA137" s="84"/>
      <c r="CAB137" s="84"/>
      <c r="CAC137" s="84"/>
      <c r="CAD137" s="84"/>
      <c r="CAE137" s="84"/>
      <c r="CAF137" s="84"/>
      <c r="CAG137" s="84"/>
      <c r="CAH137" s="84"/>
      <c r="CAI137" s="84"/>
      <c r="CAJ137" s="84"/>
      <c r="CAK137" s="84"/>
      <c r="CAL137" s="84"/>
      <c r="CAM137" s="84"/>
      <c r="CAN137" s="84"/>
      <c r="CAO137" s="84"/>
      <c r="CAP137" s="84"/>
      <c r="CAQ137" s="84"/>
      <c r="CAR137" s="84"/>
      <c r="CAS137" s="84"/>
      <c r="CAT137" s="84"/>
      <c r="CAU137" s="84"/>
      <c r="CAV137" s="84"/>
      <c r="CAW137" s="84"/>
      <c r="CAX137" s="84"/>
      <c r="CAY137" s="84"/>
      <c r="CAZ137" s="84"/>
      <c r="CBA137" s="84"/>
      <c r="CBB137" s="84"/>
      <c r="CBC137" s="84"/>
      <c r="CBD137" s="84"/>
      <c r="CBE137" s="84"/>
      <c r="CBF137" s="84"/>
      <c r="CBG137" s="84"/>
      <c r="CBH137" s="84"/>
      <c r="CBI137" s="84"/>
      <c r="CBJ137" s="84"/>
      <c r="CBK137" s="84"/>
      <c r="CBL137" s="84"/>
      <c r="CBM137" s="84"/>
      <c r="CBN137" s="84"/>
      <c r="CBO137" s="84"/>
      <c r="CBP137" s="84"/>
      <c r="CBQ137" s="84"/>
      <c r="CBR137" s="84"/>
      <c r="CBS137" s="84"/>
      <c r="CBT137" s="84"/>
      <c r="CBU137" s="84"/>
      <c r="CBV137" s="84"/>
      <c r="CBW137" s="84"/>
      <c r="CBX137" s="84"/>
      <c r="CBY137" s="84"/>
      <c r="CBZ137" s="84"/>
      <c r="CCA137" s="84"/>
      <c r="CCB137" s="84"/>
      <c r="CCC137" s="84"/>
      <c r="CCD137" s="84"/>
      <c r="CCE137" s="84"/>
      <c r="CCF137" s="84"/>
      <c r="CCG137" s="84"/>
      <c r="CCH137" s="84"/>
      <c r="CCI137" s="84"/>
      <c r="CCJ137" s="84"/>
      <c r="CCK137" s="84"/>
      <c r="CCL137" s="84"/>
      <c r="CCM137" s="84"/>
      <c r="CCN137" s="84"/>
      <c r="CCO137" s="84"/>
      <c r="CCP137" s="84"/>
      <c r="CCQ137" s="84"/>
      <c r="CCR137" s="84"/>
      <c r="CCS137" s="84"/>
      <c r="CCT137" s="84"/>
      <c r="CCU137" s="84"/>
      <c r="CCV137" s="84"/>
      <c r="CCW137" s="84"/>
      <c r="CCX137" s="84"/>
      <c r="CCY137" s="84"/>
      <c r="CCZ137" s="84"/>
      <c r="CDA137" s="84"/>
      <c r="CDB137" s="84"/>
      <c r="CDC137" s="84"/>
      <c r="CDD137" s="84"/>
      <c r="CDE137" s="84"/>
      <c r="CDF137" s="84"/>
      <c r="CDG137" s="84"/>
      <c r="CDH137" s="84"/>
      <c r="CDI137" s="84"/>
      <c r="CDJ137" s="84"/>
      <c r="CDK137" s="84"/>
      <c r="CDL137" s="84"/>
      <c r="CDM137" s="84"/>
      <c r="CDN137" s="84"/>
      <c r="CDO137" s="84"/>
      <c r="CDP137" s="84"/>
      <c r="CDQ137" s="84"/>
      <c r="CDR137" s="84"/>
      <c r="CDS137" s="84"/>
      <c r="CDT137" s="84"/>
      <c r="CDU137" s="84"/>
      <c r="CDV137" s="84"/>
      <c r="CDW137" s="84"/>
      <c r="CDX137" s="84"/>
      <c r="CDY137" s="84"/>
      <c r="CDZ137" s="84"/>
      <c r="CEA137" s="84"/>
      <c r="CEB137" s="84"/>
      <c r="CEC137" s="84"/>
      <c r="CED137" s="84"/>
      <c r="CEE137" s="84"/>
      <c r="CEF137" s="84"/>
      <c r="CEG137" s="84"/>
      <c r="CEH137" s="84"/>
      <c r="CEI137" s="84"/>
      <c r="CEJ137" s="84"/>
      <c r="CEK137" s="84"/>
      <c r="CEL137" s="84"/>
      <c r="CEM137" s="84"/>
      <c r="CEN137" s="84"/>
      <c r="CEO137" s="84"/>
      <c r="CEP137" s="84"/>
      <c r="CEQ137" s="84"/>
      <c r="CER137" s="84"/>
      <c r="CES137" s="84"/>
      <c r="CET137" s="84"/>
      <c r="CEU137" s="84"/>
      <c r="CEV137" s="84"/>
      <c r="CEW137" s="84"/>
      <c r="CEX137" s="84"/>
      <c r="CEY137" s="84"/>
      <c r="CEZ137" s="84"/>
      <c r="CFA137" s="84"/>
      <c r="CFB137" s="84"/>
      <c r="CFC137" s="84"/>
      <c r="CFD137" s="84"/>
      <c r="CFE137" s="84"/>
      <c r="CFF137" s="84"/>
      <c r="CFG137" s="84"/>
      <c r="CFH137" s="84"/>
      <c r="CFI137" s="84"/>
      <c r="CFJ137" s="84"/>
      <c r="CFK137" s="84"/>
      <c r="CFL137" s="84"/>
      <c r="CFM137" s="84"/>
      <c r="CFN137" s="84"/>
      <c r="CFO137" s="84"/>
      <c r="CFP137" s="84"/>
      <c r="CFQ137" s="84"/>
      <c r="CFR137" s="84"/>
      <c r="CFS137" s="84"/>
      <c r="CFT137" s="84"/>
      <c r="CFU137" s="84"/>
      <c r="CFV137" s="84"/>
      <c r="CFW137" s="84"/>
      <c r="CFX137" s="84"/>
      <c r="CFY137" s="84"/>
      <c r="CFZ137" s="84"/>
      <c r="CGA137" s="84"/>
      <c r="CGB137" s="84"/>
      <c r="CGC137" s="84"/>
      <c r="CGD137" s="84"/>
      <c r="CGE137" s="84"/>
      <c r="CGF137" s="84"/>
      <c r="CGG137" s="84"/>
      <c r="CGH137" s="84"/>
      <c r="CGI137" s="84"/>
      <c r="CGJ137" s="84"/>
      <c r="CGK137" s="84"/>
      <c r="CGL137" s="84"/>
      <c r="CGM137" s="84"/>
      <c r="CGN137" s="84"/>
      <c r="CGO137" s="84"/>
      <c r="CGP137" s="84"/>
      <c r="CGQ137" s="84"/>
      <c r="CGR137" s="84"/>
      <c r="CGS137" s="84"/>
      <c r="CGT137" s="84"/>
      <c r="CGU137" s="84"/>
      <c r="CGV137" s="84"/>
      <c r="CGW137" s="84"/>
      <c r="CGX137" s="84"/>
      <c r="CGY137" s="84"/>
      <c r="CGZ137" s="84"/>
      <c r="CHA137" s="84"/>
      <c r="CHB137" s="84"/>
      <c r="CHC137" s="84"/>
      <c r="CHD137" s="84"/>
      <c r="CHE137" s="84"/>
      <c r="CHF137" s="84"/>
      <c r="CHG137" s="84"/>
      <c r="CHH137" s="84"/>
      <c r="CHI137" s="84"/>
      <c r="CHJ137" s="84"/>
      <c r="CHK137" s="84"/>
      <c r="CHL137" s="84"/>
      <c r="CHM137" s="84"/>
      <c r="CHN137" s="84"/>
      <c r="CHO137" s="84"/>
      <c r="CHP137" s="84"/>
      <c r="CHQ137" s="84"/>
      <c r="CHR137" s="84"/>
      <c r="CHS137" s="84"/>
      <c r="CHT137" s="84"/>
      <c r="CHU137" s="84"/>
      <c r="CHV137" s="84"/>
      <c r="CHW137" s="84"/>
      <c r="CHX137" s="84"/>
      <c r="CHY137" s="84"/>
      <c r="CHZ137" s="84"/>
      <c r="CIA137" s="84"/>
      <c r="CIB137" s="84"/>
      <c r="CIC137" s="84"/>
      <c r="CID137" s="84"/>
      <c r="CIE137" s="84"/>
      <c r="CIF137" s="84"/>
      <c r="CIG137" s="84"/>
      <c r="CIH137" s="84"/>
      <c r="CII137" s="84"/>
      <c r="CIJ137" s="84"/>
      <c r="CIK137" s="84"/>
      <c r="CIL137" s="84"/>
      <c r="CIM137" s="84"/>
      <c r="CIN137" s="84"/>
      <c r="CIO137" s="84"/>
      <c r="CIP137" s="84"/>
      <c r="CIQ137" s="84"/>
      <c r="CIR137" s="84"/>
      <c r="CIS137" s="84"/>
      <c r="CIT137" s="84"/>
      <c r="CIU137" s="84"/>
      <c r="CIV137" s="84"/>
      <c r="CIW137" s="84"/>
      <c r="CIX137" s="84"/>
      <c r="CIY137" s="84"/>
      <c r="CIZ137" s="84"/>
      <c r="CJA137" s="84"/>
      <c r="CJB137" s="84"/>
      <c r="CJC137" s="84"/>
      <c r="CJD137" s="84"/>
      <c r="CJE137" s="84"/>
      <c r="CJF137" s="84"/>
      <c r="CJG137" s="84"/>
      <c r="CJH137" s="84"/>
      <c r="CJI137" s="84"/>
      <c r="CJJ137" s="84"/>
      <c r="CJK137" s="84"/>
      <c r="CJL137" s="84"/>
      <c r="CJM137" s="84"/>
      <c r="CJN137" s="84"/>
      <c r="CJO137" s="84"/>
      <c r="CJP137" s="84"/>
      <c r="CJQ137" s="84"/>
      <c r="CJR137" s="84"/>
      <c r="CJS137" s="84"/>
      <c r="CJT137" s="84"/>
      <c r="CJU137" s="84"/>
      <c r="CJV137" s="84"/>
      <c r="CJW137" s="84"/>
      <c r="CJX137" s="84"/>
      <c r="CJY137" s="84"/>
      <c r="CJZ137" s="84"/>
      <c r="CKA137" s="84"/>
      <c r="CKB137" s="84"/>
      <c r="CKC137" s="84"/>
      <c r="CKD137" s="84"/>
      <c r="CKE137" s="84"/>
      <c r="CKF137" s="84"/>
      <c r="CKG137" s="84"/>
      <c r="CKH137" s="84"/>
      <c r="CKI137" s="84"/>
      <c r="CKJ137" s="84"/>
      <c r="CKK137" s="84"/>
      <c r="CKL137" s="84"/>
      <c r="CKM137" s="84"/>
      <c r="CKN137" s="84"/>
      <c r="CKO137" s="84"/>
      <c r="CKP137" s="84"/>
      <c r="CKQ137" s="84"/>
      <c r="CKR137" s="84"/>
      <c r="CKS137" s="84"/>
      <c r="CKT137" s="84"/>
      <c r="CKU137" s="84"/>
      <c r="CKV137" s="84"/>
      <c r="CKW137" s="84"/>
      <c r="CKX137" s="84"/>
      <c r="CKY137" s="84"/>
      <c r="CKZ137" s="84"/>
      <c r="CLA137" s="84"/>
      <c r="CLB137" s="84"/>
      <c r="CLC137" s="84"/>
      <c r="CLD137" s="84"/>
      <c r="CLE137" s="84"/>
      <c r="CLF137" s="84"/>
      <c r="CLG137" s="84"/>
      <c r="CLH137" s="84"/>
      <c r="CLI137" s="84"/>
      <c r="CLJ137" s="84"/>
      <c r="CLK137" s="84"/>
      <c r="CLL137" s="84"/>
      <c r="CLM137" s="84"/>
      <c r="CLN137" s="84"/>
      <c r="CLO137" s="84"/>
      <c r="CLP137" s="84"/>
      <c r="CLQ137" s="84"/>
      <c r="CLR137" s="84"/>
      <c r="CLS137" s="84"/>
      <c r="CLT137" s="84"/>
      <c r="CLU137" s="84"/>
      <c r="CLV137" s="84"/>
      <c r="CLW137" s="84"/>
      <c r="CLX137" s="84"/>
      <c r="CLY137" s="84"/>
      <c r="CLZ137" s="84"/>
      <c r="CMA137" s="84"/>
      <c r="CMB137" s="84"/>
      <c r="CMC137" s="84"/>
      <c r="CMD137" s="84"/>
      <c r="CME137" s="84"/>
      <c r="CMF137" s="84"/>
      <c r="CMG137" s="84"/>
      <c r="CMH137" s="84"/>
      <c r="CMI137" s="84"/>
      <c r="CMJ137" s="84"/>
      <c r="CMK137" s="84"/>
      <c r="CML137" s="84"/>
      <c r="CMM137" s="84"/>
      <c r="CMN137" s="84"/>
      <c r="CMO137" s="84"/>
      <c r="CMP137" s="84"/>
      <c r="CMQ137" s="84"/>
      <c r="CMR137" s="84"/>
      <c r="CMS137" s="84"/>
      <c r="CMT137" s="84"/>
      <c r="CMU137" s="84"/>
      <c r="CMV137" s="84"/>
      <c r="CMW137" s="84"/>
      <c r="CMX137" s="84"/>
      <c r="CMY137" s="84"/>
      <c r="CMZ137" s="84"/>
      <c r="CNA137" s="84"/>
      <c r="CNB137" s="84"/>
      <c r="CNC137" s="84"/>
      <c r="CND137" s="84"/>
      <c r="CNE137" s="84"/>
      <c r="CNF137" s="84"/>
      <c r="CNG137" s="84"/>
      <c r="CNH137" s="84"/>
      <c r="CNI137" s="84"/>
      <c r="CNJ137" s="84"/>
      <c r="CNK137" s="84"/>
      <c r="CNL137" s="84"/>
      <c r="CNM137" s="84"/>
      <c r="CNN137" s="84"/>
      <c r="CNO137" s="84"/>
      <c r="CNP137" s="84"/>
      <c r="CNQ137" s="84"/>
      <c r="CNR137" s="84"/>
      <c r="CNS137" s="84"/>
      <c r="CNT137" s="84"/>
      <c r="CNU137" s="84"/>
      <c r="CNV137" s="84"/>
      <c r="CNW137" s="84"/>
      <c r="CNX137" s="84"/>
      <c r="CNY137" s="84"/>
      <c r="CNZ137" s="84"/>
      <c r="COA137" s="84"/>
      <c r="COB137" s="84"/>
      <c r="COC137" s="84"/>
      <c r="COD137" s="84"/>
      <c r="COE137" s="84"/>
      <c r="COF137" s="84"/>
      <c r="COG137" s="84"/>
      <c r="COH137" s="84"/>
      <c r="COI137" s="84"/>
      <c r="COJ137" s="84"/>
      <c r="COK137" s="84"/>
      <c r="COL137" s="84"/>
      <c r="COM137" s="84"/>
      <c r="CON137" s="84"/>
      <c r="COO137" s="84"/>
      <c r="COP137" s="84"/>
      <c r="COQ137" s="84"/>
      <c r="COR137" s="84"/>
      <c r="COS137" s="84"/>
      <c r="COT137" s="84"/>
      <c r="COU137" s="84"/>
      <c r="COV137" s="84"/>
      <c r="COW137" s="84"/>
      <c r="COX137" s="84"/>
      <c r="COY137" s="84"/>
      <c r="COZ137" s="84"/>
      <c r="CPA137" s="84"/>
      <c r="CPB137" s="84"/>
      <c r="CPC137" s="84"/>
      <c r="CPD137" s="84"/>
      <c r="CPE137" s="84"/>
      <c r="CPF137" s="84"/>
      <c r="CPG137" s="84"/>
      <c r="CPH137" s="84"/>
      <c r="CPI137" s="84"/>
      <c r="CPJ137" s="84"/>
      <c r="CPK137" s="84"/>
      <c r="CPL137" s="84"/>
      <c r="CPM137" s="84"/>
      <c r="CPN137" s="84"/>
      <c r="CPO137" s="84"/>
      <c r="CPP137" s="84"/>
      <c r="CPQ137" s="84"/>
      <c r="CPR137" s="84"/>
      <c r="CPS137" s="84"/>
      <c r="CPT137" s="84"/>
      <c r="CPU137" s="84"/>
      <c r="CPV137" s="84"/>
      <c r="CPW137" s="84"/>
      <c r="CPX137" s="84"/>
      <c r="CPY137" s="84"/>
      <c r="CPZ137" s="84"/>
      <c r="CQA137" s="84"/>
      <c r="CQB137" s="84"/>
      <c r="CQC137" s="84"/>
      <c r="CQD137" s="84"/>
      <c r="CQE137" s="84"/>
      <c r="CQF137" s="84"/>
      <c r="CQG137" s="84"/>
      <c r="CQH137" s="84"/>
      <c r="CQI137" s="84"/>
      <c r="CQJ137" s="84"/>
      <c r="CQK137" s="84"/>
      <c r="CQL137" s="84"/>
      <c r="CQM137" s="84"/>
      <c r="CQN137" s="84"/>
      <c r="CQO137" s="84"/>
      <c r="CQP137" s="84"/>
      <c r="CQQ137" s="84"/>
      <c r="CQR137" s="84"/>
      <c r="CQS137" s="84"/>
      <c r="CQT137" s="84"/>
      <c r="CQU137" s="84"/>
      <c r="CQV137" s="84"/>
      <c r="CQW137" s="84"/>
      <c r="CQX137" s="84"/>
      <c r="CQY137" s="84"/>
      <c r="CQZ137" s="84"/>
      <c r="CRA137" s="84"/>
      <c r="CRB137" s="84"/>
      <c r="CRC137" s="84"/>
      <c r="CRD137" s="84"/>
      <c r="CRE137" s="84"/>
      <c r="CRF137" s="84"/>
      <c r="CRG137" s="84"/>
      <c r="CRH137" s="84"/>
      <c r="CRI137" s="84"/>
      <c r="CRJ137" s="84"/>
      <c r="CRK137" s="84"/>
      <c r="CRL137" s="84"/>
      <c r="CRM137" s="84"/>
      <c r="CRN137" s="84"/>
      <c r="CRO137" s="84"/>
      <c r="CRP137" s="84"/>
      <c r="CRQ137" s="84"/>
      <c r="CRR137" s="84"/>
      <c r="CRS137" s="84"/>
      <c r="CRT137" s="84"/>
      <c r="CRU137" s="84"/>
      <c r="CRV137" s="84"/>
      <c r="CRW137" s="84"/>
      <c r="CRX137" s="84"/>
      <c r="CRY137" s="84"/>
      <c r="CRZ137" s="84"/>
      <c r="CSA137" s="84"/>
      <c r="CSB137" s="84"/>
      <c r="CSC137" s="84"/>
      <c r="CSD137" s="84"/>
      <c r="CSE137" s="84"/>
      <c r="CSF137" s="84"/>
      <c r="CSG137" s="84"/>
      <c r="CSH137" s="84"/>
      <c r="CSI137" s="84"/>
      <c r="CSJ137" s="84"/>
      <c r="CSK137" s="84"/>
      <c r="CSL137" s="84"/>
      <c r="CSM137" s="84"/>
      <c r="CSN137" s="84"/>
      <c r="CSO137" s="84"/>
      <c r="CSP137" s="84"/>
      <c r="CSQ137" s="84"/>
      <c r="CSR137" s="84"/>
      <c r="CSS137" s="84"/>
      <c r="CST137" s="84"/>
      <c r="CSU137" s="84"/>
      <c r="CSV137" s="84"/>
      <c r="CSW137" s="84"/>
      <c r="CSX137" s="84"/>
      <c r="CSY137" s="84"/>
      <c r="CSZ137" s="84"/>
      <c r="CTA137" s="84"/>
      <c r="CTB137" s="84"/>
      <c r="CTC137" s="84"/>
      <c r="CTD137" s="84"/>
      <c r="CTE137" s="84"/>
      <c r="CTF137" s="84"/>
      <c r="CTG137" s="84"/>
      <c r="CTH137" s="84"/>
      <c r="CTI137" s="84"/>
      <c r="CTJ137" s="84"/>
      <c r="CTK137" s="84"/>
      <c r="CTL137" s="84"/>
      <c r="CTM137" s="84"/>
      <c r="CTN137" s="84"/>
      <c r="CTO137" s="84"/>
      <c r="CTP137" s="84"/>
      <c r="CTQ137" s="84"/>
      <c r="CTR137" s="84"/>
      <c r="CTS137" s="84"/>
      <c r="CTT137" s="84"/>
      <c r="CTU137" s="84"/>
      <c r="CTV137" s="84"/>
      <c r="CTW137" s="84"/>
      <c r="CTX137" s="84"/>
      <c r="CTY137" s="84"/>
      <c r="CTZ137" s="84"/>
      <c r="CUA137" s="84"/>
      <c r="CUB137" s="84"/>
      <c r="CUC137" s="84"/>
      <c r="CUD137" s="84"/>
      <c r="CUE137" s="84"/>
      <c r="CUF137" s="84"/>
      <c r="CUG137" s="84"/>
      <c r="CUH137" s="84"/>
      <c r="CUI137" s="84"/>
      <c r="CUJ137" s="84"/>
      <c r="CUK137" s="84"/>
      <c r="CUL137" s="84"/>
      <c r="CUM137" s="84"/>
      <c r="CUN137" s="84"/>
      <c r="CUO137" s="84"/>
      <c r="CUP137" s="84"/>
      <c r="CUQ137" s="84"/>
      <c r="CUR137" s="84"/>
      <c r="CUS137" s="84"/>
      <c r="CUT137" s="84"/>
      <c r="CUU137" s="84"/>
      <c r="CUV137" s="84"/>
      <c r="CUW137" s="84"/>
      <c r="CUX137" s="84"/>
      <c r="CUY137" s="84"/>
      <c r="CUZ137" s="84"/>
      <c r="CVA137" s="84"/>
      <c r="CVB137" s="84"/>
      <c r="CVC137" s="84"/>
      <c r="CVD137" s="84"/>
      <c r="CVE137" s="84"/>
      <c r="CVF137" s="84"/>
      <c r="CVG137" s="84"/>
      <c r="CVH137" s="84"/>
      <c r="CVI137" s="84"/>
      <c r="CVJ137" s="84"/>
      <c r="CVK137" s="84"/>
      <c r="CVL137" s="84"/>
      <c r="CVM137" s="84"/>
      <c r="CVN137" s="84"/>
      <c r="CVO137" s="84"/>
      <c r="CVP137" s="84"/>
      <c r="CVQ137" s="84"/>
      <c r="CVR137" s="84"/>
      <c r="CVS137" s="84"/>
      <c r="CVT137" s="84"/>
      <c r="CVU137" s="84"/>
      <c r="CVV137" s="84"/>
      <c r="CVW137" s="84"/>
      <c r="CVX137" s="84"/>
      <c r="CVY137" s="84"/>
      <c r="CVZ137" s="84"/>
      <c r="CWA137" s="84"/>
      <c r="CWB137" s="84"/>
      <c r="CWC137" s="84"/>
      <c r="CWD137" s="84"/>
      <c r="CWE137" s="84"/>
      <c r="CWF137" s="84"/>
      <c r="CWG137" s="84"/>
      <c r="CWH137" s="84"/>
      <c r="CWI137" s="84"/>
      <c r="CWJ137" s="84"/>
      <c r="CWK137" s="84"/>
      <c r="CWL137" s="84"/>
      <c r="CWM137" s="84"/>
      <c r="CWN137" s="84"/>
      <c r="CWO137" s="84"/>
      <c r="CWP137" s="84"/>
      <c r="CWQ137" s="84"/>
      <c r="CWR137" s="84"/>
      <c r="CWS137" s="84"/>
      <c r="CWT137" s="84"/>
      <c r="CWU137" s="84"/>
      <c r="CWV137" s="84"/>
      <c r="CWW137" s="84"/>
      <c r="CWX137" s="84"/>
      <c r="CWY137" s="84"/>
      <c r="CWZ137" s="84"/>
      <c r="CXA137" s="84"/>
      <c r="CXB137" s="84"/>
      <c r="CXC137" s="84"/>
      <c r="CXD137" s="84"/>
      <c r="CXE137" s="84"/>
      <c r="CXF137" s="84"/>
      <c r="CXG137" s="84"/>
      <c r="CXH137" s="84"/>
      <c r="CXI137" s="84"/>
      <c r="CXJ137" s="84"/>
      <c r="CXK137" s="84"/>
      <c r="CXL137" s="84"/>
      <c r="CXM137" s="84"/>
      <c r="CXN137" s="84"/>
      <c r="CXO137" s="84"/>
      <c r="CXP137" s="84"/>
      <c r="CXQ137" s="84"/>
      <c r="CXR137" s="84"/>
      <c r="CXS137" s="84"/>
      <c r="CXT137" s="84"/>
      <c r="CXU137" s="84"/>
      <c r="CXV137" s="84"/>
      <c r="CXW137" s="84"/>
      <c r="CXX137" s="84"/>
      <c r="CXY137" s="84"/>
      <c r="CXZ137" s="84"/>
      <c r="CYA137" s="84"/>
      <c r="CYB137" s="84"/>
      <c r="CYC137" s="84"/>
      <c r="CYD137" s="84"/>
      <c r="CYE137" s="84"/>
      <c r="CYF137" s="84"/>
      <c r="CYG137" s="84"/>
      <c r="CYH137" s="84"/>
      <c r="CYI137" s="84"/>
      <c r="CYJ137" s="84"/>
      <c r="CYK137" s="84"/>
      <c r="CYL137" s="84"/>
      <c r="CYM137" s="84"/>
      <c r="CYN137" s="84"/>
      <c r="CYO137" s="84"/>
      <c r="CYP137" s="84"/>
      <c r="CYQ137" s="84"/>
      <c r="CYR137" s="84"/>
      <c r="CYS137" s="84"/>
      <c r="CYT137" s="84"/>
      <c r="CYU137" s="84"/>
      <c r="CYV137" s="84"/>
      <c r="CYW137" s="84"/>
      <c r="CYX137" s="84"/>
      <c r="CYY137" s="84"/>
      <c r="CYZ137" s="84"/>
      <c r="CZA137" s="84"/>
      <c r="CZB137" s="84"/>
      <c r="CZC137" s="84"/>
      <c r="CZD137" s="84"/>
      <c r="CZE137" s="84"/>
      <c r="CZF137" s="84"/>
      <c r="CZG137" s="84"/>
      <c r="CZH137" s="84"/>
      <c r="CZI137" s="84"/>
      <c r="CZJ137" s="84"/>
      <c r="CZK137" s="84"/>
      <c r="CZL137" s="84"/>
      <c r="CZM137" s="84"/>
      <c r="CZN137" s="84"/>
      <c r="CZO137" s="84"/>
      <c r="CZP137" s="84"/>
      <c r="CZQ137" s="84"/>
      <c r="CZR137" s="84"/>
      <c r="CZS137" s="84"/>
      <c r="CZT137" s="84"/>
      <c r="CZU137" s="84"/>
      <c r="CZV137" s="84"/>
      <c r="CZW137" s="84"/>
      <c r="CZX137" s="84"/>
      <c r="CZY137" s="84"/>
      <c r="CZZ137" s="84"/>
      <c r="DAA137" s="84"/>
      <c r="DAB137" s="84"/>
      <c r="DAC137" s="84"/>
      <c r="DAD137" s="84"/>
      <c r="DAE137" s="84"/>
      <c r="DAF137" s="84"/>
      <c r="DAG137" s="84"/>
      <c r="DAH137" s="84"/>
      <c r="DAI137" s="84"/>
      <c r="DAJ137" s="84"/>
      <c r="DAK137" s="84"/>
      <c r="DAL137" s="84"/>
      <c r="DAM137" s="84"/>
      <c r="DAN137" s="84"/>
      <c r="DAO137" s="84"/>
      <c r="DAP137" s="84"/>
      <c r="DAQ137" s="84"/>
      <c r="DAR137" s="84"/>
      <c r="DAS137" s="84"/>
      <c r="DAT137" s="84"/>
      <c r="DAU137" s="84"/>
      <c r="DAV137" s="84"/>
      <c r="DAW137" s="84"/>
      <c r="DAX137" s="84"/>
      <c r="DAY137" s="84"/>
      <c r="DAZ137" s="84"/>
      <c r="DBA137" s="84"/>
      <c r="DBB137" s="84"/>
      <c r="DBC137" s="84"/>
      <c r="DBD137" s="84"/>
      <c r="DBE137" s="84"/>
      <c r="DBF137" s="84"/>
      <c r="DBG137" s="84"/>
      <c r="DBH137" s="84"/>
      <c r="DBI137" s="84"/>
      <c r="DBJ137" s="84"/>
      <c r="DBK137" s="84"/>
      <c r="DBL137" s="84"/>
      <c r="DBM137" s="84"/>
      <c r="DBN137" s="84"/>
      <c r="DBO137" s="84"/>
      <c r="DBP137" s="84"/>
      <c r="DBQ137" s="84"/>
      <c r="DBR137" s="84"/>
      <c r="DBS137" s="84"/>
      <c r="DBT137" s="84"/>
      <c r="DBU137" s="84"/>
      <c r="DBV137" s="84"/>
      <c r="DBW137" s="84"/>
      <c r="DBX137" s="84"/>
      <c r="DBY137" s="84"/>
      <c r="DBZ137" s="84"/>
      <c r="DCA137" s="84"/>
      <c r="DCB137" s="84"/>
      <c r="DCC137" s="84"/>
      <c r="DCD137" s="84"/>
      <c r="DCE137" s="84"/>
      <c r="DCF137" s="84"/>
      <c r="DCG137" s="84"/>
      <c r="DCH137" s="84"/>
      <c r="DCI137" s="84"/>
      <c r="DCJ137" s="84"/>
      <c r="DCK137" s="84"/>
      <c r="DCL137" s="84"/>
      <c r="DCM137" s="84"/>
      <c r="DCN137" s="84"/>
      <c r="DCO137" s="84"/>
      <c r="DCP137" s="84"/>
      <c r="DCQ137" s="84"/>
      <c r="DCR137" s="84"/>
      <c r="DCS137" s="84"/>
      <c r="DCT137" s="84"/>
      <c r="DCU137" s="84"/>
      <c r="DCV137" s="84"/>
      <c r="DCW137" s="84"/>
      <c r="DCX137" s="84"/>
      <c r="DCY137" s="84"/>
      <c r="DCZ137" s="84"/>
      <c r="DDA137" s="84"/>
      <c r="DDB137" s="84"/>
      <c r="DDC137" s="84"/>
      <c r="DDD137" s="84"/>
      <c r="DDE137" s="84"/>
      <c r="DDF137" s="84"/>
      <c r="DDG137" s="84"/>
      <c r="DDH137" s="84"/>
      <c r="DDI137" s="84"/>
      <c r="DDJ137" s="84"/>
      <c r="DDK137" s="84"/>
      <c r="DDL137" s="84"/>
      <c r="DDM137" s="84"/>
      <c r="DDN137" s="84"/>
      <c r="DDO137" s="84"/>
      <c r="DDP137" s="84"/>
      <c r="DDQ137" s="84"/>
      <c r="DDR137" s="84"/>
      <c r="DDS137" s="84"/>
      <c r="DDT137" s="84"/>
      <c r="DDU137" s="84"/>
      <c r="DDV137" s="84"/>
      <c r="DDW137" s="84"/>
      <c r="DDX137" s="84"/>
      <c r="DDY137" s="84"/>
      <c r="DDZ137" s="84"/>
      <c r="DEA137" s="84"/>
      <c r="DEB137" s="84"/>
      <c r="DEC137" s="84"/>
      <c r="DED137" s="84"/>
      <c r="DEE137" s="84"/>
      <c r="DEF137" s="84"/>
      <c r="DEG137" s="84"/>
      <c r="DEH137" s="84"/>
      <c r="DEI137" s="84"/>
      <c r="DEJ137" s="84"/>
      <c r="DEK137" s="84"/>
      <c r="DEL137" s="84"/>
      <c r="DEM137" s="84"/>
      <c r="DEN137" s="84"/>
      <c r="DEO137" s="84"/>
      <c r="DEP137" s="84"/>
      <c r="DEQ137" s="84"/>
      <c r="DER137" s="84"/>
      <c r="DES137" s="84"/>
      <c r="DET137" s="84"/>
      <c r="DEU137" s="84"/>
      <c r="DEV137" s="84"/>
      <c r="DEW137" s="84"/>
      <c r="DEX137" s="84"/>
      <c r="DEY137" s="84"/>
      <c r="DEZ137" s="84"/>
      <c r="DFA137" s="84"/>
      <c r="DFB137" s="84"/>
      <c r="DFC137" s="84"/>
      <c r="DFD137" s="84"/>
      <c r="DFE137" s="84"/>
      <c r="DFF137" s="84"/>
      <c r="DFG137" s="84"/>
      <c r="DFH137" s="84"/>
      <c r="DFI137" s="84"/>
      <c r="DFJ137" s="84"/>
      <c r="DFK137" s="84"/>
      <c r="DFL137" s="84"/>
      <c r="DFM137" s="84"/>
      <c r="DFN137" s="84"/>
      <c r="DFO137" s="84"/>
      <c r="DFP137" s="84"/>
      <c r="DFQ137" s="84"/>
      <c r="DFR137" s="84"/>
      <c r="DFS137" s="84"/>
      <c r="DFT137" s="84"/>
      <c r="DFU137" s="84"/>
      <c r="DFV137" s="84"/>
      <c r="DFW137" s="84"/>
      <c r="DFX137" s="84"/>
      <c r="DFY137" s="84"/>
      <c r="DFZ137" s="84"/>
      <c r="DGA137" s="84"/>
      <c r="DGB137" s="84"/>
      <c r="DGC137" s="84"/>
      <c r="DGD137" s="84"/>
      <c r="DGE137" s="84"/>
      <c r="DGF137" s="84"/>
      <c r="DGG137" s="84"/>
      <c r="DGH137" s="84"/>
      <c r="DGI137" s="84"/>
      <c r="DGJ137" s="84"/>
      <c r="DGK137" s="84"/>
      <c r="DGL137" s="84"/>
      <c r="DGM137" s="84"/>
      <c r="DGN137" s="84"/>
      <c r="DGO137" s="84"/>
      <c r="DGP137" s="84"/>
      <c r="DGQ137" s="84"/>
      <c r="DGR137" s="84"/>
      <c r="DGS137" s="84"/>
      <c r="DGT137" s="84"/>
      <c r="DGU137" s="84"/>
      <c r="DGV137" s="84"/>
      <c r="DGW137" s="84"/>
      <c r="DGX137" s="84"/>
      <c r="DGY137" s="84"/>
      <c r="DGZ137" s="84"/>
      <c r="DHA137" s="84"/>
      <c r="DHB137" s="84"/>
      <c r="DHC137" s="84"/>
      <c r="DHD137" s="84"/>
      <c r="DHE137" s="84"/>
      <c r="DHF137" s="84"/>
      <c r="DHG137" s="84"/>
      <c r="DHH137" s="84"/>
      <c r="DHI137" s="84"/>
      <c r="DHJ137" s="84"/>
      <c r="DHK137" s="84"/>
      <c r="DHL137" s="84"/>
      <c r="DHM137" s="84"/>
      <c r="DHN137" s="84"/>
      <c r="DHO137" s="84"/>
      <c r="DHP137" s="84"/>
      <c r="DHQ137" s="84"/>
      <c r="DHR137" s="84"/>
      <c r="DHS137" s="84"/>
      <c r="DHT137" s="84"/>
      <c r="DHU137" s="84"/>
      <c r="DHV137" s="84"/>
      <c r="DHW137" s="84"/>
      <c r="DHX137" s="84"/>
      <c r="DHY137" s="84"/>
      <c r="DHZ137" s="84"/>
      <c r="DIA137" s="84"/>
      <c r="DIB137" s="84"/>
      <c r="DIC137" s="84"/>
      <c r="DID137" s="84"/>
      <c r="DIE137" s="84"/>
      <c r="DIF137" s="84"/>
      <c r="DIG137" s="84"/>
      <c r="DIH137" s="84"/>
      <c r="DII137" s="84"/>
      <c r="DIJ137" s="84"/>
      <c r="DIK137" s="84"/>
      <c r="DIL137" s="84"/>
      <c r="DIM137" s="84"/>
      <c r="DIN137" s="84"/>
      <c r="DIO137" s="84"/>
      <c r="DIP137" s="84"/>
      <c r="DIQ137" s="84"/>
      <c r="DIR137" s="84"/>
      <c r="DIS137" s="84"/>
      <c r="DIT137" s="84"/>
      <c r="DIU137" s="84"/>
      <c r="DIV137" s="84"/>
      <c r="DIW137" s="84"/>
      <c r="DIX137" s="84"/>
      <c r="DIY137" s="84"/>
      <c r="DIZ137" s="84"/>
      <c r="DJA137" s="84"/>
      <c r="DJB137" s="84"/>
      <c r="DJC137" s="84"/>
      <c r="DJD137" s="84"/>
      <c r="DJE137" s="84"/>
      <c r="DJF137" s="84"/>
      <c r="DJG137" s="84"/>
      <c r="DJH137" s="84"/>
      <c r="DJI137" s="84"/>
      <c r="DJJ137" s="84"/>
      <c r="DJK137" s="84"/>
      <c r="DJL137" s="84"/>
      <c r="DJM137" s="84"/>
      <c r="DJN137" s="84"/>
      <c r="DJO137" s="84"/>
      <c r="DJP137" s="84"/>
      <c r="DJQ137" s="84"/>
      <c r="DJR137" s="84"/>
      <c r="DJS137" s="84"/>
      <c r="DJT137" s="84"/>
      <c r="DJU137" s="84"/>
      <c r="DJV137" s="84"/>
      <c r="DJW137" s="84"/>
      <c r="DJX137" s="84"/>
      <c r="DJY137" s="84"/>
      <c r="DJZ137" s="84"/>
      <c r="DKA137" s="84"/>
      <c r="DKB137" s="84"/>
      <c r="DKC137" s="84"/>
      <c r="DKD137" s="84"/>
      <c r="DKE137" s="84"/>
      <c r="DKF137" s="84"/>
      <c r="DKG137" s="84"/>
      <c r="DKH137" s="84"/>
      <c r="DKI137" s="84"/>
      <c r="DKJ137" s="84"/>
      <c r="DKK137" s="84"/>
      <c r="DKL137" s="84"/>
      <c r="DKM137" s="84"/>
      <c r="DKN137" s="84"/>
      <c r="DKO137" s="84"/>
      <c r="DKP137" s="84"/>
      <c r="DKQ137" s="84"/>
      <c r="DKR137" s="84"/>
      <c r="DKS137" s="84"/>
      <c r="DKT137" s="84"/>
      <c r="DKU137" s="84"/>
      <c r="DKV137" s="84"/>
      <c r="DKW137" s="84"/>
      <c r="DKX137" s="84"/>
      <c r="DKY137" s="84"/>
      <c r="DKZ137" s="84"/>
      <c r="DLA137" s="84"/>
      <c r="DLB137" s="84"/>
      <c r="DLC137" s="84"/>
      <c r="DLD137" s="84"/>
      <c r="DLE137" s="84"/>
      <c r="DLF137" s="84"/>
      <c r="DLG137" s="84"/>
      <c r="DLH137" s="84"/>
      <c r="DLI137" s="84"/>
      <c r="DLJ137" s="84"/>
      <c r="DLK137" s="84"/>
      <c r="DLL137" s="84"/>
      <c r="DLM137" s="84"/>
      <c r="DLN137" s="84"/>
      <c r="DLO137" s="84"/>
      <c r="DLP137" s="84"/>
      <c r="DLQ137" s="84"/>
      <c r="DLR137" s="84"/>
      <c r="DLS137" s="84"/>
      <c r="DLT137" s="84"/>
      <c r="DLU137" s="84"/>
      <c r="DLV137" s="84"/>
      <c r="DLW137" s="84"/>
      <c r="DLX137" s="84"/>
      <c r="DLY137" s="84"/>
      <c r="DLZ137" s="84"/>
      <c r="DMA137" s="84"/>
      <c r="DMB137" s="84"/>
      <c r="DMC137" s="84"/>
      <c r="DMD137" s="84"/>
      <c r="DME137" s="84"/>
      <c r="DMF137" s="84"/>
      <c r="DMG137" s="84"/>
      <c r="DMH137" s="84"/>
      <c r="DMI137" s="84"/>
      <c r="DMJ137" s="84"/>
      <c r="DMK137" s="84"/>
      <c r="DML137" s="84"/>
      <c r="DMM137" s="84"/>
      <c r="DMN137" s="84"/>
      <c r="DMO137" s="84"/>
      <c r="DMP137" s="84"/>
      <c r="DMQ137" s="84"/>
      <c r="DMR137" s="84"/>
      <c r="DMS137" s="84"/>
      <c r="DMT137" s="84"/>
      <c r="DMU137" s="84"/>
      <c r="DMV137" s="84"/>
      <c r="DMW137" s="84"/>
      <c r="DMX137" s="84"/>
      <c r="DMY137" s="84"/>
      <c r="DMZ137" s="84"/>
      <c r="DNA137" s="84"/>
      <c r="DNB137" s="84"/>
      <c r="DNC137" s="84"/>
      <c r="DND137" s="84"/>
      <c r="DNE137" s="84"/>
      <c r="DNF137" s="84"/>
      <c r="DNG137" s="84"/>
      <c r="DNH137" s="84"/>
      <c r="DNI137" s="84"/>
      <c r="DNJ137" s="84"/>
      <c r="DNK137" s="84"/>
      <c r="DNL137" s="84"/>
      <c r="DNM137" s="84"/>
      <c r="DNN137" s="84"/>
      <c r="DNO137" s="84"/>
      <c r="DNP137" s="84"/>
      <c r="DNQ137" s="84"/>
      <c r="DNR137" s="84"/>
      <c r="DNS137" s="84"/>
      <c r="DNT137" s="84"/>
      <c r="DNU137" s="84"/>
      <c r="DNV137" s="84"/>
      <c r="DNW137" s="84"/>
      <c r="DNX137" s="84"/>
      <c r="DNY137" s="84"/>
      <c r="DNZ137" s="84"/>
      <c r="DOA137" s="84"/>
      <c r="DOB137" s="84"/>
      <c r="DOC137" s="84"/>
      <c r="DOD137" s="84"/>
      <c r="DOE137" s="84"/>
      <c r="DOF137" s="84"/>
      <c r="DOG137" s="84"/>
      <c r="DOH137" s="84"/>
      <c r="DOI137" s="84"/>
      <c r="DOJ137" s="84"/>
      <c r="DOK137" s="84"/>
      <c r="DOL137" s="84"/>
      <c r="DOM137" s="84"/>
      <c r="DON137" s="84"/>
      <c r="DOO137" s="84"/>
      <c r="DOP137" s="84"/>
      <c r="DOQ137" s="84"/>
      <c r="DOR137" s="84"/>
      <c r="DOS137" s="84"/>
      <c r="DOT137" s="84"/>
      <c r="DOU137" s="84"/>
      <c r="DOV137" s="84"/>
      <c r="DOW137" s="84"/>
      <c r="DOX137" s="84"/>
      <c r="DOY137" s="84"/>
      <c r="DOZ137" s="84"/>
      <c r="DPA137" s="84"/>
      <c r="DPB137" s="84"/>
      <c r="DPC137" s="84"/>
      <c r="DPD137" s="84"/>
      <c r="DPE137" s="84"/>
      <c r="DPF137" s="84"/>
      <c r="DPG137" s="84"/>
      <c r="DPH137" s="84"/>
      <c r="DPI137" s="84"/>
      <c r="DPJ137" s="84"/>
      <c r="DPK137" s="84"/>
      <c r="DPL137" s="84"/>
      <c r="DPM137" s="84"/>
      <c r="DPN137" s="84"/>
      <c r="DPO137" s="84"/>
      <c r="DPP137" s="84"/>
      <c r="DPQ137" s="84"/>
      <c r="DPR137" s="84"/>
      <c r="DPS137" s="84"/>
      <c r="DPT137" s="84"/>
      <c r="DPU137" s="84"/>
      <c r="DPV137" s="84"/>
      <c r="DPW137" s="84"/>
      <c r="DPX137" s="84"/>
      <c r="DPY137" s="84"/>
      <c r="DPZ137" s="84"/>
      <c r="DQA137" s="84"/>
      <c r="DQB137" s="84"/>
      <c r="DQC137" s="84"/>
      <c r="DQD137" s="84"/>
      <c r="DQE137" s="84"/>
      <c r="DQF137" s="84"/>
      <c r="DQG137" s="84"/>
      <c r="DQH137" s="84"/>
      <c r="DQI137" s="84"/>
      <c r="DQJ137" s="84"/>
      <c r="DQK137" s="84"/>
      <c r="DQL137" s="84"/>
      <c r="DQM137" s="84"/>
      <c r="DQN137" s="84"/>
      <c r="DQO137" s="84"/>
      <c r="DQP137" s="84"/>
      <c r="DQQ137" s="84"/>
      <c r="DQR137" s="84"/>
      <c r="DQS137" s="84"/>
      <c r="DQT137" s="84"/>
      <c r="DQU137" s="84"/>
      <c r="DQV137" s="84"/>
      <c r="DQW137" s="84"/>
      <c r="DQX137" s="84"/>
      <c r="DQY137" s="84"/>
      <c r="DQZ137" s="84"/>
      <c r="DRA137" s="84"/>
      <c r="DRB137" s="84"/>
      <c r="DRC137" s="84"/>
      <c r="DRD137" s="84"/>
      <c r="DRE137" s="84"/>
      <c r="DRF137" s="84"/>
      <c r="DRG137" s="84"/>
      <c r="DRH137" s="84"/>
      <c r="DRI137" s="84"/>
      <c r="DRJ137" s="84"/>
      <c r="DRK137" s="84"/>
      <c r="DRL137" s="84"/>
      <c r="DRM137" s="84"/>
      <c r="DRN137" s="84"/>
      <c r="DRO137" s="84"/>
      <c r="DRP137" s="84"/>
      <c r="DRQ137" s="84"/>
      <c r="DRR137" s="84"/>
      <c r="DRS137" s="84"/>
      <c r="DRT137" s="84"/>
      <c r="DRU137" s="84"/>
      <c r="DRV137" s="84"/>
      <c r="DRW137" s="84"/>
      <c r="DRX137" s="84"/>
      <c r="DRY137" s="84"/>
      <c r="DRZ137" s="84"/>
      <c r="DSA137" s="84"/>
      <c r="DSB137" s="84"/>
      <c r="DSC137" s="84"/>
      <c r="DSD137" s="84"/>
      <c r="DSE137" s="84"/>
      <c r="DSF137" s="84"/>
      <c r="DSG137" s="84"/>
      <c r="DSH137" s="84"/>
      <c r="DSI137" s="84"/>
      <c r="DSJ137" s="84"/>
      <c r="DSK137" s="84"/>
      <c r="DSL137" s="84"/>
      <c r="DSM137" s="84"/>
      <c r="DSN137" s="84"/>
      <c r="DSO137" s="84"/>
      <c r="DSP137" s="84"/>
      <c r="DSQ137" s="84"/>
      <c r="DSR137" s="84"/>
      <c r="DSS137" s="84"/>
      <c r="DST137" s="84"/>
      <c r="DSU137" s="84"/>
      <c r="DSV137" s="84"/>
      <c r="DSW137" s="84"/>
      <c r="DSX137" s="84"/>
      <c r="DSY137" s="84"/>
      <c r="DSZ137" s="84"/>
      <c r="DTA137" s="84"/>
      <c r="DTB137" s="84"/>
      <c r="DTC137" s="84"/>
      <c r="DTD137" s="84"/>
      <c r="DTE137" s="84"/>
      <c r="DTF137" s="84"/>
      <c r="DTG137" s="84"/>
      <c r="DTH137" s="84"/>
      <c r="DTI137" s="84"/>
      <c r="DTJ137" s="84"/>
      <c r="DTK137" s="84"/>
      <c r="DTL137" s="84"/>
      <c r="DTM137" s="84"/>
      <c r="DTN137" s="84"/>
      <c r="DTO137" s="84"/>
      <c r="DTP137" s="84"/>
      <c r="DTQ137" s="84"/>
      <c r="DTR137" s="84"/>
      <c r="DTS137" s="84"/>
      <c r="DTT137" s="84"/>
      <c r="DTU137" s="84"/>
      <c r="DTV137" s="84"/>
      <c r="DTW137" s="84"/>
      <c r="DTX137" s="84"/>
      <c r="DTY137" s="84"/>
      <c r="DTZ137" s="84"/>
      <c r="DUA137" s="84"/>
      <c r="DUB137" s="84"/>
      <c r="DUC137" s="84"/>
      <c r="DUD137" s="84"/>
      <c r="DUE137" s="84"/>
      <c r="DUF137" s="84"/>
      <c r="DUG137" s="84"/>
      <c r="DUH137" s="84"/>
      <c r="DUI137" s="84"/>
      <c r="DUJ137" s="84"/>
      <c r="DUK137" s="84"/>
      <c r="DUL137" s="84"/>
      <c r="DUM137" s="84"/>
      <c r="DUN137" s="84"/>
      <c r="DUO137" s="84"/>
      <c r="DUP137" s="84"/>
      <c r="DUQ137" s="84"/>
      <c r="DUR137" s="84"/>
      <c r="DUS137" s="84"/>
      <c r="DUT137" s="84"/>
      <c r="DUU137" s="84"/>
      <c r="DUV137" s="84"/>
      <c r="DUW137" s="84"/>
      <c r="DUX137" s="84"/>
      <c r="DUY137" s="84"/>
      <c r="DUZ137" s="84"/>
      <c r="DVA137" s="84"/>
      <c r="DVB137" s="84"/>
      <c r="DVC137" s="84"/>
      <c r="DVD137" s="84"/>
      <c r="DVE137" s="84"/>
      <c r="DVF137" s="84"/>
      <c r="DVG137" s="84"/>
      <c r="DVH137" s="84"/>
      <c r="DVI137" s="84"/>
      <c r="DVJ137" s="84"/>
      <c r="DVK137" s="84"/>
      <c r="DVL137" s="84"/>
      <c r="DVM137" s="84"/>
      <c r="DVN137" s="84"/>
      <c r="DVO137" s="84"/>
      <c r="DVP137" s="84"/>
      <c r="DVQ137" s="84"/>
      <c r="DVR137" s="84"/>
      <c r="DVS137" s="84"/>
      <c r="DVT137" s="84"/>
      <c r="DVU137" s="84"/>
      <c r="DVV137" s="84"/>
      <c r="DVW137" s="84"/>
      <c r="DVX137" s="84"/>
      <c r="DVY137" s="84"/>
      <c r="DVZ137" s="84"/>
      <c r="DWA137" s="84"/>
      <c r="DWB137" s="84"/>
      <c r="DWC137" s="84"/>
      <c r="DWD137" s="84"/>
      <c r="DWE137" s="84"/>
      <c r="DWF137" s="84"/>
      <c r="DWG137" s="84"/>
      <c r="DWH137" s="84"/>
      <c r="DWI137" s="84"/>
      <c r="DWJ137" s="84"/>
      <c r="DWK137" s="84"/>
      <c r="DWL137" s="84"/>
      <c r="DWM137" s="84"/>
      <c r="DWN137" s="84"/>
      <c r="DWO137" s="84"/>
      <c r="DWP137" s="84"/>
      <c r="DWQ137" s="84"/>
      <c r="DWR137" s="84"/>
      <c r="DWS137" s="84"/>
      <c r="DWT137" s="84"/>
      <c r="DWU137" s="84"/>
      <c r="DWV137" s="84"/>
      <c r="DWW137" s="84"/>
      <c r="DWX137" s="84"/>
      <c r="DWY137" s="84"/>
      <c r="DWZ137" s="84"/>
      <c r="DXA137" s="84"/>
      <c r="DXB137" s="84"/>
      <c r="DXC137" s="84"/>
      <c r="DXD137" s="84"/>
      <c r="DXE137" s="84"/>
      <c r="DXF137" s="84"/>
      <c r="DXG137" s="84"/>
      <c r="DXH137" s="84"/>
      <c r="DXI137" s="84"/>
      <c r="DXJ137" s="84"/>
      <c r="DXK137" s="84"/>
      <c r="DXL137" s="84"/>
      <c r="DXM137" s="84"/>
      <c r="DXN137" s="84"/>
      <c r="DXO137" s="84"/>
      <c r="DXP137" s="84"/>
      <c r="DXQ137" s="84"/>
      <c r="DXR137" s="84"/>
      <c r="DXS137" s="84"/>
      <c r="DXT137" s="84"/>
      <c r="DXU137" s="84"/>
      <c r="DXV137" s="84"/>
      <c r="DXW137" s="84"/>
      <c r="DXX137" s="84"/>
      <c r="DXY137" s="84"/>
      <c r="DXZ137" s="84"/>
      <c r="DYA137" s="84"/>
      <c r="DYB137" s="84"/>
      <c r="DYC137" s="84"/>
      <c r="DYD137" s="84"/>
      <c r="DYE137" s="84"/>
      <c r="DYF137" s="84"/>
      <c r="DYG137" s="84"/>
      <c r="DYH137" s="84"/>
      <c r="DYI137" s="84"/>
      <c r="DYJ137" s="84"/>
      <c r="DYK137" s="84"/>
      <c r="DYL137" s="84"/>
      <c r="DYM137" s="84"/>
      <c r="DYN137" s="84"/>
      <c r="DYO137" s="84"/>
      <c r="DYP137" s="84"/>
      <c r="DYQ137" s="84"/>
      <c r="DYR137" s="84"/>
      <c r="DYS137" s="84"/>
      <c r="DYT137" s="84"/>
      <c r="DYU137" s="84"/>
      <c r="DYV137" s="84"/>
      <c r="DYW137" s="84"/>
      <c r="DYX137" s="84"/>
      <c r="DYY137" s="84"/>
      <c r="DYZ137" s="84"/>
      <c r="DZA137" s="84"/>
      <c r="DZB137" s="84"/>
      <c r="DZC137" s="84"/>
      <c r="DZD137" s="84"/>
      <c r="DZE137" s="84"/>
      <c r="DZF137" s="84"/>
      <c r="DZG137" s="84"/>
      <c r="DZH137" s="84"/>
      <c r="DZI137" s="84"/>
      <c r="DZJ137" s="84"/>
      <c r="DZK137" s="84"/>
      <c r="DZL137" s="84"/>
      <c r="DZM137" s="84"/>
      <c r="DZN137" s="84"/>
      <c r="DZO137" s="84"/>
      <c r="DZP137" s="84"/>
      <c r="DZQ137" s="84"/>
      <c r="DZR137" s="84"/>
      <c r="DZS137" s="84"/>
      <c r="DZT137" s="84"/>
      <c r="DZU137" s="84"/>
      <c r="DZV137" s="84"/>
      <c r="DZW137" s="84"/>
      <c r="DZX137" s="84"/>
      <c r="DZY137" s="84"/>
      <c r="DZZ137" s="84"/>
      <c r="EAA137" s="84"/>
      <c r="EAB137" s="84"/>
      <c r="EAC137" s="84"/>
      <c r="EAD137" s="84"/>
      <c r="EAE137" s="84"/>
      <c r="EAF137" s="84"/>
      <c r="EAG137" s="84"/>
      <c r="EAH137" s="84"/>
      <c r="EAI137" s="84"/>
      <c r="EAJ137" s="84"/>
      <c r="EAK137" s="84"/>
      <c r="EAL137" s="84"/>
      <c r="EAM137" s="84"/>
      <c r="EAN137" s="84"/>
      <c r="EAO137" s="84"/>
      <c r="EAP137" s="84"/>
      <c r="EAQ137" s="84"/>
      <c r="EAR137" s="84"/>
      <c r="EAS137" s="84"/>
      <c r="EAT137" s="84"/>
      <c r="EAU137" s="84"/>
      <c r="EAV137" s="84"/>
      <c r="EAW137" s="84"/>
      <c r="EAX137" s="84"/>
      <c r="EAY137" s="84"/>
      <c r="EAZ137" s="84"/>
      <c r="EBA137" s="84"/>
      <c r="EBB137" s="84"/>
      <c r="EBC137" s="84"/>
      <c r="EBD137" s="84"/>
      <c r="EBE137" s="84"/>
      <c r="EBF137" s="84"/>
      <c r="EBG137" s="84"/>
      <c r="EBH137" s="84"/>
      <c r="EBI137" s="84"/>
      <c r="EBJ137" s="84"/>
      <c r="EBK137" s="84"/>
      <c r="EBL137" s="84"/>
      <c r="EBM137" s="84"/>
      <c r="EBN137" s="84"/>
      <c r="EBO137" s="84"/>
      <c r="EBP137" s="84"/>
      <c r="EBQ137" s="84"/>
      <c r="EBR137" s="84"/>
      <c r="EBS137" s="84"/>
      <c r="EBT137" s="84"/>
      <c r="EBU137" s="84"/>
      <c r="EBV137" s="84"/>
      <c r="EBW137" s="84"/>
      <c r="EBX137" s="84"/>
      <c r="EBY137" s="84"/>
      <c r="EBZ137" s="84"/>
      <c r="ECA137" s="84"/>
      <c r="ECB137" s="84"/>
      <c r="ECC137" s="84"/>
      <c r="ECD137" s="84"/>
      <c r="ECE137" s="84"/>
      <c r="ECF137" s="84"/>
      <c r="ECG137" s="84"/>
      <c r="ECH137" s="84"/>
      <c r="ECI137" s="84"/>
      <c r="ECJ137" s="84"/>
      <c r="ECK137" s="84"/>
      <c r="ECL137" s="84"/>
      <c r="ECM137" s="84"/>
      <c r="ECN137" s="84"/>
      <c r="ECO137" s="84"/>
      <c r="ECP137" s="84"/>
      <c r="ECQ137" s="84"/>
      <c r="ECR137" s="84"/>
      <c r="ECS137" s="84"/>
      <c r="ECT137" s="84"/>
      <c r="ECU137" s="84"/>
      <c r="ECV137" s="84"/>
      <c r="ECW137" s="84"/>
      <c r="ECX137" s="84"/>
      <c r="ECY137" s="84"/>
      <c r="ECZ137" s="84"/>
      <c r="EDA137" s="84"/>
      <c r="EDB137" s="84"/>
      <c r="EDC137" s="84"/>
      <c r="EDD137" s="84"/>
      <c r="EDE137" s="84"/>
      <c r="EDF137" s="84"/>
      <c r="EDG137" s="84"/>
      <c r="EDH137" s="84"/>
      <c r="EDI137" s="84"/>
      <c r="EDJ137" s="84"/>
      <c r="EDK137" s="84"/>
      <c r="EDL137" s="84"/>
      <c r="EDM137" s="84"/>
      <c r="EDN137" s="84"/>
      <c r="EDO137" s="84"/>
      <c r="EDP137" s="84"/>
      <c r="EDQ137" s="84"/>
      <c r="EDR137" s="84"/>
      <c r="EDS137" s="84"/>
      <c r="EDT137" s="84"/>
      <c r="EDU137" s="84"/>
      <c r="EDV137" s="84"/>
      <c r="EDW137" s="84"/>
      <c r="EDX137" s="84"/>
      <c r="EDY137" s="84"/>
      <c r="EDZ137" s="84"/>
      <c r="EEA137" s="84"/>
      <c r="EEB137" s="84"/>
      <c r="EEC137" s="84"/>
      <c r="EED137" s="84"/>
      <c r="EEE137" s="84"/>
      <c r="EEF137" s="84"/>
      <c r="EEG137" s="84"/>
      <c r="EEH137" s="84"/>
      <c r="EEI137" s="84"/>
      <c r="EEJ137" s="84"/>
      <c r="EEK137" s="84"/>
      <c r="EEL137" s="84"/>
      <c r="EEM137" s="84"/>
      <c r="EEN137" s="84"/>
      <c r="EEO137" s="84"/>
      <c r="EEP137" s="84"/>
      <c r="EEQ137" s="84"/>
      <c r="EER137" s="84"/>
      <c r="EES137" s="84"/>
      <c r="EET137" s="84"/>
      <c r="EEU137" s="84"/>
      <c r="EEV137" s="84"/>
      <c r="EEW137" s="84"/>
      <c r="EEX137" s="84"/>
      <c r="EEY137" s="84"/>
      <c r="EEZ137" s="84"/>
      <c r="EFA137" s="84"/>
      <c r="EFB137" s="84"/>
      <c r="EFC137" s="84"/>
      <c r="EFD137" s="84"/>
      <c r="EFE137" s="84"/>
      <c r="EFF137" s="84"/>
      <c r="EFG137" s="84"/>
      <c r="EFH137" s="84"/>
      <c r="EFI137" s="84"/>
      <c r="EFJ137" s="84"/>
      <c r="EFK137" s="84"/>
      <c r="EFL137" s="84"/>
      <c r="EFM137" s="84"/>
      <c r="EFN137" s="84"/>
      <c r="EFO137" s="84"/>
      <c r="EFP137" s="84"/>
      <c r="EFQ137" s="84"/>
      <c r="EFR137" s="84"/>
      <c r="EFS137" s="84"/>
      <c r="EFT137" s="84"/>
      <c r="EFU137" s="84"/>
      <c r="EFV137" s="84"/>
      <c r="EFW137" s="84"/>
      <c r="EFX137" s="84"/>
      <c r="EFY137" s="84"/>
      <c r="EFZ137" s="84"/>
      <c r="EGA137" s="84"/>
      <c r="EGB137" s="84"/>
      <c r="EGC137" s="84"/>
      <c r="EGD137" s="84"/>
      <c r="EGE137" s="84"/>
      <c r="EGF137" s="84"/>
      <c r="EGG137" s="84"/>
      <c r="EGH137" s="84"/>
      <c r="EGI137" s="84"/>
      <c r="EGJ137" s="84"/>
      <c r="EGK137" s="84"/>
      <c r="EGL137" s="84"/>
      <c r="EGM137" s="84"/>
      <c r="EGN137" s="84"/>
      <c r="EGO137" s="84"/>
      <c r="EGP137" s="84"/>
      <c r="EGQ137" s="84"/>
      <c r="EGR137" s="84"/>
      <c r="EGS137" s="84"/>
      <c r="EGT137" s="84"/>
      <c r="EGU137" s="84"/>
      <c r="EGV137" s="84"/>
      <c r="EGW137" s="84"/>
      <c r="EGX137" s="84"/>
      <c r="EGY137" s="84"/>
      <c r="EGZ137" s="84"/>
      <c r="EHA137" s="84"/>
      <c r="EHB137" s="84"/>
      <c r="EHC137" s="84"/>
      <c r="EHD137" s="84"/>
      <c r="EHE137" s="84"/>
      <c r="EHF137" s="84"/>
      <c r="EHG137" s="84"/>
      <c r="EHH137" s="84"/>
      <c r="EHI137" s="84"/>
      <c r="EHJ137" s="84"/>
      <c r="EHK137" s="84"/>
      <c r="EHL137" s="84"/>
      <c r="EHM137" s="84"/>
      <c r="EHN137" s="84"/>
      <c r="EHO137" s="84"/>
      <c r="EHP137" s="84"/>
      <c r="EHQ137" s="84"/>
      <c r="EHR137" s="84"/>
      <c r="EHS137" s="84"/>
      <c r="EHT137" s="84"/>
      <c r="EHU137" s="84"/>
      <c r="EHV137" s="84"/>
      <c r="EHW137" s="84"/>
      <c r="EHX137" s="84"/>
      <c r="EHY137" s="84"/>
      <c r="EHZ137" s="84"/>
      <c r="EIA137" s="84"/>
      <c r="EIB137" s="84"/>
      <c r="EIC137" s="84"/>
      <c r="EID137" s="84"/>
      <c r="EIE137" s="84"/>
      <c r="EIF137" s="84"/>
      <c r="EIG137" s="84"/>
      <c r="EIH137" s="84"/>
      <c r="EII137" s="84"/>
      <c r="EIJ137" s="84"/>
      <c r="EIK137" s="84"/>
      <c r="EIL137" s="84"/>
      <c r="EIM137" s="84"/>
      <c r="EIN137" s="84"/>
      <c r="EIO137" s="84"/>
      <c r="EIP137" s="84"/>
      <c r="EIQ137" s="84"/>
      <c r="EIR137" s="84"/>
      <c r="EIS137" s="84"/>
      <c r="EIT137" s="84"/>
      <c r="EIU137" s="84"/>
      <c r="EIV137" s="84"/>
      <c r="EIW137" s="84"/>
      <c r="EIX137" s="84"/>
      <c r="EIY137" s="84"/>
      <c r="EIZ137" s="84"/>
      <c r="EJA137" s="84"/>
      <c r="EJB137" s="84"/>
      <c r="EJC137" s="84"/>
      <c r="EJD137" s="84"/>
      <c r="EJE137" s="84"/>
      <c r="EJF137" s="84"/>
      <c r="EJG137" s="84"/>
      <c r="EJH137" s="84"/>
      <c r="EJI137" s="84"/>
      <c r="EJJ137" s="84"/>
      <c r="EJK137" s="84"/>
      <c r="EJL137" s="84"/>
      <c r="EJM137" s="84"/>
      <c r="EJN137" s="84"/>
      <c r="EJO137" s="84"/>
      <c r="EJP137" s="84"/>
      <c r="EJQ137" s="84"/>
      <c r="EJR137" s="84"/>
      <c r="EJS137" s="84"/>
      <c r="EJT137" s="84"/>
      <c r="EJU137" s="84"/>
      <c r="EJV137" s="84"/>
      <c r="EJW137" s="84"/>
      <c r="EJX137" s="84"/>
      <c r="EJY137" s="84"/>
      <c r="EJZ137" s="84"/>
      <c r="EKA137" s="84"/>
      <c r="EKB137" s="84"/>
      <c r="EKC137" s="84"/>
      <c r="EKD137" s="84"/>
      <c r="EKE137" s="84"/>
      <c r="EKF137" s="84"/>
      <c r="EKG137" s="84"/>
      <c r="EKH137" s="84"/>
      <c r="EKI137" s="84"/>
      <c r="EKJ137" s="84"/>
      <c r="EKK137" s="84"/>
      <c r="EKL137" s="84"/>
      <c r="EKM137" s="84"/>
      <c r="EKN137" s="84"/>
      <c r="EKO137" s="84"/>
      <c r="EKP137" s="84"/>
      <c r="EKQ137" s="84"/>
      <c r="EKR137" s="84"/>
      <c r="EKS137" s="84"/>
      <c r="EKT137" s="84"/>
      <c r="EKU137" s="84"/>
      <c r="EKV137" s="84"/>
      <c r="EKW137" s="84"/>
      <c r="EKX137" s="84"/>
      <c r="EKY137" s="84"/>
      <c r="EKZ137" s="84"/>
      <c r="ELA137" s="84"/>
      <c r="ELB137" s="84"/>
      <c r="ELC137" s="84"/>
      <c r="ELD137" s="84"/>
      <c r="ELE137" s="84"/>
      <c r="ELF137" s="84"/>
      <c r="ELG137" s="84"/>
      <c r="ELH137" s="84"/>
      <c r="ELI137" s="84"/>
      <c r="ELJ137" s="84"/>
      <c r="ELK137" s="84"/>
      <c r="ELL137" s="84"/>
      <c r="ELM137" s="84"/>
      <c r="ELN137" s="84"/>
      <c r="ELO137" s="84"/>
      <c r="ELP137" s="84"/>
      <c r="ELQ137" s="84"/>
      <c r="ELR137" s="84"/>
      <c r="ELS137" s="84"/>
      <c r="ELT137" s="84"/>
      <c r="ELU137" s="84"/>
      <c r="ELV137" s="84"/>
      <c r="ELW137" s="84"/>
      <c r="ELX137" s="84"/>
      <c r="ELY137" s="84"/>
      <c r="ELZ137" s="84"/>
      <c r="EMA137" s="84"/>
      <c r="EMB137" s="84"/>
      <c r="EMC137" s="84"/>
      <c r="EMD137" s="84"/>
      <c r="EME137" s="84"/>
      <c r="EMF137" s="84"/>
      <c r="EMG137" s="84"/>
      <c r="EMH137" s="84"/>
      <c r="EMI137" s="84"/>
      <c r="EMJ137" s="84"/>
      <c r="EMK137" s="84"/>
      <c r="EML137" s="84"/>
      <c r="EMM137" s="84"/>
      <c r="EMN137" s="84"/>
      <c r="EMO137" s="84"/>
      <c r="EMP137" s="84"/>
      <c r="EMQ137" s="84"/>
      <c r="EMR137" s="84"/>
      <c r="EMS137" s="84"/>
      <c r="EMT137" s="84"/>
      <c r="EMU137" s="84"/>
      <c r="EMV137" s="84"/>
      <c r="EMW137" s="84"/>
      <c r="EMX137" s="84"/>
      <c r="EMY137" s="84"/>
      <c r="EMZ137" s="84"/>
      <c r="ENA137" s="84"/>
      <c r="ENB137" s="84"/>
      <c r="ENC137" s="84"/>
      <c r="END137" s="84"/>
      <c r="ENE137" s="84"/>
      <c r="ENF137" s="84"/>
      <c r="ENG137" s="84"/>
      <c r="ENH137" s="84"/>
      <c r="ENI137" s="84"/>
      <c r="ENJ137" s="84"/>
      <c r="ENK137" s="84"/>
      <c r="ENL137" s="84"/>
      <c r="ENM137" s="84"/>
      <c r="ENN137" s="84"/>
      <c r="ENO137" s="84"/>
      <c r="ENP137" s="84"/>
      <c r="ENQ137" s="84"/>
      <c r="ENR137" s="84"/>
      <c r="ENS137" s="84"/>
      <c r="ENT137" s="84"/>
      <c r="ENU137" s="84"/>
      <c r="ENV137" s="84"/>
      <c r="ENW137" s="84"/>
      <c r="ENX137" s="84"/>
      <c r="ENY137" s="84"/>
      <c r="ENZ137" s="84"/>
      <c r="EOA137" s="84"/>
      <c r="EOB137" s="84"/>
      <c r="EOC137" s="84"/>
      <c r="EOD137" s="84"/>
      <c r="EOE137" s="84"/>
      <c r="EOF137" s="84"/>
      <c r="EOG137" s="84"/>
      <c r="EOH137" s="84"/>
      <c r="EOI137" s="84"/>
      <c r="EOJ137" s="84"/>
      <c r="EOK137" s="84"/>
      <c r="EOL137" s="84"/>
      <c r="EOM137" s="84"/>
      <c r="EON137" s="84"/>
      <c r="EOO137" s="84"/>
      <c r="EOP137" s="84"/>
      <c r="EOQ137" s="84"/>
      <c r="EOR137" s="84"/>
      <c r="EOS137" s="84"/>
      <c r="EOT137" s="84"/>
      <c r="EOU137" s="84"/>
      <c r="EOV137" s="84"/>
      <c r="EOW137" s="84"/>
      <c r="EOX137" s="84"/>
      <c r="EOY137" s="84"/>
      <c r="EOZ137" s="84"/>
      <c r="EPA137" s="84"/>
      <c r="EPB137" s="84"/>
      <c r="EPC137" s="84"/>
      <c r="EPD137" s="84"/>
      <c r="EPE137" s="84"/>
      <c r="EPF137" s="84"/>
      <c r="EPG137" s="84"/>
      <c r="EPH137" s="84"/>
      <c r="EPI137" s="84"/>
      <c r="EPJ137" s="84"/>
      <c r="EPK137" s="84"/>
      <c r="EPL137" s="84"/>
      <c r="EPM137" s="84"/>
      <c r="EPN137" s="84"/>
      <c r="EPO137" s="84"/>
      <c r="EPP137" s="84"/>
      <c r="EPQ137" s="84"/>
      <c r="EPR137" s="84"/>
      <c r="EPS137" s="84"/>
      <c r="EPT137" s="84"/>
      <c r="EPU137" s="84"/>
      <c r="EPV137" s="84"/>
      <c r="EPW137" s="84"/>
      <c r="EPX137" s="84"/>
      <c r="EPY137" s="84"/>
      <c r="EPZ137" s="84"/>
      <c r="EQA137" s="84"/>
      <c r="EQB137" s="84"/>
      <c r="EQC137" s="84"/>
      <c r="EQD137" s="84"/>
      <c r="EQE137" s="84"/>
      <c r="EQF137" s="84"/>
      <c r="EQG137" s="84"/>
      <c r="EQH137" s="84"/>
      <c r="EQI137" s="84"/>
      <c r="EQJ137" s="84"/>
      <c r="EQK137" s="84"/>
      <c r="EQL137" s="84"/>
      <c r="EQM137" s="84"/>
      <c r="EQN137" s="84"/>
      <c r="EQO137" s="84"/>
      <c r="EQP137" s="84"/>
      <c r="EQQ137" s="84"/>
      <c r="EQR137" s="84"/>
      <c r="EQS137" s="84"/>
      <c r="EQT137" s="84"/>
      <c r="EQU137" s="84"/>
      <c r="EQV137" s="84"/>
      <c r="EQW137" s="84"/>
      <c r="EQX137" s="84"/>
      <c r="EQY137" s="84"/>
      <c r="EQZ137" s="84"/>
      <c r="ERA137" s="84"/>
      <c r="ERB137" s="84"/>
      <c r="ERC137" s="84"/>
      <c r="ERD137" s="84"/>
      <c r="ERE137" s="84"/>
      <c r="ERF137" s="84"/>
      <c r="ERG137" s="84"/>
      <c r="ERH137" s="84"/>
      <c r="ERI137" s="84"/>
      <c r="ERJ137" s="84"/>
      <c r="ERK137" s="84"/>
      <c r="ERL137" s="84"/>
      <c r="ERM137" s="84"/>
      <c r="ERN137" s="84"/>
      <c r="ERO137" s="84"/>
      <c r="ERP137" s="84"/>
      <c r="ERQ137" s="84"/>
      <c r="ERR137" s="84"/>
      <c r="ERS137" s="84"/>
      <c r="ERT137" s="84"/>
      <c r="ERU137" s="84"/>
      <c r="ERV137" s="84"/>
      <c r="ERW137" s="84"/>
      <c r="ERX137" s="84"/>
      <c r="ERY137" s="84"/>
      <c r="ERZ137" s="84"/>
      <c r="ESA137" s="84"/>
      <c r="ESB137" s="84"/>
      <c r="ESC137" s="84"/>
      <c r="ESD137" s="84"/>
      <c r="ESE137" s="84"/>
      <c r="ESF137" s="84"/>
      <c r="ESG137" s="84"/>
      <c r="ESH137" s="84"/>
      <c r="ESI137" s="84"/>
      <c r="ESJ137" s="84"/>
      <c r="ESK137" s="84"/>
      <c r="ESL137" s="84"/>
      <c r="ESM137" s="84"/>
      <c r="ESN137" s="84"/>
      <c r="ESO137" s="84"/>
      <c r="ESP137" s="84"/>
      <c r="ESQ137" s="84"/>
      <c r="ESR137" s="84"/>
      <c r="ESS137" s="84"/>
      <c r="EST137" s="84"/>
      <c r="ESU137" s="84"/>
      <c r="ESV137" s="84"/>
      <c r="ESW137" s="84"/>
      <c r="ESX137" s="84"/>
      <c r="ESY137" s="84"/>
      <c r="ESZ137" s="84"/>
      <c r="ETA137" s="84"/>
      <c r="ETB137" s="84"/>
      <c r="ETC137" s="84"/>
      <c r="ETD137" s="84"/>
      <c r="ETE137" s="84"/>
      <c r="ETF137" s="84"/>
      <c r="ETG137" s="84"/>
      <c r="ETH137" s="84"/>
      <c r="ETI137" s="84"/>
      <c r="ETJ137" s="84"/>
      <c r="ETK137" s="84"/>
      <c r="ETL137" s="84"/>
      <c r="ETM137" s="84"/>
      <c r="ETN137" s="84"/>
      <c r="ETO137" s="84"/>
      <c r="ETP137" s="84"/>
      <c r="ETQ137" s="84"/>
      <c r="ETR137" s="84"/>
      <c r="ETS137" s="84"/>
      <c r="ETT137" s="84"/>
      <c r="ETU137" s="84"/>
      <c r="ETV137" s="84"/>
      <c r="ETW137" s="84"/>
      <c r="ETX137" s="84"/>
      <c r="ETY137" s="84"/>
      <c r="ETZ137" s="84"/>
      <c r="EUA137" s="84"/>
      <c r="EUB137" s="84"/>
      <c r="EUC137" s="84"/>
      <c r="EUD137" s="84"/>
      <c r="EUE137" s="84"/>
      <c r="EUF137" s="84"/>
      <c r="EUG137" s="84"/>
      <c r="EUH137" s="84"/>
      <c r="EUI137" s="84"/>
      <c r="EUJ137" s="84"/>
      <c r="EUK137" s="84"/>
      <c r="EUL137" s="84"/>
      <c r="EUM137" s="84"/>
      <c r="EUN137" s="84"/>
      <c r="EUO137" s="84"/>
      <c r="EUP137" s="84"/>
      <c r="EUQ137" s="84"/>
      <c r="EUR137" s="84"/>
      <c r="EUS137" s="84"/>
      <c r="EUT137" s="84"/>
      <c r="EUU137" s="84"/>
      <c r="EUV137" s="84"/>
      <c r="EUW137" s="84"/>
      <c r="EUX137" s="84"/>
      <c r="EUY137" s="84"/>
      <c r="EUZ137" s="84"/>
      <c r="EVA137" s="84"/>
      <c r="EVB137" s="84"/>
      <c r="EVC137" s="84"/>
      <c r="EVD137" s="84"/>
      <c r="EVE137" s="84"/>
      <c r="EVF137" s="84"/>
      <c r="EVG137" s="84"/>
      <c r="EVH137" s="84"/>
      <c r="EVI137" s="84"/>
      <c r="EVJ137" s="84"/>
      <c r="EVK137" s="84"/>
      <c r="EVL137" s="84"/>
      <c r="EVM137" s="84"/>
      <c r="EVN137" s="84"/>
      <c r="EVO137" s="84"/>
      <c r="EVP137" s="84"/>
      <c r="EVQ137" s="84"/>
      <c r="EVR137" s="84"/>
      <c r="EVS137" s="84"/>
      <c r="EVT137" s="84"/>
      <c r="EVU137" s="84"/>
      <c r="EVV137" s="84"/>
      <c r="EVW137" s="84"/>
      <c r="EVX137" s="84"/>
      <c r="EVY137" s="84"/>
      <c r="EVZ137" s="84"/>
      <c r="EWA137" s="84"/>
      <c r="EWB137" s="84"/>
      <c r="EWC137" s="84"/>
      <c r="EWD137" s="84"/>
      <c r="EWE137" s="84"/>
      <c r="EWF137" s="84"/>
      <c r="EWG137" s="84"/>
      <c r="EWH137" s="84"/>
      <c r="EWI137" s="84"/>
      <c r="EWJ137" s="84"/>
      <c r="EWK137" s="84"/>
      <c r="EWL137" s="84"/>
      <c r="EWM137" s="84"/>
    </row>
    <row r="139" spans="1:3991" ht="19.5" thickBot="1">
      <c r="A139" s="94">
        <f ca="1">TODAY()</f>
        <v>43199</v>
      </c>
      <c r="B139" s="93">
        <v>7</v>
      </c>
      <c r="C139" s="82">
        <f>C140</f>
        <v>0</v>
      </c>
      <c r="D139" s="82">
        <f>C141</f>
        <v>0</v>
      </c>
      <c r="E139" s="83">
        <f>срок_7</f>
        <v>0</v>
      </c>
      <c r="F139" s="1"/>
      <c r="G139" s="105" t="s">
        <v>74</v>
      </c>
      <c r="H139" s="98"/>
      <c r="I139" s="7"/>
    </row>
    <row r="140" spans="1:3991" ht="19.5" hidden="1" outlineLevel="1" thickBot="1">
      <c r="A140" s="178" t="s">
        <v>6</v>
      </c>
      <c r="B140" s="182"/>
      <c r="C140" s="178">
        <f>VLOOKUP($I$160,Сводная!$A$1:$X$22,3)</f>
        <v>0</v>
      </c>
      <c r="D140" s="179"/>
      <c r="E140" s="20" t="s">
        <v>28</v>
      </c>
      <c r="F140" s="17"/>
      <c r="G140" s="106" t="s">
        <v>26</v>
      </c>
      <c r="H140" s="92">
        <f>VLOOKUP($I$160,Сводная!$A$1:$X$22,7)</f>
        <v>0</v>
      </c>
    </row>
    <row r="141" spans="1:3991" ht="27" hidden="1" outlineLevel="1" thickBot="1">
      <c r="A141" s="178" t="s">
        <v>7</v>
      </c>
      <c r="B141" s="179"/>
      <c r="C141" s="178">
        <f>VLOOKUP($I$160,Сводная!$A$1:$X$22,4)</f>
        <v>0</v>
      </c>
      <c r="D141" s="179"/>
      <c r="E141" s="189">
        <f ca="1">IF(C142&lt;0,"Нет Даты",C142-A139)</f>
        <v>-43199</v>
      </c>
      <c r="F141" s="18"/>
      <c r="G141" s="106" t="s">
        <v>27</v>
      </c>
      <c r="H141" s="92">
        <f>VLOOKUP($I$160,Сводная!$A$1:$X$22,8)</f>
        <v>0</v>
      </c>
    </row>
    <row r="142" spans="1:3991" ht="27" hidden="1" outlineLevel="1" thickBot="1">
      <c r="A142" s="178" t="s">
        <v>13</v>
      </c>
      <c r="B142" s="179"/>
      <c r="C142" s="180">
        <f>VLOOKUP($I$160,Сводная!$A$1:$X$22,5)</f>
        <v>0</v>
      </c>
      <c r="D142" s="181"/>
      <c r="E142" s="190"/>
      <c r="F142" s="18"/>
      <c r="G142" s="106" t="s">
        <v>25</v>
      </c>
      <c r="H142" s="92">
        <f>VLOOKUP($I$160,Сводная!$A$1:$X$22,9)</f>
        <v>0</v>
      </c>
    </row>
    <row r="143" spans="1:3991" ht="27" hidden="1" outlineLevel="1" thickBot="1">
      <c r="A143" s="178" t="s">
        <v>22</v>
      </c>
      <c r="B143" s="179"/>
      <c r="C143" s="178" t="str">
        <f>IF(I160=0,CONCATENATE(LEFT(C140,5),"-",LEFT(C141,5),"-"),VLOOKUP(I160,Сводная!$A$1:$X$22,6))</f>
        <v>--</v>
      </c>
      <c r="D143" s="179"/>
      <c r="E143" s="191"/>
      <c r="F143" s="18"/>
      <c r="G143" s="106" t="s">
        <v>29</v>
      </c>
      <c r="H143" s="92">
        <f>VLOOKUP($I$160,Сводная!$A$1:$X$22,10)</f>
        <v>0</v>
      </c>
    </row>
    <row r="144" spans="1:3991" ht="16.5" hidden="1" outlineLevel="1" thickBot="1">
      <c r="A144" s="178" t="s">
        <v>95</v>
      </c>
      <c r="B144" s="179"/>
      <c r="C144" s="180" t="str">
        <f>'Список изделий'!F33</f>
        <v>Оформление дополнительного оборудования</v>
      </c>
      <c r="D144" s="181"/>
      <c r="F144" s="19"/>
    </row>
    <row r="145" spans="1:3991" ht="30" hidden="1" outlineLevel="1">
      <c r="A145" s="27" t="s">
        <v>1</v>
      </c>
      <c r="B145" s="27" t="s">
        <v>2</v>
      </c>
      <c r="C145" s="26" t="s">
        <v>38</v>
      </c>
      <c r="D145" s="26" t="s">
        <v>39</v>
      </c>
      <c r="E145" s="26" t="s">
        <v>35</v>
      </c>
      <c r="F145" s="16"/>
      <c r="G145" s="183" t="s">
        <v>72</v>
      </c>
      <c r="H145" s="184"/>
    </row>
    <row r="146" spans="1:3991" ht="18.75" hidden="1" outlineLevel="1">
      <c r="A146" s="14">
        <v>13</v>
      </c>
      <c r="B146" s="4" t="s">
        <v>4</v>
      </c>
      <c r="C146" s="8">
        <f>VLOOKUP($I$160,Сводная!$A$1:$X$22,11)</f>
        <v>1</v>
      </c>
      <c r="D146" s="28">
        <f>C142</f>
        <v>0</v>
      </c>
      <c r="E146" s="29" t="s">
        <v>32</v>
      </c>
      <c r="F146" s="9"/>
      <c r="G146" s="185"/>
      <c r="H146" s="186"/>
      <c r="I146" s="9"/>
    </row>
    <row r="147" spans="1:3991" ht="18.75" hidden="1" outlineLevel="1">
      <c r="A147" s="15">
        <v>12</v>
      </c>
      <c r="B147" s="5" t="s">
        <v>3</v>
      </c>
      <c r="C147" s="8">
        <f>VLOOKUP($I$160,Сводная!$A$1:$X$22,12)</f>
        <v>1</v>
      </c>
      <c r="D147" s="28">
        <f>D146</f>
        <v>0</v>
      </c>
      <c r="E147" s="29" t="s">
        <v>32</v>
      </c>
      <c r="F147" s="9"/>
      <c r="G147" s="185"/>
      <c r="H147" s="186"/>
      <c r="I147" s="9"/>
    </row>
    <row r="148" spans="1:3991" ht="18.75" hidden="1" outlineLevel="1">
      <c r="A148" s="14">
        <v>11</v>
      </c>
      <c r="B148" s="4" t="s">
        <v>62</v>
      </c>
      <c r="C148" s="8">
        <f>VLOOKUP($I$160,Сводная!$A$1:$X$22,13)</f>
        <v>1</v>
      </c>
      <c r="D148" s="28">
        <f>D147</f>
        <v>0</v>
      </c>
      <c r="E148" s="29" t="s">
        <v>33</v>
      </c>
      <c r="F148" s="9"/>
      <c r="G148" s="185"/>
      <c r="H148" s="186"/>
      <c r="I148" s="9"/>
    </row>
    <row r="149" spans="1:3991" ht="38.25" hidden="1" outlineLevel="1" thickBot="1">
      <c r="A149" s="15">
        <v>10</v>
      </c>
      <c r="B149" s="3" t="s">
        <v>48</v>
      </c>
      <c r="C149" s="8">
        <f>VLOOKUP($I$160,Сводная!$A$1:$X$22,14)</f>
        <v>1</v>
      </c>
      <c r="D149" s="28">
        <f>D148-C148</f>
        <v>-1</v>
      </c>
      <c r="E149" s="29" t="s">
        <v>34</v>
      </c>
      <c r="F149" s="9"/>
      <c r="G149" s="187"/>
      <c r="H149" s="188"/>
      <c r="I149" s="9"/>
    </row>
    <row r="150" spans="1:3991" ht="37.5" hidden="1" outlineLevel="1">
      <c r="A150" s="14">
        <v>9</v>
      </c>
      <c r="B150" s="4" t="s">
        <v>47</v>
      </c>
      <c r="C150" s="8">
        <f>VLOOKUP($I$160,Сводная!$A$1:$X$22,15)</f>
        <v>1</v>
      </c>
      <c r="D150" s="28">
        <f>D148-C148</f>
        <v>-1</v>
      </c>
      <c r="E150" s="29" t="s">
        <v>34</v>
      </c>
      <c r="F150" s="9"/>
      <c r="G150" s="108"/>
      <c r="H150" s="97"/>
      <c r="I150" s="9"/>
    </row>
    <row r="151" spans="1:3991" ht="18.75" hidden="1" outlineLevel="1">
      <c r="A151" s="15">
        <v>8</v>
      </c>
      <c r="B151" s="3" t="s">
        <v>46</v>
      </c>
      <c r="C151" s="8">
        <f>VLOOKUP($I$160,Сводная!$A$1:$X$22,16)</f>
        <v>1</v>
      </c>
      <c r="D151" s="28">
        <f>D150-C150-1</f>
        <v>-3</v>
      </c>
      <c r="E151" s="29" t="s">
        <v>36</v>
      </c>
      <c r="F151" s="9"/>
      <c r="G151" s="108"/>
      <c r="H151" s="97"/>
      <c r="I151" s="9"/>
    </row>
    <row r="152" spans="1:3991" ht="18.75" hidden="1" outlineLevel="1">
      <c r="A152" s="14">
        <v>7</v>
      </c>
      <c r="B152" s="4" t="s">
        <v>43</v>
      </c>
      <c r="C152" s="8">
        <f>VLOOKUP($I$160,Сводная!$A$1:$X$22,17)</f>
        <v>1</v>
      </c>
      <c r="D152" s="28">
        <f>D151</f>
        <v>-3</v>
      </c>
      <c r="E152" s="29" t="s">
        <v>36</v>
      </c>
      <c r="F152" s="9"/>
      <c r="G152" s="108"/>
      <c r="H152" s="97"/>
      <c r="I152" s="9"/>
    </row>
    <row r="153" spans="1:3991" ht="18.75" hidden="1" outlineLevel="1">
      <c r="A153" s="15">
        <v>6</v>
      </c>
      <c r="B153" s="3" t="s">
        <v>44</v>
      </c>
      <c r="C153" s="8">
        <f>VLOOKUP($I$160,Сводная!$A$1:$X$22,18)</f>
        <v>1</v>
      </c>
      <c r="D153" s="28">
        <f>D152</f>
        <v>-3</v>
      </c>
      <c r="E153" s="29" t="s">
        <v>36</v>
      </c>
      <c r="F153" s="9"/>
      <c r="G153" s="108"/>
      <c r="H153" s="97"/>
      <c r="I153" s="9"/>
    </row>
    <row r="154" spans="1:3991" ht="37.5" hidden="1" outlineLevel="1">
      <c r="A154" s="14">
        <v>5</v>
      </c>
      <c r="B154" s="2" t="s">
        <v>5</v>
      </c>
      <c r="C154" s="8">
        <f>VLOOKUP($I$160,Сводная!$A$1:$X$22,19)</f>
        <v>1</v>
      </c>
      <c r="D154" s="28">
        <f>D150-C150-1-MAX(C151,C152,C153)</f>
        <v>-4</v>
      </c>
      <c r="E154" s="29" t="s">
        <v>60</v>
      </c>
      <c r="F154" s="9"/>
      <c r="G154" s="108"/>
      <c r="H154" s="97"/>
      <c r="I154" s="9"/>
    </row>
    <row r="155" spans="1:3991" ht="18.75" hidden="1" outlineLevel="1">
      <c r="A155" s="15">
        <v>4</v>
      </c>
      <c r="B155" s="6" t="s">
        <v>45</v>
      </c>
      <c r="C155" s="8">
        <f>VLOOKUP($I$160,Сводная!$A$1:$X$22,20)</f>
        <v>1</v>
      </c>
      <c r="D155" s="28">
        <f>D154-C154</f>
        <v>-5</v>
      </c>
      <c r="E155" s="29" t="s">
        <v>61</v>
      </c>
      <c r="F155" s="9"/>
      <c r="G155" s="108"/>
      <c r="H155" s="97"/>
      <c r="I155" s="9"/>
    </row>
    <row r="156" spans="1:3991" ht="18.75" hidden="1" outlineLevel="1">
      <c r="A156" s="14">
        <v>3</v>
      </c>
      <c r="B156" s="2" t="s">
        <v>10</v>
      </c>
      <c r="C156" s="8">
        <f>VLOOKUP($I$160,Сводная!$A$1:$X$22,21)</f>
        <v>1</v>
      </c>
      <c r="D156" s="28">
        <f>D155</f>
        <v>-5</v>
      </c>
      <c r="E156" s="29" t="s">
        <v>61</v>
      </c>
      <c r="F156" s="9"/>
      <c r="G156" s="108"/>
      <c r="H156" s="97"/>
      <c r="I156" s="9"/>
    </row>
    <row r="157" spans="1:3991" ht="37.5" hidden="1" outlineLevel="1">
      <c r="A157" s="13">
        <v>2</v>
      </c>
      <c r="B157" s="6" t="s">
        <v>9</v>
      </c>
      <c r="C157" s="8">
        <f>VLOOKUP($I$160,Сводная!$A$1:$X$22,22)</f>
        <v>1</v>
      </c>
      <c r="D157" s="28">
        <f>D156-MAX(C155,C156)</f>
        <v>-6</v>
      </c>
      <c r="E157" s="29" t="s">
        <v>63</v>
      </c>
      <c r="F157" s="9"/>
      <c r="G157" s="108"/>
      <c r="H157" s="147"/>
      <c r="I157" s="9"/>
    </row>
    <row r="158" spans="1:3991" ht="37.5" hidden="1" outlineLevel="1">
      <c r="A158" s="14">
        <v>1</v>
      </c>
      <c r="B158" s="2" t="s">
        <v>11</v>
      </c>
      <c r="C158" s="8">
        <f>VLOOKUP($I$160,Сводная!$A$1:$X$22,23)</f>
        <v>1</v>
      </c>
      <c r="D158" s="28">
        <f>D157-C157</f>
        <v>-7</v>
      </c>
      <c r="E158" s="29" t="s">
        <v>40</v>
      </c>
      <c r="F158" s="9"/>
      <c r="G158" s="108"/>
      <c r="H158" s="97"/>
      <c r="I158" s="9"/>
    </row>
    <row r="159" spans="1:3991" ht="19.5" hidden="1" outlineLevel="1" thickBot="1">
      <c r="A159" s="13">
        <v>0</v>
      </c>
      <c r="B159" s="6" t="s">
        <v>8</v>
      </c>
      <c r="C159" s="8">
        <f>VLOOKUP($I$160,Сводная!$A$1:$X$22,24)</f>
        <v>1</v>
      </c>
      <c r="D159" s="28">
        <f>D158-C158</f>
        <v>-8</v>
      </c>
      <c r="E159" s="29" t="s">
        <v>37</v>
      </c>
      <c r="F159" s="9"/>
      <c r="G159" s="108"/>
      <c r="H159" s="97"/>
      <c r="I159" s="9"/>
    </row>
    <row r="160" spans="1:3991" s="70" customFormat="1" ht="19.5" collapsed="1" thickBot="1">
      <c r="A160" s="114">
        <f>'Список изделий'!I33</f>
        <v>0</v>
      </c>
      <c r="B160" s="115">
        <f>'Список изделий'!I34</f>
        <v>0</v>
      </c>
      <c r="C160" s="115">
        <f>'Список изделий'!I35</f>
        <v>0</v>
      </c>
      <c r="D160" s="115">
        <f>'Список изделий'!I36</f>
        <v>0</v>
      </c>
      <c r="E160" s="115">
        <f>'Список изделий'!I37</f>
        <v>0</v>
      </c>
      <c r="F160" s="115"/>
      <c r="G160" s="116"/>
      <c r="H160" s="99" t="s">
        <v>90</v>
      </c>
      <c r="I160" s="91">
        <f>IF($I$22=0,0,1)</f>
        <v>1</v>
      </c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84"/>
      <c r="HK160" s="84"/>
      <c r="HL160" s="84"/>
      <c r="HM160" s="84"/>
      <c r="HN160" s="84"/>
      <c r="HO160" s="84"/>
      <c r="HP160" s="84"/>
      <c r="HQ160" s="84"/>
      <c r="HR160" s="84"/>
      <c r="HS160" s="84"/>
      <c r="HT160" s="84"/>
      <c r="HU160" s="84"/>
      <c r="HV160" s="84"/>
      <c r="HW160" s="84"/>
      <c r="HX160" s="84"/>
      <c r="HY160" s="84"/>
      <c r="HZ160" s="84"/>
      <c r="IA160" s="84"/>
      <c r="IB160" s="84"/>
      <c r="IC160" s="84"/>
      <c r="ID160" s="84"/>
      <c r="IE160" s="84"/>
      <c r="IF160" s="84"/>
      <c r="IG160" s="84"/>
      <c r="IH160" s="84"/>
      <c r="II160" s="84"/>
      <c r="IJ160" s="84"/>
      <c r="IK160" s="84"/>
      <c r="IL160" s="84"/>
      <c r="IM160" s="84"/>
      <c r="IN160" s="84"/>
      <c r="IO160" s="84"/>
      <c r="IP160" s="84"/>
      <c r="IQ160" s="84"/>
      <c r="IR160" s="84"/>
      <c r="IS160" s="84"/>
      <c r="IT160" s="84"/>
      <c r="IU160" s="84"/>
      <c r="IV160" s="84"/>
      <c r="IW160" s="84"/>
      <c r="IX160" s="84"/>
      <c r="IY160" s="84"/>
      <c r="IZ160" s="84"/>
      <c r="JA160" s="84"/>
      <c r="JB160" s="84"/>
      <c r="JC160" s="84"/>
      <c r="JD160" s="84"/>
      <c r="JE160" s="84"/>
      <c r="JF160" s="84"/>
      <c r="JG160" s="84"/>
      <c r="JH160" s="84"/>
      <c r="JI160" s="84"/>
      <c r="JJ160" s="84"/>
      <c r="JK160" s="84"/>
      <c r="JL160" s="84"/>
      <c r="JM160" s="84"/>
      <c r="JN160" s="84"/>
      <c r="JO160" s="84"/>
      <c r="JP160" s="84"/>
      <c r="JQ160" s="84"/>
      <c r="JR160" s="84"/>
      <c r="JS160" s="84"/>
      <c r="JT160" s="84"/>
      <c r="JU160" s="84"/>
      <c r="JV160" s="84"/>
      <c r="JW160" s="84"/>
      <c r="JX160" s="84"/>
      <c r="JY160" s="84"/>
      <c r="JZ160" s="84"/>
      <c r="KA160" s="84"/>
      <c r="KB160" s="84"/>
      <c r="KC160" s="84"/>
      <c r="KD160" s="84"/>
      <c r="KE160" s="84"/>
      <c r="KF160" s="84"/>
      <c r="KG160" s="84"/>
      <c r="KH160" s="84"/>
      <c r="KI160" s="84"/>
      <c r="KJ160" s="84"/>
      <c r="KK160" s="84"/>
      <c r="KL160" s="84"/>
      <c r="KM160" s="84"/>
      <c r="KN160" s="84"/>
      <c r="KO160" s="84"/>
      <c r="KP160" s="84"/>
      <c r="KQ160" s="84"/>
      <c r="KR160" s="84"/>
      <c r="KS160" s="84"/>
      <c r="KT160" s="84"/>
      <c r="KU160" s="84"/>
      <c r="KV160" s="84"/>
      <c r="KW160" s="84"/>
      <c r="KX160" s="84"/>
      <c r="KY160" s="84"/>
      <c r="KZ160" s="84"/>
      <c r="LA160" s="84"/>
      <c r="LB160" s="84"/>
      <c r="LC160" s="84"/>
      <c r="LD160" s="84"/>
      <c r="LE160" s="84"/>
      <c r="LF160" s="84"/>
      <c r="LG160" s="84"/>
      <c r="LH160" s="84"/>
      <c r="LI160" s="84"/>
      <c r="LJ160" s="84"/>
      <c r="LK160" s="84"/>
      <c r="LL160" s="84"/>
      <c r="LM160" s="84"/>
      <c r="LN160" s="84"/>
      <c r="LO160" s="84"/>
      <c r="LP160" s="84"/>
      <c r="LQ160" s="84"/>
      <c r="LR160" s="84"/>
      <c r="LS160" s="84"/>
      <c r="LT160" s="84"/>
      <c r="LU160" s="84"/>
      <c r="LV160" s="84"/>
      <c r="LW160" s="84"/>
      <c r="LX160" s="84"/>
      <c r="LY160" s="84"/>
      <c r="LZ160" s="84"/>
      <c r="MA160" s="84"/>
      <c r="MB160" s="84"/>
      <c r="MC160" s="84"/>
      <c r="MD160" s="84"/>
      <c r="ME160" s="84"/>
      <c r="MF160" s="84"/>
      <c r="MG160" s="84"/>
      <c r="MH160" s="84"/>
      <c r="MI160" s="84"/>
      <c r="MJ160" s="84"/>
      <c r="MK160" s="84"/>
      <c r="ML160" s="84"/>
      <c r="MM160" s="84"/>
      <c r="MN160" s="84"/>
      <c r="MO160" s="84"/>
      <c r="MP160" s="84"/>
      <c r="MQ160" s="84"/>
      <c r="MR160" s="84"/>
      <c r="MS160" s="84"/>
      <c r="MT160" s="84"/>
      <c r="MU160" s="84"/>
      <c r="MV160" s="84"/>
      <c r="MW160" s="84"/>
      <c r="MX160" s="84"/>
      <c r="MY160" s="84"/>
      <c r="MZ160" s="84"/>
      <c r="NA160" s="84"/>
      <c r="NB160" s="84"/>
      <c r="NC160" s="84"/>
      <c r="ND160" s="84"/>
      <c r="NE160" s="84"/>
      <c r="NF160" s="84"/>
      <c r="NG160" s="84"/>
      <c r="NH160" s="84"/>
      <c r="NI160" s="84"/>
      <c r="NJ160" s="84"/>
      <c r="NK160" s="84"/>
      <c r="NL160" s="84"/>
      <c r="NM160" s="84"/>
      <c r="NN160" s="84"/>
      <c r="NO160" s="84"/>
      <c r="NP160" s="84"/>
      <c r="NQ160" s="84"/>
      <c r="NR160" s="84"/>
      <c r="NS160" s="84"/>
      <c r="NT160" s="84"/>
      <c r="NU160" s="84"/>
      <c r="NV160" s="84"/>
      <c r="NW160" s="84"/>
      <c r="NX160" s="84"/>
      <c r="NY160" s="84"/>
      <c r="NZ160" s="84"/>
      <c r="OA160" s="84"/>
      <c r="OB160" s="84"/>
      <c r="OC160" s="84"/>
      <c r="OD160" s="84"/>
      <c r="OE160" s="84"/>
      <c r="OF160" s="84"/>
      <c r="OG160" s="84"/>
      <c r="OH160" s="84"/>
      <c r="OI160" s="84"/>
      <c r="OJ160" s="84"/>
      <c r="OK160" s="84"/>
      <c r="OL160" s="84"/>
      <c r="OM160" s="84"/>
      <c r="ON160" s="84"/>
      <c r="OO160" s="84"/>
      <c r="OP160" s="84"/>
      <c r="OQ160" s="84"/>
      <c r="OR160" s="84"/>
      <c r="OS160" s="84"/>
      <c r="OT160" s="84"/>
      <c r="OU160" s="84"/>
      <c r="OV160" s="84"/>
      <c r="OW160" s="84"/>
      <c r="OX160" s="84"/>
      <c r="OY160" s="84"/>
      <c r="OZ160" s="84"/>
      <c r="PA160" s="84"/>
      <c r="PB160" s="84"/>
      <c r="PC160" s="84"/>
      <c r="PD160" s="84"/>
      <c r="PE160" s="84"/>
      <c r="PF160" s="84"/>
      <c r="PG160" s="84"/>
      <c r="PH160" s="84"/>
      <c r="PI160" s="84"/>
      <c r="PJ160" s="84"/>
      <c r="PK160" s="84"/>
      <c r="PL160" s="84"/>
      <c r="PM160" s="84"/>
      <c r="PN160" s="84"/>
      <c r="PO160" s="84"/>
      <c r="PP160" s="84"/>
      <c r="PQ160" s="84"/>
      <c r="PR160" s="84"/>
      <c r="PS160" s="84"/>
      <c r="PT160" s="84"/>
      <c r="PU160" s="84"/>
      <c r="PV160" s="84"/>
      <c r="PW160" s="84"/>
      <c r="PX160" s="84"/>
      <c r="PY160" s="84"/>
      <c r="PZ160" s="84"/>
      <c r="QA160" s="84"/>
      <c r="QB160" s="84"/>
      <c r="QC160" s="84"/>
      <c r="QD160" s="84"/>
      <c r="QE160" s="84"/>
      <c r="QF160" s="84"/>
      <c r="QG160" s="84"/>
      <c r="QH160" s="84"/>
      <c r="QI160" s="84"/>
      <c r="QJ160" s="84"/>
      <c r="QK160" s="84"/>
      <c r="QL160" s="84"/>
      <c r="QM160" s="84"/>
      <c r="QN160" s="84"/>
      <c r="QO160" s="84"/>
      <c r="QP160" s="84"/>
      <c r="QQ160" s="84"/>
      <c r="QR160" s="84"/>
      <c r="QS160" s="84"/>
      <c r="QT160" s="84"/>
      <c r="QU160" s="84"/>
      <c r="QV160" s="84"/>
      <c r="QW160" s="84"/>
      <c r="QX160" s="84"/>
      <c r="QY160" s="84"/>
      <c r="QZ160" s="84"/>
      <c r="RA160" s="84"/>
      <c r="RB160" s="84"/>
      <c r="RC160" s="84"/>
      <c r="RD160" s="84"/>
      <c r="RE160" s="84"/>
      <c r="RF160" s="84"/>
      <c r="RG160" s="84"/>
      <c r="RH160" s="84"/>
      <c r="RI160" s="84"/>
      <c r="RJ160" s="84"/>
      <c r="RK160" s="84"/>
      <c r="RL160" s="84"/>
      <c r="RM160" s="84"/>
      <c r="RN160" s="84"/>
      <c r="RO160" s="84"/>
      <c r="RP160" s="84"/>
      <c r="RQ160" s="84"/>
      <c r="RR160" s="84"/>
      <c r="RS160" s="84"/>
      <c r="RT160" s="84"/>
      <c r="RU160" s="84"/>
      <c r="RV160" s="84"/>
      <c r="RW160" s="84"/>
      <c r="RX160" s="84"/>
      <c r="RY160" s="84"/>
      <c r="RZ160" s="84"/>
      <c r="SA160" s="84"/>
      <c r="SB160" s="84"/>
      <c r="SC160" s="84"/>
      <c r="SD160" s="84"/>
      <c r="SE160" s="84"/>
      <c r="SF160" s="84"/>
      <c r="SG160" s="84"/>
      <c r="SH160" s="84"/>
      <c r="SI160" s="84"/>
      <c r="SJ160" s="84"/>
      <c r="SK160" s="84"/>
      <c r="SL160" s="84"/>
      <c r="SM160" s="84"/>
      <c r="SN160" s="84"/>
      <c r="SO160" s="84"/>
      <c r="SP160" s="84"/>
      <c r="SQ160" s="84"/>
      <c r="SR160" s="84"/>
      <c r="SS160" s="84"/>
      <c r="ST160" s="84"/>
      <c r="SU160" s="84"/>
      <c r="SV160" s="84"/>
      <c r="SW160" s="84"/>
      <c r="SX160" s="84"/>
      <c r="SY160" s="84"/>
      <c r="SZ160" s="84"/>
      <c r="TA160" s="84"/>
      <c r="TB160" s="84"/>
      <c r="TC160" s="84"/>
      <c r="TD160" s="84"/>
      <c r="TE160" s="84"/>
      <c r="TF160" s="84"/>
      <c r="TG160" s="84"/>
      <c r="TH160" s="84"/>
      <c r="TI160" s="84"/>
      <c r="TJ160" s="84"/>
      <c r="TK160" s="84"/>
      <c r="TL160" s="84"/>
      <c r="TM160" s="84"/>
      <c r="TN160" s="84"/>
      <c r="TO160" s="84"/>
      <c r="TP160" s="84"/>
      <c r="TQ160" s="84"/>
      <c r="TR160" s="84"/>
      <c r="TS160" s="84"/>
      <c r="TT160" s="84"/>
      <c r="TU160" s="84"/>
      <c r="TV160" s="84"/>
      <c r="TW160" s="84"/>
      <c r="TX160" s="84"/>
      <c r="TY160" s="84"/>
      <c r="TZ160" s="84"/>
      <c r="UA160" s="84"/>
      <c r="UB160" s="84"/>
      <c r="UC160" s="84"/>
      <c r="UD160" s="84"/>
      <c r="UE160" s="84"/>
      <c r="UF160" s="84"/>
      <c r="UG160" s="84"/>
      <c r="UH160" s="84"/>
      <c r="UI160" s="84"/>
      <c r="UJ160" s="84"/>
      <c r="UK160" s="84"/>
      <c r="UL160" s="84"/>
      <c r="UM160" s="84"/>
      <c r="UN160" s="84"/>
      <c r="UO160" s="84"/>
      <c r="UP160" s="84"/>
      <c r="UQ160" s="84"/>
      <c r="UR160" s="84"/>
      <c r="US160" s="84"/>
      <c r="UT160" s="84"/>
      <c r="UU160" s="84"/>
      <c r="UV160" s="84"/>
      <c r="UW160" s="84"/>
      <c r="UX160" s="84"/>
      <c r="UY160" s="84"/>
      <c r="UZ160" s="84"/>
      <c r="VA160" s="84"/>
      <c r="VB160" s="84"/>
      <c r="VC160" s="84"/>
      <c r="VD160" s="84"/>
      <c r="VE160" s="84"/>
      <c r="VF160" s="84"/>
      <c r="VG160" s="84"/>
      <c r="VH160" s="84"/>
      <c r="VI160" s="84"/>
      <c r="VJ160" s="84"/>
      <c r="VK160" s="84"/>
      <c r="VL160" s="84"/>
      <c r="VM160" s="84"/>
      <c r="VN160" s="84"/>
      <c r="VO160" s="84"/>
      <c r="VP160" s="84"/>
      <c r="VQ160" s="84"/>
      <c r="VR160" s="84"/>
      <c r="VS160" s="84"/>
      <c r="VT160" s="84"/>
      <c r="VU160" s="84"/>
      <c r="VV160" s="84"/>
      <c r="VW160" s="84"/>
      <c r="VX160" s="84"/>
      <c r="VY160" s="84"/>
      <c r="VZ160" s="84"/>
      <c r="WA160" s="84"/>
      <c r="WB160" s="84"/>
      <c r="WC160" s="84"/>
      <c r="WD160" s="84"/>
      <c r="WE160" s="84"/>
      <c r="WF160" s="84"/>
      <c r="WG160" s="84"/>
      <c r="WH160" s="84"/>
      <c r="WI160" s="84"/>
      <c r="WJ160" s="84"/>
      <c r="WK160" s="84"/>
      <c r="WL160" s="84"/>
      <c r="WM160" s="84"/>
      <c r="WN160" s="84"/>
      <c r="WO160" s="84"/>
      <c r="WP160" s="84"/>
      <c r="WQ160" s="84"/>
      <c r="WR160" s="84"/>
      <c r="WS160" s="84"/>
      <c r="WT160" s="84"/>
      <c r="WU160" s="84"/>
      <c r="WV160" s="84"/>
      <c r="WW160" s="84"/>
      <c r="WX160" s="84"/>
      <c r="WY160" s="84"/>
      <c r="WZ160" s="84"/>
      <c r="XA160" s="84"/>
      <c r="XB160" s="84"/>
      <c r="XC160" s="84"/>
      <c r="XD160" s="84"/>
      <c r="XE160" s="84"/>
      <c r="XF160" s="84"/>
      <c r="XG160" s="84"/>
      <c r="XH160" s="84"/>
      <c r="XI160" s="84"/>
      <c r="XJ160" s="84"/>
      <c r="XK160" s="84"/>
      <c r="XL160" s="84"/>
      <c r="XM160" s="84"/>
      <c r="XN160" s="84"/>
      <c r="XO160" s="84"/>
      <c r="XP160" s="84"/>
      <c r="XQ160" s="84"/>
      <c r="XR160" s="84"/>
      <c r="XS160" s="84"/>
      <c r="XT160" s="84"/>
      <c r="XU160" s="84"/>
      <c r="XV160" s="84"/>
      <c r="XW160" s="84"/>
      <c r="XX160" s="84"/>
      <c r="XY160" s="84"/>
      <c r="XZ160" s="84"/>
      <c r="YA160" s="84"/>
      <c r="YB160" s="84"/>
      <c r="YC160" s="84"/>
      <c r="YD160" s="84"/>
      <c r="YE160" s="84"/>
      <c r="YF160" s="84"/>
      <c r="YG160" s="84"/>
      <c r="YH160" s="84"/>
      <c r="YI160" s="84"/>
      <c r="YJ160" s="84"/>
      <c r="YK160" s="84"/>
      <c r="YL160" s="84"/>
      <c r="YM160" s="84"/>
      <c r="YN160" s="84"/>
      <c r="YO160" s="84"/>
      <c r="YP160" s="84"/>
      <c r="YQ160" s="84"/>
      <c r="YR160" s="84"/>
      <c r="YS160" s="84"/>
      <c r="YT160" s="84"/>
      <c r="YU160" s="84"/>
      <c r="YV160" s="84"/>
      <c r="YW160" s="84"/>
      <c r="YX160" s="84"/>
      <c r="YY160" s="84"/>
      <c r="YZ160" s="84"/>
      <c r="ZA160" s="84"/>
      <c r="ZB160" s="84"/>
      <c r="ZC160" s="84"/>
      <c r="ZD160" s="84"/>
      <c r="ZE160" s="84"/>
      <c r="ZF160" s="84"/>
      <c r="ZG160" s="84"/>
      <c r="ZH160" s="84"/>
      <c r="ZI160" s="84"/>
      <c r="ZJ160" s="84"/>
      <c r="ZK160" s="84"/>
      <c r="ZL160" s="84"/>
      <c r="ZM160" s="84"/>
      <c r="ZN160" s="84"/>
      <c r="ZO160" s="84"/>
      <c r="ZP160" s="84"/>
      <c r="ZQ160" s="84"/>
      <c r="ZR160" s="84"/>
      <c r="ZS160" s="84"/>
      <c r="ZT160" s="84"/>
      <c r="ZU160" s="84"/>
      <c r="ZV160" s="84"/>
      <c r="ZW160" s="84"/>
      <c r="ZX160" s="84"/>
      <c r="ZY160" s="84"/>
      <c r="ZZ160" s="84"/>
      <c r="AAA160" s="84"/>
      <c r="AAB160" s="84"/>
      <c r="AAC160" s="84"/>
      <c r="AAD160" s="84"/>
      <c r="AAE160" s="84"/>
      <c r="AAF160" s="84"/>
      <c r="AAG160" s="84"/>
      <c r="AAH160" s="84"/>
      <c r="AAI160" s="84"/>
      <c r="AAJ160" s="84"/>
      <c r="AAK160" s="84"/>
      <c r="AAL160" s="84"/>
      <c r="AAM160" s="84"/>
      <c r="AAN160" s="84"/>
      <c r="AAO160" s="84"/>
      <c r="AAP160" s="84"/>
      <c r="AAQ160" s="84"/>
      <c r="AAR160" s="84"/>
      <c r="AAS160" s="84"/>
      <c r="AAT160" s="84"/>
      <c r="AAU160" s="84"/>
      <c r="AAV160" s="84"/>
      <c r="AAW160" s="84"/>
      <c r="AAX160" s="84"/>
      <c r="AAY160" s="84"/>
      <c r="AAZ160" s="84"/>
      <c r="ABA160" s="84"/>
      <c r="ABB160" s="84"/>
      <c r="ABC160" s="84"/>
      <c r="ABD160" s="84"/>
      <c r="ABE160" s="84"/>
      <c r="ABF160" s="84"/>
      <c r="ABG160" s="84"/>
      <c r="ABH160" s="84"/>
      <c r="ABI160" s="84"/>
      <c r="ABJ160" s="84"/>
      <c r="ABK160" s="84"/>
      <c r="ABL160" s="84"/>
      <c r="ABM160" s="84"/>
      <c r="ABN160" s="84"/>
      <c r="ABO160" s="84"/>
      <c r="ABP160" s="84"/>
      <c r="ABQ160" s="84"/>
      <c r="ABR160" s="84"/>
      <c r="ABS160" s="84"/>
      <c r="ABT160" s="84"/>
      <c r="ABU160" s="84"/>
      <c r="ABV160" s="84"/>
      <c r="ABW160" s="84"/>
      <c r="ABX160" s="84"/>
      <c r="ABY160" s="84"/>
      <c r="ABZ160" s="84"/>
      <c r="ACA160" s="84"/>
      <c r="ACB160" s="84"/>
      <c r="ACC160" s="84"/>
      <c r="ACD160" s="84"/>
      <c r="ACE160" s="84"/>
      <c r="ACF160" s="84"/>
      <c r="ACG160" s="84"/>
      <c r="ACH160" s="84"/>
      <c r="ACI160" s="84"/>
      <c r="ACJ160" s="84"/>
      <c r="ACK160" s="84"/>
      <c r="ACL160" s="84"/>
      <c r="ACM160" s="84"/>
      <c r="ACN160" s="84"/>
      <c r="ACO160" s="84"/>
      <c r="ACP160" s="84"/>
      <c r="ACQ160" s="84"/>
      <c r="ACR160" s="84"/>
      <c r="ACS160" s="84"/>
      <c r="ACT160" s="84"/>
      <c r="ACU160" s="84"/>
      <c r="ACV160" s="84"/>
      <c r="ACW160" s="84"/>
      <c r="ACX160" s="84"/>
      <c r="ACY160" s="84"/>
      <c r="ACZ160" s="84"/>
      <c r="ADA160" s="84"/>
      <c r="ADB160" s="84"/>
      <c r="ADC160" s="84"/>
      <c r="ADD160" s="84"/>
      <c r="ADE160" s="84"/>
      <c r="ADF160" s="84"/>
      <c r="ADG160" s="84"/>
      <c r="ADH160" s="84"/>
      <c r="ADI160" s="84"/>
      <c r="ADJ160" s="84"/>
      <c r="ADK160" s="84"/>
      <c r="ADL160" s="84"/>
      <c r="ADM160" s="84"/>
      <c r="ADN160" s="84"/>
      <c r="ADO160" s="84"/>
      <c r="ADP160" s="84"/>
      <c r="ADQ160" s="84"/>
      <c r="ADR160" s="84"/>
      <c r="ADS160" s="84"/>
      <c r="ADT160" s="84"/>
      <c r="ADU160" s="84"/>
      <c r="ADV160" s="84"/>
      <c r="ADW160" s="84"/>
      <c r="ADX160" s="84"/>
      <c r="ADY160" s="84"/>
      <c r="ADZ160" s="84"/>
      <c r="AEA160" s="84"/>
      <c r="AEB160" s="84"/>
      <c r="AEC160" s="84"/>
      <c r="AED160" s="84"/>
      <c r="AEE160" s="84"/>
      <c r="AEF160" s="84"/>
      <c r="AEG160" s="84"/>
      <c r="AEH160" s="84"/>
      <c r="AEI160" s="84"/>
      <c r="AEJ160" s="84"/>
      <c r="AEK160" s="84"/>
      <c r="AEL160" s="84"/>
      <c r="AEM160" s="84"/>
      <c r="AEN160" s="84"/>
      <c r="AEO160" s="84"/>
      <c r="AEP160" s="84"/>
      <c r="AEQ160" s="84"/>
      <c r="AER160" s="84"/>
      <c r="AES160" s="84"/>
      <c r="AET160" s="84"/>
      <c r="AEU160" s="84"/>
      <c r="AEV160" s="84"/>
      <c r="AEW160" s="84"/>
      <c r="AEX160" s="84"/>
      <c r="AEY160" s="84"/>
      <c r="AEZ160" s="84"/>
      <c r="AFA160" s="84"/>
      <c r="AFB160" s="84"/>
      <c r="AFC160" s="84"/>
      <c r="AFD160" s="84"/>
      <c r="AFE160" s="84"/>
      <c r="AFF160" s="84"/>
      <c r="AFG160" s="84"/>
      <c r="AFH160" s="84"/>
      <c r="AFI160" s="84"/>
      <c r="AFJ160" s="84"/>
      <c r="AFK160" s="84"/>
      <c r="AFL160" s="84"/>
      <c r="AFM160" s="84"/>
      <c r="AFN160" s="84"/>
      <c r="AFO160" s="84"/>
      <c r="AFP160" s="84"/>
      <c r="AFQ160" s="84"/>
      <c r="AFR160" s="84"/>
      <c r="AFS160" s="84"/>
      <c r="AFT160" s="84"/>
      <c r="AFU160" s="84"/>
      <c r="AFV160" s="84"/>
      <c r="AFW160" s="84"/>
      <c r="AFX160" s="84"/>
      <c r="AFY160" s="84"/>
      <c r="AFZ160" s="84"/>
      <c r="AGA160" s="84"/>
      <c r="AGB160" s="84"/>
      <c r="AGC160" s="84"/>
      <c r="AGD160" s="84"/>
      <c r="AGE160" s="84"/>
      <c r="AGF160" s="84"/>
      <c r="AGG160" s="84"/>
      <c r="AGH160" s="84"/>
      <c r="AGI160" s="84"/>
      <c r="AGJ160" s="84"/>
      <c r="AGK160" s="84"/>
      <c r="AGL160" s="84"/>
      <c r="AGM160" s="84"/>
      <c r="AGN160" s="84"/>
      <c r="AGO160" s="84"/>
      <c r="AGP160" s="84"/>
      <c r="AGQ160" s="84"/>
      <c r="AGR160" s="84"/>
      <c r="AGS160" s="84"/>
      <c r="AGT160" s="84"/>
      <c r="AGU160" s="84"/>
      <c r="AGV160" s="84"/>
      <c r="AGW160" s="84"/>
      <c r="AGX160" s="84"/>
      <c r="AGY160" s="84"/>
      <c r="AGZ160" s="84"/>
      <c r="AHA160" s="84"/>
      <c r="AHB160" s="84"/>
      <c r="AHC160" s="84"/>
      <c r="AHD160" s="84"/>
      <c r="AHE160" s="84"/>
      <c r="AHF160" s="84"/>
      <c r="AHG160" s="84"/>
      <c r="AHH160" s="84"/>
      <c r="AHI160" s="84"/>
      <c r="AHJ160" s="84"/>
      <c r="AHK160" s="84"/>
      <c r="AHL160" s="84"/>
      <c r="AHM160" s="84"/>
      <c r="AHN160" s="84"/>
      <c r="AHO160" s="84"/>
      <c r="AHP160" s="84"/>
      <c r="AHQ160" s="84"/>
      <c r="AHR160" s="84"/>
      <c r="AHS160" s="84"/>
      <c r="AHT160" s="84"/>
      <c r="AHU160" s="84"/>
      <c r="AHV160" s="84"/>
      <c r="AHW160" s="84"/>
      <c r="AHX160" s="84"/>
      <c r="AHY160" s="84"/>
      <c r="AHZ160" s="84"/>
      <c r="AIA160" s="84"/>
      <c r="AIB160" s="84"/>
      <c r="AIC160" s="84"/>
      <c r="AID160" s="84"/>
      <c r="AIE160" s="84"/>
      <c r="AIF160" s="84"/>
      <c r="AIG160" s="84"/>
      <c r="AIH160" s="84"/>
      <c r="AII160" s="84"/>
      <c r="AIJ160" s="84"/>
      <c r="AIK160" s="84"/>
      <c r="AIL160" s="84"/>
      <c r="AIM160" s="84"/>
      <c r="AIN160" s="84"/>
      <c r="AIO160" s="84"/>
      <c r="AIP160" s="84"/>
      <c r="AIQ160" s="84"/>
      <c r="AIR160" s="84"/>
      <c r="AIS160" s="84"/>
      <c r="AIT160" s="84"/>
      <c r="AIU160" s="84"/>
      <c r="AIV160" s="84"/>
      <c r="AIW160" s="84"/>
      <c r="AIX160" s="84"/>
      <c r="AIY160" s="84"/>
      <c r="AIZ160" s="84"/>
      <c r="AJA160" s="84"/>
      <c r="AJB160" s="84"/>
      <c r="AJC160" s="84"/>
      <c r="AJD160" s="84"/>
      <c r="AJE160" s="84"/>
      <c r="AJF160" s="84"/>
      <c r="AJG160" s="84"/>
      <c r="AJH160" s="84"/>
      <c r="AJI160" s="84"/>
      <c r="AJJ160" s="84"/>
      <c r="AJK160" s="84"/>
      <c r="AJL160" s="84"/>
      <c r="AJM160" s="84"/>
      <c r="AJN160" s="84"/>
      <c r="AJO160" s="84"/>
      <c r="AJP160" s="84"/>
      <c r="AJQ160" s="84"/>
      <c r="AJR160" s="84"/>
      <c r="AJS160" s="84"/>
      <c r="AJT160" s="84"/>
      <c r="AJU160" s="84"/>
      <c r="AJV160" s="84"/>
      <c r="AJW160" s="84"/>
      <c r="AJX160" s="84"/>
      <c r="AJY160" s="84"/>
      <c r="AJZ160" s="84"/>
      <c r="AKA160" s="84"/>
      <c r="AKB160" s="84"/>
      <c r="AKC160" s="84"/>
      <c r="AKD160" s="84"/>
      <c r="AKE160" s="84"/>
      <c r="AKF160" s="84"/>
      <c r="AKG160" s="84"/>
      <c r="AKH160" s="84"/>
      <c r="AKI160" s="84"/>
      <c r="AKJ160" s="84"/>
      <c r="AKK160" s="84"/>
      <c r="AKL160" s="84"/>
      <c r="AKM160" s="84"/>
      <c r="AKN160" s="84"/>
      <c r="AKO160" s="84"/>
      <c r="AKP160" s="84"/>
      <c r="AKQ160" s="84"/>
      <c r="AKR160" s="84"/>
      <c r="AKS160" s="84"/>
      <c r="AKT160" s="84"/>
      <c r="AKU160" s="84"/>
      <c r="AKV160" s="84"/>
      <c r="AKW160" s="84"/>
      <c r="AKX160" s="84"/>
      <c r="AKY160" s="84"/>
      <c r="AKZ160" s="84"/>
      <c r="ALA160" s="84"/>
      <c r="ALB160" s="84"/>
      <c r="ALC160" s="84"/>
      <c r="ALD160" s="84"/>
      <c r="ALE160" s="84"/>
      <c r="ALF160" s="84"/>
      <c r="ALG160" s="84"/>
      <c r="ALH160" s="84"/>
      <c r="ALI160" s="84"/>
      <c r="ALJ160" s="84"/>
      <c r="ALK160" s="84"/>
      <c r="ALL160" s="84"/>
      <c r="ALM160" s="84"/>
      <c r="ALN160" s="84"/>
      <c r="ALO160" s="84"/>
      <c r="ALP160" s="84"/>
      <c r="ALQ160" s="84"/>
      <c r="ALR160" s="84"/>
      <c r="ALS160" s="84"/>
      <c r="ALT160" s="84"/>
      <c r="ALU160" s="84"/>
      <c r="ALV160" s="84"/>
      <c r="ALW160" s="84"/>
      <c r="ALX160" s="84"/>
      <c r="ALY160" s="84"/>
      <c r="ALZ160" s="84"/>
      <c r="AMA160" s="84"/>
      <c r="AMB160" s="84"/>
      <c r="AMC160" s="84"/>
      <c r="AMD160" s="84"/>
      <c r="AME160" s="84"/>
      <c r="AMF160" s="84"/>
      <c r="AMG160" s="84"/>
      <c r="AMH160" s="84"/>
      <c r="AMI160" s="84"/>
      <c r="AMJ160" s="84"/>
      <c r="AMK160" s="84"/>
      <c r="AML160" s="84"/>
      <c r="AMM160" s="84"/>
      <c r="AMN160" s="84"/>
      <c r="AMO160" s="84"/>
      <c r="AMP160" s="84"/>
      <c r="AMQ160" s="84"/>
      <c r="AMR160" s="84"/>
      <c r="AMS160" s="84"/>
      <c r="AMT160" s="84"/>
      <c r="AMU160" s="84"/>
      <c r="AMV160" s="84"/>
      <c r="AMW160" s="84"/>
      <c r="AMX160" s="84"/>
      <c r="AMY160" s="84"/>
      <c r="AMZ160" s="84"/>
      <c r="ANA160" s="84"/>
      <c r="ANB160" s="84"/>
      <c r="ANC160" s="84"/>
      <c r="AND160" s="84"/>
      <c r="ANE160" s="84"/>
      <c r="ANF160" s="84"/>
      <c r="ANG160" s="84"/>
      <c r="ANH160" s="84"/>
      <c r="ANI160" s="84"/>
      <c r="ANJ160" s="84"/>
      <c r="ANK160" s="84"/>
      <c r="ANL160" s="84"/>
      <c r="ANM160" s="84"/>
      <c r="ANN160" s="84"/>
      <c r="ANO160" s="84"/>
      <c r="ANP160" s="84"/>
      <c r="ANQ160" s="84"/>
      <c r="ANR160" s="84"/>
      <c r="ANS160" s="84"/>
      <c r="ANT160" s="84"/>
      <c r="ANU160" s="84"/>
      <c r="ANV160" s="84"/>
      <c r="ANW160" s="84"/>
      <c r="ANX160" s="84"/>
      <c r="ANY160" s="84"/>
      <c r="ANZ160" s="84"/>
      <c r="AOA160" s="84"/>
      <c r="AOB160" s="84"/>
      <c r="AOC160" s="84"/>
      <c r="AOD160" s="84"/>
      <c r="AOE160" s="84"/>
      <c r="AOF160" s="84"/>
      <c r="AOG160" s="84"/>
      <c r="AOH160" s="84"/>
      <c r="AOI160" s="84"/>
      <c r="AOJ160" s="84"/>
      <c r="AOK160" s="84"/>
      <c r="AOL160" s="84"/>
      <c r="AOM160" s="84"/>
      <c r="AON160" s="84"/>
      <c r="AOO160" s="84"/>
      <c r="AOP160" s="84"/>
      <c r="AOQ160" s="84"/>
      <c r="AOR160" s="84"/>
      <c r="AOS160" s="84"/>
      <c r="AOT160" s="84"/>
      <c r="AOU160" s="84"/>
      <c r="AOV160" s="84"/>
      <c r="AOW160" s="84"/>
      <c r="AOX160" s="84"/>
      <c r="AOY160" s="84"/>
      <c r="AOZ160" s="84"/>
      <c r="APA160" s="84"/>
      <c r="APB160" s="84"/>
      <c r="APC160" s="84"/>
      <c r="APD160" s="84"/>
      <c r="APE160" s="84"/>
      <c r="APF160" s="84"/>
      <c r="APG160" s="84"/>
      <c r="APH160" s="84"/>
      <c r="API160" s="84"/>
      <c r="APJ160" s="84"/>
      <c r="APK160" s="84"/>
      <c r="APL160" s="84"/>
      <c r="APM160" s="84"/>
      <c r="APN160" s="84"/>
      <c r="APO160" s="84"/>
      <c r="APP160" s="84"/>
      <c r="APQ160" s="84"/>
      <c r="APR160" s="84"/>
      <c r="APS160" s="84"/>
      <c r="APT160" s="84"/>
      <c r="APU160" s="84"/>
      <c r="APV160" s="84"/>
      <c r="APW160" s="84"/>
      <c r="APX160" s="84"/>
      <c r="APY160" s="84"/>
      <c r="APZ160" s="84"/>
      <c r="AQA160" s="84"/>
      <c r="AQB160" s="84"/>
      <c r="AQC160" s="84"/>
      <c r="AQD160" s="84"/>
      <c r="AQE160" s="84"/>
      <c r="AQF160" s="84"/>
      <c r="AQG160" s="84"/>
      <c r="AQH160" s="84"/>
      <c r="AQI160" s="84"/>
      <c r="AQJ160" s="84"/>
      <c r="AQK160" s="84"/>
      <c r="AQL160" s="84"/>
      <c r="AQM160" s="84"/>
      <c r="AQN160" s="84"/>
      <c r="AQO160" s="84"/>
      <c r="AQP160" s="84"/>
      <c r="AQQ160" s="84"/>
      <c r="AQR160" s="84"/>
      <c r="AQS160" s="84"/>
      <c r="AQT160" s="84"/>
      <c r="AQU160" s="84"/>
      <c r="AQV160" s="84"/>
      <c r="AQW160" s="84"/>
      <c r="AQX160" s="84"/>
      <c r="AQY160" s="84"/>
      <c r="AQZ160" s="84"/>
      <c r="ARA160" s="84"/>
      <c r="ARB160" s="84"/>
      <c r="ARC160" s="84"/>
      <c r="ARD160" s="84"/>
      <c r="ARE160" s="84"/>
      <c r="ARF160" s="84"/>
      <c r="ARG160" s="84"/>
      <c r="ARH160" s="84"/>
      <c r="ARI160" s="84"/>
      <c r="ARJ160" s="84"/>
      <c r="ARK160" s="84"/>
      <c r="ARL160" s="84"/>
      <c r="ARM160" s="84"/>
      <c r="ARN160" s="84"/>
      <c r="ARO160" s="84"/>
      <c r="ARP160" s="84"/>
      <c r="ARQ160" s="84"/>
      <c r="ARR160" s="84"/>
      <c r="ARS160" s="84"/>
      <c r="ART160" s="84"/>
      <c r="ARU160" s="84"/>
      <c r="ARV160" s="84"/>
      <c r="ARW160" s="84"/>
      <c r="ARX160" s="84"/>
      <c r="ARY160" s="84"/>
      <c r="ARZ160" s="84"/>
      <c r="ASA160" s="84"/>
      <c r="ASB160" s="84"/>
      <c r="ASC160" s="84"/>
      <c r="ASD160" s="84"/>
      <c r="ASE160" s="84"/>
      <c r="ASF160" s="84"/>
      <c r="ASG160" s="84"/>
      <c r="ASH160" s="84"/>
      <c r="ASI160" s="84"/>
      <c r="ASJ160" s="84"/>
      <c r="ASK160" s="84"/>
      <c r="ASL160" s="84"/>
      <c r="ASM160" s="84"/>
      <c r="ASN160" s="84"/>
      <c r="ASO160" s="84"/>
      <c r="ASP160" s="84"/>
      <c r="ASQ160" s="84"/>
      <c r="ASR160" s="84"/>
      <c r="ASS160" s="84"/>
      <c r="AST160" s="84"/>
      <c r="ASU160" s="84"/>
      <c r="ASV160" s="84"/>
      <c r="ASW160" s="84"/>
      <c r="ASX160" s="84"/>
      <c r="ASY160" s="84"/>
      <c r="ASZ160" s="84"/>
      <c r="ATA160" s="84"/>
      <c r="ATB160" s="84"/>
      <c r="ATC160" s="84"/>
      <c r="ATD160" s="84"/>
      <c r="ATE160" s="84"/>
      <c r="ATF160" s="84"/>
      <c r="ATG160" s="84"/>
      <c r="ATH160" s="84"/>
      <c r="ATI160" s="84"/>
      <c r="ATJ160" s="84"/>
      <c r="ATK160" s="84"/>
      <c r="ATL160" s="84"/>
      <c r="ATM160" s="84"/>
      <c r="ATN160" s="84"/>
      <c r="ATO160" s="84"/>
      <c r="ATP160" s="84"/>
      <c r="ATQ160" s="84"/>
      <c r="ATR160" s="84"/>
      <c r="ATS160" s="84"/>
      <c r="ATT160" s="84"/>
      <c r="ATU160" s="84"/>
      <c r="ATV160" s="84"/>
      <c r="ATW160" s="84"/>
      <c r="ATX160" s="84"/>
      <c r="ATY160" s="84"/>
      <c r="ATZ160" s="84"/>
      <c r="AUA160" s="84"/>
      <c r="AUB160" s="84"/>
      <c r="AUC160" s="84"/>
      <c r="AUD160" s="84"/>
      <c r="AUE160" s="84"/>
      <c r="AUF160" s="84"/>
      <c r="AUG160" s="84"/>
      <c r="AUH160" s="84"/>
      <c r="AUI160" s="84"/>
      <c r="AUJ160" s="84"/>
      <c r="AUK160" s="84"/>
      <c r="AUL160" s="84"/>
      <c r="AUM160" s="84"/>
      <c r="AUN160" s="84"/>
      <c r="AUO160" s="84"/>
      <c r="AUP160" s="84"/>
      <c r="AUQ160" s="84"/>
      <c r="AUR160" s="84"/>
      <c r="AUS160" s="84"/>
      <c r="AUT160" s="84"/>
      <c r="AUU160" s="84"/>
      <c r="AUV160" s="84"/>
      <c r="AUW160" s="84"/>
      <c r="AUX160" s="84"/>
      <c r="AUY160" s="84"/>
      <c r="AUZ160" s="84"/>
      <c r="AVA160" s="84"/>
      <c r="AVB160" s="84"/>
      <c r="AVC160" s="84"/>
      <c r="AVD160" s="84"/>
      <c r="AVE160" s="84"/>
      <c r="AVF160" s="84"/>
      <c r="AVG160" s="84"/>
      <c r="AVH160" s="84"/>
      <c r="AVI160" s="84"/>
      <c r="AVJ160" s="84"/>
      <c r="AVK160" s="84"/>
      <c r="AVL160" s="84"/>
      <c r="AVM160" s="84"/>
      <c r="AVN160" s="84"/>
      <c r="AVO160" s="84"/>
      <c r="AVP160" s="84"/>
      <c r="AVQ160" s="84"/>
      <c r="AVR160" s="84"/>
      <c r="AVS160" s="84"/>
      <c r="AVT160" s="84"/>
      <c r="AVU160" s="84"/>
      <c r="AVV160" s="84"/>
      <c r="AVW160" s="84"/>
      <c r="AVX160" s="84"/>
      <c r="AVY160" s="84"/>
      <c r="AVZ160" s="84"/>
      <c r="AWA160" s="84"/>
      <c r="AWB160" s="84"/>
      <c r="AWC160" s="84"/>
      <c r="AWD160" s="84"/>
      <c r="AWE160" s="84"/>
      <c r="AWF160" s="84"/>
      <c r="AWG160" s="84"/>
      <c r="AWH160" s="84"/>
      <c r="AWI160" s="84"/>
      <c r="AWJ160" s="84"/>
      <c r="AWK160" s="84"/>
      <c r="AWL160" s="84"/>
      <c r="AWM160" s="84"/>
      <c r="AWN160" s="84"/>
      <c r="AWO160" s="84"/>
      <c r="AWP160" s="84"/>
      <c r="AWQ160" s="84"/>
      <c r="AWR160" s="84"/>
      <c r="AWS160" s="84"/>
      <c r="AWT160" s="84"/>
      <c r="AWU160" s="84"/>
      <c r="AWV160" s="84"/>
      <c r="AWW160" s="84"/>
      <c r="AWX160" s="84"/>
      <c r="AWY160" s="84"/>
      <c r="AWZ160" s="84"/>
      <c r="AXA160" s="84"/>
      <c r="AXB160" s="84"/>
      <c r="AXC160" s="84"/>
      <c r="AXD160" s="84"/>
      <c r="AXE160" s="84"/>
      <c r="AXF160" s="84"/>
      <c r="AXG160" s="84"/>
      <c r="AXH160" s="84"/>
      <c r="AXI160" s="84"/>
      <c r="AXJ160" s="84"/>
      <c r="AXK160" s="84"/>
      <c r="AXL160" s="84"/>
      <c r="AXM160" s="84"/>
      <c r="AXN160" s="84"/>
      <c r="AXO160" s="84"/>
      <c r="AXP160" s="84"/>
      <c r="AXQ160" s="84"/>
      <c r="AXR160" s="84"/>
      <c r="AXS160" s="84"/>
      <c r="AXT160" s="84"/>
      <c r="AXU160" s="84"/>
      <c r="AXV160" s="84"/>
      <c r="AXW160" s="84"/>
      <c r="AXX160" s="84"/>
      <c r="AXY160" s="84"/>
      <c r="AXZ160" s="84"/>
      <c r="AYA160" s="84"/>
      <c r="AYB160" s="84"/>
      <c r="AYC160" s="84"/>
      <c r="AYD160" s="84"/>
      <c r="AYE160" s="84"/>
      <c r="AYF160" s="84"/>
      <c r="AYG160" s="84"/>
      <c r="AYH160" s="84"/>
      <c r="AYI160" s="84"/>
      <c r="AYJ160" s="84"/>
      <c r="AYK160" s="84"/>
      <c r="AYL160" s="84"/>
      <c r="AYM160" s="84"/>
      <c r="AYN160" s="84"/>
      <c r="AYO160" s="84"/>
      <c r="AYP160" s="84"/>
      <c r="AYQ160" s="84"/>
      <c r="AYR160" s="84"/>
      <c r="AYS160" s="84"/>
      <c r="AYT160" s="84"/>
      <c r="AYU160" s="84"/>
      <c r="AYV160" s="84"/>
      <c r="AYW160" s="84"/>
      <c r="AYX160" s="84"/>
      <c r="AYY160" s="84"/>
      <c r="AYZ160" s="84"/>
      <c r="AZA160" s="84"/>
      <c r="AZB160" s="84"/>
      <c r="AZC160" s="84"/>
      <c r="AZD160" s="84"/>
      <c r="AZE160" s="84"/>
      <c r="AZF160" s="84"/>
      <c r="AZG160" s="84"/>
      <c r="AZH160" s="84"/>
      <c r="AZI160" s="84"/>
      <c r="AZJ160" s="84"/>
      <c r="AZK160" s="84"/>
      <c r="AZL160" s="84"/>
      <c r="AZM160" s="84"/>
      <c r="AZN160" s="84"/>
      <c r="AZO160" s="84"/>
      <c r="AZP160" s="84"/>
      <c r="AZQ160" s="84"/>
      <c r="AZR160" s="84"/>
      <c r="AZS160" s="84"/>
      <c r="AZT160" s="84"/>
      <c r="AZU160" s="84"/>
      <c r="AZV160" s="84"/>
      <c r="AZW160" s="84"/>
      <c r="AZX160" s="84"/>
      <c r="AZY160" s="84"/>
      <c r="AZZ160" s="84"/>
      <c r="BAA160" s="84"/>
      <c r="BAB160" s="84"/>
      <c r="BAC160" s="84"/>
      <c r="BAD160" s="84"/>
      <c r="BAE160" s="84"/>
      <c r="BAF160" s="84"/>
      <c r="BAG160" s="84"/>
      <c r="BAH160" s="84"/>
      <c r="BAI160" s="84"/>
      <c r="BAJ160" s="84"/>
      <c r="BAK160" s="84"/>
      <c r="BAL160" s="84"/>
      <c r="BAM160" s="84"/>
      <c r="BAN160" s="84"/>
      <c r="BAO160" s="84"/>
      <c r="BAP160" s="84"/>
      <c r="BAQ160" s="84"/>
      <c r="BAR160" s="84"/>
      <c r="BAS160" s="84"/>
      <c r="BAT160" s="84"/>
      <c r="BAU160" s="84"/>
      <c r="BAV160" s="84"/>
      <c r="BAW160" s="84"/>
      <c r="BAX160" s="84"/>
      <c r="BAY160" s="84"/>
      <c r="BAZ160" s="84"/>
      <c r="BBA160" s="84"/>
      <c r="BBB160" s="84"/>
      <c r="BBC160" s="84"/>
      <c r="BBD160" s="84"/>
      <c r="BBE160" s="84"/>
      <c r="BBF160" s="84"/>
      <c r="BBG160" s="84"/>
      <c r="BBH160" s="84"/>
      <c r="BBI160" s="84"/>
      <c r="BBJ160" s="84"/>
      <c r="BBK160" s="84"/>
      <c r="BBL160" s="84"/>
      <c r="BBM160" s="84"/>
      <c r="BBN160" s="84"/>
      <c r="BBO160" s="84"/>
      <c r="BBP160" s="84"/>
      <c r="BBQ160" s="84"/>
      <c r="BBR160" s="84"/>
      <c r="BBS160" s="84"/>
      <c r="BBT160" s="84"/>
      <c r="BBU160" s="84"/>
      <c r="BBV160" s="84"/>
      <c r="BBW160" s="84"/>
      <c r="BBX160" s="84"/>
      <c r="BBY160" s="84"/>
      <c r="BBZ160" s="84"/>
      <c r="BCA160" s="84"/>
      <c r="BCB160" s="84"/>
      <c r="BCC160" s="84"/>
      <c r="BCD160" s="84"/>
      <c r="BCE160" s="84"/>
      <c r="BCF160" s="84"/>
      <c r="BCG160" s="84"/>
      <c r="BCH160" s="84"/>
      <c r="BCI160" s="84"/>
      <c r="BCJ160" s="84"/>
      <c r="BCK160" s="84"/>
      <c r="BCL160" s="84"/>
      <c r="BCM160" s="84"/>
      <c r="BCN160" s="84"/>
      <c r="BCO160" s="84"/>
      <c r="BCP160" s="84"/>
      <c r="BCQ160" s="84"/>
      <c r="BCR160" s="84"/>
      <c r="BCS160" s="84"/>
      <c r="BCT160" s="84"/>
      <c r="BCU160" s="84"/>
      <c r="BCV160" s="84"/>
      <c r="BCW160" s="84"/>
      <c r="BCX160" s="84"/>
      <c r="BCY160" s="84"/>
      <c r="BCZ160" s="84"/>
      <c r="BDA160" s="84"/>
      <c r="BDB160" s="84"/>
      <c r="BDC160" s="84"/>
      <c r="BDD160" s="84"/>
      <c r="BDE160" s="84"/>
      <c r="BDF160" s="84"/>
      <c r="BDG160" s="84"/>
      <c r="BDH160" s="84"/>
      <c r="BDI160" s="84"/>
      <c r="BDJ160" s="84"/>
      <c r="BDK160" s="84"/>
      <c r="BDL160" s="84"/>
      <c r="BDM160" s="84"/>
      <c r="BDN160" s="84"/>
      <c r="BDO160" s="84"/>
      <c r="BDP160" s="84"/>
      <c r="BDQ160" s="84"/>
      <c r="BDR160" s="84"/>
      <c r="BDS160" s="84"/>
      <c r="BDT160" s="84"/>
      <c r="BDU160" s="84"/>
      <c r="BDV160" s="84"/>
      <c r="BDW160" s="84"/>
      <c r="BDX160" s="84"/>
      <c r="BDY160" s="84"/>
      <c r="BDZ160" s="84"/>
      <c r="BEA160" s="84"/>
      <c r="BEB160" s="84"/>
      <c r="BEC160" s="84"/>
      <c r="BED160" s="84"/>
      <c r="BEE160" s="84"/>
      <c r="BEF160" s="84"/>
      <c r="BEG160" s="84"/>
      <c r="BEH160" s="84"/>
      <c r="BEI160" s="84"/>
      <c r="BEJ160" s="84"/>
      <c r="BEK160" s="84"/>
      <c r="BEL160" s="84"/>
      <c r="BEM160" s="84"/>
      <c r="BEN160" s="84"/>
      <c r="BEO160" s="84"/>
      <c r="BEP160" s="84"/>
      <c r="BEQ160" s="84"/>
      <c r="BER160" s="84"/>
      <c r="BES160" s="84"/>
      <c r="BET160" s="84"/>
      <c r="BEU160" s="84"/>
      <c r="BEV160" s="84"/>
      <c r="BEW160" s="84"/>
      <c r="BEX160" s="84"/>
      <c r="BEY160" s="84"/>
      <c r="BEZ160" s="84"/>
      <c r="BFA160" s="84"/>
      <c r="BFB160" s="84"/>
      <c r="BFC160" s="84"/>
      <c r="BFD160" s="84"/>
      <c r="BFE160" s="84"/>
      <c r="BFF160" s="84"/>
      <c r="BFG160" s="84"/>
      <c r="BFH160" s="84"/>
      <c r="BFI160" s="84"/>
      <c r="BFJ160" s="84"/>
      <c r="BFK160" s="84"/>
      <c r="BFL160" s="84"/>
      <c r="BFM160" s="84"/>
      <c r="BFN160" s="84"/>
      <c r="BFO160" s="84"/>
      <c r="BFP160" s="84"/>
      <c r="BFQ160" s="84"/>
      <c r="BFR160" s="84"/>
      <c r="BFS160" s="84"/>
      <c r="BFT160" s="84"/>
      <c r="BFU160" s="84"/>
      <c r="BFV160" s="84"/>
      <c r="BFW160" s="84"/>
      <c r="BFX160" s="84"/>
      <c r="BFY160" s="84"/>
      <c r="BFZ160" s="84"/>
      <c r="BGA160" s="84"/>
      <c r="BGB160" s="84"/>
      <c r="BGC160" s="84"/>
      <c r="BGD160" s="84"/>
      <c r="BGE160" s="84"/>
      <c r="BGF160" s="84"/>
      <c r="BGG160" s="84"/>
      <c r="BGH160" s="84"/>
      <c r="BGI160" s="84"/>
      <c r="BGJ160" s="84"/>
      <c r="BGK160" s="84"/>
      <c r="BGL160" s="84"/>
      <c r="BGM160" s="84"/>
      <c r="BGN160" s="84"/>
      <c r="BGO160" s="84"/>
      <c r="BGP160" s="84"/>
      <c r="BGQ160" s="84"/>
      <c r="BGR160" s="84"/>
      <c r="BGS160" s="84"/>
      <c r="BGT160" s="84"/>
      <c r="BGU160" s="84"/>
      <c r="BGV160" s="84"/>
      <c r="BGW160" s="84"/>
      <c r="BGX160" s="84"/>
      <c r="BGY160" s="84"/>
      <c r="BGZ160" s="84"/>
      <c r="BHA160" s="84"/>
      <c r="BHB160" s="84"/>
      <c r="BHC160" s="84"/>
      <c r="BHD160" s="84"/>
      <c r="BHE160" s="84"/>
      <c r="BHF160" s="84"/>
      <c r="BHG160" s="84"/>
      <c r="BHH160" s="84"/>
      <c r="BHI160" s="84"/>
      <c r="BHJ160" s="84"/>
      <c r="BHK160" s="84"/>
      <c r="BHL160" s="84"/>
      <c r="BHM160" s="84"/>
      <c r="BHN160" s="84"/>
      <c r="BHO160" s="84"/>
      <c r="BHP160" s="84"/>
      <c r="BHQ160" s="84"/>
      <c r="BHR160" s="84"/>
      <c r="BHS160" s="84"/>
      <c r="BHT160" s="84"/>
      <c r="BHU160" s="84"/>
      <c r="BHV160" s="84"/>
      <c r="BHW160" s="84"/>
      <c r="BHX160" s="84"/>
      <c r="BHY160" s="84"/>
      <c r="BHZ160" s="84"/>
      <c r="BIA160" s="84"/>
      <c r="BIB160" s="84"/>
      <c r="BIC160" s="84"/>
      <c r="BID160" s="84"/>
      <c r="BIE160" s="84"/>
      <c r="BIF160" s="84"/>
      <c r="BIG160" s="84"/>
      <c r="BIH160" s="84"/>
      <c r="BII160" s="84"/>
      <c r="BIJ160" s="84"/>
      <c r="BIK160" s="84"/>
      <c r="BIL160" s="84"/>
      <c r="BIM160" s="84"/>
      <c r="BIN160" s="84"/>
      <c r="BIO160" s="84"/>
      <c r="BIP160" s="84"/>
      <c r="BIQ160" s="84"/>
      <c r="BIR160" s="84"/>
      <c r="BIS160" s="84"/>
      <c r="BIT160" s="84"/>
      <c r="BIU160" s="84"/>
      <c r="BIV160" s="84"/>
      <c r="BIW160" s="84"/>
      <c r="BIX160" s="84"/>
      <c r="BIY160" s="84"/>
      <c r="BIZ160" s="84"/>
      <c r="BJA160" s="84"/>
      <c r="BJB160" s="84"/>
      <c r="BJC160" s="84"/>
      <c r="BJD160" s="84"/>
      <c r="BJE160" s="84"/>
      <c r="BJF160" s="84"/>
      <c r="BJG160" s="84"/>
      <c r="BJH160" s="84"/>
      <c r="BJI160" s="84"/>
      <c r="BJJ160" s="84"/>
      <c r="BJK160" s="84"/>
      <c r="BJL160" s="84"/>
      <c r="BJM160" s="84"/>
      <c r="BJN160" s="84"/>
      <c r="BJO160" s="84"/>
      <c r="BJP160" s="84"/>
      <c r="BJQ160" s="84"/>
      <c r="BJR160" s="84"/>
      <c r="BJS160" s="84"/>
      <c r="BJT160" s="84"/>
      <c r="BJU160" s="84"/>
      <c r="BJV160" s="84"/>
      <c r="BJW160" s="84"/>
      <c r="BJX160" s="84"/>
      <c r="BJY160" s="84"/>
      <c r="BJZ160" s="84"/>
      <c r="BKA160" s="84"/>
      <c r="BKB160" s="84"/>
      <c r="BKC160" s="84"/>
      <c r="BKD160" s="84"/>
      <c r="BKE160" s="84"/>
      <c r="BKF160" s="84"/>
      <c r="BKG160" s="84"/>
      <c r="BKH160" s="84"/>
      <c r="BKI160" s="84"/>
      <c r="BKJ160" s="84"/>
      <c r="BKK160" s="84"/>
      <c r="BKL160" s="84"/>
      <c r="BKM160" s="84"/>
      <c r="BKN160" s="84"/>
      <c r="BKO160" s="84"/>
      <c r="BKP160" s="84"/>
      <c r="BKQ160" s="84"/>
      <c r="BKR160" s="84"/>
      <c r="BKS160" s="84"/>
      <c r="BKT160" s="84"/>
      <c r="BKU160" s="84"/>
      <c r="BKV160" s="84"/>
      <c r="BKW160" s="84"/>
      <c r="BKX160" s="84"/>
      <c r="BKY160" s="84"/>
      <c r="BKZ160" s="84"/>
      <c r="BLA160" s="84"/>
      <c r="BLB160" s="84"/>
      <c r="BLC160" s="84"/>
      <c r="BLD160" s="84"/>
      <c r="BLE160" s="84"/>
      <c r="BLF160" s="84"/>
      <c r="BLG160" s="84"/>
      <c r="BLH160" s="84"/>
      <c r="BLI160" s="84"/>
      <c r="BLJ160" s="84"/>
      <c r="BLK160" s="84"/>
      <c r="BLL160" s="84"/>
      <c r="BLM160" s="84"/>
      <c r="BLN160" s="84"/>
      <c r="BLO160" s="84"/>
      <c r="BLP160" s="84"/>
      <c r="BLQ160" s="84"/>
      <c r="BLR160" s="84"/>
      <c r="BLS160" s="84"/>
      <c r="BLT160" s="84"/>
      <c r="BLU160" s="84"/>
      <c r="BLV160" s="84"/>
      <c r="BLW160" s="84"/>
      <c r="BLX160" s="84"/>
      <c r="BLY160" s="84"/>
      <c r="BLZ160" s="84"/>
      <c r="BMA160" s="84"/>
      <c r="BMB160" s="84"/>
      <c r="BMC160" s="84"/>
      <c r="BMD160" s="84"/>
      <c r="BME160" s="84"/>
      <c r="BMF160" s="84"/>
      <c r="BMG160" s="84"/>
      <c r="BMH160" s="84"/>
      <c r="BMI160" s="84"/>
      <c r="BMJ160" s="84"/>
      <c r="BMK160" s="84"/>
      <c r="BML160" s="84"/>
      <c r="BMM160" s="84"/>
      <c r="BMN160" s="84"/>
      <c r="BMO160" s="84"/>
      <c r="BMP160" s="84"/>
      <c r="BMQ160" s="84"/>
      <c r="BMR160" s="84"/>
      <c r="BMS160" s="84"/>
      <c r="BMT160" s="84"/>
      <c r="BMU160" s="84"/>
      <c r="BMV160" s="84"/>
      <c r="BMW160" s="84"/>
      <c r="BMX160" s="84"/>
      <c r="BMY160" s="84"/>
      <c r="BMZ160" s="84"/>
      <c r="BNA160" s="84"/>
      <c r="BNB160" s="84"/>
      <c r="BNC160" s="84"/>
      <c r="BND160" s="84"/>
      <c r="BNE160" s="84"/>
      <c r="BNF160" s="84"/>
      <c r="BNG160" s="84"/>
      <c r="BNH160" s="84"/>
      <c r="BNI160" s="84"/>
      <c r="BNJ160" s="84"/>
      <c r="BNK160" s="84"/>
      <c r="BNL160" s="84"/>
      <c r="BNM160" s="84"/>
      <c r="BNN160" s="84"/>
      <c r="BNO160" s="84"/>
      <c r="BNP160" s="84"/>
      <c r="BNQ160" s="84"/>
      <c r="BNR160" s="84"/>
      <c r="BNS160" s="84"/>
      <c r="BNT160" s="84"/>
      <c r="BNU160" s="84"/>
      <c r="BNV160" s="84"/>
      <c r="BNW160" s="84"/>
      <c r="BNX160" s="84"/>
      <c r="BNY160" s="84"/>
      <c r="BNZ160" s="84"/>
      <c r="BOA160" s="84"/>
      <c r="BOB160" s="84"/>
      <c r="BOC160" s="84"/>
      <c r="BOD160" s="84"/>
      <c r="BOE160" s="84"/>
      <c r="BOF160" s="84"/>
      <c r="BOG160" s="84"/>
      <c r="BOH160" s="84"/>
      <c r="BOI160" s="84"/>
      <c r="BOJ160" s="84"/>
      <c r="BOK160" s="84"/>
      <c r="BOL160" s="84"/>
      <c r="BOM160" s="84"/>
      <c r="BON160" s="84"/>
      <c r="BOO160" s="84"/>
      <c r="BOP160" s="84"/>
      <c r="BOQ160" s="84"/>
      <c r="BOR160" s="84"/>
      <c r="BOS160" s="84"/>
      <c r="BOT160" s="84"/>
      <c r="BOU160" s="84"/>
      <c r="BOV160" s="84"/>
      <c r="BOW160" s="84"/>
      <c r="BOX160" s="84"/>
      <c r="BOY160" s="84"/>
      <c r="BOZ160" s="84"/>
      <c r="BPA160" s="84"/>
      <c r="BPB160" s="84"/>
      <c r="BPC160" s="84"/>
      <c r="BPD160" s="84"/>
      <c r="BPE160" s="84"/>
      <c r="BPF160" s="84"/>
      <c r="BPG160" s="84"/>
      <c r="BPH160" s="84"/>
      <c r="BPI160" s="84"/>
      <c r="BPJ160" s="84"/>
      <c r="BPK160" s="84"/>
      <c r="BPL160" s="84"/>
      <c r="BPM160" s="84"/>
      <c r="BPN160" s="84"/>
      <c r="BPO160" s="84"/>
      <c r="BPP160" s="84"/>
      <c r="BPQ160" s="84"/>
      <c r="BPR160" s="84"/>
      <c r="BPS160" s="84"/>
      <c r="BPT160" s="84"/>
      <c r="BPU160" s="84"/>
      <c r="BPV160" s="84"/>
      <c r="BPW160" s="84"/>
      <c r="BPX160" s="84"/>
      <c r="BPY160" s="84"/>
      <c r="BPZ160" s="84"/>
      <c r="BQA160" s="84"/>
      <c r="BQB160" s="84"/>
      <c r="BQC160" s="84"/>
      <c r="BQD160" s="84"/>
      <c r="BQE160" s="84"/>
      <c r="BQF160" s="84"/>
      <c r="BQG160" s="84"/>
      <c r="BQH160" s="84"/>
      <c r="BQI160" s="84"/>
      <c r="BQJ160" s="84"/>
      <c r="BQK160" s="84"/>
      <c r="BQL160" s="84"/>
      <c r="BQM160" s="84"/>
      <c r="BQN160" s="84"/>
      <c r="BQO160" s="84"/>
      <c r="BQP160" s="84"/>
      <c r="BQQ160" s="84"/>
      <c r="BQR160" s="84"/>
      <c r="BQS160" s="84"/>
      <c r="BQT160" s="84"/>
      <c r="BQU160" s="84"/>
      <c r="BQV160" s="84"/>
      <c r="BQW160" s="84"/>
      <c r="BQX160" s="84"/>
      <c r="BQY160" s="84"/>
      <c r="BQZ160" s="84"/>
      <c r="BRA160" s="84"/>
      <c r="BRB160" s="84"/>
      <c r="BRC160" s="84"/>
      <c r="BRD160" s="84"/>
      <c r="BRE160" s="84"/>
      <c r="BRF160" s="84"/>
      <c r="BRG160" s="84"/>
      <c r="BRH160" s="84"/>
      <c r="BRI160" s="84"/>
      <c r="BRJ160" s="84"/>
      <c r="BRK160" s="84"/>
      <c r="BRL160" s="84"/>
      <c r="BRM160" s="84"/>
      <c r="BRN160" s="84"/>
      <c r="BRO160" s="84"/>
      <c r="BRP160" s="84"/>
      <c r="BRQ160" s="84"/>
      <c r="BRR160" s="84"/>
      <c r="BRS160" s="84"/>
      <c r="BRT160" s="84"/>
      <c r="BRU160" s="84"/>
      <c r="BRV160" s="84"/>
      <c r="BRW160" s="84"/>
      <c r="BRX160" s="84"/>
      <c r="BRY160" s="84"/>
      <c r="BRZ160" s="84"/>
      <c r="BSA160" s="84"/>
      <c r="BSB160" s="84"/>
      <c r="BSC160" s="84"/>
      <c r="BSD160" s="84"/>
      <c r="BSE160" s="84"/>
      <c r="BSF160" s="84"/>
      <c r="BSG160" s="84"/>
      <c r="BSH160" s="84"/>
      <c r="BSI160" s="84"/>
      <c r="BSJ160" s="84"/>
      <c r="BSK160" s="84"/>
      <c r="BSL160" s="84"/>
      <c r="BSM160" s="84"/>
      <c r="BSN160" s="84"/>
      <c r="BSO160" s="84"/>
      <c r="BSP160" s="84"/>
      <c r="BSQ160" s="84"/>
      <c r="BSR160" s="84"/>
      <c r="BSS160" s="84"/>
      <c r="BST160" s="84"/>
      <c r="BSU160" s="84"/>
      <c r="BSV160" s="84"/>
      <c r="BSW160" s="84"/>
      <c r="BSX160" s="84"/>
      <c r="BSY160" s="84"/>
      <c r="BSZ160" s="84"/>
      <c r="BTA160" s="84"/>
      <c r="BTB160" s="84"/>
      <c r="BTC160" s="84"/>
      <c r="BTD160" s="84"/>
      <c r="BTE160" s="84"/>
      <c r="BTF160" s="84"/>
      <c r="BTG160" s="84"/>
      <c r="BTH160" s="84"/>
      <c r="BTI160" s="84"/>
      <c r="BTJ160" s="84"/>
      <c r="BTK160" s="84"/>
      <c r="BTL160" s="84"/>
      <c r="BTM160" s="84"/>
      <c r="BTN160" s="84"/>
      <c r="BTO160" s="84"/>
      <c r="BTP160" s="84"/>
      <c r="BTQ160" s="84"/>
      <c r="BTR160" s="84"/>
      <c r="BTS160" s="84"/>
      <c r="BTT160" s="84"/>
      <c r="BTU160" s="84"/>
      <c r="BTV160" s="84"/>
      <c r="BTW160" s="84"/>
      <c r="BTX160" s="84"/>
      <c r="BTY160" s="84"/>
      <c r="BTZ160" s="84"/>
      <c r="BUA160" s="84"/>
      <c r="BUB160" s="84"/>
      <c r="BUC160" s="84"/>
      <c r="BUD160" s="84"/>
      <c r="BUE160" s="84"/>
      <c r="BUF160" s="84"/>
      <c r="BUG160" s="84"/>
      <c r="BUH160" s="84"/>
      <c r="BUI160" s="84"/>
      <c r="BUJ160" s="84"/>
      <c r="BUK160" s="84"/>
      <c r="BUL160" s="84"/>
      <c r="BUM160" s="84"/>
      <c r="BUN160" s="84"/>
      <c r="BUO160" s="84"/>
      <c r="BUP160" s="84"/>
      <c r="BUQ160" s="84"/>
      <c r="BUR160" s="84"/>
      <c r="BUS160" s="84"/>
      <c r="BUT160" s="84"/>
      <c r="BUU160" s="84"/>
      <c r="BUV160" s="84"/>
      <c r="BUW160" s="84"/>
      <c r="BUX160" s="84"/>
      <c r="BUY160" s="84"/>
      <c r="BUZ160" s="84"/>
      <c r="BVA160" s="84"/>
      <c r="BVB160" s="84"/>
      <c r="BVC160" s="84"/>
      <c r="BVD160" s="84"/>
      <c r="BVE160" s="84"/>
      <c r="BVF160" s="84"/>
      <c r="BVG160" s="84"/>
      <c r="BVH160" s="84"/>
      <c r="BVI160" s="84"/>
      <c r="BVJ160" s="84"/>
      <c r="BVK160" s="84"/>
      <c r="BVL160" s="84"/>
      <c r="BVM160" s="84"/>
      <c r="BVN160" s="84"/>
      <c r="BVO160" s="84"/>
      <c r="BVP160" s="84"/>
      <c r="BVQ160" s="84"/>
      <c r="BVR160" s="84"/>
      <c r="BVS160" s="84"/>
      <c r="BVT160" s="84"/>
      <c r="BVU160" s="84"/>
      <c r="BVV160" s="84"/>
      <c r="BVW160" s="84"/>
      <c r="BVX160" s="84"/>
      <c r="BVY160" s="84"/>
      <c r="BVZ160" s="84"/>
      <c r="BWA160" s="84"/>
      <c r="BWB160" s="84"/>
      <c r="BWC160" s="84"/>
      <c r="BWD160" s="84"/>
      <c r="BWE160" s="84"/>
      <c r="BWF160" s="84"/>
      <c r="BWG160" s="84"/>
      <c r="BWH160" s="84"/>
      <c r="BWI160" s="84"/>
      <c r="BWJ160" s="84"/>
      <c r="BWK160" s="84"/>
      <c r="BWL160" s="84"/>
      <c r="BWM160" s="84"/>
      <c r="BWN160" s="84"/>
      <c r="BWO160" s="84"/>
      <c r="BWP160" s="84"/>
      <c r="BWQ160" s="84"/>
      <c r="BWR160" s="84"/>
      <c r="BWS160" s="84"/>
      <c r="BWT160" s="84"/>
      <c r="BWU160" s="84"/>
      <c r="BWV160" s="84"/>
      <c r="BWW160" s="84"/>
      <c r="BWX160" s="84"/>
      <c r="BWY160" s="84"/>
      <c r="BWZ160" s="84"/>
      <c r="BXA160" s="84"/>
      <c r="BXB160" s="84"/>
      <c r="BXC160" s="84"/>
      <c r="BXD160" s="84"/>
      <c r="BXE160" s="84"/>
      <c r="BXF160" s="84"/>
      <c r="BXG160" s="84"/>
      <c r="BXH160" s="84"/>
      <c r="BXI160" s="84"/>
      <c r="BXJ160" s="84"/>
      <c r="BXK160" s="84"/>
      <c r="BXL160" s="84"/>
      <c r="BXM160" s="84"/>
      <c r="BXN160" s="84"/>
      <c r="BXO160" s="84"/>
      <c r="BXP160" s="84"/>
      <c r="BXQ160" s="84"/>
      <c r="BXR160" s="84"/>
      <c r="BXS160" s="84"/>
      <c r="BXT160" s="84"/>
      <c r="BXU160" s="84"/>
      <c r="BXV160" s="84"/>
      <c r="BXW160" s="84"/>
      <c r="BXX160" s="84"/>
      <c r="BXY160" s="84"/>
      <c r="BXZ160" s="84"/>
      <c r="BYA160" s="84"/>
      <c r="BYB160" s="84"/>
      <c r="BYC160" s="84"/>
      <c r="BYD160" s="84"/>
      <c r="BYE160" s="84"/>
      <c r="BYF160" s="84"/>
      <c r="BYG160" s="84"/>
      <c r="BYH160" s="84"/>
      <c r="BYI160" s="84"/>
      <c r="BYJ160" s="84"/>
      <c r="BYK160" s="84"/>
      <c r="BYL160" s="84"/>
      <c r="BYM160" s="84"/>
      <c r="BYN160" s="84"/>
      <c r="BYO160" s="84"/>
      <c r="BYP160" s="84"/>
      <c r="BYQ160" s="84"/>
      <c r="BYR160" s="84"/>
      <c r="BYS160" s="84"/>
      <c r="BYT160" s="84"/>
      <c r="BYU160" s="84"/>
      <c r="BYV160" s="84"/>
      <c r="BYW160" s="84"/>
      <c r="BYX160" s="84"/>
      <c r="BYY160" s="84"/>
      <c r="BYZ160" s="84"/>
      <c r="BZA160" s="84"/>
      <c r="BZB160" s="84"/>
      <c r="BZC160" s="84"/>
      <c r="BZD160" s="84"/>
      <c r="BZE160" s="84"/>
      <c r="BZF160" s="84"/>
      <c r="BZG160" s="84"/>
      <c r="BZH160" s="84"/>
      <c r="BZI160" s="84"/>
      <c r="BZJ160" s="84"/>
      <c r="BZK160" s="84"/>
      <c r="BZL160" s="84"/>
      <c r="BZM160" s="84"/>
      <c r="BZN160" s="84"/>
      <c r="BZO160" s="84"/>
      <c r="BZP160" s="84"/>
      <c r="BZQ160" s="84"/>
      <c r="BZR160" s="84"/>
      <c r="BZS160" s="84"/>
      <c r="BZT160" s="84"/>
      <c r="BZU160" s="84"/>
      <c r="BZV160" s="84"/>
      <c r="BZW160" s="84"/>
      <c r="BZX160" s="84"/>
      <c r="BZY160" s="84"/>
      <c r="BZZ160" s="84"/>
      <c r="CAA160" s="84"/>
      <c r="CAB160" s="84"/>
      <c r="CAC160" s="84"/>
      <c r="CAD160" s="84"/>
      <c r="CAE160" s="84"/>
      <c r="CAF160" s="84"/>
      <c r="CAG160" s="84"/>
      <c r="CAH160" s="84"/>
      <c r="CAI160" s="84"/>
      <c r="CAJ160" s="84"/>
      <c r="CAK160" s="84"/>
      <c r="CAL160" s="84"/>
      <c r="CAM160" s="84"/>
      <c r="CAN160" s="84"/>
      <c r="CAO160" s="84"/>
      <c r="CAP160" s="84"/>
      <c r="CAQ160" s="84"/>
      <c r="CAR160" s="84"/>
      <c r="CAS160" s="84"/>
      <c r="CAT160" s="84"/>
      <c r="CAU160" s="84"/>
      <c r="CAV160" s="84"/>
      <c r="CAW160" s="84"/>
      <c r="CAX160" s="84"/>
      <c r="CAY160" s="84"/>
      <c r="CAZ160" s="84"/>
      <c r="CBA160" s="84"/>
      <c r="CBB160" s="84"/>
      <c r="CBC160" s="84"/>
      <c r="CBD160" s="84"/>
      <c r="CBE160" s="84"/>
      <c r="CBF160" s="84"/>
      <c r="CBG160" s="84"/>
      <c r="CBH160" s="84"/>
      <c r="CBI160" s="84"/>
      <c r="CBJ160" s="84"/>
      <c r="CBK160" s="84"/>
      <c r="CBL160" s="84"/>
      <c r="CBM160" s="84"/>
      <c r="CBN160" s="84"/>
      <c r="CBO160" s="84"/>
      <c r="CBP160" s="84"/>
      <c r="CBQ160" s="84"/>
      <c r="CBR160" s="84"/>
      <c r="CBS160" s="84"/>
      <c r="CBT160" s="84"/>
      <c r="CBU160" s="84"/>
      <c r="CBV160" s="84"/>
      <c r="CBW160" s="84"/>
      <c r="CBX160" s="84"/>
      <c r="CBY160" s="84"/>
      <c r="CBZ160" s="84"/>
      <c r="CCA160" s="84"/>
      <c r="CCB160" s="84"/>
      <c r="CCC160" s="84"/>
      <c r="CCD160" s="84"/>
      <c r="CCE160" s="84"/>
      <c r="CCF160" s="84"/>
      <c r="CCG160" s="84"/>
      <c r="CCH160" s="84"/>
      <c r="CCI160" s="84"/>
      <c r="CCJ160" s="84"/>
      <c r="CCK160" s="84"/>
      <c r="CCL160" s="84"/>
      <c r="CCM160" s="84"/>
      <c r="CCN160" s="84"/>
      <c r="CCO160" s="84"/>
      <c r="CCP160" s="84"/>
      <c r="CCQ160" s="84"/>
      <c r="CCR160" s="84"/>
      <c r="CCS160" s="84"/>
      <c r="CCT160" s="84"/>
      <c r="CCU160" s="84"/>
      <c r="CCV160" s="84"/>
      <c r="CCW160" s="84"/>
      <c r="CCX160" s="84"/>
      <c r="CCY160" s="84"/>
      <c r="CCZ160" s="84"/>
      <c r="CDA160" s="84"/>
      <c r="CDB160" s="84"/>
      <c r="CDC160" s="84"/>
      <c r="CDD160" s="84"/>
      <c r="CDE160" s="84"/>
      <c r="CDF160" s="84"/>
      <c r="CDG160" s="84"/>
      <c r="CDH160" s="84"/>
      <c r="CDI160" s="84"/>
      <c r="CDJ160" s="84"/>
      <c r="CDK160" s="84"/>
      <c r="CDL160" s="84"/>
      <c r="CDM160" s="84"/>
      <c r="CDN160" s="84"/>
      <c r="CDO160" s="84"/>
      <c r="CDP160" s="84"/>
      <c r="CDQ160" s="84"/>
      <c r="CDR160" s="84"/>
      <c r="CDS160" s="84"/>
      <c r="CDT160" s="84"/>
      <c r="CDU160" s="84"/>
      <c r="CDV160" s="84"/>
      <c r="CDW160" s="84"/>
      <c r="CDX160" s="84"/>
      <c r="CDY160" s="84"/>
      <c r="CDZ160" s="84"/>
      <c r="CEA160" s="84"/>
      <c r="CEB160" s="84"/>
      <c r="CEC160" s="84"/>
      <c r="CED160" s="84"/>
      <c r="CEE160" s="84"/>
      <c r="CEF160" s="84"/>
      <c r="CEG160" s="84"/>
      <c r="CEH160" s="84"/>
      <c r="CEI160" s="84"/>
      <c r="CEJ160" s="84"/>
      <c r="CEK160" s="84"/>
      <c r="CEL160" s="84"/>
      <c r="CEM160" s="84"/>
      <c r="CEN160" s="84"/>
      <c r="CEO160" s="84"/>
      <c r="CEP160" s="84"/>
      <c r="CEQ160" s="84"/>
      <c r="CER160" s="84"/>
      <c r="CES160" s="84"/>
      <c r="CET160" s="84"/>
      <c r="CEU160" s="84"/>
      <c r="CEV160" s="84"/>
      <c r="CEW160" s="84"/>
      <c r="CEX160" s="84"/>
      <c r="CEY160" s="84"/>
      <c r="CEZ160" s="84"/>
      <c r="CFA160" s="84"/>
      <c r="CFB160" s="84"/>
      <c r="CFC160" s="84"/>
      <c r="CFD160" s="84"/>
      <c r="CFE160" s="84"/>
      <c r="CFF160" s="84"/>
      <c r="CFG160" s="84"/>
      <c r="CFH160" s="84"/>
      <c r="CFI160" s="84"/>
      <c r="CFJ160" s="84"/>
      <c r="CFK160" s="84"/>
      <c r="CFL160" s="84"/>
      <c r="CFM160" s="84"/>
      <c r="CFN160" s="84"/>
      <c r="CFO160" s="84"/>
      <c r="CFP160" s="84"/>
      <c r="CFQ160" s="84"/>
      <c r="CFR160" s="84"/>
      <c r="CFS160" s="84"/>
      <c r="CFT160" s="84"/>
      <c r="CFU160" s="84"/>
      <c r="CFV160" s="84"/>
      <c r="CFW160" s="84"/>
      <c r="CFX160" s="84"/>
      <c r="CFY160" s="84"/>
      <c r="CFZ160" s="84"/>
      <c r="CGA160" s="84"/>
      <c r="CGB160" s="84"/>
      <c r="CGC160" s="84"/>
      <c r="CGD160" s="84"/>
      <c r="CGE160" s="84"/>
      <c r="CGF160" s="84"/>
      <c r="CGG160" s="84"/>
      <c r="CGH160" s="84"/>
      <c r="CGI160" s="84"/>
      <c r="CGJ160" s="84"/>
      <c r="CGK160" s="84"/>
      <c r="CGL160" s="84"/>
      <c r="CGM160" s="84"/>
      <c r="CGN160" s="84"/>
      <c r="CGO160" s="84"/>
      <c r="CGP160" s="84"/>
      <c r="CGQ160" s="84"/>
      <c r="CGR160" s="84"/>
      <c r="CGS160" s="84"/>
      <c r="CGT160" s="84"/>
      <c r="CGU160" s="84"/>
      <c r="CGV160" s="84"/>
      <c r="CGW160" s="84"/>
      <c r="CGX160" s="84"/>
      <c r="CGY160" s="84"/>
      <c r="CGZ160" s="84"/>
      <c r="CHA160" s="84"/>
      <c r="CHB160" s="84"/>
      <c r="CHC160" s="84"/>
      <c r="CHD160" s="84"/>
      <c r="CHE160" s="84"/>
      <c r="CHF160" s="84"/>
      <c r="CHG160" s="84"/>
      <c r="CHH160" s="84"/>
      <c r="CHI160" s="84"/>
      <c r="CHJ160" s="84"/>
      <c r="CHK160" s="84"/>
      <c r="CHL160" s="84"/>
      <c r="CHM160" s="84"/>
      <c r="CHN160" s="84"/>
      <c r="CHO160" s="84"/>
      <c r="CHP160" s="84"/>
      <c r="CHQ160" s="84"/>
      <c r="CHR160" s="84"/>
      <c r="CHS160" s="84"/>
      <c r="CHT160" s="84"/>
      <c r="CHU160" s="84"/>
      <c r="CHV160" s="84"/>
      <c r="CHW160" s="84"/>
      <c r="CHX160" s="84"/>
      <c r="CHY160" s="84"/>
      <c r="CHZ160" s="84"/>
      <c r="CIA160" s="84"/>
      <c r="CIB160" s="84"/>
      <c r="CIC160" s="84"/>
      <c r="CID160" s="84"/>
      <c r="CIE160" s="84"/>
      <c r="CIF160" s="84"/>
      <c r="CIG160" s="84"/>
      <c r="CIH160" s="84"/>
      <c r="CII160" s="84"/>
      <c r="CIJ160" s="84"/>
      <c r="CIK160" s="84"/>
      <c r="CIL160" s="84"/>
      <c r="CIM160" s="84"/>
      <c r="CIN160" s="84"/>
      <c r="CIO160" s="84"/>
      <c r="CIP160" s="84"/>
      <c r="CIQ160" s="84"/>
      <c r="CIR160" s="84"/>
      <c r="CIS160" s="84"/>
      <c r="CIT160" s="84"/>
      <c r="CIU160" s="84"/>
      <c r="CIV160" s="84"/>
      <c r="CIW160" s="84"/>
      <c r="CIX160" s="84"/>
      <c r="CIY160" s="84"/>
      <c r="CIZ160" s="84"/>
      <c r="CJA160" s="84"/>
      <c r="CJB160" s="84"/>
      <c r="CJC160" s="84"/>
      <c r="CJD160" s="84"/>
      <c r="CJE160" s="84"/>
      <c r="CJF160" s="84"/>
      <c r="CJG160" s="84"/>
      <c r="CJH160" s="84"/>
      <c r="CJI160" s="84"/>
      <c r="CJJ160" s="84"/>
      <c r="CJK160" s="84"/>
      <c r="CJL160" s="84"/>
      <c r="CJM160" s="84"/>
      <c r="CJN160" s="84"/>
      <c r="CJO160" s="84"/>
      <c r="CJP160" s="84"/>
      <c r="CJQ160" s="84"/>
      <c r="CJR160" s="84"/>
      <c r="CJS160" s="84"/>
      <c r="CJT160" s="84"/>
      <c r="CJU160" s="84"/>
      <c r="CJV160" s="84"/>
      <c r="CJW160" s="84"/>
      <c r="CJX160" s="84"/>
      <c r="CJY160" s="84"/>
      <c r="CJZ160" s="84"/>
      <c r="CKA160" s="84"/>
      <c r="CKB160" s="84"/>
      <c r="CKC160" s="84"/>
      <c r="CKD160" s="84"/>
      <c r="CKE160" s="84"/>
      <c r="CKF160" s="84"/>
      <c r="CKG160" s="84"/>
      <c r="CKH160" s="84"/>
      <c r="CKI160" s="84"/>
      <c r="CKJ160" s="84"/>
      <c r="CKK160" s="84"/>
      <c r="CKL160" s="84"/>
      <c r="CKM160" s="84"/>
      <c r="CKN160" s="84"/>
      <c r="CKO160" s="84"/>
      <c r="CKP160" s="84"/>
      <c r="CKQ160" s="84"/>
      <c r="CKR160" s="84"/>
      <c r="CKS160" s="84"/>
      <c r="CKT160" s="84"/>
      <c r="CKU160" s="84"/>
      <c r="CKV160" s="84"/>
      <c r="CKW160" s="84"/>
      <c r="CKX160" s="84"/>
      <c r="CKY160" s="84"/>
      <c r="CKZ160" s="84"/>
      <c r="CLA160" s="84"/>
      <c r="CLB160" s="84"/>
      <c r="CLC160" s="84"/>
      <c r="CLD160" s="84"/>
      <c r="CLE160" s="84"/>
      <c r="CLF160" s="84"/>
      <c r="CLG160" s="84"/>
      <c r="CLH160" s="84"/>
      <c r="CLI160" s="84"/>
      <c r="CLJ160" s="84"/>
      <c r="CLK160" s="84"/>
      <c r="CLL160" s="84"/>
      <c r="CLM160" s="84"/>
      <c r="CLN160" s="84"/>
      <c r="CLO160" s="84"/>
      <c r="CLP160" s="84"/>
      <c r="CLQ160" s="84"/>
      <c r="CLR160" s="84"/>
      <c r="CLS160" s="84"/>
      <c r="CLT160" s="84"/>
      <c r="CLU160" s="84"/>
      <c r="CLV160" s="84"/>
      <c r="CLW160" s="84"/>
      <c r="CLX160" s="84"/>
      <c r="CLY160" s="84"/>
      <c r="CLZ160" s="84"/>
      <c r="CMA160" s="84"/>
      <c r="CMB160" s="84"/>
      <c r="CMC160" s="84"/>
      <c r="CMD160" s="84"/>
      <c r="CME160" s="84"/>
      <c r="CMF160" s="84"/>
      <c r="CMG160" s="84"/>
      <c r="CMH160" s="84"/>
      <c r="CMI160" s="84"/>
      <c r="CMJ160" s="84"/>
      <c r="CMK160" s="84"/>
      <c r="CML160" s="84"/>
      <c r="CMM160" s="84"/>
      <c r="CMN160" s="84"/>
      <c r="CMO160" s="84"/>
      <c r="CMP160" s="84"/>
      <c r="CMQ160" s="84"/>
      <c r="CMR160" s="84"/>
      <c r="CMS160" s="84"/>
      <c r="CMT160" s="84"/>
      <c r="CMU160" s="84"/>
      <c r="CMV160" s="84"/>
      <c r="CMW160" s="84"/>
      <c r="CMX160" s="84"/>
      <c r="CMY160" s="84"/>
      <c r="CMZ160" s="84"/>
      <c r="CNA160" s="84"/>
      <c r="CNB160" s="84"/>
      <c r="CNC160" s="84"/>
      <c r="CND160" s="84"/>
      <c r="CNE160" s="84"/>
      <c r="CNF160" s="84"/>
      <c r="CNG160" s="84"/>
      <c r="CNH160" s="84"/>
      <c r="CNI160" s="84"/>
      <c r="CNJ160" s="84"/>
      <c r="CNK160" s="84"/>
      <c r="CNL160" s="84"/>
      <c r="CNM160" s="84"/>
      <c r="CNN160" s="84"/>
      <c r="CNO160" s="84"/>
      <c r="CNP160" s="84"/>
      <c r="CNQ160" s="84"/>
      <c r="CNR160" s="84"/>
      <c r="CNS160" s="84"/>
      <c r="CNT160" s="84"/>
      <c r="CNU160" s="84"/>
      <c r="CNV160" s="84"/>
      <c r="CNW160" s="84"/>
      <c r="CNX160" s="84"/>
      <c r="CNY160" s="84"/>
      <c r="CNZ160" s="84"/>
      <c r="COA160" s="84"/>
      <c r="COB160" s="84"/>
      <c r="COC160" s="84"/>
      <c r="COD160" s="84"/>
      <c r="COE160" s="84"/>
      <c r="COF160" s="84"/>
      <c r="COG160" s="84"/>
      <c r="COH160" s="84"/>
      <c r="COI160" s="84"/>
      <c r="COJ160" s="84"/>
      <c r="COK160" s="84"/>
      <c r="COL160" s="84"/>
      <c r="COM160" s="84"/>
      <c r="CON160" s="84"/>
      <c r="COO160" s="84"/>
      <c r="COP160" s="84"/>
      <c r="COQ160" s="84"/>
      <c r="COR160" s="84"/>
      <c r="COS160" s="84"/>
      <c r="COT160" s="84"/>
      <c r="COU160" s="84"/>
      <c r="COV160" s="84"/>
      <c r="COW160" s="84"/>
      <c r="COX160" s="84"/>
      <c r="COY160" s="84"/>
      <c r="COZ160" s="84"/>
      <c r="CPA160" s="84"/>
      <c r="CPB160" s="84"/>
      <c r="CPC160" s="84"/>
      <c r="CPD160" s="84"/>
      <c r="CPE160" s="84"/>
      <c r="CPF160" s="84"/>
      <c r="CPG160" s="84"/>
      <c r="CPH160" s="84"/>
      <c r="CPI160" s="84"/>
      <c r="CPJ160" s="84"/>
      <c r="CPK160" s="84"/>
      <c r="CPL160" s="84"/>
      <c r="CPM160" s="84"/>
      <c r="CPN160" s="84"/>
      <c r="CPO160" s="84"/>
      <c r="CPP160" s="84"/>
      <c r="CPQ160" s="84"/>
      <c r="CPR160" s="84"/>
      <c r="CPS160" s="84"/>
      <c r="CPT160" s="84"/>
      <c r="CPU160" s="84"/>
      <c r="CPV160" s="84"/>
      <c r="CPW160" s="84"/>
      <c r="CPX160" s="84"/>
      <c r="CPY160" s="84"/>
      <c r="CPZ160" s="84"/>
      <c r="CQA160" s="84"/>
      <c r="CQB160" s="84"/>
      <c r="CQC160" s="84"/>
      <c r="CQD160" s="84"/>
      <c r="CQE160" s="84"/>
      <c r="CQF160" s="84"/>
      <c r="CQG160" s="84"/>
      <c r="CQH160" s="84"/>
      <c r="CQI160" s="84"/>
      <c r="CQJ160" s="84"/>
      <c r="CQK160" s="84"/>
      <c r="CQL160" s="84"/>
      <c r="CQM160" s="84"/>
      <c r="CQN160" s="84"/>
      <c r="CQO160" s="84"/>
      <c r="CQP160" s="84"/>
      <c r="CQQ160" s="84"/>
      <c r="CQR160" s="84"/>
      <c r="CQS160" s="84"/>
      <c r="CQT160" s="84"/>
      <c r="CQU160" s="84"/>
      <c r="CQV160" s="84"/>
      <c r="CQW160" s="84"/>
      <c r="CQX160" s="84"/>
      <c r="CQY160" s="84"/>
      <c r="CQZ160" s="84"/>
      <c r="CRA160" s="84"/>
      <c r="CRB160" s="84"/>
      <c r="CRC160" s="84"/>
      <c r="CRD160" s="84"/>
      <c r="CRE160" s="84"/>
      <c r="CRF160" s="84"/>
      <c r="CRG160" s="84"/>
      <c r="CRH160" s="84"/>
      <c r="CRI160" s="84"/>
      <c r="CRJ160" s="84"/>
      <c r="CRK160" s="84"/>
      <c r="CRL160" s="84"/>
      <c r="CRM160" s="84"/>
      <c r="CRN160" s="84"/>
      <c r="CRO160" s="84"/>
      <c r="CRP160" s="84"/>
      <c r="CRQ160" s="84"/>
      <c r="CRR160" s="84"/>
      <c r="CRS160" s="84"/>
      <c r="CRT160" s="84"/>
      <c r="CRU160" s="84"/>
      <c r="CRV160" s="84"/>
      <c r="CRW160" s="84"/>
      <c r="CRX160" s="84"/>
      <c r="CRY160" s="84"/>
      <c r="CRZ160" s="84"/>
      <c r="CSA160" s="84"/>
      <c r="CSB160" s="84"/>
      <c r="CSC160" s="84"/>
      <c r="CSD160" s="84"/>
      <c r="CSE160" s="84"/>
      <c r="CSF160" s="84"/>
      <c r="CSG160" s="84"/>
      <c r="CSH160" s="84"/>
      <c r="CSI160" s="84"/>
      <c r="CSJ160" s="84"/>
      <c r="CSK160" s="84"/>
      <c r="CSL160" s="84"/>
      <c r="CSM160" s="84"/>
      <c r="CSN160" s="84"/>
      <c r="CSO160" s="84"/>
      <c r="CSP160" s="84"/>
      <c r="CSQ160" s="84"/>
      <c r="CSR160" s="84"/>
      <c r="CSS160" s="84"/>
      <c r="CST160" s="84"/>
      <c r="CSU160" s="84"/>
      <c r="CSV160" s="84"/>
      <c r="CSW160" s="84"/>
      <c r="CSX160" s="84"/>
      <c r="CSY160" s="84"/>
      <c r="CSZ160" s="84"/>
      <c r="CTA160" s="84"/>
      <c r="CTB160" s="84"/>
      <c r="CTC160" s="84"/>
      <c r="CTD160" s="84"/>
      <c r="CTE160" s="84"/>
      <c r="CTF160" s="84"/>
      <c r="CTG160" s="84"/>
      <c r="CTH160" s="84"/>
      <c r="CTI160" s="84"/>
      <c r="CTJ160" s="84"/>
      <c r="CTK160" s="84"/>
      <c r="CTL160" s="84"/>
      <c r="CTM160" s="84"/>
      <c r="CTN160" s="84"/>
      <c r="CTO160" s="84"/>
      <c r="CTP160" s="84"/>
      <c r="CTQ160" s="84"/>
      <c r="CTR160" s="84"/>
      <c r="CTS160" s="84"/>
      <c r="CTT160" s="84"/>
      <c r="CTU160" s="84"/>
      <c r="CTV160" s="84"/>
      <c r="CTW160" s="84"/>
      <c r="CTX160" s="84"/>
      <c r="CTY160" s="84"/>
      <c r="CTZ160" s="84"/>
      <c r="CUA160" s="84"/>
      <c r="CUB160" s="84"/>
      <c r="CUC160" s="84"/>
      <c r="CUD160" s="84"/>
      <c r="CUE160" s="84"/>
      <c r="CUF160" s="84"/>
      <c r="CUG160" s="84"/>
      <c r="CUH160" s="84"/>
      <c r="CUI160" s="84"/>
      <c r="CUJ160" s="84"/>
      <c r="CUK160" s="84"/>
      <c r="CUL160" s="84"/>
      <c r="CUM160" s="84"/>
      <c r="CUN160" s="84"/>
      <c r="CUO160" s="84"/>
      <c r="CUP160" s="84"/>
      <c r="CUQ160" s="84"/>
      <c r="CUR160" s="84"/>
      <c r="CUS160" s="84"/>
      <c r="CUT160" s="84"/>
      <c r="CUU160" s="84"/>
      <c r="CUV160" s="84"/>
      <c r="CUW160" s="84"/>
      <c r="CUX160" s="84"/>
      <c r="CUY160" s="84"/>
      <c r="CUZ160" s="84"/>
      <c r="CVA160" s="84"/>
      <c r="CVB160" s="84"/>
      <c r="CVC160" s="84"/>
      <c r="CVD160" s="84"/>
      <c r="CVE160" s="84"/>
      <c r="CVF160" s="84"/>
      <c r="CVG160" s="84"/>
      <c r="CVH160" s="84"/>
      <c r="CVI160" s="84"/>
      <c r="CVJ160" s="84"/>
      <c r="CVK160" s="84"/>
      <c r="CVL160" s="84"/>
      <c r="CVM160" s="84"/>
      <c r="CVN160" s="84"/>
      <c r="CVO160" s="84"/>
      <c r="CVP160" s="84"/>
      <c r="CVQ160" s="84"/>
      <c r="CVR160" s="84"/>
      <c r="CVS160" s="84"/>
      <c r="CVT160" s="84"/>
      <c r="CVU160" s="84"/>
      <c r="CVV160" s="84"/>
      <c r="CVW160" s="84"/>
      <c r="CVX160" s="84"/>
      <c r="CVY160" s="84"/>
      <c r="CVZ160" s="84"/>
      <c r="CWA160" s="84"/>
      <c r="CWB160" s="84"/>
      <c r="CWC160" s="84"/>
      <c r="CWD160" s="84"/>
      <c r="CWE160" s="84"/>
      <c r="CWF160" s="84"/>
      <c r="CWG160" s="84"/>
      <c r="CWH160" s="84"/>
      <c r="CWI160" s="84"/>
      <c r="CWJ160" s="84"/>
      <c r="CWK160" s="84"/>
      <c r="CWL160" s="84"/>
      <c r="CWM160" s="84"/>
      <c r="CWN160" s="84"/>
      <c r="CWO160" s="84"/>
      <c r="CWP160" s="84"/>
      <c r="CWQ160" s="84"/>
      <c r="CWR160" s="84"/>
      <c r="CWS160" s="84"/>
      <c r="CWT160" s="84"/>
      <c r="CWU160" s="84"/>
      <c r="CWV160" s="84"/>
      <c r="CWW160" s="84"/>
      <c r="CWX160" s="84"/>
      <c r="CWY160" s="84"/>
      <c r="CWZ160" s="84"/>
      <c r="CXA160" s="84"/>
      <c r="CXB160" s="84"/>
      <c r="CXC160" s="84"/>
      <c r="CXD160" s="84"/>
      <c r="CXE160" s="84"/>
      <c r="CXF160" s="84"/>
      <c r="CXG160" s="84"/>
      <c r="CXH160" s="84"/>
      <c r="CXI160" s="84"/>
      <c r="CXJ160" s="84"/>
      <c r="CXK160" s="84"/>
      <c r="CXL160" s="84"/>
      <c r="CXM160" s="84"/>
      <c r="CXN160" s="84"/>
      <c r="CXO160" s="84"/>
      <c r="CXP160" s="84"/>
      <c r="CXQ160" s="84"/>
      <c r="CXR160" s="84"/>
      <c r="CXS160" s="84"/>
      <c r="CXT160" s="84"/>
      <c r="CXU160" s="84"/>
      <c r="CXV160" s="84"/>
      <c r="CXW160" s="84"/>
      <c r="CXX160" s="84"/>
      <c r="CXY160" s="84"/>
      <c r="CXZ160" s="84"/>
      <c r="CYA160" s="84"/>
      <c r="CYB160" s="84"/>
      <c r="CYC160" s="84"/>
      <c r="CYD160" s="84"/>
      <c r="CYE160" s="84"/>
      <c r="CYF160" s="84"/>
      <c r="CYG160" s="84"/>
      <c r="CYH160" s="84"/>
      <c r="CYI160" s="84"/>
      <c r="CYJ160" s="84"/>
      <c r="CYK160" s="84"/>
      <c r="CYL160" s="84"/>
      <c r="CYM160" s="84"/>
      <c r="CYN160" s="84"/>
      <c r="CYO160" s="84"/>
      <c r="CYP160" s="84"/>
      <c r="CYQ160" s="84"/>
      <c r="CYR160" s="84"/>
      <c r="CYS160" s="84"/>
      <c r="CYT160" s="84"/>
      <c r="CYU160" s="84"/>
      <c r="CYV160" s="84"/>
      <c r="CYW160" s="84"/>
      <c r="CYX160" s="84"/>
      <c r="CYY160" s="84"/>
      <c r="CYZ160" s="84"/>
      <c r="CZA160" s="84"/>
      <c r="CZB160" s="84"/>
      <c r="CZC160" s="84"/>
      <c r="CZD160" s="84"/>
      <c r="CZE160" s="84"/>
      <c r="CZF160" s="84"/>
      <c r="CZG160" s="84"/>
      <c r="CZH160" s="84"/>
      <c r="CZI160" s="84"/>
      <c r="CZJ160" s="84"/>
      <c r="CZK160" s="84"/>
      <c r="CZL160" s="84"/>
      <c r="CZM160" s="84"/>
      <c r="CZN160" s="84"/>
      <c r="CZO160" s="84"/>
      <c r="CZP160" s="84"/>
      <c r="CZQ160" s="84"/>
      <c r="CZR160" s="84"/>
      <c r="CZS160" s="84"/>
      <c r="CZT160" s="84"/>
      <c r="CZU160" s="84"/>
      <c r="CZV160" s="84"/>
      <c r="CZW160" s="84"/>
      <c r="CZX160" s="84"/>
      <c r="CZY160" s="84"/>
      <c r="CZZ160" s="84"/>
      <c r="DAA160" s="84"/>
      <c r="DAB160" s="84"/>
      <c r="DAC160" s="84"/>
      <c r="DAD160" s="84"/>
      <c r="DAE160" s="84"/>
      <c r="DAF160" s="84"/>
      <c r="DAG160" s="84"/>
      <c r="DAH160" s="84"/>
      <c r="DAI160" s="84"/>
      <c r="DAJ160" s="84"/>
      <c r="DAK160" s="84"/>
      <c r="DAL160" s="84"/>
      <c r="DAM160" s="84"/>
      <c r="DAN160" s="84"/>
      <c r="DAO160" s="84"/>
      <c r="DAP160" s="84"/>
      <c r="DAQ160" s="84"/>
      <c r="DAR160" s="84"/>
      <c r="DAS160" s="84"/>
      <c r="DAT160" s="84"/>
      <c r="DAU160" s="84"/>
      <c r="DAV160" s="84"/>
      <c r="DAW160" s="84"/>
      <c r="DAX160" s="84"/>
      <c r="DAY160" s="84"/>
      <c r="DAZ160" s="84"/>
      <c r="DBA160" s="84"/>
      <c r="DBB160" s="84"/>
      <c r="DBC160" s="84"/>
      <c r="DBD160" s="84"/>
      <c r="DBE160" s="84"/>
      <c r="DBF160" s="84"/>
      <c r="DBG160" s="84"/>
      <c r="DBH160" s="84"/>
      <c r="DBI160" s="84"/>
      <c r="DBJ160" s="84"/>
      <c r="DBK160" s="84"/>
      <c r="DBL160" s="84"/>
      <c r="DBM160" s="84"/>
      <c r="DBN160" s="84"/>
      <c r="DBO160" s="84"/>
      <c r="DBP160" s="84"/>
      <c r="DBQ160" s="84"/>
      <c r="DBR160" s="84"/>
      <c r="DBS160" s="84"/>
      <c r="DBT160" s="84"/>
      <c r="DBU160" s="84"/>
      <c r="DBV160" s="84"/>
      <c r="DBW160" s="84"/>
      <c r="DBX160" s="84"/>
      <c r="DBY160" s="84"/>
      <c r="DBZ160" s="84"/>
      <c r="DCA160" s="84"/>
      <c r="DCB160" s="84"/>
      <c r="DCC160" s="84"/>
      <c r="DCD160" s="84"/>
      <c r="DCE160" s="84"/>
      <c r="DCF160" s="84"/>
      <c r="DCG160" s="84"/>
      <c r="DCH160" s="84"/>
      <c r="DCI160" s="84"/>
      <c r="DCJ160" s="84"/>
      <c r="DCK160" s="84"/>
      <c r="DCL160" s="84"/>
      <c r="DCM160" s="84"/>
      <c r="DCN160" s="84"/>
      <c r="DCO160" s="84"/>
      <c r="DCP160" s="84"/>
      <c r="DCQ160" s="84"/>
      <c r="DCR160" s="84"/>
      <c r="DCS160" s="84"/>
      <c r="DCT160" s="84"/>
      <c r="DCU160" s="84"/>
      <c r="DCV160" s="84"/>
      <c r="DCW160" s="84"/>
      <c r="DCX160" s="84"/>
      <c r="DCY160" s="84"/>
      <c r="DCZ160" s="84"/>
      <c r="DDA160" s="84"/>
      <c r="DDB160" s="84"/>
      <c r="DDC160" s="84"/>
      <c r="DDD160" s="84"/>
      <c r="DDE160" s="84"/>
      <c r="DDF160" s="84"/>
      <c r="DDG160" s="84"/>
      <c r="DDH160" s="84"/>
      <c r="DDI160" s="84"/>
      <c r="DDJ160" s="84"/>
      <c r="DDK160" s="84"/>
      <c r="DDL160" s="84"/>
      <c r="DDM160" s="84"/>
      <c r="DDN160" s="84"/>
      <c r="DDO160" s="84"/>
      <c r="DDP160" s="84"/>
      <c r="DDQ160" s="84"/>
      <c r="DDR160" s="84"/>
      <c r="DDS160" s="84"/>
      <c r="DDT160" s="84"/>
      <c r="DDU160" s="84"/>
      <c r="DDV160" s="84"/>
      <c r="DDW160" s="84"/>
      <c r="DDX160" s="84"/>
      <c r="DDY160" s="84"/>
      <c r="DDZ160" s="84"/>
      <c r="DEA160" s="84"/>
      <c r="DEB160" s="84"/>
      <c r="DEC160" s="84"/>
      <c r="DED160" s="84"/>
      <c r="DEE160" s="84"/>
      <c r="DEF160" s="84"/>
      <c r="DEG160" s="84"/>
      <c r="DEH160" s="84"/>
      <c r="DEI160" s="84"/>
      <c r="DEJ160" s="84"/>
      <c r="DEK160" s="84"/>
      <c r="DEL160" s="84"/>
      <c r="DEM160" s="84"/>
      <c r="DEN160" s="84"/>
      <c r="DEO160" s="84"/>
      <c r="DEP160" s="84"/>
      <c r="DEQ160" s="84"/>
      <c r="DER160" s="84"/>
      <c r="DES160" s="84"/>
      <c r="DET160" s="84"/>
      <c r="DEU160" s="84"/>
      <c r="DEV160" s="84"/>
      <c r="DEW160" s="84"/>
      <c r="DEX160" s="84"/>
      <c r="DEY160" s="84"/>
      <c r="DEZ160" s="84"/>
      <c r="DFA160" s="84"/>
      <c r="DFB160" s="84"/>
      <c r="DFC160" s="84"/>
      <c r="DFD160" s="84"/>
      <c r="DFE160" s="84"/>
      <c r="DFF160" s="84"/>
      <c r="DFG160" s="84"/>
      <c r="DFH160" s="84"/>
      <c r="DFI160" s="84"/>
      <c r="DFJ160" s="84"/>
      <c r="DFK160" s="84"/>
      <c r="DFL160" s="84"/>
      <c r="DFM160" s="84"/>
      <c r="DFN160" s="84"/>
      <c r="DFO160" s="84"/>
      <c r="DFP160" s="84"/>
      <c r="DFQ160" s="84"/>
      <c r="DFR160" s="84"/>
      <c r="DFS160" s="84"/>
      <c r="DFT160" s="84"/>
      <c r="DFU160" s="84"/>
      <c r="DFV160" s="84"/>
      <c r="DFW160" s="84"/>
      <c r="DFX160" s="84"/>
      <c r="DFY160" s="84"/>
      <c r="DFZ160" s="84"/>
      <c r="DGA160" s="84"/>
      <c r="DGB160" s="84"/>
      <c r="DGC160" s="84"/>
      <c r="DGD160" s="84"/>
      <c r="DGE160" s="84"/>
      <c r="DGF160" s="84"/>
      <c r="DGG160" s="84"/>
      <c r="DGH160" s="84"/>
      <c r="DGI160" s="84"/>
      <c r="DGJ160" s="84"/>
      <c r="DGK160" s="84"/>
      <c r="DGL160" s="84"/>
      <c r="DGM160" s="84"/>
      <c r="DGN160" s="84"/>
      <c r="DGO160" s="84"/>
      <c r="DGP160" s="84"/>
      <c r="DGQ160" s="84"/>
      <c r="DGR160" s="84"/>
      <c r="DGS160" s="84"/>
      <c r="DGT160" s="84"/>
      <c r="DGU160" s="84"/>
      <c r="DGV160" s="84"/>
      <c r="DGW160" s="84"/>
      <c r="DGX160" s="84"/>
      <c r="DGY160" s="84"/>
      <c r="DGZ160" s="84"/>
      <c r="DHA160" s="84"/>
      <c r="DHB160" s="84"/>
      <c r="DHC160" s="84"/>
      <c r="DHD160" s="84"/>
      <c r="DHE160" s="84"/>
      <c r="DHF160" s="84"/>
      <c r="DHG160" s="84"/>
      <c r="DHH160" s="84"/>
      <c r="DHI160" s="84"/>
      <c r="DHJ160" s="84"/>
      <c r="DHK160" s="84"/>
      <c r="DHL160" s="84"/>
      <c r="DHM160" s="84"/>
      <c r="DHN160" s="84"/>
      <c r="DHO160" s="84"/>
      <c r="DHP160" s="84"/>
      <c r="DHQ160" s="84"/>
      <c r="DHR160" s="84"/>
      <c r="DHS160" s="84"/>
      <c r="DHT160" s="84"/>
      <c r="DHU160" s="84"/>
      <c r="DHV160" s="84"/>
      <c r="DHW160" s="84"/>
      <c r="DHX160" s="84"/>
      <c r="DHY160" s="84"/>
      <c r="DHZ160" s="84"/>
      <c r="DIA160" s="84"/>
      <c r="DIB160" s="84"/>
      <c r="DIC160" s="84"/>
      <c r="DID160" s="84"/>
      <c r="DIE160" s="84"/>
      <c r="DIF160" s="84"/>
      <c r="DIG160" s="84"/>
      <c r="DIH160" s="84"/>
      <c r="DII160" s="84"/>
      <c r="DIJ160" s="84"/>
      <c r="DIK160" s="84"/>
      <c r="DIL160" s="84"/>
      <c r="DIM160" s="84"/>
      <c r="DIN160" s="84"/>
      <c r="DIO160" s="84"/>
      <c r="DIP160" s="84"/>
      <c r="DIQ160" s="84"/>
      <c r="DIR160" s="84"/>
      <c r="DIS160" s="84"/>
      <c r="DIT160" s="84"/>
      <c r="DIU160" s="84"/>
      <c r="DIV160" s="84"/>
      <c r="DIW160" s="84"/>
      <c r="DIX160" s="84"/>
      <c r="DIY160" s="84"/>
      <c r="DIZ160" s="84"/>
      <c r="DJA160" s="84"/>
      <c r="DJB160" s="84"/>
      <c r="DJC160" s="84"/>
      <c r="DJD160" s="84"/>
      <c r="DJE160" s="84"/>
      <c r="DJF160" s="84"/>
      <c r="DJG160" s="84"/>
      <c r="DJH160" s="84"/>
      <c r="DJI160" s="84"/>
      <c r="DJJ160" s="84"/>
      <c r="DJK160" s="84"/>
      <c r="DJL160" s="84"/>
      <c r="DJM160" s="84"/>
      <c r="DJN160" s="84"/>
      <c r="DJO160" s="84"/>
      <c r="DJP160" s="84"/>
      <c r="DJQ160" s="84"/>
      <c r="DJR160" s="84"/>
      <c r="DJS160" s="84"/>
      <c r="DJT160" s="84"/>
      <c r="DJU160" s="84"/>
      <c r="DJV160" s="84"/>
      <c r="DJW160" s="84"/>
      <c r="DJX160" s="84"/>
      <c r="DJY160" s="84"/>
      <c r="DJZ160" s="84"/>
      <c r="DKA160" s="84"/>
      <c r="DKB160" s="84"/>
      <c r="DKC160" s="84"/>
      <c r="DKD160" s="84"/>
      <c r="DKE160" s="84"/>
      <c r="DKF160" s="84"/>
      <c r="DKG160" s="84"/>
      <c r="DKH160" s="84"/>
      <c r="DKI160" s="84"/>
      <c r="DKJ160" s="84"/>
      <c r="DKK160" s="84"/>
      <c r="DKL160" s="84"/>
      <c r="DKM160" s="84"/>
      <c r="DKN160" s="84"/>
      <c r="DKO160" s="84"/>
      <c r="DKP160" s="84"/>
      <c r="DKQ160" s="84"/>
      <c r="DKR160" s="84"/>
      <c r="DKS160" s="84"/>
      <c r="DKT160" s="84"/>
      <c r="DKU160" s="84"/>
      <c r="DKV160" s="84"/>
      <c r="DKW160" s="84"/>
      <c r="DKX160" s="84"/>
      <c r="DKY160" s="84"/>
      <c r="DKZ160" s="84"/>
      <c r="DLA160" s="84"/>
      <c r="DLB160" s="84"/>
      <c r="DLC160" s="84"/>
      <c r="DLD160" s="84"/>
      <c r="DLE160" s="84"/>
      <c r="DLF160" s="84"/>
      <c r="DLG160" s="84"/>
      <c r="DLH160" s="84"/>
      <c r="DLI160" s="84"/>
      <c r="DLJ160" s="84"/>
      <c r="DLK160" s="84"/>
      <c r="DLL160" s="84"/>
      <c r="DLM160" s="84"/>
      <c r="DLN160" s="84"/>
      <c r="DLO160" s="84"/>
      <c r="DLP160" s="84"/>
      <c r="DLQ160" s="84"/>
      <c r="DLR160" s="84"/>
      <c r="DLS160" s="84"/>
      <c r="DLT160" s="84"/>
      <c r="DLU160" s="84"/>
      <c r="DLV160" s="84"/>
      <c r="DLW160" s="84"/>
      <c r="DLX160" s="84"/>
      <c r="DLY160" s="84"/>
      <c r="DLZ160" s="84"/>
      <c r="DMA160" s="84"/>
      <c r="DMB160" s="84"/>
      <c r="DMC160" s="84"/>
      <c r="DMD160" s="84"/>
      <c r="DME160" s="84"/>
      <c r="DMF160" s="84"/>
      <c r="DMG160" s="84"/>
      <c r="DMH160" s="84"/>
      <c r="DMI160" s="84"/>
      <c r="DMJ160" s="84"/>
      <c r="DMK160" s="84"/>
      <c r="DML160" s="84"/>
      <c r="DMM160" s="84"/>
      <c r="DMN160" s="84"/>
      <c r="DMO160" s="84"/>
      <c r="DMP160" s="84"/>
      <c r="DMQ160" s="84"/>
      <c r="DMR160" s="84"/>
      <c r="DMS160" s="84"/>
      <c r="DMT160" s="84"/>
      <c r="DMU160" s="84"/>
      <c r="DMV160" s="84"/>
      <c r="DMW160" s="84"/>
      <c r="DMX160" s="84"/>
      <c r="DMY160" s="84"/>
      <c r="DMZ160" s="84"/>
      <c r="DNA160" s="84"/>
      <c r="DNB160" s="84"/>
      <c r="DNC160" s="84"/>
      <c r="DND160" s="84"/>
      <c r="DNE160" s="84"/>
      <c r="DNF160" s="84"/>
      <c r="DNG160" s="84"/>
      <c r="DNH160" s="84"/>
      <c r="DNI160" s="84"/>
      <c r="DNJ160" s="84"/>
      <c r="DNK160" s="84"/>
      <c r="DNL160" s="84"/>
      <c r="DNM160" s="84"/>
      <c r="DNN160" s="84"/>
      <c r="DNO160" s="84"/>
      <c r="DNP160" s="84"/>
      <c r="DNQ160" s="84"/>
      <c r="DNR160" s="84"/>
      <c r="DNS160" s="84"/>
      <c r="DNT160" s="84"/>
      <c r="DNU160" s="84"/>
      <c r="DNV160" s="84"/>
      <c r="DNW160" s="84"/>
      <c r="DNX160" s="84"/>
      <c r="DNY160" s="84"/>
      <c r="DNZ160" s="84"/>
      <c r="DOA160" s="84"/>
      <c r="DOB160" s="84"/>
      <c r="DOC160" s="84"/>
      <c r="DOD160" s="84"/>
      <c r="DOE160" s="84"/>
      <c r="DOF160" s="84"/>
      <c r="DOG160" s="84"/>
      <c r="DOH160" s="84"/>
      <c r="DOI160" s="84"/>
      <c r="DOJ160" s="84"/>
      <c r="DOK160" s="84"/>
      <c r="DOL160" s="84"/>
      <c r="DOM160" s="84"/>
      <c r="DON160" s="84"/>
      <c r="DOO160" s="84"/>
      <c r="DOP160" s="84"/>
      <c r="DOQ160" s="84"/>
      <c r="DOR160" s="84"/>
      <c r="DOS160" s="84"/>
      <c r="DOT160" s="84"/>
      <c r="DOU160" s="84"/>
      <c r="DOV160" s="84"/>
      <c r="DOW160" s="84"/>
      <c r="DOX160" s="84"/>
      <c r="DOY160" s="84"/>
      <c r="DOZ160" s="84"/>
      <c r="DPA160" s="84"/>
      <c r="DPB160" s="84"/>
      <c r="DPC160" s="84"/>
      <c r="DPD160" s="84"/>
      <c r="DPE160" s="84"/>
      <c r="DPF160" s="84"/>
      <c r="DPG160" s="84"/>
      <c r="DPH160" s="84"/>
      <c r="DPI160" s="84"/>
      <c r="DPJ160" s="84"/>
      <c r="DPK160" s="84"/>
      <c r="DPL160" s="84"/>
      <c r="DPM160" s="84"/>
      <c r="DPN160" s="84"/>
      <c r="DPO160" s="84"/>
      <c r="DPP160" s="84"/>
      <c r="DPQ160" s="84"/>
      <c r="DPR160" s="84"/>
      <c r="DPS160" s="84"/>
      <c r="DPT160" s="84"/>
      <c r="DPU160" s="84"/>
      <c r="DPV160" s="84"/>
      <c r="DPW160" s="84"/>
      <c r="DPX160" s="84"/>
      <c r="DPY160" s="84"/>
      <c r="DPZ160" s="84"/>
      <c r="DQA160" s="84"/>
      <c r="DQB160" s="84"/>
      <c r="DQC160" s="84"/>
      <c r="DQD160" s="84"/>
      <c r="DQE160" s="84"/>
      <c r="DQF160" s="84"/>
      <c r="DQG160" s="84"/>
      <c r="DQH160" s="84"/>
      <c r="DQI160" s="84"/>
      <c r="DQJ160" s="84"/>
      <c r="DQK160" s="84"/>
      <c r="DQL160" s="84"/>
      <c r="DQM160" s="84"/>
      <c r="DQN160" s="84"/>
      <c r="DQO160" s="84"/>
      <c r="DQP160" s="84"/>
      <c r="DQQ160" s="84"/>
      <c r="DQR160" s="84"/>
      <c r="DQS160" s="84"/>
      <c r="DQT160" s="84"/>
      <c r="DQU160" s="84"/>
      <c r="DQV160" s="84"/>
      <c r="DQW160" s="84"/>
      <c r="DQX160" s="84"/>
      <c r="DQY160" s="84"/>
      <c r="DQZ160" s="84"/>
      <c r="DRA160" s="84"/>
      <c r="DRB160" s="84"/>
      <c r="DRC160" s="84"/>
      <c r="DRD160" s="84"/>
      <c r="DRE160" s="84"/>
      <c r="DRF160" s="84"/>
      <c r="DRG160" s="84"/>
      <c r="DRH160" s="84"/>
      <c r="DRI160" s="84"/>
      <c r="DRJ160" s="84"/>
      <c r="DRK160" s="84"/>
      <c r="DRL160" s="84"/>
      <c r="DRM160" s="84"/>
      <c r="DRN160" s="84"/>
      <c r="DRO160" s="84"/>
      <c r="DRP160" s="84"/>
      <c r="DRQ160" s="84"/>
      <c r="DRR160" s="84"/>
      <c r="DRS160" s="84"/>
      <c r="DRT160" s="84"/>
      <c r="DRU160" s="84"/>
      <c r="DRV160" s="84"/>
      <c r="DRW160" s="84"/>
      <c r="DRX160" s="84"/>
      <c r="DRY160" s="84"/>
      <c r="DRZ160" s="84"/>
      <c r="DSA160" s="84"/>
      <c r="DSB160" s="84"/>
      <c r="DSC160" s="84"/>
      <c r="DSD160" s="84"/>
      <c r="DSE160" s="84"/>
      <c r="DSF160" s="84"/>
      <c r="DSG160" s="84"/>
      <c r="DSH160" s="84"/>
      <c r="DSI160" s="84"/>
      <c r="DSJ160" s="84"/>
      <c r="DSK160" s="84"/>
      <c r="DSL160" s="84"/>
      <c r="DSM160" s="84"/>
      <c r="DSN160" s="84"/>
      <c r="DSO160" s="84"/>
      <c r="DSP160" s="84"/>
      <c r="DSQ160" s="84"/>
      <c r="DSR160" s="84"/>
      <c r="DSS160" s="84"/>
      <c r="DST160" s="84"/>
      <c r="DSU160" s="84"/>
      <c r="DSV160" s="84"/>
      <c r="DSW160" s="84"/>
      <c r="DSX160" s="84"/>
      <c r="DSY160" s="84"/>
      <c r="DSZ160" s="84"/>
      <c r="DTA160" s="84"/>
      <c r="DTB160" s="84"/>
      <c r="DTC160" s="84"/>
      <c r="DTD160" s="84"/>
      <c r="DTE160" s="84"/>
      <c r="DTF160" s="84"/>
      <c r="DTG160" s="84"/>
      <c r="DTH160" s="84"/>
      <c r="DTI160" s="84"/>
      <c r="DTJ160" s="84"/>
      <c r="DTK160" s="84"/>
      <c r="DTL160" s="84"/>
      <c r="DTM160" s="84"/>
      <c r="DTN160" s="84"/>
      <c r="DTO160" s="84"/>
      <c r="DTP160" s="84"/>
      <c r="DTQ160" s="84"/>
      <c r="DTR160" s="84"/>
      <c r="DTS160" s="84"/>
      <c r="DTT160" s="84"/>
      <c r="DTU160" s="84"/>
      <c r="DTV160" s="84"/>
      <c r="DTW160" s="84"/>
      <c r="DTX160" s="84"/>
      <c r="DTY160" s="84"/>
      <c r="DTZ160" s="84"/>
      <c r="DUA160" s="84"/>
      <c r="DUB160" s="84"/>
      <c r="DUC160" s="84"/>
      <c r="DUD160" s="84"/>
      <c r="DUE160" s="84"/>
      <c r="DUF160" s="84"/>
      <c r="DUG160" s="84"/>
      <c r="DUH160" s="84"/>
      <c r="DUI160" s="84"/>
      <c r="DUJ160" s="84"/>
      <c r="DUK160" s="84"/>
      <c r="DUL160" s="84"/>
      <c r="DUM160" s="84"/>
      <c r="DUN160" s="84"/>
      <c r="DUO160" s="84"/>
      <c r="DUP160" s="84"/>
      <c r="DUQ160" s="84"/>
      <c r="DUR160" s="84"/>
      <c r="DUS160" s="84"/>
      <c r="DUT160" s="84"/>
      <c r="DUU160" s="84"/>
      <c r="DUV160" s="84"/>
      <c r="DUW160" s="84"/>
      <c r="DUX160" s="84"/>
      <c r="DUY160" s="84"/>
      <c r="DUZ160" s="84"/>
      <c r="DVA160" s="84"/>
      <c r="DVB160" s="84"/>
      <c r="DVC160" s="84"/>
      <c r="DVD160" s="84"/>
      <c r="DVE160" s="84"/>
      <c r="DVF160" s="84"/>
      <c r="DVG160" s="84"/>
      <c r="DVH160" s="84"/>
      <c r="DVI160" s="84"/>
      <c r="DVJ160" s="84"/>
      <c r="DVK160" s="84"/>
      <c r="DVL160" s="84"/>
      <c r="DVM160" s="84"/>
      <c r="DVN160" s="84"/>
      <c r="DVO160" s="84"/>
      <c r="DVP160" s="84"/>
      <c r="DVQ160" s="84"/>
      <c r="DVR160" s="84"/>
      <c r="DVS160" s="84"/>
      <c r="DVT160" s="84"/>
      <c r="DVU160" s="84"/>
      <c r="DVV160" s="84"/>
      <c r="DVW160" s="84"/>
      <c r="DVX160" s="84"/>
      <c r="DVY160" s="84"/>
      <c r="DVZ160" s="84"/>
      <c r="DWA160" s="84"/>
      <c r="DWB160" s="84"/>
      <c r="DWC160" s="84"/>
      <c r="DWD160" s="84"/>
      <c r="DWE160" s="84"/>
      <c r="DWF160" s="84"/>
      <c r="DWG160" s="84"/>
      <c r="DWH160" s="84"/>
      <c r="DWI160" s="84"/>
      <c r="DWJ160" s="84"/>
      <c r="DWK160" s="84"/>
      <c r="DWL160" s="84"/>
      <c r="DWM160" s="84"/>
      <c r="DWN160" s="84"/>
      <c r="DWO160" s="84"/>
      <c r="DWP160" s="84"/>
      <c r="DWQ160" s="84"/>
      <c r="DWR160" s="84"/>
      <c r="DWS160" s="84"/>
      <c r="DWT160" s="84"/>
      <c r="DWU160" s="84"/>
      <c r="DWV160" s="84"/>
      <c r="DWW160" s="84"/>
      <c r="DWX160" s="84"/>
      <c r="DWY160" s="84"/>
      <c r="DWZ160" s="84"/>
      <c r="DXA160" s="84"/>
      <c r="DXB160" s="84"/>
      <c r="DXC160" s="84"/>
      <c r="DXD160" s="84"/>
      <c r="DXE160" s="84"/>
      <c r="DXF160" s="84"/>
      <c r="DXG160" s="84"/>
      <c r="DXH160" s="84"/>
      <c r="DXI160" s="84"/>
      <c r="DXJ160" s="84"/>
      <c r="DXK160" s="84"/>
      <c r="DXL160" s="84"/>
      <c r="DXM160" s="84"/>
      <c r="DXN160" s="84"/>
      <c r="DXO160" s="84"/>
      <c r="DXP160" s="84"/>
      <c r="DXQ160" s="84"/>
      <c r="DXR160" s="84"/>
      <c r="DXS160" s="84"/>
      <c r="DXT160" s="84"/>
      <c r="DXU160" s="84"/>
      <c r="DXV160" s="84"/>
      <c r="DXW160" s="84"/>
      <c r="DXX160" s="84"/>
      <c r="DXY160" s="84"/>
      <c r="DXZ160" s="84"/>
      <c r="DYA160" s="84"/>
      <c r="DYB160" s="84"/>
      <c r="DYC160" s="84"/>
      <c r="DYD160" s="84"/>
      <c r="DYE160" s="84"/>
      <c r="DYF160" s="84"/>
      <c r="DYG160" s="84"/>
      <c r="DYH160" s="84"/>
      <c r="DYI160" s="84"/>
      <c r="DYJ160" s="84"/>
      <c r="DYK160" s="84"/>
      <c r="DYL160" s="84"/>
      <c r="DYM160" s="84"/>
      <c r="DYN160" s="84"/>
      <c r="DYO160" s="84"/>
      <c r="DYP160" s="84"/>
      <c r="DYQ160" s="84"/>
      <c r="DYR160" s="84"/>
      <c r="DYS160" s="84"/>
      <c r="DYT160" s="84"/>
      <c r="DYU160" s="84"/>
      <c r="DYV160" s="84"/>
      <c r="DYW160" s="84"/>
      <c r="DYX160" s="84"/>
      <c r="DYY160" s="84"/>
      <c r="DYZ160" s="84"/>
      <c r="DZA160" s="84"/>
      <c r="DZB160" s="84"/>
      <c r="DZC160" s="84"/>
      <c r="DZD160" s="84"/>
      <c r="DZE160" s="84"/>
      <c r="DZF160" s="84"/>
      <c r="DZG160" s="84"/>
      <c r="DZH160" s="84"/>
      <c r="DZI160" s="84"/>
      <c r="DZJ160" s="84"/>
      <c r="DZK160" s="84"/>
      <c r="DZL160" s="84"/>
      <c r="DZM160" s="84"/>
      <c r="DZN160" s="84"/>
      <c r="DZO160" s="84"/>
      <c r="DZP160" s="84"/>
      <c r="DZQ160" s="84"/>
      <c r="DZR160" s="84"/>
      <c r="DZS160" s="84"/>
      <c r="DZT160" s="84"/>
      <c r="DZU160" s="84"/>
      <c r="DZV160" s="84"/>
      <c r="DZW160" s="84"/>
      <c r="DZX160" s="84"/>
      <c r="DZY160" s="84"/>
      <c r="DZZ160" s="84"/>
      <c r="EAA160" s="84"/>
      <c r="EAB160" s="84"/>
      <c r="EAC160" s="84"/>
      <c r="EAD160" s="84"/>
      <c r="EAE160" s="84"/>
      <c r="EAF160" s="84"/>
      <c r="EAG160" s="84"/>
      <c r="EAH160" s="84"/>
      <c r="EAI160" s="84"/>
      <c r="EAJ160" s="84"/>
      <c r="EAK160" s="84"/>
      <c r="EAL160" s="84"/>
      <c r="EAM160" s="84"/>
      <c r="EAN160" s="84"/>
      <c r="EAO160" s="84"/>
      <c r="EAP160" s="84"/>
      <c r="EAQ160" s="84"/>
      <c r="EAR160" s="84"/>
      <c r="EAS160" s="84"/>
      <c r="EAT160" s="84"/>
      <c r="EAU160" s="84"/>
      <c r="EAV160" s="84"/>
      <c r="EAW160" s="84"/>
      <c r="EAX160" s="84"/>
      <c r="EAY160" s="84"/>
      <c r="EAZ160" s="84"/>
      <c r="EBA160" s="84"/>
      <c r="EBB160" s="84"/>
      <c r="EBC160" s="84"/>
      <c r="EBD160" s="84"/>
      <c r="EBE160" s="84"/>
      <c r="EBF160" s="84"/>
      <c r="EBG160" s="84"/>
      <c r="EBH160" s="84"/>
      <c r="EBI160" s="84"/>
      <c r="EBJ160" s="84"/>
      <c r="EBK160" s="84"/>
      <c r="EBL160" s="84"/>
      <c r="EBM160" s="84"/>
      <c r="EBN160" s="84"/>
      <c r="EBO160" s="84"/>
      <c r="EBP160" s="84"/>
      <c r="EBQ160" s="84"/>
      <c r="EBR160" s="84"/>
      <c r="EBS160" s="84"/>
      <c r="EBT160" s="84"/>
      <c r="EBU160" s="84"/>
      <c r="EBV160" s="84"/>
      <c r="EBW160" s="84"/>
      <c r="EBX160" s="84"/>
      <c r="EBY160" s="84"/>
      <c r="EBZ160" s="84"/>
      <c r="ECA160" s="84"/>
      <c r="ECB160" s="84"/>
      <c r="ECC160" s="84"/>
      <c r="ECD160" s="84"/>
      <c r="ECE160" s="84"/>
      <c r="ECF160" s="84"/>
      <c r="ECG160" s="84"/>
      <c r="ECH160" s="84"/>
      <c r="ECI160" s="84"/>
      <c r="ECJ160" s="84"/>
      <c r="ECK160" s="84"/>
      <c r="ECL160" s="84"/>
      <c r="ECM160" s="84"/>
      <c r="ECN160" s="84"/>
      <c r="ECO160" s="84"/>
      <c r="ECP160" s="84"/>
      <c r="ECQ160" s="84"/>
      <c r="ECR160" s="84"/>
      <c r="ECS160" s="84"/>
      <c r="ECT160" s="84"/>
      <c r="ECU160" s="84"/>
      <c r="ECV160" s="84"/>
      <c r="ECW160" s="84"/>
      <c r="ECX160" s="84"/>
      <c r="ECY160" s="84"/>
      <c r="ECZ160" s="84"/>
      <c r="EDA160" s="84"/>
      <c r="EDB160" s="84"/>
      <c r="EDC160" s="84"/>
      <c r="EDD160" s="84"/>
      <c r="EDE160" s="84"/>
      <c r="EDF160" s="84"/>
      <c r="EDG160" s="84"/>
      <c r="EDH160" s="84"/>
      <c r="EDI160" s="84"/>
      <c r="EDJ160" s="84"/>
      <c r="EDK160" s="84"/>
      <c r="EDL160" s="84"/>
      <c r="EDM160" s="84"/>
      <c r="EDN160" s="84"/>
      <c r="EDO160" s="84"/>
      <c r="EDP160" s="84"/>
      <c r="EDQ160" s="84"/>
      <c r="EDR160" s="84"/>
      <c r="EDS160" s="84"/>
      <c r="EDT160" s="84"/>
      <c r="EDU160" s="84"/>
      <c r="EDV160" s="84"/>
      <c r="EDW160" s="84"/>
      <c r="EDX160" s="84"/>
      <c r="EDY160" s="84"/>
      <c r="EDZ160" s="84"/>
      <c r="EEA160" s="84"/>
      <c r="EEB160" s="84"/>
      <c r="EEC160" s="84"/>
      <c r="EED160" s="84"/>
      <c r="EEE160" s="84"/>
      <c r="EEF160" s="84"/>
      <c r="EEG160" s="84"/>
      <c r="EEH160" s="84"/>
      <c r="EEI160" s="84"/>
      <c r="EEJ160" s="84"/>
      <c r="EEK160" s="84"/>
      <c r="EEL160" s="84"/>
      <c r="EEM160" s="84"/>
      <c r="EEN160" s="84"/>
      <c r="EEO160" s="84"/>
      <c r="EEP160" s="84"/>
      <c r="EEQ160" s="84"/>
      <c r="EER160" s="84"/>
      <c r="EES160" s="84"/>
      <c r="EET160" s="84"/>
      <c r="EEU160" s="84"/>
      <c r="EEV160" s="84"/>
      <c r="EEW160" s="84"/>
      <c r="EEX160" s="84"/>
      <c r="EEY160" s="84"/>
      <c r="EEZ160" s="84"/>
      <c r="EFA160" s="84"/>
      <c r="EFB160" s="84"/>
      <c r="EFC160" s="84"/>
      <c r="EFD160" s="84"/>
      <c r="EFE160" s="84"/>
      <c r="EFF160" s="84"/>
      <c r="EFG160" s="84"/>
      <c r="EFH160" s="84"/>
      <c r="EFI160" s="84"/>
      <c r="EFJ160" s="84"/>
      <c r="EFK160" s="84"/>
      <c r="EFL160" s="84"/>
      <c r="EFM160" s="84"/>
      <c r="EFN160" s="84"/>
      <c r="EFO160" s="84"/>
      <c r="EFP160" s="84"/>
      <c r="EFQ160" s="84"/>
      <c r="EFR160" s="84"/>
      <c r="EFS160" s="84"/>
      <c r="EFT160" s="84"/>
      <c r="EFU160" s="84"/>
      <c r="EFV160" s="84"/>
      <c r="EFW160" s="84"/>
      <c r="EFX160" s="84"/>
      <c r="EFY160" s="84"/>
      <c r="EFZ160" s="84"/>
      <c r="EGA160" s="84"/>
      <c r="EGB160" s="84"/>
      <c r="EGC160" s="84"/>
      <c r="EGD160" s="84"/>
      <c r="EGE160" s="84"/>
      <c r="EGF160" s="84"/>
      <c r="EGG160" s="84"/>
      <c r="EGH160" s="84"/>
      <c r="EGI160" s="84"/>
      <c r="EGJ160" s="84"/>
      <c r="EGK160" s="84"/>
      <c r="EGL160" s="84"/>
      <c r="EGM160" s="84"/>
      <c r="EGN160" s="84"/>
      <c r="EGO160" s="84"/>
      <c r="EGP160" s="84"/>
      <c r="EGQ160" s="84"/>
      <c r="EGR160" s="84"/>
      <c r="EGS160" s="84"/>
      <c r="EGT160" s="84"/>
      <c r="EGU160" s="84"/>
      <c r="EGV160" s="84"/>
      <c r="EGW160" s="84"/>
      <c r="EGX160" s="84"/>
      <c r="EGY160" s="84"/>
      <c r="EGZ160" s="84"/>
      <c r="EHA160" s="84"/>
      <c r="EHB160" s="84"/>
      <c r="EHC160" s="84"/>
      <c r="EHD160" s="84"/>
      <c r="EHE160" s="84"/>
      <c r="EHF160" s="84"/>
      <c r="EHG160" s="84"/>
      <c r="EHH160" s="84"/>
      <c r="EHI160" s="84"/>
      <c r="EHJ160" s="84"/>
      <c r="EHK160" s="84"/>
      <c r="EHL160" s="84"/>
      <c r="EHM160" s="84"/>
      <c r="EHN160" s="84"/>
      <c r="EHO160" s="84"/>
      <c r="EHP160" s="84"/>
      <c r="EHQ160" s="84"/>
      <c r="EHR160" s="84"/>
      <c r="EHS160" s="84"/>
      <c r="EHT160" s="84"/>
      <c r="EHU160" s="84"/>
      <c r="EHV160" s="84"/>
      <c r="EHW160" s="84"/>
      <c r="EHX160" s="84"/>
      <c r="EHY160" s="84"/>
      <c r="EHZ160" s="84"/>
      <c r="EIA160" s="84"/>
      <c r="EIB160" s="84"/>
      <c r="EIC160" s="84"/>
      <c r="EID160" s="84"/>
      <c r="EIE160" s="84"/>
      <c r="EIF160" s="84"/>
      <c r="EIG160" s="84"/>
      <c r="EIH160" s="84"/>
      <c r="EII160" s="84"/>
      <c r="EIJ160" s="84"/>
      <c r="EIK160" s="84"/>
      <c r="EIL160" s="84"/>
      <c r="EIM160" s="84"/>
      <c r="EIN160" s="84"/>
      <c r="EIO160" s="84"/>
      <c r="EIP160" s="84"/>
      <c r="EIQ160" s="84"/>
      <c r="EIR160" s="84"/>
      <c r="EIS160" s="84"/>
      <c r="EIT160" s="84"/>
      <c r="EIU160" s="84"/>
      <c r="EIV160" s="84"/>
      <c r="EIW160" s="84"/>
      <c r="EIX160" s="84"/>
      <c r="EIY160" s="84"/>
      <c r="EIZ160" s="84"/>
      <c r="EJA160" s="84"/>
      <c r="EJB160" s="84"/>
      <c r="EJC160" s="84"/>
      <c r="EJD160" s="84"/>
      <c r="EJE160" s="84"/>
      <c r="EJF160" s="84"/>
      <c r="EJG160" s="84"/>
      <c r="EJH160" s="84"/>
      <c r="EJI160" s="84"/>
      <c r="EJJ160" s="84"/>
      <c r="EJK160" s="84"/>
      <c r="EJL160" s="84"/>
      <c r="EJM160" s="84"/>
      <c r="EJN160" s="84"/>
      <c r="EJO160" s="84"/>
      <c r="EJP160" s="84"/>
      <c r="EJQ160" s="84"/>
      <c r="EJR160" s="84"/>
      <c r="EJS160" s="84"/>
      <c r="EJT160" s="84"/>
      <c r="EJU160" s="84"/>
      <c r="EJV160" s="84"/>
      <c r="EJW160" s="84"/>
      <c r="EJX160" s="84"/>
      <c r="EJY160" s="84"/>
      <c r="EJZ160" s="84"/>
      <c r="EKA160" s="84"/>
      <c r="EKB160" s="84"/>
      <c r="EKC160" s="84"/>
      <c r="EKD160" s="84"/>
      <c r="EKE160" s="84"/>
      <c r="EKF160" s="84"/>
      <c r="EKG160" s="84"/>
      <c r="EKH160" s="84"/>
      <c r="EKI160" s="84"/>
      <c r="EKJ160" s="84"/>
      <c r="EKK160" s="84"/>
      <c r="EKL160" s="84"/>
      <c r="EKM160" s="84"/>
      <c r="EKN160" s="84"/>
      <c r="EKO160" s="84"/>
      <c r="EKP160" s="84"/>
      <c r="EKQ160" s="84"/>
      <c r="EKR160" s="84"/>
      <c r="EKS160" s="84"/>
      <c r="EKT160" s="84"/>
      <c r="EKU160" s="84"/>
      <c r="EKV160" s="84"/>
      <c r="EKW160" s="84"/>
      <c r="EKX160" s="84"/>
      <c r="EKY160" s="84"/>
      <c r="EKZ160" s="84"/>
      <c r="ELA160" s="84"/>
      <c r="ELB160" s="84"/>
      <c r="ELC160" s="84"/>
      <c r="ELD160" s="84"/>
      <c r="ELE160" s="84"/>
      <c r="ELF160" s="84"/>
      <c r="ELG160" s="84"/>
      <c r="ELH160" s="84"/>
      <c r="ELI160" s="84"/>
      <c r="ELJ160" s="84"/>
      <c r="ELK160" s="84"/>
      <c r="ELL160" s="84"/>
      <c r="ELM160" s="84"/>
      <c r="ELN160" s="84"/>
      <c r="ELO160" s="84"/>
      <c r="ELP160" s="84"/>
      <c r="ELQ160" s="84"/>
      <c r="ELR160" s="84"/>
      <c r="ELS160" s="84"/>
      <c r="ELT160" s="84"/>
      <c r="ELU160" s="84"/>
      <c r="ELV160" s="84"/>
      <c r="ELW160" s="84"/>
      <c r="ELX160" s="84"/>
      <c r="ELY160" s="84"/>
      <c r="ELZ160" s="84"/>
      <c r="EMA160" s="84"/>
      <c r="EMB160" s="84"/>
      <c r="EMC160" s="84"/>
      <c r="EMD160" s="84"/>
      <c r="EME160" s="84"/>
      <c r="EMF160" s="84"/>
      <c r="EMG160" s="84"/>
      <c r="EMH160" s="84"/>
      <c r="EMI160" s="84"/>
      <c r="EMJ160" s="84"/>
      <c r="EMK160" s="84"/>
      <c r="EML160" s="84"/>
      <c r="EMM160" s="84"/>
      <c r="EMN160" s="84"/>
      <c r="EMO160" s="84"/>
      <c r="EMP160" s="84"/>
      <c r="EMQ160" s="84"/>
      <c r="EMR160" s="84"/>
      <c r="EMS160" s="84"/>
      <c r="EMT160" s="84"/>
      <c r="EMU160" s="84"/>
      <c r="EMV160" s="84"/>
      <c r="EMW160" s="84"/>
      <c r="EMX160" s="84"/>
      <c r="EMY160" s="84"/>
      <c r="EMZ160" s="84"/>
      <c r="ENA160" s="84"/>
      <c r="ENB160" s="84"/>
      <c r="ENC160" s="84"/>
      <c r="END160" s="84"/>
      <c r="ENE160" s="84"/>
      <c r="ENF160" s="84"/>
      <c r="ENG160" s="84"/>
      <c r="ENH160" s="84"/>
      <c r="ENI160" s="84"/>
      <c r="ENJ160" s="84"/>
      <c r="ENK160" s="84"/>
      <c r="ENL160" s="84"/>
      <c r="ENM160" s="84"/>
      <c r="ENN160" s="84"/>
      <c r="ENO160" s="84"/>
      <c r="ENP160" s="84"/>
      <c r="ENQ160" s="84"/>
      <c r="ENR160" s="84"/>
      <c r="ENS160" s="84"/>
      <c r="ENT160" s="84"/>
      <c r="ENU160" s="84"/>
      <c r="ENV160" s="84"/>
      <c r="ENW160" s="84"/>
      <c r="ENX160" s="84"/>
      <c r="ENY160" s="84"/>
      <c r="ENZ160" s="84"/>
      <c r="EOA160" s="84"/>
      <c r="EOB160" s="84"/>
      <c r="EOC160" s="84"/>
      <c r="EOD160" s="84"/>
      <c r="EOE160" s="84"/>
      <c r="EOF160" s="84"/>
      <c r="EOG160" s="84"/>
      <c r="EOH160" s="84"/>
      <c r="EOI160" s="84"/>
      <c r="EOJ160" s="84"/>
      <c r="EOK160" s="84"/>
      <c r="EOL160" s="84"/>
      <c r="EOM160" s="84"/>
      <c r="EON160" s="84"/>
      <c r="EOO160" s="84"/>
      <c r="EOP160" s="84"/>
      <c r="EOQ160" s="84"/>
      <c r="EOR160" s="84"/>
      <c r="EOS160" s="84"/>
      <c r="EOT160" s="84"/>
      <c r="EOU160" s="84"/>
      <c r="EOV160" s="84"/>
      <c r="EOW160" s="84"/>
      <c r="EOX160" s="84"/>
      <c r="EOY160" s="84"/>
      <c r="EOZ160" s="84"/>
      <c r="EPA160" s="84"/>
      <c r="EPB160" s="84"/>
      <c r="EPC160" s="84"/>
      <c r="EPD160" s="84"/>
      <c r="EPE160" s="84"/>
      <c r="EPF160" s="84"/>
      <c r="EPG160" s="84"/>
      <c r="EPH160" s="84"/>
      <c r="EPI160" s="84"/>
      <c r="EPJ160" s="84"/>
      <c r="EPK160" s="84"/>
      <c r="EPL160" s="84"/>
      <c r="EPM160" s="84"/>
      <c r="EPN160" s="84"/>
      <c r="EPO160" s="84"/>
      <c r="EPP160" s="84"/>
      <c r="EPQ160" s="84"/>
      <c r="EPR160" s="84"/>
      <c r="EPS160" s="84"/>
      <c r="EPT160" s="84"/>
      <c r="EPU160" s="84"/>
      <c r="EPV160" s="84"/>
      <c r="EPW160" s="84"/>
      <c r="EPX160" s="84"/>
      <c r="EPY160" s="84"/>
      <c r="EPZ160" s="84"/>
      <c r="EQA160" s="84"/>
      <c r="EQB160" s="84"/>
      <c r="EQC160" s="84"/>
      <c r="EQD160" s="84"/>
      <c r="EQE160" s="84"/>
      <c r="EQF160" s="84"/>
      <c r="EQG160" s="84"/>
      <c r="EQH160" s="84"/>
      <c r="EQI160" s="84"/>
      <c r="EQJ160" s="84"/>
      <c r="EQK160" s="84"/>
      <c r="EQL160" s="84"/>
      <c r="EQM160" s="84"/>
      <c r="EQN160" s="84"/>
      <c r="EQO160" s="84"/>
      <c r="EQP160" s="84"/>
      <c r="EQQ160" s="84"/>
      <c r="EQR160" s="84"/>
      <c r="EQS160" s="84"/>
      <c r="EQT160" s="84"/>
      <c r="EQU160" s="84"/>
      <c r="EQV160" s="84"/>
      <c r="EQW160" s="84"/>
      <c r="EQX160" s="84"/>
      <c r="EQY160" s="84"/>
      <c r="EQZ160" s="84"/>
      <c r="ERA160" s="84"/>
      <c r="ERB160" s="84"/>
      <c r="ERC160" s="84"/>
      <c r="ERD160" s="84"/>
      <c r="ERE160" s="84"/>
      <c r="ERF160" s="84"/>
      <c r="ERG160" s="84"/>
      <c r="ERH160" s="84"/>
      <c r="ERI160" s="84"/>
      <c r="ERJ160" s="84"/>
      <c r="ERK160" s="84"/>
      <c r="ERL160" s="84"/>
      <c r="ERM160" s="84"/>
      <c r="ERN160" s="84"/>
      <c r="ERO160" s="84"/>
      <c r="ERP160" s="84"/>
      <c r="ERQ160" s="84"/>
      <c r="ERR160" s="84"/>
      <c r="ERS160" s="84"/>
      <c r="ERT160" s="84"/>
      <c r="ERU160" s="84"/>
      <c r="ERV160" s="84"/>
      <c r="ERW160" s="84"/>
      <c r="ERX160" s="84"/>
      <c r="ERY160" s="84"/>
      <c r="ERZ160" s="84"/>
      <c r="ESA160" s="84"/>
      <c r="ESB160" s="84"/>
      <c r="ESC160" s="84"/>
      <c r="ESD160" s="84"/>
      <c r="ESE160" s="84"/>
      <c r="ESF160" s="84"/>
      <c r="ESG160" s="84"/>
      <c r="ESH160" s="84"/>
      <c r="ESI160" s="84"/>
      <c r="ESJ160" s="84"/>
      <c r="ESK160" s="84"/>
      <c r="ESL160" s="84"/>
      <c r="ESM160" s="84"/>
      <c r="ESN160" s="84"/>
      <c r="ESO160" s="84"/>
      <c r="ESP160" s="84"/>
      <c r="ESQ160" s="84"/>
      <c r="ESR160" s="84"/>
      <c r="ESS160" s="84"/>
      <c r="EST160" s="84"/>
      <c r="ESU160" s="84"/>
      <c r="ESV160" s="84"/>
      <c r="ESW160" s="84"/>
      <c r="ESX160" s="84"/>
      <c r="ESY160" s="84"/>
      <c r="ESZ160" s="84"/>
      <c r="ETA160" s="84"/>
      <c r="ETB160" s="84"/>
      <c r="ETC160" s="84"/>
      <c r="ETD160" s="84"/>
      <c r="ETE160" s="84"/>
      <c r="ETF160" s="84"/>
      <c r="ETG160" s="84"/>
      <c r="ETH160" s="84"/>
      <c r="ETI160" s="84"/>
      <c r="ETJ160" s="84"/>
      <c r="ETK160" s="84"/>
      <c r="ETL160" s="84"/>
      <c r="ETM160" s="84"/>
      <c r="ETN160" s="84"/>
      <c r="ETO160" s="84"/>
      <c r="ETP160" s="84"/>
      <c r="ETQ160" s="84"/>
      <c r="ETR160" s="84"/>
      <c r="ETS160" s="84"/>
      <c r="ETT160" s="84"/>
      <c r="ETU160" s="84"/>
      <c r="ETV160" s="84"/>
      <c r="ETW160" s="84"/>
      <c r="ETX160" s="84"/>
      <c r="ETY160" s="84"/>
      <c r="ETZ160" s="84"/>
      <c r="EUA160" s="84"/>
      <c r="EUB160" s="84"/>
      <c r="EUC160" s="84"/>
      <c r="EUD160" s="84"/>
      <c r="EUE160" s="84"/>
      <c r="EUF160" s="84"/>
      <c r="EUG160" s="84"/>
      <c r="EUH160" s="84"/>
      <c r="EUI160" s="84"/>
      <c r="EUJ160" s="84"/>
      <c r="EUK160" s="84"/>
      <c r="EUL160" s="84"/>
      <c r="EUM160" s="84"/>
      <c r="EUN160" s="84"/>
      <c r="EUO160" s="84"/>
      <c r="EUP160" s="84"/>
      <c r="EUQ160" s="84"/>
      <c r="EUR160" s="84"/>
      <c r="EUS160" s="84"/>
      <c r="EUT160" s="84"/>
      <c r="EUU160" s="84"/>
      <c r="EUV160" s="84"/>
      <c r="EUW160" s="84"/>
      <c r="EUX160" s="84"/>
      <c r="EUY160" s="84"/>
      <c r="EUZ160" s="84"/>
      <c r="EVA160" s="84"/>
      <c r="EVB160" s="84"/>
      <c r="EVC160" s="84"/>
      <c r="EVD160" s="84"/>
      <c r="EVE160" s="84"/>
      <c r="EVF160" s="84"/>
      <c r="EVG160" s="84"/>
      <c r="EVH160" s="84"/>
      <c r="EVI160" s="84"/>
      <c r="EVJ160" s="84"/>
      <c r="EVK160" s="84"/>
      <c r="EVL160" s="84"/>
      <c r="EVM160" s="84"/>
      <c r="EVN160" s="84"/>
      <c r="EVO160" s="84"/>
      <c r="EVP160" s="84"/>
      <c r="EVQ160" s="84"/>
      <c r="EVR160" s="84"/>
      <c r="EVS160" s="84"/>
      <c r="EVT160" s="84"/>
      <c r="EVU160" s="84"/>
      <c r="EVV160" s="84"/>
      <c r="EVW160" s="84"/>
      <c r="EVX160" s="84"/>
      <c r="EVY160" s="84"/>
      <c r="EVZ160" s="84"/>
      <c r="EWA160" s="84"/>
      <c r="EWB160" s="84"/>
      <c r="EWC160" s="84"/>
      <c r="EWD160" s="84"/>
      <c r="EWE160" s="84"/>
      <c r="EWF160" s="84"/>
      <c r="EWG160" s="84"/>
      <c r="EWH160" s="84"/>
      <c r="EWI160" s="84"/>
      <c r="EWJ160" s="84"/>
      <c r="EWK160" s="84"/>
      <c r="EWL160" s="84"/>
      <c r="EWM160" s="84"/>
    </row>
    <row r="162" spans="1:9" ht="19.5" thickBot="1">
      <c r="A162" s="94">
        <f ca="1">TODAY()</f>
        <v>43199</v>
      </c>
      <c r="B162" s="93">
        <v>8</v>
      </c>
      <c r="C162" s="82">
        <f>C163</f>
        <v>0</v>
      </c>
      <c r="D162" s="82">
        <f>C164</f>
        <v>0</v>
      </c>
      <c r="E162" s="83">
        <f>срок_8</f>
        <v>0</v>
      </c>
      <c r="F162" s="1"/>
      <c r="G162" s="105" t="s">
        <v>75</v>
      </c>
      <c r="H162" s="98"/>
      <c r="I162" s="7"/>
    </row>
    <row r="163" spans="1:9" ht="19.5" hidden="1" outlineLevel="1" thickBot="1">
      <c r="A163" s="192" t="s">
        <v>6</v>
      </c>
      <c r="B163" s="182"/>
      <c r="C163" s="178">
        <f>VLOOKUP($I$183,Сводная!$A$1:$X$22,3)</f>
        <v>0</v>
      </c>
      <c r="D163" s="179"/>
      <c r="E163" s="20" t="s">
        <v>28</v>
      </c>
      <c r="F163" s="17"/>
      <c r="G163" s="106" t="s">
        <v>26</v>
      </c>
      <c r="H163" s="92">
        <f>VLOOKUP($I$183,Сводная!$A$1:$X$22,7)</f>
        <v>0</v>
      </c>
    </row>
    <row r="164" spans="1:9" ht="27" hidden="1" outlineLevel="1" thickBot="1">
      <c r="A164" s="178" t="s">
        <v>7</v>
      </c>
      <c r="B164" s="179"/>
      <c r="C164" s="178">
        <f>VLOOKUP($I$183,Сводная!$A$1:$X$22,4)</f>
        <v>0</v>
      </c>
      <c r="D164" s="179"/>
      <c r="E164" s="189">
        <f ca="1">IF(C165&lt;0,"Нет Даты",C165-A162)</f>
        <v>-43199</v>
      </c>
      <c r="F164" s="18"/>
      <c r="G164" s="106" t="s">
        <v>27</v>
      </c>
      <c r="H164" s="92">
        <f>VLOOKUP($I$183,Сводная!$A$1:$X$22,8)</f>
        <v>0</v>
      </c>
    </row>
    <row r="165" spans="1:9" ht="27" hidden="1" outlineLevel="1" thickBot="1">
      <c r="A165" s="178" t="s">
        <v>13</v>
      </c>
      <c r="B165" s="179"/>
      <c r="C165" s="180">
        <f>VLOOKUP($I$183,Сводная!$A$1:$X$22,5)</f>
        <v>0</v>
      </c>
      <c r="D165" s="181"/>
      <c r="E165" s="190"/>
      <c r="F165" s="18"/>
      <c r="G165" s="106" t="s">
        <v>25</v>
      </c>
      <c r="H165" s="92">
        <f>VLOOKUP($I$183,Сводная!$A$1:$X$22,9)</f>
        <v>0</v>
      </c>
    </row>
    <row r="166" spans="1:9" ht="27" hidden="1" outlineLevel="1" thickBot="1">
      <c r="A166" s="178" t="s">
        <v>22</v>
      </c>
      <c r="B166" s="179"/>
      <c r="C166" s="178" t="str">
        <f>IF(I183=0,CONCATENATE(LEFT(C163,5),"-",LEFT(C164,5),"-"),VLOOKUP(I183,Сводная!$A$1:$X$22,6))</f>
        <v>--</v>
      </c>
      <c r="D166" s="179"/>
      <c r="E166" s="191"/>
      <c r="F166" s="18"/>
      <c r="G166" s="106" t="s">
        <v>29</v>
      </c>
      <c r="H166" s="92">
        <f>VLOOKUP($I$183,Сводная!$A$1:$X$22,10)</f>
        <v>0</v>
      </c>
    </row>
    <row r="167" spans="1:9" ht="16.5" hidden="1" outlineLevel="1" thickBot="1">
      <c r="A167" s="178" t="s">
        <v>95</v>
      </c>
      <c r="B167" s="179"/>
      <c r="C167" s="180" t="str">
        <f>'Список изделий'!F38</f>
        <v>ПОТОЛОЧНЫЕ ВЫВЕСКИ двусторонние</v>
      </c>
      <c r="D167" s="181"/>
      <c r="F167" s="19"/>
    </row>
    <row r="168" spans="1:9" ht="30" hidden="1" outlineLevel="1">
      <c r="A168" s="27" t="s">
        <v>1</v>
      </c>
      <c r="B168" s="27" t="s">
        <v>2</v>
      </c>
      <c r="C168" s="26" t="s">
        <v>38</v>
      </c>
      <c r="D168" s="26" t="s">
        <v>39</v>
      </c>
      <c r="E168" s="26" t="s">
        <v>35</v>
      </c>
      <c r="F168" s="16"/>
      <c r="G168" s="183" t="s">
        <v>75</v>
      </c>
      <c r="H168" s="184"/>
    </row>
    <row r="169" spans="1:9" ht="18.75" hidden="1" outlineLevel="1">
      <c r="A169" s="14">
        <v>13</v>
      </c>
      <c r="B169" s="4" t="s">
        <v>4</v>
      </c>
      <c r="C169" s="8">
        <f>VLOOKUP($I$183,Сводная!$A$1:$X$22,11)</f>
        <v>1</v>
      </c>
      <c r="D169" s="28">
        <f>C165</f>
        <v>0</v>
      </c>
      <c r="E169" s="29" t="s">
        <v>32</v>
      </c>
      <c r="F169" s="9"/>
      <c r="G169" s="185"/>
      <c r="H169" s="186"/>
      <c r="I169" s="9"/>
    </row>
    <row r="170" spans="1:9" ht="18.75" hidden="1" outlineLevel="1">
      <c r="A170" s="15">
        <v>12</v>
      </c>
      <c r="B170" s="5" t="s">
        <v>3</v>
      </c>
      <c r="C170" s="8">
        <f>VLOOKUP($I$183,Сводная!$A$1:$X$22,12)</f>
        <v>1</v>
      </c>
      <c r="D170" s="28">
        <f>D169</f>
        <v>0</v>
      </c>
      <c r="E170" s="29" t="s">
        <v>32</v>
      </c>
      <c r="F170" s="9"/>
      <c r="G170" s="185"/>
      <c r="H170" s="186"/>
      <c r="I170" s="9"/>
    </row>
    <row r="171" spans="1:9" ht="18.75" hidden="1" outlineLevel="1">
      <c r="A171" s="14">
        <v>11</v>
      </c>
      <c r="B171" s="4" t="s">
        <v>62</v>
      </c>
      <c r="C171" s="8">
        <f>VLOOKUP($I$183,Сводная!$A$1:$X$22,13)</f>
        <v>1</v>
      </c>
      <c r="D171" s="28">
        <f>D170</f>
        <v>0</v>
      </c>
      <c r="E171" s="29" t="s">
        <v>33</v>
      </c>
      <c r="F171" s="9"/>
      <c r="G171" s="185"/>
      <c r="H171" s="186"/>
      <c r="I171" s="9"/>
    </row>
    <row r="172" spans="1:9" ht="38.25" hidden="1" outlineLevel="1" thickBot="1">
      <c r="A172" s="15">
        <v>10</v>
      </c>
      <c r="B172" s="3" t="s">
        <v>48</v>
      </c>
      <c r="C172" s="8">
        <f>VLOOKUP($I$183,Сводная!$A$1:$X$22,14)</f>
        <v>1</v>
      </c>
      <c r="D172" s="28">
        <f>D171-C171</f>
        <v>-1</v>
      </c>
      <c r="E172" s="29" t="s">
        <v>34</v>
      </c>
      <c r="F172" s="9"/>
      <c r="G172" s="187"/>
      <c r="H172" s="188"/>
      <c r="I172" s="9"/>
    </row>
    <row r="173" spans="1:9" ht="37.5" hidden="1" outlineLevel="1">
      <c r="A173" s="14">
        <v>9</v>
      </c>
      <c r="B173" s="4" t="s">
        <v>47</v>
      </c>
      <c r="C173" s="8">
        <f>VLOOKUP($I$183,Сводная!$A$1:$X$22,15)</f>
        <v>1</v>
      </c>
      <c r="D173" s="28">
        <f>D171-C171</f>
        <v>-1</v>
      </c>
      <c r="E173" s="29" t="s">
        <v>34</v>
      </c>
      <c r="F173" s="9"/>
      <c r="G173" s="108"/>
      <c r="H173" s="97"/>
      <c r="I173" s="9"/>
    </row>
    <row r="174" spans="1:9" ht="18.75" hidden="1" outlineLevel="1">
      <c r="A174" s="15">
        <v>8</v>
      </c>
      <c r="B174" s="3" t="s">
        <v>46</v>
      </c>
      <c r="C174" s="8">
        <f>VLOOKUP($I$183,Сводная!$A$1:$X$22,16)</f>
        <v>1</v>
      </c>
      <c r="D174" s="28">
        <f>D173-C173-1</f>
        <v>-3</v>
      </c>
      <c r="E174" s="29" t="s">
        <v>36</v>
      </c>
      <c r="F174" s="9"/>
      <c r="G174" s="108"/>
      <c r="H174" s="97"/>
      <c r="I174" s="9"/>
    </row>
    <row r="175" spans="1:9" ht="18.75" hidden="1" outlineLevel="1">
      <c r="A175" s="14">
        <v>7</v>
      </c>
      <c r="B175" s="4" t="s">
        <v>43</v>
      </c>
      <c r="C175" s="8">
        <f>VLOOKUP($I$183,Сводная!$A$1:$X$22,17)</f>
        <v>1</v>
      </c>
      <c r="D175" s="28">
        <f>D174</f>
        <v>-3</v>
      </c>
      <c r="E175" s="29" t="s">
        <v>36</v>
      </c>
      <c r="F175" s="9"/>
      <c r="G175" s="108"/>
      <c r="H175" s="97"/>
      <c r="I175" s="9"/>
    </row>
    <row r="176" spans="1:9" ht="18.75" hidden="1" outlineLevel="1">
      <c r="A176" s="15">
        <v>6</v>
      </c>
      <c r="B176" s="3" t="s">
        <v>44</v>
      </c>
      <c r="C176" s="8">
        <f>VLOOKUP($I$183,Сводная!$A$1:$X$22,18)</f>
        <v>1</v>
      </c>
      <c r="D176" s="28">
        <f>D175</f>
        <v>-3</v>
      </c>
      <c r="E176" s="29" t="s">
        <v>36</v>
      </c>
      <c r="F176" s="9"/>
      <c r="G176" s="108"/>
      <c r="H176" s="97"/>
      <c r="I176" s="9"/>
    </row>
    <row r="177" spans="1:3991" ht="37.5" hidden="1" outlineLevel="1">
      <c r="A177" s="14">
        <v>5</v>
      </c>
      <c r="B177" s="2" t="s">
        <v>5</v>
      </c>
      <c r="C177" s="8">
        <f>VLOOKUP($I$183,Сводная!$A$1:$X$22,19)</f>
        <v>1</v>
      </c>
      <c r="D177" s="28">
        <f>D173-C173-1-MAX(C174,C175,C176)</f>
        <v>-4</v>
      </c>
      <c r="E177" s="29" t="s">
        <v>60</v>
      </c>
      <c r="F177" s="9"/>
      <c r="G177" s="108"/>
      <c r="H177" s="97"/>
      <c r="I177" s="9"/>
    </row>
    <row r="178" spans="1:3991" ht="18.75" hidden="1" outlineLevel="1">
      <c r="A178" s="15">
        <v>4</v>
      </c>
      <c r="B178" s="6" t="s">
        <v>45</v>
      </c>
      <c r="C178" s="8">
        <f>VLOOKUP($I$183,Сводная!$A$1:$X$22,20)</f>
        <v>1</v>
      </c>
      <c r="D178" s="28">
        <f>D177-C177</f>
        <v>-5</v>
      </c>
      <c r="E178" s="29" t="s">
        <v>61</v>
      </c>
      <c r="F178" s="9"/>
      <c r="G178" s="108"/>
      <c r="H178" s="97"/>
      <c r="I178" s="9"/>
    </row>
    <row r="179" spans="1:3991" ht="18.75" hidden="1" outlineLevel="1">
      <c r="A179" s="14">
        <v>3</v>
      </c>
      <c r="B179" s="2" t="s">
        <v>10</v>
      </c>
      <c r="C179" s="8">
        <f>VLOOKUP($I$183,Сводная!$A$1:$X$22,21)</f>
        <v>1</v>
      </c>
      <c r="D179" s="28">
        <f>D178</f>
        <v>-5</v>
      </c>
      <c r="E179" s="29" t="s">
        <v>61</v>
      </c>
      <c r="F179" s="9"/>
      <c r="G179" s="108"/>
      <c r="H179" s="97"/>
      <c r="I179" s="9"/>
    </row>
    <row r="180" spans="1:3991" ht="37.5" hidden="1" outlineLevel="1">
      <c r="A180" s="13">
        <v>2</v>
      </c>
      <c r="B180" s="6" t="s">
        <v>9</v>
      </c>
      <c r="C180" s="8">
        <f>VLOOKUP($I$183,Сводная!$A$1:$X$22,22)</f>
        <v>1</v>
      </c>
      <c r="D180" s="28">
        <f>D179-MAX(C178,C179)</f>
        <v>-6</v>
      </c>
      <c r="E180" s="29" t="s">
        <v>63</v>
      </c>
      <c r="F180" s="9"/>
      <c r="G180" s="108"/>
      <c r="H180" s="97"/>
      <c r="I180" s="9"/>
    </row>
    <row r="181" spans="1:3991" ht="37.5" hidden="1" outlineLevel="1">
      <c r="A181" s="14">
        <v>1</v>
      </c>
      <c r="B181" s="2" t="s">
        <v>11</v>
      </c>
      <c r="C181" s="8">
        <f>VLOOKUP($I$183,Сводная!$A$1:$X$22,23)</f>
        <v>1</v>
      </c>
      <c r="D181" s="28">
        <f>D180-C180</f>
        <v>-7</v>
      </c>
      <c r="E181" s="29" t="s">
        <v>40</v>
      </c>
      <c r="F181" s="9"/>
      <c r="G181" s="108"/>
      <c r="H181" s="97"/>
      <c r="I181" s="9"/>
    </row>
    <row r="182" spans="1:3991" ht="19.5" hidden="1" outlineLevel="1" thickBot="1">
      <c r="A182" s="13">
        <v>0</v>
      </c>
      <c r="B182" s="6" t="s">
        <v>8</v>
      </c>
      <c r="C182" s="8">
        <f>VLOOKUP($I$183,Сводная!$A$1:$X$22,24)</f>
        <v>1</v>
      </c>
      <c r="D182" s="28">
        <f>D181-C181</f>
        <v>-8</v>
      </c>
      <c r="E182" s="29" t="s">
        <v>37</v>
      </c>
      <c r="F182" s="9"/>
      <c r="G182" s="108"/>
      <c r="H182" s="97"/>
      <c r="I182" s="9"/>
    </row>
    <row r="183" spans="1:3991" s="70" customFormat="1" ht="19.5" collapsed="1" thickBot="1">
      <c r="A183" s="114">
        <f>'Список изделий'!I38</f>
        <v>0</v>
      </c>
      <c r="B183" s="115">
        <f>'Список изделий'!I39</f>
        <v>0</v>
      </c>
      <c r="C183" s="115">
        <f>'Список изделий'!I40</f>
        <v>0</v>
      </c>
      <c r="D183" s="115">
        <f>'Список изделий'!I41</f>
        <v>0</v>
      </c>
      <c r="E183" s="115">
        <f>'Список изделий'!I42</f>
        <v>0</v>
      </c>
      <c r="F183" s="115"/>
      <c r="G183" s="116"/>
      <c r="H183" s="99" t="s">
        <v>90</v>
      </c>
      <c r="I183" s="91">
        <f>IF($I$22=0,0,1)</f>
        <v>1</v>
      </c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  <c r="GU183" s="84"/>
      <c r="GV183" s="84"/>
      <c r="GW183" s="84"/>
      <c r="GX183" s="84"/>
      <c r="GY183" s="84"/>
      <c r="GZ183" s="84"/>
      <c r="HA183" s="84"/>
      <c r="HB183" s="84"/>
      <c r="HC183" s="84"/>
      <c r="HD183" s="84"/>
      <c r="HE183" s="84"/>
      <c r="HF183" s="84"/>
      <c r="HG183" s="84"/>
      <c r="HH183" s="84"/>
      <c r="HI183" s="84"/>
      <c r="HJ183" s="84"/>
      <c r="HK183" s="84"/>
      <c r="HL183" s="84"/>
      <c r="HM183" s="84"/>
      <c r="HN183" s="84"/>
      <c r="HO183" s="84"/>
      <c r="HP183" s="84"/>
      <c r="HQ183" s="84"/>
      <c r="HR183" s="84"/>
      <c r="HS183" s="84"/>
      <c r="HT183" s="84"/>
      <c r="HU183" s="84"/>
      <c r="HV183" s="84"/>
      <c r="HW183" s="84"/>
      <c r="HX183" s="84"/>
      <c r="HY183" s="84"/>
      <c r="HZ183" s="84"/>
      <c r="IA183" s="84"/>
      <c r="IB183" s="84"/>
      <c r="IC183" s="84"/>
      <c r="ID183" s="84"/>
      <c r="IE183" s="84"/>
      <c r="IF183" s="84"/>
      <c r="IG183" s="84"/>
      <c r="IH183" s="84"/>
      <c r="II183" s="84"/>
      <c r="IJ183" s="84"/>
      <c r="IK183" s="84"/>
      <c r="IL183" s="84"/>
      <c r="IM183" s="84"/>
      <c r="IN183" s="84"/>
      <c r="IO183" s="84"/>
      <c r="IP183" s="84"/>
      <c r="IQ183" s="84"/>
      <c r="IR183" s="84"/>
      <c r="IS183" s="84"/>
      <c r="IT183" s="84"/>
      <c r="IU183" s="84"/>
      <c r="IV183" s="84"/>
      <c r="IW183" s="84"/>
      <c r="IX183" s="84"/>
      <c r="IY183" s="84"/>
      <c r="IZ183" s="84"/>
      <c r="JA183" s="84"/>
      <c r="JB183" s="84"/>
      <c r="JC183" s="84"/>
      <c r="JD183" s="84"/>
      <c r="JE183" s="84"/>
      <c r="JF183" s="84"/>
      <c r="JG183" s="84"/>
      <c r="JH183" s="84"/>
      <c r="JI183" s="84"/>
      <c r="JJ183" s="84"/>
      <c r="JK183" s="84"/>
      <c r="JL183" s="84"/>
      <c r="JM183" s="84"/>
      <c r="JN183" s="84"/>
      <c r="JO183" s="84"/>
      <c r="JP183" s="84"/>
      <c r="JQ183" s="84"/>
      <c r="JR183" s="84"/>
      <c r="JS183" s="84"/>
      <c r="JT183" s="84"/>
      <c r="JU183" s="84"/>
      <c r="JV183" s="84"/>
      <c r="JW183" s="84"/>
      <c r="JX183" s="84"/>
      <c r="JY183" s="84"/>
      <c r="JZ183" s="84"/>
      <c r="KA183" s="84"/>
      <c r="KB183" s="84"/>
      <c r="KC183" s="84"/>
      <c r="KD183" s="84"/>
      <c r="KE183" s="84"/>
      <c r="KF183" s="84"/>
      <c r="KG183" s="84"/>
      <c r="KH183" s="84"/>
      <c r="KI183" s="84"/>
      <c r="KJ183" s="84"/>
      <c r="KK183" s="84"/>
      <c r="KL183" s="84"/>
      <c r="KM183" s="84"/>
      <c r="KN183" s="84"/>
      <c r="KO183" s="84"/>
      <c r="KP183" s="84"/>
      <c r="KQ183" s="84"/>
      <c r="KR183" s="84"/>
      <c r="KS183" s="84"/>
      <c r="KT183" s="84"/>
      <c r="KU183" s="84"/>
      <c r="KV183" s="84"/>
      <c r="KW183" s="84"/>
      <c r="KX183" s="84"/>
      <c r="KY183" s="84"/>
      <c r="KZ183" s="84"/>
      <c r="LA183" s="84"/>
      <c r="LB183" s="84"/>
      <c r="LC183" s="84"/>
      <c r="LD183" s="84"/>
      <c r="LE183" s="84"/>
      <c r="LF183" s="84"/>
      <c r="LG183" s="84"/>
      <c r="LH183" s="84"/>
      <c r="LI183" s="84"/>
      <c r="LJ183" s="84"/>
      <c r="LK183" s="84"/>
      <c r="LL183" s="84"/>
      <c r="LM183" s="84"/>
      <c r="LN183" s="84"/>
      <c r="LO183" s="84"/>
      <c r="LP183" s="84"/>
      <c r="LQ183" s="84"/>
      <c r="LR183" s="84"/>
      <c r="LS183" s="84"/>
      <c r="LT183" s="84"/>
      <c r="LU183" s="84"/>
      <c r="LV183" s="84"/>
      <c r="LW183" s="84"/>
      <c r="LX183" s="84"/>
      <c r="LY183" s="84"/>
      <c r="LZ183" s="84"/>
      <c r="MA183" s="84"/>
      <c r="MB183" s="84"/>
      <c r="MC183" s="84"/>
      <c r="MD183" s="84"/>
      <c r="ME183" s="84"/>
      <c r="MF183" s="84"/>
      <c r="MG183" s="84"/>
      <c r="MH183" s="84"/>
      <c r="MI183" s="84"/>
      <c r="MJ183" s="84"/>
      <c r="MK183" s="84"/>
      <c r="ML183" s="84"/>
      <c r="MM183" s="84"/>
      <c r="MN183" s="84"/>
      <c r="MO183" s="84"/>
      <c r="MP183" s="84"/>
      <c r="MQ183" s="84"/>
      <c r="MR183" s="84"/>
      <c r="MS183" s="84"/>
      <c r="MT183" s="84"/>
      <c r="MU183" s="84"/>
      <c r="MV183" s="84"/>
      <c r="MW183" s="84"/>
      <c r="MX183" s="84"/>
      <c r="MY183" s="84"/>
      <c r="MZ183" s="84"/>
      <c r="NA183" s="84"/>
      <c r="NB183" s="84"/>
      <c r="NC183" s="84"/>
      <c r="ND183" s="84"/>
      <c r="NE183" s="84"/>
      <c r="NF183" s="84"/>
      <c r="NG183" s="84"/>
      <c r="NH183" s="84"/>
      <c r="NI183" s="84"/>
      <c r="NJ183" s="84"/>
      <c r="NK183" s="84"/>
      <c r="NL183" s="84"/>
      <c r="NM183" s="84"/>
      <c r="NN183" s="84"/>
      <c r="NO183" s="84"/>
      <c r="NP183" s="84"/>
      <c r="NQ183" s="84"/>
      <c r="NR183" s="84"/>
      <c r="NS183" s="84"/>
      <c r="NT183" s="84"/>
      <c r="NU183" s="84"/>
      <c r="NV183" s="84"/>
      <c r="NW183" s="84"/>
      <c r="NX183" s="84"/>
      <c r="NY183" s="84"/>
      <c r="NZ183" s="84"/>
      <c r="OA183" s="84"/>
      <c r="OB183" s="84"/>
      <c r="OC183" s="84"/>
      <c r="OD183" s="84"/>
      <c r="OE183" s="84"/>
      <c r="OF183" s="84"/>
      <c r="OG183" s="84"/>
      <c r="OH183" s="84"/>
      <c r="OI183" s="84"/>
      <c r="OJ183" s="84"/>
      <c r="OK183" s="84"/>
      <c r="OL183" s="84"/>
      <c r="OM183" s="84"/>
      <c r="ON183" s="84"/>
      <c r="OO183" s="84"/>
      <c r="OP183" s="84"/>
      <c r="OQ183" s="84"/>
      <c r="OR183" s="84"/>
      <c r="OS183" s="84"/>
      <c r="OT183" s="84"/>
      <c r="OU183" s="84"/>
      <c r="OV183" s="84"/>
      <c r="OW183" s="84"/>
      <c r="OX183" s="84"/>
      <c r="OY183" s="84"/>
      <c r="OZ183" s="84"/>
      <c r="PA183" s="84"/>
      <c r="PB183" s="84"/>
      <c r="PC183" s="84"/>
      <c r="PD183" s="84"/>
      <c r="PE183" s="84"/>
      <c r="PF183" s="84"/>
      <c r="PG183" s="84"/>
      <c r="PH183" s="84"/>
      <c r="PI183" s="84"/>
      <c r="PJ183" s="84"/>
      <c r="PK183" s="84"/>
      <c r="PL183" s="84"/>
      <c r="PM183" s="84"/>
      <c r="PN183" s="84"/>
      <c r="PO183" s="84"/>
      <c r="PP183" s="84"/>
      <c r="PQ183" s="84"/>
      <c r="PR183" s="84"/>
      <c r="PS183" s="84"/>
      <c r="PT183" s="84"/>
      <c r="PU183" s="84"/>
      <c r="PV183" s="84"/>
      <c r="PW183" s="84"/>
      <c r="PX183" s="84"/>
      <c r="PY183" s="84"/>
      <c r="PZ183" s="84"/>
      <c r="QA183" s="84"/>
      <c r="QB183" s="84"/>
      <c r="QC183" s="84"/>
      <c r="QD183" s="84"/>
      <c r="QE183" s="84"/>
      <c r="QF183" s="84"/>
      <c r="QG183" s="84"/>
      <c r="QH183" s="84"/>
      <c r="QI183" s="84"/>
      <c r="QJ183" s="84"/>
      <c r="QK183" s="84"/>
      <c r="QL183" s="84"/>
      <c r="QM183" s="84"/>
      <c r="QN183" s="84"/>
      <c r="QO183" s="84"/>
      <c r="QP183" s="84"/>
      <c r="QQ183" s="84"/>
      <c r="QR183" s="84"/>
      <c r="QS183" s="84"/>
      <c r="QT183" s="84"/>
      <c r="QU183" s="84"/>
      <c r="QV183" s="84"/>
      <c r="QW183" s="84"/>
      <c r="QX183" s="84"/>
      <c r="QY183" s="84"/>
      <c r="QZ183" s="84"/>
      <c r="RA183" s="84"/>
      <c r="RB183" s="84"/>
      <c r="RC183" s="84"/>
      <c r="RD183" s="84"/>
      <c r="RE183" s="84"/>
      <c r="RF183" s="84"/>
      <c r="RG183" s="84"/>
      <c r="RH183" s="84"/>
      <c r="RI183" s="84"/>
      <c r="RJ183" s="84"/>
      <c r="RK183" s="84"/>
      <c r="RL183" s="84"/>
      <c r="RM183" s="84"/>
      <c r="RN183" s="84"/>
      <c r="RO183" s="84"/>
      <c r="RP183" s="84"/>
      <c r="RQ183" s="84"/>
      <c r="RR183" s="84"/>
      <c r="RS183" s="84"/>
      <c r="RT183" s="84"/>
      <c r="RU183" s="84"/>
      <c r="RV183" s="84"/>
      <c r="RW183" s="84"/>
      <c r="RX183" s="84"/>
      <c r="RY183" s="84"/>
      <c r="RZ183" s="84"/>
      <c r="SA183" s="84"/>
      <c r="SB183" s="84"/>
      <c r="SC183" s="84"/>
      <c r="SD183" s="84"/>
      <c r="SE183" s="84"/>
      <c r="SF183" s="84"/>
      <c r="SG183" s="84"/>
      <c r="SH183" s="84"/>
      <c r="SI183" s="84"/>
      <c r="SJ183" s="84"/>
      <c r="SK183" s="84"/>
      <c r="SL183" s="84"/>
      <c r="SM183" s="84"/>
      <c r="SN183" s="84"/>
      <c r="SO183" s="84"/>
      <c r="SP183" s="84"/>
      <c r="SQ183" s="84"/>
      <c r="SR183" s="84"/>
      <c r="SS183" s="84"/>
      <c r="ST183" s="84"/>
      <c r="SU183" s="84"/>
      <c r="SV183" s="84"/>
      <c r="SW183" s="84"/>
      <c r="SX183" s="84"/>
      <c r="SY183" s="84"/>
      <c r="SZ183" s="84"/>
      <c r="TA183" s="84"/>
      <c r="TB183" s="84"/>
      <c r="TC183" s="84"/>
      <c r="TD183" s="84"/>
      <c r="TE183" s="84"/>
      <c r="TF183" s="84"/>
      <c r="TG183" s="84"/>
      <c r="TH183" s="84"/>
      <c r="TI183" s="84"/>
      <c r="TJ183" s="84"/>
      <c r="TK183" s="84"/>
      <c r="TL183" s="84"/>
      <c r="TM183" s="84"/>
      <c r="TN183" s="84"/>
      <c r="TO183" s="84"/>
      <c r="TP183" s="84"/>
      <c r="TQ183" s="84"/>
      <c r="TR183" s="84"/>
      <c r="TS183" s="84"/>
      <c r="TT183" s="84"/>
      <c r="TU183" s="84"/>
      <c r="TV183" s="84"/>
      <c r="TW183" s="84"/>
      <c r="TX183" s="84"/>
      <c r="TY183" s="84"/>
      <c r="TZ183" s="84"/>
      <c r="UA183" s="84"/>
      <c r="UB183" s="84"/>
      <c r="UC183" s="84"/>
      <c r="UD183" s="84"/>
      <c r="UE183" s="84"/>
      <c r="UF183" s="84"/>
      <c r="UG183" s="84"/>
      <c r="UH183" s="84"/>
      <c r="UI183" s="84"/>
      <c r="UJ183" s="84"/>
      <c r="UK183" s="84"/>
      <c r="UL183" s="84"/>
      <c r="UM183" s="84"/>
      <c r="UN183" s="84"/>
      <c r="UO183" s="84"/>
      <c r="UP183" s="84"/>
      <c r="UQ183" s="84"/>
      <c r="UR183" s="84"/>
      <c r="US183" s="84"/>
      <c r="UT183" s="84"/>
      <c r="UU183" s="84"/>
      <c r="UV183" s="84"/>
      <c r="UW183" s="84"/>
      <c r="UX183" s="84"/>
      <c r="UY183" s="84"/>
      <c r="UZ183" s="84"/>
      <c r="VA183" s="84"/>
      <c r="VB183" s="84"/>
      <c r="VC183" s="84"/>
      <c r="VD183" s="84"/>
      <c r="VE183" s="84"/>
      <c r="VF183" s="84"/>
      <c r="VG183" s="84"/>
      <c r="VH183" s="84"/>
      <c r="VI183" s="84"/>
      <c r="VJ183" s="84"/>
      <c r="VK183" s="84"/>
      <c r="VL183" s="84"/>
      <c r="VM183" s="84"/>
      <c r="VN183" s="84"/>
      <c r="VO183" s="84"/>
      <c r="VP183" s="84"/>
      <c r="VQ183" s="84"/>
      <c r="VR183" s="84"/>
      <c r="VS183" s="84"/>
      <c r="VT183" s="84"/>
      <c r="VU183" s="84"/>
      <c r="VV183" s="84"/>
      <c r="VW183" s="84"/>
      <c r="VX183" s="84"/>
      <c r="VY183" s="84"/>
      <c r="VZ183" s="84"/>
      <c r="WA183" s="84"/>
      <c r="WB183" s="84"/>
      <c r="WC183" s="84"/>
      <c r="WD183" s="84"/>
      <c r="WE183" s="84"/>
      <c r="WF183" s="84"/>
      <c r="WG183" s="84"/>
      <c r="WH183" s="84"/>
      <c r="WI183" s="84"/>
      <c r="WJ183" s="84"/>
      <c r="WK183" s="84"/>
      <c r="WL183" s="84"/>
      <c r="WM183" s="84"/>
      <c r="WN183" s="84"/>
      <c r="WO183" s="84"/>
      <c r="WP183" s="84"/>
      <c r="WQ183" s="84"/>
      <c r="WR183" s="84"/>
      <c r="WS183" s="84"/>
      <c r="WT183" s="84"/>
      <c r="WU183" s="84"/>
      <c r="WV183" s="84"/>
      <c r="WW183" s="84"/>
      <c r="WX183" s="84"/>
      <c r="WY183" s="84"/>
      <c r="WZ183" s="84"/>
      <c r="XA183" s="84"/>
      <c r="XB183" s="84"/>
      <c r="XC183" s="84"/>
      <c r="XD183" s="84"/>
      <c r="XE183" s="84"/>
      <c r="XF183" s="84"/>
      <c r="XG183" s="84"/>
      <c r="XH183" s="84"/>
      <c r="XI183" s="84"/>
      <c r="XJ183" s="84"/>
      <c r="XK183" s="84"/>
      <c r="XL183" s="84"/>
      <c r="XM183" s="84"/>
      <c r="XN183" s="84"/>
      <c r="XO183" s="84"/>
      <c r="XP183" s="84"/>
      <c r="XQ183" s="84"/>
      <c r="XR183" s="84"/>
      <c r="XS183" s="84"/>
      <c r="XT183" s="84"/>
      <c r="XU183" s="84"/>
      <c r="XV183" s="84"/>
      <c r="XW183" s="84"/>
      <c r="XX183" s="84"/>
      <c r="XY183" s="84"/>
      <c r="XZ183" s="84"/>
      <c r="YA183" s="84"/>
      <c r="YB183" s="84"/>
      <c r="YC183" s="84"/>
      <c r="YD183" s="84"/>
      <c r="YE183" s="84"/>
      <c r="YF183" s="84"/>
      <c r="YG183" s="84"/>
      <c r="YH183" s="84"/>
      <c r="YI183" s="84"/>
      <c r="YJ183" s="84"/>
      <c r="YK183" s="84"/>
      <c r="YL183" s="84"/>
      <c r="YM183" s="84"/>
      <c r="YN183" s="84"/>
      <c r="YO183" s="84"/>
      <c r="YP183" s="84"/>
      <c r="YQ183" s="84"/>
      <c r="YR183" s="84"/>
      <c r="YS183" s="84"/>
      <c r="YT183" s="84"/>
      <c r="YU183" s="84"/>
      <c r="YV183" s="84"/>
      <c r="YW183" s="84"/>
      <c r="YX183" s="84"/>
      <c r="YY183" s="84"/>
      <c r="YZ183" s="84"/>
      <c r="ZA183" s="84"/>
      <c r="ZB183" s="84"/>
      <c r="ZC183" s="84"/>
      <c r="ZD183" s="84"/>
      <c r="ZE183" s="84"/>
      <c r="ZF183" s="84"/>
      <c r="ZG183" s="84"/>
      <c r="ZH183" s="84"/>
      <c r="ZI183" s="84"/>
      <c r="ZJ183" s="84"/>
      <c r="ZK183" s="84"/>
      <c r="ZL183" s="84"/>
      <c r="ZM183" s="84"/>
      <c r="ZN183" s="84"/>
      <c r="ZO183" s="84"/>
      <c r="ZP183" s="84"/>
      <c r="ZQ183" s="84"/>
      <c r="ZR183" s="84"/>
      <c r="ZS183" s="84"/>
      <c r="ZT183" s="84"/>
      <c r="ZU183" s="84"/>
      <c r="ZV183" s="84"/>
      <c r="ZW183" s="84"/>
      <c r="ZX183" s="84"/>
      <c r="ZY183" s="84"/>
      <c r="ZZ183" s="84"/>
      <c r="AAA183" s="84"/>
      <c r="AAB183" s="84"/>
      <c r="AAC183" s="84"/>
      <c r="AAD183" s="84"/>
      <c r="AAE183" s="84"/>
      <c r="AAF183" s="84"/>
      <c r="AAG183" s="84"/>
      <c r="AAH183" s="84"/>
      <c r="AAI183" s="84"/>
      <c r="AAJ183" s="84"/>
      <c r="AAK183" s="84"/>
      <c r="AAL183" s="84"/>
      <c r="AAM183" s="84"/>
      <c r="AAN183" s="84"/>
      <c r="AAO183" s="84"/>
      <c r="AAP183" s="84"/>
      <c r="AAQ183" s="84"/>
      <c r="AAR183" s="84"/>
      <c r="AAS183" s="84"/>
      <c r="AAT183" s="84"/>
      <c r="AAU183" s="84"/>
      <c r="AAV183" s="84"/>
      <c r="AAW183" s="84"/>
      <c r="AAX183" s="84"/>
      <c r="AAY183" s="84"/>
      <c r="AAZ183" s="84"/>
      <c r="ABA183" s="84"/>
      <c r="ABB183" s="84"/>
      <c r="ABC183" s="84"/>
      <c r="ABD183" s="84"/>
      <c r="ABE183" s="84"/>
      <c r="ABF183" s="84"/>
      <c r="ABG183" s="84"/>
      <c r="ABH183" s="84"/>
      <c r="ABI183" s="84"/>
      <c r="ABJ183" s="84"/>
      <c r="ABK183" s="84"/>
      <c r="ABL183" s="84"/>
      <c r="ABM183" s="84"/>
      <c r="ABN183" s="84"/>
      <c r="ABO183" s="84"/>
      <c r="ABP183" s="84"/>
      <c r="ABQ183" s="84"/>
      <c r="ABR183" s="84"/>
      <c r="ABS183" s="84"/>
      <c r="ABT183" s="84"/>
      <c r="ABU183" s="84"/>
      <c r="ABV183" s="84"/>
      <c r="ABW183" s="84"/>
      <c r="ABX183" s="84"/>
      <c r="ABY183" s="84"/>
      <c r="ABZ183" s="84"/>
      <c r="ACA183" s="84"/>
      <c r="ACB183" s="84"/>
      <c r="ACC183" s="84"/>
      <c r="ACD183" s="84"/>
      <c r="ACE183" s="84"/>
      <c r="ACF183" s="84"/>
      <c r="ACG183" s="84"/>
      <c r="ACH183" s="84"/>
      <c r="ACI183" s="84"/>
      <c r="ACJ183" s="84"/>
      <c r="ACK183" s="84"/>
      <c r="ACL183" s="84"/>
      <c r="ACM183" s="84"/>
      <c r="ACN183" s="84"/>
      <c r="ACO183" s="84"/>
      <c r="ACP183" s="84"/>
      <c r="ACQ183" s="84"/>
      <c r="ACR183" s="84"/>
      <c r="ACS183" s="84"/>
      <c r="ACT183" s="84"/>
      <c r="ACU183" s="84"/>
      <c r="ACV183" s="84"/>
      <c r="ACW183" s="84"/>
      <c r="ACX183" s="84"/>
      <c r="ACY183" s="84"/>
      <c r="ACZ183" s="84"/>
      <c r="ADA183" s="84"/>
      <c r="ADB183" s="84"/>
      <c r="ADC183" s="84"/>
      <c r="ADD183" s="84"/>
      <c r="ADE183" s="84"/>
      <c r="ADF183" s="84"/>
      <c r="ADG183" s="84"/>
      <c r="ADH183" s="84"/>
      <c r="ADI183" s="84"/>
      <c r="ADJ183" s="84"/>
      <c r="ADK183" s="84"/>
      <c r="ADL183" s="84"/>
      <c r="ADM183" s="84"/>
      <c r="ADN183" s="84"/>
      <c r="ADO183" s="84"/>
      <c r="ADP183" s="84"/>
      <c r="ADQ183" s="84"/>
      <c r="ADR183" s="84"/>
      <c r="ADS183" s="84"/>
      <c r="ADT183" s="84"/>
      <c r="ADU183" s="84"/>
      <c r="ADV183" s="84"/>
      <c r="ADW183" s="84"/>
      <c r="ADX183" s="84"/>
      <c r="ADY183" s="84"/>
      <c r="ADZ183" s="84"/>
      <c r="AEA183" s="84"/>
      <c r="AEB183" s="84"/>
      <c r="AEC183" s="84"/>
      <c r="AED183" s="84"/>
      <c r="AEE183" s="84"/>
      <c r="AEF183" s="84"/>
      <c r="AEG183" s="84"/>
      <c r="AEH183" s="84"/>
      <c r="AEI183" s="84"/>
      <c r="AEJ183" s="84"/>
      <c r="AEK183" s="84"/>
      <c r="AEL183" s="84"/>
      <c r="AEM183" s="84"/>
      <c r="AEN183" s="84"/>
      <c r="AEO183" s="84"/>
      <c r="AEP183" s="84"/>
      <c r="AEQ183" s="84"/>
      <c r="AER183" s="84"/>
      <c r="AES183" s="84"/>
      <c r="AET183" s="84"/>
      <c r="AEU183" s="84"/>
      <c r="AEV183" s="84"/>
      <c r="AEW183" s="84"/>
      <c r="AEX183" s="84"/>
      <c r="AEY183" s="84"/>
      <c r="AEZ183" s="84"/>
      <c r="AFA183" s="84"/>
      <c r="AFB183" s="84"/>
      <c r="AFC183" s="84"/>
      <c r="AFD183" s="84"/>
      <c r="AFE183" s="84"/>
      <c r="AFF183" s="84"/>
      <c r="AFG183" s="84"/>
      <c r="AFH183" s="84"/>
      <c r="AFI183" s="84"/>
      <c r="AFJ183" s="84"/>
      <c r="AFK183" s="84"/>
      <c r="AFL183" s="84"/>
      <c r="AFM183" s="84"/>
      <c r="AFN183" s="84"/>
      <c r="AFO183" s="84"/>
      <c r="AFP183" s="84"/>
      <c r="AFQ183" s="84"/>
      <c r="AFR183" s="84"/>
      <c r="AFS183" s="84"/>
      <c r="AFT183" s="84"/>
      <c r="AFU183" s="84"/>
      <c r="AFV183" s="84"/>
      <c r="AFW183" s="84"/>
      <c r="AFX183" s="84"/>
      <c r="AFY183" s="84"/>
      <c r="AFZ183" s="84"/>
      <c r="AGA183" s="84"/>
      <c r="AGB183" s="84"/>
      <c r="AGC183" s="84"/>
      <c r="AGD183" s="84"/>
      <c r="AGE183" s="84"/>
      <c r="AGF183" s="84"/>
      <c r="AGG183" s="84"/>
      <c r="AGH183" s="84"/>
      <c r="AGI183" s="84"/>
      <c r="AGJ183" s="84"/>
      <c r="AGK183" s="84"/>
      <c r="AGL183" s="84"/>
      <c r="AGM183" s="84"/>
      <c r="AGN183" s="84"/>
      <c r="AGO183" s="84"/>
      <c r="AGP183" s="84"/>
      <c r="AGQ183" s="84"/>
      <c r="AGR183" s="84"/>
      <c r="AGS183" s="84"/>
      <c r="AGT183" s="84"/>
      <c r="AGU183" s="84"/>
      <c r="AGV183" s="84"/>
      <c r="AGW183" s="84"/>
      <c r="AGX183" s="84"/>
      <c r="AGY183" s="84"/>
      <c r="AGZ183" s="84"/>
      <c r="AHA183" s="84"/>
      <c r="AHB183" s="84"/>
      <c r="AHC183" s="84"/>
      <c r="AHD183" s="84"/>
      <c r="AHE183" s="84"/>
      <c r="AHF183" s="84"/>
      <c r="AHG183" s="84"/>
      <c r="AHH183" s="84"/>
      <c r="AHI183" s="84"/>
      <c r="AHJ183" s="84"/>
      <c r="AHK183" s="84"/>
      <c r="AHL183" s="84"/>
      <c r="AHM183" s="84"/>
      <c r="AHN183" s="84"/>
      <c r="AHO183" s="84"/>
      <c r="AHP183" s="84"/>
      <c r="AHQ183" s="84"/>
      <c r="AHR183" s="84"/>
      <c r="AHS183" s="84"/>
      <c r="AHT183" s="84"/>
      <c r="AHU183" s="84"/>
      <c r="AHV183" s="84"/>
      <c r="AHW183" s="84"/>
      <c r="AHX183" s="84"/>
      <c r="AHY183" s="84"/>
      <c r="AHZ183" s="84"/>
      <c r="AIA183" s="84"/>
      <c r="AIB183" s="84"/>
      <c r="AIC183" s="84"/>
      <c r="AID183" s="84"/>
      <c r="AIE183" s="84"/>
      <c r="AIF183" s="84"/>
      <c r="AIG183" s="84"/>
      <c r="AIH183" s="84"/>
      <c r="AII183" s="84"/>
      <c r="AIJ183" s="84"/>
      <c r="AIK183" s="84"/>
      <c r="AIL183" s="84"/>
      <c r="AIM183" s="84"/>
      <c r="AIN183" s="84"/>
      <c r="AIO183" s="84"/>
      <c r="AIP183" s="84"/>
      <c r="AIQ183" s="84"/>
      <c r="AIR183" s="84"/>
      <c r="AIS183" s="84"/>
      <c r="AIT183" s="84"/>
      <c r="AIU183" s="84"/>
      <c r="AIV183" s="84"/>
      <c r="AIW183" s="84"/>
      <c r="AIX183" s="84"/>
      <c r="AIY183" s="84"/>
      <c r="AIZ183" s="84"/>
      <c r="AJA183" s="84"/>
      <c r="AJB183" s="84"/>
      <c r="AJC183" s="84"/>
      <c r="AJD183" s="84"/>
      <c r="AJE183" s="84"/>
      <c r="AJF183" s="84"/>
      <c r="AJG183" s="84"/>
      <c r="AJH183" s="84"/>
      <c r="AJI183" s="84"/>
      <c r="AJJ183" s="84"/>
      <c r="AJK183" s="84"/>
      <c r="AJL183" s="84"/>
      <c r="AJM183" s="84"/>
      <c r="AJN183" s="84"/>
      <c r="AJO183" s="84"/>
      <c r="AJP183" s="84"/>
      <c r="AJQ183" s="84"/>
      <c r="AJR183" s="84"/>
      <c r="AJS183" s="84"/>
      <c r="AJT183" s="84"/>
      <c r="AJU183" s="84"/>
      <c r="AJV183" s="84"/>
      <c r="AJW183" s="84"/>
      <c r="AJX183" s="84"/>
      <c r="AJY183" s="84"/>
      <c r="AJZ183" s="84"/>
      <c r="AKA183" s="84"/>
      <c r="AKB183" s="84"/>
      <c r="AKC183" s="84"/>
      <c r="AKD183" s="84"/>
      <c r="AKE183" s="84"/>
      <c r="AKF183" s="84"/>
      <c r="AKG183" s="84"/>
      <c r="AKH183" s="84"/>
      <c r="AKI183" s="84"/>
      <c r="AKJ183" s="84"/>
      <c r="AKK183" s="84"/>
      <c r="AKL183" s="84"/>
      <c r="AKM183" s="84"/>
      <c r="AKN183" s="84"/>
      <c r="AKO183" s="84"/>
      <c r="AKP183" s="84"/>
      <c r="AKQ183" s="84"/>
      <c r="AKR183" s="84"/>
      <c r="AKS183" s="84"/>
      <c r="AKT183" s="84"/>
      <c r="AKU183" s="84"/>
      <c r="AKV183" s="84"/>
      <c r="AKW183" s="84"/>
      <c r="AKX183" s="84"/>
      <c r="AKY183" s="84"/>
      <c r="AKZ183" s="84"/>
      <c r="ALA183" s="84"/>
      <c r="ALB183" s="84"/>
      <c r="ALC183" s="84"/>
      <c r="ALD183" s="84"/>
      <c r="ALE183" s="84"/>
      <c r="ALF183" s="84"/>
      <c r="ALG183" s="84"/>
      <c r="ALH183" s="84"/>
      <c r="ALI183" s="84"/>
      <c r="ALJ183" s="84"/>
      <c r="ALK183" s="84"/>
      <c r="ALL183" s="84"/>
      <c r="ALM183" s="84"/>
      <c r="ALN183" s="84"/>
      <c r="ALO183" s="84"/>
      <c r="ALP183" s="84"/>
      <c r="ALQ183" s="84"/>
      <c r="ALR183" s="84"/>
      <c r="ALS183" s="84"/>
      <c r="ALT183" s="84"/>
      <c r="ALU183" s="84"/>
      <c r="ALV183" s="84"/>
      <c r="ALW183" s="84"/>
      <c r="ALX183" s="84"/>
      <c r="ALY183" s="84"/>
      <c r="ALZ183" s="84"/>
      <c r="AMA183" s="84"/>
      <c r="AMB183" s="84"/>
      <c r="AMC183" s="84"/>
      <c r="AMD183" s="84"/>
      <c r="AME183" s="84"/>
      <c r="AMF183" s="84"/>
      <c r="AMG183" s="84"/>
      <c r="AMH183" s="84"/>
      <c r="AMI183" s="84"/>
      <c r="AMJ183" s="84"/>
      <c r="AMK183" s="84"/>
      <c r="AML183" s="84"/>
      <c r="AMM183" s="84"/>
      <c r="AMN183" s="84"/>
      <c r="AMO183" s="84"/>
      <c r="AMP183" s="84"/>
      <c r="AMQ183" s="84"/>
      <c r="AMR183" s="84"/>
      <c r="AMS183" s="84"/>
      <c r="AMT183" s="84"/>
      <c r="AMU183" s="84"/>
      <c r="AMV183" s="84"/>
      <c r="AMW183" s="84"/>
      <c r="AMX183" s="84"/>
      <c r="AMY183" s="84"/>
      <c r="AMZ183" s="84"/>
      <c r="ANA183" s="84"/>
      <c r="ANB183" s="84"/>
      <c r="ANC183" s="84"/>
      <c r="AND183" s="84"/>
      <c r="ANE183" s="84"/>
      <c r="ANF183" s="84"/>
      <c r="ANG183" s="84"/>
      <c r="ANH183" s="84"/>
      <c r="ANI183" s="84"/>
      <c r="ANJ183" s="84"/>
      <c r="ANK183" s="84"/>
      <c r="ANL183" s="84"/>
      <c r="ANM183" s="84"/>
      <c r="ANN183" s="84"/>
      <c r="ANO183" s="84"/>
      <c r="ANP183" s="84"/>
      <c r="ANQ183" s="84"/>
      <c r="ANR183" s="84"/>
      <c r="ANS183" s="84"/>
      <c r="ANT183" s="84"/>
      <c r="ANU183" s="84"/>
      <c r="ANV183" s="84"/>
      <c r="ANW183" s="84"/>
      <c r="ANX183" s="84"/>
      <c r="ANY183" s="84"/>
      <c r="ANZ183" s="84"/>
      <c r="AOA183" s="84"/>
      <c r="AOB183" s="84"/>
      <c r="AOC183" s="84"/>
      <c r="AOD183" s="84"/>
      <c r="AOE183" s="84"/>
      <c r="AOF183" s="84"/>
      <c r="AOG183" s="84"/>
      <c r="AOH183" s="84"/>
      <c r="AOI183" s="84"/>
      <c r="AOJ183" s="84"/>
      <c r="AOK183" s="84"/>
      <c r="AOL183" s="84"/>
      <c r="AOM183" s="84"/>
      <c r="AON183" s="84"/>
      <c r="AOO183" s="84"/>
      <c r="AOP183" s="84"/>
      <c r="AOQ183" s="84"/>
      <c r="AOR183" s="84"/>
      <c r="AOS183" s="84"/>
      <c r="AOT183" s="84"/>
      <c r="AOU183" s="84"/>
      <c r="AOV183" s="84"/>
      <c r="AOW183" s="84"/>
      <c r="AOX183" s="84"/>
      <c r="AOY183" s="84"/>
      <c r="AOZ183" s="84"/>
      <c r="APA183" s="84"/>
      <c r="APB183" s="84"/>
      <c r="APC183" s="84"/>
      <c r="APD183" s="84"/>
      <c r="APE183" s="84"/>
      <c r="APF183" s="84"/>
      <c r="APG183" s="84"/>
      <c r="APH183" s="84"/>
      <c r="API183" s="84"/>
      <c r="APJ183" s="84"/>
      <c r="APK183" s="84"/>
      <c r="APL183" s="84"/>
      <c r="APM183" s="84"/>
      <c r="APN183" s="84"/>
      <c r="APO183" s="84"/>
      <c r="APP183" s="84"/>
      <c r="APQ183" s="84"/>
      <c r="APR183" s="84"/>
      <c r="APS183" s="84"/>
      <c r="APT183" s="84"/>
      <c r="APU183" s="84"/>
      <c r="APV183" s="84"/>
      <c r="APW183" s="84"/>
      <c r="APX183" s="84"/>
      <c r="APY183" s="84"/>
      <c r="APZ183" s="84"/>
      <c r="AQA183" s="84"/>
      <c r="AQB183" s="84"/>
      <c r="AQC183" s="84"/>
      <c r="AQD183" s="84"/>
      <c r="AQE183" s="84"/>
      <c r="AQF183" s="84"/>
      <c r="AQG183" s="84"/>
      <c r="AQH183" s="84"/>
      <c r="AQI183" s="84"/>
      <c r="AQJ183" s="84"/>
      <c r="AQK183" s="84"/>
      <c r="AQL183" s="84"/>
      <c r="AQM183" s="84"/>
      <c r="AQN183" s="84"/>
      <c r="AQO183" s="84"/>
      <c r="AQP183" s="84"/>
      <c r="AQQ183" s="84"/>
      <c r="AQR183" s="84"/>
      <c r="AQS183" s="84"/>
      <c r="AQT183" s="84"/>
      <c r="AQU183" s="84"/>
      <c r="AQV183" s="84"/>
      <c r="AQW183" s="84"/>
      <c r="AQX183" s="84"/>
      <c r="AQY183" s="84"/>
      <c r="AQZ183" s="84"/>
      <c r="ARA183" s="84"/>
      <c r="ARB183" s="84"/>
      <c r="ARC183" s="84"/>
      <c r="ARD183" s="84"/>
      <c r="ARE183" s="84"/>
      <c r="ARF183" s="84"/>
      <c r="ARG183" s="84"/>
      <c r="ARH183" s="84"/>
      <c r="ARI183" s="84"/>
      <c r="ARJ183" s="84"/>
      <c r="ARK183" s="84"/>
      <c r="ARL183" s="84"/>
      <c r="ARM183" s="84"/>
      <c r="ARN183" s="84"/>
      <c r="ARO183" s="84"/>
      <c r="ARP183" s="84"/>
      <c r="ARQ183" s="84"/>
      <c r="ARR183" s="84"/>
      <c r="ARS183" s="84"/>
      <c r="ART183" s="84"/>
      <c r="ARU183" s="84"/>
      <c r="ARV183" s="84"/>
      <c r="ARW183" s="84"/>
      <c r="ARX183" s="84"/>
      <c r="ARY183" s="84"/>
      <c r="ARZ183" s="84"/>
      <c r="ASA183" s="84"/>
      <c r="ASB183" s="84"/>
      <c r="ASC183" s="84"/>
      <c r="ASD183" s="84"/>
      <c r="ASE183" s="84"/>
      <c r="ASF183" s="84"/>
      <c r="ASG183" s="84"/>
      <c r="ASH183" s="84"/>
      <c r="ASI183" s="84"/>
      <c r="ASJ183" s="84"/>
      <c r="ASK183" s="84"/>
      <c r="ASL183" s="84"/>
      <c r="ASM183" s="84"/>
      <c r="ASN183" s="84"/>
      <c r="ASO183" s="84"/>
      <c r="ASP183" s="84"/>
      <c r="ASQ183" s="84"/>
      <c r="ASR183" s="84"/>
      <c r="ASS183" s="84"/>
      <c r="AST183" s="84"/>
      <c r="ASU183" s="84"/>
      <c r="ASV183" s="84"/>
      <c r="ASW183" s="84"/>
      <c r="ASX183" s="84"/>
      <c r="ASY183" s="84"/>
      <c r="ASZ183" s="84"/>
      <c r="ATA183" s="84"/>
      <c r="ATB183" s="84"/>
      <c r="ATC183" s="84"/>
      <c r="ATD183" s="84"/>
      <c r="ATE183" s="84"/>
      <c r="ATF183" s="84"/>
      <c r="ATG183" s="84"/>
      <c r="ATH183" s="84"/>
      <c r="ATI183" s="84"/>
      <c r="ATJ183" s="84"/>
      <c r="ATK183" s="84"/>
      <c r="ATL183" s="84"/>
      <c r="ATM183" s="84"/>
      <c r="ATN183" s="84"/>
      <c r="ATO183" s="84"/>
      <c r="ATP183" s="84"/>
      <c r="ATQ183" s="84"/>
      <c r="ATR183" s="84"/>
      <c r="ATS183" s="84"/>
      <c r="ATT183" s="84"/>
      <c r="ATU183" s="84"/>
      <c r="ATV183" s="84"/>
      <c r="ATW183" s="84"/>
      <c r="ATX183" s="84"/>
      <c r="ATY183" s="84"/>
      <c r="ATZ183" s="84"/>
      <c r="AUA183" s="84"/>
      <c r="AUB183" s="84"/>
      <c r="AUC183" s="84"/>
      <c r="AUD183" s="84"/>
      <c r="AUE183" s="84"/>
      <c r="AUF183" s="84"/>
      <c r="AUG183" s="84"/>
      <c r="AUH183" s="84"/>
      <c r="AUI183" s="84"/>
      <c r="AUJ183" s="84"/>
      <c r="AUK183" s="84"/>
      <c r="AUL183" s="84"/>
      <c r="AUM183" s="84"/>
      <c r="AUN183" s="84"/>
      <c r="AUO183" s="84"/>
      <c r="AUP183" s="84"/>
      <c r="AUQ183" s="84"/>
      <c r="AUR183" s="84"/>
      <c r="AUS183" s="84"/>
      <c r="AUT183" s="84"/>
      <c r="AUU183" s="84"/>
      <c r="AUV183" s="84"/>
      <c r="AUW183" s="84"/>
      <c r="AUX183" s="84"/>
      <c r="AUY183" s="84"/>
      <c r="AUZ183" s="84"/>
      <c r="AVA183" s="84"/>
      <c r="AVB183" s="84"/>
      <c r="AVC183" s="84"/>
      <c r="AVD183" s="84"/>
      <c r="AVE183" s="84"/>
      <c r="AVF183" s="84"/>
      <c r="AVG183" s="84"/>
      <c r="AVH183" s="84"/>
      <c r="AVI183" s="84"/>
      <c r="AVJ183" s="84"/>
      <c r="AVK183" s="84"/>
      <c r="AVL183" s="84"/>
      <c r="AVM183" s="84"/>
      <c r="AVN183" s="84"/>
      <c r="AVO183" s="84"/>
      <c r="AVP183" s="84"/>
      <c r="AVQ183" s="84"/>
      <c r="AVR183" s="84"/>
      <c r="AVS183" s="84"/>
      <c r="AVT183" s="84"/>
      <c r="AVU183" s="84"/>
      <c r="AVV183" s="84"/>
      <c r="AVW183" s="84"/>
      <c r="AVX183" s="84"/>
      <c r="AVY183" s="84"/>
      <c r="AVZ183" s="84"/>
      <c r="AWA183" s="84"/>
      <c r="AWB183" s="84"/>
      <c r="AWC183" s="84"/>
      <c r="AWD183" s="84"/>
      <c r="AWE183" s="84"/>
      <c r="AWF183" s="84"/>
      <c r="AWG183" s="84"/>
      <c r="AWH183" s="84"/>
      <c r="AWI183" s="84"/>
      <c r="AWJ183" s="84"/>
      <c r="AWK183" s="84"/>
      <c r="AWL183" s="84"/>
      <c r="AWM183" s="84"/>
      <c r="AWN183" s="84"/>
      <c r="AWO183" s="84"/>
      <c r="AWP183" s="84"/>
      <c r="AWQ183" s="84"/>
      <c r="AWR183" s="84"/>
      <c r="AWS183" s="84"/>
      <c r="AWT183" s="84"/>
      <c r="AWU183" s="84"/>
      <c r="AWV183" s="84"/>
      <c r="AWW183" s="84"/>
      <c r="AWX183" s="84"/>
      <c r="AWY183" s="84"/>
      <c r="AWZ183" s="84"/>
      <c r="AXA183" s="84"/>
      <c r="AXB183" s="84"/>
      <c r="AXC183" s="84"/>
      <c r="AXD183" s="84"/>
      <c r="AXE183" s="84"/>
      <c r="AXF183" s="84"/>
      <c r="AXG183" s="84"/>
      <c r="AXH183" s="84"/>
      <c r="AXI183" s="84"/>
      <c r="AXJ183" s="84"/>
      <c r="AXK183" s="84"/>
      <c r="AXL183" s="84"/>
      <c r="AXM183" s="84"/>
      <c r="AXN183" s="84"/>
      <c r="AXO183" s="84"/>
      <c r="AXP183" s="84"/>
      <c r="AXQ183" s="84"/>
      <c r="AXR183" s="84"/>
      <c r="AXS183" s="84"/>
      <c r="AXT183" s="84"/>
      <c r="AXU183" s="84"/>
      <c r="AXV183" s="84"/>
      <c r="AXW183" s="84"/>
      <c r="AXX183" s="84"/>
      <c r="AXY183" s="84"/>
      <c r="AXZ183" s="84"/>
      <c r="AYA183" s="84"/>
      <c r="AYB183" s="84"/>
      <c r="AYC183" s="84"/>
      <c r="AYD183" s="84"/>
      <c r="AYE183" s="84"/>
      <c r="AYF183" s="84"/>
      <c r="AYG183" s="84"/>
      <c r="AYH183" s="84"/>
      <c r="AYI183" s="84"/>
      <c r="AYJ183" s="84"/>
      <c r="AYK183" s="84"/>
      <c r="AYL183" s="84"/>
      <c r="AYM183" s="84"/>
      <c r="AYN183" s="84"/>
      <c r="AYO183" s="84"/>
      <c r="AYP183" s="84"/>
      <c r="AYQ183" s="84"/>
      <c r="AYR183" s="84"/>
      <c r="AYS183" s="84"/>
      <c r="AYT183" s="84"/>
      <c r="AYU183" s="84"/>
      <c r="AYV183" s="84"/>
      <c r="AYW183" s="84"/>
      <c r="AYX183" s="84"/>
      <c r="AYY183" s="84"/>
      <c r="AYZ183" s="84"/>
      <c r="AZA183" s="84"/>
      <c r="AZB183" s="84"/>
      <c r="AZC183" s="84"/>
      <c r="AZD183" s="84"/>
      <c r="AZE183" s="84"/>
      <c r="AZF183" s="84"/>
      <c r="AZG183" s="84"/>
      <c r="AZH183" s="84"/>
      <c r="AZI183" s="84"/>
      <c r="AZJ183" s="84"/>
      <c r="AZK183" s="84"/>
      <c r="AZL183" s="84"/>
      <c r="AZM183" s="84"/>
      <c r="AZN183" s="84"/>
      <c r="AZO183" s="84"/>
      <c r="AZP183" s="84"/>
      <c r="AZQ183" s="84"/>
      <c r="AZR183" s="84"/>
      <c r="AZS183" s="84"/>
      <c r="AZT183" s="84"/>
      <c r="AZU183" s="84"/>
      <c r="AZV183" s="84"/>
      <c r="AZW183" s="84"/>
      <c r="AZX183" s="84"/>
      <c r="AZY183" s="84"/>
      <c r="AZZ183" s="84"/>
      <c r="BAA183" s="84"/>
      <c r="BAB183" s="84"/>
      <c r="BAC183" s="84"/>
      <c r="BAD183" s="84"/>
      <c r="BAE183" s="84"/>
      <c r="BAF183" s="84"/>
      <c r="BAG183" s="84"/>
      <c r="BAH183" s="84"/>
      <c r="BAI183" s="84"/>
      <c r="BAJ183" s="84"/>
      <c r="BAK183" s="84"/>
      <c r="BAL183" s="84"/>
      <c r="BAM183" s="84"/>
      <c r="BAN183" s="84"/>
      <c r="BAO183" s="84"/>
      <c r="BAP183" s="84"/>
      <c r="BAQ183" s="84"/>
      <c r="BAR183" s="84"/>
      <c r="BAS183" s="84"/>
      <c r="BAT183" s="84"/>
      <c r="BAU183" s="84"/>
      <c r="BAV183" s="84"/>
      <c r="BAW183" s="84"/>
      <c r="BAX183" s="84"/>
      <c r="BAY183" s="84"/>
      <c r="BAZ183" s="84"/>
      <c r="BBA183" s="84"/>
      <c r="BBB183" s="84"/>
      <c r="BBC183" s="84"/>
      <c r="BBD183" s="84"/>
      <c r="BBE183" s="84"/>
      <c r="BBF183" s="84"/>
      <c r="BBG183" s="84"/>
      <c r="BBH183" s="84"/>
      <c r="BBI183" s="84"/>
      <c r="BBJ183" s="84"/>
      <c r="BBK183" s="84"/>
      <c r="BBL183" s="84"/>
      <c r="BBM183" s="84"/>
      <c r="BBN183" s="84"/>
      <c r="BBO183" s="84"/>
      <c r="BBP183" s="84"/>
      <c r="BBQ183" s="84"/>
      <c r="BBR183" s="84"/>
      <c r="BBS183" s="84"/>
      <c r="BBT183" s="84"/>
      <c r="BBU183" s="84"/>
      <c r="BBV183" s="84"/>
      <c r="BBW183" s="84"/>
      <c r="BBX183" s="84"/>
      <c r="BBY183" s="84"/>
      <c r="BBZ183" s="84"/>
      <c r="BCA183" s="84"/>
      <c r="BCB183" s="84"/>
      <c r="BCC183" s="84"/>
      <c r="BCD183" s="84"/>
      <c r="BCE183" s="84"/>
      <c r="BCF183" s="84"/>
      <c r="BCG183" s="84"/>
      <c r="BCH183" s="84"/>
      <c r="BCI183" s="84"/>
      <c r="BCJ183" s="84"/>
      <c r="BCK183" s="84"/>
      <c r="BCL183" s="84"/>
      <c r="BCM183" s="84"/>
      <c r="BCN183" s="84"/>
      <c r="BCO183" s="84"/>
      <c r="BCP183" s="84"/>
      <c r="BCQ183" s="84"/>
      <c r="BCR183" s="84"/>
      <c r="BCS183" s="84"/>
      <c r="BCT183" s="84"/>
      <c r="BCU183" s="84"/>
      <c r="BCV183" s="84"/>
      <c r="BCW183" s="84"/>
      <c r="BCX183" s="84"/>
      <c r="BCY183" s="84"/>
      <c r="BCZ183" s="84"/>
      <c r="BDA183" s="84"/>
      <c r="BDB183" s="84"/>
      <c r="BDC183" s="84"/>
      <c r="BDD183" s="84"/>
      <c r="BDE183" s="84"/>
      <c r="BDF183" s="84"/>
      <c r="BDG183" s="84"/>
      <c r="BDH183" s="84"/>
      <c r="BDI183" s="84"/>
      <c r="BDJ183" s="84"/>
      <c r="BDK183" s="84"/>
      <c r="BDL183" s="84"/>
      <c r="BDM183" s="84"/>
      <c r="BDN183" s="84"/>
      <c r="BDO183" s="84"/>
      <c r="BDP183" s="84"/>
      <c r="BDQ183" s="84"/>
      <c r="BDR183" s="84"/>
      <c r="BDS183" s="84"/>
      <c r="BDT183" s="84"/>
      <c r="BDU183" s="84"/>
      <c r="BDV183" s="84"/>
      <c r="BDW183" s="84"/>
      <c r="BDX183" s="84"/>
      <c r="BDY183" s="84"/>
      <c r="BDZ183" s="84"/>
      <c r="BEA183" s="84"/>
      <c r="BEB183" s="84"/>
      <c r="BEC183" s="84"/>
      <c r="BED183" s="84"/>
      <c r="BEE183" s="84"/>
      <c r="BEF183" s="84"/>
      <c r="BEG183" s="84"/>
      <c r="BEH183" s="84"/>
      <c r="BEI183" s="84"/>
      <c r="BEJ183" s="84"/>
      <c r="BEK183" s="84"/>
      <c r="BEL183" s="84"/>
      <c r="BEM183" s="84"/>
      <c r="BEN183" s="84"/>
      <c r="BEO183" s="84"/>
      <c r="BEP183" s="84"/>
      <c r="BEQ183" s="84"/>
      <c r="BER183" s="84"/>
      <c r="BES183" s="84"/>
      <c r="BET183" s="84"/>
      <c r="BEU183" s="84"/>
      <c r="BEV183" s="84"/>
      <c r="BEW183" s="84"/>
      <c r="BEX183" s="84"/>
      <c r="BEY183" s="84"/>
      <c r="BEZ183" s="84"/>
      <c r="BFA183" s="84"/>
      <c r="BFB183" s="84"/>
      <c r="BFC183" s="84"/>
      <c r="BFD183" s="84"/>
      <c r="BFE183" s="84"/>
      <c r="BFF183" s="84"/>
      <c r="BFG183" s="84"/>
      <c r="BFH183" s="84"/>
      <c r="BFI183" s="84"/>
      <c r="BFJ183" s="84"/>
      <c r="BFK183" s="84"/>
      <c r="BFL183" s="84"/>
      <c r="BFM183" s="84"/>
      <c r="BFN183" s="84"/>
      <c r="BFO183" s="84"/>
      <c r="BFP183" s="84"/>
      <c r="BFQ183" s="84"/>
      <c r="BFR183" s="84"/>
      <c r="BFS183" s="84"/>
      <c r="BFT183" s="84"/>
      <c r="BFU183" s="84"/>
      <c r="BFV183" s="84"/>
      <c r="BFW183" s="84"/>
      <c r="BFX183" s="84"/>
      <c r="BFY183" s="84"/>
      <c r="BFZ183" s="84"/>
      <c r="BGA183" s="84"/>
      <c r="BGB183" s="84"/>
      <c r="BGC183" s="84"/>
      <c r="BGD183" s="84"/>
      <c r="BGE183" s="84"/>
      <c r="BGF183" s="84"/>
      <c r="BGG183" s="84"/>
      <c r="BGH183" s="84"/>
      <c r="BGI183" s="84"/>
      <c r="BGJ183" s="84"/>
      <c r="BGK183" s="84"/>
      <c r="BGL183" s="84"/>
      <c r="BGM183" s="84"/>
      <c r="BGN183" s="84"/>
      <c r="BGO183" s="84"/>
      <c r="BGP183" s="84"/>
      <c r="BGQ183" s="84"/>
      <c r="BGR183" s="84"/>
      <c r="BGS183" s="84"/>
      <c r="BGT183" s="84"/>
      <c r="BGU183" s="84"/>
      <c r="BGV183" s="84"/>
      <c r="BGW183" s="84"/>
      <c r="BGX183" s="84"/>
      <c r="BGY183" s="84"/>
      <c r="BGZ183" s="84"/>
      <c r="BHA183" s="84"/>
      <c r="BHB183" s="84"/>
      <c r="BHC183" s="84"/>
      <c r="BHD183" s="84"/>
      <c r="BHE183" s="84"/>
      <c r="BHF183" s="84"/>
      <c r="BHG183" s="84"/>
      <c r="BHH183" s="84"/>
      <c r="BHI183" s="84"/>
      <c r="BHJ183" s="84"/>
      <c r="BHK183" s="84"/>
      <c r="BHL183" s="84"/>
      <c r="BHM183" s="84"/>
      <c r="BHN183" s="84"/>
      <c r="BHO183" s="84"/>
      <c r="BHP183" s="84"/>
      <c r="BHQ183" s="84"/>
      <c r="BHR183" s="84"/>
      <c r="BHS183" s="84"/>
      <c r="BHT183" s="84"/>
      <c r="BHU183" s="84"/>
      <c r="BHV183" s="84"/>
      <c r="BHW183" s="84"/>
      <c r="BHX183" s="84"/>
      <c r="BHY183" s="84"/>
      <c r="BHZ183" s="84"/>
      <c r="BIA183" s="84"/>
      <c r="BIB183" s="84"/>
      <c r="BIC183" s="84"/>
      <c r="BID183" s="84"/>
      <c r="BIE183" s="84"/>
      <c r="BIF183" s="84"/>
      <c r="BIG183" s="84"/>
      <c r="BIH183" s="84"/>
      <c r="BII183" s="84"/>
      <c r="BIJ183" s="84"/>
      <c r="BIK183" s="84"/>
      <c r="BIL183" s="84"/>
      <c r="BIM183" s="84"/>
      <c r="BIN183" s="84"/>
      <c r="BIO183" s="84"/>
      <c r="BIP183" s="84"/>
      <c r="BIQ183" s="84"/>
      <c r="BIR183" s="84"/>
      <c r="BIS183" s="84"/>
      <c r="BIT183" s="84"/>
      <c r="BIU183" s="84"/>
      <c r="BIV183" s="84"/>
      <c r="BIW183" s="84"/>
      <c r="BIX183" s="84"/>
      <c r="BIY183" s="84"/>
      <c r="BIZ183" s="84"/>
      <c r="BJA183" s="84"/>
      <c r="BJB183" s="84"/>
      <c r="BJC183" s="84"/>
      <c r="BJD183" s="84"/>
      <c r="BJE183" s="84"/>
      <c r="BJF183" s="84"/>
      <c r="BJG183" s="84"/>
      <c r="BJH183" s="84"/>
      <c r="BJI183" s="84"/>
      <c r="BJJ183" s="84"/>
      <c r="BJK183" s="84"/>
      <c r="BJL183" s="84"/>
      <c r="BJM183" s="84"/>
      <c r="BJN183" s="84"/>
      <c r="BJO183" s="84"/>
      <c r="BJP183" s="84"/>
      <c r="BJQ183" s="84"/>
      <c r="BJR183" s="84"/>
      <c r="BJS183" s="84"/>
      <c r="BJT183" s="84"/>
      <c r="BJU183" s="84"/>
      <c r="BJV183" s="84"/>
      <c r="BJW183" s="84"/>
      <c r="BJX183" s="84"/>
      <c r="BJY183" s="84"/>
      <c r="BJZ183" s="84"/>
      <c r="BKA183" s="84"/>
      <c r="BKB183" s="84"/>
      <c r="BKC183" s="84"/>
      <c r="BKD183" s="84"/>
      <c r="BKE183" s="84"/>
      <c r="BKF183" s="84"/>
      <c r="BKG183" s="84"/>
      <c r="BKH183" s="84"/>
      <c r="BKI183" s="84"/>
      <c r="BKJ183" s="84"/>
      <c r="BKK183" s="84"/>
      <c r="BKL183" s="84"/>
      <c r="BKM183" s="84"/>
      <c r="BKN183" s="84"/>
      <c r="BKO183" s="84"/>
      <c r="BKP183" s="84"/>
      <c r="BKQ183" s="84"/>
      <c r="BKR183" s="84"/>
      <c r="BKS183" s="84"/>
      <c r="BKT183" s="84"/>
      <c r="BKU183" s="84"/>
      <c r="BKV183" s="84"/>
      <c r="BKW183" s="84"/>
      <c r="BKX183" s="84"/>
      <c r="BKY183" s="84"/>
      <c r="BKZ183" s="84"/>
      <c r="BLA183" s="84"/>
      <c r="BLB183" s="84"/>
      <c r="BLC183" s="84"/>
      <c r="BLD183" s="84"/>
      <c r="BLE183" s="84"/>
      <c r="BLF183" s="84"/>
      <c r="BLG183" s="84"/>
      <c r="BLH183" s="84"/>
      <c r="BLI183" s="84"/>
      <c r="BLJ183" s="84"/>
      <c r="BLK183" s="84"/>
      <c r="BLL183" s="84"/>
      <c r="BLM183" s="84"/>
      <c r="BLN183" s="84"/>
      <c r="BLO183" s="84"/>
      <c r="BLP183" s="84"/>
      <c r="BLQ183" s="84"/>
      <c r="BLR183" s="84"/>
      <c r="BLS183" s="84"/>
      <c r="BLT183" s="84"/>
      <c r="BLU183" s="84"/>
      <c r="BLV183" s="84"/>
      <c r="BLW183" s="84"/>
      <c r="BLX183" s="84"/>
      <c r="BLY183" s="84"/>
      <c r="BLZ183" s="84"/>
      <c r="BMA183" s="84"/>
      <c r="BMB183" s="84"/>
      <c r="BMC183" s="84"/>
      <c r="BMD183" s="84"/>
      <c r="BME183" s="84"/>
      <c r="BMF183" s="84"/>
      <c r="BMG183" s="84"/>
      <c r="BMH183" s="84"/>
      <c r="BMI183" s="84"/>
      <c r="BMJ183" s="84"/>
      <c r="BMK183" s="84"/>
      <c r="BML183" s="84"/>
      <c r="BMM183" s="84"/>
      <c r="BMN183" s="84"/>
      <c r="BMO183" s="84"/>
      <c r="BMP183" s="84"/>
      <c r="BMQ183" s="84"/>
      <c r="BMR183" s="84"/>
      <c r="BMS183" s="84"/>
      <c r="BMT183" s="84"/>
      <c r="BMU183" s="84"/>
      <c r="BMV183" s="84"/>
      <c r="BMW183" s="84"/>
      <c r="BMX183" s="84"/>
      <c r="BMY183" s="84"/>
      <c r="BMZ183" s="84"/>
      <c r="BNA183" s="84"/>
      <c r="BNB183" s="84"/>
      <c r="BNC183" s="84"/>
      <c r="BND183" s="84"/>
      <c r="BNE183" s="84"/>
      <c r="BNF183" s="84"/>
      <c r="BNG183" s="84"/>
      <c r="BNH183" s="84"/>
      <c r="BNI183" s="84"/>
      <c r="BNJ183" s="84"/>
      <c r="BNK183" s="84"/>
      <c r="BNL183" s="84"/>
      <c r="BNM183" s="84"/>
      <c r="BNN183" s="84"/>
      <c r="BNO183" s="84"/>
      <c r="BNP183" s="84"/>
      <c r="BNQ183" s="84"/>
      <c r="BNR183" s="84"/>
      <c r="BNS183" s="84"/>
      <c r="BNT183" s="84"/>
      <c r="BNU183" s="84"/>
      <c r="BNV183" s="84"/>
      <c r="BNW183" s="84"/>
      <c r="BNX183" s="84"/>
      <c r="BNY183" s="84"/>
      <c r="BNZ183" s="84"/>
      <c r="BOA183" s="84"/>
      <c r="BOB183" s="84"/>
      <c r="BOC183" s="84"/>
      <c r="BOD183" s="84"/>
      <c r="BOE183" s="84"/>
      <c r="BOF183" s="84"/>
      <c r="BOG183" s="84"/>
      <c r="BOH183" s="84"/>
      <c r="BOI183" s="84"/>
      <c r="BOJ183" s="84"/>
      <c r="BOK183" s="84"/>
      <c r="BOL183" s="84"/>
      <c r="BOM183" s="84"/>
      <c r="BON183" s="84"/>
      <c r="BOO183" s="84"/>
      <c r="BOP183" s="84"/>
      <c r="BOQ183" s="84"/>
      <c r="BOR183" s="84"/>
      <c r="BOS183" s="84"/>
      <c r="BOT183" s="84"/>
      <c r="BOU183" s="84"/>
      <c r="BOV183" s="84"/>
      <c r="BOW183" s="84"/>
      <c r="BOX183" s="84"/>
      <c r="BOY183" s="84"/>
      <c r="BOZ183" s="84"/>
      <c r="BPA183" s="84"/>
      <c r="BPB183" s="84"/>
      <c r="BPC183" s="84"/>
      <c r="BPD183" s="84"/>
      <c r="BPE183" s="84"/>
      <c r="BPF183" s="84"/>
      <c r="BPG183" s="84"/>
      <c r="BPH183" s="84"/>
      <c r="BPI183" s="84"/>
      <c r="BPJ183" s="84"/>
      <c r="BPK183" s="84"/>
      <c r="BPL183" s="84"/>
      <c r="BPM183" s="84"/>
      <c r="BPN183" s="84"/>
      <c r="BPO183" s="84"/>
      <c r="BPP183" s="84"/>
      <c r="BPQ183" s="84"/>
      <c r="BPR183" s="84"/>
      <c r="BPS183" s="84"/>
      <c r="BPT183" s="84"/>
      <c r="BPU183" s="84"/>
      <c r="BPV183" s="84"/>
      <c r="BPW183" s="84"/>
      <c r="BPX183" s="84"/>
      <c r="BPY183" s="84"/>
      <c r="BPZ183" s="84"/>
      <c r="BQA183" s="84"/>
      <c r="BQB183" s="84"/>
      <c r="BQC183" s="84"/>
      <c r="BQD183" s="84"/>
      <c r="BQE183" s="84"/>
      <c r="BQF183" s="84"/>
      <c r="BQG183" s="84"/>
      <c r="BQH183" s="84"/>
      <c r="BQI183" s="84"/>
      <c r="BQJ183" s="84"/>
      <c r="BQK183" s="84"/>
      <c r="BQL183" s="84"/>
      <c r="BQM183" s="84"/>
      <c r="BQN183" s="84"/>
      <c r="BQO183" s="84"/>
      <c r="BQP183" s="84"/>
      <c r="BQQ183" s="84"/>
      <c r="BQR183" s="84"/>
      <c r="BQS183" s="84"/>
      <c r="BQT183" s="84"/>
      <c r="BQU183" s="84"/>
      <c r="BQV183" s="84"/>
      <c r="BQW183" s="84"/>
      <c r="BQX183" s="84"/>
      <c r="BQY183" s="84"/>
      <c r="BQZ183" s="84"/>
      <c r="BRA183" s="84"/>
      <c r="BRB183" s="84"/>
      <c r="BRC183" s="84"/>
      <c r="BRD183" s="84"/>
      <c r="BRE183" s="84"/>
      <c r="BRF183" s="84"/>
      <c r="BRG183" s="84"/>
      <c r="BRH183" s="84"/>
      <c r="BRI183" s="84"/>
      <c r="BRJ183" s="84"/>
      <c r="BRK183" s="84"/>
      <c r="BRL183" s="84"/>
      <c r="BRM183" s="84"/>
      <c r="BRN183" s="84"/>
      <c r="BRO183" s="84"/>
      <c r="BRP183" s="84"/>
      <c r="BRQ183" s="84"/>
      <c r="BRR183" s="84"/>
      <c r="BRS183" s="84"/>
      <c r="BRT183" s="84"/>
      <c r="BRU183" s="84"/>
      <c r="BRV183" s="84"/>
      <c r="BRW183" s="84"/>
      <c r="BRX183" s="84"/>
      <c r="BRY183" s="84"/>
      <c r="BRZ183" s="84"/>
      <c r="BSA183" s="84"/>
      <c r="BSB183" s="84"/>
      <c r="BSC183" s="84"/>
      <c r="BSD183" s="84"/>
      <c r="BSE183" s="84"/>
      <c r="BSF183" s="84"/>
      <c r="BSG183" s="84"/>
      <c r="BSH183" s="84"/>
      <c r="BSI183" s="84"/>
      <c r="BSJ183" s="84"/>
      <c r="BSK183" s="84"/>
      <c r="BSL183" s="84"/>
      <c r="BSM183" s="84"/>
      <c r="BSN183" s="84"/>
      <c r="BSO183" s="84"/>
      <c r="BSP183" s="84"/>
      <c r="BSQ183" s="84"/>
      <c r="BSR183" s="84"/>
      <c r="BSS183" s="84"/>
      <c r="BST183" s="84"/>
      <c r="BSU183" s="84"/>
      <c r="BSV183" s="84"/>
      <c r="BSW183" s="84"/>
      <c r="BSX183" s="84"/>
      <c r="BSY183" s="84"/>
      <c r="BSZ183" s="84"/>
      <c r="BTA183" s="84"/>
      <c r="BTB183" s="84"/>
      <c r="BTC183" s="84"/>
      <c r="BTD183" s="84"/>
      <c r="BTE183" s="84"/>
      <c r="BTF183" s="84"/>
      <c r="BTG183" s="84"/>
      <c r="BTH183" s="84"/>
      <c r="BTI183" s="84"/>
      <c r="BTJ183" s="84"/>
      <c r="BTK183" s="84"/>
      <c r="BTL183" s="84"/>
      <c r="BTM183" s="84"/>
      <c r="BTN183" s="84"/>
      <c r="BTO183" s="84"/>
      <c r="BTP183" s="84"/>
      <c r="BTQ183" s="84"/>
      <c r="BTR183" s="84"/>
      <c r="BTS183" s="84"/>
      <c r="BTT183" s="84"/>
      <c r="BTU183" s="84"/>
      <c r="BTV183" s="84"/>
      <c r="BTW183" s="84"/>
      <c r="BTX183" s="84"/>
      <c r="BTY183" s="84"/>
      <c r="BTZ183" s="84"/>
      <c r="BUA183" s="84"/>
      <c r="BUB183" s="84"/>
      <c r="BUC183" s="84"/>
      <c r="BUD183" s="84"/>
      <c r="BUE183" s="84"/>
      <c r="BUF183" s="84"/>
      <c r="BUG183" s="84"/>
      <c r="BUH183" s="84"/>
      <c r="BUI183" s="84"/>
      <c r="BUJ183" s="84"/>
      <c r="BUK183" s="84"/>
      <c r="BUL183" s="84"/>
      <c r="BUM183" s="84"/>
      <c r="BUN183" s="84"/>
      <c r="BUO183" s="84"/>
      <c r="BUP183" s="84"/>
      <c r="BUQ183" s="84"/>
      <c r="BUR183" s="84"/>
      <c r="BUS183" s="84"/>
      <c r="BUT183" s="84"/>
      <c r="BUU183" s="84"/>
      <c r="BUV183" s="84"/>
      <c r="BUW183" s="84"/>
      <c r="BUX183" s="84"/>
      <c r="BUY183" s="84"/>
      <c r="BUZ183" s="84"/>
      <c r="BVA183" s="84"/>
      <c r="BVB183" s="84"/>
      <c r="BVC183" s="84"/>
      <c r="BVD183" s="84"/>
      <c r="BVE183" s="84"/>
      <c r="BVF183" s="84"/>
      <c r="BVG183" s="84"/>
      <c r="BVH183" s="84"/>
      <c r="BVI183" s="84"/>
      <c r="BVJ183" s="84"/>
      <c r="BVK183" s="84"/>
      <c r="BVL183" s="84"/>
      <c r="BVM183" s="84"/>
      <c r="BVN183" s="84"/>
      <c r="BVO183" s="84"/>
      <c r="BVP183" s="84"/>
      <c r="BVQ183" s="84"/>
      <c r="BVR183" s="84"/>
      <c r="BVS183" s="84"/>
      <c r="BVT183" s="84"/>
      <c r="BVU183" s="84"/>
      <c r="BVV183" s="84"/>
      <c r="BVW183" s="84"/>
      <c r="BVX183" s="84"/>
      <c r="BVY183" s="84"/>
      <c r="BVZ183" s="84"/>
      <c r="BWA183" s="84"/>
      <c r="BWB183" s="84"/>
      <c r="BWC183" s="84"/>
      <c r="BWD183" s="84"/>
      <c r="BWE183" s="84"/>
      <c r="BWF183" s="84"/>
      <c r="BWG183" s="84"/>
      <c r="BWH183" s="84"/>
      <c r="BWI183" s="84"/>
      <c r="BWJ183" s="84"/>
      <c r="BWK183" s="84"/>
      <c r="BWL183" s="84"/>
      <c r="BWM183" s="84"/>
      <c r="BWN183" s="84"/>
      <c r="BWO183" s="84"/>
      <c r="BWP183" s="84"/>
      <c r="BWQ183" s="84"/>
      <c r="BWR183" s="84"/>
      <c r="BWS183" s="84"/>
      <c r="BWT183" s="84"/>
      <c r="BWU183" s="84"/>
      <c r="BWV183" s="84"/>
      <c r="BWW183" s="84"/>
      <c r="BWX183" s="84"/>
      <c r="BWY183" s="84"/>
      <c r="BWZ183" s="84"/>
      <c r="BXA183" s="84"/>
      <c r="BXB183" s="84"/>
      <c r="BXC183" s="84"/>
      <c r="BXD183" s="84"/>
      <c r="BXE183" s="84"/>
      <c r="BXF183" s="84"/>
      <c r="BXG183" s="84"/>
      <c r="BXH183" s="84"/>
      <c r="BXI183" s="84"/>
      <c r="BXJ183" s="84"/>
      <c r="BXK183" s="84"/>
      <c r="BXL183" s="84"/>
      <c r="BXM183" s="84"/>
      <c r="BXN183" s="84"/>
      <c r="BXO183" s="84"/>
      <c r="BXP183" s="84"/>
      <c r="BXQ183" s="84"/>
      <c r="BXR183" s="84"/>
      <c r="BXS183" s="84"/>
      <c r="BXT183" s="84"/>
      <c r="BXU183" s="84"/>
      <c r="BXV183" s="84"/>
      <c r="BXW183" s="84"/>
      <c r="BXX183" s="84"/>
      <c r="BXY183" s="84"/>
      <c r="BXZ183" s="84"/>
      <c r="BYA183" s="84"/>
      <c r="BYB183" s="84"/>
      <c r="BYC183" s="84"/>
      <c r="BYD183" s="84"/>
      <c r="BYE183" s="84"/>
      <c r="BYF183" s="84"/>
      <c r="BYG183" s="84"/>
      <c r="BYH183" s="84"/>
      <c r="BYI183" s="84"/>
      <c r="BYJ183" s="84"/>
      <c r="BYK183" s="84"/>
      <c r="BYL183" s="84"/>
      <c r="BYM183" s="84"/>
      <c r="BYN183" s="84"/>
      <c r="BYO183" s="84"/>
      <c r="BYP183" s="84"/>
      <c r="BYQ183" s="84"/>
      <c r="BYR183" s="84"/>
      <c r="BYS183" s="84"/>
      <c r="BYT183" s="84"/>
      <c r="BYU183" s="84"/>
      <c r="BYV183" s="84"/>
      <c r="BYW183" s="84"/>
      <c r="BYX183" s="84"/>
      <c r="BYY183" s="84"/>
      <c r="BYZ183" s="84"/>
      <c r="BZA183" s="84"/>
      <c r="BZB183" s="84"/>
      <c r="BZC183" s="84"/>
      <c r="BZD183" s="84"/>
      <c r="BZE183" s="84"/>
      <c r="BZF183" s="84"/>
      <c r="BZG183" s="84"/>
      <c r="BZH183" s="84"/>
      <c r="BZI183" s="84"/>
      <c r="BZJ183" s="84"/>
      <c r="BZK183" s="84"/>
      <c r="BZL183" s="84"/>
      <c r="BZM183" s="84"/>
      <c r="BZN183" s="84"/>
      <c r="BZO183" s="84"/>
      <c r="BZP183" s="84"/>
      <c r="BZQ183" s="84"/>
      <c r="BZR183" s="84"/>
      <c r="BZS183" s="84"/>
      <c r="BZT183" s="84"/>
      <c r="BZU183" s="84"/>
      <c r="BZV183" s="84"/>
      <c r="BZW183" s="84"/>
      <c r="BZX183" s="84"/>
      <c r="BZY183" s="84"/>
      <c r="BZZ183" s="84"/>
      <c r="CAA183" s="84"/>
      <c r="CAB183" s="84"/>
      <c r="CAC183" s="84"/>
      <c r="CAD183" s="84"/>
      <c r="CAE183" s="84"/>
      <c r="CAF183" s="84"/>
      <c r="CAG183" s="84"/>
      <c r="CAH183" s="84"/>
      <c r="CAI183" s="84"/>
      <c r="CAJ183" s="84"/>
      <c r="CAK183" s="84"/>
      <c r="CAL183" s="84"/>
      <c r="CAM183" s="84"/>
      <c r="CAN183" s="84"/>
      <c r="CAO183" s="84"/>
      <c r="CAP183" s="84"/>
      <c r="CAQ183" s="84"/>
      <c r="CAR183" s="84"/>
      <c r="CAS183" s="84"/>
      <c r="CAT183" s="84"/>
      <c r="CAU183" s="84"/>
      <c r="CAV183" s="84"/>
      <c r="CAW183" s="84"/>
      <c r="CAX183" s="84"/>
      <c r="CAY183" s="84"/>
      <c r="CAZ183" s="84"/>
      <c r="CBA183" s="84"/>
      <c r="CBB183" s="84"/>
      <c r="CBC183" s="84"/>
      <c r="CBD183" s="84"/>
      <c r="CBE183" s="84"/>
      <c r="CBF183" s="84"/>
      <c r="CBG183" s="84"/>
      <c r="CBH183" s="84"/>
      <c r="CBI183" s="84"/>
      <c r="CBJ183" s="84"/>
      <c r="CBK183" s="84"/>
      <c r="CBL183" s="84"/>
      <c r="CBM183" s="84"/>
      <c r="CBN183" s="84"/>
      <c r="CBO183" s="84"/>
      <c r="CBP183" s="84"/>
      <c r="CBQ183" s="84"/>
      <c r="CBR183" s="84"/>
      <c r="CBS183" s="84"/>
      <c r="CBT183" s="84"/>
      <c r="CBU183" s="84"/>
      <c r="CBV183" s="84"/>
      <c r="CBW183" s="84"/>
      <c r="CBX183" s="84"/>
      <c r="CBY183" s="84"/>
      <c r="CBZ183" s="84"/>
      <c r="CCA183" s="84"/>
      <c r="CCB183" s="84"/>
      <c r="CCC183" s="84"/>
      <c r="CCD183" s="84"/>
      <c r="CCE183" s="84"/>
      <c r="CCF183" s="84"/>
      <c r="CCG183" s="84"/>
      <c r="CCH183" s="84"/>
      <c r="CCI183" s="84"/>
      <c r="CCJ183" s="84"/>
      <c r="CCK183" s="84"/>
      <c r="CCL183" s="84"/>
      <c r="CCM183" s="84"/>
      <c r="CCN183" s="84"/>
      <c r="CCO183" s="84"/>
      <c r="CCP183" s="84"/>
      <c r="CCQ183" s="84"/>
      <c r="CCR183" s="84"/>
      <c r="CCS183" s="84"/>
      <c r="CCT183" s="84"/>
      <c r="CCU183" s="84"/>
      <c r="CCV183" s="84"/>
      <c r="CCW183" s="84"/>
      <c r="CCX183" s="84"/>
      <c r="CCY183" s="84"/>
      <c r="CCZ183" s="84"/>
      <c r="CDA183" s="84"/>
      <c r="CDB183" s="84"/>
      <c r="CDC183" s="84"/>
      <c r="CDD183" s="84"/>
      <c r="CDE183" s="84"/>
      <c r="CDF183" s="84"/>
      <c r="CDG183" s="84"/>
      <c r="CDH183" s="84"/>
      <c r="CDI183" s="84"/>
      <c r="CDJ183" s="84"/>
      <c r="CDK183" s="84"/>
      <c r="CDL183" s="84"/>
      <c r="CDM183" s="84"/>
      <c r="CDN183" s="84"/>
      <c r="CDO183" s="84"/>
      <c r="CDP183" s="84"/>
      <c r="CDQ183" s="84"/>
      <c r="CDR183" s="84"/>
      <c r="CDS183" s="84"/>
      <c r="CDT183" s="84"/>
      <c r="CDU183" s="84"/>
      <c r="CDV183" s="84"/>
      <c r="CDW183" s="84"/>
      <c r="CDX183" s="84"/>
      <c r="CDY183" s="84"/>
      <c r="CDZ183" s="84"/>
      <c r="CEA183" s="84"/>
      <c r="CEB183" s="84"/>
      <c r="CEC183" s="84"/>
      <c r="CED183" s="84"/>
      <c r="CEE183" s="84"/>
      <c r="CEF183" s="84"/>
      <c r="CEG183" s="84"/>
      <c r="CEH183" s="84"/>
      <c r="CEI183" s="84"/>
      <c r="CEJ183" s="84"/>
      <c r="CEK183" s="84"/>
      <c r="CEL183" s="84"/>
      <c r="CEM183" s="84"/>
      <c r="CEN183" s="84"/>
      <c r="CEO183" s="84"/>
      <c r="CEP183" s="84"/>
      <c r="CEQ183" s="84"/>
      <c r="CER183" s="84"/>
      <c r="CES183" s="84"/>
      <c r="CET183" s="84"/>
      <c r="CEU183" s="84"/>
      <c r="CEV183" s="84"/>
      <c r="CEW183" s="84"/>
      <c r="CEX183" s="84"/>
      <c r="CEY183" s="84"/>
      <c r="CEZ183" s="84"/>
      <c r="CFA183" s="84"/>
      <c r="CFB183" s="84"/>
      <c r="CFC183" s="84"/>
      <c r="CFD183" s="84"/>
      <c r="CFE183" s="84"/>
      <c r="CFF183" s="84"/>
      <c r="CFG183" s="84"/>
      <c r="CFH183" s="84"/>
      <c r="CFI183" s="84"/>
      <c r="CFJ183" s="84"/>
      <c r="CFK183" s="84"/>
      <c r="CFL183" s="84"/>
      <c r="CFM183" s="84"/>
      <c r="CFN183" s="84"/>
      <c r="CFO183" s="84"/>
      <c r="CFP183" s="84"/>
      <c r="CFQ183" s="84"/>
      <c r="CFR183" s="84"/>
      <c r="CFS183" s="84"/>
      <c r="CFT183" s="84"/>
      <c r="CFU183" s="84"/>
      <c r="CFV183" s="84"/>
      <c r="CFW183" s="84"/>
      <c r="CFX183" s="84"/>
      <c r="CFY183" s="84"/>
      <c r="CFZ183" s="84"/>
      <c r="CGA183" s="84"/>
      <c r="CGB183" s="84"/>
      <c r="CGC183" s="84"/>
      <c r="CGD183" s="84"/>
      <c r="CGE183" s="84"/>
      <c r="CGF183" s="84"/>
      <c r="CGG183" s="84"/>
      <c r="CGH183" s="84"/>
      <c r="CGI183" s="84"/>
      <c r="CGJ183" s="84"/>
      <c r="CGK183" s="84"/>
      <c r="CGL183" s="84"/>
      <c r="CGM183" s="84"/>
      <c r="CGN183" s="84"/>
      <c r="CGO183" s="84"/>
      <c r="CGP183" s="84"/>
      <c r="CGQ183" s="84"/>
      <c r="CGR183" s="84"/>
      <c r="CGS183" s="84"/>
      <c r="CGT183" s="84"/>
      <c r="CGU183" s="84"/>
      <c r="CGV183" s="84"/>
      <c r="CGW183" s="84"/>
      <c r="CGX183" s="84"/>
      <c r="CGY183" s="84"/>
      <c r="CGZ183" s="84"/>
      <c r="CHA183" s="84"/>
      <c r="CHB183" s="84"/>
      <c r="CHC183" s="84"/>
      <c r="CHD183" s="84"/>
      <c r="CHE183" s="84"/>
      <c r="CHF183" s="84"/>
      <c r="CHG183" s="84"/>
      <c r="CHH183" s="84"/>
      <c r="CHI183" s="84"/>
      <c r="CHJ183" s="84"/>
      <c r="CHK183" s="84"/>
      <c r="CHL183" s="84"/>
      <c r="CHM183" s="84"/>
      <c r="CHN183" s="84"/>
      <c r="CHO183" s="84"/>
      <c r="CHP183" s="84"/>
      <c r="CHQ183" s="84"/>
      <c r="CHR183" s="84"/>
      <c r="CHS183" s="84"/>
      <c r="CHT183" s="84"/>
      <c r="CHU183" s="84"/>
      <c r="CHV183" s="84"/>
      <c r="CHW183" s="84"/>
      <c r="CHX183" s="84"/>
      <c r="CHY183" s="84"/>
      <c r="CHZ183" s="84"/>
      <c r="CIA183" s="84"/>
      <c r="CIB183" s="84"/>
      <c r="CIC183" s="84"/>
      <c r="CID183" s="84"/>
      <c r="CIE183" s="84"/>
      <c r="CIF183" s="84"/>
      <c r="CIG183" s="84"/>
      <c r="CIH183" s="84"/>
      <c r="CII183" s="84"/>
      <c r="CIJ183" s="84"/>
      <c r="CIK183" s="84"/>
      <c r="CIL183" s="84"/>
      <c r="CIM183" s="84"/>
      <c r="CIN183" s="84"/>
      <c r="CIO183" s="84"/>
      <c r="CIP183" s="84"/>
      <c r="CIQ183" s="84"/>
      <c r="CIR183" s="84"/>
      <c r="CIS183" s="84"/>
      <c r="CIT183" s="84"/>
      <c r="CIU183" s="84"/>
      <c r="CIV183" s="84"/>
      <c r="CIW183" s="84"/>
      <c r="CIX183" s="84"/>
      <c r="CIY183" s="84"/>
      <c r="CIZ183" s="84"/>
      <c r="CJA183" s="84"/>
      <c r="CJB183" s="84"/>
      <c r="CJC183" s="84"/>
      <c r="CJD183" s="84"/>
      <c r="CJE183" s="84"/>
      <c r="CJF183" s="84"/>
      <c r="CJG183" s="84"/>
      <c r="CJH183" s="84"/>
      <c r="CJI183" s="84"/>
      <c r="CJJ183" s="84"/>
      <c r="CJK183" s="84"/>
      <c r="CJL183" s="84"/>
      <c r="CJM183" s="84"/>
      <c r="CJN183" s="84"/>
      <c r="CJO183" s="84"/>
      <c r="CJP183" s="84"/>
      <c r="CJQ183" s="84"/>
      <c r="CJR183" s="84"/>
      <c r="CJS183" s="84"/>
      <c r="CJT183" s="84"/>
      <c r="CJU183" s="84"/>
      <c r="CJV183" s="84"/>
      <c r="CJW183" s="84"/>
      <c r="CJX183" s="84"/>
      <c r="CJY183" s="84"/>
      <c r="CJZ183" s="84"/>
      <c r="CKA183" s="84"/>
      <c r="CKB183" s="84"/>
      <c r="CKC183" s="84"/>
      <c r="CKD183" s="84"/>
      <c r="CKE183" s="84"/>
      <c r="CKF183" s="84"/>
      <c r="CKG183" s="84"/>
      <c r="CKH183" s="84"/>
      <c r="CKI183" s="84"/>
      <c r="CKJ183" s="84"/>
      <c r="CKK183" s="84"/>
      <c r="CKL183" s="84"/>
      <c r="CKM183" s="84"/>
      <c r="CKN183" s="84"/>
      <c r="CKO183" s="84"/>
      <c r="CKP183" s="84"/>
      <c r="CKQ183" s="84"/>
      <c r="CKR183" s="84"/>
      <c r="CKS183" s="84"/>
      <c r="CKT183" s="84"/>
      <c r="CKU183" s="84"/>
      <c r="CKV183" s="84"/>
      <c r="CKW183" s="84"/>
      <c r="CKX183" s="84"/>
      <c r="CKY183" s="84"/>
      <c r="CKZ183" s="84"/>
      <c r="CLA183" s="84"/>
      <c r="CLB183" s="84"/>
      <c r="CLC183" s="84"/>
      <c r="CLD183" s="84"/>
      <c r="CLE183" s="84"/>
      <c r="CLF183" s="84"/>
      <c r="CLG183" s="84"/>
      <c r="CLH183" s="84"/>
      <c r="CLI183" s="84"/>
      <c r="CLJ183" s="84"/>
      <c r="CLK183" s="84"/>
      <c r="CLL183" s="84"/>
      <c r="CLM183" s="84"/>
      <c r="CLN183" s="84"/>
      <c r="CLO183" s="84"/>
      <c r="CLP183" s="84"/>
      <c r="CLQ183" s="84"/>
      <c r="CLR183" s="84"/>
      <c r="CLS183" s="84"/>
      <c r="CLT183" s="84"/>
      <c r="CLU183" s="84"/>
      <c r="CLV183" s="84"/>
      <c r="CLW183" s="84"/>
      <c r="CLX183" s="84"/>
      <c r="CLY183" s="84"/>
      <c r="CLZ183" s="84"/>
      <c r="CMA183" s="84"/>
      <c r="CMB183" s="84"/>
      <c r="CMC183" s="84"/>
      <c r="CMD183" s="84"/>
      <c r="CME183" s="84"/>
      <c r="CMF183" s="84"/>
      <c r="CMG183" s="84"/>
      <c r="CMH183" s="84"/>
      <c r="CMI183" s="84"/>
      <c r="CMJ183" s="84"/>
      <c r="CMK183" s="84"/>
      <c r="CML183" s="84"/>
      <c r="CMM183" s="84"/>
      <c r="CMN183" s="84"/>
      <c r="CMO183" s="84"/>
      <c r="CMP183" s="84"/>
      <c r="CMQ183" s="84"/>
      <c r="CMR183" s="84"/>
      <c r="CMS183" s="84"/>
      <c r="CMT183" s="84"/>
      <c r="CMU183" s="84"/>
      <c r="CMV183" s="84"/>
      <c r="CMW183" s="84"/>
      <c r="CMX183" s="84"/>
      <c r="CMY183" s="84"/>
      <c r="CMZ183" s="84"/>
      <c r="CNA183" s="84"/>
      <c r="CNB183" s="84"/>
      <c r="CNC183" s="84"/>
      <c r="CND183" s="84"/>
      <c r="CNE183" s="84"/>
      <c r="CNF183" s="84"/>
      <c r="CNG183" s="84"/>
      <c r="CNH183" s="84"/>
      <c r="CNI183" s="84"/>
      <c r="CNJ183" s="84"/>
      <c r="CNK183" s="84"/>
      <c r="CNL183" s="84"/>
      <c r="CNM183" s="84"/>
      <c r="CNN183" s="84"/>
      <c r="CNO183" s="84"/>
      <c r="CNP183" s="84"/>
      <c r="CNQ183" s="84"/>
      <c r="CNR183" s="84"/>
      <c r="CNS183" s="84"/>
      <c r="CNT183" s="84"/>
      <c r="CNU183" s="84"/>
      <c r="CNV183" s="84"/>
      <c r="CNW183" s="84"/>
      <c r="CNX183" s="84"/>
      <c r="CNY183" s="84"/>
      <c r="CNZ183" s="84"/>
      <c r="COA183" s="84"/>
      <c r="COB183" s="84"/>
      <c r="COC183" s="84"/>
      <c r="COD183" s="84"/>
      <c r="COE183" s="84"/>
      <c r="COF183" s="84"/>
      <c r="COG183" s="84"/>
      <c r="COH183" s="84"/>
      <c r="COI183" s="84"/>
      <c r="COJ183" s="84"/>
      <c r="COK183" s="84"/>
      <c r="COL183" s="84"/>
      <c r="COM183" s="84"/>
      <c r="CON183" s="84"/>
      <c r="COO183" s="84"/>
      <c r="COP183" s="84"/>
      <c r="COQ183" s="84"/>
      <c r="COR183" s="84"/>
      <c r="COS183" s="84"/>
      <c r="COT183" s="84"/>
      <c r="COU183" s="84"/>
      <c r="COV183" s="84"/>
      <c r="COW183" s="84"/>
      <c r="COX183" s="84"/>
      <c r="COY183" s="84"/>
      <c r="COZ183" s="84"/>
      <c r="CPA183" s="84"/>
      <c r="CPB183" s="84"/>
      <c r="CPC183" s="84"/>
      <c r="CPD183" s="84"/>
      <c r="CPE183" s="84"/>
      <c r="CPF183" s="84"/>
      <c r="CPG183" s="84"/>
      <c r="CPH183" s="84"/>
      <c r="CPI183" s="84"/>
      <c r="CPJ183" s="84"/>
      <c r="CPK183" s="84"/>
      <c r="CPL183" s="84"/>
      <c r="CPM183" s="84"/>
      <c r="CPN183" s="84"/>
      <c r="CPO183" s="84"/>
      <c r="CPP183" s="84"/>
      <c r="CPQ183" s="84"/>
      <c r="CPR183" s="84"/>
      <c r="CPS183" s="84"/>
      <c r="CPT183" s="84"/>
      <c r="CPU183" s="84"/>
      <c r="CPV183" s="84"/>
      <c r="CPW183" s="84"/>
      <c r="CPX183" s="84"/>
      <c r="CPY183" s="84"/>
      <c r="CPZ183" s="84"/>
      <c r="CQA183" s="84"/>
      <c r="CQB183" s="84"/>
      <c r="CQC183" s="84"/>
      <c r="CQD183" s="84"/>
      <c r="CQE183" s="84"/>
      <c r="CQF183" s="84"/>
      <c r="CQG183" s="84"/>
      <c r="CQH183" s="84"/>
      <c r="CQI183" s="84"/>
      <c r="CQJ183" s="84"/>
      <c r="CQK183" s="84"/>
      <c r="CQL183" s="84"/>
      <c r="CQM183" s="84"/>
      <c r="CQN183" s="84"/>
      <c r="CQO183" s="84"/>
      <c r="CQP183" s="84"/>
      <c r="CQQ183" s="84"/>
      <c r="CQR183" s="84"/>
      <c r="CQS183" s="84"/>
      <c r="CQT183" s="84"/>
      <c r="CQU183" s="84"/>
      <c r="CQV183" s="84"/>
      <c r="CQW183" s="84"/>
      <c r="CQX183" s="84"/>
      <c r="CQY183" s="84"/>
      <c r="CQZ183" s="84"/>
      <c r="CRA183" s="84"/>
      <c r="CRB183" s="84"/>
      <c r="CRC183" s="84"/>
      <c r="CRD183" s="84"/>
      <c r="CRE183" s="84"/>
      <c r="CRF183" s="84"/>
      <c r="CRG183" s="84"/>
      <c r="CRH183" s="84"/>
      <c r="CRI183" s="84"/>
      <c r="CRJ183" s="84"/>
      <c r="CRK183" s="84"/>
      <c r="CRL183" s="84"/>
      <c r="CRM183" s="84"/>
      <c r="CRN183" s="84"/>
      <c r="CRO183" s="84"/>
      <c r="CRP183" s="84"/>
      <c r="CRQ183" s="84"/>
      <c r="CRR183" s="84"/>
      <c r="CRS183" s="84"/>
      <c r="CRT183" s="84"/>
      <c r="CRU183" s="84"/>
      <c r="CRV183" s="84"/>
      <c r="CRW183" s="84"/>
      <c r="CRX183" s="84"/>
      <c r="CRY183" s="84"/>
      <c r="CRZ183" s="84"/>
      <c r="CSA183" s="84"/>
      <c r="CSB183" s="84"/>
      <c r="CSC183" s="84"/>
      <c r="CSD183" s="84"/>
      <c r="CSE183" s="84"/>
      <c r="CSF183" s="84"/>
      <c r="CSG183" s="84"/>
      <c r="CSH183" s="84"/>
      <c r="CSI183" s="84"/>
      <c r="CSJ183" s="84"/>
      <c r="CSK183" s="84"/>
      <c r="CSL183" s="84"/>
      <c r="CSM183" s="84"/>
      <c r="CSN183" s="84"/>
      <c r="CSO183" s="84"/>
      <c r="CSP183" s="84"/>
      <c r="CSQ183" s="84"/>
      <c r="CSR183" s="84"/>
      <c r="CSS183" s="84"/>
      <c r="CST183" s="84"/>
      <c r="CSU183" s="84"/>
      <c r="CSV183" s="84"/>
      <c r="CSW183" s="84"/>
      <c r="CSX183" s="84"/>
      <c r="CSY183" s="84"/>
      <c r="CSZ183" s="84"/>
      <c r="CTA183" s="84"/>
      <c r="CTB183" s="84"/>
      <c r="CTC183" s="84"/>
      <c r="CTD183" s="84"/>
      <c r="CTE183" s="84"/>
      <c r="CTF183" s="84"/>
      <c r="CTG183" s="84"/>
      <c r="CTH183" s="84"/>
      <c r="CTI183" s="84"/>
      <c r="CTJ183" s="84"/>
      <c r="CTK183" s="84"/>
      <c r="CTL183" s="84"/>
      <c r="CTM183" s="84"/>
      <c r="CTN183" s="84"/>
      <c r="CTO183" s="84"/>
      <c r="CTP183" s="84"/>
      <c r="CTQ183" s="84"/>
      <c r="CTR183" s="84"/>
      <c r="CTS183" s="84"/>
      <c r="CTT183" s="84"/>
      <c r="CTU183" s="84"/>
      <c r="CTV183" s="84"/>
      <c r="CTW183" s="84"/>
      <c r="CTX183" s="84"/>
      <c r="CTY183" s="84"/>
      <c r="CTZ183" s="84"/>
      <c r="CUA183" s="84"/>
      <c r="CUB183" s="84"/>
      <c r="CUC183" s="84"/>
      <c r="CUD183" s="84"/>
      <c r="CUE183" s="84"/>
      <c r="CUF183" s="84"/>
      <c r="CUG183" s="84"/>
      <c r="CUH183" s="84"/>
      <c r="CUI183" s="84"/>
      <c r="CUJ183" s="84"/>
      <c r="CUK183" s="84"/>
      <c r="CUL183" s="84"/>
      <c r="CUM183" s="84"/>
      <c r="CUN183" s="84"/>
      <c r="CUO183" s="84"/>
      <c r="CUP183" s="84"/>
      <c r="CUQ183" s="84"/>
      <c r="CUR183" s="84"/>
      <c r="CUS183" s="84"/>
      <c r="CUT183" s="84"/>
      <c r="CUU183" s="84"/>
      <c r="CUV183" s="84"/>
      <c r="CUW183" s="84"/>
      <c r="CUX183" s="84"/>
      <c r="CUY183" s="84"/>
      <c r="CUZ183" s="84"/>
      <c r="CVA183" s="84"/>
      <c r="CVB183" s="84"/>
      <c r="CVC183" s="84"/>
      <c r="CVD183" s="84"/>
      <c r="CVE183" s="84"/>
      <c r="CVF183" s="84"/>
      <c r="CVG183" s="84"/>
      <c r="CVH183" s="84"/>
      <c r="CVI183" s="84"/>
      <c r="CVJ183" s="84"/>
      <c r="CVK183" s="84"/>
      <c r="CVL183" s="84"/>
      <c r="CVM183" s="84"/>
      <c r="CVN183" s="84"/>
      <c r="CVO183" s="84"/>
      <c r="CVP183" s="84"/>
      <c r="CVQ183" s="84"/>
      <c r="CVR183" s="84"/>
      <c r="CVS183" s="84"/>
      <c r="CVT183" s="84"/>
      <c r="CVU183" s="84"/>
      <c r="CVV183" s="84"/>
      <c r="CVW183" s="84"/>
      <c r="CVX183" s="84"/>
      <c r="CVY183" s="84"/>
      <c r="CVZ183" s="84"/>
      <c r="CWA183" s="84"/>
      <c r="CWB183" s="84"/>
      <c r="CWC183" s="84"/>
      <c r="CWD183" s="84"/>
      <c r="CWE183" s="84"/>
      <c r="CWF183" s="84"/>
      <c r="CWG183" s="84"/>
      <c r="CWH183" s="84"/>
      <c r="CWI183" s="84"/>
      <c r="CWJ183" s="84"/>
      <c r="CWK183" s="84"/>
      <c r="CWL183" s="84"/>
      <c r="CWM183" s="84"/>
      <c r="CWN183" s="84"/>
      <c r="CWO183" s="84"/>
      <c r="CWP183" s="84"/>
      <c r="CWQ183" s="84"/>
      <c r="CWR183" s="84"/>
      <c r="CWS183" s="84"/>
      <c r="CWT183" s="84"/>
      <c r="CWU183" s="84"/>
      <c r="CWV183" s="84"/>
      <c r="CWW183" s="84"/>
      <c r="CWX183" s="84"/>
      <c r="CWY183" s="84"/>
      <c r="CWZ183" s="84"/>
      <c r="CXA183" s="84"/>
      <c r="CXB183" s="84"/>
      <c r="CXC183" s="84"/>
      <c r="CXD183" s="84"/>
      <c r="CXE183" s="84"/>
      <c r="CXF183" s="84"/>
      <c r="CXG183" s="84"/>
      <c r="CXH183" s="84"/>
      <c r="CXI183" s="84"/>
      <c r="CXJ183" s="84"/>
      <c r="CXK183" s="84"/>
      <c r="CXL183" s="84"/>
      <c r="CXM183" s="84"/>
      <c r="CXN183" s="84"/>
      <c r="CXO183" s="84"/>
      <c r="CXP183" s="84"/>
      <c r="CXQ183" s="84"/>
      <c r="CXR183" s="84"/>
      <c r="CXS183" s="84"/>
      <c r="CXT183" s="84"/>
      <c r="CXU183" s="84"/>
      <c r="CXV183" s="84"/>
      <c r="CXW183" s="84"/>
      <c r="CXX183" s="84"/>
      <c r="CXY183" s="84"/>
      <c r="CXZ183" s="84"/>
      <c r="CYA183" s="84"/>
      <c r="CYB183" s="84"/>
      <c r="CYC183" s="84"/>
      <c r="CYD183" s="84"/>
      <c r="CYE183" s="84"/>
      <c r="CYF183" s="84"/>
      <c r="CYG183" s="84"/>
      <c r="CYH183" s="84"/>
      <c r="CYI183" s="84"/>
      <c r="CYJ183" s="84"/>
      <c r="CYK183" s="84"/>
      <c r="CYL183" s="84"/>
      <c r="CYM183" s="84"/>
      <c r="CYN183" s="84"/>
      <c r="CYO183" s="84"/>
      <c r="CYP183" s="84"/>
      <c r="CYQ183" s="84"/>
      <c r="CYR183" s="84"/>
      <c r="CYS183" s="84"/>
      <c r="CYT183" s="84"/>
      <c r="CYU183" s="84"/>
      <c r="CYV183" s="84"/>
      <c r="CYW183" s="84"/>
      <c r="CYX183" s="84"/>
      <c r="CYY183" s="84"/>
      <c r="CYZ183" s="84"/>
      <c r="CZA183" s="84"/>
      <c r="CZB183" s="84"/>
      <c r="CZC183" s="84"/>
      <c r="CZD183" s="84"/>
      <c r="CZE183" s="84"/>
      <c r="CZF183" s="84"/>
      <c r="CZG183" s="84"/>
      <c r="CZH183" s="84"/>
      <c r="CZI183" s="84"/>
      <c r="CZJ183" s="84"/>
      <c r="CZK183" s="84"/>
      <c r="CZL183" s="84"/>
      <c r="CZM183" s="84"/>
      <c r="CZN183" s="84"/>
      <c r="CZO183" s="84"/>
      <c r="CZP183" s="84"/>
      <c r="CZQ183" s="84"/>
      <c r="CZR183" s="84"/>
      <c r="CZS183" s="84"/>
      <c r="CZT183" s="84"/>
      <c r="CZU183" s="84"/>
      <c r="CZV183" s="84"/>
      <c r="CZW183" s="84"/>
      <c r="CZX183" s="84"/>
      <c r="CZY183" s="84"/>
      <c r="CZZ183" s="84"/>
      <c r="DAA183" s="84"/>
      <c r="DAB183" s="84"/>
      <c r="DAC183" s="84"/>
      <c r="DAD183" s="84"/>
      <c r="DAE183" s="84"/>
      <c r="DAF183" s="84"/>
      <c r="DAG183" s="84"/>
      <c r="DAH183" s="84"/>
      <c r="DAI183" s="84"/>
      <c r="DAJ183" s="84"/>
      <c r="DAK183" s="84"/>
      <c r="DAL183" s="84"/>
      <c r="DAM183" s="84"/>
      <c r="DAN183" s="84"/>
      <c r="DAO183" s="84"/>
      <c r="DAP183" s="84"/>
      <c r="DAQ183" s="84"/>
      <c r="DAR183" s="84"/>
      <c r="DAS183" s="84"/>
      <c r="DAT183" s="84"/>
      <c r="DAU183" s="84"/>
      <c r="DAV183" s="84"/>
      <c r="DAW183" s="84"/>
      <c r="DAX183" s="84"/>
      <c r="DAY183" s="84"/>
      <c r="DAZ183" s="84"/>
      <c r="DBA183" s="84"/>
      <c r="DBB183" s="84"/>
      <c r="DBC183" s="84"/>
      <c r="DBD183" s="84"/>
      <c r="DBE183" s="84"/>
      <c r="DBF183" s="84"/>
      <c r="DBG183" s="84"/>
      <c r="DBH183" s="84"/>
      <c r="DBI183" s="84"/>
      <c r="DBJ183" s="84"/>
      <c r="DBK183" s="84"/>
      <c r="DBL183" s="84"/>
      <c r="DBM183" s="84"/>
      <c r="DBN183" s="84"/>
      <c r="DBO183" s="84"/>
      <c r="DBP183" s="84"/>
      <c r="DBQ183" s="84"/>
      <c r="DBR183" s="84"/>
      <c r="DBS183" s="84"/>
      <c r="DBT183" s="84"/>
      <c r="DBU183" s="84"/>
      <c r="DBV183" s="84"/>
      <c r="DBW183" s="84"/>
      <c r="DBX183" s="84"/>
      <c r="DBY183" s="84"/>
      <c r="DBZ183" s="84"/>
      <c r="DCA183" s="84"/>
      <c r="DCB183" s="84"/>
      <c r="DCC183" s="84"/>
      <c r="DCD183" s="84"/>
      <c r="DCE183" s="84"/>
      <c r="DCF183" s="84"/>
      <c r="DCG183" s="84"/>
      <c r="DCH183" s="84"/>
      <c r="DCI183" s="84"/>
      <c r="DCJ183" s="84"/>
      <c r="DCK183" s="84"/>
      <c r="DCL183" s="84"/>
      <c r="DCM183" s="84"/>
      <c r="DCN183" s="84"/>
      <c r="DCO183" s="84"/>
      <c r="DCP183" s="84"/>
      <c r="DCQ183" s="84"/>
      <c r="DCR183" s="84"/>
      <c r="DCS183" s="84"/>
      <c r="DCT183" s="84"/>
      <c r="DCU183" s="84"/>
      <c r="DCV183" s="84"/>
      <c r="DCW183" s="84"/>
      <c r="DCX183" s="84"/>
      <c r="DCY183" s="84"/>
      <c r="DCZ183" s="84"/>
      <c r="DDA183" s="84"/>
      <c r="DDB183" s="84"/>
      <c r="DDC183" s="84"/>
      <c r="DDD183" s="84"/>
      <c r="DDE183" s="84"/>
      <c r="DDF183" s="84"/>
      <c r="DDG183" s="84"/>
      <c r="DDH183" s="84"/>
      <c r="DDI183" s="84"/>
      <c r="DDJ183" s="84"/>
      <c r="DDK183" s="84"/>
      <c r="DDL183" s="84"/>
      <c r="DDM183" s="84"/>
      <c r="DDN183" s="84"/>
      <c r="DDO183" s="84"/>
      <c r="DDP183" s="84"/>
      <c r="DDQ183" s="84"/>
      <c r="DDR183" s="84"/>
      <c r="DDS183" s="84"/>
      <c r="DDT183" s="84"/>
      <c r="DDU183" s="84"/>
      <c r="DDV183" s="84"/>
      <c r="DDW183" s="84"/>
      <c r="DDX183" s="84"/>
      <c r="DDY183" s="84"/>
      <c r="DDZ183" s="84"/>
      <c r="DEA183" s="84"/>
      <c r="DEB183" s="84"/>
      <c r="DEC183" s="84"/>
      <c r="DED183" s="84"/>
      <c r="DEE183" s="84"/>
      <c r="DEF183" s="84"/>
      <c r="DEG183" s="84"/>
      <c r="DEH183" s="84"/>
      <c r="DEI183" s="84"/>
      <c r="DEJ183" s="84"/>
      <c r="DEK183" s="84"/>
      <c r="DEL183" s="84"/>
      <c r="DEM183" s="84"/>
      <c r="DEN183" s="84"/>
      <c r="DEO183" s="84"/>
      <c r="DEP183" s="84"/>
      <c r="DEQ183" s="84"/>
      <c r="DER183" s="84"/>
      <c r="DES183" s="84"/>
      <c r="DET183" s="84"/>
      <c r="DEU183" s="84"/>
      <c r="DEV183" s="84"/>
      <c r="DEW183" s="84"/>
      <c r="DEX183" s="84"/>
      <c r="DEY183" s="84"/>
      <c r="DEZ183" s="84"/>
      <c r="DFA183" s="84"/>
      <c r="DFB183" s="84"/>
      <c r="DFC183" s="84"/>
      <c r="DFD183" s="84"/>
      <c r="DFE183" s="84"/>
      <c r="DFF183" s="84"/>
      <c r="DFG183" s="84"/>
      <c r="DFH183" s="84"/>
      <c r="DFI183" s="84"/>
      <c r="DFJ183" s="84"/>
      <c r="DFK183" s="84"/>
      <c r="DFL183" s="84"/>
      <c r="DFM183" s="84"/>
      <c r="DFN183" s="84"/>
      <c r="DFO183" s="84"/>
      <c r="DFP183" s="84"/>
      <c r="DFQ183" s="84"/>
      <c r="DFR183" s="84"/>
      <c r="DFS183" s="84"/>
      <c r="DFT183" s="84"/>
      <c r="DFU183" s="84"/>
      <c r="DFV183" s="84"/>
      <c r="DFW183" s="84"/>
      <c r="DFX183" s="84"/>
      <c r="DFY183" s="84"/>
      <c r="DFZ183" s="84"/>
      <c r="DGA183" s="84"/>
      <c r="DGB183" s="84"/>
      <c r="DGC183" s="84"/>
      <c r="DGD183" s="84"/>
      <c r="DGE183" s="84"/>
      <c r="DGF183" s="84"/>
      <c r="DGG183" s="84"/>
      <c r="DGH183" s="84"/>
      <c r="DGI183" s="84"/>
      <c r="DGJ183" s="84"/>
      <c r="DGK183" s="84"/>
      <c r="DGL183" s="84"/>
      <c r="DGM183" s="84"/>
      <c r="DGN183" s="84"/>
      <c r="DGO183" s="84"/>
      <c r="DGP183" s="84"/>
      <c r="DGQ183" s="84"/>
      <c r="DGR183" s="84"/>
      <c r="DGS183" s="84"/>
      <c r="DGT183" s="84"/>
      <c r="DGU183" s="84"/>
      <c r="DGV183" s="84"/>
      <c r="DGW183" s="84"/>
      <c r="DGX183" s="84"/>
      <c r="DGY183" s="84"/>
      <c r="DGZ183" s="84"/>
      <c r="DHA183" s="84"/>
      <c r="DHB183" s="84"/>
      <c r="DHC183" s="84"/>
      <c r="DHD183" s="84"/>
      <c r="DHE183" s="84"/>
      <c r="DHF183" s="84"/>
      <c r="DHG183" s="84"/>
      <c r="DHH183" s="84"/>
      <c r="DHI183" s="84"/>
      <c r="DHJ183" s="84"/>
      <c r="DHK183" s="84"/>
      <c r="DHL183" s="84"/>
      <c r="DHM183" s="84"/>
      <c r="DHN183" s="84"/>
      <c r="DHO183" s="84"/>
      <c r="DHP183" s="84"/>
      <c r="DHQ183" s="84"/>
      <c r="DHR183" s="84"/>
      <c r="DHS183" s="84"/>
      <c r="DHT183" s="84"/>
      <c r="DHU183" s="84"/>
      <c r="DHV183" s="84"/>
      <c r="DHW183" s="84"/>
      <c r="DHX183" s="84"/>
      <c r="DHY183" s="84"/>
      <c r="DHZ183" s="84"/>
      <c r="DIA183" s="84"/>
      <c r="DIB183" s="84"/>
      <c r="DIC183" s="84"/>
      <c r="DID183" s="84"/>
      <c r="DIE183" s="84"/>
      <c r="DIF183" s="84"/>
      <c r="DIG183" s="84"/>
      <c r="DIH183" s="84"/>
      <c r="DII183" s="84"/>
      <c r="DIJ183" s="84"/>
      <c r="DIK183" s="84"/>
      <c r="DIL183" s="84"/>
      <c r="DIM183" s="84"/>
      <c r="DIN183" s="84"/>
      <c r="DIO183" s="84"/>
      <c r="DIP183" s="84"/>
      <c r="DIQ183" s="84"/>
      <c r="DIR183" s="84"/>
      <c r="DIS183" s="84"/>
      <c r="DIT183" s="84"/>
      <c r="DIU183" s="84"/>
      <c r="DIV183" s="84"/>
      <c r="DIW183" s="84"/>
      <c r="DIX183" s="84"/>
      <c r="DIY183" s="84"/>
      <c r="DIZ183" s="84"/>
      <c r="DJA183" s="84"/>
      <c r="DJB183" s="84"/>
      <c r="DJC183" s="84"/>
      <c r="DJD183" s="84"/>
      <c r="DJE183" s="84"/>
      <c r="DJF183" s="84"/>
      <c r="DJG183" s="84"/>
      <c r="DJH183" s="84"/>
      <c r="DJI183" s="84"/>
      <c r="DJJ183" s="84"/>
      <c r="DJK183" s="84"/>
      <c r="DJL183" s="84"/>
      <c r="DJM183" s="84"/>
      <c r="DJN183" s="84"/>
      <c r="DJO183" s="84"/>
      <c r="DJP183" s="84"/>
      <c r="DJQ183" s="84"/>
      <c r="DJR183" s="84"/>
      <c r="DJS183" s="84"/>
      <c r="DJT183" s="84"/>
      <c r="DJU183" s="84"/>
      <c r="DJV183" s="84"/>
      <c r="DJW183" s="84"/>
      <c r="DJX183" s="84"/>
      <c r="DJY183" s="84"/>
      <c r="DJZ183" s="84"/>
      <c r="DKA183" s="84"/>
      <c r="DKB183" s="84"/>
      <c r="DKC183" s="84"/>
      <c r="DKD183" s="84"/>
      <c r="DKE183" s="84"/>
      <c r="DKF183" s="84"/>
      <c r="DKG183" s="84"/>
      <c r="DKH183" s="84"/>
      <c r="DKI183" s="84"/>
      <c r="DKJ183" s="84"/>
      <c r="DKK183" s="84"/>
      <c r="DKL183" s="84"/>
      <c r="DKM183" s="84"/>
      <c r="DKN183" s="84"/>
      <c r="DKO183" s="84"/>
      <c r="DKP183" s="84"/>
      <c r="DKQ183" s="84"/>
      <c r="DKR183" s="84"/>
      <c r="DKS183" s="84"/>
      <c r="DKT183" s="84"/>
      <c r="DKU183" s="84"/>
      <c r="DKV183" s="84"/>
      <c r="DKW183" s="84"/>
      <c r="DKX183" s="84"/>
      <c r="DKY183" s="84"/>
      <c r="DKZ183" s="84"/>
      <c r="DLA183" s="84"/>
      <c r="DLB183" s="84"/>
      <c r="DLC183" s="84"/>
      <c r="DLD183" s="84"/>
      <c r="DLE183" s="84"/>
      <c r="DLF183" s="84"/>
      <c r="DLG183" s="84"/>
      <c r="DLH183" s="84"/>
      <c r="DLI183" s="84"/>
      <c r="DLJ183" s="84"/>
      <c r="DLK183" s="84"/>
      <c r="DLL183" s="84"/>
      <c r="DLM183" s="84"/>
      <c r="DLN183" s="84"/>
      <c r="DLO183" s="84"/>
      <c r="DLP183" s="84"/>
      <c r="DLQ183" s="84"/>
      <c r="DLR183" s="84"/>
      <c r="DLS183" s="84"/>
      <c r="DLT183" s="84"/>
      <c r="DLU183" s="84"/>
      <c r="DLV183" s="84"/>
      <c r="DLW183" s="84"/>
      <c r="DLX183" s="84"/>
      <c r="DLY183" s="84"/>
      <c r="DLZ183" s="84"/>
      <c r="DMA183" s="84"/>
      <c r="DMB183" s="84"/>
      <c r="DMC183" s="84"/>
      <c r="DMD183" s="84"/>
      <c r="DME183" s="84"/>
      <c r="DMF183" s="84"/>
      <c r="DMG183" s="84"/>
      <c r="DMH183" s="84"/>
      <c r="DMI183" s="84"/>
      <c r="DMJ183" s="84"/>
      <c r="DMK183" s="84"/>
      <c r="DML183" s="84"/>
      <c r="DMM183" s="84"/>
      <c r="DMN183" s="84"/>
      <c r="DMO183" s="84"/>
      <c r="DMP183" s="84"/>
      <c r="DMQ183" s="84"/>
      <c r="DMR183" s="84"/>
      <c r="DMS183" s="84"/>
      <c r="DMT183" s="84"/>
      <c r="DMU183" s="84"/>
      <c r="DMV183" s="84"/>
      <c r="DMW183" s="84"/>
      <c r="DMX183" s="84"/>
      <c r="DMY183" s="84"/>
      <c r="DMZ183" s="84"/>
      <c r="DNA183" s="84"/>
      <c r="DNB183" s="84"/>
      <c r="DNC183" s="84"/>
      <c r="DND183" s="84"/>
      <c r="DNE183" s="84"/>
      <c r="DNF183" s="84"/>
      <c r="DNG183" s="84"/>
      <c r="DNH183" s="84"/>
      <c r="DNI183" s="84"/>
      <c r="DNJ183" s="84"/>
      <c r="DNK183" s="84"/>
      <c r="DNL183" s="84"/>
      <c r="DNM183" s="84"/>
      <c r="DNN183" s="84"/>
      <c r="DNO183" s="84"/>
      <c r="DNP183" s="84"/>
      <c r="DNQ183" s="84"/>
      <c r="DNR183" s="84"/>
      <c r="DNS183" s="84"/>
      <c r="DNT183" s="84"/>
      <c r="DNU183" s="84"/>
      <c r="DNV183" s="84"/>
      <c r="DNW183" s="84"/>
      <c r="DNX183" s="84"/>
      <c r="DNY183" s="84"/>
      <c r="DNZ183" s="84"/>
      <c r="DOA183" s="84"/>
      <c r="DOB183" s="84"/>
      <c r="DOC183" s="84"/>
      <c r="DOD183" s="84"/>
      <c r="DOE183" s="84"/>
      <c r="DOF183" s="84"/>
      <c r="DOG183" s="84"/>
      <c r="DOH183" s="84"/>
      <c r="DOI183" s="84"/>
      <c r="DOJ183" s="84"/>
      <c r="DOK183" s="84"/>
      <c r="DOL183" s="84"/>
      <c r="DOM183" s="84"/>
      <c r="DON183" s="84"/>
      <c r="DOO183" s="84"/>
      <c r="DOP183" s="84"/>
      <c r="DOQ183" s="84"/>
      <c r="DOR183" s="84"/>
      <c r="DOS183" s="84"/>
      <c r="DOT183" s="84"/>
      <c r="DOU183" s="84"/>
      <c r="DOV183" s="84"/>
      <c r="DOW183" s="84"/>
      <c r="DOX183" s="84"/>
      <c r="DOY183" s="84"/>
      <c r="DOZ183" s="84"/>
      <c r="DPA183" s="84"/>
      <c r="DPB183" s="84"/>
      <c r="DPC183" s="84"/>
      <c r="DPD183" s="84"/>
      <c r="DPE183" s="84"/>
      <c r="DPF183" s="84"/>
      <c r="DPG183" s="84"/>
      <c r="DPH183" s="84"/>
      <c r="DPI183" s="84"/>
      <c r="DPJ183" s="84"/>
      <c r="DPK183" s="84"/>
      <c r="DPL183" s="84"/>
      <c r="DPM183" s="84"/>
      <c r="DPN183" s="84"/>
      <c r="DPO183" s="84"/>
      <c r="DPP183" s="84"/>
      <c r="DPQ183" s="84"/>
      <c r="DPR183" s="84"/>
      <c r="DPS183" s="84"/>
      <c r="DPT183" s="84"/>
      <c r="DPU183" s="84"/>
      <c r="DPV183" s="84"/>
      <c r="DPW183" s="84"/>
      <c r="DPX183" s="84"/>
      <c r="DPY183" s="84"/>
      <c r="DPZ183" s="84"/>
      <c r="DQA183" s="84"/>
      <c r="DQB183" s="84"/>
      <c r="DQC183" s="84"/>
      <c r="DQD183" s="84"/>
      <c r="DQE183" s="84"/>
      <c r="DQF183" s="84"/>
      <c r="DQG183" s="84"/>
      <c r="DQH183" s="84"/>
      <c r="DQI183" s="84"/>
      <c r="DQJ183" s="84"/>
      <c r="DQK183" s="84"/>
      <c r="DQL183" s="84"/>
      <c r="DQM183" s="84"/>
      <c r="DQN183" s="84"/>
      <c r="DQO183" s="84"/>
      <c r="DQP183" s="84"/>
      <c r="DQQ183" s="84"/>
      <c r="DQR183" s="84"/>
      <c r="DQS183" s="84"/>
      <c r="DQT183" s="84"/>
      <c r="DQU183" s="84"/>
      <c r="DQV183" s="84"/>
      <c r="DQW183" s="84"/>
      <c r="DQX183" s="84"/>
      <c r="DQY183" s="84"/>
      <c r="DQZ183" s="84"/>
      <c r="DRA183" s="84"/>
      <c r="DRB183" s="84"/>
      <c r="DRC183" s="84"/>
      <c r="DRD183" s="84"/>
      <c r="DRE183" s="84"/>
      <c r="DRF183" s="84"/>
      <c r="DRG183" s="84"/>
      <c r="DRH183" s="84"/>
      <c r="DRI183" s="84"/>
      <c r="DRJ183" s="84"/>
      <c r="DRK183" s="84"/>
      <c r="DRL183" s="84"/>
      <c r="DRM183" s="84"/>
      <c r="DRN183" s="84"/>
      <c r="DRO183" s="84"/>
      <c r="DRP183" s="84"/>
      <c r="DRQ183" s="84"/>
      <c r="DRR183" s="84"/>
      <c r="DRS183" s="84"/>
      <c r="DRT183" s="84"/>
      <c r="DRU183" s="84"/>
      <c r="DRV183" s="84"/>
      <c r="DRW183" s="84"/>
      <c r="DRX183" s="84"/>
      <c r="DRY183" s="84"/>
      <c r="DRZ183" s="84"/>
      <c r="DSA183" s="84"/>
      <c r="DSB183" s="84"/>
      <c r="DSC183" s="84"/>
      <c r="DSD183" s="84"/>
      <c r="DSE183" s="84"/>
      <c r="DSF183" s="84"/>
      <c r="DSG183" s="84"/>
      <c r="DSH183" s="84"/>
      <c r="DSI183" s="84"/>
      <c r="DSJ183" s="84"/>
      <c r="DSK183" s="84"/>
      <c r="DSL183" s="84"/>
      <c r="DSM183" s="84"/>
      <c r="DSN183" s="84"/>
      <c r="DSO183" s="84"/>
      <c r="DSP183" s="84"/>
      <c r="DSQ183" s="84"/>
      <c r="DSR183" s="84"/>
      <c r="DSS183" s="84"/>
      <c r="DST183" s="84"/>
      <c r="DSU183" s="84"/>
      <c r="DSV183" s="84"/>
      <c r="DSW183" s="84"/>
      <c r="DSX183" s="84"/>
      <c r="DSY183" s="84"/>
      <c r="DSZ183" s="84"/>
      <c r="DTA183" s="84"/>
      <c r="DTB183" s="84"/>
      <c r="DTC183" s="84"/>
      <c r="DTD183" s="84"/>
      <c r="DTE183" s="84"/>
      <c r="DTF183" s="84"/>
      <c r="DTG183" s="84"/>
      <c r="DTH183" s="84"/>
      <c r="DTI183" s="84"/>
      <c r="DTJ183" s="84"/>
      <c r="DTK183" s="84"/>
      <c r="DTL183" s="84"/>
      <c r="DTM183" s="84"/>
      <c r="DTN183" s="84"/>
      <c r="DTO183" s="84"/>
      <c r="DTP183" s="84"/>
      <c r="DTQ183" s="84"/>
      <c r="DTR183" s="84"/>
      <c r="DTS183" s="84"/>
      <c r="DTT183" s="84"/>
      <c r="DTU183" s="84"/>
      <c r="DTV183" s="84"/>
      <c r="DTW183" s="84"/>
      <c r="DTX183" s="84"/>
      <c r="DTY183" s="84"/>
      <c r="DTZ183" s="84"/>
      <c r="DUA183" s="84"/>
      <c r="DUB183" s="84"/>
      <c r="DUC183" s="84"/>
      <c r="DUD183" s="84"/>
      <c r="DUE183" s="84"/>
      <c r="DUF183" s="84"/>
      <c r="DUG183" s="84"/>
      <c r="DUH183" s="84"/>
      <c r="DUI183" s="84"/>
      <c r="DUJ183" s="84"/>
      <c r="DUK183" s="84"/>
      <c r="DUL183" s="84"/>
      <c r="DUM183" s="84"/>
      <c r="DUN183" s="84"/>
      <c r="DUO183" s="84"/>
      <c r="DUP183" s="84"/>
      <c r="DUQ183" s="84"/>
      <c r="DUR183" s="84"/>
      <c r="DUS183" s="84"/>
      <c r="DUT183" s="84"/>
      <c r="DUU183" s="84"/>
      <c r="DUV183" s="84"/>
      <c r="DUW183" s="84"/>
      <c r="DUX183" s="84"/>
      <c r="DUY183" s="84"/>
      <c r="DUZ183" s="84"/>
      <c r="DVA183" s="84"/>
      <c r="DVB183" s="84"/>
      <c r="DVC183" s="84"/>
      <c r="DVD183" s="84"/>
      <c r="DVE183" s="84"/>
      <c r="DVF183" s="84"/>
      <c r="DVG183" s="84"/>
      <c r="DVH183" s="84"/>
      <c r="DVI183" s="84"/>
      <c r="DVJ183" s="84"/>
      <c r="DVK183" s="84"/>
      <c r="DVL183" s="84"/>
      <c r="DVM183" s="84"/>
      <c r="DVN183" s="84"/>
      <c r="DVO183" s="84"/>
      <c r="DVP183" s="84"/>
      <c r="DVQ183" s="84"/>
      <c r="DVR183" s="84"/>
      <c r="DVS183" s="84"/>
      <c r="DVT183" s="84"/>
      <c r="DVU183" s="84"/>
      <c r="DVV183" s="84"/>
      <c r="DVW183" s="84"/>
      <c r="DVX183" s="84"/>
      <c r="DVY183" s="84"/>
      <c r="DVZ183" s="84"/>
      <c r="DWA183" s="84"/>
      <c r="DWB183" s="84"/>
      <c r="DWC183" s="84"/>
      <c r="DWD183" s="84"/>
      <c r="DWE183" s="84"/>
      <c r="DWF183" s="84"/>
      <c r="DWG183" s="84"/>
      <c r="DWH183" s="84"/>
      <c r="DWI183" s="84"/>
      <c r="DWJ183" s="84"/>
      <c r="DWK183" s="84"/>
      <c r="DWL183" s="84"/>
      <c r="DWM183" s="84"/>
      <c r="DWN183" s="84"/>
      <c r="DWO183" s="84"/>
      <c r="DWP183" s="84"/>
      <c r="DWQ183" s="84"/>
      <c r="DWR183" s="84"/>
      <c r="DWS183" s="84"/>
      <c r="DWT183" s="84"/>
      <c r="DWU183" s="84"/>
      <c r="DWV183" s="84"/>
      <c r="DWW183" s="84"/>
      <c r="DWX183" s="84"/>
      <c r="DWY183" s="84"/>
      <c r="DWZ183" s="84"/>
      <c r="DXA183" s="84"/>
      <c r="DXB183" s="84"/>
      <c r="DXC183" s="84"/>
      <c r="DXD183" s="84"/>
      <c r="DXE183" s="84"/>
      <c r="DXF183" s="84"/>
      <c r="DXG183" s="84"/>
      <c r="DXH183" s="84"/>
      <c r="DXI183" s="84"/>
      <c r="DXJ183" s="84"/>
      <c r="DXK183" s="84"/>
      <c r="DXL183" s="84"/>
      <c r="DXM183" s="84"/>
      <c r="DXN183" s="84"/>
      <c r="DXO183" s="84"/>
      <c r="DXP183" s="84"/>
      <c r="DXQ183" s="84"/>
      <c r="DXR183" s="84"/>
      <c r="DXS183" s="84"/>
      <c r="DXT183" s="84"/>
      <c r="DXU183" s="84"/>
      <c r="DXV183" s="84"/>
      <c r="DXW183" s="84"/>
      <c r="DXX183" s="84"/>
      <c r="DXY183" s="84"/>
      <c r="DXZ183" s="84"/>
      <c r="DYA183" s="84"/>
      <c r="DYB183" s="84"/>
      <c r="DYC183" s="84"/>
      <c r="DYD183" s="84"/>
      <c r="DYE183" s="84"/>
      <c r="DYF183" s="84"/>
      <c r="DYG183" s="84"/>
      <c r="DYH183" s="84"/>
      <c r="DYI183" s="84"/>
      <c r="DYJ183" s="84"/>
      <c r="DYK183" s="84"/>
      <c r="DYL183" s="84"/>
      <c r="DYM183" s="84"/>
      <c r="DYN183" s="84"/>
      <c r="DYO183" s="84"/>
      <c r="DYP183" s="84"/>
      <c r="DYQ183" s="84"/>
      <c r="DYR183" s="84"/>
      <c r="DYS183" s="84"/>
      <c r="DYT183" s="84"/>
      <c r="DYU183" s="84"/>
      <c r="DYV183" s="84"/>
      <c r="DYW183" s="84"/>
      <c r="DYX183" s="84"/>
      <c r="DYY183" s="84"/>
      <c r="DYZ183" s="84"/>
      <c r="DZA183" s="84"/>
      <c r="DZB183" s="84"/>
      <c r="DZC183" s="84"/>
      <c r="DZD183" s="84"/>
      <c r="DZE183" s="84"/>
      <c r="DZF183" s="84"/>
      <c r="DZG183" s="84"/>
      <c r="DZH183" s="84"/>
      <c r="DZI183" s="84"/>
      <c r="DZJ183" s="84"/>
      <c r="DZK183" s="84"/>
      <c r="DZL183" s="84"/>
      <c r="DZM183" s="84"/>
      <c r="DZN183" s="84"/>
      <c r="DZO183" s="84"/>
      <c r="DZP183" s="84"/>
      <c r="DZQ183" s="84"/>
      <c r="DZR183" s="84"/>
      <c r="DZS183" s="84"/>
      <c r="DZT183" s="84"/>
      <c r="DZU183" s="84"/>
      <c r="DZV183" s="84"/>
      <c r="DZW183" s="84"/>
      <c r="DZX183" s="84"/>
      <c r="DZY183" s="84"/>
      <c r="DZZ183" s="84"/>
      <c r="EAA183" s="84"/>
      <c r="EAB183" s="84"/>
      <c r="EAC183" s="84"/>
      <c r="EAD183" s="84"/>
      <c r="EAE183" s="84"/>
      <c r="EAF183" s="84"/>
      <c r="EAG183" s="84"/>
      <c r="EAH183" s="84"/>
      <c r="EAI183" s="84"/>
      <c r="EAJ183" s="84"/>
      <c r="EAK183" s="84"/>
      <c r="EAL183" s="84"/>
      <c r="EAM183" s="84"/>
      <c r="EAN183" s="84"/>
      <c r="EAO183" s="84"/>
      <c r="EAP183" s="84"/>
      <c r="EAQ183" s="84"/>
      <c r="EAR183" s="84"/>
      <c r="EAS183" s="84"/>
      <c r="EAT183" s="84"/>
      <c r="EAU183" s="84"/>
      <c r="EAV183" s="84"/>
      <c r="EAW183" s="84"/>
      <c r="EAX183" s="84"/>
      <c r="EAY183" s="84"/>
      <c r="EAZ183" s="84"/>
      <c r="EBA183" s="84"/>
      <c r="EBB183" s="84"/>
      <c r="EBC183" s="84"/>
      <c r="EBD183" s="84"/>
      <c r="EBE183" s="84"/>
      <c r="EBF183" s="84"/>
      <c r="EBG183" s="84"/>
      <c r="EBH183" s="84"/>
      <c r="EBI183" s="84"/>
      <c r="EBJ183" s="84"/>
      <c r="EBK183" s="84"/>
      <c r="EBL183" s="84"/>
      <c r="EBM183" s="84"/>
      <c r="EBN183" s="84"/>
      <c r="EBO183" s="84"/>
      <c r="EBP183" s="84"/>
      <c r="EBQ183" s="84"/>
      <c r="EBR183" s="84"/>
      <c r="EBS183" s="84"/>
      <c r="EBT183" s="84"/>
      <c r="EBU183" s="84"/>
      <c r="EBV183" s="84"/>
      <c r="EBW183" s="84"/>
      <c r="EBX183" s="84"/>
      <c r="EBY183" s="84"/>
      <c r="EBZ183" s="84"/>
      <c r="ECA183" s="84"/>
      <c r="ECB183" s="84"/>
      <c r="ECC183" s="84"/>
      <c r="ECD183" s="84"/>
      <c r="ECE183" s="84"/>
      <c r="ECF183" s="84"/>
      <c r="ECG183" s="84"/>
      <c r="ECH183" s="84"/>
      <c r="ECI183" s="84"/>
      <c r="ECJ183" s="84"/>
      <c r="ECK183" s="84"/>
      <c r="ECL183" s="84"/>
      <c r="ECM183" s="84"/>
      <c r="ECN183" s="84"/>
      <c r="ECO183" s="84"/>
      <c r="ECP183" s="84"/>
      <c r="ECQ183" s="84"/>
      <c r="ECR183" s="84"/>
      <c r="ECS183" s="84"/>
      <c r="ECT183" s="84"/>
      <c r="ECU183" s="84"/>
      <c r="ECV183" s="84"/>
      <c r="ECW183" s="84"/>
      <c r="ECX183" s="84"/>
      <c r="ECY183" s="84"/>
      <c r="ECZ183" s="84"/>
      <c r="EDA183" s="84"/>
      <c r="EDB183" s="84"/>
      <c r="EDC183" s="84"/>
      <c r="EDD183" s="84"/>
      <c r="EDE183" s="84"/>
      <c r="EDF183" s="84"/>
      <c r="EDG183" s="84"/>
      <c r="EDH183" s="84"/>
      <c r="EDI183" s="84"/>
      <c r="EDJ183" s="84"/>
      <c r="EDK183" s="84"/>
      <c r="EDL183" s="84"/>
      <c r="EDM183" s="84"/>
      <c r="EDN183" s="84"/>
      <c r="EDO183" s="84"/>
      <c r="EDP183" s="84"/>
      <c r="EDQ183" s="84"/>
      <c r="EDR183" s="84"/>
      <c r="EDS183" s="84"/>
      <c r="EDT183" s="84"/>
      <c r="EDU183" s="84"/>
      <c r="EDV183" s="84"/>
      <c r="EDW183" s="84"/>
      <c r="EDX183" s="84"/>
      <c r="EDY183" s="84"/>
      <c r="EDZ183" s="84"/>
      <c r="EEA183" s="84"/>
      <c r="EEB183" s="84"/>
      <c r="EEC183" s="84"/>
      <c r="EED183" s="84"/>
      <c r="EEE183" s="84"/>
      <c r="EEF183" s="84"/>
      <c r="EEG183" s="84"/>
      <c r="EEH183" s="84"/>
      <c r="EEI183" s="84"/>
      <c r="EEJ183" s="84"/>
      <c r="EEK183" s="84"/>
      <c r="EEL183" s="84"/>
      <c r="EEM183" s="84"/>
      <c r="EEN183" s="84"/>
      <c r="EEO183" s="84"/>
      <c r="EEP183" s="84"/>
      <c r="EEQ183" s="84"/>
      <c r="EER183" s="84"/>
      <c r="EES183" s="84"/>
      <c r="EET183" s="84"/>
      <c r="EEU183" s="84"/>
      <c r="EEV183" s="84"/>
      <c r="EEW183" s="84"/>
      <c r="EEX183" s="84"/>
      <c r="EEY183" s="84"/>
      <c r="EEZ183" s="84"/>
      <c r="EFA183" s="84"/>
      <c r="EFB183" s="84"/>
      <c r="EFC183" s="84"/>
      <c r="EFD183" s="84"/>
      <c r="EFE183" s="84"/>
      <c r="EFF183" s="84"/>
      <c r="EFG183" s="84"/>
      <c r="EFH183" s="84"/>
      <c r="EFI183" s="84"/>
      <c r="EFJ183" s="84"/>
      <c r="EFK183" s="84"/>
      <c r="EFL183" s="84"/>
      <c r="EFM183" s="84"/>
      <c r="EFN183" s="84"/>
      <c r="EFO183" s="84"/>
      <c r="EFP183" s="84"/>
      <c r="EFQ183" s="84"/>
      <c r="EFR183" s="84"/>
      <c r="EFS183" s="84"/>
      <c r="EFT183" s="84"/>
      <c r="EFU183" s="84"/>
      <c r="EFV183" s="84"/>
      <c r="EFW183" s="84"/>
      <c r="EFX183" s="84"/>
      <c r="EFY183" s="84"/>
      <c r="EFZ183" s="84"/>
      <c r="EGA183" s="84"/>
      <c r="EGB183" s="84"/>
      <c r="EGC183" s="84"/>
      <c r="EGD183" s="84"/>
      <c r="EGE183" s="84"/>
      <c r="EGF183" s="84"/>
      <c r="EGG183" s="84"/>
      <c r="EGH183" s="84"/>
      <c r="EGI183" s="84"/>
      <c r="EGJ183" s="84"/>
      <c r="EGK183" s="84"/>
      <c r="EGL183" s="84"/>
      <c r="EGM183" s="84"/>
      <c r="EGN183" s="84"/>
      <c r="EGO183" s="84"/>
      <c r="EGP183" s="84"/>
      <c r="EGQ183" s="84"/>
      <c r="EGR183" s="84"/>
      <c r="EGS183" s="84"/>
      <c r="EGT183" s="84"/>
      <c r="EGU183" s="84"/>
      <c r="EGV183" s="84"/>
      <c r="EGW183" s="84"/>
      <c r="EGX183" s="84"/>
      <c r="EGY183" s="84"/>
      <c r="EGZ183" s="84"/>
      <c r="EHA183" s="84"/>
      <c r="EHB183" s="84"/>
      <c r="EHC183" s="84"/>
      <c r="EHD183" s="84"/>
      <c r="EHE183" s="84"/>
      <c r="EHF183" s="84"/>
      <c r="EHG183" s="84"/>
      <c r="EHH183" s="84"/>
      <c r="EHI183" s="84"/>
      <c r="EHJ183" s="84"/>
      <c r="EHK183" s="84"/>
      <c r="EHL183" s="84"/>
      <c r="EHM183" s="84"/>
      <c r="EHN183" s="84"/>
      <c r="EHO183" s="84"/>
      <c r="EHP183" s="84"/>
      <c r="EHQ183" s="84"/>
      <c r="EHR183" s="84"/>
      <c r="EHS183" s="84"/>
      <c r="EHT183" s="84"/>
      <c r="EHU183" s="84"/>
      <c r="EHV183" s="84"/>
      <c r="EHW183" s="84"/>
      <c r="EHX183" s="84"/>
      <c r="EHY183" s="84"/>
      <c r="EHZ183" s="84"/>
      <c r="EIA183" s="84"/>
      <c r="EIB183" s="84"/>
      <c r="EIC183" s="84"/>
      <c r="EID183" s="84"/>
      <c r="EIE183" s="84"/>
      <c r="EIF183" s="84"/>
      <c r="EIG183" s="84"/>
      <c r="EIH183" s="84"/>
      <c r="EII183" s="84"/>
      <c r="EIJ183" s="84"/>
      <c r="EIK183" s="84"/>
      <c r="EIL183" s="84"/>
      <c r="EIM183" s="84"/>
      <c r="EIN183" s="84"/>
      <c r="EIO183" s="84"/>
      <c r="EIP183" s="84"/>
      <c r="EIQ183" s="84"/>
      <c r="EIR183" s="84"/>
      <c r="EIS183" s="84"/>
      <c r="EIT183" s="84"/>
      <c r="EIU183" s="84"/>
      <c r="EIV183" s="84"/>
      <c r="EIW183" s="84"/>
      <c r="EIX183" s="84"/>
      <c r="EIY183" s="84"/>
      <c r="EIZ183" s="84"/>
      <c r="EJA183" s="84"/>
      <c r="EJB183" s="84"/>
      <c r="EJC183" s="84"/>
      <c r="EJD183" s="84"/>
      <c r="EJE183" s="84"/>
      <c r="EJF183" s="84"/>
      <c r="EJG183" s="84"/>
      <c r="EJH183" s="84"/>
      <c r="EJI183" s="84"/>
      <c r="EJJ183" s="84"/>
      <c r="EJK183" s="84"/>
      <c r="EJL183" s="84"/>
      <c r="EJM183" s="84"/>
      <c r="EJN183" s="84"/>
      <c r="EJO183" s="84"/>
      <c r="EJP183" s="84"/>
      <c r="EJQ183" s="84"/>
      <c r="EJR183" s="84"/>
      <c r="EJS183" s="84"/>
      <c r="EJT183" s="84"/>
      <c r="EJU183" s="84"/>
      <c r="EJV183" s="84"/>
      <c r="EJW183" s="84"/>
      <c r="EJX183" s="84"/>
      <c r="EJY183" s="84"/>
      <c r="EJZ183" s="84"/>
      <c r="EKA183" s="84"/>
      <c r="EKB183" s="84"/>
      <c r="EKC183" s="84"/>
      <c r="EKD183" s="84"/>
      <c r="EKE183" s="84"/>
      <c r="EKF183" s="84"/>
      <c r="EKG183" s="84"/>
      <c r="EKH183" s="84"/>
      <c r="EKI183" s="84"/>
      <c r="EKJ183" s="84"/>
      <c r="EKK183" s="84"/>
      <c r="EKL183" s="84"/>
      <c r="EKM183" s="84"/>
      <c r="EKN183" s="84"/>
      <c r="EKO183" s="84"/>
      <c r="EKP183" s="84"/>
      <c r="EKQ183" s="84"/>
      <c r="EKR183" s="84"/>
      <c r="EKS183" s="84"/>
      <c r="EKT183" s="84"/>
      <c r="EKU183" s="84"/>
      <c r="EKV183" s="84"/>
      <c r="EKW183" s="84"/>
      <c r="EKX183" s="84"/>
      <c r="EKY183" s="84"/>
      <c r="EKZ183" s="84"/>
      <c r="ELA183" s="84"/>
      <c r="ELB183" s="84"/>
      <c r="ELC183" s="84"/>
      <c r="ELD183" s="84"/>
      <c r="ELE183" s="84"/>
      <c r="ELF183" s="84"/>
      <c r="ELG183" s="84"/>
      <c r="ELH183" s="84"/>
      <c r="ELI183" s="84"/>
      <c r="ELJ183" s="84"/>
      <c r="ELK183" s="84"/>
      <c r="ELL183" s="84"/>
      <c r="ELM183" s="84"/>
      <c r="ELN183" s="84"/>
      <c r="ELO183" s="84"/>
      <c r="ELP183" s="84"/>
      <c r="ELQ183" s="84"/>
      <c r="ELR183" s="84"/>
      <c r="ELS183" s="84"/>
      <c r="ELT183" s="84"/>
      <c r="ELU183" s="84"/>
      <c r="ELV183" s="84"/>
      <c r="ELW183" s="84"/>
      <c r="ELX183" s="84"/>
      <c r="ELY183" s="84"/>
      <c r="ELZ183" s="84"/>
      <c r="EMA183" s="84"/>
      <c r="EMB183" s="84"/>
      <c r="EMC183" s="84"/>
      <c r="EMD183" s="84"/>
      <c r="EME183" s="84"/>
      <c r="EMF183" s="84"/>
      <c r="EMG183" s="84"/>
      <c r="EMH183" s="84"/>
      <c r="EMI183" s="84"/>
      <c r="EMJ183" s="84"/>
      <c r="EMK183" s="84"/>
      <c r="EML183" s="84"/>
      <c r="EMM183" s="84"/>
      <c r="EMN183" s="84"/>
      <c r="EMO183" s="84"/>
      <c r="EMP183" s="84"/>
      <c r="EMQ183" s="84"/>
      <c r="EMR183" s="84"/>
      <c r="EMS183" s="84"/>
      <c r="EMT183" s="84"/>
      <c r="EMU183" s="84"/>
      <c r="EMV183" s="84"/>
      <c r="EMW183" s="84"/>
      <c r="EMX183" s="84"/>
      <c r="EMY183" s="84"/>
      <c r="EMZ183" s="84"/>
      <c r="ENA183" s="84"/>
      <c r="ENB183" s="84"/>
      <c r="ENC183" s="84"/>
      <c r="END183" s="84"/>
      <c r="ENE183" s="84"/>
      <c r="ENF183" s="84"/>
      <c r="ENG183" s="84"/>
      <c r="ENH183" s="84"/>
      <c r="ENI183" s="84"/>
      <c r="ENJ183" s="84"/>
      <c r="ENK183" s="84"/>
      <c r="ENL183" s="84"/>
      <c r="ENM183" s="84"/>
      <c r="ENN183" s="84"/>
      <c r="ENO183" s="84"/>
      <c r="ENP183" s="84"/>
      <c r="ENQ183" s="84"/>
      <c r="ENR183" s="84"/>
      <c r="ENS183" s="84"/>
      <c r="ENT183" s="84"/>
      <c r="ENU183" s="84"/>
      <c r="ENV183" s="84"/>
      <c r="ENW183" s="84"/>
      <c r="ENX183" s="84"/>
      <c r="ENY183" s="84"/>
      <c r="ENZ183" s="84"/>
      <c r="EOA183" s="84"/>
      <c r="EOB183" s="84"/>
      <c r="EOC183" s="84"/>
      <c r="EOD183" s="84"/>
      <c r="EOE183" s="84"/>
      <c r="EOF183" s="84"/>
      <c r="EOG183" s="84"/>
      <c r="EOH183" s="84"/>
      <c r="EOI183" s="84"/>
      <c r="EOJ183" s="84"/>
      <c r="EOK183" s="84"/>
      <c r="EOL183" s="84"/>
      <c r="EOM183" s="84"/>
      <c r="EON183" s="84"/>
      <c r="EOO183" s="84"/>
      <c r="EOP183" s="84"/>
      <c r="EOQ183" s="84"/>
      <c r="EOR183" s="84"/>
      <c r="EOS183" s="84"/>
      <c r="EOT183" s="84"/>
      <c r="EOU183" s="84"/>
      <c r="EOV183" s="84"/>
      <c r="EOW183" s="84"/>
      <c r="EOX183" s="84"/>
      <c r="EOY183" s="84"/>
      <c r="EOZ183" s="84"/>
      <c r="EPA183" s="84"/>
      <c r="EPB183" s="84"/>
      <c r="EPC183" s="84"/>
      <c r="EPD183" s="84"/>
      <c r="EPE183" s="84"/>
      <c r="EPF183" s="84"/>
      <c r="EPG183" s="84"/>
      <c r="EPH183" s="84"/>
      <c r="EPI183" s="84"/>
      <c r="EPJ183" s="84"/>
      <c r="EPK183" s="84"/>
      <c r="EPL183" s="84"/>
      <c r="EPM183" s="84"/>
      <c r="EPN183" s="84"/>
      <c r="EPO183" s="84"/>
      <c r="EPP183" s="84"/>
      <c r="EPQ183" s="84"/>
      <c r="EPR183" s="84"/>
      <c r="EPS183" s="84"/>
      <c r="EPT183" s="84"/>
      <c r="EPU183" s="84"/>
      <c r="EPV183" s="84"/>
      <c r="EPW183" s="84"/>
      <c r="EPX183" s="84"/>
      <c r="EPY183" s="84"/>
      <c r="EPZ183" s="84"/>
      <c r="EQA183" s="84"/>
      <c r="EQB183" s="84"/>
      <c r="EQC183" s="84"/>
      <c r="EQD183" s="84"/>
      <c r="EQE183" s="84"/>
      <c r="EQF183" s="84"/>
      <c r="EQG183" s="84"/>
      <c r="EQH183" s="84"/>
      <c r="EQI183" s="84"/>
      <c r="EQJ183" s="84"/>
      <c r="EQK183" s="84"/>
      <c r="EQL183" s="84"/>
      <c r="EQM183" s="84"/>
      <c r="EQN183" s="84"/>
      <c r="EQO183" s="84"/>
      <c r="EQP183" s="84"/>
      <c r="EQQ183" s="84"/>
      <c r="EQR183" s="84"/>
      <c r="EQS183" s="84"/>
      <c r="EQT183" s="84"/>
      <c r="EQU183" s="84"/>
      <c r="EQV183" s="84"/>
      <c r="EQW183" s="84"/>
      <c r="EQX183" s="84"/>
      <c r="EQY183" s="84"/>
      <c r="EQZ183" s="84"/>
      <c r="ERA183" s="84"/>
      <c r="ERB183" s="84"/>
      <c r="ERC183" s="84"/>
      <c r="ERD183" s="84"/>
      <c r="ERE183" s="84"/>
      <c r="ERF183" s="84"/>
      <c r="ERG183" s="84"/>
      <c r="ERH183" s="84"/>
      <c r="ERI183" s="84"/>
      <c r="ERJ183" s="84"/>
      <c r="ERK183" s="84"/>
      <c r="ERL183" s="84"/>
      <c r="ERM183" s="84"/>
      <c r="ERN183" s="84"/>
      <c r="ERO183" s="84"/>
      <c r="ERP183" s="84"/>
      <c r="ERQ183" s="84"/>
      <c r="ERR183" s="84"/>
      <c r="ERS183" s="84"/>
      <c r="ERT183" s="84"/>
      <c r="ERU183" s="84"/>
      <c r="ERV183" s="84"/>
      <c r="ERW183" s="84"/>
      <c r="ERX183" s="84"/>
      <c r="ERY183" s="84"/>
      <c r="ERZ183" s="84"/>
      <c r="ESA183" s="84"/>
      <c r="ESB183" s="84"/>
      <c r="ESC183" s="84"/>
      <c r="ESD183" s="84"/>
      <c r="ESE183" s="84"/>
      <c r="ESF183" s="84"/>
      <c r="ESG183" s="84"/>
      <c r="ESH183" s="84"/>
      <c r="ESI183" s="84"/>
      <c r="ESJ183" s="84"/>
      <c r="ESK183" s="84"/>
      <c r="ESL183" s="84"/>
      <c r="ESM183" s="84"/>
      <c r="ESN183" s="84"/>
      <c r="ESO183" s="84"/>
      <c r="ESP183" s="84"/>
      <c r="ESQ183" s="84"/>
      <c r="ESR183" s="84"/>
      <c r="ESS183" s="84"/>
      <c r="EST183" s="84"/>
      <c r="ESU183" s="84"/>
      <c r="ESV183" s="84"/>
      <c r="ESW183" s="84"/>
      <c r="ESX183" s="84"/>
      <c r="ESY183" s="84"/>
      <c r="ESZ183" s="84"/>
      <c r="ETA183" s="84"/>
      <c r="ETB183" s="84"/>
      <c r="ETC183" s="84"/>
      <c r="ETD183" s="84"/>
      <c r="ETE183" s="84"/>
      <c r="ETF183" s="84"/>
      <c r="ETG183" s="84"/>
      <c r="ETH183" s="84"/>
      <c r="ETI183" s="84"/>
      <c r="ETJ183" s="84"/>
      <c r="ETK183" s="84"/>
      <c r="ETL183" s="84"/>
      <c r="ETM183" s="84"/>
      <c r="ETN183" s="84"/>
      <c r="ETO183" s="84"/>
      <c r="ETP183" s="84"/>
      <c r="ETQ183" s="84"/>
      <c r="ETR183" s="84"/>
      <c r="ETS183" s="84"/>
      <c r="ETT183" s="84"/>
      <c r="ETU183" s="84"/>
      <c r="ETV183" s="84"/>
      <c r="ETW183" s="84"/>
      <c r="ETX183" s="84"/>
      <c r="ETY183" s="84"/>
      <c r="ETZ183" s="84"/>
      <c r="EUA183" s="84"/>
      <c r="EUB183" s="84"/>
      <c r="EUC183" s="84"/>
      <c r="EUD183" s="84"/>
      <c r="EUE183" s="84"/>
      <c r="EUF183" s="84"/>
      <c r="EUG183" s="84"/>
      <c r="EUH183" s="84"/>
      <c r="EUI183" s="84"/>
      <c r="EUJ183" s="84"/>
      <c r="EUK183" s="84"/>
      <c r="EUL183" s="84"/>
      <c r="EUM183" s="84"/>
      <c r="EUN183" s="84"/>
      <c r="EUO183" s="84"/>
      <c r="EUP183" s="84"/>
      <c r="EUQ183" s="84"/>
      <c r="EUR183" s="84"/>
      <c r="EUS183" s="84"/>
      <c r="EUT183" s="84"/>
      <c r="EUU183" s="84"/>
      <c r="EUV183" s="84"/>
      <c r="EUW183" s="84"/>
      <c r="EUX183" s="84"/>
      <c r="EUY183" s="84"/>
      <c r="EUZ183" s="84"/>
      <c r="EVA183" s="84"/>
      <c r="EVB183" s="84"/>
      <c r="EVC183" s="84"/>
      <c r="EVD183" s="84"/>
      <c r="EVE183" s="84"/>
      <c r="EVF183" s="84"/>
      <c r="EVG183" s="84"/>
      <c r="EVH183" s="84"/>
      <c r="EVI183" s="84"/>
      <c r="EVJ183" s="84"/>
      <c r="EVK183" s="84"/>
      <c r="EVL183" s="84"/>
      <c r="EVM183" s="84"/>
      <c r="EVN183" s="84"/>
      <c r="EVO183" s="84"/>
      <c r="EVP183" s="84"/>
      <c r="EVQ183" s="84"/>
      <c r="EVR183" s="84"/>
      <c r="EVS183" s="84"/>
      <c r="EVT183" s="84"/>
      <c r="EVU183" s="84"/>
      <c r="EVV183" s="84"/>
      <c r="EVW183" s="84"/>
      <c r="EVX183" s="84"/>
      <c r="EVY183" s="84"/>
      <c r="EVZ183" s="84"/>
      <c r="EWA183" s="84"/>
      <c r="EWB183" s="84"/>
      <c r="EWC183" s="84"/>
      <c r="EWD183" s="84"/>
      <c r="EWE183" s="84"/>
      <c r="EWF183" s="84"/>
      <c r="EWG183" s="84"/>
      <c r="EWH183" s="84"/>
      <c r="EWI183" s="84"/>
      <c r="EWJ183" s="84"/>
      <c r="EWK183" s="84"/>
      <c r="EWL183" s="84"/>
      <c r="EWM183" s="84"/>
    </row>
    <row r="185" spans="1:3991" ht="19.5" thickBot="1">
      <c r="A185" s="94">
        <f ca="1">TODAY()</f>
        <v>43199</v>
      </c>
      <c r="B185" s="93">
        <v>9</v>
      </c>
      <c r="C185" s="82">
        <f>C186</f>
        <v>0</v>
      </c>
      <c r="D185" s="82">
        <f>C187</f>
        <v>0</v>
      </c>
      <c r="E185" s="83">
        <f>срок_9</f>
        <v>0</v>
      </c>
      <c r="F185" s="1"/>
      <c r="G185" s="105" t="s">
        <v>76</v>
      </c>
      <c r="H185" s="98"/>
      <c r="I185" s="7"/>
    </row>
    <row r="186" spans="1:3991" ht="19.5" hidden="1" outlineLevel="1" thickBot="1">
      <c r="A186" s="178" t="s">
        <v>6</v>
      </c>
      <c r="B186" s="182"/>
      <c r="C186" s="178">
        <f>VLOOKUP($I$206,Сводная!$A$1:$X$22,3)</f>
        <v>0</v>
      </c>
      <c r="D186" s="179"/>
      <c r="E186" s="20" t="s">
        <v>28</v>
      </c>
      <c r="F186" s="17"/>
      <c r="G186" s="106" t="s">
        <v>26</v>
      </c>
      <c r="H186" s="92">
        <f>VLOOKUP($I$206,Сводная!$A$1:$X$22,7)</f>
        <v>0</v>
      </c>
    </row>
    <row r="187" spans="1:3991" ht="27" hidden="1" outlineLevel="1" thickBot="1">
      <c r="A187" s="178" t="s">
        <v>7</v>
      </c>
      <c r="B187" s="179"/>
      <c r="C187" s="178">
        <f>VLOOKUP($I$206,Сводная!$A$1:$X$22,4)</f>
        <v>0</v>
      </c>
      <c r="D187" s="179"/>
      <c r="E187" s="189">
        <f ca="1">IF(C188&lt;0,"Нет Даты",C188-A185)</f>
        <v>-43199</v>
      </c>
      <c r="F187" s="18"/>
      <c r="G187" s="106" t="s">
        <v>27</v>
      </c>
      <c r="H187" s="92">
        <f>VLOOKUP($I$206,Сводная!$A$1:$X$22,8)</f>
        <v>0</v>
      </c>
    </row>
    <row r="188" spans="1:3991" ht="27" hidden="1" outlineLevel="1" thickBot="1">
      <c r="A188" s="178" t="s">
        <v>13</v>
      </c>
      <c r="B188" s="179"/>
      <c r="C188" s="180">
        <f>VLOOKUP($I$206,Сводная!$A$1:$X$22,5)</f>
        <v>0</v>
      </c>
      <c r="D188" s="181"/>
      <c r="E188" s="190"/>
      <c r="F188" s="18"/>
      <c r="G188" s="106" t="s">
        <v>25</v>
      </c>
      <c r="H188" s="92">
        <f>VLOOKUP($I$206,Сводная!$A$1:$X$22,9)</f>
        <v>0</v>
      </c>
    </row>
    <row r="189" spans="1:3991" ht="27" hidden="1" outlineLevel="1" thickBot="1">
      <c r="A189" s="178" t="s">
        <v>22</v>
      </c>
      <c r="B189" s="179"/>
      <c r="C189" s="178" t="str">
        <f>IF(I206=0,CONCATENATE(LEFT(C186,5),"-",LEFT(C187,5),"-"),VLOOKUP(I206,Сводная!$A$1:$X$22,6))</f>
        <v>--</v>
      </c>
      <c r="D189" s="179"/>
      <c r="E189" s="191"/>
      <c r="F189" s="18"/>
      <c r="G189" s="106" t="s">
        <v>29</v>
      </c>
      <c r="H189" s="92">
        <f>VLOOKUP($I$206,Сводная!$A$1:$X$22,10)</f>
        <v>0</v>
      </c>
    </row>
    <row r="190" spans="1:3991" ht="16.5" hidden="1" outlineLevel="1" thickBot="1">
      <c r="A190" s="178" t="s">
        <v>95</v>
      </c>
      <c r="B190" s="179"/>
      <c r="C190" s="180" t="str">
        <f>'Список изделий'!F43</f>
        <v>Световые ВЫВЕСКИ ОТДЕЛОВ</v>
      </c>
      <c r="D190" s="181"/>
      <c r="F190" s="19"/>
    </row>
    <row r="191" spans="1:3991" ht="30" hidden="1" outlineLevel="1">
      <c r="A191" s="27" t="s">
        <v>1</v>
      </c>
      <c r="B191" s="27" t="s">
        <v>2</v>
      </c>
      <c r="C191" s="26" t="s">
        <v>38</v>
      </c>
      <c r="D191" s="26" t="s">
        <v>39</v>
      </c>
      <c r="E191" s="26" t="s">
        <v>35</v>
      </c>
      <c r="F191" s="16"/>
      <c r="G191" s="183" t="s">
        <v>76</v>
      </c>
      <c r="H191" s="184"/>
    </row>
    <row r="192" spans="1:3991" ht="18.75" hidden="1" outlineLevel="1">
      <c r="A192" s="14">
        <v>13</v>
      </c>
      <c r="B192" s="4" t="s">
        <v>4</v>
      </c>
      <c r="C192" s="8">
        <f>VLOOKUP($I$206,Сводная!$A$1:$X$22,11)</f>
        <v>1</v>
      </c>
      <c r="D192" s="28">
        <f>C188</f>
        <v>0</v>
      </c>
      <c r="E192" s="29" t="s">
        <v>32</v>
      </c>
      <c r="F192" s="9"/>
      <c r="G192" s="185"/>
      <c r="H192" s="186"/>
      <c r="I192" s="9"/>
    </row>
    <row r="193" spans="1:3991" ht="18.75" hidden="1" outlineLevel="1">
      <c r="A193" s="15">
        <v>12</v>
      </c>
      <c r="B193" s="5" t="s">
        <v>3</v>
      </c>
      <c r="C193" s="8">
        <f>VLOOKUP($I$206,Сводная!$A$1:$X$22,12)</f>
        <v>1</v>
      </c>
      <c r="D193" s="28">
        <f>D192</f>
        <v>0</v>
      </c>
      <c r="E193" s="29" t="s">
        <v>32</v>
      </c>
      <c r="F193" s="9"/>
      <c r="G193" s="185"/>
      <c r="H193" s="186"/>
      <c r="I193" s="9"/>
    </row>
    <row r="194" spans="1:3991" ht="18.75" hidden="1" outlineLevel="1">
      <c r="A194" s="14">
        <v>11</v>
      </c>
      <c r="B194" s="4" t="s">
        <v>62</v>
      </c>
      <c r="C194" s="8">
        <f>VLOOKUP($I$206,Сводная!$A$1:$X$22,13)</f>
        <v>1</v>
      </c>
      <c r="D194" s="28">
        <f>D193</f>
        <v>0</v>
      </c>
      <c r="E194" s="29" t="s">
        <v>33</v>
      </c>
      <c r="F194" s="9"/>
      <c r="G194" s="185"/>
      <c r="H194" s="186"/>
      <c r="I194" s="9"/>
    </row>
    <row r="195" spans="1:3991" ht="38.25" hidden="1" outlineLevel="1" thickBot="1">
      <c r="A195" s="15">
        <v>10</v>
      </c>
      <c r="B195" s="3" t="s">
        <v>48</v>
      </c>
      <c r="C195" s="8">
        <f>VLOOKUP($I$206,Сводная!$A$1:$X$22,14)</f>
        <v>1</v>
      </c>
      <c r="D195" s="28">
        <f>D194-C194</f>
        <v>-1</v>
      </c>
      <c r="E195" s="29" t="s">
        <v>34</v>
      </c>
      <c r="F195" s="9"/>
      <c r="G195" s="187"/>
      <c r="H195" s="188"/>
      <c r="I195" s="9"/>
    </row>
    <row r="196" spans="1:3991" ht="37.5" hidden="1" outlineLevel="1">
      <c r="A196" s="14">
        <v>9</v>
      </c>
      <c r="B196" s="4" t="s">
        <v>47</v>
      </c>
      <c r="C196" s="8">
        <f>VLOOKUP($I$206,Сводная!$A$1:$X$22,15)</f>
        <v>1</v>
      </c>
      <c r="D196" s="28">
        <f>D194-C194</f>
        <v>-1</v>
      </c>
      <c r="E196" s="29" t="s">
        <v>34</v>
      </c>
      <c r="F196" s="9"/>
      <c r="G196" s="108"/>
      <c r="H196" s="97"/>
      <c r="I196" s="9"/>
    </row>
    <row r="197" spans="1:3991" ht="18.75" hidden="1" outlineLevel="1">
      <c r="A197" s="15">
        <v>8</v>
      </c>
      <c r="B197" s="3" t="s">
        <v>46</v>
      </c>
      <c r="C197" s="8">
        <f>VLOOKUP($I$206,Сводная!$A$1:$X$22,16)</f>
        <v>1</v>
      </c>
      <c r="D197" s="28">
        <f>D196-C196-1</f>
        <v>-3</v>
      </c>
      <c r="E197" s="29" t="s">
        <v>36</v>
      </c>
      <c r="F197" s="9"/>
      <c r="G197" s="108"/>
      <c r="H197" s="97"/>
      <c r="I197" s="9"/>
    </row>
    <row r="198" spans="1:3991" ht="18.75" hidden="1" outlineLevel="1">
      <c r="A198" s="14">
        <v>7</v>
      </c>
      <c r="B198" s="4" t="s">
        <v>43</v>
      </c>
      <c r="C198" s="8">
        <f>VLOOKUP($I$206,Сводная!$A$1:$X$22,17)</f>
        <v>1</v>
      </c>
      <c r="D198" s="28">
        <f>D197</f>
        <v>-3</v>
      </c>
      <c r="E198" s="29" t="s">
        <v>36</v>
      </c>
      <c r="F198" s="9"/>
      <c r="G198" s="108"/>
      <c r="H198" s="97"/>
      <c r="I198" s="9"/>
    </row>
    <row r="199" spans="1:3991" ht="18.75" hidden="1" outlineLevel="1">
      <c r="A199" s="15">
        <v>6</v>
      </c>
      <c r="B199" s="3" t="s">
        <v>44</v>
      </c>
      <c r="C199" s="8">
        <f>VLOOKUP($I$206,Сводная!$A$1:$X$22,18)</f>
        <v>1</v>
      </c>
      <c r="D199" s="28">
        <f>D198</f>
        <v>-3</v>
      </c>
      <c r="E199" s="29" t="s">
        <v>36</v>
      </c>
      <c r="F199" s="9"/>
      <c r="G199" s="108"/>
      <c r="H199" s="97"/>
      <c r="I199" s="9"/>
    </row>
    <row r="200" spans="1:3991" ht="37.5" hidden="1" outlineLevel="1">
      <c r="A200" s="14">
        <v>5</v>
      </c>
      <c r="B200" s="2" t="s">
        <v>5</v>
      </c>
      <c r="C200" s="8">
        <f>VLOOKUP($I$206,Сводная!$A$1:$X$22,19)</f>
        <v>1</v>
      </c>
      <c r="D200" s="28">
        <f>D196-C196-1-MAX(C197,C198,C199)</f>
        <v>-4</v>
      </c>
      <c r="E200" s="29" t="s">
        <v>60</v>
      </c>
      <c r="F200" s="9"/>
      <c r="G200" s="108"/>
      <c r="H200" s="97"/>
      <c r="I200" s="9"/>
    </row>
    <row r="201" spans="1:3991" ht="18.75" hidden="1" outlineLevel="1">
      <c r="A201" s="15">
        <v>4</v>
      </c>
      <c r="B201" s="6" t="s">
        <v>45</v>
      </c>
      <c r="C201" s="8">
        <f>VLOOKUP($I$206,Сводная!$A$1:$X$22,20)</f>
        <v>1</v>
      </c>
      <c r="D201" s="28">
        <f>D200-C200</f>
        <v>-5</v>
      </c>
      <c r="E201" s="29" t="s">
        <v>61</v>
      </c>
      <c r="F201" s="9"/>
      <c r="G201" s="108"/>
      <c r="H201" s="97"/>
      <c r="I201" s="9"/>
    </row>
    <row r="202" spans="1:3991" ht="18.75" hidden="1" outlineLevel="1">
      <c r="A202" s="14">
        <v>3</v>
      </c>
      <c r="B202" s="2" t="s">
        <v>10</v>
      </c>
      <c r="C202" s="8">
        <f>VLOOKUP($I$206,Сводная!$A$1:$X$22,21)</f>
        <v>1</v>
      </c>
      <c r="D202" s="28">
        <f>D201</f>
        <v>-5</v>
      </c>
      <c r="E202" s="29" t="s">
        <v>61</v>
      </c>
      <c r="F202" s="9"/>
      <c r="G202" s="108"/>
      <c r="H202" s="97"/>
      <c r="I202" s="9"/>
    </row>
    <row r="203" spans="1:3991" ht="37.5" hidden="1" outlineLevel="1">
      <c r="A203" s="13">
        <v>2</v>
      </c>
      <c r="B203" s="6" t="s">
        <v>9</v>
      </c>
      <c r="C203" s="8">
        <f>VLOOKUP($I$206,Сводная!$A$1:$X$22,22)</f>
        <v>1</v>
      </c>
      <c r="D203" s="28">
        <f>D202-MAX(C201,C202)</f>
        <v>-6</v>
      </c>
      <c r="E203" s="29" t="s">
        <v>63</v>
      </c>
      <c r="F203" s="9"/>
      <c r="G203" s="108"/>
      <c r="H203" s="97"/>
      <c r="I203" s="9"/>
    </row>
    <row r="204" spans="1:3991" ht="37.5" hidden="1" outlineLevel="1">
      <c r="A204" s="14">
        <v>1</v>
      </c>
      <c r="B204" s="2" t="s">
        <v>11</v>
      </c>
      <c r="C204" s="8">
        <f>VLOOKUP($I$206,Сводная!$A$1:$X$22,23)</f>
        <v>1</v>
      </c>
      <c r="D204" s="28">
        <f>D203-C203</f>
        <v>-7</v>
      </c>
      <c r="E204" s="29" t="s">
        <v>40</v>
      </c>
      <c r="F204" s="9"/>
      <c r="G204" s="108"/>
      <c r="H204" s="97"/>
      <c r="I204" s="9"/>
    </row>
    <row r="205" spans="1:3991" ht="19.5" hidden="1" outlineLevel="1" thickBot="1">
      <c r="A205" s="13">
        <v>0</v>
      </c>
      <c r="B205" s="6" t="s">
        <v>8</v>
      </c>
      <c r="C205" s="8">
        <f>VLOOKUP($I$206,Сводная!$A$1:$X$22,24)</f>
        <v>1</v>
      </c>
      <c r="D205" s="28">
        <f>D204-C204</f>
        <v>-8</v>
      </c>
      <c r="E205" s="29" t="s">
        <v>37</v>
      </c>
      <c r="F205" s="9"/>
      <c r="G205" s="108"/>
      <c r="H205" s="97"/>
      <c r="I205" s="9"/>
    </row>
    <row r="206" spans="1:3991" s="70" customFormat="1" ht="19.5" collapsed="1" thickBot="1">
      <c r="A206" s="114">
        <f>'Список изделий'!I43</f>
        <v>0</v>
      </c>
      <c r="B206" s="115">
        <f>'Список изделий'!I44</f>
        <v>0</v>
      </c>
      <c r="C206" s="115">
        <f>'Список изделий'!I45</f>
        <v>0</v>
      </c>
      <c r="D206" s="115">
        <f>'Список изделий'!I46</f>
        <v>0</v>
      </c>
      <c r="E206" s="115">
        <f>'Список изделий'!I47</f>
        <v>0</v>
      </c>
      <c r="F206" s="115"/>
      <c r="G206" s="116"/>
      <c r="H206" s="99" t="s">
        <v>90</v>
      </c>
      <c r="I206" s="91">
        <f>IF($I$22=0,0,1)</f>
        <v>1</v>
      </c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  <c r="DK206" s="84"/>
      <c r="DL206" s="84"/>
      <c r="DM206" s="84"/>
      <c r="DN206" s="84"/>
      <c r="DO206" s="84"/>
      <c r="DP206" s="84"/>
      <c r="DQ206" s="84"/>
      <c r="DR206" s="84"/>
      <c r="DS206" s="84"/>
      <c r="DT206" s="84"/>
      <c r="DU206" s="84"/>
      <c r="DV206" s="84"/>
      <c r="DW206" s="84"/>
      <c r="DX206" s="84"/>
      <c r="DY206" s="84"/>
      <c r="DZ206" s="84"/>
      <c r="EA206" s="84"/>
      <c r="EB206" s="84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A206" s="84"/>
      <c r="FB206" s="84"/>
      <c r="FC206" s="84"/>
      <c r="FD206" s="84"/>
      <c r="FE206" s="84"/>
      <c r="FF206" s="84"/>
      <c r="FG206" s="84"/>
      <c r="FH206" s="84"/>
      <c r="FI206" s="84"/>
      <c r="FJ206" s="84"/>
      <c r="FK206" s="84"/>
      <c r="FL206" s="84"/>
      <c r="FM206" s="84"/>
      <c r="FN206" s="84"/>
      <c r="FO206" s="84"/>
      <c r="FP206" s="84"/>
      <c r="FQ206" s="84"/>
      <c r="FR206" s="84"/>
      <c r="FS206" s="84"/>
      <c r="FT206" s="84"/>
      <c r="FU206" s="84"/>
      <c r="FV206" s="84"/>
      <c r="FW206" s="84"/>
      <c r="FX206" s="84"/>
      <c r="FY206" s="84"/>
      <c r="FZ206" s="84"/>
      <c r="GA206" s="84"/>
      <c r="GB206" s="84"/>
      <c r="GC206" s="84"/>
      <c r="GD206" s="84"/>
      <c r="GE206" s="84"/>
      <c r="GF206" s="84"/>
      <c r="GG206" s="84"/>
      <c r="GH206" s="84"/>
      <c r="GI206" s="84"/>
      <c r="GJ206" s="84"/>
      <c r="GK206" s="84"/>
      <c r="GL206" s="84"/>
      <c r="GM206" s="84"/>
      <c r="GN206" s="84"/>
      <c r="GO206" s="84"/>
      <c r="GP206" s="84"/>
      <c r="GQ206" s="84"/>
      <c r="GR206" s="84"/>
      <c r="GS206" s="84"/>
      <c r="GT206" s="84"/>
      <c r="GU206" s="84"/>
      <c r="GV206" s="84"/>
      <c r="GW206" s="84"/>
      <c r="GX206" s="84"/>
      <c r="GY206" s="84"/>
      <c r="GZ206" s="84"/>
      <c r="HA206" s="84"/>
      <c r="HB206" s="84"/>
      <c r="HC206" s="84"/>
      <c r="HD206" s="84"/>
      <c r="HE206" s="84"/>
      <c r="HF206" s="84"/>
      <c r="HG206" s="84"/>
      <c r="HH206" s="84"/>
      <c r="HI206" s="84"/>
      <c r="HJ206" s="84"/>
      <c r="HK206" s="84"/>
      <c r="HL206" s="84"/>
      <c r="HM206" s="84"/>
      <c r="HN206" s="84"/>
      <c r="HO206" s="84"/>
      <c r="HP206" s="84"/>
      <c r="HQ206" s="84"/>
      <c r="HR206" s="84"/>
      <c r="HS206" s="84"/>
      <c r="HT206" s="84"/>
      <c r="HU206" s="84"/>
      <c r="HV206" s="84"/>
      <c r="HW206" s="84"/>
      <c r="HX206" s="84"/>
      <c r="HY206" s="84"/>
      <c r="HZ206" s="84"/>
      <c r="IA206" s="84"/>
      <c r="IB206" s="84"/>
      <c r="IC206" s="84"/>
      <c r="ID206" s="84"/>
      <c r="IE206" s="84"/>
      <c r="IF206" s="84"/>
      <c r="IG206" s="84"/>
      <c r="IH206" s="84"/>
      <c r="II206" s="84"/>
      <c r="IJ206" s="84"/>
      <c r="IK206" s="84"/>
      <c r="IL206" s="84"/>
      <c r="IM206" s="84"/>
      <c r="IN206" s="84"/>
      <c r="IO206" s="84"/>
      <c r="IP206" s="84"/>
      <c r="IQ206" s="84"/>
      <c r="IR206" s="84"/>
      <c r="IS206" s="84"/>
      <c r="IT206" s="84"/>
      <c r="IU206" s="84"/>
      <c r="IV206" s="84"/>
      <c r="IW206" s="84"/>
      <c r="IX206" s="84"/>
      <c r="IY206" s="84"/>
      <c r="IZ206" s="84"/>
      <c r="JA206" s="84"/>
      <c r="JB206" s="84"/>
      <c r="JC206" s="84"/>
      <c r="JD206" s="84"/>
      <c r="JE206" s="84"/>
      <c r="JF206" s="84"/>
      <c r="JG206" s="84"/>
      <c r="JH206" s="84"/>
      <c r="JI206" s="84"/>
      <c r="JJ206" s="84"/>
      <c r="JK206" s="84"/>
      <c r="JL206" s="84"/>
      <c r="JM206" s="84"/>
      <c r="JN206" s="84"/>
      <c r="JO206" s="84"/>
      <c r="JP206" s="84"/>
      <c r="JQ206" s="84"/>
      <c r="JR206" s="84"/>
      <c r="JS206" s="84"/>
      <c r="JT206" s="84"/>
      <c r="JU206" s="84"/>
      <c r="JV206" s="84"/>
      <c r="JW206" s="84"/>
      <c r="JX206" s="84"/>
      <c r="JY206" s="84"/>
      <c r="JZ206" s="84"/>
      <c r="KA206" s="84"/>
      <c r="KB206" s="84"/>
      <c r="KC206" s="84"/>
      <c r="KD206" s="84"/>
      <c r="KE206" s="84"/>
      <c r="KF206" s="84"/>
      <c r="KG206" s="84"/>
      <c r="KH206" s="84"/>
      <c r="KI206" s="84"/>
      <c r="KJ206" s="84"/>
      <c r="KK206" s="84"/>
      <c r="KL206" s="84"/>
      <c r="KM206" s="84"/>
      <c r="KN206" s="84"/>
      <c r="KO206" s="84"/>
      <c r="KP206" s="84"/>
      <c r="KQ206" s="84"/>
      <c r="KR206" s="84"/>
      <c r="KS206" s="84"/>
      <c r="KT206" s="84"/>
      <c r="KU206" s="84"/>
      <c r="KV206" s="84"/>
      <c r="KW206" s="84"/>
      <c r="KX206" s="84"/>
      <c r="KY206" s="84"/>
      <c r="KZ206" s="84"/>
      <c r="LA206" s="84"/>
      <c r="LB206" s="84"/>
      <c r="LC206" s="84"/>
      <c r="LD206" s="84"/>
      <c r="LE206" s="84"/>
      <c r="LF206" s="84"/>
      <c r="LG206" s="84"/>
      <c r="LH206" s="84"/>
      <c r="LI206" s="84"/>
      <c r="LJ206" s="84"/>
      <c r="LK206" s="84"/>
      <c r="LL206" s="84"/>
      <c r="LM206" s="84"/>
      <c r="LN206" s="84"/>
      <c r="LO206" s="84"/>
      <c r="LP206" s="84"/>
      <c r="LQ206" s="84"/>
      <c r="LR206" s="84"/>
      <c r="LS206" s="84"/>
      <c r="LT206" s="84"/>
      <c r="LU206" s="84"/>
      <c r="LV206" s="84"/>
      <c r="LW206" s="84"/>
      <c r="LX206" s="84"/>
      <c r="LY206" s="84"/>
      <c r="LZ206" s="84"/>
      <c r="MA206" s="84"/>
      <c r="MB206" s="84"/>
      <c r="MC206" s="84"/>
      <c r="MD206" s="84"/>
      <c r="ME206" s="84"/>
      <c r="MF206" s="84"/>
      <c r="MG206" s="84"/>
      <c r="MH206" s="84"/>
      <c r="MI206" s="84"/>
      <c r="MJ206" s="84"/>
      <c r="MK206" s="84"/>
      <c r="ML206" s="84"/>
      <c r="MM206" s="84"/>
      <c r="MN206" s="84"/>
      <c r="MO206" s="84"/>
      <c r="MP206" s="84"/>
      <c r="MQ206" s="84"/>
      <c r="MR206" s="84"/>
      <c r="MS206" s="84"/>
      <c r="MT206" s="84"/>
      <c r="MU206" s="84"/>
      <c r="MV206" s="84"/>
      <c r="MW206" s="84"/>
      <c r="MX206" s="84"/>
      <c r="MY206" s="84"/>
      <c r="MZ206" s="84"/>
      <c r="NA206" s="84"/>
      <c r="NB206" s="84"/>
      <c r="NC206" s="84"/>
      <c r="ND206" s="84"/>
      <c r="NE206" s="84"/>
      <c r="NF206" s="84"/>
      <c r="NG206" s="84"/>
      <c r="NH206" s="84"/>
      <c r="NI206" s="84"/>
      <c r="NJ206" s="84"/>
      <c r="NK206" s="84"/>
      <c r="NL206" s="84"/>
      <c r="NM206" s="84"/>
      <c r="NN206" s="84"/>
      <c r="NO206" s="84"/>
      <c r="NP206" s="84"/>
      <c r="NQ206" s="84"/>
      <c r="NR206" s="84"/>
      <c r="NS206" s="84"/>
      <c r="NT206" s="84"/>
      <c r="NU206" s="84"/>
      <c r="NV206" s="84"/>
      <c r="NW206" s="84"/>
      <c r="NX206" s="84"/>
      <c r="NY206" s="84"/>
      <c r="NZ206" s="84"/>
      <c r="OA206" s="84"/>
      <c r="OB206" s="84"/>
      <c r="OC206" s="84"/>
      <c r="OD206" s="84"/>
      <c r="OE206" s="84"/>
      <c r="OF206" s="84"/>
      <c r="OG206" s="84"/>
      <c r="OH206" s="84"/>
      <c r="OI206" s="84"/>
      <c r="OJ206" s="84"/>
      <c r="OK206" s="84"/>
      <c r="OL206" s="84"/>
      <c r="OM206" s="84"/>
      <c r="ON206" s="84"/>
      <c r="OO206" s="84"/>
      <c r="OP206" s="84"/>
      <c r="OQ206" s="84"/>
      <c r="OR206" s="84"/>
      <c r="OS206" s="84"/>
      <c r="OT206" s="84"/>
      <c r="OU206" s="84"/>
      <c r="OV206" s="84"/>
      <c r="OW206" s="84"/>
      <c r="OX206" s="84"/>
      <c r="OY206" s="84"/>
      <c r="OZ206" s="84"/>
      <c r="PA206" s="84"/>
      <c r="PB206" s="84"/>
      <c r="PC206" s="84"/>
      <c r="PD206" s="84"/>
      <c r="PE206" s="84"/>
      <c r="PF206" s="84"/>
      <c r="PG206" s="84"/>
      <c r="PH206" s="84"/>
      <c r="PI206" s="84"/>
      <c r="PJ206" s="84"/>
      <c r="PK206" s="84"/>
      <c r="PL206" s="84"/>
      <c r="PM206" s="84"/>
      <c r="PN206" s="84"/>
      <c r="PO206" s="84"/>
      <c r="PP206" s="84"/>
      <c r="PQ206" s="84"/>
      <c r="PR206" s="84"/>
      <c r="PS206" s="84"/>
      <c r="PT206" s="84"/>
      <c r="PU206" s="84"/>
      <c r="PV206" s="84"/>
      <c r="PW206" s="84"/>
      <c r="PX206" s="84"/>
      <c r="PY206" s="84"/>
      <c r="PZ206" s="84"/>
      <c r="QA206" s="84"/>
      <c r="QB206" s="84"/>
      <c r="QC206" s="84"/>
      <c r="QD206" s="84"/>
      <c r="QE206" s="84"/>
      <c r="QF206" s="84"/>
      <c r="QG206" s="84"/>
      <c r="QH206" s="84"/>
      <c r="QI206" s="84"/>
      <c r="QJ206" s="84"/>
      <c r="QK206" s="84"/>
      <c r="QL206" s="84"/>
      <c r="QM206" s="84"/>
      <c r="QN206" s="84"/>
      <c r="QO206" s="84"/>
      <c r="QP206" s="84"/>
      <c r="QQ206" s="84"/>
      <c r="QR206" s="84"/>
      <c r="QS206" s="84"/>
      <c r="QT206" s="84"/>
      <c r="QU206" s="84"/>
      <c r="QV206" s="84"/>
      <c r="QW206" s="84"/>
      <c r="QX206" s="84"/>
      <c r="QY206" s="84"/>
      <c r="QZ206" s="84"/>
      <c r="RA206" s="84"/>
      <c r="RB206" s="84"/>
      <c r="RC206" s="84"/>
      <c r="RD206" s="84"/>
      <c r="RE206" s="84"/>
      <c r="RF206" s="84"/>
      <c r="RG206" s="84"/>
      <c r="RH206" s="84"/>
      <c r="RI206" s="84"/>
      <c r="RJ206" s="84"/>
      <c r="RK206" s="84"/>
      <c r="RL206" s="84"/>
      <c r="RM206" s="84"/>
      <c r="RN206" s="84"/>
      <c r="RO206" s="84"/>
      <c r="RP206" s="84"/>
      <c r="RQ206" s="84"/>
      <c r="RR206" s="84"/>
      <c r="RS206" s="84"/>
      <c r="RT206" s="84"/>
      <c r="RU206" s="84"/>
      <c r="RV206" s="84"/>
      <c r="RW206" s="84"/>
      <c r="RX206" s="84"/>
      <c r="RY206" s="84"/>
      <c r="RZ206" s="84"/>
      <c r="SA206" s="84"/>
      <c r="SB206" s="84"/>
      <c r="SC206" s="84"/>
      <c r="SD206" s="84"/>
      <c r="SE206" s="84"/>
      <c r="SF206" s="84"/>
      <c r="SG206" s="84"/>
      <c r="SH206" s="84"/>
      <c r="SI206" s="84"/>
      <c r="SJ206" s="84"/>
      <c r="SK206" s="84"/>
      <c r="SL206" s="84"/>
      <c r="SM206" s="84"/>
      <c r="SN206" s="84"/>
      <c r="SO206" s="84"/>
      <c r="SP206" s="84"/>
      <c r="SQ206" s="84"/>
      <c r="SR206" s="84"/>
      <c r="SS206" s="84"/>
      <c r="ST206" s="84"/>
      <c r="SU206" s="84"/>
      <c r="SV206" s="84"/>
      <c r="SW206" s="84"/>
      <c r="SX206" s="84"/>
      <c r="SY206" s="84"/>
      <c r="SZ206" s="84"/>
      <c r="TA206" s="84"/>
      <c r="TB206" s="84"/>
      <c r="TC206" s="84"/>
      <c r="TD206" s="84"/>
      <c r="TE206" s="84"/>
      <c r="TF206" s="84"/>
      <c r="TG206" s="84"/>
      <c r="TH206" s="84"/>
      <c r="TI206" s="84"/>
      <c r="TJ206" s="84"/>
      <c r="TK206" s="84"/>
      <c r="TL206" s="84"/>
      <c r="TM206" s="84"/>
      <c r="TN206" s="84"/>
      <c r="TO206" s="84"/>
      <c r="TP206" s="84"/>
      <c r="TQ206" s="84"/>
      <c r="TR206" s="84"/>
      <c r="TS206" s="84"/>
      <c r="TT206" s="84"/>
      <c r="TU206" s="84"/>
      <c r="TV206" s="84"/>
      <c r="TW206" s="84"/>
      <c r="TX206" s="84"/>
      <c r="TY206" s="84"/>
      <c r="TZ206" s="84"/>
      <c r="UA206" s="84"/>
      <c r="UB206" s="84"/>
      <c r="UC206" s="84"/>
      <c r="UD206" s="84"/>
      <c r="UE206" s="84"/>
      <c r="UF206" s="84"/>
      <c r="UG206" s="84"/>
      <c r="UH206" s="84"/>
      <c r="UI206" s="84"/>
      <c r="UJ206" s="84"/>
      <c r="UK206" s="84"/>
      <c r="UL206" s="84"/>
      <c r="UM206" s="84"/>
      <c r="UN206" s="84"/>
      <c r="UO206" s="84"/>
      <c r="UP206" s="84"/>
      <c r="UQ206" s="84"/>
      <c r="UR206" s="84"/>
      <c r="US206" s="84"/>
      <c r="UT206" s="84"/>
      <c r="UU206" s="84"/>
      <c r="UV206" s="84"/>
      <c r="UW206" s="84"/>
      <c r="UX206" s="84"/>
      <c r="UY206" s="84"/>
      <c r="UZ206" s="84"/>
      <c r="VA206" s="84"/>
      <c r="VB206" s="84"/>
      <c r="VC206" s="84"/>
      <c r="VD206" s="84"/>
      <c r="VE206" s="84"/>
      <c r="VF206" s="84"/>
      <c r="VG206" s="84"/>
      <c r="VH206" s="84"/>
      <c r="VI206" s="84"/>
      <c r="VJ206" s="84"/>
      <c r="VK206" s="84"/>
      <c r="VL206" s="84"/>
      <c r="VM206" s="84"/>
      <c r="VN206" s="84"/>
      <c r="VO206" s="84"/>
      <c r="VP206" s="84"/>
      <c r="VQ206" s="84"/>
      <c r="VR206" s="84"/>
      <c r="VS206" s="84"/>
      <c r="VT206" s="84"/>
      <c r="VU206" s="84"/>
      <c r="VV206" s="84"/>
      <c r="VW206" s="84"/>
      <c r="VX206" s="84"/>
      <c r="VY206" s="84"/>
      <c r="VZ206" s="84"/>
      <c r="WA206" s="84"/>
      <c r="WB206" s="84"/>
      <c r="WC206" s="84"/>
      <c r="WD206" s="84"/>
      <c r="WE206" s="84"/>
      <c r="WF206" s="84"/>
      <c r="WG206" s="84"/>
      <c r="WH206" s="84"/>
      <c r="WI206" s="84"/>
      <c r="WJ206" s="84"/>
      <c r="WK206" s="84"/>
      <c r="WL206" s="84"/>
      <c r="WM206" s="84"/>
      <c r="WN206" s="84"/>
      <c r="WO206" s="84"/>
      <c r="WP206" s="84"/>
      <c r="WQ206" s="84"/>
      <c r="WR206" s="84"/>
      <c r="WS206" s="84"/>
      <c r="WT206" s="84"/>
      <c r="WU206" s="84"/>
      <c r="WV206" s="84"/>
      <c r="WW206" s="84"/>
      <c r="WX206" s="84"/>
      <c r="WY206" s="84"/>
      <c r="WZ206" s="84"/>
      <c r="XA206" s="84"/>
      <c r="XB206" s="84"/>
      <c r="XC206" s="84"/>
      <c r="XD206" s="84"/>
      <c r="XE206" s="84"/>
      <c r="XF206" s="84"/>
      <c r="XG206" s="84"/>
      <c r="XH206" s="84"/>
      <c r="XI206" s="84"/>
      <c r="XJ206" s="84"/>
      <c r="XK206" s="84"/>
      <c r="XL206" s="84"/>
      <c r="XM206" s="84"/>
      <c r="XN206" s="84"/>
      <c r="XO206" s="84"/>
      <c r="XP206" s="84"/>
      <c r="XQ206" s="84"/>
      <c r="XR206" s="84"/>
      <c r="XS206" s="84"/>
      <c r="XT206" s="84"/>
      <c r="XU206" s="84"/>
      <c r="XV206" s="84"/>
      <c r="XW206" s="84"/>
      <c r="XX206" s="84"/>
      <c r="XY206" s="84"/>
      <c r="XZ206" s="84"/>
      <c r="YA206" s="84"/>
      <c r="YB206" s="84"/>
      <c r="YC206" s="84"/>
      <c r="YD206" s="84"/>
      <c r="YE206" s="84"/>
      <c r="YF206" s="84"/>
      <c r="YG206" s="84"/>
      <c r="YH206" s="84"/>
      <c r="YI206" s="84"/>
      <c r="YJ206" s="84"/>
      <c r="YK206" s="84"/>
      <c r="YL206" s="84"/>
      <c r="YM206" s="84"/>
      <c r="YN206" s="84"/>
      <c r="YO206" s="84"/>
      <c r="YP206" s="84"/>
      <c r="YQ206" s="84"/>
      <c r="YR206" s="84"/>
      <c r="YS206" s="84"/>
      <c r="YT206" s="84"/>
      <c r="YU206" s="84"/>
      <c r="YV206" s="84"/>
      <c r="YW206" s="84"/>
      <c r="YX206" s="84"/>
      <c r="YY206" s="84"/>
      <c r="YZ206" s="84"/>
      <c r="ZA206" s="84"/>
      <c r="ZB206" s="84"/>
      <c r="ZC206" s="84"/>
      <c r="ZD206" s="84"/>
      <c r="ZE206" s="84"/>
      <c r="ZF206" s="84"/>
      <c r="ZG206" s="84"/>
      <c r="ZH206" s="84"/>
      <c r="ZI206" s="84"/>
      <c r="ZJ206" s="84"/>
      <c r="ZK206" s="84"/>
      <c r="ZL206" s="84"/>
      <c r="ZM206" s="84"/>
      <c r="ZN206" s="84"/>
      <c r="ZO206" s="84"/>
      <c r="ZP206" s="84"/>
      <c r="ZQ206" s="84"/>
      <c r="ZR206" s="84"/>
      <c r="ZS206" s="84"/>
      <c r="ZT206" s="84"/>
      <c r="ZU206" s="84"/>
      <c r="ZV206" s="84"/>
      <c r="ZW206" s="84"/>
      <c r="ZX206" s="84"/>
      <c r="ZY206" s="84"/>
      <c r="ZZ206" s="84"/>
      <c r="AAA206" s="84"/>
      <c r="AAB206" s="84"/>
      <c r="AAC206" s="84"/>
      <c r="AAD206" s="84"/>
      <c r="AAE206" s="84"/>
      <c r="AAF206" s="84"/>
      <c r="AAG206" s="84"/>
      <c r="AAH206" s="84"/>
      <c r="AAI206" s="84"/>
      <c r="AAJ206" s="84"/>
      <c r="AAK206" s="84"/>
      <c r="AAL206" s="84"/>
      <c r="AAM206" s="84"/>
      <c r="AAN206" s="84"/>
      <c r="AAO206" s="84"/>
      <c r="AAP206" s="84"/>
      <c r="AAQ206" s="84"/>
      <c r="AAR206" s="84"/>
      <c r="AAS206" s="84"/>
      <c r="AAT206" s="84"/>
      <c r="AAU206" s="84"/>
      <c r="AAV206" s="84"/>
      <c r="AAW206" s="84"/>
      <c r="AAX206" s="84"/>
      <c r="AAY206" s="84"/>
      <c r="AAZ206" s="84"/>
      <c r="ABA206" s="84"/>
      <c r="ABB206" s="84"/>
      <c r="ABC206" s="84"/>
      <c r="ABD206" s="84"/>
      <c r="ABE206" s="84"/>
      <c r="ABF206" s="84"/>
      <c r="ABG206" s="84"/>
      <c r="ABH206" s="84"/>
      <c r="ABI206" s="84"/>
      <c r="ABJ206" s="84"/>
      <c r="ABK206" s="84"/>
      <c r="ABL206" s="84"/>
      <c r="ABM206" s="84"/>
      <c r="ABN206" s="84"/>
      <c r="ABO206" s="84"/>
      <c r="ABP206" s="84"/>
      <c r="ABQ206" s="84"/>
      <c r="ABR206" s="84"/>
      <c r="ABS206" s="84"/>
      <c r="ABT206" s="84"/>
      <c r="ABU206" s="84"/>
      <c r="ABV206" s="84"/>
      <c r="ABW206" s="84"/>
      <c r="ABX206" s="84"/>
      <c r="ABY206" s="84"/>
      <c r="ABZ206" s="84"/>
      <c r="ACA206" s="84"/>
      <c r="ACB206" s="84"/>
      <c r="ACC206" s="84"/>
      <c r="ACD206" s="84"/>
      <c r="ACE206" s="84"/>
      <c r="ACF206" s="84"/>
      <c r="ACG206" s="84"/>
      <c r="ACH206" s="84"/>
      <c r="ACI206" s="84"/>
      <c r="ACJ206" s="84"/>
      <c r="ACK206" s="84"/>
      <c r="ACL206" s="84"/>
      <c r="ACM206" s="84"/>
      <c r="ACN206" s="84"/>
      <c r="ACO206" s="84"/>
      <c r="ACP206" s="84"/>
      <c r="ACQ206" s="84"/>
      <c r="ACR206" s="84"/>
      <c r="ACS206" s="84"/>
      <c r="ACT206" s="84"/>
      <c r="ACU206" s="84"/>
      <c r="ACV206" s="84"/>
      <c r="ACW206" s="84"/>
      <c r="ACX206" s="84"/>
      <c r="ACY206" s="84"/>
      <c r="ACZ206" s="84"/>
      <c r="ADA206" s="84"/>
      <c r="ADB206" s="84"/>
      <c r="ADC206" s="84"/>
      <c r="ADD206" s="84"/>
      <c r="ADE206" s="84"/>
      <c r="ADF206" s="84"/>
      <c r="ADG206" s="84"/>
      <c r="ADH206" s="84"/>
      <c r="ADI206" s="84"/>
      <c r="ADJ206" s="84"/>
      <c r="ADK206" s="84"/>
      <c r="ADL206" s="84"/>
      <c r="ADM206" s="84"/>
      <c r="ADN206" s="84"/>
      <c r="ADO206" s="84"/>
      <c r="ADP206" s="84"/>
      <c r="ADQ206" s="84"/>
      <c r="ADR206" s="84"/>
      <c r="ADS206" s="84"/>
      <c r="ADT206" s="84"/>
      <c r="ADU206" s="84"/>
      <c r="ADV206" s="84"/>
      <c r="ADW206" s="84"/>
      <c r="ADX206" s="84"/>
      <c r="ADY206" s="84"/>
      <c r="ADZ206" s="84"/>
      <c r="AEA206" s="84"/>
      <c r="AEB206" s="84"/>
      <c r="AEC206" s="84"/>
      <c r="AED206" s="84"/>
      <c r="AEE206" s="84"/>
      <c r="AEF206" s="84"/>
      <c r="AEG206" s="84"/>
      <c r="AEH206" s="84"/>
      <c r="AEI206" s="84"/>
      <c r="AEJ206" s="84"/>
      <c r="AEK206" s="84"/>
      <c r="AEL206" s="84"/>
      <c r="AEM206" s="84"/>
      <c r="AEN206" s="84"/>
      <c r="AEO206" s="84"/>
      <c r="AEP206" s="84"/>
      <c r="AEQ206" s="84"/>
      <c r="AER206" s="84"/>
      <c r="AES206" s="84"/>
      <c r="AET206" s="84"/>
      <c r="AEU206" s="84"/>
      <c r="AEV206" s="84"/>
      <c r="AEW206" s="84"/>
      <c r="AEX206" s="84"/>
      <c r="AEY206" s="84"/>
      <c r="AEZ206" s="84"/>
      <c r="AFA206" s="84"/>
      <c r="AFB206" s="84"/>
      <c r="AFC206" s="84"/>
      <c r="AFD206" s="84"/>
      <c r="AFE206" s="84"/>
      <c r="AFF206" s="84"/>
      <c r="AFG206" s="84"/>
      <c r="AFH206" s="84"/>
      <c r="AFI206" s="84"/>
      <c r="AFJ206" s="84"/>
      <c r="AFK206" s="84"/>
      <c r="AFL206" s="84"/>
      <c r="AFM206" s="84"/>
      <c r="AFN206" s="84"/>
      <c r="AFO206" s="84"/>
      <c r="AFP206" s="84"/>
      <c r="AFQ206" s="84"/>
      <c r="AFR206" s="84"/>
      <c r="AFS206" s="84"/>
      <c r="AFT206" s="84"/>
      <c r="AFU206" s="84"/>
      <c r="AFV206" s="84"/>
      <c r="AFW206" s="84"/>
      <c r="AFX206" s="84"/>
      <c r="AFY206" s="84"/>
      <c r="AFZ206" s="84"/>
      <c r="AGA206" s="84"/>
      <c r="AGB206" s="84"/>
      <c r="AGC206" s="84"/>
      <c r="AGD206" s="84"/>
      <c r="AGE206" s="84"/>
      <c r="AGF206" s="84"/>
      <c r="AGG206" s="84"/>
      <c r="AGH206" s="84"/>
      <c r="AGI206" s="84"/>
      <c r="AGJ206" s="84"/>
      <c r="AGK206" s="84"/>
      <c r="AGL206" s="84"/>
      <c r="AGM206" s="84"/>
      <c r="AGN206" s="84"/>
      <c r="AGO206" s="84"/>
      <c r="AGP206" s="84"/>
      <c r="AGQ206" s="84"/>
      <c r="AGR206" s="84"/>
      <c r="AGS206" s="84"/>
      <c r="AGT206" s="84"/>
      <c r="AGU206" s="84"/>
      <c r="AGV206" s="84"/>
      <c r="AGW206" s="84"/>
      <c r="AGX206" s="84"/>
      <c r="AGY206" s="84"/>
      <c r="AGZ206" s="84"/>
      <c r="AHA206" s="84"/>
      <c r="AHB206" s="84"/>
      <c r="AHC206" s="84"/>
      <c r="AHD206" s="84"/>
      <c r="AHE206" s="84"/>
      <c r="AHF206" s="84"/>
      <c r="AHG206" s="84"/>
      <c r="AHH206" s="84"/>
      <c r="AHI206" s="84"/>
      <c r="AHJ206" s="84"/>
      <c r="AHK206" s="84"/>
      <c r="AHL206" s="84"/>
      <c r="AHM206" s="84"/>
      <c r="AHN206" s="84"/>
      <c r="AHO206" s="84"/>
      <c r="AHP206" s="84"/>
      <c r="AHQ206" s="84"/>
      <c r="AHR206" s="84"/>
      <c r="AHS206" s="84"/>
      <c r="AHT206" s="84"/>
      <c r="AHU206" s="84"/>
      <c r="AHV206" s="84"/>
      <c r="AHW206" s="84"/>
      <c r="AHX206" s="84"/>
      <c r="AHY206" s="84"/>
      <c r="AHZ206" s="84"/>
      <c r="AIA206" s="84"/>
      <c r="AIB206" s="84"/>
      <c r="AIC206" s="84"/>
      <c r="AID206" s="84"/>
      <c r="AIE206" s="84"/>
      <c r="AIF206" s="84"/>
      <c r="AIG206" s="84"/>
      <c r="AIH206" s="84"/>
      <c r="AII206" s="84"/>
      <c r="AIJ206" s="84"/>
      <c r="AIK206" s="84"/>
      <c r="AIL206" s="84"/>
      <c r="AIM206" s="84"/>
      <c r="AIN206" s="84"/>
      <c r="AIO206" s="84"/>
      <c r="AIP206" s="84"/>
      <c r="AIQ206" s="84"/>
      <c r="AIR206" s="84"/>
      <c r="AIS206" s="84"/>
      <c r="AIT206" s="84"/>
      <c r="AIU206" s="84"/>
      <c r="AIV206" s="84"/>
      <c r="AIW206" s="84"/>
      <c r="AIX206" s="84"/>
      <c r="AIY206" s="84"/>
      <c r="AIZ206" s="84"/>
      <c r="AJA206" s="84"/>
      <c r="AJB206" s="84"/>
      <c r="AJC206" s="84"/>
      <c r="AJD206" s="84"/>
      <c r="AJE206" s="84"/>
      <c r="AJF206" s="84"/>
      <c r="AJG206" s="84"/>
      <c r="AJH206" s="84"/>
      <c r="AJI206" s="84"/>
      <c r="AJJ206" s="84"/>
      <c r="AJK206" s="84"/>
      <c r="AJL206" s="84"/>
      <c r="AJM206" s="84"/>
      <c r="AJN206" s="84"/>
      <c r="AJO206" s="84"/>
      <c r="AJP206" s="84"/>
      <c r="AJQ206" s="84"/>
      <c r="AJR206" s="84"/>
      <c r="AJS206" s="84"/>
      <c r="AJT206" s="84"/>
      <c r="AJU206" s="84"/>
      <c r="AJV206" s="84"/>
      <c r="AJW206" s="84"/>
      <c r="AJX206" s="84"/>
      <c r="AJY206" s="84"/>
      <c r="AJZ206" s="84"/>
      <c r="AKA206" s="84"/>
      <c r="AKB206" s="84"/>
      <c r="AKC206" s="84"/>
      <c r="AKD206" s="84"/>
      <c r="AKE206" s="84"/>
      <c r="AKF206" s="84"/>
      <c r="AKG206" s="84"/>
      <c r="AKH206" s="84"/>
      <c r="AKI206" s="84"/>
      <c r="AKJ206" s="84"/>
      <c r="AKK206" s="84"/>
      <c r="AKL206" s="84"/>
      <c r="AKM206" s="84"/>
      <c r="AKN206" s="84"/>
      <c r="AKO206" s="84"/>
      <c r="AKP206" s="84"/>
      <c r="AKQ206" s="84"/>
      <c r="AKR206" s="84"/>
      <c r="AKS206" s="84"/>
      <c r="AKT206" s="84"/>
      <c r="AKU206" s="84"/>
      <c r="AKV206" s="84"/>
      <c r="AKW206" s="84"/>
      <c r="AKX206" s="84"/>
      <c r="AKY206" s="84"/>
      <c r="AKZ206" s="84"/>
      <c r="ALA206" s="84"/>
      <c r="ALB206" s="84"/>
      <c r="ALC206" s="84"/>
      <c r="ALD206" s="84"/>
      <c r="ALE206" s="84"/>
      <c r="ALF206" s="84"/>
      <c r="ALG206" s="84"/>
      <c r="ALH206" s="84"/>
      <c r="ALI206" s="84"/>
      <c r="ALJ206" s="84"/>
      <c r="ALK206" s="84"/>
      <c r="ALL206" s="84"/>
      <c r="ALM206" s="84"/>
      <c r="ALN206" s="84"/>
      <c r="ALO206" s="84"/>
      <c r="ALP206" s="84"/>
      <c r="ALQ206" s="84"/>
      <c r="ALR206" s="84"/>
      <c r="ALS206" s="84"/>
      <c r="ALT206" s="84"/>
      <c r="ALU206" s="84"/>
      <c r="ALV206" s="84"/>
      <c r="ALW206" s="84"/>
      <c r="ALX206" s="84"/>
      <c r="ALY206" s="84"/>
      <c r="ALZ206" s="84"/>
      <c r="AMA206" s="84"/>
      <c r="AMB206" s="84"/>
      <c r="AMC206" s="84"/>
      <c r="AMD206" s="84"/>
      <c r="AME206" s="84"/>
      <c r="AMF206" s="84"/>
      <c r="AMG206" s="84"/>
      <c r="AMH206" s="84"/>
      <c r="AMI206" s="84"/>
      <c r="AMJ206" s="84"/>
      <c r="AMK206" s="84"/>
      <c r="AML206" s="84"/>
      <c r="AMM206" s="84"/>
      <c r="AMN206" s="84"/>
      <c r="AMO206" s="84"/>
      <c r="AMP206" s="84"/>
      <c r="AMQ206" s="84"/>
      <c r="AMR206" s="84"/>
      <c r="AMS206" s="84"/>
      <c r="AMT206" s="84"/>
      <c r="AMU206" s="84"/>
      <c r="AMV206" s="84"/>
      <c r="AMW206" s="84"/>
      <c r="AMX206" s="84"/>
      <c r="AMY206" s="84"/>
      <c r="AMZ206" s="84"/>
      <c r="ANA206" s="84"/>
      <c r="ANB206" s="84"/>
      <c r="ANC206" s="84"/>
      <c r="AND206" s="84"/>
      <c r="ANE206" s="84"/>
      <c r="ANF206" s="84"/>
      <c r="ANG206" s="84"/>
      <c r="ANH206" s="84"/>
      <c r="ANI206" s="84"/>
      <c r="ANJ206" s="84"/>
      <c r="ANK206" s="84"/>
      <c r="ANL206" s="84"/>
      <c r="ANM206" s="84"/>
      <c r="ANN206" s="84"/>
      <c r="ANO206" s="84"/>
      <c r="ANP206" s="84"/>
      <c r="ANQ206" s="84"/>
      <c r="ANR206" s="84"/>
      <c r="ANS206" s="84"/>
      <c r="ANT206" s="84"/>
      <c r="ANU206" s="84"/>
      <c r="ANV206" s="84"/>
      <c r="ANW206" s="84"/>
      <c r="ANX206" s="84"/>
      <c r="ANY206" s="84"/>
      <c r="ANZ206" s="84"/>
      <c r="AOA206" s="84"/>
      <c r="AOB206" s="84"/>
      <c r="AOC206" s="84"/>
      <c r="AOD206" s="84"/>
      <c r="AOE206" s="84"/>
      <c r="AOF206" s="84"/>
      <c r="AOG206" s="84"/>
      <c r="AOH206" s="84"/>
      <c r="AOI206" s="84"/>
      <c r="AOJ206" s="84"/>
      <c r="AOK206" s="84"/>
      <c r="AOL206" s="84"/>
      <c r="AOM206" s="84"/>
      <c r="AON206" s="84"/>
      <c r="AOO206" s="84"/>
      <c r="AOP206" s="84"/>
      <c r="AOQ206" s="84"/>
      <c r="AOR206" s="84"/>
      <c r="AOS206" s="84"/>
      <c r="AOT206" s="84"/>
      <c r="AOU206" s="84"/>
      <c r="AOV206" s="84"/>
      <c r="AOW206" s="84"/>
      <c r="AOX206" s="84"/>
      <c r="AOY206" s="84"/>
      <c r="AOZ206" s="84"/>
      <c r="APA206" s="84"/>
      <c r="APB206" s="84"/>
      <c r="APC206" s="84"/>
      <c r="APD206" s="84"/>
      <c r="APE206" s="84"/>
      <c r="APF206" s="84"/>
      <c r="APG206" s="84"/>
      <c r="APH206" s="84"/>
      <c r="API206" s="84"/>
      <c r="APJ206" s="84"/>
      <c r="APK206" s="84"/>
      <c r="APL206" s="84"/>
      <c r="APM206" s="84"/>
      <c r="APN206" s="84"/>
      <c r="APO206" s="84"/>
      <c r="APP206" s="84"/>
      <c r="APQ206" s="84"/>
      <c r="APR206" s="84"/>
      <c r="APS206" s="84"/>
      <c r="APT206" s="84"/>
      <c r="APU206" s="84"/>
      <c r="APV206" s="84"/>
      <c r="APW206" s="84"/>
      <c r="APX206" s="84"/>
      <c r="APY206" s="84"/>
      <c r="APZ206" s="84"/>
      <c r="AQA206" s="84"/>
      <c r="AQB206" s="84"/>
      <c r="AQC206" s="84"/>
      <c r="AQD206" s="84"/>
      <c r="AQE206" s="84"/>
      <c r="AQF206" s="84"/>
      <c r="AQG206" s="84"/>
      <c r="AQH206" s="84"/>
      <c r="AQI206" s="84"/>
      <c r="AQJ206" s="84"/>
      <c r="AQK206" s="84"/>
      <c r="AQL206" s="84"/>
      <c r="AQM206" s="84"/>
      <c r="AQN206" s="84"/>
      <c r="AQO206" s="84"/>
      <c r="AQP206" s="84"/>
      <c r="AQQ206" s="84"/>
      <c r="AQR206" s="84"/>
      <c r="AQS206" s="84"/>
      <c r="AQT206" s="84"/>
      <c r="AQU206" s="84"/>
      <c r="AQV206" s="84"/>
      <c r="AQW206" s="84"/>
      <c r="AQX206" s="84"/>
      <c r="AQY206" s="84"/>
      <c r="AQZ206" s="84"/>
      <c r="ARA206" s="84"/>
      <c r="ARB206" s="84"/>
      <c r="ARC206" s="84"/>
      <c r="ARD206" s="84"/>
      <c r="ARE206" s="84"/>
      <c r="ARF206" s="84"/>
      <c r="ARG206" s="84"/>
      <c r="ARH206" s="84"/>
      <c r="ARI206" s="84"/>
      <c r="ARJ206" s="84"/>
      <c r="ARK206" s="84"/>
      <c r="ARL206" s="84"/>
      <c r="ARM206" s="84"/>
      <c r="ARN206" s="84"/>
      <c r="ARO206" s="84"/>
      <c r="ARP206" s="84"/>
      <c r="ARQ206" s="84"/>
      <c r="ARR206" s="84"/>
      <c r="ARS206" s="84"/>
      <c r="ART206" s="84"/>
      <c r="ARU206" s="84"/>
      <c r="ARV206" s="84"/>
      <c r="ARW206" s="84"/>
      <c r="ARX206" s="84"/>
      <c r="ARY206" s="84"/>
      <c r="ARZ206" s="84"/>
      <c r="ASA206" s="84"/>
      <c r="ASB206" s="84"/>
      <c r="ASC206" s="84"/>
      <c r="ASD206" s="84"/>
      <c r="ASE206" s="84"/>
      <c r="ASF206" s="84"/>
      <c r="ASG206" s="84"/>
      <c r="ASH206" s="84"/>
      <c r="ASI206" s="84"/>
      <c r="ASJ206" s="84"/>
      <c r="ASK206" s="84"/>
      <c r="ASL206" s="84"/>
      <c r="ASM206" s="84"/>
      <c r="ASN206" s="84"/>
      <c r="ASO206" s="84"/>
      <c r="ASP206" s="84"/>
      <c r="ASQ206" s="84"/>
      <c r="ASR206" s="84"/>
      <c r="ASS206" s="84"/>
      <c r="AST206" s="84"/>
      <c r="ASU206" s="84"/>
      <c r="ASV206" s="84"/>
      <c r="ASW206" s="84"/>
      <c r="ASX206" s="84"/>
      <c r="ASY206" s="84"/>
      <c r="ASZ206" s="84"/>
      <c r="ATA206" s="84"/>
      <c r="ATB206" s="84"/>
      <c r="ATC206" s="84"/>
      <c r="ATD206" s="84"/>
      <c r="ATE206" s="84"/>
      <c r="ATF206" s="84"/>
      <c r="ATG206" s="84"/>
      <c r="ATH206" s="84"/>
      <c r="ATI206" s="84"/>
      <c r="ATJ206" s="84"/>
      <c r="ATK206" s="84"/>
      <c r="ATL206" s="84"/>
      <c r="ATM206" s="84"/>
      <c r="ATN206" s="84"/>
      <c r="ATO206" s="84"/>
      <c r="ATP206" s="84"/>
      <c r="ATQ206" s="84"/>
      <c r="ATR206" s="84"/>
      <c r="ATS206" s="84"/>
      <c r="ATT206" s="84"/>
      <c r="ATU206" s="84"/>
      <c r="ATV206" s="84"/>
      <c r="ATW206" s="84"/>
      <c r="ATX206" s="84"/>
      <c r="ATY206" s="84"/>
      <c r="ATZ206" s="84"/>
      <c r="AUA206" s="84"/>
      <c r="AUB206" s="84"/>
      <c r="AUC206" s="84"/>
      <c r="AUD206" s="84"/>
      <c r="AUE206" s="84"/>
      <c r="AUF206" s="84"/>
      <c r="AUG206" s="84"/>
      <c r="AUH206" s="84"/>
      <c r="AUI206" s="84"/>
      <c r="AUJ206" s="84"/>
      <c r="AUK206" s="84"/>
      <c r="AUL206" s="84"/>
      <c r="AUM206" s="84"/>
      <c r="AUN206" s="84"/>
      <c r="AUO206" s="84"/>
      <c r="AUP206" s="84"/>
      <c r="AUQ206" s="84"/>
      <c r="AUR206" s="84"/>
      <c r="AUS206" s="84"/>
      <c r="AUT206" s="84"/>
      <c r="AUU206" s="84"/>
      <c r="AUV206" s="84"/>
      <c r="AUW206" s="84"/>
      <c r="AUX206" s="84"/>
      <c r="AUY206" s="84"/>
      <c r="AUZ206" s="84"/>
      <c r="AVA206" s="84"/>
      <c r="AVB206" s="84"/>
      <c r="AVC206" s="84"/>
      <c r="AVD206" s="84"/>
      <c r="AVE206" s="84"/>
      <c r="AVF206" s="84"/>
      <c r="AVG206" s="84"/>
      <c r="AVH206" s="84"/>
      <c r="AVI206" s="84"/>
      <c r="AVJ206" s="84"/>
      <c r="AVK206" s="84"/>
      <c r="AVL206" s="84"/>
      <c r="AVM206" s="84"/>
      <c r="AVN206" s="84"/>
      <c r="AVO206" s="84"/>
      <c r="AVP206" s="84"/>
      <c r="AVQ206" s="84"/>
      <c r="AVR206" s="84"/>
      <c r="AVS206" s="84"/>
      <c r="AVT206" s="84"/>
      <c r="AVU206" s="84"/>
      <c r="AVV206" s="84"/>
      <c r="AVW206" s="84"/>
      <c r="AVX206" s="84"/>
      <c r="AVY206" s="84"/>
      <c r="AVZ206" s="84"/>
      <c r="AWA206" s="84"/>
      <c r="AWB206" s="84"/>
      <c r="AWC206" s="84"/>
      <c r="AWD206" s="84"/>
      <c r="AWE206" s="84"/>
      <c r="AWF206" s="84"/>
      <c r="AWG206" s="84"/>
      <c r="AWH206" s="84"/>
      <c r="AWI206" s="84"/>
      <c r="AWJ206" s="84"/>
      <c r="AWK206" s="84"/>
      <c r="AWL206" s="84"/>
      <c r="AWM206" s="84"/>
      <c r="AWN206" s="84"/>
      <c r="AWO206" s="84"/>
      <c r="AWP206" s="84"/>
      <c r="AWQ206" s="84"/>
      <c r="AWR206" s="84"/>
      <c r="AWS206" s="84"/>
      <c r="AWT206" s="84"/>
      <c r="AWU206" s="84"/>
      <c r="AWV206" s="84"/>
      <c r="AWW206" s="84"/>
      <c r="AWX206" s="84"/>
      <c r="AWY206" s="84"/>
      <c r="AWZ206" s="84"/>
      <c r="AXA206" s="84"/>
      <c r="AXB206" s="84"/>
      <c r="AXC206" s="84"/>
      <c r="AXD206" s="84"/>
      <c r="AXE206" s="84"/>
      <c r="AXF206" s="84"/>
      <c r="AXG206" s="84"/>
      <c r="AXH206" s="84"/>
      <c r="AXI206" s="84"/>
      <c r="AXJ206" s="84"/>
      <c r="AXK206" s="84"/>
      <c r="AXL206" s="84"/>
      <c r="AXM206" s="84"/>
      <c r="AXN206" s="84"/>
      <c r="AXO206" s="84"/>
      <c r="AXP206" s="84"/>
      <c r="AXQ206" s="84"/>
      <c r="AXR206" s="84"/>
      <c r="AXS206" s="84"/>
      <c r="AXT206" s="84"/>
      <c r="AXU206" s="84"/>
      <c r="AXV206" s="84"/>
      <c r="AXW206" s="84"/>
      <c r="AXX206" s="84"/>
      <c r="AXY206" s="84"/>
      <c r="AXZ206" s="84"/>
      <c r="AYA206" s="84"/>
      <c r="AYB206" s="84"/>
      <c r="AYC206" s="84"/>
      <c r="AYD206" s="84"/>
      <c r="AYE206" s="84"/>
      <c r="AYF206" s="84"/>
      <c r="AYG206" s="84"/>
      <c r="AYH206" s="84"/>
      <c r="AYI206" s="84"/>
      <c r="AYJ206" s="84"/>
      <c r="AYK206" s="84"/>
      <c r="AYL206" s="84"/>
      <c r="AYM206" s="84"/>
      <c r="AYN206" s="84"/>
      <c r="AYO206" s="84"/>
      <c r="AYP206" s="84"/>
      <c r="AYQ206" s="84"/>
      <c r="AYR206" s="84"/>
      <c r="AYS206" s="84"/>
      <c r="AYT206" s="84"/>
      <c r="AYU206" s="84"/>
      <c r="AYV206" s="84"/>
      <c r="AYW206" s="84"/>
      <c r="AYX206" s="84"/>
      <c r="AYY206" s="84"/>
      <c r="AYZ206" s="84"/>
      <c r="AZA206" s="84"/>
      <c r="AZB206" s="84"/>
      <c r="AZC206" s="84"/>
      <c r="AZD206" s="84"/>
      <c r="AZE206" s="84"/>
      <c r="AZF206" s="84"/>
      <c r="AZG206" s="84"/>
      <c r="AZH206" s="84"/>
      <c r="AZI206" s="84"/>
      <c r="AZJ206" s="84"/>
      <c r="AZK206" s="84"/>
      <c r="AZL206" s="84"/>
      <c r="AZM206" s="84"/>
      <c r="AZN206" s="84"/>
      <c r="AZO206" s="84"/>
      <c r="AZP206" s="84"/>
      <c r="AZQ206" s="84"/>
      <c r="AZR206" s="84"/>
      <c r="AZS206" s="84"/>
      <c r="AZT206" s="84"/>
      <c r="AZU206" s="84"/>
      <c r="AZV206" s="84"/>
      <c r="AZW206" s="84"/>
      <c r="AZX206" s="84"/>
      <c r="AZY206" s="84"/>
      <c r="AZZ206" s="84"/>
      <c r="BAA206" s="84"/>
      <c r="BAB206" s="84"/>
      <c r="BAC206" s="84"/>
      <c r="BAD206" s="84"/>
      <c r="BAE206" s="84"/>
      <c r="BAF206" s="84"/>
      <c r="BAG206" s="84"/>
      <c r="BAH206" s="84"/>
      <c r="BAI206" s="84"/>
      <c r="BAJ206" s="84"/>
      <c r="BAK206" s="84"/>
      <c r="BAL206" s="84"/>
      <c r="BAM206" s="84"/>
      <c r="BAN206" s="84"/>
      <c r="BAO206" s="84"/>
      <c r="BAP206" s="84"/>
      <c r="BAQ206" s="84"/>
      <c r="BAR206" s="84"/>
      <c r="BAS206" s="84"/>
      <c r="BAT206" s="84"/>
      <c r="BAU206" s="84"/>
      <c r="BAV206" s="84"/>
      <c r="BAW206" s="84"/>
      <c r="BAX206" s="84"/>
      <c r="BAY206" s="84"/>
      <c r="BAZ206" s="84"/>
      <c r="BBA206" s="84"/>
      <c r="BBB206" s="84"/>
      <c r="BBC206" s="84"/>
      <c r="BBD206" s="84"/>
      <c r="BBE206" s="84"/>
      <c r="BBF206" s="84"/>
      <c r="BBG206" s="84"/>
      <c r="BBH206" s="84"/>
      <c r="BBI206" s="84"/>
      <c r="BBJ206" s="84"/>
      <c r="BBK206" s="84"/>
      <c r="BBL206" s="84"/>
      <c r="BBM206" s="84"/>
      <c r="BBN206" s="84"/>
      <c r="BBO206" s="84"/>
      <c r="BBP206" s="84"/>
      <c r="BBQ206" s="84"/>
      <c r="BBR206" s="84"/>
      <c r="BBS206" s="84"/>
      <c r="BBT206" s="84"/>
      <c r="BBU206" s="84"/>
      <c r="BBV206" s="84"/>
      <c r="BBW206" s="84"/>
      <c r="BBX206" s="84"/>
      <c r="BBY206" s="84"/>
      <c r="BBZ206" s="84"/>
      <c r="BCA206" s="84"/>
      <c r="BCB206" s="84"/>
      <c r="BCC206" s="84"/>
      <c r="BCD206" s="84"/>
      <c r="BCE206" s="84"/>
      <c r="BCF206" s="84"/>
      <c r="BCG206" s="84"/>
      <c r="BCH206" s="84"/>
      <c r="BCI206" s="84"/>
      <c r="BCJ206" s="84"/>
      <c r="BCK206" s="84"/>
      <c r="BCL206" s="84"/>
      <c r="BCM206" s="84"/>
      <c r="BCN206" s="84"/>
      <c r="BCO206" s="84"/>
      <c r="BCP206" s="84"/>
      <c r="BCQ206" s="84"/>
      <c r="BCR206" s="84"/>
      <c r="BCS206" s="84"/>
      <c r="BCT206" s="84"/>
      <c r="BCU206" s="84"/>
      <c r="BCV206" s="84"/>
      <c r="BCW206" s="84"/>
      <c r="BCX206" s="84"/>
      <c r="BCY206" s="84"/>
      <c r="BCZ206" s="84"/>
      <c r="BDA206" s="84"/>
      <c r="BDB206" s="84"/>
      <c r="BDC206" s="84"/>
      <c r="BDD206" s="84"/>
      <c r="BDE206" s="84"/>
      <c r="BDF206" s="84"/>
      <c r="BDG206" s="84"/>
      <c r="BDH206" s="84"/>
      <c r="BDI206" s="84"/>
      <c r="BDJ206" s="84"/>
      <c r="BDK206" s="84"/>
      <c r="BDL206" s="84"/>
      <c r="BDM206" s="84"/>
      <c r="BDN206" s="84"/>
      <c r="BDO206" s="84"/>
      <c r="BDP206" s="84"/>
      <c r="BDQ206" s="84"/>
      <c r="BDR206" s="84"/>
      <c r="BDS206" s="84"/>
      <c r="BDT206" s="84"/>
      <c r="BDU206" s="84"/>
      <c r="BDV206" s="84"/>
      <c r="BDW206" s="84"/>
      <c r="BDX206" s="84"/>
      <c r="BDY206" s="84"/>
      <c r="BDZ206" s="84"/>
      <c r="BEA206" s="84"/>
      <c r="BEB206" s="84"/>
      <c r="BEC206" s="84"/>
      <c r="BED206" s="84"/>
      <c r="BEE206" s="84"/>
      <c r="BEF206" s="84"/>
      <c r="BEG206" s="84"/>
      <c r="BEH206" s="84"/>
      <c r="BEI206" s="84"/>
      <c r="BEJ206" s="84"/>
      <c r="BEK206" s="84"/>
      <c r="BEL206" s="84"/>
      <c r="BEM206" s="84"/>
      <c r="BEN206" s="84"/>
      <c r="BEO206" s="84"/>
      <c r="BEP206" s="84"/>
      <c r="BEQ206" s="84"/>
      <c r="BER206" s="84"/>
      <c r="BES206" s="84"/>
      <c r="BET206" s="84"/>
      <c r="BEU206" s="84"/>
      <c r="BEV206" s="84"/>
      <c r="BEW206" s="84"/>
      <c r="BEX206" s="84"/>
      <c r="BEY206" s="84"/>
      <c r="BEZ206" s="84"/>
      <c r="BFA206" s="84"/>
      <c r="BFB206" s="84"/>
      <c r="BFC206" s="84"/>
      <c r="BFD206" s="84"/>
      <c r="BFE206" s="84"/>
      <c r="BFF206" s="84"/>
      <c r="BFG206" s="84"/>
      <c r="BFH206" s="84"/>
      <c r="BFI206" s="84"/>
      <c r="BFJ206" s="84"/>
      <c r="BFK206" s="84"/>
      <c r="BFL206" s="84"/>
      <c r="BFM206" s="84"/>
      <c r="BFN206" s="84"/>
      <c r="BFO206" s="84"/>
      <c r="BFP206" s="84"/>
      <c r="BFQ206" s="84"/>
      <c r="BFR206" s="84"/>
      <c r="BFS206" s="84"/>
      <c r="BFT206" s="84"/>
      <c r="BFU206" s="84"/>
      <c r="BFV206" s="84"/>
      <c r="BFW206" s="84"/>
      <c r="BFX206" s="84"/>
      <c r="BFY206" s="84"/>
      <c r="BFZ206" s="84"/>
      <c r="BGA206" s="84"/>
      <c r="BGB206" s="84"/>
      <c r="BGC206" s="84"/>
      <c r="BGD206" s="84"/>
      <c r="BGE206" s="84"/>
      <c r="BGF206" s="84"/>
      <c r="BGG206" s="84"/>
      <c r="BGH206" s="84"/>
      <c r="BGI206" s="84"/>
      <c r="BGJ206" s="84"/>
      <c r="BGK206" s="84"/>
      <c r="BGL206" s="84"/>
      <c r="BGM206" s="84"/>
      <c r="BGN206" s="84"/>
      <c r="BGO206" s="84"/>
      <c r="BGP206" s="84"/>
      <c r="BGQ206" s="84"/>
      <c r="BGR206" s="84"/>
      <c r="BGS206" s="84"/>
      <c r="BGT206" s="84"/>
      <c r="BGU206" s="84"/>
      <c r="BGV206" s="84"/>
      <c r="BGW206" s="84"/>
      <c r="BGX206" s="84"/>
      <c r="BGY206" s="84"/>
      <c r="BGZ206" s="84"/>
      <c r="BHA206" s="84"/>
      <c r="BHB206" s="84"/>
      <c r="BHC206" s="84"/>
      <c r="BHD206" s="84"/>
      <c r="BHE206" s="84"/>
      <c r="BHF206" s="84"/>
      <c r="BHG206" s="84"/>
      <c r="BHH206" s="84"/>
      <c r="BHI206" s="84"/>
      <c r="BHJ206" s="84"/>
      <c r="BHK206" s="84"/>
      <c r="BHL206" s="84"/>
      <c r="BHM206" s="84"/>
      <c r="BHN206" s="84"/>
      <c r="BHO206" s="84"/>
      <c r="BHP206" s="84"/>
      <c r="BHQ206" s="84"/>
      <c r="BHR206" s="84"/>
      <c r="BHS206" s="84"/>
      <c r="BHT206" s="84"/>
      <c r="BHU206" s="84"/>
      <c r="BHV206" s="84"/>
      <c r="BHW206" s="84"/>
      <c r="BHX206" s="84"/>
      <c r="BHY206" s="84"/>
      <c r="BHZ206" s="84"/>
      <c r="BIA206" s="84"/>
      <c r="BIB206" s="84"/>
      <c r="BIC206" s="84"/>
      <c r="BID206" s="84"/>
      <c r="BIE206" s="84"/>
      <c r="BIF206" s="84"/>
      <c r="BIG206" s="84"/>
      <c r="BIH206" s="84"/>
      <c r="BII206" s="84"/>
      <c r="BIJ206" s="84"/>
      <c r="BIK206" s="84"/>
      <c r="BIL206" s="84"/>
      <c r="BIM206" s="84"/>
      <c r="BIN206" s="84"/>
      <c r="BIO206" s="84"/>
      <c r="BIP206" s="84"/>
      <c r="BIQ206" s="84"/>
      <c r="BIR206" s="84"/>
      <c r="BIS206" s="84"/>
      <c r="BIT206" s="84"/>
      <c r="BIU206" s="84"/>
      <c r="BIV206" s="84"/>
      <c r="BIW206" s="84"/>
      <c r="BIX206" s="84"/>
      <c r="BIY206" s="84"/>
      <c r="BIZ206" s="84"/>
      <c r="BJA206" s="84"/>
      <c r="BJB206" s="84"/>
      <c r="BJC206" s="84"/>
      <c r="BJD206" s="84"/>
      <c r="BJE206" s="84"/>
      <c r="BJF206" s="84"/>
      <c r="BJG206" s="84"/>
      <c r="BJH206" s="84"/>
      <c r="BJI206" s="84"/>
      <c r="BJJ206" s="84"/>
      <c r="BJK206" s="84"/>
      <c r="BJL206" s="84"/>
      <c r="BJM206" s="84"/>
      <c r="BJN206" s="84"/>
      <c r="BJO206" s="84"/>
      <c r="BJP206" s="84"/>
      <c r="BJQ206" s="84"/>
      <c r="BJR206" s="84"/>
      <c r="BJS206" s="84"/>
      <c r="BJT206" s="84"/>
      <c r="BJU206" s="84"/>
      <c r="BJV206" s="84"/>
      <c r="BJW206" s="84"/>
      <c r="BJX206" s="84"/>
      <c r="BJY206" s="84"/>
      <c r="BJZ206" s="84"/>
      <c r="BKA206" s="84"/>
      <c r="BKB206" s="84"/>
      <c r="BKC206" s="84"/>
      <c r="BKD206" s="84"/>
      <c r="BKE206" s="84"/>
      <c r="BKF206" s="84"/>
      <c r="BKG206" s="84"/>
      <c r="BKH206" s="84"/>
      <c r="BKI206" s="84"/>
      <c r="BKJ206" s="84"/>
      <c r="BKK206" s="84"/>
      <c r="BKL206" s="84"/>
      <c r="BKM206" s="84"/>
      <c r="BKN206" s="84"/>
      <c r="BKO206" s="84"/>
      <c r="BKP206" s="84"/>
      <c r="BKQ206" s="84"/>
      <c r="BKR206" s="84"/>
      <c r="BKS206" s="84"/>
      <c r="BKT206" s="84"/>
      <c r="BKU206" s="84"/>
      <c r="BKV206" s="84"/>
      <c r="BKW206" s="84"/>
      <c r="BKX206" s="84"/>
      <c r="BKY206" s="84"/>
      <c r="BKZ206" s="84"/>
      <c r="BLA206" s="84"/>
      <c r="BLB206" s="84"/>
      <c r="BLC206" s="84"/>
      <c r="BLD206" s="84"/>
      <c r="BLE206" s="84"/>
      <c r="BLF206" s="84"/>
      <c r="BLG206" s="84"/>
      <c r="BLH206" s="84"/>
      <c r="BLI206" s="84"/>
      <c r="BLJ206" s="84"/>
      <c r="BLK206" s="84"/>
      <c r="BLL206" s="84"/>
      <c r="BLM206" s="84"/>
      <c r="BLN206" s="84"/>
      <c r="BLO206" s="84"/>
      <c r="BLP206" s="84"/>
      <c r="BLQ206" s="84"/>
      <c r="BLR206" s="84"/>
      <c r="BLS206" s="84"/>
      <c r="BLT206" s="84"/>
      <c r="BLU206" s="84"/>
      <c r="BLV206" s="84"/>
      <c r="BLW206" s="84"/>
      <c r="BLX206" s="84"/>
      <c r="BLY206" s="84"/>
      <c r="BLZ206" s="84"/>
      <c r="BMA206" s="84"/>
      <c r="BMB206" s="84"/>
      <c r="BMC206" s="84"/>
      <c r="BMD206" s="84"/>
      <c r="BME206" s="84"/>
      <c r="BMF206" s="84"/>
      <c r="BMG206" s="84"/>
      <c r="BMH206" s="84"/>
      <c r="BMI206" s="84"/>
      <c r="BMJ206" s="84"/>
      <c r="BMK206" s="84"/>
      <c r="BML206" s="84"/>
      <c r="BMM206" s="84"/>
      <c r="BMN206" s="84"/>
      <c r="BMO206" s="84"/>
      <c r="BMP206" s="84"/>
      <c r="BMQ206" s="84"/>
      <c r="BMR206" s="84"/>
      <c r="BMS206" s="84"/>
      <c r="BMT206" s="84"/>
      <c r="BMU206" s="84"/>
      <c r="BMV206" s="84"/>
      <c r="BMW206" s="84"/>
      <c r="BMX206" s="84"/>
      <c r="BMY206" s="84"/>
      <c r="BMZ206" s="84"/>
      <c r="BNA206" s="84"/>
      <c r="BNB206" s="84"/>
      <c r="BNC206" s="84"/>
      <c r="BND206" s="84"/>
      <c r="BNE206" s="84"/>
      <c r="BNF206" s="84"/>
      <c r="BNG206" s="84"/>
      <c r="BNH206" s="84"/>
      <c r="BNI206" s="84"/>
      <c r="BNJ206" s="84"/>
      <c r="BNK206" s="84"/>
      <c r="BNL206" s="84"/>
      <c r="BNM206" s="84"/>
      <c r="BNN206" s="84"/>
      <c r="BNO206" s="84"/>
      <c r="BNP206" s="84"/>
      <c r="BNQ206" s="84"/>
      <c r="BNR206" s="84"/>
      <c r="BNS206" s="84"/>
      <c r="BNT206" s="84"/>
      <c r="BNU206" s="84"/>
      <c r="BNV206" s="84"/>
      <c r="BNW206" s="84"/>
      <c r="BNX206" s="84"/>
      <c r="BNY206" s="84"/>
      <c r="BNZ206" s="84"/>
      <c r="BOA206" s="84"/>
      <c r="BOB206" s="84"/>
      <c r="BOC206" s="84"/>
      <c r="BOD206" s="84"/>
      <c r="BOE206" s="84"/>
      <c r="BOF206" s="84"/>
      <c r="BOG206" s="84"/>
      <c r="BOH206" s="84"/>
      <c r="BOI206" s="84"/>
      <c r="BOJ206" s="84"/>
      <c r="BOK206" s="84"/>
      <c r="BOL206" s="84"/>
      <c r="BOM206" s="84"/>
      <c r="BON206" s="84"/>
      <c r="BOO206" s="84"/>
      <c r="BOP206" s="84"/>
      <c r="BOQ206" s="84"/>
      <c r="BOR206" s="84"/>
      <c r="BOS206" s="84"/>
      <c r="BOT206" s="84"/>
      <c r="BOU206" s="84"/>
      <c r="BOV206" s="84"/>
      <c r="BOW206" s="84"/>
      <c r="BOX206" s="84"/>
      <c r="BOY206" s="84"/>
      <c r="BOZ206" s="84"/>
      <c r="BPA206" s="84"/>
      <c r="BPB206" s="84"/>
      <c r="BPC206" s="84"/>
      <c r="BPD206" s="84"/>
      <c r="BPE206" s="84"/>
      <c r="BPF206" s="84"/>
      <c r="BPG206" s="84"/>
      <c r="BPH206" s="84"/>
      <c r="BPI206" s="84"/>
      <c r="BPJ206" s="84"/>
      <c r="BPK206" s="84"/>
      <c r="BPL206" s="84"/>
      <c r="BPM206" s="84"/>
      <c r="BPN206" s="84"/>
      <c r="BPO206" s="84"/>
      <c r="BPP206" s="84"/>
      <c r="BPQ206" s="84"/>
      <c r="BPR206" s="84"/>
      <c r="BPS206" s="84"/>
      <c r="BPT206" s="84"/>
      <c r="BPU206" s="84"/>
      <c r="BPV206" s="84"/>
      <c r="BPW206" s="84"/>
      <c r="BPX206" s="84"/>
      <c r="BPY206" s="84"/>
      <c r="BPZ206" s="84"/>
      <c r="BQA206" s="84"/>
      <c r="BQB206" s="84"/>
      <c r="BQC206" s="84"/>
      <c r="BQD206" s="84"/>
      <c r="BQE206" s="84"/>
      <c r="BQF206" s="84"/>
      <c r="BQG206" s="84"/>
      <c r="BQH206" s="84"/>
      <c r="BQI206" s="84"/>
      <c r="BQJ206" s="84"/>
      <c r="BQK206" s="84"/>
      <c r="BQL206" s="84"/>
      <c r="BQM206" s="84"/>
      <c r="BQN206" s="84"/>
      <c r="BQO206" s="84"/>
      <c r="BQP206" s="84"/>
      <c r="BQQ206" s="84"/>
      <c r="BQR206" s="84"/>
      <c r="BQS206" s="84"/>
      <c r="BQT206" s="84"/>
      <c r="BQU206" s="84"/>
      <c r="BQV206" s="84"/>
      <c r="BQW206" s="84"/>
      <c r="BQX206" s="84"/>
      <c r="BQY206" s="84"/>
      <c r="BQZ206" s="84"/>
      <c r="BRA206" s="84"/>
      <c r="BRB206" s="84"/>
      <c r="BRC206" s="84"/>
      <c r="BRD206" s="84"/>
      <c r="BRE206" s="84"/>
      <c r="BRF206" s="84"/>
      <c r="BRG206" s="84"/>
      <c r="BRH206" s="84"/>
      <c r="BRI206" s="84"/>
      <c r="BRJ206" s="84"/>
      <c r="BRK206" s="84"/>
      <c r="BRL206" s="84"/>
      <c r="BRM206" s="84"/>
      <c r="BRN206" s="84"/>
      <c r="BRO206" s="84"/>
      <c r="BRP206" s="84"/>
      <c r="BRQ206" s="84"/>
      <c r="BRR206" s="84"/>
      <c r="BRS206" s="84"/>
      <c r="BRT206" s="84"/>
      <c r="BRU206" s="84"/>
      <c r="BRV206" s="84"/>
      <c r="BRW206" s="84"/>
      <c r="BRX206" s="84"/>
      <c r="BRY206" s="84"/>
      <c r="BRZ206" s="84"/>
      <c r="BSA206" s="84"/>
      <c r="BSB206" s="84"/>
      <c r="BSC206" s="84"/>
      <c r="BSD206" s="84"/>
      <c r="BSE206" s="84"/>
      <c r="BSF206" s="84"/>
      <c r="BSG206" s="84"/>
      <c r="BSH206" s="84"/>
      <c r="BSI206" s="84"/>
      <c r="BSJ206" s="84"/>
      <c r="BSK206" s="84"/>
      <c r="BSL206" s="84"/>
      <c r="BSM206" s="84"/>
      <c r="BSN206" s="84"/>
      <c r="BSO206" s="84"/>
      <c r="BSP206" s="84"/>
      <c r="BSQ206" s="84"/>
      <c r="BSR206" s="84"/>
      <c r="BSS206" s="84"/>
      <c r="BST206" s="84"/>
      <c r="BSU206" s="84"/>
      <c r="BSV206" s="84"/>
      <c r="BSW206" s="84"/>
      <c r="BSX206" s="84"/>
      <c r="BSY206" s="84"/>
      <c r="BSZ206" s="84"/>
      <c r="BTA206" s="84"/>
      <c r="BTB206" s="84"/>
      <c r="BTC206" s="84"/>
      <c r="BTD206" s="84"/>
      <c r="BTE206" s="84"/>
      <c r="BTF206" s="84"/>
      <c r="BTG206" s="84"/>
      <c r="BTH206" s="84"/>
      <c r="BTI206" s="84"/>
      <c r="BTJ206" s="84"/>
      <c r="BTK206" s="84"/>
      <c r="BTL206" s="84"/>
      <c r="BTM206" s="84"/>
      <c r="BTN206" s="84"/>
      <c r="BTO206" s="84"/>
      <c r="BTP206" s="84"/>
      <c r="BTQ206" s="84"/>
      <c r="BTR206" s="84"/>
      <c r="BTS206" s="84"/>
      <c r="BTT206" s="84"/>
      <c r="BTU206" s="84"/>
      <c r="BTV206" s="84"/>
      <c r="BTW206" s="84"/>
      <c r="BTX206" s="84"/>
      <c r="BTY206" s="84"/>
      <c r="BTZ206" s="84"/>
      <c r="BUA206" s="84"/>
      <c r="BUB206" s="84"/>
      <c r="BUC206" s="84"/>
      <c r="BUD206" s="84"/>
      <c r="BUE206" s="84"/>
      <c r="BUF206" s="84"/>
      <c r="BUG206" s="84"/>
      <c r="BUH206" s="84"/>
      <c r="BUI206" s="84"/>
      <c r="BUJ206" s="84"/>
      <c r="BUK206" s="84"/>
      <c r="BUL206" s="84"/>
      <c r="BUM206" s="84"/>
      <c r="BUN206" s="84"/>
      <c r="BUO206" s="84"/>
      <c r="BUP206" s="84"/>
      <c r="BUQ206" s="84"/>
      <c r="BUR206" s="84"/>
      <c r="BUS206" s="84"/>
      <c r="BUT206" s="84"/>
      <c r="BUU206" s="84"/>
      <c r="BUV206" s="84"/>
      <c r="BUW206" s="84"/>
      <c r="BUX206" s="84"/>
      <c r="BUY206" s="84"/>
      <c r="BUZ206" s="84"/>
      <c r="BVA206" s="84"/>
      <c r="BVB206" s="84"/>
      <c r="BVC206" s="84"/>
      <c r="BVD206" s="84"/>
      <c r="BVE206" s="84"/>
      <c r="BVF206" s="84"/>
      <c r="BVG206" s="84"/>
      <c r="BVH206" s="84"/>
      <c r="BVI206" s="84"/>
      <c r="BVJ206" s="84"/>
      <c r="BVK206" s="84"/>
      <c r="BVL206" s="84"/>
      <c r="BVM206" s="84"/>
      <c r="BVN206" s="84"/>
      <c r="BVO206" s="84"/>
      <c r="BVP206" s="84"/>
      <c r="BVQ206" s="84"/>
      <c r="BVR206" s="84"/>
      <c r="BVS206" s="84"/>
      <c r="BVT206" s="84"/>
      <c r="BVU206" s="84"/>
      <c r="BVV206" s="84"/>
      <c r="BVW206" s="84"/>
      <c r="BVX206" s="84"/>
      <c r="BVY206" s="84"/>
      <c r="BVZ206" s="84"/>
      <c r="BWA206" s="84"/>
      <c r="BWB206" s="84"/>
      <c r="BWC206" s="84"/>
      <c r="BWD206" s="84"/>
      <c r="BWE206" s="84"/>
      <c r="BWF206" s="84"/>
      <c r="BWG206" s="84"/>
      <c r="BWH206" s="84"/>
      <c r="BWI206" s="84"/>
      <c r="BWJ206" s="84"/>
      <c r="BWK206" s="84"/>
      <c r="BWL206" s="84"/>
      <c r="BWM206" s="84"/>
      <c r="BWN206" s="84"/>
      <c r="BWO206" s="84"/>
      <c r="BWP206" s="84"/>
      <c r="BWQ206" s="84"/>
      <c r="BWR206" s="84"/>
      <c r="BWS206" s="84"/>
      <c r="BWT206" s="84"/>
      <c r="BWU206" s="84"/>
      <c r="BWV206" s="84"/>
      <c r="BWW206" s="84"/>
      <c r="BWX206" s="84"/>
      <c r="BWY206" s="84"/>
      <c r="BWZ206" s="84"/>
      <c r="BXA206" s="84"/>
      <c r="BXB206" s="84"/>
      <c r="BXC206" s="84"/>
      <c r="BXD206" s="84"/>
      <c r="BXE206" s="84"/>
      <c r="BXF206" s="84"/>
      <c r="BXG206" s="84"/>
      <c r="BXH206" s="84"/>
      <c r="BXI206" s="84"/>
      <c r="BXJ206" s="84"/>
      <c r="BXK206" s="84"/>
      <c r="BXL206" s="84"/>
      <c r="BXM206" s="84"/>
      <c r="BXN206" s="84"/>
      <c r="BXO206" s="84"/>
      <c r="BXP206" s="84"/>
      <c r="BXQ206" s="84"/>
      <c r="BXR206" s="84"/>
      <c r="BXS206" s="84"/>
      <c r="BXT206" s="84"/>
      <c r="BXU206" s="84"/>
      <c r="BXV206" s="84"/>
      <c r="BXW206" s="84"/>
      <c r="BXX206" s="84"/>
      <c r="BXY206" s="84"/>
      <c r="BXZ206" s="84"/>
      <c r="BYA206" s="84"/>
      <c r="BYB206" s="84"/>
      <c r="BYC206" s="84"/>
      <c r="BYD206" s="84"/>
      <c r="BYE206" s="84"/>
      <c r="BYF206" s="84"/>
      <c r="BYG206" s="84"/>
      <c r="BYH206" s="84"/>
      <c r="BYI206" s="84"/>
      <c r="BYJ206" s="84"/>
      <c r="BYK206" s="84"/>
      <c r="BYL206" s="84"/>
      <c r="BYM206" s="84"/>
      <c r="BYN206" s="84"/>
      <c r="BYO206" s="84"/>
      <c r="BYP206" s="84"/>
      <c r="BYQ206" s="84"/>
      <c r="BYR206" s="84"/>
      <c r="BYS206" s="84"/>
      <c r="BYT206" s="84"/>
      <c r="BYU206" s="84"/>
      <c r="BYV206" s="84"/>
      <c r="BYW206" s="84"/>
      <c r="BYX206" s="84"/>
      <c r="BYY206" s="84"/>
      <c r="BYZ206" s="84"/>
      <c r="BZA206" s="84"/>
      <c r="BZB206" s="84"/>
      <c r="BZC206" s="84"/>
      <c r="BZD206" s="84"/>
      <c r="BZE206" s="84"/>
      <c r="BZF206" s="84"/>
      <c r="BZG206" s="84"/>
      <c r="BZH206" s="84"/>
      <c r="BZI206" s="84"/>
      <c r="BZJ206" s="84"/>
      <c r="BZK206" s="84"/>
      <c r="BZL206" s="84"/>
      <c r="BZM206" s="84"/>
      <c r="BZN206" s="84"/>
      <c r="BZO206" s="84"/>
      <c r="BZP206" s="84"/>
      <c r="BZQ206" s="84"/>
      <c r="BZR206" s="84"/>
      <c r="BZS206" s="84"/>
      <c r="BZT206" s="84"/>
      <c r="BZU206" s="84"/>
      <c r="BZV206" s="84"/>
      <c r="BZW206" s="84"/>
      <c r="BZX206" s="84"/>
      <c r="BZY206" s="84"/>
      <c r="BZZ206" s="84"/>
      <c r="CAA206" s="84"/>
      <c r="CAB206" s="84"/>
      <c r="CAC206" s="84"/>
      <c r="CAD206" s="84"/>
      <c r="CAE206" s="84"/>
      <c r="CAF206" s="84"/>
      <c r="CAG206" s="84"/>
      <c r="CAH206" s="84"/>
      <c r="CAI206" s="84"/>
      <c r="CAJ206" s="84"/>
      <c r="CAK206" s="84"/>
      <c r="CAL206" s="84"/>
      <c r="CAM206" s="84"/>
      <c r="CAN206" s="84"/>
      <c r="CAO206" s="84"/>
      <c r="CAP206" s="84"/>
      <c r="CAQ206" s="84"/>
      <c r="CAR206" s="84"/>
      <c r="CAS206" s="84"/>
      <c r="CAT206" s="84"/>
      <c r="CAU206" s="84"/>
      <c r="CAV206" s="84"/>
      <c r="CAW206" s="84"/>
      <c r="CAX206" s="84"/>
      <c r="CAY206" s="84"/>
      <c r="CAZ206" s="84"/>
      <c r="CBA206" s="84"/>
      <c r="CBB206" s="84"/>
      <c r="CBC206" s="84"/>
      <c r="CBD206" s="84"/>
      <c r="CBE206" s="84"/>
      <c r="CBF206" s="84"/>
      <c r="CBG206" s="84"/>
      <c r="CBH206" s="84"/>
      <c r="CBI206" s="84"/>
      <c r="CBJ206" s="84"/>
      <c r="CBK206" s="84"/>
      <c r="CBL206" s="84"/>
      <c r="CBM206" s="84"/>
      <c r="CBN206" s="84"/>
      <c r="CBO206" s="84"/>
      <c r="CBP206" s="84"/>
      <c r="CBQ206" s="84"/>
      <c r="CBR206" s="84"/>
      <c r="CBS206" s="84"/>
      <c r="CBT206" s="84"/>
      <c r="CBU206" s="84"/>
      <c r="CBV206" s="84"/>
      <c r="CBW206" s="84"/>
      <c r="CBX206" s="84"/>
      <c r="CBY206" s="84"/>
      <c r="CBZ206" s="84"/>
      <c r="CCA206" s="84"/>
      <c r="CCB206" s="84"/>
      <c r="CCC206" s="84"/>
      <c r="CCD206" s="84"/>
      <c r="CCE206" s="84"/>
      <c r="CCF206" s="84"/>
      <c r="CCG206" s="84"/>
      <c r="CCH206" s="84"/>
      <c r="CCI206" s="84"/>
      <c r="CCJ206" s="84"/>
      <c r="CCK206" s="84"/>
      <c r="CCL206" s="84"/>
      <c r="CCM206" s="84"/>
      <c r="CCN206" s="84"/>
      <c r="CCO206" s="84"/>
      <c r="CCP206" s="84"/>
      <c r="CCQ206" s="84"/>
      <c r="CCR206" s="84"/>
      <c r="CCS206" s="84"/>
      <c r="CCT206" s="84"/>
      <c r="CCU206" s="84"/>
      <c r="CCV206" s="84"/>
      <c r="CCW206" s="84"/>
      <c r="CCX206" s="84"/>
      <c r="CCY206" s="84"/>
      <c r="CCZ206" s="84"/>
      <c r="CDA206" s="84"/>
      <c r="CDB206" s="84"/>
      <c r="CDC206" s="84"/>
      <c r="CDD206" s="84"/>
      <c r="CDE206" s="84"/>
      <c r="CDF206" s="84"/>
      <c r="CDG206" s="84"/>
      <c r="CDH206" s="84"/>
      <c r="CDI206" s="84"/>
      <c r="CDJ206" s="84"/>
      <c r="CDK206" s="84"/>
      <c r="CDL206" s="84"/>
      <c r="CDM206" s="84"/>
      <c r="CDN206" s="84"/>
      <c r="CDO206" s="84"/>
      <c r="CDP206" s="84"/>
      <c r="CDQ206" s="84"/>
      <c r="CDR206" s="84"/>
      <c r="CDS206" s="84"/>
      <c r="CDT206" s="84"/>
      <c r="CDU206" s="84"/>
      <c r="CDV206" s="84"/>
      <c r="CDW206" s="84"/>
      <c r="CDX206" s="84"/>
      <c r="CDY206" s="84"/>
      <c r="CDZ206" s="84"/>
      <c r="CEA206" s="84"/>
      <c r="CEB206" s="84"/>
      <c r="CEC206" s="84"/>
      <c r="CED206" s="84"/>
      <c r="CEE206" s="84"/>
      <c r="CEF206" s="84"/>
      <c r="CEG206" s="84"/>
      <c r="CEH206" s="84"/>
      <c r="CEI206" s="84"/>
      <c r="CEJ206" s="84"/>
      <c r="CEK206" s="84"/>
      <c r="CEL206" s="84"/>
      <c r="CEM206" s="84"/>
      <c r="CEN206" s="84"/>
      <c r="CEO206" s="84"/>
      <c r="CEP206" s="84"/>
      <c r="CEQ206" s="84"/>
      <c r="CER206" s="84"/>
      <c r="CES206" s="84"/>
      <c r="CET206" s="84"/>
      <c r="CEU206" s="84"/>
      <c r="CEV206" s="84"/>
      <c r="CEW206" s="84"/>
      <c r="CEX206" s="84"/>
      <c r="CEY206" s="84"/>
      <c r="CEZ206" s="84"/>
      <c r="CFA206" s="84"/>
      <c r="CFB206" s="84"/>
      <c r="CFC206" s="84"/>
      <c r="CFD206" s="84"/>
      <c r="CFE206" s="84"/>
      <c r="CFF206" s="84"/>
      <c r="CFG206" s="84"/>
      <c r="CFH206" s="84"/>
      <c r="CFI206" s="84"/>
      <c r="CFJ206" s="84"/>
      <c r="CFK206" s="84"/>
      <c r="CFL206" s="84"/>
      <c r="CFM206" s="84"/>
      <c r="CFN206" s="84"/>
      <c r="CFO206" s="84"/>
      <c r="CFP206" s="84"/>
      <c r="CFQ206" s="84"/>
      <c r="CFR206" s="84"/>
      <c r="CFS206" s="84"/>
      <c r="CFT206" s="84"/>
      <c r="CFU206" s="84"/>
      <c r="CFV206" s="84"/>
      <c r="CFW206" s="84"/>
      <c r="CFX206" s="84"/>
      <c r="CFY206" s="84"/>
      <c r="CFZ206" s="84"/>
      <c r="CGA206" s="84"/>
      <c r="CGB206" s="84"/>
      <c r="CGC206" s="84"/>
      <c r="CGD206" s="84"/>
      <c r="CGE206" s="84"/>
      <c r="CGF206" s="84"/>
      <c r="CGG206" s="84"/>
      <c r="CGH206" s="84"/>
      <c r="CGI206" s="84"/>
      <c r="CGJ206" s="84"/>
      <c r="CGK206" s="84"/>
      <c r="CGL206" s="84"/>
      <c r="CGM206" s="84"/>
      <c r="CGN206" s="84"/>
      <c r="CGO206" s="84"/>
      <c r="CGP206" s="84"/>
      <c r="CGQ206" s="84"/>
      <c r="CGR206" s="84"/>
      <c r="CGS206" s="84"/>
      <c r="CGT206" s="84"/>
      <c r="CGU206" s="84"/>
      <c r="CGV206" s="84"/>
      <c r="CGW206" s="84"/>
      <c r="CGX206" s="84"/>
      <c r="CGY206" s="84"/>
      <c r="CGZ206" s="84"/>
      <c r="CHA206" s="84"/>
      <c r="CHB206" s="84"/>
      <c r="CHC206" s="84"/>
      <c r="CHD206" s="84"/>
      <c r="CHE206" s="84"/>
      <c r="CHF206" s="84"/>
      <c r="CHG206" s="84"/>
      <c r="CHH206" s="84"/>
      <c r="CHI206" s="84"/>
      <c r="CHJ206" s="84"/>
      <c r="CHK206" s="84"/>
      <c r="CHL206" s="84"/>
      <c r="CHM206" s="84"/>
      <c r="CHN206" s="84"/>
      <c r="CHO206" s="84"/>
      <c r="CHP206" s="84"/>
      <c r="CHQ206" s="84"/>
      <c r="CHR206" s="84"/>
      <c r="CHS206" s="84"/>
      <c r="CHT206" s="84"/>
      <c r="CHU206" s="84"/>
      <c r="CHV206" s="84"/>
      <c r="CHW206" s="84"/>
      <c r="CHX206" s="84"/>
      <c r="CHY206" s="84"/>
      <c r="CHZ206" s="84"/>
      <c r="CIA206" s="84"/>
      <c r="CIB206" s="84"/>
      <c r="CIC206" s="84"/>
      <c r="CID206" s="84"/>
      <c r="CIE206" s="84"/>
      <c r="CIF206" s="84"/>
      <c r="CIG206" s="84"/>
      <c r="CIH206" s="84"/>
      <c r="CII206" s="84"/>
      <c r="CIJ206" s="84"/>
      <c r="CIK206" s="84"/>
      <c r="CIL206" s="84"/>
      <c r="CIM206" s="84"/>
      <c r="CIN206" s="84"/>
      <c r="CIO206" s="84"/>
      <c r="CIP206" s="84"/>
      <c r="CIQ206" s="84"/>
      <c r="CIR206" s="84"/>
      <c r="CIS206" s="84"/>
      <c r="CIT206" s="84"/>
      <c r="CIU206" s="84"/>
      <c r="CIV206" s="84"/>
      <c r="CIW206" s="84"/>
      <c r="CIX206" s="84"/>
      <c r="CIY206" s="84"/>
      <c r="CIZ206" s="84"/>
      <c r="CJA206" s="84"/>
      <c r="CJB206" s="84"/>
      <c r="CJC206" s="84"/>
      <c r="CJD206" s="84"/>
      <c r="CJE206" s="84"/>
      <c r="CJF206" s="84"/>
      <c r="CJG206" s="84"/>
      <c r="CJH206" s="84"/>
      <c r="CJI206" s="84"/>
      <c r="CJJ206" s="84"/>
      <c r="CJK206" s="84"/>
      <c r="CJL206" s="84"/>
      <c r="CJM206" s="84"/>
      <c r="CJN206" s="84"/>
      <c r="CJO206" s="84"/>
      <c r="CJP206" s="84"/>
      <c r="CJQ206" s="84"/>
      <c r="CJR206" s="84"/>
      <c r="CJS206" s="84"/>
      <c r="CJT206" s="84"/>
      <c r="CJU206" s="84"/>
      <c r="CJV206" s="84"/>
      <c r="CJW206" s="84"/>
      <c r="CJX206" s="84"/>
      <c r="CJY206" s="84"/>
      <c r="CJZ206" s="84"/>
      <c r="CKA206" s="84"/>
      <c r="CKB206" s="84"/>
      <c r="CKC206" s="84"/>
      <c r="CKD206" s="84"/>
      <c r="CKE206" s="84"/>
      <c r="CKF206" s="84"/>
      <c r="CKG206" s="84"/>
      <c r="CKH206" s="84"/>
      <c r="CKI206" s="84"/>
      <c r="CKJ206" s="84"/>
      <c r="CKK206" s="84"/>
      <c r="CKL206" s="84"/>
      <c r="CKM206" s="84"/>
      <c r="CKN206" s="84"/>
      <c r="CKO206" s="84"/>
      <c r="CKP206" s="84"/>
      <c r="CKQ206" s="84"/>
      <c r="CKR206" s="84"/>
      <c r="CKS206" s="84"/>
      <c r="CKT206" s="84"/>
      <c r="CKU206" s="84"/>
      <c r="CKV206" s="84"/>
      <c r="CKW206" s="84"/>
      <c r="CKX206" s="84"/>
      <c r="CKY206" s="84"/>
      <c r="CKZ206" s="84"/>
      <c r="CLA206" s="84"/>
      <c r="CLB206" s="84"/>
      <c r="CLC206" s="84"/>
      <c r="CLD206" s="84"/>
      <c r="CLE206" s="84"/>
      <c r="CLF206" s="84"/>
      <c r="CLG206" s="84"/>
      <c r="CLH206" s="84"/>
      <c r="CLI206" s="84"/>
      <c r="CLJ206" s="84"/>
      <c r="CLK206" s="84"/>
      <c r="CLL206" s="84"/>
      <c r="CLM206" s="84"/>
      <c r="CLN206" s="84"/>
      <c r="CLO206" s="84"/>
      <c r="CLP206" s="84"/>
      <c r="CLQ206" s="84"/>
      <c r="CLR206" s="84"/>
      <c r="CLS206" s="84"/>
      <c r="CLT206" s="84"/>
      <c r="CLU206" s="84"/>
      <c r="CLV206" s="84"/>
      <c r="CLW206" s="84"/>
      <c r="CLX206" s="84"/>
      <c r="CLY206" s="84"/>
      <c r="CLZ206" s="84"/>
      <c r="CMA206" s="84"/>
      <c r="CMB206" s="84"/>
      <c r="CMC206" s="84"/>
      <c r="CMD206" s="84"/>
      <c r="CME206" s="84"/>
      <c r="CMF206" s="84"/>
      <c r="CMG206" s="84"/>
      <c r="CMH206" s="84"/>
      <c r="CMI206" s="84"/>
      <c r="CMJ206" s="84"/>
      <c r="CMK206" s="84"/>
      <c r="CML206" s="84"/>
      <c r="CMM206" s="84"/>
      <c r="CMN206" s="84"/>
      <c r="CMO206" s="84"/>
      <c r="CMP206" s="84"/>
      <c r="CMQ206" s="84"/>
      <c r="CMR206" s="84"/>
      <c r="CMS206" s="84"/>
      <c r="CMT206" s="84"/>
      <c r="CMU206" s="84"/>
      <c r="CMV206" s="84"/>
      <c r="CMW206" s="84"/>
      <c r="CMX206" s="84"/>
      <c r="CMY206" s="84"/>
      <c r="CMZ206" s="84"/>
      <c r="CNA206" s="84"/>
      <c r="CNB206" s="84"/>
      <c r="CNC206" s="84"/>
      <c r="CND206" s="84"/>
      <c r="CNE206" s="84"/>
      <c r="CNF206" s="84"/>
      <c r="CNG206" s="84"/>
      <c r="CNH206" s="84"/>
      <c r="CNI206" s="84"/>
      <c r="CNJ206" s="84"/>
      <c r="CNK206" s="84"/>
      <c r="CNL206" s="84"/>
      <c r="CNM206" s="84"/>
      <c r="CNN206" s="84"/>
      <c r="CNO206" s="84"/>
      <c r="CNP206" s="84"/>
      <c r="CNQ206" s="84"/>
      <c r="CNR206" s="84"/>
      <c r="CNS206" s="84"/>
      <c r="CNT206" s="84"/>
      <c r="CNU206" s="84"/>
      <c r="CNV206" s="84"/>
      <c r="CNW206" s="84"/>
      <c r="CNX206" s="84"/>
      <c r="CNY206" s="84"/>
      <c r="CNZ206" s="84"/>
      <c r="COA206" s="84"/>
      <c r="COB206" s="84"/>
      <c r="COC206" s="84"/>
      <c r="COD206" s="84"/>
      <c r="COE206" s="84"/>
      <c r="COF206" s="84"/>
      <c r="COG206" s="84"/>
      <c r="COH206" s="84"/>
      <c r="COI206" s="84"/>
      <c r="COJ206" s="84"/>
      <c r="COK206" s="84"/>
      <c r="COL206" s="84"/>
      <c r="COM206" s="84"/>
      <c r="CON206" s="84"/>
      <c r="COO206" s="84"/>
      <c r="COP206" s="84"/>
      <c r="COQ206" s="84"/>
      <c r="COR206" s="84"/>
      <c r="COS206" s="84"/>
      <c r="COT206" s="84"/>
      <c r="COU206" s="84"/>
      <c r="COV206" s="84"/>
      <c r="COW206" s="84"/>
      <c r="COX206" s="84"/>
      <c r="COY206" s="84"/>
      <c r="COZ206" s="84"/>
      <c r="CPA206" s="84"/>
      <c r="CPB206" s="84"/>
      <c r="CPC206" s="84"/>
      <c r="CPD206" s="84"/>
      <c r="CPE206" s="84"/>
      <c r="CPF206" s="84"/>
      <c r="CPG206" s="84"/>
      <c r="CPH206" s="84"/>
      <c r="CPI206" s="84"/>
      <c r="CPJ206" s="84"/>
      <c r="CPK206" s="84"/>
      <c r="CPL206" s="84"/>
      <c r="CPM206" s="84"/>
      <c r="CPN206" s="84"/>
      <c r="CPO206" s="84"/>
      <c r="CPP206" s="84"/>
      <c r="CPQ206" s="84"/>
      <c r="CPR206" s="84"/>
      <c r="CPS206" s="84"/>
      <c r="CPT206" s="84"/>
      <c r="CPU206" s="84"/>
      <c r="CPV206" s="84"/>
      <c r="CPW206" s="84"/>
      <c r="CPX206" s="84"/>
      <c r="CPY206" s="84"/>
      <c r="CPZ206" s="84"/>
      <c r="CQA206" s="84"/>
      <c r="CQB206" s="84"/>
      <c r="CQC206" s="84"/>
      <c r="CQD206" s="84"/>
      <c r="CQE206" s="84"/>
      <c r="CQF206" s="84"/>
      <c r="CQG206" s="84"/>
      <c r="CQH206" s="84"/>
      <c r="CQI206" s="84"/>
      <c r="CQJ206" s="84"/>
      <c r="CQK206" s="84"/>
      <c r="CQL206" s="84"/>
      <c r="CQM206" s="84"/>
      <c r="CQN206" s="84"/>
      <c r="CQO206" s="84"/>
      <c r="CQP206" s="84"/>
      <c r="CQQ206" s="84"/>
      <c r="CQR206" s="84"/>
      <c r="CQS206" s="84"/>
      <c r="CQT206" s="84"/>
      <c r="CQU206" s="84"/>
      <c r="CQV206" s="84"/>
      <c r="CQW206" s="84"/>
      <c r="CQX206" s="84"/>
      <c r="CQY206" s="84"/>
      <c r="CQZ206" s="84"/>
      <c r="CRA206" s="84"/>
      <c r="CRB206" s="84"/>
      <c r="CRC206" s="84"/>
      <c r="CRD206" s="84"/>
      <c r="CRE206" s="84"/>
      <c r="CRF206" s="84"/>
      <c r="CRG206" s="84"/>
      <c r="CRH206" s="84"/>
      <c r="CRI206" s="84"/>
      <c r="CRJ206" s="84"/>
      <c r="CRK206" s="84"/>
      <c r="CRL206" s="84"/>
      <c r="CRM206" s="84"/>
      <c r="CRN206" s="84"/>
      <c r="CRO206" s="84"/>
      <c r="CRP206" s="84"/>
      <c r="CRQ206" s="84"/>
      <c r="CRR206" s="84"/>
      <c r="CRS206" s="84"/>
      <c r="CRT206" s="84"/>
      <c r="CRU206" s="84"/>
      <c r="CRV206" s="84"/>
      <c r="CRW206" s="84"/>
      <c r="CRX206" s="84"/>
      <c r="CRY206" s="84"/>
      <c r="CRZ206" s="84"/>
      <c r="CSA206" s="84"/>
      <c r="CSB206" s="84"/>
      <c r="CSC206" s="84"/>
      <c r="CSD206" s="84"/>
      <c r="CSE206" s="84"/>
      <c r="CSF206" s="84"/>
      <c r="CSG206" s="84"/>
      <c r="CSH206" s="84"/>
      <c r="CSI206" s="84"/>
      <c r="CSJ206" s="84"/>
      <c r="CSK206" s="84"/>
      <c r="CSL206" s="84"/>
      <c r="CSM206" s="84"/>
      <c r="CSN206" s="84"/>
      <c r="CSO206" s="84"/>
      <c r="CSP206" s="84"/>
      <c r="CSQ206" s="84"/>
      <c r="CSR206" s="84"/>
      <c r="CSS206" s="84"/>
      <c r="CST206" s="84"/>
      <c r="CSU206" s="84"/>
      <c r="CSV206" s="84"/>
      <c r="CSW206" s="84"/>
      <c r="CSX206" s="84"/>
      <c r="CSY206" s="84"/>
      <c r="CSZ206" s="84"/>
      <c r="CTA206" s="84"/>
      <c r="CTB206" s="84"/>
      <c r="CTC206" s="84"/>
      <c r="CTD206" s="84"/>
      <c r="CTE206" s="84"/>
      <c r="CTF206" s="84"/>
      <c r="CTG206" s="84"/>
      <c r="CTH206" s="84"/>
      <c r="CTI206" s="84"/>
      <c r="CTJ206" s="84"/>
      <c r="CTK206" s="84"/>
      <c r="CTL206" s="84"/>
      <c r="CTM206" s="84"/>
      <c r="CTN206" s="84"/>
      <c r="CTO206" s="84"/>
      <c r="CTP206" s="84"/>
      <c r="CTQ206" s="84"/>
      <c r="CTR206" s="84"/>
      <c r="CTS206" s="84"/>
      <c r="CTT206" s="84"/>
      <c r="CTU206" s="84"/>
      <c r="CTV206" s="84"/>
      <c r="CTW206" s="84"/>
      <c r="CTX206" s="84"/>
      <c r="CTY206" s="84"/>
      <c r="CTZ206" s="84"/>
      <c r="CUA206" s="84"/>
      <c r="CUB206" s="84"/>
      <c r="CUC206" s="84"/>
      <c r="CUD206" s="84"/>
      <c r="CUE206" s="84"/>
      <c r="CUF206" s="84"/>
      <c r="CUG206" s="84"/>
      <c r="CUH206" s="84"/>
      <c r="CUI206" s="84"/>
      <c r="CUJ206" s="84"/>
      <c r="CUK206" s="84"/>
      <c r="CUL206" s="84"/>
      <c r="CUM206" s="84"/>
      <c r="CUN206" s="84"/>
      <c r="CUO206" s="84"/>
      <c r="CUP206" s="84"/>
      <c r="CUQ206" s="84"/>
      <c r="CUR206" s="84"/>
      <c r="CUS206" s="84"/>
      <c r="CUT206" s="84"/>
      <c r="CUU206" s="84"/>
      <c r="CUV206" s="84"/>
      <c r="CUW206" s="84"/>
      <c r="CUX206" s="84"/>
      <c r="CUY206" s="84"/>
      <c r="CUZ206" s="84"/>
      <c r="CVA206" s="84"/>
      <c r="CVB206" s="84"/>
      <c r="CVC206" s="84"/>
      <c r="CVD206" s="84"/>
      <c r="CVE206" s="84"/>
      <c r="CVF206" s="84"/>
      <c r="CVG206" s="84"/>
      <c r="CVH206" s="84"/>
      <c r="CVI206" s="84"/>
      <c r="CVJ206" s="84"/>
      <c r="CVK206" s="84"/>
      <c r="CVL206" s="84"/>
      <c r="CVM206" s="84"/>
      <c r="CVN206" s="84"/>
      <c r="CVO206" s="84"/>
      <c r="CVP206" s="84"/>
      <c r="CVQ206" s="84"/>
      <c r="CVR206" s="84"/>
      <c r="CVS206" s="84"/>
      <c r="CVT206" s="84"/>
      <c r="CVU206" s="84"/>
      <c r="CVV206" s="84"/>
      <c r="CVW206" s="84"/>
      <c r="CVX206" s="84"/>
      <c r="CVY206" s="84"/>
      <c r="CVZ206" s="84"/>
      <c r="CWA206" s="84"/>
      <c r="CWB206" s="84"/>
      <c r="CWC206" s="84"/>
      <c r="CWD206" s="84"/>
      <c r="CWE206" s="84"/>
      <c r="CWF206" s="84"/>
      <c r="CWG206" s="84"/>
      <c r="CWH206" s="84"/>
      <c r="CWI206" s="84"/>
      <c r="CWJ206" s="84"/>
      <c r="CWK206" s="84"/>
      <c r="CWL206" s="84"/>
      <c r="CWM206" s="84"/>
      <c r="CWN206" s="84"/>
      <c r="CWO206" s="84"/>
      <c r="CWP206" s="84"/>
      <c r="CWQ206" s="84"/>
      <c r="CWR206" s="84"/>
      <c r="CWS206" s="84"/>
      <c r="CWT206" s="84"/>
      <c r="CWU206" s="84"/>
      <c r="CWV206" s="84"/>
      <c r="CWW206" s="84"/>
      <c r="CWX206" s="84"/>
      <c r="CWY206" s="84"/>
      <c r="CWZ206" s="84"/>
      <c r="CXA206" s="84"/>
      <c r="CXB206" s="84"/>
      <c r="CXC206" s="84"/>
      <c r="CXD206" s="84"/>
      <c r="CXE206" s="84"/>
      <c r="CXF206" s="84"/>
      <c r="CXG206" s="84"/>
      <c r="CXH206" s="84"/>
      <c r="CXI206" s="84"/>
      <c r="CXJ206" s="84"/>
      <c r="CXK206" s="84"/>
      <c r="CXL206" s="84"/>
      <c r="CXM206" s="84"/>
      <c r="CXN206" s="84"/>
      <c r="CXO206" s="84"/>
      <c r="CXP206" s="84"/>
      <c r="CXQ206" s="84"/>
      <c r="CXR206" s="84"/>
      <c r="CXS206" s="84"/>
      <c r="CXT206" s="84"/>
      <c r="CXU206" s="84"/>
      <c r="CXV206" s="84"/>
      <c r="CXW206" s="84"/>
      <c r="CXX206" s="84"/>
      <c r="CXY206" s="84"/>
      <c r="CXZ206" s="84"/>
      <c r="CYA206" s="84"/>
      <c r="CYB206" s="84"/>
      <c r="CYC206" s="84"/>
      <c r="CYD206" s="84"/>
      <c r="CYE206" s="84"/>
      <c r="CYF206" s="84"/>
      <c r="CYG206" s="84"/>
      <c r="CYH206" s="84"/>
      <c r="CYI206" s="84"/>
      <c r="CYJ206" s="84"/>
      <c r="CYK206" s="84"/>
      <c r="CYL206" s="84"/>
      <c r="CYM206" s="84"/>
      <c r="CYN206" s="84"/>
      <c r="CYO206" s="84"/>
      <c r="CYP206" s="84"/>
      <c r="CYQ206" s="84"/>
      <c r="CYR206" s="84"/>
      <c r="CYS206" s="84"/>
      <c r="CYT206" s="84"/>
      <c r="CYU206" s="84"/>
      <c r="CYV206" s="84"/>
      <c r="CYW206" s="84"/>
      <c r="CYX206" s="84"/>
      <c r="CYY206" s="84"/>
      <c r="CYZ206" s="84"/>
      <c r="CZA206" s="84"/>
      <c r="CZB206" s="84"/>
      <c r="CZC206" s="84"/>
      <c r="CZD206" s="84"/>
      <c r="CZE206" s="84"/>
      <c r="CZF206" s="84"/>
      <c r="CZG206" s="84"/>
      <c r="CZH206" s="84"/>
      <c r="CZI206" s="84"/>
      <c r="CZJ206" s="84"/>
      <c r="CZK206" s="84"/>
      <c r="CZL206" s="84"/>
      <c r="CZM206" s="84"/>
      <c r="CZN206" s="84"/>
      <c r="CZO206" s="84"/>
      <c r="CZP206" s="84"/>
      <c r="CZQ206" s="84"/>
      <c r="CZR206" s="84"/>
      <c r="CZS206" s="84"/>
      <c r="CZT206" s="84"/>
      <c r="CZU206" s="84"/>
      <c r="CZV206" s="84"/>
      <c r="CZW206" s="84"/>
      <c r="CZX206" s="84"/>
      <c r="CZY206" s="84"/>
      <c r="CZZ206" s="84"/>
      <c r="DAA206" s="84"/>
      <c r="DAB206" s="84"/>
      <c r="DAC206" s="84"/>
      <c r="DAD206" s="84"/>
      <c r="DAE206" s="84"/>
      <c r="DAF206" s="84"/>
      <c r="DAG206" s="84"/>
      <c r="DAH206" s="84"/>
      <c r="DAI206" s="84"/>
      <c r="DAJ206" s="84"/>
      <c r="DAK206" s="84"/>
      <c r="DAL206" s="84"/>
      <c r="DAM206" s="84"/>
      <c r="DAN206" s="84"/>
      <c r="DAO206" s="84"/>
      <c r="DAP206" s="84"/>
      <c r="DAQ206" s="84"/>
      <c r="DAR206" s="84"/>
      <c r="DAS206" s="84"/>
      <c r="DAT206" s="84"/>
      <c r="DAU206" s="84"/>
      <c r="DAV206" s="84"/>
      <c r="DAW206" s="84"/>
      <c r="DAX206" s="84"/>
      <c r="DAY206" s="84"/>
      <c r="DAZ206" s="84"/>
      <c r="DBA206" s="84"/>
      <c r="DBB206" s="84"/>
      <c r="DBC206" s="84"/>
      <c r="DBD206" s="84"/>
      <c r="DBE206" s="84"/>
      <c r="DBF206" s="84"/>
      <c r="DBG206" s="84"/>
      <c r="DBH206" s="84"/>
      <c r="DBI206" s="84"/>
      <c r="DBJ206" s="84"/>
      <c r="DBK206" s="84"/>
      <c r="DBL206" s="84"/>
      <c r="DBM206" s="84"/>
      <c r="DBN206" s="84"/>
      <c r="DBO206" s="84"/>
      <c r="DBP206" s="84"/>
      <c r="DBQ206" s="84"/>
      <c r="DBR206" s="84"/>
      <c r="DBS206" s="84"/>
      <c r="DBT206" s="84"/>
      <c r="DBU206" s="84"/>
      <c r="DBV206" s="84"/>
      <c r="DBW206" s="84"/>
      <c r="DBX206" s="84"/>
      <c r="DBY206" s="84"/>
      <c r="DBZ206" s="84"/>
      <c r="DCA206" s="84"/>
      <c r="DCB206" s="84"/>
      <c r="DCC206" s="84"/>
      <c r="DCD206" s="84"/>
      <c r="DCE206" s="84"/>
      <c r="DCF206" s="84"/>
      <c r="DCG206" s="84"/>
      <c r="DCH206" s="84"/>
      <c r="DCI206" s="84"/>
      <c r="DCJ206" s="84"/>
      <c r="DCK206" s="84"/>
      <c r="DCL206" s="84"/>
      <c r="DCM206" s="84"/>
      <c r="DCN206" s="84"/>
      <c r="DCO206" s="84"/>
      <c r="DCP206" s="84"/>
      <c r="DCQ206" s="84"/>
      <c r="DCR206" s="84"/>
      <c r="DCS206" s="84"/>
      <c r="DCT206" s="84"/>
      <c r="DCU206" s="84"/>
      <c r="DCV206" s="84"/>
      <c r="DCW206" s="84"/>
      <c r="DCX206" s="84"/>
      <c r="DCY206" s="84"/>
      <c r="DCZ206" s="84"/>
      <c r="DDA206" s="84"/>
      <c r="DDB206" s="84"/>
      <c r="DDC206" s="84"/>
      <c r="DDD206" s="84"/>
      <c r="DDE206" s="84"/>
      <c r="DDF206" s="84"/>
      <c r="DDG206" s="84"/>
      <c r="DDH206" s="84"/>
      <c r="DDI206" s="84"/>
      <c r="DDJ206" s="84"/>
      <c r="DDK206" s="84"/>
      <c r="DDL206" s="84"/>
      <c r="DDM206" s="84"/>
      <c r="DDN206" s="84"/>
      <c r="DDO206" s="84"/>
      <c r="DDP206" s="84"/>
      <c r="DDQ206" s="84"/>
      <c r="DDR206" s="84"/>
      <c r="DDS206" s="84"/>
      <c r="DDT206" s="84"/>
      <c r="DDU206" s="84"/>
      <c r="DDV206" s="84"/>
      <c r="DDW206" s="84"/>
      <c r="DDX206" s="84"/>
      <c r="DDY206" s="84"/>
      <c r="DDZ206" s="84"/>
      <c r="DEA206" s="84"/>
      <c r="DEB206" s="84"/>
      <c r="DEC206" s="84"/>
      <c r="DED206" s="84"/>
      <c r="DEE206" s="84"/>
      <c r="DEF206" s="84"/>
      <c r="DEG206" s="84"/>
      <c r="DEH206" s="84"/>
      <c r="DEI206" s="84"/>
      <c r="DEJ206" s="84"/>
      <c r="DEK206" s="84"/>
      <c r="DEL206" s="84"/>
      <c r="DEM206" s="84"/>
      <c r="DEN206" s="84"/>
      <c r="DEO206" s="84"/>
      <c r="DEP206" s="84"/>
      <c r="DEQ206" s="84"/>
      <c r="DER206" s="84"/>
      <c r="DES206" s="84"/>
      <c r="DET206" s="84"/>
      <c r="DEU206" s="84"/>
      <c r="DEV206" s="84"/>
      <c r="DEW206" s="84"/>
      <c r="DEX206" s="84"/>
      <c r="DEY206" s="84"/>
      <c r="DEZ206" s="84"/>
      <c r="DFA206" s="84"/>
      <c r="DFB206" s="84"/>
      <c r="DFC206" s="84"/>
      <c r="DFD206" s="84"/>
      <c r="DFE206" s="84"/>
      <c r="DFF206" s="84"/>
      <c r="DFG206" s="84"/>
      <c r="DFH206" s="84"/>
      <c r="DFI206" s="84"/>
      <c r="DFJ206" s="84"/>
      <c r="DFK206" s="84"/>
      <c r="DFL206" s="84"/>
      <c r="DFM206" s="84"/>
      <c r="DFN206" s="84"/>
      <c r="DFO206" s="84"/>
      <c r="DFP206" s="84"/>
      <c r="DFQ206" s="84"/>
      <c r="DFR206" s="84"/>
      <c r="DFS206" s="84"/>
      <c r="DFT206" s="84"/>
      <c r="DFU206" s="84"/>
      <c r="DFV206" s="84"/>
      <c r="DFW206" s="84"/>
      <c r="DFX206" s="84"/>
      <c r="DFY206" s="84"/>
      <c r="DFZ206" s="84"/>
      <c r="DGA206" s="84"/>
      <c r="DGB206" s="84"/>
      <c r="DGC206" s="84"/>
      <c r="DGD206" s="84"/>
      <c r="DGE206" s="84"/>
      <c r="DGF206" s="84"/>
      <c r="DGG206" s="84"/>
      <c r="DGH206" s="84"/>
      <c r="DGI206" s="84"/>
      <c r="DGJ206" s="84"/>
      <c r="DGK206" s="84"/>
      <c r="DGL206" s="84"/>
      <c r="DGM206" s="84"/>
      <c r="DGN206" s="84"/>
      <c r="DGO206" s="84"/>
      <c r="DGP206" s="84"/>
      <c r="DGQ206" s="84"/>
      <c r="DGR206" s="84"/>
      <c r="DGS206" s="84"/>
      <c r="DGT206" s="84"/>
      <c r="DGU206" s="84"/>
      <c r="DGV206" s="84"/>
      <c r="DGW206" s="84"/>
      <c r="DGX206" s="84"/>
      <c r="DGY206" s="84"/>
      <c r="DGZ206" s="84"/>
      <c r="DHA206" s="84"/>
      <c r="DHB206" s="84"/>
      <c r="DHC206" s="84"/>
      <c r="DHD206" s="84"/>
      <c r="DHE206" s="84"/>
      <c r="DHF206" s="84"/>
      <c r="DHG206" s="84"/>
      <c r="DHH206" s="84"/>
      <c r="DHI206" s="84"/>
      <c r="DHJ206" s="84"/>
      <c r="DHK206" s="84"/>
      <c r="DHL206" s="84"/>
      <c r="DHM206" s="84"/>
      <c r="DHN206" s="84"/>
      <c r="DHO206" s="84"/>
      <c r="DHP206" s="84"/>
      <c r="DHQ206" s="84"/>
      <c r="DHR206" s="84"/>
      <c r="DHS206" s="84"/>
      <c r="DHT206" s="84"/>
      <c r="DHU206" s="84"/>
      <c r="DHV206" s="84"/>
      <c r="DHW206" s="84"/>
      <c r="DHX206" s="84"/>
      <c r="DHY206" s="84"/>
      <c r="DHZ206" s="84"/>
      <c r="DIA206" s="84"/>
      <c r="DIB206" s="84"/>
      <c r="DIC206" s="84"/>
      <c r="DID206" s="84"/>
      <c r="DIE206" s="84"/>
      <c r="DIF206" s="84"/>
      <c r="DIG206" s="84"/>
      <c r="DIH206" s="84"/>
      <c r="DII206" s="84"/>
      <c r="DIJ206" s="84"/>
      <c r="DIK206" s="84"/>
      <c r="DIL206" s="84"/>
      <c r="DIM206" s="84"/>
      <c r="DIN206" s="84"/>
      <c r="DIO206" s="84"/>
      <c r="DIP206" s="84"/>
      <c r="DIQ206" s="84"/>
      <c r="DIR206" s="84"/>
      <c r="DIS206" s="84"/>
      <c r="DIT206" s="84"/>
      <c r="DIU206" s="84"/>
      <c r="DIV206" s="84"/>
      <c r="DIW206" s="84"/>
      <c r="DIX206" s="84"/>
      <c r="DIY206" s="84"/>
      <c r="DIZ206" s="84"/>
      <c r="DJA206" s="84"/>
      <c r="DJB206" s="84"/>
      <c r="DJC206" s="84"/>
      <c r="DJD206" s="84"/>
      <c r="DJE206" s="84"/>
      <c r="DJF206" s="84"/>
      <c r="DJG206" s="84"/>
      <c r="DJH206" s="84"/>
      <c r="DJI206" s="84"/>
      <c r="DJJ206" s="84"/>
      <c r="DJK206" s="84"/>
      <c r="DJL206" s="84"/>
      <c r="DJM206" s="84"/>
      <c r="DJN206" s="84"/>
      <c r="DJO206" s="84"/>
      <c r="DJP206" s="84"/>
      <c r="DJQ206" s="84"/>
      <c r="DJR206" s="84"/>
      <c r="DJS206" s="84"/>
      <c r="DJT206" s="84"/>
      <c r="DJU206" s="84"/>
      <c r="DJV206" s="84"/>
      <c r="DJW206" s="84"/>
      <c r="DJX206" s="84"/>
      <c r="DJY206" s="84"/>
      <c r="DJZ206" s="84"/>
      <c r="DKA206" s="84"/>
      <c r="DKB206" s="84"/>
      <c r="DKC206" s="84"/>
      <c r="DKD206" s="84"/>
      <c r="DKE206" s="84"/>
      <c r="DKF206" s="84"/>
      <c r="DKG206" s="84"/>
      <c r="DKH206" s="84"/>
      <c r="DKI206" s="84"/>
      <c r="DKJ206" s="84"/>
      <c r="DKK206" s="84"/>
      <c r="DKL206" s="84"/>
      <c r="DKM206" s="84"/>
      <c r="DKN206" s="84"/>
      <c r="DKO206" s="84"/>
      <c r="DKP206" s="84"/>
      <c r="DKQ206" s="84"/>
      <c r="DKR206" s="84"/>
      <c r="DKS206" s="84"/>
      <c r="DKT206" s="84"/>
      <c r="DKU206" s="84"/>
      <c r="DKV206" s="84"/>
      <c r="DKW206" s="84"/>
      <c r="DKX206" s="84"/>
      <c r="DKY206" s="84"/>
      <c r="DKZ206" s="84"/>
      <c r="DLA206" s="84"/>
      <c r="DLB206" s="84"/>
      <c r="DLC206" s="84"/>
      <c r="DLD206" s="84"/>
      <c r="DLE206" s="84"/>
      <c r="DLF206" s="84"/>
      <c r="DLG206" s="84"/>
      <c r="DLH206" s="84"/>
      <c r="DLI206" s="84"/>
      <c r="DLJ206" s="84"/>
      <c r="DLK206" s="84"/>
      <c r="DLL206" s="84"/>
      <c r="DLM206" s="84"/>
      <c r="DLN206" s="84"/>
      <c r="DLO206" s="84"/>
      <c r="DLP206" s="84"/>
      <c r="DLQ206" s="84"/>
      <c r="DLR206" s="84"/>
      <c r="DLS206" s="84"/>
      <c r="DLT206" s="84"/>
      <c r="DLU206" s="84"/>
      <c r="DLV206" s="84"/>
      <c r="DLW206" s="84"/>
      <c r="DLX206" s="84"/>
      <c r="DLY206" s="84"/>
      <c r="DLZ206" s="84"/>
      <c r="DMA206" s="84"/>
      <c r="DMB206" s="84"/>
      <c r="DMC206" s="84"/>
      <c r="DMD206" s="84"/>
      <c r="DME206" s="84"/>
      <c r="DMF206" s="84"/>
      <c r="DMG206" s="84"/>
      <c r="DMH206" s="84"/>
      <c r="DMI206" s="84"/>
      <c r="DMJ206" s="84"/>
      <c r="DMK206" s="84"/>
      <c r="DML206" s="84"/>
      <c r="DMM206" s="84"/>
      <c r="DMN206" s="84"/>
      <c r="DMO206" s="84"/>
      <c r="DMP206" s="84"/>
      <c r="DMQ206" s="84"/>
      <c r="DMR206" s="84"/>
      <c r="DMS206" s="84"/>
      <c r="DMT206" s="84"/>
      <c r="DMU206" s="84"/>
      <c r="DMV206" s="84"/>
      <c r="DMW206" s="84"/>
      <c r="DMX206" s="84"/>
      <c r="DMY206" s="84"/>
      <c r="DMZ206" s="84"/>
      <c r="DNA206" s="84"/>
      <c r="DNB206" s="84"/>
      <c r="DNC206" s="84"/>
      <c r="DND206" s="84"/>
      <c r="DNE206" s="84"/>
      <c r="DNF206" s="84"/>
      <c r="DNG206" s="84"/>
      <c r="DNH206" s="84"/>
      <c r="DNI206" s="84"/>
      <c r="DNJ206" s="84"/>
      <c r="DNK206" s="84"/>
      <c r="DNL206" s="84"/>
      <c r="DNM206" s="84"/>
      <c r="DNN206" s="84"/>
      <c r="DNO206" s="84"/>
      <c r="DNP206" s="84"/>
      <c r="DNQ206" s="84"/>
      <c r="DNR206" s="84"/>
      <c r="DNS206" s="84"/>
      <c r="DNT206" s="84"/>
      <c r="DNU206" s="84"/>
      <c r="DNV206" s="84"/>
      <c r="DNW206" s="84"/>
      <c r="DNX206" s="84"/>
      <c r="DNY206" s="84"/>
      <c r="DNZ206" s="84"/>
      <c r="DOA206" s="84"/>
      <c r="DOB206" s="84"/>
      <c r="DOC206" s="84"/>
      <c r="DOD206" s="84"/>
      <c r="DOE206" s="84"/>
      <c r="DOF206" s="84"/>
      <c r="DOG206" s="84"/>
      <c r="DOH206" s="84"/>
      <c r="DOI206" s="84"/>
      <c r="DOJ206" s="84"/>
      <c r="DOK206" s="84"/>
      <c r="DOL206" s="84"/>
      <c r="DOM206" s="84"/>
      <c r="DON206" s="84"/>
      <c r="DOO206" s="84"/>
      <c r="DOP206" s="84"/>
      <c r="DOQ206" s="84"/>
      <c r="DOR206" s="84"/>
      <c r="DOS206" s="84"/>
      <c r="DOT206" s="84"/>
      <c r="DOU206" s="84"/>
      <c r="DOV206" s="84"/>
      <c r="DOW206" s="84"/>
      <c r="DOX206" s="84"/>
      <c r="DOY206" s="84"/>
      <c r="DOZ206" s="84"/>
      <c r="DPA206" s="84"/>
      <c r="DPB206" s="84"/>
      <c r="DPC206" s="84"/>
      <c r="DPD206" s="84"/>
      <c r="DPE206" s="84"/>
      <c r="DPF206" s="84"/>
      <c r="DPG206" s="84"/>
      <c r="DPH206" s="84"/>
      <c r="DPI206" s="84"/>
      <c r="DPJ206" s="84"/>
      <c r="DPK206" s="84"/>
      <c r="DPL206" s="84"/>
      <c r="DPM206" s="84"/>
      <c r="DPN206" s="84"/>
      <c r="DPO206" s="84"/>
      <c r="DPP206" s="84"/>
      <c r="DPQ206" s="84"/>
      <c r="DPR206" s="84"/>
      <c r="DPS206" s="84"/>
      <c r="DPT206" s="84"/>
      <c r="DPU206" s="84"/>
      <c r="DPV206" s="84"/>
      <c r="DPW206" s="84"/>
      <c r="DPX206" s="84"/>
      <c r="DPY206" s="84"/>
      <c r="DPZ206" s="84"/>
      <c r="DQA206" s="84"/>
      <c r="DQB206" s="84"/>
      <c r="DQC206" s="84"/>
      <c r="DQD206" s="84"/>
      <c r="DQE206" s="84"/>
      <c r="DQF206" s="84"/>
      <c r="DQG206" s="84"/>
      <c r="DQH206" s="84"/>
      <c r="DQI206" s="84"/>
      <c r="DQJ206" s="84"/>
      <c r="DQK206" s="84"/>
      <c r="DQL206" s="84"/>
      <c r="DQM206" s="84"/>
      <c r="DQN206" s="84"/>
      <c r="DQO206" s="84"/>
      <c r="DQP206" s="84"/>
      <c r="DQQ206" s="84"/>
      <c r="DQR206" s="84"/>
      <c r="DQS206" s="84"/>
      <c r="DQT206" s="84"/>
      <c r="DQU206" s="84"/>
      <c r="DQV206" s="84"/>
      <c r="DQW206" s="84"/>
      <c r="DQX206" s="84"/>
      <c r="DQY206" s="84"/>
      <c r="DQZ206" s="84"/>
      <c r="DRA206" s="84"/>
      <c r="DRB206" s="84"/>
      <c r="DRC206" s="84"/>
      <c r="DRD206" s="84"/>
      <c r="DRE206" s="84"/>
      <c r="DRF206" s="84"/>
      <c r="DRG206" s="84"/>
      <c r="DRH206" s="84"/>
      <c r="DRI206" s="84"/>
      <c r="DRJ206" s="84"/>
      <c r="DRK206" s="84"/>
      <c r="DRL206" s="84"/>
      <c r="DRM206" s="84"/>
      <c r="DRN206" s="84"/>
      <c r="DRO206" s="84"/>
      <c r="DRP206" s="84"/>
      <c r="DRQ206" s="84"/>
      <c r="DRR206" s="84"/>
      <c r="DRS206" s="84"/>
      <c r="DRT206" s="84"/>
      <c r="DRU206" s="84"/>
      <c r="DRV206" s="84"/>
      <c r="DRW206" s="84"/>
      <c r="DRX206" s="84"/>
      <c r="DRY206" s="84"/>
      <c r="DRZ206" s="84"/>
      <c r="DSA206" s="84"/>
      <c r="DSB206" s="84"/>
      <c r="DSC206" s="84"/>
      <c r="DSD206" s="84"/>
      <c r="DSE206" s="84"/>
      <c r="DSF206" s="84"/>
      <c r="DSG206" s="84"/>
      <c r="DSH206" s="84"/>
      <c r="DSI206" s="84"/>
      <c r="DSJ206" s="84"/>
      <c r="DSK206" s="84"/>
      <c r="DSL206" s="84"/>
      <c r="DSM206" s="84"/>
      <c r="DSN206" s="84"/>
      <c r="DSO206" s="84"/>
      <c r="DSP206" s="84"/>
      <c r="DSQ206" s="84"/>
      <c r="DSR206" s="84"/>
      <c r="DSS206" s="84"/>
      <c r="DST206" s="84"/>
      <c r="DSU206" s="84"/>
      <c r="DSV206" s="84"/>
      <c r="DSW206" s="84"/>
      <c r="DSX206" s="84"/>
      <c r="DSY206" s="84"/>
      <c r="DSZ206" s="84"/>
      <c r="DTA206" s="84"/>
      <c r="DTB206" s="84"/>
      <c r="DTC206" s="84"/>
      <c r="DTD206" s="84"/>
      <c r="DTE206" s="84"/>
      <c r="DTF206" s="84"/>
      <c r="DTG206" s="84"/>
      <c r="DTH206" s="84"/>
      <c r="DTI206" s="84"/>
      <c r="DTJ206" s="84"/>
      <c r="DTK206" s="84"/>
      <c r="DTL206" s="84"/>
      <c r="DTM206" s="84"/>
      <c r="DTN206" s="84"/>
      <c r="DTO206" s="84"/>
      <c r="DTP206" s="84"/>
      <c r="DTQ206" s="84"/>
      <c r="DTR206" s="84"/>
      <c r="DTS206" s="84"/>
      <c r="DTT206" s="84"/>
      <c r="DTU206" s="84"/>
      <c r="DTV206" s="84"/>
      <c r="DTW206" s="84"/>
      <c r="DTX206" s="84"/>
      <c r="DTY206" s="84"/>
      <c r="DTZ206" s="84"/>
      <c r="DUA206" s="84"/>
      <c r="DUB206" s="84"/>
      <c r="DUC206" s="84"/>
      <c r="DUD206" s="84"/>
      <c r="DUE206" s="84"/>
      <c r="DUF206" s="84"/>
      <c r="DUG206" s="84"/>
      <c r="DUH206" s="84"/>
      <c r="DUI206" s="84"/>
      <c r="DUJ206" s="84"/>
      <c r="DUK206" s="84"/>
      <c r="DUL206" s="84"/>
      <c r="DUM206" s="84"/>
      <c r="DUN206" s="84"/>
      <c r="DUO206" s="84"/>
      <c r="DUP206" s="84"/>
      <c r="DUQ206" s="84"/>
      <c r="DUR206" s="84"/>
      <c r="DUS206" s="84"/>
      <c r="DUT206" s="84"/>
      <c r="DUU206" s="84"/>
      <c r="DUV206" s="84"/>
      <c r="DUW206" s="84"/>
      <c r="DUX206" s="84"/>
      <c r="DUY206" s="84"/>
      <c r="DUZ206" s="84"/>
      <c r="DVA206" s="84"/>
      <c r="DVB206" s="84"/>
      <c r="DVC206" s="84"/>
      <c r="DVD206" s="84"/>
      <c r="DVE206" s="84"/>
      <c r="DVF206" s="84"/>
      <c r="DVG206" s="84"/>
      <c r="DVH206" s="84"/>
      <c r="DVI206" s="84"/>
      <c r="DVJ206" s="84"/>
      <c r="DVK206" s="84"/>
      <c r="DVL206" s="84"/>
      <c r="DVM206" s="84"/>
      <c r="DVN206" s="84"/>
      <c r="DVO206" s="84"/>
      <c r="DVP206" s="84"/>
      <c r="DVQ206" s="84"/>
      <c r="DVR206" s="84"/>
      <c r="DVS206" s="84"/>
      <c r="DVT206" s="84"/>
      <c r="DVU206" s="84"/>
      <c r="DVV206" s="84"/>
      <c r="DVW206" s="84"/>
      <c r="DVX206" s="84"/>
      <c r="DVY206" s="84"/>
      <c r="DVZ206" s="84"/>
      <c r="DWA206" s="84"/>
      <c r="DWB206" s="84"/>
      <c r="DWC206" s="84"/>
      <c r="DWD206" s="84"/>
      <c r="DWE206" s="84"/>
      <c r="DWF206" s="84"/>
      <c r="DWG206" s="84"/>
      <c r="DWH206" s="84"/>
      <c r="DWI206" s="84"/>
      <c r="DWJ206" s="84"/>
      <c r="DWK206" s="84"/>
      <c r="DWL206" s="84"/>
      <c r="DWM206" s="84"/>
      <c r="DWN206" s="84"/>
      <c r="DWO206" s="84"/>
      <c r="DWP206" s="84"/>
      <c r="DWQ206" s="84"/>
      <c r="DWR206" s="84"/>
      <c r="DWS206" s="84"/>
      <c r="DWT206" s="84"/>
      <c r="DWU206" s="84"/>
      <c r="DWV206" s="84"/>
      <c r="DWW206" s="84"/>
      <c r="DWX206" s="84"/>
      <c r="DWY206" s="84"/>
      <c r="DWZ206" s="84"/>
      <c r="DXA206" s="84"/>
      <c r="DXB206" s="84"/>
      <c r="DXC206" s="84"/>
      <c r="DXD206" s="84"/>
      <c r="DXE206" s="84"/>
      <c r="DXF206" s="84"/>
      <c r="DXG206" s="84"/>
      <c r="DXH206" s="84"/>
      <c r="DXI206" s="84"/>
      <c r="DXJ206" s="84"/>
      <c r="DXK206" s="84"/>
      <c r="DXL206" s="84"/>
      <c r="DXM206" s="84"/>
      <c r="DXN206" s="84"/>
      <c r="DXO206" s="84"/>
      <c r="DXP206" s="84"/>
      <c r="DXQ206" s="84"/>
      <c r="DXR206" s="84"/>
      <c r="DXS206" s="84"/>
      <c r="DXT206" s="84"/>
      <c r="DXU206" s="84"/>
      <c r="DXV206" s="84"/>
      <c r="DXW206" s="84"/>
      <c r="DXX206" s="84"/>
      <c r="DXY206" s="84"/>
      <c r="DXZ206" s="84"/>
      <c r="DYA206" s="84"/>
      <c r="DYB206" s="84"/>
      <c r="DYC206" s="84"/>
      <c r="DYD206" s="84"/>
      <c r="DYE206" s="84"/>
      <c r="DYF206" s="84"/>
      <c r="DYG206" s="84"/>
      <c r="DYH206" s="84"/>
      <c r="DYI206" s="84"/>
      <c r="DYJ206" s="84"/>
      <c r="DYK206" s="84"/>
      <c r="DYL206" s="84"/>
      <c r="DYM206" s="84"/>
      <c r="DYN206" s="84"/>
      <c r="DYO206" s="84"/>
      <c r="DYP206" s="84"/>
      <c r="DYQ206" s="84"/>
      <c r="DYR206" s="84"/>
      <c r="DYS206" s="84"/>
      <c r="DYT206" s="84"/>
      <c r="DYU206" s="84"/>
      <c r="DYV206" s="84"/>
      <c r="DYW206" s="84"/>
      <c r="DYX206" s="84"/>
      <c r="DYY206" s="84"/>
      <c r="DYZ206" s="84"/>
      <c r="DZA206" s="84"/>
      <c r="DZB206" s="84"/>
      <c r="DZC206" s="84"/>
      <c r="DZD206" s="84"/>
      <c r="DZE206" s="84"/>
      <c r="DZF206" s="84"/>
      <c r="DZG206" s="84"/>
      <c r="DZH206" s="84"/>
      <c r="DZI206" s="84"/>
      <c r="DZJ206" s="84"/>
      <c r="DZK206" s="84"/>
      <c r="DZL206" s="84"/>
      <c r="DZM206" s="84"/>
      <c r="DZN206" s="84"/>
      <c r="DZO206" s="84"/>
      <c r="DZP206" s="84"/>
      <c r="DZQ206" s="84"/>
      <c r="DZR206" s="84"/>
      <c r="DZS206" s="84"/>
      <c r="DZT206" s="84"/>
      <c r="DZU206" s="84"/>
      <c r="DZV206" s="84"/>
      <c r="DZW206" s="84"/>
      <c r="DZX206" s="84"/>
      <c r="DZY206" s="84"/>
      <c r="DZZ206" s="84"/>
      <c r="EAA206" s="84"/>
      <c r="EAB206" s="84"/>
      <c r="EAC206" s="84"/>
      <c r="EAD206" s="84"/>
      <c r="EAE206" s="84"/>
      <c r="EAF206" s="84"/>
      <c r="EAG206" s="84"/>
      <c r="EAH206" s="84"/>
      <c r="EAI206" s="84"/>
      <c r="EAJ206" s="84"/>
      <c r="EAK206" s="84"/>
      <c r="EAL206" s="84"/>
      <c r="EAM206" s="84"/>
      <c r="EAN206" s="84"/>
      <c r="EAO206" s="84"/>
      <c r="EAP206" s="84"/>
      <c r="EAQ206" s="84"/>
      <c r="EAR206" s="84"/>
      <c r="EAS206" s="84"/>
      <c r="EAT206" s="84"/>
      <c r="EAU206" s="84"/>
      <c r="EAV206" s="84"/>
      <c r="EAW206" s="84"/>
      <c r="EAX206" s="84"/>
      <c r="EAY206" s="84"/>
      <c r="EAZ206" s="84"/>
      <c r="EBA206" s="84"/>
      <c r="EBB206" s="84"/>
      <c r="EBC206" s="84"/>
      <c r="EBD206" s="84"/>
      <c r="EBE206" s="84"/>
      <c r="EBF206" s="84"/>
      <c r="EBG206" s="84"/>
      <c r="EBH206" s="84"/>
      <c r="EBI206" s="84"/>
      <c r="EBJ206" s="84"/>
      <c r="EBK206" s="84"/>
      <c r="EBL206" s="84"/>
      <c r="EBM206" s="84"/>
      <c r="EBN206" s="84"/>
      <c r="EBO206" s="84"/>
      <c r="EBP206" s="84"/>
      <c r="EBQ206" s="84"/>
      <c r="EBR206" s="84"/>
      <c r="EBS206" s="84"/>
      <c r="EBT206" s="84"/>
      <c r="EBU206" s="84"/>
      <c r="EBV206" s="84"/>
      <c r="EBW206" s="84"/>
      <c r="EBX206" s="84"/>
      <c r="EBY206" s="84"/>
      <c r="EBZ206" s="84"/>
      <c r="ECA206" s="84"/>
      <c r="ECB206" s="84"/>
      <c r="ECC206" s="84"/>
      <c r="ECD206" s="84"/>
      <c r="ECE206" s="84"/>
      <c r="ECF206" s="84"/>
      <c r="ECG206" s="84"/>
      <c r="ECH206" s="84"/>
      <c r="ECI206" s="84"/>
      <c r="ECJ206" s="84"/>
      <c r="ECK206" s="84"/>
      <c r="ECL206" s="84"/>
      <c r="ECM206" s="84"/>
      <c r="ECN206" s="84"/>
      <c r="ECO206" s="84"/>
      <c r="ECP206" s="84"/>
      <c r="ECQ206" s="84"/>
      <c r="ECR206" s="84"/>
      <c r="ECS206" s="84"/>
      <c r="ECT206" s="84"/>
      <c r="ECU206" s="84"/>
      <c r="ECV206" s="84"/>
      <c r="ECW206" s="84"/>
      <c r="ECX206" s="84"/>
      <c r="ECY206" s="84"/>
      <c r="ECZ206" s="84"/>
      <c r="EDA206" s="84"/>
      <c r="EDB206" s="84"/>
      <c r="EDC206" s="84"/>
      <c r="EDD206" s="84"/>
      <c r="EDE206" s="84"/>
      <c r="EDF206" s="84"/>
      <c r="EDG206" s="84"/>
      <c r="EDH206" s="84"/>
      <c r="EDI206" s="84"/>
      <c r="EDJ206" s="84"/>
      <c r="EDK206" s="84"/>
      <c r="EDL206" s="84"/>
      <c r="EDM206" s="84"/>
      <c r="EDN206" s="84"/>
      <c r="EDO206" s="84"/>
      <c r="EDP206" s="84"/>
      <c r="EDQ206" s="84"/>
      <c r="EDR206" s="84"/>
      <c r="EDS206" s="84"/>
      <c r="EDT206" s="84"/>
      <c r="EDU206" s="84"/>
      <c r="EDV206" s="84"/>
      <c r="EDW206" s="84"/>
      <c r="EDX206" s="84"/>
      <c r="EDY206" s="84"/>
      <c r="EDZ206" s="84"/>
      <c r="EEA206" s="84"/>
      <c r="EEB206" s="84"/>
      <c r="EEC206" s="84"/>
      <c r="EED206" s="84"/>
      <c r="EEE206" s="84"/>
      <c r="EEF206" s="84"/>
      <c r="EEG206" s="84"/>
      <c r="EEH206" s="84"/>
      <c r="EEI206" s="84"/>
      <c r="EEJ206" s="84"/>
      <c r="EEK206" s="84"/>
      <c r="EEL206" s="84"/>
      <c r="EEM206" s="84"/>
      <c r="EEN206" s="84"/>
      <c r="EEO206" s="84"/>
      <c r="EEP206" s="84"/>
      <c r="EEQ206" s="84"/>
      <c r="EER206" s="84"/>
      <c r="EES206" s="84"/>
      <c r="EET206" s="84"/>
      <c r="EEU206" s="84"/>
      <c r="EEV206" s="84"/>
      <c r="EEW206" s="84"/>
      <c r="EEX206" s="84"/>
      <c r="EEY206" s="84"/>
      <c r="EEZ206" s="84"/>
      <c r="EFA206" s="84"/>
      <c r="EFB206" s="84"/>
      <c r="EFC206" s="84"/>
      <c r="EFD206" s="84"/>
      <c r="EFE206" s="84"/>
      <c r="EFF206" s="84"/>
      <c r="EFG206" s="84"/>
      <c r="EFH206" s="84"/>
      <c r="EFI206" s="84"/>
      <c r="EFJ206" s="84"/>
      <c r="EFK206" s="84"/>
      <c r="EFL206" s="84"/>
      <c r="EFM206" s="84"/>
      <c r="EFN206" s="84"/>
      <c r="EFO206" s="84"/>
      <c r="EFP206" s="84"/>
      <c r="EFQ206" s="84"/>
      <c r="EFR206" s="84"/>
      <c r="EFS206" s="84"/>
      <c r="EFT206" s="84"/>
      <c r="EFU206" s="84"/>
      <c r="EFV206" s="84"/>
      <c r="EFW206" s="84"/>
      <c r="EFX206" s="84"/>
      <c r="EFY206" s="84"/>
      <c r="EFZ206" s="84"/>
      <c r="EGA206" s="84"/>
      <c r="EGB206" s="84"/>
      <c r="EGC206" s="84"/>
      <c r="EGD206" s="84"/>
      <c r="EGE206" s="84"/>
      <c r="EGF206" s="84"/>
      <c r="EGG206" s="84"/>
      <c r="EGH206" s="84"/>
      <c r="EGI206" s="84"/>
      <c r="EGJ206" s="84"/>
      <c r="EGK206" s="84"/>
      <c r="EGL206" s="84"/>
      <c r="EGM206" s="84"/>
      <c r="EGN206" s="84"/>
      <c r="EGO206" s="84"/>
      <c r="EGP206" s="84"/>
      <c r="EGQ206" s="84"/>
      <c r="EGR206" s="84"/>
      <c r="EGS206" s="84"/>
      <c r="EGT206" s="84"/>
      <c r="EGU206" s="84"/>
      <c r="EGV206" s="84"/>
      <c r="EGW206" s="84"/>
      <c r="EGX206" s="84"/>
      <c r="EGY206" s="84"/>
      <c r="EGZ206" s="84"/>
      <c r="EHA206" s="84"/>
      <c r="EHB206" s="84"/>
      <c r="EHC206" s="84"/>
      <c r="EHD206" s="84"/>
      <c r="EHE206" s="84"/>
      <c r="EHF206" s="84"/>
      <c r="EHG206" s="84"/>
      <c r="EHH206" s="84"/>
      <c r="EHI206" s="84"/>
      <c r="EHJ206" s="84"/>
      <c r="EHK206" s="84"/>
      <c r="EHL206" s="84"/>
      <c r="EHM206" s="84"/>
      <c r="EHN206" s="84"/>
      <c r="EHO206" s="84"/>
      <c r="EHP206" s="84"/>
      <c r="EHQ206" s="84"/>
      <c r="EHR206" s="84"/>
      <c r="EHS206" s="84"/>
      <c r="EHT206" s="84"/>
      <c r="EHU206" s="84"/>
      <c r="EHV206" s="84"/>
      <c r="EHW206" s="84"/>
      <c r="EHX206" s="84"/>
      <c r="EHY206" s="84"/>
      <c r="EHZ206" s="84"/>
      <c r="EIA206" s="84"/>
      <c r="EIB206" s="84"/>
      <c r="EIC206" s="84"/>
      <c r="EID206" s="84"/>
      <c r="EIE206" s="84"/>
      <c r="EIF206" s="84"/>
      <c r="EIG206" s="84"/>
      <c r="EIH206" s="84"/>
      <c r="EII206" s="84"/>
      <c r="EIJ206" s="84"/>
      <c r="EIK206" s="84"/>
      <c r="EIL206" s="84"/>
      <c r="EIM206" s="84"/>
      <c r="EIN206" s="84"/>
      <c r="EIO206" s="84"/>
      <c r="EIP206" s="84"/>
      <c r="EIQ206" s="84"/>
      <c r="EIR206" s="84"/>
      <c r="EIS206" s="84"/>
      <c r="EIT206" s="84"/>
      <c r="EIU206" s="84"/>
      <c r="EIV206" s="84"/>
      <c r="EIW206" s="84"/>
      <c r="EIX206" s="84"/>
      <c r="EIY206" s="84"/>
      <c r="EIZ206" s="84"/>
      <c r="EJA206" s="84"/>
      <c r="EJB206" s="84"/>
      <c r="EJC206" s="84"/>
      <c r="EJD206" s="84"/>
      <c r="EJE206" s="84"/>
      <c r="EJF206" s="84"/>
      <c r="EJG206" s="84"/>
      <c r="EJH206" s="84"/>
      <c r="EJI206" s="84"/>
      <c r="EJJ206" s="84"/>
      <c r="EJK206" s="84"/>
      <c r="EJL206" s="84"/>
      <c r="EJM206" s="84"/>
      <c r="EJN206" s="84"/>
      <c r="EJO206" s="84"/>
      <c r="EJP206" s="84"/>
      <c r="EJQ206" s="84"/>
      <c r="EJR206" s="84"/>
      <c r="EJS206" s="84"/>
      <c r="EJT206" s="84"/>
      <c r="EJU206" s="84"/>
      <c r="EJV206" s="84"/>
      <c r="EJW206" s="84"/>
      <c r="EJX206" s="84"/>
      <c r="EJY206" s="84"/>
      <c r="EJZ206" s="84"/>
      <c r="EKA206" s="84"/>
      <c r="EKB206" s="84"/>
      <c r="EKC206" s="84"/>
      <c r="EKD206" s="84"/>
      <c r="EKE206" s="84"/>
      <c r="EKF206" s="84"/>
      <c r="EKG206" s="84"/>
      <c r="EKH206" s="84"/>
      <c r="EKI206" s="84"/>
      <c r="EKJ206" s="84"/>
      <c r="EKK206" s="84"/>
      <c r="EKL206" s="84"/>
      <c r="EKM206" s="84"/>
      <c r="EKN206" s="84"/>
      <c r="EKO206" s="84"/>
      <c r="EKP206" s="84"/>
      <c r="EKQ206" s="84"/>
      <c r="EKR206" s="84"/>
      <c r="EKS206" s="84"/>
      <c r="EKT206" s="84"/>
      <c r="EKU206" s="84"/>
      <c r="EKV206" s="84"/>
      <c r="EKW206" s="84"/>
      <c r="EKX206" s="84"/>
      <c r="EKY206" s="84"/>
      <c r="EKZ206" s="84"/>
      <c r="ELA206" s="84"/>
      <c r="ELB206" s="84"/>
      <c r="ELC206" s="84"/>
      <c r="ELD206" s="84"/>
      <c r="ELE206" s="84"/>
      <c r="ELF206" s="84"/>
      <c r="ELG206" s="84"/>
      <c r="ELH206" s="84"/>
      <c r="ELI206" s="84"/>
      <c r="ELJ206" s="84"/>
      <c r="ELK206" s="84"/>
      <c r="ELL206" s="84"/>
      <c r="ELM206" s="84"/>
      <c r="ELN206" s="84"/>
      <c r="ELO206" s="84"/>
      <c r="ELP206" s="84"/>
      <c r="ELQ206" s="84"/>
      <c r="ELR206" s="84"/>
      <c r="ELS206" s="84"/>
      <c r="ELT206" s="84"/>
      <c r="ELU206" s="84"/>
      <c r="ELV206" s="84"/>
      <c r="ELW206" s="84"/>
      <c r="ELX206" s="84"/>
      <c r="ELY206" s="84"/>
      <c r="ELZ206" s="84"/>
      <c r="EMA206" s="84"/>
      <c r="EMB206" s="84"/>
      <c r="EMC206" s="84"/>
      <c r="EMD206" s="84"/>
      <c r="EME206" s="84"/>
      <c r="EMF206" s="84"/>
      <c r="EMG206" s="84"/>
      <c r="EMH206" s="84"/>
      <c r="EMI206" s="84"/>
      <c r="EMJ206" s="84"/>
      <c r="EMK206" s="84"/>
      <c r="EML206" s="84"/>
      <c r="EMM206" s="84"/>
      <c r="EMN206" s="84"/>
      <c r="EMO206" s="84"/>
      <c r="EMP206" s="84"/>
      <c r="EMQ206" s="84"/>
      <c r="EMR206" s="84"/>
      <c r="EMS206" s="84"/>
      <c r="EMT206" s="84"/>
      <c r="EMU206" s="84"/>
      <c r="EMV206" s="84"/>
      <c r="EMW206" s="84"/>
      <c r="EMX206" s="84"/>
      <c r="EMY206" s="84"/>
      <c r="EMZ206" s="84"/>
      <c r="ENA206" s="84"/>
      <c r="ENB206" s="84"/>
      <c r="ENC206" s="84"/>
      <c r="END206" s="84"/>
      <c r="ENE206" s="84"/>
      <c r="ENF206" s="84"/>
      <c r="ENG206" s="84"/>
      <c r="ENH206" s="84"/>
      <c r="ENI206" s="84"/>
      <c r="ENJ206" s="84"/>
      <c r="ENK206" s="84"/>
      <c r="ENL206" s="84"/>
      <c r="ENM206" s="84"/>
      <c r="ENN206" s="84"/>
      <c r="ENO206" s="84"/>
      <c r="ENP206" s="84"/>
      <c r="ENQ206" s="84"/>
      <c r="ENR206" s="84"/>
      <c r="ENS206" s="84"/>
      <c r="ENT206" s="84"/>
      <c r="ENU206" s="84"/>
      <c r="ENV206" s="84"/>
      <c r="ENW206" s="84"/>
      <c r="ENX206" s="84"/>
      <c r="ENY206" s="84"/>
      <c r="ENZ206" s="84"/>
      <c r="EOA206" s="84"/>
      <c r="EOB206" s="84"/>
      <c r="EOC206" s="84"/>
      <c r="EOD206" s="84"/>
      <c r="EOE206" s="84"/>
      <c r="EOF206" s="84"/>
      <c r="EOG206" s="84"/>
      <c r="EOH206" s="84"/>
      <c r="EOI206" s="84"/>
      <c r="EOJ206" s="84"/>
      <c r="EOK206" s="84"/>
      <c r="EOL206" s="84"/>
      <c r="EOM206" s="84"/>
      <c r="EON206" s="84"/>
      <c r="EOO206" s="84"/>
      <c r="EOP206" s="84"/>
      <c r="EOQ206" s="84"/>
      <c r="EOR206" s="84"/>
      <c r="EOS206" s="84"/>
      <c r="EOT206" s="84"/>
      <c r="EOU206" s="84"/>
      <c r="EOV206" s="84"/>
      <c r="EOW206" s="84"/>
      <c r="EOX206" s="84"/>
      <c r="EOY206" s="84"/>
      <c r="EOZ206" s="84"/>
      <c r="EPA206" s="84"/>
      <c r="EPB206" s="84"/>
      <c r="EPC206" s="84"/>
      <c r="EPD206" s="84"/>
      <c r="EPE206" s="84"/>
      <c r="EPF206" s="84"/>
      <c r="EPG206" s="84"/>
      <c r="EPH206" s="84"/>
      <c r="EPI206" s="84"/>
      <c r="EPJ206" s="84"/>
      <c r="EPK206" s="84"/>
      <c r="EPL206" s="84"/>
      <c r="EPM206" s="84"/>
      <c r="EPN206" s="84"/>
      <c r="EPO206" s="84"/>
      <c r="EPP206" s="84"/>
      <c r="EPQ206" s="84"/>
      <c r="EPR206" s="84"/>
      <c r="EPS206" s="84"/>
      <c r="EPT206" s="84"/>
      <c r="EPU206" s="84"/>
      <c r="EPV206" s="84"/>
      <c r="EPW206" s="84"/>
      <c r="EPX206" s="84"/>
      <c r="EPY206" s="84"/>
      <c r="EPZ206" s="84"/>
      <c r="EQA206" s="84"/>
      <c r="EQB206" s="84"/>
      <c r="EQC206" s="84"/>
      <c r="EQD206" s="84"/>
      <c r="EQE206" s="84"/>
      <c r="EQF206" s="84"/>
      <c r="EQG206" s="84"/>
      <c r="EQH206" s="84"/>
      <c r="EQI206" s="84"/>
      <c r="EQJ206" s="84"/>
      <c r="EQK206" s="84"/>
      <c r="EQL206" s="84"/>
      <c r="EQM206" s="84"/>
      <c r="EQN206" s="84"/>
      <c r="EQO206" s="84"/>
      <c r="EQP206" s="84"/>
      <c r="EQQ206" s="84"/>
      <c r="EQR206" s="84"/>
      <c r="EQS206" s="84"/>
      <c r="EQT206" s="84"/>
      <c r="EQU206" s="84"/>
      <c r="EQV206" s="84"/>
      <c r="EQW206" s="84"/>
      <c r="EQX206" s="84"/>
      <c r="EQY206" s="84"/>
      <c r="EQZ206" s="84"/>
      <c r="ERA206" s="84"/>
      <c r="ERB206" s="84"/>
      <c r="ERC206" s="84"/>
      <c r="ERD206" s="84"/>
      <c r="ERE206" s="84"/>
      <c r="ERF206" s="84"/>
      <c r="ERG206" s="84"/>
      <c r="ERH206" s="84"/>
      <c r="ERI206" s="84"/>
      <c r="ERJ206" s="84"/>
      <c r="ERK206" s="84"/>
      <c r="ERL206" s="84"/>
      <c r="ERM206" s="84"/>
      <c r="ERN206" s="84"/>
      <c r="ERO206" s="84"/>
      <c r="ERP206" s="84"/>
      <c r="ERQ206" s="84"/>
      <c r="ERR206" s="84"/>
      <c r="ERS206" s="84"/>
      <c r="ERT206" s="84"/>
      <c r="ERU206" s="84"/>
      <c r="ERV206" s="84"/>
      <c r="ERW206" s="84"/>
      <c r="ERX206" s="84"/>
      <c r="ERY206" s="84"/>
      <c r="ERZ206" s="84"/>
      <c r="ESA206" s="84"/>
      <c r="ESB206" s="84"/>
      <c r="ESC206" s="84"/>
      <c r="ESD206" s="84"/>
      <c r="ESE206" s="84"/>
      <c r="ESF206" s="84"/>
      <c r="ESG206" s="84"/>
      <c r="ESH206" s="84"/>
      <c r="ESI206" s="84"/>
      <c r="ESJ206" s="84"/>
      <c r="ESK206" s="84"/>
      <c r="ESL206" s="84"/>
      <c r="ESM206" s="84"/>
      <c r="ESN206" s="84"/>
      <c r="ESO206" s="84"/>
      <c r="ESP206" s="84"/>
      <c r="ESQ206" s="84"/>
      <c r="ESR206" s="84"/>
      <c r="ESS206" s="84"/>
      <c r="EST206" s="84"/>
      <c r="ESU206" s="84"/>
      <c r="ESV206" s="84"/>
      <c r="ESW206" s="84"/>
      <c r="ESX206" s="84"/>
      <c r="ESY206" s="84"/>
      <c r="ESZ206" s="84"/>
      <c r="ETA206" s="84"/>
      <c r="ETB206" s="84"/>
      <c r="ETC206" s="84"/>
      <c r="ETD206" s="84"/>
      <c r="ETE206" s="84"/>
      <c r="ETF206" s="84"/>
      <c r="ETG206" s="84"/>
      <c r="ETH206" s="84"/>
      <c r="ETI206" s="84"/>
      <c r="ETJ206" s="84"/>
      <c r="ETK206" s="84"/>
      <c r="ETL206" s="84"/>
      <c r="ETM206" s="84"/>
      <c r="ETN206" s="84"/>
      <c r="ETO206" s="84"/>
      <c r="ETP206" s="84"/>
      <c r="ETQ206" s="84"/>
      <c r="ETR206" s="84"/>
      <c r="ETS206" s="84"/>
      <c r="ETT206" s="84"/>
      <c r="ETU206" s="84"/>
      <c r="ETV206" s="84"/>
      <c r="ETW206" s="84"/>
      <c r="ETX206" s="84"/>
      <c r="ETY206" s="84"/>
      <c r="ETZ206" s="84"/>
      <c r="EUA206" s="84"/>
      <c r="EUB206" s="84"/>
      <c r="EUC206" s="84"/>
      <c r="EUD206" s="84"/>
      <c r="EUE206" s="84"/>
      <c r="EUF206" s="84"/>
      <c r="EUG206" s="84"/>
      <c r="EUH206" s="84"/>
      <c r="EUI206" s="84"/>
      <c r="EUJ206" s="84"/>
      <c r="EUK206" s="84"/>
      <c r="EUL206" s="84"/>
      <c r="EUM206" s="84"/>
      <c r="EUN206" s="84"/>
      <c r="EUO206" s="84"/>
      <c r="EUP206" s="84"/>
      <c r="EUQ206" s="84"/>
      <c r="EUR206" s="84"/>
      <c r="EUS206" s="84"/>
      <c r="EUT206" s="84"/>
      <c r="EUU206" s="84"/>
      <c r="EUV206" s="84"/>
      <c r="EUW206" s="84"/>
      <c r="EUX206" s="84"/>
      <c r="EUY206" s="84"/>
      <c r="EUZ206" s="84"/>
      <c r="EVA206" s="84"/>
      <c r="EVB206" s="84"/>
      <c r="EVC206" s="84"/>
      <c r="EVD206" s="84"/>
      <c r="EVE206" s="84"/>
      <c r="EVF206" s="84"/>
      <c r="EVG206" s="84"/>
      <c r="EVH206" s="84"/>
      <c r="EVI206" s="84"/>
      <c r="EVJ206" s="84"/>
      <c r="EVK206" s="84"/>
      <c r="EVL206" s="84"/>
      <c r="EVM206" s="84"/>
      <c r="EVN206" s="84"/>
      <c r="EVO206" s="84"/>
      <c r="EVP206" s="84"/>
      <c r="EVQ206" s="84"/>
      <c r="EVR206" s="84"/>
      <c r="EVS206" s="84"/>
      <c r="EVT206" s="84"/>
      <c r="EVU206" s="84"/>
      <c r="EVV206" s="84"/>
      <c r="EVW206" s="84"/>
      <c r="EVX206" s="84"/>
      <c r="EVY206" s="84"/>
      <c r="EVZ206" s="84"/>
      <c r="EWA206" s="84"/>
      <c r="EWB206" s="84"/>
      <c r="EWC206" s="84"/>
      <c r="EWD206" s="84"/>
      <c r="EWE206" s="84"/>
      <c r="EWF206" s="84"/>
      <c r="EWG206" s="84"/>
      <c r="EWH206" s="84"/>
      <c r="EWI206" s="84"/>
      <c r="EWJ206" s="84"/>
      <c r="EWK206" s="84"/>
      <c r="EWL206" s="84"/>
      <c r="EWM206" s="84"/>
    </row>
    <row r="208" spans="1:3991" ht="19.5" thickBot="1">
      <c r="A208" s="94">
        <f ca="1">TODAY()</f>
        <v>43199</v>
      </c>
      <c r="B208" s="93">
        <v>10</v>
      </c>
      <c r="C208" s="82">
        <f>C209</f>
        <v>0</v>
      </c>
      <c r="D208" s="82">
        <f>C210</f>
        <v>0</v>
      </c>
      <c r="E208" s="83">
        <f>срок_10</f>
        <v>0</v>
      </c>
      <c r="F208" s="1"/>
      <c r="G208" s="105" t="s">
        <v>77</v>
      </c>
      <c r="H208" s="98"/>
      <c r="I208" s="7"/>
    </row>
    <row r="209" spans="1:9" ht="19.5" hidden="1" outlineLevel="1" thickBot="1">
      <c r="A209" s="178" t="s">
        <v>6</v>
      </c>
      <c r="B209" s="182"/>
      <c r="C209" s="178">
        <f>VLOOKUP($I$229,Сводная!$A$1:$X$22,3)</f>
        <v>0</v>
      </c>
      <c r="D209" s="179"/>
      <c r="E209" s="20" t="s">
        <v>28</v>
      </c>
      <c r="F209" s="17"/>
      <c r="G209" s="106" t="s">
        <v>26</v>
      </c>
      <c r="H209" s="92">
        <f>VLOOKUP($I$229,Сводная!$A$1:$X$22,7)</f>
        <v>0</v>
      </c>
    </row>
    <row r="210" spans="1:9" ht="27" hidden="1" outlineLevel="1" thickBot="1">
      <c r="A210" s="178" t="s">
        <v>7</v>
      </c>
      <c r="B210" s="179"/>
      <c r="C210" s="178">
        <f>VLOOKUP($I$229,Сводная!$A$1:$X$22,4)</f>
        <v>0</v>
      </c>
      <c r="D210" s="179"/>
      <c r="E210" s="189">
        <f ca="1">IF(C211&lt;0,"Нет Даты",C211-A208)</f>
        <v>-43199</v>
      </c>
      <c r="F210" s="18"/>
      <c r="G210" s="106" t="s">
        <v>27</v>
      </c>
      <c r="H210" s="92">
        <f>VLOOKUP($I$229,Сводная!$A$1:$X$22,8)</f>
        <v>0</v>
      </c>
    </row>
    <row r="211" spans="1:9" ht="27" hidden="1" outlineLevel="1" thickBot="1">
      <c r="A211" s="178" t="s">
        <v>13</v>
      </c>
      <c r="B211" s="179"/>
      <c r="C211" s="180">
        <f>VLOOKUP($I$229,Сводная!$A$1:$X$22,5)</f>
        <v>0</v>
      </c>
      <c r="D211" s="181"/>
      <c r="E211" s="190"/>
      <c r="F211" s="18"/>
      <c r="G211" s="106" t="s">
        <v>25</v>
      </c>
      <c r="H211" s="92">
        <f>VLOOKUP($I$229,Сводная!$A$1:$X$22,9)</f>
        <v>0</v>
      </c>
    </row>
    <row r="212" spans="1:9" ht="27" hidden="1" outlineLevel="1" thickBot="1">
      <c r="A212" s="178" t="s">
        <v>22</v>
      </c>
      <c r="B212" s="179"/>
      <c r="C212" s="178" t="str">
        <f>IF(I229=0,CONCATENATE(LEFT(C209,5),"-",LEFT(C210,5),"-"),VLOOKUP(I229,Сводная!$A$1:$X$22,6))</f>
        <v>--</v>
      </c>
      <c r="D212" s="179"/>
      <c r="E212" s="191"/>
      <c r="F212" s="18"/>
      <c r="G212" s="106" t="s">
        <v>29</v>
      </c>
      <c r="H212" s="92">
        <f>VLOOKUP($I$229,Сводная!$A$1:$X$22,10)</f>
        <v>0</v>
      </c>
    </row>
    <row r="213" spans="1:9" ht="16.5" hidden="1" outlineLevel="1" thickBot="1">
      <c r="A213" s="178" t="s">
        <v>95</v>
      </c>
      <c r="B213" s="179"/>
      <c r="C213" s="180" t="str">
        <f>'Список изделий'!F48</f>
        <v>Таблички над кассами с карманами  А3 (три кармана)</v>
      </c>
      <c r="D213" s="181"/>
      <c r="F213" s="19"/>
    </row>
    <row r="214" spans="1:9" ht="30" hidden="1" outlineLevel="1">
      <c r="A214" s="27" t="s">
        <v>1</v>
      </c>
      <c r="B214" s="27" t="s">
        <v>2</v>
      </c>
      <c r="C214" s="26" t="s">
        <v>38</v>
      </c>
      <c r="D214" s="26" t="s">
        <v>39</v>
      </c>
      <c r="E214" s="26" t="s">
        <v>35</v>
      </c>
      <c r="F214" s="16"/>
      <c r="G214" s="183" t="s">
        <v>77</v>
      </c>
      <c r="H214" s="184"/>
    </row>
    <row r="215" spans="1:9" ht="18.75" hidden="1" outlineLevel="1">
      <c r="A215" s="14">
        <v>13</v>
      </c>
      <c r="B215" s="4" t="s">
        <v>4</v>
      </c>
      <c r="C215" s="8">
        <f>VLOOKUP($I$229,Сводная!$A$1:$X$22,11)</f>
        <v>1</v>
      </c>
      <c r="D215" s="28">
        <f>C211</f>
        <v>0</v>
      </c>
      <c r="E215" s="29" t="s">
        <v>32</v>
      </c>
      <c r="F215" s="9"/>
      <c r="G215" s="185"/>
      <c r="H215" s="186"/>
      <c r="I215" s="9"/>
    </row>
    <row r="216" spans="1:9" ht="18.75" hidden="1" outlineLevel="1">
      <c r="A216" s="15">
        <v>12</v>
      </c>
      <c r="B216" s="5" t="s">
        <v>3</v>
      </c>
      <c r="C216" s="8">
        <f>VLOOKUP($I$229,Сводная!$A$1:$X$22,12)</f>
        <v>1</v>
      </c>
      <c r="D216" s="28">
        <f>D215</f>
        <v>0</v>
      </c>
      <c r="E216" s="29" t="s">
        <v>32</v>
      </c>
      <c r="F216" s="9"/>
      <c r="G216" s="185"/>
      <c r="H216" s="186"/>
      <c r="I216" s="9"/>
    </row>
    <row r="217" spans="1:9" ht="18.75" hidden="1" outlineLevel="1">
      <c r="A217" s="14">
        <v>11</v>
      </c>
      <c r="B217" s="4" t="s">
        <v>62</v>
      </c>
      <c r="C217" s="8">
        <f>VLOOKUP($I$229,Сводная!$A$1:$X$22,13)</f>
        <v>1</v>
      </c>
      <c r="D217" s="28">
        <f>D216</f>
        <v>0</v>
      </c>
      <c r="E217" s="29" t="s">
        <v>33</v>
      </c>
      <c r="F217" s="9"/>
      <c r="G217" s="185"/>
      <c r="H217" s="186"/>
      <c r="I217" s="9"/>
    </row>
    <row r="218" spans="1:9" ht="38.25" hidden="1" outlineLevel="1" thickBot="1">
      <c r="A218" s="15">
        <v>10</v>
      </c>
      <c r="B218" s="3" t="s">
        <v>48</v>
      </c>
      <c r="C218" s="8">
        <f>VLOOKUP($I$229,Сводная!$A$1:$X$22,14)</f>
        <v>1</v>
      </c>
      <c r="D218" s="28">
        <f>D217-C217</f>
        <v>-1</v>
      </c>
      <c r="E218" s="29" t="s">
        <v>34</v>
      </c>
      <c r="F218" s="9"/>
      <c r="G218" s="187"/>
      <c r="H218" s="188"/>
      <c r="I218" s="9"/>
    </row>
    <row r="219" spans="1:9" ht="37.5" hidden="1" outlineLevel="1">
      <c r="A219" s="14">
        <v>9</v>
      </c>
      <c r="B219" s="4" t="s">
        <v>47</v>
      </c>
      <c r="C219" s="8">
        <f>VLOOKUP($I$229,Сводная!$A$1:$X$22,15)</f>
        <v>1</v>
      </c>
      <c r="D219" s="28">
        <f>D217-C217</f>
        <v>-1</v>
      </c>
      <c r="E219" s="29" t="s">
        <v>34</v>
      </c>
      <c r="F219" s="9"/>
      <c r="G219" s="108"/>
      <c r="H219" s="97"/>
      <c r="I219" s="9"/>
    </row>
    <row r="220" spans="1:9" ht="18.75" hidden="1" outlineLevel="1">
      <c r="A220" s="15">
        <v>8</v>
      </c>
      <c r="B220" s="3" t="s">
        <v>46</v>
      </c>
      <c r="C220" s="8">
        <f>VLOOKUP($I$229,Сводная!$A$1:$X$22,16)</f>
        <v>1</v>
      </c>
      <c r="D220" s="28">
        <f>D219-C219-1</f>
        <v>-3</v>
      </c>
      <c r="E220" s="29" t="s">
        <v>36</v>
      </c>
      <c r="F220" s="9"/>
      <c r="G220" s="108"/>
      <c r="H220" s="97"/>
      <c r="I220" s="9"/>
    </row>
    <row r="221" spans="1:9" ht="18.75" hidden="1" outlineLevel="1">
      <c r="A221" s="14">
        <v>7</v>
      </c>
      <c r="B221" s="4" t="s">
        <v>43</v>
      </c>
      <c r="C221" s="8">
        <f>VLOOKUP($I$229,Сводная!$A$1:$X$22,17)</f>
        <v>1</v>
      </c>
      <c r="D221" s="28">
        <f>D220</f>
        <v>-3</v>
      </c>
      <c r="E221" s="29" t="s">
        <v>36</v>
      </c>
      <c r="F221" s="9"/>
      <c r="G221" s="108"/>
      <c r="H221" s="97"/>
      <c r="I221" s="9"/>
    </row>
    <row r="222" spans="1:9" ht="18.75" hidden="1" outlineLevel="1">
      <c r="A222" s="15">
        <v>6</v>
      </c>
      <c r="B222" s="3" t="s">
        <v>44</v>
      </c>
      <c r="C222" s="8">
        <f>VLOOKUP($I$229,Сводная!$A$1:$X$22,18)</f>
        <v>1</v>
      </c>
      <c r="D222" s="28">
        <f>D221</f>
        <v>-3</v>
      </c>
      <c r="E222" s="29" t="s">
        <v>36</v>
      </c>
      <c r="F222" s="9"/>
      <c r="G222" s="108"/>
      <c r="H222" s="97"/>
      <c r="I222" s="9"/>
    </row>
    <row r="223" spans="1:9" ht="37.5" hidden="1" outlineLevel="1">
      <c r="A223" s="14">
        <v>5</v>
      </c>
      <c r="B223" s="2" t="s">
        <v>5</v>
      </c>
      <c r="C223" s="8">
        <f>VLOOKUP($I$229,Сводная!$A$1:$X$22,19)</f>
        <v>1</v>
      </c>
      <c r="D223" s="28">
        <f>D219-C219-1-MAX(C220,C221,C222)</f>
        <v>-4</v>
      </c>
      <c r="E223" s="29" t="s">
        <v>60</v>
      </c>
      <c r="F223" s="9"/>
      <c r="G223" s="108"/>
      <c r="H223" s="97"/>
      <c r="I223" s="9"/>
    </row>
    <row r="224" spans="1:9" ht="18.75" hidden="1" outlineLevel="1">
      <c r="A224" s="15">
        <v>4</v>
      </c>
      <c r="B224" s="6" t="s">
        <v>45</v>
      </c>
      <c r="C224" s="8">
        <f>VLOOKUP($I$229,Сводная!$A$1:$X$22,20)</f>
        <v>1</v>
      </c>
      <c r="D224" s="28">
        <f>D223-C223</f>
        <v>-5</v>
      </c>
      <c r="E224" s="29" t="s">
        <v>61</v>
      </c>
      <c r="F224" s="9"/>
      <c r="G224" s="108"/>
      <c r="H224" s="97"/>
      <c r="I224" s="9"/>
    </row>
    <row r="225" spans="1:3991" ht="18.75" hidden="1" outlineLevel="1">
      <c r="A225" s="14">
        <v>3</v>
      </c>
      <c r="B225" s="2" t="s">
        <v>10</v>
      </c>
      <c r="C225" s="8">
        <f>VLOOKUP($I$229,Сводная!$A$1:$X$22,21)</f>
        <v>1</v>
      </c>
      <c r="D225" s="28">
        <f>D224</f>
        <v>-5</v>
      </c>
      <c r="E225" s="29" t="s">
        <v>61</v>
      </c>
      <c r="F225" s="9"/>
      <c r="G225" s="108"/>
      <c r="H225" s="97"/>
      <c r="I225" s="9"/>
    </row>
    <row r="226" spans="1:3991" ht="37.5" hidden="1" outlineLevel="1">
      <c r="A226" s="13">
        <v>2</v>
      </c>
      <c r="B226" s="6" t="s">
        <v>9</v>
      </c>
      <c r="C226" s="8">
        <f>VLOOKUP($I$229,Сводная!$A$1:$X$22,22)</f>
        <v>1</v>
      </c>
      <c r="D226" s="28">
        <f>D225-MAX(C224,C225)</f>
        <v>-6</v>
      </c>
      <c r="E226" s="29" t="s">
        <v>63</v>
      </c>
      <c r="F226" s="9"/>
      <c r="G226" s="108"/>
      <c r="H226" s="97"/>
      <c r="I226" s="9"/>
    </row>
    <row r="227" spans="1:3991" ht="37.5" hidden="1" outlineLevel="1">
      <c r="A227" s="14">
        <v>1</v>
      </c>
      <c r="B227" s="2" t="s">
        <v>11</v>
      </c>
      <c r="C227" s="8">
        <f>VLOOKUP($I$229,Сводная!$A$1:$X$22,23)</f>
        <v>1</v>
      </c>
      <c r="D227" s="28">
        <f>D226-C226</f>
        <v>-7</v>
      </c>
      <c r="E227" s="29" t="s">
        <v>40</v>
      </c>
      <c r="F227" s="9"/>
      <c r="G227" s="108"/>
      <c r="H227" s="97"/>
      <c r="I227" s="9"/>
    </row>
    <row r="228" spans="1:3991" ht="19.5" hidden="1" outlineLevel="1" thickBot="1">
      <c r="A228" s="13">
        <v>0</v>
      </c>
      <c r="B228" s="6" t="s">
        <v>8</v>
      </c>
      <c r="C228" s="8">
        <f>VLOOKUP($I$229,Сводная!$A$1:$X$22,24)</f>
        <v>1</v>
      </c>
      <c r="D228" s="28">
        <f>D227-C227</f>
        <v>-8</v>
      </c>
      <c r="E228" s="29" t="s">
        <v>37</v>
      </c>
      <c r="F228" s="9"/>
      <c r="G228" s="108"/>
      <c r="H228" s="97"/>
      <c r="I228" s="9"/>
    </row>
    <row r="229" spans="1:3991" s="70" customFormat="1" ht="19.5" collapsed="1" thickBot="1">
      <c r="A229" s="114">
        <f>'Список изделий'!I48</f>
        <v>0</v>
      </c>
      <c r="B229" s="115">
        <f>'Список изделий'!I49</f>
        <v>0</v>
      </c>
      <c r="C229" s="115">
        <f>'Список изделий'!I50</f>
        <v>0</v>
      </c>
      <c r="D229" s="115">
        <f>'Список изделий'!I51</f>
        <v>0</v>
      </c>
      <c r="E229" s="115">
        <f>'Список изделий'!I52</f>
        <v>0</v>
      </c>
      <c r="F229" s="115"/>
      <c r="G229" s="116"/>
      <c r="H229" s="99" t="s">
        <v>90</v>
      </c>
      <c r="I229" s="91">
        <f>IF($I$22=0,0,1)</f>
        <v>1</v>
      </c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8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8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84"/>
      <c r="DH229" s="84"/>
      <c r="DI229" s="84"/>
      <c r="DJ229" s="84"/>
      <c r="DK229" s="84"/>
      <c r="DL229" s="84"/>
      <c r="DM229" s="84"/>
      <c r="DN229" s="84"/>
      <c r="DO229" s="84"/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4"/>
      <c r="EM229" s="84"/>
      <c r="EN229" s="84"/>
      <c r="EO229" s="84"/>
      <c r="EP229" s="84"/>
      <c r="EQ229" s="84"/>
      <c r="ER229" s="84"/>
      <c r="ES229" s="84"/>
      <c r="ET229" s="84"/>
      <c r="EU229" s="84"/>
      <c r="EV229" s="84"/>
      <c r="EW229" s="84"/>
      <c r="EX229" s="84"/>
      <c r="EY229" s="84"/>
      <c r="EZ229" s="84"/>
      <c r="FA229" s="84"/>
      <c r="FB229" s="84"/>
      <c r="FC229" s="84"/>
      <c r="FD229" s="84"/>
      <c r="FE229" s="84"/>
      <c r="FF229" s="84"/>
      <c r="FG229" s="84"/>
      <c r="FH229" s="84"/>
      <c r="FI229" s="84"/>
      <c r="FJ229" s="84"/>
      <c r="FK229" s="84"/>
      <c r="FL229" s="84"/>
      <c r="FM229" s="84"/>
      <c r="FN229" s="84"/>
      <c r="FO229" s="84"/>
      <c r="FP229" s="84"/>
      <c r="FQ229" s="84"/>
      <c r="FR229" s="84"/>
      <c r="FS229" s="84"/>
      <c r="FT229" s="84"/>
      <c r="FU229" s="84"/>
      <c r="FV229" s="84"/>
      <c r="FW229" s="84"/>
      <c r="FX229" s="84"/>
      <c r="FY229" s="84"/>
      <c r="FZ229" s="84"/>
      <c r="GA229" s="84"/>
      <c r="GB229" s="84"/>
      <c r="GC229" s="84"/>
      <c r="GD229" s="84"/>
      <c r="GE229" s="84"/>
      <c r="GF229" s="84"/>
      <c r="GG229" s="84"/>
      <c r="GH229" s="84"/>
      <c r="GI229" s="84"/>
      <c r="GJ229" s="84"/>
      <c r="GK229" s="84"/>
      <c r="GL229" s="84"/>
      <c r="GM229" s="84"/>
      <c r="GN229" s="84"/>
      <c r="GO229" s="84"/>
      <c r="GP229" s="84"/>
      <c r="GQ229" s="84"/>
      <c r="GR229" s="84"/>
      <c r="GS229" s="84"/>
      <c r="GT229" s="84"/>
      <c r="GU229" s="84"/>
      <c r="GV229" s="84"/>
      <c r="GW229" s="84"/>
      <c r="GX229" s="84"/>
      <c r="GY229" s="84"/>
      <c r="GZ229" s="84"/>
      <c r="HA229" s="84"/>
      <c r="HB229" s="84"/>
      <c r="HC229" s="84"/>
      <c r="HD229" s="84"/>
      <c r="HE229" s="84"/>
      <c r="HF229" s="84"/>
      <c r="HG229" s="84"/>
      <c r="HH229" s="84"/>
      <c r="HI229" s="84"/>
      <c r="HJ229" s="84"/>
      <c r="HK229" s="84"/>
      <c r="HL229" s="84"/>
      <c r="HM229" s="84"/>
      <c r="HN229" s="84"/>
      <c r="HO229" s="84"/>
      <c r="HP229" s="84"/>
      <c r="HQ229" s="84"/>
      <c r="HR229" s="84"/>
      <c r="HS229" s="84"/>
      <c r="HT229" s="84"/>
      <c r="HU229" s="84"/>
      <c r="HV229" s="84"/>
      <c r="HW229" s="84"/>
      <c r="HX229" s="84"/>
      <c r="HY229" s="84"/>
      <c r="HZ229" s="84"/>
      <c r="IA229" s="84"/>
      <c r="IB229" s="84"/>
      <c r="IC229" s="84"/>
      <c r="ID229" s="84"/>
      <c r="IE229" s="84"/>
      <c r="IF229" s="84"/>
      <c r="IG229" s="84"/>
      <c r="IH229" s="84"/>
      <c r="II229" s="84"/>
      <c r="IJ229" s="84"/>
      <c r="IK229" s="84"/>
      <c r="IL229" s="84"/>
      <c r="IM229" s="84"/>
      <c r="IN229" s="84"/>
      <c r="IO229" s="84"/>
      <c r="IP229" s="84"/>
      <c r="IQ229" s="84"/>
      <c r="IR229" s="84"/>
      <c r="IS229" s="84"/>
      <c r="IT229" s="84"/>
      <c r="IU229" s="84"/>
      <c r="IV229" s="84"/>
      <c r="IW229" s="84"/>
      <c r="IX229" s="84"/>
      <c r="IY229" s="84"/>
      <c r="IZ229" s="84"/>
      <c r="JA229" s="84"/>
      <c r="JB229" s="84"/>
      <c r="JC229" s="84"/>
      <c r="JD229" s="84"/>
      <c r="JE229" s="84"/>
      <c r="JF229" s="84"/>
      <c r="JG229" s="84"/>
      <c r="JH229" s="84"/>
      <c r="JI229" s="84"/>
      <c r="JJ229" s="84"/>
      <c r="JK229" s="84"/>
      <c r="JL229" s="84"/>
      <c r="JM229" s="84"/>
      <c r="JN229" s="84"/>
      <c r="JO229" s="84"/>
      <c r="JP229" s="84"/>
      <c r="JQ229" s="84"/>
      <c r="JR229" s="84"/>
      <c r="JS229" s="84"/>
      <c r="JT229" s="84"/>
      <c r="JU229" s="84"/>
      <c r="JV229" s="84"/>
      <c r="JW229" s="84"/>
      <c r="JX229" s="84"/>
      <c r="JY229" s="84"/>
      <c r="JZ229" s="84"/>
      <c r="KA229" s="84"/>
      <c r="KB229" s="84"/>
      <c r="KC229" s="84"/>
      <c r="KD229" s="84"/>
      <c r="KE229" s="84"/>
      <c r="KF229" s="84"/>
      <c r="KG229" s="84"/>
      <c r="KH229" s="84"/>
      <c r="KI229" s="84"/>
      <c r="KJ229" s="84"/>
      <c r="KK229" s="84"/>
      <c r="KL229" s="84"/>
      <c r="KM229" s="84"/>
      <c r="KN229" s="84"/>
      <c r="KO229" s="84"/>
      <c r="KP229" s="84"/>
      <c r="KQ229" s="84"/>
      <c r="KR229" s="84"/>
      <c r="KS229" s="84"/>
      <c r="KT229" s="84"/>
      <c r="KU229" s="84"/>
      <c r="KV229" s="84"/>
      <c r="KW229" s="84"/>
      <c r="KX229" s="84"/>
      <c r="KY229" s="84"/>
      <c r="KZ229" s="84"/>
      <c r="LA229" s="84"/>
      <c r="LB229" s="84"/>
      <c r="LC229" s="84"/>
      <c r="LD229" s="84"/>
      <c r="LE229" s="84"/>
      <c r="LF229" s="84"/>
      <c r="LG229" s="84"/>
      <c r="LH229" s="84"/>
      <c r="LI229" s="84"/>
      <c r="LJ229" s="84"/>
      <c r="LK229" s="84"/>
      <c r="LL229" s="84"/>
      <c r="LM229" s="84"/>
      <c r="LN229" s="84"/>
      <c r="LO229" s="84"/>
      <c r="LP229" s="84"/>
      <c r="LQ229" s="84"/>
      <c r="LR229" s="84"/>
      <c r="LS229" s="84"/>
      <c r="LT229" s="84"/>
      <c r="LU229" s="84"/>
      <c r="LV229" s="84"/>
      <c r="LW229" s="84"/>
      <c r="LX229" s="84"/>
      <c r="LY229" s="84"/>
      <c r="LZ229" s="84"/>
      <c r="MA229" s="84"/>
      <c r="MB229" s="84"/>
      <c r="MC229" s="84"/>
      <c r="MD229" s="84"/>
      <c r="ME229" s="84"/>
      <c r="MF229" s="84"/>
      <c r="MG229" s="84"/>
      <c r="MH229" s="84"/>
      <c r="MI229" s="84"/>
      <c r="MJ229" s="84"/>
      <c r="MK229" s="84"/>
      <c r="ML229" s="84"/>
      <c r="MM229" s="84"/>
      <c r="MN229" s="84"/>
      <c r="MO229" s="84"/>
      <c r="MP229" s="84"/>
      <c r="MQ229" s="84"/>
      <c r="MR229" s="84"/>
      <c r="MS229" s="84"/>
      <c r="MT229" s="84"/>
      <c r="MU229" s="84"/>
      <c r="MV229" s="84"/>
      <c r="MW229" s="84"/>
      <c r="MX229" s="84"/>
      <c r="MY229" s="84"/>
      <c r="MZ229" s="84"/>
      <c r="NA229" s="84"/>
      <c r="NB229" s="84"/>
      <c r="NC229" s="84"/>
      <c r="ND229" s="84"/>
      <c r="NE229" s="84"/>
      <c r="NF229" s="84"/>
      <c r="NG229" s="84"/>
      <c r="NH229" s="84"/>
      <c r="NI229" s="84"/>
      <c r="NJ229" s="84"/>
      <c r="NK229" s="84"/>
      <c r="NL229" s="84"/>
      <c r="NM229" s="84"/>
      <c r="NN229" s="84"/>
      <c r="NO229" s="84"/>
      <c r="NP229" s="84"/>
      <c r="NQ229" s="84"/>
      <c r="NR229" s="84"/>
      <c r="NS229" s="84"/>
      <c r="NT229" s="84"/>
      <c r="NU229" s="84"/>
      <c r="NV229" s="84"/>
      <c r="NW229" s="84"/>
      <c r="NX229" s="84"/>
      <c r="NY229" s="84"/>
      <c r="NZ229" s="84"/>
      <c r="OA229" s="84"/>
      <c r="OB229" s="84"/>
      <c r="OC229" s="84"/>
      <c r="OD229" s="84"/>
      <c r="OE229" s="84"/>
      <c r="OF229" s="84"/>
      <c r="OG229" s="84"/>
      <c r="OH229" s="84"/>
      <c r="OI229" s="84"/>
      <c r="OJ229" s="84"/>
      <c r="OK229" s="84"/>
      <c r="OL229" s="84"/>
      <c r="OM229" s="84"/>
      <c r="ON229" s="84"/>
      <c r="OO229" s="84"/>
      <c r="OP229" s="84"/>
      <c r="OQ229" s="84"/>
      <c r="OR229" s="84"/>
      <c r="OS229" s="84"/>
      <c r="OT229" s="84"/>
      <c r="OU229" s="84"/>
      <c r="OV229" s="84"/>
      <c r="OW229" s="84"/>
      <c r="OX229" s="84"/>
      <c r="OY229" s="84"/>
      <c r="OZ229" s="84"/>
      <c r="PA229" s="84"/>
      <c r="PB229" s="84"/>
      <c r="PC229" s="84"/>
      <c r="PD229" s="84"/>
      <c r="PE229" s="84"/>
      <c r="PF229" s="84"/>
      <c r="PG229" s="84"/>
      <c r="PH229" s="84"/>
      <c r="PI229" s="84"/>
      <c r="PJ229" s="84"/>
      <c r="PK229" s="84"/>
      <c r="PL229" s="84"/>
      <c r="PM229" s="84"/>
      <c r="PN229" s="84"/>
      <c r="PO229" s="84"/>
      <c r="PP229" s="84"/>
      <c r="PQ229" s="84"/>
      <c r="PR229" s="84"/>
      <c r="PS229" s="84"/>
      <c r="PT229" s="84"/>
      <c r="PU229" s="84"/>
      <c r="PV229" s="84"/>
      <c r="PW229" s="84"/>
      <c r="PX229" s="84"/>
      <c r="PY229" s="84"/>
      <c r="PZ229" s="84"/>
      <c r="QA229" s="84"/>
      <c r="QB229" s="84"/>
      <c r="QC229" s="84"/>
      <c r="QD229" s="84"/>
      <c r="QE229" s="84"/>
      <c r="QF229" s="84"/>
      <c r="QG229" s="84"/>
      <c r="QH229" s="84"/>
      <c r="QI229" s="84"/>
      <c r="QJ229" s="84"/>
      <c r="QK229" s="84"/>
      <c r="QL229" s="84"/>
      <c r="QM229" s="84"/>
      <c r="QN229" s="84"/>
      <c r="QO229" s="84"/>
      <c r="QP229" s="84"/>
      <c r="QQ229" s="84"/>
      <c r="QR229" s="84"/>
      <c r="QS229" s="84"/>
      <c r="QT229" s="84"/>
      <c r="QU229" s="84"/>
      <c r="QV229" s="84"/>
      <c r="QW229" s="84"/>
      <c r="QX229" s="84"/>
      <c r="QY229" s="84"/>
      <c r="QZ229" s="84"/>
      <c r="RA229" s="84"/>
      <c r="RB229" s="84"/>
      <c r="RC229" s="84"/>
      <c r="RD229" s="84"/>
      <c r="RE229" s="84"/>
      <c r="RF229" s="84"/>
      <c r="RG229" s="84"/>
      <c r="RH229" s="84"/>
      <c r="RI229" s="84"/>
      <c r="RJ229" s="84"/>
      <c r="RK229" s="84"/>
      <c r="RL229" s="84"/>
      <c r="RM229" s="84"/>
      <c r="RN229" s="84"/>
      <c r="RO229" s="84"/>
      <c r="RP229" s="84"/>
      <c r="RQ229" s="84"/>
      <c r="RR229" s="84"/>
      <c r="RS229" s="84"/>
      <c r="RT229" s="84"/>
      <c r="RU229" s="84"/>
      <c r="RV229" s="84"/>
      <c r="RW229" s="84"/>
      <c r="RX229" s="84"/>
      <c r="RY229" s="84"/>
      <c r="RZ229" s="84"/>
      <c r="SA229" s="84"/>
      <c r="SB229" s="84"/>
      <c r="SC229" s="84"/>
      <c r="SD229" s="84"/>
      <c r="SE229" s="84"/>
      <c r="SF229" s="84"/>
      <c r="SG229" s="84"/>
      <c r="SH229" s="84"/>
      <c r="SI229" s="84"/>
      <c r="SJ229" s="84"/>
      <c r="SK229" s="84"/>
      <c r="SL229" s="84"/>
      <c r="SM229" s="84"/>
      <c r="SN229" s="84"/>
      <c r="SO229" s="84"/>
      <c r="SP229" s="84"/>
      <c r="SQ229" s="84"/>
      <c r="SR229" s="84"/>
      <c r="SS229" s="84"/>
      <c r="ST229" s="84"/>
      <c r="SU229" s="84"/>
      <c r="SV229" s="84"/>
      <c r="SW229" s="84"/>
      <c r="SX229" s="84"/>
      <c r="SY229" s="84"/>
      <c r="SZ229" s="84"/>
      <c r="TA229" s="84"/>
      <c r="TB229" s="84"/>
      <c r="TC229" s="84"/>
      <c r="TD229" s="84"/>
      <c r="TE229" s="84"/>
      <c r="TF229" s="84"/>
      <c r="TG229" s="84"/>
      <c r="TH229" s="84"/>
      <c r="TI229" s="84"/>
      <c r="TJ229" s="84"/>
      <c r="TK229" s="84"/>
      <c r="TL229" s="84"/>
      <c r="TM229" s="84"/>
      <c r="TN229" s="84"/>
      <c r="TO229" s="84"/>
      <c r="TP229" s="84"/>
      <c r="TQ229" s="84"/>
      <c r="TR229" s="84"/>
      <c r="TS229" s="84"/>
      <c r="TT229" s="84"/>
      <c r="TU229" s="84"/>
      <c r="TV229" s="84"/>
      <c r="TW229" s="84"/>
      <c r="TX229" s="84"/>
      <c r="TY229" s="84"/>
      <c r="TZ229" s="84"/>
      <c r="UA229" s="84"/>
      <c r="UB229" s="84"/>
      <c r="UC229" s="84"/>
      <c r="UD229" s="84"/>
      <c r="UE229" s="84"/>
      <c r="UF229" s="84"/>
      <c r="UG229" s="84"/>
      <c r="UH229" s="84"/>
      <c r="UI229" s="84"/>
      <c r="UJ229" s="84"/>
      <c r="UK229" s="84"/>
      <c r="UL229" s="84"/>
      <c r="UM229" s="84"/>
      <c r="UN229" s="84"/>
      <c r="UO229" s="84"/>
      <c r="UP229" s="84"/>
      <c r="UQ229" s="84"/>
      <c r="UR229" s="84"/>
      <c r="US229" s="84"/>
      <c r="UT229" s="84"/>
      <c r="UU229" s="84"/>
      <c r="UV229" s="84"/>
      <c r="UW229" s="84"/>
      <c r="UX229" s="84"/>
      <c r="UY229" s="84"/>
      <c r="UZ229" s="84"/>
      <c r="VA229" s="84"/>
      <c r="VB229" s="84"/>
      <c r="VC229" s="84"/>
      <c r="VD229" s="84"/>
      <c r="VE229" s="84"/>
      <c r="VF229" s="84"/>
      <c r="VG229" s="84"/>
      <c r="VH229" s="84"/>
      <c r="VI229" s="84"/>
      <c r="VJ229" s="84"/>
      <c r="VK229" s="84"/>
      <c r="VL229" s="84"/>
      <c r="VM229" s="84"/>
      <c r="VN229" s="84"/>
      <c r="VO229" s="84"/>
      <c r="VP229" s="84"/>
      <c r="VQ229" s="84"/>
      <c r="VR229" s="84"/>
      <c r="VS229" s="84"/>
      <c r="VT229" s="84"/>
      <c r="VU229" s="84"/>
      <c r="VV229" s="84"/>
      <c r="VW229" s="84"/>
      <c r="VX229" s="84"/>
      <c r="VY229" s="84"/>
      <c r="VZ229" s="84"/>
      <c r="WA229" s="84"/>
      <c r="WB229" s="84"/>
      <c r="WC229" s="84"/>
      <c r="WD229" s="84"/>
      <c r="WE229" s="84"/>
      <c r="WF229" s="84"/>
      <c r="WG229" s="84"/>
      <c r="WH229" s="84"/>
      <c r="WI229" s="84"/>
      <c r="WJ229" s="84"/>
      <c r="WK229" s="84"/>
      <c r="WL229" s="84"/>
      <c r="WM229" s="84"/>
      <c r="WN229" s="84"/>
      <c r="WO229" s="84"/>
      <c r="WP229" s="84"/>
      <c r="WQ229" s="84"/>
      <c r="WR229" s="84"/>
      <c r="WS229" s="84"/>
      <c r="WT229" s="84"/>
      <c r="WU229" s="84"/>
      <c r="WV229" s="84"/>
      <c r="WW229" s="84"/>
      <c r="WX229" s="84"/>
      <c r="WY229" s="84"/>
      <c r="WZ229" s="84"/>
      <c r="XA229" s="84"/>
      <c r="XB229" s="84"/>
      <c r="XC229" s="84"/>
      <c r="XD229" s="84"/>
      <c r="XE229" s="84"/>
      <c r="XF229" s="84"/>
      <c r="XG229" s="84"/>
      <c r="XH229" s="84"/>
      <c r="XI229" s="84"/>
      <c r="XJ229" s="84"/>
      <c r="XK229" s="84"/>
      <c r="XL229" s="84"/>
      <c r="XM229" s="84"/>
      <c r="XN229" s="84"/>
      <c r="XO229" s="84"/>
      <c r="XP229" s="84"/>
      <c r="XQ229" s="84"/>
      <c r="XR229" s="84"/>
      <c r="XS229" s="84"/>
      <c r="XT229" s="84"/>
      <c r="XU229" s="84"/>
      <c r="XV229" s="84"/>
      <c r="XW229" s="84"/>
      <c r="XX229" s="84"/>
      <c r="XY229" s="84"/>
      <c r="XZ229" s="84"/>
      <c r="YA229" s="84"/>
      <c r="YB229" s="84"/>
      <c r="YC229" s="84"/>
      <c r="YD229" s="84"/>
      <c r="YE229" s="84"/>
      <c r="YF229" s="84"/>
      <c r="YG229" s="84"/>
      <c r="YH229" s="84"/>
      <c r="YI229" s="84"/>
      <c r="YJ229" s="84"/>
      <c r="YK229" s="84"/>
      <c r="YL229" s="84"/>
      <c r="YM229" s="84"/>
      <c r="YN229" s="84"/>
      <c r="YO229" s="84"/>
      <c r="YP229" s="84"/>
      <c r="YQ229" s="84"/>
      <c r="YR229" s="84"/>
      <c r="YS229" s="84"/>
      <c r="YT229" s="84"/>
      <c r="YU229" s="84"/>
      <c r="YV229" s="84"/>
      <c r="YW229" s="84"/>
      <c r="YX229" s="84"/>
      <c r="YY229" s="84"/>
      <c r="YZ229" s="84"/>
      <c r="ZA229" s="84"/>
      <c r="ZB229" s="84"/>
      <c r="ZC229" s="84"/>
      <c r="ZD229" s="84"/>
      <c r="ZE229" s="84"/>
      <c r="ZF229" s="84"/>
      <c r="ZG229" s="84"/>
      <c r="ZH229" s="84"/>
      <c r="ZI229" s="84"/>
      <c r="ZJ229" s="84"/>
      <c r="ZK229" s="84"/>
      <c r="ZL229" s="84"/>
      <c r="ZM229" s="84"/>
      <c r="ZN229" s="84"/>
      <c r="ZO229" s="84"/>
      <c r="ZP229" s="84"/>
      <c r="ZQ229" s="84"/>
      <c r="ZR229" s="84"/>
      <c r="ZS229" s="84"/>
      <c r="ZT229" s="84"/>
      <c r="ZU229" s="84"/>
      <c r="ZV229" s="84"/>
      <c r="ZW229" s="84"/>
      <c r="ZX229" s="84"/>
      <c r="ZY229" s="84"/>
      <c r="ZZ229" s="84"/>
      <c r="AAA229" s="84"/>
      <c r="AAB229" s="84"/>
      <c r="AAC229" s="84"/>
      <c r="AAD229" s="84"/>
      <c r="AAE229" s="84"/>
      <c r="AAF229" s="84"/>
      <c r="AAG229" s="84"/>
      <c r="AAH229" s="84"/>
      <c r="AAI229" s="84"/>
      <c r="AAJ229" s="84"/>
      <c r="AAK229" s="84"/>
      <c r="AAL229" s="84"/>
      <c r="AAM229" s="84"/>
      <c r="AAN229" s="84"/>
      <c r="AAO229" s="84"/>
      <c r="AAP229" s="84"/>
      <c r="AAQ229" s="84"/>
      <c r="AAR229" s="84"/>
      <c r="AAS229" s="84"/>
      <c r="AAT229" s="84"/>
      <c r="AAU229" s="84"/>
      <c r="AAV229" s="84"/>
      <c r="AAW229" s="84"/>
      <c r="AAX229" s="84"/>
      <c r="AAY229" s="84"/>
      <c r="AAZ229" s="84"/>
      <c r="ABA229" s="84"/>
      <c r="ABB229" s="84"/>
      <c r="ABC229" s="84"/>
      <c r="ABD229" s="84"/>
      <c r="ABE229" s="84"/>
      <c r="ABF229" s="84"/>
      <c r="ABG229" s="84"/>
      <c r="ABH229" s="84"/>
      <c r="ABI229" s="84"/>
      <c r="ABJ229" s="84"/>
      <c r="ABK229" s="84"/>
      <c r="ABL229" s="84"/>
      <c r="ABM229" s="84"/>
      <c r="ABN229" s="84"/>
      <c r="ABO229" s="84"/>
      <c r="ABP229" s="84"/>
      <c r="ABQ229" s="84"/>
      <c r="ABR229" s="84"/>
      <c r="ABS229" s="84"/>
      <c r="ABT229" s="84"/>
      <c r="ABU229" s="84"/>
      <c r="ABV229" s="84"/>
      <c r="ABW229" s="84"/>
      <c r="ABX229" s="84"/>
      <c r="ABY229" s="84"/>
      <c r="ABZ229" s="84"/>
      <c r="ACA229" s="84"/>
      <c r="ACB229" s="84"/>
      <c r="ACC229" s="84"/>
      <c r="ACD229" s="84"/>
      <c r="ACE229" s="84"/>
      <c r="ACF229" s="84"/>
      <c r="ACG229" s="84"/>
      <c r="ACH229" s="84"/>
      <c r="ACI229" s="84"/>
      <c r="ACJ229" s="84"/>
      <c r="ACK229" s="84"/>
      <c r="ACL229" s="84"/>
      <c r="ACM229" s="84"/>
      <c r="ACN229" s="84"/>
      <c r="ACO229" s="84"/>
      <c r="ACP229" s="84"/>
      <c r="ACQ229" s="84"/>
      <c r="ACR229" s="84"/>
      <c r="ACS229" s="84"/>
      <c r="ACT229" s="84"/>
      <c r="ACU229" s="84"/>
      <c r="ACV229" s="84"/>
      <c r="ACW229" s="84"/>
      <c r="ACX229" s="84"/>
      <c r="ACY229" s="84"/>
      <c r="ACZ229" s="84"/>
      <c r="ADA229" s="84"/>
      <c r="ADB229" s="84"/>
      <c r="ADC229" s="84"/>
      <c r="ADD229" s="84"/>
      <c r="ADE229" s="84"/>
      <c r="ADF229" s="84"/>
      <c r="ADG229" s="84"/>
      <c r="ADH229" s="84"/>
      <c r="ADI229" s="84"/>
      <c r="ADJ229" s="84"/>
      <c r="ADK229" s="84"/>
      <c r="ADL229" s="84"/>
      <c r="ADM229" s="84"/>
      <c r="ADN229" s="84"/>
      <c r="ADO229" s="84"/>
      <c r="ADP229" s="84"/>
      <c r="ADQ229" s="84"/>
      <c r="ADR229" s="84"/>
      <c r="ADS229" s="84"/>
      <c r="ADT229" s="84"/>
      <c r="ADU229" s="84"/>
      <c r="ADV229" s="84"/>
      <c r="ADW229" s="84"/>
      <c r="ADX229" s="84"/>
      <c r="ADY229" s="84"/>
      <c r="ADZ229" s="84"/>
      <c r="AEA229" s="84"/>
      <c r="AEB229" s="84"/>
      <c r="AEC229" s="84"/>
      <c r="AED229" s="84"/>
      <c r="AEE229" s="84"/>
      <c r="AEF229" s="84"/>
      <c r="AEG229" s="84"/>
      <c r="AEH229" s="84"/>
      <c r="AEI229" s="84"/>
      <c r="AEJ229" s="84"/>
      <c r="AEK229" s="84"/>
      <c r="AEL229" s="84"/>
      <c r="AEM229" s="84"/>
      <c r="AEN229" s="84"/>
      <c r="AEO229" s="84"/>
      <c r="AEP229" s="84"/>
      <c r="AEQ229" s="84"/>
      <c r="AER229" s="84"/>
      <c r="AES229" s="84"/>
      <c r="AET229" s="84"/>
      <c r="AEU229" s="84"/>
      <c r="AEV229" s="84"/>
      <c r="AEW229" s="84"/>
      <c r="AEX229" s="84"/>
      <c r="AEY229" s="84"/>
      <c r="AEZ229" s="84"/>
      <c r="AFA229" s="84"/>
      <c r="AFB229" s="84"/>
      <c r="AFC229" s="84"/>
      <c r="AFD229" s="84"/>
      <c r="AFE229" s="84"/>
      <c r="AFF229" s="84"/>
      <c r="AFG229" s="84"/>
      <c r="AFH229" s="84"/>
      <c r="AFI229" s="84"/>
      <c r="AFJ229" s="84"/>
      <c r="AFK229" s="84"/>
      <c r="AFL229" s="84"/>
      <c r="AFM229" s="84"/>
      <c r="AFN229" s="84"/>
      <c r="AFO229" s="84"/>
      <c r="AFP229" s="84"/>
      <c r="AFQ229" s="84"/>
      <c r="AFR229" s="84"/>
      <c r="AFS229" s="84"/>
      <c r="AFT229" s="84"/>
      <c r="AFU229" s="84"/>
      <c r="AFV229" s="84"/>
      <c r="AFW229" s="84"/>
      <c r="AFX229" s="84"/>
      <c r="AFY229" s="84"/>
      <c r="AFZ229" s="84"/>
      <c r="AGA229" s="84"/>
      <c r="AGB229" s="84"/>
      <c r="AGC229" s="84"/>
      <c r="AGD229" s="84"/>
      <c r="AGE229" s="84"/>
      <c r="AGF229" s="84"/>
      <c r="AGG229" s="84"/>
      <c r="AGH229" s="84"/>
      <c r="AGI229" s="84"/>
      <c r="AGJ229" s="84"/>
      <c r="AGK229" s="84"/>
      <c r="AGL229" s="84"/>
      <c r="AGM229" s="84"/>
      <c r="AGN229" s="84"/>
      <c r="AGO229" s="84"/>
      <c r="AGP229" s="84"/>
      <c r="AGQ229" s="84"/>
      <c r="AGR229" s="84"/>
      <c r="AGS229" s="84"/>
      <c r="AGT229" s="84"/>
      <c r="AGU229" s="84"/>
      <c r="AGV229" s="84"/>
      <c r="AGW229" s="84"/>
      <c r="AGX229" s="84"/>
      <c r="AGY229" s="84"/>
      <c r="AGZ229" s="84"/>
      <c r="AHA229" s="84"/>
      <c r="AHB229" s="84"/>
      <c r="AHC229" s="84"/>
      <c r="AHD229" s="84"/>
      <c r="AHE229" s="84"/>
      <c r="AHF229" s="84"/>
      <c r="AHG229" s="84"/>
      <c r="AHH229" s="84"/>
      <c r="AHI229" s="84"/>
      <c r="AHJ229" s="84"/>
      <c r="AHK229" s="84"/>
      <c r="AHL229" s="84"/>
      <c r="AHM229" s="84"/>
      <c r="AHN229" s="84"/>
      <c r="AHO229" s="84"/>
      <c r="AHP229" s="84"/>
      <c r="AHQ229" s="84"/>
      <c r="AHR229" s="84"/>
      <c r="AHS229" s="84"/>
      <c r="AHT229" s="84"/>
      <c r="AHU229" s="84"/>
      <c r="AHV229" s="84"/>
      <c r="AHW229" s="84"/>
      <c r="AHX229" s="84"/>
      <c r="AHY229" s="84"/>
      <c r="AHZ229" s="84"/>
      <c r="AIA229" s="84"/>
      <c r="AIB229" s="84"/>
      <c r="AIC229" s="84"/>
      <c r="AID229" s="84"/>
      <c r="AIE229" s="84"/>
      <c r="AIF229" s="84"/>
      <c r="AIG229" s="84"/>
      <c r="AIH229" s="84"/>
      <c r="AII229" s="84"/>
      <c r="AIJ229" s="84"/>
      <c r="AIK229" s="84"/>
      <c r="AIL229" s="84"/>
      <c r="AIM229" s="84"/>
      <c r="AIN229" s="84"/>
      <c r="AIO229" s="84"/>
      <c r="AIP229" s="84"/>
      <c r="AIQ229" s="84"/>
      <c r="AIR229" s="84"/>
      <c r="AIS229" s="84"/>
      <c r="AIT229" s="84"/>
      <c r="AIU229" s="84"/>
      <c r="AIV229" s="84"/>
      <c r="AIW229" s="84"/>
      <c r="AIX229" s="84"/>
      <c r="AIY229" s="84"/>
      <c r="AIZ229" s="84"/>
      <c r="AJA229" s="84"/>
      <c r="AJB229" s="84"/>
      <c r="AJC229" s="84"/>
      <c r="AJD229" s="84"/>
      <c r="AJE229" s="84"/>
      <c r="AJF229" s="84"/>
      <c r="AJG229" s="84"/>
      <c r="AJH229" s="84"/>
      <c r="AJI229" s="84"/>
      <c r="AJJ229" s="84"/>
      <c r="AJK229" s="84"/>
      <c r="AJL229" s="84"/>
      <c r="AJM229" s="84"/>
      <c r="AJN229" s="84"/>
      <c r="AJO229" s="84"/>
      <c r="AJP229" s="84"/>
      <c r="AJQ229" s="84"/>
      <c r="AJR229" s="84"/>
      <c r="AJS229" s="84"/>
      <c r="AJT229" s="84"/>
      <c r="AJU229" s="84"/>
      <c r="AJV229" s="84"/>
      <c r="AJW229" s="84"/>
      <c r="AJX229" s="84"/>
      <c r="AJY229" s="84"/>
      <c r="AJZ229" s="84"/>
      <c r="AKA229" s="84"/>
      <c r="AKB229" s="84"/>
      <c r="AKC229" s="84"/>
      <c r="AKD229" s="84"/>
      <c r="AKE229" s="84"/>
      <c r="AKF229" s="84"/>
      <c r="AKG229" s="84"/>
      <c r="AKH229" s="84"/>
      <c r="AKI229" s="84"/>
      <c r="AKJ229" s="84"/>
      <c r="AKK229" s="84"/>
      <c r="AKL229" s="84"/>
      <c r="AKM229" s="84"/>
      <c r="AKN229" s="84"/>
      <c r="AKO229" s="84"/>
      <c r="AKP229" s="84"/>
      <c r="AKQ229" s="84"/>
      <c r="AKR229" s="84"/>
      <c r="AKS229" s="84"/>
      <c r="AKT229" s="84"/>
      <c r="AKU229" s="84"/>
      <c r="AKV229" s="84"/>
      <c r="AKW229" s="84"/>
      <c r="AKX229" s="84"/>
      <c r="AKY229" s="84"/>
      <c r="AKZ229" s="84"/>
      <c r="ALA229" s="84"/>
      <c r="ALB229" s="84"/>
      <c r="ALC229" s="84"/>
      <c r="ALD229" s="84"/>
      <c r="ALE229" s="84"/>
      <c r="ALF229" s="84"/>
      <c r="ALG229" s="84"/>
      <c r="ALH229" s="84"/>
      <c r="ALI229" s="84"/>
      <c r="ALJ229" s="84"/>
      <c r="ALK229" s="84"/>
      <c r="ALL229" s="84"/>
      <c r="ALM229" s="84"/>
      <c r="ALN229" s="84"/>
      <c r="ALO229" s="84"/>
      <c r="ALP229" s="84"/>
      <c r="ALQ229" s="84"/>
      <c r="ALR229" s="84"/>
      <c r="ALS229" s="84"/>
      <c r="ALT229" s="84"/>
      <c r="ALU229" s="84"/>
      <c r="ALV229" s="84"/>
      <c r="ALW229" s="84"/>
      <c r="ALX229" s="84"/>
      <c r="ALY229" s="84"/>
      <c r="ALZ229" s="84"/>
      <c r="AMA229" s="84"/>
      <c r="AMB229" s="84"/>
      <c r="AMC229" s="84"/>
      <c r="AMD229" s="84"/>
      <c r="AME229" s="84"/>
      <c r="AMF229" s="84"/>
      <c r="AMG229" s="84"/>
      <c r="AMH229" s="84"/>
      <c r="AMI229" s="84"/>
      <c r="AMJ229" s="84"/>
      <c r="AMK229" s="84"/>
      <c r="AML229" s="84"/>
      <c r="AMM229" s="84"/>
      <c r="AMN229" s="84"/>
      <c r="AMO229" s="84"/>
      <c r="AMP229" s="84"/>
      <c r="AMQ229" s="84"/>
      <c r="AMR229" s="84"/>
      <c r="AMS229" s="84"/>
      <c r="AMT229" s="84"/>
      <c r="AMU229" s="84"/>
      <c r="AMV229" s="84"/>
      <c r="AMW229" s="84"/>
      <c r="AMX229" s="84"/>
      <c r="AMY229" s="84"/>
      <c r="AMZ229" s="84"/>
      <c r="ANA229" s="84"/>
      <c r="ANB229" s="84"/>
      <c r="ANC229" s="84"/>
      <c r="AND229" s="84"/>
      <c r="ANE229" s="84"/>
      <c r="ANF229" s="84"/>
      <c r="ANG229" s="84"/>
      <c r="ANH229" s="84"/>
      <c r="ANI229" s="84"/>
      <c r="ANJ229" s="84"/>
      <c r="ANK229" s="84"/>
      <c r="ANL229" s="84"/>
      <c r="ANM229" s="84"/>
      <c r="ANN229" s="84"/>
      <c r="ANO229" s="84"/>
      <c r="ANP229" s="84"/>
      <c r="ANQ229" s="84"/>
      <c r="ANR229" s="84"/>
      <c r="ANS229" s="84"/>
      <c r="ANT229" s="84"/>
      <c r="ANU229" s="84"/>
      <c r="ANV229" s="84"/>
      <c r="ANW229" s="84"/>
      <c r="ANX229" s="84"/>
      <c r="ANY229" s="84"/>
      <c r="ANZ229" s="84"/>
      <c r="AOA229" s="84"/>
      <c r="AOB229" s="84"/>
      <c r="AOC229" s="84"/>
      <c r="AOD229" s="84"/>
      <c r="AOE229" s="84"/>
      <c r="AOF229" s="84"/>
      <c r="AOG229" s="84"/>
      <c r="AOH229" s="84"/>
      <c r="AOI229" s="84"/>
      <c r="AOJ229" s="84"/>
      <c r="AOK229" s="84"/>
      <c r="AOL229" s="84"/>
      <c r="AOM229" s="84"/>
      <c r="AON229" s="84"/>
      <c r="AOO229" s="84"/>
      <c r="AOP229" s="84"/>
      <c r="AOQ229" s="84"/>
      <c r="AOR229" s="84"/>
      <c r="AOS229" s="84"/>
      <c r="AOT229" s="84"/>
      <c r="AOU229" s="84"/>
      <c r="AOV229" s="84"/>
      <c r="AOW229" s="84"/>
      <c r="AOX229" s="84"/>
      <c r="AOY229" s="84"/>
      <c r="AOZ229" s="84"/>
      <c r="APA229" s="84"/>
      <c r="APB229" s="84"/>
      <c r="APC229" s="84"/>
      <c r="APD229" s="84"/>
      <c r="APE229" s="84"/>
      <c r="APF229" s="84"/>
      <c r="APG229" s="84"/>
      <c r="APH229" s="84"/>
      <c r="API229" s="84"/>
      <c r="APJ229" s="84"/>
      <c r="APK229" s="84"/>
      <c r="APL229" s="84"/>
      <c r="APM229" s="84"/>
      <c r="APN229" s="84"/>
      <c r="APO229" s="84"/>
      <c r="APP229" s="84"/>
      <c r="APQ229" s="84"/>
      <c r="APR229" s="84"/>
      <c r="APS229" s="84"/>
      <c r="APT229" s="84"/>
      <c r="APU229" s="84"/>
      <c r="APV229" s="84"/>
      <c r="APW229" s="84"/>
      <c r="APX229" s="84"/>
      <c r="APY229" s="84"/>
      <c r="APZ229" s="84"/>
      <c r="AQA229" s="84"/>
      <c r="AQB229" s="84"/>
      <c r="AQC229" s="84"/>
      <c r="AQD229" s="84"/>
      <c r="AQE229" s="84"/>
      <c r="AQF229" s="84"/>
      <c r="AQG229" s="84"/>
      <c r="AQH229" s="84"/>
      <c r="AQI229" s="84"/>
      <c r="AQJ229" s="84"/>
      <c r="AQK229" s="84"/>
      <c r="AQL229" s="84"/>
      <c r="AQM229" s="84"/>
      <c r="AQN229" s="84"/>
      <c r="AQO229" s="84"/>
      <c r="AQP229" s="84"/>
      <c r="AQQ229" s="84"/>
      <c r="AQR229" s="84"/>
      <c r="AQS229" s="84"/>
      <c r="AQT229" s="84"/>
      <c r="AQU229" s="84"/>
      <c r="AQV229" s="84"/>
      <c r="AQW229" s="84"/>
      <c r="AQX229" s="84"/>
      <c r="AQY229" s="84"/>
      <c r="AQZ229" s="84"/>
      <c r="ARA229" s="84"/>
      <c r="ARB229" s="84"/>
      <c r="ARC229" s="84"/>
      <c r="ARD229" s="84"/>
      <c r="ARE229" s="84"/>
      <c r="ARF229" s="84"/>
      <c r="ARG229" s="84"/>
      <c r="ARH229" s="84"/>
      <c r="ARI229" s="84"/>
      <c r="ARJ229" s="84"/>
      <c r="ARK229" s="84"/>
      <c r="ARL229" s="84"/>
      <c r="ARM229" s="84"/>
      <c r="ARN229" s="84"/>
      <c r="ARO229" s="84"/>
      <c r="ARP229" s="84"/>
      <c r="ARQ229" s="84"/>
      <c r="ARR229" s="84"/>
      <c r="ARS229" s="84"/>
      <c r="ART229" s="84"/>
      <c r="ARU229" s="84"/>
      <c r="ARV229" s="84"/>
      <c r="ARW229" s="84"/>
      <c r="ARX229" s="84"/>
      <c r="ARY229" s="84"/>
      <c r="ARZ229" s="84"/>
      <c r="ASA229" s="84"/>
      <c r="ASB229" s="84"/>
      <c r="ASC229" s="84"/>
      <c r="ASD229" s="84"/>
      <c r="ASE229" s="84"/>
      <c r="ASF229" s="84"/>
      <c r="ASG229" s="84"/>
      <c r="ASH229" s="84"/>
      <c r="ASI229" s="84"/>
      <c r="ASJ229" s="84"/>
      <c r="ASK229" s="84"/>
      <c r="ASL229" s="84"/>
      <c r="ASM229" s="84"/>
      <c r="ASN229" s="84"/>
      <c r="ASO229" s="84"/>
      <c r="ASP229" s="84"/>
      <c r="ASQ229" s="84"/>
      <c r="ASR229" s="84"/>
      <c r="ASS229" s="84"/>
      <c r="AST229" s="84"/>
      <c r="ASU229" s="84"/>
      <c r="ASV229" s="84"/>
      <c r="ASW229" s="84"/>
      <c r="ASX229" s="84"/>
      <c r="ASY229" s="84"/>
      <c r="ASZ229" s="84"/>
      <c r="ATA229" s="84"/>
      <c r="ATB229" s="84"/>
      <c r="ATC229" s="84"/>
      <c r="ATD229" s="84"/>
      <c r="ATE229" s="84"/>
      <c r="ATF229" s="84"/>
      <c r="ATG229" s="84"/>
      <c r="ATH229" s="84"/>
      <c r="ATI229" s="84"/>
      <c r="ATJ229" s="84"/>
      <c r="ATK229" s="84"/>
      <c r="ATL229" s="84"/>
      <c r="ATM229" s="84"/>
      <c r="ATN229" s="84"/>
      <c r="ATO229" s="84"/>
      <c r="ATP229" s="84"/>
      <c r="ATQ229" s="84"/>
      <c r="ATR229" s="84"/>
      <c r="ATS229" s="84"/>
      <c r="ATT229" s="84"/>
      <c r="ATU229" s="84"/>
      <c r="ATV229" s="84"/>
      <c r="ATW229" s="84"/>
      <c r="ATX229" s="84"/>
      <c r="ATY229" s="84"/>
      <c r="ATZ229" s="84"/>
      <c r="AUA229" s="84"/>
      <c r="AUB229" s="84"/>
      <c r="AUC229" s="84"/>
      <c r="AUD229" s="84"/>
      <c r="AUE229" s="84"/>
      <c r="AUF229" s="84"/>
      <c r="AUG229" s="84"/>
      <c r="AUH229" s="84"/>
      <c r="AUI229" s="84"/>
      <c r="AUJ229" s="84"/>
      <c r="AUK229" s="84"/>
      <c r="AUL229" s="84"/>
      <c r="AUM229" s="84"/>
      <c r="AUN229" s="84"/>
      <c r="AUO229" s="84"/>
      <c r="AUP229" s="84"/>
      <c r="AUQ229" s="84"/>
      <c r="AUR229" s="84"/>
      <c r="AUS229" s="84"/>
      <c r="AUT229" s="84"/>
      <c r="AUU229" s="84"/>
      <c r="AUV229" s="84"/>
      <c r="AUW229" s="84"/>
      <c r="AUX229" s="84"/>
      <c r="AUY229" s="84"/>
      <c r="AUZ229" s="84"/>
      <c r="AVA229" s="84"/>
      <c r="AVB229" s="84"/>
      <c r="AVC229" s="84"/>
      <c r="AVD229" s="84"/>
      <c r="AVE229" s="84"/>
      <c r="AVF229" s="84"/>
      <c r="AVG229" s="84"/>
      <c r="AVH229" s="84"/>
      <c r="AVI229" s="84"/>
      <c r="AVJ229" s="84"/>
      <c r="AVK229" s="84"/>
      <c r="AVL229" s="84"/>
      <c r="AVM229" s="84"/>
      <c r="AVN229" s="84"/>
      <c r="AVO229" s="84"/>
      <c r="AVP229" s="84"/>
      <c r="AVQ229" s="84"/>
      <c r="AVR229" s="84"/>
      <c r="AVS229" s="84"/>
      <c r="AVT229" s="84"/>
      <c r="AVU229" s="84"/>
      <c r="AVV229" s="84"/>
      <c r="AVW229" s="84"/>
      <c r="AVX229" s="84"/>
      <c r="AVY229" s="84"/>
      <c r="AVZ229" s="84"/>
      <c r="AWA229" s="84"/>
      <c r="AWB229" s="84"/>
      <c r="AWC229" s="84"/>
      <c r="AWD229" s="84"/>
      <c r="AWE229" s="84"/>
      <c r="AWF229" s="84"/>
      <c r="AWG229" s="84"/>
      <c r="AWH229" s="84"/>
      <c r="AWI229" s="84"/>
      <c r="AWJ229" s="84"/>
      <c r="AWK229" s="84"/>
      <c r="AWL229" s="84"/>
      <c r="AWM229" s="84"/>
      <c r="AWN229" s="84"/>
      <c r="AWO229" s="84"/>
      <c r="AWP229" s="84"/>
      <c r="AWQ229" s="84"/>
      <c r="AWR229" s="84"/>
      <c r="AWS229" s="84"/>
      <c r="AWT229" s="84"/>
      <c r="AWU229" s="84"/>
      <c r="AWV229" s="84"/>
      <c r="AWW229" s="84"/>
      <c r="AWX229" s="84"/>
      <c r="AWY229" s="84"/>
      <c r="AWZ229" s="84"/>
      <c r="AXA229" s="84"/>
      <c r="AXB229" s="84"/>
      <c r="AXC229" s="84"/>
      <c r="AXD229" s="84"/>
      <c r="AXE229" s="84"/>
      <c r="AXF229" s="84"/>
      <c r="AXG229" s="84"/>
      <c r="AXH229" s="84"/>
      <c r="AXI229" s="84"/>
      <c r="AXJ229" s="84"/>
      <c r="AXK229" s="84"/>
      <c r="AXL229" s="84"/>
      <c r="AXM229" s="84"/>
      <c r="AXN229" s="84"/>
      <c r="AXO229" s="84"/>
      <c r="AXP229" s="84"/>
      <c r="AXQ229" s="84"/>
      <c r="AXR229" s="84"/>
      <c r="AXS229" s="84"/>
      <c r="AXT229" s="84"/>
      <c r="AXU229" s="84"/>
      <c r="AXV229" s="84"/>
      <c r="AXW229" s="84"/>
      <c r="AXX229" s="84"/>
      <c r="AXY229" s="84"/>
      <c r="AXZ229" s="84"/>
      <c r="AYA229" s="84"/>
      <c r="AYB229" s="84"/>
      <c r="AYC229" s="84"/>
      <c r="AYD229" s="84"/>
      <c r="AYE229" s="84"/>
      <c r="AYF229" s="84"/>
      <c r="AYG229" s="84"/>
      <c r="AYH229" s="84"/>
      <c r="AYI229" s="84"/>
      <c r="AYJ229" s="84"/>
      <c r="AYK229" s="84"/>
      <c r="AYL229" s="84"/>
      <c r="AYM229" s="84"/>
      <c r="AYN229" s="84"/>
      <c r="AYO229" s="84"/>
      <c r="AYP229" s="84"/>
      <c r="AYQ229" s="84"/>
      <c r="AYR229" s="84"/>
      <c r="AYS229" s="84"/>
      <c r="AYT229" s="84"/>
      <c r="AYU229" s="84"/>
      <c r="AYV229" s="84"/>
      <c r="AYW229" s="84"/>
      <c r="AYX229" s="84"/>
      <c r="AYY229" s="84"/>
      <c r="AYZ229" s="84"/>
      <c r="AZA229" s="84"/>
      <c r="AZB229" s="84"/>
      <c r="AZC229" s="84"/>
      <c r="AZD229" s="84"/>
      <c r="AZE229" s="84"/>
      <c r="AZF229" s="84"/>
      <c r="AZG229" s="84"/>
      <c r="AZH229" s="84"/>
      <c r="AZI229" s="84"/>
      <c r="AZJ229" s="84"/>
      <c r="AZK229" s="84"/>
      <c r="AZL229" s="84"/>
      <c r="AZM229" s="84"/>
      <c r="AZN229" s="84"/>
      <c r="AZO229" s="84"/>
      <c r="AZP229" s="84"/>
      <c r="AZQ229" s="84"/>
      <c r="AZR229" s="84"/>
      <c r="AZS229" s="84"/>
      <c r="AZT229" s="84"/>
      <c r="AZU229" s="84"/>
      <c r="AZV229" s="84"/>
      <c r="AZW229" s="84"/>
      <c r="AZX229" s="84"/>
      <c r="AZY229" s="84"/>
      <c r="AZZ229" s="84"/>
      <c r="BAA229" s="84"/>
      <c r="BAB229" s="84"/>
      <c r="BAC229" s="84"/>
      <c r="BAD229" s="84"/>
      <c r="BAE229" s="84"/>
      <c r="BAF229" s="84"/>
      <c r="BAG229" s="84"/>
      <c r="BAH229" s="84"/>
      <c r="BAI229" s="84"/>
      <c r="BAJ229" s="84"/>
      <c r="BAK229" s="84"/>
      <c r="BAL229" s="84"/>
      <c r="BAM229" s="84"/>
      <c r="BAN229" s="84"/>
      <c r="BAO229" s="84"/>
      <c r="BAP229" s="84"/>
      <c r="BAQ229" s="84"/>
      <c r="BAR229" s="84"/>
      <c r="BAS229" s="84"/>
      <c r="BAT229" s="84"/>
      <c r="BAU229" s="84"/>
      <c r="BAV229" s="84"/>
      <c r="BAW229" s="84"/>
      <c r="BAX229" s="84"/>
      <c r="BAY229" s="84"/>
      <c r="BAZ229" s="84"/>
      <c r="BBA229" s="84"/>
      <c r="BBB229" s="84"/>
      <c r="BBC229" s="84"/>
      <c r="BBD229" s="84"/>
      <c r="BBE229" s="84"/>
      <c r="BBF229" s="84"/>
      <c r="BBG229" s="84"/>
      <c r="BBH229" s="84"/>
      <c r="BBI229" s="84"/>
      <c r="BBJ229" s="84"/>
      <c r="BBK229" s="84"/>
      <c r="BBL229" s="84"/>
      <c r="BBM229" s="84"/>
      <c r="BBN229" s="84"/>
      <c r="BBO229" s="84"/>
      <c r="BBP229" s="84"/>
      <c r="BBQ229" s="84"/>
      <c r="BBR229" s="84"/>
      <c r="BBS229" s="84"/>
      <c r="BBT229" s="84"/>
      <c r="BBU229" s="84"/>
      <c r="BBV229" s="84"/>
      <c r="BBW229" s="84"/>
      <c r="BBX229" s="84"/>
      <c r="BBY229" s="84"/>
      <c r="BBZ229" s="84"/>
      <c r="BCA229" s="84"/>
      <c r="BCB229" s="84"/>
      <c r="BCC229" s="84"/>
      <c r="BCD229" s="84"/>
      <c r="BCE229" s="84"/>
      <c r="BCF229" s="84"/>
      <c r="BCG229" s="84"/>
      <c r="BCH229" s="84"/>
      <c r="BCI229" s="84"/>
      <c r="BCJ229" s="84"/>
      <c r="BCK229" s="84"/>
      <c r="BCL229" s="84"/>
      <c r="BCM229" s="84"/>
      <c r="BCN229" s="84"/>
      <c r="BCO229" s="84"/>
      <c r="BCP229" s="84"/>
      <c r="BCQ229" s="84"/>
      <c r="BCR229" s="84"/>
      <c r="BCS229" s="84"/>
      <c r="BCT229" s="84"/>
      <c r="BCU229" s="84"/>
      <c r="BCV229" s="84"/>
      <c r="BCW229" s="84"/>
      <c r="BCX229" s="84"/>
      <c r="BCY229" s="84"/>
      <c r="BCZ229" s="84"/>
      <c r="BDA229" s="84"/>
      <c r="BDB229" s="84"/>
      <c r="BDC229" s="84"/>
      <c r="BDD229" s="84"/>
      <c r="BDE229" s="84"/>
      <c r="BDF229" s="84"/>
      <c r="BDG229" s="84"/>
      <c r="BDH229" s="84"/>
      <c r="BDI229" s="84"/>
      <c r="BDJ229" s="84"/>
      <c r="BDK229" s="84"/>
      <c r="BDL229" s="84"/>
      <c r="BDM229" s="84"/>
      <c r="BDN229" s="84"/>
      <c r="BDO229" s="84"/>
      <c r="BDP229" s="84"/>
      <c r="BDQ229" s="84"/>
      <c r="BDR229" s="84"/>
      <c r="BDS229" s="84"/>
      <c r="BDT229" s="84"/>
      <c r="BDU229" s="84"/>
      <c r="BDV229" s="84"/>
      <c r="BDW229" s="84"/>
      <c r="BDX229" s="84"/>
      <c r="BDY229" s="84"/>
      <c r="BDZ229" s="84"/>
      <c r="BEA229" s="84"/>
      <c r="BEB229" s="84"/>
      <c r="BEC229" s="84"/>
      <c r="BED229" s="84"/>
      <c r="BEE229" s="84"/>
      <c r="BEF229" s="84"/>
      <c r="BEG229" s="84"/>
      <c r="BEH229" s="84"/>
      <c r="BEI229" s="84"/>
      <c r="BEJ229" s="84"/>
      <c r="BEK229" s="84"/>
      <c r="BEL229" s="84"/>
      <c r="BEM229" s="84"/>
      <c r="BEN229" s="84"/>
      <c r="BEO229" s="84"/>
      <c r="BEP229" s="84"/>
      <c r="BEQ229" s="84"/>
      <c r="BER229" s="84"/>
      <c r="BES229" s="84"/>
      <c r="BET229" s="84"/>
      <c r="BEU229" s="84"/>
      <c r="BEV229" s="84"/>
      <c r="BEW229" s="84"/>
      <c r="BEX229" s="84"/>
      <c r="BEY229" s="84"/>
      <c r="BEZ229" s="84"/>
      <c r="BFA229" s="84"/>
      <c r="BFB229" s="84"/>
      <c r="BFC229" s="84"/>
      <c r="BFD229" s="84"/>
      <c r="BFE229" s="84"/>
      <c r="BFF229" s="84"/>
      <c r="BFG229" s="84"/>
      <c r="BFH229" s="84"/>
      <c r="BFI229" s="84"/>
      <c r="BFJ229" s="84"/>
      <c r="BFK229" s="84"/>
      <c r="BFL229" s="84"/>
      <c r="BFM229" s="84"/>
      <c r="BFN229" s="84"/>
      <c r="BFO229" s="84"/>
      <c r="BFP229" s="84"/>
      <c r="BFQ229" s="84"/>
      <c r="BFR229" s="84"/>
      <c r="BFS229" s="84"/>
      <c r="BFT229" s="84"/>
      <c r="BFU229" s="84"/>
      <c r="BFV229" s="84"/>
      <c r="BFW229" s="84"/>
      <c r="BFX229" s="84"/>
      <c r="BFY229" s="84"/>
      <c r="BFZ229" s="84"/>
      <c r="BGA229" s="84"/>
      <c r="BGB229" s="84"/>
      <c r="BGC229" s="84"/>
      <c r="BGD229" s="84"/>
      <c r="BGE229" s="84"/>
      <c r="BGF229" s="84"/>
      <c r="BGG229" s="84"/>
      <c r="BGH229" s="84"/>
      <c r="BGI229" s="84"/>
      <c r="BGJ229" s="84"/>
      <c r="BGK229" s="84"/>
      <c r="BGL229" s="84"/>
      <c r="BGM229" s="84"/>
      <c r="BGN229" s="84"/>
      <c r="BGO229" s="84"/>
      <c r="BGP229" s="84"/>
      <c r="BGQ229" s="84"/>
      <c r="BGR229" s="84"/>
      <c r="BGS229" s="84"/>
      <c r="BGT229" s="84"/>
      <c r="BGU229" s="84"/>
      <c r="BGV229" s="84"/>
      <c r="BGW229" s="84"/>
      <c r="BGX229" s="84"/>
      <c r="BGY229" s="84"/>
      <c r="BGZ229" s="84"/>
      <c r="BHA229" s="84"/>
      <c r="BHB229" s="84"/>
      <c r="BHC229" s="84"/>
      <c r="BHD229" s="84"/>
      <c r="BHE229" s="84"/>
      <c r="BHF229" s="84"/>
      <c r="BHG229" s="84"/>
      <c r="BHH229" s="84"/>
      <c r="BHI229" s="84"/>
      <c r="BHJ229" s="84"/>
      <c r="BHK229" s="84"/>
      <c r="BHL229" s="84"/>
      <c r="BHM229" s="84"/>
      <c r="BHN229" s="84"/>
      <c r="BHO229" s="84"/>
      <c r="BHP229" s="84"/>
      <c r="BHQ229" s="84"/>
      <c r="BHR229" s="84"/>
      <c r="BHS229" s="84"/>
      <c r="BHT229" s="84"/>
      <c r="BHU229" s="84"/>
      <c r="BHV229" s="84"/>
      <c r="BHW229" s="84"/>
      <c r="BHX229" s="84"/>
      <c r="BHY229" s="84"/>
      <c r="BHZ229" s="84"/>
      <c r="BIA229" s="84"/>
      <c r="BIB229" s="84"/>
      <c r="BIC229" s="84"/>
      <c r="BID229" s="84"/>
      <c r="BIE229" s="84"/>
      <c r="BIF229" s="84"/>
      <c r="BIG229" s="84"/>
      <c r="BIH229" s="84"/>
      <c r="BII229" s="84"/>
      <c r="BIJ229" s="84"/>
      <c r="BIK229" s="84"/>
      <c r="BIL229" s="84"/>
      <c r="BIM229" s="84"/>
      <c r="BIN229" s="84"/>
      <c r="BIO229" s="84"/>
      <c r="BIP229" s="84"/>
      <c r="BIQ229" s="84"/>
      <c r="BIR229" s="84"/>
      <c r="BIS229" s="84"/>
      <c r="BIT229" s="84"/>
      <c r="BIU229" s="84"/>
      <c r="BIV229" s="84"/>
      <c r="BIW229" s="84"/>
      <c r="BIX229" s="84"/>
      <c r="BIY229" s="84"/>
      <c r="BIZ229" s="84"/>
      <c r="BJA229" s="84"/>
      <c r="BJB229" s="84"/>
      <c r="BJC229" s="84"/>
      <c r="BJD229" s="84"/>
      <c r="BJE229" s="84"/>
      <c r="BJF229" s="84"/>
      <c r="BJG229" s="84"/>
      <c r="BJH229" s="84"/>
      <c r="BJI229" s="84"/>
      <c r="BJJ229" s="84"/>
      <c r="BJK229" s="84"/>
      <c r="BJL229" s="84"/>
      <c r="BJM229" s="84"/>
      <c r="BJN229" s="84"/>
      <c r="BJO229" s="84"/>
      <c r="BJP229" s="84"/>
      <c r="BJQ229" s="84"/>
      <c r="BJR229" s="84"/>
      <c r="BJS229" s="84"/>
      <c r="BJT229" s="84"/>
      <c r="BJU229" s="84"/>
      <c r="BJV229" s="84"/>
      <c r="BJW229" s="84"/>
      <c r="BJX229" s="84"/>
      <c r="BJY229" s="84"/>
      <c r="BJZ229" s="84"/>
      <c r="BKA229" s="84"/>
      <c r="BKB229" s="84"/>
      <c r="BKC229" s="84"/>
      <c r="BKD229" s="84"/>
      <c r="BKE229" s="84"/>
      <c r="BKF229" s="84"/>
      <c r="BKG229" s="84"/>
      <c r="BKH229" s="84"/>
      <c r="BKI229" s="84"/>
      <c r="BKJ229" s="84"/>
      <c r="BKK229" s="84"/>
      <c r="BKL229" s="84"/>
      <c r="BKM229" s="84"/>
      <c r="BKN229" s="84"/>
      <c r="BKO229" s="84"/>
      <c r="BKP229" s="84"/>
      <c r="BKQ229" s="84"/>
      <c r="BKR229" s="84"/>
      <c r="BKS229" s="84"/>
      <c r="BKT229" s="84"/>
      <c r="BKU229" s="84"/>
      <c r="BKV229" s="84"/>
      <c r="BKW229" s="84"/>
      <c r="BKX229" s="84"/>
      <c r="BKY229" s="84"/>
      <c r="BKZ229" s="84"/>
      <c r="BLA229" s="84"/>
      <c r="BLB229" s="84"/>
      <c r="BLC229" s="84"/>
      <c r="BLD229" s="84"/>
      <c r="BLE229" s="84"/>
      <c r="BLF229" s="84"/>
      <c r="BLG229" s="84"/>
      <c r="BLH229" s="84"/>
      <c r="BLI229" s="84"/>
      <c r="BLJ229" s="84"/>
      <c r="BLK229" s="84"/>
      <c r="BLL229" s="84"/>
      <c r="BLM229" s="84"/>
      <c r="BLN229" s="84"/>
      <c r="BLO229" s="84"/>
      <c r="BLP229" s="84"/>
      <c r="BLQ229" s="84"/>
      <c r="BLR229" s="84"/>
      <c r="BLS229" s="84"/>
      <c r="BLT229" s="84"/>
      <c r="BLU229" s="84"/>
      <c r="BLV229" s="84"/>
      <c r="BLW229" s="84"/>
      <c r="BLX229" s="84"/>
      <c r="BLY229" s="84"/>
      <c r="BLZ229" s="84"/>
      <c r="BMA229" s="84"/>
      <c r="BMB229" s="84"/>
      <c r="BMC229" s="84"/>
      <c r="BMD229" s="84"/>
      <c r="BME229" s="84"/>
      <c r="BMF229" s="84"/>
      <c r="BMG229" s="84"/>
      <c r="BMH229" s="84"/>
      <c r="BMI229" s="84"/>
      <c r="BMJ229" s="84"/>
      <c r="BMK229" s="84"/>
      <c r="BML229" s="84"/>
      <c r="BMM229" s="84"/>
      <c r="BMN229" s="84"/>
      <c r="BMO229" s="84"/>
      <c r="BMP229" s="84"/>
      <c r="BMQ229" s="84"/>
      <c r="BMR229" s="84"/>
      <c r="BMS229" s="84"/>
      <c r="BMT229" s="84"/>
      <c r="BMU229" s="84"/>
      <c r="BMV229" s="84"/>
      <c r="BMW229" s="84"/>
      <c r="BMX229" s="84"/>
      <c r="BMY229" s="84"/>
      <c r="BMZ229" s="84"/>
      <c r="BNA229" s="84"/>
      <c r="BNB229" s="84"/>
      <c r="BNC229" s="84"/>
      <c r="BND229" s="84"/>
      <c r="BNE229" s="84"/>
      <c r="BNF229" s="84"/>
      <c r="BNG229" s="84"/>
      <c r="BNH229" s="84"/>
      <c r="BNI229" s="84"/>
      <c r="BNJ229" s="84"/>
      <c r="BNK229" s="84"/>
      <c r="BNL229" s="84"/>
      <c r="BNM229" s="84"/>
      <c r="BNN229" s="84"/>
      <c r="BNO229" s="84"/>
      <c r="BNP229" s="84"/>
      <c r="BNQ229" s="84"/>
      <c r="BNR229" s="84"/>
      <c r="BNS229" s="84"/>
      <c r="BNT229" s="84"/>
      <c r="BNU229" s="84"/>
      <c r="BNV229" s="84"/>
      <c r="BNW229" s="84"/>
      <c r="BNX229" s="84"/>
      <c r="BNY229" s="84"/>
      <c r="BNZ229" s="84"/>
      <c r="BOA229" s="84"/>
      <c r="BOB229" s="84"/>
      <c r="BOC229" s="84"/>
      <c r="BOD229" s="84"/>
      <c r="BOE229" s="84"/>
      <c r="BOF229" s="84"/>
      <c r="BOG229" s="84"/>
      <c r="BOH229" s="84"/>
      <c r="BOI229" s="84"/>
      <c r="BOJ229" s="84"/>
      <c r="BOK229" s="84"/>
      <c r="BOL229" s="84"/>
      <c r="BOM229" s="84"/>
      <c r="BON229" s="84"/>
      <c r="BOO229" s="84"/>
      <c r="BOP229" s="84"/>
      <c r="BOQ229" s="84"/>
      <c r="BOR229" s="84"/>
      <c r="BOS229" s="84"/>
      <c r="BOT229" s="84"/>
      <c r="BOU229" s="84"/>
      <c r="BOV229" s="84"/>
      <c r="BOW229" s="84"/>
      <c r="BOX229" s="84"/>
      <c r="BOY229" s="84"/>
      <c r="BOZ229" s="84"/>
      <c r="BPA229" s="84"/>
      <c r="BPB229" s="84"/>
      <c r="BPC229" s="84"/>
      <c r="BPD229" s="84"/>
      <c r="BPE229" s="84"/>
      <c r="BPF229" s="84"/>
      <c r="BPG229" s="84"/>
      <c r="BPH229" s="84"/>
      <c r="BPI229" s="84"/>
      <c r="BPJ229" s="84"/>
      <c r="BPK229" s="84"/>
      <c r="BPL229" s="84"/>
      <c r="BPM229" s="84"/>
      <c r="BPN229" s="84"/>
      <c r="BPO229" s="84"/>
      <c r="BPP229" s="84"/>
      <c r="BPQ229" s="84"/>
      <c r="BPR229" s="84"/>
      <c r="BPS229" s="84"/>
      <c r="BPT229" s="84"/>
      <c r="BPU229" s="84"/>
      <c r="BPV229" s="84"/>
      <c r="BPW229" s="84"/>
      <c r="BPX229" s="84"/>
      <c r="BPY229" s="84"/>
      <c r="BPZ229" s="84"/>
      <c r="BQA229" s="84"/>
      <c r="BQB229" s="84"/>
      <c r="BQC229" s="84"/>
      <c r="BQD229" s="84"/>
      <c r="BQE229" s="84"/>
      <c r="BQF229" s="84"/>
      <c r="BQG229" s="84"/>
      <c r="BQH229" s="84"/>
      <c r="BQI229" s="84"/>
      <c r="BQJ229" s="84"/>
      <c r="BQK229" s="84"/>
      <c r="BQL229" s="84"/>
      <c r="BQM229" s="84"/>
      <c r="BQN229" s="84"/>
      <c r="BQO229" s="84"/>
      <c r="BQP229" s="84"/>
      <c r="BQQ229" s="84"/>
      <c r="BQR229" s="84"/>
      <c r="BQS229" s="84"/>
      <c r="BQT229" s="84"/>
      <c r="BQU229" s="84"/>
      <c r="BQV229" s="84"/>
      <c r="BQW229" s="84"/>
      <c r="BQX229" s="84"/>
      <c r="BQY229" s="84"/>
      <c r="BQZ229" s="84"/>
      <c r="BRA229" s="84"/>
      <c r="BRB229" s="84"/>
      <c r="BRC229" s="84"/>
      <c r="BRD229" s="84"/>
      <c r="BRE229" s="84"/>
      <c r="BRF229" s="84"/>
      <c r="BRG229" s="84"/>
      <c r="BRH229" s="84"/>
      <c r="BRI229" s="84"/>
      <c r="BRJ229" s="84"/>
      <c r="BRK229" s="84"/>
      <c r="BRL229" s="84"/>
      <c r="BRM229" s="84"/>
      <c r="BRN229" s="84"/>
      <c r="BRO229" s="84"/>
      <c r="BRP229" s="84"/>
      <c r="BRQ229" s="84"/>
      <c r="BRR229" s="84"/>
      <c r="BRS229" s="84"/>
      <c r="BRT229" s="84"/>
      <c r="BRU229" s="84"/>
      <c r="BRV229" s="84"/>
      <c r="BRW229" s="84"/>
      <c r="BRX229" s="84"/>
      <c r="BRY229" s="84"/>
      <c r="BRZ229" s="84"/>
      <c r="BSA229" s="84"/>
      <c r="BSB229" s="84"/>
      <c r="BSC229" s="84"/>
      <c r="BSD229" s="84"/>
      <c r="BSE229" s="84"/>
      <c r="BSF229" s="84"/>
      <c r="BSG229" s="84"/>
      <c r="BSH229" s="84"/>
      <c r="BSI229" s="84"/>
      <c r="BSJ229" s="84"/>
      <c r="BSK229" s="84"/>
      <c r="BSL229" s="84"/>
      <c r="BSM229" s="84"/>
      <c r="BSN229" s="84"/>
      <c r="BSO229" s="84"/>
      <c r="BSP229" s="84"/>
      <c r="BSQ229" s="84"/>
      <c r="BSR229" s="84"/>
      <c r="BSS229" s="84"/>
      <c r="BST229" s="84"/>
      <c r="BSU229" s="84"/>
      <c r="BSV229" s="84"/>
      <c r="BSW229" s="84"/>
      <c r="BSX229" s="84"/>
      <c r="BSY229" s="84"/>
      <c r="BSZ229" s="84"/>
      <c r="BTA229" s="84"/>
      <c r="BTB229" s="84"/>
      <c r="BTC229" s="84"/>
      <c r="BTD229" s="84"/>
      <c r="BTE229" s="84"/>
      <c r="BTF229" s="84"/>
      <c r="BTG229" s="84"/>
      <c r="BTH229" s="84"/>
      <c r="BTI229" s="84"/>
      <c r="BTJ229" s="84"/>
      <c r="BTK229" s="84"/>
      <c r="BTL229" s="84"/>
      <c r="BTM229" s="84"/>
      <c r="BTN229" s="84"/>
      <c r="BTO229" s="84"/>
      <c r="BTP229" s="84"/>
      <c r="BTQ229" s="84"/>
      <c r="BTR229" s="84"/>
      <c r="BTS229" s="84"/>
      <c r="BTT229" s="84"/>
      <c r="BTU229" s="84"/>
      <c r="BTV229" s="84"/>
      <c r="BTW229" s="84"/>
      <c r="BTX229" s="84"/>
      <c r="BTY229" s="84"/>
      <c r="BTZ229" s="84"/>
      <c r="BUA229" s="84"/>
      <c r="BUB229" s="84"/>
      <c r="BUC229" s="84"/>
      <c r="BUD229" s="84"/>
      <c r="BUE229" s="84"/>
      <c r="BUF229" s="84"/>
      <c r="BUG229" s="84"/>
      <c r="BUH229" s="84"/>
      <c r="BUI229" s="84"/>
      <c r="BUJ229" s="84"/>
      <c r="BUK229" s="84"/>
      <c r="BUL229" s="84"/>
      <c r="BUM229" s="84"/>
      <c r="BUN229" s="84"/>
      <c r="BUO229" s="84"/>
      <c r="BUP229" s="84"/>
      <c r="BUQ229" s="84"/>
      <c r="BUR229" s="84"/>
      <c r="BUS229" s="84"/>
      <c r="BUT229" s="84"/>
      <c r="BUU229" s="84"/>
      <c r="BUV229" s="84"/>
      <c r="BUW229" s="84"/>
      <c r="BUX229" s="84"/>
      <c r="BUY229" s="84"/>
      <c r="BUZ229" s="84"/>
      <c r="BVA229" s="84"/>
      <c r="BVB229" s="84"/>
      <c r="BVC229" s="84"/>
      <c r="BVD229" s="84"/>
      <c r="BVE229" s="84"/>
      <c r="BVF229" s="84"/>
      <c r="BVG229" s="84"/>
      <c r="BVH229" s="84"/>
      <c r="BVI229" s="84"/>
      <c r="BVJ229" s="84"/>
      <c r="BVK229" s="84"/>
      <c r="BVL229" s="84"/>
      <c r="BVM229" s="84"/>
      <c r="BVN229" s="84"/>
      <c r="BVO229" s="84"/>
      <c r="BVP229" s="84"/>
      <c r="BVQ229" s="84"/>
      <c r="BVR229" s="84"/>
      <c r="BVS229" s="84"/>
      <c r="BVT229" s="84"/>
      <c r="BVU229" s="84"/>
      <c r="BVV229" s="84"/>
      <c r="BVW229" s="84"/>
      <c r="BVX229" s="84"/>
      <c r="BVY229" s="84"/>
      <c r="BVZ229" s="84"/>
      <c r="BWA229" s="84"/>
      <c r="BWB229" s="84"/>
      <c r="BWC229" s="84"/>
      <c r="BWD229" s="84"/>
      <c r="BWE229" s="84"/>
      <c r="BWF229" s="84"/>
      <c r="BWG229" s="84"/>
      <c r="BWH229" s="84"/>
      <c r="BWI229" s="84"/>
      <c r="BWJ229" s="84"/>
      <c r="BWK229" s="84"/>
      <c r="BWL229" s="84"/>
      <c r="BWM229" s="84"/>
      <c r="BWN229" s="84"/>
      <c r="BWO229" s="84"/>
      <c r="BWP229" s="84"/>
      <c r="BWQ229" s="84"/>
      <c r="BWR229" s="84"/>
      <c r="BWS229" s="84"/>
      <c r="BWT229" s="84"/>
      <c r="BWU229" s="84"/>
      <c r="BWV229" s="84"/>
      <c r="BWW229" s="84"/>
      <c r="BWX229" s="84"/>
      <c r="BWY229" s="84"/>
      <c r="BWZ229" s="84"/>
      <c r="BXA229" s="84"/>
      <c r="BXB229" s="84"/>
      <c r="BXC229" s="84"/>
      <c r="BXD229" s="84"/>
      <c r="BXE229" s="84"/>
      <c r="BXF229" s="84"/>
      <c r="BXG229" s="84"/>
      <c r="BXH229" s="84"/>
      <c r="BXI229" s="84"/>
      <c r="BXJ229" s="84"/>
      <c r="BXK229" s="84"/>
      <c r="BXL229" s="84"/>
      <c r="BXM229" s="84"/>
      <c r="BXN229" s="84"/>
      <c r="BXO229" s="84"/>
      <c r="BXP229" s="84"/>
      <c r="BXQ229" s="84"/>
      <c r="BXR229" s="84"/>
      <c r="BXS229" s="84"/>
      <c r="BXT229" s="84"/>
      <c r="BXU229" s="84"/>
      <c r="BXV229" s="84"/>
      <c r="BXW229" s="84"/>
      <c r="BXX229" s="84"/>
      <c r="BXY229" s="84"/>
      <c r="BXZ229" s="84"/>
      <c r="BYA229" s="84"/>
      <c r="BYB229" s="84"/>
      <c r="BYC229" s="84"/>
      <c r="BYD229" s="84"/>
      <c r="BYE229" s="84"/>
      <c r="BYF229" s="84"/>
      <c r="BYG229" s="84"/>
      <c r="BYH229" s="84"/>
      <c r="BYI229" s="84"/>
      <c r="BYJ229" s="84"/>
      <c r="BYK229" s="84"/>
      <c r="BYL229" s="84"/>
      <c r="BYM229" s="84"/>
      <c r="BYN229" s="84"/>
      <c r="BYO229" s="84"/>
      <c r="BYP229" s="84"/>
      <c r="BYQ229" s="84"/>
      <c r="BYR229" s="84"/>
      <c r="BYS229" s="84"/>
      <c r="BYT229" s="84"/>
      <c r="BYU229" s="84"/>
      <c r="BYV229" s="84"/>
      <c r="BYW229" s="84"/>
      <c r="BYX229" s="84"/>
      <c r="BYY229" s="84"/>
      <c r="BYZ229" s="84"/>
      <c r="BZA229" s="84"/>
      <c r="BZB229" s="84"/>
      <c r="BZC229" s="84"/>
      <c r="BZD229" s="84"/>
      <c r="BZE229" s="84"/>
      <c r="BZF229" s="84"/>
      <c r="BZG229" s="84"/>
      <c r="BZH229" s="84"/>
      <c r="BZI229" s="84"/>
      <c r="BZJ229" s="84"/>
      <c r="BZK229" s="84"/>
      <c r="BZL229" s="84"/>
      <c r="BZM229" s="84"/>
      <c r="BZN229" s="84"/>
      <c r="BZO229" s="84"/>
      <c r="BZP229" s="84"/>
      <c r="BZQ229" s="84"/>
      <c r="BZR229" s="84"/>
      <c r="BZS229" s="84"/>
      <c r="BZT229" s="84"/>
      <c r="BZU229" s="84"/>
      <c r="BZV229" s="84"/>
      <c r="BZW229" s="84"/>
      <c r="BZX229" s="84"/>
      <c r="BZY229" s="84"/>
      <c r="BZZ229" s="84"/>
      <c r="CAA229" s="84"/>
      <c r="CAB229" s="84"/>
      <c r="CAC229" s="84"/>
      <c r="CAD229" s="84"/>
      <c r="CAE229" s="84"/>
      <c r="CAF229" s="84"/>
      <c r="CAG229" s="84"/>
      <c r="CAH229" s="84"/>
      <c r="CAI229" s="84"/>
      <c r="CAJ229" s="84"/>
      <c r="CAK229" s="84"/>
      <c r="CAL229" s="84"/>
      <c r="CAM229" s="84"/>
      <c r="CAN229" s="84"/>
      <c r="CAO229" s="84"/>
      <c r="CAP229" s="84"/>
      <c r="CAQ229" s="84"/>
      <c r="CAR229" s="84"/>
      <c r="CAS229" s="84"/>
      <c r="CAT229" s="84"/>
      <c r="CAU229" s="84"/>
      <c r="CAV229" s="84"/>
      <c r="CAW229" s="84"/>
      <c r="CAX229" s="84"/>
      <c r="CAY229" s="84"/>
      <c r="CAZ229" s="84"/>
      <c r="CBA229" s="84"/>
      <c r="CBB229" s="84"/>
      <c r="CBC229" s="84"/>
      <c r="CBD229" s="84"/>
      <c r="CBE229" s="84"/>
      <c r="CBF229" s="84"/>
      <c r="CBG229" s="84"/>
      <c r="CBH229" s="84"/>
      <c r="CBI229" s="84"/>
      <c r="CBJ229" s="84"/>
      <c r="CBK229" s="84"/>
      <c r="CBL229" s="84"/>
      <c r="CBM229" s="84"/>
      <c r="CBN229" s="84"/>
      <c r="CBO229" s="84"/>
      <c r="CBP229" s="84"/>
      <c r="CBQ229" s="84"/>
      <c r="CBR229" s="84"/>
      <c r="CBS229" s="84"/>
      <c r="CBT229" s="84"/>
      <c r="CBU229" s="84"/>
      <c r="CBV229" s="84"/>
      <c r="CBW229" s="84"/>
      <c r="CBX229" s="84"/>
      <c r="CBY229" s="84"/>
      <c r="CBZ229" s="84"/>
      <c r="CCA229" s="84"/>
      <c r="CCB229" s="84"/>
      <c r="CCC229" s="84"/>
      <c r="CCD229" s="84"/>
      <c r="CCE229" s="84"/>
      <c r="CCF229" s="84"/>
      <c r="CCG229" s="84"/>
      <c r="CCH229" s="84"/>
      <c r="CCI229" s="84"/>
      <c r="CCJ229" s="84"/>
      <c r="CCK229" s="84"/>
      <c r="CCL229" s="84"/>
      <c r="CCM229" s="84"/>
      <c r="CCN229" s="84"/>
      <c r="CCO229" s="84"/>
      <c r="CCP229" s="84"/>
      <c r="CCQ229" s="84"/>
      <c r="CCR229" s="84"/>
      <c r="CCS229" s="84"/>
      <c r="CCT229" s="84"/>
      <c r="CCU229" s="84"/>
      <c r="CCV229" s="84"/>
      <c r="CCW229" s="84"/>
      <c r="CCX229" s="84"/>
      <c r="CCY229" s="84"/>
      <c r="CCZ229" s="84"/>
      <c r="CDA229" s="84"/>
      <c r="CDB229" s="84"/>
      <c r="CDC229" s="84"/>
      <c r="CDD229" s="84"/>
      <c r="CDE229" s="84"/>
      <c r="CDF229" s="84"/>
      <c r="CDG229" s="84"/>
      <c r="CDH229" s="84"/>
      <c r="CDI229" s="84"/>
      <c r="CDJ229" s="84"/>
      <c r="CDK229" s="84"/>
      <c r="CDL229" s="84"/>
      <c r="CDM229" s="84"/>
      <c r="CDN229" s="84"/>
      <c r="CDO229" s="84"/>
      <c r="CDP229" s="84"/>
      <c r="CDQ229" s="84"/>
      <c r="CDR229" s="84"/>
      <c r="CDS229" s="84"/>
      <c r="CDT229" s="84"/>
      <c r="CDU229" s="84"/>
      <c r="CDV229" s="84"/>
      <c r="CDW229" s="84"/>
      <c r="CDX229" s="84"/>
      <c r="CDY229" s="84"/>
      <c r="CDZ229" s="84"/>
      <c r="CEA229" s="84"/>
      <c r="CEB229" s="84"/>
      <c r="CEC229" s="84"/>
      <c r="CED229" s="84"/>
      <c r="CEE229" s="84"/>
      <c r="CEF229" s="84"/>
      <c r="CEG229" s="84"/>
      <c r="CEH229" s="84"/>
      <c r="CEI229" s="84"/>
      <c r="CEJ229" s="84"/>
      <c r="CEK229" s="84"/>
      <c r="CEL229" s="84"/>
      <c r="CEM229" s="84"/>
      <c r="CEN229" s="84"/>
      <c r="CEO229" s="84"/>
      <c r="CEP229" s="84"/>
      <c r="CEQ229" s="84"/>
      <c r="CER229" s="84"/>
      <c r="CES229" s="84"/>
      <c r="CET229" s="84"/>
      <c r="CEU229" s="84"/>
      <c r="CEV229" s="84"/>
      <c r="CEW229" s="84"/>
      <c r="CEX229" s="84"/>
      <c r="CEY229" s="84"/>
      <c r="CEZ229" s="84"/>
      <c r="CFA229" s="84"/>
      <c r="CFB229" s="84"/>
      <c r="CFC229" s="84"/>
      <c r="CFD229" s="84"/>
      <c r="CFE229" s="84"/>
      <c r="CFF229" s="84"/>
      <c r="CFG229" s="84"/>
      <c r="CFH229" s="84"/>
      <c r="CFI229" s="84"/>
      <c r="CFJ229" s="84"/>
      <c r="CFK229" s="84"/>
      <c r="CFL229" s="84"/>
      <c r="CFM229" s="84"/>
      <c r="CFN229" s="84"/>
      <c r="CFO229" s="84"/>
      <c r="CFP229" s="84"/>
      <c r="CFQ229" s="84"/>
      <c r="CFR229" s="84"/>
      <c r="CFS229" s="84"/>
      <c r="CFT229" s="84"/>
      <c r="CFU229" s="84"/>
      <c r="CFV229" s="84"/>
      <c r="CFW229" s="84"/>
      <c r="CFX229" s="84"/>
      <c r="CFY229" s="84"/>
      <c r="CFZ229" s="84"/>
      <c r="CGA229" s="84"/>
      <c r="CGB229" s="84"/>
      <c r="CGC229" s="84"/>
      <c r="CGD229" s="84"/>
      <c r="CGE229" s="84"/>
      <c r="CGF229" s="84"/>
      <c r="CGG229" s="84"/>
      <c r="CGH229" s="84"/>
      <c r="CGI229" s="84"/>
      <c r="CGJ229" s="84"/>
      <c r="CGK229" s="84"/>
      <c r="CGL229" s="84"/>
      <c r="CGM229" s="84"/>
      <c r="CGN229" s="84"/>
      <c r="CGO229" s="84"/>
      <c r="CGP229" s="84"/>
      <c r="CGQ229" s="84"/>
      <c r="CGR229" s="84"/>
      <c r="CGS229" s="84"/>
      <c r="CGT229" s="84"/>
      <c r="CGU229" s="84"/>
      <c r="CGV229" s="84"/>
      <c r="CGW229" s="84"/>
      <c r="CGX229" s="84"/>
      <c r="CGY229" s="84"/>
      <c r="CGZ229" s="84"/>
      <c r="CHA229" s="84"/>
      <c r="CHB229" s="84"/>
      <c r="CHC229" s="84"/>
      <c r="CHD229" s="84"/>
      <c r="CHE229" s="84"/>
      <c r="CHF229" s="84"/>
      <c r="CHG229" s="84"/>
      <c r="CHH229" s="84"/>
      <c r="CHI229" s="84"/>
      <c r="CHJ229" s="84"/>
      <c r="CHK229" s="84"/>
      <c r="CHL229" s="84"/>
      <c r="CHM229" s="84"/>
      <c r="CHN229" s="84"/>
      <c r="CHO229" s="84"/>
      <c r="CHP229" s="84"/>
      <c r="CHQ229" s="84"/>
      <c r="CHR229" s="84"/>
      <c r="CHS229" s="84"/>
      <c r="CHT229" s="84"/>
      <c r="CHU229" s="84"/>
      <c r="CHV229" s="84"/>
      <c r="CHW229" s="84"/>
      <c r="CHX229" s="84"/>
      <c r="CHY229" s="84"/>
      <c r="CHZ229" s="84"/>
      <c r="CIA229" s="84"/>
      <c r="CIB229" s="84"/>
      <c r="CIC229" s="84"/>
      <c r="CID229" s="84"/>
      <c r="CIE229" s="84"/>
      <c r="CIF229" s="84"/>
      <c r="CIG229" s="84"/>
      <c r="CIH229" s="84"/>
      <c r="CII229" s="84"/>
      <c r="CIJ229" s="84"/>
      <c r="CIK229" s="84"/>
      <c r="CIL229" s="84"/>
      <c r="CIM229" s="84"/>
      <c r="CIN229" s="84"/>
      <c r="CIO229" s="84"/>
      <c r="CIP229" s="84"/>
      <c r="CIQ229" s="84"/>
      <c r="CIR229" s="84"/>
      <c r="CIS229" s="84"/>
      <c r="CIT229" s="84"/>
      <c r="CIU229" s="84"/>
      <c r="CIV229" s="84"/>
      <c r="CIW229" s="84"/>
      <c r="CIX229" s="84"/>
      <c r="CIY229" s="84"/>
      <c r="CIZ229" s="84"/>
      <c r="CJA229" s="84"/>
      <c r="CJB229" s="84"/>
      <c r="CJC229" s="84"/>
      <c r="CJD229" s="84"/>
      <c r="CJE229" s="84"/>
      <c r="CJF229" s="84"/>
      <c r="CJG229" s="84"/>
      <c r="CJH229" s="84"/>
      <c r="CJI229" s="84"/>
      <c r="CJJ229" s="84"/>
      <c r="CJK229" s="84"/>
      <c r="CJL229" s="84"/>
      <c r="CJM229" s="84"/>
      <c r="CJN229" s="84"/>
      <c r="CJO229" s="84"/>
      <c r="CJP229" s="84"/>
      <c r="CJQ229" s="84"/>
      <c r="CJR229" s="84"/>
      <c r="CJS229" s="84"/>
      <c r="CJT229" s="84"/>
      <c r="CJU229" s="84"/>
      <c r="CJV229" s="84"/>
      <c r="CJW229" s="84"/>
      <c r="CJX229" s="84"/>
      <c r="CJY229" s="84"/>
      <c r="CJZ229" s="84"/>
      <c r="CKA229" s="84"/>
      <c r="CKB229" s="84"/>
      <c r="CKC229" s="84"/>
      <c r="CKD229" s="84"/>
      <c r="CKE229" s="84"/>
      <c r="CKF229" s="84"/>
      <c r="CKG229" s="84"/>
      <c r="CKH229" s="84"/>
      <c r="CKI229" s="84"/>
      <c r="CKJ229" s="84"/>
      <c r="CKK229" s="84"/>
      <c r="CKL229" s="84"/>
      <c r="CKM229" s="84"/>
      <c r="CKN229" s="84"/>
      <c r="CKO229" s="84"/>
      <c r="CKP229" s="84"/>
      <c r="CKQ229" s="84"/>
      <c r="CKR229" s="84"/>
      <c r="CKS229" s="84"/>
      <c r="CKT229" s="84"/>
      <c r="CKU229" s="84"/>
      <c r="CKV229" s="84"/>
      <c r="CKW229" s="84"/>
      <c r="CKX229" s="84"/>
      <c r="CKY229" s="84"/>
      <c r="CKZ229" s="84"/>
      <c r="CLA229" s="84"/>
      <c r="CLB229" s="84"/>
      <c r="CLC229" s="84"/>
      <c r="CLD229" s="84"/>
      <c r="CLE229" s="84"/>
      <c r="CLF229" s="84"/>
      <c r="CLG229" s="84"/>
      <c r="CLH229" s="84"/>
      <c r="CLI229" s="84"/>
      <c r="CLJ229" s="84"/>
      <c r="CLK229" s="84"/>
      <c r="CLL229" s="84"/>
      <c r="CLM229" s="84"/>
      <c r="CLN229" s="84"/>
      <c r="CLO229" s="84"/>
      <c r="CLP229" s="84"/>
      <c r="CLQ229" s="84"/>
      <c r="CLR229" s="84"/>
      <c r="CLS229" s="84"/>
      <c r="CLT229" s="84"/>
      <c r="CLU229" s="84"/>
      <c r="CLV229" s="84"/>
      <c r="CLW229" s="84"/>
      <c r="CLX229" s="84"/>
      <c r="CLY229" s="84"/>
      <c r="CLZ229" s="84"/>
      <c r="CMA229" s="84"/>
      <c r="CMB229" s="84"/>
      <c r="CMC229" s="84"/>
      <c r="CMD229" s="84"/>
      <c r="CME229" s="84"/>
      <c r="CMF229" s="84"/>
      <c r="CMG229" s="84"/>
      <c r="CMH229" s="84"/>
      <c r="CMI229" s="84"/>
      <c r="CMJ229" s="84"/>
      <c r="CMK229" s="84"/>
      <c r="CML229" s="84"/>
      <c r="CMM229" s="84"/>
      <c r="CMN229" s="84"/>
      <c r="CMO229" s="84"/>
      <c r="CMP229" s="84"/>
      <c r="CMQ229" s="84"/>
      <c r="CMR229" s="84"/>
      <c r="CMS229" s="84"/>
      <c r="CMT229" s="84"/>
      <c r="CMU229" s="84"/>
      <c r="CMV229" s="84"/>
      <c r="CMW229" s="84"/>
      <c r="CMX229" s="84"/>
      <c r="CMY229" s="84"/>
      <c r="CMZ229" s="84"/>
      <c r="CNA229" s="84"/>
      <c r="CNB229" s="84"/>
      <c r="CNC229" s="84"/>
      <c r="CND229" s="84"/>
      <c r="CNE229" s="84"/>
      <c r="CNF229" s="84"/>
      <c r="CNG229" s="84"/>
      <c r="CNH229" s="84"/>
      <c r="CNI229" s="84"/>
      <c r="CNJ229" s="84"/>
      <c r="CNK229" s="84"/>
      <c r="CNL229" s="84"/>
      <c r="CNM229" s="84"/>
      <c r="CNN229" s="84"/>
      <c r="CNO229" s="84"/>
      <c r="CNP229" s="84"/>
      <c r="CNQ229" s="84"/>
      <c r="CNR229" s="84"/>
      <c r="CNS229" s="84"/>
      <c r="CNT229" s="84"/>
      <c r="CNU229" s="84"/>
      <c r="CNV229" s="84"/>
      <c r="CNW229" s="84"/>
      <c r="CNX229" s="84"/>
      <c r="CNY229" s="84"/>
      <c r="CNZ229" s="84"/>
      <c r="COA229" s="84"/>
      <c r="COB229" s="84"/>
      <c r="COC229" s="84"/>
      <c r="COD229" s="84"/>
      <c r="COE229" s="84"/>
      <c r="COF229" s="84"/>
      <c r="COG229" s="84"/>
      <c r="COH229" s="84"/>
      <c r="COI229" s="84"/>
      <c r="COJ229" s="84"/>
      <c r="COK229" s="84"/>
      <c r="COL229" s="84"/>
      <c r="COM229" s="84"/>
      <c r="CON229" s="84"/>
      <c r="COO229" s="84"/>
      <c r="COP229" s="84"/>
      <c r="COQ229" s="84"/>
      <c r="COR229" s="84"/>
      <c r="COS229" s="84"/>
      <c r="COT229" s="84"/>
      <c r="COU229" s="84"/>
      <c r="COV229" s="84"/>
      <c r="COW229" s="84"/>
      <c r="COX229" s="84"/>
      <c r="COY229" s="84"/>
      <c r="COZ229" s="84"/>
      <c r="CPA229" s="84"/>
      <c r="CPB229" s="84"/>
      <c r="CPC229" s="84"/>
      <c r="CPD229" s="84"/>
      <c r="CPE229" s="84"/>
      <c r="CPF229" s="84"/>
      <c r="CPG229" s="84"/>
      <c r="CPH229" s="84"/>
      <c r="CPI229" s="84"/>
      <c r="CPJ229" s="84"/>
      <c r="CPK229" s="84"/>
      <c r="CPL229" s="84"/>
      <c r="CPM229" s="84"/>
      <c r="CPN229" s="84"/>
      <c r="CPO229" s="84"/>
      <c r="CPP229" s="84"/>
      <c r="CPQ229" s="84"/>
      <c r="CPR229" s="84"/>
      <c r="CPS229" s="84"/>
      <c r="CPT229" s="84"/>
      <c r="CPU229" s="84"/>
      <c r="CPV229" s="84"/>
      <c r="CPW229" s="84"/>
      <c r="CPX229" s="84"/>
      <c r="CPY229" s="84"/>
      <c r="CPZ229" s="84"/>
      <c r="CQA229" s="84"/>
      <c r="CQB229" s="84"/>
      <c r="CQC229" s="84"/>
      <c r="CQD229" s="84"/>
      <c r="CQE229" s="84"/>
      <c r="CQF229" s="84"/>
      <c r="CQG229" s="84"/>
      <c r="CQH229" s="84"/>
      <c r="CQI229" s="84"/>
      <c r="CQJ229" s="84"/>
      <c r="CQK229" s="84"/>
      <c r="CQL229" s="84"/>
      <c r="CQM229" s="84"/>
      <c r="CQN229" s="84"/>
      <c r="CQO229" s="84"/>
      <c r="CQP229" s="84"/>
      <c r="CQQ229" s="84"/>
      <c r="CQR229" s="84"/>
      <c r="CQS229" s="84"/>
      <c r="CQT229" s="84"/>
      <c r="CQU229" s="84"/>
      <c r="CQV229" s="84"/>
      <c r="CQW229" s="84"/>
      <c r="CQX229" s="84"/>
      <c r="CQY229" s="84"/>
      <c r="CQZ229" s="84"/>
      <c r="CRA229" s="84"/>
      <c r="CRB229" s="84"/>
      <c r="CRC229" s="84"/>
      <c r="CRD229" s="84"/>
      <c r="CRE229" s="84"/>
      <c r="CRF229" s="84"/>
      <c r="CRG229" s="84"/>
      <c r="CRH229" s="84"/>
      <c r="CRI229" s="84"/>
      <c r="CRJ229" s="84"/>
      <c r="CRK229" s="84"/>
      <c r="CRL229" s="84"/>
      <c r="CRM229" s="84"/>
      <c r="CRN229" s="84"/>
      <c r="CRO229" s="84"/>
      <c r="CRP229" s="84"/>
      <c r="CRQ229" s="84"/>
      <c r="CRR229" s="84"/>
      <c r="CRS229" s="84"/>
      <c r="CRT229" s="84"/>
      <c r="CRU229" s="84"/>
      <c r="CRV229" s="84"/>
      <c r="CRW229" s="84"/>
      <c r="CRX229" s="84"/>
      <c r="CRY229" s="84"/>
      <c r="CRZ229" s="84"/>
      <c r="CSA229" s="84"/>
      <c r="CSB229" s="84"/>
      <c r="CSC229" s="84"/>
      <c r="CSD229" s="84"/>
      <c r="CSE229" s="84"/>
      <c r="CSF229" s="84"/>
      <c r="CSG229" s="84"/>
      <c r="CSH229" s="84"/>
      <c r="CSI229" s="84"/>
      <c r="CSJ229" s="84"/>
      <c r="CSK229" s="84"/>
      <c r="CSL229" s="84"/>
      <c r="CSM229" s="84"/>
      <c r="CSN229" s="84"/>
      <c r="CSO229" s="84"/>
      <c r="CSP229" s="84"/>
      <c r="CSQ229" s="84"/>
      <c r="CSR229" s="84"/>
      <c r="CSS229" s="84"/>
      <c r="CST229" s="84"/>
      <c r="CSU229" s="84"/>
      <c r="CSV229" s="84"/>
      <c r="CSW229" s="84"/>
      <c r="CSX229" s="84"/>
      <c r="CSY229" s="84"/>
      <c r="CSZ229" s="84"/>
      <c r="CTA229" s="84"/>
      <c r="CTB229" s="84"/>
      <c r="CTC229" s="84"/>
      <c r="CTD229" s="84"/>
      <c r="CTE229" s="84"/>
      <c r="CTF229" s="84"/>
      <c r="CTG229" s="84"/>
      <c r="CTH229" s="84"/>
      <c r="CTI229" s="84"/>
      <c r="CTJ229" s="84"/>
      <c r="CTK229" s="84"/>
      <c r="CTL229" s="84"/>
      <c r="CTM229" s="84"/>
      <c r="CTN229" s="84"/>
      <c r="CTO229" s="84"/>
      <c r="CTP229" s="84"/>
      <c r="CTQ229" s="84"/>
      <c r="CTR229" s="84"/>
      <c r="CTS229" s="84"/>
      <c r="CTT229" s="84"/>
      <c r="CTU229" s="84"/>
      <c r="CTV229" s="84"/>
      <c r="CTW229" s="84"/>
      <c r="CTX229" s="84"/>
      <c r="CTY229" s="84"/>
      <c r="CTZ229" s="84"/>
      <c r="CUA229" s="84"/>
      <c r="CUB229" s="84"/>
      <c r="CUC229" s="84"/>
      <c r="CUD229" s="84"/>
      <c r="CUE229" s="84"/>
      <c r="CUF229" s="84"/>
      <c r="CUG229" s="84"/>
      <c r="CUH229" s="84"/>
      <c r="CUI229" s="84"/>
      <c r="CUJ229" s="84"/>
      <c r="CUK229" s="84"/>
      <c r="CUL229" s="84"/>
      <c r="CUM229" s="84"/>
      <c r="CUN229" s="84"/>
      <c r="CUO229" s="84"/>
      <c r="CUP229" s="84"/>
      <c r="CUQ229" s="84"/>
      <c r="CUR229" s="84"/>
      <c r="CUS229" s="84"/>
      <c r="CUT229" s="84"/>
      <c r="CUU229" s="84"/>
      <c r="CUV229" s="84"/>
      <c r="CUW229" s="84"/>
      <c r="CUX229" s="84"/>
      <c r="CUY229" s="84"/>
      <c r="CUZ229" s="84"/>
      <c r="CVA229" s="84"/>
      <c r="CVB229" s="84"/>
      <c r="CVC229" s="84"/>
      <c r="CVD229" s="84"/>
      <c r="CVE229" s="84"/>
      <c r="CVF229" s="84"/>
      <c r="CVG229" s="84"/>
      <c r="CVH229" s="84"/>
      <c r="CVI229" s="84"/>
      <c r="CVJ229" s="84"/>
      <c r="CVK229" s="84"/>
      <c r="CVL229" s="84"/>
      <c r="CVM229" s="84"/>
      <c r="CVN229" s="84"/>
      <c r="CVO229" s="84"/>
      <c r="CVP229" s="84"/>
      <c r="CVQ229" s="84"/>
      <c r="CVR229" s="84"/>
      <c r="CVS229" s="84"/>
      <c r="CVT229" s="84"/>
      <c r="CVU229" s="84"/>
      <c r="CVV229" s="84"/>
      <c r="CVW229" s="84"/>
      <c r="CVX229" s="84"/>
      <c r="CVY229" s="84"/>
      <c r="CVZ229" s="84"/>
      <c r="CWA229" s="84"/>
      <c r="CWB229" s="84"/>
      <c r="CWC229" s="84"/>
      <c r="CWD229" s="84"/>
      <c r="CWE229" s="84"/>
      <c r="CWF229" s="84"/>
      <c r="CWG229" s="84"/>
      <c r="CWH229" s="84"/>
      <c r="CWI229" s="84"/>
      <c r="CWJ229" s="84"/>
      <c r="CWK229" s="84"/>
      <c r="CWL229" s="84"/>
      <c r="CWM229" s="84"/>
      <c r="CWN229" s="84"/>
      <c r="CWO229" s="84"/>
      <c r="CWP229" s="84"/>
      <c r="CWQ229" s="84"/>
      <c r="CWR229" s="84"/>
      <c r="CWS229" s="84"/>
      <c r="CWT229" s="84"/>
      <c r="CWU229" s="84"/>
      <c r="CWV229" s="84"/>
      <c r="CWW229" s="84"/>
      <c r="CWX229" s="84"/>
      <c r="CWY229" s="84"/>
      <c r="CWZ229" s="84"/>
      <c r="CXA229" s="84"/>
      <c r="CXB229" s="84"/>
      <c r="CXC229" s="84"/>
      <c r="CXD229" s="84"/>
      <c r="CXE229" s="84"/>
      <c r="CXF229" s="84"/>
      <c r="CXG229" s="84"/>
      <c r="CXH229" s="84"/>
      <c r="CXI229" s="84"/>
      <c r="CXJ229" s="84"/>
      <c r="CXK229" s="84"/>
      <c r="CXL229" s="84"/>
      <c r="CXM229" s="84"/>
      <c r="CXN229" s="84"/>
      <c r="CXO229" s="84"/>
      <c r="CXP229" s="84"/>
      <c r="CXQ229" s="84"/>
      <c r="CXR229" s="84"/>
      <c r="CXS229" s="84"/>
      <c r="CXT229" s="84"/>
      <c r="CXU229" s="84"/>
      <c r="CXV229" s="84"/>
      <c r="CXW229" s="84"/>
      <c r="CXX229" s="84"/>
      <c r="CXY229" s="84"/>
      <c r="CXZ229" s="84"/>
      <c r="CYA229" s="84"/>
      <c r="CYB229" s="84"/>
      <c r="CYC229" s="84"/>
      <c r="CYD229" s="84"/>
      <c r="CYE229" s="84"/>
      <c r="CYF229" s="84"/>
      <c r="CYG229" s="84"/>
      <c r="CYH229" s="84"/>
      <c r="CYI229" s="84"/>
      <c r="CYJ229" s="84"/>
      <c r="CYK229" s="84"/>
      <c r="CYL229" s="84"/>
      <c r="CYM229" s="84"/>
      <c r="CYN229" s="84"/>
      <c r="CYO229" s="84"/>
      <c r="CYP229" s="84"/>
      <c r="CYQ229" s="84"/>
      <c r="CYR229" s="84"/>
      <c r="CYS229" s="84"/>
      <c r="CYT229" s="84"/>
      <c r="CYU229" s="84"/>
      <c r="CYV229" s="84"/>
      <c r="CYW229" s="84"/>
      <c r="CYX229" s="84"/>
      <c r="CYY229" s="84"/>
      <c r="CYZ229" s="84"/>
      <c r="CZA229" s="84"/>
      <c r="CZB229" s="84"/>
      <c r="CZC229" s="84"/>
      <c r="CZD229" s="84"/>
      <c r="CZE229" s="84"/>
      <c r="CZF229" s="84"/>
      <c r="CZG229" s="84"/>
      <c r="CZH229" s="84"/>
      <c r="CZI229" s="84"/>
      <c r="CZJ229" s="84"/>
      <c r="CZK229" s="84"/>
      <c r="CZL229" s="84"/>
      <c r="CZM229" s="84"/>
      <c r="CZN229" s="84"/>
      <c r="CZO229" s="84"/>
      <c r="CZP229" s="84"/>
      <c r="CZQ229" s="84"/>
      <c r="CZR229" s="84"/>
      <c r="CZS229" s="84"/>
      <c r="CZT229" s="84"/>
      <c r="CZU229" s="84"/>
      <c r="CZV229" s="84"/>
      <c r="CZW229" s="84"/>
      <c r="CZX229" s="84"/>
      <c r="CZY229" s="84"/>
      <c r="CZZ229" s="84"/>
      <c r="DAA229" s="84"/>
      <c r="DAB229" s="84"/>
      <c r="DAC229" s="84"/>
      <c r="DAD229" s="84"/>
      <c r="DAE229" s="84"/>
      <c r="DAF229" s="84"/>
      <c r="DAG229" s="84"/>
      <c r="DAH229" s="84"/>
      <c r="DAI229" s="84"/>
      <c r="DAJ229" s="84"/>
      <c r="DAK229" s="84"/>
      <c r="DAL229" s="84"/>
      <c r="DAM229" s="84"/>
      <c r="DAN229" s="84"/>
      <c r="DAO229" s="84"/>
      <c r="DAP229" s="84"/>
      <c r="DAQ229" s="84"/>
      <c r="DAR229" s="84"/>
      <c r="DAS229" s="84"/>
      <c r="DAT229" s="84"/>
      <c r="DAU229" s="84"/>
      <c r="DAV229" s="84"/>
      <c r="DAW229" s="84"/>
      <c r="DAX229" s="84"/>
      <c r="DAY229" s="84"/>
      <c r="DAZ229" s="84"/>
      <c r="DBA229" s="84"/>
      <c r="DBB229" s="84"/>
      <c r="DBC229" s="84"/>
      <c r="DBD229" s="84"/>
      <c r="DBE229" s="84"/>
      <c r="DBF229" s="84"/>
      <c r="DBG229" s="84"/>
      <c r="DBH229" s="84"/>
      <c r="DBI229" s="84"/>
      <c r="DBJ229" s="84"/>
      <c r="DBK229" s="84"/>
      <c r="DBL229" s="84"/>
      <c r="DBM229" s="84"/>
      <c r="DBN229" s="84"/>
      <c r="DBO229" s="84"/>
      <c r="DBP229" s="84"/>
      <c r="DBQ229" s="84"/>
      <c r="DBR229" s="84"/>
      <c r="DBS229" s="84"/>
      <c r="DBT229" s="84"/>
      <c r="DBU229" s="84"/>
      <c r="DBV229" s="84"/>
      <c r="DBW229" s="84"/>
      <c r="DBX229" s="84"/>
      <c r="DBY229" s="84"/>
      <c r="DBZ229" s="84"/>
      <c r="DCA229" s="84"/>
      <c r="DCB229" s="84"/>
      <c r="DCC229" s="84"/>
      <c r="DCD229" s="84"/>
      <c r="DCE229" s="84"/>
      <c r="DCF229" s="84"/>
      <c r="DCG229" s="84"/>
      <c r="DCH229" s="84"/>
      <c r="DCI229" s="84"/>
      <c r="DCJ229" s="84"/>
      <c r="DCK229" s="84"/>
      <c r="DCL229" s="84"/>
      <c r="DCM229" s="84"/>
      <c r="DCN229" s="84"/>
      <c r="DCO229" s="84"/>
      <c r="DCP229" s="84"/>
      <c r="DCQ229" s="84"/>
      <c r="DCR229" s="84"/>
      <c r="DCS229" s="84"/>
      <c r="DCT229" s="84"/>
      <c r="DCU229" s="84"/>
      <c r="DCV229" s="84"/>
      <c r="DCW229" s="84"/>
      <c r="DCX229" s="84"/>
      <c r="DCY229" s="84"/>
      <c r="DCZ229" s="84"/>
      <c r="DDA229" s="84"/>
      <c r="DDB229" s="84"/>
      <c r="DDC229" s="84"/>
      <c r="DDD229" s="84"/>
      <c r="DDE229" s="84"/>
      <c r="DDF229" s="84"/>
      <c r="DDG229" s="84"/>
      <c r="DDH229" s="84"/>
      <c r="DDI229" s="84"/>
      <c r="DDJ229" s="84"/>
      <c r="DDK229" s="84"/>
      <c r="DDL229" s="84"/>
      <c r="DDM229" s="84"/>
      <c r="DDN229" s="84"/>
      <c r="DDO229" s="84"/>
      <c r="DDP229" s="84"/>
      <c r="DDQ229" s="84"/>
      <c r="DDR229" s="84"/>
      <c r="DDS229" s="84"/>
      <c r="DDT229" s="84"/>
      <c r="DDU229" s="84"/>
      <c r="DDV229" s="84"/>
      <c r="DDW229" s="84"/>
      <c r="DDX229" s="84"/>
      <c r="DDY229" s="84"/>
      <c r="DDZ229" s="84"/>
      <c r="DEA229" s="84"/>
      <c r="DEB229" s="84"/>
      <c r="DEC229" s="84"/>
      <c r="DED229" s="84"/>
      <c r="DEE229" s="84"/>
      <c r="DEF229" s="84"/>
      <c r="DEG229" s="84"/>
      <c r="DEH229" s="84"/>
      <c r="DEI229" s="84"/>
      <c r="DEJ229" s="84"/>
      <c r="DEK229" s="84"/>
      <c r="DEL229" s="84"/>
      <c r="DEM229" s="84"/>
      <c r="DEN229" s="84"/>
      <c r="DEO229" s="84"/>
      <c r="DEP229" s="84"/>
      <c r="DEQ229" s="84"/>
      <c r="DER229" s="84"/>
      <c r="DES229" s="84"/>
      <c r="DET229" s="84"/>
      <c r="DEU229" s="84"/>
      <c r="DEV229" s="84"/>
      <c r="DEW229" s="84"/>
      <c r="DEX229" s="84"/>
      <c r="DEY229" s="84"/>
      <c r="DEZ229" s="84"/>
      <c r="DFA229" s="84"/>
      <c r="DFB229" s="84"/>
      <c r="DFC229" s="84"/>
      <c r="DFD229" s="84"/>
      <c r="DFE229" s="84"/>
      <c r="DFF229" s="84"/>
      <c r="DFG229" s="84"/>
      <c r="DFH229" s="84"/>
      <c r="DFI229" s="84"/>
      <c r="DFJ229" s="84"/>
      <c r="DFK229" s="84"/>
      <c r="DFL229" s="84"/>
      <c r="DFM229" s="84"/>
      <c r="DFN229" s="84"/>
      <c r="DFO229" s="84"/>
      <c r="DFP229" s="84"/>
      <c r="DFQ229" s="84"/>
      <c r="DFR229" s="84"/>
      <c r="DFS229" s="84"/>
      <c r="DFT229" s="84"/>
      <c r="DFU229" s="84"/>
      <c r="DFV229" s="84"/>
      <c r="DFW229" s="84"/>
      <c r="DFX229" s="84"/>
      <c r="DFY229" s="84"/>
      <c r="DFZ229" s="84"/>
      <c r="DGA229" s="84"/>
      <c r="DGB229" s="84"/>
      <c r="DGC229" s="84"/>
      <c r="DGD229" s="84"/>
      <c r="DGE229" s="84"/>
      <c r="DGF229" s="84"/>
      <c r="DGG229" s="84"/>
      <c r="DGH229" s="84"/>
      <c r="DGI229" s="84"/>
      <c r="DGJ229" s="84"/>
      <c r="DGK229" s="84"/>
      <c r="DGL229" s="84"/>
      <c r="DGM229" s="84"/>
      <c r="DGN229" s="84"/>
      <c r="DGO229" s="84"/>
      <c r="DGP229" s="84"/>
      <c r="DGQ229" s="84"/>
      <c r="DGR229" s="84"/>
      <c r="DGS229" s="84"/>
      <c r="DGT229" s="84"/>
      <c r="DGU229" s="84"/>
      <c r="DGV229" s="84"/>
      <c r="DGW229" s="84"/>
      <c r="DGX229" s="84"/>
      <c r="DGY229" s="84"/>
      <c r="DGZ229" s="84"/>
      <c r="DHA229" s="84"/>
      <c r="DHB229" s="84"/>
      <c r="DHC229" s="84"/>
      <c r="DHD229" s="84"/>
      <c r="DHE229" s="84"/>
      <c r="DHF229" s="84"/>
      <c r="DHG229" s="84"/>
      <c r="DHH229" s="84"/>
      <c r="DHI229" s="84"/>
      <c r="DHJ229" s="84"/>
      <c r="DHK229" s="84"/>
      <c r="DHL229" s="84"/>
      <c r="DHM229" s="84"/>
      <c r="DHN229" s="84"/>
      <c r="DHO229" s="84"/>
      <c r="DHP229" s="84"/>
      <c r="DHQ229" s="84"/>
      <c r="DHR229" s="84"/>
      <c r="DHS229" s="84"/>
      <c r="DHT229" s="84"/>
      <c r="DHU229" s="84"/>
      <c r="DHV229" s="84"/>
      <c r="DHW229" s="84"/>
      <c r="DHX229" s="84"/>
      <c r="DHY229" s="84"/>
      <c r="DHZ229" s="84"/>
      <c r="DIA229" s="84"/>
      <c r="DIB229" s="84"/>
      <c r="DIC229" s="84"/>
      <c r="DID229" s="84"/>
      <c r="DIE229" s="84"/>
      <c r="DIF229" s="84"/>
      <c r="DIG229" s="84"/>
      <c r="DIH229" s="84"/>
      <c r="DII229" s="84"/>
      <c r="DIJ229" s="84"/>
      <c r="DIK229" s="84"/>
      <c r="DIL229" s="84"/>
      <c r="DIM229" s="84"/>
      <c r="DIN229" s="84"/>
      <c r="DIO229" s="84"/>
      <c r="DIP229" s="84"/>
      <c r="DIQ229" s="84"/>
      <c r="DIR229" s="84"/>
      <c r="DIS229" s="84"/>
      <c r="DIT229" s="84"/>
      <c r="DIU229" s="84"/>
      <c r="DIV229" s="84"/>
      <c r="DIW229" s="84"/>
      <c r="DIX229" s="84"/>
      <c r="DIY229" s="84"/>
      <c r="DIZ229" s="84"/>
      <c r="DJA229" s="84"/>
      <c r="DJB229" s="84"/>
      <c r="DJC229" s="84"/>
      <c r="DJD229" s="84"/>
      <c r="DJE229" s="84"/>
      <c r="DJF229" s="84"/>
      <c r="DJG229" s="84"/>
      <c r="DJH229" s="84"/>
      <c r="DJI229" s="84"/>
      <c r="DJJ229" s="84"/>
      <c r="DJK229" s="84"/>
      <c r="DJL229" s="84"/>
      <c r="DJM229" s="84"/>
      <c r="DJN229" s="84"/>
      <c r="DJO229" s="84"/>
      <c r="DJP229" s="84"/>
      <c r="DJQ229" s="84"/>
      <c r="DJR229" s="84"/>
      <c r="DJS229" s="84"/>
      <c r="DJT229" s="84"/>
      <c r="DJU229" s="84"/>
      <c r="DJV229" s="84"/>
      <c r="DJW229" s="84"/>
      <c r="DJX229" s="84"/>
      <c r="DJY229" s="84"/>
      <c r="DJZ229" s="84"/>
      <c r="DKA229" s="84"/>
      <c r="DKB229" s="84"/>
      <c r="DKC229" s="84"/>
      <c r="DKD229" s="84"/>
      <c r="DKE229" s="84"/>
      <c r="DKF229" s="84"/>
      <c r="DKG229" s="84"/>
      <c r="DKH229" s="84"/>
      <c r="DKI229" s="84"/>
      <c r="DKJ229" s="84"/>
      <c r="DKK229" s="84"/>
      <c r="DKL229" s="84"/>
      <c r="DKM229" s="84"/>
      <c r="DKN229" s="84"/>
      <c r="DKO229" s="84"/>
      <c r="DKP229" s="84"/>
      <c r="DKQ229" s="84"/>
      <c r="DKR229" s="84"/>
      <c r="DKS229" s="84"/>
      <c r="DKT229" s="84"/>
      <c r="DKU229" s="84"/>
      <c r="DKV229" s="84"/>
      <c r="DKW229" s="84"/>
      <c r="DKX229" s="84"/>
      <c r="DKY229" s="84"/>
      <c r="DKZ229" s="84"/>
      <c r="DLA229" s="84"/>
      <c r="DLB229" s="84"/>
      <c r="DLC229" s="84"/>
      <c r="DLD229" s="84"/>
      <c r="DLE229" s="84"/>
      <c r="DLF229" s="84"/>
      <c r="DLG229" s="84"/>
      <c r="DLH229" s="84"/>
      <c r="DLI229" s="84"/>
      <c r="DLJ229" s="84"/>
      <c r="DLK229" s="84"/>
      <c r="DLL229" s="84"/>
      <c r="DLM229" s="84"/>
      <c r="DLN229" s="84"/>
      <c r="DLO229" s="84"/>
      <c r="DLP229" s="84"/>
      <c r="DLQ229" s="84"/>
      <c r="DLR229" s="84"/>
      <c r="DLS229" s="84"/>
      <c r="DLT229" s="84"/>
      <c r="DLU229" s="84"/>
      <c r="DLV229" s="84"/>
      <c r="DLW229" s="84"/>
      <c r="DLX229" s="84"/>
      <c r="DLY229" s="84"/>
      <c r="DLZ229" s="84"/>
      <c r="DMA229" s="84"/>
      <c r="DMB229" s="84"/>
      <c r="DMC229" s="84"/>
      <c r="DMD229" s="84"/>
      <c r="DME229" s="84"/>
      <c r="DMF229" s="84"/>
      <c r="DMG229" s="84"/>
      <c r="DMH229" s="84"/>
      <c r="DMI229" s="84"/>
      <c r="DMJ229" s="84"/>
      <c r="DMK229" s="84"/>
      <c r="DML229" s="84"/>
      <c r="DMM229" s="84"/>
      <c r="DMN229" s="84"/>
      <c r="DMO229" s="84"/>
      <c r="DMP229" s="84"/>
      <c r="DMQ229" s="84"/>
      <c r="DMR229" s="84"/>
      <c r="DMS229" s="84"/>
      <c r="DMT229" s="84"/>
      <c r="DMU229" s="84"/>
      <c r="DMV229" s="84"/>
      <c r="DMW229" s="84"/>
      <c r="DMX229" s="84"/>
      <c r="DMY229" s="84"/>
      <c r="DMZ229" s="84"/>
      <c r="DNA229" s="84"/>
      <c r="DNB229" s="84"/>
      <c r="DNC229" s="84"/>
      <c r="DND229" s="84"/>
      <c r="DNE229" s="84"/>
      <c r="DNF229" s="84"/>
      <c r="DNG229" s="84"/>
      <c r="DNH229" s="84"/>
      <c r="DNI229" s="84"/>
      <c r="DNJ229" s="84"/>
      <c r="DNK229" s="84"/>
      <c r="DNL229" s="84"/>
      <c r="DNM229" s="84"/>
      <c r="DNN229" s="84"/>
      <c r="DNO229" s="84"/>
      <c r="DNP229" s="84"/>
      <c r="DNQ229" s="84"/>
      <c r="DNR229" s="84"/>
      <c r="DNS229" s="84"/>
      <c r="DNT229" s="84"/>
      <c r="DNU229" s="84"/>
      <c r="DNV229" s="84"/>
      <c r="DNW229" s="84"/>
      <c r="DNX229" s="84"/>
      <c r="DNY229" s="84"/>
      <c r="DNZ229" s="84"/>
      <c r="DOA229" s="84"/>
      <c r="DOB229" s="84"/>
      <c r="DOC229" s="84"/>
      <c r="DOD229" s="84"/>
      <c r="DOE229" s="84"/>
      <c r="DOF229" s="84"/>
      <c r="DOG229" s="84"/>
      <c r="DOH229" s="84"/>
      <c r="DOI229" s="84"/>
      <c r="DOJ229" s="84"/>
      <c r="DOK229" s="84"/>
      <c r="DOL229" s="84"/>
      <c r="DOM229" s="84"/>
      <c r="DON229" s="84"/>
      <c r="DOO229" s="84"/>
      <c r="DOP229" s="84"/>
      <c r="DOQ229" s="84"/>
      <c r="DOR229" s="84"/>
      <c r="DOS229" s="84"/>
      <c r="DOT229" s="84"/>
      <c r="DOU229" s="84"/>
      <c r="DOV229" s="84"/>
      <c r="DOW229" s="84"/>
      <c r="DOX229" s="84"/>
      <c r="DOY229" s="84"/>
      <c r="DOZ229" s="84"/>
      <c r="DPA229" s="84"/>
      <c r="DPB229" s="84"/>
      <c r="DPC229" s="84"/>
      <c r="DPD229" s="84"/>
      <c r="DPE229" s="84"/>
      <c r="DPF229" s="84"/>
      <c r="DPG229" s="84"/>
      <c r="DPH229" s="84"/>
      <c r="DPI229" s="84"/>
      <c r="DPJ229" s="84"/>
      <c r="DPK229" s="84"/>
      <c r="DPL229" s="84"/>
      <c r="DPM229" s="84"/>
      <c r="DPN229" s="84"/>
      <c r="DPO229" s="84"/>
      <c r="DPP229" s="84"/>
      <c r="DPQ229" s="84"/>
      <c r="DPR229" s="84"/>
      <c r="DPS229" s="84"/>
      <c r="DPT229" s="84"/>
      <c r="DPU229" s="84"/>
      <c r="DPV229" s="84"/>
      <c r="DPW229" s="84"/>
      <c r="DPX229" s="84"/>
      <c r="DPY229" s="84"/>
      <c r="DPZ229" s="84"/>
      <c r="DQA229" s="84"/>
      <c r="DQB229" s="84"/>
      <c r="DQC229" s="84"/>
      <c r="DQD229" s="84"/>
      <c r="DQE229" s="84"/>
      <c r="DQF229" s="84"/>
      <c r="DQG229" s="84"/>
      <c r="DQH229" s="84"/>
      <c r="DQI229" s="84"/>
      <c r="DQJ229" s="84"/>
      <c r="DQK229" s="84"/>
      <c r="DQL229" s="84"/>
      <c r="DQM229" s="84"/>
      <c r="DQN229" s="84"/>
      <c r="DQO229" s="84"/>
      <c r="DQP229" s="84"/>
      <c r="DQQ229" s="84"/>
      <c r="DQR229" s="84"/>
      <c r="DQS229" s="84"/>
      <c r="DQT229" s="84"/>
      <c r="DQU229" s="84"/>
      <c r="DQV229" s="84"/>
      <c r="DQW229" s="84"/>
      <c r="DQX229" s="84"/>
      <c r="DQY229" s="84"/>
      <c r="DQZ229" s="84"/>
      <c r="DRA229" s="84"/>
      <c r="DRB229" s="84"/>
      <c r="DRC229" s="84"/>
      <c r="DRD229" s="84"/>
      <c r="DRE229" s="84"/>
      <c r="DRF229" s="84"/>
      <c r="DRG229" s="84"/>
      <c r="DRH229" s="84"/>
      <c r="DRI229" s="84"/>
      <c r="DRJ229" s="84"/>
      <c r="DRK229" s="84"/>
      <c r="DRL229" s="84"/>
      <c r="DRM229" s="84"/>
      <c r="DRN229" s="84"/>
      <c r="DRO229" s="84"/>
      <c r="DRP229" s="84"/>
      <c r="DRQ229" s="84"/>
      <c r="DRR229" s="84"/>
      <c r="DRS229" s="84"/>
      <c r="DRT229" s="84"/>
      <c r="DRU229" s="84"/>
      <c r="DRV229" s="84"/>
      <c r="DRW229" s="84"/>
      <c r="DRX229" s="84"/>
      <c r="DRY229" s="84"/>
      <c r="DRZ229" s="84"/>
      <c r="DSA229" s="84"/>
      <c r="DSB229" s="84"/>
      <c r="DSC229" s="84"/>
      <c r="DSD229" s="84"/>
      <c r="DSE229" s="84"/>
      <c r="DSF229" s="84"/>
      <c r="DSG229" s="84"/>
      <c r="DSH229" s="84"/>
      <c r="DSI229" s="84"/>
      <c r="DSJ229" s="84"/>
      <c r="DSK229" s="84"/>
      <c r="DSL229" s="84"/>
      <c r="DSM229" s="84"/>
      <c r="DSN229" s="84"/>
      <c r="DSO229" s="84"/>
      <c r="DSP229" s="84"/>
      <c r="DSQ229" s="84"/>
      <c r="DSR229" s="84"/>
      <c r="DSS229" s="84"/>
      <c r="DST229" s="84"/>
      <c r="DSU229" s="84"/>
      <c r="DSV229" s="84"/>
      <c r="DSW229" s="84"/>
      <c r="DSX229" s="84"/>
      <c r="DSY229" s="84"/>
      <c r="DSZ229" s="84"/>
      <c r="DTA229" s="84"/>
      <c r="DTB229" s="84"/>
      <c r="DTC229" s="84"/>
      <c r="DTD229" s="84"/>
      <c r="DTE229" s="84"/>
      <c r="DTF229" s="84"/>
      <c r="DTG229" s="84"/>
      <c r="DTH229" s="84"/>
      <c r="DTI229" s="84"/>
      <c r="DTJ229" s="84"/>
      <c r="DTK229" s="84"/>
      <c r="DTL229" s="84"/>
      <c r="DTM229" s="84"/>
      <c r="DTN229" s="84"/>
      <c r="DTO229" s="84"/>
      <c r="DTP229" s="84"/>
      <c r="DTQ229" s="84"/>
      <c r="DTR229" s="84"/>
      <c r="DTS229" s="84"/>
      <c r="DTT229" s="84"/>
      <c r="DTU229" s="84"/>
      <c r="DTV229" s="84"/>
      <c r="DTW229" s="84"/>
      <c r="DTX229" s="84"/>
      <c r="DTY229" s="84"/>
      <c r="DTZ229" s="84"/>
      <c r="DUA229" s="84"/>
      <c r="DUB229" s="84"/>
      <c r="DUC229" s="84"/>
      <c r="DUD229" s="84"/>
      <c r="DUE229" s="84"/>
      <c r="DUF229" s="84"/>
      <c r="DUG229" s="84"/>
      <c r="DUH229" s="84"/>
      <c r="DUI229" s="84"/>
      <c r="DUJ229" s="84"/>
      <c r="DUK229" s="84"/>
      <c r="DUL229" s="84"/>
      <c r="DUM229" s="84"/>
      <c r="DUN229" s="84"/>
      <c r="DUO229" s="84"/>
      <c r="DUP229" s="84"/>
      <c r="DUQ229" s="84"/>
      <c r="DUR229" s="84"/>
      <c r="DUS229" s="84"/>
      <c r="DUT229" s="84"/>
      <c r="DUU229" s="84"/>
      <c r="DUV229" s="84"/>
      <c r="DUW229" s="84"/>
      <c r="DUX229" s="84"/>
      <c r="DUY229" s="84"/>
      <c r="DUZ229" s="84"/>
      <c r="DVA229" s="84"/>
      <c r="DVB229" s="84"/>
      <c r="DVC229" s="84"/>
      <c r="DVD229" s="84"/>
      <c r="DVE229" s="84"/>
      <c r="DVF229" s="84"/>
      <c r="DVG229" s="84"/>
      <c r="DVH229" s="84"/>
      <c r="DVI229" s="84"/>
      <c r="DVJ229" s="84"/>
      <c r="DVK229" s="84"/>
      <c r="DVL229" s="84"/>
      <c r="DVM229" s="84"/>
      <c r="DVN229" s="84"/>
      <c r="DVO229" s="84"/>
      <c r="DVP229" s="84"/>
      <c r="DVQ229" s="84"/>
      <c r="DVR229" s="84"/>
      <c r="DVS229" s="84"/>
      <c r="DVT229" s="84"/>
      <c r="DVU229" s="84"/>
      <c r="DVV229" s="84"/>
      <c r="DVW229" s="84"/>
      <c r="DVX229" s="84"/>
      <c r="DVY229" s="84"/>
      <c r="DVZ229" s="84"/>
      <c r="DWA229" s="84"/>
      <c r="DWB229" s="84"/>
      <c r="DWC229" s="84"/>
      <c r="DWD229" s="84"/>
      <c r="DWE229" s="84"/>
      <c r="DWF229" s="84"/>
      <c r="DWG229" s="84"/>
      <c r="DWH229" s="84"/>
      <c r="DWI229" s="84"/>
      <c r="DWJ229" s="84"/>
      <c r="DWK229" s="84"/>
      <c r="DWL229" s="84"/>
      <c r="DWM229" s="84"/>
      <c r="DWN229" s="84"/>
      <c r="DWO229" s="84"/>
      <c r="DWP229" s="84"/>
      <c r="DWQ229" s="84"/>
      <c r="DWR229" s="84"/>
      <c r="DWS229" s="84"/>
      <c r="DWT229" s="84"/>
      <c r="DWU229" s="84"/>
      <c r="DWV229" s="84"/>
      <c r="DWW229" s="84"/>
      <c r="DWX229" s="84"/>
      <c r="DWY229" s="84"/>
      <c r="DWZ229" s="84"/>
      <c r="DXA229" s="84"/>
      <c r="DXB229" s="84"/>
      <c r="DXC229" s="84"/>
      <c r="DXD229" s="84"/>
      <c r="DXE229" s="84"/>
      <c r="DXF229" s="84"/>
      <c r="DXG229" s="84"/>
      <c r="DXH229" s="84"/>
      <c r="DXI229" s="84"/>
      <c r="DXJ229" s="84"/>
      <c r="DXK229" s="84"/>
      <c r="DXL229" s="84"/>
      <c r="DXM229" s="84"/>
      <c r="DXN229" s="84"/>
      <c r="DXO229" s="84"/>
      <c r="DXP229" s="84"/>
      <c r="DXQ229" s="84"/>
      <c r="DXR229" s="84"/>
      <c r="DXS229" s="84"/>
      <c r="DXT229" s="84"/>
      <c r="DXU229" s="84"/>
      <c r="DXV229" s="84"/>
      <c r="DXW229" s="84"/>
      <c r="DXX229" s="84"/>
      <c r="DXY229" s="84"/>
      <c r="DXZ229" s="84"/>
      <c r="DYA229" s="84"/>
      <c r="DYB229" s="84"/>
      <c r="DYC229" s="84"/>
      <c r="DYD229" s="84"/>
      <c r="DYE229" s="84"/>
      <c r="DYF229" s="84"/>
      <c r="DYG229" s="84"/>
      <c r="DYH229" s="84"/>
      <c r="DYI229" s="84"/>
      <c r="DYJ229" s="84"/>
      <c r="DYK229" s="84"/>
      <c r="DYL229" s="84"/>
      <c r="DYM229" s="84"/>
      <c r="DYN229" s="84"/>
      <c r="DYO229" s="84"/>
      <c r="DYP229" s="84"/>
      <c r="DYQ229" s="84"/>
      <c r="DYR229" s="84"/>
      <c r="DYS229" s="84"/>
      <c r="DYT229" s="84"/>
      <c r="DYU229" s="84"/>
      <c r="DYV229" s="84"/>
      <c r="DYW229" s="84"/>
      <c r="DYX229" s="84"/>
      <c r="DYY229" s="84"/>
      <c r="DYZ229" s="84"/>
      <c r="DZA229" s="84"/>
      <c r="DZB229" s="84"/>
      <c r="DZC229" s="84"/>
      <c r="DZD229" s="84"/>
      <c r="DZE229" s="84"/>
      <c r="DZF229" s="84"/>
      <c r="DZG229" s="84"/>
      <c r="DZH229" s="84"/>
      <c r="DZI229" s="84"/>
      <c r="DZJ229" s="84"/>
      <c r="DZK229" s="84"/>
      <c r="DZL229" s="84"/>
      <c r="DZM229" s="84"/>
      <c r="DZN229" s="84"/>
      <c r="DZO229" s="84"/>
      <c r="DZP229" s="84"/>
      <c r="DZQ229" s="84"/>
      <c r="DZR229" s="84"/>
      <c r="DZS229" s="84"/>
      <c r="DZT229" s="84"/>
      <c r="DZU229" s="84"/>
      <c r="DZV229" s="84"/>
      <c r="DZW229" s="84"/>
      <c r="DZX229" s="84"/>
      <c r="DZY229" s="84"/>
      <c r="DZZ229" s="84"/>
      <c r="EAA229" s="84"/>
      <c r="EAB229" s="84"/>
      <c r="EAC229" s="84"/>
      <c r="EAD229" s="84"/>
      <c r="EAE229" s="84"/>
      <c r="EAF229" s="84"/>
      <c r="EAG229" s="84"/>
      <c r="EAH229" s="84"/>
      <c r="EAI229" s="84"/>
      <c r="EAJ229" s="84"/>
      <c r="EAK229" s="84"/>
      <c r="EAL229" s="84"/>
      <c r="EAM229" s="84"/>
      <c r="EAN229" s="84"/>
      <c r="EAO229" s="84"/>
      <c r="EAP229" s="84"/>
      <c r="EAQ229" s="84"/>
      <c r="EAR229" s="84"/>
      <c r="EAS229" s="84"/>
      <c r="EAT229" s="84"/>
      <c r="EAU229" s="84"/>
      <c r="EAV229" s="84"/>
      <c r="EAW229" s="84"/>
      <c r="EAX229" s="84"/>
      <c r="EAY229" s="84"/>
      <c r="EAZ229" s="84"/>
      <c r="EBA229" s="84"/>
      <c r="EBB229" s="84"/>
      <c r="EBC229" s="84"/>
      <c r="EBD229" s="84"/>
      <c r="EBE229" s="84"/>
      <c r="EBF229" s="84"/>
      <c r="EBG229" s="84"/>
      <c r="EBH229" s="84"/>
      <c r="EBI229" s="84"/>
      <c r="EBJ229" s="84"/>
      <c r="EBK229" s="84"/>
      <c r="EBL229" s="84"/>
      <c r="EBM229" s="84"/>
      <c r="EBN229" s="84"/>
      <c r="EBO229" s="84"/>
      <c r="EBP229" s="84"/>
      <c r="EBQ229" s="84"/>
      <c r="EBR229" s="84"/>
      <c r="EBS229" s="84"/>
      <c r="EBT229" s="84"/>
      <c r="EBU229" s="84"/>
      <c r="EBV229" s="84"/>
      <c r="EBW229" s="84"/>
      <c r="EBX229" s="84"/>
      <c r="EBY229" s="84"/>
      <c r="EBZ229" s="84"/>
      <c r="ECA229" s="84"/>
      <c r="ECB229" s="84"/>
      <c r="ECC229" s="84"/>
      <c r="ECD229" s="84"/>
      <c r="ECE229" s="84"/>
      <c r="ECF229" s="84"/>
      <c r="ECG229" s="84"/>
      <c r="ECH229" s="84"/>
      <c r="ECI229" s="84"/>
      <c r="ECJ229" s="84"/>
      <c r="ECK229" s="84"/>
      <c r="ECL229" s="84"/>
      <c r="ECM229" s="84"/>
      <c r="ECN229" s="84"/>
      <c r="ECO229" s="84"/>
      <c r="ECP229" s="84"/>
      <c r="ECQ229" s="84"/>
      <c r="ECR229" s="84"/>
      <c r="ECS229" s="84"/>
      <c r="ECT229" s="84"/>
      <c r="ECU229" s="84"/>
      <c r="ECV229" s="84"/>
      <c r="ECW229" s="84"/>
      <c r="ECX229" s="84"/>
      <c r="ECY229" s="84"/>
      <c r="ECZ229" s="84"/>
      <c r="EDA229" s="84"/>
      <c r="EDB229" s="84"/>
      <c r="EDC229" s="84"/>
      <c r="EDD229" s="84"/>
      <c r="EDE229" s="84"/>
      <c r="EDF229" s="84"/>
      <c r="EDG229" s="84"/>
      <c r="EDH229" s="84"/>
      <c r="EDI229" s="84"/>
      <c r="EDJ229" s="84"/>
      <c r="EDK229" s="84"/>
      <c r="EDL229" s="84"/>
      <c r="EDM229" s="84"/>
      <c r="EDN229" s="84"/>
      <c r="EDO229" s="84"/>
      <c r="EDP229" s="84"/>
      <c r="EDQ229" s="84"/>
      <c r="EDR229" s="84"/>
      <c r="EDS229" s="84"/>
      <c r="EDT229" s="84"/>
      <c r="EDU229" s="84"/>
      <c r="EDV229" s="84"/>
      <c r="EDW229" s="84"/>
      <c r="EDX229" s="84"/>
      <c r="EDY229" s="84"/>
      <c r="EDZ229" s="84"/>
      <c r="EEA229" s="84"/>
      <c r="EEB229" s="84"/>
      <c r="EEC229" s="84"/>
      <c r="EED229" s="84"/>
      <c r="EEE229" s="84"/>
      <c r="EEF229" s="84"/>
      <c r="EEG229" s="84"/>
      <c r="EEH229" s="84"/>
      <c r="EEI229" s="84"/>
      <c r="EEJ229" s="84"/>
      <c r="EEK229" s="84"/>
      <c r="EEL229" s="84"/>
      <c r="EEM229" s="84"/>
      <c r="EEN229" s="84"/>
      <c r="EEO229" s="84"/>
      <c r="EEP229" s="84"/>
      <c r="EEQ229" s="84"/>
      <c r="EER229" s="84"/>
      <c r="EES229" s="84"/>
      <c r="EET229" s="84"/>
      <c r="EEU229" s="84"/>
      <c r="EEV229" s="84"/>
      <c r="EEW229" s="84"/>
      <c r="EEX229" s="84"/>
      <c r="EEY229" s="84"/>
      <c r="EEZ229" s="84"/>
      <c r="EFA229" s="84"/>
      <c r="EFB229" s="84"/>
      <c r="EFC229" s="84"/>
      <c r="EFD229" s="84"/>
      <c r="EFE229" s="84"/>
      <c r="EFF229" s="84"/>
      <c r="EFG229" s="84"/>
      <c r="EFH229" s="84"/>
      <c r="EFI229" s="84"/>
      <c r="EFJ229" s="84"/>
      <c r="EFK229" s="84"/>
      <c r="EFL229" s="84"/>
      <c r="EFM229" s="84"/>
      <c r="EFN229" s="84"/>
      <c r="EFO229" s="84"/>
      <c r="EFP229" s="84"/>
      <c r="EFQ229" s="84"/>
      <c r="EFR229" s="84"/>
      <c r="EFS229" s="84"/>
      <c r="EFT229" s="84"/>
      <c r="EFU229" s="84"/>
      <c r="EFV229" s="84"/>
      <c r="EFW229" s="84"/>
      <c r="EFX229" s="84"/>
      <c r="EFY229" s="84"/>
      <c r="EFZ229" s="84"/>
      <c r="EGA229" s="84"/>
      <c r="EGB229" s="84"/>
      <c r="EGC229" s="84"/>
      <c r="EGD229" s="84"/>
      <c r="EGE229" s="84"/>
      <c r="EGF229" s="84"/>
      <c r="EGG229" s="84"/>
      <c r="EGH229" s="84"/>
      <c r="EGI229" s="84"/>
      <c r="EGJ229" s="84"/>
      <c r="EGK229" s="84"/>
      <c r="EGL229" s="84"/>
      <c r="EGM229" s="84"/>
      <c r="EGN229" s="84"/>
      <c r="EGO229" s="84"/>
      <c r="EGP229" s="84"/>
      <c r="EGQ229" s="84"/>
      <c r="EGR229" s="84"/>
      <c r="EGS229" s="84"/>
      <c r="EGT229" s="84"/>
      <c r="EGU229" s="84"/>
      <c r="EGV229" s="84"/>
      <c r="EGW229" s="84"/>
      <c r="EGX229" s="84"/>
      <c r="EGY229" s="84"/>
      <c r="EGZ229" s="84"/>
      <c r="EHA229" s="84"/>
      <c r="EHB229" s="84"/>
      <c r="EHC229" s="84"/>
      <c r="EHD229" s="84"/>
      <c r="EHE229" s="84"/>
      <c r="EHF229" s="84"/>
      <c r="EHG229" s="84"/>
      <c r="EHH229" s="84"/>
      <c r="EHI229" s="84"/>
      <c r="EHJ229" s="84"/>
      <c r="EHK229" s="84"/>
      <c r="EHL229" s="84"/>
      <c r="EHM229" s="84"/>
      <c r="EHN229" s="84"/>
      <c r="EHO229" s="84"/>
      <c r="EHP229" s="84"/>
      <c r="EHQ229" s="84"/>
      <c r="EHR229" s="84"/>
      <c r="EHS229" s="84"/>
      <c r="EHT229" s="84"/>
      <c r="EHU229" s="84"/>
      <c r="EHV229" s="84"/>
      <c r="EHW229" s="84"/>
      <c r="EHX229" s="84"/>
      <c r="EHY229" s="84"/>
      <c r="EHZ229" s="84"/>
      <c r="EIA229" s="84"/>
      <c r="EIB229" s="84"/>
      <c r="EIC229" s="84"/>
      <c r="EID229" s="84"/>
      <c r="EIE229" s="84"/>
      <c r="EIF229" s="84"/>
      <c r="EIG229" s="84"/>
      <c r="EIH229" s="84"/>
      <c r="EII229" s="84"/>
      <c r="EIJ229" s="84"/>
      <c r="EIK229" s="84"/>
      <c r="EIL229" s="84"/>
      <c r="EIM229" s="84"/>
      <c r="EIN229" s="84"/>
      <c r="EIO229" s="84"/>
      <c r="EIP229" s="84"/>
      <c r="EIQ229" s="84"/>
      <c r="EIR229" s="84"/>
      <c r="EIS229" s="84"/>
      <c r="EIT229" s="84"/>
      <c r="EIU229" s="84"/>
      <c r="EIV229" s="84"/>
      <c r="EIW229" s="84"/>
      <c r="EIX229" s="84"/>
      <c r="EIY229" s="84"/>
      <c r="EIZ229" s="84"/>
      <c r="EJA229" s="84"/>
      <c r="EJB229" s="84"/>
      <c r="EJC229" s="84"/>
      <c r="EJD229" s="84"/>
      <c r="EJE229" s="84"/>
      <c r="EJF229" s="84"/>
      <c r="EJG229" s="84"/>
      <c r="EJH229" s="84"/>
      <c r="EJI229" s="84"/>
      <c r="EJJ229" s="84"/>
      <c r="EJK229" s="84"/>
      <c r="EJL229" s="84"/>
      <c r="EJM229" s="84"/>
      <c r="EJN229" s="84"/>
      <c r="EJO229" s="84"/>
      <c r="EJP229" s="84"/>
      <c r="EJQ229" s="84"/>
      <c r="EJR229" s="84"/>
      <c r="EJS229" s="84"/>
      <c r="EJT229" s="84"/>
      <c r="EJU229" s="84"/>
      <c r="EJV229" s="84"/>
      <c r="EJW229" s="84"/>
      <c r="EJX229" s="84"/>
      <c r="EJY229" s="84"/>
      <c r="EJZ229" s="84"/>
      <c r="EKA229" s="84"/>
      <c r="EKB229" s="84"/>
      <c r="EKC229" s="84"/>
      <c r="EKD229" s="84"/>
      <c r="EKE229" s="84"/>
      <c r="EKF229" s="84"/>
      <c r="EKG229" s="84"/>
      <c r="EKH229" s="84"/>
      <c r="EKI229" s="84"/>
      <c r="EKJ229" s="84"/>
      <c r="EKK229" s="84"/>
      <c r="EKL229" s="84"/>
      <c r="EKM229" s="84"/>
      <c r="EKN229" s="84"/>
      <c r="EKO229" s="84"/>
      <c r="EKP229" s="84"/>
      <c r="EKQ229" s="84"/>
      <c r="EKR229" s="84"/>
      <c r="EKS229" s="84"/>
      <c r="EKT229" s="84"/>
      <c r="EKU229" s="84"/>
      <c r="EKV229" s="84"/>
      <c r="EKW229" s="84"/>
      <c r="EKX229" s="84"/>
      <c r="EKY229" s="84"/>
      <c r="EKZ229" s="84"/>
      <c r="ELA229" s="84"/>
      <c r="ELB229" s="84"/>
      <c r="ELC229" s="84"/>
      <c r="ELD229" s="84"/>
      <c r="ELE229" s="84"/>
      <c r="ELF229" s="84"/>
      <c r="ELG229" s="84"/>
      <c r="ELH229" s="84"/>
      <c r="ELI229" s="84"/>
      <c r="ELJ229" s="84"/>
      <c r="ELK229" s="84"/>
      <c r="ELL229" s="84"/>
      <c r="ELM229" s="84"/>
      <c r="ELN229" s="84"/>
      <c r="ELO229" s="84"/>
      <c r="ELP229" s="84"/>
      <c r="ELQ229" s="84"/>
      <c r="ELR229" s="84"/>
      <c r="ELS229" s="84"/>
      <c r="ELT229" s="84"/>
      <c r="ELU229" s="84"/>
      <c r="ELV229" s="84"/>
      <c r="ELW229" s="84"/>
      <c r="ELX229" s="84"/>
      <c r="ELY229" s="84"/>
      <c r="ELZ229" s="84"/>
      <c r="EMA229" s="84"/>
      <c r="EMB229" s="84"/>
      <c r="EMC229" s="84"/>
      <c r="EMD229" s="84"/>
      <c r="EME229" s="84"/>
      <c r="EMF229" s="84"/>
      <c r="EMG229" s="84"/>
      <c r="EMH229" s="84"/>
      <c r="EMI229" s="84"/>
      <c r="EMJ229" s="84"/>
      <c r="EMK229" s="84"/>
      <c r="EML229" s="84"/>
      <c r="EMM229" s="84"/>
      <c r="EMN229" s="84"/>
      <c r="EMO229" s="84"/>
      <c r="EMP229" s="84"/>
      <c r="EMQ229" s="84"/>
      <c r="EMR229" s="84"/>
      <c r="EMS229" s="84"/>
      <c r="EMT229" s="84"/>
      <c r="EMU229" s="84"/>
      <c r="EMV229" s="84"/>
      <c r="EMW229" s="84"/>
      <c r="EMX229" s="84"/>
      <c r="EMY229" s="84"/>
      <c r="EMZ229" s="84"/>
      <c r="ENA229" s="84"/>
      <c r="ENB229" s="84"/>
      <c r="ENC229" s="84"/>
      <c r="END229" s="84"/>
      <c r="ENE229" s="84"/>
      <c r="ENF229" s="84"/>
      <c r="ENG229" s="84"/>
      <c r="ENH229" s="84"/>
      <c r="ENI229" s="84"/>
      <c r="ENJ229" s="84"/>
      <c r="ENK229" s="84"/>
      <c r="ENL229" s="84"/>
      <c r="ENM229" s="84"/>
      <c r="ENN229" s="84"/>
      <c r="ENO229" s="84"/>
      <c r="ENP229" s="84"/>
      <c r="ENQ229" s="84"/>
      <c r="ENR229" s="84"/>
      <c r="ENS229" s="84"/>
      <c r="ENT229" s="84"/>
      <c r="ENU229" s="84"/>
      <c r="ENV229" s="84"/>
      <c r="ENW229" s="84"/>
      <c r="ENX229" s="84"/>
      <c r="ENY229" s="84"/>
      <c r="ENZ229" s="84"/>
      <c r="EOA229" s="84"/>
      <c r="EOB229" s="84"/>
      <c r="EOC229" s="84"/>
      <c r="EOD229" s="84"/>
      <c r="EOE229" s="84"/>
      <c r="EOF229" s="84"/>
      <c r="EOG229" s="84"/>
      <c r="EOH229" s="84"/>
      <c r="EOI229" s="84"/>
      <c r="EOJ229" s="84"/>
      <c r="EOK229" s="84"/>
      <c r="EOL229" s="84"/>
      <c r="EOM229" s="84"/>
      <c r="EON229" s="84"/>
      <c r="EOO229" s="84"/>
      <c r="EOP229" s="84"/>
      <c r="EOQ229" s="84"/>
      <c r="EOR229" s="84"/>
      <c r="EOS229" s="84"/>
      <c r="EOT229" s="84"/>
      <c r="EOU229" s="84"/>
      <c r="EOV229" s="84"/>
      <c r="EOW229" s="84"/>
      <c r="EOX229" s="84"/>
      <c r="EOY229" s="84"/>
      <c r="EOZ229" s="84"/>
      <c r="EPA229" s="84"/>
      <c r="EPB229" s="84"/>
      <c r="EPC229" s="84"/>
      <c r="EPD229" s="84"/>
      <c r="EPE229" s="84"/>
      <c r="EPF229" s="84"/>
      <c r="EPG229" s="84"/>
      <c r="EPH229" s="84"/>
      <c r="EPI229" s="84"/>
      <c r="EPJ229" s="84"/>
      <c r="EPK229" s="84"/>
      <c r="EPL229" s="84"/>
      <c r="EPM229" s="84"/>
      <c r="EPN229" s="84"/>
      <c r="EPO229" s="84"/>
      <c r="EPP229" s="84"/>
      <c r="EPQ229" s="84"/>
      <c r="EPR229" s="84"/>
      <c r="EPS229" s="84"/>
      <c r="EPT229" s="84"/>
      <c r="EPU229" s="84"/>
      <c r="EPV229" s="84"/>
      <c r="EPW229" s="84"/>
      <c r="EPX229" s="84"/>
      <c r="EPY229" s="84"/>
      <c r="EPZ229" s="84"/>
      <c r="EQA229" s="84"/>
      <c r="EQB229" s="84"/>
      <c r="EQC229" s="84"/>
      <c r="EQD229" s="84"/>
      <c r="EQE229" s="84"/>
      <c r="EQF229" s="84"/>
      <c r="EQG229" s="84"/>
      <c r="EQH229" s="84"/>
      <c r="EQI229" s="84"/>
      <c r="EQJ229" s="84"/>
      <c r="EQK229" s="84"/>
      <c r="EQL229" s="84"/>
      <c r="EQM229" s="84"/>
      <c r="EQN229" s="84"/>
      <c r="EQO229" s="84"/>
      <c r="EQP229" s="84"/>
      <c r="EQQ229" s="84"/>
      <c r="EQR229" s="84"/>
      <c r="EQS229" s="84"/>
      <c r="EQT229" s="84"/>
      <c r="EQU229" s="84"/>
      <c r="EQV229" s="84"/>
      <c r="EQW229" s="84"/>
      <c r="EQX229" s="84"/>
      <c r="EQY229" s="84"/>
      <c r="EQZ229" s="84"/>
      <c r="ERA229" s="84"/>
      <c r="ERB229" s="84"/>
      <c r="ERC229" s="84"/>
      <c r="ERD229" s="84"/>
      <c r="ERE229" s="84"/>
      <c r="ERF229" s="84"/>
      <c r="ERG229" s="84"/>
      <c r="ERH229" s="84"/>
      <c r="ERI229" s="84"/>
      <c r="ERJ229" s="84"/>
      <c r="ERK229" s="84"/>
      <c r="ERL229" s="84"/>
      <c r="ERM229" s="84"/>
      <c r="ERN229" s="84"/>
      <c r="ERO229" s="84"/>
      <c r="ERP229" s="84"/>
      <c r="ERQ229" s="84"/>
      <c r="ERR229" s="84"/>
      <c r="ERS229" s="84"/>
      <c r="ERT229" s="84"/>
      <c r="ERU229" s="84"/>
      <c r="ERV229" s="84"/>
      <c r="ERW229" s="84"/>
      <c r="ERX229" s="84"/>
      <c r="ERY229" s="84"/>
      <c r="ERZ229" s="84"/>
      <c r="ESA229" s="84"/>
      <c r="ESB229" s="84"/>
      <c r="ESC229" s="84"/>
      <c r="ESD229" s="84"/>
      <c r="ESE229" s="84"/>
      <c r="ESF229" s="84"/>
      <c r="ESG229" s="84"/>
      <c r="ESH229" s="84"/>
      <c r="ESI229" s="84"/>
      <c r="ESJ229" s="84"/>
      <c r="ESK229" s="84"/>
      <c r="ESL229" s="84"/>
      <c r="ESM229" s="84"/>
      <c r="ESN229" s="84"/>
      <c r="ESO229" s="84"/>
      <c r="ESP229" s="84"/>
      <c r="ESQ229" s="84"/>
      <c r="ESR229" s="84"/>
      <c r="ESS229" s="84"/>
      <c r="EST229" s="84"/>
      <c r="ESU229" s="84"/>
      <c r="ESV229" s="84"/>
      <c r="ESW229" s="84"/>
      <c r="ESX229" s="84"/>
      <c r="ESY229" s="84"/>
      <c r="ESZ229" s="84"/>
      <c r="ETA229" s="84"/>
      <c r="ETB229" s="84"/>
      <c r="ETC229" s="84"/>
      <c r="ETD229" s="84"/>
      <c r="ETE229" s="84"/>
      <c r="ETF229" s="84"/>
      <c r="ETG229" s="84"/>
      <c r="ETH229" s="84"/>
      <c r="ETI229" s="84"/>
      <c r="ETJ229" s="84"/>
      <c r="ETK229" s="84"/>
      <c r="ETL229" s="84"/>
      <c r="ETM229" s="84"/>
      <c r="ETN229" s="84"/>
      <c r="ETO229" s="84"/>
      <c r="ETP229" s="84"/>
      <c r="ETQ229" s="84"/>
      <c r="ETR229" s="84"/>
      <c r="ETS229" s="84"/>
      <c r="ETT229" s="84"/>
      <c r="ETU229" s="84"/>
      <c r="ETV229" s="84"/>
      <c r="ETW229" s="84"/>
      <c r="ETX229" s="84"/>
      <c r="ETY229" s="84"/>
      <c r="ETZ229" s="84"/>
      <c r="EUA229" s="84"/>
      <c r="EUB229" s="84"/>
      <c r="EUC229" s="84"/>
      <c r="EUD229" s="84"/>
      <c r="EUE229" s="84"/>
      <c r="EUF229" s="84"/>
      <c r="EUG229" s="84"/>
      <c r="EUH229" s="84"/>
      <c r="EUI229" s="84"/>
      <c r="EUJ229" s="84"/>
      <c r="EUK229" s="84"/>
      <c r="EUL229" s="84"/>
      <c r="EUM229" s="84"/>
      <c r="EUN229" s="84"/>
      <c r="EUO229" s="84"/>
      <c r="EUP229" s="84"/>
      <c r="EUQ229" s="84"/>
      <c r="EUR229" s="84"/>
      <c r="EUS229" s="84"/>
      <c r="EUT229" s="84"/>
      <c r="EUU229" s="84"/>
      <c r="EUV229" s="84"/>
      <c r="EUW229" s="84"/>
      <c r="EUX229" s="84"/>
      <c r="EUY229" s="84"/>
      <c r="EUZ229" s="84"/>
      <c r="EVA229" s="84"/>
      <c r="EVB229" s="84"/>
      <c r="EVC229" s="84"/>
      <c r="EVD229" s="84"/>
      <c r="EVE229" s="84"/>
      <c r="EVF229" s="84"/>
      <c r="EVG229" s="84"/>
      <c r="EVH229" s="84"/>
      <c r="EVI229" s="84"/>
      <c r="EVJ229" s="84"/>
      <c r="EVK229" s="84"/>
      <c r="EVL229" s="84"/>
      <c r="EVM229" s="84"/>
      <c r="EVN229" s="84"/>
      <c r="EVO229" s="84"/>
      <c r="EVP229" s="84"/>
      <c r="EVQ229" s="84"/>
      <c r="EVR229" s="84"/>
      <c r="EVS229" s="84"/>
      <c r="EVT229" s="84"/>
      <c r="EVU229" s="84"/>
      <c r="EVV229" s="84"/>
      <c r="EVW229" s="84"/>
      <c r="EVX229" s="84"/>
      <c r="EVY229" s="84"/>
      <c r="EVZ229" s="84"/>
      <c r="EWA229" s="84"/>
      <c r="EWB229" s="84"/>
      <c r="EWC229" s="84"/>
      <c r="EWD229" s="84"/>
      <c r="EWE229" s="84"/>
      <c r="EWF229" s="84"/>
      <c r="EWG229" s="84"/>
      <c r="EWH229" s="84"/>
      <c r="EWI229" s="84"/>
      <c r="EWJ229" s="84"/>
      <c r="EWK229" s="84"/>
      <c r="EWL229" s="84"/>
      <c r="EWM229" s="84"/>
    </row>
    <row r="231" spans="1:3991" ht="15.75" customHeight="1" thickBot="1">
      <c r="A231" s="94">
        <f ca="1">TODAY()</f>
        <v>43199</v>
      </c>
      <c r="B231" s="93">
        <v>11</v>
      </c>
      <c r="C231" s="82">
        <f>C232</f>
        <v>0</v>
      </c>
      <c r="D231" s="82">
        <f>C233</f>
        <v>0</v>
      </c>
      <c r="E231" s="83">
        <f>срок_11</f>
        <v>0</v>
      </c>
      <c r="F231" s="1"/>
      <c r="G231" s="105" t="s">
        <v>78</v>
      </c>
      <c r="H231" s="98"/>
      <c r="I231" s="7"/>
    </row>
    <row r="232" spans="1:3991" ht="19.5" hidden="1" customHeight="1" outlineLevel="1" thickBot="1">
      <c r="A232" s="178" t="s">
        <v>6</v>
      </c>
      <c r="B232" s="182"/>
      <c r="C232" s="178">
        <f>VLOOKUP($I$252,Сводная!$A$1:$X$22,3)</f>
        <v>0</v>
      </c>
      <c r="D232" s="179"/>
      <c r="E232" s="20" t="s">
        <v>28</v>
      </c>
      <c r="F232" s="17"/>
      <c r="G232" s="106" t="s">
        <v>26</v>
      </c>
      <c r="H232" s="92">
        <f>VLOOKUP($I$252,Сводная!$A$1:$X$22,7)</f>
        <v>0</v>
      </c>
    </row>
    <row r="233" spans="1:3991" ht="27" hidden="1" outlineLevel="1" thickBot="1">
      <c r="A233" s="178" t="s">
        <v>7</v>
      </c>
      <c r="B233" s="179"/>
      <c r="C233" s="178">
        <f>VLOOKUP($I$252,Сводная!$A$1:$X$22,4)</f>
        <v>0</v>
      </c>
      <c r="D233" s="179"/>
      <c r="E233" s="189">
        <f ca="1">IF(C234&lt;0,"Нет Даты",C234-A231)</f>
        <v>-43199</v>
      </c>
      <c r="F233" s="18"/>
      <c r="G233" s="106" t="s">
        <v>27</v>
      </c>
      <c r="H233" s="92">
        <f>VLOOKUP($I$252,Сводная!$A$1:$X$22,8)</f>
        <v>0</v>
      </c>
    </row>
    <row r="234" spans="1:3991" ht="27" hidden="1" outlineLevel="1" thickBot="1">
      <c r="A234" s="178" t="s">
        <v>13</v>
      </c>
      <c r="B234" s="179"/>
      <c r="C234" s="180">
        <f>VLOOKUP($I$252,Сводная!$A$1:$X$22,5)</f>
        <v>0</v>
      </c>
      <c r="D234" s="181"/>
      <c r="E234" s="190"/>
      <c r="F234" s="18"/>
      <c r="G234" s="106" t="s">
        <v>25</v>
      </c>
      <c r="H234" s="92">
        <f>VLOOKUP($I$252,Сводная!$A$1:$X$22,9)</f>
        <v>0</v>
      </c>
    </row>
    <row r="235" spans="1:3991" ht="27" hidden="1" outlineLevel="1" thickBot="1">
      <c r="A235" s="178" t="s">
        <v>22</v>
      </c>
      <c r="B235" s="179"/>
      <c r="C235" s="178" t="str">
        <f>IF(I252=0,CONCATENATE(LEFT(C232,5),"-",LEFT(C233,5),"-"),VLOOKUP(I252,Сводная!$A$1:$X$22,6))</f>
        <v>--</v>
      </c>
      <c r="D235" s="179"/>
      <c r="E235" s="191"/>
      <c r="F235" s="18"/>
      <c r="G235" s="106" t="s">
        <v>29</v>
      </c>
      <c r="H235" s="92">
        <f>VLOOKUP($I$252,Сводная!$A$1:$X$22,10)</f>
        <v>0</v>
      </c>
    </row>
    <row r="236" spans="1:3991" ht="16.5" hidden="1" outlineLevel="1" thickBot="1">
      <c r="A236" s="178" t="s">
        <v>95</v>
      </c>
      <c r="B236" s="179"/>
      <c r="C236" s="180" t="str">
        <f>'Список изделий'!F53</f>
        <v xml:space="preserve">ФРИЗЫ НАСТЕННЫЕ </v>
      </c>
      <c r="D236" s="181"/>
      <c r="F236" s="19"/>
    </row>
    <row r="237" spans="1:3991" ht="30" hidden="1" outlineLevel="1">
      <c r="A237" s="27" t="s">
        <v>1</v>
      </c>
      <c r="B237" s="27" t="s">
        <v>2</v>
      </c>
      <c r="C237" s="26" t="s">
        <v>38</v>
      </c>
      <c r="D237" s="26" t="s">
        <v>39</v>
      </c>
      <c r="E237" s="26" t="s">
        <v>35</v>
      </c>
      <c r="F237" s="16"/>
      <c r="G237" s="183" t="s">
        <v>78</v>
      </c>
      <c r="H237" s="184"/>
    </row>
    <row r="238" spans="1:3991" ht="18.75" hidden="1" outlineLevel="1">
      <c r="A238" s="14">
        <v>13</v>
      </c>
      <c r="B238" s="4" t="s">
        <v>4</v>
      </c>
      <c r="C238" s="8">
        <f>VLOOKUP($I$252,Сводная!$A$1:$X$22,11)</f>
        <v>1</v>
      </c>
      <c r="D238" s="28">
        <f>C234</f>
        <v>0</v>
      </c>
      <c r="E238" s="29" t="s">
        <v>32</v>
      </c>
      <c r="F238" s="9"/>
      <c r="G238" s="185"/>
      <c r="H238" s="186"/>
      <c r="I238" s="9"/>
    </row>
    <row r="239" spans="1:3991" ht="18.75" hidden="1" outlineLevel="1">
      <c r="A239" s="15">
        <v>12</v>
      </c>
      <c r="B239" s="5" t="s">
        <v>3</v>
      </c>
      <c r="C239" s="8">
        <f>VLOOKUP($I$252,Сводная!$A$1:$X$22,12)</f>
        <v>1</v>
      </c>
      <c r="D239" s="28">
        <f>D238</f>
        <v>0</v>
      </c>
      <c r="E239" s="29" t="s">
        <v>32</v>
      </c>
      <c r="F239" s="9"/>
      <c r="G239" s="185"/>
      <c r="H239" s="186"/>
      <c r="I239" s="9"/>
    </row>
    <row r="240" spans="1:3991" ht="18.75" hidden="1" outlineLevel="1">
      <c r="A240" s="14">
        <v>11</v>
      </c>
      <c r="B240" s="4" t="s">
        <v>62</v>
      </c>
      <c r="C240" s="8">
        <f>VLOOKUP($I$252,Сводная!$A$1:$X$22,13)</f>
        <v>1</v>
      </c>
      <c r="D240" s="28">
        <f>D239</f>
        <v>0</v>
      </c>
      <c r="E240" s="29" t="s">
        <v>33</v>
      </c>
      <c r="F240" s="9"/>
      <c r="G240" s="185"/>
      <c r="H240" s="186"/>
      <c r="I240" s="9"/>
    </row>
    <row r="241" spans="1:3991" ht="38.25" hidden="1" outlineLevel="1" thickBot="1">
      <c r="A241" s="15">
        <v>10</v>
      </c>
      <c r="B241" s="3" t="s">
        <v>48</v>
      </c>
      <c r="C241" s="8">
        <f>VLOOKUP($I$252,Сводная!$A$1:$X$22,14)</f>
        <v>1</v>
      </c>
      <c r="D241" s="28">
        <f>D240-C240</f>
        <v>-1</v>
      </c>
      <c r="E241" s="29" t="s">
        <v>34</v>
      </c>
      <c r="F241" s="9"/>
      <c r="G241" s="187"/>
      <c r="H241" s="188"/>
      <c r="I241" s="9"/>
    </row>
    <row r="242" spans="1:3991" ht="37.5" hidden="1" outlineLevel="1">
      <c r="A242" s="14">
        <v>9</v>
      </c>
      <c r="B242" s="4" t="s">
        <v>47</v>
      </c>
      <c r="C242" s="8">
        <f>VLOOKUP($I$252,Сводная!$A$1:$X$22,15)</f>
        <v>1</v>
      </c>
      <c r="D242" s="28">
        <f>D240-C240</f>
        <v>-1</v>
      </c>
      <c r="E242" s="29" t="s">
        <v>34</v>
      </c>
      <c r="F242" s="9"/>
      <c r="G242" s="108"/>
      <c r="H242" s="97"/>
      <c r="I242" s="9"/>
    </row>
    <row r="243" spans="1:3991" ht="18.75" hidden="1" outlineLevel="1">
      <c r="A243" s="15">
        <v>8</v>
      </c>
      <c r="B243" s="3" t="s">
        <v>46</v>
      </c>
      <c r="C243" s="8">
        <f>VLOOKUP($I$252,Сводная!$A$1:$X$22,16)</f>
        <v>1</v>
      </c>
      <c r="D243" s="28">
        <f>D242-C242-1</f>
        <v>-3</v>
      </c>
      <c r="E243" s="29" t="s">
        <v>36</v>
      </c>
      <c r="F243" s="9"/>
      <c r="G243" s="108"/>
      <c r="H243" s="97"/>
      <c r="I243" s="9"/>
    </row>
    <row r="244" spans="1:3991" ht="18.75" hidden="1" outlineLevel="1">
      <c r="A244" s="14">
        <v>7</v>
      </c>
      <c r="B244" s="4" t="s">
        <v>43</v>
      </c>
      <c r="C244" s="8">
        <f>VLOOKUP($I$252,Сводная!$A$1:$X$22,17)</f>
        <v>1</v>
      </c>
      <c r="D244" s="28">
        <f>D243</f>
        <v>-3</v>
      </c>
      <c r="E244" s="29" t="s">
        <v>36</v>
      </c>
      <c r="F244" s="9"/>
      <c r="G244" s="108"/>
      <c r="H244" s="97"/>
      <c r="I244" s="9"/>
    </row>
    <row r="245" spans="1:3991" ht="18.75" hidden="1" outlineLevel="1">
      <c r="A245" s="15">
        <v>6</v>
      </c>
      <c r="B245" s="3" t="s">
        <v>44</v>
      </c>
      <c r="C245" s="8">
        <f>VLOOKUP($I$252,Сводная!$A$1:$X$22,18)</f>
        <v>1</v>
      </c>
      <c r="D245" s="28">
        <f>D244</f>
        <v>-3</v>
      </c>
      <c r="E245" s="29" t="s">
        <v>36</v>
      </c>
      <c r="F245" s="9"/>
      <c r="G245" s="108"/>
      <c r="H245" s="97"/>
      <c r="I245" s="9"/>
    </row>
    <row r="246" spans="1:3991" ht="37.5" hidden="1" outlineLevel="1">
      <c r="A246" s="14">
        <v>5</v>
      </c>
      <c r="B246" s="2" t="s">
        <v>5</v>
      </c>
      <c r="C246" s="8">
        <f>VLOOKUP($I$252,Сводная!$A$1:$X$22,19)</f>
        <v>1</v>
      </c>
      <c r="D246" s="28">
        <f>D242-C242-1-MAX(C243,C244,C245)</f>
        <v>-4</v>
      </c>
      <c r="E246" s="29" t="s">
        <v>60</v>
      </c>
      <c r="F246" s="9"/>
      <c r="G246" s="108"/>
      <c r="H246" s="97"/>
      <c r="I246" s="9"/>
    </row>
    <row r="247" spans="1:3991" ht="18.75" hidden="1" outlineLevel="1">
      <c r="A247" s="15">
        <v>4</v>
      </c>
      <c r="B247" s="6" t="s">
        <v>45</v>
      </c>
      <c r="C247" s="8">
        <f>VLOOKUP($I$252,Сводная!$A$1:$X$22,20)</f>
        <v>1</v>
      </c>
      <c r="D247" s="28">
        <f>D246-C246</f>
        <v>-5</v>
      </c>
      <c r="E247" s="29" t="s">
        <v>61</v>
      </c>
      <c r="F247" s="9"/>
      <c r="G247" s="108"/>
      <c r="H247" s="97"/>
      <c r="I247" s="9"/>
    </row>
    <row r="248" spans="1:3991" ht="18.75" hidden="1" outlineLevel="1">
      <c r="A248" s="14">
        <v>3</v>
      </c>
      <c r="B248" s="2" t="s">
        <v>10</v>
      </c>
      <c r="C248" s="8">
        <f>VLOOKUP($I$252,Сводная!$A$1:$X$22,21)</f>
        <v>1</v>
      </c>
      <c r="D248" s="28">
        <f>D247</f>
        <v>-5</v>
      </c>
      <c r="E248" s="29" t="s">
        <v>61</v>
      </c>
      <c r="F248" s="9"/>
      <c r="G248" s="108"/>
      <c r="H248" s="97"/>
      <c r="I248" s="9"/>
    </row>
    <row r="249" spans="1:3991" ht="37.5" hidden="1" outlineLevel="1">
      <c r="A249" s="13">
        <v>2</v>
      </c>
      <c r="B249" s="6" t="s">
        <v>9</v>
      </c>
      <c r="C249" s="8">
        <f>VLOOKUP($I$252,Сводная!$A$1:$X$22,22)</f>
        <v>1</v>
      </c>
      <c r="D249" s="28">
        <f>D248-MAX(C247,C248)</f>
        <v>-6</v>
      </c>
      <c r="E249" s="29" t="s">
        <v>63</v>
      </c>
      <c r="F249" s="9"/>
      <c r="G249" s="108"/>
      <c r="H249" s="97"/>
      <c r="I249" s="9"/>
    </row>
    <row r="250" spans="1:3991" ht="37.5" hidden="1" outlineLevel="1">
      <c r="A250" s="14">
        <v>1</v>
      </c>
      <c r="B250" s="2" t="s">
        <v>11</v>
      </c>
      <c r="C250" s="8">
        <f>VLOOKUP($I$252,Сводная!$A$1:$X$22,23)</f>
        <v>1</v>
      </c>
      <c r="D250" s="28">
        <f>D249-C249</f>
        <v>-7</v>
      </c>
      <c r="E250" s="29" t="s">
        <v>40</v>
      </c>
      <c r="F250" s="9"/>
      <c r="G250" s="108"/>
      <c r="H250" s="97"/>
      <c r="I250" s="9"/>
    </row>
    <row r="251" spans="1:3991" ht="19.5" hidden="1" outlineLevel="1" thickBot="1">
      <c r="A251" s="13">
        <v>0</v>
      </c>
      <c r="B251" s="6" t="s">
        <v>8</v>
      </c>
      <c r="C251" s="8">
        <f>VLOOKUP($I$252,Сводная!$A$1:$X$22,24)</f>
        <v>1</v>
      </c>
      <c r="D251" s="28">
        <f>D250-C250</f>
        <v>-8</v>
      </c>
      <c r="E251" s="29" t="s">
        <v>37</v>
      </c>
      <c r="F251" s="9"/>
      <c r="G251" s="108"/>
      <c r="H251" s="97"/>
      <c r="I251" s="9"/>
    </row>
    <row r="252" spans="1:3991" s="70" customFormat="1" ht="19.5" collapsed="1" thickBot="1">
      <c r="A252" s="114">
        <f>'Список изделий'!I53</f>
        <v>0</v>
      </c>
      <c r="B252" s="115">
        <f>'Список изделий'!I54</f>
        <v>0</v>
      </c>
      <c r="C252" s="115">
        <f>'Список изделий'!I55</f>
        <v>0</v>
      </c>
      <c r="D252" s="115">
        <f>'Список изделий'!I56</f>
        <v>0</v>
      </c>
      <c r="E252" s="115">
        <f>'Список изделий'!I57</f>
        <v>0</v>
      </c>
      <c r="F252" s="115"/>
      <c r="G252" s="116"/>
      <c r="H252" s="99" t="s">
        <v>90</v>
      </c>
      <c r="I252" s="91">
        <f>IF($I$22=0,0,1)</f>
        <v>1</v>
      </c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8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8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84"/>
      <c r="DH252" s="84"/>
      <c r="DI252" s="84"/>
      <c r="DJ252" s="84"/>
      <c r="DK252" s="84"/>
      <c r="DL252" s="84"/>
      <c r="DM252" s="84"/>
      <c r="DN252" s="84"/>
      <c r="DO252" s="84"/>
      <c r="DP252" s="84"/>
      <c r="DQ252" s="84"/>
      <c r="DR252" s="84"/>
      <c r="DS252" s="84"/>
      <c r="DT252" s="84"/>
      <c r="DU252" s="84"/>
      <c r="DV252" s="84"/>
      <c r="DW252" s="84"/>
      <c r="DX252" s="84"/>
      <c r="DY252" s="84"/>
      <c r="DZ252" s="84"/>
      <c r="EA252" s="84"/>
      <c r="EB252" s="84"/>
      <c r="EC252" s="84"/>
      <c r="ED252" s="84"/>
      <c r="EE252" s="84"/>
      <c r="EF252" s="84"/>
      <c r="EG252" s="84"/>
      <c r="EH252" s="84"/>
      <c r="EI252" s="84"/>
      <c r="EJ252" s="84"/>
      <c r="EK252" s="84"/>
      <c r="EL252" s="84"/>
      <c r="EM252" s="84"/>
      <c r="EN252" s="84"/>
      <c r="EO252" s="84"/>
      <c r="EP252" s="84"/>
      <c r="EQ252" s="84"/>
      <c r="ER252" s="84"/>
      <c r="ES252" s="84"/>
      <c r="ET252" s="84"/>
      <c r="EU252" s="84"/>
      <c r="EV252" s="84"/>
      <c r="EW252" s="84"/>
      <c r="EX252" s="84"/>
      <c r="EY252" s="84"/>
      <c r="EZ252" s="84"/>
      <c r="FA252" s="84"/>
      <c r="FB252" s="84"/>
      <c r="FC252" s="84"/>
      <c r="FD252" s="84"/>
      <c r="FE252" s="84"/>
      <c r="FF252" s="84"/>
      <c r="FG252" s="84"/>
      <c r="FH252" s="84"/>
      <c r="FI252" s="84"/>
      <c r="FJ252" s="84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84"/>
      <c r="HK252" s="84"/>
      <c r="HL252" s="84"/>
      <c r="HM252" s="84"/>
      <c r="HN252" s="84"/>
      <c r="HO252" s="84"/>
      <c r="HP252" s="84"/>
      <c r="HQ252" s="84"/>
      <c r="HR252" s="84"/>
      <c r="HS252" s="84"/>
      <c r="HT252" s="84"/>
      <c r="HU252" s="84"/>
      <c r="HV252" s="84"/>
      <c r="HW252" s="84"/>
      <c r="HX252" s="84"/>
      <c r="HY252" s="84"/>
      <c r="HZ252" s="84"/>
      <c r="IA252" s="84"/>
      <c r="IB252" s="84"/>
      <c r="IC252" s="84"/>
      <c r="ID252" s="84"/>
      <c r="IE252" s="84"/>
      <c r="IF252" s="84"/>
      <c r="IG252" s="84"/>
      <c r="IH252" s="84"/>
      <c r="II252" s="84"/>
      <c r="IJ252" s="84"/>
      <c r="IK252" s="84"/>
      <c r="IL252" s="84"/>
      <c r="IM252" s="84"/>
      <c r="IN252" s="84"/>
      <c r="IO252" s="84"/>
      <c r="IP252" s="84"/>
      <c r="IQ252" s="84"/>
      <c r="IR252" s="84"/>
      <c r="IS252" s="84"/>
      <c r="IT252" s="84"/>
      <c r="IU252" s="84"/>
      <c r="IV252" s="84"/>
      <c r="IW252" s="84"/>
      <c r="IX252" s="84"/>
      <c r="IY252" s="84"/>
      <c r="IZ252" s="84"/>
      <c r="JA252" s="84"/>
      <c r="JB252" s="84"/>
      <c r="JC252" s="84"/>
      <c r="JD252" s="84"/>
      <c r="JE252" s="84"/>
      <c r="JF252" s="84"/>
      <c r="JG252" s="84"/>
      <c r="JH252" s="84"/>
      <c r="JI252" s="84"/>
      <c r="JJ252" s="84"/>
      <c r="JK252" s="84"/>
      <c r="JL252" s="84"/>
      <c r="JM252" s="84"/>
      <c r="JN252" s="84"/>
      <c r="JO252" s="84"/>
      <c r="JP252" s="84"/>
      <c r="JQ252" s="84"/>
      <c r="JR252" s="84"/>
      <c r="JS252" s="84"/>
      <c r="JT252" s="84"/>
      <c r="JU252" s="84"/>
      <c r="JV252" s="84"/>
      <c r="JW252" s="84"/>
      <c r="JX252" s="84"/>
      <c r="JY252" s="84"/>
      <c r="JZ252" s="84"/>
      <c r="KA252" s="84"/>
      <c r="KB252" s="84"/>
      <c r="KC252" s="84"/>
      <c r="KD252" s="84"/>
      <c r="KE252" s="84"/>
      <c r="KF252" s="84"/>
      <c r="KG252" s="84"/>
      <c r="KH252" s="84"/>
      <c r="KI252" s="84"/>
      <c r="KJ252" s="84"/>
      <c r="KK252" s="84"/>
      <c r="KL252" s="84"/>
      <c r="KM252" s="84"/>
      <c r="KN252" s="84"/>
      <c r="KO252" s="84"/>
      <c r="KP252" s="84"/>
      <c r="KQ252" s="84"/>
      <c r="KR252" s="84"/>
      <c r="KS252" s="84"/>
      <c r="KT252" s="84"/>
      <c r="KU252" s="84"/>
      <c r="KV252" s="84"/>
      <c r="KW252" s="84"/>
      <c r="KX252" s="84"/>
      <c r="KY252" s="84"/>
      <c r="KZ252" s="84"/>
      <c r="LA252" s="84"/>
      <c r="LB252" s="84"/>
      <c r="LC252" s="84"/>
      <c r="LD252" s="84"/>
      <c r="LE252" s="84"/>
      <c r="LF252" s="84"/>
      <c r="LG252" s="84"/>
      <c r="LH252" s="84"/>
      <c r="LI252" s="84"/>
      <c r="LJ252" s="84"/>
      <c r="LK252" s="84"/>
      <c r="LL252" s="84"/>
      <c r="LM252" s="84"/>
      <c r="LN252" s="84"/>
      <c r="LO252" s="84"/>
      <c r="LP252" s="84"/>
      <c r="LQ252" s="84"/>
      <c r="LR252" s="84"/>
      <c r="LS252" s="84"/>
      <c r="LT252" s="84"/>
      <c r="LU252" s="84"/>
      <c r="LV252" s="84"/>
      <c r="LW252" s="84"/>
      <c r="LX252" s="84"/>
      <c r="LY252" s="84"/>
      <c r="LZ252" s="84"/>
      <c r="MA252" s="84"/>
      <c r="MB252" s="84"/>
      <c r="MC252" s="84"/>
      <c r="MD252" s="84"/>
      <c r="ME252" s="84"/>
      <c r="MF252" s="84"/>
      <c r="MG252" s="84"/>
      <c r="MH252" s="84"/>
      <c r="MI252" s="84"/>
      <c r="MJ252" s="84"/>
      <c r="MK252" s="84"/>
      <c r="ML252" s="84"/>
      <c r="MM252" s="84"/>
      <c r="MN252" s="84"/>
      <c r="MO252" s="84"/>
      <c r="MP252" s="84"/>
      <c r="MQ252" s="84"/>
      <c r="MR252" s="84"/>
      <c r="MS252" s="84"/>
      <c r="MT252" s="84"/>
      <c r="MU252" s="84"/>
      <c r="MV252" s="84"/>
      <c r="MW252" s="84"/>
      <c r="MX252" s="84"/>
      <c r="MY252" s="84"/>
      <c r="MZ252" s="84"/>
      <c r="NA252" s="84"/>
      <c r="NB252" s="84"/>
      <c r="NC252" s="84"/>
      <c r="ND252" s="84"/>
      <c r="NE252" s="84"/>
      <c r="NF252" s="84"/>
      <c r="NG252" s="84"/>
      <c r="NH252" s="84"/>
      <c r="NI252" s="84"/>
      <c r="NJ252" s="84"/>
      <c r="NK252" s="84"/>
      <c r="NL252" s="84"/>
      <c r="NM252" s="84"/>
      <c r="NN252" s="84"/>
      <c r="NO252" s="84"/>
      <c r="NP252" s="84"/>
      <c r="NQ252" s="84"/>
      <c r="NR252" s="84"/>
      <c r="NS252" s="84"/>
      <c r="NT252" s="84"/>
      <c r="NU252" s="84"/>
      <c r="NV252" s="84"/>
      <c r="NW252" s="84"/>
      <c r="NX252" s="84"/>
      <c r="NY252" s="84"/>
      <c r="NZ252" s="84"/>
      <c r="OA252" s="84"/>
      <c r="OB252" s="84"/>
      <c r="OC252" s="84"/>
      <c r="OD252" s="84"/>
      <c r="OE252" s="84"/>
      <c r="OF252" s="84"/>
      <c r="OG252" s="84"/>
      <c r="OH252" s="84"/>
      <c r="OI252" s="84"/>
      <c r="OJ252" s="84"/>
      <c r="OK252" s="84"/>
      <c r="OL252" s="84"/>
      <c r="OM252" s="84"/>
      <c r="ON252" s="84"/>
      <c r="OO252" s="84"/>
      <c r="OP252" s="84"/>
      <c r="OQ252" s="84"/>
      <c r="OR252" s="84"/>
      <c r="OS252" s="84"/>
      <c r="OT252" s="84"/>
      <c r="OU252" s="84"/>
      <c r="OV252" s="84"/>
      <c r="OW252" s="84"/>
      <c r="OX252" s="84"/>
      <c r="OY252" s="84"/>
      <c r="OZ252" s="84"/>
      <c r="PA252" s="84"/>
      <c r="PB252" s="84"/>
      <c r="PC252" s="84"/>
      <c r="PD252" s="84"/>
      <c r="PE252" s="84"/>
      <c r="PF252" s="84"/>
      <c r="PG252" s="84"/>
      <c r="PH252" s="84"/>
      <c r="PI252" s="84"/>
      <c r="PJ252" s="84"/>
      <c r="PK252" s="84"/>
      <c r="PL252" s="84"/>
      <c r="PM252" s="84"/>
      <c r="PN252" s="84"/>
      <c r="PO252" s="84"/>
      <c r="PP252" s="84"/>
      <c r="PQ252" s="84"/>
      <c r="PR252" s="84"/>
      <c r="PS252" s="84"/>
      <c r="PT252" s="84"/>
      <c r="PU252" s="84"/>
      <c r="PV252" s="84"/>
      <c r="PW252" s="84"/>
      <c r="PX252" s="84"/>
      <c r="PY252" s="84"/>
      <c r="PZ252" s="84"/>
      <c r="QA252" s="84"/>
      <c r="QB252" s="84"/>
      <c r="QC252" s="84"/>
      <c r="QD252" s="84"/>
      <c r="QE252" s="84"/>
      <c r="QF252" s="84"/>
      <c r="QG252" s="84"/>
      <c r="QH252" s="84"/>
      <c r="QI252" s="84"/>
      <c r="QJ252" s="84"/>
      <c r="QK252" s="84"/>
      <c r="QL252" s="84"/>
      <c r="QM252" s="84"/>
      <c r="QN252" s="84"/>
      <c r="QO252" s="84"/>
      <c r="QP252" s="84"/>
      <c r="QQ252" s="84"/>
      <c r="QR252" s="84"/>
      <c r="QS252" s="84"/>
      <c r="QT252" s="84"/>
      <c r="QU252" s="84"/>
      <c r="QV252" s="84"/>
      <c r="QW252" s="84"/>
      <c r="QX252" s="84"/>
      <c r="QY252" s="84"/>
      <c r="QZ252" s="84"/>
      <c r="RA252" s="84"/>
      <c r="RB252" s="84"/>
      <c r="RC252" s="84"/>
      <c r="RD252" s="84"/>
      <c r="RE252" s="84"/>
      <c r="RF252" s="84"/>
      <c r="RG252" s="84"/>
      <c r="RH252" s="84"/>
      <c r="RI252" s="84"/>
      <c r="RJ252" s="84"/>
      <c r="RK252" s="84"/>
      <c r="RL252" s="84"/>
      <c r="RM252" s="84"/>
      <c r="RN252" s="84"/>
      <c r="RO252" s="84"/>
      <c r="RP252" s="84"/>
      <c r="RQ252" s="84"/>
      <c r="RR252" s="84"/>
      <c r="RS252" s="84"/>
      <c r="RT252" s="84"/>
      <c r="RU252" s="84"/>
      <c r="RV252" s="84"/>
      <c r="RW252" s="84"/>
      <c r="RX252" s="84"/>
      <c r="RY252" s="84"/>
      <c r="RZ252" s="84"/>
      <c r="SA252" s="84"/>
      <c r="SB252" s="84"/>
      <c r="SC252" s="84"/>
      <c r="SD252" s="84"/>
      <c r="SE252" s="84"/>
      <c r="SF252" s="84"/>
      <c r="SG252" s="84"/>
      <c r="SH252" s="84"/>
      <c r="SI252" s="84"/>
      <c r="SJ252" s="84"/>
      <c r="SK252" s="84"/>
      <c r="SL252" s="84"/>
      <c r="SM252" s="84"/>
      <c r="SN252" s="84"/>
      <c r="SO252" s="84"/>
      <c r="SP252" s="84"/>
      <c r="SQ252" s="84"/>
      <c r="SR252" s="84"/>
      <c r="SS252" s="84"/>
      <c r="ST252" s="84"/>
      <c r="SU252" s="84"/>
      <c r="SV252" s="84"/>
      <c r="SW252" s="84"/>
      <c r="SX252" s="84"/>
      <c r="SY252" s="84"/>
      <c r="SZ252" s="84"/>
      <c r="TA252" s="84"/>
      <c r="TB252" s="84"/>
      <c r="TC252" s="84"/>
      <c r="TD252" s="84"/>
      <c r="TE252" s="84"/>
      <c r="TF252" s="84"/>
      <c r="TG252" s="84"/>
      <c r="TH252" s="84"/>
      <c r="TI252" s="84"/>
      <c r="TJ252" s="84"/>
      <c r="TK252" s="84"/>
      <c r="TL252" s="84"/>
      <c r="TM252" s="84"/>
      <c r="TN252" s="84"/>
      <c r="TO252" s="84"/>
      <c r="TP252" s="84"/>
      <c r="TQ252" s="84"/>
      <c r="TR252" s="84"/>
      <c r="TS252" s="84"/>
      <c r="TT252" s="84"/>
      <c r="TU252" s="84"/>
      <c r="TV252" s="84"/>
      <c r="TW252" s="84"/>
      <c r="TX252" s="84"/>
      <c r="TY252" s="84"/>
      <c r="TZ252" s="84"/>
      <c r="UA252" s="84"/>
      <c r="UB252" s="84"/>
      <c r="UC252" s="84"/>
      <c r="UD252" s="84"/>
      <c r="UE252" s="84"/>
      <c r="UF252" s="84"/>
      <c r="UG252" s="84"/>
      <c r="UH252" s="84"/>
      <c r="UI252" s="84"/>
      <c r="UJ252" s="84"/>
      <c r="UK252" s="84"/>
      <c r="UL252" s="84"/>
      <c r="UM252" s="84"/>
      <c r="UN252" s="84"/>
      <c r="UO252" s="84"/>
      <c r="UP252" s="84"/>
      <c r="UQ252" s="84"/>
      <c r="UR252" s="84"/>
      <c r="US252" s="84"/>
      <c r="UT252" s="84"/>
      <c r="UU252" s="84"/>
      <c r="UV252" s="84"/>
      <c r="UW252" s="84"/>
      <c r="UX252" s="84"/>
      <c r="UY252" s="84"/>
      <c r="UZ252" s="84"/>
      <c r="VA252" s="84"/>
      <c r="VB252" s="84"/>
      <c r="VC252" s="84"/>
      <c r="VD252" s="84"/>
      <c r="VE252" s="84"/>
      <c r="VF252" s="84"/>
      <c r="VG252" s="84"/>
      <c r="VH252" s="84"/>
      <c r="VI252" s="84"/>
      <c r="VJ252" s="84"/>
      <c r="VK252" s="84"/>
      <c r="VL252" s="84"/>
      <c r="VM252" s="84"/>
      <c r="VN252" s="84"/>
      <c r="VO252" s="84"/>
      <c r="VP252" s="84"/>
      <c r="VQ252" s="84"/>
      <c r="VR252" s="84"/>
      <c r="VS252" s="84"/>
      <c r="VT252" s="84"/>
      <c r="VU252" s="84"/>
      <c r="VV252" s="84"/>
      <c r="VW252" s="84"/>
      <c r="VX252" s="84"/>
      <c r="VY252" s="84"/>
      <c r="VZ252" s="84"/>
      <c r="WA252" s="84"/>
      <c r="WB252" s="84"/>
      <c r="WC252" s="84"/>
      <c r="WD252" s="84"/>
      <c r="WE252" s="84"/>
      <c r="WF252" s="84"/>
      <c r="WG252" s="84"/>
      <c r="WH252" s="84"/>
      <c r="WI252" s="84"/>
      <c r="WJ252" s="84"/>
      <c r="WK252" s="84"/>
      <c r="WL252" s="84"/>
      <c r="WM252" s="84"/>
      <c r="WN252" s="84"/>
      <c r="WO252" s="84"/>
      <c r="WP252" s="84"/>
      <c r="WQ252" s="84"/>
      <c r="WR252" s="84"/>
      <c r="WS252" s="84"/>
      <c r="WT252" s="84"/>
      <c r="WU252" s="84"/>
      <c r="WV252" s="84"/>
      <c r="WW252" s="84"/>
      <c r="WX252" s="84"/>
      <c r="WY252" s="84"/>
      <c r="WZ252" s="84"/>
      <c r="XA252" s="84"/>
      <c r="XB252" s="84"/>
      <c r="XC252" s="84"/>
      <c r="XD252" s="84"/>
      <c r="XE252" s="84"/>
      <c r="XF252" s="84"/>
      <c r="XG252" s="84"/>
      <c r="XH252" s="84"/>
      <c r="XI252" s="84"/>
      <c r="XJ252" s="84"/>
      <c r="XK252" s="84"/>
      <c r="XL252" s="84"/>
      <c r="XM252" s="84"/>
      <c r="XN252" s="84"/>
      <c r="XO252" s="84"/>
      <c r="XP252" s="84"/>
      <c r="XQ252" s="84"/>
      <c r="XR252" s="84"/>
      <c r="XS252" s="84"/>
      <c r="XT252" s="84"/>
      <c r="XU252" s="84"/>
      <c r="XV252" s="84"/>
      <c r="XW252" s="84"/>
      <c r="XX252" s="84"/>
      <c r="XY252" s="84"/>
      <c r="XZ252" s="84"/>
      <c r="YA252" s="84"/>
      <c r="YB252" s="84"/>
      <c r="YC252" s="84"/>
      <c r="YD252" s="84"/>
      <c r="YE252" s="84"/>
      <c r="YF252" s="84"/>
      <c r="YG252" s="84"/>
      <c r="YH252" s="84"/>
      <c r="YI252" s="84"/>
      <c r="YJ252" s="84"/>
      <c r="YK252" s="84"/>
      <c r="YL252" s="84"/>
      <c r="YM252" s="84"/>
      <c r="YN252" s="84"/>
      <c r="YO252" s="84"/>
      <c r="YP252" s="84"/>
      <c r="YQ252" s="84"/>
      <c r="YR252" s="84"/>
      <c r="YS252" s="84"/>
      <c r="YT252" s="84"/>
      <c r="YU252" s="84"/>
      <c r="YV252" s="84"/>
      <c r="YW252" s="84"/>
      <c r="YX252" s="84"/>
      <c r="YY252" s="84"/>
      <c r="YZ252" s="84"/>
      <c r="ZA252" s="84"/>
      <c r="ZB252" s="84"/>
      <c r="ZC252" s="84"/>
      <c r="ZD252" s="84"/>
      <c r="ZE252" s="84"/>
      <c r="ZF252" s="84"/>
      <c r="ZG252" s="84"/>
      <c r="ZH252" s="84"/>
      <c r="ZI252" s="84"/>
      <c r="ZJ252" s="84"/>
      <c r="ZK252" s="84"/>
      <c r="ZL252" s="84"/>
      <c r="ZM252" s="84"/>
      <c r="ZN252" s="84"/>
      <c r="ZO252" s="84"/>
      <c r="ZP252" s="84"/>
      <c r="ZQ252" s="84"/>
      <c r="ZR252" s="84"/>
      <c r="ZS252" s="84"/>
      <c r="ZT252" s="84"/>
      <c r="ZU252" s="84"/>
      <c r="ZV252" s="84"/>
      <c r="ZW252" s="84"/>
      <c r="ZX252" s="84"/>
      <c r="ZY252" s="84"/>
      <c r="ZZ252" s="84"/>
      <c r="AAA252" s="84"/>
      <c r="AAB252" s="84"/>
      <c r="AAC252" s="84"/>
      <c r="AAD252" s="84"/>
      <c r="AAE252" s="84"/>
      <c r="AAF252" s="84"/>
      <c r="AAG252" s="84"/>
      <c r="AAH252" s="84"/>
      <c r="AAI252" s="84"/>
      <c r="AAJ252" s="84"/>
      <c r="AAK252" s="84"/>
      <c r="AAL252" s="84"/>
      <c r="AAM252" s="84"/>
      <c r="AAN252" s="84"/>
      <c r="AAO252" s="84"/>
      <c r="AAP252" s="84"/>
      <c r="AAQ252" s="84"/>
      <c r="AAR252" s="84"/>
      <c r="AAS252" s="84"/>
      <c r="AAT252" s="84"/>
      <c r="AAU252" s="84"/>
      <c r="AAV252" s="84"/>
      <c r="AAW252" s="84"/>
      <c r="AAX252" s="84"/>
      <c r="AAY252" s="84"/>
      <c r="AAZ252" s="84"/>
      <c r="ABA252" s="84"/>
      <c r="ABB252" s="84"/>
      <c r="ABC252" s="84"/>
      <c r="ABD252" s="84"/>
      <c r="ABE252" s="84"/>
      <c r="ABF252" s="84"/>
      <c r="ABG252" s="84"/>
      <c r="ABH252" s="84"/>
      <c r="ABI252" s="84"/>
      <c r="ABJ252" s="84"/>
      <c r="ABK252" s="84"/>
      <c r="ABL252" s="84"/>
      <c r="ABM252" s="84"/>
      <c r="ABN252" s="84"/>
      <c r="ABO252" s="84"/>
      <c r="ABP252" s="84"/>
      <c r="ABQ252" s="84"/>
      <c r="ABR252" s="84"/>
      <c r="ABS252" s="84"/>
      <c r="ABT252" s="84"/>
      <c r="ABU252" s="84"/>
      <c r="ABV252" s="84"/>
      <c r="ABW252" s="84"/>
      <c r="ABX252" s="84"/>
      <c r="ABY252" s="84"/>
      <c r="ABZ252" s="84"/>
      <c r="ACA252" s="84"/>
      <c r="ACB252" s="84"/>
      <c r="ACC252" s="84"/>
      <c r="ACD252" s="84"/>
      <c r="ACE252" s="84"/>
      <c r="ACF252" s="84"/>
      <c r="ACG252" s="84"/>
      <c r="ACH252" s="84"/>
      <c r="ACI252" s="84"/>
      <c r="ACJ252" s="84"/>
      <c r="ACK252" s="84"/>
      <c r="ACL252" s="84"/>
      <c r="ACM252" s="84"/>
      <c r="ACN252" s="84"/>
      <c r="ACO252" s="84"/>
      <c r="ACP252" s="84"/>
      <c r="ACQ252" s="84"/>
      <c r="ACR252" s="84"/>
      <c r="ACS252" s="84"/>
      <c r="ACT252" s="84"/>
      <c r="ACU252" s="84"/>
      <c r="ACV252" s="84"/>
      <c r="ACW252" s="84"/>
      <c r="ACX252" s="84"/>
      <c r="ACY252" s="84"/>
      <c r="ACZ252" s="84"/>
      <c r="ADA252" s="84"/>
      <c r="ADB252" s="84"/>
      <c r="ADC252" s="84"/>
      <c r="ADD252" s="84"/>
      <c r="ADE252" s="84"/>
      <c r="ADF252" s="84"/>
      <c r="ADG252" s="84"/>
      <c r="ADH252" s="84"/>
      <c r="ADI252" s="84"/>
      <c r="ADJ252" s="84"/>
      <c r="ADK252" s="84"/>
      <c r="ADL252" s="84"/>
      <c r="ADM252" s="84"/>
      <c r="ADN252" s="84"/>
      <c r="ADO252" s="84"/>
      <c r="ADP252" s="84"/>
      <c r="ADQ252" s="84"/>
      <c r="ADR252" s="84"/>
      <c r="ADS252" s="84"/>
      <c r="ADT252" s="84"/>
      <c r="ADU252" s="84"/>
      <c r="ADV252" s="84"/>
      <c r="ADW252" s="84"/>
      <c r="ADX252" s="84"/>
      <c r="ADY252" s="84"/>
      <c r="ADZ252" s="84"/>
      <c r="AEA252" s="84"/>
      <c r="AEB252" s="84"/>
      <c r="AEC252" s="84"/>
      <c r="AED252" s="84"/>
      <c r="AEE252" s="84"/>
      <c r="AEF252" s="84"/>
      <c r="AEG252" s="84"/>
      <c r="AEH252" s="84"/>
      <c r="AEI252" s="84"/>
      <c r="AEJ252" s="84"/>
      <c r="AEK252" s="84"/>
      <c r="AEL252" s="84"/>
      <c r="AEM252" s="84"/>
      <c r="AEN252" s="84"/>
      <c r="AEO252" s="84"/>
      <c r="AEP252" s="84"/>
      <c r="AEQ252" s="84"/>
      <c r="AER252" s="84"/>
      <c r="AES252" s="84"/>
      <c r="AET252" s="84"/>
      <c r="AEU252" s="84"/>
      <c r="AEV252" s="84"/>
      <c r="AEW252" s="84"/>
      <c r="AEX252" s="84"/>
      <c r="AEY252" s="84"/>
      <c r="AEZ252" s="84"/>
      <c r="AFA252" s="84"/>
      <c r="AFB252" s="84"/>
      <c r="AFC252" s="84"/>
      <c r="AFD252" s="84"/>
      <c r="AFE252" s="84"/>
      <c r="AFF252" s="84"/>
      <c r="AFG252" s="84"/>
      <c r="AFH252" s="84"/>
      <c r="AFI252" s="84"/>
      <c r="AFJ252" s="84"/>
      <c r="AFK252" s="84"/>
      <c r="AFL252" s="84"/>
      <c r="AFM252" s="84"/>
      <c r="AFN252" s="84"/>
      <c r="AFO252" s="84"/>
      <c r="AFP252" s="84"/>
      <c r="AFQ252" s="84"/>
      <c r="AFR252" s="84"/>
      <c r="AFS252" s="84"/>
      <c r="AFT252" s="84"/>
      <c r="AFU252" s="84"/>
      <c r="AFV252" s="84"/>
      <c r="AFW252" s="84"/>
      <c r="AFX252" s="84"/>
      <c r="AFY252" s="84"/>
      <c r="AFZ252" s="84"/>
      <c r="AGA252" s="84"/>
      <c r="AGB252" s="84"/>
      <c r="AGC252" s="84"/>
      <c r="AGD252" s="84"/>
      <c r="AGE252" s="84"/>
      <c r="AGF252" s="84"/>
      <c r="AGG252" s="84"/>
      <c r="AGH252" s="84"/>
      <c r="AGI252" s="84"/>
      <c r="AGJ252" s="84"/>
      <c r="AGK252" s="84"/>
      <c r="AGL252" s="84"/>
      <c r="AGM252" s="84"/>
      <c r="AGN252" s="84"/>
      <c r="AGO252" s="84"/>
      <c r="AGP252" s="84"/>
      <c r="AGQ252" s="84"/>
      <c r="AGR252" s="84"/>
      <c r="AGS252" s="84"/>
      <c r="AGT252" s="84"/>
      <c r="AGU252" s="84"/>
      <c r="AGV252" s="84"/>
      <c r="AGW252" s="84"/>
      <c r="AGX252" s="84"/>
      <c r="AGY252" s="84"/>
      <c r="AGZ252" s="84"/>
      <c r="AHA252" s="84"/>
      <c r="AHB252" s="84"/>
      <c r="AHC252" s="84"/>
      <c r="AHD252" s="84"/>
      <c r="AHE252" s="84"/>
      <c r="AHF252" s="84"/>
      <c r="AHG252" s="84"/>
      <c r="AHH252" s="84"/>
      <c r="AHI252" s="84"/>
      <c r="AHJ252" s="84"/>
      <c r="AHK252" s="84"/>
      <c r="AHL252" s="84"/>
      <c r="AHM252" s="84"/>
      <c r="AHN252" s="84"/>
      <c r="AHO252" s="84"/>
      <c r="AHP252" s="84"/>
      <c r="AHQ252" s="84"/>
      <c r="AHR252" s="84"/>
      <c r="AHS252" s="84"/>
      <c r="AHT252" s="84"/>
      <c r="AHU252" s="84"/>
      <c r="AHV252" s="84"/>
      <c r="AHW252" s="84"/>
      <c r="AHX252" s="84"/>
      <c r="AHY252" s="84"/>
      <c r="AHZ252" s="84"/>
      <c r="AIA252" s="84"/>
      <c r="AIB252" s="84"/>
      <c r="AIC252" s="84"/>
      <c r="AID252" s="84"/>
      <c r="AIE252" s="84"/>
      <c r="AIF252" s="84"/>
      <c r="AIG252" s="84"/>
      <c r="AIH252" s="84"/>
      <c r="AII252" s="84"/>
      <c r="AIJ252" s="84"/>
      <c r="AIK252" s="84"/>
      <c r="AIL252" s="84"/>
      <c r="AIM252" s="84"/>
      <c r="AIN252" s="84"/>
      <c r="AIO252" s="84"/>
      <c r="AIP252" s="84"/>
      <c r="AIQ252" s="84"/>
      <c r="AIR252" s="84"/>
      <c r="AIS252" s="84"/>
      <c r="AIT252" s="84"/>
      <c r="AIU252" s="84"/>
      <c r="AIV252" s="84"/>
      <c r="AIW252" s="84"/>
      <c r="AIX252" s="84"/>
      <c r="AIY252" s="84"/>
      <c r="AIZ252" s="84"/>
      <c r="AJA252" s="84"/>
      <c r="AJB252" s="84"/>
      <c r="AJC252" s="84"/>
      <c r="AJD252" s="84"/>
      <c r="AJE252" s="84"/>
      <c r="AJF252" s="84"/>
      <c r="AJG252" s="84"/>
      <c r="AJH252" s="84"/>
      <c r="AJI252" s="84"/>
      <c r="AJJ252" s="84"/>
      <c r="AJK252" s="84"/>
      <c r="AJL252" s="84"/>
      <c r="AJM252" s="84"/>
      <c r="AJN252" s="84"/>
      <c r="AJO252" s="84"/>
      <c r="AJP252" s="84"/>
      <c r="AJQ252" s="84"/>
      <c r="AJR252" s="84"/>
      <c r="AJS252" s="84"/>
      <c r="AJT252" s="84"/>
      <c r="AJU252" s="84"/>
      <c r="AJV252" s="84"/>
      <c r="AJW252" s="84"/>
      <c r="AJX252" s="84"/>
      <c r="AJY252" s="84"/>
      <c r="AJZ252" s="84"/>
      <c r="AKA252" s="84"/>
      <c r="AKB252" s="84"/>
      <c r="AKC252" s="84"/>
      <c r="AKD252" s="84"/>
      <c r="AKE252" s="84"/>
      <c r="AKF252" s="84"/>
      <c r="AKG252" s="84"/>
      <c r="AKH252" s="84"/>
      <c r="AKI252" s="84"/>
      <c r="AKJ252" s="84"/>
      <c r="AKK252" s="84"/>
      <c r="AKL252" s="84"/>
      <c r="AKM252" s="84"/>
      <c r="AKN252" s="84"/>
      <c r="AKO252" s="84"/>
      <c r="AKP252" s="84"/>
      <c r="AKQ252" s="84"/>
      <c r="AKR252" s="84"/>
      <c r="AKS252" s="84"/>
      <c r="AKT252" s="84"/>
      <c r="AKU252" s="84"/>
      <c r="AKV252" s="84"/>
      <c r="AKW252" s="84"/>
      <c r="AKX252" s="84"/>
      <c r="AKY252" s="84"/>
      <c r="AKZ252" s="84"/>
      <c r="ALA252" s="84"/>
      <c r="ALB252" s="84"/>
      <c r="ALC252" s="84"/>
      <c r="ALD252" s="84"/>
      <c r="ALE252" s="84"/>
      <c r="ALF252" s="84"/>
      <c r="ALG252" s="84"/>
      <c r="ALH252" s="84"/>
      <c r="ALI252" s="84"/>
      <c r="ALJ252" s="84"/>
      <c r="ALK252" s="84"/>
      <c r="ALL252" s="84"/>
      <c r="ALM252" s="84"/>
      <c r="ALN252" s="84"/>
      <c r="ALO252" s="84"/>
      <c r="ALP252" s="84"/>
      <c r="ALQ252" s="84"/>
      <c r="ALR252" s="84"/>
      <c r="ALS252" s="84"/>
      <c r="ALT252" s="84"/>
      <c r="ALU252" s="84"/>
      <c r="ALV252" s="84"/>
      <c r="ALW252" s="84"/>
      <c r="ALX252" s="84"/>
      <c r="ALY252" s="84"/>
      <c r="ALZ252" s="84"/>
      <c r="AMA252" s="84"/>
      <c r="AMB252" s="84"/>
      <c r="AMC252" s="84"/>
      <c r="AMD252" s="84"/>
      <c r="AME252" s="84"/>
      <c r="AMF252" s="84"/>
      <c r="AMG252" s="84"/>
      <c r="AMH252" s="84"/>
      <c r="AMI252" s="84"/>
      <c r="AMJ252" s="84"/>
      <c r="AMK252" s="84"/>
      <c r="AML252" s="84"/>
      <c r="AMM252" s="84"/>
      <c r="AMN252" s="84"/>
      <c r="AMO252" s="84"/>
      <c r="AMP252" s="84"/>
      <c r="AMQ252" s="84"/>
      <c r="AMR252" s="84"/>
      <c r="AMS252" s="84"/>
      <c r="AMT252" s="84"/>
      <c r="AMU252" s="84"/>
      <c r="AMV252" s="84"/>
      <c r="AMW252" s="84"/>
      <c r="AMX252" s="84"/>
      <c r="AMY252" s="84"/>
      <c r="AMZ252" s="84"/>
      <c r="ANA252" s="84"/>
      <c r="ANB252" s="84"/>
      <c r="ANC252" s="84"/>
      <c r="AND252" s="84"/>
      <c r="ANE252" s="84"/>
      <c r="ANF252" s="84"/>
      <c r="ANG252" s="84"/>
      <c r="ANH252" s="84"/>
      <c r="ANI252" s="84"/>
      <c r="ANJ252" s="84"/>
      <c r="ANK252" s="84"/>
      <c r="ANL252" s="84"/>
      <c r="ANM252" s="84"/>
      <c r="ANN252" s="84"/>
      <c r="ANO252" s="84"/>
      <c r="ANP252" s="84"/>
      <c r="ANQ252" s="84"/>
      <c r="ANR252" s="84"/>
      <c r="ANS252" s="84"/>
      <c r="ANT252" s="84"/>
      <c r="ANU252" s="84"/>
      <c r="ANV252" s="84"/>
      <c r="ANW252" s="84"/>
      <c r="ANX252" s="84"/>
      <c r="ANY252" s="84"/>
      <c r="ANZ252" s="84"/>
      <c r="AOA252" s="84"/>
      <c r="AOB252" s="84"/>
      <c r="AOC252" s="84"/>
      <c r="AOD252" s="84"/>
      <c r="AOE252" s="84"/>
      <c r="AOF252" s="84"/>
      <c r="AOG252" s="84"/>
      <c r="AOH252" s="84"/>
      <c r="AOI252" s="84"/>
      <c r="AOJ252" s="84"/>
      <c r="AOK252" s="84"/>
      <c r="AOL252" s="84"/>
      <c r="AOM252" s="84"/>
      <c r="AON252" s="84"/>
      <c r="AOO252" s="84"/>
      <c r="AOP252" s="84"/>
      <c r="AOQ252" s="84"/>
      <c r="AOR252" s="84"/>
      <c r="AOS252" s="84"/>
      <c r="AOT252" s="84"/>
      <c r="AOU252" s="84"/>
      <c r="AOV252" s="84"/>
      <c r="AOW252" s="84"/>
      <c r="AOX252" s="84"/>
      <c r="AOY252" s="84"/>
      <c r="AOZ252" s="84"/>
      <c r="APA252" s="84"/>
      <c r="APB252" s="84"/>
      <c r="APC252" s="84"/>
      <c r="APD252" s="84"/>
      <c r="APE252" s="84"/>
      <c r="APF252" s="84"/>
      <c r="APG252" s="84"/>
      <c r="APH252" s="84"/>
      <c r="API252" s="84"/>
      <c r="APJ252" s="84"/>
      <c r="APK252" s="84"/>
      <c r="APL252" s="84"/>
      <c r="APM252" s="84"/>
      <c r="APN252" s="84"/>
      <c r="APO252" s="84"/>
      <c r="APP252" s="84"/>
      <c r="APQ252" s="84"/>
      <c r="APR252" s="84"/>
      <c r="APS252" s="84"/>
      <c r="APT252" s="84"/>
      <c r="APU252" s="84"/>
      <c r="APV252" s="84"/>
      <c r="APW252" s="84"/>
      <c r="APX252" s="84"/>
      <c r="APY252" s="84"/>
      <c r="APZ252" s="84"/>
      <c r="AQA252" s="84"/>
      <c r="AQB252" s="84"/>
      <c r="AQC252" s="84"/>
      <c r="AQD252" s="84"/>
      <c r="AQE252" s="84"/>
      <c r="AQF252" s="84"/>
      <c r="AQG252" s="84"/>
      <c r="AQH252" s="84"/>
      <c r="AQI252" s="84"/>
      <c r="AQJ252" s="84"/>
      <c r="AQK252" s="84"/>
      <c r="AQL252" s="84"/>
      <c r="AQM252" s="84"/>
      <c r="AQN252" s="84"/>
      <c r="AQO252" s="84"/>
      <c r="AQP252" s="84"/>
      <c r="AQQ252" s="84"/>
      <c r="AQR252" s="84"/>
      <c r="AQS252" s="84"/>
      <c r="AQT252" s="84"/>
      <c r="AQU252" s="84"/>
      <c r="AQV252" s="84"/>
      <c r="AQW252" s="84"/>
      <c r="AQX252" s="84"/>
      <c r="AQY252" s="84"/>
      <c r="AQZ252" s="84"/>
      <c r="ARA252" s="84"/>
      <c r="ARB252" s="84"/>
      <c r="ARC252" s="84"/>
      <c r="ARD252" s="84"/>
      <c r="ARE252" s="84"/>
      <c r="ARF252" s="84"/>
      <c r="ARG252" s="84"/>
      <c r="ARH252" s="84"/>
      <c r="ARI252" s="84"/>
      <c r="ARJ252" s="84"/>
      <c r="ARK252" s="84"/>
      <c r="ARL252" s="84"/>
      <c r="ARM252" s="84"/>
      <c r="ARN252" s="84"/>
      <c r="ARO252" s="84"/>
      <c r="ARP252" s="84"/>
      <c r="ARQ252" s="84"/>
      <c r="ARR252" s="84"/>
      <c r="ARS252" s="84"/>
      <c r="ART252" s="84"/>
      <c r="ARU252" s="84"/>
      <c r="ARV252" s="84"/>
      <c r="ARW252" s="84"/>
      <c r="ARX252" s="84"/>
      <c r="ARY252" s="84"/>
      <c r="ARZ252" s="84"/>
      <c r="ASA252" s="84"/>
      <c r="ASB252" s="84"/>
      <c r="ASC252" s="84"/>
      <c r="ASD252" s="84"/>
      <c r="ASE252" s="84"/>
      <c r="ASF252" s="84"/>
      <c r="ASG252" s="84"/>
      <c r="ASH252" s="84"/>
      <c r="ASI252" s="84"/>
      <c r="ASJ252" s="84"/>
      <c r="ASK252" s="84"/>
      <c r="ASL252" s="84"/>
      <c r="ASM252" s="84"/>
      <c r="ASN252" s="84"/>
      <c r="ASO252" s="84"/>
      <c r="ASP252" s="84"/>
      <c r="ASQ252" s="84"/>
      <c r="ASR252" s="84"/>
      <c r="ASS252" s="84"/>
      <c r="AST252" s="84"/>
      <c r="ASU252" s="84"/>
      <c r="ASV252" s="84"/>
      <c r="ASW252" s="84"/>
      <c r="ASX252" s="84"/>
      <c r="ASY252" s="84"/>
      <c r="ASZ252" s="84"/>
      <c r="ATA252" s="84"/>
      <c r="ATB252" s="84"/>
      <c r="ATC252" s="84"/>
      <c r="ATD252" s="84"/>
      <c r="ATE252" s="84"/>
      <c r="ATF252" s="84"/>
      <c r="ATG252" s="84"/>
      <c r="ATH252" s="84"/>
      <c r="ATI252" s="84"/>
      <c r="ATJ252" s="84"/>
      <c r="ATK252" s="84"/>
      <c r="ATL252" s="84"/>
      <c r="ATM252" s="84"/>
      <c r="ATN252" s="84"/>
      <c r="ATO252" s="84"/>
      <c r="ATP252" s="84"/>
      <c r="ATQ252" s="84"/>
      <c r="ATR252" s="84"/>
      <c r="ATS252" s="84"/>
      <c r="ATT252" s="84"/>
      <c r="ATU252" s="84"/>
      <c r="ATV252" s="84"/>
      <c r="ATW252" s="84"/>
      <c r="ATX252" s="84"/>
      <c r="ATY252" s="84"/>
      <c r="ATZ252" s="84"/>
      <c r="AUA252" s="84"/>
      <c r="AUB252" s="84"/>
      <c r="AUC252" s="84"/>
      <c r="AUD252" s="84"/>
      <c r="AUE252" s="84"/>
      <c r="AUF252" s="84"/>
      <c r="AUG252" s="84"/>
      <c r="AUH252" s="84"/>
      <c r="AUI252" s="84"/>
      <c r="AUJ252" s="84"/>
      <c r="AUK252" s="84"/>
      <c r="AUL252" s="84"/>
      <c r="AUM252" s="84"/>
      <c r="AUN252" s="84"/>
      <c r="AUO252" s="84"/>
      <c r="AUP252" s="84"/>
      <c r="AUQ252" s="84"/>
      <c r="AUR252" s="84"/>
      <c r="AUS252" s="84"/>
      <c r="AUT252" s="84"/>
      <c r="AUU252" s="84"/>
      <c r="AUV252" s="84"/>
      <c r="AUW252" s="84"/>
      <c r="AUX252" s="84"/>
      <c r="AUY252" s="84"/>
      <c r="AUZ252" s="84"/>
      <c r="AVA252" s="84"/>
      <c r="AVB252" s="84"/>
      <c r="AVC252" s="84"/>
      <c r="AVD252" s="84"/>
      <c r="AVE252" s="84"/>
      <c r="AVF252" s="84"/>
      <c r="AVG252" s="84"/>
      <c r="AVH252" s="84"/>
      <c r="AVI252" s="84"/>
      <c r="AVJ252" s="84"/>
      <c r="AVK252" s="84"/>
      <c r="AVL252" s="84"/>
      <c r="AVM252" s="84"/>
      <c r="AVN252" s="84"/>
      <c r="AVO252" s="84"/>
      <c r="AVP252" s="84"/>
      <c r="AVQ252" s="84"/>
      <c r="AVR252" s="84"/>
      <c r="AVS252" s="84"/>
      <c r="AVT252" s="84"/>
      <c r="AVU252" s="84"/>
      <c r="AVV252" s="84"/>
      <c r="AVW252" s="84"/>
      <c r="AVX252" s="84"/>
      <c r="AVY252" s="84"/>
      <c r="AVZ252" s="84"/>
      <c r="AWA252" s="84"/>
      <c r="AWB252" s="84"/>
      <c r="AWC252" s="84"/>
      <c r="AWD252" s="84"/>
      <c r="AWE252" s="84"/>
      <c r="AWF252" s="84"/>
      <c r="AWG252" s="84"/>
      <c r="AWH252" s="84"/>
      <c r="AWI252" s="84"/>
      <c r="AWJ252" s="84"/>
      <c r="AWK252" s="84"/>
      <c r="AWL252" s="84"/>
      <c r="AWM252" s="84"/>
      <c r="AWN252" s="84"/>
      <c r="AWO252" s="84"/>
      <c r="AWP252" s="84"/>
      <c r="AWQ252" s="84"/>
      <c r="AWR252" s="84"/>
      <c r="AWS252" s="84"/>
      <c r="AWT252" s="84"/>
      <c r="AWU252" s="84"/>
      <c r="AWV252" s="84"/>
      <c r="AWW252" s="84"/>
      <c r="AWX252" s="84"/>
      <c r="AWY252" s="84"/>
      <c r="AWZ252" s="84"/>
      <c r="AXA252" s="84"/>
      <c r="AXB252" s="84"/>
      <c r="AXC252" s="84"/>
      <c r="AXD252" s="84"/>
      <c r="AXE252" s="84"/>
      <c r="AXF252" s="84"/>
      <c r="AXG252" s="84"/>
      <c r="AXH252" s="84"/>
      <c r="AXI252" s="84"/>
      <c r="AXJ252" s="84"/>
      <c r="AXK252" s="84"/>
      <c r="AXL252" s="84"/>
      <c r="AXM252" s="84"/>
      <c r="AXN252" s="84"/>
      <c r="AXO252" s="84"/>
      <c r="AXP252" s="84"/>
      <c r="AXQ252" s="84"/>
      <c r="AXR252" s="84"/>
      <c r="AXS252" s="84"/>
      <c r="AXT252" s="84"/>
      <c r="AXU252" s="84"/>
      <c r="AXV252" s="84"/>
      <c r="AXW252" s="84"/>
      <c r="AXX252" s="84"/>
      <c r="AXY252" s="84"/>
      <c r="AXZ252" s="84"/>
      <c r="AYA252" s="84"/>
      <c r="AYB252" s="84"/>
      <c r="AYC252" s="84"/>
      <c r="AYD252" s="84"/>
      <c r="AYE252" s="84"/>
      <c r="AYF252" s="84"/>
      <c r="AYG252" s="84"/>
      <c r="AYH252" s="84"/>
      <c r="AYI252" s="84"/>
      <c r="AYJ252" s="84"/>
      <c r="AYK252" s="84"/>
      <c r="AYL252" s="84"/>
      <c r="AYM252" s="84"/>
      <c r="AYN252" s="84"/>
      <c r="AYO252" s="84"/>
      <c r="AYP252" s="84"/>
      <c r="AYQ252" s="84"/>
      <c r="AYR252" s="84"/>
      <c r="AYS252" s="84"/>
      <c r="AYT252" s="84"/>
      <c r="AYU252" s="84"/>
      <c r="AYV252" s="84"/>
      <c r="AYW252" s="84"/>
      <c r="AYX252" s="84"/>
      <c r="AYY252" s="84"/>
      <c r="AYZ252" s="84"/>
      <c r="AZA252" s="84"/>
      <c r="AZB252" s="84"/>
      <c r="AZC252" s="84"/>
      <c r="AZD252" s="84"/>
      <c r="AZE252" s="84"/>
      <c r="AZF252" s="84"/>
      <c r="AZG252" s="84"/>
      <c r="AZH252" s="84"/>
      <c r="AZI252" s="84"/>
      <c r="AZJ252" s="84"/>
      <c r="AZK252" s="84"/>
      <c r="AZL252" s="84"/>
      <c r="AZM252" s="84"/>
      <c r="AZN252" s="84"/>
      <c r="AZO252" s="84"/>
      <c r="AZP252" s="84"/>
      <c r="AZQ252" s="84"/>
      <c r="AZR252" s="84"/>
      <c r="AZS252" s="84"/>
      <c r="AZT252" s="84"/>
      <c r="AZU252" s="84"/>
      <c r="AZV252" s="84"/>
      <c r="AZW252" s="84"/>
      <c r="AZX252" s="84"/>
      <c r="AZY252" s="84"/>
      <c r="AZZ252" s="84"/>
      <c r="BAA252" s="84"/>
      <c r="BAB252" s="84"/>
      <c r="BAC252" s="84"/>
      <c r="BAD252" s="84"/>
      <c r="BAE252" s="84"/>
      <c r="BAF252" s="84"/>
      <c r="BAG252" s="84"/>
      <c r="BAH252" s="84"/>
      <c r="BAI252" s="84"/>
      <c r="BAJ252" s="84"/>
      <c r="BAK252" s="84"/>
      <c r="BAL252" s="84"/>
      <c r="BAM252" s="84"/>
      <c r="BAN252" s="84"/>
      <c r="BAO252" s="84"/>
      <c r="BAP252" s="84"/>
      <c r="BAQ252" s="84"/>
      <c r="BAR252" s="84"/>
      <c r="BAS252" s="84"/>
      <c r="BAT252" s="84"/>
      <c r="BAU252" s="84"/>
      <c r="BAV252" s="84"/>
      <c r="BAW252" s="84"/>
      <c r="BAX252" s="84"/>
      <c r="BAY252" s="84"/>
      <c r="BAZ252" s="84"/>
      <c r="BBA252" s="84"/>
      <c r="BBB252" s="84"/>
      <c r="BBC252" s="84"/>
      <c r="BBD252" s="84"/>
      <c r="BBE252" s="84"/>
      <c r="BBF252" s="84"/>
      <c r="BBG252" s="84"/>
      <c r="BBH252" s="84"/>
      <c r="BBI252" s="84"/>
      <c r="BBJ252" s="84"/>
      <c r="BBK252" s="84"/>
      <c r="BBL252" s="84"/>
      <c r="BBM252" s="84"/>
      <c r="BBN252" s="84"/>
      <c r="BBO252" s="84"/>
      <c r="BBP252" s="84"/>
      <c r="BBQ252" s="84"/>
      <c r="BBR252" s="84"/>
      <c r="BBS252" s="84"/>
      <c r="BBT252" s="84"/>
      <c r="BBU252" s="84"/>
      <c r="BBV252" s="84"/>
      <c r="BBW252" s="84"/>
      <c r="BBX252" s="84"/>
      <c r="BBY252" s="84"/>
      <c r="BBZ252" s="84"/>
      <c r="BCA252" s="84"/>
      <c r="BCB252" s="84"/>
      <c r="BCC252" s="84"/>
      <c r="BCD252" s="84"/>
      <c r="BCE252" s="84"/>
      <c r="BCF252" s="84"/>
      <c r="BCG252" s="84"/>
      <c r="BCH252" s="84"/>
      <c r="BCI252" s="84"/>
      <c r="BCJ252" s="84"/>
      <c r="BCK252" s="84"/>
      <c r="BCL252" s="84"/>
      <c r="BCM252" s="84"/>
      <c r="BCN252" s="84"/>
      <c r="BCO252" s="84"/>
      <c r="BCP252" s="84"/>
      <c r="BCQ252" s="84"/>
      <c r="BCR252" s="84"/>
      <c r="BCS252" s="84"/>
      <c r="BCT252" s="84"/>
      <c r="BCU252" s="84"/>
      <c r="BCV252" s="84"/>
      <c r="BCW252" s="84"/>
      <c r="BCX252" s="84"/>
      <c r="BCY252" s="84"/>
      <c r="BCZ252" s="84"/>
      <c r="BDA252" s="84"/>
      <c r="BDB252" s="84"/>
      <c r="BDC252" s="84"/>
      <c r="BDD252" s="84"/>
      <c r="BDE252" s="84"/>
      <c r="BDF252" s="84"/>
      <c r="BDG252" s="84"/>
      <c r="BDH252" s="84"/>
      <c r="BDI252" s="84"/>
      <c r="BDJ252" s="84"/>
      <c r="BDK252" s="84"/>
      <c r="BDL252" s="84"/>
      <c r="BDM252" s="84"/>
      <c r="BDN252" s="84"/>
      <c r="BDO252" s="84"/>
      <c r="BDP252" s="84"/>
      <c r="BDQ252" s="84"/>
      <c r="BDR252" s="84"/>
      <c r="BDS252" s="84"/>
      <c r="BDT252" s="84"/>
      <c r="BDU252" s="84"/>
      <c r="BDV252" s="84"/>
      <c r="BDW252" s="84"/>
      <c r="BDX252" s="84"/>
      <c r="BDY252" s="84"/>
      <c r="BDZ252" s="84"/>
      <c r="BEA252" s="84"/>
      <c r="BEB252" s="84"/>
      <c r="BEC252" s="84"/>
      <c r="BED252" s="84"/>
      <c r="BEE252" s="84"/>
      <c r="BEF252" s="84"/>
      <c r="BEG252" s="84"/>
      <c r="BEH252" s="84"/>
      <c r="BEI252" s="84"/>
      <c r="BEJ252" s="84"/>
      <c r="BEK252" s="84"/>
      <c r="BEL252" s="84"/>
      <c r="BEM252" s="84"/>
      <c r="BEN252" s="84"/>
      <c r="BEO252" s="84"/>
      <c r="BEP252" s="84"/>
      <c r="BEQ252" s="84"/>
      <c r="BER252" s="84"/>
      <c r="BES252" s="84"/>
      <c r="BET252" s="84"/>
      <c r="BEU252" s="84"/>
      <c r="BEV252" s="84"/>
      <c r="BEW252" s="84"/>
      <c r="BEX252" s="84"/>
      <c r="BEY252" s="84"/>
      <c r="BEZ252" s="84"/>
      <c r="BFA252" s="84"/>
      <c r="BFB252" s="84"/>
      <c r="BFC252" s="84"/>
      <c r="BFD252" s="84"/>
      <c r="BFE252" s="84"/>
      <c r="BFF252" s="84"/>
      <c r="BFG252" s="84"/>
      <c r="BFH252" s="84"/>
      <c r="BFI252" s="84"/>
      <c r="BFJ252" s="84"/>
      <c r="BFK252" s="84"/>
      <c r="BFL252" s="84"/>
      <c r="BFM252" s="84"/>
      <c r="BFN252" s="84"/>
      <c r="BFO252" s="84"/>
      <c r="BFP252" s="84"/>
      <c r="BFQ252" s="84"/>
      <c r="BFR252" s="84"/>
      <c r="BFS252" s="84"/>
      <c r="BFT252" s="84"/>
      <c r="BFU252" s="84"/>
      <c r="BFV252" s="84"/>
      <c r="BFW252" s="84"/>
      <c r="BFX252" s="84"/>
      <c r="BFY252" s="84"/>
      <c r="BFZ252" s="84"/>
      <c r="BGA252" s="84"/>
      <c r="BGB252" s="84"/>
      <c r="BGC252" s="84"/>
      <c r="BGD252" s="84"/>
      <c r="BGE252" s="84"/>
      <c r="BGF252" s="84"/>
      <c r="BGG252" s="84"/>
      <c r="BGH252" s="84"/>
      <c r="BGI252" s="84"/>
      <c r="BGJ252" s="84"/>
      <c r="BGK252" s="84"/>
      <c r="BGL252" s="84"/>
      <c r="BGM252" s="84"/>
      <c r="BGN252" s="84"/>
      <c r="BGO252" s="84"/>
      <c r="BGP252" s="84"/>
      <c r="BGQ252" s="84"/>
      <c r="BGR252" s="84"/>
      <c r="BGS252" s="84"/>
      <c r="BGT252" s="84"/>
      <c r="BGU252" s="84"/>
      <c r="BGV252" s="84"/>
      <c r="BGW252" s="84"/>
      <c r="BGX252" s="84"/>
      <c r="BGY252" s="84"/>
      <c r="BGZ252" s="84"/>
      <c r="BHA252" s="84"/>
      <c r="BHB252" s="84"/>
      <c r="BHC252" s="84"/>
      <c r="BHD252" s="84"/>
      <c r="BHE252" s="84"/>
      <c r="BHF252" s="84"/>
      <c r="BHG252" s="84"/>
      <c r="BHH252" s="84"/>
      <c r="BHI252" s="84"/>
      <c r="BHJ252" s="84"/>
      <c r="BHK252" s="84"/>
      <c r="BHL252" s="84"/>
      <c r="BHM252" s="84"/>
      <c r="BHN252" s="84"/>
      <c r="BHO252" s="84"/>
      <c r="BHP252" s="84"/>
      <c r="BHQ252" s="84"/>
      <c r="BHR252" s="84"/>
      <c r="BHS252" s="84"/>
      <c r="BHT252" s="84"/>
      <c r="BHU252" s="84"/>
      <c r="BHV252" s="84"/>
      <c r="BHW252" s="84"/>
      <c r="BHX252" s="84"/>
      <c r="BHY252" s="84"/>
      <c r="BHZ252" s="84"/>
      <c r="BIA252" s="84"/>
      <c r="BIB252" s="84"/>
      <c r="BIC252" s="84"/>
      <c r="BID252" s="84"/>
      <c r="BIE252" s="84"/>
      <c r="BIF252" s="84"/>
      <c r="BIG252" s="84"/>
      <c r="BIH252" s="84"/>
      <c r="BII252" s="84"/>
      <c r="BIJ252" s="84"/>
      <c r="BIK252" s="84"/>
      <c r="BIL252" s="84"/>
      <c r="BIM252" s="84"/>
      <c r="BIN252" s="84"/>
      <c r="BIO252" s="84"/>
      <c r="BIP252" s="84"/>
      <c r="BIQ252" s="84"/>
      <c r="BIR252" s="84"/>
      <c r="BIS252" s="84"/>
      <c r="BIT252" s="84"/>
      <c r="BIU252" s="84"/>
      <c r="BIV252" s="84"/>
      <c r="BIW252" s="84"/>
      <c r="BIX252" s="84"/>
      <c r="BIY252" s="84"/>
      <c r="BIZ252" s="84"/>
      <c r="BJA252" s="84"/>
      <c r="BJB252" s="84"/>
      <c r="BJC252" s="84"/>
      <c r="BJD252" s="84"/>
      <c r="BJE252" s="84"/>
      <c r="BJF252" s="84"/>
      <c r="BJG252" s="84"/>
      <c r="BJH252" s="84"/>
      <c r="BJI252" s="84"/>
      <c r="BJJ252" s="84"/>
      <c r="BJK252" s="84"/>
      <c r="BJL252" s="84"/>
      <c r="BJM252" s="84"/>
      <c r="BJN252" s="84"/>
      <c r="BJO252" s="84"/>
      <c r="BJP252" s="84"/>
      <c r="BJQ252" s="84"/>
      <c r="BJR252" s="84"/>
      <c r="BJS252" s="84"/>
      <c r="BJT252" s="84"/>
      <c r="BJU252" s="84"/>
      <c r="BJV252" s="84"/>
      <c r="BJW252" s="84"/>
      <c r="BJX252" s="84"/>
      <c r="BJY252" s="84"/>
      <c r="BJZ252" s="84"/>
      <c r="BKA252" s="84"/>
      <c r="BKB252" s="84"/>
      <c r="BKC252" s="84"/>
      <c r="BKD252" s="84"/>
      <c r="BKE252" s="84"/>
      <c r="BKF252" s="84"/>
      <c r="BKG252" s="84"/>
      <c r="BKH252" s="84"/>
      <c r="BKI252" s="84"/>
      <c r="BKJ252" s="84"/>
      <c r="BKK252" s="84"/>
      <c r="BKL252" s="84"/>
      <c r="BKM252" s="84"/>
      <c r="BKN252" s="84"/>
      <c r="BKO252" s="84"/>
      <c r="BKP252" s="84"/>
      <c r="BKQ252" s="84"/>
      <c r="BKR252" s="84"/>
      <c r="BKS252" s="84"/>
      <c r="BKT252" s="84"/>
      <c r="BKU252" s="84"/>
      <c r="BKV252" s="84"/>
      <c r="BKW252" s="84"/>
      <c r="BKX252" s="84"/>
      <c r="BKY252" s="84"/>
      <c r="BKZ252" s="84"/>
      <c r="BLA252" s="84"/>
      <c r="BLB252" s="84"/>
      <c r="BLC252" s="84"/>
      <c r="BLD252" s="84"/>
      <c r="BLE252" s="84"/>
      <c r="BLF252" s="84"/>
      <c r="BLG252" s="84"/>
      <c r="BLH252" s="84"/>
      <c r="BLI252" s="84"/>
      <c r="BLJ252" s="84"/>
      <c r="BLK252" s="84"/>
      <c r="BLL252" s="84"/>
      <c r="BLM252" s="84"/>
      <c r="BLN252" s="84"/>
      <c r="BLO252" s="84"/>
      <c r="BLP252" s="84"/>
      <c r="BLQ252" s="84"/>
      <c r="BLR252" s="84"/>
      <c r="BLS252" s="84"/>
      <c r="BLT252" s="84"/>
      <c r="BLU252" s="84"/>
      <c r="BLV252" s="84"/>
      <c r="BLW252" s="84"/>
      <c r="BLX252" s="84"/>
      <c r="BLY252" s="84"/>
      <c r="BLZ252" s="84"/>
      <c r="BMA252" s="84"/>
      <c r="BMB252" s="84"/>
      <c r="BMC252" s="84"/>
      <c r="BMD252" s="84"/>
      <c r="BME252" s="84"/>
      <c r="BMF252" s="84"/>
      <c r="BMG252" s="84"/>
      <c r="BMH252" s="84"/>
      <c r="BMI252" s="84"/>
      <c r="BMJ252" s="84"/>
      <c r="BMK252" s="84"/>
      <c r="BML252" s="84"/>
      <c r="BMM252" s="84"/>
      <c r="BMN252" s="84"/>
      <c r="BMO252" s="84"/>
      <c r="BMP252" s="84"/>
      <c r="BMQ252" s="84"/>
      <c r="BMR252" s="84"/>
      <c r="BMS252" s="84"/>
      <c r="BMT252" s="84"/>
      <c r="BMU252" s="84"/>
      <c r="BMV252" s="84"/>
      <c r="BMW252" s="84"/>
      <c r="BMX252" s="84"/>
      <c r="BMY252" s="84"/>
      <c r="BMZ252" s="84"/>
      <c r="BNA252" s="84"/>
      <c r="BNB252" s="84"/>
      <c r="BNC252" s="84"/>
      <c r="BND252" s="84"/>
      <c r="BNE252" s="84"/>
      <c r="BNF252" s="84"/>
      <c r="BNG252" s="84"/>
      <c r="BNH252" s="84"/>
      <c r="BNI252" s="84"/>
      <c r="BNJ252" s="84"/>
      <c r="BNK252" s="84"/>
      <c r="BNL252" s="84"/>
      <c r="BNM252" s="84"/>
      <c r="BNN252" s="84"/>
      <c r="BNO252" s="84"/>
      <c r="BNP252" s="84"/>
      <c r="BNQ252" s="84"/>
      <c r="BNR252" s="84"/>
      <c r="BNS252" s="84"/>
      <c r="BNT252" s="84"/>
      <c r="BNU252" s="84"/>
      <c r="BNV252" s="84"/>
      <c r="BNW252" s="84"/>
      <c r="BNX252" s="84"/>
      <c r="BNY252" s="84"/>
      <c r="BNZ252" s="84"/>
      <c r="BOA252" s="84"/>
      <c r="BOB252" s="84"/>
      <c r="BOC252" s="84"/>
      <c r="BOD252" s="84"/>
      <c r="BOE252" s="84"/>
      <c r="BOF252" s="84"/>
      <c r="BOG252" s="84"/>
      <c r="BOH252" s="84"/>
      <c r="BOI252" s="84"/>
      <c r="BOJ252" s="84"/>
      <c r="BOK252" s="84"/>
      <c r="BOL252" s="84"/>
      <c r="BOM252" s="84"/>
      <c r="BON252" s="84"/>
      <c r="BOO252" s="84"/>
      <c r="BOP252" s="84"/>
      <c r="BOQ252" s="84"/>
      <c r="BOR252" s="84"/>
      <c r="BOS252" s="84"/>
      <c r="BOT252" s="84"/>
      <c r="BOU252" s="84"/>
      <c r="BOV252" s="84"/>
      <c r="BOW252" s="84"/>
      <c r="BOX252" s="84"/>
      <c r="BOY252" s="84"/>
      <c r="BOZ252" s="84"/>
      <c r="BPA252" s="84"/>
      <c r="BPB252" s="84"/>
      <c r="BPC252" s="84"/>
      <c r="BPD252" s="84"/>
      <c r="BPE252" s="84"/>
      <c r="BPF252" s="84"/>
      <c r="BPG252" s="84"/>
      <c r="BPH252" s="84"/>
      <c r="BPI252" s="84"/>
      <c r="BPJ252" s="84"/>
      <c r="BPK252" s="84"/>
      <c r="BPL252" s="84"/>
      <c r="BPM252" s="84"/>
      <c r="BPN252" s="84"/>
      <c r="BPO252" s="84"/>
      <c r="BPP252" s="84"/>
      <c r="BPQ252" s="84"/>
      <c r="BPR252" s="84"/>
      <c r="BPS252" s="84"/>
      <c r="BPT252" s="84"/>
      <c r="BPU252" s="84"/>
      <c r="BPV252" s="84"/>
      <c r="BPW252" s="84"/>
      <c r="BPX252" s="84"/>
      <c r="BPY252" s="84"/>
      <c r="BPZ252" s="84"/>
      <c r="BQA252" s="84"/>
      <c r="BQB252" s="84"/>
      <c r="BQC252" s="84"/>
      <c r="BQD252" s="84"/>
      <c r="BQE252" s="84"/>
      <c r="BQF252" s="84"/>
      <c r="BQG252" s="84"/>
      <c r="BQH252" s="84"/>
      <c r="BQI252" s="84"/>
      <c r="BQJ252" s="84"/>
      <c r="BQK252" s="84"/>
      <c r="BQL252" s="84"/>
      <c r="BQM252" s="84"/>
      <c r="BQN252" s="84"/>
      <c r="BQO252" s="84"/>
      <c r="BQP252" s="84"/>
      <c r="BQQ252" s="84"/>
      <c r="BQR252" s="84"/>
      <c r="BQS252" s="84"/>
      <c r="BQT252" s="84"/>
      <c r="BQU252" s="84"/>
      <c r="BQV252" s="84"/>
      <c r="BQW252" s="84"/>
      <c r="BQX252" s="84"/>
      <c r="BQY252" s="84"/>
      <c r="BQZ252" s="84"/>
      <c r="BRA252" s="84"/>
      <c r="BRB252" s="84"/>
      <c r="BRC252" s="84"/>
      <c r="BRD252" s="84"/>
      <c r="BRE252" s="84"/>
      <c r="BRF252" s="84"/>
      <c r="BRG252" s="84"/>
      <c r="BRH252" s="84"/>
      <c r="BRI252" s="84"/>
      <c r="BRJ252" s="84"/>
      <c r="BRK252" s="84"/>
      <c r="BRL252" s="84"/>
      <c r="BRM252" s="84"/>
      <c r="BRN252" s="84"/>
      <c r="BRO252" s="84"/>
      <c r="BRP252" s="84"/>
      <c r="BRQ252" s="84"/>
      <c r="BRR252" s="84"/>
      <c r="BRS252" s="84"/>
      <c r="BRT252" s="84"/>
      <c r="BRU252" s="84"/>
      <c r="BRV252" s="84"/>
      <c r="BRW252" s="84"/>
      <c r="BRX252" s="84"/>
      <c r="BRY252" s="84"/>
      <c r="BRZ252" s="84"/>
      <c r="BSA252" s="84"/>
      <c r="BSB252" s="84"/>
      <c r="BSC252" s="84"/>
      <c r="BSD252" s="84"/>
      <c r="BSE252" s="84"/>
      <c r="BSF252" s="84"/>
      <c r="BSG252" s="84"/>
      <c r="BSH252" s="84"/>
      <c r="BSI252" s="84"/>
      <c r="BSJ252" s="84"/>
      <c r="BSK252" s="84"/>
      <c r="BSL252" s="84"/>
      <c r="BSM252" s="84"/>
      <c r="BSN252" s="84"/>
      <c r="BSO252" s="84"/>
      <c r="BSP252" s="84"/>
      <c r="BSQ252" s="84"/>
      <c r="BSR252" s="84"/>
      <c r="BSS252" s="84"/>
      <c r="BST252" s="84"/>
      <c r="BSU252" s="84"/>
      <c r="BSV252" s="84"/>
      <c r="BSW252" s="84"/>
      <c r="BSX252" s="84"/>
      <c r="BSY252" s="84"/>
      <c r="BSZ252" s="84"/>
      <c r="BTA252" s="84"/>
      <c r="BTB252" s="84"/>
      <c r="BTC252" s="84"/>
      <c r="BTD252" s="84"/>
      <c r="BTE252" s="84"/>
      <c r="BTF252" s="84"/>
      <c r="BTG252" s="84"/>
      <c r="BTH252" s="84"/>
      <c r="BTI252" s="84"/>
      <c r="BTJ252" s="84"/>
      <c r="BTK252" s="84"/>
      <c r="BTL252" s="84"/>
      <c r="BTM252" s="84"/>
      <c r="BTN252" s="84"/>
      <c r="BTO252" s="84"/>
      <c r="BTP252" s="84"/>
      <c r="BTQ252" s="84"/>
      <c r="BTR252" s="84"/>
      <c r="BTS252" s="84"/>
      <c r="BTT252" s="84"/>
      <c r="BTU252" s="84"/>
      <c r="BTV252" s="84"/>
      <c r="BTW252" s="84"/>
      <c r="BTX252" s="84"/>
      <c r="BTY252" s="84"/>
      <c r="BTZ252" s="84"/>
      <c r="BUA252" s="84"/>
      <c r="BUB252" s="84"/>
      <c r="BUC252" s="84"/>
      <c r="BUD252" s="84"/>
      <c r="BUE252" s="84"/>
      <c r="BUF252" s="84"/>
      <c r="BUG252" s="84"/>
      <c r="BUH252" s="84"/>
      <c r="BUI252" s="84"/>
      <c r="BUJ252" s="84"/>
      <c r="BUK252" s="84"/>
      <c r="BUL252" s="84"/>
      <c r="BUM252" s="84"/>
      <c r="BUN252" s="84"/>
      <c r="BUO252" s="84"/>
      <c r="BUP252" s="84"/>
      <c r="BUQ252" s="84"/>
      <c r="BUR252" s="84"/>
      <c r="BUS252" s="84"/>
      <c r="BUT252" s="84"/>
      <c r="BUU252" s="84"/>
      <c r="BUV252" s="84"/>
      <c r="BUW252" s="84"/>
      <c r="BUX252" s="84"/>
      <c r="BUY252" s="84"/>
      <c r="BUZ252" s="84"/>
      <c r="BVA252" s="84"/>
      <c r="BVB252" s="84"/>
      <c r="BVC252" s="84"/>
      <c r="BVD252" s="84"/>
      <c r="BVE252" s="84"/>
      <c r="BVF252" s="84"/>
      <c r="BVG252" s="84"/>
      <c r="BVH252" s="84"/>
      <c r="BVI252" s="84"/>
      <c r="BVJ252" s="84"/>
      <c r="BVK252" s="84"/>
      <c r="BVL252" s="84"/>
      <c r="BVM252" s="84"/>
      <c r="BVN252" s="84"/>
      <c r="BVO252" s="84"/>
      <c r="BVP252" s="84"/>
      <c r="BVQ252" s="84"/>
      <c r="BVR252" s="84"/>
      <c r="BVS252" s="84"/>
      <c r="BVT252" s="84"/>
      <c r="BVU252" s="84"/>
      <c r="BVV252" s="84"/>
      <c r="BVW252" s="84"/>
      <c r="BVX252" s="84"/>
      <c r="BVY252" s="84"/>
      <c r="BVZ252" s="84"/>
      <c r="BWA252" s="84"/>
      <c r="BWB252" s="84"/>
      <c r="BWC252" s="84"/>
      <c r="BWD252" s="84"/>
      <c r="BWE252" s="84"/>
      <c r="BWF252" s="84"/>
      <c r="BWG252" s="84"/>
      <c r="BWH252" s="84"/>
      <c r="BWI252" s="84"/>
      <c r="BWJ252" s="84"/>
      <c r="BWK252" s="84"/>
      <c r="BWL252" s="84"/>
      <c r="BWM252" s="84"/>
      <c r="BWN252" s="84"/>
      <c r="BWO252" s="84"/>
      <c r="BWP252" s="84"/>
      <c r="BWQ252" s="84"/>
      <c r="BWR252" s="84"/>
      <c r="BWS252" s="84"/>
      <c r="BWT252" s="84"/>
      <c r="BWU252" s="84"/>
      <c r="BWV252" s="84"/>
      <c r="BWW252" s="84"/>
      <c r="BWX252" s="84"/>
      <c r="BWY252" s="84"/>
      <c r="BWZ252" s="84"/>
      <c r="BXA252" s="84"/>
      <c r="BXB252" s="84"/>
      <c r="BXC252" s="84"/>
      <c r="BXD252" s="84"/>
      <c r="BXE252" s="84"/>
      <c r="BXF252" s="84"/>
      <c r="BXG252" s="84"/>
      <c r="BXH252" s="84"/>
      <c r="BXI252" s="84"/>
      <c r="BXJ252" s="84"/>
      <c r="BXK252" s="84"/>
      <c r="BXL252" s="84"/>
      <c r="BXM252" s="84"/>
      <c r="BXN252" s="84"/>
      <c r="BXO252" s="84"/>
      <c r="BXP252" s="84"/>
      <c r="BXQ252" s="84"/>
      <c r="BXR252" s="84"/>
      <c r="BXS252" s="84"/>
      <c r="BXT252" s="84"/>
      <c r="BXU252" s="84"/>
      <c r="BXV252" s="84"/>
      <c r="BXW252" s="84"/>
      <c r="BXX252" s="84"/>
      <c r="BXY252" s="84"/>
      <c r="BXZ252" s="84"/>
      <c r="BYA252" s="84"/>
      <c r="BYB252" s="84"/>
      <c r="BYC252" s="84"/>
      <c r="BYD252" s="84"/>
      <c r="BYE252" s="84"/>
      <c r="BYF252" s="84"/>
      <c r="BYG252" s="84"/>
      <c r="BYH252" s="84"/>
      <c r="BYI252" s="84"/>
      <c r="BYJ252" s="84"/>
      <c r="BYK252" s="84"/>
      <c r="BYL252" s="84"/>
      <c r="BYM252" s="84"/>
      <c r="BYN252" s="84"/>
      <c r="BYO252" s="84"/>
      <c r="BYP252" s="84"/>
      <c r="BYQ252" s="84"/>
      <c r="BYR252" s="84"/>
      <c r="BYS252" s="84"/>
      <c r="BYT252" s="84"/>
      <c r="BYU252" s="84"/>
      <c r="BYV252" s="84"/>
      <c r="BYW252" s="84"/>
      <c r="BYX252" s="84"/>
      <c r="BYY252" s="84"/>
      <c r="BYZ252" s="84"/>
      <c r="BZA252" s="84"/>
      <c r="BZB252" s="84"/>
      <c r="BZC252" s="84"/>
      <c r="BZD252" s="84"/>
      <c r="BZE252" s="84"/>
      <c r="BZF252" s="84"/>
      <c r="BZG252" s="84"/>
      <c r="BZH252" s="84"/>
      <c r="BZI252" s="84"/>
      <c r="BZJ252" s="84"/>
      <c r="BZK252" s="84"/>
      <c r="BZL252" s="84"/>
      <c r="BZM252" s="84"/>
      <c r="BZN252" s="84"/>
      <c r="BZO252" s="84"/>
      <c r="BZP252" s="84"/>
      <c r="BZQ252" s="84"/>
      <c r="BZR252" s="84"/>
      <c r="BZS252" s="84"/>
      <c r="BZT252" s="84"/>
      <c r="BZU252" s="84"/>
      <c r="BZV252" s="84"/>
      <c r="BZW252" s="84"/>
      <c r="BZX252" s="84"/>
      <c r="BZY252" s="84"/>
      <c r="BZZ252" s="84"/>
      <c r="CAA252" s="84"/>
      <c r="CAB252" s="84"/>
      <c r="CAC252" s="84"/>
      <c r="CAD252" s="84"/>
      <c r="CAE252" s="84"/>
      <c r="CAF252" s="84"/>
      <c r="CAG252" s="84"/>
      <c r="CAH252" s="84"/>
      <c r="CAI252" s="84"/>
      <c r="CAJ252" s="84"/>
      <c r="CAK252" s="84"/>
      <c r="CAL252" s="84"/>
      <c r="CAM252" s="84"/>
      <c r="CAN252" s="84"/>
      <c r="CAO252" s="84"/>
      <c r="CAP252" s="84"/>
      <c r="CAQ252" s="84"/>
      <c r="CAR252" s="84"/>
      <c r="CAS252" s="84"/>
      <c r="CAT252" s="84"/>
      <c r="CAU252" s="84"/>
      <c r="CAV252" s="84"/>
      <c r="CAW252" s="84"/>
      <c r="CAX252" s="84"/>
      <c r="CAY252" s="84"/>
      <c r="CAZ252" s="84"/>
      <c r="CBA252" s="84"/>
      <c r="CBB252" s="84"/>
      <c r="CBC252" s="84"/>
      <c r="CBD252" s="84"/>
      <c r="CBE252" s="84"/>
      <c r="CBF252" s="84"/>
      <c r="CBG252" s="84"/>
      <c r="CBH252" s="84"/>
      <c r="CBI252" s="84"/>
      <c r="CBJ252" s="84"/>
      <c r="CBK252" s="84"/>
      <c r="CBL252" s="84"/>
      <c r="CBM252" s="84"/>
      <c r="CBN252" s="84"/>
      <c r="CBO252" s="84"/>
      <c r="CBP252" s="84"/>
      <c r="CBQ252" s="84"/>
      <c r="CBR252" s="84"/>
      <c r="CBS252" s="84"/>
      <c r="CBT252" s="84"/>
      <c r="CBU252" s="84"/>
      <c r="CBV252" s="84"/>
      <c r="CBW252" s="84"/>
      <c r="CBX252" s="84"/>
      <c r="CBY252" s="84"/>
      <c r="CBZ252" s="84"/>
      <c r="CCA252" s="84"/>
      <c r="CCB252" s="84"/>
      <c r="CCC252" s="84"/>
      <c r="CCD252" s="84"/>
      <c r="CCE252" s="84"/>
      <c r="CCF252" s="84"/>
      <c r="CCG252" s="84"/>
      <c r="CCH252" s="84"/>
      <c r="CCI252" s="84"/>
      <c r="CCJ252" s="84"/>
      <c r="CCK252" s="84"/>
      <c r="CCL252" s="84"/>
      <c r="CCM252" s="84"/>
      <c r="CCN252" s="84"/>
      <c r="CCO252" s="84"/>
      <c r="CCP252" s="84"/>
      <c r="CCQ252" s="84"/>
      <c r="CCR252" s="84"/>
      <c r="CCS252" s="84"/>
      <c r="CCT252" s="84"/>
      <c r="CCU252" s="84"/>
      <c r="CCV252" s="84"/>
      <c r="CCW252" s="84"/>
      <c r="CCX252" s="84"/>
      <c r="CCY252" s="84"/>
      <c r="CCZ252" s="84"/>
      <c r="CDA252" s="84"/>
      <c r="CDB252" s="84"/>
      <c r="CDC252" s="84"/>
      <c r="CDD252" s="84"/>
      <c r="CDE252" s="84"/>
      <c r="CDF252" s="84"/>
      <c r="CDG252" s="84"/>
      <c r="CDH252" s="84"/>
      <c r="CDI252" s="84"/>
      <c r="CDJ252" s="84"/>
      <c r="CDK252" s="84"/>
      <c r="CDL252" s="84"/>
      <c r="CDM252" s="84"/>
      <c r="CDN252" s="84"/>
      <c r="CDO252" s="84"/>
      <c r="CDP252" s="84"/>
      <c r="CDQ252" s="84"/>
      <c r="CDR252" s="84"/>
      <c r="CDS252" s="84"/>
      <c r="CDT252" s="84"/>
      <c r="CDU252" s="84"/>
      <c r="CDV252" s="84"/>
      <c r="CDW252" s="84"/>
      <c r="CDX252" s="84"/>
      <c r="CDY252" s="84"/>
      <c r="CDZ252" s="84"/>
      <c r="CEA252" s="84"/>
      <c r="CEB252" s="84"/>
      <c r="CEC252" s="84"/>
      <c r="CED252" s="84"/>
      <c r="CEE252" s="84"/>
      <c r="CEF252" s="84"/>
      <c r="CEG252" s="84"/>
      <c r="CEH252" s="84"/>
      <c r="CEI252" s="84"/>
      <c r="CEJ252" s="84"/>
      <c r="CEK252" s="84"/>
      <c r="CEL252" s="84"/>
      <c r="CEM252" s="84"/>
      <c r="CEN252" s="84"/>
      <c r="CEO252" s="84"/>
      <c r="CEP252" s="84"/>
      <c r="CEQ252" s="84"/>
      <c r="CER252" s="84"/>
      <c r="CES252" s="84"/>
      <c r="CET252" s="84"/>
      <c r="CEU252" s="84"/>
      <c r="CEV252" s="84"/>
      <c r="CEW252" s="84"/>
      <c r="CEX252" s="84"/>
      <c r="CEY252" s="84"/>
      <c r="CEZ252" s="84"/>
      <c r="CFA252" s="84"/>
      <c r="CFB252" s="84"/>
      <c r="CFC252" s="84"/>
      <c r="CFD252" s="84"/>
      <c r="CFE252" s="84"/>
      <c r="CFF252" s="84"/>
      <c r="CFG252" s="84"/>
      <c r="CFH252" s="84"/>
      <c r="CFI252" s="84"/>
      <c r="CFJ252" s="84"/>
      <c r="CFK252" s="84"/>
      <c r="CFL252" s="84"/>
      <c r="CFM252" s="84"/>
      <c r="CFN252" s="84"/>
      <c r="CFO252" s="84"/>
      <c r="CFP252" s="84"/>
      <c r="CFQ252" s="84"/>
      <c r="CFR252" s="84"/>
      <c r="CFS252" s="84"/>
      <c r="CFT252" s="84"/>
      <c r="CFU252" s="84"/>
      <c r="CFV252" s="84"/>
      <c r="CFW252" s="84"/>
      <c r="CFX252" s="84"/>
      <c r="CFY252" s="84"/>
      <c r="CFZ252" s="84"/>
      <c r="CGA252" s="84"/>
      <c r="CGB252" s="84"/>
      <c r="CGC252" s="84"/>
      <c r="CGD252" s="84"/>
      <c r="CGE252" s="84"/>
      <c r="CGF252" s="84"/>
      <c r="CGG252" s="84"/>
      <c r="CGH252" s="84"/>
      <c r="CGI252" s="84"/>
      <c r="CGJ252" s="84"/>
      <c r="CGK252" s="84"/>
      <c r="CGL252" s="84"/>
      <c r="CGM252" s="84"/>
      <c r="CGN252" s="84"/>
      <c r="CGO252" s="84"/>
      <c r="CGP252" s="84"/>
      <c r="CGQ252" s="84"/>
      <c r="CGR252" s="84"/>
      <c r="CGS252" s="84"/>
      <c r="CGT252" s="84"/>
      <c r="CGU252" s="84"/>
      <c r="CGV252" s="84"/>
      <c r="CGW252" s="84"/>
      <c r="CGX252" s="84"/>
      <c r="CGY252" s="84"/>
      <c r="CGZ252" s="84"/>
      <c r="CHA252" s="84"/>
      <c r="CHB252" s="84"/>
      <c r="CHC252" s="84"/>
      <c r="CHD252" s="84"/>
      <c r="CHE252" s="84"/>
      <c r="CHF252" s="84"/>
      <c r="CHG252" s="84"/>
      <c r="CHH252" s="84"/>
      <c r="CHI252" s="84"/>
      <c r="CHJ252" s="84"/>
      <c r="CHK252" s="84"/>
      <c r="CHL252" s="84"/>
      <c r="CHM252" s="84"/>
      <c r="CHN252" s="84"/>
      <c r="CHO252" s="84"/>
      <c r="CHP252" s="84"/>
      <c r="CHQ252" s="84"/>
      <c r="CHR252" s="84"/>
      <c r="CHS252" s="84"/>
      <c r="CHT252" s="84"/>
      <c r="CHU252" s="84"/>
      <c r="CHV252" s="84"/>
      <c r="CHW252" s="84"/>
      <c r="CHX252" s="84"/>
      <c r="CHY252" s="84"/>
      <c r="CHZ252" s="84"/>
      <c r="CIA252" s="84"/>
      <c r="CIB252" s="84"/>
      <c r="CIC252" s="84"/>
      <c r="CID252" s="84"/>
      <c r="CIE252" s="84"/>
      <c r="CIF252" s="84"/>
      <c r="CIG252" s="84"/>
      <c r="CIH252" s="84"/>
      <c r="CII252" s="84"/>
      <c r="CIJ252" s="84"/>
      <c r="CIK252" s="84"/>
      <c r="CIL252" s="84"/>
      <c r="CIM252" s="84"/>
      <c r="CIN252" s="84"/>
      <c r="CIO252" s="84"/>
      <c r="CIP252" s="84"/>
      <c r="CIQ252" s="84"/>
      <c r="CIR252" s="84"/>
      <c r="CIS252" s="84"/>
      <c r="CIT252" s="84"/>
      <c r="CIU252" s="84"/>
      <c r="CIV252" s="84"/>
      <c r="CIW252" s="84"/>
      <c r="CIX252" s="84"/>
      <c r="CIY252" s="84"/>
      <c r="CIZ252" s="84"/>
      <c r="CJA252" s="84"/>
      <c r="CJB252" s="84"/>
      <c r="CJC252" s="84"/>
      <c r="CJD252" s="84"/>
      <c r="CJE252" s="84"/>
      <c r="CJF252" s="84"/>
      <c r="CJG252" s="84"/>
      <c r="CJH252" s="84"/>
      <c r="CJI252" s="84"/>
      <c r="CJJ252" s="84"/>
      <c r="CJK252" s="84"/>
      <c r="CJL252" s="84"/>
      <c r="CJM252" s="84"/>
      <c r="CJN252" s="84"/>
      <c r="CJO252" s="84"/>
      <c r="CJP252" s="84"/>
      <c r="CJQ252" s="84"/>
      <c r="CJR252" s="84"/>
      <c r="CJS252" s="84"/>
      <c r="CJT252" s="84"/>
      <c r="CJU252" s="84"/>
      <c r="CJV252" s="84"/>
      <c r="CJW252" s="84"/>
      <c r="CJX252" s="84"/>
      <c r="CJY252" s="84"/>
      <c r="CJZ252" s="84"/>
      <c r="CKA252" s="84"/>
      <c r="CKB252" s="84"/>
      <c r="CKC252" s="84"/>
      <c r="CKD252" s="84"/>
      <c r="CKE252" s="84"/>
      <c r="CKF252" s="84"/>
      <c r="CKG252" s="84"/>
      <c r="CKH252" s="84"/>
      <c r="CKI252" s="84"/>
      <c r="CKJ252" s="84"/>
      <c r="CKK252" s="84"/>
      <c r="CKL252" s="84"/>
      <c r="CKM252" s="84"/>
      <c r="CKN252" s="84"/>
      <c r="CKO252" s="84"/>
      <c r="CKP252" s="84"/>
      <c r="CKQ252" s="84"/>
      <c r="CKR252" s="84"/>
      <c r="CKS252" s="84"/>
      <c r="CKT252" s="84"/>
      <c r="CKU252" s="84"/>
      <c r="CKV252" s="84"/>
      <c r="CKW252" s="84"/>
      <c r="CKX252" s="84"/>
      <c r="CKY252" s="84"/>
      <c r="CKZ252" s="84"/>
      <c r="CLA252" s="84"/>
      <c r="CLB252" s="84"/>
      <c r="CLC252" s="84"/>
      <c r="CLD252" s="84"/>
      <c r="CLE252" s="84"/>
      <c r="CLF252" s="84"/>
      <c r="CLG252" s="84"/>
      <c r="CLH252" s="84"/>
      <c r="CLI252" s="84"/>
      <c r="CLJ252" s="84"/>
      <c r="CLK252" s="84"/>
      <c r="CLL252" s="84"/>
      <c r="CLM252" s="84"/>
      <c r="CLN252" s="84"/>
      <c r="CLO252" s="84"/>
      <c r="CLP252" s="84"/>
      <c r="CLQ252" s="84"/>
      <c r="CLR252" s="84"/>
      <c r="CLS252" s="84"/>
      <c r="CLT252" s="84"/>
      <c r="CLU252" s="84"/>
      <c r="CLV252" s="84"/>
      <c r="CLW252" s="84"/>
      <c r="CLX252" s="84"/>
      <c r="CLY252" s="84"/>
      <c r="CLZ252" s="84"/>
      <c r="CMA252" s="84"/>
      <c r="CMB252" s="84"/>
      <c r="CMC252" s="84"/>
      <c r="CMD252" s="84"/>
      <c r="CME252" s="84"/>
      <c r="CMF252" s="84"/>
      <c r="CMG252" s="84"/>
      <c r="CMH252" s="84"/>
      <c r="CMI252" s="84"/>
      <c r="CMJ252" s="84"/>
      <c r="CMK252" s="84"/>
      <c r="CML252" s="84"/>
      <c r="CMM252" s="84"/>
      <c r="CMN252" s="84"/>
      <c r="CMO252" s="84"/>
      <c r="CMP252" s="84"/>
      <c r="CMQ252" s="84"/>
      <c r="CMR252" s="84"/>
      <c r="CMS252" s="84"/>
      <c r="CMT252" s="84"/>
      <c r="CMU252" s="84"/>
      <c r="CMV252" s="84"/>
      <c r="CMW252" s="84"/>
      <c r="CMX252" s="84"/>
      <c r="CMY252" s="84"/>
      <c r="CMZ252" s="84"/>
      <c r="CNA252" s="84"/>
      <c r="CNB252" s="84"/>
      <c r="CNC252" s="84"/>
      <c r="CND252" s="84"/>
      <c r="CNE252" s="84"/>
      <c r="CNF252" s="84"/>
      <c r="CNG252" s="84"/>
      <c r="CNH252" s="84"/>
      <c r="CNI252" s="84"/>
      <c r="CNJ252" s="84"/>
      <c r="CNK252" s="84"/>
      <c r="CNL252" s="84"/>
      <c r="CNM252" s="84"/>
      <c r="CNN252" s="84"/>
      <c r="CNO252" s="84"/>
      <c r="CNP252" s="84"/>
      <c r="CNQ252" s="84"/>
      <c r="CNR252" s="84"/>
      <c r="CNS252" s="84"/>
      <c r="CNT252" s="84"/>
      <c r="CNU252" s="84"/>
      <c r="CNV252" s="84"/>
      <c r="CNW252" s="84"/>
      <c r="CNX252" s="84"/>
      <c r="CNY252" s="84"/>
      <c r="CNZ252" s="84"/>
      <c r="COA252" s="84"/>
      <c r="COB252" s="84"/>
      <c r="COC252" s="84"/>
      <c r="COD252" s="84"/>
      <c r="COE252" s="84"/>
      <c r="COF252" s="84"/>
      <c r="COG252" s="84"/>
      <c r="COH252" s="84"/>
      <c r="COI252" s="84"/>
      <c r="COJ252" s="84"/>
      <c r="COK252" s="84"/>
      <c r="COL252" s="84"/>
      <c r="COM252" s="84"/>
      <c r="CON252" s="84"/>
      <c r="COO252" s="84"/>
      <c r="COP252" s="84"/>
      <c r="COQ252" s="84"/>
      <c r="COR252" s="84"/>
      <c r="COS252" s="84"/>
      <c r="COT252" s="84"/>
      <c r="COU252" s="84"/>
      <c r="COV252" s="84"/>
      <c r="COW252" s="84"/>
      <c r="COX252" s="84"/>
      <c r="COY252" s="84"/>
      <c r="COZ252" s="84"/>
      <c r="CPA252" s="84"/>
      <c r="CPB252" s="84"/>
      <c r="CPC252" s="84"/>
      <c r="CPD252" s="84"/>
      <c r="CPE252" s="84"/>
      <c r="CPF252" s="84"/>
      <c r="CPG252" s="84"/>
      <c r="CPH252" s="84"/>
      <c r="CPI252" s="84"/>
      <c r="CPJ252" s="84"/>
      <c r="CPK252" s="84"/>
      <c r="CPL252" s="84"/>
      <c r="CPM252" s="84"/>
      <c r="CPN252" s="84"/>
      <c r="CPO252" s="84"/>
      <c r="CPP252" s="84"/>
      <c r="CPQ252" s="84"/>
      <c r="CPR252" s="84"/>
      <c r="CPS252" s="84"/>
      <c r="CPT252" s="84"/>
      <c r="CPU252" s="84"/>
      <c r="CPV252" s="84"/>
      <c r="CPW252" s="84"/>
      <c r="CPX252" s="84"/>
      <c r="CPY252" s="84"/>
      <c r="CPZ252" s="84"/>
      <c r="CQA252" s="84"/>
      <c r="CQB252" s="84"/>
      <c r="CQC252" s="84"/>
      <c r="CQD252" s="84"/>
      <c r="CQE252" s="84"/>
      <c r="CQF252" s="84"/>
      <c r="CQG252" s="84"/>
      <c r="CQH252" s="84"/>
      <c r="CQI252" s="84"/>
      <c r="CQJ252" s="84"/>
      <c r="CQK252" s="84"/>
      <c r="CQL252" s="84"/>
      <c r="CQM252" s="84"/>
      <c r="CQN252" s="84"/>
      <c r="CQO252" s="84"/>
      <c r="CQP252" s="84"/>
      <c r="CQQ252" s="84"/>
      <c r="CQR252" s="84"/>
      <c r="CQS252" s="84"/>
      <c r="CQT252" s="84"/>
      <c r="CQU252" s="84"/>
      <c r="CQV252" s="84"/>
      <c r="CQW252" s="84"/>
      <c r="CQX252" s="84"/>
      <c r="CQY252" s="84"/>
      <c r="CQZ252" s="84"/>
      <c r="CRA252" s="84"/>
      <c r="CRB252" s="84"/>
      <c r="CRC252" s="84"/>
      <c r="CRD252" s="84"/>
      <c r="CRE252" s="84"/>
      <c r="CRF252" s="84"/>
      <c r="CRG252" s="84"/>
      <c r="CRH252" s="84"/>
      <c r="CRI252" s="84"/>
      <c r="CRJ252" s="84"/>
      <c r="CRK252" s="84"/>
      <c r="CRL252" s="84"/>
      <c r="CRM252" s="84"/>
      <c r="CRN252" s="84"/>
      <c r="CRO252" s="84"/>
      <c r="CRP252" s="84"/>
      <c r="CRQ252" s="84"/>
      <c r="CRR252" s="84"/>
      <c r="CRS252" s="84"/>
      <c r="CRT252" s="84"/>
      <c r="CRU252" s="84"/>
      <c r="CRV252" s="84"/>
      <c r="CRW252" s="84"/>
      <c r="CRX252" s="84"/>
      <c r="CRY252" s="84"/>
      <c r="CRZ252" s="84"/>
      <c r="CSA252" s="84"/>
      <c r="CSB252" s="84"/>
      <c r="CSC252" s="84"/>
      <c r="CSD252" s="84"/>
      <c r="CSE252" s="84"/>
      <c r="CSF252" s="84"/>
      <c r="CSG252" s="84"/>
      <c r="CSH252" s="84"/>
      <c r="CSI252" s="84"/>
      <c r="CSJ252" s="84"/>
      <c r="CSK252" s="84"/>
      <c r="CSL252" s="84"/>
      <c r="CSM252" s="84"/>
      <c r="CSN252" s="84"/>
      <c r="CSO252" s="84"/>
      <c r="CSP252" s="84"/>
      <c r="CSQ252" s="84"/>
      <c r="CSR252" s="84"/>
      <c r="CSS252" s="84"/>
      <c r="CST252" s="84"/>
      <c r="CSU252" s="84"/>
      <c r="CSV252" s="84"/>
      <c r="CSW252" s="84"/>
      <c r="CSX252" s="84"/>
      <c r="CSY252" s="84"/>
      <c r="CSZ252" s="84"/>
      <c r="CTA252" s="84"/>
      <c r="CTB252" s="84"/>
      <c r="CTC252" s="84"/>
      <c r="CTD252" s="84"/>
      <c r="CTE252" s="84"/>
      <c r="CTF252" s="84"/>
      <c r="CTG252" s="84"/>
      <c r="CTH252" s="84"/>
      <c r="CTI252" s="84"/>
      <c r="CTJ252" s="84"/>
      <c r="CTK252" s="84"/>
      <c r="CTL252" s="84"/>
      <c r="CTM252" s="84"/>
      <c r="CTN252" s="84"/>
      <c r="CTO252" s="84"/>
      <c r="CTP252" s="84"/>
      <c r="CTQ252" s="84"/>
      <c r="CTR252" s="84"/>
      <c r="CTS252" s="84"/>
      <c r="CTT252" s="84"/>
      <c r="CTU252" s="84"/>
      <c r="CTV252" s="84"/>
      <c r="CTW252" s="84"/>
      <c r="CTX252" s="84"/>
      <c r="CTY252" s="84"/>
      <c r="CTZ252" s="84"/>
      <c r="CUA252" s="84"/>
      <c r="CUB252" s="84"/>
      <c r="CUC252" s="84"/>
      <c r="CUD252" s="84"/>
      <c r="CUE252" s="84"/>
      <c r="CUF252" s="84"/>
      <c r="CUG252" s="84"/>
      <c r="CUH252" s="84"/>
      <c r="CUI252" s="84"/>
      <c r="CUJ252" s="84"/>
      <c r="CUK252" s="84"/>
      <c r="CUL252" s="84"/>
      <c r="CUM252" s="84"/>
      <c r="CUN252" s="84"/>
      <c r="CUO252" s="84"/>
      <c r="CUP252" s="84"/>
      <c r="CUQ252" s="84"/>
      <c r="CUR252" s="84"/>
      <c r="CUS252" s="84"/>
      <c r="CUT252" s="84"/>
      <c r="CUU252" s="84"/>
      <c r="CUV252" s="84"/>
      <c r="CUW252" s="84"/>
      <c r="CUX252" s="84"/>
      <c r="CUY252" s="84"/>
      <c r="CUZ252" s="84"/>
      <c r="CVA252" s="84"/>
      <c r="CVB252" s="84"/>
      <c r="CVC252" s="84"/>
      <c r="CVD252" s="84"/>
      <c r="CVE252" s="84"/>
      <c r="CVF252" s="84"/>
      <c r="CVG252" s="84"/>
      <c r="CVH252" s="84"/>
      <c r="CVI252" s="84"/>
      <c r="CVJ252" s="84"/>
      <c r="CVK252" s="84"/>
      <c r="CVL252" s="84"/>
      <c r="CVM252" s="84"/>
      <c r="CVN252" s="84"/>
      <c r="CVO252" s="84"/>
      <c r="CVP252" s="84"/>
      <c r="CVQ252" s="84"/>
      <c r="CVR252" s="84"/>
      <c r="CVS252" s="84"/>
      <c r="CVT252" s="84"/>
      <c r="CVU252" s="84"/>
      <c r="CVV252" s="84"/>
      <c r="CVW252" s="84"/>
      <c r="CVX252" s="84"/>
      <c r="CVY252" s="84"/>
      <c r="CVZ252" s="84"/>
      <c r="CWA252" s="84"/>
      <c r="CWB252" s="84"/>
      <c r="CWC252" s="84"/>
      <c r="CWD252" s="84"/>
      <c r="CWE252" s="84"/>
      <c r="CWF252" s="84"/>
      <c r="CWG252" s="84"/>
      <c r="CWH252" s="84"/>
      <c r="CWI252" s="84"/>
      <c r="CWJ252" s="84"/>
      <c r="CWK252" s="84"/>
      <c r="CWL252" s="84"/>
      <c r="CWM252" s="84"/>
      <c r="CWN252" s="84"/>
      <c r="CWO252" s="84"/>
      <c r="CWP252" s="84"/>
      <c r="CWQ252" s="84"/>
      <c r="CWR252" s="84"/>
      <c r="CWS252" s="84"/>
      <c r="CWT252" s="84"/>
      <c r="CWU252" s="84"/>
      <c r="CWV252" s="84"/>
      <c r="CWW252" s="84"/>
      <c r="CWX252" s="84"/>
      <c r="CWY252" s="84"/>
      <c r="CWZ252" s="84"/>
      <c r="CXA252" s="84"/>
      <c r="CXB252" s="84"/>
      <c r="CXC252" s="84"/>
      <c r="CXD252" s="84"/>
      <c r="CXE252" s="84"/>
      <c r="CXF252" s="84"/>
      <c r="CXG252" s="84"/>
      <c r="CXH252" s="84"/>
      <c r="CXI252" s="84"/>
      <c r="CXJ252" s="84"/>
      <c r="CXK252" s="84"/>
      <c r="CXL252" s="84"/>
      <c r="CXM252" s="84"/>
      <c r="CXN252" s="84"/>
      <c r="CXO252" s="84"/>
      <c r="CXP252" s="84"/>
      <c r="CXQ252" s="84"/>
      <c r="CXR252" s="84"/>
      <c r="CXS252" s="84"/>
      <c r="CXT252" s="84"/>
      <c r="CXU252" s="84"/>
      <c r="CXV252" s="84"/>
      <c r="CXW252" s="84"/>
      <c r="CXX252" s="84"/>
      <c r="CXY252" s="84"/>
      <c r="CXZ252" s="84"/>
      <c r="CYA252" s="84"/>
      <c r="CYB252" s="84"/>
      <c r="CYC252" s="84"/>
      <c r="CYD252" s="84"/>
      <c r="CYE252" s="84"/>
      <c r="CYF252" s="84"/>
      <c r="CYG252" s="84"/>
      <c r="CYH252" s="84"/>
      <c r="CYI252" s="84"/>
      <c r="CYJ252" s="84"/>
      <c r="CYK252" s="84"/>
      <c r="CYL252" s="84"/>
      <c r="CYM252" s="84"/>
      <c r="CYN252" s="84"/>
      <c r="CYO252" s="84"/>
      <c r="CYP252" s="84"/>
      <c r="CYQ252" s="84"/>
      <c r="CYR252" s="84"/>
      <c r="CYS252" s="84"/>
      <c r="CYT252" s="84"/>
      <c r="CYU252" s="84"/>
      <c r="CYV252" s="84"/>
      <c r="CYW252" s="84"/>
      <c r="CYX252" s="84"/>
      <c r="CYY252" s="84"/>
      <c r="CYZ252" s="84"/>
      <c r="CZA252" s="84"/>
      <c r="CZB252" s="84"/>
      <c r="CZC252" s="84"/>
      <c r="CZD252" s="84"/>
      <c r="CZE252" s="84"/>
      <c r="CZF252" s="84"/>
      <c r="CZG252" s="84"/>
      <c r="CZH252" s="84"/>
      <c r="CZI252" s="84"/>
      <c r="CZJ252" s="84"/>
      <c r="CZK252" s="84"/>
      <c r="CZL252" s="84"/>
      <c r="CZM252" s="84"/>
      <c r="CZN252" s="84"/>
      <c r="CZO252" s="84"/>
      <c r="CZP252" s="84"/>
      <c r="CZQ252" s="84"/>
      <c r="CZR252" s="84"/>
      <c r="CZS252" s="84"/>
      <c r="CZT252" s="84"/>
      <c r="CZU252" s="84"/>
      <c r="CZV252" s="84"/>
      <c r="CZW252" s="84"/>
      <c r="CZX252" s="84"/>
      <c r="CZY252" s="84"/>
      <c r="CZZ252" s="84"/>
      <c r="DAA252" s="84"/>
      <c r="DAB252" s="84"/>
      <c r="DAC252" s="84"/>
      <c r="DAD252" s="84"/>
      <c r="DAE252" s="84"/>
      <c r="DAF252" s="84"/>
      <c r="DAG252" s="84"/>
      <c r="DAH252" s="84"/>
      <c r="DAI252" s="84"/>
      <c r="DAJ252" s="84"/>
      <c r="DAK252" s="84"/>
      <c r="DAL252" s="84"/>
      <c r="DAM252" s="84"/>
      <c r="DAN252" s="84"/>
      <c r="DAO252" s="84"/>
      <c r="DAP252" s="84"/>
      <c r="DAQ252" s="84"/>
      <c r="DAR252" s="84"/>
      <c r="DAS252" s="84"/>
      <c r="DAT252" s="84"/>
      <c r="DAU252" s="84"/>
      <c r="DAV252" s="84"/>
      <c r="DAW252" s="84"/>
      <c r="DAX252" s="84"/>
      <c r="DAY252" s="84"/>
      <c r="DAZ252" s="84"/>
      <c r="DBA252" s="84"/>
      <c r="DBB252" s="84"/>
      <c r="DBC252" s="84"/>
      <c r="DBD252" s="84"/>
      <c r="DBE252" s="84"/>
      <c r="DBF252" s="84"/>
      <c r="DBG252" s="84"/>
      <c r="DBH252" s="84"/>
      <c r="DBI252" s="84"/>
      <c r="DBJ252" s="84"/>
      <c r="DBK252" s="84"/>
      <c r="DBL252" s="84"/>
      <c r="DBM252" s="84"/>
      <c r="DBN252" s="84"/>
      <c r="DBO252" s="84"/>
      <c r="DBP252" s="84"/>
      <c r="DBQ252" s="84"/>
      <c r="DBR252" s="84"/>
      <c r="DBS252" s="84"/>
      <c r="DBT252" s="84"/>
      <c r="DBU252" s="84"/>
      <c r="DBV252" s="84"/>
      <c r="DBW252" s="84"/>
      <c r="DBX252" s="84"/>
      <c r="DBY252" s="84"/>
      <c r="DBZ252" s="84"/>
      <c r="DCA252" s="84"/>
      <c r="DCB252" s="84"/>
      <c r="DCC252" s="84"/>
      <c r="DCD252" s="84"/>
      <c r="DCE252" s="84"/>
      <c r="DCF252" s="84"/>
      <c r="DCG252" s="84"/>
      <c r="DCH252" s="84"/>
      <c r="DCI252" s="84"/>
      <c r="DCJ252" s="84"/>
      <c r="DCK252" s="84"/>
      <c r="DCL252" s="84"/>
      <c r="DCM252" s="84"/>
      <c r="DCN252" s="84"/>
      <c r="DCO252" s="84"/>
      <c r="DCP252" s="84"/>
      <c r="DCQ252" s="84"/>
      <c r="DCR252" s="84"/>
      <c r="DCS252" s="84"/>
      <c r="DCT252" s="84"/>
      <c r="DCU252" s="84"/>
      <c r="DCV252" s="84"/>
      <c r="DCW252" s="84"/>
      <c r="DCX252" s="84"/>
      <c r="DCY252" s="84"/>
      <c r="DCZ252" s="84"/>
      <c r="DDA252" s="84"/>
      <c r="DDB252" s="84"/>
      <c r="DDC252" s="84"/>
      <c r="DDD252" s="84"/>
      <c r="DDE252" s="84"/>
      <c r="DDF252" s="84"/>
      <c r="DDG252" s="84"/>
      <c r="DDH252" s="84"/>
      <c r="DDI252" s="84"/>
      <c r="DDJ252" s="84"/>
      <c r="DDK252" s="84"/>
      <c r="DDL252" s="84"/>
      <c r="DDM252" s="84"/>
      <c r="DDN252" s="84"/>
      <c r="DDO252" s="84"/>
      <c r="DDP252" s="84"/>
      <c r="DDQ252" s="84"/>
      <c r="DDR252" s="84"/>
      <c r="DDS252" s="84"/>
      <c r="DDT252" s="84"/>
      <c r="DDU252" s="84"/>
      <c r="DDV252" s="84"/>
      <c r="DDW252" s="84"/>
      <c r="DDX252" s="84"/>
      <c r="DDY252" s="84"/>
      <c r="DDZ252" s="84"/>
      <c r="DEA252" s="84"/>
      <c r="DEB252" s="84"/>
      <c r="DEC252" s="84"/>
      <c r="DED252" s="84"/>
      <c r="DEE252" s="84"/>
      <c r="DEF252" s="84"/>
      <c r="DEG252" s="84"/>
      <c r="DEH252" s="84"/>
      <c r="DEI252" s="84"/>
      <c r="DEJ252" s="84"/>
      <c r="DEK252" s="84"/>
      <c r="DEL252" s="84"/>
      <c r="DEM252" s="84"/>
      <c r="DEN252" s="84"/>
      <c r="DEO252" s="84"/>
      <c r="DEP252" s="84"/>
      <c r="DEQ252" s="84"/>
      <c r="DER252" s="84"/>
      <c r="DES252" s="84"/>
      <c r="DET252" s="84"/>
      <c r="DEU252" s="84"/>
      <c r="DEV252" s="84"/>
      <c r="DEW252" s="84"/>
      <c r="DEX252" s="84"/>
      <c r="DEY252" s="84"/>
      <c r="DEZ252" s="84"/>
      <c r="DFA252" s="84"/>
      <c r="DFB252" s="84"/>
      <c r="DFC252" s="84"/>
      <c r="DFD252" s="84"/>
      <c r="DFE252" s="84"/>
      <c r="DFF252" s="84"/>
      <c r="DFG252" s="84"/>
      <c r="DFH252" s="84"/>
      <c r="DFI252" s="84"/>
      <c r="DFJ252" s="84"/>
      <c r="DFK252" s="84"/>
      <c r="DFL252" s="84"/>
      <c r="DFM252" s="84"/>
      <c r="DFN252" s="84"/>
      <c r="DFO252" s="84"/>
      <c r="DFP252" s="84"/>
      <c r="DFQ252" s="84"/>
      <c r="DFR252" s="84"/>
      <c r="DFS252" s="84"/>
      <c r="DFT252" s="84"/>
      <c r="DFU252" s="84"/>
      <c r="DFV252" s="84"/>
      <c r="DFW252" s="84"/>
      <c r="DFX252" s="84"/>
      <c r="DFY252" s="84"/>
      <c r="DFZ252" s="84"/>
      <c r="DGA252" s="84"/>
      <c r="DGB252" s="84"/>
      <c r="DGC252" s="84"/>
      <c r="DGD252" s="84"/>
      <c r="DGE252" s="84"/>
      <c r="DGF252" s="84"/>
      <c r="DGG252" s="84"/>
      <c r="DGH252" s="84"/>
      <c r="DGI252" s="84"/>
      <c r="DGJ252" s="84"/>
      <c r="DGK252" s="84"/>
      <c r="DGL252" s="84"/>
      <c r="DGM252" s="84"/>
      <c r="DGN252" s="84"/>
      <c r="DGO252" s="84"/>
      <c r="DGP252" s="84"/>
      <c r="DGQ252" s="84"/>
      <c r="DGR252" s="84"/>
      <c r="DGS252" s="84"/>
      <c r="DGT252" s="84"/>
      <c r="DGU252" s="84"/>
      <c r="DGV252" s="84"/>
      <c r="DGW252" s="84"/>
      <c r="DGX252" s="84"/>
      <c r="DGY252" s="84"/>
      <c r="DGZ252" s="84"/>
      <c r="DHA252" s="84"/>
      <c r="DHB252" s="84"/>
      <c r="DHC252" s="84"/>
      <c r="DHD252" s="84"/>
      <c r="DHE252" s="84"/>
      <c r="DHF252" s="84"/>
      <c r="DHG252" s="84"/>
      <c r="DHH252" s="84"/>
      <c r="DHI252" s="84"/>
      <c r="DHJ252" s="84"/>
      <c r="DHK252" s="84"/>
      <c r="DHL252" s="84"/>
      <c r="DHM252" s="84"/>
      <c r="DHN252" s="84"/>
      <c r="DHO252" s="84"/>
      <c r="DHP252" s="84"/>
      <c r="DHQ252" s="84"/>
      <c r="DHR252" s="84"/>
      <c r="DHS252" s="84"/>
      <c r="DHT252" s="84"/>
      <c r="DHU252" s="84"/>
      <c r="DHV252" s="84"/>
      <c r="DHW252" s="84"/>
      <c r="DHX252" s="84"/>
      <c r="DHY252" s="84"/>
      <c r="DHZ252" s="84"/>
      <c r="DIA252" s="84"/>
      <c r="DIB252" s="84"/>
      <c r="DIC252" s="84"/>
      <c r="DID252" s="84"/>
      <c r="DIE252" s="84"/>
      <c r="DIF252" s="84"/>
      <c r="DIG252" s="84"/>
      <c r="DIH252" s="84"/>
      <c r="DII252" s="84"/>
      <c r="DIJ252" s="84"/>
      <c r="DIK252" s="84"/>
      <c r="DIL252" s="84"/>
      <c r="DIM252" s="84"/>
      <c r="DIN252" s="84"/>
      <c r="DIO252" s="84"/>
      <c r="DIP252" s="84"/>
      <c r="DIQ252" s="84"/>
      <c r="DIR252" s="84"/>
      <c r="DIS252" s="84"/>
      <c r="DIT252" s="84"/>
      <c r="DIU252" s="84"/>
      <c r="DIV252" s="84"/>
      <c r="DIW252" s="84"/>
      <c r="DIX252" s="84"/>
      <c r="DIY252" s="84"/>
      <c r="DIZ252" s="84"/>
      <c r="DJA252" s="84"/>
      <c r="DJB252" s="84"/>
      <c r="DJC252" s="84"/>
      <c r="DJD252" s="84"/>
      <c r="DJE252" s="84"/>
      <c r="DJF252" s="84"/>
      <c r="DJG252" s="84"/>
      <c r="DJH252" s="84"/>
      <c r="DJI252" s="84"/>
      <c r="DJJ252" s="84"/>
      <c r="DJK252" s="84"/>
      <c r="DJL252" s="84"/>
      <c r="DJM252" s="84"/>
      <c r="DJN252" s="84"/>
      <c r="DJO252" s="84"/>
      <c r="DJP252" s="84"/>
      <c r="DJQ252" s="84"/>
      <c r="DJR252" s="84"/>
      <c r="DJS252" s="84"/>
      <c r="DJT252" s="84"/>
      <c r="DJU252" s="84"/>
      <c r="DJV252" s="84"/>
      <c r="DJW252" s="84"/>
      <c r="DJX252" s="84"/>
      <c r="DJY252" s="84"/>
      <c r="DJZ252" s="84"/>
      <c r="DKA252" s="84"/>
      <c r="DKB252" s="84"/>
      <c r="DKC252" s="84"/>
      <c r="DKD252" s="84"/>
      <c r="DKE252" s="84"/>
      <c r="DKF252" s="84"/>
      <c r="DKG252" s="84"/>
      <c r="DKH252" s="84"/>
      <c r="DKI252" s="84"/>
      <c r="DKJ252" s="84"/>
      <c r="DKK252" s="84"/>
      <c r="DKL252" s="84"/>
      <c r="DKM252" s="84"/>
      <c r="DKN252" s="84"/>
      <c r="DKO252" s="84"/>
      <c r="DKP252" s="84"/>
      <c r="DKQ252" s="84"/>
      <c r="DKR252" s="84"/>
      <c r="DKS252" s="84"/>
      <c r="DKT252" s="84"/>
      <c r="DKU252" s="84"/>
      <c r="DKV252" s="84"/>
      <c r="DKW252" s="84"/>
      <c r="DKX252" s="84"/>
      <c r="DKY252" s="84"/>
      <c r="DKZ252" s="84"/>
      <c r="DLA252" s="84"/>
      <c r="DLB252" s="84"/>
      <c r="DLC252" s="84"/>
      <c r="DLD252" s="84"/>
      <c r="DLE252" s="84"/>
      <c r="DLF252" s="84"/>
      <c r="DLG252" s="84"/>
      <c r="DLH252" s="84"/>
      <c r="DLI252" s="84"/>
      <c r="DLJ252" s="84"/>
      <c r="DLK252" s="84"/>
      <c r="DLL252" s="84"/>
      <c r="DLM252" s="84"/>
      <c r="DLN252" s="84"/>
      <c r="DLO252" s="84"/>
      <c r="DLP252" s="84"/>
      <c r="DLQ252" s="84"/>
      <c r="DLR252" s="84"/>
      <c r="DLS252" s="84"/>
      <c r="DLT252" s="84"/>
      <c r="DLU252" s="84"/>
      <c r="DLV252" s="84"/>
      <c r="DLW252" s="84"/>
      <c r="DLX252" s="84"/>
      <c r="DLY252" s="84"/>
      <c r="DLZ252" s="84"/>
      <c r="DMA252" s="84"/>
      <c r="DMB252" s="84"/>
      <c r="DMC252" s="84"/>
      <c r="DMD252" s="84"/>
      <c r="DME252" s="84"/>
      <c r="DMF252" s="84"/>
      <c r="DMG252" s="84"/>
      <c r="DMH252" s="84"/>
      <c r="DMI252" s="84"/>
      <c r="DMJ252" s="84"/>
      <c r="DMK252" s="84"/>
      <c r="DML252" s="84"/>
      <c r="DMM252" s="84"/>
      <c r="DMN252" s="84"/>
      <c r="DMO252" s="84"/>
      <c r="DMP252" s="84"/>
      <c r="DMQ252" s="84"/>
      <c r="DMR252" s="84"/>
      <c r="DMS252" s="84"/>
      <c r="DMT252" s="84"/>
      <c r="DMU252" s="84"/>
      <c r="DMV252" s="84"/>
      <c r="DMW252" s="84"/>
      <c r="DMX252" s="84"/>
      <c r="DMY252" s="84"/>
      <c r="DMZ252" s="84"/>
      <c r="DNA252" s="84"/>
      <c r="DNB252" s="84"/>
      <c r="DNC252" s="84"/>
      <c r="DND252" s="84"/>
      <c r="DNE252" s="84"/>
      <c r="DNF252" s="84"/>
      <c r="DNG252" s="84"/>
      <c r="DNH252" s="84"/>
      <c r="DNI252" s="84"/>
      <c r="DNJ252" s="84"/>
      <c r="DNK252" s="84"/>
      <c r="DNL252" s="84"/>
      <c r="DNM252" s="84"/>
      <c r="DNN252" s="84"/>
      <c r="DNO252" s="84"/>
      <c r="DNP252" s="84"/>
      <c r="DNQ252" s="84"/>
      <c r="DNR252" s="84"/>
      <c r="DNS252" s="84"/>
      <c r="DNT252" s="84"/>
      <c r="DNU252" s="84"/>
      <c r="DNV252" s="84"/>
      <c r="DNW252" s="84"/>
      <c r="DNX252" s="84"/>
      <c r="DNY252" s="84"/>
      <c r="DNZ252" s="84"/>
      <c r="DOA252" s="84"/>
      <c r="DOB252" s="84"/>
      <c r="DOC252" s="84"/>
      <c r="DOD252" s="84"/>
      <c r="DOE252" s="84"/>
      <c r="DOF252" s="84"/>
      <c r="DOG252" s="84"/>
      <c r="DOH252" s="84"/>
      <c r="DOI252" s="84"/>
      <c r="DOJ252" s="84"/>
      <c r="DOK252" s="84"/>
      <c r="DOL252" s="84"/>
      <c r="DOM252" s="84"/>
      <c r="DON252" s="84"/>
      <c r="DOO252" s="84"/>
      <c r="DOP252" s="84"/>
      <c r="DOQ252" s="84"/>
      <c r="DOR252" s="84"/>
      <c r="DOS252" s="84"/>
      <c r="DOT252" s="84"/>
      <c r="DOU252" s="84"/>
      <c r="DOV252" s="84"/>
      <c r="DOW252" s="84"/>
      <c r="DOX252" s="84"/>
      <c r="DOY252" s="84"/>
      <c r="DOZ252" s="84"/>
      <c r="DPA252" s="84"/>
      <c r="DPB252" s="84"/>
      <c r="DPC252" s="84"/>
      <c r="DPD252" s="84"/>
      <c r="DPE252" s="84"/>
      <c r="DPF252" s="84"/>
      <c r="DPG252" s="84"/>
      <c r="DPH252" s="84"/>
      <c r="DPI252" s="84"/>
      <c r="DPJ252" s="84"/>
      <c r="DPK252" s="84"/>
      <c r="DPL252" s="84"/>
      <c r="DPM252" s="84"/>
      <c r="DPN252" s="84"/>
      <c r="DPO252" s="84"/>
      <c r="DPP252" s="84"/>
      <c r="DPQ252" s="84"/>
      <c r="DPR252" s="84"/>
      <c r="DPS252" s="84"/>
      <c r="DPT252" s="84"/>
      <c r="DPU252" s="84"/>
      <c r="DPV252" s="84"/>
      <c r="DPW252" s="84"/>
      <c r="DPX252" s="84"/>
      <c r="DPY252" s="84"/>
      <c r="DPZ252" s="84"/>
      <c r="DQA252" s="84"/>
      <c r="DQB252" s="84"/>
      <c r="DQC252" s="84"/>
      <c r="DQD252" s="84"/>
      <c r="DQE252" s="84"/>
      <c r="DQF252" s="84"/>
      <c r="DQG252" s="84"/>
      <c r="DQH252" s="84"/>
      <c r="DQI252" s="84"/>
      <c r="DQJ252" s="84"/>
      <c r="DQK252" s="84"/>
      <c r="DQL252" s="84"/>
      <c r="DQM252" s="84"/>
      <c r="DQN252" s="84"/>
      <c r="DQO252" s="84"/>
      <c r="DQP252" s="84"/>
      <c r="DQQ252" s="84"/>
      <c r="DQR252" s="84"/>
      <c r="DQS252" s="84"/>
      <c r="DQT252" s="84"/>
      <c r="DQU252" s="84"/>
      <c r="DQV252" s="84"/>
      <c r="DQW252" s="84"/>
      <c r="DQX252" s="84"/>
      <c r="DQY252" s="84"/>
      <c r="DQZ252" s="84"/>
      <c r="DRA252" s="84"/>
      <c r="DRB252" s="84"/>
      <c r="DRC252" s="84"/>
      <c r="DRD252" s="84"/>
      <c r="DRE252" s="84"/>
      <c r="DRF252" s="84"/>
      <c r="DRG252" s="84"/>
      <c r="DRH252" s="84"/>
      <c r="DRI252" s="84"/>
      <c r="DRJ252" s="84"/>
      <c r="DRK252" s="84"/>
      <c r="DRL252" s="84"/>
      <c r="DRM252" s="84"/>
      <c r="DRN252" s="84"/>
      <c r="DRO252" s="84"/>
      <c r="DRP252" s="84"/>
      <c r="DRQ252" s="84"/>
      <c r="DRR252" s="84"/>
      <c r="DRS252" s="84"/>
      <c r="DRT252" s="84"/>
      <c r="DRU252" s="84"/>
      <c r="DRV252" s="84"/>
      <c r="DRW252" s="84"/>
      <c r="DRX252" s="84"/>
      <c r="DRY252" s="84"/>
      <c r="DRZ252" s="84"/>
      <c r="DSA252" s="84"/>
      <c r="DSB252" s="84"/>
      <c r="DSC252" s="84"/>
      <c r="DSD252" s="84"/>
      <c r="DSE252" s="84"/>
      <c r="DSF252" s="84"/>
      <c r="DSG252" s="84"/>
      <c r="DSH252" s="84"/>
      <c r="DSI252" s="84"/>
      <c r="DSJ252" s="84"/>
      <c r="DSK252" s="84"/>
      <c r="DSL252" s="84"/>
      <c r="DSM252" s="84"/>
      <c r="DSN252" s="84"/>
      <c r="DSO252" s="84"/>
      <c r="DSP252" s="84"/>
      <c r="DSQ252" s="84"/>
      <c r="DSR252" s="84"/>
      <c r="DSS252" s="84"/>
      <c r="DST252" s="84"/>
      <c r="DSU252" s="84"/>
      <c r="DSV252" s="84"/>
      <c r="DSW252" s="84"/>
      <c r="DSX252" s="84"/>
      <c r="DSY252" s="84"/>
      <c r="DSZ252" s="84"/>
      <c r="DTA252" s="84"/>
      <c r="DTB252" s="84"/>
      <c r="DTC252" s="84"/>
      <c r="DTD252" s="84"/>
      <c r="DTE252" s="84"/>
      <c r="DTF252" s="84"/>
      <c r="DTG252" s="84"/>
      <c r="DTH252" s="84"/>
      <c r="DTI252" s="84"/>
      <c r="DTJ252" s="84"/>
      <c r="DTK252" s="84"/>
      <c r="DTL252" s="84"/>
      <c r="DTM252" s="84"/>
      <c r="DTN252" s="84"/>
      <c r="DTO252" s="84"/>
      <c r="DTP252" s="84"/>
      <c r="DTQ252" s="84"/>
      <c r="DTR252" s="84"/>
      <c r="DTS252" s="84"/>
      <c r="DTT252" s="84"/>
      <c r="DTU252" s="84"/>
      <c r="DTV252" s="84"/>
      <c r="DTW252" s="84"/>
      <c r="DTX252" s="84"/>
      <c r="DTY252" s="84"/>
      <c r="DTZ252" s="84"/>
      <c r="DUA252" s="84"/>
      <c r="DUB252" s="84"/>
      <c r="DUC252" s="84"/>
      <c r="DUD252" s="84"/>
      <c r="DUE252" s="84"/>
      <c r="DUF252" s="84"/>
      <c r="DUG252" s="84"/>
      <c r="DUH252" s="84"/>
      <c r="DUI252" s="84"/>
      <c r="DUJ252" s="84"/>
      <c r="DUK252" s="84"/>
      <c r="DUL252" s="84"/>
      <c r="DUM252" s="84"/>
      <c r="DUN252" s="84"/>
      <c r="DUO252" s="84"/>
      <c r="DUP252" s="84"/>
      <c r="DUQ252" s="84"/>
      <c r="DUR252" s="84"/>
      <c r="DUS252" s="84"/>
      <c r="DUT252" s="84"/>
      <c r="DUU252" s="84"/>
      <c r="DUV252" s="84"/>
      <c r="DUW252" s="84"/>
      <c r="DUX252" s="84"/>
      <c r="DUY252" s="84"/>
      <c r="DUZ252" s="84"/>
      <c r="DVA252" s="84"/>
      <c r="DVB252" s="84"/>
      <c r="DVC252" s="84"/>
      <c r="DVD252" s="84"/>
      <c r="DVE252" s="84"/>
      <c r="DVF252" s="84"/>
      <c r="DVG252" s="84"/>
      <c r="DVH252" s="84"/>
      <c r="DVI252" s="84"/>
      <c r="DVJ252" s="84"/>
      <c r="DVK252" s="84"/>
      <c r="DVL252" s="84"/>
      <c r="DVM252" s="84"/>
      <c r="DVN252" s="84"/>
      <c r="DVO252" s="84"/>
      <c r="DVP252" s="84"/>
      <c r="DVQ252" s="84"/>
      <c r="DVR252" s="84"/>
      <c r="DVS252" s="84"/>
      <c r="DVT252" s="84"/>
      <c r="DVU252" s="84"/>
      <c r="DVV252" s="84"/>
      <c r="DVW252" s="84"/>
      <c r="DVX252" s="84"/>
      <c r="DVY252" s="84"/>
      <c r="DVZ252" s="84"/>
      <c r="DWA252" s="84"/>
      <c r="DWB252" s="84"/>
      <c r="DWC252" s="84"/>
      <c r="DWD252" s="84"/>
      <c r="DWE252" s="84"/>
      <c r="DWF252" s="84"/>
      <c r="DWG252" s="84"/>
      <c r="DWH252" s="84"/>
      <c r="DWI252" s="84"/>
      <c r="DWJ252" s="84"/>
      <c r="DWK252" s="84"/>
      <c r="DWL252" s="84"/>
      <c r="DWM252" s="84"/>
      <c r="DWN252" s="84"/>
      <c r="DWO252" s="84"/>
      <c r="DWP252" s="84"/>
      <c r="DWQ252" s="84"/>
      <c r="DWR252" s="84"/>
      <c r="DWS252" s="84"/>
      <c r="DWT252" s="84"/>
      <c r="DWU252" s="84"/>
      <c r="DWV252" s="84"/>
      <c r="DWW252" s="84"/>
      <c r="DWX252" s="84"/>
      <c r="DWY252" s="84"/>
      <c r="DWZ252" s="84"/>
      <c r="DXA252" s="84"/>
      <c r="DXB252" s="84"/>
      <c r="DXC252" s="84"/>
      <c r="DXD252" s="84"/>
      <c r="DXE252" s="84"/>
      <c r="DXF252" s="84"/>
      <c r="DXG252" s="84"/>
      <c r="DXH252" s="84"/>
      <c r="DXI252" s="84"/>
      <c r="DXJ252" s="84"/>
      <c r="DXK252" s="84"/>
      <c r="DXL252" s="84"/>
      <c r="DXM252" s="84"/>
      <c r="DXN252" s="84"/>
      <c r="DXO252" s="84"/>
      <c r="DXP252" s="84"/>
      <c r="DXQ252" s="84"/>
      <c r="DXR252" s="84"/>
      <c r="DXS252" s="84"/>
      <c r="DXT252" s="84"/>
      <c r="DXU252" s="84"/>
      <c r="DXV252" s="84"/>
      <c r="DXW252" s="84"/>
      <c r="DXX252" s="84"/>
      <c r="DXY252" s="84"/>
      <c r="DXZ252" s="84"/>
      <c r="DYA252" s="84"/>
      <c r="DYB252" s="84"/>
      <c r="DYC252" s="84"/>
      <c r="DYD252" s="84"/>
      <c r="DYE252" s="84"/>
      <c r="DYF252" s="84"/>
      <c r="DYG252" s="84"/>
      <c r="DYH252" s="84"/>
      <c r="DYI252" s="84"/>
      <c r="DYJ252" s="84"/>
      <c r="DYK252" s="84"/>
      <c r="DYL252" s="84"/>
      <c r="DYM252" s="84"/>
      <c r="DYN252" s="84"/>
      <c r="DYO252" s="84"/>
      <c r="DYP252" s="84"/>
      <c r="DYQ252" s="84"/>
      <c r="DYR252" s="84"/>
      <c r="DYS252" s="84"/>
      <c r="DYT252" s="84"/>
      <c r="DYU252" s="84"/>
      <c r="DYV252" s="84"/>
      <c r="DYW252" s="84"/>
      <c r="DYX252" s="84"/>
      <c r="DYY252" s="84"/>
      <c r="DYZ252" s="84"/>
      <c r="DZA252" s="84"/>
      <c r="DZB252" s="84"/>
      <c r="DZC252" s="84"/>
      <c r="DZD252" s="84"/>
      <c r="DZE252" s="84"/>
      <c r="DZF252" s="84"/>
      <c r="DZG252" s="84"/>
      <c r="DZH252" s="84"/>
      <c r="DZI252" s="84"/>
      <c r="DZJ252" s="84"/>
      <c r="DZK252" s="84"/>
      <c r="DZL252" s="84"/>
      <c r="DZM252" s="84"/>
      <c r="DZN252" s="84"/>
      <c r="DZO252" s="84"/>
      <c r="DZP252" s="84"/>
      <c r="DZQ252" s="84"/>
      <c r="DZR252" s="84"/>
      <c r="DZS252" s="84"/>
      <c r="DZT252" s="84"/>
      <c r="DZU252" s="84"/>
      <c r="DZV252" s="84"/>
      <c r="DZW252" s="84"/>
      <c r="DZX252" s="84"/>
      <c r="DZY252" s="84"/>
      <c r="DZZ252" s="84"/>
      <c r="EAA252" s="84"/>
      <c r="EAB252" s="84"/>
      <c r="EAC252" s="84"/>
      <c r="EAD252" s="84"/>
      <c r="EAE252" s="84"/>
      <c r="EAF252" s="84"/>
      <c r="EAG252" s="84"/>
      <c r="EAH252" s="84"/>
      <c r="EAI252" s="84"/>
      <c r="EAJ252" s="84"/>
      <c r="EAK252" s="84"/>
      <c r="EAL252" s="84"/>
      <c r="EAM252" s="84"/>
      <c r="EAN252" s="84"/>
      <c r="EAO252" s="84"/>
      <c r="EAP252" s="84"/>
      <c r="EAQ252" s="84"/>
      <c r="EAR252" s="84"/>
      <c r="EAS252" s="84"/>
      <c r="EAT252" s="84"/>
      <c r="EAU252" s="84"/>
      <c r="EAV252" s="84"/>
      <c r="EAW252" s="84"/>
      <c r="EAX252" s="84"/>
      <c r="EAY252" s="84"/>
      <c r="EAZ252" s="84"/>
      <c r="EBA252" s="84"/>
      <c r="EBB252" s="84"/>
      <c r="EBC252" s="84"/>
      <c r="EBD252" s="84"/>
      <c r="EBE252" s="84"/>
      <c r="EBF252" s="84"/>
      <c r="EBG252" s="84"/>
      <c r="EBH252" s="84"/>
      <c r="EBI252" s="84"/>
      <c r="EBJ252" s="84"/>
      <c r="EBK252" s="84"/>
      <c r="EBL252" s="84"/>
      <c r="EBM252" s="84"/>
      <c r="EBN252" s="84"/>
      <c r="EBO252" s="84"/>
      <c r="EBP252" s="84"/>
      <c r="EBQ252" s="84"/>
      <c r="EBR252" s="84"/>
      <c r="EBS252" s="84"/>
      <c r="EBT252" s="84"/>
      <c r="EBU252" s="84"/>
      <c r="EBV252" s="84"/>
      <c r="EBW252" s="84"/>
      <c r="EBX252" s="84"/>
      <c r="EBY252" s="84"/>
      <c r="EBZ252" s="84"/>
      <c r="ECA252" s="84"/>
      <c r="ECB252" s="84"/>
      <c r="ECC252" s="84"/>
      <c r="ECD252" s="84"/>
      <c r="ECE252" s="84"/>
      <c r="ECF252" s="84"/>
      <c r="ECG252" s="84"/>
      <c r="ECH252" s="84"/>
      <c r="ECI252" s="84"/>
      <c r="ECJ252" s="84"/>
      <c r="ECK252" s="84"/>
      <c r="ECL252" s="84"/>
      <c r="ECM252" s="84"/>
      <c r="ECN252" s="84"/>
      <c r="ECO252" s="84"/>
      <c r="ECP252" s="84"/>
      <c r="ECQ252" s="84"/>
      <c r="ECR252" s="84"/>
      <c r="ECS252" s="84"/>
      <c r="ECT252" s="84"/>
      <c r="ECU252" s="84"/>
      <c r="ECV252" s="84"/>
      <c r="ECW252" s="84"/>
      <c r="ECX252" s="84"/>
      <c r="ECY252" s="84"/>
      <c r="ECZ252" s="84"/>
      <c r="EDA252" s="84"/>
      <c r="EDB252" s="84"/>
      <c r="EDC252" s="84"/>
      <c r="EDD252" s="84"/>
      <c r="EDE252" s="84"/>
      <c r="EDF252" s="84"/>
      <c r="EDG252" s="84"/>
      <c r="EDH252" s="84"/>
      <c r="EDI252" s="84"/>
      <c r="EDJ252" s="84"/>
      <c r="EDK252" s="84"/>
      <c r="EDL252" s="84"/>
      <c r="EDM252" s="84"/>
      <c r="EDN252" s="84"/>
      <c r="EDO252" s="84"/>
      <c r="EDP252" s="84"/>
      <c r="EDQ252" s="84"/>
      <c r="EDR252" s="84"/>
      <c r="EDS252" s="84"/>
      <c r="EDT252" s="84"/>
      <c r="EDU252" s="84"/>
      <c r="EDV252" s="84"/>
      <c r="EDW252" s="84"/>
      <c r="EDX252" s="84"/>
      <c r="EDY252" s="84"/>
      <c r="EDZ252" s="84"/>
      <c r="EEA252" s="84"/>
      <c r="EEB252" s="84"/>
      <c r="EEC252" s="84"/>
      <c r="EED252" s="84"/>
      <c r="EEE252" s="84"/>
      <c r="EEF252" s="84"/>
      <c r="EEG252" s="84"/>
      <c r="EEH252" s="84"/>
      <c r="EEI252" s="84"/>
      <c r="EEJ252" s="84"/>
      <c r="EEK252" s="84"/>
      <c r="EEL252" s="84"/>
      <c r="EEM252" s="84"/>
      <c r="EEN252" s="84"/>
      <c r="EEO252" s="84"/>
      <c r="EEP252" s="84"/>
      <c r="EEQ252" s="84"/>
      <c r="EER252" s="84"/>
      <c r="EES252" s="84"/>
      <c r="EET252" s="84"/>
      <c r="EEU252" s="84"/>
      <c r="EEV252" s="84"/>
      <c r="EEW252" s="84"/>
      <c r="EEX252" s="84"/>
      <c r="EEY252" s="84"/>
      <c r="EEZ252" s="84"/>
      <c r="EFA252" s="84"/>
      <c r="EFB252" s="84"/>
      <c r="EFC252" s="84"/>
      <c r="EFD252" s="84"/>
      <c r="EFE252" s="84"/>
      <c r="EFF252" s="84"/>
      <c r="EFG252" s="84"/>
      <c r="EFH252" s="84"/>
      <c r="EFI252" s="84"/>
      <c r="EFJ252" s="84"/>
      <c r="EFK252" s="84"/>
      <c r="EFL252" s="84"/>
      <c r="EFM252" s="84"/>
      <c r="EFN252" s="84"/>
      <c r="EFO252" s="84"/>
      <c r="EFP252" s="84"/>
      <c r="EFQ252" s="84"/>
      <c r="EFR252" s="84"/>
      <c r="EFS252" s="84"/>
      <c r="EFT252" s="84"/>
      <c r="EFU252" s="84"/>
      <c r="EFV252" s="84"/>
      <c r="EFW252" s="84"/>
      <c r="EFX252" s="84"/>
      <c r="EFY252" s="84"/>
      <c r="EFZ252" s="84"/>
      <c r="EGA252" s="84"/>
      <c r="EGB252" s="84"/>
      <c r="EGC252" s="84"/>
      <c r="EGD252" s="84"/>
      <c r="EGE252" s="84"/>
      <c r="EGF252" s="84"/>
      <c r="EGG252" s="84"/>
      <c r="EGH252" s="84"/>
      <c r="EGI252" s="84"/>
      <c r="EGJ252" s="84"/>
      <c r="EGK252" s="84"/>
      <c r="EGL252" s="84"/>
      <c r="EGM252" s="84"/>
      <c r="EGN252" s="84"/>
      <c r="EGO252" s="84"/>
      <c r="EGP252" s="84"/>
      <c r="EGQ252" s="84"/>
      <c r="EGR252" s="84"/>
      <c r="EGS252" s="84"/>
      <c r="EGT252" s="84"/>
      <c r="EGU252" s="84"/>
      <c r="EGV252" s="84"/>
      <c r="EGW252" s="84"/>
      <c r="EGX252" s="84"/>
      <c r="EGY252" s="84"/>
      <c r="EGZ252" s="84"/>
      <c r="EHA252" s="84"/>
      <c r="EHB252" s="84"/>
      <c r="EHC252" s="84"/>
      <c r="EHD252" s="84"/>
      <c r="EHE252" s="84"/>
      <c r="EHF252" s="84"/>
      <c r="EHG252" s="84"/>
      <c r="EHH252" s="84"/>
      <c r="EHI252" s="84"/>
      <c r="EHJ252" s="84"/>
      <c r="EHK252" s="84"/>
      <c r="EHL252" s="84"/>
      <c r="EHM252" s="84"/>
      <c r="EHN252" s="84"/>
      <c r="EHO252" s="84"/>
      <c r="EHP252" s="84"/>
      <c r="EHQ252" s="84"/>
      <c r="EHR252" s="84"/>
      <c r="EHS252" s="84"/>
      <c r="EHT252" s="84"/>
      <c r="EHU252" s="84"/>
      <c r="EHV252" s="84"/>
      <c r="EHW252" s="84"/>
      <c r="EHX252" s="84"/>
      <c r="EHY252" s="84"/>
      <c r="EHZ252" s="84"/>
      <c r="EIA252" s="84"/>
      <c r="EIB252" s="84"/>
      <c r="EIC252" s="84"/>
      <c r="EID252" s="84"/>
      <c r="EIE252" s="84"/>
      <c r="EIF252" s="84"/>
      <c r="EIG252" s="84"/>
      <c r="EIH252" s="84"/>
      <c r="EII252" s="84"/>
      <c r="EIJ252" s="84"/>
      <c r="EIK252" s="84"/>
      <c r="EIL252" s="84"/>
      <c r="EIM252" s="84"/>
      <c r="EIN252" s="84"/>
      <c r="EIO252" s="84"/>
      <c r="EIP252" s="84"/>
      <c r="EIQ252" s="84"/>
      <c r="EIR252" s="84"/>
      <c r="EIS252" s="84"/>
      <c r="EIT252" s="84"/>
      <c r="EIU252" s="84"/>
      <c r="EIV252" s="84"/>
      <c r="EIW252" s="84"/>
      <c r="EIX252" s="84"/>
      <c r="EIY252" s="84"/>
      <c r="EIZ252" s="84"/>
      <c r="EJA252" s="84"/>
      <c r="EJB252" s="84"/>
      <c r="EJC252" s="84"/>
      <c r="EJD252" s="84"/>
      <c r="EJE252" s="84"/>
      <c r="EJF252" s="84"/>
      <c r="EJG252" s="84"/>
      <c r="EJH252" s="84"/>
      <c r="EJI252" s="84"/>
      <c r="EJJ252" s="84"/>
      <c r="EJK252" s="84"/>
      <c r="EJL252" s="84"/>
      <c r="EJM252" s="84"/>
      <c r="EJN252" s="84"/>
      <c r="EJO252" s="84"/>
      <c r="EJP252" s="84"/>
      <c r="EJQ252" s="84"/>
      <c r="EJR252" s="84"/>
      <c r="EJS252" s="84"/>
      <c r="EJT252" s="84"/>
      <c r="EJU252" s="84"/>
      <c r="EJV252" s="84"/>
      <c r="EJW252" s="84"/>
      <c r="EJX252" s="84"/>
      <c r="EJY252" s="84"/>
      <c r="EJZ252" s="84"/>
      <c r="EKA252" s="84"/>
      <c r="EKB252" s="84"/>
      <c r="EKC252" s="84"/>
      <c r="EKD252" s="84"/>
      <c r="EKE252" s="84"/>
      <c r="EKF252" s="84"/>
      <c r="EKG252" s="84"/>
      <c r="EKH252" s="84"/>
      <c r="EKI252" s="84"/>
      <c r="EKJ252" s="84"/>
      <c r="EKK252" s="84"/>
      <c r="EKL252" s="84"/>
      <c r="EKM252" s="84"/>
      <c r="EKN252" s="84"/>
      <c r="EKO252" s="84"/>
      <c r="EKP252" s="84"/>
      <c r="EKQ252" s="84"/>
      <c r="EKR252" s="84"/>
      <c r="EKS252" s="84"/>
      <c r="EKT252" s="84"/>
      <c r="EKU252" s="84"/>
      <c r="EKV252" s="84"/>
      <c r="EKW252" s="84"/>
      <c r="EKX252" s="84"/>
      <c r="EKY252" s="84"/>
      <c r="EKZ252" s="84"/>
      <c r="ELA252" s="84"/>
      <c r="ELB252" s="84"/>
      <c r="ELC252" s="84"/>
      <c r="ELD252" s="84"/>
      <c r="ELE252" s="84"/>
      <c r="ELF252" s="84"/>
      <c r="ELG252" s="84"/>
      <c r="ELH252" s="84"/>
      <c r="ELI252" s="84"/>
      <c r="ELJ252" s="84"/>
      <c r="ELK252" s="84"/>
      <c r="ELL252" s="84"/>
      <c r="ELM252" s="84"/>
      <c r="ELN252" s="84"/>
      <c r="ELO252" s="84"/>
      <c r="ELP252" s="84"/>
      <c r="ELQ252" s="84"/>
      <c r="ELR252" s="84"/>
      <c r="ELS252" s="84"/>
      <c r="ELT252" s="84"/>
      <c r="ELU252" s="84"/>
      <c r="ELV252" s="84"/>
      <c r="ELW252" s="84"/>
      <c r="ELX252" s="84"/>
      <c r="ELY252" s="84"/>
      <c r="ELZ252" s="84"/>
      <c r="EMA252" s="84"/>
      <c r="EMB252" s="84"/>
      <c r="EMC252" s="84"/>
      <c r="EMD252" s="84"/>
      <c r="EME252" s="84"/>
      <c r="EMF252" s="84"/>
      <c r="EMG252" s="84"/>
      <c r="EMH252" s="84"/>
      <c r="EMI252" s="84"/>
      <c r="EMJ252" s="84"/>
      <c r="EMK252" s="84"/>
      <c r="EML252" s="84"/>
      <c r="EMM252" s="84"/>
      <c r="EMN252" s="84"/>
      <c r="EMO252" s="84"/>
      <c r="EMP252" s="84"/>
      <c r="EMQ252" s="84"/>
      <c r="EMR252" s="84"/>
      <c r="EMS252" s="84"/>
      <c r="EMT252" s="84"/>
      <c r="EMU252" s="84"/>
      <c r="EMV252" s="84"/>
      <c r="EMW252" s="84"/>
      <c r="EMX252" s="84"/>
      <c r="EMY252" s="84"/>
      <c r="EMZ252" s="84"/>
      <c r="ENA252" s="84"/>
      <c r="ENB252" s="84"/>
      <c r="ENC252" s="84"/>
      <c r="END252" s="84"/>
      <c r="ENE252" s="84"/>
      <c r="ENF252" s="84"/>
      <c r="ENG252" s="84"/>
      <c r="ENH252" s="84"/>
      <c r="ENI252" s="84"/>
      <c r="ENJ252" s="84"/>
      <c r="ENK252" s="84"/>
      <c r="ENL252" s="84"/>
      <c r="ENM252" s="84"/>
      <c r="ENN252" s="84"/>
      <c r="ENO252" s="84"/>
      <c r="ENP252" s="84"/>
      <c r="ENQ252" s="84"/>
      <c r="ENR252" s="84"/>
      <c r="ENS252" s="84"/>
      <c r="ENT252" s="84"/>
      <c r="ENU252" s="84"/>
      <c r="ENV252" s="84"/>
      <c r="ENW252" s="84"/>
      <c r="ENX252" s="84"/>
      <c r="ENY252" s="84"/>
      <c r="ENZ252" s="84"/>
      <c r="EOA252" s="84"/>
      <c r="EOB252" s="84"/>
      <c r="EOC252" s="84"/>
      <c r="EOD252" s="84"/>
      <c r="EOE252" s="84"/>
      <c r="EOF252" s="84"/>
      <c r="EOG252" s="84"/>
      <c r="EOH252" s="84"/>
      <c r="EOI252" s="84"/>
      <c r="EOJ252" s="84"/>
      <c r="EOK252" s="84"/>
      <c r="EOL252" s="84"/>
      <c r="EOM252" s="84"/>
      <c r="EON252" s="84"/>
      <c r="EOO252" s="84"/>
      <c r="EOP252" s="84"/>
      <c r="EOQ252" s="84"/>
      <c r="EOR252" s="84"/>
      <c r="EOS252" s="84"/>
      <c r="EOT252" s="84"/>
      <c r="EOU252" s="84"/>
      <c r="EOV252" s="84"/>
      <c r="EOW252" s="84"/>
      <c r="EOX252" s="84"/>
      <c r="EOY252" s="84"/>
      <c r="EOZ252" s="84"/>
      <c r="EPA252" s="84"/>
      <c r="EPB252" s="84"/>
      <c r="EPC252" s="84"/>
      <c r="EPD252" s="84"/>
      <c r="EPE252" s="84"/>
      <c r="EPF252" s="84"/>
      <c r="EPG252" s="84"/>
      <c r="EPH252" s="84"/>
      <c r="EPI252" s="84"/>
      <c r="EPJ252" s="84"/>
      <c r="EPK252" s="84"/>
      <c r="EPL252" s="84"/>
      <c r="EPM252" s="84"/>
      <c r="EPN252" s="84"/>
      <c r="EPO252" s="84"/>
      <c r="EPP252" s="84"/>
      <c r="EPQ252" s="84"/>
      <c r="EPR252" s="84"/>
      <c r="EPS252" s="84"/>
      <c r="EPT252" s="84"/>
      <c r="EPU252" s="84"/>
      <c r="EPV252" s="84"/>
      <c r="EPW252" s="84"/>
      <c r="EPX252" s="84"/>
      <c r="EPY252" s="84"/>
      <c r="EPZ252" s="84"/>
      <c r="EQA252" s="84"/>
      <c r="EQB252" s="84"/>
      <c r="EQC252" s="84"/>
      <c r="EQD252" s="84"/>
      <c r="EQE252" s="84"/>
      <c r="EQF252" s="84"/>
      <c r="EQG252" s="84"/>
      <c r="EQH252" s="84"/>
      <c r="EQI252" s="84"/>
      <c r="EQJ252" s="84"/>
      <c r="EQK252" s="84"/>
      <c r="EQL252" s="84"/>
      <c r="EQM252" s="84"/>
      <c r="EQN252" s="84"/>
      <c r="EQO252" s="84"/>
      <c r="EQP252" s="84"/>
      <c r="EQQ252" s="84"/>
      <c r="EQR252" s="84"/>
      <c r="EQS252" s="84"/>
      <c r="EQT252" s="84"/>
      <c r="EQU252" s="84"/>
      <c r="EQV252" s="84"/>
      <c r="EQW252" s="84"/>
      <c r="EQX252" s="84"/>
      <c r="EQY252" s="84"/>
      <c r="EQZ252" s="84"/>
      <c r="ERA252" s="84"/>
      <c r="ERB252" s="84"/>
      <c r="ERC252" s="84"/>
      <c r="ERD252" s="84"/>
      <c r="ERE252" s="84"/>
      <c r="ERF252" s="84"/>
      <c r="ERG252" s="84"/>
      <c r="ERH252" s="84"/>
      <c r="ERI252" s="84"/>
      <c r="ERJ252" s="84"/>
      <c r="ERK252" s="84"/>
      <c r="ERL252" s="84"/>
      <c r="ERM252" s="84"/>
      <c r="ERN252" s="84"/>
      <c r="ERO252" s="84"/>
      <c r="ERP252" s="84"/>
      <c r="ERQ252" s="84"/>
      <c r="ERR252" s="84"/>
      <c r="ERS252" s="84"/>
      <c r="ERT252" s="84"/>
      <c r="ERU252" s="84"/>
      <c r="ERV252" s="84"/>
      <c r="ERW252" s="84"/>
      <c r="ERX252" s="84"/>
      <c r="ERY252" s="84"/>
      <c r="ERZ252" s="84"/>
      <c r="ESA252" s="84"/>
      <c r="ESB252" s="84"/>
      <c r="ESC252" s="84"/>
      <c r="ESD252" s="84"/>
      <c r="ESE252" s="84"/>
      <c r="ESF252" s="84"/>
      <c r="ESG252" s="84"/>
      <c r="ESH252" s="84"/>
      <c r="ESI252" s="84"/>
      <c r="ESJ252" s="84"/>
      <c r="ESK252" s="84"/>
      <c r="ESL252" s="84"/>
      <c r="ESM252" s="84"/>
      <c r="ESN252" s="84"/>
      <c r="ESO252" s="84"/>
      <c r="ESP252" s="84"/>
      <c r="ESQ252" s="84"/>
      <c r="ESR252" s="84"/>
      <c r="ESS252" s="84"/>
      <c r="EST252" s="84"/>
      <c r="ESU252" s="84"/>
      <c r="ESV252" s="84"/>
      <c r="ESW252" s="84"/>
      <c r="ESX252" s="84"/>
      <c r="ESY252" s="84"/>
      <c r="ESZ252" s="84"/>
      <c r="ETA252" s="84"/>
      <c r="ETB252" s="84"/>
      <c r="ETC252" s="84"/>
      <c r="ETD252" s="84"/>
      <c r="ETE252" s="84"/>
      <c r="ETF252" s="84"/>
      <c r="ETG252" s="84"/>
      <c r="ETH252" s="84"/>
      <c r="ETI252" s="84"/>
      <c r="ETJ252" s="84"/>
      <c r="ETK252" s="84"/>
      <c r="ETL252" s="84"/>
      <c r="ETM252" s="84"/>
      <c r="ETN252" s="84"/>
      <c r="ETO252" s="84"/>
      <c r="ETP252" s="84"/>
      <c r="ETQ252" s="84"/>
      <c r="ETR252" s="84"/>
      <c r="ETS252" s="84"/>
      <c r="ETT252" s="84"/>
      <c r="ETU252" s="84"/>
      <c r="ETV252" s="84"/>
      <c r="ETW252" s="84"/>
      <c r="ETX252" s="84"/>
      <c r="ETY252" s="84"/>
      <c r="ETZ252" s="84"/>
      <c r="EUA252" s="84"/>
      <c r="EUB252" s="84"/>
      <c r="EUC252" s="84"/>
      <c r="EUD252" s="84"/>
      <c r="EUE252" s="84"/>
      <c r="EUF252" s="84"/>
      <c r="EUG252" s="84"/>
      <c r="EUH252" s="84"/>
      <c r="EUI252" s="84"/>
      <c r="EUJ252" s="84"/>
      <c r="EUK252" s="84"/>
      <c r="EUL252" s="84"/>
      <c r="EUM252" s="84"/>
      <c r="EUN252" s="84"/>
      <c r="EUO252" s="84"/>
      <c r="EUP252" s="84"/>
      <c r="EUQ252" s="84"/>
      <c r="EUR252" s="84"/>
      <c r="EUS252" s="84"/>
      <c r="EUT252" s="84"/>
      <c r="EUU252" s="84"/>
      <c r="EUV252" s="84"/>
      <c r="EUW252" s="84"/>
      <c r="EUX252" s="84"/>
      <c r="EUY252" s="84"/>
      <c r="EUZ252" s="84"/>
      <c r="EVA252" s="84"/>
      <c r="EVB252" s="84"/>
      <c r="EVC252" s="84"/>
      <c r="EVD252" s="84"/>
      <c r="EVE252" s="84"/>
      <c r="EVF252" s="84"/>
      <c r="EVG252" s="84"/>
      <c r="EVH252" s="84"/>
      <c r="EVI252" s="84"/>
      <c r="EVJ252" s="84"/>
      <c r="EVK252" s="84"/>
      <c r="EVL252" s="84"/>
      <c r="EVM252" s="84"/>
      <c r="EVN252" s="84"/>
      <c r="EVO252" s="84"/>
      <c r="EVP252" s="84"/>
      <c r="EVQ252" s="84"/>
      <c r="EVR252" s="84"/>
      <c r="EVS252" s="84"/>
      <c r="EVT252" s="84"/>
      <c r="EVU252" s="84"/>
      <c r="EVV252" s="84"/>
      <c r="EVW252" s="84"/>
      <c r="EVX252" s="84"/>
      <c r="EVY252" s="84"/>
      <c r="EVZ252" s="84"/>
      <c r="EWA252" s="84"/>
      <c r="EWB252" s="84"/>
      <c r="EWC252" s="84"/>
      <c r="EWD252" s="84"/>
      <c r="EWE252" s="84"/>
      <c r="EWF252" s="84"/>
      <c r="EWG252" s="84"/>
      <c r="EWH252" s="84"/>
      <c r="EWI252" s="84"/>
      <c r="EWJ252" s="84"/>
      <c r="EWK252" s="84"/>
      <c r="EWL252" s="84"/>
      <c r="EWM252" s="84"/>
    </row>
    <row r="254" spans="1:3991" ht="19.5" thickBot="1">
      <c r="A254" s="94">
        <f ca="1">TODAY()</f>
        <v>43199</v>
      </c>
      <c r="B254" s="93">
        <v>12</v>
      </c>
      <c r="C254" s="82">
        <f>C255</f>
        <v>0</v>
      </c>
      <c r="D254" s="82">
        <f>C256</f>
        <v>0</v>
      </c>
      <c r="E254" s="83">
        <f>срок_12</f>
        <v>0</v>
      </c>
      <c r="F254" s="1"/>
      <c r="G254" s="105" t="s">
        <v>79</v>
      </c>
      <c r="H254" s="98"/>
      <c r="I254" s="7"/>
    </row>
    <row r="255" spans="1:3991" ht="19.5" hidden="1" outlineLevel="1" thickBot="1">
      <c r="A255" s="178" t="s">
        <v>6</v>
      </c>
      <c r="B255" s="182"/>
      <c r="C255" s="178">
        <f>VLOOKUP($I$275,Сводная!$A$1:$X$22,3)</f>
        <v>0</v>
      </c>
      <c r="D255" s="179"/>
      <c r="E255" s="20" t="s">
        <v>28</v>
      </c>
      <c r="F255" s="17"/>
      <c r="G255" s="106" t="s">
        <v>26</v>
      </c>
      <c r="H255" s="92">
        <f>VLOOKUP($I$275,Сводная!$A$1:$X$22,7)</f>
        <v>0</v>
      </c>
    </row>
    <row r="256" spans="1:3991" ht="27" hidden="1" outlineLevel="1" thickBot="1">
      <c r="A256" s="178" t="s">
        <v>7</v>
      </c>
      <c r="B256" s="179"/>
      <c r="C256" s="178">
        <f>VLOOKUP($I$275,Сводная!$A$1:$X$22,4)</f>
        <v>0</v>
      </c>
      <c r="D256" s="179"/>
      <c r="E256" s="189">
        <f ca="1">IF(C257&lt;0,"Нет Даты",C257-A254)</f>
        <v>-43199</v>
      </c>
      <c r="F256" s="18"/>
      <c r="G256" s="106" t="s">
        <v>27</v>
      </c>
      <c r="H256" s="92">
        <f>VLOOKUP($I$275,Сводная!$A$1:$X$22,8)</f>
        <v>0</v>
      </c>
    </row>
    <row r="257" spans="1:9" ht="27" hidden="1" outlineLevel="1" thickBot="1">
      <c r="A257" s="178" t="s">
        <v>13</v>
      </c>
      <c r="B257" s="179"/>
      <c r="C257" s="180">
        <f>VLOOKUP($I$275,Сводная!$A$1:$X$22,5)</f>
        <v>0</v>
      </c>
      <c r="D257" s="181"/>
      <c r="E257" s="190"/>
      <c r="F257" s="18"/>
      <c r="G257" s="106" t="s">
        <v>25</v>
      </c>
      <c r="H257" s="92">
        <f>VLOOKUP($I$275,Сводная!$A$1:$X$22,9)</f>
        <v>0</v>
      </c>
    </row>
    <row r="258" spans="1:9" ht="27" hidden="1" outlineLevel="1" thickBot="1">
      <c r="A258" s="178" t="s">
        <v>22</v>
      </c>
      <c r="B258" s="179"/>
      <c r="C258" s="178" t="str">
        <f>IF(I275=0,CONCATENATE(LEFT(C255,5),"-",LEFT(C256,5),"-"),VLOOKUP(I275,Сводная!$A$1:$X$22,6))</f>
        <v>--</v>
      </c>
      <c r="D258" s="179"/>
      <c r="E258" s="191"/>
      <c r="F258" s="18"/>
      <c r="G258" s="106" t="s">
        <v>29</v>
      </c>
      <c r="H258" s="92">
        <f>VLOOKUP($I$275,Сводная!$A$1:$X$22,10)</f>
        <v>0</v>
      </c>
    </row>
    <row r="259" spans="1:9" ht="16.5" hidden="1" outlineLevel="1" thickBot="1">
      <c r="A259" s="178" t="s">
        <v>95</v>
      </c>
      <c r="B259" s="179"/>
      <c r="C259" s="180" t="str">
        <f>'Список изделий'!F58</f>
        <v>ХОЛОДИЛЬНИК стикер на боковую часть</v>
      </c>
      <c r="D259" s="181"/>
      <c r="F259" s="19"/>
    </row>
    <row r="260" spans="1:9" ht="30" hidden="1" outlineLevel="1">
      <c r="A260" s="27" t="s">
        <v>1</v>
      </c>
      <c r="B260" s="27" t="s">
        <v>2</v>
      </c>
      <c r="C260" s="26" t="s">
        <v>38</v>
      </c>
      <c r="D260" s="26" t="s">
        <v>39</v>
      </c>
      <c r="E260" s="26" t="s">
        <v>35</v>
      </c>
      <c r="F260" s="16"/>
      <c r="G260" s="183" t="s">
        <v>79</v>
      </c>
      <c r="H260" s="184"/>
    </row>
    <row r="261" spans="1:9" ht="18.75" hidden="1" outlineLevel="1">
      <c r="A261" s="14">
        <v>13</v>
      </c>
      <c r="B261" s="4" t="s">
        <v>4</v>
      </c>
      <c r="C261" s="8">
        <f>VLOOKUP($I$275,Сводная!$A$1:$X$22,11)</f>
        <v>1</v>
      </c>
      <c r="D261" s="28">
        <f>C257</f>
        <v>0</v>
      </c>
      <c r="E261" s="29" t="s">
        <v>32</v>
      </c>
      <c r="F261" s="9"/>
      <c r="G261" s="185"/>
      <c r="H261" s="186"/>
      <c r="I261" s="9"/>
    </row>
    <row r="262" spans="1:9" ht="18.75" hidden="1" outlineLevel="1">
      <c r="A262" s="15">
        <v>12</v>
      </c>
      <c r="B262" s="5" t="s">
        <v>3</v>
      </c>
      <c r="C262" s="8">
        <f>VLOOKUP($I$275,Сводная!$A$1:$X$22,12)</f>
        <v>1</v>
      </c>
      <c r="D262" s="28">
        <f>D261</f>
        <v>0</v>
      </c>
      <c r="E262" s="29" t="s">
        <v>32</v>
      </c>
      <c r="F262" s="9"/>
      <c r="G262" s="185"/>
      <c r="H262" s="186"/>
      <c r="I262" s="9"/>
    </row>
    <row r="263" spans="1:9" ht="18.75" hidden="1" outlineLevel="1">
      <c r="A263" s="14">
        <v>11</v>
      </c>
      <c r="B263" s="4" t="s">
        <v>62</v>
      </c>
      <c r="C263" s="8">
        <f>VLOOKUP($I$275,Сводная!$A$1:$X$22,13)</f>
        <v>1</v>
      </c>
      <c r="D263" s="28">
        <f>D262</f>
        <v>0</v>
      </c>
      <c r="E263" s="29" t="s">
        <v>33</v>
      </c>
      <c r="F263" s="9"/>
      <c r="G263" s="185"/>
      <c r="H263" s="186"/>
      <c r="I263" s="9"/>
    </row>
    <row r="264" spans="1:9" ht="38.25" hidden="1" outlineLevel="1" thickBot="1">
      <c r="A264" s="15">
        <v>10</v>
      </c>
      <c r="B264" s="3" t="s">
        <v>48</v>
      </c>
      <c r="C264" s="8">
        <f>VLOOKUP($I$275,Сводная!$A$1:$X$22,14)</f>
        <v>1</v>
      </c>
      <c r="D264" s="28">
        <f>D263-C263</f>
        <v>-1</v>
      </c>
      <c r="E264" s="29" t="s">
        <v>34</v>
      </c>
      <c r="F264" s="9"/>
      <c r="G264" s="187"/>
      <c r="H264" s="188"/>
      <c r="I264" s="9"/>
    </row>
    <row r="265" spans="1:9" ht="37.5" hidden="1" outlineLevel="1">
      <c r="A265" s="14">
        <v>9</v>
      </c>
      <c r="B265" s="4" t="s">
        <v>47</v>
      </c>
      <c r="C265" s="8">
        <f>VLOOKUP($I$275,Сводная!$A$1:$X$22,15)</f>
        <v>1</v>
      </c>
      <c r="D265" s="28">
        <f>D263-C263</f>
        <v>-1</v>
      </c>
      <c r="E265" s="29" t="s">
        <v>34</v>
      </c>
      <c r="F265" s="9"/>
      <c r="G265" s="108"/>
      <c r="H265" s="97"/>
      <c r="I265" s="9"/>
    </row>
    <row r="266" spans="1:9" ht="18.75" hidden="1" outlineLevel="1">
      <c r="A266" s="15">
        <v>8</v>
      </c>
      <c r="B266" s="3" t="s">
        <v>46</v>
      </c>
      <c r="C266" s="8">
        <f>VLOOKUP($I$275,Сводная!$A$1:$X$22,16)</f>
        <v>1</v>
      </c>
      <c r="D266" s="28">
        <f>D265-C265-1</f>
        <v>-3</v>
      </c>
      <c r="E266" s="29" t="s">
        <v>36</v>
      </c>
      <c r="F266" s="9"/>
      <c r="G266" s="108"/>
      <c r="H266" s="97"/>
      <c r="I266" s="9"/>
    </row>
    <row r="267" spans="1:9" ht="18.75" hidden="1" outlineLevel="1">
      <c r="A267" s="14">
        <v>7</v>
      </c>
      <c r="B267" s="4" t="s">
        <v>43</v>
      </c>
      <c r="C267" s="8">
        <f>VLOOKUP($I$275,Сводная!$A$1:$X$22,17)</f>
        <v>1</v>
      </c>
      <c r="D267" s="28">
        <f>D266</f>
        <v>-3</v>
      </c>
      <c r="E267" s="29" t="s">
        <v>36</v>
      </c>
      <c r="F267" s="9"/>
      <c r="G267" s="108"/>
      <c r="H267" s="97"/>
      <c r="I267" s="9"/>
    </row>
    <row r="268" spans="1:9" ht="18.75" hidden="1" outlineLevel="1">
      <c r="A268" s="15">
        <v>6</v>
      </c>
      <c r="B268" s="3" t="s">
        <v>44</v>
      </c>
      <c r="C268" s="8">
        <f>VLOOKUP($I$275,Сводная!$A$1:$X$22,18)</f>
        <v>1</v>
      </c>
      <c r="D268" s="28">
        <f>D267</f>
        <v>-3</v>
      </c>
      <c r="E268" s="29" t="s">
        <v>36</v>
      </c>
      <c r="F268" s="9"/>
      <c r="G268" s="108"/>
      <c r="H268" s="97"/>
      <c r="I268" s="9"/>
    </row>
    <row r="269" spans="1:9" ht="37.5" hidden="1" outlineLevel="1">
      <c r="A269" s="14">
        <v>5</v>
      </c>
      <c r="B269" s="2" t="s">
        <v>5</v>
      </c>
      <c r="C269" s="8">
        <f>VLOOKUP($I$275,Сводная!$A$1:$X$22,19)</f>
        <v>1</v>
      </c>
      <c r="D269" s="28">
        <f>D265-C265-1-MAX(C266,C267,C268)</f>
        <v>-4</v>
      </c>
      <c r="E269" s="29" t="s">
        <v>60</v>
      </c>
      <c r="F269" s="9"/>
      <c r="G269" s="108"/>
      <c r="H269" s="97"/>
      <c r="I269" s="9"/>
    </row>
    <row r="270" spans="1:9" ht="18.75" hidden="1" outlineLevel="1">
      <c r="A270" s="15">
        <v>4</v>
      </c>
      <c r="B270" s="6" t="s">
        <v>45</v>
      </c>
      <c r="C270" s="8">
        <f>VLOOKUP($I$275,Сводная!$A$1:$X$22,20)</f>
        <v>1</v>
      </c>
      <c r="D270" s="28">
        <f>D269-C269</f>
        <v>-5</v>
      </c>
      <c r="E270" s="29" t="s">
        <v>61</v>
      </c>
      <c r="F270" s="9"/>
      <c r="G270" s="108"/>
      <c r="H270" s="97"/>
      <c r="I270" s="9"/>
    </row>
    <row r="271" spans="1:9" ht="18.75" hidden="1" outlineLevel="1">
      <c r="A271" s="14">
        <v>3</v>
      </c>
      <c r="B271" s="2" t="s">
        <v>10</v>
      </c>
      <c r="C271" s="8">
        <f>VLOOKUP($I$275,Сводная!$A$1:$X$22,21)</f>
        <v>1</v>
      </c>
      <c r="D271" s="28">
        <f>D270</f>
        <v>-5</v>
      </c>
      <c r="E271" s="29" t="s">
        <v>61</v>
      </c>
      <c r="F271" s="9"/>
      <c r="G271" s="108"/>
      <c r="H271" s="97"/>
      <c r="I271" s="9"/>
    </row>
    <row r="272" spans="1:9" ht="37.5" hidden="1" outlineLevel="1">
      <c r="A272" s="13">
        <v>2</v>
      </c>
      <c r="B272" s="6" t="s">
        <v>9</v>
      </c>
      <c r="C272" s="8">
        <f>VLOOKUP($I$275,Сводная!$A$1:$X$22,22)</f>
        <v>1</v>
      </c>
      <c r="D272" s="28">
        <f>D271-MAX(C270,C271)</f>
        <v>-6</v>
      </c>
      <c r="E272" s="29" t="s">
        <v>63</v>
      </c>
      <c r="F272" s="9"/>
      <c r="G272" s="108"/>
      <c r="H272" s="97"/>
      <c r="I272" s="9"/>
    </row>
    <row r="273" spans="1:3991" ht="37.5" hidden="1" outlineLevel="1">
      <c r="A273" s="14">
        <v>1</v>
      </c>
      <c r="B273" s="2" t="s">
        <v>11</v>
      </c>
      <c r="C273" s="8">
        <f>VLOOKUP($I$275,Сводная!$A$1:$X$22,23)</f>
        <v>1</v>
      </c>
      <c r="D273" s="28">
        <f>D272-C272</f>
        <v>-7</v>
      </c>
      <c r="E273" s="29" t="s">
        <v>40</v>
      </c>
      <c r="F273" s="9"/>
      <c r="G273" s="108"/>
      <c r="H273" s="97"/>
      <c r="I273" s="9"/>
    </row>
    <row r="274" spans="1:3991" ht="19.5" hidden="1" outlineLevel="1" thickBot="1">
      <c r="A274" s="13">
        <v>0</v>
      </c>
      <c r="B274" s="6" t="s">
        <v>8</v>
      </c>
      <c r="C274" s="8">
        <f>VLOOKUP($I$275,Сводная!$A$1:$X$22,24)</f>
        <v>1</v>
      </c>
      <c r="D274" s="28">
        <f>D273-C273</f>
        <v>-8</v>
      </c>
      <c r="E274" s="29" t="s">
        <v>37</v>
      </c>
      <c r="F274" s="9"/>
      <c r="G274" s="108"/>
      <c r="H274" s="97"/>
      <c r="I274" s="9"/>
    </row>
    <row r="275" spans="1:3991" s="70" customFormat="1" ht="19.5" collapsed="1" thickBot="1">
      <c r="A275" s="114">
        <f>'Список изделий'!I58</f>
        <v>0</v>
      </c>
      <c r="B275" s="115">
        <f>'Список изделий'!I59</f>
        <v>0</v>
      </c>
      <c r="C275" s="115">
        <f>'Список изделий'!I60</f>
        <v>0</v>
      </c>
      <c r="D275" s="115">
        <f>'Список изделий'!I61</f>
        <v>0</v>
      </c>
      <c r="E275" s="115">
        <f>'Список изделий'!I62</f>
        <v>0</v>
      </c>
      <c r="F275" s="115"/>
      <c r="G275" s="116"/>
      <c r="H275" s="99" t="s">
        <v>90</v>
      </c>
      <c r="I275" s="91">
        <f>IF($I$22=0,0,1)</f>
        <v>1</v>
      </c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8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8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4"/>
      <c r="EK275" s="84"/>
      <c r="EL275" s="84"/>
      <c r="EM275" s="84"/>
      <c r="EN275" s="84"/>
      <c r="EO275" s="84"/>
      <c r="EP275" s="84"/>
      <c r="EQ275" s="84"/>
      <c r="ER275" s="84"/>
      <c r="ES275" s="84"/>
      <c r="ET275" s="84"/>
      <c r="EU275" s="84"/>
      <c r="EV275" s="84"/>
      <c r="EW275" s="84"/>
      <c r="EX275" s="84"/>
      <c r="EY275" s="84"/>
      <c r="EZ275" s="84"/>
      <c r="FA275" s="84"/>
      <c r="FB275" s="84"/>
      <c r="FC275" s="84"/>
      <c r="FD275" s="84"/>
      <c r="FE275" s="84"/>
      <c r="FF275" s="84"/>
      <c r="FG275" s="84"/>
      <c r="FH275" s="84"/>
      <c r="FI275" s="84"/>
      <c r="FJ275" s="84"/>
      <c r="FK275" s="84"/>
      <c r="FL275" s="84"/>
      <c r="FM275" s="84"/>
      <c r="FN275" s="84"/>
      <c r="FO275" s="84"/>
      <c r="FP275" s="84"/>
      <c r="FQ275" s="84"/>
      <c r="FR275" s="84"/>
      <c r="FS275" s="84"/>
      <c r="FT275" s="84"/>
      <c r="FU275" s="84"/>
      <c r="FV275" s="84"/>
      <c r="FW275" s="84"/>
      <c r="FX275" s="84"/>
      <c r="FY275" s="84"/>
      <c r="FZ275" s="84"/>
      <c r="GA275" s="84"/>
      <c r="GB275" s="84"/>
      <c r="GC275" s="84"/>
      <c r="GD275" s="84"/>
      <c r="GE275" s="84"/>
      <c r="GF275" s="84"/>
      <c r="GG275" s="84"/>
      <c r="GH275" s="84"/>
      <c r="GI275" s="84"/>
      <c r="GJ275" s="84"/>
      <c r="GK275" s="84"/>
      <c r="GL275" s="84"/>
      <c r="GM275" s="84"/>
      <c r="GN275" s="84"/>
      <c r="GO275" s="84"/>
      <c r="GP275" s="84"/>
      <c r="GQ275" s="84"/>
      <c r="GR275" s="84"/>
      <c r="GS275" s="84"/>
      <c r="GT275" s="84"/>
      <c r="GU275" s="84"/>
      <c r="GV275" s="84"/>
      <c r="GW275" s="84"/>
      <c r="GX275" s="84"/>
      <c r="GY275" s="84"/>
      <c r="GZ275" s="84"/>
      <c r="HA275" s="84"/>
      <c r="HB275" s="84"/>
      <c r="HC275" s="84"/>
      <c r="HD275" s="84"/>
      <c r="HE275" s="84"/>
      <c r="HF275" s="84"/>
      <c r="HG275" s="84"/>
      <c r="HH275" s="84"/>
      <c r="HI275" s="84"/>
      <c r="HJ275" s="84"/>
      <c r="HK275" s="84"/>
      <c r="HL275" s="84"/>
      <c r="HM275" s="84"/>
      <c r="HN275" s="84"/>
      <c r="HO275" s="84"/>
      <c r="HP275" s="84"/>
      <c r="HQ275" s="84"/>
      <c r="HR275" s="84"/>
      <c r="HS275" s="84"/>
      <c r="HT275" s="84"/>
      <c r="HU275" s="84"/>
      <c r="HV275" s="84"/>
      <c r="HW275" s="84"/>
      <c r="HX275" s="84"/>
      <c r="HY275" s="84"/>
      <c r="HZ275" s="84"/>
      <c r="IA275" s="84"/>
      <c r="IB275" s="84"/>
      <c r="IC275" s="84"/>
      <c r="ID275" s="84"/>
      <c r="IE275" s="84"/>
      <c r="IF275" s="84"/>
      <c r="IG275" s="84"/>
      <c r="IH275" s="84"/>
      <c r="II275" s="84"/>
      <c r="IJ275" s="84"/>
      <c r="IK275" s="84"/>
      <c r="IL275" s="84"/>
      <c r="IM275" s="84"/>
      <c r="IN275" s="84"/>
      <c r="IO275" s="84"/>
      <c r="IP275" s="84"/>
      <c r="IQ275" s="84"/>
      <c r="IR275" s="84"/>
      <c r="IS275" s="84"/>
      <c r="IT275" s="84"/>
      <c r="IU275" s="84"/>
      <c r="IV275" s="84"/>
      <c r="IW275" s="84"/>
      <c r="IX275" s="84"/>
      <c r="IY275" s="84"/>
      <c r="IZ275" s="84"/>
      <c r="JA275" s="84"/>
      <c r="JB275" s="84"/>
      <c r="JC275" s="84"/>
      <c r="JD275" s="84"/>
      <c r="JE275" s="84"/>
      <c r="JF275" s="84"/>
      <c r="JG275" s="84"/>
      <c r="JH275" s="84"/>
      <c r="JI275" s="84"/>
      <c r="JJ275" s="84"/>
      <c r="JK275" s="84"/>
      <c r="JL275" s="84"/>
      <c r="JM275" s="84"/>
      <c r="JN275" s="84"/>
      <c r="JO275" s="84"/>
      <c r="JP275" s="84"/>
      <c r="JQ275" s="84"/>
      <c r="JR275" s="84"/>
      <c r="JS275" s="84"/>
      <c r="JT275" s="84"/>
      <c r="JU275" s="84"/>
      <c r="JV275" s="84"/>
      <c r="JW275" s="84"/>
      <c r="JX275" s="84"/>
      <c r="JY275" s="84"/>
      <c r="JZ275" s="84"/>
      <c r="KA275" s="84"/>
      <c r="KB275" s="84"/>
      <c r="KC275" s="84"/>
      <c r="KD275" s="84"/>
      <c r="KE275" s="84"/>
      <c r="KF275" s="84"/>
      <c r="KG275" s="84"/>
      <c r="KH275" s="84"/>
      <c r="KI275" s="84"/>
      <c r="KJ275" s="84"/>
      <c r="KK275" s="84"/>
      <c r="KL275" s="84"/>
      <c r="KM275" s="84"/>
      <c r="KN275" s="84"/>
      <c r="KO275" s="84"/>
      <c r="KP275" s="84"/>
      <c r="KQ275" s="84"/>
      <c r="KR275" s="84"/>
      <c r="KS275" s="84"/>
      <c r="KT275" s="84"/>
      <c r="KU275" s="84"/>
      <c r="KV275" s="84"/>
      <c r="KW275" s="84"/>
      <c r="KX275" s="84"/>
      <c r="KY275" s="84"/>
      <c r="KZ275" s="84"/>
      <c r="LA275" s="84"/>
      <c r="LB275" s="84"/>
      <c r="LC275" s="84"/>
      <c r="LD275" s="84"/>
      <c r="LE275" s="84"/>
      <c r="LF275" s="84"/>
      <c r="LG275" s="84"/>
      <c r="LH275" s="84"/>
      <c r="LI275" s="84"/>
      <c r="LJ275" s="84"/>
      <c r="LK275" s="84"/>
      <c r="LL275" s="84"/>
      <c r="LM275" s="84"/>
      <c r="LN275" s="84"/>
      <c r="LO275" s="84"/>
      <c r="LP275" s="84"/>
      <c r="LQ275" s="84"/>
      <c r="LR275" s="84"/>
      <c r="LS275" s="84"/>
      <c r="LT275" s="84"/>
      <c r="LU275" s="84"/>
      <c r="LV275" s="84"/>
      <c r="LW275" s="84"/>
      <c r="LX275" s="84"/>
      <c r="LY275" s="84"/>
      <c r="LZ275" s="84"/>
      <c r="MA275" s="84"/>
      <c r="MB275" s="84"/>
      <c r="MC275" s="84"/>
      <c r="MD275" s="84"/>
      <c r="ME275" s="84"/>
      <c r="MF275" s="84"/>
      <c r="MG275" s="84"/>
      <c r="MH275" s="84"/>
      <c r="MI275" s="84"/>
      <c r="MJ275" s="84"/>
      <c r="MK275" s="84"/>
      <c r="ML275" s="84"/>
      <c r="MM275" s="84"/>
      <c r="MN275" s="84"/>
      <c r="MO275" s="84"/>
      <c r="MP275" s="84"/>
      <c r="MQ275" s="84"/>
      <c r="MR275" s="84"/>
      <c r="MS275" s="84"/>
      <c r="MT275" s="84"/>
      <c r="MU275" s="84"/>
      <c r="MV275" s="84"/>
      <c r="MW275" s="84"/>
      <c r="MX275" s="84"/>
      <c r="MY275" s="84"/>
      <c r="MZ275" s="84"/>
      <c r="NA275" s="84"/>
      <c r="NB275" s="84"/>
      <c r="NC275" s="84"/>
      <c r="ND275" s="84"/>
      <c r="NE275" s="84"/>
      <c r="NF275" s="84"/>
      <c r="NG275" s="84"/>
      <c r="NH275" s="84"/>
      <c r="NI275" s="84"/>
      <c r="NJ275" s="84"/>
      <c r="NK275" s="84"/>
      <c r="NL275" s="84"/>
      <c r="NM275" s="84"/>
      <c r="NN275" s="84"/>
      <c r="NO275" s="84"/>
      <c r="NP275" s="84"/>
      <c r="NQ275" s="84"/>
      <c r="NR275" s="84"/>
      <c r="NS275" s="84"/>
      <c r="NT275" s="84"/>
      <c r="NU275" s="84"/>
      <c r="NV275" s="84"/>
      <c r="NW275" s="84"/>
      <c r="NX275" s="84"/>
      <c r="NY275" s="84"/>
      <c r="NZ275" s="84"/>
      <c r="OA275" s="84"/>
      <c r="OB275" s="84"/>
      <c r="OC275" s="84"/>
      <c r="OD275" s="84"/>
      <c r="OE275" s="84"/>
      <c r="OF275" s="84"/>
      <c r="OG275" s="84"/>
      <c r="OH275" s="84"/>
      <c r="OI275" s="84"/>
      <c r="OJ275" s="84"/>
      <c r="OK275" s="84"/>
      <c r="OL275" s="84"/>
      <c r="OM275" s="84"/>
      <c r="ON275" s="84"/>
      <c r="OO275" s="84"/>
      <c r="OP275" s="84"/>
      <c r="OQ275" s="84"/>
      <c r="OR275" s="84"/>
      <c r="OS275" s="84"/>
      <c r="OT275" s="84"/>
      <c r="OU275" s="84"/>
      <c r="OV275" s="84"/>
      <c r="OW275" s="84"/>
      <c r="OX275" s="84"/>
      <c r="OY275" s="84"/>
      <c r="OZ275" s="84"/>
      <c r="PA275" s="84"/>
      <c r="PB275" s="84"/>
      <c r="PC275" s="84"/>
      <c r="PD275" s="84"/>
      <c r="PE275" s="84"/>
      <c r="PF275" s="84"/>
      <c r="PG275" s="84"/>
      <c r="PH275" s="84"/>
      <c r="PI275" s="84"/>
      <c r="PJ275" s="84"/>
      <c r="PK275" s="84"/>
      <c r="PL275" s="84"/>
      <c r="PM275" s="84"/>
      <c r="PN275" s="84"/>
      <c r="PO275" s="84"/>
      <c r="PP275" s="84"/>
      <c r="PQ275" s="84"/>
      <c r="PR275" s="84"/>
      <c r="PS275" s="84"/>
      <c r="PT275" s="84"/>
      <c r="PU275" s="84"/>
      <c r="PV275" s="84"/>
      <c r="PW275" s="84"/>
      <c r="PX275" s="84"/>
      <c r="PY275" s="84"/>
      <c r="PZ275" s="84"/>
      <c r="QA275" s="84"/>
      <c r="QB275" s="84"/>
      <c r="QC275" s="84"/>
      <c r="QD275" s="84"/>
      <c r="QE275" s="84"/>
      <c r="QF275" s="84"/>
      <c r="QG275" s="84"/>
      <c r="QH275" s="84"/>
      <c r="QI275" s="84"/>
      <c r="QJ275" s="84"/>
      <c r="QK275" s="84"/>
      <c r="QL275" s="84"/>
      <c r="QM275" s="84"/>
      <c r="QN275" s="84"/>
      <c r="QO275" s="84"/>
      <c r="QP275" s="84"/>
      <c r="QQ275" s="84"/>
      <c r="QR275" s="84"/>
      <c r="QS275" s="84"/>
      <c r="QT275" s="84"/>
      <c r="QU275" s="84"/>
      <c r="QV275" s="84"/>
      <c r="QW275" s="84"/>
      <c r="QX275" s="84"/>
      <c r="QY275" s="84"/>
      <c r="QZ275" s="84"/>
      <c r="RA275" s="84"/>
      <c r="RB275" s="84"/>
      <c r="RC275" s="84"/>
      <c r="RD275" s="84"/>
      <c r="RE275" s="84"/>
      <c r="RF275" s="84"/>
      <c r="RG275" s="84"/>
      <c r="RH275" s="84"/>
      <c r="RI275" s="84"/>
      <c r="RJ275" s="84"/>
      <c r="RK275" s="84"/>
      <c r="RL275" s="84"/>
      <c r="RM275" s="84"/>
      <c r="RN275" s="84"/>
      <c r="RO275" s="84"/>
      <c r="RP275" s="84"/>
      <c r="RQ275" s="84"/>
      <c r="RR275" s="84"/>
      <c r="RS275" s="84"/>
      <c r="RT275" s="84"/>
      <c r="RU275" s="84"/>
      <c r="RV275" s="84"/>
      <c r="RW275" s="84"/>
      <c r="RX275" s="84"/>
      <c r="RY275" s="84"/>
      <c r="RZ275" s="84"/>
      <c r="SA275" s="84"/>
      <c r="SB275" s="84"/>
      <c r="SC275" s="84"/>
      <c r="SD275" s="84"/>
      <c r="SE275" s="84"/>
      <c r="SF275" s="84"/>
      <c r="SG275" s="84"/>
      <c r="SH275" s="84"/>
      <c r="SI275" s="84"/>
      <c r="SJ275" s="84"/>
      <c r="SK275" s="84"/>
      <c r="SL275" s="84"/>
      <c r="SM275" s="84"/>
      <c r="SN275" s="84"/>
      <c r="SO275" s="84"/>
      <c r="SP275" s="84"/>
      <c r="SQ275" s="84"/>
      <c r="SR275" s="84"/>
      <c r="SS275" s="84"/>
      <c r="ST275" s="84"/>
      <c r="SU275" s="84"/>
      <c r="SV275" s="84"/>
      <c r="SW275" s="84"/>
      <c r="SX275" s="84"/>
      <c r="SY275" s="84"/>
      <c r="SZ275" s="84"/>
      <c r="TA275" s="84"/>
      <c r="TB275" s="84"/>
      <c r="TC275" s="84"/>
      <c r="TD275" s="84"/>
      <c r="TE275" s="84"/>
      <c r="TF275" s="84"/>
      <c r="TG275" s="84"/>
      <c r="TH275" s="84"/>
      <c r="TI275" s="84"/>
      <c r="TJ275" s="84"/>
      <c r="TK275" s="84"/>
      <c r="TL275" s="84"/>
      <c r="TM275" s="84"/>
      <c r="TN275" s="84"/>
      <c r="TO275" s="84"/>
      <c r="TP275" s="84"/>
      <c r="TQ275" s="84"/>
      <c r="TR275" s="84"/>
      <c r="TS275" s="84"/>
      <c r="TT275" s="84"/>
      <c r="TU275" s="84"/>
      <c r="TV275" s="84"/>
      <c r="TW275" s="84"/>
      <c r="TX275" s="84"/>
      <c r="TY275" s="84"/>
      <c r="TZ275" s="84"/>
      <c r="UA275" s="84"/>
      <c r="UB275" s="84"/>
      <c r="UC275" s="84"/>
      <c r="UD275" s="84"/>
      <c r="UE275" s="84"/>
      <c r="UF275" s="84"/>
      <c r="UG275" s="84"/>
      <c r="UH275" s="84"/>
      <c r="UI275" s="84"/>
      <c r="UJ275" s="84"/>
      <c r="UK275" s="84"/>
      <c r="UL275" s="84"/>
      <c r="UM275" s="84"/>
      <c r="UN275" s="84"/>
      <c r="UO275" s="84"/>
      <c r="UP275" s="84"/>
      <c r="UQ275" s="84"/>
      <c r="UR275" s="84"/>
      <c r="US275" s="84"/>
      <c r="UT275" s="84"/>
      <c r="UU275" s="84"/>
      <c r="UV275" s="84"/>
      <c r="UW275" s="84"/>
      <c r="UX275" s="84"/>
      <c r="UY275" s="84"/>
      <c r="UZ275" s="84"/>
      <c r="VA275" s="84"/>
      <c r="VB275" s="84"/>
      <c r="VC275" s="84"/>
      <c r="VD275" s="84"/>
      <c r="VE275" s="84"/>
      <c r="VF275" s="84"/>
      <c r="VG275" s="84"/>
      <c r="VH275" s="84"/>
      <c r="VI275" s="84"/>
      <c r="VJ275" s="84"/>
      <c r="VK275" s="84"/>
      <c r="VL275" s="84"/>
      <c r="VM275" s="84"/>
      <c r="VN275" s="84"/>
      <c r="VO275" s="84"/>
      <c r="VP275" s="84"/>
      <c r="VQ275" s="84"/>
      <c r="VR275" s="84"/>
      <c r="VS275" s="84"/>
      <c r="VT275" s="84"/>
      <c r="VU275" s="84"/>
      <c r="VV275" s="84"/>
      <c r="VW275" s="84"/>
      <c r="VX275" s="84"/>
      <c r="VY275" s="84"/>
      <c r="VZ275" s="84"/>
      <c r="WA275" s="84"/>
      <c r="WB275" s="84"/>
      <c r="WC275" s="84"/>
      <c r="WD275" s="84"/>
      <c r="WE275" s="84"/>
      <c r="WF275" s="84"/>
      <c r="WG275" s="84"/>
      <c r="WH275" s="84"/>
      <c r="WI275" s="84"/>
      <c r="WJ275" s="84"/>
      <c r="WK275" s="84"/>
      <c r="WL275" s="84"/>
      <c r="WM275" s="84"/>
      <c r="WN275" s="84"/>
      <c r="WO275" s="84"/>
      <c r="WP275" s="84"/>
      <c r="WQ275" s="84"/>
      <c r="WR275" s="84"/>
      <c r="WS275" s="84"/>
      <c r="WT275" s="84"/>
      <c r="WU275" s="84"/>
      <c r="WV275" s="84"/>
      <c r="WW275" s="84"/>
      <c r="WX275" s="84"/>
      <c r="WY275" s="84"/>
      <c r="WZ275" s="84"/>
      <c r="XA275" s="84"/>
      <c r="XB275" s="84"/>
      <c r="XC275" s="84"/>
      <c r="XD275" s="84"/>
      <c r="XE275" s="84"/>
      <c r="XF275" s="84"/>
      <c r="XG275" s="84"/>
      <c r="XH275" s="84"/>
      <c r="XI275" s="84"/>
      <c r="XJ275" s="84"/>
      <c r="XK275" s="84"/>
      <c r="XL275" s="84"/>
      <c r="XM275" s="84"/>
      <c r="XN275" s="84"/>
      <c r="XO275" s="84"/>
      <c r="XP275" s="84"/>
      <c r="XQ275" s="84"/>
      <c r="XR275" s="84"/>
      <c r="XS275" s="84"/>
      <c r="XT275" s="84"/>
      <c r="XU275" s="84"/>
      <c r="XV275" s="84"/>
      <c r="XW275" s="84"/>
      <c r="XX275" s="84"/>
      <c r="XY275" s="84"/>
      <c r="XZ275" s="84"/>
      <c r="YA275" s="84"/>
      <c r="YB275" s="84"/>
      <c r="YC275" s="84"/>
      <c r="YD275" s="84"/>
      <c r="YE275" s="84"/>
      <c r="YF275" s="84"/>
      <c r="YG275" s="84"/>
      <c r="YH275" s="84"/>
      <c r="YI275" s="84"/>
      <c r="YJ275" s="84"/>
      <c r="YK275" s="84"/>
      <c r="YL275" s="84"/>
      <c r="YM275" s="84"/>
      <c r="YN275" s="84"/>
      <c r="YO275" s="84"/>
      <c r="YP275" s="84"/>
      <c r="YQ275" s="84"/>
      <c r="YR275" s="84"/>
      <c r="YS275" s="84"/>
      <c r="YT275" s="84"/>
      <c r="YU275" s="84"/>
      <c r="YV275" s="84"/>
      <c r="YW275" s="84"/>
      <c r="YX275" s="84"/>
      <c r="YY275" s="84"/>
      <c r="YZ275" s="84"/>
      <c r="ZA275" s="84"/>
      <c r="ZB275" s="84"/>
      <c r="ZC275" s="84"/>
      <c r="ZD275" s="84"/>
      <c r="ZE275" s="84"/>
      <c r="ZF275" s="84"/>
      <c r="ZG275" s="84"/>
      <c r="ZH275" s="84"/>
      <c r="ZI275" s="84"/>
      <c r="ZJ275" s="84"/>
      <c r="ZK275" s="84"/>
      <c r="ZL275" s="84"/>
      <c r="ZM275" s="84"/>
      <c r="ZN275" s="84"/>
      <c r="ZO275" s="84"/>
      <c r="ZP275" s="84"/>
      <c r="ZQ275" s="84"/>
      <c r="ZR275" s="84"/>
      <c r="ZS275" s="84"/>
      <c r="ZT275" s="84"/>
      <c r="ZU275" s="84"/>
      <c r="ZV275" s="84"/>
      <c r="ZW275" s="84"/>
      <c r="ZX275" s="84"/>
      <c r="ZY275" s="84"/>
      <c r="ZZ275" s="84"/>
      <c r="AAA275" s="84"/>
      <c r="AAB275" s="84"/>
      <c r="AAC275" s="84"/>
      <c r="AAD275" s="84"/>
      <c r="AAE275" s="84"/>
      <c r="AAF275" s="84"/>
      <c r="AAG275" s="84"/>
      <c r="AAH275" s="84"/>
      <c r="AAI275" s="84"/>
      <c r="AAJ275" s="84"/>
      <c r="AAK275" s="84"/>
      <c r="AAL275" s="84"/>
      <c r="AAM275" s="84"/>
      <c r="AAN275" s="84"/>
      <c r="AAO275" s="84"/>
      <c r="AAP275" s="84"/>
      <c r="AAQ275" s="84"/>
      <c r="AAR275" s="84"/>
      <c r="AAS275" s="84"/>
      <c r="AAT275" s="84"/>
      <c r="AAU275" s="84"/>
      <c r="AAV275" s="84"/>
      <c r="AAW275" s="84"/>
      <c r="AAX275" s="84"/>
      <c r="AAY275" s="84"/>
      <c r="AAZ275" s="84"/>
      <c r="ABA275" s="84"/>
      <c r="ABB275" s="84"/>
      <c r="ABC275" s="84"/>
      <c r="ABD275" s="84"/>
      <c r="ABE275" s="84"/>
      <c r="ABF275" s="84"/>
      <c r="ABG275" s="84"/>
      <c r="ABH275" s="84"/>
      <c r="ABI275" s="84"/>
      <c r="ABJ275" s="84"/>
      <c r="ABK275" s="84"/>
      <c r="ABL275" s="84"/>
      <c r="ABM275" s="84"/>
      <c r="ABN275" s="84"/>
      <c r="ABO275" s="84"/>
      <c r="ABP275" s="84"/>
      <c r="ABQ275" s="84"/>
      <c r="ABR275" s="84"/>
      <c r="ABS275" s="84"/>
      <c r="ABT275" s="84"/>
      <c r="ABU275" s="84"/>
      <c r="ABV275" s="84"/>
      <c r="ABW275" s="84"/>
      <c r="ABX275" s="84"/>
      <c r="ABY275" s="84"/>
      <c r="ABZ275" s="84"/>
      <c r="ACA275" s="84"/>
      <c r="ACB275" s="84"/>
      <c r="ACC275" s="84"/>
      <c r="ACD275" s="84"/>
      <c r="ACE275" s="84"/>
      <c r="ACF275" s="84"/>
      <c r="ACG275" s="84"/>
      <c r="ACH275" s="84"/>
      <c r="ACI275" s="84"/>
      <c r="ACJ275" s="84"/>
      <c r="ACK275" s="84"/>
      <c r="ACL275" s="84"/>
      <c r="ACM275" s="84"/>
      <c r="ACN275" s="84"/>
      <c r="ACO275" s="84"/>
      <c r="ACP275" s="84"/>
      <c r="ACQ275" s="84"/>
      <c r="ACR275" s="84"/>
      <c r="ACS275" s="84"/>
      <c r="ACT275" s="84"/>
      <c r="ACU275" s="84"/>
      <c r="ACV275" s="84"/>
      <c r="ACW275" s="84"/>
      <c r="ACX275" s="84"/>
      <c r="ACY275" s="84"/>
      <c r="ACZ275" s="84"/>
      <c r="ADA275" s="84"/>
      <c r="ADB275" s="84"/>
      <c r="ADC275" s="84"/>
      <c r="ADD275" s="84"/>
      <c r="ADE275" s="84"/>
      <c r="ADF275" s="84"/>
      <c r="ADG275" s="84"/>
      <c r="ADH275" s="84"/>
      <c r="ADI275" s="84"/>
      <c r="ADJ275" s="84"/>
      <c r="ADK275" s="84"/>
      <c r="ADL275" s="84"/>
      <c r="ADM275" s="84"/>
      <c r="ADN275" s="84"/>
      <c r="ADO275" s="84"/>
      <c r="ADP275" s="84"/>
      <c r="ADQ275" s="84"/>
      <c r="ADR275" s="84"/>
      <c r="ADS275" s="84"/>
      <c r="ADT275" s="84"/>
      <c r="ADU275" s="84"/>
      <c r="ADV275" s="84"/>
      <c r="ADW275" s="84"/>
      <c r="ADX275" s="84"/>
      <c r="ADY275" s="84"/>
      <c r="ADZ275" s="84"/>
      <c r="AEA275" s="84"/>
      <c r="AEB275" s="84"/>
      <c r="AEC275" s="84"/>
      <c r="AED275" s="84"/>
      <c r="AEE275" s="84"/>
      <c r="AEF275" s="84"/>
      <c r="AEG275" s="84"/>
      <c r="AEH275" s="84"/>
      <c r="AEI275" s="84"/>
      <c r="AEJ275" s="84"/>
      <c r="AEK275" s="84"/>
      <c r="AEL275" s="84"/>
      <c r="AEM275" s="84"/>
      <c r="AEN275" s="84"/>
      <c r="AEO275" s="84"/>
      <c r="AEP275" s="84"/>
      <c r="AEQ275" s="84"/>
      <c r="AER275" s="84"/>
      <c r="AES275" s="84"/>
      <c r="AET275" s="84"/>
      <c r="AEU275" s="84"/>
      <c r="AEV275" s="84"/>
      <c r="AEW275" s="84"/>
      <c r="AEX275" s="84"/>
      <c r="AEY275" s="84"/>
      <c r="AEZ275" s="84"/>
      <c r="AFA275" s="84"/>
      <c r="AFB275" s="84"/>
      <c r="AFC275" s="84"/>
      <c r="AFD275" s="84"/>
      <c r="AFE275" s="84"/>
      <c r="AFF275" s="84"/>
      <c r="AFG275" s="84"/>
      <c r="AFH275" s="84"/>
      <c r="AFI275" s="84"/>
      <c r="AFJ275" s="84"/>
      <c r="AFK275" s="84"/>
      <c r="AFL275" s="84"/>
      <c r="AFM275" s="84"/>
      <c r="AFN275" s="84"/>
      <c r="AFO275" s="84"/>
      <c r="AFP275" s="84"/>
      <c r="AFQ275" s="84"/>
      <c r="AFR275" s="84"/>
      <c r="AFS275" s="84"/>
      <c r="AFT275" s="84"/>
      <c r="AFU275" s="84"/>
      <c r="AFV275" s="84"/>
      <c r="AFW275" s="84"/>
      <c r="AFX275" s="84"/>
      <c r="AFY275" s="84"/>
      <c r="AFZ275" s="84"/>
      <c r="AGA275" s="84"/>
      <c r="AGB275" s="84"/>
      <c r="AGC275" s="84"/>
      <c r="AGD275" s="84"/>
      <c r="AGE275" s="84"/>
      <c r="AGF275" s="84"/>
      <c r="AGG275" s="84"/>
      <c r="AGH275" s="84"/>
      <c r="AGI275" s="84"/>
      <c r="AGJ275" s="84"/>
      <c r="AGK275" s="84"/>
      <c r="AGL275" s="84"/>
      <c r="AGM275" s="84"/>
      <c r="AGN275" s="84"/>
      <c r="AGO275" s="84"/>
      <c r="AGP275" s="84"/>
      <c r="AGQ275" s="84"/>
      <c r="AGR275" s="84"/>
      <c r="AGS275" s="84"/>
      <c r="AGT275" s="84"/>
      <c r="AGU275" s="84"/>
      <c r="AGV275" s="84"/>
      <c r="AGW275" s="84"/>
      <c r="AGX275" s="84"/>
      <c r="AGY275" s="84"/>
      <c r="AGZ275" s="84"/>
      <c r="AHA275" s="84"/>
      <c r="AHB275" s="84"/>
      <c r="AHC275" s="84"/>
      <c r="AHD275" s="84"/>
      <c r="AHE275" s="84"/>
      <c r="AHF275" s="84"/>
      <c r="AHG275" s="84"/>
      <c r="AHH275" s="84"/>
      <c r="AHI275" s="84"/>
      <c r="AHJ275" s="84"/>
      <c r="AHK275" s="84"/>
      <c r="AHL275" s="84"/>
      <c r="AHM275" s="84"/>
      <c r="AHN275" s="84"/>
      <c r="AHO275" s="84"/>
      <c r="AHP275" s="84"/>
      <c r="AHQ275" s="84"/>
      <c r="AHR275" s="84"/>
      <c r="AHS275" s="84"/>
      <c r="AHT275" s="84"/>
      <c r="AHU275" s="84"/>
      <c r="AHV275" s="84"/>
      <c r="AHW275" s="84"/>
      <c r="AHX275" s="84"/>
      <c r="AHY275" s="84"/>
      <c r="AHZ275" s="84"/>
      <c r="AIA275" s="84"/>
      <c r="AIB275" s="84"/>
      <c r="AIC275" s="84"/>
      <c r="AID275" s="84"/>
      <c r="AIE275" s="84"/>
      <c r="AIF275" s="84"/>
      <c r="AIG275" s="84"/>
      <c r="AIH275" s="84"/>
      <c r="AII275" s="84"/>
      <c r="AIJ275" s="84"/>
      <c r="AIK275" s="84"/>
      <c r="AIL275" s="84"/>
      <c r="AIM275" s="84"/>
      <c r="AIN275" s="84"/>
      <c r="AIO275" s="84"/>
      <c r="AIP275" s="84"/>
      <c r="AIQ275" s="84"/>
      <c r="AIR275" s="84"/>
      <c r="AIS275" s="84"/>
      <c r="AIT275" s="84"/>
      <c r="AIU275" s="84"/>
      <c r="AIV275" s="84"/>
      <c r="AIW275" s="84"/>
      <c r="AIX275" s="84"/>
      <c r="AIY275" s="84"/>
      <c r="AIZ275" s="84"/>
      <c r="AJA275" s="84"/>
      <c r="AJB275" s="84"/>
      <c r="AJC275" s="84"/>
      <c r="AJD275" s="84"/>
      <c r="AJE275" s="84"/>
      <c r="AJF275" s="84"/>
      <c r="AJG275" s="84"/>
      <c r="AJH275" s="84"/>
      <c r="AJI275" s="84"/>
      <c r="AJJ275" s="84"/>
      <c r="AJK275" s="84"/>
      <c r="AJL275" s="84"/>
      <c r="AJM275" s="84"/>
      <c r="AJN275" s="84"/>
      <c r="AJO275" s="84"/>
      <c r="AJP275" s="84"/>
      <c r="AJQ275" s="84"/>
      <c r="AJR275" s="84"/>
      <c r="AJS275" s="84"/>
      <c r="AJT275" s="84"/>
      <c r="AJU275" s="84"/>
      <c r="AJV275" s="84"/>
      <c r="AJW275" s="84"/>
      <c r="AJX275" s="84"/>
      <c r="AJY275" s="84"/>
      <c r="AJZ275" s="84"/>
      <c r="AKA275" s="84"/>
      <c r="AKB275" s="84"/>
      <c r="AKC275" s="84"/>
      <c r="AKD275" s="84"/>
      <c r="AKE275" s="84"/>
      <c r="AKF275" s="84"/>
      <c r="AKG275" s="84"/>
      <c r="AKH275" s="84"/>
      <c r="AKI275" s="84"/>
      <c r="AKJ275" s="84"/>
      <c r="AKK275" s="84"/>
      <c r="AKL275" s="84"/>
      <c r="AKM275" s="84"/>
      <c r="AKN275" s="84"/>
      <c r="AKO275" s="84"/>
      <c r="AKP275" s="84"/>
      <c r="AKQ275" s="84"/>
      <c r="AKR275" s="84"/>
      <c r="AKS275" s="84"/>
      <c r="AKT275" s="84"/>
      <c r="AKU275" s="84"/>
      <c r="AKV275" s="84"/>
      <c r="AKW275" s="84"/>
      <c r="AKX275" s="84"/>
      <c r="AKY275" s="84"/>
      <c r="AKZ275" s="84"/>
      <c r="ALA275" s="84"/>
      <c r="ALB275" s="84"/>
      <c r="ALC275" s="84"/>
      <c r="ALD275" s="84"/>
      <c r="ALE275" s="84"/>
      <c r="ALF275" s="84"/>
      <c r="ALG275" s="84"/>
      <c r="ALH275" s="84"/>
      <c r="ALI275" s="84"/>
      <c r="ALJ275" s="84"/>
      <c r="ALK275" s="84"/>
      <c r="ALL275" s="84"/>
      <c r="ALM275" s="84"/>
      <c r="ALN275" s="84"/>
      <c r="ALO275" s="84"/>
      <c r="ALP275" s="84"/>
      <c r="ALQ275" s="84"/>
      <c r="ALR275" s="84"/>
      <c r="ALS275" s="84"/>
      <c r="ALT275" s="84"/>
      <c r="ALU275" s="84"/>
      <c r="ALV275" s="84"/>
      <c r="ALW275" s="84"/>
      <c r="ALX275" s="84"/>
      <c r="ALY275" s="84"/>
      <c r="ALZ275" s="84"/>
      <c r="AMA275" s="84"/>
      <c r="AMB275" s="84"/>
      <c r="AMC275" s="84"/>
      <c r="AMD275" s="84"/>
      <c r="AME275" s="84"/>
      <c r="AMF275" s="84"/>
      <c r="AMG275" s="84"/>
      <c r="AMH275" s="84"/>
      <c r="AMI275" s="84"/>
      <c r="AMJ275" s="84"/>
      <c r="AMK275" s="84"/>
      <c r="AML275" s="84"/>
      <c r="AMM275" s="84"/>
      <c r="AMN275" s="84"/>
      <c r="AMO275" s="84"/>
      <c r="AMP275" s="84"/>
      <c r="AMQ275" s="84"/>
      <c r="AMR275" s="84"/>
      <c r="AMS275" s="84"/>
      <c r="AMT275" s="84"/>
      <c r="AMU275" s="84"/>
      <c r="AMV275" s="84"/>
      <c r="AMW275" s="84"/>
      <c r="AMX275" s="84"/>
      <c r="AMY275" s="84"/>
      <c r="AMZ275" s="84"/>
      <c r="ANA275" s="84"/>
      <c r="ANB275" s="84"/>
      <c r="ANC275" s="84"/>
      <c r="AND275" s="84"/>
      <c r="ANE275" s="84"/>
      <c r="ANF275" s="84"/>
      <c r="ANG275" s="84"/>
      <c r="ANH275" s="84"/>
      <c r="ANI275" s="84"/>
      <c r="ANJ275" s="84"/>
      <c r="ANK275" s="84"/>
      <c r="ANL275" s="84"/>
      <c r="ANM275" s="84"/>
      <c r="ANN275" s="84"/>
      <c r="ANO275" s="84"/>
      <c r="ANP275" s="84"/>
      <c r="ANQ275" s="84"/>
      <c r="ANR275" s="84"/>
      <c r="ANS275" s="84"/>
      <c r="ANT275" s="84"/>
      <c r="ANU275" s="84"/>
      <c r="ANV275" s="84"/>
      <c r="ANW275" s="84"/>
      <c r="ANX275" s="84"/>
      <c r="ANY275" s="84"/>
      <c r="ANZ275" s="84"/>
      <c r="AOA275" s="84"/>
      <c r="AOB275" s="84"/>
      <c r="AOC275" s="84"/>
      <c r="AOD275" s="84"/>
      <c r="AOE275" s="84"/>
      <c r="AOF275" s="84"/>
      <c r="AOG275" s="84"/>
      <c r="AOH275" s="84"/>
      <c r="AOI275" s="84"/>
      <c r="AOJ275" s="84"/>
      <c r="AOK275" s="84"/>
      <c r="AOL275" s="84"/>
      <c r="AOM275" s="84"/>
      <c r="AON275" s="84"/>
      <c r="AOO275" s="84"/>
      <c r="AOP275" s="84"/>
      <c r="AOQ275" s="84"/>
      <c r="AOR275" s="84"/>
      <c r="AOS275" s="84"/>
      <c r="AOT275" s="84"/>
      <c r="AOU275" s="84"/>
      <c r="AOV275" s="84"/>
      <c r="AOW275" s="84"/>
      <c r="AOX275" s="84"/>
      <c r="AOY275" s="84"/>
      <c r="AOZ275" s="84"/>
      <c r="APA275" s="84"/>
      <c r="APB275" s="84"/>
      <c r="APC275" s="84"/>
      <c r="APD275" s="84"/>
      <c r="APE275" s="84"/>
      <c r="APF275" s="84"/>
      <c r="APG275" s="84"/>
      <c r="APH275" s="84"/>
      <c r="API275" s="84"/>
      <c r="APJ275" s="84"/>
      <c r="APK275" s="84"/>
      <c r="APL275" s="84"/>
      <c r="APM275" s="84"/>
      <c r="APN275" s="84"/>
      <c r="APO275" s="84"/>
      <c r="APP275" s="84"/>
      <c r="APQ275" s="84"/>
      <c r="APR275" s="84"/>
      <c r="APS275" s="84"/>
      <c r="APT275" s="84"/>
      <c r="APU275" s="84"/>
      <c r="APV275" s="84"/>
      <c r="APW275" s="84"/>
      <c r="APX275" s="84"/>
      <c r="APY275" s="84"/>
      <c r="APZ275" s="84"/>
      <c r="AQA275" s="84"/>
      <c r="AQB275" s="84"/>
      <c r="AQC275" s="84"/>
      <c r="AQD275" s="84"/>
      <c r="AQE275" s="84"/>
      <c r="AQF275" s="84"/>
      <c r="AQG275" s="84"/>
      <c r="AQH275" s="84"/>
      <c r="AQI275" s="84"/>
      <c r="AQJ275" s="84"/>
      <c r="AQK275" s="84"/>
      <c r="AQL275" s="84"/>
      <c r="AQM275" s="84"/>
      <c r="AQN275" s="84"/>
      <c r="AQO275" s="84"/>
      <c r="AQP275" s="84"/>
      <c r="AQQ275" s="84"/>
      <c r="AQR275" s="84"/>
      <c r="AQS275" s="84"/>
      <c r="AQT275" s="84"/>
      <c r="AQU275" s="84"/>
      <c r="AQV275" s="84"/>
      <c r="AQW275" s="84"/>
      <c r="AQX275" s="84"/>
      <c r="AQY275" s="84"/>
      <c r="AQZ275" s="84"/>
      <c r="ARA275" s="84"/>
      <c r="ARB275" s="84"/>
      <c r="ARC275" s="84"/>
      <c r="ARD275" s="84"/>
      <c r="ARE275" s="84"/>
      <c r="ARF275" s="84"/>
      <c r="ARG275" s="84"/>
      <c r="ARH275" s="84"/>
      <c r="ARI275" s="84"/>
      <c r="ARJ275" s="84"/>
      <c r="ARK275" s="84"/>
      <c r="ARL275" s="84"/>
      <c r="ARM275" s="84"/>
      <c r="ARN275" s="84"/>
      <c r="ARO275" s="84"/>
      <c r="ARP275" s="84"/>
      <c r="ARQ275" s="84"/>
      <c r="ARR275" s="84"/>
      <c r="ARS275" s="84"/>
      <c r="ART275" s="84"/>
      <c r="ARU275" s="84"/>
      <c r="ARV275" s="84"/>
      <c r="ARW275" s="84"/>
      <c r="ARX275" s="84"/>
      <c r="ARY275" s="84"/>
      <c r="ARZ275" s="84"/>
      <c r="ASA275" s="84"/>
      <c r="ASB275" s="84"/>
      <c r="ASC275" s="84"/>
      <c r="ASD275" s="84"/>
      <c r="ASE275" s="84"/>
      <c r="ASF275" s="84"/>
      <c r="ASG275" s="84"/>
      <c r="ASH275" s="84"/>
      <c r="ASI275" s="84"/>
      <c r="ASJ275" s="84"/>
      <c r="ASK275" s="84"/>
      <c r="ASL275" s="84"/>
      <c r="ASM275" s="84"/>
      <c r="ASN275" s="84"/>
      <c r="ASO275" s="84"/>
      <c r="ASP275" s="84"/>
      <c r="ASQ275" s="84"/>
      <c r="ASR275" s="84"/>
      <c r="ASS275" s="84"/>
      <c r="AST275" s="84"/>
      <c r="ASU275" s="84"/>
      <c r="ASV275" s="84"/>
      <c r="ASW275" s="84"/>
      <c r="ASX275" s="84"/>
      <c r="ASY275" s="84"/>
      <c r="ASZ275" s="84"/>
      <c r="ATA275" s="84"/>
      <c r="ATB275" s="84"/>
      <c r="ATC275" s="84"/>
      <c r="ATD275" s="84"/>
      <c r="ATE275" s="84"/>
      <c r="ATF275" s="84"/>
      <c r="ATG275" s="84"/>
      <c r="ATH275" s="84"/>
      <c r="ATI275" s="84"/>
      <c r="ATJ275" s="84"/>
      <c r="ATK275" s="84"/>
      <c r="ATL275" s="84"/>
      <c r="ATM275" s="84"/>
      <c r="ATN275" s="84"/>
      <c r="ATO275" s="84"/>
      <c r="ATP275" s="84"/>
      <c r="ATQ275" s="84"/>
      <c r="ATR275" s="84"/>
      <c r="ATS275" s="84"/>
      <c r="ATT275" s="84"/>
      <c r="ATU275" s="84"/>
      <c r="ATV275" s="84"/>
      <c r="ATW275" s="84"/>
      <c r="ATX275" s="84"/>
      <c r="ATY275" s="84"/>
      <c r="ATZ275" s="84"/>
      <c r="AUA275" s="84"/>
      <c r="AUB275" s="84"/>
      <c r="AUC275" s="84"/>
      <c r="AUD275" s="84"/>
      <c r="AUE275" s="84"/>
      <c r="AUF275" s="84"/>
      <c r="AUG275" s="84"/>
      <c r="AUH275" s="84"/>
      <c r="AUI275" s="84"/>
      <c r="AUJ275" s="84"/>
      <c r="AUK275" s="84"/>
      <c r="AUL275" s="84"/>
      <c r="AUM275" s="84"/>
      <c r="AUN275" s="84"/>
      <c r="AUO275" s="84"/>
      <c r="AUP275" s="84"/>
      <c r="AUQ275" s="84"/>
      <c r="AUR275" s="84"/>
      <c r="AUS275" s="84"/>
      <c r="AUT275" s="84"/>
      <c r="AUU275" s="84"/>
      <c r="AUV275" s="84"/>
      <c r="AUW275" s="84"/>
      <c r="AUX275" s="84"/>
      <c r="AUY275" s="84"/>
      <c r="AUZ275" s="84"/>
      <c r="AVA275" s="84"/>
      <c r="AVB275" s="84"/>
      <c r="AVC275" s="84"/>
      <c r="AVD275" s="84"/>
      <c r="AVE275" s="84"/>
      <c r="AVF275" s="84"/>
      <c r="AVG275" s="84"/>
      <c r="AVH275" s="84"/>
      <c r="AVI275" s="84"/>
      <c r="AVJ275" s="84"/>
      <c r="AVK275" s="84"/>
      <c r="AVL275" s="84"/>
      <c r="AVM275" s="84"/>
      <c r="AVN275" s="84"/>
      <c r="AVO275" s="84"/>
      <c r="AVP275" s="84"/>
      <c r="AVQ275" s="84"/>
      <c r="AVR275" s="84"/>
      <c r="AVS275" s="84"/>
      <c r="AVT275" s="84"/>
      <c r="AVU275" s="84"/>
      <c r="AVV275" s="84"/>
      <c r="AVW275" s="84"/>
      <c r="AVX275" s="84"/>
      <c r="AVY275" s="84"/>
      <c r="AVZ275" s="84"/>
      <c r="AWA275" s="84"/>
      <c r="AWB275" s="84"/>
      <c r="AWC275" s="84"/>
      <c r="AWD275" s="84"/>
      <c r="AWE275" s="84"/>
      <c r="AWF275" s="84"/>
      <c r="AWG275" s="84"/>
      <c r="AWH275" s="84"/>
      <c r="AWI275" s="84"/>
      <c r="AWJ275" s="84"/>
      <c r="AWK275" s="84"/>
      <c r="AWL275" s="84"/>
      <c r="AWM275" s="84"/>
      <c r="AWN275" s="84"/>
      <c r="AWO275" s="84"/>
      <c r="AWP275" s="84"/>
      <c r="AWQ275" s="84"/>
      <c r="AWR275" s="84"/>
      <c r="AWS275" s="84"/>
      <c r="AWT275" s="84"/>
      <c r="AWU275" s="84"/>
      <c r="AWV275" s="84"/>
      <c r="AWW275" s="84"/>
      <c r="AWX275" s="84"/>
      <c r="AWY275" s="84"/>
      <c r="AWZ275" s="84"/>
      <c r="AXA275" s="84"/>
      <c r="AXB275" s="84"/>
      <c r="AXC275" s="84"/>
      <c r="AXD275" s="84"/>
      <c r="AXE275" s="84"/>
      <c r="AXF275" s="84"/>
      <c r="AXG275" s="84"/>
      <c r="AXH275" s="84"/>
      <c r="AXI275" s="84"/>
      <c r="AXJ275" s="84"/>
      <c r="AXK275" s="84"/>
      <c r="AXL275" s="84"/>
      <c r="AXM275" s="84"/>
      <c r="AXN275" s="84"/>
      <c r="AXO275" s="84"/>
      <c r="AXP275" s="84"/>
      <c r="AXQ275" s="84"/>
      <c r="AXR275" s="84"/>
      <c r="AXS275" s="84"/>
      <c r="AXT275" s="84"/>
      <c r="AXU275" s="84"/>
      <c r="AXV275" s="84"/>
      <c r="AXW275" s="84"/>
      <c r="AXX275" s="84"/>
      <c r="AXY275" s="84"/>
      <c r="AXZ275" s="84"/>
      <c r="AYA275" s="84"/>
      <c r="AYB275" s="84"/>
      <c r="AYC275" s="84"/>
      <c r="AYD275" s="84"/>
      <c r="AYE275" s="84"/>
      <c r="AYF275" s="84"/>
      <c r="AYG275" s="84"/>
      <c r="AYH275" s="84"/>
      <c r="AYI275" s="84"/>
      <c r="AYJ275" s="84"/>
      <c r="AYK275" s="84"/>
      <c r="AYL275" s="84"/>
      <c r="AYM275" s="84"/>
      <c r="AYN275" s="84"/>
      <c r="AYO275" s="84"/>
      <c r="AYP275" s="84"/>
      <c r="AYQ275" s="84"/>
      <c r="AYR275" s="84"/>
      <c r="AYS275" s="84"/>
      <c r="AYT275" s="84"/>
      <c r="AYU275" s="84"/>
      <c r="AYV275" s="84"/>
      <c r="AYW275" s="84"/>
      <c r="AYX275" s="84"/>
      <c r="AYY275" s="84"/>
      <c r="AYZ275" s="84"/>
      <c r="AZA275" s="84"/>
      <c r="AZB275" s="84"/>
      <c r="AZC275" s="84"/>
      <c r="AZD275" s="84"/>
      <c r="AZE275" s="84"/>
      <c r="AZF275" s="84"/>
      <c r="AZG275" s="84"/>
      <c r="AZH275" s="84"/>
      <c r="AZI275" s="84"/>
      <c r="AZJ275" s="84"/>
      <c r="AZK275" s="84"/>
      <c r="AZL275" s="84"/>
      <c r="AZM275" s="84"/>
      <c r="AZN275" s="84"/>
      <c r="AZO275" s="84"/>
      <c r="AZP275" s="84"/>
      <c r="AZQ275" s="84"/>
      <c r="AZR275" s="84"/>
      <c r="AZS275" s="84"/>
      <c r="AZT275" s="84"/>
      <c r="AZU275" s="84"/>
      <c r="AZV275" s="84"/>
      <c r="AZW275" s="84"/>
      <c r="AZX275" s="84"/>
      <c r="AZY275" s="84"/>
      <c r="AZZ275" s="84"/>
      <c r="BAA275" s="84"/>
      <c r="BAB275" s="84"/>
      <c r="BAC275" s="84"/>
      <c r="BAD275" s="84"/>
      <c r="BAE275" s="84"/>
      <c r="BAF275" s="84"/>
      <c r="BAG275" s="84"/>
      <c r="BAH275" s="84"/>
      <c r="BAI275" s="84"/>
      <c r="BAJ275" s="84"/>
      <c r="BAK275" s="84"/>
      <c r="BAL275" s="84"/>
      <c r="BAM275" s="84"/>
      <c r="BAN275" s="84"/>
      <c r="BAO275" s="84"/>
      <c r="BAP275" s="84"/>
      <c r="BAQ275" s="84"/>
      <c r="BAR275" s="84"/>
      <c r="BAS275" s="84"/>
      <c r="BAT275" s="84"/>
      <c r="BAU275" s="84"/>
      <c r="BAV275" s="84"/>
      <c r="BAW275" s="84"/>
      <c r="BAX275" s="84"/>
      <c r="BAY275" s="84"/>
      <c r="BAZ275" s="84"/>
      <c r="BBA275" s="84"/>
      <c r="BBB275" s="84"/>
      <c r="BBC275" s="84"/>
      <c r="BBD275" s="84"/>
      <c r="BBE275" s="84"/>
      <c r="BBF275" s="84"/>
      <c r="BBG275" s="84"/>
      <c r="BBH275" s="84"/>
      <c r="BBI275" s="84"/>
      <c r="BBJ275" s="84"/>
      <c r="BBK275" s="84"/>
      <c r="BBL275" s="84"/>
      <c r="BBM275" s="84"/>
      <c r="BBN275" s="84"/>
      <c r="BBO275" s="84"/>
      <c r="BBP275" s="84"/>
      <c r="BBQ275" s="84"/>
      <c r="BBR275" s="84"/>
      <c r="BBS275" s="84"/>
      <c r="BBT275" s="84"/>
      <c r="BBU275" s="84"/>
      <c r="BBV275" s="84"/>
      <c r="BBW275" s="84"/>
      <c r="BBX275" s="84"/>
      <c r="BBY275" s="84"/>
      <c r="BBZ275" s="84"/>
      <c r="BCA275" s="84"/>
      <c r="BCB275" s="84"/>
      <c r="BCC275" s="84"/>
      <c r="BCD275" s="84"/>
      <c r="BCE275" s="84"/>
      <c r="BCF275" s="84"/>
      <c r="BCG275" s="84"/>
      <c r="BCH275" s="84"/>
      <c r="BCI275" s="84"/>
      <c r="BCJ275" s="84"/>
      <c r="BCK275" s="84"/>
      <c r="BCL275" s="84"/>
      <c r="BCM275" s="84"/>
      <c r="BCN275" s="84"/>
      <c r="BCO275" s="84"/>
      <c r="BCP275" s="84"/>
      <c r="BCQ275" s="84"/>
      <c r="BCR275" s="84"/>
      <c r="BCS275" s="84"/>
      <c r="BCT275" s="84"/>
      <c r="BCU275" s="84"/>
      <c r="BCV275" s="84"/>
      <c r="BCW275" s="84"/>
      <c r="BCX275" s="84"/>
      <c r="BCY275" s="84"/>
      <c r="BCZ275" s="84"/>
      <c r="BDA275" s="84"/>
      <c r="BDB275" s="84"/>
      <c r="BDC275" s="84"/>
      <c r="BDD275" s="84"/>
      <c r="BDE275" s="84"/>
      <c r="BDF275" s="84"/>
      <c r="BDG275" s="84"/>
      <c r="BDH275" s="84"/>
      <c r="BDI275" s="84"/>
      <c r="BDJ275" s="84"/>
      <c r="BDK275" s="84"/>
      <c r="BDL275" s="84"/>
      <c r="BDM275" s="84"/>
      <c r="BDN275" s="84"/>
      <c r="BDO275" s="84"/>
      <c r="BDP275" s="84"/>
      <c r="BDQ275" s="84"/>
      <c r="BDR275" s="84"/>
      <c r="BDS275" s="84"/>
      <c r="BDT275" s="84"/>
      <c r="BDU275" s="84"/>
      <c r="BDV275" s="84"/>
      <c r="BDW275" s="84"/>
      <c r="BDX275" s="84"/>
      <c r="BDY275" s="84"/>
      <c r="BDZ275" s="84"/>
      <c r="BEA275" s="84"/>
      <c r="BEB275" s="84"/>
      <c r="BEC275" s="84"/>
      <c r="BED275" s="84"/>
      <c r="BEE275" s="84"/>
      <c r="BEF275" s="84"/>
      <c r="BEG275" s="84"/>
      <c r="BEH275" s="84"/>
      <c r="BEI275" s="84"/>
      <c r="BEJ275" s="84"/>
      <c r="BEK275" s="84"/>
      <c r="BEL275" s="84"/>
      <c r="BEM275" s="84"/>
      <c r="BEN275" s="84"/>
      <c r="BEO275" s="84"/>
      <c r="BEP275" s="84"/>
      <c r="BEQ275" s="84"/>
      <c r="BER275" s="84"/>
      <c r="BES275" s="84"/>
      <c r="BET275" s="84"/>
      <c r="BEU275" s="84"/>
      <c r="BEV275" s="84"/>
      <c r="BEW275" s="84"/>
      <c r="BEX275" s="84"/>
      <c r="BEY275" s="84"/>
      <c r="BEZ275" s="84"/>
      <c r="BFA275" s="84"/>
      <c r="BFB275" s="84"/>
      <c r="BFC275" s="84"/>
      <c r="BFD275" s="84"/>
      <c r="BFE275" s="84"/>
      <c r="BFF275" s="84"/>
      <c r="BFG275" s="84"/>
      <c r="BFH275" s="84"/>
      <c r="BFI275" s="84"/>
      <c r="BFJ275" s="84"/>
      <c r="BFK275" s="84"/>
      <c r="BFL275" s="84"/>
      <c r="BFM275" s="84"/>
      <c r="BFN275" s="84"/>
      <c r="BFO275" s="84"/>
      <c r="BFP275" s="84"/>
      <c r="BFQ275" s="84"/>
      <c r="BFR275" s="84"/>
      <c r="BFS275" s="84"/>
      <c r="BFT275" s="84"/>
      <c r="BFU275" s="84"/>
      <c r="BFV275" s="84"/>
      <c r="BFW275" s="84"/>
      <c r="BFX275" s="84"/>
      <c r="BFY275" s="84"/>
      <c r="BFZ275" s="84"/>
      <c r="BGA275" s="84"/>
      <c r="BGB275" s="84"/>
      <c r="BGC275" s="84"/>
      <c r="BGD275" s="84"/>
      <c r="BGE275" s="84"/>
      <c r="BGF275" s="84"/>
      <c r="BGG275" s="84"/>
      <c r="BGH275" s="84"/>
      <c r="BGI275" s="84"/>
      <c r="BGJ275" s="84"/>
      <c r="BGK275" s="84"/>
      <c r="BGL275" s="84"/>
      <c r="BGM275" s="84"/>
      <c r="BGN275" s="84"/>
      <c r="BGO275" s="84"/>
      <c r="BGP275" s="84"/>
      <c r="BGQ275" s="84"/>
      <c r="BGR275" s="84"/>
      <c r="BGS275" s="84"/>
      <c r="BGT275" s="84"/>
      <c r="BGU275" s="84"/>
      <c r="BGV275" s="84"/>
      <c r="BGW275" s="84"/>
      <c r="BGX275" s="84"/>
      <c r="BGY275" s="84"/>
      <c r="BGZ275" s="84"/>
      <c r="BHA275" s="84"/>
      <c r="BHB275" s="84"/>
      <c r="BHC275" s="84"/>
      <c r="BHD275" s="84"/>
      <c r="BHE275" s="84"/>
      <c r="BHF275" s="84"/>
      <c r="BHG275" s="84"/>
      <c r="BHH275" s="84"/>
      <c r="BHI275" s="84"/>
      <c r="BHJ275" s="84"/>
      <c r="BHK275" s="84"/>
      <c r="BHL275" s="84"/>
      <c r="BHM275" s="84"/>
      <c r="BHN275" s="84"/>
      <c r="BHO275" s="84"/>
      <c r="BHP275" s="84"/>
      <c r="BHQ275" s="84"/>
      <c r="BHR275" s="84"/>
      <c r="BHS275" s="84"/>
      <c r="BHT275" s="84"/>
      <c r="BHU275" s="84"/>
      <c r="BHV275" s="84"/>
      <c r="BHW275" s="84"/>
      <c r="BHX275" s="84"/>
      <c r="BHY275" s="84"/>
      <c r="BHZ275" s="84"/>
      <c r="BIA275" s="84"/>
      <c r="BIB275" s="84"/>
      <c r="BIC275" s="84"/>
      <c r="BID275" s="84"/>
      <c r="BIE275" s="84"/>
      <c r="BIF275" s="84"/>
      <c r="BIG275" s="84"/>
      <c r="BIH275" s="84"/>
      <c r="BII275" s="84"/>
      <c r="BIJ275" s="84"/>
      <c r="BIK275" s="84"/>
      <c r="BIL275" s="84"/>
      <c r="BIM275" s="84"/>
      <c r="BIN275" s="84"/>
      <c r="BIO275" s="84"/>
      <c r="BIP275" s="84"/>
      <c r="BIQ275" s="84"/>
      <c r="BIR275" s="84"/>
      <c r="BIS275" s="84"/>
      <c r="BIT275" s="84"/>
      <c r="BIU275" s="84"/>
      <c r="BIV275" s="84"/>
      <c r="BIW275" s="84"/>
      <c r="BIX275" s="84"/>
      <c r="BIY275" s="84"/>
      <c r="BIZ275" s="84"/>
      <c r="BJA275" s="84"/>
      <c r="BJB275" s="84"/>
      <c r="BJC275" s="84"/>
      <c r="BJD275" s="84"/>
      <c r="BJE275" s="84"/>
      <c r="BJF275" s="84"/>
      <c r="BJG275" s="84"/>
      <c r="BJH275" s="84"/>
      <c r="BJI275" s="84"/>
      <c r="BJJ275" s="84"/>
      <c r="BJK275" s="84"/>
      <c r="BJL275" s="84"/>
      <c r="BJM275" s="84"/>
      <c r="BJN275" s="84"/>
      <c r="BJO275" s="84"/>
      <c r="BJP275" s="84"/>
      <c r="BJQ275" s="84"/>
      <c r="BJR275" s="84"/>
      <c r="BJS275" s="84"/>
      <c r="BJT275" s="84"/>
      <c r="BJU275" s="84"/>
      <c r="BJV275" s="84"/>
      <c r="BJW275" s="84"/>
      <c r="BJX275" s="84"/>
      <c r="BJY275" s="84"/>
      <c r="BJZ275" s="84"/>
      <c r="BKA275" s="84"/>
      <c r="BKB275" s="84"/>
      <c r="BKC275" s="84"/>
      <c r="BKD275" s="84"/>
      <c r="BKE275" s="84"/>
      <c r="BKF275" s="84"/>
      <c r="BKG275" s="84"/>
      <c r="BKH275" s="84"/>
      <c r="BKI275" s="84"/>
      <c r="BKJ275" s="84"/>
      <c r="BKK275" s="84"/>
      <c r="BKL275" s="84"/>
      <c r="BKM275" s="84"/>
      <c r="BKN275" s="84"/>
      <c r="BKO275" s="84"/>
      <c r="BKP275" s="84"/>
      <c r="BKQ275" s="84"/>
      <c r="BKR275" s="84"/>
      <c r="BKS275" s="84"/>
      <c r="BKT275" s="84"/>
      <c r="BKU275" s="84"/>
      <c r="BKV275" s="84"/>
      <c r="BKW275" s="84"/>
      <c r="BKX275" s="84"/>
      <c r="BKY275" s="84"/>
      <c r="BKZ275" s="84"/>
      <c r="BLA275" s="84"/>
      <c r="BLB275" s="84"/>
      <c r="BLC275" s="84"/>
      <c r="BLD275" s="84"/>
      <c r="BLE275" s="84"/>
      <c r="BLF275" s="84"/>
      <c r="BLG275" s="84"/>
      <c r="BLH275" s="84"/>
      <c r="BLI275" s="84"/>
      <c r="BLJ275" s="84"/>
      <c r="BLK275" s="84"/>
      <c r="BLL275" s="84"/>
      <c r="BLM275" s="84"/>
      <c r="BLN275" s="84"/>
      <c r="BLO275" s="84"/>
      <c r="BLP275" s="84"/>
      <c r="BLQ275" s="84"/>
      <c r="BLR275" s="84"/>
      <c r="BLS275" s="84"/>
      <c r="BLT275" s="84"/>
      <c r="BLU275" s="84"/>
      <c r="BLV275" s="84"/>
      <c r="BLW275" s="84"/>
      <c r="BLX275" s="84"/>
      <c r="BLY275" s="84"/>
      <c r="BLZ275" s="84"/>
      <c r="BMA275" s="84"/>
      <c r="BMB275" s="84"/>
      <c r="BMC275" s="84"/>
      <c r="BMD275" s="84"/>
      <c r="BME275" s="84"/>
      <c r="BMF275" s="84"/>
      <c r="BMG275" s="84"/>
      <c r="BMH275" s="84"/>
      <c r="BMI275" s="84"/>
      <c r="BMJ275" s="84"/>
      <c r="BMK275" s="84"/>
      <c r="BML275" s="84"/>
      <c r="BMM275" s="84"/>
      <c r="BMN275" s="84"/>
      <c r="BMO275" s="84"/>
      <c r="BMP275" s="84"/>
      <c r="BMQ275" s="84"/>
      <c r="BMR275" s="84"/>
      <c r="BMS275" s="84"/>
      <c r="BMT275" s="84"/>
      <c r="BMU275" s="84"/>
      <c r="BMV275" s="84"/>
      <c r="BMW275" s="84"/>
      <c r="BMX275" s="84"/>
      <c r="BMY275" s="84"/>
      <c r="BMZ275" s="84"/>
      <c r="BNA275" s="84"/>
      <c r="BNB275" s="84"/>
      <c r="BNC275" s="84"/>
      <c r="BND275" s="84"/>
      <c r="BNE275" s="84"/>
      <c r="BNF275" s="84"/>
      <c r="BNG275" s="84"/>
      <c r="BNH275" s="84"/>
      <c r="BNI275" s="84"/>
      <c r="BNJ275" s="84"/>
      <c r="BNK275" s="84"/>
      <c r="BNL275" s="84"/>
      <c r="BNM275" s="84"/>
      <c r="BNN275" s="84"/>
      <c r="BNO275" s="84"/>
      <c r="BNP275" s="84"/>
      <c r="BNQ275" s="84"/>
      <c r="BNR275" s="84"/>
      <c r="BNS275" s="84"/>
      <c r="BNT275" s="84"/>
      <c r="BNU275" s="84"/>
      <c r="BNV275" s="84"/>
      <c r="BNW275" s="84"/>
      <c r="BNX275" s="84"/>
      <c r="BNY275" s="84"/>
      <c r="BNZ275" s="84"/>
      <c r="BOA275" s="84"/>
      <c r="BOB275" s="84"/>
      <c r="BOC275" s="84"/>
      <c r="BOD275" s="84"/>
      <c r="BOE275" s="84"/>
      <c r="BOF275" s="84"/>
      <c r="BOG275" s="84"/>
      <c r="BOH275" s="84"/>
      <c r="BOI275" s="84"/>
      <c r="BOJ275" s="84"/>
      <c r="BOK275" s="84"/>
      <c r="BOL275" s="84"/>
      <c r="BOM275" s="84"/>
      <c r="BON275" s="84"/>
      <c r="BOO275" s="84"/>
      <c r="BOP275" s="84"/>
      <c r="BOQ275" s="84"/>
      <c r="BOR275" s="84"/>
      <c r="BOS275" s="84"/>
      <c r="BOT275" s="84"/>
      <c r="BOU275" s="84"/>
      <c r="BOV275" s="84"/>
      <c r="BOW275" s="84"/>
      <c r="BOX275" s="84"/>
      <c r="BOY275" s="84"/>
      <c r="BOZ275" s="84"/>
      <c r="BPA275" s="84"/>
      <c r="BPB275" s="84"/>
      <c r="BPC275" s="84"/>
      <c r="BPD275" s="84"/>
      <c r="BPE275" s="84"/>
      <c r="BPF275" s="84"/>
      <c r="BPG275" s="84"/>
      <c r="BPH275" s="84"/>
      <c r="BPI275" s="84"/>
      <c r="BPJ275" s="84"/>
      <c r="BPK275" s="84"/>
      <c r="BPL275" s="84"/>
      <c r="BPM275" s="84"/>
      <c r="BPN275" s="84"/>
      <c r="BPO275" s="84"/>
      <c r="BPP275" s="84"/>
      <c r="BPQ275" s="84"/>
      <c r="BPR275" s="84"/>
      <c r="BPS275" s="84"/>
      <c r="BPT275" s="84"/>
      <c r="BPU275" s="84"/>
      <c r="BPV275" s="84"/>
      <c r="BPW275" s="84"/>
      <c r="BPX275" s="84"/>
      <c r="BPY275" s="84"/>
      <c r="BPZ275" s="84"/>
      <c r="BQA275" s="84"/>
      <c r="BQB275" s="84"/>
      <c r="BQC275" s="84"/>
      <c r="BQD275" s="84"/>
      <c r="BQE275" s="84"/>
      <c r="BQF275" s="84"/>
      <c r="BQG275" s="84"/>
      <c r="BQH275" s="84"/>
      <c r="BQI275" s="84"/>
      <c r="BQJ275" s="84"/>
      <c r="BQK275" s="84"/>
      <c r="BQL275" s="84"/>
      <c r="BQM275" s="84"/>
      <c r="BQN275" s="84"/>
      <c r="BQO275" s="84"/>
      <c r="BQP275" s="84"/>
      <c r="BQQ275" s="84"/>
      <c r="BQR275" s="84"/>
      <c r="BQS275" s="84"/>
      <c r="BQT275" s="84"/>
      <c r="BQU275" s="84"/>
      <c r="BQV275" s="84"/>
      <c r="BQW275" s="84"/>
      <c r="BQX275" s="84"/>
      <c r="BQY275" s="84"/>
      <c r="BQZ275" s="84"/>
      <c r="BRA275" s="84"/>
      <c r="BRB275" s="84"/>
      <c r="BRC275" s="84"/>
      <c r="BRD275" s="84"/>
      <c r="BRE275" s="84"/>
      <c r="BRF275" s="84"/>
      <c r="BRG275" s="84"/>
      <c r="BRH275" s="84"/>
      <c r="BRI275" s="84"/>
      <c r="BRJ275" s="84"/>
      <c r="BRK275" s="84"/>
      <c r="BRL275" s="84"/>
      <c r="BRM275" s="84"/>
      <c r="BRN275" s="84"/>
      <c r="BRO275" s="84"/>
      <c r="BRP275" s="84"/>
      <c r="BRQ275" s="84"/>
      <c r="BRR275" s="84"/>
      <c r="BRS275" s="84"/>
      <c r="BRT275" s="84"/>
      <c r="BRU275" s="84"/>
      <c r="BRV275" s="84"/>
      <c r="BRW275" s="84"/>
      <c r="BRX275" s="84"/>
      <c r="BRY275" s="84"/>
      <c r="BRZ275" s="84"/>
      <c r="BSA275" s="84"/>
      <c r="BSB275" s="84"/>
      <c r="BSC275" s="84"/>
      <c r="BSD275" s="84"/>
      <c r="BSE275" s="84"/>
      <c r="BSF275" s="84"/>
      <c r="BSG275" s="84"/>
      <c r="BSH275" s="84"/>
      <c r="BSI275" s="84"/>
      <c r="BSJ275" s="84"/>
      <c r="BSK275" s="84"/>
      <c r="BSL275" s="84"/>
      <c r="BSM275" s="84"/>
      <c r="BSN275" s="84"/>
      <c r="BSO275" s="84"/>
      <c r="BSP275" s="84"/>
      <c r="BSQ275" s="84"/>
      <c r="BSR275" s="84"/>
      <c r="BSS275" s="84"/>
      <c r="BST275" s="84"/>
      <c r="BSU275" s="84"/>
      <c r="BSV275" s="84"/>
      <c r="BSW275" s="84"/>
      <c r="BSX275" s="84"/>
      <c r="BSY275" s="84"/>
      <c r="BSZ275" s="84"/>
      <c r="BTA275" s="84"/>
      <c r="BTB275" s="84"/>
      <c r="BTC275" s="84"/>
      <c r="BTD275" s="84"/>
      <c r="BTE275" s="84"/>
      <c r="BTF275" s="84"/>
      <c r="BTG275" s="84"/>
      <c r="BTH275" s="84"/>
      <c r="BTI275" s="84"/>
      <c r="BTJ275" s="84"/>
      <c r="BTK275" s="84"/>
      <c r="BTL275" s="84"/>
      <c r="BTM275" s="84"/>
      <c r="BTN275" s="84"/>
      <c r="BTO275" s="84"/>
      <c r="BTP275" s="84"/>
      <c r="BTQ275" s="84"/>
      <c r="BTR275" s="84"/>
      <c r="BTS275" s="84"/>
      <c r="BTT275" s="84"/>
      <c r="BTU275" s="84"/>
      <c r="BTV275" s="84"/>
      <c r="BTW275" s="84"/>
      <c r="BTX275" s="84"/>
      <c r="BTY275" s="84"/>
      <c r="BTZ275" s="84"/>
      <c r="BUA275" s="84"/>
      <c r="BUB275" s="84"/>
      <c r="BUC275" s="84"/>
      <c r="BUD275" s="84"/>
      <c r="BUE275" s="84"/>
      <c r="BUF275" s="84"/>
      <c r="BUG275" s="84"/>
      <c r="BUH275" s="84"/>
      <c r="BUI275" s="84"/>
      <c r="BUJ275" s="84"/>
      <c r="BUK275" s="84"/>
      <c r="BUL275" s="84"/>
      <c r="BUM275" s="84"/>
      <c r="BUN275" s="84"/>
      <c r="BUO275" s="84"/>
      <c r="BUP275" s="84"/>
      <c r="BUQ275" s="84"/>
      <c r="BUR275" s="84"/>
      <c r="BUS275" s="84"/>
      <c r="BUT275" s="84"/>
      <c r="BUU275" s="84"/>
      <c r="BUV275" s="84"/>
      <c r="BUW275" s="84"/>
      <c r="BUX275" s="84"/>
      <c r="BUY275" s="84"/>
      <c r="BUZ275" s="84"/>
      <c r="BVA275" s="84"/>
      <c r="BVB275" s="84"/>
      <c r="BVC275" s="84"/>
      <c r="BVD275" s="84"/>
      <c r="BVE275" s="84"/>
      <c r="BVF275" s="84"/>
      <c r="BVG275" s="84"/>
      <c r="BVH275" s="84"/>
      <c r="BVI275" s="84"/>
      <c r="BVJ275" s="84"/>
      <c r="BVK275" s="84"/>
      <c r="BVL275" s="84"/>
      <c r="BVM275" s="84"/>
      <c r="BVN275" s="84"/>
      <c r="BVO275" s="84"/>
      <c r="BVP275" s="84"/>
      <c r="BVQ275" s="84"/>
      <c r="BVR275" s="84"/>
      <c r="BVS275" s="84"/>
      <c r="BVT275" s="84"/>
      <c r="BVU275" s="84"/>
      <c r="BVV275" s="84"/>
      <c r="BVW275" s="84"/>
      <c r="BVX275" s="84"/>
      <c r="BVY275" s="84"/>
      <c r="BVZ275" s="84"/>
      <c r="BWA275" s="84"/>
      <c r="BWB275" s="84"/>
      <c r="BWC275" s="84"/>
      <c r="BWD275" s="84"/>
      <c r="BWE275" s="84"/>
      <c r="BWF275" s="84"/>
      <c r="BWG275" s="84"/>
      <c r="BWH275" s="84"/>
      <c r="BWI275" s="84"/>
      <c r="BWJ275" s="84"/>
      <c r="BWK275" s="84"/>
      <c r="BWL275" s="84"/>
      <c r="BWM275" s="84"/>
      <c r="BWN275" s="84"/>
      <c r="BWO275" s="84"/>
      <c r="BWP275" s="84"/>
      <c r="BWQ275" s="84"/>
      <c r="BWR275" s="84"/>
      <c r="BWS275" s="84"/>
      <c r="BWT275" s="84"/>
      <c r="BWU275" s="84"/>
      <c r="BWV275" s="84"/>
      <c r="BWW275" s="84"/>
      <c r="BWX275" s="84"/>
      <c r="BWY275" s="84"/>
      <c r="BWZ275" s="84"/>
      <c r="BXA275" s="84"/>
      <c r="BXB275" s="84"/>
      <c r="BXC275" s="84"/>
      <c r="BXD275" s="84"/>
      <c r="BXE275" s="84"/>
      <c r="BXF275" s="84"/>
      <c r="BXG275" s="84"/>
      <c r="BXH275" s="84"/>
      <c r="BXI275" s="84"/>
      <c r="BXJ275" s="84"/>
      <c r="BXK275" s="84"/>
      <c r="BXL275" s="84"/>
      <c r="BXM275" s="84"/>
      <c r="BXN275" s="84"/>
      <c r="BXO275" s="84"/>
      <c r="BXP275" s="84"/>
      <c r="BXQ275" s="84"/>
      <c r="BXR275" s="84"/>
      <c r="BXS275" s="84"/>
      <c r="BXT275" s="84"/>
      <c r="BXU275" s="84"/>
      <c r="BXV275" s="84"/>
      <c r="BXW275" s="84"/>
      <c r="BXX275" s="84"/>
      <c r="BXY275" s="84"/>
      <c r="BXZ275" s="84"/>
      <c r="BYA275" s="84"/>
      <c r="BYB275" s="84"/>
      <c r="BYC275" s="84"/>
      <c r="BYD275" s="84"/>
      <c r="BYE275" s="84"/>
      <c r="BYF275" s="84"/>
      <c r="BYG275" s="84"/>
      <c r="BYH275" s="84"/>
      <c r="BYI275" s="84"/>
      <c r="BYJ275" s="84"/>
      <c r="BYK275" s="84"/>
      <c r="BYL275" s="84"/>
      <c r="BYM275" s="84"/>
      <c r="BYN275" s="84"/>
      <c r="BYO275" s="84"/>
      <c r="BYP275" s="84"/>
      <c r="BYQ275" s="84"/>
      <c r="BYR275" s="84"/>
      <c r="BYS275" s="84"/>
      <c r="BYT275" s="84"/>
      <c r="BYU275" s="84"/>
      <c r="BYV275" s="84"/>
      <c r="BYW275" s="84"/>
      <c r="BYX275" s="84"/>
      <c r="BYY275" s="84"/>
      <c r="BYZ275" s="84"/>
      <c r="BZA275" s="84"/>
      <c r="BZB275" s="84"/>
      <c r="BZC275" s="84"/>
      <c r="BZD275" s="84"/>
      <c r="BZE275" s="84"/>
      <c r="BZF275" s="84"/>
      <c r="BZG275" s="84"/>
      <c r="BZH275" s="84"/>
      <c r="BZI275" s="84"/>
      <c r="BZJ275" s="84"/>
      <c r="BZK275" s="84"/>
      <c r="BZL275" s="84"/>
      <c r="BZM275" s="84"/>
      <c r="BZN275" s="84"/>
      <c r="BZO275" s="84"/>
      <c r="BZP275" s="84"/>
      <c r="BZQ275" s="84"/>
      <c r="BZR275" s="84"/>
      <c r="BZS275" s="84"/>
      <c r="BZT275" s="84"/>
      <c r="BZU275" s="84"/>
      <c r="BZV275" s="84"/>
      <c r="BZW275" s="84"/>
      <c r="BZX275" s="84"/>
      <c r="BZY275" s="84"/>
      <c r="BZZ275" s="84"/>
      <c r="CAA275" s="84"/>
      <c r="CAB275" s="84"/>
      <c r="CAC275" s="84"/>
      <c r="CAD275" s="84"/>
      <c r="CAE275" s="84"/>
      <c r="CAF275" s="84"/>
      <c r="CAG275" s="84"/>
      <c r="CAH275" s="84"/>
      <c r="CAI275" s="84"/>
      <c r="CAJ275" s="84"/>
      <c r="CAK275" s="84"/>
      <c r="CAL275" s="84"/>
      <c r="CAM275" s="84"/>
      <c r="CAN275" s="84"/>
      <c r="CAO275" s="84"/>
      <c r="CAP275" s="84"/>
      <c r="CAQ275" s="84"/>
      <c r="CAR275" s="84"/>
      <c r="CAS275" s="84"/>
      <c r="CAT275" s="84"/>
      <c r="CAU275" s="84"/>
      <c r="CAV275" s="84"/>
      <c r="CAW275" s="84"/>
      <c r="CAX275" s="84"/>
      <c r="CAY275" s="84"/>
      <c r="CAZ275" s="84"/>
      <c r="CBA275" s="84"/>
      <c r="CBB275" s="84"/>
      <c r="CBC275" s="84"/>
      <c r="CBD275" s="84"/>
      <c r="CBE275" s="84"/>
      <c r="CBF275" s="84"/>
      <c r="CBG275" s="84"/>
      <c r="CBH275" s="84"/>
      <c r="CBI275" s="84"/>
      <c r="CBJ275" s="84"/>
      <c r="CBK275" s="84"/>
      <c r="CBL275" s="84"/>
      <c r="CBM275" s="84"/>
      <c r="CBN275" s="84"/>
      <c r="CBO275" s="84"/>
      <c r="CBP275" s="84"/>
      <c r="CBQ275" s="84"/>
      <c r="CBR275" s="84"/>
      <c r="CBS275" s="84"/>
      <c r="CBT275" s="84"/>
      <c r="CBU275" s="84"/>
      <c r="CBV275" s="84"/>
      <c r="CBW275" s="84"/>
      <c r="CBX275" s="84"/>
      <c r="CBY275" s="84"/>
      <c r="CBZ275" s="84"/>
      <c r="CCA275" s="84"/>
      <c r="CCB275" s="84"/>
      <c r="CCC275" s="84"/>
      <c r="CCD275" s="84"/>
      <c r="CCE275" s="84"/>
      <c r="CCF275" s="84"/>
      <c r="CCG275" s="84"/>
      <c r="CCH275" s="84"/>
      <c r="CCI275" s="84"/>
      <c r="CCJ275" s="84"/>
      <c r="CCK275" s="84"/>
      <c r="CCL275" s="84"/>
      <c r="CCM275" s="84"/>
      <c r="CCN275" s="84"/>
      <c r="CCO275" s="84"/>
      <c r="CCP275" s="84"/>
      <c r="CCQ275" s="84"/>
      <c r="CCR275" s="84"/>
      <c r="CCS275" s="84"/>
      <c r="CCT275" s="84"/>
      <c r="CCU275" s="84"/>
      <c r="CCV275" s="84"/>
      <c r="CCW275" s="84"/>
      <c r="CCX275" s="84"/>
      <c r="CCY275" s="84"/>
      <c r="CCZ275" s="84"/>
      <c r="CDA275" s="84"/>
      <c r="CDB275" s="84"/>
      <c r="CDC275" s="84"/>
      <c r="CDD275" s="84"/>
      <c r="CDE275" s="84"/>
      <c r="CDF275" s="84"/>
      <c r="CDG275" s="84"/>
      <c r="CDH275" s="84"/>
      <c r="CDI275" s="84"/>
      <c r="CDJ275" s="84"/>
      <c r="CDK275" s="84"/>
      <c r="CDL275" s="84"/>
      <c r="CDM275" s="84"/>
      <c r="CDN275" s="84"/>
      <c r="CDO275" s="84"/>
      <c r="CDP275" s="84"/>
      <c r="CDQ275" s="84"/>
      <c r="CDR275" s="84"/>
      <c r="CDS275" s="84"/>
      <c r="CDT275" s="84"/>
      <c r="CDU275" s="84"/>
      <c r="CDV275" s="84"/>
      <c r="CDW275" s="84"/>
      <c r="CDX275" s="84"/>
      <c r="CDY275" s="84"/>
      <c r="CDZ275" s="84"/>
      <c r="CEA275" s="84"/>
      <c r="CEB275" s="84"/>
      <c r="CEC275" s="84"/>
      <c r="CED275" s="84"/>
      <c r="CEE275" s="84"/>
      <c r="CEF275" s="84"/>
      <c r="CEG275" s="84"/>
      <c r="CEH275" s="84"/>
      <c r="CEI275" s="84"/>
      <c r="CEJ275" s="84"/>
      <c r="CEK275" s="84"/>
      <c r="CEL275" s="84"/>
      <c r="CEM275" s="84"/>
      <c r="CEN275" s="84"/>
      <c r="CEO275" s="84"/>
      <c r="CEP275" s="84"/>
      <c r="CEQ275" s="84"/>
      <c r="CER275" s="84"/>
      <c r="CES275" s="84"/>
      <c r="CET275" s="84"/>
      <c r="CEU275" s="84"/>
      <c r="CEV275" s="84"/>
      <c r="CEW275" s="84"/>
      <c r="CEX275" s="84"/>
      <c r="CEY275" s="84"/>
      <c r="CEZ275" s="84"/>
      <c r="CFA275" s="84"/>
      <c r="CFB275" s="84"/>
      <c r="CFC275" s="84"/>
      <c r="CFD275" s="84"/>
      <c r="CFE275" s="84"/>
      <c r="CFF275" s="84"/>
      <c r="CFG275" s="84"/>
      <c r="CFH275" s="84"/>
      <c r="CFI275" s="84"/>
      <c r="CFJ275" s="84"/>
      <c r="CFK275" s="84"/>
      <c r="CFL275" s="84"/>
      <c r="CFM275" s="84"/>
      <c r="CFN275" s="84"/>
      <c r="CFO275" s="84"/>
      <c r="CFP275" s="84"/>
      <c r="CFQ275" s="84"/>
      <c r="CFR275" s="84"/>
      <c r="CFS275" s="84"/>
      <c r="CFT275" s="84"/>
      <c r="CFU275" s="84"/>
      <c r="CFV275" s="84"/>
      <c r="CFW275" s="84"/>
      <c r="CFX275" s="84"/>
      <c r="CFY275" s="84"/>
      <c r="CFZ275" s="84"/>
      <c r="CGA275" s="84"/>
      <c r="CGB275" s="84"/>
      <c r="CGC275" s="84"/>
      <c r="CGD275" s="84"/>
      <c r="CGE275" s="84"/>
      <c r="CGF275" s="84"/>
      <c r="CGG275" s="84"/>
      <c r="CGH275" s="84"/>
      <c r="CGI275" s="84"/>
      <c r="CGJ275" s="84"/>
      <c r="CGK275" s="84"/>
      <c r="CGL275" s="84"/>
      <c r="CGM275" s="84"/>
      <c r="CGN275" s="84"/>
      <c r="CGO275" s="84"/>
      <c r="CGP275" s="84"/>
      <c r="CGQ275" s="84"/>
      <c r="CGR275" s="84"/>
      <c r="CGS275" s="84"/>
      <c r="CGT275" s="84"/>
      <c r="CGU275" s="84"/>
      <c r="CGV275" s="84"/>
      <c r="CGW275" s="84"/>
      <c r="CGX275" s="84"/>
      <c r="CGY275" s="84"/>
      <c r="CGZ275" s="84"/>
      <c r="CHA275" s="84"/>
      <c r="CHB275" s="84"/>
      <c r="CHC275" s="84"/>
      <c r="CHD275" s="84"/>
      <c r="CHE275" s="84"/>
      <c r="CHF275" s="84"/>
      <c r="CHG275" s="84"/>
      <c r="CHH275" s="84"/>
      <c r="CHI275" s="84"/>
      <c r="CHJ275" s="84"/>
      <c r="CHK275" s="84"/>
      <c r="CHL275" s="84"/>
      <c r="CHM275" s="84"/>
      <c r="CHN275" s="84"/>
      <c r="CHO275" s="84"/>
      <c r="CHP275" s="84"/>
      <c r="CHQ275" s="84"/>
      <c r="CHR275" s="84"/>
      <c r="CHS275" s="84"/>
      <c r="CHT275" s="84"/>
      <c r="CHU275" s="84"/>
      <c r="CHV275" s="84"/>
      <c r="CHW275" s="84"/>
      <c r="CHX275" s="84"/>
      <c r="CHY275" s="84"/>
      <c r="CHZ275" s="84"/>
      <c r="CIA275" s="84"/>
      <c r="CIB275" s="84"/>
      <c r="CIC275" s="84"/>
      <c r="CID275" s="84"/>
      <c r="CIE275" s="84"/>
      <c r="CIF275" s="84"/>
      <c r="CIG275" s="84"/>
      <c r="CIH275" s="84"/>
      <c r="CII275" s="84"/>
      <c r="CIJ275" s="84"/>
      <c r="CIK275" s="84"/>
      <c r="CIL275" s="84"/>
      <c r="CIM275" s="84"/>
      <c r="CIN275" s="84"/>
      <c r="CIO275" s="84"/>
      <c r="CIP275" s="84"/>
      <c r="CIQ275" s="84"/>
      <c r="CIR275" s="84"/>
      <c r="CIS275" s="84"/>
      <c r="CIT275" s="84"/>
      <c r="CIU275" s="84"/>
      <c r="CIV275" s="84"/>
      <c r="CIW275" s="84"/>
      <c r="CIX275" s="84"/>
      <c r="CIY275" s="84"/>
      <c r="CIZ275" s="84"/>
      <c r="CJA275" s="84"/>
      <c r="CJB275" s="84"/>
      <c r="CJC275" s="84"/>
      <c r="CJD275" s="84"/>
      <c r="CJE275" s="84"/>
      <c r="CJF275" s="84"/>
      <c r="CJG275" s="84"/>
      <c r="CJH275" s="84"/>
      <c r="CJI275" s="84"/>
      <c r="CJJ275" s="84"/>
      <c r="CJK275" s="84"/>
      <c r="CJL275" s="84"/>
      <c r="CJM275" s="84"/>
      <c r="CJN275" s="84"/>
      <c r="CJO275" s="84"/>
      <c r="CJP275" s="84"/>
      <c r="CJQ275" s="84"/>
      <c r="CJR275" s="84"/>
      <c r="CJS275" s="84"/>
      <c r="CJT275" s="84"/>
      <c r="CJU275" s="84"/>
      <c r="CJV275" s="84"/>
      <c r="CJW275" s="84"/>
      <c r="CJX275" s="84"/>
      <c r="CJY275" s="84"/>
      <c r="CJZ275" s="84"/>
      <c r="CKA275" s="84"/>
      <c r="CKB275" s="84"/>
      <c r="CKC275" s="84"/>
      <c r="CKD275" s="84"/>
      <c r="CKE275" s="84"/>
      <c r="CKF275" s="84"/>
      <c r="CKG275" s="84"/>
      <c r="CKH275" s="84"/>
      <c r="CKI275" s="84"/>
      <c r="CKJ275" s="84"/>
      <c r="CKK275" s="84"/>
      <c r="CKL275" s="84"/>
      <c r="CKM275" s="84"/>
      <c r="CKN275" s="84"/>
      <c r="CKO275" s="84"/>
      <c r="CKP275" s="84"/>
      <c r="CKQ275" s="84"/>
      <c r="CKR275" s="84"/>
      <c r="CKS275" s="84"/>
      <c r="CKT275" s="84"/>
      <c r="CKU275" s="84"/>
      <c r="CKV275" s="84"/>
      <c r="CKW275" s="84"/>
      <c r="CKX275" s="84"/>
      <c r="CKY275" s="84"/>
      <c r="CKZ275" s="84"/>
      <c r="CLA275" s="84"/>
      <c r="CLB275" s="84"/>
      <c r="CLC275" s="84"/>
      <c r="CLD275" s="84"/>
      <c r="CLE275" s="84"/>
      <c r="CLF275" s="84"/>
      <c r="CLG275" s="84"/>
      <c r="CLH275" s="84"/>
      <c r="CLI275" s="84"/>
      <c r="CLJ275" s="84"/>
      <c r="CLK275" s="84"/>
      <c r="CLL275" s="84"/>
      <c r="CLM275" s="84"/>
      <c r="CLN275" s="84"/>
      <c r="CLO275" s="84"/>
      <c r="CLP275" s="84"/>
      <c r="CLQ275" s="84"/>
      <c r="CLR275" s="84"/>
      <c r="CLS275" s="84"/>
      <c r="CLT275" s="84"/>
      <c r="CLU275" s="84"/>
      <c r="CLV275" s="84"/>
      <c r="CLW275" s="84"/>
      <c r="CLX275" s="84"/>
      <c r="CLY275" s="84"/>
      <c r="CLZ275" s="84"/>
      <c r="CMA275" s="84"/>
      <c r="CMB275" s="84"/>
      <c r="CMC275" s="84"/>
      <c r="CMD275" s="84"/>
      <c r="CME275" s="84"/>
      <c r="CMF275" s="84"/>
      <c r="CMG275" s="84"/>
      <c r="CMH275" s="84"/>
      <c r="CMI275" s="84"/>
      <c r="CMJ275" s="84"/>
      <c r="CMK275" s="84"/>
      <c r="CML275" s="84"/>
      <c r="CMM275" s="84"/>
      <c r="CMN275" s="84"/>
      <c r="CMO275" s="84"/>
      <c r="CMP275" s="84"/>
      <c r="CMQ275" s="84"/>
      <c r="CMR275" s="84"/>
      <c r="CMS275" s="84"/>
      <c r="CMT275" s="84"/>
      <c r="CMU275" s="84"/>
      <c r="CMV275" s="84"/>
      <c r="CMW275" s="84"/>
      <c r="CMX275" s="84"/>
      <c r="CMY275" s="84"/>
      <c r="CMZ275" s="84"/>
      <c r="CNA275" s="84"/>
      <c r="CNB275" s="84"/>
      <c r="CNC275" s="84"/>
      <c r="CND275" s="84"/>
      <c r="CNE275" s="84"/>
      <c r="CNF275" s="84"/>
      <c r="CNG275" s="84"/>
      <c r="CNH275" s="84"/>
      <c r="CNI275" s="84"/>
      <c r="CNJ275" s="84"/>
      <c r="CNK275" s="84"/>
      <c r="CNL275" s="84"/>
      <c r="CNM275" s="84"/>
      <c r="CNN275" s="84"/>
      <c r="CNO275" s="84"/>
      <c r="CNP275" s="84"/>
      <c r="CNQ275" s="84"/>
      <c r="CNR275" s="84"/>
      <c r="CNS275" s="84"/>
      <c r="CNT275" s="84"/>
      <c r="CNU275" s="84"/>
      <c r="CNV275" s="84"/>
      <c r="CNW275" s="84"/>
      <c r="CNX275" s="84"/>
      <c r="CNY275" s="84"/>
      <c r="CNZ275" s="84"/>
      <c r="COA275" s="84"/>
      <c r="COB275" s="84"/>
      <c r="COC275" s="84"/>
      <c r="COD275" s="84"/>
      <c r="COE275" s="84"/>
      <c r="COF275" s="84"/>
      <c r="COG275" s="84"/>
      <c r="COH275" s="84"/>
      <c r="COI275" s="84"/>
      <c r="COJ275" s="84"/>
      <c r="COK275" s="84"/>
      <c r="COL275" s="84"/>
      <c r="COM275" s="84"/>
      <c r="CON275" s="84"/>
      <c r="COO275" s="84"/>
      <c r="COP275" s="84"/>
      <c r="COQ275" s="84"/>
      <c r="COR275" s="84"/>
      <c r="COS275" s="84"/>
      <c r="COT275" s="84"/>
      <c r="COU275" s="84"/>
      <c r="COV275" s="84"/>
      <c r="COW275" s="84"/>
      <c r="COX275" s="84"/>
      <c r="COY275" s="84"/>
      <c r="COZ275" s="84"/>
      <c r="CPA275" s="84"/>
      <c r="CPB275" s="84"/>
      <c r="CPC275" s="84"/>
      <c r="CPD275" s="84"/>
      <c r="CPE275" s="84"/>
      <c r="CPF275" s="84"/>
      <c r="CPG275" s="84"/>
      <c r="CPH275" s="84"/>
      <c r="CPI275" s="84"/>
      <c r="CPJ275" s="84"/>
      <c r="CPK275" s="84"/>
      <c r="CPL275" s="84"/>
      <c r="CPM275" s="84"/>
      <c r="CPN275" s="84"/>
      <c r="CPO275" s="84"/>
      <c r="CPP275" s="84"/>
      <c r="CPQ275" s="84"/>
      <c r="CPR275" s="84"/>
      <c r="CPS275" s="84"/>
      <c r="CPT275" s="84"/>
      <c r="CPU275" s="84"/>
      <c r="CPV275" s="84"/>
      <c r="CPW275" s="84"/>
      <c r="CPX275" s="84"/>
      <c r="CPY275" s="84"/>
      <c r="CPZ275" s="84"/>
      <c r="CQA275" s="84"/>
      <c r="CQB275" s="84"/>
      <c r="CQC275" s="84"/>
      <c r="CQD275" s="84"/>
      <c r="CQE275" s="84"/>
      <c r="CQF275" s="84"/>
      <c r="CQG275" s="84"/>
      <c r="CQH275" s="84"/>
      <c r="CQI275" s="84"/>
      <c r="CQJ275" s="84"/>
      <c r="CQK275" s="84"/>
      <c r="CQL275" s="84"/>
      <c r="CQM275" s="84"/>
      <c r="CQN275" s="84"/>
      <c r="CQO275" s="84"/>
      <c r="CQP275" s="84"/>
      <c r="CQQ275" s="84"/>
      <c r="CQR275" s="84"/>
      <c r="CQS275" s="84"/>
      <c r="CQT275" s="84"/>
      <c r="CQU275" s="84"/>
      <c r="CQV275" s="84"/>
      <c r="CQW275" s="84"/>
      <c r="CQX275" s="84"/>
      <c r="CQY275" s="84"/>
      <c r="CQZ275" s="84"/>
      <c r="CRA275" s="84"/>
      <c r="CRB275" s="84"/>
      <c r="CRC275" s="84"/>
      <c r="CRD275" s="84"/>
      <c r="CRE275" s="84"/>
      <c r="CRF275" s="84"/>
      <c r="CRG275" s="84"/>
      <c r="CRH275" s="84"/>
      <c r="CRI275" s="84"/>
      <c r="CRJ275" s="84"/>
      <c r="CRK275" s="84"/>
      <c r="CRL275" s="84"/>
      <c r="CRM275" s="84"/>
      <c r="CRN275" s="84"/>
      <c r="CRO275" s="84"/>
      <c r="CRP275" s="84"/>
      <c r="CRQ275" s="84"/>
      <c r="CRR275" s="84"/>
      <c r="CRS275" s="84"/>
      <c r="CRT275" s="84"/>
      <c r="CRU275" s="84"/>
      <c r="CRV275" s="84"/>
      <c r="CRW275" s="84"/>
      <c r="CRX275" s="84"/>
      <c r="CRY275" s="84"/>
      <c r="CRZ275" s="84"/>
      <c r="CSA275" s="84"/>
      <c r="CSB275" s="84"/>
      <c r="CSC275" s="84"/>
      <c r="CSD275" s="84"/>
      <c r="CSE275" s="84"/>
      <c r="CSF275" s="84"/>
      <c r="CSG275" s="84"/>
      <c r="CSH275" s="84"/>
      <c r="CSI275" s="84"/>
      <c r="CSJ275" s="84"/>
      <c r="CSK275" s="84"/>
      <c r="CSL275" s="84"/>
      <c r="CSM275" s="84"/>
      <c r="CSN275" s="84"/>
      <c r="CSO275" s="84"/>
      <c r="CSP275" s="84"/>
      <c r="CSQ275" s="84"/>
      <c r="CSR275" s="84"/>
      <c r="CSS275" s="84"/>
      <c r="CST275" s="84"/>
      <c r="CSU275" s="84"/>
      <c r="CSV275" s="84"/>
      <c r="CSW275" s="84"/>
      <c r="CSX275" s="84"/>
      <c r="CSY275" s="84"/>
      <c r="CSZ275" s="84"/>
      <c r="CTA275" s="84"/>
      <c r="CTB275" s="84"/>
      <c r="CTC275" s="84"/>
      <c r="CTD275" s="84"/>
      <c r="CTE275" s="84"/>
      <c r="CTF275" s="84"/>
      <c r="CTG275" s="84"/>
      <c r="CTH275" s="84"/>
      <c r="CTI275" s="84"/>
      <c r="CTJ275" s="84"/>
      <c r="CTK275" s="84"/>
      <c r="CTL275" s="84"/>
      <c r="CTM275" s="84"/>
      <c r="CTN275" s="84"/>
      <c r="CTO275" s="84"/>
      <c r="CTP275" s="84"/>
      <c r="CTQ275" s="84"/>
      <c r="CTR275" s="84"/>
      <c r="CTS275" s="84"/>
      <c r="CTT275" s="84"/>
      <c r="CTU275" s="84"/>
      <c r="CTV275" s="84"/>
      <c r="CTW275" s="84"/>
      <c r="CTX275" s="84"/>
      <c r="CTY275" s="84"/>
      <c r="CTZ275" s="84"/>
      <c r="CUA275" s="84"/>
      <c r="CUB275" s="84"/>
      <c r="CUC275" s="84"/>
      <c r="CUD275" s="84"/>
      <c r="CUE275" s="84"/>
      <c r="CUF275" s="84"/>
      <c r="CUG275" s="84"/>
      <c r="CUH275" s="84"/>
      <c r="CUI275" s="84"/>
      <c r="CUJ275" s="84"/>
      <c r="CUK275" s="84"/>
      <c r="CUL275" s="84"/>
      <c r="CUM275" s="84"/>
      <c r="CUN275" s="84"/>
      <c r="CUO275" s="84"/>
      <c r="CUP275" s="84"/>
      <c r="CUQ275" s="84"/>
      <c r="CUR275" s="84"/>
      <c r="CUS275" s="84"/>
      <c r="CUT275" s="84"/>
      <c r="CUU275" s="84"/>
      <c r="CUV275" s="84"/>
      <c r="CUW275" s="84"/>
      <c r="CUX275" s="84"/>
      <c r="CUY275" s="84"/>
      <c r="CUZ275" s="84"/>
      <c r="CVA275" s="84"/>
      <c r="CVB275" s="84"/>
      <c r="CVC275" s="84"/>
      <c r="CVD275" s="84"/>
      <c r="CVE275" s="84"/>
      <c r="CVF275" s="84"/>
      <c r="CVG275" s="84"/>
      <c r="CVH275" s="84"/>
      <c r="CVI275" s="84"/>
      <c r="CVJ275" s="84"/>
      <c r="CVK275" s="84"/>
      <c r="CVL275" s="84"/>
      <c r="CVM275" s="84"/>
      <c r="CVN275" s="84"/>
      <c r="CVO275" s="84"/>
      <c r="CVP275" s="84"/>
      <c r="CVQ275" s="84"/>
      <c r="CVR275" s="84"/>
      <c r="CVS275" s="84"/>
      <c r="CVT275" s="84"/>
      <c r="CVU275" s="84"/>
      <c r="CVV275" s="84"/>
      <c r="CVW275" s="84"/>
      <c r="CVX275" s="84"/>
      <c r="CVY275" s="84"/>
      <c r="CVZ275" s="84"/>
      <c r="CWA275" s="84"/>
      <c r="CWB275" s="84"/>
      <c r="CWC275" s="84"/>
      <c r="CWD275" s="84"/>
      <c r="CWE275" s="84"/>
      <c r="CWF275" s="84"/>
      <c r="CWG275" s="84"/>
      <c r="CWH275" s="84"/>
      <c r="CWI275" s="84"/>
      <c r="CWJ275" s="84"/>
      <c r="CWK275" s="84"/>
      <c r="CWL275" s="84"/>
      <c r="CWM275" s="84"/>
      <c r="CWN275" s="84"/>
      <c r="CWO275" s="84"/>
      <c r="CWP275" s="84"/>
      <c r="CWQ275" s="84"/>
      <c r="CWR275" s="84"/>
      <c r="CWS275" s="84"/>
      <c r="CWT275" s="84"/>
      <c r="CWU275" s="84"/>
      <c r="CWV275" s="84"/>
      <c r="CWW275" s="84"/>
      <c r="CWX275" s="84"/>
      <c r="CWY275" s="84"/>
      <c r="CWZ275" s="84"/>
      <c r="CXA275" s="84"/>
      <c r="CXB275" s="84"/>
      <c r="CXC275" s="84"/>
      <c r="CXD275" s="84"/>
      <c r="CXE275" s="84"/>
      <c r="CXF275" s="84"/>
      <c r="CXG275" s="84"/>
      <c r="CXH275" s="84"/>
      <c r="CXI275" s="84"/>
      <c r="CXJ275" s="84"/>
      <c r="CXK275" s="84"/>
      <c r="CXL275" s="84"/>
      <c r="CXM275" s="84"/>
      <c r="CXN275" s="84"/>
      <c r="CXO275" s="84"/>
      <c r="CXP275" s="84"/>
      <c r="CXQ275" s="84"/>
      <c r="CXR275" s="84"/>
      <c r="CXS275" s="84"/>
      <c r="CXT275" s="84"/>
      <c r="CXU275" s="84"/>
      <c r="CXV275" s="84"/>
      <c r="CXW275" s="84"/>
      <c r="CXX275" s="84"/>
      <c r="CXY275" s="84"/>
      <c r="CXZ275" s="84"/>
      <c r="CYA275" s="84"/>
      <c r="CYB275" s="84"/>
      <c r="CYC275" s="84"/>
      <c r="CYD275" s="84"/>
      <c r="CYE275" s="84"/>
      <c r="CYF275" s="84"/>
      <c r="CYG275" s="84"/>
      <c r="CYH275" s="84"/>
      <c r="CYI275" s="84"/>
      <c r="CYJ275" s="84"/>
      <c r="CYK275" s="84"/>
      <c r="CYL275" s="84"/>
      <c r="CYM275" s="84"/>
      <c r="CYN275" s="84"/>
      <c r="CYO275" s="84"/>
      <c r="CYP275" s="84"/>
      <c r="CYQ275" s="84"/>
      <c r="CYR275" s="84"/>
      <c r="CYS275" s="84"/>
      <c r="CYT275" s="84"/>
      <c r="CYU275" s="84"/>
      <c r="CYV275" s="84"/>
      <c r="CYW275" s="84"/>
      <c r="CYX275" s="84"/>
      <c r="CYY275" s="84"/>
      <c r="CYZ275" s="84"/>
      <c r="CZA275" s="84"/>
      <c r="CZB275" s="84"/>
      <c r="CZC275" s="84"/>
      <c r="CZD275" s="84"/>
      <c r="CZE275" s="84"/>
      <c r="CZF275" s="84"/>
      <c r="CZG275" s="84"/>
      <c r="CZH275" s="84"/>
      <c r="CZI275" s="84"/>
      <c r="CZJ275" s="84"/>
      <c r="CZK275" s="84"/>
      <c r="CZL275" s="84"/>
      <c r="CZM275" s="84"/>
      <c r="CZN275" s="84"/>
      <c r="CZO275" s="84"/>
      <c r="CZP275" s="84"/>
      <c r="CZQ275" s="84"/>
      <c r="CZR275" s="84"/>
      <c r="CZS275" s="84"/>
      <c r="CZT275" s="84"/>
      <c r="CZU275" s="84"/>
      <c r="CZV275" s="84"/>
      <c r="CZW275" s="84"/>
      <c r="CZX275" s="84"/>
      <c r="CZY275" s="84"/>
      <c r="CZZ275" s="84"/>
      <c r="DAA275" s="84"/>
      <c r="DAB275" s="84"/>
      <c r="DAC275" s="84"/>
      <c r="DAD275" s="84"/>
      <c r="DAE275" s="84"/>
      <c r="DAF275" s="84"/>
      <c r="DAG275" s="84"/>
      <c r="DAH275" s="84"/>
      <c r="DAI275" s="84"/>
      <c r="DAJ275" s="84"/>
      <c r="DAK275" s="84"/>
      <c r="DAL275" s="84"/>
      <c r="DAM275" s="84"/>
      <c r="DAN275" s="84"/>
      <c r="DAO275" s="84"/>
      <c r="DAP275" s="84"/>
      <c r="DAQ275" s="84"/>
      <c r="DAR275" s="84"/>
      <c r="DAS275" s="84"/>
      <c r="DAT275" s="84"/>
      <c r="DAU275" s="84"/>
      <c r="DAV275" s="84"/>
      <c r="DAW275" s="84"/>
      <c r="DAX275" s="84"/>
      <c r="DAY275" s="84"/>
      <c r="DAZ275" s="84"/>
      <c r="DBA275" s="84"/>
      <c r="DBB275" s="84"/>
      <c r="DBC275" s="84"/>
      <c r="DBD275" s="84"/>
      <c r="DBE275" s="84"/>
      <c r="DBF275" s="84"/>
      <c r="DBG275" s="84"/>
      <c r="DBH275" s="84"/>
      <c r="DBI275" s="84"/>
      <c r="DBJ275" s="84"/>
      <c r="DBK275" s="84"/>
      <c r="DBL275" s="84"/>
      <c r="DBM275" s="84"/>
      <c r="DBN275" s="84"/>
      <c r="DBO275" s="84"/>
      <c r="DBP275" s="84"/>
      <c r="DBQ275" s="84"/>
      <c r="DBR275" s="84"/>
      <c r="DBS275" s="84"/>
      <c r="DBT275" s="84"/>
      <c r="DBU275" s="84"/>
      <c r="DBV275" s="84"/>
      <c r="DBW275" s="84"/>
      <c r="DBX275" s="84"/>
      <c r="DBY275" s="84"/>
      <c r="DBZ275" s="84"/>
      <c r="DCA275" s="84"/>
      <c r="DCB275" s="84"/>
      <c r="DCC275" s="84"/>
      <c r="DCD275" s="84"/>
      <c r="DCE275" s="84"/>
      <c r="DCF275" s="84"/>
      <c r="DCG275" s="84"/>
      <c r="DCH275" s="84"/>
      <c r="DCI275" s="84"/>
      <c r="DCJ275" s="84"/>
      <c r="DCK275" s="84"/>
      <c r="DCL275" s="84"/>
      <c r="DCM275" s="84"/>
      <c r="DCN275" s="84"/>
      <c r="DCO275" s="84"/>
      <c r="DCP275" s="84"/>
      <c r="DCQ275" s="84"/>
      <c r="DCR275" s="84"/>
      <c r="DCS275" s="84"/>
      <c r="DCT275" s="84"/>
      <c r="DCU275" s="84"/>
      <c r="DCV275" s="84"/>
      <c r="DCW275" s="84"/>
      <c r="DCX275" s="84"/>
      <c r="DCY275" s="84"/>
      <c r="DCZ275" s="84"/>
      <c r="DDA275" s="84"/>
      <c r="DDB275" s="84"/>
      <c r="DDC275" s="84"/>
      <c r="DDD275" s="84"/>
      <c r="DDE275" s="84"/>
      <c r="DDF275" s="84"/>
      <c r="DDG275" s="84"/>
      <c r="DDH275" s="84"/>
      <c r="DDI275" s="84"/>
      <c r="DDJ275" s="84"/>
      <c r="DDK275" s="84"/>
      <c r="DDL275" s="84"/>
      <c r="DDM275" s="84"/>
      <c r="DDN275" s="84"/>
      <c r="DDO275" s="84"/>
      <c r="DDP275" s="84"/>
      <c r="DDQ275" s="84"/>
      <c r="DDR275" s="84"/>
      <c r="DDS275" s="84"/>
      <c r="DDT275" s="84"/>
      <c r="DDU275" s="84"/>
      <c r="DDV275" s="84"/>
      <c r="DDW275" s="84"/>
      <c r="DDX275" s="84"/>
      <c r="DDY275" s="84"/>
      <c r="DDZ275" s="84"/>
      <c r="DEA275" s="84"/>
      <c r="DEB275" s="84"/>
      <c r="DEC275" s="84"/>
      <c r="DED275" s="84"/>
      <c r="DEE275" s="84"/>
      <c r="DEF275" s="84"/>
      <c r="DEG275" s="84"/>
      <c r="DEH275" s="84"/>
      <c r="DEI275" s="84"/>
      <c r="DEJ275" s="84"/>
      <c r="DEK275" s="84"/>
      <c r="DEL275" s="84"/>
      <c r="DEM275" s="84"/>
      <c r="DEN275" s="84"/>
      <c r="DEO275" s="84"/>
      <c r="DEP275" s="84"/>
      <c r="DEQ275" s="84"/>
      <c r="DER275" s="84"/>
      <c r="DES275" s="84"/>
      <c r="DET275" s="84"/>
      <c r="DEU275" s="84"/>
      <c r="DEV275" s="84"/>
      <c r="DEW275" s="84"/>
      <c r="DEX275" s="84"/>
      <c r="DEY275" s="84"/>
      <c r="DEZ275" s="84"/>
      <c r="DFA275" s="84"/>
      <c r="DFB275" s="84"/>
      <c r="DFC275" s="84"/>
      <c r="DFD275" s="84"/>
      <c r="DFE275" s="84"/>
      <c r="DFF275" s="84"/>
      <c r="DFG275" s="84"/>
      <c r="DFH275" s="84"/>
      <c r="DFI275" s="84"/>
      <c r="DFJ275" s="84"/>
      <c r="DFK275" s="84"/>
      <c r="DFL275" s="84"/>
      <c r="DFM275" s="84"/>
      <c r="DFN275" s="84"/>
      <c r="DFO275" s="84"/>
      <c r="DFP275" s="84"/>
      <c r="DFQ275" s="84"/>
      <c r="DFR275" s="84"/>
      <c r="DFS275" s="84"/>
      <c r="DFT275" s="84"/>
      <c r="DFU275" s="84"/>
      <c r="DFV275" s="84"/>
      <c r="DFW275" s="84"/>
      <c r="DFX275" s="84"/>
      <c r="DFY275" s="84"/>
      <c r="DFZ275" s="84"/>
      <c r="DGA275" s="84"/>
      <c r="DGB275" s="84"/>
      <c r="DGC275" s="84"/>
      <c r="DGD275" s="84"/>
      <c r="DGE275" s="84"/>
      <c r="DGF275" s="84"/>
      <c r="DGG275" s="84"/>
      <c r="DGH275" s="84"/>
      <c r="DGI275" s="84"/>
      <c r="DGJ275" s="84"/>
      <c r="DGK275" s="84"/>
      <c r="DGL275" s="84"/>
      <c r="DGM275" s="84"/>
      <c r="DGN275" s="84"/>
      <c r="DGO275" s="84"/>
      <c r="DGP275" s="84"/>
      <c r="DGQ275" s="84"/>
      <c r="DGR275" s="84"/>
      <c r="DGS275" s="84"/>
      <c r="DGT275" s="84"/>
      <c r="DGU275" s="84"/>
      <c r="DGV275" s="84"/>
      <c r="DGW275" s="84"/>
      <c r="DGX275" s="84"/>
      <c r="DGY275" s="84"/>
      <c r="DGZ275" s="84"/>
      <c r="DHA275" s="84"/>
      <c r="DHB275" s="84"/>
      <c r="DHC275" s="84"/>
      <c r="DHD275" s="84"/>
      <c r="DHE275" s="84"/>
      <c r="DHF275" s="84"/>
      <c r="DHG275" s="84"/>
      <c r="DHH275" s="84"/>
      <c r="DHI275" s="84"/>
      <c r="DHJ275" s="84"/>
      <c r="DHK275" s="84"/>
      <c r="DHL275" s="84"/>
      <c r="DHM275" s="84"/>
      <c r="DHN275" s="84"/>
      <c r="DHO275" s="84"/>
      <c r="DHP275" s="84"/>
      <c r="DHQ275" s="84"/>
      <c r="DHR275" s="84"/>
      <c r="DHS275" s="84"/>
      <c r="DHT275" s="84"/>
      <c r="DHU275" s="84"/>
      <c r="DHV275" s="84"/>
      <c r="DHW275" s="84"/>
      <c r="DHX275" s="84"/>
      <c r="DHY275" s="84"/>
      <c r="DHZ275" s="84"/>
      <c r="DIA275" s="84"/>
      <c r="DIB275" s="84"/>
      <c r="DIC275" s="84"/>
      <c r="DID275" s="84"/>
      <c r="DIE275" s="84"/>
      <c r="DIF275" s="84"/>
      <c r="DIG275" s="84"/>
      <c r="DIH275" s="84"/>
      <c r="DII275" s="84"/>
      <c r="DIJ275" s="84"/>
      <c r="DIK275" s="84"/>
      <c r="DIL275" s="84"/>
      <c r="DIM275" s="84"/>
      <c r="DIN275" s="84"/>
      <c r="DIO275" s="84"/>
      <c r="DIP275" s="84"/>
      <c r="DIQ275" s="84"/>
      <c r="DIR275" s="84"/>
      <c r="DIS275" s="84"/>
      <c r="DIT275" s="84"/>
      <c r="DIU275" s="84"/>
      <c r="DIV275" s="84"/>
      <c r="DIW275" s="84"/>
      <c r="DIX275" s="84"/>
      <c r="DIY275" s="84"/>
      <c r="DIZ275" s="84"/>
      <c r="DJA275" s="84"/>
      <c r="DJB275" s="84"/>
      <c r="DJC275" s="84"/>
      <c r="DJD275" s="84"/>
      <c r="DJE275" s="84"/>
      <c r="DJF275" s="84"/>
      <c r="DJG275" s="84"/>
      <c r="DJH275" s="84"/>
      <c r="DJI275" s="84"/>
      <c r="DJJ275" s="84"/>
      <c r="DJK275" s="84"/>
      <c r="DJL275" s="84"/>
      <c r="DJM275" s="84"/>
      <c r="DJN275" s="84"/>
      <c r="DJO275" s="84"/>
      <c r="DJP275" s="84"/>
      <c r="DJQ275" s="84"/>
      <c r="DJR275" s="84"/>
      <c r="DJS275" s="84"/>
      <c r="DJT275" s="84"/>
      <c r="DJU275" s="84"/>
      <c r="DJV275" s="84"/>
      <c r="DJW275" s="84"/>
      <c r="DJX275" s="84"/>
      <c r="DJY275" s="84"/>
      <c r="DJZ275" s="84"/>
      <c r="DKA275" s="84"/>
      <c r="DKB275" s="84"/>
      <c r="DKC275" s="84"/>
      <c r="DKD275" s="84"/>
      <c r="DKE275" s="84"/>
      <c r="DKF275" s="84"/>
      <c r="DKG275" s="84"/>
      <c r="DKH275" s="84"/>
      <c r="DKI275" s="84"/>
      <c r="DKJ275" s="84"/>
      <c r="DKK275" s="84"/>
      <c r="DKL275" s="84"/>
      <c r="DKM275" s="84"/>
      <c r="DKN275" s="84"/>
      <c r="DKO275" s="84"/>
      <c r="DKP275" s="84"/>
      <c r="DKQ275" s="84"/>
      <c r="DKR275" s="84"/>
      <c r="DKS275" s="84"/>
      <c r="DKT275" s="84"/>
      <c r="DKU275" s="84"/>
      <c r="DKV275" s="84"/>
      <c r="DKW275" s="84"/>
      <c r="DKX275" s="84"/>
      <c r="DKY275" s="84"/>
      <c r="DKZ275" s="84"/>
      <c r="DLA275" s="84"/>
      <c r="DLB275" s="84"/>
      <c r="DLC275" s="84"/>
      <c r="DLD275" s="84"/>
      <c r="DLE275" s="84"/>
      <c r="DLF275" s="84"/>
      <c r="DLG275" s="84"/>
      <c r="DLH275" s="84"/>
      <c r="DLI275" s="84"/>
      <c r="DLJ275" s="84"/>
      <c r="DLK275" s="84"/>
      <c r="DLL275" s="84"/>
      <c r="DLM275" s="84"/>
      <c r="DLN275" s="84"/>
      <c r="DLO275" s="84"/>
      <c r="DLP275" s="84"/>
      <c r="DLQ275" s="84"/>
      <c r="DLR275" s="84"/>
      <c r="DLS275" s="84"/>
      <c r="DLT275" s="84"/>
      <c r="DLU275" s="84"/>
      <c r="DLV275" s="84"/>
      <c r="DLW275" s="84"/>
      <c r="DLX275" s="84"/>
      <c r="DLY275" s="84"/>
      <c r="DLZ275" s="84"/>
      <c r="DMA275" s="84"/>
      <c r="DMB275" s="84"/>
      <c r="DMC275" s="84"/>
      <c r="DMD275" s="84"/>
      <c r="DME275" s="84"/>
      <c r="DMF275" s="84"/>
      <c r="DMG275" s="84"/>
      <c r="DMH275" s="84"/>
      <c r="DMI275" s="84"/>
      <c r="DMJ275" s="84"/>
      <c r="DMK275" s="84"/>
      <c r="DML275" s="84"/>
      <c r="DMM275" s="84"/>
      <c r="DMN275" s="84"/>
      <c r="DMO275" s="84"/>
      <c r="DMP275" s="84"/>
      <c r="DMQ275" s="84"/>
      <c r="DMR275" s="84"/>
      <c r="DMS275" s="84"/>
      <c r="DMT275" s="84"/>
      <c r="DMU275" s="84"/>
      <c r="DMV275" s="84"/>
      <c r="DMW275" s="84"/>
      <c r="DMX275" s="84"/>
      <c r="DMY275" s="84"/>
      <c r="DMZ275" s="84"/>
      <c r="DNA275" s="84"/>
      <c r="DNB275" s="84"/>
      <c r="DNC275" s="84"/>
      <c r="DND275" s="84"/>
      <c r="DNE275" s="84"/>
      <c r="DNF275" s="84"/>
      <c r="DNG275" s="84"/>
      <c r="DNH275" s="84"/>
      <c r="DNI275" s="84"/>
      <c r="DNJ275" s="84"/>
      <c r="DNK275" s="84"/>
      <c r="DNL275" s="84"/>
      <c r="DNM275" s="84"/>
      <c r="DNN275" s="84"/>
      <c r="DNO275" s="84"/>
      <c r="DNP275" s="84"/>
      <c r="DNQ275" s="84"/>
      <c r="DNR275" s="84"/>
      <c r="DNS275" s="84"/>
      <c r="DNT275" s="84"/>
      <c r="DNU275" s="84"/>
      <c r="DNV275" s="84"/>
      <c r="DNW275" s="84"/>
      <c r="DNX275" s="84"/>
      <c r="DNY275" s="84"/>
      <c r="DNZ275" s="84"/>
      <c r="DOA275" s="84"/>
      <c r="DOB275" s="84"/>
      <c r="DOC275" s="84"/>
      <c r="DOD275" s="84"/>
      <c r="DOE275" s="84"/>
      <c r="DOF275" s="84"/>
      <c r="DOG275" s="84"/>
      <c r="DOH275" s="84"/>
      <c r="DOI275" s="84"/>
      <c r="DOJ275" s="84"/>
      <c r="DOK275" s="84"/>
      <c r="DOL275" s="84"/>
      <c r="DOM275" s="84"/>
      <c r="DON275" s="84"/>
      <c r="DOO275" s="84"/>
      <c r="DOP275" s="84"/>
      <c r="DOQ275" s="84"/>
      <c r="DOR275" s="84"/>
      <c r="DOS275" s="84"/>
      <c r="DOT275" s="84"/>
      <c r="DOU275" s="84"/>
      <c r="DOV275" s="84"/>
      <c r="DOW275" s="84"/>
      <c r="DOX275" s="84"/>
      <c r="DOY275" s="84"/>
      <c r="DOZ275" s="84"/>
      <c r="DPA275" s="84"/>
      <c r="DPB275" s="84"/>
      <c r="DPC275" s="84"/>
      <c r="DPD275" s="84"/>
      <c r="DPE275" s="84"/>
      <c r="DPF275" s="84"/>
      <c r="DPG275" s="84"/>
      <c r="DPH275" s="84"/>
      <c r="DPI275" s="84"/>
      <c r="DPJ275" s="84"/>
      <c r="DPK275" s="84"/>
      <c r="DPL275" s="84"/>
      <c r="DPM275" s="84"/>
      <c r="DPN275" s="84"/>
      <c r="DPO275" s="84"/>
      <c r="DPP275" s="84"/>
      <c r="DPQ275" s="84"/>
      <c r="DPR275" s="84"/>
      <c r="DPS275" s="84"/>
      <c r="DPT275" s="84"/>
      <c r="DPU275" s="84"/>
      <c r="DPV275" s="84"/>
      <c r="DPW275" s="84"/>
      <c r="DPX275" s="84"/>
      <c r="DPY275" s="84"/>
      <c r="DPZ275" s="84"/>
      <c r="DQA275" s="84"/>
      <c r="DQB275" s="84"/>
      <c r="DQC275" s="84"/>
      <c r="DQD275" s="84"/>
      <c r="DQE275" s="84"/>
      <c r="DQF275" s="84"/>
      <c r="DQG275" s="84"/>
      <c r="DQH275" s="84"/>
      <c r="DQI275" s="84"/>
      <c r="DQJ275" s="84"/>
      <c r="DQK275" s="84"/>
      <c r="DQL275" s="84"/>
      <c r="DQM275" s="84"/>
      <c r="DQN275" s="84"/>
      <c r="DQO275" s="84"/>
      <c r="DQP275" s="84"/>
      <c r="DQQ275" s="84"/>
      <c r="DQR275" s="84"/>
      <c r="DQS275" s="84"/>
      <c r="DQT275" s="84"/>
      <c r="DQU275" s="84"/>
      <c r="DQV275" s="84"/>
      <c r="DQW275" s="84"/>
      <c r="DQX275" s="84"/>
      <c r="DQY275" s="84"/>
      <c r="DQZ275" s="84"/>
      <c r="DRA275" s="84"/>
      <c r="DRB275" s="84"/>
      <c r="DRC275" s="84"/>
      <c r="DRD275" s="84"/>
      <c r="DRE275" s="84"/>
      <c r="DRF275" s="84"/>
      <c r="DRG275" s="84"/>
      <c r="DRH275" s="84"/>
      <c r="DRI275" s="84"/>
      <c r="DRJ275" s="84"/>
      <c r="DRK275" s="84"/>
      <c r="DRL275" s="84"/>
      <c r="DRM275" s="84"/>
      <c r="DRN275" s="84"/>
      <c r="DRO275" s="84"/>
      <c r="DRP275" s="84"/>
      <c r="DRQ275" s="84"/>
      <c r="DRR275" s="84"/>
      <c r="DRS275" s="84"/>
      <c r="DRT275" s="84"/>
      <c r="DRU275" s="84"/>
      <c r="DRV275" s="84"/>
      <c r="DRW275" s="84"/>
      <c r="DRX275" s="84"/>
      <c r="DRY275" s="84"/>
      <c r="DRZ275" s="84"/>
      <c r="DSA275" s="84"/>
      <c r="DSB275" s="84"/>
      <c r="DSC275" s="84"/>
      <c r="DSD275" s="84"/>
      <c r="DSE275" s="84"/>
      <c r="DSF275" s="84"/>
      <c r="DSG275" s="84"/>
      <c r="DSH275" s="84"/>
      <c r="DSI275" s="84"/>
      <c r="DSJ275" s="84"/>
      <c r="DSK275" s="84"/>
      <c r="DSL275" s="84"/>
      <c r="DSM275" s="84"/>
      <c r="DSN275" s="84"/>
      <c r="DSO275" s="84"/>
      <c r="DSP275" s="84"/>
      <c r="DSQ275" s="84"/>
      <c r="DSR275" s="84"/>
      <c r="DSS275" s="84"/>
      <c r="DST275" s="84"/>
      <c r="DSU275" s="84"/>
      <c r="DSV275" s="84"/>
      <c r="DSW275" s="84"/>
      <c r="DSX275" s="84"/>
      <c r="DSY275" s="84"/>
      <c r="DSZ275" s="84"/>
      <c r="DTA275" s="84"/>
      <c r="DTB275" s="84"/>
      <c r="DTC275" s="84"/>
      <c r="DTD275" s="84"/>
      <c r="DTE275" s="84"/>
      <c r="DTF275" s="84"/>
      <c r="DTG275" s="84"/>
      <c r="DTH275" s="84"/>
      <c r="DTI275" s="84"/>
      <c r="DTJ275" s="84"/>
      <c r="DTK275" s="84"/>
      <c r="DTL275" s="84"/>
      <c r="DTM275" s="84"/>
      <c r="DTN275" s="84"/>
      <c r="DTO275" s="84"/>
      <c r="DTP275" s="84"/>
      <c r="DTQ275" s="84"/>
      <c r="DTR275" s="84"/>
      <c r="DTS275" s="84"/>
      <c r="DTT275" s="84"/>
      <c r="DTU275" s="84"/>
      <c r="DTV275" s="84"/>
      <c r="DTW275" s="84"/>
      <c r="DTX275" s="84"/>
      <c r="DTY275" s="84"/>
      <c r="DTZ275" s="84"/>
      <c r="DUA275" s="84"/>
      <c r="DUB275" s="84"/>
      <c r="DUC275" s="84"/>
      <c r="DUD275" s="84"/>
      <c r="DUE275" s="84"/>
      <c r="DUF275" s="84"/>
      <c r="DUG275" s="84"/>
      <c r="DUH275" s="84"/>
      <c r="DUI275" s="84"/>
      <c r="DUJ275" s="84"/>
      <c r="DUK275" s="84"/>
      <c r="DUL275" s="84"/>
      <c r="DUM275" s="84"/>
      <c r="DUN275" s="84"/>
      <c r="DUO275" s="84"/>
      <c r="DUP275" s="84"/>
      <c r="DUQ275" s="84"/>
      <c r="DUR275" s="84"/>
      <c r="DUS275" s="84"/>
      <c r="DUT275" s="84"/>
      <c r="DUU275" s="84"/>
      <c r="DUV275" s="84"/>
      <c r="DUW275" s="84"/>
      <c r="DUX275" s="84"/>
      <c r="DUY275" s="84"/>
      <c r="DUZ275" s="84"/>
      <c r="DVA275" s="84"/>
      <c r="DVB275" s="84"/>
      <c r="DVC275" s="84"/>
      <c r="DVD275" s="84"/>
      <c r="DVE275" s="84"/>
      <c r="DVF275" s="84"/>
      <c r="DVG275" s="84"/>
      <c r="DVH275" s="84"/>
      <c r="DVI275" s="84"/>
      <c r="DVJ275" s="84"/>
      <c r="DVK275" s="84"/>
      <c r="DVL275" s="84"/>
      <c r="DVM275" s="84"/>
      <c r="DVN275" s="84"/>
      <c r="DVO275" s="84"/>
      <c r="DVP275" s="84"/>
      <c r="DVQ275" s="84"/>
      <c r="DVR275" s="84"/>
      <c r="DVS275" s="84"/>
      <c r="DVT275" s="84"/>
      <c r="DVU275" s="84"/>
      <c r="DVV275" s="84"/>
      <c r="DVW275" s="84"/>
      <c r="DVX275" s="84"/>
      <c r="DVY275" s="84"/>
      <c r="DVZ275" s="84"/>
      <c r="DWA275" s="84"/>
      <c r="DWB275" s="84"/>
      <c r="DWC275" s="84"/>
      <c r="DWD275" s="84"/>
      <c r="DWE275" s="84"/>
      <c r="DWF275" s="84"/>
      <c r="DWG275" s="84"/>
      <c r="DWH275" s="84"/>
      <c r="DWI275" s="84"/>
      <c r="DWJ275" s="84"/>
      <c r="DWK275" s="84"/>
      <c r="DWL275" s="84"/>
      <c r="DWM275" s="84"/>
      <c r="DWN275" s="84"/>
      <c r="DWO275" s="84"/>
      <c r="DWP275" s="84"/>
      <c r="DWQ275" s="84"/>
      <c r="DWR275" s="84"/>
      <c r="DWS275" s="84"/>
      <c r="DWT275" s="84"/>
      <c r="DWU275" s="84"/>
      <c r="DWV275" s="84"/>
      <c r="DWW275" s="84"/>
      <c r="DWX275" s="84"/>
      <c r="DWY275" s="84"/>
      <c r="DWZ275" s="84"/>
      <c r="DXA275" s="84"/>
      <c r="DXB275" s="84"/>
      <c r="DXC275" s="84"/>
      <c r="DXD275" s="84"/>
      <c r="DXE275" s="84"/>
      <c r="DXF275" s="84"/>
      <c r="DXG275" s="84"/>
      <c r="DXH275" s="84"/>
      <c r="DXI275" s="84"/>
      <c r="DXJ275" s="84"/>
      <c r="DXK275" s="84"/>
      <c r="DXL275" s="84"/>
      <c r="DXM275" s="84"/>
      <c r="DXN275" s="84"/>
      <c r="DXO275" s="84"/>
      <c r="DXP275" s="84"/>
      <c r="DXQ275" s="84"/>
      <c r="DXR275" s="84"/>
      <c r="DXS275" s="84"/>
      <c r="DXT275" s="84"/>
      <c r="DXU275" s="84"/>
      <c r="DXV275" s="84"/>
      <c r="DXW275" s="84"/>
      <c r="DXX275" s="84"/>
      <c r="DXY275" s="84"/>
      <c r="DXZ275" s="84"/>
      <c r="DYA275" s="84"/>
      <c r="DYB275" s="84"/>
      <c r="DYC275" s="84"/>
      <c r="DYD275" s="84"/>
      <c r="DYE275" s="84"/>
      <c r="DYF275" s="84"/>
      <c r="DYG275" s="84"/>
      <c r="DYH275" s="84"/>
      <c r="DYI275" s="84"/>
      <c r="DYJ275" s="84"/>
      <c r="DYK275" s="84"/>
      <c r="DYL275" s="84"/>
      <c r="DYM275" s="84"/>
      <c r="DYN275" s="84"/>
      <c r="DYO275" s="84"/>
      <c r="DYP275" s="84"/>
      <c r="DYQ275" s="84"/>
      <c r="DYR275" s="84"/>
      <c r="DYS275" s="84"/>
      <c r="DYT275" s="84"/>
      <c r="DYU275" s="84"/>
      <c r="DYV275" s="84"/>
      <c r="DYW275" s="84"/>
      <c r="DYX275" s="84"/>
      <c r="DYY275" s="84"/>
      <c r="DYZ275" s="84"/>
      <c r="DZA275" s="84"/>
      <c r="DZB275" s="84"/>
      <c r="DZC275" s="84"/>
      <c r="DZD275" s="84"/>
      <c r="DZE275" s="84"/>
      <c r="DZF275" s="84"/>
      <c r="DZG275" s="84"/>
      <c r="DZH275" s="84"/>
      <c r="DZI275" s="84"/>
      <c r="DZJ275" s="84"/>
      <c r="DZK275" s="84"/>
      <c r="DZL275" s="84"/>
      <c r="DZM275" s="84"/>
      <c r="DZN275" s="84"/>
      <c r="DZO275" s="84"/>
      <c r="DZP275" s="84"/>
      <c r="DZQ275" s="84"/>
      <c r="DZR275" s="84"/>
      <c r="DZS275" s="84"/>
      <c r="DZT275" s="84"/>
      <c r="DZU275" s="84"/>
      <c r="DZV275" s="84"/>
      <c r="DZW275" s="84"/>
      <c r="DZX275" s="84"/>
      <c r="DZY275" s="84"/>
      <c r="DZZ275" s="84"/>
      <c r="EAA275" s="84"/>
      <c r="EAB275" s="84"/>
      <c r="EAC275" s="84"/>
      <c r="EAD275" s="84"/>
      <c r="EAE275" s="84"/>
      <c r="EAF275" s="84"/>
      <c r="EAG275" s="84"/>
      <c r="EAH275" s="84"/>
      <c r="EAI275" s="84"/>
      <c r="EAJ275" s="84"/>
      <c r="EAK275" s="84"/>
      <c r="EAL275" s="84"/>
      <c r="EAM275" s="84"/>
      <c r="EAN275" s="84"/>
      <c r="EAO275" s="84"/>
      <c r="EAP275" s="84"/>
      <c r="EAQ275" s="84"/>
      <c r="EAR275" s="84"/>
      <c r="EAS275" s="84"/>
      <c r="EAT275" s="84"/>
      <c r="EAU275" s="84"/>
      <c r="EAV275" s="84"/>
      <c r="EAW275" s="84"/>
      <c r="EAX275" s="84"/>
      <c r="EAY275" s="84"/>
      <c r="EAZ275" s="84"/>
      <c r="EBA275" s="84"/>
      <c r="EBB275" s="84"/>
      <c r="EBC275" s="84"/>
      <c r="EBD275" s="84"/>
      <c r="EBE275" s="84"/>
      <c r="EBF275" s="84"/>
      <c r="EBG275" s="84"/>
      <c r="EBH275" s="84"/>
      <c r="EBI275" s="84"/>
      <c r="EBJ275" s="84"/>
      <c r="EBK275" s="84"/>
      <c r="EBL275" s="84"/>
      <c r="EBM275" s="84"/>
      <c r="EBN275" s="84"/>
      <c r="EBO275" s="84"/>
      <c r="EBP275" s="84"/>
      <c r="EBQ275" s="84"/>
      <c r="EBR275" s="84"/>
      <c r="EBS275" s="84"/>
      <c r="EBT275" s="84"/>
      <c r="EBU275" s="84"/>
      <c r="EBV275" s="84"/>
      <c r="EBW275" s="84"/>
      <c r="EBX275" s="84"/>
      <c r="EBY275" s="84"/>
      <c r="EBZ275" s="84"/>
      <c r="ECA275" s="84"/>
      <c r="ECB275" s="84"/>
      <c r="ECC275" s="84"/>
      <c r="ECD275" s="84"/>
      <c r="ECE275" s="84"/>
      <c r="ECF275" s="84"/>
      <c r="ECG275" s="84"/>
      <c r="ECH275" s="84"/>
      <c r="ECI275" s="84"/>
      <c r="ECJ275" s="84"/>
      <c r="ECK275" s="84"/>
      <c r="ECL275" s="84"/>
      <c r="ECM275" s="84"/>
      <c r="ECN275" s="84"/>
      <c r="ECO275" s="84"/>
      <c r="ECP275" s="84"/>
      <c r="ECQ275" s="84"/>
      <c r="ECR275" s="84"/>
      <c r="ECS275" s="84"/>
      <c r="ECT275" s="84"/>
      <c r="ECU275" s="84"/>
      <c r="ECV275" s="84"/>
      <c r="ECW275" s="84"/>
      <c r="ECX275" s="84"/>
      <c r="ECY275" s="84"/>
      <c r="ECZ275" s="84"/>
      <c r="EDA275" s="84"/>
      <c r="EDB275" s="84"/>
      <c r="EDC275" s="84"/>
      <c r="EDD275" s="84"/>
      <c r="EDE275" s="84"/>
      <c r="EDF275" s="84"/>
      <c r="EDG275" s="84"/>
      <c r="EDH275" s="84"/>
      <c r="EDI275" s="84"/>
      <c r="EDJ275" s="84"/>
      <c r="EDK275" s="84"/>
      <c r="EDL275" s="84"/>
      <c r="EDM275" s="84"/>
      <c r="EDN275" s="84"/>
      <c r="EDO275" s="84"/>
      <c r="EDP275" s="84"/>
      <c r="EDQ275" s="84"/>
      <c r="EDR275" s="84"/>
      <c r="EDS275" s="84"/>
      <c r="EDT275" s="84"/>
      <c r="EDU275" s="84"/>
      <c r="EDV275" s="84"/>
      <c r="EDW275" s="84"/>
      <c r="EDX275" s="84"/>
      <c r="EDY275" s="84"/>
      <c r="EDZ275" s="84"/>
      <c r="EEA275" s="84"/>
      <c r="EEB275" s="84"/>
      <c r="EEC275" s="84"/>
      <c r="EED275" s="84"/>
      <c r="EEE275" s="84"/>
      <c r="EEF275" s="84"/>
      <c r="EEG275" s="84"/>
      <c r="EEH275" s="84"/>
      <c r="EEI275" s="84"/>
      <c r="EEJ275" s="84"/>
      <c r="EEK275" s="84"/>
      <c r="EEL275" s="84"/>
      <c r="EEM275" s="84"/>
      <c r="EEN275" s="84"/>
      <c r="EEO275" s="84"/>
      <c r="EEP275" s="84"/>
      <c r="EEQ275" s="84"/>
      <c r="EER275" s="84"/>
      <c r="EES275" s="84"/>
      <c r="EET275" s="84"/>
      <c r="EEU275" s="84"/>
      <c r="EEV275" s="84"/>
      <c r="EEW275" s="84"/>
      <c r="EEX275" s="84"/>
      <c r="EEY275" s="84"/>
      <c r="EEZ275" s="84"/>
      <c r="EFA275" s="84"/>
      <c r="EFB275" s="84"/>
      <c r="EFC275" s="84"/>
      <c r="EFD275" s="84"/>
      <c r="EFE275" s="84"/>
      <c r="EFF275" s="84"/>
      <c r="EFG275" s="84"/>
      <c r="EFH275" s="84"/>
      <c r="EFI275" s="84"/>
      <c r="EFJ275" s="84"/>
      <c r="EFK275" s="84"/>
      <c r="EFL275" s="84"/>
      <c r="EFM275" s="84"/>
      <c r="EFN275" s="84"/>
      <c r="EFO275" s="84"/>
      <c r="EFP275" s="84"/>
      <c r="EFQ275" s="84"/>
      <c r="EFR275" s="84"/>
      <c r="EFS275" s="84"/>
      <c r="EFT275" s="84"/>
      <c r="EFU275" s="84"/>
      <c r="EFV275" s="84"/>
      <c r="EFW275" s="84"/>
      <c r="EFX275" s="84"/>
      <c r="EFY275" s="84"/>
      <c r="EFZ275" s="84"/>
      <c r="EGA275" s="84"/>
      <c r="EGB275" s="84"/>
      <c r="EGC275" s="84"/>
      <c r="EGD275" s="84"/>
      <c r="EGE275" s="84"/>
      <c r="EGF275" s="84"/>
      <c r="EGG275" s="84"/>
      <c r="EGH275" s="84"/>
      <c r="EGI275" s="84"/>
      <c r="EGJ275" s="84"/>
      <c r="EGK275" s="84"/>
      <c r="EGL275" s="84"/>
      <c r="EGM275" s="84"/>
      <c r="EGN275" s="84"/>
      <c r="EGO275" s="84"/>
      <c r="EGP275" s="84"/>
      <c r="EGQ275" s="84"/>
      <c r="EGR275" s="84"/>
      <c r="EGS275" s="84"/>
      <c r="EGT275" s="84"/>
      <c r="EGU275" s="84"/>
      <c r="EGV275" s="84"/>
      <c r="EGW275" s="84"/>
      <c r="EGX275" s="84"/>
      <c r="EGY275" s="84"/>
      <c r="EGZ275" s="84"/>
      <c r="EHA275" s="84"/>
      <c r="EHB275" s="84"/>
      <c r="EHC275" s="84"/>
      <c r="EHD275" s="84"/>
      <c r="EHE275" s="84"/>
      <c r="EHF275" s="84"/>
      <c r="EHG275" s="84"/>
      <c r="EHH275" s="84"/>
      <c r="EHI275" s="84"/>
      <c r="EHJ275" s="84"/>
      <c r="EHK275" s="84"/>
      <c r="EHL275" s="84"/>
      <c r="EHM275" s="84"/>
      <c r="EHN275" s="84"/>
      <c r="EHO275" s="84"/>
      <c r="EHP275" s="84"/>
      <c r="EHQ275" s="84"/>
      <c r="EHR275" s="84"/>
      <c r="EHS275" s="84"/>
      <c r="EHT275" s="84"/>
      <c r="EHU275" s="84"/>
      <c r="EHV275" s="84"/>
      <c r="EHW275" s="84"/>
      <c r="EHX275" s="84"/>
      <c r="EHY275" s="84"/>
      <c r="EHZ275" s="84"/>
      <c r="EIA275" s="84"/>
      <c r="EIB275" s="84"/>
      <c r="EIC275" s="84"/>
      <c r="EID275" s="84"/>
      <c r="EIE275" s="84"/>
      <c r="EIF275" s="84"/>
      <c r="EIG275" s="84"/>
      <c r="EIH275" s="84"/>
      <c r="EII275" s="84"/>
      <c r="EIJ275" s="84"/>
      <c r="EIK275" s="84"/>
      <c r="EIL275" s="84"/>
      <c r="EIM275" s="84"/>
      <c r="EIN275" s="84"/>
      <c r="EIO275" s="84"/>
      <c r="EIP275" s="84"/>
      <c r="EIQ275" s="84"/>
      <c r="EIR275" s="84"/>
      <c r="EIS275" s="84"/>
      <c r="EIT275" s="84"/>
      <c r="EIU275" s="84"/>
      <c r="EIV275" s="84"/>
      <c r="EIW275" s="84"/>
      <c r="EIX275" s="84"/>
      <c r="EIY275" s="84"/>
      <c r="EIZ275" s="84"/>
      <c r="EJA275" s="84"/>
      <c r="EJB275" s="84"/>
      <c r="EJC275" s="84"/>
      <c r="EJD275" s="84"/>
      <c r="EJE275" s="84"/>
      <c r="EJF275" s="84"/>
      <c r="EJG275" s="84"/>
      <c r="EJH275" s="84"/>
      <c r="EJI275" s="84"/>
      <c r="EJJ275" s="84"/>
      <c r="EJK275" s="84"/>
      <c r="EJL275" s="84"/>
      <c r="EJM275" s="84"/>
      <c r="EJN275" s="84"/>
      <c r="EJO275" s="84"/>
      <c r="EJP275" s="84"/>
      <c r="EJQ275" s="84"/>
      <c r="EJR275" s="84"/>
      <c r="EJS275" s="84"/>
      <c r="EJT275" s="84"/>
      <c r="EJU275" s="84"/>
      <c r="EJV275" s="84"/>
      <c r="EJW275" s="84"/>
      <c r="EJX275" s="84"/>
      <c r="EJY275" s="84"/>
      <c r="EJZ275" s="84"/>
      <c r="EKA275" s="84"/>
      <c r="EKB275" s="84"/>
      <c r="EKC275" s="84"/>
      <c r="EKD275" s="84"/>
      <c r="EKE275" s="84"/>
      <c r="EKF275" s="84"/>
      <c r="EKG275" s="84"/>
      <c r="EKH275" s="84"/>
      <c r="EKI275" s="84"/>
      <c r="EKJ275" s="84"/>
      <c r="EKK275" s="84"/>
      <c r="EKL275" s="84"/>
      <c r="EKM275" s="84"/>
      <c r="EKN275" s="84"/>
      <c r="EKO275" s="84"/>
      <c r="EKP275" s="84"/>
      <c r="EKQ275" s="84"/>
      <c r="EKR275" s="84"/>
      <c r="EKS275" s="84"/>
      <c r="EKT275" s="84"/>
      <c r="EKU275" s="84"/>
      <c r="EKV275" s="84"/>
      <c r="EKW275" s="84"/>
      <c r="EKX275" s="84"/>
      <c r="EKY275" s="84"/>
      <c r="EKZ275" s="84"/>
      <c r="ELA275" s="84"/>
      <c r="ELB275" s="84"/>
      <c r="ELC275" s="84"/>
      <c r="ELD275" s="84"/>
      <c r="ELE275" s="84"/>
      <c r="ELF275" s="84"/>
      <c r="ELG275" s="84"/>
      <c r="ELH275" s="84"/>
      <c r="ELI275" s="84"/>
      <c r="ELJ275" s="84"/>
      <c r="ELK275" s="84"/>
      <c r="ELL275" s="84"/>
      <c r="ELM275" s="84"/>
      <c r="ELN275" s="84"/>
      <c r="ELO275" s="84"/>
      <c r="ELP275" s="84"/>
      <c r="ELQ275" s="84"/>
      <c r="ELR275" s="84"/>
      <c r="ELS275" s="84"/>
      <c r="ELT275" s="84"/>
      <c r="ELU275" s="84"/>
      <c r="ELV275" s="84"/>
      <c r="ELW275" s="84"/>
      <c r="ELX275" s="84"/>
      <c r="ELY275" s="84"/>
      <c r="ELZ275" s="84"/>
      <c r="EMA275" s="84"/>
      <c r="EMB275" s="84"/>
      <c r="EMC275" s="84"/>
      <c r="EMD275" s="84"/>
      <c r="EME275" s="84"/>
      <c r="EMF275" s="84"/>
      <c r="EMG275" s="84"/>
      <c r="EMH275" s="84"/>
      <c r="EMI275" s="84"/>
      <c r="EMJ275" s="84"/>
      <c r="EMK275" s="84"/>
      <c r="EML275" s="84"/>
      <c r="EMM275" s="84"/>
      <c r="EMN275" s="84"/>
      <c r="EMO275" s="84"/>
      <c r="EMP275" s="84"/>
      <c r="EMQ275" s="84"/>
      <c r="EMR275" s="84"/>
      <c r="EMS275" s="84"/>
      <c r="EMT275" s="84"/>
      <c r="EMU275" s="84"/>
      <c r="EMV275" s="84"/>
      <c r="EMW275" s="84"/>
      <c r="EMX275" s="84"/>
      <c r="EMY275" s="84"/>
      <c r="EMZ275" s="84"/>
      <c r="ENA275" s="84"/>
      <c r="ENB275" s="84"/>
      <c r="ENC275" s="84"/>
      <c r="END275" s="84"/>
      <c r="ENE275" s="84"/>
      <c r="ENF275" s="84"/>
      <c r="ENG275" s="84"/>
      <c r="ENH275" s="84"/>
      <c r="ENI275" s="84"/>
      <c r="ENJ275" s="84"/>
      <c r="ENK275" s="84"/>
      <c r="ENL275" s="84"/>
      <c r="ENM275" s="84"/>
      <c r="ENN275" s="84"/>
      <c r="ENO275" s="84"/>
      <c r="ENP275" s="84"/>
      <c r="ENQ275" s="84"/>
      <c r="ENR275" s="84"/>
      <c r="ENS275" s="84"/>
      <c r="ENT275" s="84"/>
      <c r="ENU275" s="84"/>
      <c r="ENV275" s="84"/>
      <c r="ENW275" s="84"/>
      <c r="ENX275" s="84"/>
      <c r="ENY275" s="84"/>
      <c r="ENZ275" s="84"/>
      <c r="EOA275" s="84"/>
      <c r="EOB275" s="84"/>
      <c r="EOC275" s="84"/>
      <c r="EOD275" s="84"/>
      <c r="EOE275" s="84"/>
      <c r="EOF275" s="84"/>
      <c r="EOG275" s="84"/>
      <c r="EOH275" s="84"/>
      <c r="EOI275" s="84"/>
      <c r="EOJ275" s="84"/>
      <c r="EOK275" s="84"/>
      <c r="EOL275" s="84"/>
      <c r="EOM275" s="84"/>
      <c r="EON275" s="84"/>
      <c r="EOO275" s="84"/>
      <c r="EOP275" s="84"/>
      <c r="EOQ275" s="84"/>
      <c r="EOR275" s="84"/>
      <c r="EOS275" s="84"/>
      <c r="EOT275" s="84"/>
      <c r="EOU275" s="84"/>
      <c r="EOV275" s="84"/>
      <c r="EOW275" s="84"/>
      <c r="EOX275" s="84"/>
      <c r="EOY275" s="84"/>
      <c r="EOZ275" s="84"/>
      <c r="EPA275" s="84"/>
      <c r="EPB275" s="84"/>
      <c r="EPC275" s="84"/>
      <c r="EPD275" s="84"/>
      <c r="EPE275" s="84"/>
      <c r="EPF275" s="84"/>
      <c r="EPG275" s="84"/>
      <c r="EPH275" s="84"/>
      <c r="EPI275" s="84"/>
      <c r="EPJ275" s="84"/>
      <c r="EPK275" s="84"/>
      <c r="EPL275" s="84"/>
      <c r="EPM275" s="84"/>
      <c r="EPN275" s="84"/>
      <c r="EPO275" s="84"/>
      <c r="EPP275" s="84"/>
      <c r="EPQ275" s="84"/>
      <c r="EPR275" s="84"/>
      <c r="EPS275" s="84"/>
      <c r="EPT275" s="84"/>
      <c r="EPU275" s="84"/>
      <c r="EPV275" s="84"/>
      <c r="EPW275" s="84"/>
      <c r="EPX275" s="84"/>
      <c r="EPY275" s="84"/>
      <c r="EPZ275" s="84"/>
      <c r="EQA275" s="84"/>
      <c r="EQB275" s="84"/>
      <c r="EQC275" s="84"/>
      <c r="EQD275" s="84"/>
      <c r="EQE275" s="84"/>
      <c r="EQF275" s="84"/>
      <c r="EQG275" s="84"/>
      <c r="EQH275" s="84"/>
      <c r="EQI275" s="84"/>
      <c r="EQJ275" s="84"/>
      <c r="EQK275" s="84"/>
      <c r="EQL275" s="84"/>
      <c r="EQM275" s="84"/>
      <c r="EQN275" s="84"/>
      <c r="EQO275" s="84"/>
      <c r="EQP275" s="84"/>
      <c r="EQQ275" s="84"/>
      <c r="EQR275" s="84"/>
      <c r="EQS275" s="84"/>
      <c r="EQT275" s="84"/>
      <c r="EQU275" s="84"/>
      <c r="EQV275" s="84"/>
      <c r="EQW275" s="84"/>
      <c r="EQX275" s="84"/>
      <c r="EQY275" s="84"/>
      <c r="EQZ275" s="84"/>
      <c r="ERA275" s="84"/>
      <c r="ERB275" s="84"/>
      <c r="ERC275" s="84"/>
      <c r="ERD275" s="84"/>
      <c r="ERE275" s="84"/>
      <c r="ERF275" s="84"/>
      <c r="ERG275" s="84"/>
      <c r="ERH275" s="84"/>
      <c r="ERI275" s="84"/>
      <c r="ERJ275" s="84"/>
      <c r="ERK275" s="84"/>
      <c r="ERL275" s="84"/>
      <c r="ERM275" s="84"/>
      <c r="ERN275" s="84"/>
      <c r="ERO275" s="84"/>
      <c r="ERP275" s="84"/>
      <c r="ERQ275" s="84"/>
      <c r="ERR275" s="84"/>
      <c r="ERS275" s="84"/>
      <c r="ERT275" s="84"/>
      <c r="ERU275" s="84"/>
      <c r="ERV275" s="84"/>
      <c r="ERW275" s="84"/>
      <c r="ERX275" s="84"/>
      <c r="ERY275" s="84"/>
      <c r="ERZ275" s="84"/>
      <c r="ESA275" s="84"/>
      <c r="ESB275" s="84"/>
      <c r="ESC275" s="84"/>
      <c r="ESD275" s="84"/>
      <c r="ESE275" s="84"/>
      <c r="ESF275" s="84"/>
      <c r="ESG275" s="84"/>
      <c r="ESH275" s="84"/>
      <c r="ESI275" s="84"/>
      <c r="ESJ275" s="84"/>
      <c r="ESK275" s="84"/>
      <c r="ESL275" s="84"/>
      <c r="ESM275" s="84"/>
      <c r="ESN275" s="84"/>
      <c r="ESO275" s="84"/>
      <c r="ESP275" s="84"/>
      <c r="ESQ275" s="84"/>
      <c r="ESR275" s="84"/>
      <c r="ESS275" s="84"/>
      <c r="EST275" s="84"/>
      <c r="ESU275" s="84"/>
      <c r="ESV275" s="84"/>
      <c r="ESW275" s="84"/>
      <c r="ESX275" s="84"/>
      <c r="ESY275" s="84"/>
      <c r="ESZ275" s="84"/>
      <c r="ETA275" s="84"/>
      <c r="ETB275" s="84"/>
      <c r="ETC275" s="84"/>
      <c r="ETD275" s="84"/>
      <c r="ETE275" s="84"/>
      <c r="ETF275" s="84"/>
      <c r="ETG275" s="84"/>
      <c r="ETH275" s="84"/>
      <c r="ETI275" s="84"/>
      <c r="ETJ275" s="84"/>
      <c r="ETK275" s="84"/>
      <c r="ETL275" s="84"/>
      <c r="ETM275" s="84"/>
      <c r="ETN275" s="84"/>
      <c r="ETO275" s="84"/>
      <c r="ETP275" s="84"/>
      <c r="ETQ275" s="84"/>
      <c r="ETR275" s="84"/>
      <c r="ETS275" s="84"/>
      <c r="ETT275" s="84"/>
      <c r="ETU275" s="84"/>
      <c r="ETV275" s="84"/>
      <c r="ETW275" s="84"/>
      <c r="ETX275" s="84"/>
      <c r="ETY275" s="84"/>
      <c r="ETZ275" s="84"/>
      <c r="EUA275" s="84"/>
      <c r="EUB275" s="84"/>
      <c r="EUC275" s="84"/>
      <c r="EUD275" s="84"/>
      <c r="EUE275" s="84"/>
      <c r="EUF275" s="84"/>
      <c r="EUG275" s="84"/>
      <c r="EUH275" s="84"/>
      <c r="EUI275" s="84"/>
      <c r="EUJ275" s="84"/>
      <c r="EUK275" s="84"/>
      <c r="EUL275" s="84"/>
      <c r="EUM275" s="84"/>
      <c r="EUN275" s="84"/>
      <c r="EUO275" s="84"/>
      <c r="EUP275" s="84"/>
      <c r="EUQ275" s="84"/>
      <c r="EUR275" s="84"/>
      <c r="EUS275" s="84"/>
      <c r="EUT275" s="84"/>
      <c r="EUU275" s="84"/>
      <c r="EUV275" s="84"/>
      <c r="EUW275" s="84"/>
      <c r="EUX275" s="84"/>
      <c r="EUY275" s="84"/>
      <c r="EUZ275" s="84"/>
      <c r="EVA275" s="84"/>
      <c r="EVB275" s="84"/>
      <c r="EVC275" s="84"/>
      <c r="EVD275" s="84"/>
      <c r="EVE275" s="84"/>
      <c r="EVF275" s="84"/>
      <c r="EVG275" s="84"/>
      <c r="EVH275" s="84"/>
      <c r="EVI275" s="84"/>
      <c r="EVJ275" s="84"/>
      <c r="EVK275" s="84"/>
      <c r="EVL275" s="84"/>
      <c r="EVM275" s="84"/>
      <c r="EVN275" s="84"/>
      <c r="EVO275" s="84"/>
      <c r="EVP275" s="84"/>
      <c r="EVQ275" s="84"/>
      <c r="EVR275" s="84"/>
      <c r="EVS275" s="84"/>
      <c r="EVT275" s="84"/>
      <c r="EVU275" s="84"/>
      <c r="EVV275" s="84"/>
      <c r="EVW275" s="84"/>
      <c r="EVX275" s="84"/>
      <c r="EVY275" s="84"/>
      <c r="EVZ275" s="84"/>
      <c r="EWA275" s="84"/>
      <c r="EWB275" s="84"/>
      <c r="EWC275" s="84"/>
      <c r="EWD275" s="84"/>
      <c r="EWE275" s="84"/>
      <c r="EWF275" s="84"/>
      <c r="EWG275" s="84"/>
      <c r="EWH275" s="84"/>
      <c r="EWI275" s="84"/>
      <c r="EWJ275" s="84"/>
      <c r="EWK275" s="84"/>
      <c r="EWL275" s="84"/>
      <c r="EWM275" s="84"/>
    </row>
    <row r="277" spans="1:3991" ht="19.5" thickBot="1">
      <c r="A277" s="94">
        <f ca="1">TODAY()</f>
        <v>43199</v>
      </c>
      <c r="B277" s="93">
        <v>13</v>
      </c>
      <c r="C277" s="82">
        <f>C278</f>
        <v>0</v>
      </c>
      <c r="D277" s="82">
        <f>C279</f>
        <v>0</v>
      </c>
      <c r="E277" s="83">
        <f>срок_13</f>
        <v>0</v>
      </c>
      <c r="F277" s="1"/>
      <c r="G277" s="105" t="s">
        <v>80</v>
      </c>
      <c r="H277" s="98"/>
      <c r="I277" s="7"/>
    </row>
    <row r="278" spans="1:3991" ht="19.5" hidden="1" outlineLevel="1" thickBot="1">
      <c r="A278" s="192" t="s">
        <v>6</v>
      </c>
      <c r="B278" s="182"/>
      <c r="C278" s="178">
        <f>VLOOKUP($I$298,Сводная!$A$1:$X$22,3)</f>
        <v>0</v>
      </c>
      <c r="D278" s="179"/>
      <c r="E278" s="20" t="s">
        <v>28</v>
      </c>
      <c r="F278" s="17"/>
      <c r="G278" s="106" t="s">
        <v>26</v>
      </c>
      <c r="H278" s="92">
        <f>VLOOKUP($I$298,Сводная!$A$1:$X$22,7)</f>
        <v>0</v>
      </c>
    </row>
    <row r="279" spans="1:3991" ht="27" hidden="1" outlineLevel="1" thickBot="1">
      <c r="A279" s="178" t="s">
        <v>7</v>
      </c>
      <c r="B279" s="179"/>
      <c r="C279" s="178">
        <f>VLOOKUP($I$298,Сводная!$A$1:$X$22,4)</f>
        <v>0</v>
      </c>
      <c r="D279" s="179"/>
      <c r="E279" s="189">
        <f ca="1">IF(C280&lt;0,"Нет Даты",C280-A277)</f>
        <v>-43199</v>
      </c>
      <c r="F279" s="18"/>
      <c r="G279" s="106" t="s">
        <v>27</v>
      </c>
      <c r="H279" s="92">
        <f>VLOOKUP($I$298,Сводная!$A$1:$X$22,8)</f>
        <v>0</v>
      </c>
    </row>
    <row r="280" spans="1:3991" ht="27" hidden="1" outlineLevel="1" thickBot="1">
      <c r="A280" s="178" t="s">
        <v>13</v>
      </c>
      <c r="B280" s="179"/>
      <c r="C280" s="180">
        <f>VLOOKUP($I$298,Сводная!$A$1:$X$22,5)</f>
        <v>0</v>
      </c>
      <c r="D280" s="181"/>
      <c r="E280" s="190"/>
      <c r="F280" s="18"/>
      <c r="G280" s="106" t="s">
        <v>25</v>
      </c>
      <c r="H280" s="92">
        <f>VLOOKUP($I$298,Сводная!$A$1:$X$22,9)</f>
        <v>0</v>
      </c>
    </row>
    <row r="281" spans="1:3991" ht="27" hidden="1" outlineLevel="1" thickBot="1">
      <c r="A281" s="178" t="s">
        <v>22</v>
      </c>
      <c r="B281" s="179"/>
      <c r="C281" s="178" t="str">
        <f>IF(I298=0,CONCATENATE(LEFT(C278,5),"-",LEFT(C279,5),"-"),VLOOKUP(I298,Сводная!$A$1:$X$22,6))</f>
        <v>--</v>
      </c>
      <c r="D281" s="179"/>
      <c r="E281" s="191"/>
      <c r="F281" s="18"/>
      <c r="G281" s="106" t="s">
        <v>29</v>
      </c>
      <c r="H281" s="92">
        <f>VLOOKUP($I$298,Сводная!$A$1:$X$22,10)</f>
        <v>0</v>
      </c>
    </row>
    <row r="282" spans="1:3991" ht="16.5" hidden="1" outlineLevel="1" thickBot="1">
      <c r="A282" s="178" t="s">
        <v>95</v>
      </c>
      <c r="B282" s="179"/>
      <c r="C282" s="180">
        <f>'Список изделий'!F63</f>
        <v>0</v>
      </c>
      <c r="D282" s="181"/>
      <c r="F282" s="19"/>
    </row>
    <row r="283" spans="1:3991" ht="30" hidden="1" outlineLevel="1">
      <c r="A283" s="27" t="s">
        <v>1</v>
      </c>
      <c r="B283" s="27" t="s">
        <v>2</v>
      </c>
      <c r="C283" s="26" t="s">
        <v>38</v>
      </c>
      <c r="D283" s="26" t="s">
        <v>39</v>
      </c>
      <c r="E283" s="26" t="s">
        <v>35</v>
      </c>
      <c r="F283" s="16"/>
      <c r="G283" s="183" t="s">
        <v>80</v>
      </c>
      <c r="H283" s="184"/>
    </row>
    <row r="284" spans="1:3991" ht="18.75" hidden="1" outlineLevel="1">
      <c r="A284" s="14">
        <v>13</v>
      </c>
      <c r="B284" s="4" t="s">
        <v>4</v>
      </c>
      <c r="C284" s="8">
        <f>VLOOKUP($I$298,Сводная!$A$1:$X$22,11)</f>
        <v>1</v>
      </c>
      <c r="D284" s="28">
        <f>C280</f>
        <v>0</v>
      </c>
      <c r="E284" s="29" t="s">
        <v>32</v>
      </c>
      <c r="F284" s="9"/>
      <c r="G284" s="185"/>
      <c r="H284" s="186"/>
      <c r="I284" s="9"/>
    </row>
    <row r="285" spans="1:3991" ht="18.75" hidden="1" outlineLevel="1">
      <c r="A285" s="15">
        <v>12</v>
      </c>
      <c r="B285" s="5" t="s">
        <v>3</v>
      </c>
      <c r="C285" s="8">
        <f>VLOOKUP($I$298,Сводная!$A$1:$X$22,12)</f>
        <v>1</v>
      </c>
      <c r="D285" s="28">
        <f>D284</f>
        <v>0</v>
      </c>
      <c r="E285" s="29" t="s">
        <v>32</v>
      </c>
      <c r="F285" s="9"/>
      <c r="G285" s="185"/>
      <c r="H285" s="186"/>
      <c r="I285" s="9"/>
    </row>
    <row r="286" spans="1:3991" ht="18.75" hidden="1" outlineLevel="1">
      <c r="A286" s="14">
        <v>11</v>
      </c>
      <c r="B286" s="4" t="s">
        <v>62</v>
      </c>
      <c r="C286" s="8">
        <f>VLOOKUP($I$298,Сводная!$A$1:$X$22,13)</f>
        <v>1</v>
      </c>
      <c r="D286" s="28">
        <f>D285</f>
        <v>0</v>
      </c>
      <c r="E286" s="29" t="s">
        <v>33</v>
      </c>
      <c r="F286" s="9"/>
      <c r="G286" s="185"/>
      <c r="H286" s="186"/>
      <c r="I286" s="9"/>
    </row>
    <row r="287" spans="1:3991" ht="38.25" hidden="1" outlineLevel="1" thickBot="1">
      <c r="A287" s="15">
        <v>10</v>
      </c>
      <c r="B287" s="3" t="s">
        <v>48</v>
      </c>
      <c r="C287" s="8">
        <f>VLOOKUP($I$298,Сводная!$A$1:$X$22,14)</f>
        <v>1</v>
      </c>
      <c r="D287" s="28">
        <f>D286-C286</f>
        <v>-1</v>
      </c>
      <c r="E287" s="29" t="s">
        <v>34</v>
      </c>
      <c r="F287" s="9"/>
      <c r="G287" s="187"/>
      <c r="H287" s="188"/>
      <c r="I287" s="9"/>
    </row>
    <row r="288" spans="1:3991" ht="37.5" hidden="1" outlineLevel="1">
      <c r="A288" s="14">
        <v>9</v>
      </c>
      <c r="B288" s="4" t="s">
        <v>47</v>
      </c>
      <c r="C288" s="8">
        <f>VLOOKUP($I$298,Сводная!$A$1:$X$22,15)</f>
        <v>1</v>
      </c>
      <c r="D288" s="28">
        <f>D286-C286</f>
        <v>-1</v>
      </c>
      <c r="E288" s="29" t="s">
        <v>34</v>
      </c>
      <c r="F288" s="9"/>
      <c r="G288" s="108"/>
      <c r="H288" s="97"/>
      <c r="I288" s="9"/>
    </row>
    <row r="289" spans="1:3991" ht="18.75" hidden="1" outlineLevel="1">
      <c r="A289" s="15">
        <v>8</v>
      </c>
      <c r="B289" s="3" t="s">
        <v>46</v>
      </c>
      <c r="C289" s="8">
        <f>VLOOKUP($I$298,Сводная!$A$1:$X$22,16)</f>
        <v>1</v>
      </c>
      <c r="D289" s="28">
        <f>D288-C288-1</f>
        <v>-3</v>
      </c>
      <c r="E289" s="29" t="s">
        <v>36</v>
      </c>
      <c r="F289" s="9"/>
      <c r="G289" s="108"/>
      <c r="H289" s="97"/>
      <c r="I289" s="9"/>
    </row>
    <row r="290" spans="1:3991" ht="18.75" hidden="1" outlineLevel="1">
      <c r="A290" s="14">
        <v>7</v>
      </c>
      <c r="B290" s="4" t="s">
        <v>43</v>
      </c>
      <c r="C290" s="8">
        <f>VLOOKUP($I$298,Сводная!$A$1:$X$22,17)</f>
        <v>1</v>
      </c>
      <c r="D290" s="28">
        <f>D289</f>
        <v>-3</v>
      </c>
      <c r="E290" s="29" t="s">
        <v>36</v>
      </c>
      <c r="F290" s="9"/>
      <c r="G290" s="108"/>
      <c r="H290" s="97"/>
      <c r="I290" s="9"/>
    </row>
    <row r="291" spans="1:3991" ht="18.75" hidden="1" outlineLevel="1">
      <c r="A291" s="15">
        <v>6</v>
      </c>
      <c r="B291" s="3" t="s">
        <v>44</v>
      </c>
      <c r="C291" s="8">
        <f>VLOOKUP($I$298,Сводная!$A$1:$X$22,18)</f>
        <v>1</v>
      </c>
      <c r="D291" s="28">
        <f>D290</f>
        <v>-3</v>
      </c>
      <c r="E291" s="29" t="s">
        <v>36</v>
      </c>
      <c r="F291" s="9"/>
      <c r="G291" s="108"/>
      <c r="H291" s="97"/>
      <c r="I291" s="9"/>
    </row>
    <row r="292" spans="1:3991" ht="37.5" hidden="1" outlineLevel="1">
      <c r="A292" s="14">
        <v>5</v>
      </c>
      <c r="B292" s="2" t="s">
        <v>5</v>
      </c>
      <c r="C292" s="8">
        <f>VLOOKUP($I$298,Сводная!$A$1:$X$22,19)</f>
        <v>1</v>
      </c>
      <c r="D292" s="28">
        <f>D288-C288-1-MAX(C289,C290,C291)</f>
        <v>-4</v>
      </c>
      <c r="E292" s="29" t="s">
        <v>60</v>
      </c>
      <c r="F292" s="9"/>
      <c r="G292" s="108"/>
      <c r="H292" s="97"/>
      <c r="I292" s="9"/>
    </row>
    <row r="293" spans="1:3991" ht="18.75" hidden="1" outlineLevel="1">
      <c r="A293" s="15">
        <v>4</v>
      </c>
      <c r="B293" s="6" t="s">
        <v>45</v>
      </c>
      <c r="C293" s="8">
        <f>VLOOKUP($I$298,Сводная!$A$1:$X$22,20)</f>
        <v>1</v>
      </c>
      <c r="D293" s="28">
        <f>D292-C292</f>
        <v>-5</v>
      </c>
      <c r="E293" s="29" t="s">
        <v>61</v>
      </c>
      <c r="F293" s="9"/>
      <c r="G293" s="108"/>
      <c r="H293" s="97"/>
      <c r="I293" s="9"/>
    </row>
    <row r="294" spans="1:3991" ht="18.75" hidden="1" outlineLevel="1">
      <c r="A294" s="14">
        <v>3</v>
      </c>
      <c r="B294" s="2" t="s">
        <v>10</v>
      </c>
      <c r="C294" s="8">
        <f>VLOOKUP($I$298,Сводная!$A$1:$X$22,21)</f>
        <v>1</v>
      </c>
      <c r="D294" s="28">
        <f>D293</f>
        <v>-5</v>
      </c>
      <c r="E294" s="29" t="s">
        <v>61</v>
      </c>
      <c r="F294" s="9"/>
      <c r="G294" s="108"/>
      <c r="H294" s="97"/>
      <c r="I294" s="9"/>
    </row>
    <row r="295" spans="1:3991" ht="37.5" hidden="1" outlineLevel="1">
      <c r="A295" s="13">
        <v>2</v>
      </c>
      <c r="B295" s="6" t="s">
        <v>9</v>
      </c>
      <c r="C295" s="8">
        <f>VLOOKUP($I$298,Сводная!$A$1:$X$22,22)</f>
        <v>1</v>
      </c>
      <c r="D295" s="28">
        <f>D294-MAX(C293,C294)</f>
        <v>-6</v>
      </c>
      <c r="E295" s="29" t="s">
        <v>63</v>
      </c>
      <c r="F295" s="9"/>
      <c r="G295" s="108"/>
      <c r="H295" s="97"/>
      <c r="I295" s="9"/>
    </row>
    <row r="296" spans="1:3991" ht="37.5" hidden="1" outlineLevel="1">
      <c r="A296" s="14">
        <v>1</v>
      </c>
      <c r="B296" s="2" t="s">
        <v>11</v>
      </c>
      <c r="C296" s="8">
        <f>VLOOKUP($I$298,Сводная!$A$1:$X$22,23)</f>
        <v>1</v>
      </c>
      <c r="D296" s="28">
        <f>D295-C295</f>
        <v>-7</v>
      </c>
      <c r="E296" s="29" t="s">
        <v>40</v>
      </c>
      <c r="F296" s="9"/>
      <c r="G296" s="108"/>
      <c r="H296" s="97"/>
      <c r="I296" s="9"/>
    </row>
    <row r="297" spans="1:3991" ht="19.5" hidden="1" outlineLevel="1" thickBot="1">
      <c r="A297" s="13">
        <v>0</v>
      </c>
      <c r="B297" s="6" t="s">
        <v>8</v>
      </c>
      <c r="C297" s="8">
        <f>VLOOKUP($I$298,Сводная!$A$1:$X$22,24)</f>
        <v>1</v>
      </c>
      <c r="D297" s="28">
        <f>D296-C296</f>
        <v>-8</v>
      </c>
      <c r="E297" s="29" t="s">
        <v>37</v>
      </c>
      <c r="F297" s="9"/>
      <c r="G297" s="108"/>
      <c r="H297" s="97"/>
      <c r="I297" s="9"/>
    </row>
    <row r="298" spans="1:3991" s="70" customFormat="1" ht="19.5" collapsed="1" thickBot="1">
      <c r="A298" s="114">
        <f>'Список изделий'!I63</f>
        <v>0</v>
      </c>
      <c r="B298" s="115">
        <f>'Список изделий'!I64</f>
        <v>0</v>
      </c>
      <c r="C298" s="115">
        <f>'Список изделий'!I65</f>
        <v>0</v>
      </c>
      <c r="D298" s="115">
        <f>'Список изделий'!I66</f>
        <v>0</v>
      </c>
      <c r="E298" s="115">
        <f>'Список изделий'!I67</f>
        <v>0</v>
      </c>
      <c r="F298" s="115"/>
      <c r="G298" s="116"/>
      <c r="H298" s="99" t="s">
        <v>90</v>
      </c>
      <c r="I298" s="91">
        <f>IF($I$22=0,0,1)</f>
        <v>1</v>
      </c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8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8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4"/>
      <c r="EK298" s="84"/>
      <c r="EL298" s="84"/>
      <c r="EM298" s="84"/>
      <c r="EN298" s="84"/>
      <c r="EO298" s="84"/>
      <c r="EP298" s="84"/>
      <c r="EQ298" s="84"/>
      <c r="ER298" s="84"/>
      <c r="ES298" s="84"/>
      <c r="ET298" s="84"/>
      <c r="EU298" s="84"/>
      <c r="EV298" s="84"/>
      <c r="EW298" s="84"/>
      <c r="EX298" s="84"/>
      <c r="EY298" s="84"/>
      <c r="EZ298" s="84"/>
      <c r="FA298" s="84"/>
      <c r="FB298" s="84"/>
      <c r="FC298" s="84"/>
      <c r="FD298" s="84"/>
      <c r="FE298" s="84"/>
      <c r="FF298" s="84"/>
      <c r="FG298" s="84"/>
      <c r="FH298" s="84"/>
      <c r="FI298" s="84"/>
      <c r="FJ298" s="84"/>
      <c r="FK298" s="84"/>
      <c r="FL298" s="84"/>
      <c r="FM298" s="84"/>
      <c r="FN298" s="84"/>
      <c r="FO298" s="84"/>
      <c r="FP298" s="84"/>
      <c r="FQ298" s="84"/>
      <c r="FR298" s="84"/>
      <c r="FS298" s="84"/>
      <c r="FT298" s="84"/>
      <c r="FU298" s="84"/>
      <c r="FV298" s="84"/>
      <c r="FW298" s="84"/>
      <c r="FX298" s="84"/>
      <c r="FY298" s="84"/>
      <c r="FZ298" s="84"/>
      <c r="GA298" s="84"/>
      <c r="GB298" s="84"/>
      <c r="GC298" s="84"/>
      <c r="GD298" s="84"/>
      <c r="GE298" s="84"/>
      <c r="GF298" s="84"/>
      <c r="GG298" s="84"/>
      <c r="GH298" s="84"/>
      <c r="GI298" s="84"/>
      <c r="GJ298" s="84"/>
      <c r="GK298" s="84"/>
      <c r="GL298" s="84"/>
      <c r="GM298" s="84"/>
      <c r="GN298" s="84"/>
      <c r="GO298" s="84"/>
      <c r="GP298" s="84"/>
      <c r="GQ298" s="84"/>
      <c r="GR298" s="84"/>
      <c r="GS298" s="84"/>
      <c r="GT298" s="84"/>
      <c r="GU298" s="84"/>
      <c r="GV298" s="84"/>
      <c r="GW298" s="84"/>
      <c r="GX298" s="84"/>
      <c r="GY298" s="84"/>
      <c r="GZ298" s="84"/>
      <c r="HA298" s="84"/>
      <c r="HB298" s="84"/>
      <c r="HC298" s="84"/>
      <c r="HD298" s="84"/>
      <c r="HE298" s="84"/>
      <c r="HF298" s="84"/>
      <c r="HG298" s="84"/>
      <c r="HH298" s="84"/>
      <c r="HI298" s="84"/>
      <c r="HJ298" s="84"/>
      <c r="HK298" s="84"/>
      <c r="HL298" s="84"/>
      <c r="HM298" s="84"/>
      <c r="HN298" s="84"/>
      <c r="HO298" s="84"/>
      <c r="HP298" s="84"/>
      <c r="HQ298" s="84"/>
      <c r="HR298" s="84"/>
      <c r="HS298" s="84"/>
      <c r="HT298" s="84"/>
      <c r="HU298" s="84"/>
      <c r="HV298" s="84"/>
      <c r="HW298" s="84"/>
      <c r="HX298" s="84"/>
      <c r="HY298" s="84"/>
      <c r="HZ298" s="84"/>
      <c r="IA298" s="84"/>
      <c r="IB298" s="84"/>
      <c r="IC298" s="84"/>
      <c r="ID298" s="84"/>
      <c r="IE298" s="84"/>
      <c r="IF298" s="84"/>
      <c r="IG298" s="84"/>
      <c r="IH298" s="84"/>
      <c r="II298" s="84"/>
      <c r="IJ298" s="84"/>
      <c r="IK298" s="84"/>
      <c r="IL298" s="84"/>
      <c r="IM298" s="84"/>
      <c r="IN298" s="84"/>
      <c r="IO298" s="84"/>
      <c r="IP298" s="84"/>
      <c r="IQ298" s="84"/>
      <c r="IR298" s="84"/>
      <c r="IS298" s="84"/>
      <c r="IT298" s="84"/>
      <c r="IU298" s="84"/>
      <c r="IV298" s="84"/>
      <c r="IW298" s="84"/>
      <c r="IX298" s="84"/>
      <c r="IY298" s="84"/>
      <c r="IZ298" s="84"/>
      <c r="JA298" s="84"/>
      <c r="JB298" s="84"/>
      <c r="JC298" s="84"/>
      <c r="JD298" s="84"/>
      <c r="JE298" s="84"/>
      <c r="JF298" s="84"/>
      <c r="JG298" s="84"/>
      <c r="JH298" s="84"/>
      <c r="JI298" s="84"/>
      <c r="JJ298" s="84"/>
      <c r="JK298" s="84"/>
      <c r="JL298" s="84"/>
      <c r="JM298" s="84"/>
      <c r="JN298" s="84"/>
      <c r="JO298" s="84"/>
      <c r="JP298" s="84"/>
      <c r="JQ298" s="84"/>
      <c r="JR298" s="84"/>
      <c r="JS298" s="84"/>
      <c r="JT298" s="84"/>
      <c r="JU298" s="84"/>
      <c r="JV298" s="84"/>
      <c r="JW298" s="84"/>
      <c r="JX298" s="84"/>
      <c r="JY298" s="84"/>
      <c r="JZ298" s="84"/>
      <c r="KA298" s="84"/>
      <c r="KB298" s="84"/>
      <c r="KC298" s="84"/>
      <c r="KD298" s="84"/>
      <c r="KE298" s="84"/>
      <c r="KF298" s="84"/>
      <c r="KG298" s="84"/>
      <c r="KH298" s="84"/>
      <c r="KI298" s="84"/>
      <c r="KJ298" s="84"/>
      <c r="KK298" s="84"/>
      <c r="KL298" s="84"/>
      <c r="KM298" s="84"/>
      <c r="KN298" s="84"/>
      <c r="KO298" s="84"/>
      <c r="KP298" s="84"/>
      <c r="KQ298" s="84"/>
      <c r="KR298" s="84"/>
      <c r="KS298" s="84"/>
      <c r="KT298" s="84"/>
      <c r="KU298" s="84"/>
      <c r="KV298" s="84"/>
      <c r="KW298" s="84"/>
      <c r="KX298" s="84"/>
      <c r="KY298" s="84"/>
      <c r="KZ298" s="84"/>
      <c r="LA298" s="84"/>
      <c r="LB298" s="84"/>
      <c r="LC298" s="84"/>
      <c r="LD298" s="84"/>
      <c r="LE298" s="84"/>
      <c r="LF298" s="84"/>
      <c r="LG298" s="84"/>
      <c r="LH298" s="84"/>
      <c r="LI298" s="84"/>
      <c r="LJ298" s="84"/>
      <c r="LK298" s="84"/>
      <c r="LL298" s="84"/>
      <c r="LM298" s="84"/>
      <c r="LN298" s="84"/>
      <c r="LO298" s="84"/>
      <c r="LP298" s="84"/>
      <c r="LQ298" s="84"/>
      <c r="LR298" s="84"/>
      <c r="LS298" s="84"/>
      <c r="LT298" s="84"/>
      <c r="LU298" s="84"/>
      <c r="LV298" s="84"/>
      <c r="LW298" s="84"/>
      <c r="LX298" s="84"/>
      <c r="LY298" s="84"/>
      <c r="LZ298" s="84"/>
      <c r="MA298" s="84"/>
      <c r="MB298" s="84"/>
      <c r="MC298" s="84"/>
      <c r="MD298" s="84"/>
      <c r="ME298" s="84"/>
      <c r="MF298" s="84"/>
      <c r="MG298" s="84"/>
      <c r="MH298" s="84"/>
      <c r="MI298" s="84"/>
      <c r="MJ298" s="84"/>
      <c r="MK298" s="84"/>
      <c r="ML298" s="84"/>
      <c r="MM298" s="84"/>
      <c r="MN298" s="84"/>
      <c r="MO298" s="84"/>
      <c r="MP298" s="84"/>
      <c r="MQ298" s="84"/>
      <c r="MR298" s="84"/>
      <c r="MS298" s="84"/>
      <c r="MT298" s="84"/>
      <c r="MU298" s="84"/>
      <c r="MV298" s="84"/>
      <c r="MW298" s="84"/>
      <c r="MX298" s="84"/>
      <c r="MY298" s="84"/>
      <c r="MZ298" s="84"/>
      <c r="NA298" s="84"/>
      <c r="NB298" s="84"/>
      <c r="NC298" s="84"/>
      <c r="ND298" s="84"/>
      <c r="NE298" s="84"/>
      <c r="NF298" s="84"/>
      <c r="NG298" s="84"/>
      <c r="NH298" s="84"/>
      <c r="NI298" s="84"/>
      <c r="NJ298" s="84"/>
      <c r="NK298" s="84"/>
      <c r="NL298" s="84"/>
      <c r="NM298" s="84"/>
      <c r="NN298" s="84"/>
      <c r="NO298" s="84"/>
      <c r="NP298" s="84"/>
      <c r="NQ298" s="84"/>
      <c r="NR298" s="84"/>
      <c r="NS298" s="84"/>
      <c r="NT298" s="84"/>
      <c r="NU298" s="84"/>
      <c r="NV298" s="84"/>
      <c r="NW298" s="84"/>
      <c r="NX298" s="84"/>
      <c r="NY298" s="84"/>
      <c r="NZ298" s="84"/>
      <c r="OA298" s="84"/>
      <c r="OB298" s="84"/>
      <c r="OC298" s="84"/>
      <c r="OD298" s="84"/>
      <c r="OE298" s="84"/>
      <c r="OF298" s="84"/>
      <c r="OG298" s="84"/>
      <c r="OH298" s="84"/>
      <c r="OI298" s="84"/>
      <c r="OJ298" s="84"/>
      <c r="OK298" s="84"/>
      <c r="OL298" s="84"/>
      <c r="OM298" s="84"/>
      <c r="ON298" s="84"/>
      <c r="OO298" s="84"/>
      <c r="OP298" s="84"/>
      <c r="OQ298" s="84"/>
      <c r="OR298" s="84"/>
      <c r="OS298" s="84"/>
      <c r="OT298" s="84"/>
      <c r="OU298" s="84"/>
      <c r="OV298" s="84"/>
      <c r="OW298" s="84"/>
      <c r="OX298" s="84"/>
      <c r="OY298" s="84"/>
      <c r="OZ298" s="84"/>
      <c r="PA298" s="84"/>
      <c r="PB298" s="84"/>
      <c r="PC298" s="84"/>
      <c r="PD298" s="84"/>
      <c r="PE298" s="84"/>
      <c r="PF298" s="84"/>
      <c r="PG298" s="84"/>
      <c r="PH298" s="84"/>
      <c r="PI298" s="84"/>
      <c r="PJ298" s="84"/>
      <c r="PK298" s="84"/>
      <c r="PL298" s="84"/>
      <c r="PM298" s="84"/>
      <c r="PN298" s="84"/>
      <c r="PO298" s="84"/>
      <c r="PP298" s="84"/>
      <c r="PQ298" s="84"/>
      <c r="PR298" s="84"/>
      <c r="PS298" s="84"/>
      <c r="PT298" s="84"/>
      <c r="PU298" s="84"/>
      <c r="PV298" s="84"/>
      <c r="PW298" s="84"/>
      <c r="PX298" s="84"/>
      <c r="PY298" s="84"/>
      <c r="PZ298" s="84"/>
      <c r="QA298" s="84"/>
      <c r="QB298" s="84"/>
      <c r="QC298" s="84"/>
      <c r="QD298" s="84"/>
      <c r="QE298" s="84"/>
      <c r="QF298" s="84"/>
      <c r="QG298" s="84"/>
      <c r="QH298" s="84"/>
      <c r="QI298" s="84"/>
      <c r="QJ298" s="84"/>
      <c r="QK298" s="84"/>
      <c r="QL298" s="84"/>
      <c r="QM298" s="84"/>
      <c r="QN298" s="84"/>
      <c r="QO298" s="84"/>
      <c r="QP298" s="84"/>
      <c r="QQ298" s="84"/>
      <c r="QR298" s="84"/>
      <c r="QS298" s="84"/>
      <c r="QT298" s="84"/>
      <c r="QU298" s="84"/>
      <c r="QV298" s="84"/>
      <c r="QW298" s="84"/>
      <c r="QX298" s="84"/>
      <c r="QY298" s="84"/>
      <c r="QZ298" s="84"/>
      <c r="RA298" s="84"/>
      <c r="RB298" s="84"/>
      <c r="RC298" s="84"/>
      <c r="RD298" s="84"/>
      <c r="RE298" s="84"/>
      <c r="RF298" s="84"/>
      <c r="RG298" s="84"/>
      <c r="RH298" s="84"/>
      <c r="RI298" s="84"/>
      <c r="RJ298" s="84"/>
      <c r="RK298" s="84"/>
      <c r="RL298" s="84"/>
      <c r="RM298" s="84"/>
      <c r="RN298" s="84"/>
      <c r="RO298" s="84"/>
      <c r="RP298" s="84"/>
      <c r="RQ298" s="84"/>
      <c r="RR298" s="84"/>
      <c r="RS298" s="84"/>
      <c r="RT298" s="84"/>
      <c r="RU298" s="84"/>
      <c r="RV298" s="84"/>
      <c r="RW298" s="84"/>
      <c r="RX298" s="84"/>
      <c r="RY298" s="84"/>
      <c r="RZ298" s="84"/>
      <c r="SA298" s="84"/>
      <c r="SB298" s="84"/>
      <c r="SC298" s="84"/>
      <c r="SD298" s="84"/>
      <c r="SE298" s="84"/>
      <c r="SF298" s="84"/>
      <c r="SG298" s="84"/>
      <c r="SH298" s="84"/>
      <c r="SI298" s="84"/>
      <c r="SJ298" s="84"/>
      <c r="SK298" s="84"/>
      <c r="SL298" s="84"/>
      <c r="SM298" s="84"/>
      <c r="SN298" s="84"/>
      <c r="SO298" s="84"/>
      <c r="SP298" s="84"/>
      <c r="SQ298" s="84"/>
      <c r="SR298" s="84"/>
      <c r="SS298" s="84"/>
      <c r="ST298" s="84"/>
      <c r="SU298" s="84"/>
      <c r="SV298" s="84"/>
      <c r="SW298" s="84"/>
      <c r="SX298" s="84"/>
      <c r="SY298" s="84"/>
      <c r="SZ298" s="84"/>
      <c r="TA298" s="84"/>
      <c r="TB298" s="84"/>
      <c r="TC298" s="84"/>
      <c r="TD298" s="84"/>
      <c r="TE298" s="84"/>
      <c r="TF298" s="84"/>
      <c r="TG298" s="84"/>
      <c r="TH298" s="84"/>
      <c r="TI298" s="84"/>
      <c r="TJ298" s="84"/>
      <c r="TK298" s="84"/>
      <c r="TL298" s="84"/>
      <c r="TM298" s="84"/>
      <c r="TN298" s="84"/>
      <c r="TO298" s="84"/>
      <c r="TP298" s="84"/>
      <c r="TQ298" s="84"/>
      <c r="TR298" s="84"/>
      <c r="TS298" s="84"/>
      <c r="TT298" s="84"/>
      <c r="TU298" s="84"/>
      <c r="TV298" s="84"/>
      <c r="TW298" s="84"/>
      <c r="TX298" s="84"/>
      <c r="TY298" s="84"/>
      <c r="TZ298" s="84"/>
      <c r="UA298" s="84"/>
      <c r="UB298" s="84"/>
      <c r="UC298" s="84"/>
      <c r="UD298" s="84"/>
      <c r="UE298" s="84"/>
      <c r="UF298" s="84"/>
      <c r="UG298" s="84"/>
      <c r="UH298" s="84"/>
      <c r="UI298" s="84"/>
      <c r="UJ298" s="84"/>
      <c r="UK298" s="84"/>
      <c r="UL298" s="84"/>
      <c r="UM298" s="84"/>
      <c r="UN298" s="84"/>
      <c r="UO298" s="84"/>
      <c r="UP298" s="84"/>
      <c r="UQ298" s="84"/>
      <c r="UR298" s="84"/>
      <c r="US298" s="84"/>
      <c r="UT298" s="84"/>
      <c r="UU298" s="84"/>
      <c r="UV298" s="84"/>
      <c r="UW298" s="84"/>
      <c r="UX298" s="84"/>
      <c r="UY298" s="84"/>
      <c r="UZ298" s="84"/>
      <c r="VA298" s="84"/>
      <c r="VB298" s="84"/>
      <c r="VC298" s="84"/>
      <c r="VD298" s="84"/>
      <c r="VE298" s="84"/>
      <c r="VF298" s="84"/>
      <c r="VG298" s="84"/>
      <c r="VH298" s="84"/>
      <c r="VI298" s="84"/>
      <c r="VJ298" s="84"/>
      <c r="VK298" s="84"/>
      <c r="VL298" s="84"/>
      <c r="VM298" s="84"/>
      <c r="VN298" s="84"/>
      <c r="VO298" s="84"/>
      <c r="VP298" s="84"/>
      <c r="VQ298" s="84"/>
      <c r="VR298" s="84"/>
      <c r="VS298" s="84"/>
      <c r="VT298" s="84"/>
      <c r="VU298" s="84"/>
      <c r="VV298" s="84"/>
      <c r="VW298" s="84"/>
      <c r="VX298" s="84"/>
      <c r="VY298" s="84"/>
      <c r="VZ298" s="84"/>
      <c r="WA298" s="84"/>
      <c r="WB298" s="84"/>
      <c r="WC298" s="84"/>
      <c r="WD298" s="84"/>
      <c r="WE298" s="84"/>
      <c r="WF298" s="84"/>
      <c r="WG298" s="84"/>
      <c r="WH298" s="84"/>
      <c r="WI298" s="84"/>
      <c r="WJ298" s="84"/>
      <c r="WK298" s="84"/>
      <c r="WL298" s="84"/>
      <c r="WM298" s="84"/>
      <c r="WN298" s="84"/>
      <c r="WO298" s="84"/>
      <c r="WP298" s="84"/>
      <c r="WQ298" s="84"/>
      <c r="WR298" s="84"/>
      <c r="WS298" s="84"/>
      <c r="WT298" s="84"/>
      <c r="WU298" s="84"/>
      <c r="WV298" s="84"/>
      <c r="WW298" s="84"/>
      <c r="WX298" s="84"/>
      <c r="WY298" s="84"/>
      <c r="WZ298" s="84"/>
      <c r="XA298" s="84"/>
      <c r="XB298" s="84"/>
      <c r="XC298" s="84"/>
      <c r="XD298" s="84"/>
      <c r="XE298" s="84"/>
      <c r="XF298" s="84"/>
      <c r="XG298" s="84"/>
      <c r="XH298" s="84"/>
      <c r="XI298" s="84"/>
      <c r="XJ298" s="84"/>
      <c r="XK298" s="84"/>
      <c r="XL298" s="84"/>
      <c r="XM298" s="84"/>
      <c r="XN298" s="84"/>
      <c r="XO298" s="84"/>
      <c r="XP298" s="84"/>
      <c r="XQ298" s="84"/>
      <c r="XR298" s="84"/>
      <c r="XS298" s="84"/>
      <c r="XT298" s="84"/>
      <c r="XU298" s="84"/>
      <c r="XV298" s="84"/>
      <c r="XW298" s="84"/>
      <c r="XX298" s="84"/>
      <c r="XY298" s="84"/>
      <c r="XZ298" s="84"/>
      <c r="YA298" s="84"/>
      <c r="YB298" s="84"/>
      <c r="YC298" s="84"/>
      <c r="YD298" s="84"/>
      <c r="YE298" s="84"/>
      <c r="YF298" s="84"/>
      <c r="YG298" s="84"/>
      <c r="YH298" s="84"/>
      <c r="YI298" s="84"/>
      <c r="YJ298" s="84"/>
      <c r="YK298" s="84"/>
      <c r="YL298" s="84"/>
      <c r="YM298" s="84"/>
      <c r="YN298" s="84"/>
      <c r="YO298" s="84"/>
      <c r="YP298" s="84"/>
      <c r="YQ298" s="84"/>
      <c r="YR298" s="84"/>
      <c r="YS298" s="84"/>
      <c r="YT298" s="84"/>
      <c r="YU298" s="84"/>
      <c r="YV298" s="84"/>
      <c r="YW298" s="84"/>
      <c r="YX298" s="84"/>
      <c r="YY298" s="84"/>
      <c r="YZ298" s="84"/>
      <c r="ZA298" s="84"/>
      <c r="ZB298" s="84"/>
      <c r="ZC298" s="84"/>
      <c r="ZD298" s="84"/>
      <c r="ZE298" s="84"/>
      <c r="ZF298" s="84"/>
      <c r="ZG298" s="84"/>
      <c r="ZH298" s="84"/>
      <c r="ZI298" s="84"/>
      <c r="ZJ298" s="84"/>
      <c r="ZK298" s="84"/>
      <c r="ZL298" s="84"/>
      <c r="ZM298" s="84"/>
      <c r="ZN298" s="84"/>
      <c r="ZO298" s="84"/>
      <c r="ZP298" s="84"/>
      <c r="ZQ298" s="84"/>
      <c r="ZR298" s="84"/>
      <c r="ZS298" s="84"/>
      <c r="ZT298" s="84"/>
      <c r="ZU298" s="84"/>
      <c r="ZV298" s="84"/>
      <c r="ZW298" s="84"/>
      <c r="ZX298" s="84"/>
      <c r="ZY298" s="84"/>
      <c r="ZZ298" s="84"/>
      <c r="AAA298" s="84"/>
      <c r="AAB298" s="84"/>
      <c r="AAC298" s="84"/>
      <c r="AAD298" s="84"/>
      <c r="AAE298" s="84"/>
      <c r="AAF298" s="84"/>
      <c r="AAG298" s="84"/>
      <c r="AAH298" s="84"/>
      <c r="AAI298" s="84"/>
      <c r="AAJ298" s="84"/>
      <c r="AAK298" s="84"/>
      <c r="AAL298" s="84"/>
      <c r="AAM298" s="84"/>
      <c r="AAN298" s="84"/>
      <c r="AAO298" s="84"/>
      <c r="AAP298" s="84"/>
      <c r="AAQ298" s="84"/>
      <c r="AAR298" s="84"/>
      <c r="AAS298" s="84"/>
      <c r="AAT298" s="84"/>
      <c r="AAU298" s="84"/>
      <c r="AAV298" s="84"/>
      <c r="AAW298" s="84"/>
      <c r="AAX298" s="84"/>
      <c r="AAY298" s="84"/>
      <c r="AAZ298" s="84"/>
      <c r="ABA298" s="84"/>
      <c r="ABB298" s="84"/>
      <c r="ABC298" s="84"/>
      <c r="ABD298" s="84"/>
      <c r="ABE298" s="84"/>
      <c r="ABF298" s="84"/>
      <c r="ABG298" s="84"/>
      <c r="ABH298" s="84"/>
      <c r="ABI298" s="84"/>
      <c r="ABJ298" s="84"/>
      <c r="ABK298" s="84"/>
      <c r="ABL298" s="84"/>
      <c r="ABM298" s="84"/>
      <c r="ABN298" s="84"/>
      <c r="ABO298" s="84"/>
      <c r="ABP298" s="84"/>
      <c r="ABQ298" s="84"/>
      <c r="ABR298" s="84"/>
      <c r="ABS298" s="84"/>
      <c r="ABT298" s="84"/>
      <c r="ABU298" s="84"/>
      <c r="ABV298" s="84"/>
      <c r="ABW298" s="84"/>
      <c r="ABX298" s="84"/>
      <c r="ABY298" s="84"/>
      <c r="ABZ298" s="84"/>
      <c r="ACA298" s="84"/>
      <c r="ACB298" s="84"/>
      <c r="ACC298" s="84"/>
      <c r="ACD298" s="84"/>
      <c r="ACE298" s="84"/>
      <c r="ACF298" s="84"/>
      <c r="ACG298" s="84"/>
      <c r="ACH298" s="84"/>
      <c r="ACI298" s="84"/>
      <c r="ACJ298" s="84"/>
      <c r="ACK298" s="84"/>
      <c r="ACL298" s="84"/>
      <c r="ACM298" s="84"/>
      <c r="ACN298" s="84"/>
      <c r="ACO298" s="84"/>
      <c r="ACP298" s="84"/>
      <c r="ACQ298" s="84"/>
      <c r="ACR298" s="84"/>
      <c r="ACS298" s="84"/>
      <c r="ACT298" s="84"/>
      <c r="ACU298" s="84"/>
      <c r="ACV298" s="84"/>
      <c r="ACW298" s="84"/>
      <c r="ACX298" s="84"/>
      <c r="ACY298" s="84"/>
      <c r="ACZ298" s="84"/>
      <c r="ADA298" s="84"/>
      <c r="ADB298" s="84"/>
      <c r="ADC298" s="84"/>
      <c r="ADD298" s="84"/>
      <c r="ADE298" s="84"/>
      <c r="ADF298" s="84"/>
      <c r="ADG298" s="84"/>
      <c r="ADH298" s="84"/>
      <c r="ADI298" s="84"/>
      <c r="ADJ298" s="84"/>
      <c r="ADK298" s="84"/>
      <c r="ADL298" s="84"/>
      <c r="ADM298" s="84"/>
      <c r="ADN298" s="84"/>
      <c r="ADO298" s="84"/>
      <c r="ADP298" s="84"/>
      <c r="ADQ298" s="84"/>
      <c r="ADR298" s="84"/>
      <c r="ADS298" s="84"/>
      <c r="ADT298" s="84"/>
      <c r="ADU298" s="84"/>
      <c r="ADV298" s="84"/>
      <c r="ADW298" s="84"/>
      <c r="ADX298" s="84"/>
      <c r="ADY298" s="84"/>
      <c r="ADZ298" s="84"/>
      <c r="AEA298" s="84"/>
      <c r="AEB298" s="84"/>
      <c r="AEC298" s="84"/>
      <c r="AED298" s="84"/>
      <c r="AEE298" s="84"/>
      <c r="AEF298" s="84"/>
      <c r="AEG298" s="84"/>
      <c r="AEH298" s="84"/>
      <c r="AEI298" s="84"/>
      <c r="AEJ298" s="84"/>
      <c r="AEK298" s="84"/>
      <c r="AEL298" s="84"/>
      <c r="AEM298" s="84"/>
      <c r="AEN298" s="84"/>
      <c r="AEO298" s="84"/>
      <c r="AEP298" s="84"/>
      <c r="AEQ298" s="84"/>
      <c r="AER298" s="84"/>
      <c r="AES298" s="84"/>
      <c r="AET298" s="84"/>
      <c r="AEU298" s="84"/>
      <c r="AEV298" s="84"/>
      <c r="AEW298" s="84"/>
      <c r="AEX298" s="84"/>
      <c r="AEY298" s="84"/>
      <c r="AEZ298" s="84"/>
      <c r="AFA298" s="84"/>
      <c r="AFB298" s="84"/>
      <c r="AFC298" s="84"/>
      <c r="AFD298" s="84"/>
      <c r="AFE298" s="84"/>
      <c r="AFF298" s="84"/>
      <c r="AFG298" s="84"/>
      <c r="AFH298" s="84"/>
      <c r="AFI298" s="84"/>
      <c r="AFJ298" s="84"/>
      <c r="AFK298" s="84"/>
      <c r="AFL298" s="84"/>
      <c r="AFM298" s="84"/>
      <c r="AFN298" s="84"/>
      <c r="AFO298" s="84"/>
      <c r="AFP298" s="84"/>
      <c r="AFQ298" s="84"/>
      <c r="AFR298" s="84"/>
      <c r="AFS298" s="84"/>
      <c r="AFT298" s="84"/>
      <c r="AFU298" s="84"/>
      <c r="AFV298" s="84"/>
      <c r="AFW298" s="84"/>
      <c r="AFX298" s="84"/>
      <c r="AFY298" s="84"/>
      <c r="AFZ298" s="84"/>
      <c r="AGA298" s="84"/>
      <c r="AGB298" s="84"/>
      <c r="AGC298" s="84"/>
      <c r="AGD298" s="84"/>
      <c r="AGE298" s="84"/>
      <c r="AGF298" s="84"/>
      <c r="AGG298" s="84"/>
      <c r="AGH298" s="84"/>
      <c r="AGI298" s="84"/>
      <c r="AGJ298" s="84"/>
      <c r="AGK298" s="84"/>
      <c r="AGL298" s="84"/>
      <c r="AGM298" s="84"/>
      <c r="AGN298" s="84"/>
      <c r="AGO298" s="84"/>
      <c r="AGP298" s="84"/>
      <c r="AGQ298" s="84"/>
      <c r="AGR298" s="84"/>
      <c r="AGS298" s="84"/>
      <c r="AGT298" s="84"/>
      <c r="AGU298" s="84"/>
      <c r="AGV298" s="84"/>
      <c r="AGW298" s="84"/>
      <c r="AGX298" s="84"/>
      <c r="AGY298" s="84"/>
      <c r="AGZ298" s="84"/>
      <c r="AHA298" s="84"/>
      <c r="AHB298" s="84"/>
      <c r="AHC298" s="84"/>
      <c r="AHD298" s="84"/>
      <c r="AHE298" s="84"/>
      <c r="AHF298" s="84"/>
      <c r="AHG298" s="84"/>
      <c r="AHH298" s="84"/>
      <c r="AHI298" s="84"/>
      <c r="AHJ298" s="84"/>
      <c r="AHK298" s="84"/>
      <c r="AHL298" s="84"/>
      <c r="AHM298" s="84"/>
      <c r="AHN298" s="84"/>
      <c r="AHO298" s="84"/>
      <c r="AHP298" s="84"/>
      <c r="AHQ298" s="84"/>
      <c r="AHR298" s="84"/>
      <c r="AHS298" s="84"/>
      <c r="AHT298" s="84"/>
      <c r="AHU298" s="84"/>
      <c r="AHV298" s="84"/>
      <c r="AHW298" s="84"/>
      <c r="AHX298" s="84"/>
      <c r="AHY298" s="84"/>
      <c r="AHZ298" s="84"/>
      <c r="AIA298" s="84"/>
      <c r="AIB298" s="84"/>
      <c r="AIC298" s="84"/>
      <c r="AID298" s="84"/>
      <c r="AIE298" s="84"/>
      <c r="AIF298" s="84"/>
      <c r="AIG298" s="84"/>
      <c r="AIH298" s="84"/>
      <c r="AII298" s="84"/>
      <c r="AIJ298" s="84"/>
      <c r="AIK298" s="84"/>
      <c r="AIL298" s="84"/>
      <c r="AIM298" s="84"/>
      <c r="AIN298" s="84"/>
      <c r="AIO298" s="84"/>
      <c r="AIP298" s="84"/>
      <c r="AIQ298" s="84"/>
      <c r="AIR298" s="84"/>
      <c r="AIS298" s="84"/>
      <c r="AIT298" s="84"/>
      <c r="AIU298" s="84"/>
      <c r="AIV298" s="84"/>
      <c r="AIW298" s="84"/>
      <c r="AIX298" s="84"/>
      <c r="AIY298" s="84"/>
      <c r="AIZ298" s="84"/>
      <c r="AJA298" s="84"/>
      <c r="AJB298" s="84"/>
      <c r="AJC298" s="84"/>
      <c r="AJD298" s="84"/>
      <c r="AJE298" s="84"/>
      <c r="AJF298" s="84"/>
      <c r="AJG298" s="84"/>
      <c r="AJH298" s="84"/>
      <c r="AJI298" s="84"/>
      <c r="AJJ298" s="84"/>
      <c r="AJK298" s="84"/>
      <c r="AJL298" s="84"/>
      <c r="AJM298" s="84"/>
      <c r="AJN298" s="84"/>
      <c r="AJO298" s="84"/>
      <c r="AJP298" s="84"/>
      <c r="AJQ298" s="84"/>
      <c r="AJR298" s="84"/>
      <c r="AJS298" s="84"/>
      <c r="AJT298" s="84"/>
      <c r="AJU298" s="84"/>
      <c r="AJV298" s="84"/>
      <c r="AJW298" s="84"/>
      <c r="AJX298" s="84"/>
      <c r="AJY298" s="84"/>
      <c r="AJZ298" s="84"/>
      <c r="AKA298" s="84"/>
      <c r="AKB298" s="84"/>
      <c r="AKC298" s="84"/>
      <c r="AKD298" s="84"/>
      <c r="AKE298" s="84"/>
      <c r="AKF298" s="84"/>
      <c r="AKG298" s="84"/>
      <c r="AKH298" s="84"/>
      <c r="AKI298" s="84"/>
      <c r="AKJ298" s="84"/>
      <c r="AKK298" s="84"/>
      <c r="AKL298" s="84"/>
      <c r="AKM298" s="84"/>
      <c r="AKN298" s="84"/>
      <c r="AKO298" s="84"/>
      <c r="AKP298" s="84"/>
      <c r="AKQ298" s="84"/>
      <c r="AKR298" s="84"/>
      <c r="AKS298" s="84"/>
      <c r="AKT298" s="84"/>
      <c r="AKU298" s="84"/>
      <c r="AKV298" s="84"/>
      <c r="AKW298" s="84"/>
      <c r="AKX298" s="84"/>
      <c r="AKY298" s="84"/>
      <c r="AKZ298" s="84"/>
      <c r="ALA298" s="84"/>
      <c r="ALB298" s="84"/>
      <c r="ALC298" s="84"/>
      <c r="ALD298" s="84"/>
      <c r="ALE298" s="84"/>
      <c r="ALF298" s="84"/>
      <c r="ALG298" s="84"/>
      <c r="ALH298" s="84"/>
      <c r="ALI298" s="84"/>
      <c r="ALJ298" s="84"/>
      <c r="ALK298" s="84"/>
      <c r="ALL298" s="84"/>
      <c r="ALM298" s="84"/>
      <c r="ALN298" s="84"/>
      <c r="ALO298" s="84"/>
      <c r="ALP298" s="84"/>
      <c r="ALQ298" s="84"/>
      <c r="ALR298" s="84"/>
      <c r="ALS298" s="84"/>
      <c r="ALT298" s="84"/>
      <c r="ALU298" s="84"/>
      <c r="ALV298" s="84"/>
      <c r="ALW298" s="84"/>
      <c r="ALX298" s="84"/>
      <c r="ALY298" s="84"/>
      <c r="ALZ298" s="84"/>
      <c r="AMA298" s="84"/>
      <c r="AMB298" s="84"/>
      <c r="AMC298" s="84"/>
      <c r="AMD298" s="84"/>
      <c r="AME298" s="84"/>
      <c r="AMF298" s="84"/>
      <c r="AMG298" s="84"/>
      <c r="AMH298" s="84"/>
      <c r="AMI298" s="84"/>
      <c r="AMJ298" s="84"/>
      <c r="AMK298" s="84"/>
      <c r="AML298" s="84"/>
      <c r="AMM298" s="84"/>
      <c r="AMN298" s="84"/>
      <c r="AMO298" s="84"/>
      <c r="AMP298" s="84"/>
      <c r="AMQ298" s="84"/>
      <c r="AMR298" s="84"/>
      <c r="AMS298" s="84"/>
      <c r="AMT298" s="84"/>
      <c r="AMU298" s="84"/>
      <c r="AMV298" s="84"/>
      <c r="AMW298" s="84"/>
      <c r="AMX298" s="84"/>
      <c r="AMY298" s="84"/>
      <c r="AMZ298" s="84"/>
      <c r="ANA298" s="84"/>
      <c r="ANB298" s="84"/>
      <c r="ANC298" s="84"/>
      <c r="AND298" s="84"/>
      <c r="ANE298" s="84"/>
      <c r="ANF298" s="84"/>
      <c r="ANG298" s="84"/>
      <c r="ANH298" s="84"/>
      <c r="ANI298" s="84"/>
      <c r="ANJ298" s="84"/>
      <c r="ANK298" s="84"/>
      <c r="ANL298" s="84"/>
      <c r="ANM298" s="84"/>
      <c r="ANN298" s="84"/>
      <c r="ANO298" s="84"/>
      <c r="ANP298" s="84"/>
      <c r="ANQ298" s="84"/>
      <c r="ANR298" s="84"/>
      <c r="ANS298" s="84"/>
      <c r="ANT298" s="84"/>
      <c r="ANU298" s="84"/>
      <c r="ANV298" s="84"/>
      <c r="ANW298" s="84"/>
      <c r="ANX298" s="84"/>
      <c r="ANY298" s="84"/>
      <c r="ANZ298" s="84"/>
      <c r="AOA298" s="84"/>
      <c r="AOB298" s="84"/>
      <c r="AOC298" s="84"/>
      <c r="AOD298" s="84"/>
      <c r="AOE298" s="84"/>
      <c r="AOF298" s="84"/>
      <c r="AOG298" s="84"/>
      <c r="AOH298" s="84"/>
      <c r="AOI298" s="84"/>
      <c r="AOJ298" s="84"/>
      <c r="AOK298" s="84"/>
      <c r="AOL298" s="84"/>
      <c r="AOM298" s="84"/>
      <c r="AON298" s="84"/>
      <c r="AOO298" s="84"/>
      <c r="AOP298" s="84"/>
      <c r="AOQ298" s="84"/>
      <c r="AOR298" s="84"/>
      <c r="AOS298" s="84"/>
      <c r="AOT298" s="84"/>
      <c r="AOU298" s="84"/>
      <c r="AOV298" s="84"/>
      <c r="AOW298" s="84"/>
      <c r="AOX298" s="84"/>
      <c r="AOY298" s="84"/>
      <c r="AOZ298" s="84"/>
      <c r="APA298" s="84"/>
      <c r="APB298" s="84"/>
      <c r="APC298" s="84"/>
      <c r="APD298" s="84"/>
      <c r="APE298" s="84"/>
      <c r="APF298" s="84"/>
      <c r="APG298" s="84"/>
      <c r="APH298" s="84"/>
      <c r="API298" s="84"/>
      <c r="APJ298" s="84"/>
      <c r="APK298" s="84"/>
      <c r="APL298" s="84"/>
      <c r="APM298" s="84"/>
      <c r="APN298" s="84"/>
      <c r="APO298" s="84"/>
      <c r="APP298" s="84"/>
      <c r="APQ298" s="84"/>
      <c r="APR298" s="84"/>
      <c r="APS298" s="84"/>
      <c r="APT298" s="84"/>
      <c r="APU298" s="84"/>
      <c r="APV298" s="84"/>
      <c r="APW298" s="84"/>
      <c r="APX298" s="84"/>
      <c r="APY298" s="84"/>
      <c r="APZ298" s="84"/>
      <c r="AQA298" s="84"/>
      <c r="AQB298" s="84"/>
      <c r="AQC298" s="84"/>
      <c r="AQD298" s="84"/>
      <c r="AQE298" s="84"/>
      <c r="AQF298" s="84"/>
      <c r="AQG298" s="84"/>
      <c r="AQH298" s="84"/>
      <c r="AQI298" s="84"/>
      <c r="AQJ298" s="84"/>
      <c r="AQK298" s="84"/>
      <c r="AQL298" s="84"/>
      <c r="AQM298" s="84"/>
      <c r="AQN298" s="84"/>
      <c r="AQO298" s="84"/>
      <c r="AQP298" s="84"/>
      <c r="AQQ298" s="84"/>
      <c r="AQR298" s="84"/>
      <c r="AQS298" s="84"/>
      <c r="AQT298" s="84"/>
      <c r="AQU298" s="84"/>
      <c r="AQV298" s="84"/>
      <c r="AQW298" s="84"/>
      <c r="AQX298" s="84"/>
      <c r="AQY298" s="84"/>
      <c r="AQZ298" s="84"/>
      <c r="ARA298" s="84"/>
      <c r="ARB298" s="84"/>
      <c r="ARC298" s="84"/>
      <c r="ARD298" s="84"/>
      <c r="ARE298" s="84"/>
      <c r="ARF298" s="84"/>
      <c r="ARG298" s="84"/>
      <c r="ARH298" s="84"/>
      <c r="ARI298" s="84"/>
      <c r="ARJ298" s="84"/>
      <c r="ARK298" s="84"/>
      <c r="ARL298" s="84"/>
      <c r="ARM298" s="84"/>
      <c r="ARN298" s="84"/>
      <c r="ARO298" s="84"/>
      <c r="ARP298" s="84"/>
      <c r="ARQ298" s="84"/>
      <c r="ARR298" s="84"/>
      <c r="ARS298" s="84"/>
      <c r="ART298" s="84"/>
      <c r="ARU298" s="84"/>
      <c r="ARV298" s="84"/>
      <c r="ARW298" s="84"/>
      <c r="ARX298" s="84"/>
      <c r="ARY298" s="84"/>
      <c r="ARZ298" s="84"/>
      <c r="ASA298" s="84"/>
      <c r="ASB298" s="84"/>
      <c r="ASC298" s="84"/>
      <c r="ASD298" s="84"/>
      <c r="ASE298" s="84"/>
      <c r="ASF298" s="84"/>
      <c r="ASG298" s="84"/>
      <c r="ASH298" s="84"/>
      <c r="ASI298" s="84"/>
      <c r="ASJ298" s="84"/>
      <c r="ASK298" s="84"/>
      <c r="ASL298" s="84"/>
      <c r="ASM298" s="84"/>
      <c r="ASN298" s="84"/>
      <c r="ASO298" s="84"/>
      <c r="ASP298" s="84"/>
      <c r="ASQ298" s="84"/>
      <c r="ASR298" s="84"/>
      <c r="ASS298" s="84"/>
      <c r="AST298" s="84"/>
      <c r="ASU298" s="84"/>
      <c r="ASV298" s="84"/>
      <c r="ASW298" s="84"/>
      <c r="ASX298" s="84"/>
      <c r="ASY298" s="84"/>
      <c r="ASZ298" s="84"/>
      <c r="ATA298" s="84"/>
      <c r="ATB298" s="84"/>
      <c r="ATC298" s="84"/>
      <c r="ATD298" s="84"/>
      <c r="ATE298" s="84"/>
      <c r="ATF298" s="84"/>
      <c r="ATG298" s="84"/>
      <c r="ATH298" s="84"/>
      <c r="ATI298" s="84"/>
      <c r="ATJ298" s="84"/>
      <c r="ATK298" s="84"/>
      <c r="ATL298" s="84"/>
      <c r="ATM298" s="84"/>
      <c r="ATN298" s="84"/>
      <c r="ATO298" s="84"/>
      <c r="ATP298" s="84"/>
      <c r="ATQ298" s="84"/>
      <c r="ATR298" s="84"/>
      <c r="ATS298" s="84"/>
      <c r="ATT298" s="84"/>
      <c r="ATU298" s="84"/>
      <c r="ATV298" s="84"/>
      <c r="ATW298" s="84"/>
      <c r="ATX298" s="84"/>
      <c r="ATY298" s="84"/>
      <c r="ATZ298" s="84"/>
      <c r="AUA298" s="84"/>
      <c r="AUB298" s="84"/>
      <c r="AUC298" s="84"/>
      <c r="AUD298" s="84"/>
      <c r="AUE298" s="84"/>
      <c r="AUF298" s="84"/>
      <c r="AUG298" s="84"/>
      <c r="AUH298" s="84"/>
      <c r="AUI298" s="84"/>
      <c r="AUJ298" s="84"/>
      <c r="AUK298" s="84"/>
      <c r="AUL298" s="84"/>
      <c r="AUM298" s="84"/>
      <c r="AUN298" s="84"/>
      <c r="AUO298" s="84"/>
      <c r="AUP298" s="84"/>
      <c r="AUQ298" s="84"/>
      <c r="AUR298" s="84"/>
      <c r="AUS298" s="84"/>
      <c r="AUT298" s="84"/>
      <c r="AUU298" s="84"/>
      <c r="AUV298" s="84"/>
      <c r="AUW298" s="84"/>
      <c r="AUX298" s="84"/>
      <c r="AUY298" s="84"/>
      <c r="AUZ298" s="84"/>
      <c r="AVA298" s="84"/>
      <c r="AVB298" s="84"/>
      <c r="AVC298" s="84"/>
      <c r="AVD298" s="84"/>
      <c r="AVE298" s="84"/>
      <c r="AVF298" s="84"/>
      <c r="AVG298" s="84"/>
      <c r="AVH298" s="84"/>
      <c r="AVI298" s="84"/>
      <c r="AVJ298" s="84"/>
      <c r="AVK298" s="84"/>
      <c r="AVL298" s="84"/>
      <c r="AVM298" s="84"/>
      <c r="AVN298" s="84"/>
      <c r="AVO298" s="84"/>
      <c r="AVP298" s="84"/>
      <c r="AVQ298" s="84"/>
      <c r="AVR298" s="84"/>
      <c r="AVS298" s="84"/>
      <c r="AVT298" s="84"/>
      <c r="AVU298" s="84"/>
      <c r="AVV298" s="84"/>
      <c r="AVW298" s="84"/>
      <c r="AVX298" s="84"/>
      <c r="AVY298" s="84"/>
      <c r="AVZ298" s="84"/>
      <c r="AWA298" s="84"/>
      <c r="AWB298" s="84"/>
      <c r="AWC298" s="84"/>
      <c r="AWD298" s="84"/>
      <c r="AWE298" s="84"/>
      <c r="AWF298" s="84"/>
      <c r="AWG298" s="84"/>
      <c r="AWH298" s="84"/>
      <c r="AWI298" s="84"/>
      <c r="AWJ298" s="84"/>
      <c r="AWK298" s="84"/>
      <c r="AWL298" s="84"/>
      <c r="AWM298" s="84"/>
      <c r="AWN298" s="84"/>
      <c r="AWO298" s="84"/>
      <c r="AWP298" s="84"/>
      <c r="AWQ298" s="84"/>
      <c r="AWR298" s="84"/>
      <c r="AWS298" s="84"/>
      <c r="AWT298" s="84"/>
      <c r="AWU298" s="84"/>
      <c r="AWV298" s="84"/>
      <c r="AWW298" s="84"/>
      <c r="AWX298" s="84"/>
      <c r="AWY298" s="84"/>
      <c r="AWZ298" s="84"/>
      <c r="AXA298" s="84"/>
      <c r="AXB298" s="84"/>
      <c r="AXC298" s="84"/>
      <c r="AXD298" s="84"/>
      <c r="AXE298" s="84"/>
      <c r="AXF298" s="84"/>
      <c r="AXG298" s="84"/>
      <c r="AXH298" s="84"/>
      <c r="AXI298" s="84"/>
      <c r="AXJ298" s="84"/>
      <c r="AXK298" s="84"/>
      <c r="AXL298" s="84"/>
      <c r="AXM298" s="84"/>
      <c r="AXN298" s="84"/>
      <c r="AXO298" s="84"/>
      <c r="AXP298" s="84"/>
      <c r="AXQ298" s="84"/>
      <c r="AXR298" s="84"/>
      <c r="AXS298" s="84"/>
      <c r="AXT298" s="84"/>
      <c r="AXU298" s="84"/>
      <c r="AXV298" s="84"/>
      <c r="AXW298" s="84"/>
      <c r="AXX298" s="84"/>
      <c r="AXY298" s="84"/>
      <c r="AXZ298" s="84"/>
      <c r="AYA298" s="84"/>
      <c r="AYB298" s="84"/>
      <c r="AYC298" s="84"/>
      <c r="AYD298" s="84"/>
      <c r="AYE298" s="84"/>
      <c r="AYF298" s="84"/>
      <c r="AYG298" s="84"/>
      <c r="AYH298" s="84"/>
      <c r="AYI298" s="84"/>
      <c r="AYJ298" s="84"/>
      <c r="AYK298" s="84"/>
      <c r="AYL298" s="84"/>
      <c r="AYM298" s="84"/>
      <c r="AYN298" s="84"/>
      <c r="AYO298" s="84"/>
      <c r="AYP298" s="84"/>
      <c r="AYQ298" s="84"/>
      <c r="AYR298" s="84"/>
      <c r="AYS298" s="84"/>
      <c r="AYT298" s="84"/>
      <c r="AYU298" s="84"/>
      <c r="AYV298" s="84"/>
      <c r="AYW298" s="84"/>
      <c r="AYX298" s="84"/>
      <c r="AYY298" s="84"/>
      <c r="AYZ298" s="84"/>
      <c r="AZA298" s="84"/>
      <c r="AZB298" s="84"/>
      <c r="AZC298" s="84"/>
      <c r="AZD298" s="84"/>
      <c r="AZE298" s="84"/>
      <c r="AZF298" s="84"/>
      <c r="AZG298" s="84"/>
      <c r="AZH298" s="84"/>
      <c r="AZI298" s="84"/>
      <c r="AZJ298" s="84"/>
      <c r="AZK298" s="84"/>
      <c r="AZL298" s="84"/>
      <c r="AZM298" s="84"/>
      <c r="AZN298" s="84"/>
      <c r="AZO298" s="84"/>
      <c r="AZP298" s="84"/>
      <c r="AZQ298" s="84"/>
      <c r="AZR298" s="84"/>
      <c r="AZS298" s="84"/>
      <c r="AZT298" s="84"/>
      <c r="AZU298" s="84"/>
      <c r="AZV298" s="84"/>
      <c r="AZW298" s="84"/>
      <c r="AZX298" s="84"/>
      <c r="AZY298" s="84"/>
      <c r="AZZ298" s="84"/>
      <c r="BAA298" s="84"/>
      <c r="BAB298" s="84"/>
      <c r="BAC298" s="84"/>
      <c r="BAD298" s="84"/>
      <c r="BAE298" s="84"/>
      <c r="BAF298" s="84"/>
      <c r="BAG298" s="84"/>
      <c r="BAH298" s="84"/>
      <c r="BAI298" s="84"/>
      <c r="BAJ298" s="84"/>
      <c r="BAK298" s="84"/>
      <c r="BAL298" s="84"/>
      <c r="BAM298" s="84"/>
      <c r="BAN298" s="84"/>
      <c r="BAO298" s="84"/>
      <c r="BAP298" s="84"/>
      <c r="BAQ298" s="84"/>
      <c r="BAR298" s="84"/>
      <c r="BAS298" s="84"/>
      <c r="BAT298" s="84"/>
      <c r="BAU298" s="84"/>
      <c r="BAV298" s="84"/>
      <c r="BAW298" s="84"/>
      <c r="BAX298" s="84"/>
      <c r="BAY298" s="84"/>
      <c r="BAZ298" s="84"/>
      <c r="BBA298" s="84"/>
      <c r="BBB298" s="84"/>
      <c r="BBC298" s="84"/>
      <c r="BBD298" s="84"/>
      <c r="BBE298" s="84"/>
      <c r="BBF298" s="84"/>
      <c r="BBG298" s="84"/>
      <c r="BBH298" s="84"/>
      <c r="BBI298" s="84"/>
      <c r="BBJ298" s="84"/>
      <c r="BBK298" s="84"/>
      <c r="BBL298" s="84"/>
      <c r="BBM298" s="84"/>
      <c r="BBN298" s="84"/>
      <c r="BBO298" s="84"/>
      <c r="BBP298" s="84"/>
      <c r="BBQ298" s="84"/>
      <c r="BBR298" s="84"/>
      <c r="BBS298" s="84"/>
      <c r="BBT298" s="84"/>
      <c r="BBU298" s="84"/>
      <c r="BBV298" s="84"/>
      <c r="BBW298" s="84"/>
      <c r="BBX298" s="84"/>
      <c r="BBY298" s="84"/>
      <c r="BBZ298" s="84"/>
      <c r="BCA298" s="84"/>
      <c r="BCB298" s="84"/>
      <c r="BCC298" s="84"/>
      <c r="BCD298" s="84"/>
      <c r="BCE298" s="84"/>
      <c r="BCF298" s="84"/>
      <c r="BCG298" s="84"/>
      <c r="BCH298" s="84"/>
      <c r="BCI298" s="84"/>
      <c r="BCJ298" s="84"/>
      <c r="BCK298" s="84"/>
      <c r="BCL298" s="84"/>
      <c r="BCM298" s="84"/>
      <c r="BCN298" s="84"/>
      <c r="BCO298" s="84"/>
      <c r="BCP298" s="84"/>
      <c r="BCQ298" s="84"/>
      <c r="BCR298" s="84"/>
      <c r="BCS298" s="84"/>
      <c r="BCT298" s="84"/>
      <c r="BCU298" s="84"/>
      <c r="BCV298" s="84"/>
      <c r="BCW298" s="84"/>
      <c r="BCX298" s="84"/>
      <c r="BCY298" s="84"/>
      <c r="BCZ298" s="84"/>
      <c r="BDA298" s="84"/>
      <c r="BDB298" s="84"/>
      <c r="BDC298" s="84"/>
      <c r="BDD298" s="84"/>
      <c r="BDE298" s="84"/>
      <c r="BDF298" s="84"/>
      <c r="BDG298" s="84"/>
      <c r="BDH298" s="84"/>
      <c r="BDI298" s="84"/>
      <c r="BDJ298" s="84"/>
      <c r="BDK298" s="84"/>
      <c r="BDL298" s="84"/>
      <c r="BDM298" s="84"/>
      <c r="BDN298" s="84"/>
      <c r="BDO298" s="84"/>
      <c r="BDP298" s="84"/>
      <c r="BDQ298" s="84"/>
      <c r="BDR298" s="84"/>
      <c r="BDS298" s="84"/>
      <c r="BDT298" s="84"/>
      <c r="BDU298" s="84"/>
      <c r="BDV298" s="84"/>
      <c r="BDW298" s="84"/>
      <c r="BDX298" s="84"/>
      <c r="BDY298" s="84"/>
      <c r="BDZ298" s="84"/>
      <c r="BEA298" s="84"/>
      <c r="BEB298" s="84"/>
      <c r="BEC298" s="84"/>
      <c r="BED298" s="84"/>
      <c r="BEE298" s="84"/>
      <c r="BEF298" s="84"/>
      <c r="BEG298" s="84"/>
      <c r="BEH298" s="84"/>
      <c r="BEI298" s="84"/>
      <c r="BEJ298" s="84"/>
      <c r="BEK298" s="84"/>
      <c r="BEL298" s="84"/>
      <c r="BEM298" s="84"/>
      <c r="BEN298" s="84"/>
      <c r="BEO298" s="84"/>
      <c r="BEP298" s="84"/>
      <c r="BEQ298" s="84"/>
      <c r="BER298" s="84"/>
      <c r="BES298" s="84"/>
      <c r="BET298" s="84"/>
      <c r="BEU298" s="84"/>
      <c r="BEV298" s="84"/>
      <c r="BEW298" s="84"/>
      <c r="BEX298" s="84"/>
      <c r="BEY298" s="84"/>
      <c r="BEZ298" s="84"/>
      <c r="BFA298" s="84"/>
      <c r="BFB298" s="84"/>
      <c r="BFC298" s="84"/>
      <c r="BFD298" s="84"/>
      <c r="BFE298" s="84"/>
      <c r="BFF298" s="84"/>
      <c r="BFG298" s="84"/>
      <c r="BFH298" s="84"/>
      <c r="BFI298" s="84"/>
      <c r="BFJ298" s="84"/>
      <c r="BFK298" s="84"/>
      <c r="BFL298" s="84"/>
      <c r="BFM298" s="84"/>
      <c r="BFN298" s="84"/>
      <c r="BFO298" s="84"/>
      <c r="BFP298" s="84"/>
      <c r="BFQ298" s="84"/>
      <c r="BFR298" s="84"/>
      <c r="BFS298" s="84"/>
      <c r="BFT298" s="84"/>
      <c r="BFU298" s="84"/>
      <c r="BFV298" s="84"/>
      <c r="BFW298" s="84"/>
      <c r="BFX298" s="84"/>
      <c r="BFY298" s="84"/>
      <c r="BFZ298" s="84"/>
      <c r="BGA298" s="84"/>
      <c r="BGB298" s="84"/>
      <c r="BGC298" s="84"/>
      <c r="BGD298" s="84"/>
      <c r="BGE298" s="84"/>
      <c r="BGF298" s="84"/>
      <c r="BGG298" s="84"/>
      <c r="BGH298" s="84"/>
      <c r="BGI298" s="84"/>
      <c r="BGJ298" s="84"/>
      <c r="BGK298" s="84"/>
      <c r="BGL298" s="84"/>
      <c r="BGM298" s="84"/>
      <c r="BGN298" s="84"/>
      <c r="BGO298" s="84"/>
      <c r="BGP298" s="84"/>
      <c r="BGQ298" s="84"/>
      <c r="BGR298" s="84"/>
      <c r="BGS298" s="84"/>
      <c r="BGT298" s="84"/>
      <c r="BGU298" s="84"/>
      <c r="BGV298" s="84"/>
      <c r="BGW298" s="84"/>
      <c r="BGX298" s="84"/>
      <c r="BGY298" s="84"/>
      <c r="BGZ298" s="84"/>
      <c r="BHA298" s="84"/>
      <c r="BHB298" s="84"/>
      <c r="BHC298" s="84"/>
      <c r="BHD298" s="84"/>
      <c r="BHE298" s="84"/>
      <c r="BHF298" s="84"/>
      <c r="BHG298" s="84"/>
      <c r="BHH298" s="84"/>
      <c r="BHI298" s="84"/>
      <c r="BHJ298" s="84"/>
      <c r="BHK298" s="84"/>
      <c r="BHL298" s="84"/>
      <c r="BHM298" s="84"/>
      <c r="BHN298" s="84"/>
      <c r="BHO298" s="84"/>
      <c r="BHP298" s="84"/>
      <c r="BHQ298" s="84"/>
      <c r="BHR298" s="84"/>
      <c r="BHS298" s="84"/>
      <c r="BHT298" s="84"/>
      <c r="BHU298" s="84"/>
      <c r="BHV298" s="84"/>
      <c r="BHW298" s="84"/>
      <c r="BHX298" s="84"/>
      <c r="BHY298" s="84"/>
      <c r="BHZ298" s="84"/>
      <c r="BIA298" s="84"/>
      <c r="BIB298" s="84"/>
      <c r="BIC298" s="84"/>
      <c r="BID298" s="84"/>
      <c r="BIE298" s="84"/>
      <c r="BIF298" s="84"/>
      <c r="BIG298" s="84"/>
      <c r="BIH298" s="84"/>
      <c r="BII298" s="84"/>
      <c r="BIJ298" s="84"/>
      <c r="BIK298" s="84"/>
      <c r="BIL298" s="84"/>
      <c r="BIM298" s="84"/>
      <c r="BIN298" s="84"/>
      <c r="BIO298" s="84"/>
      <c r="BIP298" s="84"/>
      <c r="BIQ298" s="84"/>
      <c r="BIR298" s="84"/>
      <c r="BIS298" s="84"/>
      <c r="BIT298" s="84"/>
      <c r="BIU298" s="84"/>
      <c r="BIV298" s="84"/>
      <c r="BIW298" s="84"/>
      <c r="BIX298" s="84"/>
      <c r="BIY298" s="84"/>
      <c r="BIZ298" s="84"/>
      <c r="BJA298" s="84"/>
      <c r="BJB298" s="84"/>
      <c r="BJC298" s="84"/>
      <c r="BJD298" s="84"/>
      <c r="BJE298" s="84"/>
      <c r="BJF298" s="84"/>
      <c r="BJG298" s="84"/>
      <c r="BJH298" s="84"/>
      <c r="BJI298" s="84"/>
      <c r="BJJ298" s="84"/>
      <c r="BJK298" s="84"/>
      <c r="BJL298" s="84"/>
      <c r="BJM298" s="84"/>
      <c r="BJN298" s="84"/>
      <c r="BJO298" s="84"/>
      <c r="BJP298" s="84"/>
      <c r="BJQ298" s="84"/>
      <c r="BJR298" s="84"/>
      <c r="BJS298" s="84"/>
      <c r="BJT298" s="84"/>
      <c r="BJU298" s="84"/>
      <c r="BJV298" s="84"/>
      <c r="BJW298" s="84"/>
      <c r="BJX298" s="84"/>
      <c r="BJY298" s="84"/>
      <c r="BJZ298" s="84"/>
      <c r="BKA298" s="84"/>
      <c r="BKB298" s="84"/>
      <c r="BKC298" s="84"/>
      <c r="BKD298" s="84"/>
      <c r="BKE298" s="84"/>
      <c r="BKF298" s="84"/>
      <c r="BKG298" s="84"/>
      <c r="BKH298" s="84"/>
      <c r="BKI298" s="84"/>
      <c r="BKJ298" s="84"/>
      <c r="BKK298" s="84"/>
      <c r="BKL298" s="84"/>
      <c r="BKM298" s="84"/>
      <c r="BKN298" s="84"/>
      <c r="BKO298" s="84"/>
      <c r="BKP298" s="84"/>
      <c r="BKQ298" s="84"/>
      <c r="BKR298" s="84"/>
      <c r="BKS298" s="84"/>
      <c r="BKT298" s="84"/>
      <c r="BKU298" s="84"/>
      <c r="BKV298" s="84"/>
      <c r="BKW298" s="84"/>
      <c r="BKX298" s="84"/>
      <c r="BKY298" s="84"/>
      <c r="BKZ298" s="84"/>
      <c r="BLA298" s="84"/>
      <c r="BLB298" s="84"/>
      <c r="BLC298" s="84"/>
      <c r="BLD298" s="84"/>
      <c r="BLE298" s="84"/>
      <c r="BLF298" s="84"/>
      <c r="BLG298" s="84"/>
      <c r="BLH298" s="84"/>
      <c r="BLI298" s="84"/>
      <c r="BLJ298" s="84"/>
      <c r="BLK298" s="84"/>
      <c r="BLL298" s="84"/>
      <c r="BLM298" s="84"/>
      <c r="BLN298" s="84"/>
      <c r="BLO298" s="84"/>
      <c r="BLP298" s="84"/>
      <c r="BLQ298" s="84"/>
      <c r="BLR298" s="84"/>
      <c r="BLS298" s="84"/>
      <c r="BLT298" s="84"/>
      <c r="BLU298" s="84"/>
      <c r="BLV298" s="84"/>
      <c r="BLW298" s="84"/>
      <c r="BLX298" s="84"/>
      <c r="BLY298" s="84"/>
      <c r="BLZ298" s="84"/>
      <c r="BMA298" s="84"/>
      <c r="BMB298" s="84"/>
      <c r="BMC298" s="84"/>
      <c r="BMD298" s="84"/>
      <c r="BME298" s="84"/>
      <c r="BMF298" s="84"/>
      <c r="BMG298" s="84"/>
      <c r="BMH298" s="84"/>
      <c r="BMI298" s="84"/>
      <c r="BMJ298" s="84"/>
      <c r="BMK298" s="84"/>
      <c r="BML298" s="84"/>
      <c r="BMM298" s="84"/>
      <c r="BMN298" s="84"/>
      <c r="BMO298" s="84"/>
      <c r="BMP298" s="84"/>
      <c r="BMQ298" s="84"/>
      <c r="BMR298" s="84"/>
      <c r="BMS298" s="84"/>
      <c r="BMT298" s="84"/>
      <c r="BMU298" s="84"/>
      <c r="BMV298" s="84"/>
      <c r="BMW298" s="84"/>
      <c r="BMX298" s="84"/>
      <c r="BMY298" s="84"/>
      <c r="BMZ298" s="84"/>
      <c r="BNA298" s="84"/>
      <c r="BNB298" s="84"/>
      <c r="BNC298" s="84"/>
      <c r="BND298" s="84"/>
      <c r="BNE298" s="84"/>
      <c r="BNF298" s="84"/>
      <c r="BNG298" s="84"/>
      <c r="BNH298" s="84"/>
      <c r="BNI298" s="84"/>
      <c r="BNJ298" s="84"/>
      <c r="BNK298" s="84"/>
      <c r="BNL298" s="84"/>
      <c r="BNM298" s="84"/>
      <c r="BNN298" s="84"/>
      <c r="BNO298" s="84"/>
      <c r="BNP298" s="84"/>
      <c r="BNQ298" s="84"/>
      <c r="BNR298" s="84"/>
      <c r="BNS298" s="84"/>
      <c r="BNT298" s="84"/>
      <c r="BNU298" s="84"/>
      <c r="BNV298" s="84"/>
      <c r="BNW298" s="84"/>
      <c r="BNX298" s="84"/>
      <c r="BNY298" s="84"/>
      <c r="BNZ298" s="84"/>
      <c r="BOA298" s="84"/>
      <c r="BOB298" s="84"/>
      <c r="BOC298" s="84"/>
      <c r="BOD298" s="84"/>
      <c r="BOE298" s="84"/>
      <c r="BOF298" s="84"/>
      <c r="BOG298" s="84"/>
      <c r="BOH298" s="84"/>
      <c r="BOI298" s="84"/>
      <c r="BOJ298" s="84"/>
      <c r="BOK298" s="84"/>
      <c r="BOL298" s="84"/>
      <c r="BOM298" s="84"/>
      <c r="BON298" s="84"/>
      <c r="BOO298" s="84"/>
      <c r="BOP298" s="84"/>
      <c r="BOQ298" s="84"/>
      <c r="BOR298" s="84"/>
      <c r="BOS298" s="84"/>
      <c r="BOT298" s="84"/>
      <c r="BOU298" s="84"/>
      <c r="BOV298" s="84"/>
      <c r="BOW298" s="84"/>
      <c r="BOX298" s="84"/>
      <c r="BOY298" s="84"/>
      <c r="BOZ298" s="84"/>
      <c r="BPA298" s="84"/>
      <c r="BPB298" s="84"/>
      <c r="BPC298" s="84"/>
      <c r="BPD298" s="84"/>
      <c r="BPE298" s="84"/>
      <c r="BPF298" s="84"/>
      <c r="BPG298" s="84"/>
      <c r="BPH298" s="84"/>
      <c r="BPI298" s="84"/>
      <c r="BPJ298" s="84"/>
      <c r="BPK298" s="84"/>
      <c r="BPL298" s="84"/>
      <c r="BPM298" s="84"/>
      <c r="BPN298" s="84"/>
      <c r="BPO298" s="84"/>
      <c r="BPP298" s="84"/>
      <c r="BPQ298" s="84"/>
      <c r="BPR298" s="84"/>
      <c r="BPS298" s="84"/>
      <c r="BPT298" s="84"/>
      <c r="BPU298" s="84"/>
      <c r="BPV298" s="84"/>
      <c r="BPW298" s="84"/>
      <c r="BPX298" s="84"/>
      <c r="BPY298" s="84"/>
      <c r="BPZ298" s="84"/>
      <c r="BQA298" s="84"/>
      <c r="BQB298" s="84"/>
      <c r="BQC298" s="84"/>
      <c r="BQD298" s="84"/>
      <c r="BQE298" s="84"/>
      <c r="BQF298" s="84"/>
      <c r="BQG298" s="84"/>
      <c r="BQH298" s="84"/>
      <c r="BQI298" s="84"/>
      <c r="BQJ298" s="84"/>
      <c r="BQK298" s="84"/>
      <c r="BQL298" s="84"/>
      <c r="BQM298" s="84"/>
      <c r="BQN298" s="84"/>
      <c r="BQO298" s="84"/>
      <c r="BQP298" s="84"/>
      <c r="BQQ298" s="84"/>
      <c r="BQR298" s="84"/>
      <c r="BQS298" s="84"/>
      <c r="BQT298" s="84"/>
      <c r="BQU298" s="84"/>
      <c r="BQV298" s="84"/>
      <c r="BQW298" s="84"/>
      <c r="BQX298" s="84"/>
      <c r="BQY298" s="84"/>
      <c r="BQZ298" s="84"/>
      <c r="BRA298" s="84"/>
      <c r="BRB298" s="84"/>
      <c r="BRC298" s="84"/>
      <c r="BRD298" s="84"/>
      <c r="BRE298" s="84"/>
      <c r="BRF298" s="84"/>
      <c r="BRG298" s="84"/>
      <c r="BRH298" s="84"/>
      <c r="BRI298" s="84"/>
      <c r="BRJ298" s="84"/>
      <c r="BRK298" s="84"/>
      <c r="BRL298" s="84"/>
      <c r="BRM298" s="84"/>
      <c r="BRN298" s="84"/>
      <c r="BRO298" s="84"/>
      <c r="BRP298" s="84"/>
      <c r="BRQ298" s="84"/>
      <c r="BRR298" s="84"/>
      <c r="BRS298" s="84"/>
      <c r="BRT298" s="84"/>
      <c r="BRU298" s="84"/>
      <c r="BRV298" s="84"/>
      <c r="BRW298" s="84"/>
      <c r="BRX298" s="84"/>
      <c r="BRY298" s="84"/>
      <c r="BRZ298" s="84"/>
      <c r="BSA298" s="84"/>
      <c r="BSB298" s="84"/>
      <c r="BSC298" s="84"/>
      <c r="BSD298" s="84"/>
      <c r="BSE298" s="84"/>
      <c r="BSF298" s="84"/>
      <c r="BSG298" s="84"/>
      <c r="BSH298" s="84"/>
      <c r="BSI298" s="84"/>
      <c r="BSJ298" s="84"/>
      <c r="BSK298" s="84"/>
      <c r="BSL298" s="84"/>
      <c r="BSM298" s="84"/>
      <c r="BSN298" s="84"/>
      <c r="BSO298" s="84"/>
      <c r="BSP298" s="84"/>
      <c r="BSQ298" s="84"/>
      <c r="BSR298" s="84"/>
      <c r="BSS298" s="84"/>
      <c r="BST298" s="84"/>
      <c r="BSU298" s="84"/>
      <c r="BSV298" s="84"/>
      <c r="BSW298" s="84"/>
      <c r="BSX298" s="84"/>
      <c r="BSY298" s="84"/>
      <c r="BSZ298" s="84"/>
      <c r="BTA298" s="84"/>
      <c r="BTB298" s="84"/>
      <c r="BTC298" s="84"/>
      <c r="BTD298" s="84"/>
      <c r="BTE298" s="84"/>
      <c r="BTF298" s="84"/>
      <c r="BTG298" s="84"/>
      <c r="BTH298" s="84"/>
      <c r="BTI298" s="84"/>
      <c r="BTJ298" s="84"/>
      <c r="BTK298" s="84"/>
      <c r="BTL298" s="84"/>
      <c r="BTM298" s="84"/>
      <c r="BTN298" s="84"/>
      <c r="BTO298" s="84"/>
      <c r="BTP298" s="84"/>
      <c r="BTQ298" s="84"/>
      <c r="BTR298" s="84"/>
      <c r="BTS298" s="84"/>
      <c r="BTT298" s="84"/>
      <c r="BTU298" s="84"/>
      <c r="BTV298" s="84"/>
      <c r="BTW298" s="84"/>
      <c r="BTX298" s="84"/>
      <c r="BTY298" s="84"/>
      <c r="BTZ298" s="84"/>
      <c r="BUA298" s="84"/>
      <c r="BUB298" s="84"/>
      <c r="BUC298" s="84"/>
      <c r="BUD298" s="84"/>
      <c r="BUE298" s="84"/>
      <c r="BUF298" s="84"/>
      <c r="BUG298" s="84"/>
      <c r="BUH298" s="84"/>
      <c r="BUI298" s="84"/>
      <c r="BUJ298" s="84"/>
      <c r="BUK298" s="84"/>
      <c r="BUL298" s="84"/>
      <c r="BUM298" s="84"/>
      <c r="BUN298" s="84"/>
      <c r="BUO298" s="84"/>
      <c r="BUP298" s="84"/>
      <c r="BUQ298" s="84"/>
      <c r="BUR298" s="84"/>
      <c r="BUS298" s="84"/>
      <c r="BUT298" s="84"/>
      <c r="BUU298" s="84"/>
      <c r="BUV298" s="84"/>
      <c r="BUW298" s="84"/>
      <c r="BUX298" s="84"/>
      <c r="BUY298" s="84"/>
      <c r="BUZ298" s="84"/>
      <c r="BVA298" s="84"/>
      <c r="BVB298" s="84"/>
      <c r="BVC298" s="84"/>
      <c r="BVD298" s="84"/>
      <c r="BVE298" s="84"/>
      <c r="BVF298" s="84"/>
      <c r="BVG298" s="84"/>
      <c r="BVH298" s="84"/>
      <c r="BVI298" s="84"/>
      <c r="BVJ298" s="84"/>
      <c r="BVK298" s="84"/>
      <c r="BVL298" s="84"/>
      <c r="BVM298" s="84"/>
      <c r="BVN298" s="84"/>
      <c r="BVO298" s="84"/>
      <c r="BVP298" s="84"/>
      <c r="BVQ298" s="84"/>
      <c r="BVR298" s="84"/>
      <c r="BVS298" s="84"/>
      <c r="BVT298" s="84"/>
      <c r="BVU298" s="84"/>
      <c r="BVV298" s="84"/>
      <c r="BVW298" s="84"/>
      <c r="BVX298" s="84"/>
      <c r="BVY298" s="84"/>
      <c r="BVZ298" s="84"/>
      <c r="BWA298" s="84"/>
      <c r="BWB298" s="84"/>
      <c r="BWC298" s="84"/>
      <c r="BWD298" s="84"/>
      <c r="BWE298" s="84"/>
      <c r="BWF298" s="84"/>
      <c r="BWG298" s="84"/>
      <c r="BWH298" s="84"/>
      <c r="BWI298" s="84"/>
      <c r="BWJ298" s="84"/>
      <c r="BWK298" s="84"/>
      <c r="BWL298" s="84"/>
      <c r="BWM298" s="84"/>
      <c r="BWN298" s="84"/>
      <c r="BWO298" s="84"/>
      <c r="BWP298" s="84"/>
      <c r="BWQ298" s="84"/>
      <c r="BWR298" s="84"/>
      <c r="BWS298" s="84"/>
      <c r="BWT298" s="84"/>
      <c r="BWU298" s="84"/>
      <c r="BWV298" s="84"/>
      <c r="BWW298" s="84"/>
      <c r="BWX298" s="84"/>
      <c r="BWY298" s="84"/>
      <c r="BWZ298" s="84"/>
      <c r="BXA298" s="84"/>
      <c r="BXB298" s="84"/>
      <c r="BXC298" s="84"/>
      <c r="BXD298" s="84"/>
      <c r="BXE298" s="84"/>
      <c r="BXF298" s="84"/>
      <c r="BXG298" s="84"/>
      <c r="BXH298" s="84"/>
      <c r="BXI298" s="84"/>
      <c r="BXJ298" s="84"/>
      <c r="BXK298" s="84"/>
      <c r="BXL298" s="84"/>
      <c r="BXM298" s="84"/>
      <c r="BXN298" s="84"/>
      <c r="BXO298" s="84"/>
      <c r="BXP298" s="84"/>
      <c r="BXQ298" s="84"/>
      <c r="BXR298" s="84"/>
      <c r="BXS298" s="84"/>
      <c r="BXT298" s="84"/>
      <c r="BXU298" s="84"/>
      <c r="BXV298" s="84"/>
      <c r="BXW298" s="84"/>
      <c r="BXX298" s="84"/>
      <c r="BXY298" s="84"/>
      <c r="BXZ298" s="84"/>
      <c r="BYA298" s="84"/>
      <c r="BYB298" s="84"/>
      <c r="BYC298" s="84"/>
      <c r="BYD298" s="84"/>
      <c r="BYE298" s="84"/>
      <c r="BYF298" s="84"/>
      <c r="BYG298" s="84"/>
      <c r="BYH298" s="84"/>
      <c r="BYI298" s="84"/>
      <c r="BYJ298" s="84"/>
      <c r="BYK298" s="84"/>
      <c r="BYL298" s="84"/>
      <c r="BYM298" s="84"/>
      <c r="BYN298" s="84"/>
      <c r="BYO298" s="84"/>
      <c r="BYP298" s="84"/>
      <c r="BYQ298" s="84"/>
      <c r="BYR298" s="84"/>
      <c r="BYS298" s="84"/>
      <c r="BYT298" s="84"/>
      <c r="BYU298" s="84"/>
      <c r="BYV298" s="84"/>
      <c r="BYW298" s="84"/>
      <c r="BYX298" s="84"/>
      <c r="BYY298" s="84"/>
      <c r="BYZ298" s="84"/>
      <c r="BZA298" s="84"/>
      <c r="BZB298" s="84"/>
      <c r="BZC298" s="84"/>
      <c r="BZD298" s="84"/>
      <c r="BZE298" s="84"/>
      <c r="BZF298" s="84"/>
      <c r="BZG298" s="84"/>
      <c r="BZH298" s="84"/>
      <c r="BZI298" s="84"/>
      <c r="BZJ298" s="84"/>
      <c r="BZK298" s="84"/>
      <c r="BZL298" s="84"/>
      <c r="BZM298" s="84"/>
      <c r="BZN298" s="84"/>
      <c r="BZO298" s="84"/>
      <c r="BZP298" s="84"/>
      <c r="BZQ298" s="84"/>
      <c r="BZR298" s="84"/>
      <c r="BZS298" s="84"/>
      <c r="BZT298" s="84"/>
      <c r="BZU298" s="84"/>
      <c r="BZV298" s="84"/>
      <c r="BZW298" s="84"/>
      <c r="BZX298" s="84"/>
      <c r="BZY298" s="84"/>
      <c r="BZZ298" s="84"/>
      <c r="CAA298" s="84"/>
      <c r="CAB298" s="84"/>
      <c r="CAC298" s="84"/>
      <c r="CAD298" s="84"/>
      <c r="CAE298" s="84"/>
      <c r="CAF298" s="84"/>
      <c r="CAG298" s="84"/>
      <c r="CAH298" s="84"/>
      <c r="CAI298" s="84"/>
      <c r="CAJ298" s="84"/>
      <c r="CAK298" s="84"/>
      <c r="CAL298" s="84"/>
      <c r="CAM298" s="84"/>
      <c r="CAN298" s="84"/>
      <c r="CAO298" s="84"/>
      <c r="CAP298" s="84"/>
      <c r="CAQ298" s="84"/>
      <c r="CAR298" s="84"/>
      <c r="CAS298" s="84"/>
      <c r="CAT298" s="84"/>
      <c r="CAU298" s="84"/>
      <c r="CAV298" s="84"/>
      <c r="CAW298" s="84"/>
      <c r="CAX298" s="84"/>
      <c r="CAY298" s="84"/>
      <c r="CAZ298" s="84"/>
      <c r="CBA298" s="84"/>
      <c r="CBB298" s="84"/>
      <c r="CBC298" s="84"/>
      <c r="CBD298" s="84"/>
      <c r="CBE298" s="84"/>
      <c r="CBF298" s="84"/>
      <c r="CBG298" s="84"/>
      <c r="CBH298" s="84"/>
      <c r="CBI298" s="84"/>
      <c r="CBJ298" s="84"/>
      <c r="CBK298" s="84"/>
      <c r="CBL298" s="84"/>
      <c r="CBM298" s="84"/>
      <c r="CBN298" s="84"/>
      <c r="CBO298" s="84"/>
      <c r="CBP298" s="84"/>
      <c r="CBQ298" s="84"/>
      <c r="CBR298" s="84"/>
      <c r="CBS298" s="84"/>
      <c r="CBT298" s="84"/>
      <c r="CBU298" s="84"/>
      <c r="CBV298" s="84"/>
      <c r="CBW298" s="84"/>
      <c r="CBX298" s="84"/>
      <c r="CBY298" s="84"/>
      <c r="CBZ298" s="84"/>
      <c r="CCA298" s="84"/>
      <c r="CCB298" s="84"/>
      <c r="CCC298" s="84"/>
      <c r="CCD298" s="84"/>
      <c r="CCE298" s="84"/>
      <c r="CCF298" s="84"/>
      <c r="CCG298" s="84"/>
      <c r="CCH298" s="84"/>
      <c r="CCI298" s="84"/>
      <c r="CCJ298" s="84"/>
      <c r="CCK298" s="84"/>
      <c r="CCL298" s="84"/>
      <c r="CCM298" s="84"/>
      <c r="CCN298" s="84"/>
      <c r="CCO298" s="84"/>
      <c r="CCP298" s="84"/>
      <c r="CCQ298" s="84"/>
      <c r="CCR298" s="84"/>
      <c r="CCS298" s="84"/>
      <c r="CCT298" s="84"/>
      <c r="CCU298" s="84"/>
      <c r="CCV298" s="84"/>
      <c r="CCW298" s="84"/>
      <c r="CCX298" s="84"/>
      <c r="CCY298" s="84"/>
      <c r="CCZ298" s="84"/>
      <c r="CDA298" s="84"/>
      <c r="CDB298" s="84"/>
      <c r="CDC298" s="84"/>
      <c r="CDD298" s="84"/>
      <c r="CDE298" s="84"/>
      <c r="CDF298" s="84"/>
      <c r="CDG298" s="84"/>
      <c r="CDH298" s="84"/>
      <c r="CDI298" s="84"/>
      <c r="CDJ298" s="84"/>
      <c r="CDK298" s="84"/>
      <c r="CDL298" s="84"/>
      <c r="CDM298" s="84"/>
      <c r="CDN298" s="84"/>
      <c r="CDO298" s="84"/>
      <c r="CDP298" s="84"/>
      <c r="CDQ298" s="84"/>
      <c r="CDR298" s="84"/>
      <c r="CDS298" s="84"/>
      <c r="CDT298" s="84"/>
      <c r="CDU298" s="84"/>
      <c r="CDV298" s="84"/>
      <c r="CDW298" s="84"/>
      <c r="CDX298" s="84"/>
      <c r="CDY298" s="84"/>
      <c r="CDZ298" s="84"/>
      <c r="CEA298" s="84"/>
      <c r="CEB298" s="84"/>
      <c r="CEC298" s="84"/>
      <c r="CED298" s="84"/>
      <c r="CEE298" s="84"/>
      <c r="CEF298" s="84"/>
      <c r="CEG298" s="84"/>
      <c r="CEH298" s="84"/>
      <c r="CEI298" s="84"/>
      <c r="CEJ298" s="84"/>
      <c r="CEK298" s="84"/>
      <c r="CEL298" s="84"/>
      <c r="CEM298" s="84"/>
      <c r="CEN298" s="84"/>
      <c r="CEO298" s="84"/>
      <c r="CEP298" s="84"/>
      <c r="CEQ298" s="84"/>
      <c r="CER298" s="84"/>
      <c r="CES298" s="84"/>
      <c r="CET298" s="84"/>
      <c r="CEU298" s="84"/>
      <c r="CEV298" s="84"/>
      <c r="CEW298" s="84"/>
      <c r="CEX298" s="84"/>
      <c r="CEY298" s="84"/>
      <c r="CEZ298" s="84"/>
      <c r="CFA298" s="84"/>
      <c r="CFB298" s="84"/>
      <c r="CFC298" s="84"/>
      <c r="CFD298" s="84"/>
      <c r="CFE298" s="84"/>
      <c r="CFF298" s="84"/>
      <c r="CFG298" s="84"/>
      <c r="CFH298" s="84"/>
      <c r="CFI298" s="84"/>
      <c r="CFJ298" s="84"/>
      <c r="CFK298" s="84"/>
      <c r="CFL298" s="84"/>
      <c r="CFM298" s="84"/>
      <c r="CFN298" s="84"/>
      <c r="CFO298" s="84"/>
      <c r="CFP298" s="84"/>
      <c r="CFQ298" s="84"/>
      <c r="CFR298" s="84"/>
      <c r="CFS298" s="84"/>
      <c r="CFT298" s="84"/>
      <c r="CFU298" s="84"/>
      <c r="CFV298" s="84"/>
      <c r="CFW298" s="84"/>
      <c r="CFX298" s="84"/>
      <c r="CFY298" s="84"/>
      <c r="CFZ298" s="84"/>
      <c r="CGA298" s="84"/>
      <c r="CGB298" s="84"/>
      <c r="CGC298" s="84"/>
      <c r="CGD298" s="84"/>
      <c r="CGE298" s="84"/>
      <c r="CGF298" s="84"/>
      <c r="CGG298" s="84"/>
      <c r="CGH298" s="84"/>
      <c r="CGI298" s="84"/>
      <c r="CGJ298" s="84"/>
      <c r="CGK298" s="84"/>
      <c r="CGL298" s="84"/>
      <c r="CGM298" s="84"/>
      <c r="CGN298" s="84"/>
      <c r="CGO298" s="84"/>
      <c r="CGP298" s="84"/>
      <c r="CGQ298" s="84"/>
      <c r="CGR298" s="84"/>
      <c r="CGS298" s="84"/>
      <c r="CGT298" s="84"/>
      <c r="CGU298" s="84"/>
      <c r="CGV298" s="84"/>
      <c r="CGW298" s="84"/>
      <c r="CGX298" s="84"/>
      <c r="CGY298" s="84"/>
      <c r="CGZ298" s="84"/>
      <c r="CHA298" s="84"/>
      <c r="CHB298" s="84"/>
      <c r="CHC298" s="84"/>
      <c r="CHD298" s="84"/>
      <c r="CHE298" s="84"/>
      <c r="CHF298" s="84"/>
      <c r="CHG298" s="84"/>
      <c r="CHH298" s="84"/>
      <c r="CHI298" s="84"/>
      <c r="CHJ298" s="84"/>
      <c r="CHK298" s="84"/>
      <c r="CHL298" s="84"/>
      <c r="CHM298" s="84"/>
      <c r="CHN298" s="84"/>
      <c r="CHO298" s="84"/>
      <c r="CHP298" s="84"/>
      <c r="CHQ298" s="84"/>
      <c r="CHR298" s="84"/>
      <c r="CHS298" s="84"/>
      <c r="CHT298" s="84"/>
      <c r="CHU298" s="84"/>
      <c r="CHV298" s="84"/>
      <c r="CHW298" s="84"/>
      <c r="CHX298" s="84"/>
      <c r="CHY298" s="84"/>
      <c r="CHZ298" s="84"/>
      <c r="CIA298" s="84"/>
      <c r="CIB298" s="84"/>
      <c r="CIC298" s="84"/>
      <c r="CID298" s="84"/>
      <c r="CIE298" s="84"/>
      <c r="CIF298" s="84"/>
      <c r="CIG298" s="84"/>
      <c r="CIH298" s="84"/>
      <c r="CII298" s="84"/>
      <c r="CIJ298" s="84"/>
      <c r="CIK298" s="84"/>
      <c r="CIL298" s="84"/>
      <c r="CIM298" s="84"/>
      <c r="CIN298" s="84"/>
      <c r="CIO298" s="84"/>
      <c r="CIP298" s="84"/>
      <c r="CIQ298" s="84"/>
      <c r="CIR298" s="84"/>
      <c r="CIS298" s="84"/>
      <c r="CIT298" s="84"/>
      <c r="CIU298" s="84"/>
      <c r="CIV298" s="84"/>
      <c r="CIW298" s="84"/>
      <c r="CIX298" s="84"/>
      <c r="CIY298" s="84"/>
      <c r="CIZ298" s="84"/>
      <c r="CJA298" s="84"/>
      <c r="CJB298" s="84"/>
      <c r="CJC298" s="84"/>
      <c r="CJD298" s="84"/>
      <c r="CJE298" s="84"/>
      <c r="CJF298" s="84"/>
      <c r="CJG298" s="84"/>
      <c r="CJH298" s="84"/>
      <c r="CJI298" s="84"/>
      <c r="CJJ298" s="84"/>
      <c r="CJK298" s="84"/>
      <c r="CJL298" s="84"/>
      <c r="CJM298" s="84"/>
      <c r="CJN298" s="84"/>
      <c r="CJO298" s="84"/>
      <c r="CJP298" s="84"/>
      <c r="CJQ298" s="84"/>
      <c r="CJR298" s="84"/>
      <c r="CJS298" s="84"/>
      <c r="CJT298" s="84"/>
      <c r="CJU298" s="84"/>
      <c r="CJV298" s="84"/>
      <c r="CJW298" s="84"/>
      <c r="CJX298" s="84"/>
      <c r="CJY298" s="84"/>
      <c r="CJZ298" s="84"/>
      <c r="CKA298" s="84"/>
      <c r="CKB298" s="84"/>
      <c r="CKC298" s="84"/>
      <c r="CKD298" s="84"/>
      <c r="CKE298" s="84"/>
      <c r="CKF298" s="84"/>
      <c r="CKG298" s="84"/>
      <c r="CKH298" s="84"/>
      <c r="CKI298" s="84"/>
      <c r="CKJ298" s="84"/>
      <c r="CKK298" s="84"/>
      <c r="CKL298" s="84"/>
      <c r="CKM298" s="84"/>
      <c r="CKN298" s="84"/>
      <c r="CKO298" s="84"/>
      <c r="CKP298" s="84"/>
      <c r="CKQ298" s="84"/>
      <c r="CKR298" s="84"/>
      <c r="CKS298" s="84"/>
      <c r="CKT298" s="84"/>
      <c r="CKU298" s="84"/>
      <c r="CKV298" s="84"/>
      <c r="CKW298" s="84"/>
      <c r="CKX298" s="84"/>
      <c r="CKY298" s="84"/>
      <c r="CKZ298" s="84"/>
      <c r="CLA298" s="84"/>
      <c r="CLB298" s="84"/>
      <c r="CLC298" s="84"/>
      <c r="CLD298" s="84"/>
      <c r="CLE298" s="84"/>
      <c r="CLF298" s="84"/>
      <c r="CLG298" s="84"/>
      <c r="CLH298" s="84"/>
      <c r="CLI298" s="84"/>
      <c r="CLJ298" s="84"/>
      <c r="CLK298" s="84"/>
      <c r="CLL298" s="84"/>
      <c r="CLM298" s="84"/>
      <c r="CLN298" s="84"/>
      <c r="CLO298" s="84"/>
      <c r="CLP298" s="84"/>
      <c r="CLQ298" s="84"/>
      <c r="CLR298" s="84"/>
      <c r="CLS298" s="84"/>
      <c r="CLT298" s="84"/>
      <c r="CLU298" s="84"/>
      <c r="CLV298" s="84"/>
      <c r="CLW298" s="84"/>
      <c r="CLX298" s="84"/>
      <c r="CLY298" s="84"/>
      <c r="CLZ298" s="84"/>
      <c r="CMA298" s="84"/>
      <c r="CMB298" s="84"/>
      <c r="CMC298" s="84"/>
      <c r="CMD298" s="84"/>
      <c r="CME298" s="84"/>
      <c r="CMF298" s="84"/>
      <c r="CMG298" s="84"/>
      <c r="CMH298" s="84"/>
      <c r="CMI298" s="84"/>
      <c r="CMJ298" s="84"/>
      <c r="CMK298" s="84"/>
      <c r="CML298" s="84"/>
      <c r="CMM298" s="84"/>
      <c r="CMN298" s="84"/>
      <c r="CMO298" s="84"/>
      <c r="CMP298" s="84"/>
      <c r="CMQ298" s="84"/>
      <c r="CMR298" s="84"/>
      <c r="CMS298" s="84"/>
      <c r="CMT298" s="84"/>
      <c r="CMU298" s="84"/>
      <c r="CMV298" s="84"/>
      <c r="CMW298" s="84"/>
      <c r="CMX298" s="84"/>
      <c r="CMY298" s="84"/>
      <c r="CMZ298" s="84"/>
      <c r="CNA298" s="84"/>
      <c r="CNB298" s="84"/>
      <c r="CNC298" s="84"/>
      <c r="CND298" s="84"/>
      <c r="CNE298" s="84"/>
      <c r="CNF298" s="84"/>
      <c r="CNG298" s="84"/>
      <c r="CNH298" s="84"/>
      <c r="CNI298" s="84"/>
      <c r="CNJ298" s="84"/>
      <c r="CNK298" s="84"/>
      <c r="CNL298" s="84"/>
      <c r="CNM298" s="84"/>
      <c r="CNN298" s="84"/>
      <c r="CNO298" s="84"/>
      <c r="CNP298" s="84"/>
      <c r="CNQ298" s="84"/>
      <c r="CNR298" s="84"/>
      <c r="CNS298" s="84"/>
      <c r="CNT298" s="84"/>
      <c r="CNU298" s="84"/>
      <c r="CNV298" s="84"/>
      <c r="CNW298" s="84"/>
      <c r="CNX298" s="84"/>
      <c r="CNY298" s="84"/>
      <c r="CNZ298" s="84"/>
      <c r="COA298" s="84"/>
      <c r="COB298" s="84"/>
      <c r="COC298" s="84"/>
      <c r="COD298" s="84"/>
      <c r="COE298" s="84"/>
      <c r="COF298" s="84"/>
      <c r="COG298" s="84"/>
      <c r="COH298" s="84"/>
      <c r="COI298" s="84"/>
      <c r="COJ298" s="84"/>
      <c r="COK298" s="84"/>
      <c r="COL298" s="84"/>
      <c r="COM298" s="84"/>
      <c r="CON298" s="84"/>
      <c r="COO298" s="84"/>
      <c r="COP298" s="84"/>
      <c r="COQ298" s="84"/>
      <c r="COR298" s="84"/>
      <c r="COS298" s="84"/>
      <c r="COT298" s="84"/>
      <c r="COU298" s="84"/>
      <c r="COV298" s="84"/>
      <c r="COW298" s="84"/>
      <c r="COX298" s="84"/>
      <c r="COY298" s="84"/>
      <c r="COZ298" s="84"/>
      <c r="CPA298" s="84"/>
      <c r="CPB298" s="84"/>
      <c r="CPC298" s="84"/>
      <c r="CPD298" s="84"/>
      <c r="CPE298" s="84"/>
      <c r="CPF298" s="84"/>
      <c r="CPG298" s="84"/>
      <c r="CPH298" s="84"/>
      <c r="CPI298" s="84"/>
      <c r="CPJ298" s="84"/>
      <c r="CPK298" s="84"/>
      <c r="CPL298" s="84"/>
      <c r="CPM298" s="84"/>
      <c r="CPN298" s="84"/>
      <c r="CPO298" s="84"/>
      <c r="CPP298" s="84"/>
      <c r="CPQ298" s="84"/>
      <c r="CPR298" s="84"/>
      <c r="CPS298" s="84"/>
      <c r="CPT298" s="84"/>
      <c r="CPU298" s="84"/>
      <c r="CPV298" s="84"/>
      <c r="CPW298" s="84"/>
      <c r="CPX298" s="84"/>
      <c r="CPY298" s="84"/>
      <c r="CPZ298" s="84"/>
      <c r="CQA298" s="84"/>
      <c r="CQB298" s="84"/>
      <c r="CQC298" s="84"/>
      <c r="CQD298" s="84"/>
      <c r="CQE298" s="84"/>
      <c r="CQF298" s="84"/>
      <c r="CQG298" s="84"/>
      <c r="CQH298" s="84"/>
      <c r="CQI298" s="84"/>
      <c r="CQJ298" s="84"/>
      <c r="CQK298" s="84"/>
      <c r="CQL298" s="84"/>
      <c r="CQM298" s="84"/>
      <c r="CQN298" s="84"/>
      <c r="CQO298" s="84"/>
      <c r="CQP298" s="84"/>
      <c r="CQQ298" s="84"/>
      <c r="CQR298" s="84"/>
      <c r="CQS298" s="84"/>
      <c r="CQT298" s="84"/>
      <c r="CQU298" s="84"/>
      <c r="CQV298" s="84"/>
      <c r="CQW298" s="84"/>
      <c r="CQX298" s="84"/>
      <c r="CQY298" s="84"/>
      <c r="CQZ298" s="84"/>
      <c r="CRA298" s="84"/>
      <c r="CRB298" s="84"/>
      <c r="CRC298" s="84"/>
      <c r="CRD298" s="84"/>
      <c r="CRE298" s="84"/>
      <c r="CRF298" s="84"/>
      <c r="CRG298" s="84"/>
      <c r="CRH298" s="84"/>
      <c r="CRI298" s="84"/>
      <c r="CRJ298" s="84"/>
      <c r="CRK298" s="84"/>
      <c r="CRL298" s="84"/>
      <c r="CRM298" s="84"/>
      <c r="CRN298" s="84"/>
      <c r="CRO298" s="84"/>
      <c r="CRP298" s="84"/>
      <c r="CRQ298" s="84"/>
      <c r="CRR298" s="84"/>
      <c r="CRS298" s="84"/>
      <c r="CRT298" s="84"/>
      <c r="CRU298" s="84"/>
      <c r="CRV298" s="84"/>
      <c r="CRW298" s="84"/>
      <c r="CRX298" s="84"/>
      <c r="CRY298" s="84"/>
      <c r="CRZ298" s="84"/>
      <c r="CSA298" s="84"/>
      <c r="CSB298" s="84"/>
      <c r="CSC298" s="84"/>
      <c r="CSD298" s="84"/>
      <c r="CSE298" s="84"/>
      <c r="CSF298" s="84"/>
      <c r="CSG298" s="84"/>
      <c r="CSH298" s="84"/>
      <c r="CSI298" s="84"/>
      <c r="CSJ298" s="84"/>
      <c r="CSK298" s="84"/>
      <c r="CSL298" s="84"/>
      <c r="CSM298" s="84"/>
      <c r="CSN298" s="84"/>
      <c r="CSO298" s="84"/>
      <c r="CSP298" s="84"/>
      <c r="CSQ298" s="84"/>
      <c r="CSR298" s="84"/>
      <c r="CSS298" s="84"/>
      <c r="CST298" s="84"/>
      <c r="CSU298" s="84"/>
      <c r="CSV298" s="84"/>
      <c r="CSW298" s="84"/>
      <c r="CSX298" s="84"/>
      <c r="CSY298" s="84"/>
      <c r="CSZ298" s="84"/>
      <c r="CTA298" s="84"/>
      <c r="CTB298" s="84"/>
      <c r="CTC298" s="84"/>
      <c r="CTD298" s="84"/>
      <c r="CTE298" s="84"/>
      <c r="CTF298" s="84"/>
      <c r="CTG298" s="84"/>
      <c r="CTH298" s="84"/>
      <c r="CTI298" s="84"/>
      <c r="CTJ298" s="84"/>
      <c r="CTK298" s="84"/>
      <c r="CTL298" s="84"/>
      <c r="CTM298" s="84"/>
      <c r="CTN298" s="84"/>
      <c r="CTO298" s="84"/>
      <c r="CTP298" s="84"/>
      <c r="CTQ298" s="84"/>
      <c r="CTR298" s="84"/>
      <c r="CTS298" s="84"/>
      <c r="CTT298" s="84"/>
      <c r="CTU298" s="84"/>
      <c r="CTV298" s="84"/>
      <c r="CTW298" s="84"/>
      <c r="CTX298" s="84"/>
      <c r="CTY298" s="84"/>
      <c r="CTZ298" s="84"/>
      <c r="CUA298" s="84"/>
      <c r="CUB298" s="84"/>
      <c r="CUC298" s="84"/>
      <c r="CUD298" s="84"/>
      <c r="CUE298" s="84"/>
      <c r="CUF298" s="84"/>
      <c r="CUG298" s="84"/>
      <c r="CUH298" s="84"/>
      <c r="CUI298" s="84"/>
      <c r="CUJ298" s="84"/>
      <c r="CUK298" s="84"/>
      <c r="CUL298" s="84"/>
      <c r="CUM298" s="84"/>
      <c r="CUN298" s="84"/>
      <c r="CUO298" s="84"/>
      <c r="CUP298" s="84"/>
      <c r="CUQ298" s="84"/>
      <c r="CUR298" s="84"/>
      <c r="CUS298" s="84"/>
      <c r="CUT298" s="84"/>
      <c r="CUU298" s="84"/>
      <c r="CUV298" s="84"/>
      <c r="CUW298" s="84"/>
      <c r="CUX298" s="84"/>
      <c r="CUY298" s="84"/>
      <c r="CUZ298" s="84"/>
      <c r="CVA298" s="84"/>
      <c r="CVB298" s="84"/>
      <c r="CVC298" s="84"/>
      <c r="CVD298" s="84"/>
      <c r="CVE298" s="84"/>
      <c r="CVF298" s="84"/>
      <c r="CVG298" s="84"/>
      <c r="CVH298" s="84"/>
      <c r="CVI298" s="84"/>
      <c r="CVJ298" s="84"/>
      <c r="CVK298" s="84"/>
      <c r="CVL298" s="84"/>
      <c r="CVM298" s="84"/>
      <c r="CVN298" s="84"/>
      <c r="CVO298" s="84"/>
      <c r="CVP298" s="84"/>
      <c r="CVQ298" s="84"/>
      <c r="CVR298" s="84"/>
      <c r="CVS298" s="84"/>
      <c r="CVT298" s="84"/>
      <c r="CVU298" s="84"/>
      <c r="CVV298" s="84"/>
      <c r="CVW298" s="84"/>
      <c r="CVX298" s="84"/>
      <c r="CVY298" s="84"/>
      <c r="CVZ298" s="84"/>
      <c r="CWA298" s="84"/>
      <c r="CWB298" s="84"/>
      <c r="CWC298" s="84"/>
      <c r="CWD298" s="84"/>
      <c r="CWE298" s="84"/>
      <c r="CWF298" s="84"/>
      <c r="CWG298" s="84"/>
      <c r="CWH298" s="84"/>
      <c r="CWI298" s="84"/>
      <c r="CWJ298" s="84"/>
      <c r="CWK298" s="84"/>
      <c r="CWL298" s="84"/>
      <c r="CWM298" s="84"/>
      <c r="CWN298" s="84"/>
      <c r="CWO298" s="84"/>
      <c r="CWP298" s="84"/>
      <c r="CWQ298" s="84"/>
      <c r="CWR298" s="84"/>
      <c r="CWS298" s="84"/>
      <c r="CWT298" s="84"/>
      <c r="CWU298" s="84"/>
      <c r="CWV298" s="84"/>
      <c r="CWW298" s="84"/>
      <c r="CWX298" s="84"/>
      <c r="CWY298" s="84"/>
      <c r="CWZ298" s="84"/>
      <c r="CXA298" s="84"/>
      <c r="CXB298" s="84"/>
      <c r="CXC298" s="84"/>
      <c r="CXD298" s="84"/>
      <c r="CXE298" s="84"/>
      <c r="CXF298" s="84"/>
      <c r="CXG298" s="84"/>
      <c r="CXH298" s="84"/>
      <c r="CXI298" s="84"/>
      <c r="CXJ298" s="84"/>
      <c r="CXK298" s="84"/>
      <c r="CXL298" s="84"/>
      <c r="CXM298" s="84"/>
      <c r="CXN298" s="84"/>
      <c r="CXO298" s="84"/>
      <c r="CXP298" s="84"/>
      <c r="CXQ298" s="84"/>
      <c r="CXR298" s="84"/>
      <c r="CXS298" s="84"/>
      <c r="CXT298" s="84"/>
      <c r="CXU298" s="84"/>
      <c r="CXV298" s="84"/>
      <c r="CXW298" s="84"/>
      <c r="CXX298" s="84"/>
      <c r="CXY298" s="84"/>
      <c r="CXZ298" s="84"/>
      <c r="CYA298" s="84"/>
      <c r="CYB298" s="84"/>
      <c r="CYC298" s="84"/>
      <c r="CYD298" s="84"/>
      <c r="CYE298" s="84"/>
      <c r="CYF298" s="84"/>
      <c r="CYG298" s="84"/>
      <c r="CYH298" s="84"/>
      <c r="CYI298" s="84"/>
      <c r="CYJ298" s="84"/>
      <c r="CYK298" s="84"/>
      <c r="CYL298" s="84"/>
      <c r="CYM298" s="84"/>
      <c r="CYN298" s="84"/>
      <c r="CYO298" s="84"/>
      <c r="CYP298" s="84"/>
      <c r="CYQ298" s="84"/>
      <c r="CYR298" s="84"/>
      <c r="CYS298" s="84"/>
      <c r="CYT298" s="84"/>
      <c r="CYU298" s="84"/>
      <c r="CYV298" s="84"/>
      <c r="CYW298" s="84"/>
      <c r="CYX298" s="84"/>
      <c r="CYY298" s="84"/>
      <c r="CYZ298" s="84"/>
      <c r="CZA298" s="84"/>
      <c r="CZB298" s="84"/>
      <c r="CZC298" s="84"/>
      <c r="CZD298" s="84"/>
      <c r="CZE298" s="84"/>
      <c r="CZF298" s="84"/>
      <c r="CZG298" s="84"/>
      <c r="CZH298" s="84"/>
      <c r="CZI298" s="84"/>
      <c r="CZJ298" s="84"/>
      <c r="CZK298" s="84"/>
      <c r="CZL298" s="84"/>
      <c r="CZM298" s="84"/>
      <c r="CZN298" s="84"/>
      <c r="CZO298" s="84"/>
      <c r="CZP298" s="84"/>
      <c r="CZQ298" s="84"/>
      <c r="CZR298" s="84"/>
      <c r="CZS298" s="84"/>
      <c r="CZT298" s="84"/>
      <c r="CZU298" s="84"/>
      <c r="CZV298" s="84"/>
      <c r="CZW298" s="84"/>
      <c r="CZX298" s="84"/>
      <c r="CZY298" s="84"/>
      <c r="CZZ298" s="84"/>
      <c r="DAA298" s="84"/>
      <c r="DAB298" s="84"/>
      <c r="DAC298" s="84"/>
      <c r="DAD298" s="84"/>
      <c r="DAE298" s="84"/>
      <c r="DAF298" s="84"/>
      <c r="DAG298" s="84"/>
      <c r="DAH298" s="84"/>
      <c r="DAI298" s="84"/>
      <c r="DAJ298" s="84"/>
      <c r="DAK298" s="84"/>
      <c r="DAL298" s="84"/>
      <c r="DAM298" s="84"/>
      <c r="DAN298" s="84"/>
      <c r="DAO298" s="84"/>
      <c r="DAP298" s="84"/>
      <c r="DAQ298" s="84"/>
      <c r="DAR298" s="84"/>
      <c r="DAS298" s="84"/>
      <c r="DAT298" s="84"/>
      <c r="DAU298" s="84"/>
      <c r="DAV298" s="84"/>
      <c r="DAW298" s="84"/>
      <c r="DAX298" s="84"/>
      <c r="DAY298" s="84"/>
      <c r="DAZ298" s="84"/>
      <c r="DBA298" s="84"/>
      <c r="DBB298" s="84"/>
      <c r="DBC298" s="84"/>
      <c r="DBD298" s="84"/>
      <c r="DBE298" s="84"/>
      <c r="DBF298" s="84"/>
      <c r="DBG298" s="84"/>
      <c r="DBH298" s="84"/>
      <c r="DBI298" s="84"/>
      <c r="DBJ298" s="84"/>
      <c r="DBK298" s="84"/>
      <c r="DBL298" s="84"/>
      <c r="DBM298" s="84"/>
      <c r="DBN298" s="84"/>
      <c r="DBO298" s="84"/>
      <c r="DBP298" s="84"/>
      <c r="DBQ298" s="84"/>
      <c r="DBR298" s="84"/>
      <c r="DBS298" s="84"/>
      <c r="DBT298" s="84"/>
      <c r="DBU298" s="84"/>
      <c r="DBV298" s="84"/>
      <c r="DBW298" s="84"/>
      <c r="DBX298" s="84"/>
      <c r="DBY298" s="84"/>
      <c r="DBZ298" s="84"/>
      <c r="DCA298" s="84"/>
      <c r="DCB298" s="84"/>
      <c r="DCC298" s="84"/>
      <c r="DCD298" s="84"/>
      <c r="DCE298" s="84"/>
      <c r="DCF298" s="84"/>
      <c r="DCG298" s="84"/>
      <c r="DCH298" s="84"/>
      <c r="DCI298" s="84"/>
      <c r="DCJ298" s="84"/>
      <c r="DCK298" s="84"/>
      <c r="DCL298" s="84"/>
      <c r="DCM298" s="84"/>
      <c r="DCN298" s="84"/>
      <c r="DCO298" s="84"/>
      <c r="DCP298" s="84"/>
      <c r="DCQ298" s="84"/>
      <c r="DCR298" s="84"/>
      <c r="DCS298" s="84"/>
      <c r="DCT298" s="84"/>
      <c r="DCU298" s="84"/>
      <c r="DCV298" s="84"/>
      <c r="DCW298" s="84"/>
      <c r="DCX298" s="84"/>
      <c r="DCY298" s="84"/>
      <c r="DCZ298" s="84"/>
      <c r="DDA298" s="84"/>
      <c r="DDB298" s="84"/>
      <c r="DDC298" s="84"/>
      <c r="DDD298" s="84"/>
      <c r="DDE298" s="84"/>
      <c r="DDF298" s="84"/>
      <c r="DDG298" s="84"/>
      <c r="DDH298" s="84"/>
      <c r="DDI298" s="84"/>
      <c r="DDJ298" s="84"/>
      <c r="DDK298" s="84"/>
      <c r="DDL298" s="84"/>
      <c r="DDM298" s="84"/>
      <c r="DDN298" s="84"/>
      <c r="DDO298" s="84"/>
      <c r="DDP298" s="84"/>
      <c r="DDQ298" s="84"/>
      <c r="DDR298" s="84"/>
      <c r="DDS298" s="84"/>
      <c r="DDT298" s="84"/>
      <c r="DDU298" s="84"/>
      <c r="DDV298" s="84"/>
      <c r="DDW298" s="84"/>
      <c r="DDX298" s="84"/>
      <c r="DDY298" s="84"/>
      <c r="DDZ298" s="84"/>
      <c r="DEA298" s="84"/>
      <c r="DEB298" s="84"/>
      <c r="DEC298" s="84"/>
      <c r="DED298" s="84"/>
      <c r="DEE298" s="84"/>
      <c r="DEF298" s="84"/>
      <c r="DEG298" s="84"/>
      <c r="DEH298" s="84"/>
      <c r="DEI298" s="84"/>
      <c r="DEJ298" s="84"/>
      <c r="DEK298" s="84"/>
      <c r="DEL298" s="84"/>
      <c r="DEM298" s="84"/>
      <c r="DEN298" s="84"/>
      <c r="DEO298" s="84"/>
      <c r="DEP298" s="84"/>
      <c r="DEQ298" s="84"/>
      <c r="DER298" s="84"/>
      <c r="DES298" s="84"/>
      <c r="DET298" s="84"/>
      <c r="DEU298" s="84"/>
      <c r="DEV298" s="84"/>
      <c r="DEW298" s="84"/>
      <c r="DEX298" s="84"/>
      <c r="DEY298" s="84"/>
      <c r="DEZ298" s="84"/>
      <c r="DFA298" s="84"/>
      <c r="DFB298" s="84"/>
      <c r="DFC298" s="84"/>
      <c r="DFD298" s="84"/>
      <c r="DFE298" s="84"/>
      <c r="DFF298" s="84"/>
      <c r="DFG298" s="84"/>
      <c r="DFH298" s="84"/>
      <c r="DFI298" s="84"/>
      <c r="DFJ298" s="84"/>
      <c r="DFK298" s="84"/>
      <c r="DFL298" s="84"/>
      <c r="DFM298" s="84"/>
      <c r="DFN298" s="84"/>
      <c r="DFO298" s="84"/>
      <c r="DFP298" s="84"/>
      <c r="DFQ298" s="84"/>
      <c r="DFR298" s="84"/>
      <c r="DFS298" s="84"/>
      <c r="DFT298" s="84"/>
      <c r="DFU298" s="84"/>
      <c r="DFV298" s="84"/>
      <c r="DFW298" s="84"/>
      <c r="DFX298" s="84"/>
      <c r="DFY298" s="84"/>
      <c r="DFZ298" s="84"/>
      <c r="DGA298" s="84"/>
      <c r="DGB298" s="84"/>
      <c r="DGC298" s="84"/>
      <c r="DGD298" s="84"/>
      <c r="DGE298" s="84"/>
      <c r="DGF298" s="84"/>
      <c r="DGG298" s="84"/>
      <c r="DGH298" s="84"/>
      <c r="DGI298" s="84"/>
      <c r="DGJ298" s="84"/>
      <c r="DGK298" s="84"/>
      <c r="DGL298" s="84"/>
      <c r="DGM298" s="84"/>
      <c r="DGN298" s="84"/>
      <c r="DGO298" s="84"/>
      <c r="DGP298" s="84"/>
      <c r="DGQ298" s="84"/>
      <c r="DGR298" s="84"/>
      <c r="DGS298" s="84"/>
      <c r="DGT298" s="84"/>
      <c r="DGU298" s="84"/>
      <c r="DGV298" s="84"/>
      <c r="DGW298" s="84"/>
      <c r="DGX298" s="84"/>
      <c r="DGY298" s="84"/>
      <c r="DGZ298" s="84"/>
      <c r="DHA298" s="84"/>
      <c r="DHB298" s="84"/>
      <c r="DHC298" s="84"/>
      <c r="DHD298" s="84"/>
      <c r="DHE298" s="84"/>
      <c r="DHF298" s="84"/>
      <c r="DHG298" s="84"/>
      <c r="DHH298" s="84"/>
      <c r="DHI298" s="84"/>
      <c r="DHJ298" s="84"/>
      <c r="DHK298" s="84"/>
      <c r="DHL298" s="84"/>
      <c r="DHM298" s="84"/>
      <c r="DHN298" s="84"/>
      <c r="DHO298" s="84"/>
      <c r="DHP298" s="84"/>
      <c r="DHQ298" s="84"/>
      <c r="DHR298" s="84"/>
      <c r="DHS298" s="84"/>
      <c r="DHT298" s="84"/>
      <c r="DHU298" s="84"/>
      <c r="DHV298" s="84"/>
      <c r="DHW298" s="84"/>
      <c r="DHX298" s="84"/>
      <c r="DHY298" s="84"/>
      <c r="DHZ298" s="84"/>
      <c r="DIA298" s="84"/>
      <c r="DIB298" s="84"/>
      <c r="DIC298" s="84"/>
      <c r="DID298" s="84"/>
      <c r="DIE298" s="84"/>
      <c r="DIF298" s="84"/>
      <c r="DIG298" s="84"/>
      <c r="DIH298" s="84"/>
      <c r="DII298" s="84"/>
      <c r="DIJ298" s="84"/>
      <c r="DIK298" s="84"/>
      <c r="DIL298" s="84"/>
      <c r="DIM298" s="84"/>
      <c r="DIN298" s="84"/>
      <c r="DIO298" s="84"/>
      <c r="DIP298" s="84"/>
      <c r="DIQ298" s="84"/>
      <c r="DIR298" s="84"/>
      <c r="DIS298" s="84"/>
      <c r="DIT298" s="84"/>
      <c r="DIU298" s="84"/>
      <c r="DIV298" s="84"/>
      <c r="DIW298" s="84"/>
      <c r="DIX298" s="84"/>
      <c r="DIY298" s="84"/>
      <c r="DIZ298" s="84"/>
      <c r="DJA298" s="84"/>
      <c r="DJB298" s="84"/>
      <c r="DJC298" s="84"/>
      <c r="DJD298" s="84"/>
      <c r="DJE298" s="84"/>
      <c r="DJF298" s="84"/>
      <c r="DJG298" s="84"/>
      <c r="DJH298" s="84"/>
      <c r="DJI298" s="84"/>
      <c r="DJJ298" s="84"/>
      <c r="DJK298" s="84"/>
      <c r="DJL298" s="84"/>
      <c r="DJM298" s="84"/>
      <c r="DJN298" s="84"/>
      <c r="DJO298" s="84"/>
      <c r="DJP298" s="84"/>
      <c r="DJQ298" s="84"/>
      <c r="DJR298" s="84"/>
      <c r="DJS298" s="84"/>
      <c r="DJT298" s="84"/>
      <c r="DJU298" s="84"/>
      <c r="DJV298" s="84"/>
      <c r="DJW298" s="84"/>
      <c r="DJX298" s="84"/>
      <c r="DJY298" s="84"/>
      <c r="DJZ298" s="84"/>
      <c r="DKA298" s="84"/>
      <c r="DKB298" s="84"/>
      <c r="DKC298" s="84"/>
      <c r="DKD298" s="84"/>
      <c r="DKE298" s="84"/>
      <c r="DKF298" s="84"/>
      <c r="DKG298" s="84"/>
      <c r="DKH298" s="84"/>
      <c r="DKI298" s="84"/>
      <c r="DKJ298" s="84"/>
      <c r="DKK298" s="84"/>
      <c r="DKL298" s="84"/>
      <c r="DKM298" s="84"/>
      <c r="DKN298" s="84"/>
      <c r="DKO298" s="84"/>
      <c r="DKP298" s="84"/>
      <c r="DKQ298" s="84"/>
      <c r="DKR298" s="84"/>
      <c r="DKS298" s="84"/>
      <c r="DKT298" s="84"/>
      <c r="DKU298" s="84"/>
      <c r="DKV298" s="84"/>
      <c r="DKW298" s="84"/>
      <c r="DKX298" s="84"/>
      <c r="DKY298" s="84"/>
      <c r="DKZ298" s="84"/>
      <c r="DLA298" s="84"/>
      <c r="DLB298" s="84"/>
      <c r="DLC298" s="84"/>
      <c r="DLD298" s="84"/>
      <c r="DLE298" s="84"/>
      <c r="DLF298" s="84"/>
      <c r="DLG298" s="84"/>
      <c r="DLH298" s="84"/>
      <c r="DLI298" s="84"/>
      <c r="DLJ298" s="84"/>
      <c r="DLK298" s="84"/>
      <c r="DLL298" s="84"/>
      <c r="DLM298" s="84"/>
      <c r="DLN298" s="84"/>
      <c r="DLO298" s="84"/>
      <c r="DLP298" s="84"/>
      <c r="DLQ298" s="84"/>
      <c r="DLR298" s="84"/>
      <c r="DLS298" s="84"/>
      <c r="DLT298" s="84"/>
      <c r="DLU298" s="84"/>
      <c r="DLV298" s="84"/>
      <c r="DLW298" s="84"/>
      <c r="DLX298" s="84"/>
      <c r="DLY298" s="84"/>
      <c r="DLZ298" s="84"/>
      <c r="DMA298" s="84"/>
      <c r="DMB298" s="84"/>
      <c r="DMC298" s="84"/>
      <c r="DMD298" s="84"/>
      <c r="DME298" s="84"/>
      <c r="DMF298" s="84"/>
      <c r="DMG298" s="84"/>
      <c r="DMH298" s="84"/>
      <c r="DMI298" s="84"/>
      <c r="DMJ298" s="84"/>
      <c r="DMK298" s="84"/>
      <c r="DML298" s="84"/>
      <c r="DMM298" s="84"/>
      <c r="DMN298" s="84"/>
      <c r="DMO298" s="84"/>
      <c r="DMP298" s="84"/>
      <c r="DMQ298" s="84"/>
      <c r="DMR298" s="84"/>
      <c r="DMS298" s="84"/>
      <c r="DMT298" s="84"/>
      <c r="DMU298" s="84"/>
      <c r="DMV298" s="84"/>
      <c r="DMW298" s="84"/>
      <c r="DMX298" s="84"/>
      <c r="DMY298" s="84"/>
      <c r="DMZ298" s="84"/>
      <c r="DNA298" s="84"/>
      <c r="DNB298" s="84"/>
      <c r="DNC298" s="84"/>
      <c r="DND298" s="84"/>
      <c r="DNE298" s="84"/>
      <c r="DNF298" s="84"/>
      <c r="DNG298" s="84"/>
      <c r="DNH298" s="84"/>
      <c r="DNI298" s="84"/>
      <c r="DNJ298" s="84"/>
      <c r="DNK298" s="84"/>
      <c r="DNL298" s="84"/>
      <c r="DNM298" s="84"/>
      <c r="DNN298" s="84"/>
      <c r="DNO298" s="84"/>
      <c r="DNP298" s="84"/>
      <c r="DNQ298" s="84"/>
      <c r="DNR298" s="84"/>
      <c r="DNS298" s="84"/>
      <c r="DNT298" s="84"/>
      <c r="DNU298" s="84"/>
      <c r="DNV298" s="84"/>
      <c r="DNW298" s="84"/>
      <c r="DNX298" s="84"/>
      <c r="DNY298" s="84"/>
      <c r="DNZ298" s="84"/>
      <c r="DOA298" s="84"/>
      <c r="DOB298" s="84"/>
      <c r="DOC298" s="84"/>
      <c r="DOD298" s="84"/>
      <c r="DOE298" s="84"/>
      <c r="DOF298" s="84"/>
      <c r="DOG298" s="84"/>
      <c r="DOH298" s="84"/>
      <c r="DOI298" s="84"/>
      <c r="DOJ298" s="84"/>
      <c r="DOK298" s="84"/>
      <c r="DOL298" s="84"/>
      <c r="DOM298" s="84"/>
      <c r="DON298" s="84"/>
      <c r="DOO298" s="84"/>
      <c r="DOP298" s="84"/>
      <c r="DOQ298" s="84"/>
      <c r="DOR298" s="84"/>
      <c r="DOS298" s="84"/>
      <c r="DOT298" s="84"/>
      <c r="DOU298" s="84"/>
      <c r="DOV298" s="84"/>
      <c r="DOW298" s="84"/>
      <c r="DOX298" s="84"/>
      <c r="DOY298" s="84"/>
      <c r="DOZ298" s="84"/>
      <c r="DPA298" s="84"/>
      <c r="DPB298" s="84"/>
      <c r="DPC298" s="84"/>
      <c r="DPD298" s="84"/>
      <c r="DPE298" s="84"/>
      <c r="DPF298" s="84"/>
      <c r="DPG298" s="84"/>
      <c r="DPH298" s="84"/>
      <c r="DPI298" s="84"/>
      <c r="DPJ298" s="84"/>
      <c r="DPK298" s="84"/>
      <c r="DPL298" s="84"/>
      <c r="DPM298" s="84"/>
      <c r="DPN298" s="84"/>
      <c r="DPO298" s="84"/>
      <c r="DPP298" s="84"/>
      <c r="DPQ298" s="84"/>
      <c r="DPR298" s="84"/>
      <c r="DPS298" s="84"/>
      <c r="DPT298" s="84"/>
      <c r="DPU298" s="84"/>
      <c r="DPV298" s="84"/>
      <c r="DPW298" s="84"/>
      <c r="DPX298" s="84"/>
      <c r="DPY298" s="84"/>
      <c r="DPZ298" s="84"/>
      <c r="DQA298" s="84"/>
      <c r="DQB298" s="84"/>
      <c r="DQC298" s="84"/>
      <c r="DQD298" s="84"/>
      <c r="DQE298" s="84"/>
      <c r="DQF298" s="84"/>
      <c r="DQG298" s="84"/>
      <c r="DQH298" s="84"/>
      <c r="DQI298" s="84"/>
      <c r="DQJ298" s="84"/>
      <c r="DQK298" s="84"/>
      <c r="DQL298" s="84"/>
      <c r="DQM298" s="84"/>
      <c r="DQN298" s="84"/>
      <c r="DQO298" s="84"/>
      <c r="DQP298" s="84"/>
      <c r="DQQ298" s="84"/>
      <c r="DQR298" s="84"/>
      <c r="DQS298" s="84"/>
      <c r="DQT298" s="84"/>
      <c r="DQU298" s="84"/>
      <c r="DQV298" s="84"/>
      <c r="DQW298" s="84"/>
      <c r="DQX298" s="84"/>
      <c r="DQY298" s="84"/>
      <c r="DQZ298" s="84"/>
      <c r="DRA298" s="84"/>
      <c r="DRB298" s="84"/>
      <c r="DRC298" s="84"/>
      <c r="DRD298" s="84"/>
      <c r="DRE298" s="84"/>
      <c r="DRF298" s="84"/>
      <c r="DRG298" s="84"/>
      <c r="DRH298" s="84"/>
      <c r="DRI298" s="84"/>
      <c r="DRJ298" s="84"/>
      <c r="DRK298" s="84"/>
      <c r="DRL298" s="84"/>
      <c r="DRM298" s="84"/>
      <c r="DRN298" s="84"/>
      <c r="DRO298" s="84"/>
      <c r="DRP298" s="84"/>
      <c r="DRQ298" s="84"/>
      <c r="DRR298" s="84"/>
      <c r="DRS298" s="84"/>
      <c r="DRT298" s="84"/>
      <c r="DRU298" s="84"/>
      <c r="DRV298" s="84"/>
      <c r="DRW298" s="84"/>
      <c r="DRX298" s="84"/>
      <c r="DRY298" s="84"/>
      <c r="DRZ298" s="84"/>
      <c r="DSA298" s="84"/>
      <c r="DSB298" s="84"/>
      <c r="DSC298" s="84"/>
      <c r="DSD298" s="84"/>
      <c r="DSE298" s="84"/>
      <c r="DSF298" s="84"/>
      <c r="DSG298" s="84"/>
      <c r="DSH298" s="84"/>
      <c r="DSI298" s="84"/>
      <c r="DSJ298" s="84"/>
      <c r="DSK298" s="84"/>
      <c r="DSL298" s="84"/>
      <c r="DSM298" s="84"/>
      <c r="DSN298" s="84"/>
      <c r="DSO298" s="84"/>
      <c r="DSP298" s="84"/>
      <c r="DSQ298" s="84"/>
      <c r="DSR298" s="84"/>
      <c r="DSS298" s="84"/>
      <c r="DST298" s="84"/>
      <c r="DSU298" s="84"/>
      <c r="DSV298" s="84"/>
      <c r="DSW298" s="84"/>
      <c r="DSX298" s="84"/>
      <c r="DSY298" s="84"/>
      <c r="DSZ298" s="84"/>
      <c r="DTA298" s="84"/>
      <c r="DTB298" s="84"/>
      <c r="DTC298" s="84"/>
      <c r="DTD298" s="84"/>
      <c r="DTE298" s="84"/>
      <c r="DTF298" s="84"/>
      <c r="DTG298" s="84"/>
      <c r="DTH298" s="84"/>
      <c r="DTI298" s="84"/>
      <c r="DTJ298" s="84"/>
      <c r="DTK298" s="84"/>
      <c r="DTL298" s="84"/>
      <c r="DTM298" s="84"/>
      <c r="DTN298" s="84"/>
      <c r="DTO298" s="84"/>
      <c r="DTP298" s="84"/>
      <c r="DTQ298" s="84"/>
      <c r="DTR298" s="84"/>
      <c r="DTS298" s="84"/>
      <c r="DTT298" s="84"/>
      <c r="DTU298" s="84"/>
      <c r="DTV298" s="84"/>
      <c r="DTW298" s="84"/>
      <c r="DTX298" s="84"/>
      <c r="DTY298" s="84"/>
      <c r="DTZ298" s="84"/>
      <c r="DUA298" s="84"/>
      <c r="DUB298" s="84"/>
      <c r="DUC298" s="84"/>
      <c r="DUD298" s="84"/>
      <c r="DUE298" s="84"/>
      <c r="DUF298" s="84"/>
      <c r="DUG298" s="84"/>
      <c r="DUH298" s="84"/>
      <c r="DUI298" s="84"/>
      <c r="DUJ298" s="84"/>
      <c r="DUK298" s="84"/>
      <c r="DUL298" s="84"/>
      <c r="DUM298" s="84"/>
      <c r="DUN298" s="84"/>
      <c r="DUO298" s="84"/>
      <c r="DUP298" s="84"/>
      <c r="DUQ298" s="84"/>
      <c r="DUR298" s="84"/>
      <c r="DUS298" s="84"/>
      <c r="DUT298" s="84"/>
      <c r="DUU298" s="84"/>
      <c r="DUV298" s="84"/>
      <c r="DUW298" s="84"/>
      <c r="DUX298" s="84"/>
      <c r="DUY298" s="84"/>
      <c r="DUZ298" s="84"/>
      <c r="DVA298" s="84"/>
      <c r="DVB298" s="84"/>
      <c r="DVC298" s="84"/>
      <c r="DVD298" s="84"/>
      <c r="DVE298" s="84"/>
      <c r="DVF298" s="84"/>
      <c r="DVG298" s="84"/>
      <c r="DVH298" s="84"/>
      <c r="DVI298" s="84"/>
      <c r="DVJ298" s="84"/>
      <c r="DVK298" s="84"/>
      <c r="DVL298" s="84"/>
      <c r="DVM298" s="84"/>
      <c r="DVN298" s="84"/>
      <c r="DVO298" s="84"/>
      <c r="DVP298" s="84"/>
      <c r="DVQ298" s="84"/>
      <c r="DVR298" s="84"/>
      <c r="DVS298" s="84"/>
      <c r="DVT298" s="84"/>
      <c r="DVU298" s="84"/>
      <c r="DVV298" s="84"/>
      <c r="DVW298" s="84"/>
      <c r="DVX298" s="84"/>
      <c r="DVY298" s="84"/>
      <c r="DVZ298" s="84"/>
      <c r="DWA298" s="84"/>
      <c r="DWB298" s="84"/>
      <c r="DWC298" s="84"/>
      <c r="DWD298" s="84"/>
      <c r="DWE298" s="84"/>
      <c r="DWF298" s="84"/>
      <c r="DWG298" s="84"/>
      <c r="DWH298" s="84"/>
      <c r="DWI298" s="84"/>
      <c r="DWJ298" s="84"/>
      <c r="DWK298" s="84"/>
      <c r="DWL298" s="84"/>
      <c r="DWM298" s="84"/>
      <c r="DWN298" s="84"/>
      <c r="DWO298" s="84"/>
      <c r="DWP298" s="84"/>
      <c r="DWQ298" s="84"/>
      <c r="DWR298" s="84"/>
      <c r="DWS298" s="84"/>
      <c r="DWT298" s="84"/>
      <c r="DWU298" s="84"/>
      <c r="DWV298" s="84"/>
      <c r="DWW298" s="84"/>
      <c r="DWX298" s="84"/>
      <c r="DWY298" s="84"/>
      <c r="DWZ298" s="84"/>
      <c r="DXA298" s="84"/>
      <c r="DXB298" s="84"/>
      <c r="DXC298" s="84"/>
      <c r="DXD298" s="84"/>
      <c r="DXE298" s="84"/>
      <c r="DXF298" s="84"/>
      <c r="DXG298" s="84"/>
      <c r="DXH298" s="84"/>
      <c r="DXI298" s="84"/>
      <c r="DXJ298" s="84"/>
      <c r="DXK298" s="84"/>
      <c r="DXL298" s="84"/>
      <c r="DXM298" s="84"/>
      <c r="DXN298" s="84"/>
      <c r="DXO298" s="84"/>
      <c r="DXP298" s="84"/>
      <c r="DXQ298" s="84"/>
      <c r="DXR298" s="84"/>
      <c r="DXS298" s="84"/>
      <c r="DXT298" s="84"/>
      <c r="DXU298" s="84"/>
      <c r="DXV298" s="84"/>
      <c r="DXW298" s="84"/>
      <c r="DXX298" s="84"/>
      <c r="DXY298" s="84"/>
      <c r="DXZ298" s="84"/>
      <c r="DYA298" s="84"/>
      <c r="DYB298" s="84"/>
      <c r="DYC298" s="84"/>
      <c r="DYD298" s="84"/>
      <c r="DYE298" s="84"/>
      <c r="DYF298" s="84"/>
      <c r="DYG298" s="84"/>
      <c r="DYH298" s="84"/>
      <c r="DYI298" s="84"/>
      <c r="DYJ298" s="84"/>
      <c r="DYK298" s="84"/>
      <c r="DYL298" s="84"/>
      <c r="DYM298" s="84"/>
      <c r="DYN298" s="84"/>
      <c r="DYO298" s="84"/>
      <c r="DYP298" s="84"/>
      <c r="DYQ298" s="84"/>
      <c r="DYR298" s="84"/>
      <c r="DYS298" s="84"/>
      <c r="DYT298" s="84"/>
      <c r="DYU298" s="84"/>
      <c r="DYV298" s="84"/>
      <c r="DYW298" s="84"/>
      <c r="DYX298" s="84"/>
      <c r="DYY298" s="84"/>
      <c r="DYZ298" s="84"/>
      <c r="DZA298" s="84"/>
      <c r="DZB298" s="84"/>
      <c r="DZC298" s="84"/>
      <c r="DZD298" s="84"/>
      <c r="DZE298" s="84"/>
      <c r="DZF298" s="84"/>
      <c r="DZG298" s="84"/>
      <c r="DZH298" s="84"/>
      <c r="DZI298" s="84"/>
      <c r="DZJ298" s="84"/>
      <c r="DZK298" s="84"/>
      <c r="DZL298" s="84"/>
      <c r="DZM298" s="84"/>
      <c r="DZN298" s="84"/>
      <c r="DZO298" s="84"/>
      <c r="DZP298" s="84"/>
      <c r="DZQ298" s="84"/>
      <c r="DZR298" s="84"/>
      <c r="DZS298" s="84"/>
      <c r="DZT298" s="84"/>
      <c r="DZU298" s="84"/>
      <c r="DZV298" s="84"/>
      <c r="DZW298" s="84"/>
      <c r="DZX298" s="84"/>
      <c r="DZY298" s="84"/>
      <c r="DZZ298" s="84"/>
      <c r="EAA298" s="84"/>
      <c r="EAB298" s="84"/>
      <c r="EAC298" s="84"/>
      <c r="EAD298" s="84"/>
      <c r="EAE298" s="84"/>
      <c r="EAF298" s="84"/>
      <c r="EAG298" s="84"/>
      <c r="EAH298" s="84"/>
      <c r="EAI298" s="84"/>
      <c r="EAJ298" s="84"/>
      <c r="EAK298" s="84"/>
      <c r="EAL298" s="84"/>
      <c r="EAM298" s="84"/>
      <c r="EAN298" s="84"/>
      <c r="EAO298" s="84"/>
      <c r="EAP298" s="84"/>
      <c r="EAQ298" s="84"/>
      <c r="EAR298" s="84"/>
      <c r="EAS298" s="84"/>
      <c r="EAT298" s="84"/>
      <c r="EAU298" s="84"/>
      <c r="EAV298" s="84"/>
      <c r="EAW298" s="84"/>
      <c r="EAX298" s="84"/>
      <c r="EAY298" s="84"/>
      <c r="EAZ298" s="84"/>
      <c r="EBA298" s="84"/>
      <c r="EBB298" s="84"/>
      <c r="EBC298" s="84"/>
      <c r="EBD298" s="84"/>
      <c r="EBE298" s="84"/>
      <c r="EBF298" s="84"/>
      <c r="EBG298" s="84"/>
      <c r="EBH298" s="84"/>
      <c r="EBI298" s="84"/>
      <c r="EBJ298" s="84"/>
      <c r="EBK298" s="84"/>
      <c r="EBL298" s="84"/>
      <c r="EBM298" s="84"/>
      <c r="EBN298" s="84"/>
      <c r="EBO298" s="84"/>
      <c r="EBP298" s="84"/>
      <c r="EBQ298" s="84"/>
      <c r="EBR298" s="84"/>
      <c r="EBS298" s="84"/>
      <c r="EBT298" s="84"/>
      <c r="EBU298" s="84"/>
      <c r="EBV298" s="84"/>
      <c r="EBW298" s="84"/>
      <c r="EBX298" s="84"/>
      <c r="EBY298" s="84"/>
      <c r="EBZ298" s="84"/>
      <c r="ECA298" s="84"/>
      <c r="ECB298" s="84"/>
      <c r="ECC298" s="84"/>
      <c r="ECD298" s="84"/>
      <c r="ECE298" s="84"/>
      <c r="ECF298" s="84"/>
      <c r="ECG298" s="84"/>
      <c r="ECH298" s="84"/>
      <c r="ECI298" s="84"/>
      <c r="ECJ298" s="84"/>
      <c r="ECK298" s="84"/>
      <c r="ECL298" s="84"/>
      <c r="ECM298" s="84"/>
      <c r="ECN298" s="84"/>
      <c r="ECO298" s="84"/>
      <c r="ECP298" s="84"/>
      <c r="ECQ298" s="84"/>
      <c r="ECR298" s="84"/>
      <c r="ECS298" s="84"/>
      <c r="ECT298" s="84"/>
      <c r="ECU298" s="84"/>
      <c r="ECV298" s="84"/>
      <c r="ECW298" s="84"/>
      <c r="ECX298" s="84"/>
      <c r="ECY298" s="84"/>
      <c r="ECZ298" s="84"/>
      <c r="EDA298" s="84"/>
      <c r="EDB298" s="84"/>
      <c r="EDC298" s="84"/>
      <c r="EDD298" s="84"/>
      <c r="EDE298" s="84"/>
      <c r="EDF298" s="84"/>
      <c r="EDG298" s="84"/>
      <c r="EDH298" s="84"/>
      <c r="EDI298" s="84"/>
      <c r="EDJ298" s="84"/>
      <c r="EDK298" s="84"/>
      <c r="EDL298" s="84"/>
      <c r="EDM298" s="84"/>
      <c r="EDN298" s="84"/>
      <c r="EDO298" s="84"/>
      <c r="EDP298" s="84"/>
      <c r="EDQ298" s="84"/>
      <c r="EDR298" s="84"/>
      <c r="EDS298" s="84"/>
      <c r="EDT298" s="84"/>
      <c r="EDU298" s="84"/>
      <c r="EDV298" s="84"/>
      <c r="EDW298" s="84"/>
      <c r="EDX298" s="84"/>
      <c r="EDY298" s="84"/>
      <c r="EDZ298" s="84"/>
      <c r="EEA298" s="84"/>
      <c r="EEB298" s="84"/>
      <c r="EEC298" s="84"/>
      <c r="EED298" s="84"/>
      <c r="EEE298" s="84"/>
      <c r="EEF298" s="84"/>
      <c r="EEG298" s="84"/>
      <c r="EEH298" s="84"/>
      <c r="EEI298" s="84"/>
      <c r="EEJ298" s="84"/>
      <c r="EEK298" s="84"/>
      <c r="EEL298" s="84"/>
      <c r="EEM298" s="84"/>
      <c r="EEN298" s="84"/>
      <c r="EEO298" s="84"/>
      <c r="EEP298" s="84"/>
      <c r="EEQ298" s="84"/>
      <c r="EER298" s="84"/>
      <c r="EES298" s="84"/>
      <c r="EET298" s="84"/>
      <c r="EEU298" s="84"/>
      <c r="EEV298" s="84"/>
      <c r="EEW298" s="84"/>
      <c r="EEX298" s="84"/>
      <c r="EEY298" s="84"/>
      <c r="EEZ298" s="84"/>
      <c r="EFA298" s="84"/>
      <c r="EFB298" s="84"/>
      <c r="EFC298" s="84"/>
      <c r="EFD298" s="84"/>
      <c r="EFE298" s="84"/>
      <c r="EFF298" s="84"/>
      <c r="EFG298" s="84"/>
      <c r="EFH298" s="84"/>
      <c r="EFI298" s="84"/>
      <c r="EFJ298" s="84"/>
      <c r="EFK298" s="84"/>
      <c r="EFL298" s="84"/>
      <c r="EFM298" s="84"/>
      <c r="EFN298" s="84"/>
      <c r="EFO298" s="84"/>
      <c r="EFP298" s="84"/>
      <c r="EFQ298" s="84"/>
      <c r="EFR298" s="84"/>
      <c r="EFS298" s="84"/>
      <c r="EFT298" s="84"/>
      <c r="EFU298" s="84"/>
      <c r="EFV298" s="84"/>
      <c r="EFW298" s="84"/>
      <c r="EFX298" s="84"/>
      <c r="EFY298" s="84"/>
      <c r="EFZ298" s="84"/>
      <c r="EGA298" s="84"/>
      <c r="EGB298" s="84"/>
      <c r="EGC298" s="84"/>
      <c r="EGD298" s="84"/>
      <c r="EGE298" s="84"/>
      <c r="EGF298" s="84"/>
      <c r="EGG298" s="84"/>
      <c r="EGH298" s="84"/>
      <c r="EGI298" s="84"/>
      <c r="EGJ298" s="84"/>
      <c r="EGK298" s="84"/>
      <c r="EGL298" s="84"/>
      <c r="EGM298" s="84"/>
      <c r="EGN298" s="84"/>
      <c r="EGO298" s="84"/>
      <c r="EGP298" s="84"/>
      <c r="EGQ298" s="84"/>
      <c r="EGR298" s="84"/>
      <c r="EGS298" s="84"/>
      <c r="EGT298" s="84"/>
      <c r="EGU298" s="84"/>
      <c r="EGV298" s="84"/>
      <c r="EGW298" s="84"/>
      <c r="EGX298" s="84"/>
      <c r="EGY298" s="84"/>
      <c r="EGZ298" s="84"/>
      <c r="EHA298" s="84"/>
      <c r="EHB298" s="84"/>
      <c r="EHC298" s="84"/>
      <c r="EHD298" s="84"/>
      <c r="EHE298" s="84"/>
      <c r="EHF298" s="84"/>
      <c r="EHG298" s="84"/>
      <c r="EHH298" s="84"/>
      <c r="EHI298" s="84"/>
      <c r="EHJ298" s="84"/>
      <c r="EHK298" s="84"/>
      <c r="EHL298" s="84"/>
      <c r="EHM298" s="84"/>
      <c r="EHN298" s="84"/>
      <c r="EHO298" s="84"/>
      <c r="EHP298" s="84"/>
      <c r="EHQ298" s="84"/>
      <c r="EHR298" s="84"/>
      <c r="EHS298" s="84"/>
      <c r="EHT298" s="84"/>
      <c r="EHU298" s="84"/>
      <c r="EHV298" s="84"/>
      <c r="EHW298" s="84"/>
      <c r="EHX298" s="84"/>
      <c r="EHY298" s="84"/>
      <c r="EHZ298" s="84"/>
      <c r="EIA298" s="84"/>
      <c r="EIB298" s="84"/>
      <c r="EIC298" s="84"/>
      <c r="EID298" s="84"/>
      <c r="EIE298" s="84"/>
      <c r="EIF298" s="84"/>
      <c r="EIG298" s="84"/>
      <c r="EIH298" s="84"/>
      <c r="EII298" s="84"/>
      <c r="EIJ298" s="84"/>
      <c r="EIK298" s="84"/>
      <c r="EIL298" s="84"/>
      <c r="EIM298" s="84"/>
      <c r="EIN298" s="84"/>
      <c r="EIO298" s="84"/>
      <c r="EIP298" s="84"/>
      <c r="EIQ298" s="84"/>
      <c r="EIR298" s="84"/>
      <c r="EIS298" s="84"/>
      <c r="EIT298" s="84"/>
      <c r="EIU298" s="84"/>
      <c r="EIV298" s="84"/>
      <c r="EIW298" s="84"/>
      <c r="EIX298" s="84"/>
      <c r="EIY298" s="84"/>
      <c r="EIZ298" s="84"/>
      <c r="EJA298" s="84"/>
      <c r="EJB298" s="84"/>
      <c r="EJC298" s="84"/>
      <c r="EJD298" s="84"/>
      <c r="EJE298" s="84"/>
      <c r="EJF298" s="84"/>
      <c r="EJG298" s="84"/>
      <c r="EJH298" s="84"/>
      <c r="EJI298" s="84"/>
      <c r="EJJ298" s="84"/>
      <c r="EJK298" s="84"/>
      <c r="EJL298" s="84"/>
      <c r="EJM298" s="84"/>
      <c r="EJN298" s="84"/>
      <c r="EJO298" s="84"/>
      <c r="EJP298" s="84"/>
      <c r="EJQ298" s="84"/>
      <c r="EJR298" s="84"/>
      <c r="EJS298" s="84"/>
      <c r="EJT298" s="84"/>
      <c r="EJU298" s="84"/>
      <c r="EJV298" s="84"/>
      <c r="EJW298" s="84"/>
      <c r="EJX298" s="84"/>
      <c r="EJY298" s="84"/>
      <c r="EJZ298" s="84"/>
      <c r="EKA298" s="84"/>
      <c r="EKB298" s="84"/>
      <c r="EKC298" s="84"/>
      <c r="EKD298" s="84"/>
      <c r="EKE298" s="84"/>
      <c r="EKF298" s="84"/>
      <c r="EKG298" s="84"/>
      <c r="EKH298" s="84"/>
      <c r="EKI298" s="84"/>
      <c r="EKJ298" s="84"/>
      <c r="EKK298" s="84"/>
      <c r="EKL298" s="84"/>
      <c r="EKM298" s="84"/>
      <c r="EKN298" s="84"/>
      <c r="EKO298" s="84"/>
      <c r="EKP298" s="84"/>
      <c r="EKQ298" s="84"/>
      <c r="EKR298" s="84"/>
      <c r="EKS298" s="84"/>
      <c r="EKT298" s="84"/>
      <c r="EKU298" s="84"/>
      <c r="EKV298" s="84"/>
      <c r="EKW298" s="84"/>
      <c r="EKX298" s="84"/>
      <c r="EKY298" s="84"/>
      <c r="EKZ298" s="84"/>
      <c r="ELA298" s="84"/>
      <c r="ELB298" s="84"/>
      <c r="ELC298" s="84"/>
      <c r="ELD298" s="84"/>
      <c r="ELE298" s="84"/>
      <c r="ELF298" s="84"/>
      <c r="ELG298" s="84"/>
      <c r="ELH298" s="84"/>
      <c r="ELI298" s="84"/>
      <c r="ELJ298" s="84"/>
      <c r="ELK298" s="84"/>
      <c r="ELL298" s="84"/>
      <c r="ELM298" s="84"/>
      <c r="ELN298" s="84"/>
      <c r="ELO298" s="84"/>
      <c r="ELP298" s="84"/>
      <c r="ELQ298" s="84"/>
      <c r="ELR298" s="84"/>
      <c r="ELS298" s="84"/>
      <c r="ELT298" s="84"/>
      <c r="ELU298" s="84"/>
      <c r="ELV298" s="84"/>
      <c r="ELW298" s="84"/>
      <c r="ELX298" s="84"/>
      <c r="ELY298" s="84"/>
      <c r="ELZ298" s="84"/>
      <c r="EMA298" s="84"/>
      <c r="EMB298" s="84"/>
      <c r="EMC298" s="84"/>
      <c r="EMD298" s="84"/>
      <c r="EME298" s="84"/>
      <c r="EMF298" s="84"/>
      <c r="EMG298" s="84"/>
      <c r="EMH298" s="84"/>
      <c r="EMI298" s="84"/>
      <c r="EMJ298" s="84"/>
      <c r="EMK298" s="84"/>
      <c r="EML298" s="84"/>
      <c r="EMM298" s="84"/>
      <c r="EMN298" s="84"/>
      <c r="EMO298" s="84"/>
      <c r="EMP298" s="84"/>
      <c r="EMQ298" s="84"/>
      <c r="EMR298" s="84"/>
      <c r="EMS298" s="84"/>
      <c r="EMT298" s="84"/>
      <c r="EMU298" s="84"/>
      <c r="EMV298" s="84"/>
      <c r="EMW298" s="84"/>
      <c r="EMX298" s="84"/>
      <c r="EMY298" s="84"/>
      <c r="EMZ298" s="84"/>
      <c r="ENA298" s="84"/>
      <c r="ENB298" s="84"/>
      <c r="ENC298" s="84"/>
      <c r="END298" s="84"/>
      <c r="ENE298" s="84"/>
      <c r="ENF298" s="84"/>
      <c r="ENG298" s="84"/>
      <c r="ENH298" s="84"/>
      <c r="ENI298" s="84"/>
      <c r="ENJ298" s="84"/>
      <c r="ENK298" s="84"/>
      <c r="ENL298" s="84"/>
      <c r="ENM298" s="84"/>
      <c r="ENN298" s="84"/>
      <c r="ENO298" s="84"/>
      <c r="ENP298" s="84"/>
      <c r="ENQ298" s="84"/>
      <c r="ENR298" s="84"/>
      <c r="ENS298" s="84"/>
      <c r="ENT298" s="84"/>
      <c r="ENU298" s="84"/>
      <c r="ENV298" s="84"/>
      <c r="ENW298" s="84"/>
      <c r="ENX298" s="84"/>
      <c r="ENY298" s="84"/>
      <c r="ENZ298" s="84"/>
      <c r="EOA298" s="84"/>
      <c r="EOB298" s="84"/>
      <c r="EOC298" s="84"/>
      <c r="EOD298" s="84"/>
      <c r="EOE298" s="84"/>
      <c r="EOF298" s="84"/>
      <c r="EOG298" s="84"/>
      <c r="EOH298" s="84"/>
      <c r="EOI298" s="84"/>
      <c r="EOJ298" s="84"/>
      <c r="EOK298" s="84"/>
      <c r="EOL298" s="84"/>
      <c r="EOM298" s="84"/>
      <c r="EON298" s="84"/>
      <c r="EOO298" s="84"/>
      <c r="EOP298" s="84"/>
      <c r="EOQ298" s="84"/>
      <c r="EOR298" s="84"/>
      <c r="EOS298" s="84"/>
      <c r="EOT298" s="84"/>
      <c r="EOU298" s="84"/>
      <c r="EOV298" s="84"/>
      <c r="EOW298" s="84"/>
      <c r="EOX298" s="84"/>
      <c r="EOY298" s="84"/>
      <c r="EOZ298" s="84"/>
      <c r="EPA298" s="84"/>
      <c r="EPB298" s="84"/>
      <c r="EPC298" s="84"/>
      <c r="EPD298" s="84"/>
      <c r="EPE298" s="84"/>
      <c r="EPF298" s="84"/>
      <c r="EPG298" s="84"/>
      <c r="EPH298" s="84"/>
      <c r="EPI298" s="84"/>
      <c r="EPJ298" s="84"/>
      <c r="EPK298" s="84"/>
      <c r="EPL298" s="84"/>
      <c r="EPM298" s="84"/>
      <c r="EPN298" s="84"/>
      <c r="EPO298" s="84"/>
      <c r="EPP298" s="84"/>
      <c r="EPQ298" s="84"/>
      <c r="EPR298" s="84"/>
      <c r="EPS298" s="84"/>
      <c r="EPT298" s="84"/>
      <c r="EPU298" s="84"/>
      <c r="EPV298" s="84"/>
      <c r="EPW298" s="84"/>
      <c r="EPX298" s="84"/>
      <c r="EPY298" s="84"/>
      <c r="EPZ298" s="84"/>
      <c r="EQA298" s="84"/>
      <c r="EQB298" s="84"/>
      <c r="EQC298" s="84"/>
      <c r="EQD298" s="84"/>
      <c r="EQE298" s="84"/>
      <c r="EQF298" s="84"/>
      <c r="EQG298" s="84"/>
      <c r="EQH298" s="84"/>
      <c r="EQI298" s="84"/>
      <c r="EQJ298" s="84"/>
      <c r="EQK298" s="84"/>
      <c r="EQL298" s="84"/>
      <c r="EQM298" s="84"/>
      <c r="EQN298" s="84"/>
      <c r="EQO298" s="84"/>
      <c r="EQP298" s="84"/>
      <c r="EQQ298" s="84"/>
      <c r="EQR298" s="84"/>
      <c r="EQS298" s="84"/>
      <c r="EQT298" s="84"/>
      <c r="EQU298" s="84"/>
      <c r="EQV298" s="84"/>
      <c r="EQW298" s="84"/>
      <c r="EQX298" s="84"/>
      <c r="EQY298" s="84"/>
      <c r="EQZ298" s="84"/>
      <c r="ERA298" s="84"/>
      <c r="ERB298" s="84"/>
      <c r="ERC298" s="84"/>
      <c r="ERD298" s="84"/>
      <c r="ERE298" s="84"/>
      <c r="ERF298" s="84"/>
      <c r="ERG298" s="84"/>
      <c r="ERH298" s="84"/>
      <c r="ERI298" s="84"/>
      <c r="ERJ298" s="84"/>
      <c r="ERK298" s="84"/>
      <c r="ERL298" s="84"/>
      <c r="ERM298" s="84"/>
      <c r="ERN298" s="84"/>
      <c r="ERO298" s="84"/>
      <c r="ERP298" s="84"/>
      <c r="ERQ298" s="84"/>
      <c r="ERR298" s="84"/>
      <c r="ERS298" s="84"/>
      <c r="ERT298" s="84"/>
      <c r="ERU298" s="84"/>
      <c r="ERV298" s="84"/>
      <c r="ERW298" s="84"/>
      <c r="ERX298" s="84"/>
      <c r="ERY298" s="84"/>
      <c r="ERZ298" s="84"/>
      <c r="ESA298" s="84"/>
      <c r="ESB298" s="84"/>
      <c r="ESC298" s="84"/>
      <c r="ESD298" s="84"/>
      <c r="ESE298" s="84"/>
      <c r="ESF298" s="84"/>
      <c r="ESG298" s="84"/>
      <c r="ESH298" s="84"/>
      <c r="ESI298" s="84"/>
      <c r="ESJ298" s="84"/>
      <c r="ESK298" s="84"/>
      <c r="ESL298" s="84"/>
      <c r="ESM298" s="84"/>
      <c r="ESN298" s="84"/>
      <c r="ESO298" s="84"/>
      <c r="ESP298" s="84"/>
      <c r="ESQ298" s="84"/>
      <c r="ESR298" s="84"/>
      <c r="ESS298" s="84"/>
      <c r="EST298" s="84"/>
      <c r="ESU298" s="84"/>
      <c r="ESV298" s="84"/>
      <c r="ESW298" s="84"/>
      <c r="ESX298" s="84"/>
      <c r="ESY298" s="84"/>
      <c r="ESZ298" s="84"/>
      <c r="ETA298" s="84"/>
      <c r="ETB298" s="84"/>
      <c r="ETC298" s="84"/>
      <c r="ETD298" s="84"/>
      <c r="ETE298" s="84"/>
      <c r="ETF298" s="84"/>
      <c r="ETG298" s="84"/>
      <c r="ETH298" s="84"/>
      <c r="ETI298" s="84"/>
      <c r="ETJ298" s="84"/>
      <c r="ETK298" s="84"/>
      <c r="ETL298" s="84"/>
      <c r="ETM298" s="84"/>
      <c r="ETN298" s="84"/>
      <c r="ETO298" s="84"/>
      <c r="ETP298" s="84"/>
      <c r="ETQ298" s="84"/>
      <c r="ETR298" s="84"/>
      <c r="ETS298" s="84"/>
      <c r="ETT298" s="84"/>
      <c r="ETU298" s="84"/>
      <c r="ETV298" s="84"/>
      <c r="ETW298" s="84"/>
      <c r="ETX298" s="84"/>
      <c r="ETY298" s="84"/>
      <c r="ETZ298" s="84"/>
      <c r="EUA298" s="84"/>
      <c r="EUB298" s="84"/>
      <c r="EUC298" s="84"/>
      <c r="EUD298" s="84"/>
      <c r="EUE298" s="84"/>
      <c r="EUF298" s="84"/>
      <c r="EUG298" s="84"/>
      <c r="EUH298" s="84"/>
      <c r="EUI298" s="84"/>
      <c r="EUJ298" s="84"/>
      <c r="EUK298" s="84"/>
      <c r="EUL298" s="84"/>
      <c r="EUM298" s="84"/>
      <c r="EUN298" s="84"/>
      <c r="EUO298" s="84"/>
      <c r="EUP298" s="84"/>
      <c r="EUQ298" s="84"/>
      <c r="EUR298" s="84"/>
      <c r="EUS298" s="84"/>
      <c r="EUT298" s="84"/>
      <c r="EUU298" s="84"/>
      <c r="EUV298" s="84"/>
      <c r="EUW298" s="84"/>
      <c r="EUX298" s="84"/>
      <c r="EUY298" s="84"/>
      <c r="EUZ298" s="84"/>
      <c r="EVA298" s="84"/>
      <c r="EVB298" s="84"/>
      <c r="EVC298" s="84"/>
      <c r="EVD298" s="84"/>
      <c r="EVE298" s="84"/>
      <c r="EVF298" s="84"/>
      <c r="EVG298" s="84"/>
      <c r="EVH298" s="84"/>
      <c r="EVI298" s="84"/>
      <c r="EVJ298" s="84"/>
      <c r="EVK298" s="84"/>
      <c r="EVL298" s="84"/>
      <c r="EVM298" s="84"/>
      <c r="EVN298" s="84"/>
      <c r="EVO298" s="84"/>
      <c r="EVP298" s="84"/>
      <c r="EVQ298" s="84"/>
      <c r="EVR298" s="84"/>
      <c r="EVS298" s="84"/>
      <c r="EVT298" s="84"/>
      <c r="EVU298" s="84"/>
      <c r="EVV298" s="84"/>
      <c r="EVW298" s="84"/>
      <c r="EVX298" s="84"/>
      <c r="EVY298" s="84"/>
      <c r="EVZ298" s="84"/>
      <c r="EWA298" s="84"/>
      <c r="EWB298" s="84"/>
      <c r="EWC298" s="84"/>
      <c r="EWD298" s="84"/>
      <c r="EWE298" s="84"/>
      <c r="EWF298" s="84"/>
      <c r="EWG298" s="84"/>
      <c r="EWH298" s="84"/>
      <c r="EWI298" s="84"/>
      <c r="EWJ298" s="84"/>
      <c r="EWK298" s="84"/>
      <c r="EWL298" s="84"/>
      <c r="EWM298" s="84"/>
    </row>
    <row r="300" spans="1:3991" ht="19.5" thickBot="1">
      <c r="A300" s="94">
        <f ca="1">TODAY()</f>
        <v>43199</v>
      </c>
      <c r="B300" s="93">
        <v>14</v>
      </c>
      <c r="C300" s="82">
        <f>C301</f>
        <v>0</v>
      </c>
      <c r="D300" s="82">
        <f>C302</f>
        <v>0</v>
      </c>
      <c r="E300" s="83">
        <f>срок_14</f>
        <v>0</v>
      </c>
      <c r="F300" s="1"/>
      <c r="G300" s="105" t="s">
        <v>81</v>
      </c>
      <c r="H300" s="98"/>
      <c r="I300" s="7"/>
    </row>
    <row r="301" spans="1:3991" ht="19.5" hidden="1" outlineLevel="1" thickBot="1">
      <c r="A301" s="178" t="s">
        <v>6</v>
      </c>
      <c r="B301" s="182"/>
      <c r="C301" s="178">
        <f>VLOOKUP($I$321,Сводная!$A$1:$X$22,3)</f>
        <v>0</v>
      </c>
      <c r="D301" s="179"/>
      <c r="E301" s="20" t="s">
        <v>28</v>
      </c>
      <c r="F301" s="17"/>
      <c r="G301" s="106" t="s">
        <v>26</v>
      </c>
      <c r="H301" s="92">
        <f>VLOOKUP($I$321,Сводная!$A$1:$X$22,7)</f>
        <v>0</v>
      </c>
    </row>
    <row r="302" spans="1:3991" ht="27" hidden="1" outlineLevel="1" thickBot="1">
      <c r="A302" s="178" t="s">
        <v>7</v>
      </c>
      <c r="B302" s="179"/>
      <c r="C302" s="178">
        <f>VLOOKUP($I$321,Сводная!$A$1:$X$22,4)</f>
        <v>0</v>
      </c>
      <c r="D302" s="179"/>
      <c r="E302" s="189">
        <f ca="1">IF(C303&lt;0,"Нет Даты",C303-A300)</f>
        <v>-43199</v>
      </c>
      <c r="F302" s="18"/>
      <c r="G302" s="106" t="s">
        <v>27</v>
      </c>
      <c r="H302" s="92">
        <f>VLOOKUP($I$321,Сводная!$A$1:$X$22,8)</f>
        <v>0</v>
      </c>
    </row>
    <row r="303" spans="1:3991" ht="27" hidden="1" outlineLevel="1" thickBot="1">
      <c r="A303" s="178" t="s">
        <v>13</v>
      </c>
      <c r="B303" s="179"/>
      <c r="C303" s="180">
        <f>VLOOKUP($I$321,Сводная!$A$1:$X$22,5)</f>
        <v>0</v>
      </c>
      <c r="D303" s="181"/>
      <c r="E303" s="190"/>
      <c r="F303" s="18"/>
      <c r="G303" s="106" t="s">
        <v>25</v>
      </c>
      <c r="H303" s="92">
        <f>VLOOKUP($I$321,Сводная!$A$1:$X$22,9)</f>
        <v>0</v>
      </c>
    </row>
    <row r="304" spans="1:3991" ht="27" hidden="1" outlineLevel="1" thickBot="1">
      <c r="A304" s="178" t="s">
        <v>22</v>
      </c>
      <c r="B304" s="179"/>
      <c r="C304" s="178" t="str">
        <f>IF(I321=0,CONCATENATE(LEFT(C301,5),"-",LEFT(C302,5),"-"),VLOOKUP(I321,Сводная!$A$1:$X$22,6))</f>
        <v>--</v>
      </c>
      <c r="D304" s="179"/>
      <c r="E304" s="191"/>
      <c r="F304" s="18"/>
      <c r="G304" s="106" t="s">
        <v>29</v>
      </c>
      <c r="H304" s="92">
        <f>VLOOKUP($I$321,Сводная!$A$1:$X$22,10)</f>
        <v>0</v>
      </c>
    </row>
    <row r="305" spans="1:9" ht="16.5" hidden="1" outlineLevel="1" thickBot="1">
      <c r="A305" s="178" t="s">
        <v>95</v>
      </c>
      <c r="B305" s="179"/>
      <c r="C305" s="180">
        <f>'Список изделий'!F68</f>
        <v>0</v>
      </c>
      <c r="D305" s="181"/>
      <c r="F305" s="19"/>
    </row>
    <row r="306" spans="1:9" ht="30" hidden="1" outlineLevel="1">
      <c r="A306" s="27" t="s">
        <v>1</v>
      </c>
      <c r="B306" s="27" t="s">
        <v>2</v>
      </c>
      <c r="C306" s="26" t="s">
        <v>38</v>
      </c>
      <c r="D306" s="26" t="s">
        <v>39</v>
      </c>
      <c r="E306" s="26" t="s">
        <v>35</v>
      </c>
      <c r="F306" s="16"/>
      <c r="G306" s="183" t="s">
        <v>81</v>
      </c>
      <c r="H306" s="184"/>
    </row>
    <row r="307" spans="1:9" ht="18.75" hidden="1" outlineLevel="1">
      <c r="A307" s="14">
        <v>13</v>
      </c>
      <c r="B307" s="4" t="s">
        <v>4</v>
      </c>
      <c r="C307" s="8">
        <f>VLOOKUP($I$321,Сводная!$A$1:$X$22,11)</f>
        <v>1</v>
      </c>
      <c r="D307" s="28">
        <f>C303</f>
        <v>0</v>
      </c>
      <c r="E307" s="29" t="s">
        <v>32</v>
      </c>
      <c r="F307" s="9"/>
      <c r="G307" s="185"/>
      <c r="H307" s="186"/>
      <c r="I307" s="9"/>
    </row>
    <row r="308" spans="1:9" ht="18.75" hidden="1" outlineLevel="1">
      <c r="A308" s="15">
        <v>12</v>
      </c>
      <c r="B308" s="5" t="s">
        <v>3</v>
      </c>
      <c r="C308" s="8">
        <f>VLOOKUP($I$321,Сводная!$A$1:$X$22,12)</f>
        <v>1</v>
      </c>
      <c r="D308" s="28">
        <f>D307</f>
        <v>0</v>
      </c>
      <c r="E308" s="29" t="s">
        <v>32</v>
      </c>
      <c r="F308" s="9"/>
      <c r="G308" s="185"/>
      <c r="H308" s="186"/>
      <c r="I308" s="9"/>
    </row>
    <row r="309" spans="1:9" ht="18.75" hidden="1" outlineLevel="1">
      <c r="A309" s="14">
        <v>11</v>
      </c>
      <c r="B309" s="4" t="s">
        <v>62</v>
      </c>
      <c r="C309" s="8">
        <f>VLOOKUP($I$321,Сводная!$A$1:$X$22,13)</f>
        <v>1</v>
      </c>
      <c r="D309" s="28">
        <f>D308</f>
        <v>0</v>
      </c>
      <c r="E309" s="29" t="s">
        <v>33</v>
      </c>
      <c r="F309" s="9"/>
      <c r="G309" s="185"/>
      <c r="H309" s="186"/>
      <c r="I309" s="9"/>
    </row>
    <row r="310" spans="1:9" ht="38.25" hidden="1" outlineLevel="1" thickBot="1">
      <c r="A310" s="15">
        <v>10</v>
      </c>
      <c r="B310" s="3" t="s">
        <v>48</v>
      </c>
      <c r="C310" s="8">
        <f>VLOOKUP($I$321,Сводная!$A$1:$X$22,14)</f>
        <v>1</v>
      </c>
      <c r="D310" s="28">
        <f>D309-C309</f>
        <v>-1</v>
      </c>
      <c r="E310" s="29" t="s">
        <v>34</v>
      </c>
      <c r="F310" s="9"/>
      <c r="G310" s="187"/>
      <c r="H310" s="188"/>
      <c r="I310" s="9"/>
    </row>
    <row r="311" spans="1:9" ht="37.5" hidden="1" outlineLevel="1">
      <c r="A311" s="14">
        <v>9</v>
      </c>
      <c r="B311" s="4" t="s">
        <v>47</v>
      </c>
      <c r="C311" s="8">
        <f>VLOOKUP($I$321,Сводная!$A$1:$X$22,15)</f>
        <v>1</v>
      </c>
      <c r="D311" s="28">
        <f>D309-C309</f>
        <v>-1</v>
      </c>
      <c r="E311" s="29" t="s">
        <v>34</v>
      </c>
      <c r="F311" s="9"/>
      <c r="G311" s="108"/>
      <c r="H311" s="97"/>
      <c r="I311" s="9"/>
    </row>
    <row r="312" spans="1:9" ht="18.75" hidden="1" outlineLevel="1">
      <c r="A312" s="15">
        <v>8</v>
      </c>
      <c r="B312" s="3" t="s">
        <v>46</v>
      </c>
      <c r="C312" s="8">
        <f>VLOOKUP($I$321,Сводная!$A$1:$X$22,16)</f>
        <v>1</v>
      </c>
      <c r="D312" s="28">
        <f>D311-C311-1</f>
        <v>-3</v>
      </c>
      <c r="E312" s="29" t="s">
        <v>36</v>
      </c>
      <c r="F312" s="9"/>
      <c r="G312" s="108"/>
      <c r="H312" s="97"/>
      <c r="I312" s="9"/>
    </row>
    <row r="313" spans="1:9" ht="18.75" hidden="1" outlineLevel="1">
      <c r="A313" s="14">
        <v>7</v>
      </c>
      <c r="B313" s="4" t="s">
        <v>43</v>
      </c>
      <c r="C313" s="8">
        <f>VLOOKUP($I$321,Сводная!$A$1:$X$22,17)</f>
        <v>1</v>
      </c>
      <c r="D313" s="28">
        <f>D312</f>
        <v>-3</v>
      </c>
      <c r="E313" s="29" t="s">
        <v>36</v>
      </c>
      <c r="F313" s="9"/>
      <c r="G313" s="108"/>
      <c r="H313" s="97"/>
      <c r="I313" s="9"/>
    </row>
    <row r="314" spans="1:9" ht="18.75" hidden="1" outlineLevel="1">
      <c r="A314" s="15">
        <v>6</v>
      </c>
      <c r="B314" s="3" t="s">
        <v>44</v>
      </c>
      <c r="C314" s="8">
        <f>VLOOKUP($I$321,Сводная!$A$1:$X$22,18)</f>
        <v>1</v>
      </c>
      <c r="D314" s="28">
        <f>D313</f>
        <v>-3</v>
      </c>
      <c r="E314" s="29" t="s">
        <v>36</v>
      </c>
      <c r="F314" s="9"/>
      <c r="G314" s="108"/>
      <c r="H314" s="97"/>
      <c r="I314" s="9"/>
    </row>
    <row r="315" spans="1:9" ht="37.5" hidden="1" outlineLevel="1">
      <c r="A315" s="14">
        <v>5</v>
      </c>
      <c r="B315" s="2" t="s">
        <v>5</v>
      </c>
      <c r="C315" s="8">
        <f>VLOOKUP($I$321,Сводная!$A$1:$X$22,19)</f>
        <v>1</v>
      </c>
      <c r="D315" s="28">
        <f>D311-C311-1-MAX(C312,C313,C314)</f>
        <v>-4</v>
      </c>
      <c r="E315" s="29" t="s">
        <v>60</v>
      </c>
      <c r="F315" s="9"/>
      <c r="G315" s="108"/>
      <c r="H315" s="97"/>
      <c r="I315" s="9"/>
    </row>
    <row r="316" spans="1:9" ht="18.75" hidden="1" outlineLevel="1">
      <c r="A316" s="15">
        <v>4</v>
      </c>
      <c r="B316" s="6" t="s">
        <v>45</v>
      </c>
      <c r="C316" s="8">
        <f>VLOOKUP($I$321,Сводная!$A$1:$X$22,20)</f>
        <v>1</v>
      </c>
      <c r="D316" s="28">
        <f>D315-C315</f>
        <v>-5</v>
      </c>
      <c r="E316" s="29" t="s">
        <v>61</v>
      </c>
      <c r="F316" s="9"/>
      <c r="G316" s="108"/>
      <c r="H316" s="97"/>
      <c r="I316" s="9"/>
    </row>
    <row r="317" spans="1:9" ht="18.75" hidden="1" outlineLevel="1">
      <c r="A317" s="14">
        <v>3</v>
      </c>
      <c r="B317" s="2" t="s">
        <v>10</v>
      </c>
      <c r="C317" s="8">
        <f>VLOOKUP($I$321,Сводная!$A$1:$X$22,21)</f>
        <v>1</v>
      </c>
      <c r="D317" s="28">
        <f>D316</f>
        <v>-5</v>
      </c>
      <c r="E317" s="29" t="s">
        <v>61</v>
      </c>
      <c r="F317" s="9"/>
      <c r="G317" s="108"/>
      <c r="H317" s="97"/>
      <c r="I317" s="9"/>
    </row>
    <row r="318" spans="1:9" ht="37.5" hidden="1" outlineLevel="1">
      <c r="A318" s="13">
        <v>2</v>
      </c>
      <c r="B318" s="6" t="s">
        <v>9</v>
      </c>
      <c r="C318" s="8">
        <f>VLOOKUP($I$321,Сводная!$A$1:$X$22,22)</f>
        <v>1</v>
      </c>
      <c r="D318" s="28">
        <f>D317-MAX(C316,C317)</f>
        <v>-6</v>
      </c>
      <c r="E318" s="29" t="s">
        <v>63</v>
      </c>
      <c r="F318" s="9"/>
      <c r="G318" s="108"/>
      <c r="H318" s="97"/>
      <c r="I318" s="9"/>
    </row>
    <row r="319" spans="1:9" ht="37.5" hidden="1" outlineLevel="1">
      <c r="A319" s="14">
        <v>1</v>
      </c>
      <c r="B319" s="2" t="s">
        <v>11</v>
      </c>
      <c r="C319" s="8">
        <f>VLOOKUP($I$321,Сводная!$A$1:$X$22,23)</f>
        <v>1</v>
      </c>
      <c r="D319" s="28">
        <f>D318-C318</f>
        <v>-7</v>
      </c>
      <c r="E319" s="29" t="s">
        <v>40</v>
      </c>
      <c r="F319" s="9"/>
      <c r="G319" s="108"/>
      <c r="H319" s="97"/>
      <c r="I319" s="9"/>
    </row>
    <row r="320" spans="1:9" ht="19.5" hidden="1" outlineLevel="1" thickBot="1">
      <c r="A320" s="13">
        <v>0</v>
      </c>
      <c r="B320" s="6" t="s">
        <v>8</v>
      </c>
      <c r="C320" s="8">
        <f>VLOOKUP($I$321,Сводная!$A$1:$X$22,24)</f>
        <v>1</v>
      </c>
      <c r="D320" s="28">
        <f>D319-C319</f>
        <v>-8</v>
      </c>
      <c r="E320" s="29" t="s">
        <v>37</v>
      </c>
      <c r="F320" s="9"/>
      <c r="G320" s="108"/>
      <c r="H320" s="97"/>
      <c r="I320" s="9"/>
    </row>
    <row r="321" spans="1:3991" s="70" customFormat="1" ht="19.5" collapsed="1" thickBot="1">
      <c r="A321" s="114">
        <f>'Список изделий'!I68</f>
        <v>0</v>
      </c>
      <c r="B321" s="115">
        <f>'Список изделий'!I69</f>
        <v>0</v>
      </c>
      <c r="C321" s="115">
        <f>'Список изделий'!I70</f>
        <v>0</v>
      </c>
      <c r="D321" s="115">
        <f>'Список изделий'!I71</f>
        <v>0</v>
      </c>
      <c r="E321" s="115">
        <f>'Список изделий'!I72</f>
        <v>0</v>
      </c>
      <c r="F321" s="115"/>
      <c r="G321" s="116"/>
      <c r="H321" s="99" t="s">
        <v>90</v>
      </c>
      <c r="I321" s="91">
        <f>IF($I$22=0,0,1)</f>
        <v>1</v>
      </c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8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8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84"/>
      <c r="DH321" s="84"/>
      <c r="DI321" s="84"/>
      <c r="DJ321" s="84"/>
      <c r="DK321" s="84"/>
      <c r="DL321" s="84"/>
      <c r="DM321" s="84"/>
      <c r="DN321" s="84"/>
      <c r="DO321" s="84"/>
      <c r="DP321" s="84"/>
      <c r="DQ321" s="84"/>
      <c r="DR321" s="84"/>
      <c r="DS321" s="84"/>
      <c r="DT321" s="84"/>
      <c r="DU321" s="84"/>
      <c r="DV321" s="84"/>
      <c r="DW321" s="84"/>
      <c r="DX321" s="84"/>
      <c r="DY321" s="84"/>
      <c r="DZ321" s="84"/>
      <c r="EA321" s="84"/>
      <c r="EB321" s="84"/>
      <c r="EC321" s="84"/>
      <c r="ED321" s="84"/>
      <c r="EE321" s="84"/>
      <c r="EF321" s="84"/>
      <c r="EG321" s="84"/>
      <c r="EH321" s="84"/>
      <c r="EI321" s="84"/>
      <c r="EJ321" s="84"/>
      <c r="EK321" s="84"/>
      <c r="EL321" s="84"/>
      <c r="EM321" s="84"/>
      <c r="EN321" s="84"/>
      <c r="EO321" s="84"/>
      <c r="EP321" s="84"/>
      <c r="EQ321" s="84"/>
      <c r="ER321" s="84"/>
      <c r="ES321" s="84"/>
      <c r="ET321" s="84"/>
      <c r="EU321" s="84"/>
      <c r="EV321" s="84"/>
      <c r="EW321" s="84"/>
      <c r="EX321" s="84"/>
      <c r="EY321" s="84"/>
      <c r="EZ321" s="84"/>
      <c r="FA321" s="84"/>
      <c r="FB321" s="84"/>
      <c r="FC321" s="84"/>
      <c r="FD321" s="84"/>
      <c r="FE321" s="84"/>
      <c r="FF321" s="84"/>
      <c r="FG321" s="84"/>
      <c r="FH321" s="84"/>
      <c r="FI321" s="84"/>
      <c r="FJ321" s="84"/>
      <c r="FK321" s="84"/>
      <c r="FL321" s="84"/>
      <c r="FM321" s="84"/>
      <c r="FN321" s="84"/>
      <c r="FO321" s="84"/>
      <c r="FP321" s="84"/>
      <c r="FQ321" s="84"/>
      <c r="FR321" s="84"/>
      <c r="FS321" s="84"/>
      <c r="FT321" s="84"/>
      <c r="FU321" s="84"/>
      <c r="FV321" s="84"/>
      <c r="FW321" s="84"/>
      <c r="FX321" s="84"/>
      <c r="FY321" s="84"/>
      <c r="FZ321" s="84"/>
      <c r="GA321" s="84"/>
      <c r="GB321" s="84"/>
      <c r="GC321" s="84"/>
      <c r="GD321" s="84"/>
      <c r="GE321" s="84"/>
      <c r="GF321" s="84"/>
      <c r="GG321" s="84"/>
      <c r="GH321" s="84"/>
      <c r="GI321" s="84"/>
      <c r="GJ321" s="84"/>
      <c r="GK321" s="84"/>
      <c r="GL321" s="84"/>
      <c r="GM321" s="84"/>
      <c r="GN321" s="84"/>
      <c r="GO321" s="84"/>
      <c r="GP321" s="84"/>
      <c r="GQ321" s="84"/>
      <c r="GR321" s="84"/>
      <c r="GS321" s="84"/>
      <c r="GT321" s="84"/>
      <c r="GU321" s="84"/>
      <c r="GV321" s="84"/>
      <c r="GW321" s="84"/>
      <c r="GX321" s="84"/>
      <c r="GY321" s="84"/>
      <c r="GZ321" s="84"/>
      <c r="HA321" s="84"/>
      <c r="HB321" s="84"/>
      <c r="HC321" s="84"/>
      <c r="HD321" s="84"/>
      <c r="HE321" s="84"/>
      <c r="HF321" s="84"/>
      <c r="HG321" s="84"/>
      <c r="HH321" s="84"/>
      <c r="HI321" s="84"/>
      <c r="HJ321" s="84"/>
      <c r="HK321" s="84"/>
      <c r="HL321" s="84"/>
      <c r="HM321" s="84"/>
      <c r="HN321" s="84"/>
      <c r="HO321" s="84"/>
      <c r="HP321" s="84"/>
      <c r="HQ321" s="84"/>
      <c r="HR321" s="84"/>
      <c r="HS321" s="84"/>
      <c r="HT321" s="84"/>
      <c r="HU321" s="84"/>
      <c r="HV321" s="84"/>
      <c r="HW321" s="84"/>
      <c r="HX321" s="84"/>
      <c r="HY321" s="84"/>
      <c r="HZ321" s="84"/>
      <c r="IA321" s="84"/>
      <c r="IB321" s="84"/>
      <c r="IC321" s="84"/>
      <c r="ID321" s="84"/>
      <c r="IE321" s="84"/>
      <c r="IF321" s="84"/>
      <c r="IG321" s="84"/>
      <c r="IH321" s="84"/>
      <c r="II321" s="84"/>
      <c r="IJ321" s="84"/>
      <c r="IK321" s="84"/>
      <c r="IL321" s="84"/>
      <c r="IM321" s="84"/>
      <c r="IN321" s="84"/>
      <c r="IO321" s="84"/>
      <c r="IP321" s="84"/>
      <c r="IQ321" s="84"/>
      <c r="IR321" s="84"/>
      <c r="IS321" s="84"/>
      <c r="IT321" s="84"/>
      <c r="IU321" s="84"/>
      <c r="IV321" s="84"/>
      <c r="IW321" s="84"/>
      <c r="IX321" s="84"/>
      <c r="IY321" s="84"/>
      <c r="IZ321" s="84"/>
      <c r="JA321" s="84"/>
      <c r="JB321" s="84"/>
      <c r="JC321" s="84"/>
      <c r="JD321" s="84"/>
      <c r="JE321" s="84"/>
      <c r="JF321" s="84"/>
      <c r="JG321" s="84"/>
      <c r="JH321" s="84"/>
      <c r="JI321" s="84"/>
      <c r="JJ321" s="84"/>
      <c r="JK321" s="84"/>
      <c r="JL321" s="84"/>
      <c r="JM321" s="84"/>
      <c r="JN321" s="84"/>
      <c r="JO321" s="84"/>
      <c r="JP321" s="84"/>
      <c r="JQ321" s="84"/>
      <c r="JR321" s="84"/>
      <c r="JS321" s="84"/>
      <c r="JT321" s="84"/>
      <c r="JU321" s="84"/>
      <c r="JV321" s="84"/>
      <c r="JW321" s="84"/>
      <c r="JX321" s="84"/>
      <c r="JY321" s="84"/>
      <c r="JZ321" s="84"/>
      <c r="KA321" s="84"/>
      <c r="KB321" s="84"/>
      <c r="KC321" s="84"/>
      <c r="KD321" s="84"/>
      <c r="KE321" s="84"/>
      <c r="KF321" s="84"/>
      <c r="KG321" s="84"/>
      <c r="KH321" s="84"/>
      <c r="KI321" s="84"/>
      <c r="KJ321" s="84"/>
      <c r="KK321" s="84"/>
      <c r="KL321" s="84"/>
      <c r="KM321" s="84"/>
      <c r="KN321" s="84"/>
      <c r="KO321" s="84"/>
      <c r="KP321" s="84"/>
      <c r="KQ321" s="84"/>
      <c r="KR321" s="84"/>
      <c r="KS321" s="84"/>
      <c r="KT321" s="84"/>
      <c r="KU321" s="84"/>
      <c r="KV321" s="84"/>
      <c r="KW321" s="84"/>
      <c r="KX321" s="84"/>
      <c r="KY321" s="84"/>
      <c r="KZ321" s="84"/>
      <c r="LA321" s="84"/>
      <c r="LB321" s="84"/>
      <c r="LC321" s="84"/>
      <c r="LD321" s="84"/>
      <c r="LE321" s="84"/>
      <c r="LF321" s="84"/>
      <c r="LG321" s="84"/>
      <c r="LH321" s="84"/>
      <c r="LI321" s="84"/>
      <c r="LJ321" s="84"/>
      <c r="LK321" s="84"/>
      <c r="LL321" s="84"/>
      <c r="LM321" s="84"/>
      <c r="LN321" s="84"/>
      <c r="LO321" s="84"/>
      <c r="LP321" s="84"/>
      <c r="LQ321" s="84"/>
      <c r="LR321" s="84"/>
      <c r="LS321" s="84"/>
      <c r="LT321" s="84"/>
      <c r="LU321" s="84"/>
      <c r="LV321" s="84"/>
      <c r="LW321" s="84"/>
      <c r="LX321" s="84"/>
      <c r="LY321" s="84"/>
      <c r="LZ321" s="84"/>
      <c r="MA321" s="84"/>
      <c r="MB321" s="84"/>
      <c r="MC321" s="84"/>
      <c r="MD321" s="84"/>
      <c r="ME321" s="84"/>
      <c r="MF321" s="84"/>
      <c r="MG321" s="84"/>
      <c r="MH321" s="84"/>
      <c r="MI321" s="84"/>
      <c r="MJ321" s="84"/>
      <c r="MK321" s="84"/>
      <c r="ML321" s="84"/>
      <c r="MM321" s="84"/>
      <c r="MN321" s="84"/>
      <c r="MO321" s="84"/>
      <c r="MP321" s="84"/>
      <c r="MQ321" s="84"/>
      <c r="MR321" s="84"/>
      <c r="MS321" s="84"/>
      <c r="MT321" s="84"/>
      <c r="MU321" s="84"/>
      <c r="MV321" s="84"/>
      <c r="MW321" s="84"/>
      <c r="MX321" s="84"/>
      <c r="MY321" s="84"/>
      <c r="MZ321" s="84"/>
      <c r="NA321" s="84"/>
      <c r="NB321" s="84"/>
      <c r="NC321" s="84"/>
      <c r="ND321" s="84"/>
      <c r="NE321" s="84"/>
      <c r="NF321" s="84"/>
      <c r="NG321" s="84"/>
      <c r="NH321" s="84"/>
      <c r="NI321" s="84"/>
      <c r="NJ321" s="84"/>
      <c r="NK321" s="84"/>
      <c r="NL321" s="84"/>
      <c r="NM321" s="84"/>
      <c r="NN321" s="84"/>
      <c r="NO321" s="84"/>
      <c r="NP321" s="84"/>
      <c r="NQ321" s="84"/>
      <c r="NR321" s="84"/>
      <c r="NS321" s="84"/>
      <c r="NT321" s="84"/>
      <c r="NU321" s="84"/>
      <c r="NV321" s="84"/>
      <c r="NW321" s="84"/>
      <c r="NX321" s="84"/>
      <c r="NY321" s="84"/>
      <c r="NZ321" s="84"/>
      <c r="OA321" s="84"/>
      <c r="OB321" s="84"/>
      <c r="OC321" s="84"/>
      <c r="OD321" s="84"/>
      <c r="OE321" s="84"/>
      <c r="OF321" s="84"/>
      <c r="OG321" s="84"/>
      <c r="OH321" s="84"/>
      <c r="OI321" s="84"/>
      <c r="OJ321" s="84"/>
      <c r="OK321" s="84"/>
      <c r="OL321" s="84"/>
      <c r="OM321" s="84"/>
      <c r="ON321" s="84"/>
      <c r="OO321" s="84"/>
      <c r="OP321" s="84"/>
      <c r="OQ321" s="84"/>
      <c r="OR321" s="84"/>
      <c r="OS321" s="84"/>
      <c r="OT321" s="84"/>
      <c r="OU321" s="84"/>
      <c r="OV321" s="84"/>
      <c r="OW321" s="84"/>
      <c r="OX321" s="84"/>
      <c r="OY321" s="84"/>
      <c r="OZ321" s="84"/>
      <c r="PA321" s="84"/>
      <c r="PB321" s="84"/>
      <c r="PC321" s="84"/>
      <c r="PD321" s="84"/>
      <c r="PE321" s="84"/>
      <c r="PF321" s="84"/>
      <c r="PG321" s="84"/>
      <c r="PH321" s="84"/>
      <c r="PI321" s="84"/>
      <c r="PJ321" s="84"/>
      <c r="PK321" s="84"/>
      <c r="PL321" s="84"/>
      <c r="PM321" s="84"/>
      <c r="PN321" s="84"/>
      <c r="PO321" s="84"/>
      <c r="PP321" s="84"/>
      <c r="PQ321" s="84"/>
      <c r="PR321" s="84"/>
      <c r="PS321" s="84"/>
      <c r="PT321" s="84"/>
      <c r="PU321" s="84"/>
      <c r="PV321" s="84"/>
      <c r="PW321" s="84"/>
      <c r="PX321" s="84"/>
      <c r="PY321" s="84"/>
      <c r="PZ321" s="84"/>
      <c r="QA321" s="84"/>
      <c r="QB321" s="84"/>
      <c r="QC321" s="84"/>
      <c r="QD321" s="84"/>
      <c r="QE321" s="84"/>
      <c r="QF321" s="84"/>
      <c r="QG321" s="84"/>
      <c r="QH321" s="84"/>
      <c r="QI321" s="84"/>
      <c r="QJ321" s="84"/>
      <c r="QK321" s="84"/>
      <c r="QL321" s="84"/>
      <c r="QM321" s="84"/>
      <c r="QN321" s="84"/>
      <c r="QO321" s="84"/>
      <c r="QP321" s="84"/>
      <c r="QQ321" s="84"/>
      <c r="QR321" s="84"/>
      <c r="QS321" s="84"/>
      <c r="QT321" s="84"/>
      <c r="QU321" s="84"/>
      <c r="QV321" s="84"/>
      <c r="QW321" s="84"/>
      <c r="QX321" s="84"/>
      <c r="QY321" s="84"/>
      <c r="QZ321" s="84"/>
      <c r="RA321" s="84"/>
      <c r="RB321" s="84"/>
      <c r="RC321" s="84"/>
      <c r="RD321" s="84"/>
      <c r="RE321" s="84"/>
      <c r="RF321" s="84"/>
      <c r="RG321" s="84"/>
      <c r="RH321" s="84"/>
      <c r="RI321" s="84"/>
      <c r="RJ321" s="84"/>
      <c r="RK321" s="84"/>
      <c r="RL321" s="84"/>
      <c r="RM321" s="84"/>
      <c r="RN321" s="84"/>
      <c r="RO321" s="84"/>
      <c r="RP321" s="84"/>
      <c r="RQ321" s="84"/>
      <c r="RR321" s="84"/>
      <c r="RS321" s="84"/>
      <c r="RT321" s="84"/>
      <c r="RU321" s="84"/>
      <c r="RV321" s="84"/>
      <c r="RW321" s="84"/>
      <c r="RX321" s="84"/>
      <c r="RY321" s="84"/>
      <c r="RZ321" s="84"/>
      <c r="SA321" s="84"/>
      <c r="SB321" s="84"/>
      <c r="SC321" s="84"/>
      <c r="SD321" s="84"/>
      <c r="SE321" s="84"/>
      <c r="SF321" s="84"/>
      <c r="SG321" s="84"/>
      <c r="SH321" s="84"/>
      <c r="SI321" s="84"/>
      <c r="SJ321" s="84"/>
      <c r="SK321" s="84"/>
      <c r="SL321" s="84"/>
      <c r="SM321" s="84"/>
      <c r="SN321" s="84"/>
      <c r="SO321" s="84"/>
      <c r="SP321" s="84"/>
      <c r="SQ321" s="84"/>
      <c r="SR321" s="84"/>
      <c r="SS321" s="84"/>
      <c r="ST321" s="84"/>
      <c r="SU321" s="84"/>
      <c r="SV321" s="84"/>
      <c r="SW321" s="84"/>
      <c r="SX321" s="84"/>
      <c r="SY321" s="84"/>
      <c r="SZ321" s="84"/>
      <c r="TA321" s="84"/>
      <c r="TB321" s="84"/>
      <c r="TC321" s="84"/>
      <c r="TD321" s="84"/>
      <c r="TE321" s="84"/>
      <c r="TF321" s="84"/>
      <c r="TG321" s="84"/>
      <c r="TH321" s="84"/>
      <c r="TI321" s="84"/>
      <c r="TJ321" s="84"/>
      <c r="TK321" s="84"/>
      <c r="TL321" s="84"/>
      <c r="TM321" s="84"/>
      <c r="TN321" s="84"/>
      <c r="TO321" s="84"/>
      <c r="TP321" s="84"/>
      <c r="TQ321" s="84"/>
      <c r="TR321" s="84"/>
      <c r="TS321" s="84"/>
      <c r="TT321" s="84"/>
      <c r="TU321" s="84"/>
      <c r="TV321" s="84"/>
      <c r="TW321" s="84"/>
      <c r="TX321" s="84"/>
      <c r="TY321" s="84"/>
      <c r="TZ321" s="84"/>
      <c r="UA321" s="84"/>
      <c r="UB321" s="84"/>
      <c r="UC321" s="84"/>
      <c r="UD321" s="84"/>
      <c r="UE321" s="84"/>
      <c r="UF321" s="84"/>
      <c r="UG321" s="84"/>
      <c r="UH321" s="84"/>
      <c r="UI321" s="84"/>
      <c r="UJ321" s="84"/>
      <c r="UK321" s="84"/>
      <c r="UL321" s="84"/>
      <c r="UM321" s="84"/>
      <c r="UN321" s="84"/>
      <c r="UO321" s="84"/>
      <c r="UP321" s="84"/>
      <c r="UQ321" s="84"/>
      <c r="UR321" s="84"/>
      <c r="US321" s="84"/>
      <c r="UT321" s="84"/>
      <c r="UU321" s="84"/>
      <c r="UV321" s="84"/>
      <c r="UW321" s="84"/>
      <c r="UX321" s="84"/>
      <c r="UY321" s="84"/>
      <c r="UZ321" s="84"/>
      <c r="VA321" s="84"/>
      <c r="VB321" s="84"/>
      <c r="VC321" s="84"/>
      <c r="VD321" s="84"/>
      <c r="VE321" s="84"/>
      <c r="VF321" s="84"/>
      <c r="VG321" s="84"/>
      <c r="VH321" s="84"/>
      <c r="VI321" s="84"/>
      <c r="VJ321" s="84"/>
      <c r="VK321" s="84"/>
      <c r="VL321" s="84"/>
      <c r="VM321" s="84"/>
      <c r="VN321" s="84"/>
      <c r="VO321" s="84"/>
      <c r="VP321" s="84"/>
      <c r="VQ321" s="84"/>
      <c r="VR321" s="84"/>
      <c r="VS321" s="84"/>
      <c r="VT321" s="84"/>
      <c r="VU321" s="84"/>
      <c r="VV321" s="84"/>
      <c r="VW321" s="84"/>
      <c r="VX321" s="84"/>
      <c r="VY321" s="84"/>
      <c r="VZ321" s="84"/>
      <c r="WA321" s="84"/>
      <c r="WB321" s="84"/>
      <c r="WC321" s="84"/>
      <c r="WD321" s="84"/>
      <c r="WE321" s="84"/>
      <c r="WF321" s="84"/>
      <c r="WG321" s="84"/>
      <c r="WH321" s="84"/>
      <c r="WI321" s="84"/>
      <c r="WJ321" s="84"/>
      <c r="WK321" s="84"/>
      <c r="WL321" s="84"/>
      <c r="WM321" s="84"/>
      <c r="WN321" s="84"/>
      <c r="WO321" s="84"/>
      <c r="WP321" s="84"/>
      <c r="WQ321" s="84"/>
      <c r="WR321" s="84"/>
      <c r="WS321" s="84"/>
      <c r="WT321" s="84"/>
      <c r="WU321" s="84"/>
      <c r="WV321" s="84"/>
      <c r="WW321" s="84"/>
      <c r="WX321" s="84"/>
      <c r="WY321" s="84"/>
      <c r="WZ321" s="84"/>
      <c r="XA321" s="84"/>
      <c r="XB321" s="84"/>
      <c r="XC321" s="84"/>
      <c r="XD321" s="84"/>
      <c r="XE321" s="84"/>
      <c r="XF321" s="84"/>
      <c r="XG321" s="84"/>
      <c r="XH321" s="84"/>
      <c r="XI321" s="84"/>
      <c r="XJ321" s="84"/>
      <c r="XK321" s="84"/>
      <c r="XL321" s="84"/>
      <c r="XM321" s="84"/>
      <c r="XN321" s="84"/>
      <c r="XO321" s="84"/>
      <c r="XP321" s="84"/>
      <c r="XQ321" s="84"/>
      <c r="XR321" s="84"/>
      <c r="XS321" s="84"/>
      <c r="XT321" s="84"/>
      <c r="XU321" s="84"/>
      <c r="XV321" s="84"/>
      <c r="XW321" s="84"/>
      <c r="XX321" s="84"/>
      <c r="XY321" s="84"/>
      <c r="XZ321" s="84"/>
      <c r="YA321" s="84"/>
      <c r="YB321" s="84"/>
      <c r="YC321" s="84"/>
      <c r="YD321" s="84"/>
      <c r="YE321" s="84"/>
      <c r="YF321" s="84"/>
      <c r="YG321" s="84"/>
      <c r="YH321" s="84"/>
      <c r="YI321" s="84"/>
      <c r="YJ321" s="84"/>
      <c r="YK321" s="84"/>
      <c r="YL321" s="84"/>
      <c r="YM321" s="84"/>
      <c r="YN321" s="84"/>
      <c r="YO321" s="84"/>
      <c r="YP321" s="84"/>
      <c r="YQ321" s="84"/>
      <c r="YR321" s="84"/>
      <c r="YS321" s="84"/>
      <c r="YT321" s="84"/>
      <c r="YU321" s="84"/>
      <c r="YV321" s="84"/>
      <c r="YW321" s="84"/>
      <c r="YX321" s="84"/>
      <c r="YY321" s="84"/>
      <c r="YZ321" s="84"/>
      <c r="ZA321" s="84"/>
      <c r="ZB321" s="84"/>
      <c r="ZC321" s="84"/>
      <c r="ZD321" s="84"/>
      <c r="ZE321" s="84"/>
      <c r="ZF321" s="84"/>
      <c r="ZG321" s="84"/>
      <c r="ZH321" s="84"/>
      <c r="ZI321" s="84"/>
      <c r="ZJ321" s="84"/>
      <c r="ZK321" s="84"/>
      <c r="ZL321" s="84"/>
      <c r="ZM321" s="84"/>
      <c r="ZN321" s="84"/>
      <c r="ZO321" s="84"/>
      <c r="ZP321" s="84"/>
      <c r="ZQ321" s="84"/>
      <c r="ZR321" s="84"/>
      <c r="ZS321" s="84"/>
      <c r="ZT321" s="84"/>
      <c r="ZU321" s="84"/>
      <c r="ZV321" s="84"/>
      <c r="ZW321" s="84"/>
      <c r="ZX321" s="84"/>
      <c r="ZY321" s="84"/>
      <c r="ZZ321" s="84"/>
      <c r="AAA321" s="84"/>
      <c r="AAB321" s="84"/>
      <c r="AAC321" s="84"/>
      <c r="AAD321" s="84"/>
      <c r="AAE321" s="84"/>
      <c r="AAF321" s="84"/>
      <c r="AAG321" s="84"/>
      <c r="AAH321" s="84"/>
      <c r="AAI321" s="84"/>
      <c r="AAJ321" s="84"/>
      <c r="AAK321" s="84"/>
      <c r="AAL321" s="84"/>
      <c r="AAM321" s="84"/>
      <c r="AAN321" s="84"/>
      <c r="AAO321" s="84"/>
      <c r="AAP321" s="84"/>
      <c r="AAQ321" s="84"/>
      <c r="AAR321" s="84"/>
      <c r="AAS321" s="84"/>
      <c r="AAT321" s="84"/>
      <c r="AAU321" s="84"/>
      <c r="AAV321" s="84"/>
      <c r="AAW321" s="84"/>
      <c r="AAX321" s="84"/>
      <c r="AAY321" s="84"/>
      <c r="AAZ321" s="84"/>
      <c r="ABA321" s="84"/>
      <c r="ABB321" s="84"/>
      <c r="ABC321" s="84"/>
      <c r="ABD321" s="84"/>
      <c r="ABE321" s="84"/>
      <c r="ABF321" s="84"/>
      <c r="ABG321" s="84"/>
      <c r="ABH321" s="84"/>
      <c r="ABI321" s="84"/>
      <c r="ABJ321" s="84"/>
      <c r="ABK321" s="84"/>
      <c r="ABL321" s="84"/>
      <c r="ABM321" s="84"/>
      <c r="ABN321" s="84"/>
      <c r="ABO321" s="84"/>
      <c r="ABP321" s="84"/>
      <c r="ABQ321" s="84"/>
      <c r="ABR321" s="84"/>
      <c r="ABS321" s="84"/>
      <c r="ABT321" s="84"/>
      <c r="ABU321" s="84"/>
      <c r="ABV321" s="84"/>
      <c r="ABW321" s="84"/>
      <c r="ABX321" s="84"/>
      <c r="ABY321" s="84"/>
      <c r="ABZ321" s="84"/>
      <c r="ACA321" s="84"/>
      <c r="ACB321" s="84"/>
      <c r="ACC321" s="84"/>
      <c r="ACD321" s="84"/>
      <c r="ACE321" s="84"/>
      <c r="ACF321" s="84"/>
      <c r="ACG321" s="84"/>
      <c r="ACH321" s="84"/>
      <c r="ACI321" s="84"/>
      <c r="ACJ321" s="84"/>
      <c r="ACK321" s="84"/>
      <c r="ACL321" s="84"/>
      <c r="ACM321" s="84"/>
      <c r="ACN321" s="84"/>
      <c r="ACO321" s="84"/>
      <c r="ACP321" s="84"/>
      <c r="ACQ321" s="84"/>
      <c r="ACR321" s="84"/>
      <c r="ACS321" s="84"/>
      <c r="ACT321" s="84"/>
      <c r="ACU321" s="84"/>
      <c r="ACV321" s="84"/>
      <c r="ACW321" s="84"/>
      <c r="ACX321" s="84"/>
      <c r="ACY321" s="84"/>
      <c r="ACZ321" s="84"/>
      <c r="ADA321" s="84"/>
      <c r="ADB321" s="84"/>
      <c r="ADC321" s="84"/>
      <c r="ADD321" s="84"/>
      <c r="ADE321" s="84"/>
      <c r="ADF321" s="84"/>
      <c r="ADG321" s="84"/>
      <c r="ADH321" s="84"/>
      <c r="ADI321" s="84"/>
      <c r="ADJ321" s="84"/>
      <c r="ADK321" s="84"/>
      <c r="ADL321" s="84"/>
      <c r="ADM321" s="84"/>
      <c r="ADN321" s="84"/>
      <c r="ADO321" s="84"/>
      <c r="ADP321" s="84"/>
      <c r="ADQ321" s="84"/>
      <c r="ADR321" s="84"/>
      <c r="ADS321" s="84"/>
      <c r="ADT321" s="84"/>
      <c r="ADU321" s="84"/>
      <c r="ADV321" s="84"/>
      <c r="ADW321" s="84"/>
      <c r="ADX321" s="84"/>
      <c r="ADY321" s="84"/>
      <c r="ADZ321" s="84"/>
      <c r="AEA321" s="84"/>
      <c r="AEB321" s="84"/>
      <c r="AEC321" s="84"/>
      <c r="AED321" s="84"/>
      <c r="AEE321" s="84"/>
      <c r="AEF321" s="84"/>
      <c r="AEG321" s="84"/>
      <c r="AEH321" s="84"/>
      <c r="AEI321" s="84"/>
      <c r="AEJ321" s="84"/>
      <c r="AEK321" s="84"/>
      <c r="AEL321" s="84"/>
      <c r="AEM321" s="84"/>
      <c r="AEN321" s="84"/>
      <c r="AEO321" s="84"/>
      <c r="AEP321" s="84"/>
      <c r="AEQ321" s="84"/>
      <c r="AER321" s="84"/>
      <c r="AES321" s="84"/>
      <c r="AET321" s="84"/>
      <c r="AEU321" s="84"/>
      <c r="AEV321" s="84"/>
      <c r="AEW321" s="84"/>
      <c r="AEX321" s="84"/>
      <c r="AEY321" s="84"/>
      <c r="AEZ321" s="84"/>
      <c r="AFA321" s="84"/>
      <c r="AFB321" s="84"/>
      <c r="AFC321" s="84"/>
      <c r="AFD321" s="84"/>
      <c r="AFE321" s="84"/>
      <c r="AFF321" s="84"/>
      <c r="AFG321" s="84"/>
      <c r="AFH321" s="84"/>
      <c r="AFI321" s="84"/>
      <c r="AFJ321" s="84"/>
      <c r="AFK321" s="84"/>
      <c r="AFL321" s="84"/>
      <c r="AFM321" s="84"/>
      <c r="AFN321" s="84"/>
      <c r="AFO321" s="84"/>
      <c r="AFP321" s="84"/>
      <c r="AFQ321" s="84"/>
      <c r="AFR321" s="84"/>
      <c r="AFS321" s="84"/>
      <c r="AFT321" s="84"/>
      <c r="AFU321" s="84"/>
      <c r="AFV321" s="84"/>
      <c r="AFW321" s="84"/>
      <c r="AFX321" s="84"/>
      <c r="AFY321" s="84"/>
      <c r="AFZ321" s="84"/>
      <c r="AGA321" s="84"/>
      <c r="AGB321" s="84"/>
      <c r="AGC321" s="84"/>
      <c r="AGD321" s="84"/>
      <c r="AGE321" s="84"/>
      <c r="AGF321" s="84"/>
      <c r="AGG321" s="84"/>
      <c r="AGH321" s="84"/>
      <c r="AGI321" s="84"/>
      <c r="AGJ321" s="84"/>
      <c r="AGK321" s="84"/>
      <c r="AGL321" s="84"/>
      <c r="AGM321" s="84"/>
      <c r="AGN321" s="84"/>
      <c r="AGO321" s="84"/>
      <c r="AGP321" s="84"/>
      <c r="AGQ321" s="84"/>
      <c r="AGR321" s="84"/>
      <c r="AGS321" s="84"/>
      <c r="AGT321" s="84"/>
      <c r="AGU321" s="84"/>
      <c r="AGV321" s="84"/>
      <c r="AGW321" s="84"/>
      <c r="AGX321" s="84"/>
      <c r="AGY321" s="84"/>
      <c r="AGZ321" s="84"/>
      <c r="AHA321" s="84"/>
      <c r="AHB321" s="84"/>
      <c r="AHC321" s="84"/>
      <c r="AHD321" s="84"/>
      <c r="AHE321" s="84"/>
      <c r="AHF321" s="84"/>
      <c r="AHG321" s="84"/>
      <c r="AHH321" s="84"/>
      <c r="AHI321" s="84"/>
      <c r="AHJ321" s="84"/>
      <c r="AHK321" s="84"/>
      <c r="AHL321" s="84"/>
      <c r="AHM321" s="84"/>
      <c r="AHN321" s="84"/>
      <c r="AHO321" s="84"/>
      <c r="AHP321" s="84"/>
      <c r="AHQ321" s="84"/>
      <c r="AHR321" s="84"/>
      <c r="AHS321" s="84"/>
      <c r="AHT321" s="84"/>
      <c r="AHU321" s="84"/>
      <c r="AHV321" s="84"/>
      <c r="AHW321" s="84"/>
      <c r="AHX321" s="84"/>
      <c r="AHY321" s="84"/>
      <c r="AHZ321" s="84"/>
      <c r="AIA321" s="84"/>
      <c r="AIB321" s="84"/>
      <c r="AIC321" s="84"/>
      <c r="AID321" s="84"/>
      <c r="AIE321" s="84"/>
      <c r="AIF321" s="84"/>
      <c r="AIG321" s="84"/>
      <c r="AIH321" s="84"/>
      <c r="AII321" s="84"/>
      <c r="AIJ321" s="84"/>
      <c r="AIK321" s="84"/>
      <c r="AIL321" s="84"/>
      <c r="AIM321" s="84"/>
      <c r="AIN321" s="84"/>
      <c r="AIO321" s="84"/>
      <c r="AIP321" s="84"/>
      <c r="AIQ321" s="84"/>
      <c r="AIR321" s="84"/>
      <c r="AIS321" s="84"/>
      <c r="AIT321" s="84"/>
      <c r="AIU321" s="84"/>
      <c r="AIV321" s="84"/>
      <c r="AIW321" s="84"/>
      <c r="AIX321" s="84"/>
      <c r="AIY321" s="84"/>
      <c r="AIZ321" s="84"/>
      <c r="AJA321" s="84"/>
      <c r="AJB321" s="84"/>
      <c r="AJC321" s="84"/>
      <c r="AJD321" s="84"/>
      <c r="AJE321" s="84"/>
      <c r="AJF321" s="84"/>
      <c r="AJG321" s="84"/>
      <c r="AJH321" s="84"/>
      <c r="AJI321" s="84"/>
      <c r="AJJ321" s="84"/>
      <c r="AJK321" s="84"/>
      <c r="AJL321" s="84"/>
      <c r="AJM321" s="84"/>
      <c r="AJN321" s="84"/>
      <c r="AJO321" s="84"/>
      <c r="AJP321" s="84"/>
      <c r="AJQ321" s="84"/>
      <c r="AJR321" s="84"/>
      <c r="AJS321" s="84"/>
      <c r="AJT321" s="84"/>
      <c r="AJU321" s="84"/>
      <c r="AJV321" s="84"/>
      <c r="AJW321" s="84"/>
      <c r="AJX321" s="84"/>
      <c r="AJY321" s="84"/>
      <c r="AJZ321" s="84"/>
      <c r="AKA321" s="84"/>
      <c r="AKB321" s="84"/>
      <c r="AKC321" s="84"/>
      <c r="AKD321" s="84"/>
      <c r="AKE321" s="84"/>
      <c r="AKF321" s="84"/>
      <c r="AKG321" s="84"/>
      <c r="AKH321" s="84"/>
      <c r="AKI321" s="84"/>
      <c r="AKJ321" s="84"/>
      <c r="AKK321" s="84"/>
      <c r="AKL321" s="84"/>
      <c r="AKM321" s="84"/>
      <c r="AKN321" s="84"/>
      <c r="AKO321" s="84"/>
      <c r="AKP321" s="84"/>
      <c r="AKQ321" s="84"/>
      <c r="AKR321" s="84"/>
      <c r="AKS321" s="84"/>
      <c r="AKT321" s="84"/>
      <c r="AKU321" s="84"/>
      <c r="AKV321" s="84"/>
      <c r="AKW321" s="84"/>
      <c r="AKX321" s="84"/>
      <c r="AKY321" s="84"/>
      <c r="AKZ321" s="84"/>
      <c r="ALA321" s="84"/>
      <c r="ALB321" s="84"/>
      <c r="ALC321" s="84"/>
      <c r="ALD321" s="84"/>
      <c r="ALE321" s="84"/>
      <c r="ALF321" s="84"/>
      <c r="ALG321" s="84"/>
      <c r="ALH321" s="84"/>
      <c r="ALI321" s="84"/>
      <c r="ALJ321" s="84"/>
      <c r="ALK321" s="84"/>
      <c r="ALL321" s="84"/>
      <c r="ALM321" s="84"/>
      <c r="ALN321" s="84"/>
      <c r="ALO321" s="84"/>
      <c r="ALP321" s="84"/>
      <c r="ALQ321" s="84"/>
      <c r="ALR321" s="84"/>
      <c r="ALS321" s="84"/>
      <c r="ALT321" s="84"/>
      <c r="ALU321" s="84"/>
      <c r="ALV321" s="84"/>
      <c r="ALW321" s="84"/>
      <c r="ALX321" s="84"/>
      <c r="ALY321" s="84"/>
      <c r="ALZ321" s="84"/>
      <c r="AMA321" s="84"/>
      <c r="AMB321" s="84"/>
      <c r="AMC321" s="84"/>
      <c r="AMD321" s="84"/>
      <c r="AME321" s="84"/>
      <c r="AMF321" s="84"/>
      <c r="AMG321" s="84"/>
      <c r="AMH321" s="84"/>
      <c r="AMI321" s="84"/>
      <c r="AMJ321" s="84"/>
      <c r="AMK321" s="84"/>
      <c r="AML321" s="84"/>
      <c r="AMM321" s="84"/>
      <c r="AMN321" s="84"/>
      <c r="AMO321" s="84"/>
      <c r="AMP321" s="84"/>
      <c r="AMQ321" s="84"/>
      <c r="AMR321" s="84"/>
      <c r="AMS321" s="84"/>
      <c r="AMT321" s="84"/>
      <c r="AMU321" s="84"/>
      <c r="AMV321" s="84"/>
      <c r="AMW321" s="84"/>
      <c r="AMX321" s="84"/>
      <c r="AMY321" s="84"/>
      <c r="AMZ321" s="84"/>
      <c r="ANA321" s="84"/>
      <c r="ANB321" s="84"/>
      <c r="ANC321" s="84"/>
      <c r="AND321" s="84"/>
      <c r="ANE321" s="84"/>
      <c r="ANF321" s="84"/>
      <c r="ANG321" s="84"/>
      <c r="ANH321" s="84"/>
      <c r="ANI321" s="84"/>
      <c r="ANJ321" s="84"/>
      <c r="ANK321" s="84"/>
      <c r="ANL321" s="84"/>
      <c r="ANM321" s="84"/>
      <c r="ANN321" s="84"/>
      <c r="ANO321" s="84"/>
      <c r="ANP321" s="84"/>
      <c r="ANQ321" s="84"/>
      <c r="ANR321" s="84"/>
      <c r="ANS321" s="84"/>
      <c r="ANT321" s="84"/>
      <c r="ANU321" s="84"/>
      <c r="ANV321" s="84"/>
      <c r="ANW321" s="84"/>
      <c r="ANX321" s="84"/>
      <c r="ANY321" s="84"/>
      <c r="ANZ321" s="84"/>
      <c r="AOA321" s="84"/>
      <c r="AOB321" s="84"/>
      <c r="AOC321" s="84"/>
      <c r="AOD321" s="84"/>
      <c r="AOE321" s="84"/>
      <c r="AOF321" s="84"/>
      <c r="AOG321" s="84"/>
      <c r="AOH321" s="84"/>
      <c r="AOI321" s="84"/>
      <c r="AOJ321" s="84"/>
      <c r="AOK321" s="84"/>
      <c r="AOL321" s="84"/>
      <c r="AOM321" s="84"/>
      <c r="AON321" s="84"/>
      <c r="AOO321" s="84"/>
      <c r="AOP321" s="84"/>
      <c r="AOQ321" s="84"/>
      <c r="AOR321" s="84"/>
      <c r="AOS321" s="84"/>
      <c r="AOT321" s="84"/>
      <c r="AOU321" s="84"/>
      <c r="AOV321" s="84"/>
      <c r="AOW321" s="84"/>
      <c r="AOX321" s="84"/>
      <c r="AOY321" s="84"/>
      <c r="AOZ321" s="84"/>
      <c r="APA321" s="84"/>
      <c r="APB321" s="84"/>
      <c r="APC321" s="84"/>
      <c r="APD321" s="84"/>
      <c r="APE321" s="84"/>
      <c r="APF321" s="84"/>
      <c r="APG321" s="84"/>
      <c r="APH321" s="84"/>
      <c r="API321" s="84"/>
      <c r="APJ321" s="84"/>
      <c r="APK321" s="84"/>
      <c r="APL321" s="84"/>
      <c r="APM321" s="84"/>
      <c r="APN321" s="84"/>
      <c r="APO321" s="84"/>
      <c r="APP321" s="84"/>
      <c r="APQ321" s="84"/>
      <c r="APR321" s="84"/>
      <c r="APS321" s="84"/>
      <c r="APT321" s="84"/>
      <c r="APU321" s="84"/>
      <c r="APV321" s="84"/>
      <c r="APW321" s="84"/>
      <c r="APX321" s="84"/>
      <c r="APY321" s="84"/>
      <c r="APZ321" s="84"/>
      <c r="AQA321" s="84"/>
      <c r="AQB321" s="84"/>
      <c r="AQC321" s="84"/>
      <c r="AQD321" s="84"/>
      <c r="AQE321" s="84"/>
      <c r="AQF321" s="84"/>
      <c r="AQG321" s="84"/>
      <c r="AQH321" s="84"/>
      <c r="AQI321" s="84"/>
      <c r="AQJ321" s="84"/>
      <c r="AQK321" s="84"/>
      <c r="AQL321" s="84"/>
      <c r="AQM321" s="84"/>
      <c r="AQN321" s="84"/>
      <c r="AQO321" s="84"/>
      <c r="AQP321" s="84"/>
      <c r="AQQ321" s="84"/>
      <c r="AQR321" s="84"/>
      <c r="AQS321" s="84"/>
      <c r="AQT321" s="84"/>
      <c r="AQU321" s="84"/>
      <c r="AQV321" s="84"/>
      <c r="AQW321" s="84"/>
      <c r="AQX321" s="84"/>
      <c r="AQY321" s="84"/>
      <c r="AQZ321" s="84"/>
      <c r="ARA321" s="84"/>
      <c r="ARB321" s="84"/>
      <c r="ARC321" s="84"/>
      <c r="ARD321" s="84"/>
      <c r="ARE321" s="84"/>
      <c r="ARF321" s="84"/>
      <c r="ARG321" s="84"/>
      <c r="ARH321" s="84"/>
      <c r="ARI321" s="84"/>
      <c r="ARJ321" s="84"/>
      <c r="ARK321" s="84"/>
      <c r="ARL321" s="84"/>
      <c r="ARM321" s="84"/>
      <c r="ARN321" s="84"/>
      <c r="ARO321" s="84"/>
      <c r="ARP321" s="84"/>
      <c r="ARQ321" s="84"/>
      <c r="ARR321" s="84"/>
      <c r="ARS321" s="84"/>
      <c r="ART321" s="84"/>
      <c r="ARU321" s="84"/>
      <c r="ARV321" s="84"/>
      <c r="ARW321" s="84"/>
      <c r="ARX321" s="84"/>
      <c r="ARY321" s="84"/>
      <c r="ARZ321" s="84"/>
      <c r="ASA321" s="84"/>
      <c r="ASB321" s="84"/>
      <c r="ASC321" s="84"/>
      <c r="ASD321" s="84"/>
      <c r="ASE321" s="84"/>
      <c r="ASF321" s="84"/>
      <c r="ASG321" s="84"/>
      <c r="ASH321" s="84"/>
      <c r="ASI321" s="84"/>
      <c r="ASJ321" s="84"/>
      <c r="ASK321" s="84"/>
      <c r="ASL321" s="84"/>
      <c r="ASM321" s="84"/>
      <c r="ASN321" s="84"/>
      <c r="ASO321" s="84"/>
      <c r="ASP321" s="84"/>
      <c r="ASQ321" s="84"/>
      <c r="ASR321" s="84"/>
      <c r="ASS321" s="84"/>
      <c r="AST321" s="84"/>
      <c r="ASU321" s="84"/>
      <c r="ASV321" s="84"/>
      <c r="ASW321" s="84"/>
      <c r="ASX321" s="84"/>
      <c r="ASY321" s="84"/>
      <c r="ASZ321" s="84"/>
      <c r="ATA321" s="84"/>
      <c r="ATB321" s="84"/>
      <c r="ATC321" s="84"/>
      <c r="ATD321" s="84"/>
      <c r="ATE321" s="84"/>
      <c r="ATF321" s="84"/>
      <c r="ATG321" s="84"/>
      <c r="ATH321" s="84"/>
      <c r="ATI321" s="84"/>
      <c r="ATJ321" s="84"/>
      <c r="ATK321" s="84"/>
      <c r="ATL321" s="84"/>
      <c r="ATM321" s="84"/>
      <c r="ATN321" s="84"/>
      <c r="ATO321" s="84"/>
      <c r="ATP321" s="84"/>
      <c r="ATQ321" s="84"/>
      <c r="ATR321" s="84"/>
      <c r="ATS321" s="84"/>
      <c r="ATT321" s="84"/>
      <c r="ATU321" s="84"/>
      <c r="ATV321" s="84"/>
      <c r="ATW321" s="84"/>
      <c r="ATX321" s="84"/>
      <c r="ATY321" s="84"/>
      <c r="ATZ321" s="84"/>
      <c r="AUA321" s="84"/>
      <c r="AUB321" s="84"/>
      <c r="AUC321" s="84"/>
      <c r="AUD321" s="84"/>
      <c r="AUE321" s="84"/>
      <c r="AUF321" s="84"/>
      <c r="AUG321" s="84"/>
      <c r="AUH321" s="84"/>
      <c r="AUI321" s="84"/>
      <c r="AUJ321" s="84"/>
      <c r="AUK321" s="84"/>
      <c r="AUL321" s="84"/>
      <c r="AUM321" s="84"/>
      <c r="AUN321" s="84"/>
      <c r="AUO321" s="84"/>
      <c r="AUP321" s="84"/>
      <c r="AUQ321" s="84"/>
      <c r="AUR321" s="84"/>
      <c r="AUS321" s="84"/>
      <c r="AUT321" s="84"/>
      <c r="AUU321" s="84"/>
      <c r="AUV321" s="84"/>
      <c r="AUW321" s="84"/>
      <c r="AUX321" s="84"/>
      <c r="AUY321" s="84"/>
      <c r="AUZ321" s="84"/>
      <c r="AVA321" s="84"/>
      <c r="AVB321" s="84"/>
      <c r="AVC321" s="84"/>
      <c r="AVD321" s="84"/>
      <c r="AVE321" s="84"/>
      <c r="AVF321" s="84"/>
      <c r="AVG321" s="84"/>
      <c r="AVH321" s="84"/>
      <c r="AVI321" s="84"/>
      <c r="AVJ321" s="84"/>
      <c r="AVK321" s="84"/>
      <c r="AVL321" s="84"/>
      <c r="AVM321" s="84"/>
      <c r="AVN321" s="84"/>
      <c r="AVO321" s="84"/>
      <c r="AVP321" s="84"/>
      <c r="AVQ321" s="84"/>
      <c r="AVR321" s="84"/>
      <c r="AVS321" s="84"/>
      <c r="AVT321" s="84"/>
      <c r="AVU321" s="84"/>
      <c r="AVV321" s="84"/>
      <c r="AVW321" s="84"/>
      <c r="AVX321" s="84"/>
      <c r="AVY321" s="84"/>
      <c r="AVZ321" s="84"/>
      <c r="AWA321" s="84"/>
      <c r="AWB321" s="84"/>
      <c r="AWC321" s="84"/>
      <c r="AWD321" s="84"/>
      <c r="AWE321" s="84"/>
      <c r="AWF321" s="84"/>
      <c r="AWG321" s="84"/>
      <c r="AWH321" s="84"/>
      <c r="AWI321" s="84"/>
      <c r="AWJ321" s="84"/>
      <c r="AWK321" s="84"/>
      <c r="AWL321" s="84"/>
      <c r="AWM321" s="84"/>
      <c r="AWN321" s="84"/>
      <c r="AWO321" s="84"/>
      <c r="AWP321" s="84"/>
      <c r="AWQ321" s="84"/>
      <c r="AWR321" s="84"/>
      <c r="AWS321" s="84"/>
      <c r="AWT321" s="84"/>
      <c r="AWU321" s="84"/>
      <c r="AWV321" s="84"/>
      <c r="AWW321" s="84"/>
      <c r="AWX321" s="84"/>
      <c r="AWY321" s="84"/>
      <c r="AWZ321" s="84"/>
      <c r="AXA321" s="84"/>
      <c r="AXB321" s="84"/>
      <c r="AXC321" s="84"/>
      <c r="AXD321" s="84"/>
      <c r="AXE321" s="84"/>
      <c r="AXF321" s="84"/>
      <c r="AXG321" s="84"/>
      <c r="AXH321" s="84"/>
      <c r="AXI321" s="84"/>
      <c r="AXJ321" s="84"/>
      <c r="AXK321" s="84"/>
      <c r="AXL321" s="84"/>
      <c r="AXM321" s="84"/>
      <c r="AXN321" s="84"/>
      <c r="AXO321" s="84"/>
      <c r="AXP321" s="84"/>
      <c r="AXQ321" s="84"/>
      <c r="AXR321" s="84"/>
      <c r="AXS321" s="84"/>
      <c r="AXT321" s="84"/>
      <c r="AXU321" s="84"/>
      <c r="AXV321" s="84"/>
      <c r="AXW321" s="84"/>
      <c r="AXX321" s="84"/>
      <c r="AXY321" s="84"/>
      <c r="AXZ321" s="84"/>
      <c r="AYA321" s="84"/>
      <c r="AYB321" s="84"/>
      <c r="AYC321" s="84"/>
      <c r="AYD321" s="84"/>
      <c r="AYE321" s="84"/>
      <c r="AYF321" s="84"/>
      <c r="AYG321" s="84"/>
      <c r="AYH321" s="84"/>
      <c r="AYI321" s="84"/>
      <c r="AYJ321" s="84"/>
      <c r="AYK321" s="84"/>
      <c r="AYL321" s="84"/>
      <c r="AYM321" s="84"/>
      <c r="AYN321" s="84"/>
      <c r="AYO321" s="84"/>
      <c r="AYP321" s="84"/>
      <c r="AYQ321" s="84"/>
      <c r="AYR321" s="84"/>
      <c r="AYS321" s="84"/>
      <c r="AYT321" s="84"/>
      <c r="AYU321" s="84"/>
      <c r="AYV321" s="84"/>
      <c r="AYW321" s="84"/>
      <c r="AYX321" s="84"/>
      <c r="AYY321" s="84"/>
      <c r="AYZ321" s="84"/>
      <c r="AZA321" s="84"/>
      <c r="AZB321" s="84"/>
      <c r="AZC321" s="84"/>
      <c r="AZD321" s="84"/>
      <c r="AZE321" s="84"/>
      <c r="AZF321" s="84"/>
      <c r="AZG321" s="84"/>
      <c r="AZH321" s="84"/>
      <c r="AZI321" s="84"/>
      <c r="AZJ321" s="84"/>
      <c r="AZK321" s="84"/>
      <c r="AZL321" s="84"/>
      <c r="AZM321" s="84"/>
      <c r="AZN321" s="84"/>
      <c r="AZO321" s="84"/>
      <c r="AZP321" s="84"/>
      <c r="AZQ321" s="84"/>
      <c r="AZR321" s="84"/>
      <c r="AZS321" s="84"/>
      <c r="AZT321" s="84"/>
      <c r="AZU321" s="84"/>
      <c r="AZV321" s="84"/>
      <c r="AZW321" s="84"/>
      <c r="AZX321" s="84"/>
      <c r="AZY321" s="84"/>
      <c r="AZZ321" s="84"/>
      <c r="BAA321" s="84"/>
      <c r="BAB321" s="84"/>
      <c r="BAC321" s="84"/>
      <c r="BAD321" s="84"/>
      <c r="BAE321" s="84"/>
      <c r="BAF321" s="84"/>
      <c r="BAG321" s="84"/>
      <c r="BAH321" s="84"/>
      <c r="BAI321" s="84"/>
      <c r="BAJ321" s="84"/>
      <c r="BAK321" s="84"/>
      <c r="BAL321" s="84"/>
      <c r="BAM321" s="84"/>
      <c r="BAN321" s="84"/>
      <c r="BAO321" s="84"/>
      <c r="BAP321" s="84"/>
      <c r="BAQ321" s="84"/>
      <c r="BAR321" s="84"/>
      <c r="BAS321" s="84"/>
      <c r="BAT321" s="84"/>
      <c r="BAU321" s="84"/>
      <c r="BAV321" s="84"/>
      <c r="BAW321" s="84"/>
      <c r="BAX321" s="84"/>
      <c r="BAY321" s="84"/>
      <c r="BAZ321" s="84"/>
      <c r="BBA321" s="84"/>
      <c r="BBB321" s="84"/>
      <c r="BBC321" s="84"/>
      <c r="BBD321" s="84"/>
      <c r="BBE321" s="84"/>
      <c r="BBF321" s="84"/>
      <c r="BBG321" s="84"/>
      <c r="BBH321" s="84"/>
      <c r="BBI321" s="84"/>
      <c r="BBJ321" s="84"/>
      <c r="BBK321" s="84"/>
      <c r="BBL321" s="84"/>
      <c r="BBM321" s="84"/>
      <c r="BBN321" s="84"/>
      <c r="BBO321" s="84"/>
      <c r="BBP321" s="84"/>
      <c r="BBQ321" s="84"/>
      <c r="BBR321" s="84"/>
      <c r="BBS321" s="84"/>
      <c r="BBT321" s="84"/>
      <c r="BBU321" s="84"/>
      <c r="BBV321" s="84"/>
      <c r="BBW321" s="84"/>
      <c r="BBX321" s="84"/>
      <c r="BBY321" s="84"/>
      <c r="BBZ321" s="84"/>
      <c r="BCA321" s="84"/>
      <c r="BCB321" s="84"/>
      <c r="BCC321" s="84"/>
      <c r="BCD321" s="84"/>
      <c r="BCE321" s="84"/>
      <c r="BCF321" s="84"/>
      <c r="BCG321" s="84"/>
      <c r="BCH321" s="84"/>
      <c r="BCI321" s="84"/>
      <c r="BCJ321" s="84"/>
      <c r="BCK321" s="84"/>
      <c r="BCL321" s="84"/>
      <c r="BCM321" s="84"/>
      <c r="BCN321" s="84"/>
      <c r="BCO321" s="84"/>
      <c r="BCP321" s="84"/>
      <c r="BCQ321" s="84"/>
      <c r="BCR321" s="84"/>
      <c r="BCS321" s="84"/>
      <c r="BCT321" s="84"/>
      <c r="BCU321" s="84"/>
      <c r="BCV321" s="84"/>
      <c r="BCW321" s="84"/>
      <c r="BCX321" s="84"/>
      <c r="BCY321" s="84"/>
      <c r="BCZ321" s="84"/>
      <c r="BDA321" s="84"/>
      <c r="BDB321" s="84"/>
      <c r="BDC321" s="84"/>
      <c r="BDD321" s="84"/>
      <c r="BDE321" s="84"/>
      <c r="BDF321" s="84"/>
      <c r="BDG321" s="84"/>
      <c r="BDH321" s="84"/>
      <c r="BDI321" s="84"/>
      <c r="BDJ321" s="84"/>
      <c r="BDK321" s="84"/>
      <c r="BDL321" s="84"/>
      <c r="BDM321" s="84"/>
      <c r="BDN321" s="84"/>
      <c r="BDO321" s="84"/>
      <c r="BDP321" s="84"/>
      <c r="BDQ321" s="84"/>
      <c r="BDR321" s="84"/>
      <c r="BDS321" s="84"/>
      <c r="BDT321" s="84"/>
      <c r="BDU321" s="84"/>
      <c r="BDV321" s="84"/>
      <c r="BDW321" s="84"/>
      <c r="BDX321" s="84"/>
      <c r="BDY321" s="84"/>
      <c r="BDZ321" s="84"/>
      <c r="BEA321" s="84"/>
      <c r="BEB321" s="84"/>
      <c r="BEC321" s="84"/>
      <c r="BED321" s="84"/>
      <c r="BEE321" s="84"/>
      <c r="BEF321" s="84"/>
      <c r="BEG321" s="84"/>
      <c r="BEH321" s="84"/>
      <c r="BEI321" s="84"/>
      <c r="BEJ321" s="84"/>
      <c r="BEK321" s="84"/>
      <c r="BEL321" s="84"/>
      <c r="BEM321" s="84"/>
      <c r="BEN321" s="84"/>
      <c r="BEO321" s="84"/>
      <c r="BEP321" s="84"/>
      <c r="BEQ321" s="84"/>
      <c r="BER321" s="84"/>
      <c r="BES321" s="84"/>
      <c r="BET321" s="84"/>
      <c r="BEU321" s="84"/>
      <c r="BEV321" s="84"/>
      <c r="BEW321" s="84"/>
      <c r="BEX321" s="84"/>
      <c r="BEY321" s="84"/>
      <c r="BEZ321" s="84"/>
      <c r="BFA321" s="84"/>
      <c r="BFB321" s="84"/>
      <c r="BFC321" s="84"/>
      <c r="BFD321" s="84"/>
      <c r="BFE321" s="84"/>
      <c r="BFF321" s="84"/>
      <c r="BFG321" s="84"/>
      <c r="BFH321" s="84"/>
      <c r="BFI321" s="84"/>
      <c r="BFJ321" s="84"/>
      <c r="BFK321" s="84"/>
      <c r="BFL321" s="84"/>
      <c r="BFM321" s="84"/>
      <c r="BFN321" s="84"/>
      <c r="BFO321" s="84"/>
      <c r="BFP321" s="84"/>
      <c r="BFQ321" s="84"/>
      <c r="BFR321" s="84"/>
      <c r="BFS321" s="84"/>
      <c r="BFT321" s="84"/>
      <c r="BFU321" s="84"/>
      <c r="BFV321" s="84"/>
      <c r="BFW321" s="84"/>
      <c r="BFX321" s="84"/>
      <c r="BFY321" s="84"/>
      <c r="BFZ321" s="84"/>
      <c r="BGA321" s="84"/>
      <c r="BGB321" s="84"/>
      <c r="BGC321" s="84"/>
      <c r="BGD321" s="84"/>
      <c r="BGE321" s="84"/>
      <c r="BGF321" s="84"/>
      <c r="BGG321" s="84"/>
      <c r="BGH321" s="84"/>
      <c r="BGI321" s="84"/>
      <c r="BGJ321" s="84"/>
      <c r="BGK321" s="84"/>
      <c r="BGL321" s="84"/>
      <c r="BGM321" s="84"/>
      <c r="BGN321" s="84"/>
      <c r="BGO321" s="84"/>
      <c r="BGP321" s="84"/>
      <c r="BGQ321" s="84"/>
      <c r="BGR321" s="84"/>
      <c r="BGS321" s="84"/>
      <c r="BGT321" s="84"/>
      <c r="BGU321" s="84"/>
      <c r="BGV321" s="84"/>
      <c r="BGW321" s="84"/>
      <c r="BGX321" s="84"/>
      <c r="BGY321" s="84"/>
      <c r="BGZ321" s="84"/>
      <c r="BHA321" s="84"/>
      <c r="BHB321" s="84"/>
      <c r="BHC321" s="84"/>
      <c r="BHD321" s="84"/>
      <c r="BHE321" s="84"/>
      <c r="BHF321" s="84"/>
      <c r="BHG321" s="84"/>
      <c r="BHH321" s="84"/>
      <c r="BHI321" s="84"/>
      <c r="BHJ321" s="84"/>
      <c r="BHK321" s="84"/>
      <c r="BHL321" s="84"/>
      <c r="BHM321" s="84"/>
      <c r="BHN321" s="84"/>
      <c r="BHO321" s="84"/>
      <c r="BHP321" s="84"/>
      <c r="BHQ321" s="84"/>
      <c r="BHR321" s="84"/>
      <c r="BHS321" s="84"/>
      <c r="BHT321" s="84"/>
      <c r="BHU321" s="84"/>
      <c r="BHV321" s="84"/>
      <c r="BHW321" s="84"/>
      <c r="BHX321" s="84"/>
      <c r="BHY321" s="84"/>
      <c r="BHZ321" s="84"/>
      <c r="BIA321" s="84"/>
      <c r="BIB321" s="84"/>
      <c r="BIC321" s="84"/>
      <c r="BID321" s="84"/>
      <c r="BIE321" s="84"/>
      <c r="BIF321" s="84"/>
      <c r="BIG321" s="84"/>
      <c r="BIH321" s="84"/>
      <c r="BII321" s="84"/>
      <c r="BIJ321" s="84"/>
      <c r="BIK321" s="84"/>
      <c r="BIL321" s="84"/>
      <c r="BIM321" s="84"/>
      <c r="BIN321" s="84"/>
      <c r="BIO321" s="84"/>
      <c r="BIP321" s="84"/>
      <c r="BIQ321" s="84"/>
      <c r="BIR321" s="84"/>
      <c r="BIS321" s="84"/>
      <c r="BIT321" s="84"/>
      <c r="BIU321" s="84"/>
      <c r="BIV321" s="84"/>
      <c r="BIW321" s="84"/>
      <c r="BIX321" s="84"/>
      <c r="BIY321" s="84"/>
      <c r="BIZ321" s="84"/>
      <c r="BJA321" s="84"/>
      <c r="BJB321" s="84"/>
      <c r="BJC321" s="84"/>
      <c r="BJD321" s="84"/>
      <c r="BJE321" s="84"/>
      <c r="BJF321" s="84"/>
      <c r="BJG321" s="84"/>
      <c r="BJH321" s="84"/>
      <c r="BJI321" s="84"/>
      <c r="BJJ321" s="84"/>
      <c r="BJK321" s="84"/>
      <c r="BJL321" s="84"/>
      <c r="BJM321" s="84"/>
      <c r="BJN321" s="84"/>
      <c r="BJO321" s="84"/>
      <c r="BJP321" s="84"/>
      <c r="BJQ321" s="84"/>
      <c r="BJR321" s="84"/>
      <c r="BJS321" s="84"/>
      <c r="BJT321" s="84"/>
      <c r="BJU321" s="84"/>
      <c r="BJV321" s="84"/>
      <c r="BJW321" s="84"/>
      <c r="BJX321" s="84"/>
      <c r="BJY321" s="84"/>
      <c r="BJZ321" s="84"/>
      <c r="BKA321" s="84"/>
      <c r="BKB321" s="84"/>
      <c r="BKC321" s="84"/>
      <c r="BKD321" s="84"/>
      <c r="BKE321" s="84"/>
      <c r="BKF321" s="84"/>
      <c r="BKG321" s="84"/>
      <c r="BKH321" s="84"/>
      <c r="BKI321" s="84"/>
      <c r="BKJ321" s="84"/>
      <c r="BKK321" s="84"/>
      <c r="BKL321" s="84"/>
      <c r="BKM321" s="84"/>
      <c r="BKN321" s="84"/>
      <c r="BKO321" s="84"/>
      <c r="BKP321" s="84"/>
      <c r="BKQ321" s="84"/>
      <c r="BKR321" s="84"/>
      <c r="BKS321" s="84"/>
      <c r="BKT321" s="84"/>
      <c r="BKU321" s="84"/>
      <c r="BKV321" s="84"/>
      <c r="BKW321" s="84"/>
      <c r="BKX321" s="84"/>
      <c r="BKY321" s="84"/>
      <c r="BKZ321" s="84"/>
      <c r="BLA321" s="84"/>
      <c r="BLB321" s="84"/>
      <c r="BLC321" s="84"/>
      <c r="BLD321" s="84"/>
      <c r="BLE321" s="84"/>
      <c r="BLF321" s="84"/>
      <c r="BLG321" s="84"/>
      <c r="BLH321" s="84"/>
      <c r="BLI321" s="84"/>
      <c r="BLJ321" s="84"/>
      <c r="BLK321" s="84"/>
      <c r="BLL321" s="84"/>
      <c r="BLM321" s="84"/>
      <c r="BLN321" s="84"/>
      <c r="BLO321" s="84"/>
      <c r="BLP321" s="84"/>
      <c r="BLQ321" s="84"/>
      <c r="BLR321" s="84"/>
      <c r="BLS321" s="84"/>
      <c r="BLT321" s="84"/>
      <c r="BLU321" s="84"/>
      <c r="BLV321" s="84"/>
      <c r="BLW321" s="84"/>
      <c r="BLX321" s="84"/>
      <c r="BLY321" s="84"/>
      <c r="BLZ321" s="84"/>
      <c r="BMA321" s="84"/>
      <c r="BMB321" s="84"/>
      <c r="BMC321" s="84"/>
      <c r="BMD321" s="84"/>
      <c r="BME321" s="84"/>
      <c r="BMF321" s="84"/>
      <c r="BMG321" s="84"/>
      <c r="BMH321" s="84"/>
      <c r="BMI321" s="84"/>
      <c r="BMJ321" s="84"/>
      <c r="BMK321" s="84"/>
      <c r="BML321" s="84"/>
      <c r="BMM321" s="84"/>
      <c r="BMN321" s="84"/>
      <c r="BMO321" s="84"/>
      <c r="BMP321" s="84"/>
      <c r="BMQ321" s="84"/>
      <c r="BMR321" s="84"/>
      <c r="BMS321" s="84"/>
      <c r="BMT321" s="84"/>
      <c r="BMU321" s="84"/>
      <c r="BMV321" s="84"/>
      <c r="BMW321" s="84"/>
      <c r="BMX321" s="84"/>
      <c r="BMY321" s="84"/>
      <c r="BMZ321" s="84"/>
      <c r="BNA321" s="84"/>
      <c r="BNB321" s="84"/>
      <c r="BNC321" s="84"/>
      <c r="BND321" s="84"/>
      <c r="BNE321" s="84"/>
      <c r="BNF321" s="84"/>
      <c r="BNG321" s="84"/>
      <c r="BNH321" s="84"/>
      <c r="BNI321" s="84"/>
      <c r="BNJ321" s="84"/>
      <c r="BNK321" s="84"/>
      <c r="BNL321" s="84"/>
      <c r="BNM321" s="84"/>
      <c r="BNN321" s="84"/>
      <c r="BNO321" s="84"/>
      <c r="BNP321" s="84"/>
      <c r="BNQ321" s="84"/>
      <c r="BNR321" s="84"/>
      <c r="BNS321" s="84"/>
      <c r="BNT321" s="84"/>
      <c r="BNU321" s="84"/>
      <c r="BNV321" s="84"/>
      <c r="BNW321" s="84"/>
      <c r="BNX321" s="84"/>
      <c r="BNY321" s="84"/>
      <c r="BNZ321" s="84"/>
      <c r="BOA321" s="84"/>
      <c r="BOB321" s="84"/>
      <c r="BOC321" s="84"/>
      <c r="BOD321" s="84"/>
      <c r="BOE321" s="84"/>
      <c r="BOF321" s="84"/>
      <c r="BOG321" s="84"/>
      <c r="BOH321" s="84"/>
      <c r="BOI321" s="84"/>
      <c r="BOJ321" s="84"/>
      <c r="BOK321" s="84"/>
      <c r="BOL321" s="84"/>
      <c r="BOM321" s="84"/>
      <c r="BON321" s="84"/>
      <c r="BOO321" s="84"/>
      <c r="BOP321" s="84"/>
      <c r="BOQ321" s="84"/>
      <c r="BOR321" s="84"/>
      <c r="BOS321" s="84"/>
      <c r="BOT321" s="84"/>
      <c r="BOU321" s="84"/>
      <c r="BOV321" s="84"/>
      <c r="BOW321" s="84"/>
      <c r="BOX321" s="84"/>
      <c r="BOY321" s="84"/>
      <c r="BOZ321" s="84"/>
      <c r="BPA321" s="84"/>
      <c r="BPB321" s="84"/>
      <c r="BPC321" s="84"/>
      <c r="BPD321" s="84"/>
      <c r="BPE321" s="84"/>
      <c r="BPF321" s="84"/>
      <c r="BPG321" s="84"/>
      <c r="BPH321" s="84"/>
      <c r="BPI321" s="84"/>
      <c r="BPJ321" s="84"/>
      <c r="BPK321" s="84"/>
      <c r="BPL321" s="84"/>
      <c r="BPM321" s="84"/>
      <c r="BPN321" s="84"/>
      <c r="BPO321" s="84"/>
      <c r="BPP321" s="84"/>
      <c r="BPQ321" s="84"/>
      <c r="BPR321" s="84"/>
      <c r="BPS321" s="84"/>
      <c r="BPT321" s="84"/>
      <c r="BPU321" s="84"/>
      <c r="BPV321" s="84"/>
      <c r="BPW321" s="84"/>
      <c r="BPX321" s="84"/>
      <c r="BPY321" s="84"/>
      <c r="BPZ321" s="84"/>
      <c r="BQA321" s="84"/>
      <c r="BQB321" s="84"/>
      <c r="BQC321" s="84"/>
      <c r="BQD321" s="84"/>
      <c r="BQE321" s="84"/>
      <c r="BQF321" s="84"/>
      <c r="BQG321" s="84"/>
      <c r="BQH321" s="84"/>
      <c r="BQI321" s="84"/>
      <c r="BQJ321" s="84"/>
      <c r="BQK321" s="84"/>
      <c r="BQL321" s="84"/>
      <c r="BQM321" s="84"/>
      <c r="BQN321" s="84"/>
      <c r="BQO321" s="84"/>
      <c r="BQP321" s="84"/>
      <c r="BQQ321" s="84"/>
      <c r="BQR321" s="84"/>
      <c r="BQS321" s="84"/>
      <c r="BQT321" s="84"/>
      <c r="BQU321" s="84"/>
      <c r="BQV321" s="84"/>
      <c r="BQW321" s="84"/>
      <c r="BQX321" s="84"/>
      <c r="BQY321" s="84"/>
      <c r="BQZ321" s="84"/>
      <c r="BRA321" s="84"/>
      <c r="BRB321" s="84"/>
      <c r="BRC321" s="84"/>
      <c r="BRD321" s="84"/>
      <c r="BRE321" s="84"/>
      <c r="BRF321" s="84"/>
      <c r="BRG321" s="84"/>
      <c r="BRH321" s="84"/>
      <c r="BRI321" s="84"/>
      <c r="BRJ321" s="84"/>
      <c r="BRK321" s="84"/>
      <c r="BRL321" s="84"/>
      <c r="BRM321" s="84"/>
      <c r="BRN321" s="84"/>
      <c r="BRO321" s="84"/>
      <c r="BRP321" s="84"/>
      <c r="BRQ321" s="84"/>
      <c r="BRR321" s="84"/>
      <c r="BRS321" s="84"/>
      <c r="BRT321" s="84"/>
      <c r="BRU321" s="84"/>
      <c r="BRV321" s="84"/>
      <c r="BRW321" s="84"/>
      <c r="BRX321" s="84"/>
      <c r="BRY321" s="84"/>
      <c r="BRZ321" s="84"/>
      <c r="BSA321" s="84"/>
      <c r="BSB321" s="84"/>
      <c r="BSC321" s="84"/>
      <c r="BSD321" s="84"/>
      <c r="BSE321" s="84"/>
      <c r="BSF321" s="84"/>
      <c r="BSG321" s="84"/>
      <c r="BSH321" s="84"/>
      <c r="BSI321" s="84"/>
      <c r="BSJ321" s="84"/>
      <c r="BSK321" s="84"/>
      <c r="BSL321" s="84"/>
      <c r="BSM321" s="84"/>
      <c r="BSN321" s="84"/>
      <c r="BSO321" s="84"/>
      <c r="BSP321" s="84"/>
      <c r="BSQ321" s="84"/>
      <c r="BSR321" s="84"/>
      <c r="BSS321" s="84"/>
      <c r="BST321" s="84"/>
      <c r="BSU321" s="84"/>
      <c r="BSV321" s="84"/>
      <c r="BSW321" s="84"/>
      <c r="BSX321" s="84"/>
      <c r="BSY321" s="84"/>
      <c r="BSZ321" s="84"/>
      <c r="BTA321" s="84"/>
      <c r="BTB321" s="84"/>
      <c r="BTC321" s="84"/>
      <c r="BTD321" s="84"/>
      <c r="BTE321" s="84"/>
      <c r="BTF321" s="84"/>
      <c r="BTG321" s="84"/>
      <c r="BTH321" s="84"/>
      <c r="BTI321" s="84"/>
      <c r="BTJ321" s="84"/>
      <c r="BTK321" s="84"/>
      <c r="BTL321" s="84"/>
      <c r="BTM321" s="84"/>
      <c r="BTN321" s="84"/>
      <c r="BTO321" s="84"/>
      <c r="BTP321" s="84"/>
      <c r="BTQ321" s="84"/>
      <c r="BTR321" s="84"/>
      <c r="BTS321" s="84"/>
      <c r="BTT321" s="84"/>
      <c r="BTU321" s="84"/>
      <c r="BTV321" s="84"/>
      <c r="BTW321" s="84"/>
      <c r="BTX321" s="84"/>
      <c r="BTY321" s="84"/>
      <c r="BTZ321" s="84"/>
      <c r="BUA321" s="84"/>
      <c r="BUB321" s="84"/>
      <c r="BUC321" s="84"/>
      <c r="BUD321" s="84"/>
      <c r="BUE321" s="84"/>
      <c r="BUF321" s="84"/>
      <c r="BUG321" s="84"/>
      <c r="BUH321" s="84"/>
      <c r="BUI321" s="84"/>
      <c r="BUJ321" s="84"/>
      <c r="BUK321" s="84"/>
      <c r="BUL321" s="84"/>
      <c r="BUM321" s="84"/>
      <c r="BUN321" s="84"/>
      <c r="BUO321" s="84"/>
      <c r="BUP321" s="84"/>
      <c r="BUQ321" s="84"/>
      <c r="BUR321" s="84"/>
      <c r="BUS321" s="84"/>
      <c r="BUT321" s="84"/>
      <c r="BUU321" s="84"/>
      <c r="BUV321" s="84"/>
      <c r="BUW321" s="84"/>
      <c r="BUX321" s="84"/>
      <c r="BUY321" s="84"/>
      <c r="BUZ321" s="84"/>
      <c r="BVA321" s="84"/>
      <c r="BVB321" s="84"/>
      <c r="BVC321" s="84"/>
      <c r="BVD321" s="84"/>
      <c r="BVE321" s="84"/>
      <c r="BVF321" s="84"/>
      <c r="BVG321" s="84"/>
      <c r="BVH321" s="84"/>
      <c r="BVI321" s="84"/>
      <c r="BVJ321" s="84"/>
      <c r="BVK321" s="84"/>
      <c r="BVL321" s="84"/>
      <c r="BVM321" s="84"/>
      <c r="BVN321" s="84"/>
      <c r="BVO321" s="84"/>
      <c r="BVP321" s="84"/>
      <c r="BVQ321" s="84"/>
      <c r="BVR321" s="84"/>
      <c r="BVS321" s="84"/>
      <c r="BVT321" s="84"/>
      <c r="BVU321" s="84"/>
      <c r="BVV321" s="84"/>
      <c r="BVW321" s="84"/>
      <c r="BVX321" s="84"/>
      <c r="BVY321" s="84"/>
      <c r="BVZ321" s="84"/>
      <c r="BWA321" s="84"/>
      <c r="BWB321" s="84"/>
      <c r="BWC321" s="84"/>
      <c r="BWD321" s="84"/>
      <c r="BWE321" s="84"/>
      <c r="BWF321" s="84"/>
      <c r="BWG321" s="84"/>
      <c r="BWH321" s="84"/>
      <c r="BWI321" s="84"/>
      <c r="BWJ321" s="84"/>
      <c r="BWK321" s="84"/>
      <c r="BWL321" s="84"/>
      <c r="BWM321" s="84"/>
      <c r="BWN321" s="84"/>
      <c r="BWO321" s="84"/>
      <c r="BWP321" s="84"/>
      <c r="BWQ321" s="84"/>
      <c r="BWR321" s="84"/>
      <c r="BWS321" s="84"/>
      <c r="BWT321" s="84"/>
      <c r="BWU321" s="84"/>
      <c r="BWV321" s="84"/>
      <c r="BWW321" s="84"/>
      <c r="BWX321" s="84"/>
      <c r="BWY321" s="84"/>
      <c r="BWZ321" s="84"/>
      <c r="BXA321" s="84"/>
      <c r="BXB321" s="84"/>
      <c r="BXC321" s="84"/>
      <c r="BXD321" s="84"/>
      <c r="BXE321" s="84"/>
      <c r="BXF321" s="84"/>
      <c r="BXG321" s="84"/>
      <c r="BXH321" s="84"/>
      <c r="BXI321" s="84"/>
      <c r="BXJ321" s="84"/>
      <c r="BXK321" s="84"/>
      <c r="BXL321" s="84"/>
      <c r="BXM321" s="84"/>
      <c r="BXN321" s="84"/>
      <c r="BXO321" s="84"/>
      <c r="BXP321" s="84"/>
      <c r="BXQ321" s="84"/>
      <c r="BXR321" s="84"/>
      <c r="BXS321" s="84"/>
      <c r="BXT321" s="84"/>
      <c r="BXU321" s="84"/>
      <c r="BXV321" s="84"/>
      <c r="BXW321" s="84"/>
      <c r="BXX321" s="84"/>
      <c r="BXY321" s="84"/>
      <c r="BXZ321" s="84"/>
      <c r="BYA321" s="84"/>
      <c r="BYB321" s="84"/>
      <c r="BYC321" s="84"/>
      <c r="BYD321" s="84"/>
      <c r="BYE321" s="84"/>
      <c r="BYF321" s="84"/>
      <c r="BYG321" s="84"/>
      <c r="BYH321" s="84"/>
      <c r="BYI321" s="84"/>
      <c r="BYJ321" s="84"/>
      <c r="BYK321" s="84"/>
      <c r="BYL321" s="84"/>
      <c r="BYM321" s="84"/>
      <c r="BYN321" s="84"/>
      <c r="BYO321" s="84"/>
      <c r="BYP321" s="84"/>
      <c r="BYQ321" s="84"/>
      <c r="BYR321" s="84"/>
      <c r="BYS321" s="84"/>
      <c r="BYT321" s="84"/>
      <c r="BYU321" s="84"/>
      <c r="BYV321" s="84"/>
      <c r="BYW321" s="84"/>
      <c r="BYX321" s="84"/>
      <c r="BYY321" s="84"/>
      <c r="BYZ321" s="84"/>
      <c r="BZA321" s="84"/>
      <c r="BZB321" s="84"/>
      <c r="BZC321" s="84"/>
      <c r="BZD321" s="84"/>
      <c r="BZE321" s="84"/>
      <c r="BZF321" s="84"/>
      <c r="BZG321" s="84"/>
      <c r="BZH321" s="84"/>
      <c r="BZI321" s="84"/>
      <c r="BZJ321" s="84"/>
      <c r="BZK321" s="84"/>
      <c r="BZL321" s="84"/>
      <c r="BZM321" s="84"/>
      <c r="BZN321" s="84"/>
      <c r="BZO321" s="84"/>
      <c r="BZP321" s="84"/>
      <c r="BZQ321" s="84"/>
      <c r="BZR321" s="84"/>
      <c r="BZS321" s="84"/>
      <c r="BZT321" s="84"/>
      <c r="BZU321" s="84"/>
      <c r="BZV321" s="84"/>
      <c r="BZW321" s="84"/>
      <c r="BZX321" s="84"/>
      <c r="BZY321" s="84"/>
      <c r="BZZ321" s="84"/>
      <c r="CAA321" s="84"/>
      <c r="CAB321" s="84"/>
      <c r="CAC321" s="84"/>
      <c r="CAD321" s="84"/>
      <c r="CAE321" s="84"/>
      <c r="CAF321" s="84"/>
      <c r="CAG321" s="84"/>
      <c r="CAH321" s="84"/>
      <c r="CAI321" s="84"/>
      <c r="CAJ321" s="84"/>
      <c r="CAK321" s="84"/>
      <c r="CAL321" s="84"/>
      <c r="CAM321" s="84"/>
      <c r="CAN321" s="84"/>
      <c r="CAO321" s="84"/>
      <c r="CAP321" s="84"/>
      <c r="CAQ321" s="84"/>
      <c r="CAR321" s="84"/>
      <c r="CAS321" s="84"/>
      <c r="CAT321" s="84"/>
      <c r="CAU321" s="84"/>
      <c r="CAV321" s="84"/>
      <c r="CAW321" s="84"/>
      <c r="CAX321" s="84"/>
      <c r="CAY321" s="84"/>
      <c r="CAZ321" s="84"/>
      <c r="CBA321" s="84"/>
      <c r="CBB321" s="84"/>
      <c r="CBC321" s="84"/>
      <c r="CBD321" s="84"/>
      <c r="CBE321" s="84"/>
      <c r="CBF321" s="84"/>
      <c r="CBG321" s="84"/>
      <c r="CBH321" s="84"/>
      <c r="CBI321" s="84"/>
      <c r="CBJ321" s="84"/>
      <c r="CBK321" s="84"/>
      <c r="CBL321" s="84"/>
      <c r="CBM321" s="84"/>
      <c r="CBN321" s="84"/>
      <c r="CBO321" s="84"/>
      <c r="CBP321" s="84"/>
      <c r="CBQ321" s="84"/>
      <c r="CBR321" s="84"/>
      <c r="CBS321" s="84"/>
      <c r="CBT321" s="84"/>
      <c r="CBU321" s="84"/>
      <c r="CBV321" s="84"/>
      <c r="CBW321" s="84"/>
      <c r="CBX321" s="84"/>
      <c r="CBY321" s="84"/>
      <c r="CBZ321" s="84"/>
      <c r="CCA321" s="84"/>
      <c r="CCB321" s="84"/>
      <c r="CCC321" s="84"/>
      <c r="CCD321" s="84"/>
      <c r="CCE321" s="84"/>
      <c r="CCF321" s="84"/>
      <c r="CCG321" s="84"/>
      <c r="CCH321" s="84"/>
      <c r="CCI321" s="84"/>
      <c r="CCJ321" s="84"/>
      <c r="CCK321" s="84"/>
      <c r="CCL321" s="84"/>
      <c r="CCM321" s="84"/>
      <c r="CCN321" s="84"/>
      <c r="CCO321" s="84"/>
      <c r="CCP321" s="84"/>
      <c r="CCQ321" s="84"/>
      <c r="CCR321" s="84"/>
      <c r="CCS321" s="84"/>
      <c r="CCT321" s="84"/>
      <c r="CCU321" s="84"/>
      <c r="CCV321" s="84"/>
      <c r="CCW321" s="84"/>
      <c r="CCX321" s="84"/>
      <c r="CCY321" s="84"/>
      <c r="CCZ321" s="84"/>
      <c r="CDA321" s="84"/>
      <c r="CDB321" s="84"/>
      <c r="CDC321" s="84"/>
      <c r="CDD321" s="84"/>
      <c r="CDE321" s="84"/>
      <c r="CDF321" s="84"/>
      <c r="CDG321" s="84"/>
      <c r="CDH321" s="84"/>
      <c r="CDI321" s="84"/>
      <c r="CDJ321" s="84"/>
      <c r="CDK321" s="84"/>
      <c r="CDL321" s="84"/>
      <c r="CDM321" s="84"/>
      <c r="CDN321" s="84"/>
      <c r="CDO321" s="84"/>
      <c r="CDP321" s="84"/>
      <c r="CDQ321" s="84"/>
      <c r="CDR321" s="84"/>
      <c r="CDS321" s="84"/>
      <c r="CDT321" s="84"/>
      <c r="CDU321" s="84"/>
      <c r="CDV321" s="84"/>
      <c r="CDW321" s="84"/>
      <c r="CDX321" s="84"/>
      <c r="CDY321" s="84"/>
      <c r="CDZ321" s="84"/>
      <c r="CEA321" s="84"/>
      <c r="CEB321" s="84"/>
      <c r="CEC321" s="84"/>
      <c r="CED321" s="84"/>
      <c r="CEE321" s="84"/>
      <c r="CEF321" s="84"/>
      <c r="CEG321" s="84"/>
      <c r="CEH321" s="84"/>
      <c r="CEI321" s="84"/>
      <c r="CEJ321" s="84"/>
      <c r="CEK321" s="84"/>
      <c r="CEL321" s="84"/>
      <c r="CEM321" s="84"/>
      <c r="CEN321" s="84"/>
      <c r="CEO321" s="84"/>
      <c r="CEP321" s="84"/>
      <c r="CEQ321" s="84"/>
      <c r="CER321" s="84"/>
      <c r="CES321" s="84"/>
      <c r="CET321" s="84"/>
      <c r="CEU321" s="84"/>
      <c r="CEV321" s="84"/>
      <c r="CEW321" s="84"/>
      <c r="CEX321" s="84"/>
      <c r="CEY321" s="84"/>
      <c r="CEZ321" s="84"/>
      <c r="CFA321" s="84"/>
      <c r="CFB321" s="84"/>
      <c r="CFC321" s="84"/>
      <c r="CFD321" s="84"/>
      <c r="CFE321" s="84"/>
      <c r="CFF321" s="84"/>
      <c r="CFG321" s="84"/>
      <c r="CFH321" s="84"/>
      <c r="CFI321" s="84"/>
      <c r="CFJ321" s="84"/>
      <c r="CFK321" s="84"/>
      <c r="CFL321" s="84"/>
      <c r="CFM321" s="84"/>
      <c r="CFN321" s="84"/>
      <c r="CFO321" s="84"/>
      <c r="CFP321" s="84"/>
      <c r="CFQ321" s="84"/>
      <c r="CFR321" s="84"/>
      <c r="CFS321" s="84"/>
      <c r="CFT321" s="84"/>
      <c r="CFU321" s="84"/>
      <c r="CFV321" s="84"/>
      <c r="CFW321" s="84"/>
      <c r="CFX321" s="84"/>
      <c r="CFY321" s="84"/>
      <c r="CFZ321" s="84"/>
      <c r="CGA321" s="84"/>
      <c r="CGB321" s="84"/>
      <c r="CGC321" s="84"/>
      <c r="CGD321" s="84"/>
      <c r="CGE321" s="84"/>
      <c r="CGF321" s="84"/>
      <c r="CGG321" s="84"/>
      <c r="CGH321" s="84"/>
      <c r="CGI321" s="84"/>
      <c r="CGJ321" s="84"/>
      <c r="CGK321" s="84"/>
      <c r="CGL321" s="84"/>
      <c r="CGM321" s="84"/>
      <c r="CGN321" s="84"/>
      <c r="CGO321" s="84"/>
      <c r="CGP321" s="84"/>
      <c r="CGQ321" s="84"/>
      <c r="CGR321" s="84"/>
      <c r="CGS321" s="84"/>
      <c r="CGT321" s="84"/>
      <c r="CGU321" s="84"/>
      <c r="CGV321" s="84"/>
      <c r="CGW321" s="84"/>
      <c r="CGX321" s="84"/>
      <c r="CGY321" s="84"/>
      <c r="CGZ321" s="84"/>
      <c r="CHA321" s="84"/>
      <c r="CHB321" s="84"/>
      <c r="CHC321" s="84"/>
      <c r="CHD321" s="84"/>
      <c r="CHE321" s="84"/>
      <c r="CHF321" s="84"/>
      <c r="CHG321" s="84"/>
      <c r="CHH321" s="84"/>
      <c r="CHI321" s="84"/>
      <c r="CHJ321" s="84"/>
      <c r="CHK321" s="84"/>
      <c r="CHL321" s="84"/>
      <c r="CHM321" s="84"/>
      <c r="CHN321" s="84"/>
      <c r="CHO321" s="84"/>
      <c r="CHP321" s="84"/>
      <c r="CHQ321" s="84"/>
      <c r="CHR321" s="84"/>
      <c r="CHS321" s="84"/>
      <c r="CHT321" s="84"/>
      <c r="CHU321" s="84"/>
      <c r="CHV321" s="84"/>
      <c r="CHW321" s="84"/>
      <c r="CHX321" s="84"/>
      <c r="CHY321" s="84"/>
      <c r="CHZ321" s="84"/>
      <c r="CIA321" s="84"/>
      <c r="CIB321" s="84"/>
      <c r="CIC321" s="84"/>
      <c r="CID321" s="84"/>
      <c r="CIE321" s="84"/>
      <c r="CIF321" s="84"/>
      <c r="CIG321" s="84"/>
      <c r="CIH321" s="84"/>
      <c r="CII321" s="84"/>
      <c r="CIJ321" s="84"/>
      <c r="CIK321" s="84"/>
      <c r="CIL321" s="84"/>
      <c r="CIM321" s="84"/>
      <c r="CIN321" s="84"/>
      <c r="CIO321" s="84"/>
      <c r="CIP321" s="84"/>
      <c r="CIQ321" s="84"/>
      <c r="CIR321" s="84"/>
      <c r="CIS321" s="84"/>
      <c r="CIT321" s="84"/>
      <c r="CIU321" s="84"/>
      <c r="CIV321" s="84"/>
      <c r="CIW321" s="84"/>
      <c r="CIX321" s="84"/>
      <c r="CIY321" s="84"/>
      <c r="CIZ321" s="84"/>
      <c r="CJA321" s="84"/>
      <c r="CJB321" s="84"/>
      <c r="CJC321" s="84"/>
      <c r="CJD321" s="84"/>
      <c r="CJE321" s="84"/>
      <c r="CJF321" s="84"/>
      <c r="CJG321" s="84"/>
      <c r="CJH321" s="84"/>
      <c r="CJI321" s="84"/>
      <c r="CJJ321" s="84"/>
      <c r="CJK321" s="84"/>
      <c r="CJL321" s="84"/>
      <c r="CJM321" s="84"/>
      <c r="CJN321" s="84"/>
      <c r="CJO321" s="84"/>
      <c r="CJP321" s="84"/>
      <c r="CJQ321" s="84"/>
      <c r="CJR321" s="84"/>
      <c r="CJS321" s="84"/>
      <c r="CJT321" s="84"/>
      <c r="CJU321" s="84"/>
      <c r="CJV321" s="84"/>
      <c r="CJW321" s="84"/>
      <c r="CJX321" s="84"/>
      <c r="CJY321" s="84"/>
      <c r="CJZ321" s="84"/>
      <c r="CKA321" s="84"/>
      <c r="CKB321" s="84"/>
      <c r="CKC321" s="84"/>
      <c r="CKD321" s="84"/>
      <c r="CKE321" s="84"/>
      <c r="CKF321" s="84"/>
      <c r="CKG321" s="84"/>
      <c r="CKH321" s="84"/>
      <c r="CKI321" s="84"/>
      <c r="CKJ321" s="84"/>
      <c r="CKK321" s="84"/>
      <c r="CKL321" s="84"/>
      <c r="CKM321" s="84"/>
      <c r="CKN321" s="84"/>
      <c r="CKO321" s="84"/>
      <c r="CKP321" s="84"/>
      <c r="CKQ321" s="84"/>
      <c r="CKR321" s="84"/>
      <c r="CKS321" s="84"/>
      <c r="CKT321" s="84"/>
      <c r="CKU321" s="84"/>
      <c r="CKV321" s="84"/>
      <c r="CKW321" s="84"/>
      <c r="CKX321" s="84"/>
      <c r="CKY321" s="84"/>
      <c r="CKZ321" s="84"/>
      <c r="CLA321" s="84"/>
      <c r="CLB321" s="84"/>
      <c r="CLC321" s="84"/>
      <c r="CLD321" s="84"/>
      <c r="CLE321" s="84"/>
      <c r="CLF321" s="84"/>
      <c r="CLG321" s="84"/>
      <c r="CLH321" s="84"/>
      <c r="CLI321" s="84"/>
      <c r="CLJ321" s="84"/>
      <c r="CLK321" s="84"/>
      <c r="CLL321" s="84"/>
      <c r="CLM321" s="84"/>
      <c r="CLN321" s="84"/>
      <c r="CLO321" s="84"/>
      <c r="CLP321" s="84"/>
      <c r="CLQ321" s="84"/>
      <c r="CLR321" s="84"/>
      <c r="CLS321" s="84"/>
      <c r="CLT321" s="84"/>
      <c r="CLU321" s="84"/>
      <c r="CLV321" s="84"/>
      <c r="CLW321" s="84"/>
      <c r="CLX321" s="84"/>
      <c r="CLY321" s="84"/>
      <c r="CLZ321" s="84"/>
      <c r="CMA321" s="84"/>
      <c r="CMB321" s="84"/>
      <c r="CMC321" s="84"/>
      <c r="CMD321" s="84"/>
      <c r="CME321" s="84"/>
      <c r="CMF321" s="84"/>
      <c r="CMG321" s="84"/>
      <c r="CMH321" s="84"/>
      <c r="CMI321" s="84"/>
      <c r="CMJ321" s="84"/>
      <c r="CMK321" s="84"/>
      <c r="CML321" s="84"/>
      <c r="CMM321" s="84"/>
      <c r="CMN321" s="84"/>
      <c r="CMO321" s="84"/>
      <c r="CMP321" s="84"/>
      <c r="CMQ321" s="84"/>
      <c r="CMR321" s="84"/>
      <c r="CMS321" s="84"/>
      <c r="CMT321" s="84"/>
      <c r="CMU321" s="84"/>
      <c r="CMV321" s="84"/>
      <c r="CMW321" s="84"/>
      <c r="CMX321" s="84"/>
      <c r="CMY321" s="84"/>
      <c r="CMZ321" s="84"/>
      <c r="CNA321" s="84"/>
      <c r="CNB321" s="84"/>
      <c r="CNC321" s="84"/>
      <c r="CND321" s="84"/>
      <c r="CNE321" s="84"/>
      <c r="CNF321" s="84"/>
      <c r="CNG321" s="84"/>
      <c r="CNH321" s="84"/>
      <c r="CNI321" s="84"/>
      <c r="CNJ321" s="84"/>
      <c r="CNK321" s="84"/>
      <c r="CNL321" s="84"/>
      <c r="CNM321" s="84"/>
      <c r="CNN321" s="84"/>
      <c r="CNO321" s="84"/>
      <c r="CNP321" s="84"/>
      <c r="CNQ321" s="84"/>
      <c r="CNR321" s="84"/>
      <c r="CNS321" s="84"/>
      <c r="CNT321" s="84"/>
      <c r="CNU321" s="84"/>
      <c r="CNV321" s="84"/>
      <c r="CNW321" s="84"/>
      <c r="CNX321" s="84"/>
      <c r="CNY321" s="84"/>
      <c r="CNZ321" s="84"/>
      <c r="COA321" s="84"/>
      <c r="COB321" s="84"/>
      <c r="COC321" s="84"/>
      <c r="COD321" s="84"/>
      <c r="COE321" s="84"/>
      <c r="COF321" s="84"/>
      <c r="COG321" s="84"/>
      <c r="COH321" s="84"/>
      <c r="COI321" s="84"/>
      <c r="COJ321" s="84"/>
      <c r="COK321" s="84"/>
      <c r="COL321" s="84"/>
      <c r="COM321" s="84"/>
      <c r="CON321" s="84"/>
      <c r="COO321" s="84"/>
      <c r="COP321" s="84"/>
      <c r="COQ321" s="84"/>
      <c r="COR321" s="84"/>
      <c r="COS321" s="84"/>
      <c r="COT321" s="84"/>
      <c r="COU321" s="84"/>
      <c r="COV321" s="84"/>
      <c r="COW321" s="84"/>
      <c r="COX321" s="84"/>
      <c r="COY321" s="84"/>
      <c r="COZ321" s="84"/>
      <c r="CPA321" s="84"/>
      <c r="CPB321" s="84"/>
      <c r="CPC321" s="84"/>
      <c r="CPD321" s="84"/>
      <c r="CPE321" s="84"/>
      <c r="CPF321" s="84"/>
      <c r="CPG321" s="84"/>
      <c r="CPH321" s="84"/>
      <c r="CPI321" s="84"/>
      <c r="CPJ321" s="84"/>
      <c r="CPK321" s="84"/>
      <c r="CPL321" s="84"/>
      <c r="CPM321" s="84"/>
      <c r="CPN321" s="84"/>
      <c r="CPO321" s="84"/>
      <c r="CPP321" s="84"/>
      <c r="CPQ321" s="84"/>
      <c r="CPR321" s="84"/>
      <c r="CPS321" s="84"/>
      <c r="CPT321" s="84"/>
      <c r="CPU321" s="84"/>
      <c r="CPV321" s="84"/>
      <c r="CPW321" s="84"/>
      <c r="CPX321" s="84"/>
      <c r="CPY321" s="84"/>
      <c r="CPZ321" s="84"/>
      <c r="CQA321" s="84"/>
      <c r="CQB321" s="84"/>
      <c r="CQC321" s="84"/>
      <c r="CQD321" s="84"/>
      <c r="CQE321" s="84"/>
      <c r="CQF321" s="84"/>
      <c r="CQG321" s="84"/>
      <c r="CQH321" s="84"/>
      <c r="CQI321" s="84"/>
      <c r="CQJ321" s="84"/>
      <c r="CQK321" s="84"/>
      <c r="CQL321" s="84"/>
      <c r="CQM321" s="84"/>
      <c r="CQN321" s="84"/>
      <c r="CQO321" s="84"/>
      <c r="CQP321" s="84"/>
      <c r="CQQ321" s="84"/>
      <c r="CQR321" s="84"/>
      <c r="CQS321" s="84"/>
      <c r="CQT321" s="84"/>
      <c r="CQU321" s="84"/>
      <c r="CQV321" s="84"/>
      <c r="CQW321" s="84"/>
      <c r="CQX321" s="84"/>
      <c r="CQY321" s="84"/>
      <c r="CQZ321" s="84"/>
      <c r="CRA321" s="84"/>
      <c r="CRB321" s="84"/>
      <c r="CRC321" s="84"/>
      <c r="CRD321" s="84"/>
      <c r="CRE321" s="84"/>
      <c r="CRF321" s="84"/>
      <c r="CRG321" s="84"/>
      <c r="CRH321" s="84"/>
      <c r="CRI321" s="84"/>
      <c r="CRJ321" s="84"/>
      <c r="CRK321" s="84"/>
      <c r="CRL321" s="84"/>
      <c r="CRM321" s="84"/>
      <c r="CRN321" s="84"/>
      <c r="CRO321" s="84"/>
      <c r="CRP321" s="84"/>
      <c r="CRQ321" s="84"/>
      <c r="CRR321" s="84"/>
      <c r="CRS321" s="84"/>
      <c r="CRT321" s="84"/>
      <c r="CRU321" s="84"/>
      <c r="CRV321" s="84"/>
      <c r="CRW321" s="84"/>
      <c r="CRX321" s="84"/>
      <c r="CRY321" s="84"/>
      <c r="CRZ321" s="84"/>
      <c r="CSA321" s="84"/>
      <c r="CSB321" s="84"/>
      <c r="CSC321" s="84"/>
      <c r="CSD321" s="84"/>
      <c r="CSE321" s="84"/>
      <c r="CSF321" s="84"/>
      <c r="CSG321" s="84"/>
      <c r="CSH321" s="84"/>
      <c r="CSI321" s="84"/>
      <c r="CSJ321" s="84"/>
      <c r="CSK321" s="84"/>
      <c r="CSL321" s="84"/>
      <c r="CSM321" s="84"/>
      <c r="CSN321" s="84"/>
      <c r="CSO321" s="84"/>
      <c r="CSP321" s="84"/>
      <c r="CSQ321" s="84"/>
      <c r="CSR321" s="84"/>
      <c r="CSS321" s="84"/>
      <c r="CST321" s="84"/>
      <c r="CSU321" s="84"/>
      <c r="CSV321" s="84"/>
      <c r="CSW321" s="84"/>
      <c r="CSX321" s="84"/>
      <c r="CSY321" s="84"/>
      <c r="CSZ321" s="84"/>
      <c r="CTA321" s="84"/>
      <c r="CTB321" s="84"/>
      <c r="CTC321" s="84"/>
      <c r="CTD321" s="84"/>
      <c r="CTE321" s="84"/>
      <c r="CTF321" s="84"/>
      <c r="CTG321" s="84"/>
      <c r="CTH321" s="84"/>
      <c r="CTI321" s="84"/>
      <c r="CTJ321" s="84"/>
      <c r="CTK321" s="84"/>
      <c r="CTL321" s="84"/>
      <c r="CTM321" s="84"/>
      <c r="CTN321" s="84"/>
      <c r="CTO321" s="84"/>
      <c r="CTP321" s="84"/>
      <c r="CTQ321" s="84"/>
      <c r="CTR321" s="84"/>
      <c r="CTS321" s="84"/>
      <c r="CTT321" s="84"/>
      <c r="CTU321" s="84"/>
      <c r="CTV321" s="84"/>
      <c r="CTW321" s="84"/>
      <c r="CTX321" s="84"/>
      <c r="CTY321" s="84"/>
      <c r="CTZ321" s="84"/>
      <c r="CUA321" s="84"/>
      <c r="CUB321" s="84"/>
      <c r="CUC321" s="84"/>
      <c r="CUD321" s="84"/>
      <c r="CUE321" s="84"/>
      <c r="CUF321" s="84"/>
      <c r="CUG321" s="84"/>
      <c r="CUH321" s="84"/>
      <c r="CUI321" s="84"/>
      <c r="CUJ321" s="84"/>
      <c r="CUK321" s="84"/>
      <c r="CUL321" s="84"/>
      <c r="CUM321" s="84"/>
      <c r="CUN321" s="84"/>
      <c r="CUO321" s="84"/>
      <c r="CUP321" s="84"/>
      <c r="CUQ321" s="84"/>
      <c r="CUR321" s="84"/>
      <c r="CUS321" s="84"/>
      <c r="CUT321" s="84"/>
      <c r="CUU321" s="84"/>
      <c r="CUV321" s="84"/>
      <c r="CUW321" s="84"/>
      <c r="CUX321" s="84"/>
      <c r="CUY321" s="84"/>
      <c r="CUZ321" s="84"/>
      <c r="CVA321" s="84"/>
      <c r="CVB321" s="84"/>
      <c r="CVC321" s="84"/>
      <c r="CVD321" s="84"/>
      <c r="CVE321" s="84"/>
      <c r="CVF321" s="84"/>
      <c r="CVG321" s="84"/>
      <c r="CVH321" s="84"/>
      <c r="CVI321" s="84"/>
      <c r="CVJ321" s="84"/>
      <c r="CVK321" s="84"/>
      <c r="CVL321" s="84"/>
      <c r="CVM321" s="84"/>
      <c r="CVN321" s="84"/>
      <c r="CVO321" s="84"/>
      <c r="CVP321" s="84"/>
      <c r="CVQ321" s="84"/>
      <c r="CVR321" s="84"/>
      <c r="CVS321" s="84"/>
      <c r="CVT321" s="84"/>
      <c r="CVU321" s="84"/>
      <c r="CVV321" s="84"/>
      <c r="CVW321" s="84"/>
      <c r="CVX321" s="84"/>
      <c r="CVY321" s="84"/>
      <c r="CVZ321" s="84"/>
      <c r="CWA321" s="84"/>
      <c r="CWB321" s="84"/>
      <c r="CWC321" s="84"/>
      <c r="CWD321" s="84"/>
      <c r="CWE321" s="84"/>
      <c r="CWF321" s="84"/>
      <c r="CWG321" s="84"/>
      <c r="CWH321" s="84"/>
      <c r="CWI321" s="84"/>
      <c r="CWJ321" s="84"/>
      <c r="CWK321" s="84"/>
      <c r="CWL321" s="84"/>
      <c r="CWM321" s="84"/>
      <c r="CWN321" s="84"/>
      <c r="CWO321" s="84"/>
      <c r="CWP321" s="84"/>
      <c r="CWQ321" s="84"/>
      <c r="CWR321" s="84"/>
      <c r="CWS321" s="84"/>
      <c r="CWT321" s="84"/>
      <c r="CWU321" s="84"/>
      <c r="CWV321" s="84"/>
      <c r="CWW321" s="84"/>
      <c r="CWX321" s="84"/>
      <c r="CWY321" s="84"/>
      <c r="CWZ321" s="84"/>
      <c r="CXA321" s="84"/>
      <c r="CXB321" s="84"/>
      <c r="CXC321" s="84"/>
      <c r="CXD321" s="84"/>
      <c r="CXE321" s="84"/>
      <c r="CXF321" s="84"/>
      <c r="CXG321" s="84"/>
      <c r="CXH321" s="84"/>
      <c r="CXI321" s="84"/>
      <c r="CXJ321" s="84"/>
      <c r="CXK321" s="84"/>
      <c r="CXL321" s="84"/>
      <c r="CXM321" s="84"/>
      <c r="CXN321" s="84"/>
      <c r="CXO321" s="84"/>
      <c r="CXP321" s="84"/>
      <c r="CXQ321" s="84"/>
      <c r="CXR321" s="84"/>
      <c r="CXS321" s="84"/>
      <c r="CXT321" s="84"/>
      <c r="CXU321" s="84"/>
      <c r="CXV321" s="84"/>
      <c r="CXW321" s="84"/>
      <c r="CXX321" s="84"/>
      <c r="CXY321" s="84"/>
      <c r="CXZ321" s="84"/>
      <c r="CYA321" s="84"/>
      <c r="CYB321" s="84"/>
      <c r="CYC321" s="84"/>
      <c r="CYD321" s="84"/>
      <c r="CYE321" s="84"/>
      <c r="CYF321" s="84"/>
      <c r="CYG321" s="84"/>
      <c r="CYH321" s="84"/>
      <c r="CYI321" s="84"/>
      <c r="CYJ321" s="84"/>
      <c r="CYK321" s="84"/>
      <c r="CYL321" s="84"/>
      <c r="CYM321" s="84"/>
      <c r="CYN321" s="84"/>
      <c r="CYO321" s="84"/>
      <c r="CYP321" s="84"/>
      <c r="CYQ321" s="84"/>
      <c r="CYR321" s="84"/>
      <c r="CYS321" s="84"/>
      <c r="CYT321" s="84"/>
      <c r="CYU321" s="84"/>
      <c r="CYV321" s="84"/>
      <c r="CYW321" s="84"/>
      <c r="CYX321" s="84"/>
      <c r="CYY321" s="84"/>
      <c r="CYZ321" s="84"/>
      <c r="CZA321" s="84"/>
      <c r="CZB321" s="84"/>
      <c r="CZC321" s="84"/>
      <c r="CZD321" s="84"/>
      <c r="CZE321" s="84"/>
      <c r="CZF321" s="84"/>
      <c r="CZG321" s="84"/>
      <c r="CZH321" s="84"/>
      <c r="CZI321" s="84"/>
      <c r="CZJ321" s="84"/>
      <c r="CZK321" s="84"/>
      <c r="CZL321" s="84"/>
      <c r="CZM321" s="84"/>
      <c r="CZN321" s="84"/>
      <c r="CZO321" s="84"/>
      <c r="CZP321" s="84"/>
      <c r="CZQ321" s="84"/>
      <c r="CZR321" s="84"/>
      <c r="CZS321" s="84"/>
      <c r="CZT321" s="84"/>
      <c r="CZU321" s="84"/>
      <c r="CZV321" s="84"/>
      <c r="CZW321" s="84"/>
      <c r="CZX321" s="84"/>
      <c r="CZY321" s="84"/>
      <c r="CZZ321" s="84"/>
      <c r="DAA321" s="84"/>
      <c r="DAB321" s="84"/>
      <c r="DAC321" s="84"/>
      <c r="DAD321" s="84"/>
      <c r="DAE321" s="84"/>
      <c r="DAF321" s="84"/>
      <c r="DAG321" s="84"/>
      <c r="DAH321" s="84"/>
      <c r="DAI321" s="84"/>
      <c r="DAJ321" s="84"/>
      <c r="DAK321" s="84"/>
      <c r="DAL321" s="84"/>
      <c r="DAM321" s="84"/>
      <c r="DAN321" s="84"/>
      <c r="DAO321" s="84"/>
      <c r="DAP321" s="84"/>
      <c r="DAQ321" s="84"/>
      <c r="DAR321" s="84"/>
      <c r="DAS321" s="84"/>
      <c r="DAT321" s="84"/>
      <c r="DAU321" s="84"/>
      <c r="DAV321" s="84"/>
      <c r="DAW321" s="84"/>
      <c r="DAX321" s="84"/>
      <c r="DAY321" s="84"/>
      <c r="DAZ321" s="84"/>
      <c r="DBA321" s="84"/>
      <c r="DBB321" s="84"/>
      <c r="DBC321" s="84"/>
      <c r="DBD321" s="84"/>
      <c r="DBE321" s="84"/>
      <c r="DBF321" s="84"/>
      <c r="DBG321" s="84"/>
      <c r="DBH321" s="84"/>
      <c r="DBI321" s="84"/>
      <c r="DBJ321" s="84"/>
      <c r="DBK321" s="84"/>
      <c r="DBL321" s="84"/>
      <c r="DBM321" s="84"/>
      <c r="DBN321" s="84"/>
      <c r="DBO321" s="84"/>
      <c r="DBP321" s="84"/>
      <c r="DBQ321" s="84"/>
      <c r="DBR321" s="84"/>
      <c r="DBS321" s="84"/>
      <c r="DBT321" s="84"/>
      <c r="DBU321" s="84"/>
      <c r="DBV321" s="84"/>
      <c r="DBW321" s="84"/>
      <c r="DBX321" s="84"/>
      <c r="DBY321" s="84"/>
      <c r="DBZ321" s="84"/>
      <c r="DCA321" s="84"/>
      <c r="DCB321" s="84"/>
      <c r="DCC321" s="84"/>
      <c r="DCD321" s="84"/>
      <c r="DCE321" s="84"/>
      <c r="DCF321" s="84"/>
      <c r="DCG321" s="84"/>
      <c r="DCH321" s="84"/>
      <c r="DCI321" s="84"/>
      <c r="DCJ321" s="84"/>
      <c r="DCK321" s="84"/>
      <c r="DCL321" s="84"/>
      <c r="DCM321" s="84"/>
      <c r="DCN321" s="84"/>
      <c r="DCO321" s="84"/>
      <c r="DCP321" s="84"/>
      <c r="DCQ321" s="84"/>
      <c r="DCR321" s="84"/>
      <c r="DCS321" s="84"/>
      <c r="DCT321" s="84"/>
      <c r="DCU321" s="84"/>
      <c r="DCV321" s="84"/>
      <c r="DCW321" s="84"/>
      <c r="DCX321" s="84"/>
      <c r="DCY321" s="84"/>
      <c r="DCZ321" s="84"/>
      <c r="DDA321" s="84"/>
      <c r="DDB321" s="84"/>
      <c r="DDC321" s="84"/>
      <c r="DDD321" s="84"/>
      <c r="DDE321" s="84"/>
      <c r="DDF321" s="84"/>
      <c r="DDG321" s="84"/>
      <c r="DDH321" s="84"/>
      <c r="DDI321" s="84"/>
      <c r="DDJ321" s="84"/>
      <c r="DDK321" s="84"/>
      <c r="DDL321" s="84"/>
      <c r="DDM321" s="84"/>
      <c r="DDN321" s="84"/>
      <c r="DDO321" s="84"/>
      <c r="DDP321" s="84"/>
      <c r="DDQ321" s="84"/>
      <c r="DDR321" s="84"/>
      <c r="DDS321" s="84"/>
      <c r="DDT321" s="84"/>
      <c r="DDU321" s="84"/>
      <c r="DDV321" s="84"/>
      <c r="DDW321" s="84"/>
      <c r="DDX321" s="84"/>
      <c r="DDY321" s="84"/>
      <c r="DDZ321" s="84"/>
      <c r="DEA321" s="84"/>
      <c r="DEB321" s="84"/>
      <c r="DEC321" s="84"/>
      <c r="DED321" s="84"/>
      <c r="DEE321" s="84"/>
      <c r="DEF321" s="84"/>
      <c r="DEG321" s="84"/>
      <c r="DEH321" s="84"/>
      <c r="DEI321" s="84"/>
      <c r="DEJ321" s="84"/>
      <c r="DEK321" s="84"/>
      <c r="DEL321" s="84"/>
      <c r="DEM321" s="84"/>
      <c r="DEN321" s="84"/>
      <c r="DEO321" s="84"/>
      <c r="DEP321" s="84"/>
      <c r="DEQ321" s="84"/>
      <c r="DER321" s="84"/>
      <c r="DES321" s="84"/>
      <c r="DET321" s="84"/>
      <c r="DEU321" s="84"/>
      <c r="DEV321" s="84"/>
      <c r="DEW321" s="84"/>
      <c r="DEX321" s="84"/>
      <c r="DEY321" s="84"/>
      <c r="DEZ321" s="84"/>
      <c r="DFA321" s="84"/>
      <c r="DFB321" s="84"/>
      <c r="DFC321" s="84"/>
      <c r="DFD321" s="84"/>
      <c r="DFE321" s="84"/>
      <c r="DFF321" s="84"/>
      <c r="DFG321" s="84"/>
      <c r="DFH321" s="84"/>
      <c r="DFI321" s="84"/>
      <c r="DFJ321" s="84"/>
      <c r="DFK321" s="84"/>
      <c r="DFL321" s="84"/>
      <c r="DFM321" s="84"/>
      <c r="DFN321" s="84"/>
      <c r="DFO321" s="84"/>
      <c r="DFP321" s="84"/>
      <c r="DFQ321" s="84"/>
      <c r="DFR321" s="84"/>
      <c r="DFS321" s="84"/>
      <c r="DFT321" s="84"/>
      <c r="DFU321" s="84"/>
      <c r="DFV321" s="84"/>
      <c r="DFW321" s="84"/>
      <c r="DFX321" s="84"/>
      <c r="DFY321" s="84"/>
      <c r="DFZ321" s="84"/>
      <c r="DGA321" s="84"/>
      <c r="DGB321" s="84"/>
      <c r="DGC321" s="84"/>
      <c r="DGD321" s="84"/>
      <c r="DGE321" s="84"/>
      <c r="DGF321" s="84"/>
      <c r="DGG321" s="84"/>
      <c r="DGH321" s="84"/>
      <c r="DGI321" s="84"/>
      <c r="DGJ321" s="84"/>
      <c r="DGK321" s="84"/>
      <c r="DGL321" s="84"/>
      <c r="DGM321" s="84"/>
      <c r="DGN321" s="84"/>
      <c r="DGO321" s="84"/>
      <c r="DGP321" s="84"/>
      <c r="DGQ321" s="84"/>
      <c r="DGR321" s="84"/>
      <c r="DGS321" s="84"/>
      <c r="DGT321" s="84"/>
      <c r="DGU321" s="84"/>
      <c r="DGV321" s="84"/>
      <c r="DGW321" s="84"/>
      <c r="DGX321" s="84"/>
      <c r="DGY321" s="84"/>
      <c r="DGZ321" s="84"/>
      <c r="DHA321" s="84"/>
      <c r="DHB321" s="84"/>
      <c r="DHC321" s="84"/>
      <c r="DHD321" s="84"/>
      <c r="DHE321" s="84"/>
      <c r="DHF321" s="84"/>
      <c r="DHG321" s="84"/>
      <c r="DHH321" s="84"/>
      <c r="DHI321" s="84"/>
      <c r="DHJ321" s="84"/>
      <c r="DHK321" s="84"/>
      <c r="DHL321" s="84"/>
      <c r="DHM321" s="84"/>
      <c r="DHN321" s="84"/>
      <c r="DHO321" s="84"/>
      <c r="DHP321" s="84"/>
      <c r="DHQ321" s="84"/>
      <c r="DHR321" s="84"/>
      <c r="DHS321" s="84"/>
      <c r="DHT321" s="84"/>
      <c r="DHU321" s="84"/>
      <c r="DHV321" s="84"/>
      <c r="DHW321" s="84"/>
      <c r="DHX321" s="84"/>
      <c r="DHY321" s="84"/>
      <c r="DHZ321" s="84"/>
      <c r="DIA321" s="84"/>
      <c r="DIB321" s="84"/>
      <c r="DIC321" s="84"/>
      <c r="DID321" s="84"/>
      <c r="DIE321" s="84"/>
      <c r="DIF321" s="84"/>
      <c r="DIG321" s="84"/>
      <c r="DIH321" s="84"/>
      <c r="DII321" s="84"/>
      <c r="DIJ321" s="84"/>
      <c r="DIK321" s="84"/>
      <c r="DIL321" s="84"/>
      <c r="DIM321" s="84"/>
      <c r="DIN321" s="84"/>
      <c r="DIO321" s="84"/>
      <c r="DIP321" s="84"/>
      <c r="DIQ321" s="84"/>
      <c r="DIR321" s="84"/>
      <c r="DIS321" s="84"/>
      <c r="DIT321" s="84"/>
      <c r="DIU321" s="84"/>
      <c r="DIV321" s="84"/>
      <c r="DIW321" s="84"/>
      <c r="DIX321" s="84"/>
      <c r="DIY321" s="84"/>
      <c r="DIZ321" s="84"/>
      <c r="DJA321" s="84"/>
      <c r="DJB321" s="84"/>
      <c r="DJC321" s="84"/>
      <c r="DJD321" s="84"/>
      <c r="DJE321" s="84"/>
      <c r="DJF321" s="84"/>
      <c r="DJG321" s="84"/>
      <c r="DJH321" s="84"/>
      <c r="DJI321" s="84"/>
      <c r="DJJ321" s="84"/>
      <c r="DJK321" s="84"/>
      <c r="DJL321" s="84"/>
      <c r="DJM321" s="84"/>
      <c r="DJN321" s="84"/>
      <c r="DJO321" s="84"/>
      <c r="DJP321" s="84"/>
      <c r="DJQ321" s="84"/>
      <c r="DJR321" s="84"/>
      <c r="DJS321" s="84"/>
      <c r="DJT321" s="84"/>
      <c r="DJU321" s="84"/>
      <c r="DJV321" s="84"/>
      <c r="DJW321" s="84"/>
      <c r="DJX321" s="84"/>
      <c r="DJY321" s="84"/>
      <c r="DJZ321" s="84"/>
      <c r="DKA321" s="84"/>
      <c r="DKB321" s="84"/>
      <c r="DKC321" s="84"/>
      <c r="DKD321" s="84"/>
      <c r="DKE321" s="84"/>
      <c r="DKF321" s="84"/>
      <c r="DKG321" s="84"/>
      <c r="DKH321" s="84"/>
      <c r="DKI321" s="84"/>
      <c r="DKJ321" s="84"/>
      <c r="DKK321" s="84"/>
      <c r="DKL321" s="84"/>
      <c r="DKM321" s="84"/>
      <c r="DKN321" s="84"/>
      <c r="DKO321" s="84"/>
      <c r="DKP321" s="84"/>
      <c r="DKQ321" s="84"/>
      <c r="DKR321" s="84"/>
      <c r="DKS321" s="84"/>
      <c r="DKT321" s="84"/>
      <c r="DKU321" s="84"/>
      <c r="DKV321" s="84"/>
      <c r="DKW321" s="84"/>
      <c r="DKX321" s="84"/>
      <c r="DKY321" s="84"/>
      <c r="DKZ321" s="84"/>
      <c r="DLA321" s="84"/>
      <c r="DLB321" s="84"/>
      <c r="DLC321" s="84"/>
      <c r="DLD321" s="84"/>
      <c r="DLE321" s="84"/>
      <c r="DLF321" s="84"/>
      <c r="DLG321" s="84"/>
      <c r="DLH321" s="84"/>
      <c r="DLI321" s="84"/>
      <c r="DLJ321" s="84"/>
      <c r="DLK321" s="84"/>
      <c r="DLL321" s="84"/>
      <c r="DLM321" s="84"/>
      <c r="DLN321" s="84"/>
      <c r="DLO321" s="84"/>
      <c r="DLP321" s="84"/>
      <c r="DLQ321" s="84"/>
      <c r="DLR321" s="84"/>
      <c r="DLS321" s="84"/>
      <c r="DLT321" s="84"/>
      <c r="DLU321" s="84"/>
      <c r="DLV321" s="84"/>
      <c r="DLW321" s="84"/>
      <c r="DLX321" s="84"/>
      <c r="DLY321" s="84"/>
      <c r="DLZ321" s="84"/>
      <c r="DMA321" s="84"/>
      <c r="DMB321" s="84"/>
      <c r="DMC321" s="84"/>
      <c r="DMD321" s="84"/>
      <c r="DME321" s="84"/>
      <c r="DMF321" s="84"/>
      <c r="DMG321" s="84"/>
      <c r="DMH321" s="84"/>
      <c r="DMI321" s="84"/>
      <c r="DMJ321" s="84"/>
      <c r="DMK321" s="84"/>
      <c r="DML321" s="84"/>
      <c r="DMM321" s="84"/>
      <c r="DMN321" s="84"/>
      <c r="DMO321" s="84"/>
      <c r="DMP321" s="84"/>
      <c r="DMQ321" s="84"/>
      <c r="DMR321" s="84"/>
      <c r="DMS321" s="84"/>
      <c r="DMT321" s="84"/>
      <c r="DMU321" s="84"/>
      <c r="DMV321" s="84"/>
      <c r="DMW321" s="84"/>
      <c r="DMX321" s="84"/>
      <c r="DMY321" s="84"/>
      <c r="DMZ321" s="84"/>
      <c r="DNA321" s="84"/>
      <c r="DNB321" s="84"/>
      <c r="DNC321" s="84"/>
      <c r="DND321" s="84"/>
      <c r="DNE321" s="84"/>
      <c r="DNF321" s="84"/>
      <c r="DNG321" s="84"/>
      <c r="DNH321" s="84"/>
      <c r="DNI321" s="84"/>
      <c r="DNJ321" s="84"/>
      <c r="DNK321" s="84"/>
      <c r="DNL321" s="84"/>
      <c r="DNM321" s="84"/>
      <c r="DNN321" s="84"/>
      <c r="DNO321" s="84"/>
      <c r="DNP321" s="84"/>
      <c r="DNQ321" s="84"/>
      <c r="DNR321" s="84"/>
      <c r="DNS321" s="84"/>
      <c r="DNT321" s="84"/>
      <c r="DNU321" s="84"/>
      <c r="DNV321" s="84"/>
      <c r="DNW321" s="84"/>
      <c r="DNX321" s="84"/>
      <c r="DNY321" s="84"/>
      <c r="DNZ321" s="84"/>
      <c r="DOA321" s="84"/>
      <c r="DOB321" s="84"/>
      <c r="DOC321" s="84"/>
      <c r="DOD321" s="84"/>
      <c r="DOE321" s="84"/>
      <c r="DOF321" s="84"/>
      <c r="DOG321" s="84"/>
      <c r="DOH321" s="84"/>
      <c r="DOI321" s="84"/>
      <c r="DOJ321" s="84"/>
      <c r="DOK321" s="84"/>
      <c r="DOL321" s="84"/>
      <c r="DOM321" s="84"/>
      <c r="DON321" s="84"/>
      <c r="DOO321" s="84"/>
      <c r="DOP321" s="84"/>
      <c r="DOQ321" s="84"/>
      <c r="DOR321" s="84"/>
      <c r="DOS321" s="84"/>
      <c r="DOT321" s="84"/>
      <c r="DOU321" s="84"/>
      <c r="DOV321" s="84"/>
      <c r="DOW321" s="84"/>
      <c r="DOX321" s="84"/>
      <c r="DOY321" s="84"/>
      <c r="DOZ321" s="84"/>
      <c r="DPA321" s="84"/>
      <c r="DPB321" s="84"/>
      <c r="DPC321" s="84"/>
      <c r="DPD321" s="84"/>
      <c r="DPE321" s="84"/>
      <c r="DPF321" s="84"/>
      <c r="DPG321" s="84"/>
      <c r="DPH321" s="84"/>
      <c r="DPI321" s="84"/>
      <c r="DPJ321" s="84"/>
      <c r="DPK321" s="84"/>
      <c r="DPL321" s="84"/>
      <c r="DPM321" s="84"/>
      <c r="DPN321" s="84"/>
      <c r="DPO321" s="84"/>
      <c r="DPP321" s="84"/>
      <c r="DPQ321" s="84"/>
      <c r="DPR321" s="84"/>
      <c r="DPS321" s="84"/>
      <c r="DPT321" s="84"/>
      <c r="DPU321" s="84"/>
      <c r="DPV321" s="84"/>
      <c r="DPW321" s="84"/>
      <c r="DPX321" s="84"/>
      <c r="DPY321" s="84"/>
      <c r="DPZ321" s="84"/>
      <c r="DQA321" s="84"/>
      <c r="DQB321" s="84"/>
      <c r="DQC321" s="84"/>
      <c r="DQD321" s="84"/>
      <c r="DQE321" s="84"/>
      <c r="DQF321" s="84"/>
      <c r="DQG321" s="84"/>
      <c r="DQH321" s="84"/>
      <c r="DQI321" s="84"/>
      <c r="DQJ321" s="84"/>
      <c r="DQK321" s="84"/>
      <c r="DQL321" s="84"/>
      <c r="DQM321" s="84"/>
      <c r="DQN321" s="84"/>
      <c r="DQO321" s="84"/>
      <c r="DQP321" s="84"/>
      <c r="DQQ321" s="84"/>
      <c r="DQR321" s="84"/>
      <c r="DQS321" s="84"/>
      <c r="DQT321" s="84"/>
      <c r="DQU321" s="84"/>
      <c r="DQV321" s="84"/>
      <c r="DQW321" s="84"/>
      <c r="DQX321" s="84"/>
      <c r="DQY321" s="84"/>
      <c r="DQZ321" s="84"/>
      <c r="DRA321" s="84"/>
      <c r="DRB321" s="84"/>
      <c r="DRC321" s="84"/>
      <c r="DRD321" s="84"/>
      <c r="DRE321" s="84"/>
      <c r="DRF321" s="84"/>
      <c r="DRG321" s="84"/>
      <c r="DRH321" s="84"/>
      <c r="DRI321" s="84"/>
      <c r="DRJ321" s="84"/>
      <c r="DRK321" s="84"/>
      <c r="DRL321" s="84"/>
      <c r="DRM321" s="84"/>
      <c r="DRN321" s="84"/>
      <c r="DRO321" s="84"/>
      <c r="DRP321" s="84"/>
      <c r="DRQ321" s="84"/>
      <c r="DRR321" s="84"/>
      <c r="DRS321" s="84"/>
      <c r="DRT321" s="84"/>
      <c r="DRU321" s="84"/>
      <c r="DRV321" s="84"/>
      <c r="DRW321" s="84"/>
      <c r="DRX321" s="84"/>
      <c r="DRY321" s="84"/>
      <c r="DRZ321" s="84"/>
      <c r="DSA321" s="84"/>
      <c r="DSB321" s="84"/>
      <c r="DSC321" s="84"/>
      <c r="DSD321" s="84"/>
      <c r="DSE321" s="84"/>
      <c r="DSF321" s="84"/>
      <c r="DSG321" s="84"/>
      <c r="DSH321" s="84"/>
      <c r="DSI321" s="84"/>
      <c r="DSJ321" s="84"/>
      <c r="DSK321" s="84"/>
      <c r="DSL321" s="84"/>
      <c r="DSM321" s="84"/>
      <c r="DSN321" s="84"/>
      <c r="DSO321" s="84"/>
      <c r="DSP321" s="84"/>
      <c r="DSQ321" s="84"/>
      <c r="DSR321" s="84"/>
      <c r="DSS321" s="84"/>
      <c r="DST321" s="84"/>
      <c r="DSU321" s="84"/>
      <c r="DSV321" s="84"/>
      <c r="DSW321" s="84"/>
      <c r="DSX321" s="84"/>
      <c r="DSY321" s="84"/>
      <c r="DSZ321" s="84"/>
      <c r="DTA321" s="84"/>
      <c r="DTB321" s="84"/>
      <c r="DTC321" s="84"/>
      <c r="DTD321" s="84"/>
      <c r="DTE321" s="84"/>
      <c r="DTF321" s="84"/>
      <c r="DTG321" s="84"/>
      <c r="DTH321" s="84"/>
      <c r="DTI321" s="84"/>
      <c r="DTJ321" s="84"/>
      <c r="DTK321" s="84"/>
      <c r="DTL321" s="84"/>
      <c r="DTM321" s="84"/>
      <c r="DTN321" s="84"/>
      <c r="DTO321" s="84"/>
      <c r="DTP321" s="84"/>
      <c r="DTQ321" s="84"/>
      <c r="DTR321" s="84"/>
      <c r="DTS321" s="84"/>
      <c r="DTT321" s="84"/>
      <c r="DTU321" s="84"/>
      <c r="DTV321" s="84"/>
      <c r="DTW321" s="84"/>
      <c r="DTX321" s="84"/>
      <c r="DTY321" s="84"/>
      <c r="DTZ321" s="84"/>
      <c r="DUA321" s="84"/>
      <c r="DUB321" s="84"/>
      <c r="DUC321" s="84"/>
      <c r="DUD321" s="84"/>
      <c r="DUE321" s="84"/>
      <c r="DUF321" s="84"/>
      <c r="DUG321" s="84"/>
      <c r="DUH321" s="84"/>
      <c r="DUI321" s="84"/>
      <c r="DUJ321" s="84"/>
      <c r="DUK321" s="84"/>
      <c r="DUL321" s="84"/>
      <c r="DUM321" s="84"/>
      <c r="DUN321" s="84"/>
      <c r="DUO321" s="84"/>
      <c r="DUP321" s="84"/>
      <c r="DUQ321" s="84"/>
      <c r="DUR321" s="84"/>
      <c r="DUS321" s="84"/>
      <c r="DUT321" s="84"/>
      <c r="DUU321" s="84"/>
      <c r="DUV321" s="84"/>
      <c r="DUW321" s="84"/>
      <c r="DUX321" s="84"/>
      <c r="DUY321" s="84"/>
      <c r="DUZ321" s="84"/>
      <c r="DVA321" s="84"/>
      <c r="DVB321" s="84"/>
      <c r="DVC321" s="84"/>
      <c r="DVD321" s="84"/>
      <c r="DVE321" s="84"/>
      <c r="DVF321" s="84"/>
      <c r="DVG321" s="84"/>
      <c r="DVH321" s="84"/>
      <c r="DVI321" s="84"/>
      <c r="DVJ321" s="84"/>
      <c r="DVK321" s="84"/>
      <c r="DVL321" s="84"/>
      <c r="DVM321" s="84"/>
      <c r="DVN321" s="84"/>
      <c r="DVO321" s="84"/>
      <c r="DVP321" s="84"/>
      <c r="DVQ321" s="84"/>
      <c r="DVR321" s="84"/>
      <c r="DVS321" s="84"/>
      <c r="DVT321" s="84"/>
      <c r="DVU321" s="84"/>
      <c r="DVV321" s="84"/>
      <c r="DVW321" s="84"/>
      <c r="DVX321" s="84"/>
      <c r="DVY321" s="84"/>
      <c r="DVZ321" s="84"/>
      <c r="DWA321" s="84"/>
      <c r="DWB321" s="84"/>
      <c r="DWC321" s="84"/>
      <c r="DWD321" s="84"/>
      <c r="DWE321" s="84"/>
      <c r="DWF321" s="84"/>
      <c r="DWG321" s="84"/>
      <c r="DWH321" s="84"/>
      <c r="DWI321" s="84"/>
      <c r="DWJ321" s="84"/>
      <c r="DWK321" s="84"/>
      <c r="DWL321" s="84"/>
      <c r="DWM321" s="84"/>
      <c r="DWN321" s="84"/>
      <c r="DWO321" s="84"/>
      <c r="DWP321" s="84"/>
      <c r="DWQ321" s="84"/>
      <c r="DWR321" s="84"/>
      <c r="DWS321" s="84"/>
      <c r="DWT321" s="84"/>
      <c r="DWU321" s="84"/>
      <c r="DWV321" s="84"/>
      <c r="DWW321" s="84"/>
      <c r="DWX321" s="84"/>
      <c r="DWY321" s="84"/>
      <c r="DWZ321" s="84"/>
      <c r="DXA321" s="84"/>
      <c r="DXB321" s="84"/>
      <c r="DXC321" s="84"/>
      <c r="DXD321" s="84"/>
      <c r="DXE321" s="84"/>
      <c r="DXF321" s="84"/>
      <c r="DXG321" s="84"/>
      <c r="DXH321" s="84"/>
      <c r="DXI321" s="84"/>
      <c r="DXJ321" s="84"/>
      <c r="DXK321" s="84"/>
      <c r="DXL321" s="84"/>
      <c r="DXM321" s="84"/>
      <c r="DXN321" s="84"/>
      <c r="DXO321" s="84"/>
      <c r="DXP321" s="84"/>
      <c r="DXQ321" s="84"/>
      <c r="DXR321" s="84"/>
      <c r="DXS321" s="84"/>
      <c r="DXT321" s="84"/>
      <c r="DXU321" s="84"/>
      <c r="DXV321" s="84"/>
      <c r="DXW321" s="84"/>
      <c r="DXX321" s="84"/>
      <c r="DXY321" s="84"/>
      <c r="DXZ321" s="84"/>
      <c r="DYA321" s="84"/>
      <c r="DYB321" s="84"/>
      <c r="DYC321" s="84"/>
      <c r="DYD321" s="84"/>
      <c r="DYE321" s="84"/>
      <c r="DYF321" s="84"/>
      <c r="DYG321" s="84"/>
      <c r="DYH321" s="84"/>
      <c r="DYI321" s="84"/>
      <c r="DYJ321" s="84"/>
      <c r="DYK321" s="84"/>
      <c r="DYL321" s="84"/>
      <c r="DYM321" s="84"/>
      <c r="DYN321" s="84"/>
      <c r="DYO321" s="84"/>
      <c r="DYP321" s="84"/>
      <c r="DYQ321" s="84"/>
      <c r="DYR321" s="84"/>
      <c r="DYS321" s="84"/>
      <c r="DYT321" s="84"/>
      <c r="DYU321" s="84"/>
      <c r="DYV321" s="84"/>
      <c r="DYW321" s="84"/>
      <c r="DYX321" s="84"/>
      <c r="DYY321" s="84"/>
      <c r="DYZ321" s="84"/>
      <c r="DZA321" s="84"/>
      <c r="DZB321" s="84"/>
      <c r="DZC321" s="84"/>
      <c r="DZD321" s="84"/>
      <c r="DZE321" s="84"/>
      <c r="DZF321" s="84"/>
      <c r="DZG321" s="84"/>
      <c r="DZH321" s="84"/>
      <c r="DZI321" s="84"/>
      <c r="DZJ321" s="84"/>
      <c r="DZK321" s="84"/>
      <c r="DZL321" s="84"/>
      <c r="DZM321" s="84"/>
      <c r="DZN321" s="84"/>
      <c r="DZO321" s="84"/>
      <c r="DZP321" s="84"/>
      <c r="DZQ321" s="84"/>
      <c r="DZR321" s="84"/>
      <c r="DZS321" s="84"/>
      <c r="DZT321" s="84"/>
      <c r="DZU321" s="84"/>
      <c r="DZV321" s="84"/>
      <c r="DZW321" s="84"/>
      <c r="DZX321" s="84"/>
      <c r="DZY321" s="84"/>
      <c r="DZZ321" s="84"/>
      <c r="EAA321" s="84"/>
      <c r="EAB321" s="84"/>
      <c r="EAC321" s="84"/>
      <c r="EAD321" s="84"/>
      <c r="EAE321" s="84"/>
      <c r="EAF321" s="84"/>
      <c r="EAG321" s="84"/>
      <c r="EAH321" s="84"/>
      <c r="EAI321" s="84"/>
      <c r="EAJ321" s="84"/>
      <c r="EAK321" s="84"/>
      <c r="EAL321" s="84"/>
      <c r="EAM321" s="84"/>
      <c r="EAN321" s="84"/>
      <c r="EAO321" s="84"/>
      <c r="EAP321" s="84"/>
      <c r="EAQ321" s="84"/>
      <c r="EAR321" s="84"/>
      <c r="EAS321" s="84"/>
      <c r="EAT321" s="84"/>
      <c r="EAU321" s="84"/>
      <c r="EAV321" s="84"/>
      <c r="EAW321" s="84"/>
      <c r="EAX321" s="84"/>
      <c r="EAY321" s="84"/>
      <c r="EAZ321" s="84"/>
      <c r="EBA321" s="84"/>
      <c r="EBB321" s="84"/>
      <c r="EBC321" s="84"/>
      <c r="EBD321" s="84"/>
      <c r="EBE321" s="84"/>
      <c r="EBF321" s="84"/>
      <c r="EBG321" s="84"/>
      <c r="EBH321" s="84"/>
      <c r="EBI321" s="84"/>
      <c r="EBJ321" s="84"/>
      <c r="EBK321" s="84"/>
      <c r="EBL321" s="84"/>
      <c r="EBM321" s="84"/>
      <c r="EBN321" s="84"/>
      <c r="EBO321" s="84"/>
      <c r="EBP321" s="84"/>
      <c r="EBQ321" s="84"/>
      <c r="EBR321" s="84"/>
      <c r="EBS321" s="84"/>
      <c r="EBT321" s="84"/>
      <c r="EBU321" s="84"/>
      <c r="EBV321" s="84"/>
      <c r="EBW321" s="84"/>
      <c r="EBX321" s="84"/>
      <c r="EBY321" s="84"/>
      <c r="EBZ321" s="84"/>
      <c r="ECA321" s="84"/>
      <c r="ECB321" s="84"/>
      <c r="ECC321" s="84"/>
      <c r="ECD321" s="84"/>
      <c r="ECE321" s="84"/>
      <c r="ECF321" s="84"/>
      <c r="ECG321" s="84"/>
      <c r="ECH321" s="84"/>
      <c r="ECI321" s="84"/>
      <c r="ECJ321" s="84"/>
      <c r="ECK321" s="84"/>
      <c r="ECL321" s="84"/>
      <c r="ECM321" s="84"/>
      <c r="ECN321" s="84"/>
      <c r="ECO321" s="84"/>
      <c r="ECP321" s="84"/>
      <c r="ECQ321" s="84"/>
      <c r="ECR321" s="84"/>
      <c r="ECS321" s="84"/>
      <c r="ECT321" s="84"/>
      <c r="ECU321" s="84"/>
      <c r="ECV321" s="84"/>
      <c r="ECW321" s="84"/>
      <c r="ECX321" s="84"/>
      <c r="ECY321" s="84"/>
      <c r="ECZ321" s="84"/>
      <c r="EDA321" s="84"/>
      <c r="EDB321" s="84"/>
      <c r="EDC321" s="84"/>
      <c r="EDD321" s="84"/>
      <c r="EDE321" s="84"/>
      <c r="EDF321" s="84"/>
      <c r="EDG321" s="84"/>
      <c r="EDH321" s="84"/>
      <c r="EDI321" s="84"/>
      <c r="EDJ321" s="84"/>
      <c r="EDK321" s="84"/>
      <c r="EDL321" s="84"/>
      <c r="EDM321" s="84"/>
      <c r="EDN321" s="84"/>
      <c r="EDO321" s="84"/>
      <c r="EDP321" s="84"/>
      <c r="EDQ321" s="84"/>
      <c r="EDR321" s="84"/>
      <c r="EDS321" s="84"/>
      <c r="EDT321" s="84"/>
      <c r="EDU321" s="84"/>
      <c r="EDV321" s="84"/>
      <c r="EDW321" s="84"/>
      <c r="EDX321" s="84"/>
      <c r="EDY321" s="84"/>
      <c r="EDZ321" s="84"/>
      <c r="EEA321" s="84"/>
      <c r="EEB321" s="84"/>
      <c r="EEC321" s="84"/>
      <c r="EED321" s="84"/>
      <c r="EEE321" s="84"/>
      <c r="EEF321" s="84"/>
      <c r="EEG321" s="84"/>
      <c r="EEH321" s="84"/>
      <c r="EEI321" s="84"/>
      <c r="EEJ321" s="84"/>
      <c r="EEK321" s="84"/>
      <c r="EEL321" s="84"/>
      <c r="EEM321" s="84"/>
      <c r="EEN321" s="84"/>
      <c r="EEO321" s="84"/>
      <c r="EEP321" s="84"/>
      <c r="EEQ321" s="84"/>
      <c r="EER321" s="84"/>
      <c r="EES321" s="84"/>
      <c r="EET321" s="84"/>
      <c r="EEU321" s="84"/>
      <c r="EEV321" s="84"/>
      <c r="EEW321" s="84"/>
      <c r="EEX321" s="84"/>
      <c r="EEY321" s="84"/>
      <c r="EEZ321" s="84"/>
      <c r="EFA321" s="84"/>
      <c r="EFB321" s="84"/>
      <c r="EFC321" s="84"/>
      <c r="EFD321" s="84"/>
      <c r="EFE321" s="84"/>
      <c r="EFF321" s="84"/>
      <c r="EFG321" s="84"/>
      <c r="EFH321" s="84"/>
      <c r="EFI321" s="84"/>
      <c r="EFJ321" s="84"/>
      <c r="EFK321" s="84"/>
      <c r="EFL321" s="84"/>
      <c r="EFM321" s="84"/>
      <c r="EFN321" s="84"/>
      <c r="EFO321" s="84"/>
      <c r="EFP321" s="84"/>
      <c r="EFQ321" s="84"/>
      <c r="EFR321" s="84"/>
      <c r="EFS321" s="84"/>
      <c r="EFT321" s="84"/>
      <c r="EFU321" s="84"/>
      <c r="EFV321" s="84"/>
      <c r="EFW321" s="84"/>
      <c r="EFX321" s="84"/>
      <c r="EFY321" s="84"/>
      <c r="EFZ321" s="84"/>
      <c r="EGA321" s="84"/>
      <c r="EGB321" s="84"/>
      <c r="EGC321" s="84"/>
      <c r="EGD321" s="84"/>
      <c r="EGE321" s="84"/>
      <c r="EGF321" s="84"/>
      <c r="EGG321" s="84"/>
      <c r="EGH321" s="84"/>
      <c r="EGI321" s="84"/>
      <c r="EGJ321" s="84"/>
      <c r="EGK321" s="84"/>
      <c r="EGL321" s="84"/>
      <c r="EGM321" s="84"/>
      <c r="EGN321" s="84"/>
      <c r="EGO321" s="84"/>
      <c r="EGP321" s="84"/>
      <c r="EGQ321" s="84"/>
      <c r="EGR321" s="84"/>
      <c r="EGS321" s="84"/>
      <c r="EGT321" s="84"/>
      <c r="EGU321" s="84"/>
      <c r="EGV321" s="84"/>
      <c r="EGW321" s="84"/>
      <c r="EGX321" s="84"/>
      <c r="EGY321" s="84"/>
      <c r="EGZ321" s="84"/>
      <c r="EHA321" s="84"/>
      <c r="EHB321" s="84"/>
      <c r="EHC321" s="84"/>
      <c r="EHD321" s="84"/>
      <c r="EHE321" s="84"/>
      <c r="EHF321" s="84"/>
      <c r="EHG321" s="84"/>
      <c r="EHH321" s="84"/>
      <c r="EHI321" s="84"/>
      <c r="EHJ321" s="84"/>
      <c r="EHK321" s="84"/>
      <c r="EHL321" s="84"/>
      <c r="EHM321" s="84"/>
      <c r="EHN321" s="84"/>
      <c r="EHO321" s="84"/>
      <c r="EHP321" s="84"/>
      <c r="EHQ321" s="84"/>
      <c r="EHR321" s="84"/>
      <c r="EHS321" s="84"/>
      <c r="EHT321" s="84"/>
      <c r="EHU321" s="84"/>
      <c r="EHV321" s="84"/>
      <c r="EHW321" s="84"/>
      <c r="EHX321" s="84"/>
      <c r="EHY321" s="84"/>
      <c r="EHZ321" s="84"/>
      <c r="EIA321" s="84"/>
      <c r="EIB321" s="84"/>
      <c r="EIC321" s="84"/>
      <c r="EID321" s="84"/>
      <c r="EIE321" s="84"/>
      <c r="EIF321" s="84"/>
      <c r="EIG321" s="84"/>
      <c r="EIH321" s="84"/>
      <c r="EII321" s="84"/>
      <c r="EIJ321" s="84"/>
      <c r="EIK321" s="84"/>
      <c r="EIL321" s="84"/>
      <c r="EIM321" s="84"/>
      <c r="EIN321" s="84"/>
      <c r="EIO321" s="84"/>
      <c r="EIP321" s="84"/>
      <c r="EIQ321" s="84"/>
      <c r="EIR321" s="84"/>
      <c r="EIS321" s="84"/>
      <c r="EIT321" s="84"/>
      <c r="EIU321" s="84"/>
      <c r="EIV321" s="84"/>
      <c r="EIW321" s="84"/>
      <c r="EIX321" s="84"/>
      <c r="EIY321" s="84"/>
      <c r="EIZ321" s="84"/>
      <c r="EJA321" s="84"/>
      <c r="EJB321" s="84"/>
      <c r="EJC321" s="84"/>
      <c r="EJD321" s="84"/>
      <c r="EJE321" s="84"/>
      <c r="EJF321" s="84"/>
      <c r="EJG321" s="84"/>
      <c r="EJH321" s="84"/>
      <c r="EJI321" s="84"/>
      <c r="EJJ321" s="84"/>
      <c r="EJK321" s="84"/>
      <c r="EJL321" s="84"/>
      <c r="EJM321" s="84"/>
      <c r="EJN321" s="84"/>
      <c r="EJO321" s="84"/>
      <c r="EJP321" s="84"/>
      <c r="EJQ321" s="84"/>
      <c r="EJR321" s="84"/>
      <c r="EJS321" s="84"/>
      <c r="EJT321" s="84"/>
      <c r="EJU321" s="84"/>
      <c r="EJV321" s="84"/>
      <c r="EJW321" s="84"/>
      <c r="EJX321" s="84"/>
      <c r="EJY321" s="84"/>
      <c r="EJZ321" s="84"/>
      <c r="EKA321" s="84"/>
      <c r="EKB321" s="84"/>
      <c r="EKC321" s="84"/>
      <c r="EKD321" s="84"/>
      <c r="EKE321" s="84"/>
      <c r="EKF321" s="84"/>
      <c r="EKG321" s="84"/>
      <c r="EKH321" s="84"/>
      <c r="EKI321" s="84"/>
      <c r="EKJ321" s="84"/>
      <c r="EKK321" s="84"/>
      <c r="EKL321" s="84"/>
      <c r="EKM321" s="84"/>
      <c r="EKN321" s="84"/>
      <c r="EKO321" s="84"/>
      <c r="EKP321" s="84"/>
      <c r="EKQ321" s="84"/>
      <c r="EKR321" s="84"/>
      <c r="EKS321" s="84"/>
      <c r="EKT321" s="84"/>
      <c r="EKU321" s="84"/>
      <c r="EKV321" s="84"/>
      <c r="EKW321" s="84"/>
      <c r="EKX321" s="84"/>
      <c r="EKY321" s="84"/>
      <c r="EKZ321" s="84"/>
      <c r="ELA321" s="84"/>
      <c r="ELB321" s="84"/>
      <c r="ELC321" s="84"/>
      <c r="ELD321" s="84"/>
      <c r="ELE321" s="84"/>
      <c r="ELF321" s="84"/>
      <c r="ELG321" s="84"/>
      <c r="ELH321" s="84"/>
      <c r="ELI321" s="84"/>
      <c r="ELJ321" s="84"/>
      <c r="ELK321" s="84"/>
      <c r="ELL321" s="84"/>
      <c r="ELM321" s="84"/>
      <c r="ELN321" s="84"/>
      <c r="ELO321" s="84"/>
      <c r="ELP321" s="84"/>
      <c r="ELQ321" s="84"/>
      <c r="ELR321" s="84"/>
      <c r="ELS321" s="84"/>
      <c r="ELT321" s="84"/>
      <c r="ELU321" s="84"/>
      <c r="ELV321" s="84"/>
      <c r="ELW321" s="84"/>
      <c r="ELX321" s="84"/>
      <c r="ELY321" s="84"/>
      <c r="ELZ321" s="84"/>
      <c r="EMA321" s="84"/>
      <c r="EMB321" s="84"/>
      <c r="EMC321" s="84"/>
      <c r="EMD321" s="84"/>
      <c r="EME321" s="84"/>
      <c r="EMF321" s="84"/>
      <c r="EMG321" s="84"/>
      <c r="EMH321" s="84"/>
      <c r="EMI321" s="84"/>
      <c r="EMJ321" s="84"/>
      <c r="EMK321" s="84"/>
      <c r="EML321" s="84"/>
      <c r="EMM321" s="84"/>
      <c r="EMN321" s="84"/>
      <c r="EMO321" s="84"/>
      <c r="EMP321" s="84"/>
      <c r="EMQ321" s="84"/>
      <c r="EMR321" s="84"/>
      <c r="EMS321" s="84"/>
      <c r="EMT321" s="84"/>
      <c r="EMU321" s="84"/>
      <c r="EMV321" s="84"/>
      <c r="EMW321" s="84"/>
      <c r="EMX321" s="84"/>
      <c r="EMY321" s="84"/>
      <c r="EMZ321" s="84"/>
      <c r="ENA321" s="84"/>
      <c r="ENB321" s="84"/>
      <c r="ENC321" s="84"/>
      <c r="END321" s="84"/>
      <c r="ENE321" s="84"/>
      <c r="ENF321" s="84"/>
      <c r="ENG321" s="84"/>
      <c r="ENH321" s="84"/>
      <c r="ENI321" s="84"/>
      <c r="ENJ321" s="84"/>
      <c r="ENK321" s="84"/>
      <c r="ENL321" s="84"/>
      <c r="ENM321" s="84"/>
      <c r="ENN321" s="84"/>
      <c r="ENO321" s="84"/>
      <c r="ENP321" s="84"/>
      <c r="ENQ321" s="84"/>
      <c r="ENR321" s="84"/>
      <c r="ENS321" s="84"/>
      <c r="ENT321" s="84"/>
      <c r="ENU321" s="84"/>
      <c r="ENV321" s="84"/>
      <c r="ENW321" s="84"/>
      <c r="ENX321" s="84"/>
      <c r="ENY321" s="84"/>
      <c r="ENZ321" s="84"/>
      <c r="EOA321" s="84"/>
      <c r="EOB321" s="84"/>
      <c r="EOC321" s="84"/>
      <c r="EOD321" s="84"/>
      <c r="EOE321" s="84"/>
      <c r="EOF321" s="84"/>
      <c r="EOG321" s="84"/>
      <c r="EOH321" s="84"/>
      <c r="EOI321" s="84"/>
      <c r="EOJ321" s="84"/>
      <c r="EOK321" s="84"/>
      <c r="EOL321" s="84"/>
      <c r="EOM321" s="84"/>
      <c r="EON321" s="84"/>
      <c r="EOO321" s="84"/>
      <c r="EOP321" s="84"/>
      <c r="EOQ321" s="84"/>
      <c r="EOR321" s="84"/>
      <c r="EOS321" s="84"/>
      <c r="EOT321" s="84"/>
      <c r="EOU321" s="84"/>
      <c r="EOV321" s="84"/>
      <c r="EOW321" s="84"/>
      <c r="EOX321" s="84"/>
      <c r="EOY321" s="84"/>
      <c r="EOZ321" s="84"/>
      <c r="EPA321" s="84"/>
      <c r="EPB321" s="84"/>
      <c r="EPC321" s="84"/>
      <c r="EPD321" s="84"/>
      <c r="EPE321" s="84"/>
      <c r="EPF321" s="84"/>
      <c r="EPG321" s="84"/>
      <c r="EPH321" s="84"/>
      <c r="EPI321" s="84"/>
      <c r="EPJ321" s="84"/>
      <c r="EPK321" s="84"/>
      <c r="EPL321" s="84"/>
      <c r="EPM321" s="84"/>
      <c r="EPN321" s="84"/>
      <c r="EPO321" s="84"/>
      <c r="EPP321" s="84"/>
      <c r="EPQ321" s="84"/>
      <c r="EPR321" s="84"/>
      <c r="EPS321" s="84"/>
      <c r="EPT321" s="84"/>
      <c r="EPU321" s="84"/>
      <c r="EPV321" s="84"/>
      <c r="EPW321" s="84"/>
      <c r="EPX321" s="84"/>
      <c r="EPY321" s="84"/>
      <c r="EPZ321" s="84"/>
      <c r="EQA321" s="84"/>
      <c r="EQB321" s="84"/>
      <c r="EQC321" s="84"/>
      <c r="EQD321" s="84"/>
      <c r="EQE321" s="84"/>
      <c r="EQF321" s="84"/>
      <c r="EQG321" s="84"/>
      <c r="EQH321" s="84"/>
      <c r="EQI321" s="84"/>
      <c r="EQJ321" s="84"/>
      <c r="EQK321" s="84"/>
      <c r="EQL321" s="84"/>
      <c r="EQM321" s="84"/>
      <c r="EQN321" s="84"/>
      <c r="EQO321" s="84"/>
      <c r="EQP321" s="84"/>
      <c r="EQQ321" s="84"/>
      <c r="EQR321" s="84"/>
      <c r="EQS321" s="84"/>
      <c r="EQT321" s="84"/>
      <c r="EQU321" s="84"/>
      <c r="EQV321" s="84"/>
      <c r="EQW321" s="84"/>
      <c r="EQX321" s="84"/>
      <c r="EQY321" s="84"/>
      <c r="EQZ321" s="84"/>
      <c r="ERA321" s="84"/>
      <c r="ERB321" s="84"/>
      <c r="ERC321" s="84"/>
      <c r="ERD321" s="84"/>
      <c r="ERE321" s="84"/>
      <c r="ERF321" s="84"/>
      <c r="ERG321" s="84"/>
      <c r="ERH321" s="84"/>
      <c r="ERI321" s="84"/>
      <c r="ERJ321" s="84"/>
      <c r="ERK321" s="84"/>
      <c r="ERL321" s="84"/>
      <c r="ERM321" s="84"/>
      <c r="ERN321" s="84"/>
      <c r="ERO321" s="84"/>
      <c r="ERP321" s="84"/>
      <c r="ERQ321" s="84"/>
      <c r="ERR321" s="84"/>
      <c r="ERS321" s="84"/>
      <c r="ERT321" s="84"/>
      <c r="ERU321" s="84"/>
      <c r="ERV321" s="84"/>
      <c r="ERW321" s="84"/>
      <c r="ERX321" s="84"/>
      <c r="ERY321" s="84"/>
      <c r="ERZ321" s="84"/>
      <c r="ESA321" s="84"/>
      <c r="ESB321" s="84"/>
      <c r="ESC321" s="84"/>
      <c r="ESD321" s="84"/>
      <c r="ESE321" s="84"/>
      <c r="ESF321" s="84"/>
      <c r="ESG321" s="84"/>
      <c r="ESH321" s="84"/>
      <c r="ESI321" s="84"/>
      <c r="ESJ321" s="84"/>
      <c r="ESK321" s="84"/>
      <c r="ESL321" s="84"/>
      <c r="ESM321" s="84"/>
      <c r="ESN321" s="84"/>
      <c r="ESO321" s="84"/>
      <c r="ESP321" s="84"/>
      <c r="ESQ321" s="84"/>
      <c r="ESR321" s="84"/>
      <c r="ESS321" s="84"/>
      <c r="EST321" s="84"/>
      <c r="ESU321" s="84"/>
      <c r="ESV321" s="84"/>
      <c r="ESW321" s="84"/>
      <c r="ESX321" s="84"/>
      <c r="ESY321" s="84"/>
      <c r="ESZ321" s="84"/>
      <c r="ETA321" s="84"/>
      <c r="ETB321" s="84"/>
      <c r="ETC321" s="84"/>
      <c r="ETD321" s="84"/>
      <c r="ETE321" s="84"/>
      <c r="ETF321" s="84"/>
      <c r="ETG321" s="84"/>
      <c r="ETH321" s="84"/>
      <c r="ETI321" s="84"/>
      <c r="ETJ321" s="84"/>
      <c r="ETK321" s="84"/>
      <c r="ETL321" s="84"/>
      <c r="ETM321" s="84"/>
      <c r="ETN321" s="84"/>
      <c r="ETO321" s="84"/>
      <c r="ETP321" s="84"/>
      <c r="ETQ321" s="84"/>
      <c r="ETR321" s="84"/>
      <c r="ETS321" s="84"/>
      <c r="ETT321" s="84"/>
      <c r="ETU321" s="84"/>
      <c r="ETV321" s="84"/>
      <c r="ETW321" s="84"/>
      <c r="ETX321" s="84"/>
      <c r="ETY321" s="84"/>
      <c r="ETZ321" s="84"/>
      <c r="EUA321" s="84"/>
      <c r="EUB321" s="84"/>
      <c r="EUC321" s="84"/>
      <c r="EUD321" s="84"/>
      <c r="EUE321" s="84"/>
      <c r="EUF321" s="84"/>
      <c r="EUG321" s="84"/>
      <c r="EUH321" s="84"/>
      <c r="EUI321" s="84"/>
      <c r="EUJ321" s="84"/>
      <c r="EUK321" s="84"/>
      <c r="EUL321" s="84"/>
      <c r="EUM321" s="84"/>
      <c r="EUN321" s="84"/>
      <c r="EUO321" s="84"/>
      <c r="EUP321" s="84"/>
      <c r="EUQ321" s="84"/>
      <c r="EUR321" s="84"/>
      <c r="EUS321" s="84"/>
      <c r="EUT321" s="84"/>
      <c r="EUU321" s="84"/>
      <c r="EUV321" s="84"/>
      <c r="EUW321" s="84"/>
      <c r="EUX321" s="84"/>
      <c r="EUY321" s="84"/>
      <c r="EUZ321" s="84"/>
      <c r="EVA321" s="84"/>
      <c r="EVB321" s="84"/>
      <c r="EVC321" s="84"/>
      <c r="EVD321" s="84"/>
      <c r="EVE321" s="84"/>
      <c r="EVF321" s="84"/>
      <c r="EVG321" s="84"/>
      <c r="EVH321" s="84"/>
      <c r="EVI321" s="84"/>
      <c r="EVJ321" s="84"/>
      <c r="EVK321" s="84"/>
      <c r="EVL321" s="84"/>
      <c r="EVM321" s="84"/>
      <c r="EVN321" s="84"/>
      <c r="EVO321" s="84"/>
      <c r="EVP321" s="84"/>
      <c r="EVQ321" s="84"/>
      <c r="EVR321" s="84"/>
      <c r="EVS321" s="84"/>
      <c r="EVT321" s="84"/>
      <c r="EVU321" s="84"/>
      <c r="EVV321" s="84"/>
      <c r="EVW321" s="84"/>
      <c r="EVX321" s="84"/>
      <c r="EVY321" s="84"/>
      <c r="EVZ321" s="84"/>
      <c r="EWA321" s="84"/>
      <c r="EWB321" s="84"/>
      <c r="EWC321" s="84"/>
      <c r="EWD321" s="84"/>
      <c r="EWE321" s="84"/>
      <c r="EWF321" s="84"/>
      <c r="EWG321" s="84"/>
      <c r="EWH321" s="84"/>
      <c r="EWI321" s="84"/>
      <c r="EWJ321" s="84"/>
      <c r="EWK321" s="84"/>
      <c r="EWL321" s="84"/>
      <c r="EWM321" s="84"/>
    </row>
    <row r="323" spans="1:3991" ht="19.5" thickBot="1">
      <c r="A323" s="94">
        <f ca="1">TODAY()</f>
        <v>43199</v>
      </c>
      <c r="B323" s="93">
        <v>15</v>
      </c>
      <c r="C323" s="82">
        <f>C324</f>
        <v>0</v>
      </c>
      <c r="D323" s="82">
        <f>C325</f>
        <v>0</v>
      </c>
      <c r="E323" s="83">
        <f>срок_15</f>
        <v>0</v>
      </c>
      <c r="F323" s="1"/>
      <c r="G323" s="105" t="s">
        <v>82</v>
      </c>
      <c r="H323" s="98"/>
      <c r="I323" s="7"/>
    </row>
    <row r="324" spans="1:3991" ht="19.5" hidden="1" outlineLevel="1" thickBot="1">
      <c r="A324" s="192" t="s">
        <v>6</v>
      </c>
      <c r="B324" s="182"/>
      <c r="C324" s="178">
        <f>VLOOKUP($I$344,Сводная!$A$1:$X$22,3)</f>
        <v>0</v>
      </c>
      <c r="D324" s="179"/>
      <c r="E324" s="20" t="s">
        <v>28</v>
      </c>
      <c r="F324" s="17"/>
      <c r="G324" s="106" t="s">
        <v>26</v>
      </c>
      <c r="H324" s="92">
        <f>VLOOKUP($I$344,Сводная!$A$1:$X$22,7)</f>
        <v>0</v>
      </c>
    </row>
    <row r="325" spans="1:3991" ht="27" hidden="1" outlineLevel="1" thickBot="1">
      <c r="A325" s="178" t="s">
        <v>7</v>
      </c>
      <c r="B325" s="179"/>
      <c r="C325" s="178">
        <f>VLOOKUP($I$344,Сводная!$A$1:$X$22,4)</f>
        <v>0</v>
      </c>
      <c r="D325" s="179"/>
      <c r="E325" s="189">
        <f ca="1">IF(C326&lt;0,"Нет Даты",C326-A323)</f>
        <v>-43199</v>
      </c>
      <c r="F325" s="18"/>
      <c r="G325" s="106" t="s">
        <v>27</v>
      </c>
      <c r="H325" s="92">
        <f>VLOOKUP($I$344,Сводная!$A$1:$X$22,8)</f>
        <v>0</v>
      </c>
    </row>
    <row r="326" spans="1:3991" ht="27" hidden="1" outlineLevel="1" thickBot="1">
      <c r="A326" s="178" t="s">
        <v>13</v>
      </c>
      <c r="B326" s="179"/>
      <c r="C326" s="180">
        <f>VLOOKUP($I$344,Сводная!$A$1:$X$22,5)</f>
        <v>0</v>
      </c>
      <c r="D326" s="181"/>
      <c r="E326" s="190"/>
      <c r="F326" s="18"/>
      <c r="G326" s="106" t="s">
        <v>25</v>
      </c>
      <c r="H326" s="92">
        <f>VLOOKUP($I$344,Сводная!$A$1:$X$22,9)</f>
        <v>0</v>
      </c>
    </row>
    <row r="327" spans="1:3991" ht="27" hidden="1" outlineLevel="1" thickBot="1">
      <c r="A327" s="178" t="s">
        <v>22</v>
      </c>
      <c r="B327" s="179"/>
      <c r="C327" s="178" t="str">
        <f>IF(I344=0,CONCATENATE(LEFT(C324,5),"-",LEFT(C325,5),"-"),VLOOKUP(I344,Сводная!$A$1:$X$22,6))</f>
        <v>--</v>
      </c>
      <c r="D327" s="179"/>
      <c r="E327" s="191"/>
      <c r="F327" s="18"/>
      <c r="G327" s="106" t="s">
        <v>29</v>
      </c>
      <c r="H327" s="92">
        <f>VLOOKUP($I$344,Сводная!$A$1:$X$22,10)</f>
        <v>0</v>
      </c>
    </row>
    <row r="328" spans="1:3991" ht="16.5" hidden="1" outlineLevel="1" thickBot="1">
      <c r="A328" s="178" t="s">
        <v>95</v>
      </c>
      <c r="B328" s="179"/>
      <c r="C328" s="180">
        <f>'Список изделий'!F73</f>
        <v>0</v>
      </c>
      <c r="D328" s="181"/>
      <c r="F328" s="19"/>
    </row>
    <row r="329" spans="1:3991" ht="30" hidden="1" outlineLevel="1">
      <c r="A329" s="27" t="s">
        <v>1</v>
      </c>
      <c r="B329" s="27" t="s">
        <v>2</v>
      </c>
      <c r="C329" s="26" t="s">
        <v>38</v>
      </c>
      <c r="D329" s="26" t="s">
        <v>39</v>
      </c>
      <c r="E329" s="26" t="s">
        <v>35</v>
      </c>
      <c r="F329" s="16"/>
      <c r="G329" s="183" t="s">
        <v>82</v>
      </c>
      <c r="H329" s="184"/>
    </row>
    <row r="330" spans="1:3991" ht="18.75" hidden="1" outlineLevel="1">
      <c r="A330" s="14">
        <v>13</v>
      </c>
      <c r="B330" s="4" t="s">
        <v>4</v>
      </c>
      <c r="C330" s="8">
        <f>VLOOKUP($I$344,Сводная!$A$1:$X$22,11)</f>
        <v>1</v>
      </c>
      <c r="D330" s="28">
        <f>C326</f>
        <v>0</v>
      </c>
      <c r="E330" s="29" t="s">
        <v>32</v>
      </c>
      <c r="F330" s="9"/>
      <c r="G330" s="185"/>
      <c r="H330" s="186"/>
      <c r="I330" s="9"/>
    </row>
    <row r="331" spans="1:3991" ht="18.75" hidden="1" outlineLevel="1">
      <c r="A331" s="15">
        <v>12</v>
      </c>
      <c r="B331" s="5" t="s">
        <v>3</v>
      </c>
      <c r="C331" s="8">
        <f>VLOOKUP($I$344,Сводная!$A$1:$X$22,12)</f>
        <v>1</v>
      </c>
      <c r="D331" s="28">
        <f>D330</f>
        <v>0</v>
      </c>
      <c r="E331" s="29" t="s">
        <v>32</v>
      </c>
      <c r="F331" s="9"/>
      <c r="G331" s="185"/>
      <c r="H331" s="186"/>
      <c r="I331" s="9"/>
    </row>
    <row r="332" spans="1:3991" ht="18.75" hidden="1" outlineLevel="1">
      <c r="A332" s="14">
        <v>11</v>
      </c>
      <c r="B332" s="4" t="s">
        <v>62</v>
      </c>
      <c r="C332" s="8">
        <f>VLOOKUP($I$344,Сводная!$A$1:$X$22,13)</f>
        <v>1</v>
      </c>
      <c r="D332" s="28">
        <f>D331</f>
        <v>0</v>
      </c>
      <c r="E332" s="29" t="s">
        <v>33</v>
      </c>
      <c r="F332" s="9"/>
      <c r="G332" s="185"/>
      <c r="H332" s="186"/>
      <c r="I332" s="9"/>
    </row>
    <row r="333" spans="1:3991" ht="38.25" hidden="1" outlineLevel="1" thickBot="1">
      <c r="A333" s="15">
        <v>10</v>
      </c>
      <c r="B333" s="3" t="s">
        <v>48</v>
      </c>
      <c r="C333" s="8">
        <f>VLOOKUP($I$344,Сводная!$A$1:$X$22,14)</f>
        <v>1</v>
      </c>
      <c r="D333" s="28">
        <f>D332-C332</f>
        <v>-1</v>
      </c>
      <c r="E333" s="29" t="s">
        <v>34</v>
      </c>
      <c r="F333" s="9"/>
      <c r="G333" s="187"/>
      <c r="H333" s="188"/>
      <c r="I333" s="9"/>
    </row>
    <row r="334" spans="1:3991" ht="37.5" hidden="1" outlineLevel="1">
      <c r="A334" s="14">
        <v>9</v>
      </c>
      <c r="B334" s="4" t="s">
        <v>47</v>
      </c>
      <c r="C334" s="8">
        <f>VLOOKUP($I$344,Сводная!$A$1:$X$22,15)</f>
        <v>1</v>
      </c>
      <c r="D334" s="28">
        <f>D332-C332</f>
        <v>-1</v>
      </c>
      <c r="E334" s="29" t="s">
        <v>34</v>
      </c>
      <c r="F334" s="9"/>
      <c r="G334" s="108"/>
      <c r="H334" s="97"/>
      <c r="I334" s="9"/>
    </row>
    <row r="335" spans="1:3991" ht="18.75" hidden="1" outlineLevel="1">
      <c r="A335" s="15">
        <v>8</v>
      </c>
      <c r="B335" s="3" t="s">
        <v>46</v>
      </c>
      <c r="C335" s="8">
        <f>VLOOKUP($I$344,Сводная!$A$1:$X$22,16)</f>
        <v>1</v>
      </c>
      <c r="D335" s="28">
        <f>D334-C334-1</f>
        <v>-3</v>
      </c>
      <c r="E335" s="29" t="s">
        <v>36</v>
      </c>
      <c r="F335" s="9"/>
      <c r="G335" s="108"/>
      <c r="H335" s="97"/>
      <c r="I335" s="9"/>
    </row>
    <row r="336" spans="1:3991" ht="18.75" hidden="1" outlineLevel="1">
      <c r="A336" s="14">
        <v>7</v>
      </c>
      <c r="B336" s="4" t="s">
        <v>43</v>
      </c>
      <c r="C336" s="8">
        <f>VLOOKUP($I$344,Сводная!$A$1:$X$22,17)</f>
        <v>1</v>
      </c>
      <c r="D336" s="28">
        <f>D335</f>
        <v>-3</v>
      </c>
      <c r="E336" s="29" t="s">
        <v>36</v>
      </c>
      <c r="F336" s="9"/>
      <c r="G336" s="108"/>
      <c r="H336" s="97"/>
      <c r="I336" s="9"/>
    </row>
    <row r="337" spans="1:3991" ht="18.75" hidden="1" outlineLevel="1">
      <c r="A337" s="15">
        <v>6</v>
      </c>
      <c r="B337" s="3" t="s">
        <v>44</v>
      </c>
      <c r="C337" s="8">
        <f>VLOOKUP($I$344,Сводная!$A$1:$X$22,18)</f>
        <v>1</v>
      </c>
      <c r="D337" s="28">
        <f>D336</f>
        <v>-3</v>
      </c>
      <c r="E337" s="29" t="s">
        <v>36</v>
      </c>
      <c r="F337" s="9"/>
      <c r="G337" s="108"/>
      <c r="H337" s="97"/>
      <c r="I337" s="9"/>
    </row>
    <row r="338" spans="1:3991" ht="37.5" hidden="1" outlineLevel="1">
      <c r="A338" s="14">
        <v>5</v>
      </c>
      <c r="B338" s="2" t="s">
        <v>5</v>
      </c>
      <c r="C338" s="8">
        <f>VLOOKUP($I$344,Сводная!$A$1:$X$22,19)</f>
        <v>1</v>
      </c>
      <c r="D338" s="28">
        <f>D334-C334-1-MAX(C335,C336,C337)</f>
        <v>-4</v>
      </c>
      <c r="E338" s="29" t="s">
        <v>60</v>
      </c>
      <c r="F338" s="9"/>
      <c r="G338" s="108"/>
      <c r="H338" s="97"/>
      <c r="I338" s="9"/>
    </row>
    <row r="339" spans="1:3991" ht="18.75" hidden="1" outlineLevel="1">
      <c r="A339" s="15">
        <v>4</v>
      </c>
      <c r="B339" s="6" t="s">
        <v>45</v>
      </c>
      <c r="C339" s="8">
        <f>VLOOKUP($I$344,Сводная!$A$1:$X$22,20)</f>
        <v>1</v>
      </c>
      <c r="D339" s="28">
        <f>D338-C338</f>
        <v>-5</v>
      </c>
      <c r="E339" s="29" t="s">
        <v>61</v>
      </c>
      <c r="F339" s="9"/>
      <c r="G339" s="108"/>
      <c r="H339" s="97"/>
      <c r="I339" s="9"/>
    </row>
    <row r="340" spans="1:3991" ht="18.75" hidden="1" outlineLevel="1">
      <c r="A340" s="14">
        <v>3</v>
      </c>
      <c r="B340" s="2" t="s">
        <v>10</v>
      </c>
      <c r="C340" s="8">
        <f>VLOOKUP($I$344,Сводная!$A$1:$X$22,21)</f>
        <v>1</v>
      </c>
      <c r="D340" s="28">
        <f>D339</f>
        <v>-5</v>
      </c>
      <c r="E340" s="29" t="s">
        <v>61</v>
      </c>
      <c r="F340" s="9"/>
      <c r="G340" s="108"/>
      <c r="H340" s="97"/>
      <c r="I340" s="9"/>
    </row>
    <row r="341" spans="1:3991" ht="37.5" hidden="1" outlineLevel="1">
      <c r="A341" s="13">
        <v>2</v>
      </c>
      <c r="B341" s="6" t="s">
        <v>9</v>
      </c>
      <c r="C341" s="8">
        <f>VLOOKUP($I$344,Сводная!$A$1:$X$22,22)</f>
        <v>1</v>
      </c>
      <c r="D341" s="28">
        <f>D340-MAX(C339,C340)</f>
        <v>-6</v>
      </c>
      <c r="E341" s="29" t="s">
        <v>63</v>
      </c>
      <c r="F341" s="9"/>
      <c r="G341" s="108"/>
      <c r="H341" s="97"/>
      <c r="I341" s="9"/>
    </row>
    <row r="342" spans="1:3991" ht="37.5" hidden="1" outlineLevel="1">
      <c r="A342" s="14">
        <v>1</v>
      </c>
      <c r="B342" s="2" t="s">
        <v>11</v>
      </c>
      <c r="C342" s="8">
        <f>VLOOKUP($I$344,Сводная!$A$1:$X$22,23)</f>
        <v>1</v>
      </c>
      <c r="D342" s="28">
        <f>D341-C341</f>
        <v>-7</v>
      </c>
      <c r="E342" s="29" t="s">
        <v>40</v>
      </c>
      <c r="F342" s="9"/>
      <c r="G342" s="108"/>
      <c r="H342" s="97"/>
      <c r="I342" s="9"/>
    </row>
    <row r="343" spans="1:3991" ht="19.5" hidden="1" outlineLevel="1" thickBot="1">
      <c r="A343" s="13">
        <v>0</v>
      </c>
      <c r="B343" s="6" t="s">
        <v>8</v>
      </c>
      <c r="C343" s="8">
        <f>VLOOKUP($I$344,Сводная!$A$1:$X$22,24)</f>
        <v>1</v>
      </c>
      <c r="D343" s="28">
        <f>D342-C342</f>
        <v>-8</v>
      </c>
      <c r="E343" s="29" t="s">
        <v>37</v>
      </c>
      <c r="F343" s="9"/>
      <c r="G343" s="108"/>
      <c r="H343" s="97"/>
      <c r="I343" s="9"/>
    </row>
    <row r="344" spans="1:3991" s="70" customFormat="1" ht="19.5" collapsed="1" thickBot="1">
      <c r="A344" s="114">
        <f>'Список изделий'!I73</f>
        <v>0</v>
      </c>
      <c r="B344" s="115">
        <f>'Список изделий'!I74</f>
        <v>0</v>
      </c>
      <c r="C344" s="115">
        <f>'Список изделий'!I75</f>
        <v>0</v>
      </c>
      <c r="D344" s="115">
        <f>'Список изделий'!I76</f>
        <v>0</v>
      </c>
      <c r="E344" s="115">
        <f>'Список изделий'!I77</f>
        <v>0</v>
      </c>
      <c r="F344" s="115"/>
      <c r="G344" s="116"/>
      <c r="H344" s="99" t="s">
        <v>90</v>
      </c>
      <c r="I344" s="91">
        <f>IF($I$22=0,0,1)</f>
        <v>1</v>
      </c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8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8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84"/>
      <c r="DH344" s="84"/>
      <c r="DI344" s="84"/>
      <c r="DJ344" s="84"/>
      <c r="DK344" s="84"/>
      <c r="DL344" s="84"/>
      <c r="DM344" s="84"/>
      <c r="DN344" s="84"/>
      <c r="DO344" s="84"/>
      <c r="DP344" s="84"/>
      <c r="DQ344" s="84"/>
      <c r="DR344" s="84"/>
      <c r="DS344" s="84"/>
      <c r="DT344" s="84"/>
      <c r="DU344" s="84"/>
      <c r="DV344" s="84"/>
      <c r="DW344" s="84"/>
      <c r="DX344" s="84"/>
      <c r="DY344" s="84"/>
      <c r="DZ344" s="84"/>
      <c r="EA344" s="84"/>
      <c r="EB344" s="84"/>
      <c r="EC344" s="84"/>
      <c r="ED344" s="84"/>
      <c r="EE344" s="84"/>
      <c r="EF344" s="84"/>
      <c r="EG344" s="84"/>
      <c r="EH344" s="84"/>
      <c r="EI344" s="84"/>
      <c r="EJ344" s="84"/>
      <c r="EK344" s="84"/>
      <c r="EL344" s="84"/>
      <c r="EM344" s="84"/>
      <c r="EN344" s="84"/>
      <c r="EO344" s="84"/>
      <c r="EP344" s="84"/>
      <c r="EQ344" s="84"/>
      <c r="ER344" s="84"/>
      <c r="ES344" s="84"/>
      <c r="ET344" s="84"/>
      <c r="EU344" s="84"/>
      <c r="EV344" s="84"/>
      <c r="EW344" s="84"/>
      <c r="EX344" s="84"/>
      <c r="EY344" s="84"/>
      <c r="EZ344" s="84"/>
      <c r="FA344" s="84"/>
      <c r="FB344" s="84"/>
      <c r="FC344" s="84"/>
      <c r="FD344" s="84"/>
      <c r="FE344" s="84"/>
      <c r="FF344" s="84"/>
      <c r="FG344" s="84"/>
      <c r="FH344" s="84"/>
      <c r="FI344" s="84"/>
      <c r="FJ344" s="84"/>
      <c r="FK344" s="84"/>
      <c r="FL344" s="84"/>
      <c r="FM344" s="84"/>
      <c r="FN344" s="84"/>
      <c r="FO344" s="84"/>
      <c r="FP344" s="84"/>
      <c r="FQ344" s="84"/>
      <c r="FR344" s="84"/>
      <c r="FS344" s="84"/>
      <c r="FT344" s="84"/>
      <c r="FU344" s="84"/>
      <c r="FV344" s="84"/>
      <c r="FW344" s="84"/>
      <c r="FX344" s="84"/>
      <c r="FY344" s="84"/>
      <c r="FZ344" s="84"/>
      <c r="GA344" s="84"/>
      <c r="GB344" s="84"/>
      <c r="GC344" s="84"/>
      <c r="GD344" s="84"/>
      <c r="GE344" s="84"/>
      <c r="GF344" s="84"/>
      <c r="GG344" s="84"/>
      <c r="GH344" s="84"/>
      <c r="GI344" s="84"/>
      <c r="GJ344" s="84"/>
      <c r="GK344" s="84"/>
      <c r="GL344" s="84"/>
      <c r="GM344" s="84"/>
      <c r="GN344" s="84"/>
      <c r="GO344" s="84"/>
      <c r="GP344" s="84"/>
      <c r="GQ344" s="84"/>
      <c r="GR344" s="84"/>
      <c r="GS344" s="84"/>
      <c r="GT344" s="84"/>
      <c r="GU344" s="84"/>
      <c r="GV344" s="84"/>
      <c r="GW344" s="84"/>
      <c r="GX344" s="84"/>
      <c r="GY344" s="84"/>
      <c r="GZ344" s="84"/>
      <c r="HA344" s="84"/>
      <c r="HB344" s="84"/>
      <c r="HC344" s="84"/>
      <c r="HD344" s="84"/>
      <c r="HE344" s="84"/>
      <c r="HF344" s="84"/>
      <c r="HG344" s="84"/>
      <c r="HH344" s="84"/>
      <c r="HI344" s="84"/>
      <c r="HJ344" s="84"/>
      <c r="HK344" s="84"/>
      <c r="HL344" s="84"/>
      <c r="HM344" s="84"/>
      <c r="HN344" s="84"/>
      <c r="HO344" s="84"/>
      <c r="HP344" s="84"/>
      <c r="HQ344" s="84"/>
      <c r="HR344" s="84"/>
      <c r="HS344" s="84"/>
      <c r="HT344" s="84"/>
      <c r="HU344" s="84"/>
      <c r="HV344" s="84"/>
      <c r="HW344" s="84"/>
      <c r="HX344" s="84"/>
      <c r="HY344" s="84"/>
      <c r="HZ344" s="84"/>
      <c r="IA344" s="84"/>
      <c r="IB344" s="84"/>
      <c r="IC344" s="84"/>
      <c r="ID344" s="84"/>
      <c r="IE344" s="84"/>
      <c r="IF344" s="84"/>
      <c r="IG344" s="84"/>
      <c r="IH344" s="84"/>
      <c r="II344" s="84"/>
      <c r="IJ344" s="84"/>
      <c r="IK344" s="84"/>
      <c r="IL344" s="84"/>
      <c r="IM344" s="84"/>
      <c r="IN344" s="84"/>
      <c r="IO344" s="84"/>
      <c r="IP344" s="84"/>
      <c r="IQ344" s="84"/>
      <c r="IR344" s="84"/>
      <c r="IS344" s="84"/>
      <c r="IT344" s="84"/>
      <c r="IU344" s="84"/>
      <c r="IV344" s="84"/>
      <c r="IW344" s="84"/>
      <c r="IX344" s="84"/>
      <c r="IY344" s="84"/>
      <c r="IZ344" s="84"/>
      <c r="JA344" s="84"/>
      <c r="JB344" s="84"/>
      <c r="JC344" s="84"/>
      <c r="JD344" s="84"/>
      <c r="JE344" s="84"/>
      <c r="JF344" s="84"/>
      <c r="JG344" s="84"/>
      <c r="JH344" s="84"/>
      <c r="JI344" s="84"/>
      <c r="JJ344" s="84"/>
      <c r="JK344" s="84"/>
      <c r="JL344" s="84"/>
      <c r="JM344" s="84"/>
      <c r="JN344" s="84"/>
      <c r="JO344" s="84"/>
      <c r="JP344" s="84"/>
      <c r="JQ344" s="84"/>
      <c r="JR344" s="84"/>
      <c r="JS344" s="84"/>
      <c r="JT344" s="84"/>
      <c r="JU344" s="84"/>
      <c r="JV344" s="84"/>
      <c r="JW344" s="84"/>
      <c r="JX344" s="84"/>
      <c r="JY344" s="84"/>
      <c r="JZ344" s="84"/>
      <c r="KA344" s="84"/>
      <c r="KB344" s="84"/>
      <c r="KC344" s="84"/>
      <c r="KD344" s="84"/>
      <c r="KE344" s="84"/>
      <c r="KF344" s="84"/>
      <c r="KG344" s="84"/>
      <c r="KH344" s="84"/>
      <c r="KI344" s="84"/>
      <c r="KJ344" s="84"/>
      <c r="KK344" s="84"/>
      <c r="KL344" s="84"/>
      <c r="KM344" s="84"/>
      <c r="KN344" s="84"/>
      <c r="KO344" s="84"/>
      <c r="KP344" s="84"/>
      <c r="KQ344" s="84"/>
      <c r="KR344" s="84"/>
      <c r="KS344" s="84"/>
      <c r="KT344" s="84"/>
      <c r="KU344" s="84"/>
      <c r="KV344" s="84"/>
      <c r="KW344" s="84"/>
      <c r="KX344" s="84"/>
      <c r="KY344" s="84"/>
      <c r="KZ344" s="84"/>
      <c r="LA344" s="84"/>
      <c r="LB344" s="84"/>
      <c r="LC344" s="84"/>
      <c r="LD344" s="84"/>
      <c r="LE344" s="84"/>
      <c r="LF344" s="84"/>
      <c r="LG344" s="84"/>
      <c r="LH344" s="84"/>
      <c r="LI344" s="84"/>
      <c r="LJ344" s="84"/>
      <c r="LK344" s="84"/>
      <c r="LL344" s="84"/>
      <c r="LM344" s="84"/>
      <c r="LN344" s="84"/>
      <c r="LO344" s="84"/>
      <c r="LP344" s="84"/>
      <c r="LQ344" s="84"/>
      <c r="LR344" s="84"/>
      <c r="LS344" s="84"/>
      <c r="LT344" s="84"/>
      <c r="LU344" s="84"/>
      <c r="LV344" s="84"/>
      <c r="LW344" s="84"/>
      <c r="LX344" s="84"/>
      <c r="LY344" s="84"/>
      <c r="LZ344" s="84"/>
      <c r="MA344" s="84"/>
      <c r="MB344" s="84"/>
      <c r="MC344" s="84"/>
      <c r="MD344" s="84"/>
      <c r="ME344" s="84"/>
      <c r="MF344" s="84"/>
      <c r="MG344" s="84"/>
      <c r="MH344" s="84"/>
      <c r="MI344" s="84"/>
      <c r="MJ344" s="84"/>
      <c r="MK344" s="84"/>
      <c r="ML344" s="84"/>
      <c r="MM344" s="84"/>
      <c r="MN344" s="84"/>
      <c r="MO344" s="84"/>
      <c r="MP344" s="84"/>
      <c r="MQ344" s="84"/>
      <c r="MR344" s="84"/>
      <c r="MS344" s="84"/>
      <c r="MT344" s="84"/>
      <c r="MU344" s="84"/>
      <c r="MV344" s="84"/>
      <c r="MW344" s="84"/>
      <c r="MX344" s="84"/>
      <c r="MY344" s="84"/>
      <c r="MZ344" s="84"/>
      <c r="NA344" s="84"/>
      <c r="NB344" s="84"/>
      <c r="NC344" s="84"/>
      <c r="ND344" s="84"/>
      <c r="NE344" s="84"/>
      <c r="NF344" s="84"/>
      <c r="NG344" s="84"/>
      <c r="NH344" s="84"/>
      <c r="NI344" s="84"/>
      <c r="NJ344" s="84"/>
      <c r="NK344" s="84"/>
      <c r="NL344" s="84"/>
      <c r="NM344" s="84"/>
      <c r="NN344" s="84"/>
      <c r="NO344" s="84"/>
      <c r="NP344" s="84"/>
      <c r="NQ344" s="84"/>
      <c r="NR344" s="84"/>
      <c r="NS344" s="84"/>
      <c r="NT344" s="84"/>
      <c r="NU344" s="84"/>
      <c r="NV344" s="84"/>
      <c r="NW344" s="84"/>
      <c r="NX344" s="84"/>
      <c r="NY344" s="84"/>
      <c r="NZ344" s="84"/>
      <c r="OA344" s="84"/>
      <c r="OB344" s="84"/>
      <c r="OC344" s="84"/>
      <c r="OD344" s="84"/>
      <c r="OE344" s="84"/>
      <c r="OF344" s="84"/>
      <c r="OG344" s="84"/>
      <c r="OH344" s="84"/>
      <c r="OI344" s="84"/>
      <c r="OJ344" s="84"/>
      <c r="OK344" s="84"/>
      <c r="OL344" s="84"/>
      <c r="OM344" s="84"/>
      <c r="ON344" s="84"/>
      <c r="OO344" s="84"/>
      <c r="OP344" s="84"/>
      <c r="OQ344" s="84"/>
      <c r="OR344" s="84"/>
      <c r="OS344" s="84"/>
      <c r="OT344" s="84"/>
      <c r="OU344" s="84"/>
      <c r="OV344" s="84"/>
      <c r="OW344" s="84"/>
      <c r="OX344" s="84"/>
      <c r="OY344" s="84"/>
      <c r="OZ344" s="84"/>
      <c r="PA344" s="84"/>
      <c r="PB344" s="84"/>
      <c r="PC344" s="84"/>
      <c r="PD344" s="84"/>
      <c r="PE344" s="84"/>
      <c r="PF344" s="84"/>
      <c r="PG344" s="84"/>
      <c r="PH344" s="84"/>
      <c r="PI344" s="84"/>
      <c r="PJ344" s="84"/>
      <c r="PK344" s="84"/>
      <c r="PL344" s="84"/>
      <c r="PM344" s="84"/>
      <c r="PN344" s="84"/>
      <c r="PO344" s="84"/>
      <c r="PP344" s="84"/>
      <c r="PQ344" s="84"/>
      <c r="PR344" s="84"/>
      <c r="PS344" s="84"/>
      <c r="PT344" s="84"/>
      <c r="PU344" s="84"/>
      <c r="PV344" s="84"/>
      <c r="PW344" s="84"/>
      <c r="PX344" s="84"/>
      <c r="PY344" s="84"/>
      <c r="PZ344" s="84"/>
      <c r="QA344" s="84"/>
      <c r="QB344" s="84"/>
      <c r="QC344" s="84"/>
      <c r="QD344" s="84"/>
      <c r="QE344" s="84"/>
      <c r="QF344" s="84"/>
      <c r="QG344" s="84"/>
      <c r="QH344" s="84"/>
      <c r="QI344" s="84"/>
      <c r="QJ344" s="84"/>
      <c r="QK344" s="84"/>
      <c r="QL344" s="84"/>
      <c r="QM344" s="84"/>
      <c r="QN344" s="84"/>
      <c r="QO344" s="84"/>
      <c r="QP344" s="84"/>
      <c r="QQ344" s="84"/>
      <c r="QR344" s="84"/>
      <c r="QS344" s="84"/>
      <c r="QT344" s="84"/>
      <c r="QU344" s="84"/>
      <c r="QV344" s="84"/>
      <c r="QW344" s="84"/>
      <c r="QX344" s="84"/>
      <c r="QY344" s="84"/>
      <c r="QZ344" s="84"/>
      <c r="RA344" s="84"/>
      <c r="RB344" s="84"/>
      <c r="RC344" s="84"/>
      <c r="RD344" s="84"/>
      <c r="RE344" s="84"/>
      <c r="RF344" s="84"/>
      <c r="RG344" s="84"/>
      <c r="RH344" s="84"/>
      <c r="RI344" s="84"/>
      <c r="RJ344" s="84"/>
      <c r="RK344" s="84"/>
      <c r="RL344" s="84"/>
      <c r="RM344" s="84"/>
      <c r="RN344" s="84"/>
      <c r="RO344" s="84"/>
      <c r="RP344" s="84"/>
      <c r="RQ344" s="84"/>
      <c r="RR344" s="84"/>
      <c r="RS344" s="84"/>
      <c r="RT344" s="84"/>
      <c r="RU344" s="84"/>
      <c r="RV344" s="84"/>
      <c r="RW344" s="84"/>
      <c r="RX344" s="84"/>
      <c r="RY344" s="84"/>
      <c r="RZ344" s="84"/>
      <c r="SA344" s="84"/>
      <c r="SB344" s="84"/>
      <c r="SC344" s="84"/>
      <c r="SD344" s="84"/>
      <c r="SE344" s="84"/>
      <c r="SF344" s="84"/>
      <c r="SG344" s="84"/>
      <c r="SH344" s="84"/>
      <c r="SI344" s="84"/>
      <c r="SJ344" s="84"/>
      <c r="SK344" s="84"/>
      <c r="SL344" s="84"/>
      <c r="SM344" s="84"/>
      <c r="SN344" s="84"/>
      <c r="SO344" s="84"/>
      <c r="SP344" s="84"/>
      <c r="SQ344" s="84"/>
      <c r="SR344" s="84"/>
      <c r="SS344" s="84"/>
      <c r="ST344" s="84"/>
      <c r="SU344" s="84"/>
      <c r="SV344" s="84"/>
      <c r="SW344" s="84"/>
      <c r="SX344" s="84"/>
      <c r="SY344" s="84"/>
      <c r="SZ344" s="84"/>
      <c r="TA344" s="84"/>
      <c r="TB344" s="84"/>
      <c r="TC344" s="84"/>
      <c r="TD344" s="84"/>
      <c r="TE344" s="84"/>
      <c r="TF344" s="84"/>
      <c r="TG344" s="84"/>
      <c r="TH344" s="84"/>
      <c r="TI344" s="84"/>
      <c r="TJ344" s="84"/>
      <c r="TK344" s="84"/>
      <c r="TL344" s="84"/>
      <c r="TM344" s="84"/>
      <c r="TN344" s="84"/>
      <c r="TO344" s="84"/>
      <c r="TP344" s="84"/>
      <c r="TQ344" s="84"/>
      <c r="TR344" s="84"/>
      <c r="TS344" s="84"/>
      <c r="TT344" s="84"/>
      <c r="TU344" s="84"/>
      <c r="TV344" s="84"/>
      <c r="TW344" s="84"/>
      <c r="TX344" s="84"/>
      <c r="TY344" s="84"/>
      <c r="TZ344" s="84"/>
      <c r="UA344" s="84"/>
      <c r="UB344" s="84"/>
      <c r="UC344" s="84"/>
      <c r="UD344" s="84"/>
      <c r="UE344" s="84"/>
      <c r="UF344" s="84"/>
      <c r="UG344" s="84"/>
      <c r="UH344" s="84"/>
      <c r="UI344" s="84"/>
      <c r="UJ344" s="84"/>
      <c r="UK344" s="84"/>
      <c r="UL344" s="84"/>
      <c r="UM344" s="84"/>
      <c r="UN344" s="84"/>
      <c r="UO344" s="84"/>
      <c r="UP344" s="84"/>
      <c r="UQ344" s="84"/>
      <c r="UR344" s="84"/>
      <c r="US344" s="84"/>
      <c r="UT344" s="84"/>
      <c r="UU344" s="84"/>
      <c r="UV344" s="84"/>
      <c r="UW344" s="84"/>
      <c r="UX344" s="84"/>
      <c r="UY344" s="84"/>
      <c r="UZ344" s="84"/>
      <c r="VA344" s="84"/>
      <c r="VB344" s="84"/>
      <c r="VC344" s="84"/>
      <c r="VD344" s="84"/>
      <c r="VE344" s="84"/>
      <c r="VF344" s="84"/>
      <c r="VG344" s="84"/>
      <c r="VH344" s="84"/>
      <c r="VI344" s="84"/>
      <c r="VJ344" s="84"/>
      <c r="VK344" s="84"/>
      <c r="VL344" s="84"/>
      <c r="VM344" s="84"/>
      <c r="VN344" s="84"/>
      <c r="VO344" s="84"/>
      <c r="VP344" s="84"/>
      <c r="VQ344" s="84"/>
      <c r="VR344" s="84"/>
      <c r="VS344" s="84"/>
      <c r="VT344" s="84"/>
      <c r="VU344" s="84"/>
      <c r="VV344" s="84"/>
      <c r="VW344" s="84"/>
      <c r="VX344" s="84"/>
      <c r="VY344" s="84"/>
      <c r="VZ344" s="84"/>
      <c r="WA344" s="84"/>
      <c r="WB344" s="84"/>
      <c r="WC344" s="84"/>
      <c r="WD344" s="84"/>
      <c r="WE344" s="84"/>
      <c r="WF344" s="84"/>
      <c r="WG344" s="84"/>
      <c r="WH344" s="84"/>
      <c r="WI344" s="84"/>
      <c r="WJ344" s="84"/>
      <c r="WK344" s="84"/>
      <c r="WL344" s="84"/>
      <c r="WM344" s="84"/>
      <c r="WN344" s="84"/>
      <c r="WO344" s="84"/>
      <c r="WP344" s="84"/>
      <c r="WQ344" s="84"/>
      <c r="WR344" s="84"/>
      <c r="WS344" s="84"/>
      <c r="WT344" s="84"/>
      <c r="WU344" s="84"/>
      <c r="WV344" s="84"/>
      <c r="WW344" s="84"/>
      <c r="WX344" s="84"/>
      <c r="WY344" s="84"/>
      <c r="WZ344" s="84"/>
      <c r="XA344" s="84"/>
      <c r="XB344" s="84"/>
      <c r="XC344" s="84"/>
      <c r="XD344" s="84"/>
      <c r="XE344" s="84"/>
      <c r="XF344" s="84"/>
      <c r="XG344" s="84"/>
      <c r="XH344" s="84"/>
      <c r="XI344" s="84"/>
      <c r="XJ344" s="84"/>
      <c r="XK344" s="84"/>
      <c r="XL344" s="84"/>
      <c r="XM344" s="84"/>
      <c r="XN344" s="84"/>
      <c r="XO344" s="84"/>
      <c r="XP344" s="84"/>
      <c r="XQ344" s="84"/>
      <c r="XR344" s="84"/>
      <c r="XS344" s="84"/>
      <c r="XT344" s="84"/>
      <c r="XU344" s="84"/>
      <c r="XV344" s="84"/>
      <c r="XW344" s="84"/>
      <c r="XX344" s="84"/>
      <c r="XY344" s="84"/>
      <c r="XZ344" s="84"/>
      <c r="YA344" s="84"/>
      <c r="YB344" s="84"/>
      <c r="YC344" s="84"/>
      <c r="YD344" s="84"/>
      <c r="YE344" s="84"/>
      <c r="YF344" s="84"/>
      <c r="YG344" s="84"/>
      <c r="YH344" s="84"/>
      <c r="YI344" s="84"/>
      <c r="YJ344" s="84"/>
      <c r="YK344" s="84"/>
      <c r="YL344" s="84"/>
      <c r="YM344" s="84"/>
      <c r="YN344" s="84"/>
      <c r="YO344" s="84"/>
      <c r="YP344" s="84"/>
      <c r="YQ344" s="84"/>
      <c r="YR344" s="84"/>
      <c r="YS344" s="84"/>
      <c r="YT344" s="84"/>
      <c r="YU344" s="84"/>
      <c r="YV344" s="84"/>
      <c r="YW344" s="84"/>
      <c r="YX344" s="84"/>
      <c r="YY344" s="84"/>
      <c r="YZ344" s="84"/>
      <c r="ZA344" s="84"/>
      <c r="ZB344" s="84"/>
      <c r="ZC344" s="84"/>
      <c r="ZD344" s="84"/>
      <c r="ZE344" s="84"/>
      <c r="ZF344" s="84"/>
      <c r="ZG344" s="84"/>
      <c r="ZH344" s="84"/>
      <c r="ZI344" s="84"/>
      <c r="ZJ344" s="84"/>
      <c r="ZK344" s="84"/>
      <c r="ZL344" s="84"/>
      <c r="ZM344" s="84"/>
      <c r="ZN344" s="84"/>
      <c r="ZO344" s="84"/>
      <c r="ZP344" s="84"/>
      <c r="ZQ344" s="84"/>
      <c r="ZR344" s="84"/>
      <c r="ZS344" s="84"/>
      <c r="ZT344" s="84"/>
      <c r="ZU344" s="84"/>
      <c r="ZV344" s="84"/>
      <c r="ZW344" s="84"/>
      <c r="ZX344" s="84"/>
      <c r="ZY344" s="84"/>
      <c r="ZZ344" s="84"/>
      <c r="AAA344" s="84"/>
      <c r="AAB344" s="84"/>
      <c r="AAC344" s="84"/>
      <c r="AAD344" s="84"/>
      <c r="AAE344" s="84"/>
      <c r="AAF344" s="84"/>
      <c r="AAG344" s="84"/>
      <c r="AAH344" s="84"/>
      <c r="AAI344" s="84"/>
      <c r="AAJ344" s="84"/>
      <c r="AAK344" s="84"/>
      <c r="AAL344" s="84"/>
      <c r="AAM344" s="84"/>
      <c r="AAN344" s="84"/>
      <c r="AAO344" s="84"/>
      <c r="AAP344" s="84"/>
      <c r="AAQ344" s="84"/>
      <c r="AAR344" s="84"/>
      <c r="AAS344" s="84"/>
      <c r="AAT344" s="84"/>
      <c r="AAU344" s="84"/>
      <c r="AAV344" s="84"/>
      <c r="AAW344" s="84"/>
      <c r="AAX344" s="84"/>
      <c r="AAY344" s="84"/>
      <c r="AAZ344" s="84"/>
      <c r="ABA344" s="84"/>
      <c r="ABB344" s="84"/>
      <c r="ABC344" s="84"/>
      <c r="ABD344" s="84"/>
      <c r="ABE344" s="84"/>
      <c r="ABF344" s="84"/>
      <c r="ABG344" s="84"/>
      <c r="ABH344" s="84"/>
      <c r="ABI344" s="84"/>
      <c r="ABJ344" s="84"/>
      <c r="ABK344" s="84"/>
      <c r="ABL344" s="84"/>
      <c r="ABM344" s="84"/>
      <c r="ABN344" s="84"/>
      <c r="ABO344" s="84"/>
      <c r="ABP344" s="84"/>
      <c r="ABQ344" s="84"/>
      <c r="ABR344" s="84"/>
      <c r="ABS344" s="84"/>
      <c r="ABT344" s="84"/>
      <c r="ABU344" s="84"/>
      <c r="ABV344" s="84"/>
      <c r="ABW344" s="84"/>
      <c r="ABX344" s="84"/>
      <c r="ABY344" s="84"/>
      <c r="ABZ344" s="84"/>
      <c r="ACA344" s="84"/>
      <c r="ACB344" s="84"/>
      <c r="ACC344" s="84"/>
      <c r="ACD344" s="84"/>
      <c r="ACE344" s="84"/>
      <c r="ACF344" s="84"/>
      <c r="ACG344" s="84"/>
      <c r="ACH344" s="84"/>
      <c r="ACI344" s="84"/>
      <c r="ACJ344" s="84"/>
      <c r="ACK344" s="84"/>
      <c r="ACL344" s="84"/>
      <c r="ACM344" s="84"/>
      <c r="ACN344" s="84"/>
      <c r="ACO344" s="84"/>
      <c r="ACP344" s="84"/>
      <c r="ACQ344" s="84"/>
      <c r="ACR344" s="84"/>
      <c r="ACS344" s="84"/>
      <c r="ACT344" s="84"/>
      <c r="ACU344" s="84"/>
      <c r="ACV344" s="84"/>
      <c r="ACW344" s="84"/>
      <c r="ACX344" s="84"/>
      <c r="ACY344" s="84"/>
      <c r="ACZ344" s="84"/>
      <c r="ADA344" s="84"/>
      <c r="ADB344" s="84"/>
      <c r="ADC344" s="84"/>
      <c r="ADD344" s="84"/>
      <c r="ADE344" s="84"/>
      <c r="ADF344" s="84"/>
      <c r="ADG344" s="84"/>
      <c r="ADH344" s="84"/>
      <c r="ADI344" s="84"/>
      <c r="ADJ344" s="84"/>
      <c r="ADK344" s="84"/>
      <c r="ADL344" s="84"/>
      <c r="ADM344" s="84"/>
      <c r="ADN344" s="84"/>
      <c r="ADO344" s="84"/>
      <c r="ADP344" s="84"/>
      <c r="ADQ344" s="84"/>
      <c r="ADR344" s="84"/>
      <c r="ADS344" s="84"/>
      <c r="ADT344" s="84"/>
      <c r="ADU344" s="84"/>
      <c r="ADV344" s="84"/>
      <c r="ADW344" s="84"/>
      <c r="ADX344" s="84"/>
      <c r="ADY344" s="84"/>
      <c r="ADZ344" s="84"/>
      <c r="AEA344" s="84"/>
      <c r="AEB344" s="84"/>
      <c r="AEC344" s="84"/>
      <c r="AED344" s="84"/>
      <c r="AEE344" s="84"/>
      <c r="AEF344" s="84"/>
      <c r="AEG344" s="84"/>
      <c r="AEH344" s="84"/>
      <c r="AEI344" s="84"/>
      <c r="AEJ344" s="84"/>
      <c r="AEK344" s="84"/>
      <c r="AEL344" s="84"/>
      <c r="AEM344" s="84"/>
      <c r="AEN344" s="84"/>
      <c r="AEO344" s="84"/>
      <c r="AEP344" s="84"/>
      <c r="AEQ344" s="84"/>
      <c r="AER344" s="84"/>
      <c r="AES344" s="84"/>
      <c r="AET344" s="84"/>
      <c r="AEU344" s="84"/>
      <c r="AEV344" s="84"/>
      <c r="AEW344" s="84"/>
      <c r="AEX344" s="84"/>
      <c r="AEY344" s="84"/>
      <c r="AEZ344" s="84"/>
      <c r="AFA344" s="84"/>
      <c r="AFB344" s="84"/>
      <c r="AFC344" s="84"/>
      <c r="AFD344" s="84"/>
      <c r="AFE344" s="84"/>
      <c r="AFF344" s="84"/>
      <c r="AFG344" s="84"/>
      <c r="AFH344" s="84"/>
      <c r="AFI344" s="84"/>
      <c r="AFJ344" s="84"/>
      <c r="AFK344" s="84"/>
      <c r="AFL344" s="84"/>
      <c r="AFM344" s="84"/>
      <c r="AFN344" s="84"/>
      <c r="AFO344" s="84"/>
      <c r="AFP344" s="84"/>
      <c r="AFQ344" s="84"/>
      <c r="AFR344" s="84"/>
      <c r="AFS344" s="84"/>
      <c r="AFT344" s="84"/>
      <c r="AFU344" s="84"/>
      <c r="AFV344" s="84"/>
      <c r="AFW344" s="84"/>
      <c r="AFX344" s="84"/>
      <c r="AFY344" s="84"/>
      <c r="AFZ344" s="84"/>
      <c r="AGA344" s="84"/>
      <c r="AGB344" s="84"/>
      <c r="AGC344" s="84"/>
      <c r="AGD344" s="84"/>
      <c r="AGE344" s="84"/>
      <c r="AGF344" s="84"/>
      <c r="AGG344" s="84"/>
      <c r="AGH344" s="84"/>
      <c r="AGI344" s="84"/>
      <c r="AGJ344" s="84"/>
      <c r="AGK344" s="84"/>
      <c r="AGL344" s="84"/>
      <c r="AGM344" s="84"/>
      <c r="AGN344" s="84"/>
      <c r="AGO344" s="84"/>
      <c r="AGP344" s="84"/>
      <c r="AGQ344" s="84"/>
      <c r="AGR344" s="84"/>
      <c r="AGS344" s="84"/>
      <c r="AGT344" s="84"/>
      <c r="AGU344" s="84"/>
      <c r="AGV344" s="84"/>
      <c r="AGW344" s="84"/>
      <c r="AGX344" s="84"/>
      <c r="AGY344" s="84"/>
      <c r="AGZ344" s="84"/>
      <c r="AHA344" s="84"/>
      <c r="AHB344" s="84"/>
      <c r="AHC344" s="84"/>
      <c r="AHD344" s="84"/>
      <c r="AHE344" s="84"/>
      <c r="AHF344" s="84"/>
      <c r="AHG344" s="84"/>
      <c r="AHH344" s="84"/>
      <c r="AHI344" s="84"/>
      <c r="AHJ344" s="84"/>
      <c r="AHK344" s="84"/>
      <c r="AHL344" s="84"/>
      <c r="AHM344" s="84"/>
      <c r="AHN344" s="84"/>
      <c r="AHO344" s="84"/>
      <c r="AHP344" s="84"/>
      <c r="AHQ344" s="84"/>
      <c r="AHR344" s="84"/>
      <c r="AHS344" s="84"/>
      <c r="AHT344" s="84"/>
      <c r="AHU344" s="84"/>
      <c r="AHV344" s="84"/>
      <c r="AHW344" s="84"/>
      <c r="AHX344" s="84"/>
      <c r="AHY344" s="84"/>
      <c r="AHZ344" s="84"/>
      <c r="AIA344" s="84"/>
      <c r="AIB344" s="84"/>
      <c r="AIC344" s="84"/>
      <c r="AID344" s="84"/>
      <c r="AIE344" s="84"/>
      <c r="AIF344" s="84"/>
      <c r="AIG344" s="84"/>
      <c r="AIH344" s="84"/>
      <c r="AII344" s="84"/>
      <c r="AIJ344" s="84"/>
      <c r="AIK344" s="84"/>
      <c r="AIL344" s="84"/>
      <c r="AIM344" s="84"/>
      <c r="AIN344" s="84"/>
      <c r="AIO344" s="84"/>
      <c r="AIP344" s="84"/>
      <c r="AIQ344" s="84"/>
      <c r="AIR344" s="84"/>
      <c r="AIS344" s="84"/>
      <c r="AIT344" s="84"/>
      <c r="AIU344" s="84"/>
      <c r="AIV344" s="84"/>
      <c r="AIW344" s="84"/>
      <c r="AIX344" s="84"/>
      <c r="AIY344" s="84"/>
      <c r="AIZ344" s="84"/>
      <c r="AJA344" s="84"/>
      <c r="AJB344" s="84"/>
      <c r="AJC344" s="84"/>
      <c r="AJD344" s="84"/>
      <c r="AJE344" s="84"/>
      <c r="AJF344" s="84"/>
      <c r="AJG344" s="84"/>
      <c r="AJH344" s="84"/>
      <c r="AJI344" s="84"/>
      <c r="AJJ344" s="84"/>
      <c r="AJK344" s="84"/>
      <c r="AJL344" s="84"/>
      <c r="AJM344" s="84"/>
      <c r="AJN344" s="84"/>
      <c r="AJO344" s="84"/>
      <c r="AJP344" s="84"/>
      <c r="AJQ344" s="84"/>
      <c r="AJR344" s="84"/>
      <c r="AJS344" s="84"/>
      <c r="AJT344" s="84"/>
      <c r="AJU344" s="84"/>
      <c r="AJV344" s="84"/>
      <c r="AJW344" s="84"/>
      <c r="AJX344" s="84"/>
      <c r="AJY344" s="84"/>
      <c r="AJZ344" s="84"/>
      <c r="AKA344" s="84"/>
      <c r="AKB344" s="84"/>
      <c r="AKC344" s="84"/>
      <c r="AKD344" s="84"/>
      <c r="AKE344" s="84"/>
      <c r="AKF344" s="84"/>
      <c r="AKG344" s="84"/>
      <c r="AKH344" s="84"/>
      <c r="AKI344" s="84"/>
      <c r="AKJ344" s="84"/>
      <c r="AKK344" s="84"/>
      <c r="AKL344" s="84"/>
      <c r="AKM344" s="84"/>
      <c r="AKN344" s="84"/>
      <c r="AKO344" s="84"/>
      <c r="AKP344" s="84"/>
      <c r="AKQ344" s="84"/>
      <c r="AKR344" s="84"/>
      <c r="AKS344" s="84"/>
      <c r="AKT344" s="84"/>
      <c r="AKU344" s="84"/>
      <c r="AKV344" s="84"/>
      <c r="AKW344" s="84"/>
      <c r="AKX344" s="84"/>
      <c r="AKY344" s="84"/>
      <c r="AKZ344" s="84"/>
      <c r="ALA344" s="84"/>
      <c r="ALB344" s="84"/>
      <c r="ALC344" s="84"/>
      <c r="ALD344" s="84"/>
      <c r="ALE344" s="84"/>
      <c r="ALF344" s="84"/>
      <c r="ALG344" s="84"/>
      <c r="ALH344" s="84"/>
      <c r="ALI344" s="84"/>
      <c r="ALJ344" s="84"/>
      <c r="ALK344" s="84"/>
      <c r="ALL344" s="84"/>
      <c r="ALM344" s="84"/>
      <c r="ALN344" s="84"/>
      <c r="ALO344" s="84"/>
      <c r="ALP344" s="84"/>
      <c r="ALQ344" s="84"/>
      <c r="ALR344" s="84"/>
      <c r="ALS344" s="84"/>
      <c r="ALT344" s="84"/>
      <c r="ALU344" s="84"/>
      <c r="ALV344" s="84"/>
      <c r="ALW344" s="84"/>
      <c r="ALX344" s="84"/>
      <c r="ALY344" s="84"/>
      <c r="ALZ344" s="84"/>
      <c r="AMA344" s="84"/>
      <c r="AMB344" s="84"/>
      <c r="AMC344" s="84"/>
      <c r="AMD344" s="84"/>
      <c r="AME344" s="84"/>
      <c r="AMF344" s="84"/>
      <c r="AMG344" s="84"/>
      <c r="AMH344" s="84"/>
      <c r="AMI344" s="84"/>
      <c r="AMJ344" s="84"/>
      <c r="AMK344" s="84"/>
      <c r="AML344" s="84"/>
      <c r="AMM344" s="84"/>
      <c r="AMN344" s="84"/>
      <c r="AMO344" s="84"/>
      <c r="AMP344" s="84"/>
      <c r="AMQ344" s="84"/>
      <c r="AMR344" s="84"/>
      <c r="AMS344" s="84"/>
      <c r="AMT344" s="84"/>
      <c r="AMU344" s="84"/>
      <c r="AMV344" s="84"/>
      <c r="AMW344" s="84"/>
      <c r="AMX344" s="84"/>
      <c r="AMY344" s="84"/>
      <c r="AMZ344" s="84"/>
      <c r="ANA344" s="84"/>
      <c r="ANB344" s="84"/>
      <c r="ANC344" s="84"/>
      <c r="AND344" s="84"/>
      <c r="ANE344" s="84"/>
      <c r="ANF344" s="84"/>
      <c r="ANG344" s="84"/>
      <c r="ANH344" s="84"/>
      <c r="ANI344" s="84"/>
      <c r="ANJ344" s="84"/>
      <c r="ANK344" s="84"/>
      <c r="ANL344" s="84"/>
      <c r="ANM344" s="84"/>
      <c r="ANN344" s="84"/>
      <c r="ANO344" s="84"/>
      <c r="ANP344" s="84"/>
      <c r="ANQ344" s="84"/>
      <c r="ANR344" s="84"/>
      <c r="ANS344" s="84"/>
      <c r="ANT344" s="84"/>
      <c r="ANU344" s="84"/>
      <c r="ANV344" s="84"/>
      <c r="ANW344" s="84"/>
      <c r="ANX344" s="84"/>
      <c r="ANY344" s="84"/>
      <c r="ANZ344" s="84"/>
      <c r="AOA344" s="84"/>
      <c r="AOB344" s="84"/>
      <c r="AOC344" s="84"/>
      <c r="AOD344" s="84"/>
      <c r="AOE344" s="84"/>
      <c r="AOF344" s="84"/>
      <c r="AOG344" s="84"/>
      <c r="AOH344" s="84"/>
      <c r="AOI344" s="84"/>
      <c r="AOJ344" s="84"/>
      <c r="AOK344" s="84"/>
      <c r="AOL344" s="84"/>
      <c r="AOM344" s="84"/>
      <c r="AON344" s="84"/>
      <c r="AOO344" s="84"/>
      <c r="AOP344" s="84"/>
      <c r="AOQ344" s="84"/>
      <c r="AOR344" s="84"/>
      <c r="AOS344" s="84"/>
      <c r="AOT344" s="84"/>
      <c r="AOU344" s="84"/>
      <c r="AOV344" s="84"/>
      <c r="AOW344" s="84"/>
      <c r="AOX344" s="84"/>
      <c r="AOY344" s="84"/>
      <c r="AOZ344" s="84"/>
      <c r="APA344" s="84"/>
      <c r="APB344" s="84"/>
      <c r="APC344" s="84"/>
      <c r="APD344" s="84"/>
      <c r="APE344" s="84"/>
      <c r="APF344" s="84"/>
      <c r="APG344" s="84"/>
      <c r="APH344" s="84"/>
      <c r="API344" s="84"/>
      <c r="APJ344" s="84"/>
      <c r="APK344" s="84"/>
      <c r="APL344" s="84"/>
      <c r="APM344" s="84"/>
      <c r="APN344" s="84"/>
      <c r="APO344" s="84"/>
      <c r="APP344" s="84"/>
      <c r="APQ344" s="84"/>
      <c r="APR344" s="84"/>
      <c r="APS344" s="84"/>
      <c r="APT344" s="84"/>
      <c r="APU344" s="84"/>
      <c r="APV344" s="84"/>
      <c r="APW344" s="84"/>
      <c r="APX344" s="84"/>
      <c r="APY344" s="84"/>
      <c r="APZ344" s="84"/>
      <c r="AQA344" s="84"/>
      <c r="AQB344" s="84"/>
      <c r="AQC344" s="84"/>
      <c r="AQD344" s="84"/>
      <c r="AQE344" s="84"/>
      <c r="AQF344" s="84"/>
      <c r="AQG344" s="84"/>
      <c r="AQH344" s="84"/>
      <c r="AQI344" s="84"/>
      <c r="AQJ344" s="84"/>
      <c r="AQK344" s="84"/>
      <c r="AQL344" s="84"/>
      <c r="AQM344" s="84"/>
      <c r="AQN344" s="84"/>
      <c r="AQO344" s="84"/>
      <c r="AQP344" s="84"/>
      <c r="AQQ344" s="84"/>
      <c r="AQR344" s="84"/>
      <c r="AQS344" s="84"/>
      <c r="AQT344" s="84"/>
      <c r="AQU344" s="84"/>
      <c r="AQV344" s="84"/>
      <c r="AQW344" s="84"/>
      <c r="AQX344" s="84"/>
      <c r="AQY344" s="84"/>
      <c r="AQZ344" s="84"/>
      <c r="ARA344" s="84"/>
      <c r="ARB344" s="84"/>
      <c r="ARC344" s="84"/>
      <c r="ARD344" s="84"/>
      <c r="ARE344" s="84"/>
      <c r="ARF344" s="84"/>
      <c r="ARG344" s="84"/>
      <c r="ARH344" s="84"/>
      <c r="ARI344" s="84"/>
      <c r="ARJ344" s="84"/>
      <c r="ARK344" s="84"/>
      <c r="ARL344" s="84"/>
      <c r="ARM344" s="84"/>
      <c r="ARN344" s="84"/>
      <c r="ARO344" s="84"/>
      <c r="ARP344" s="84"/>
      <c r="ARQ344" s="84"/>
      <c r="ARR344" s="84"/>
      <c r="ARS344" s="84"/>
      <c r="ART344" s="84"/>
      <c r="ARU344" s="84"/>
      <c r="ARV344" s="84"/>
      <c r="ARW344" s="84"/>
      <c r="ARX344" s="84"/>
      <c r="ARY344" s="84"/>
      <c r="ARZ344" s="84"/>
      <c r="ASA344" s="84"/>
      <c r="ASB344" s="84"/>
      <c r="ASC344" s="84"/>
      <c r="ASD344" s="84"/>
      <c r="ASE344" s="84"/>
      <c r="ASF344" s="84"/>
      <c r="ASG344" s="84"/>
      <c r="ASH344" s="84"/>
      <c r="ASI344" s="84"/>
      <c r="ASJ344" s="84"/>
      <c r="ASK344" s="84"/>
      <c r="ASL344" s="84"/>
      <c r="ASM344" s="84"/>
      <c r="ASN344" s="84"/>
      <c r="ASO344" s="84"/>
      <c r="ASP344" s="84"/>
      <c r="ASQ344" s="84"/>
      <c r="ASR344" s="84"/>
      <c r="ASS344" s="84"/>
      <c r="AST344" s="84"/>
      <c r="ASU344" s="84"/>
      <c r="ASV344" s="84"/>
      <c r="ASW344" s="84"/>
      <c r="ASX344" s="84"/>
      <c r="ASY344" s="84"/>
      <c r="ASZ344" s="84"/>
      <c r="ATA344" s="84"/>
      <c r="ATB344" s="84"/>
      <c r="ATC344" s="84"/>
      <c r="ATD344" s="84"/>
      <c r="ATE344" s="84"/>
      <c r="ATF344" s="84"/>
      <c r="ATG344" s="84"/>
      <c r="ATH344" s="84"/>
      <c r="ATI344" s="84"/>
      <c r="ATJ344" s="84"/>
      <c r="ATK344" s="84"/>
      <c r="ATL344" s="84"/>
      <c r="ATM344" s="84"/>
      <c r="ATN344" s="84"/>
      <c r="ATO344" s="84"/>
      <c r="ATP344" s="84"/>
      <c r="ATQ344" s="84"/>
      <c r="ATR344" s="84"/>
      <c r="ATS344" s="84"/>
      <c r="ATT344" s="84"/>
      <c r="ATU344" s="84"/>
      <c r="ATV344" s="84"/>
      <c r="ATW344" s="84"/>
      <c r="ATX344" s="84"/>
      <c r="ATY344" s="84"/>
      <c r="ATZ344" s="84"/>
      <c r="AUA344" s="84"/>
      <c r="AUB344" s="84"/>
      <c r="AUC344" s="84"/>
      <c r="AUD344" s="84"/>
      <c r="AUE344" s="84"/>
      <c r="AUF344" s="84"/>
      <c r="AUG344" s="84"/>
      <c r="AUH344" s="84"/>
      <c r="AUI344" s="84"/>
      <c r="AUJ344" s="84"/>
      <c r="AUK344" s="84"/>
      <c r="AUL344" s="84"/>
      <c r="AUM344" s="84"/>
      <c r="AUN344" s="84"/>
      <c r="AUO344" s="84"/>
      <c r="AUP344" s="84"/>
      <c r="AUQ344" s="84"/>
      <c r="AUR344" s="84"/>
      <c r="AUS344" s="84"/>
      <c r="AUT344" s="84"/>
      <c r="AUU344" s="84"/>
      <c r="AUV344" s="84"/>
      <c r="AUW344" s="84"/>
      <c r="AUX344" s="84"/>
      <c r="AUY344" s="84"/>
      <c r="AUZ344" s="84"/>
      <c r="AVA344" s="84"/>
      <c r="AVB344" s="84"/>
      <c r="AVC344" s="84"/>
      <c r="AVD344" s="84"/>
      <c r="AVE344" s="84"/>
      <c r="AVF344" s="84"/>
      <c r="AVG344" s="84"/>
      <c r="AVH344" s="84"/>
      <c r="AVI344" s="84"/>
      <c r="AVJ344" s="84"/>
      <c r="AVK344" s="84"/>
      <c r="AVL344" s="84"/>
      <c r="AVM344" s="84"/>
      <c r="AVN344" s="84"/>
      <c r="AVO344" s="84"/>
      <c r="AVP344" s="84"/>
      <c r="AVQ344" s="84"/>
      <c r="AVR344" s="84"/>
      <c r="AVS344" s="84"/>
      <c r="AVT344" s="84"/>
      <c r="AVU344" s="84"/>
      <c r="AVV344" s="84"/>
      <c r="AVW344" s="84"/>
      <c r="AVX344" s="84"/>
      <c r="AVY344" s="84"/>
      <c r="AVZ344" s="84"/>
      <c r="AWA344" s="84"/>
      <c r="AWB344" s="84"/>
      <c r="AWC344" s="84"/>
      <c r="AWD344" s="84"/>
      <c r="AWE344" s="84"/>
      <c r="AWF344" s="84"/>
      <c r="AWG344" s="84"/>
      <c r="AWH344" s="84"/>
      <c r="AWI344" s="84"/>
      <c r="AWJ344" s="84"/>
      <c r="AWK344" s="84"/>
      <c r="AWL344" s="84"/>
      <c r="AWM344" s="84"/>
      <c r="AWN344" s="84"/>
      <c r="AWO344" s="84"/>
      <c r="AWP344" s="84"/>
      <c r="AWQ344" s="84"/>
      <c r="AWR344" s="84"/>
      <c r="AWS344" s="84"/>
      <c r="AWT344" s="84"/>
      <c r="AWU344" s="84"/>
      <c r="AWV344" s="84"/>
      <c r="AWW344" s="84"/>
      <c r="AWX344" s="84"/>
      <c r="AWY344" s="84"/>
      <c r="AWZ344" s="84"/>
      <c r="AXA344" s="84"/>
      <c r="AXB344" s="84"/>
      <c r="AXC344" s="84"/>
      <c r="AXD344" s="84"/>
      <c r="AXE344" s="84"/>
      <c r="AXF344" s="84"/>
      <c r="AXG344" s="84"/>
      <c r="AXH344" s="84"/>
      <c r="AXI344" s="84"/>
      <c r="AXJ344" s="84"/>
      <c r="AXK344" s="84"/>
      <c r="AXL344" s="84"/>
      <c r="AXM344" s="84"/>
      <c r="AXN344" s="84"/>
      <c r="AXO344" s="84"/>
      <c r="AXP344" s="84"/>
      <c r="AXQ344" s="84"/>
      <c r="AXR344" s="84"/>
      <c r="AXS344" s="84"/>
      <c r="AXT344" s="84"/>
      <c r="AXU344" s="84"/>
      <c r="AXV344" s="84"/>
      <c r="AXW344" s="84"/>
      <c r="AXX344" s="84"/>
      <c r="AXY344" s="84"/>
      <c r="AXZ344" s="84"/>
      <c r="AYA344" s="84"/>
      <c r="AYB344" s="84"/>
      <c r="AYC344" s="84"/>
      <c r="AYD344" s="84"/>
      <c r="AYE344" s="84"/>
      <c r="AYF344" s="84"/>
      <c r="AYG344" s="84"/>
      <c r="AYH344" s="84"/>
      <c r="AYI344" s="84"/>
      <c r="AYJ344" s="84"/>
      <c r="AYK344" s="84"/>
      <c r="AYL344" s="84"/>
      <c r="AYM344" s="84"/>
      <c r="AYN344" s="84"/>
      <c r="AYO344" s="84"/>
      <c r="AYP344" s="84"/>
      <c r="AYQ344" s="84"/>
      <c r="AYR344" s="84"/>
      <c r="AYS344" s="84"/>
      <c r="AYT344" s="84"/>
      <c r="AYU344" s="84"/>
      <c r="AYV344" s="84"/>
      <c r="AYW344" s="84"/>
      <c r="AYX344" s="84"/>
      <c r="AYY344" s="84"/>
      <c r="AYZ344" s="84"/>
      <c r="AZA344" s="84"/>
      <c r="AZB344" s="84"/>
      <c r="AZC344" s="84"/>
      <c r="AZD344" s="84"/>
      <c r="AZE344" s="84"/>
      <c r="AZF344" s="84"/>
      <c r="AZG344" s="84"/>
      <c r="AZH344" s="84"/>
      <c r="AZI344" s="84"/>
      <c r="AZJ344" s="84"/>
      <c r="AZK344" s="84"/>
      <c r="AZL344" s="84"/>
      <c r="AZM344" s="84"/>
      <c r="AZN344" s="84"/>
      <c r="AZO344" s="84"/>
      <c r="AZP344" s="84"/>
      <c r="AZQ344" s="84"/>
      <c r="AZR344" s="84"/>
      <c r="AZS344" s="84"/>
      <c r="AZT344" s="84"/>
      <c r="AZU344" s="84"/>
      <c r="AZV344" s="84"/>
      <c r="AZW344" s="84"/>
      <c r="AZX344" s="84"/>
      <c r="AZY344" s="84"/>
      <c r="AZZ344" s="84"/>
      <c r="BAA344" s="84"/>
      <c r="BAB344" s="84"/>
      <c r="BAC344" s="84"/>
      <c r="BAD344" s="84"/>
      <c r="BAE344" s="84"/>
      <c r="BAF344" s="84"/>
      <c r="BAG344" s="84"/>
      <c r="BAH344" s="84"/>
      <c r="BAI344" s="84"/>
      <c r="BAJ344" s="84"/>
      <c r="BAK344" s="84"/>
      <c r="BAL344" s="84"/>
      <c r="BAM344" s="84"/>
      <c r="BAN344" s="84"/>
      <c r="BAO344" s="84"/>
      <c r="BAP344" s="84"/>
      <c r="BAQ344" s="84"/>
      <c r="BAR344" s="84"/>
      <c r="BAS344" s="84"/>
      <c r="BAT344" s="84"/>
      <c r="BAU344" s="84"/>
      <c r="BAV344" s="84"/>
      <c r="BAW344" s="84"/>
      <c r="BAX344" s="84"/>
      <c r="BAY344" s="84"/>
      <c r="BAZ344" s="84"/>
      <c r="BBA344" s="84"/>
      <c r="BBB344" s="84"/>
      <c r="BBC344" s="84"/>
      <c r="BBD344" s="84"/>
      <c r="BBE344" s="84"/>
      <c r="BBF344" s="84"/>
      <c r="BBG344" s="84"/>
      <c r="BBH344" s="84"/>
      <c r="BBI344" s="84"/>
      <c r="BBJ344" s="84"/>
      <c r="BBK344" s="84"/>
      <c r="BBL344" s="84"/>
      <c r="BBM344" s="84"/>
      <c r="BBN344" s="84"/>
      <c r="BBO344" s="84"/>
      <c r="BBP344" s="84"/>
      <c r="BBQ344" s="84"/>
      <c r="BBR344" s="84"/>
      <c r="BBS344" s="84"/>
      <c r="BBT344" s="84"/>
      <c r="BBU344" s="84"/>
      <c r="BBV344" s="84"/>
      <c r="BBW344" s="84"/>
      <c r="BBX344" s="84"/>
      <c r="BBY344" s="84"/>
      <c r="BBZ344" s="84"/>
      <c r="BCA344" s="84"/>
      <c r="BCB344" s="84"/>
      <c r="BCC344" s="84"/>
      <c r="BCD344" s="84"/>
      <c r="BCE344" s="84"/>
      <c r="BCF344" s="84"/>
      <c r="BCG344" s="84"/>
      <c r="BCH344" s="84"/>
      <c r="BCI344" s="84"/>
      <c r="BCJ344" s="84"/>
      <c r="BCK344" s="84"/>
      <c r="BCL344" s="84"/>
      <c r="BCM344" s="84"/>
      <c r="BCN344" s="84"/>
      <c r="BCO344" s="84"/>
      <c r="BCP344" s="84"/>
      <c r="BCQ344" s="84"/>
      <c r="BCR344" s="84"/>
      <c r="BCS344" s="84"/>
      <c r="BCT344" s="84"/>
      <c r="BCU344" s="84"/>
      <c r="BCV344" s="84"/>
      <c r="BCW344" s="84"/>
      <c r="BCX344" s="84"/>
      <c r="BCY344" s="84"/>
      <c r="BCZ344" s="84"/>
      <c r="BDA344" s="84"/>
      <c r="BDB344" s="84"/>
      <c r="BDC344" s="84"/>
      <c r="BDD344" s="84"/>
      <c r="BDE344" s="84"/>
      <c r="BDF344" s="84"/>
      <c r="BDG344" s="84"/>
      <c r="BDH344" s="84"/>
      <c r="BDI344" s="84"/>
      <c r="BDJ344" s="84"/>
      <c r="BDK344" s="84"/>
      <c r="BDL344" s="84"/>
      <c r="BDM344" s="84"/>
      <c r="BDN344" s="84"/>
      <c r="BDO344" s="84"/>
      <c r="BDP344" s="84"/>
      <c r="BDQ344" s="84"/>
      <c r="BDR344" s="84"/>
      <c r="BDS344" s="84"/>
      <c r="BDT344" s="84"/>
      <c r="BDU344" s="84"/>
      <c r="BDV344" s="84"/>
      <c r="BDW344" s="84"/>
      <c r="BDX344" s="84"/>
      <c r="BDY344" s="84"/>
      <c r="BDZ344" s="84"/>
      <c r="BEA344" s="84"/>
      <c r="BEB344" s="84"/>
      <c r="BEC344" s="84"/>
      <c r="BED344" s="84"/>
      <c r="BEE344" s="84"/>
      <c r="BEF344" s="84"/>
      <c r="BEG344" s="84"/>
      <c r="BEH344" s="84"/>
      <c r="BEI344" s="84"/>
      <c r="BEJ344" s="84"/>
      <c r="BEK344" s="84"/>
      <c r="BEL344" s="84"/>
      <c r="BEM344" s="84"/>
      <c r="BEN344" s="84"/>
      <c r="BEO344" s="84"/>
      <c r="BEP344" s="84"/>
      <c r="BEQ344" s="84"/>
      <c r="BER344" s="84"/>
      <c r="BES344" s="84"/>
      <c r="BET344" s="84"/>
      <c r="BEU344" s="84"/>
      <c r="BEV344" s="84"/>
      <c r="BEW344" s="84"/>
      <c r="BEX344" s="84"/>
      <c r="BEY344" s="84"/>
      <c r="BEZ344" s="84"/>
      <c r="BFA344" s="84"/>
      <c r="BFB344" s="84"/>
      <c r="BFC344" s="84"/>
      <c r="BFD344" s="84"/>
      <c r="BFE344" s="84"/>
      <c r="BFF344" s="84"/>
      <c r="BFG344" s="84"/>
      <c r="BFH344" s="84"/>
      <c r="BFI344" s="84"/>
      <c r="BFJ344" s="84"/>
      <c r="BFK344" s="84"/>
      <c r="BFL344" s="84"/>
      <c r="BFM344" s="84"/>
      <c r="BFN344" s="84"/>
      <c r="BFO344" s="84"/>
      <c r="BFP344" s="84"/>
      <c r="BFQ344" s="84"/>
      <c r="BFR344" s="84"/>
      <c r="BFS344" s="84"/>
      <c r="BFT344" s="84"/>
      <c r="BFU344" s="84"/>
      <c r="BFV344" s="84"/>
      <c r="BFW344" s="84"/>
      <c r="BFX344" s="84"/>
      <c r="BFY344" s="84"/>
      <c r="BFZ344" s="84"/>
      <c r="BGA344" s="84"/>
      <c r="BGB344" s="84"/>
      <c r="BGC344" s="84"/>
      <c r="BGD344" s="84"/>
      <c r="BGE344" s="84"/>
      <c r="BGF344" s="84"/>
      <c r="BGG344" s="84"/>
      <c r="BGH344" s="84"/>
      <c r="BGI344" s="84"/>
      <c r="BGJ344" s="84"/>
      <c r="BGK344" s="84"/>
      <c r="BGL344" s="84"/>
      <c r="BGM344" s="84"/>
      <c r="BGN344" s="84"/>
      <c r="BGO344" s="84"/>
      <c r="BGP344" s="84"/>
      <c r="BGQ344" s="84"/>
      <c r="BGR344" s="84"/>
      <c r="BGS344" s="84"/>
      <c r="BGT344" s="84"/>
      <c r="BGU344" s="84"/>
      <c r="BGV344" s="84"/>
      <c r="BGW344" s="84"/>
      <c r="BGX344" s="84"/>
      <c r="BGY344" s="84"/>
      <c r="BGZ344" s="84"/>
      <c r="BHA344" s="84"/>
      <c r="BHB344" s="84"/>
      <c r="BHC344" s="84"/>
      <c r="BHD344" s="84"/>
      <c r="BHE344" s="84"/>
      <c r="BHF344" s="84"/>
      <c r="BHG344" s="84"/>
      <c r="BHH344" s="84"/>
      <c r="BHI344" s="84"/>
      <c r="BHJ344" s="84"/>
      <c r="BHK344" s="84"/>
      <c r="BHL344" s="84"/>
      <c r="BHM344" s="84"/>
      <c r="BHN344" s="84"/>
      <c r="BHO344" s="84"/>
      <c r="BHP344" s="84"/>
      <c r="BHQ344" s="84"/>
      <c r="BHR344" s="84"/>
      <c r="BHS344" s="84"/>
      <c r="BHT344" s="84"/>
      <c r="BHU344" s="84"/>
      <c r="BHV344" s="84"/>
      <c r="BHW344" s="84"/>
      <c r="BHX344" s="84"/>
      <c r="BHY344" s="84"/>
      <c r="BHZ344" s="84"/>
      <c r="BIA344" s="84"/>
      <c r="BIB344" s="84"/>
      <c r="BIC344" s="84"/>
      <c r="BID344" s="84"/>
      <c r="BIE344" s="84"/>
      <c r="BIF344" s="84"/>
      <c r="BIG344" s="84"/>
      <c r="BIH344" s="84"/>
      <c r="BII344" s="84"/>
      <c r="BIJ344" s="84"/>
      <c r="BIK344" s="84"/>
      <c r="BIL344" s="84"/>
      <c r="BIM344" s="84"/>
      <c r="BIN344" s="84"/>
      <c r="BIO344" s="84"/>
      <c r="BIP344" s="84"/>
      <c r="BIQ344" s="84"/>
      <c r="BIR344" s="84"/>
      <c r="BIS344" s="84"/>
      <c r="BIT344" s="84"/>
      <c r="BIU344" s="84"/>
      <c r="BIV344" s="84"/>
      <c r="BIW344" s="84"/>
      <c r="BIX344" s="84"/>
      <c r="BIY344" s="84"/>
      <c r="BIZ344" s="84"/>
      <c r="BJA344" s="84"/>
      <c r="BJB344" s="84"/>
      <c r="BJC344" s="84"/>
      <c r="BJD344" s="84"/>
      <c r="BJE344" s="84"/>
      <c r="BJF344" s="84"/>
      <c r="BJG344" s="84"/>
      <c r="BJH344" s="84"/>
      <c r="BJI344" s="84"/>
      <c r="BJJ344" s="84"/>
      <c r="BJK344" s="84"/>
      <c r="BJL344" s="84"/>
      <c r="BJM344" s="84"/>
      <c r="BJN344" s="84"/>
      <c r="BJO344" s="84"/>
      <c r="BJP344" s="84"/>
      <c r="BJQ344" s="84"/>
      <c r="BJR344" s="84"/>
      <c r="BJS344" s="84"/>
      <c r="BJT344" s="84"/>
      <c r="BJU344" s="84"/>
      <c r="BJV344" s="84"/>
      <c r="BJW344" s="84"/>
      <c r="BJX344" s="84"/>
      <c r="BJY344" s="84"/>
      <c r="BJZ344" s="84"/>
      <c r="BKA344" s="84"/>
      <c r="BKB344" s="84"/>
      <c r="BKC344" s="84"/>
      <c r="BKD344" s="84"/>
      <c r="BKE344" s="84"/>
      <c r="BKF344" s="84"/>
      <c r="BKG344" s="84"/>
      <c r="BKH344" s="84"/>
      <c r="BKI344" s="84"/>
      <c r="BKJ344" s="84"/>
      <c r="BKK344" s="84"/>
      <c r="BKL344" s="84"/>
      <c r="BKM344" s="84"/>
      <c r="BKN344" s="84"/>
      <c r="BKO344" s="84"/>
      <c r="BKP344" s="84"/>
      <c r="BKQ344" s="84"/>
      <c r="BKR344" s="84"/>
      <c r="BKS344" s="84"/>
      <c r="BKT344" s="84"/>
      <c r="BKU344" s="84"/>
      <c r="BKV344" s="84"/>
      <c r="BKW344" s="84"/>
      <c r="BKX344" s="84"/>
      <c r="BKY344" s="84"/>
      <c r="BKZ344" s="84"/>
      <c r="BLA344" s="84"/>
      <c r="BLB344" s="84"/>
      <c r="BLC344" s="84"/>
      <c r="BLD344" s="84"/>
      <c r="BLE344" s="84"/>
      <c r="BLF344" s="84"/>
      <c r="BLG344" s="84"/>
      <c r="BLH344" s="84"/>
      <c r="BLI344" s="84"/>
      <c r="BLJ344" s="84"/>
      <c r="BLK344" s="84"/>
      <c r="BLL344" s="84"/>
      <c r="BLM344" s="84"/>
      <c r="BLN344" s="84"/>
      <c r="BLO344" s="84"/>
      <c r="BLP344" s="84"/>
      <c r="BLQ344" s="84"/>
      <c r="BLR344" s="84"/>
      <c r="BLS344" s="84"/>
      <c r="BLT344" s="84"/>
      <c r="BLU344" s="84"/>
      <c r="BLV344" s="84"/>
      <c r="BLW344" s="84"/>
      <c r="BLX344" s="84"/>
      <c r="BLY344" s="84"/>
      <c r="BLZ344" s="84"/>
      <c r="BMA344" s="84"/>
      <c r="BMB344" s="84"/>
      <c r="BMC344" s="84"/>
      <c r="BMD344" s="84"/>
      <c r="BME344" s="84"/>
      <c r="BMF344" s="84"/>
      <c r="BMG344" s="84"/>
      <c r="BMH344" s="84"/>
      <c r="BMI344" s="84"/>
      <c r="BMJ344" s="84"/>
      <c r="BMK344" s="84"/>
      <c r="BML344" s="84"/>
      <c r="BMM344" s="84"/>
      <c r="BMN344" s="84"/>
      <c r="BMO344" s="84"/>
      <c r="BMP344" s="84"/>
      <c r="BMQ344" s="84"/>
      <c r="BMR344" s="84"/>
      <c r="BMS344" s="84"/>
      <c r="BMT344" s="84"/>
      <c r="BMU344" s="84"/>
      <c r="BMV344" s="84"/>
      <c r="BMW344" s="84"/>
      <c r="BMX344" s="84"/>
      <c r="BMY344" s="84"/>
      <c r="BMZ344" s="84"/>
      <c r="BNA344" s="84"/>
      <c r="BNB344" s="84"/>
      <c r="BNC344" s="84"/>
      <c r="BND344" s="84"/>
      <c r="BNE344" s="84"/>
      <c r="BNF344" s="84"/>
      <c r="BNG344" s="84"/>
      <c r="BNH344" s="84"/>
      <c r="BNI344" s="84"/>
      <c r="BNJ344" s="84"/>
      <c r="BNK344" s="84"/>
      <c r="BNL344" s="84"/>
      <c r="BNM344" s="84"/>
      <c r="BNN344" s="84"/>
      <c r="BNO344" s="84"/>
      <c r="BNP344" s="84"/>
      <c r="BNQ344" s="84"/>
      <c r="BNR344" s="84"/>
      <c r="BNS344" s="84"/>
      <c r="BNT344" s="84"/>
      <c r="BNU344" s="84"/>
      <c r="BNV344" s="84"/>
      <c r="BNW344" s="84"/>
      <c r="BNX344" s="84"/>
      <c r="BNY344" s="84"/>
      <c r="BNZ344" s="84"/>
      <c r="BOA344" s="84"/>
      <c r="BOB344" s="84"/>
      <c r="BOC344" s="84"/>
      <c r="BOD344" s="84"/>
      <c r="BOE344" s="84"/>
      <c r="BOF344" s="84"/>
      <c r="BOG344" s="84"/>
      <c r="BOH344" s="84"/>
      <c r="BOI344" s="84"/>
      <c r="BOJ344" s="84"/>
      <c r="BOK344" s="84"/>
      <c r="BOL344" s="84"/>
      <c r="BOM344" s="84"/>
      <c r="BON344" s="84"/>
      <c r="BOO344" s="84"/>
      <c r="BOP344" s="84"/>
      <c r="BOQ344" s="84"/>
      <c r="BOR344" s="84"/>
      <c r="BOS344" s="84"/>
      <c r="BOT344" s="84"/>
      <c r="BOU344" s="84"/>
      <c r="BOV344" s="84"/>
      <c r="BOW344" s="84"/>
      <c r="BOX344" s="84"/>
      <c r="BOY344" s="84"/>
      <c r="BOZ344" s="84"/>
      <c r="BPA344" s="84"/>
      <c r="BPB344" s="84"/>
      <c r="BPC344" s="84"/>
      <c r="BPD344" s="84"/>
      <c r="BPE344" s="84"/>
      <c r="BPF344" s="84"/>
      <c r="BPG344" s="84"/>
      <c r="BPH344" s="84"/>
      <c r="BPI344" s="84"/>
      <c r="BPJ344" s="84"/>
      <c r="BPK344" s="84"/>
      <c r="BPL344" s="84"/>
      <c r="BPM344" s="84"/>
      <c r="BPN344" s="84"/>
      <c r="BPO344" s="84"/>
      <c r="BPP344" s="84"/>
      <c r="BPQ344" s="84"/>
      <c r="BPR344" s="84"/>
      <c r="BPS344" s="84"/>
      <c r="BPT344" s="84"/>
      <c r="BPU344" s="84"/>
      <c r="BPV344" s="84"/>
      <c r="BPW344" s="84"/>
      <c r="BPX344" s="84"/>
      <c r="BPY344" s="84"/>
      <c r="BPZ344" s="84"/>
      <c r="BQA344" s="84"/>
      <c r="BQB344" s="84"/>
      <c r="BQC344" s="84"/>
      <c r="BQD344" s="84"/>
      <c r="BQE344" s="84"/>
      <c r="BQF344" s="84"/>
      <c r="BQG344" s="84"/>
      <c r="BQH344" s="84"/>
      <c r="BQI344" s="84"/>
      <c r="BQJ344" s="84"/>
      <c r="BQK344" s="84"/>
      <c r="BQL344" s="84"/>
      <c r="BQM344" s="84"/>
      <c r="BQN344" s="84"/>
      <c r="BQO344" s="84"/>
      <c r="BQP344" s="84"/>
      <c r="BQQ344" s="84"/>
      <c r="BQR344" s="84"/>
      <c r="BQS344" s="84"/>
      <c r="BQT344" s="84"/>
      <c r="BQU344" s="84"/>
      <c r="BQV344" s="84"/>
      <c r="BQW344" s="84"/>
      <c r="BQX344" s="84"/>
      <c r="BQY344" s="84"/>
      <c r="BQZ344" s="84"/>
      <c r="BRA344" s="84"/>
      <c r="BRB344" s="84"/>
      <c r="BRC344" s="84"/>
      <c r="BRD344" s="84"/>
      <c r="BRE344" s="84"/>
      <c r="BRF344" s="84"/>
      <c r="BRG344" s="84"/>
      <c r="BRH344" s="84"/>
      <c r="BRI344" s="84"/>
      <c r="BRJ344" s="84"/>
      <c r="BRK344" s="84"/>
      <c r="BRL344" s="84"/>
      <c r="BRM344" s="84"/>
      <c r="BRN344" s="84"/>
      <c r="BRO344" s="84"/>
      <c r="BRP344" s="84"/>
      <c r="BRQ344" s="84"/>
      <c r="BRR344" s="84"/>
      <c r="BRS344" s="84"/>
      <c r="BRT344" s="84"/>
      <c r="BRU344" s="84"/>
      <c r="BRV344" s="84"/>
      <c r="BRW344" s="84"/>
      <c r="BRX344" s="84"/>
      <c r="BRY344" s="84"/>
      <c r="BRZ344" s="84"/>
      <c r="BSA344" s="84"/>
      <c r="BSB344" s="84"/>
      <c r="BSC344" s="84"/>
      <c r="BSD344" s="84"/>
      <c r="BSE344" s="84"/>
      <c r="BSF344" s="84"/>
      <c r="BSG344" s="84"/>
      <c r="BSH344" s="84"/>
      <c r="BSI344" s="84"/>
      <c r="BSJ344" s="84"/>
      <c r="BSK344" s="84"/>
      <c r="BSL344" s="84"/>
      <c r="BSM344" s="84"/>
      <c r="BSN344" s="84"/>
      <c r="BSO344" s="84"/>
      <c r="BSP344" s="84"/>
      <c r="BSQ344" s="84"/>
      <c r="BSR344" s="84"/>
      <c r="BSS344" s="84"/>
      <c r="BST344" s="84"/>
      <c r="BSU344" s="84"/>
      <c r="BSV344" s="84"/>
      <c r="BSW344" s="84"/>
      <c r="BSX344" s="84"/>
      <c r="BSY344" s="84"/>
      <c r="BSZ344" s="84"/>
      <c r="BTA344" s="84"/>
      <c r="BTB344" s="84"/>
      <c r="BTC344" s="84"/>
      <c r="BTD344" s="84"/>
      <c r="BTE344" s="84"/>
      <c r="BTF344" s="84"/>
      <c r="BTG344" s="84"/>
      <c r="BTH344" s="84"/>
      <c r="BTI344" s="84"/>
      <c r="BTJ344" s="84"/>
      <c r="BTK344" s="84"/>
      <c r="BTL344" s="84"/>
      <c r="BTM344" s="84"/>
      <c r="BTN344" s="84"/>
      <c r="BTO344" s="84"/>
      <c r="BTP344" s="84"/>
      <c r="BTQ344" s="84"/>
      <c r="BTR344" s="84"/>
      <c r="BTS344" s="84"/>
      <c r="BTT344" s="84"/>
      <c r="BTU344" s="84"/>
      <c r="BTV344" s="84"/>
      <c r="BTW344" s="84"/>
      <c r="BTX344" s="84"/>
      <c r="BTY344" s="84"/>
      <c r="BTZ344" s="84"/>
      <c r="BUA344" s="84"/>
      <c r="BUB344" s="84"/>
      <c r="BUC344" s="84"/>
      <c r="BUD344" s="84"/>
      <c r="BUE344" s="84"/>
      <c r="BUF344" s="84"/>
      <c r="BUG344" s="84"/>
      <c r="BUH344" s="84"/>
      <c r="BUI344" s="84"/>
      <c r="BUJ344" s="84"/>
      <c r="BUK344" s="84"/>
      <c r="BUL344" s="84"/>
      <c r="BUM344" s="84"/>
      <c r="BUN344" s="84"/>
      <c r="BUO344" s="84"/>
      <c r="BUP344" s="84"/>
      <c r="BUQ344" s="84"/>
      <c r="BUR344" s="84"/>
      <c r="BUS344" s="84"/>
      <c r="BUT344" s="84"/>
      <c r="BUU344" s="84"/>
      <c r="BUV344" s="84"/>
      <c r="BUW344" s="84"/>
      <c r="BUX344" s="84"/>
      <c r="BUY344" s="84"/>
      <c r="BUZ344" s="84"/>
      <c r="BVA344" s="84"/>
      <c r="BVB344" s="84"/>
      <c r="BVC344" s="84"/>
      <c r="BVD344" s="84"/>
      <c r="BVE344" s="84"/>
      <c r="BVF344" s="84"/>
      <c r="BVG344" s="84"/>
      <c r="BVH344" s="84"/>
      <c r="BVI344" s="84"/>
      <c r="BVJ344" s="84"/>
      <c r="BVK344" s="84"/>
      <c r="BVL344" s="84"/>
      <c r="BVM344" s="84"/>
      <c r="BVN344" s="84"/>
      <c r="BVO344" s="84"/>
      <c r="BVP344" s="84"/>
      <c r="BVQ344" s="84"/>
      <c r="BVR344" s="84"/>
      <c r="BVS344" s="84"/>
      <c r="BVT344" s="84"/>
      <c r="BVU344" s="84"/>
      <c r="BVV344" s="84"/>
      <c r="BVW344" s="84"/>
      <c r="BVX344" s="84"/>
      <c r="BVY344" s="84"/>
      <c r="BVZ344" s="84"/>
      <c r="BWA344" s="84"/>
      <c r="BWB344" s="84"/>
      <c r="BWC344" s="84"/>
      <c r="BWD344" s="84"/>
      <c r="BWE344" s="84"/>
      <c r="BWF344" s="84"/>
      <c r="BWG344" s="84"/>
      <c r="BWH344" s="84"/>
      <c r="BWI344" s="84"/>
      <c r="BWJ344" s="84"/>
      <c r="BWK344" s="84"/>
      <c r="BWL344" s="84"/>
      <c r="BWM344" s="84"/>
      <c r="BWN344" s="84"/>
      <c r="BWO344" s="84"/>
      <c r="BWP344" s="84"/>
      <c r="BWQ344" s="84"/>
      <c r="BWR344" s="84"/>
      <c r="BWS344" s="84"/>
      <c r="BWT344" s="84"/>
      <c r="BWU344" s="84"/>
      <c r="BWV344" s="84"/>
      <c r="BWW344" s="84"/>
      <c r="BWX344" s="84"/>
      <c r="BWY344" s="84"/>
      <c r="BWZ344" s="84"/>
      <c r="BXA344" s="84"/>
      <c r="BXB344" s="84"/>
      <c r="BXC344" s="84"/>
      <c r="BXD344" s="84"/>
      <c r="BXE344" s="84"/>
      <c r="BXF344" s="84"/>
      <c r="BXG344" s="84"/>
      <c r="BXH344" s="84"/>
      <c r="BXI344" s="84"/>
      <c r="BXJ344" s="84"/>
      <c r="BXK344" s="84"/>
      <c r="BXL344" s="84"/>
      <c r="BXM344" s="84"/>
      <c r="BXN344" s="84"/>
      <c r="BXO344" s="84"/>
      <c r="BXP344" s="84"/>
      <c r="BXQ344" s="84"/>
      <c r="BXR344" s="84"/>
      <c r="BXS344" s="84"/>
      <c r="BXT344" s="84"/>
      <c r="BXU344" s="84"/>
      <c r="BXV344" s="84"/>
      <c r="BXW344" s="84"/>
      <c r="BXX344" s="84"/>
      <c r="BXY344" s="84"/>
      <c r="BXZ344" s="84"/>
      <c r="BYA344" s="84"/>
      <c r="BYB344" s="84"/>
      <c r="BYC344" s="84"/>
      <c r="BYD344" s="84"/>
      <c r="BYE344" s="84"/>
      <c r="BYF344" s="84"/>
      <c r="BYG344" s="84"/>
      <c r="BYH344" s="84"/>
      <c r="BYI344" s="84"/>
      <c r="BYJ344" s="84"/>
      <c r="BYK344" s="84"/>
      <c r="BYL344" s="84"/>
      <c r="BYM344" s="84"/>
      <c r="BYN344" s="84"/>
      <c r="BYO344" s="84"/>
      <c r="BYP344" s="84"/>
      <c r="BYQ344" s="84"/>
      <c r="BYR344" s="84"/>
      <c r="BYS344" s="84"/>
      <c r="BYT344" s="84"/>
      <c r="BYU344" s="84"/>
      <c r="BYV344" s="84"/>
      <c r="BYW344" s="84"/>
      <c r="BYX344" s="84"/>
      <c r="BYY344" s="84"/>
      <c r="BYZ344" s="84"/>
      <c r="BZA344" s="84"/>
      <c r="BZB344" s="84"/>
      <c r="BZC344" s="84"/>
      <c r="BZD344" s="84"/>
      <c r="BZE344" s="84"/>
      <c r="BZF344" s="84"/>
      <c r="BZG344" s="84"/>
      <c r="BZH344" s="84"/>
      <c r="BZI344" s="84"/>
      <c r="BZJ344" s="84"/>
      <c r="BZK344" s="84"/>
      <c r="BZL344" s="84"/>
      <c r="BZM344" s="84"/>
      <c r="BZN344" s="84"/>
      <c r="BZO344" s="84"/>
      <c r="BZP344" s="84"/>
      <c r="BZQ344" s="84"/>
      <c r="BZR344" s="84"/>
      <c r="BZS344" s="84"/>
      <c r="BZT344" s="84"/>
      <c r="BZU344" s="84"/>
      <c r="BZV344" s="84"/>
      <c r="BZW344" s="84"/>
      <c r="BZX344" s="84"/>
      <c r="BZY344" s="84"/>
      <c r="BZZ344" s="84"/>
      <c r="CAA344" s="84"/>
      <c r="CAB344" s="84"/>
      <c r="CAC344" s="84"/>
      <c r="CAD344" s="84"/>
      <c r="CAE344" s="84"/>
      <c r="CAF344" s="84"/>
      <c r="CAG344" s="84"/>
      <c r="CAH344" s="84"/>
      <c r="CAI344" s="84"/>
      <c r="CAJ344" s="84"/>
      <c r="CAK344" s="84"/>
      <c r="CAL344" s="84"/>
      <c r="CAM344" s="84"/>
      <c r="CAN344" s="84"/>
      <c r="CAO344" s="84"/>
      <c r="CAP344" s="84"/>
      <c r="CAQ344" s="84"/>
      <c r="CAR344" s="84"/>
      <c r="CAS344" s="84"/>
      <c r="CAT344" s="84"/>
      <c r="CAU344" s="84"/>
      <c r="CAV344" s="84"/>
      <c r="CAW344" s="84"/>
      <c r="CAX344" s="84"/>
      <c r="CAY344" s="84"/>
      <c r="CAZ344" s="84"/>
      <c r="CBA344" s="84"/>
      <c r="CBB344" s="84"/>
      <c r="CBC344" s="84"/>
      <c r="CBD344" s="84"/>
      <c r="CBE344" s="84"/>
      <c r="CBF344" s="84"/>
      <c r="CBG344" s="84"/>
      <c r="CBH344" s="84"/>
      <c r="CBI344" s="84"/>
      <c r="CBJ344" s="84"/>
      <c r="CBK344" s="84"/>
      <c r="CBL344" s="84"/>
      <c r="CBM344" s="84"/>
      <c r="CBN344" s="84"/>
      <c r="CBO344" s="84"/>
      <c r="CBP344" s="84"/>
      <c r="CBQ344" s="84"/>
      <c r="CBR344" s="84"/>
      <c r="CBS344" s="84"/>
      <c r="CBT344" s="84"/>
      <c r="CBU344" s="84"/>
      <c r="CBV344" s="84"/>
      <c r="CBW344" s="84"/>
      <c r="CBX344" s="84"/>
      <c r="CBY344" s="84"/>
      <c r="CBZ344" s="84"/>
      <c r="CCA344" s="84"/>
      <c r="CCB344" s="84"/>
      <c r="CCC344" s="84"/>
      <c r="CCD344" s="84"/>
      <c r="CCE344" s="84"/>
      <c r="CCF344" s="84"/>
      <c r="CCG344" s="84"/>
      <c r="CCH344" s="84"/>
      <c r="CCI344" s="84"/>
      <c r="CCJ344" s="84"/>
      <c r="CCK344" s="84"/>
      <c r="CCL344" s="84"/>
      <c r="CCM344" s="84"/>
      <c r="CCN344" s="84"/>
      <c r="CCO344" s="84"/>
      <c r="CCP344" s="84"/>
      <c r="CCQ344" s="84"/>
      <c r="CCR344" s="84"/>
      <c r="CCS344" s="84"/>
      <c r="CCT344" s="84"/>
      <c r="CCU344" s="84"/>
      <c r="CCV344" s="84"/>
      <c r="CCW344" s="84"/>
      <c r="CCX344" s="84"/>
      <c r="CCY344" s="84"/>
      <c r="CCZ344" s="84"/>
      <c r="CDA344" s="84"/>
      <c r="CDB344" s="84"/>
      <c r="CDC344" s="84"/>
      <c r="CDD344" s="84"/>
      <c r="CDE344" s="84"/>
      <c r="CDF344" s="84"/>
      <c r="CDG344" s="84"/>
      <c r="CDH344" s="84"/>
      <c r="CDI344" s="84"/>
      <c r="CDJ344" s="84"/>
      <c r="CDK344" s="84"/>
      <c r="CDL344" s="84"/>
      <c r="CDM344" s="84"/>
      <c r="CDN344" s="84"/>
      <c r="CDO344" s="84"/>
      <c r="CDP344" s="84"/>
      <c r="CDQ344" s="84"/>
      <c r="CDR344" s="84"/>
      <c r="CDS344" s="84"/>
      <c r="CDT344" s="84"/>
      <c r="CDU344" s="84"/>
      <c r="CDV344" s="84"/>
      <c r="CDW344" s="84"/>
      <c r="CDX344" s="84"/>
      <c r="CDY344" s="84"/>
      <c r="CDZ344" s="84"/>
      <c r="CEA344" s="84"/>
      <c r="CEB344" s="84"/>
      <c r="CEC344" s="84"/>
      <c r="CED344" s="84"/>
      <c r="CEE344" s="84"/>
      <c r="CEF344" s="84"/>
      <c r="CEG344" s="84"/>
      <c r="CEH344" s="84"/>
      <c r="CEI344" s="84"/>
      <c r="CEJ344" s="84"/>
      <c r="CEK344" s="84"/>
      <c r="CEL344" s="84"/>
      <c r="CEM344" s="84"/>
      <c r="CEN344" s="84"/>
      <c r="CEO344" s="84"/>
      <c r="CEP344" s="84"/>
      <c r="CEQ344" s="84"/>
      <c r="CER344" s="84"/>
      <c r="CES344" s="84"/>
      <c r="CET344" s="84"/>
      <c r="CEU344" s="84"/>
      <c r="CEV344" s="84"/>
      <c r="CEW344" s="84"/>
      <c r="CEX344" s="84"/>
      <c r="CEY344" s="84"/>
      <c r="CEZ344" s="84"/>
      <c r="CFA344" s="84"/>
      <c r="CFB344" s="84"/>
      <c r="CFC344" s="84"/>
      <c r="CFD344" s="84"/>
      <c r="CFE344" s="84"/>
      <c r="CFF344" s="84"/>
      <c r="CFG344" s="84"/>
      <c r="CFH344" s="84"/>
      <c r="CFI344" s="84"/>
      <c r="CFJ344" s="84"/>
      <c r="CFK344" s="84"/>
      <c r="CFL344" s="84"/>
      <c r="CFM344" s="84"/>
      <c r="CFN344" s="84"/>
      <c r="CFO344" s="84"/>
      <c r="CFP344" s="84"/>
      <c r="CFQ344" s="84"/>
      <c r="CFR344" s="84"/>
      <c r="CFS344" s="84"/>
      <c r="CFT344" s="84"/>
      <c r="CFU344" s="84"/>
      <c r="CFV344" s="84"/>
      <c r="CFW344" s="84"/>
      <c r="CFX344" s="84"/>
      <c r="CFY344" s="84"/>
      <c r="CFZ344" s="84"/>
      <c r="CGA344" s="84"/>
      <c r="CGB344" s="84"/>
      <c r="CGC344" s="84"/>
      <c r="CGD344" s="84"/>
      <c r="CGE344" s="84"/>
      <c r="CGF344" s="84"/>
      <c r="CGG344" s="84"/>
      <c r="CGH344" s="84"/>
      <c r="CGI344" s="84"/>
      <c r="CGJ344" s="84"/>
      <c r="CGK344" s="84"/>
      <c r="CGL344" s="84"/>
      <c r="CGM344" s="84"/>
      <c r="CGN344" s="84"/>
      <c r="CGO344" s="84"/>
      <c r="CGP344" s="84"/>
      <c r="CGQ344" s="84"/>
      <c r="CGR344" s="84"/>
      <c r="CGS344" s="84"/>
      <c r="CGT344" s="84"/>
      <c r="CGU344" s="84"/>
      <c r="CGV344" s="84"/>
      <c r="CGW344" s="84"/>
      <c r="CGX344" s="84"/>
      <c r="CGY344" s="84"/>
      <c r="CGZ344" s="84"/>
      <c r="CHA344" s="84"/>
      <c r="CHB344" s="84"/>
      <c r="CHC344" s="84"/>
      <c r="CHD344" s="84"/>
      <c r="CHE344" s="84"/>
      <c r="CHF344" s="84"/>
      <c r="CHG344" s="84"/>
      <c r="CHH344" s="84"/>
      <c r="CHI344" s="84"/>
      <c r="CHJ344" s="84"/>
      <c r="CHK344" s="84"/>
      <c r="CHL344" s="84"/>
      <c r="CHM344" s="84"/>
      <c r="CHN344" s="84"/>
      <c r="CHO344" s="84"/>
      <c r="CHP344" s="84"/>
      <c r="CHQ344" s="84"/>
      <c r="CHR344" s="84"/>
      <c r="CHS344" s="84"/>
      <c r="CHT344" s="84"/>
      <c r="CHU344" s="84"/>
      <c r="CHV344" s="84"/>
      <c r="CHW344" s="84"/>
      <c r="CHX344" s="84"/>
      <c r="CHY344" s="84"/>
      <c r="CHZ344" s="84"/>
      <c r="CIA344" s="84"/>
      <c r="CIB344" s="84"/>
      <c r="CIC344" s="84"/>
      <c r="CID344" s="84"/>
      <c r="CIE344" s="84"/>
      <c r="CIF344" s="84"/>
      <c r="CIG344" s="84"/>
      <c r="CIH344" s="84"/>
      <c r="CII344" s="84"/>
      <c r="CIJ344" s="84"/>
      <c r="CIK344" s="84"/>
      <c r="CIL344" s="84"/>
      <c r="CIM344" s="84"/>
      <c r="CIN344" s="84"/>
      <c r="CIO344" s="84"/>
      <c r="CIP344" s="84"/>
      <c r="CIQ344" s="84"/>
      <c r="CIR344" s="84"/>
      <c r="CIS344" s="84"/>
      <c r="CIT344" s="84"/>
      <c r="CIU344" s="84"/>
      <c r="CIV344" s="84"/>
      <c r="CIW344" s="84"/>
      <c r="CIX344" s="84"/>
      <c r="CIY344" s="84"/>
      <c r="CIZ344" s="84"/>
      <c r="CJA344" s="84"/>
      <c r="CJB344" s="84"/>
      <c r="CJC344" s="84"/>
      <c r="CJD344" s="84"/>
      <c r="CJE344" s="84"/>
      <c r="CJF344" s="84"/>
      <c r="CJG344" s="84"/>
      <c r="CJH344" s="84"/>
      <c r="CJI344" s="84"/>
      <c r="CJJ344" s="84"/>
      <c r="CJK344" s="84"/>
      <c r="CJL344" s="84"/>
      <c r="CJM344" s="84"/>
      <c r="CJN344" s="84"/>
      <c r="CJO344" s="84"/>
      <c r="CJP344" s="84"/>
      <c r="CJQ344" s="84"/>
      <c r="CJR344" s="84"/>
      <c r="CJS344" s="84"/>
      <c r="CJT344" s="84"/>
      <c r="CJU344" s="84"/>
      <c r="CJV344" s="84"/>
      <c r="CJW344" s="84"/>
      <c r="CJX344" s="84"/>
      <c r="CJY344" s="84"/>
      <c r="CJZ344" s="84"/>
      <c r="CKA344" s="84"/>
      <c r="CKB344" s="84"/>
      <c r="CKC344" s="84"/>
      <c r="CKD344" s="84"/>
      <c r="CKE344" s="84"/>
      <c r="CKF344" s="84"/>
      <c r="CKG344" s="84"/>
      <c r="CKH344" s="84"/>
      <c r="CKI344" s="84"/>
      <c r="CKJ344" s="84"/>
      <c r="CKK344" s="84"/>
      <c r="CKL344" s="84"/>
      <c r="CKM344" s="84"/>
      <c r="CKN344" s="84"/>
      <c r="CKO344" s="84"/>
      <c r="CKP344" s="84"/>
      <c r="CKQ344" s="84"/>
      <c r="CKR344" s="84"/>
      <c r="CKS344" s="84"/>
      <c r="CKT344" s="84"/>
      <c r="CKU344" s="84"/>
      <c r="CKV344" s="84"/>
      <c r="CKW344" s="84"/>
      <c r="CKX344" s="84"/>
      <c r="CKY344" s="84"/>
      <c r="CKZ344" s="84"/>
      <c r="CLA344" s="84"/>
      <c r="CLB344" s="84"/>
      <c r="CLC344" s="84"/>
      <c r="CLD344" s="84"/>
      <c r="CLE344" s="84"/>
      <c r="CLF344" s="84"/>
      <c r="CLG344" s="84"/>
      <c r="CLH344" s="84"/>
      <c r="CLI344" s="84"/>
      <c r="CLJ344" s="84"/>
      <c r="CLK344" s="84"/>
      <c r="CLL344" s="84"/>
      <c r="CLM344" s="84"/>
      <c r="CLN344" s="84"/>
      <c r="CLO344" s="84"/>
      <c r="CLP344" s="84"/>
      <c r="CLQ344" s="84"/>
      <c r="CLR344" s="84"/>
      <c r="CLS344" s="84"/>
      <c r="CLT344" s="84"/>
      <c r="CLU344" s="84"/>
      <c r="CLV344" s="84"/>
      <c r="CLW344" s="84"/>
      <c r="CLX344" s="84"/>
      <c r="CLY344" s="84"/>
      <c r="CLZ344" s="84"/>
      <c r="CMA344" s="84"/>
      <c r="CMB344" s="84"/>
      <c r="CMC344" s="84"/>
      <c r="CMD344" s="84"/>
      <c r="CME344" s="84"/>
      <c r="CMF344" s="84"/>
      <c r="CMG344" s="84"/>
      <c r="CMH344" s="84"/>
      <c r="CMI344" s="84"/>
      <c r="CMJ344" s="84"/>
      <c r="CMK344" s="84"/>
      <c r="CML344" s="84"/>
      <c r="CMM344" s="84"/>
      <c r="CMN344" s="84"/>
      <c r="CMO344" s="84"/>
      <c r="CMP344" s="84"/>
      <c r="CMQ344" s="84"/>
      <c r="CMR344" s="84"/>
      <c r="CMS344" s="84"/>
      <c r="CMT344" s="84"/>
      <c r="CMU344" s="84"/>
      <c r="CMV344" s="84"/>
      <c r="CMW344" s="84"/>
      <c r="CMX344" s="84"/>
      <c r="CMY344" s="84"/>
      <c r="CMZ344" s="84"/>
      <c r="CNA344" s="84"/>
      <c r="CNB344" s="84"/>
      <c r="CNC344" s="84"/>
      <c r="CND344" s="84"/>
      <c r="CNE344" s="84"/>
      <c r="CNF344" s="84"/>
      <c r="CNG344" s="84"/>
      <c r="CNH344" s="84"/>
      <c r="CNI344" s="84"/>
      <c r="CNJ344" s="84"/>
      <c r="CNK344" s="84"/>
      <c r="CNL344" s="84"/>
      <c r="CNM344" s="84"/>
      <c r="CNN344" s="84"/>
      <c r="CNO344" s="84"/>
      <c r="CNP344" s="84"/>
      <c r="CNQ344" s="84"/>
      <c r="CNR344" s="84"/>
      <c r="CNS344" s="84"/>
      <c r="CNT344" s="84"/>
      <c r="CNU344" s="84"/>
      <c r="CNV344" s="84"/>
      <c r="CNW344" s="84"/>
      <c r="CNX344" s="84"/>
      <c r="CNY344" s="84"/>
      <c r="CNZ344" s="84"/>
      <c r="COA344" s="84"/>
      <c r="COB344" s="84"/>
      <c r="COC344" s="84"/>
      <c r="COD344" s="84"/>
      <c r="COE344" s="84"/>
      <c r="COF344" s="84"/>
      <c r="COG344" s="84"/>
      <c r="COH344" s="84"/>
      <c r="COI344" s="84"/>
      <c r="COJ344" s="84"/>
      <c r="COK344" s="84"/>
      <c r="COL344" s="84"/>
      <c r="COM344" s="84"/>
      <c r="CON344" s="84"/>
      <c r="COO344" s="84"/>
      <c r="COP344" s="84"/>
      <c r="COQ344" s="84"/>
      <c r="COR344" s="84"/>
      <c r="COS344" s="84"/>
      <c r="COT344" s="84"/>
      <c r="COU344" s="84"/>
      <c r="COV344" s="84"/>
      <c r="COW344" s="84"/>
      <c r="COX344" s="84"/>
      <c r="COY344" s="84"/>
      <c r="COZ344" s="84"/>
      <c r="CPA344" s="84"/>
      <c r="CPB344" s="84"/>
      <c r="CPC344" s="84"/>
      <c r="CPD344" s="84"/>
      <c r="CPE344" s="84"/>
      <c r="CPF344" s="84"/>
      <c r="CPG344" s="84"/>
      <c r="CPH344" s="84"/>
      <c r="CPI344" s="84"/>
      <c r="CPJ344" s="84"/>
      <c r="CPK344" s="84"/>
      <c r="CPL344" s="84"/>
      <c r="CPM344" s="84"/>
      <c r="CPN344" s="84"/>
      <c r="CPO344" s="84"/>
      <c r="CPP344" s="84"/>
      <c r="CPQ344" s="84"/>
      <c r="CPR344" s="84"/>
      <c r="CPS344" s="84"/>
      <c r="CPT344" s="84"/>
      <c r="CPU344" s="84"/>
      <c r="CPV344" s="84"/>
      <c r="CPW344" s="84"/>
      <c r="CPX344" s="84"/>
      <c r="CPY344" s="84"/>
      <c r="CPZ344" s="84"/>
      <c r="CQA344" s="84"/>
      <c r="CQB344" s="84"/>
      <c r="CQC344" s="84"/>
      <c r="CQD344" s="84"/>
      <c r="CQE344" s="84"/>
      <c r="CQF344" s="84"/>
      <c r="CQG344" s="84"/>
      <c r="CQH344" s="84"/>
      <c r="CQI344" s="84"/>
      <c r="CQJ344" s="84"/>
      <c r="CQK344" s="84"/>
      <c r="CQL344" s="84"/>
      <c r="CQM344" s="84"/>
      <c r="CQN344" s="84"/>
      <c r="CQO344" s="84"/>
      <c r="CQP344" s="84"/>
      <c r="CQQ344" s="84"/>
      <c r="CQR344" s="84"/>
      <c r="CQS344" s="84"/>
      <c r="CQT344" s="84"/>
      <c r="CQU344" s="84"/>
      <c r="CQV344" s="84"/>
      <c r="CQW344" s="84"/>
      <c r="CQX344" s="84"/>
      <c r="CQY344" s="84"/>
      <c r="CQZ344" s="84"/>
      <c r="CRA344" s="84"/>
      <c r="CRB344" s="84"/>
      <c r="CRC344" s="84"/>
      <c r="CRD344" s="84"/>
      <c r="CRE344" s="84"/>
      <c r="CRF344" s="84"/>
      <c r="CRG344" s="84"/>
      <c r="CRH344" s="84"/>
      <c r="CRI344" s="84"/>
      <c r="CRJ344" s="84"/>
      <c r="CRK344" s="84"/>
      <c r="CRL344" s="84"/>
      <c r="CRM344" s="84"/>
      <c r="CRN344" s="84"/>
      <c r="CRO344" s="84"/>
      <c r="CRP344" s="84"/>
      <c r="CRQ344" s="84"/>
      <c r="CRR344" s="84"/>
      <c r="CRS344" s="84"/>
      <c r="CRT344" s="84"/>
      <c r="CRU344" s="84"/>
      <c r="CRV344" s="84"/>
      <c r="CRW344" s="84"/>
      <c r="CRX344" s="84"/>
      <c r="CRY344" s="84"/>
      <c r="CRZ344" s="84"/>
      <c r="CSA344" s="84"/>
      <c r="CSB344" s="84"/>
      <c r="CSC344" s="84"/>
      <c r="CSD344" s="84"/>
      <c r="CSE344" s="84"/>
      <c r="CSF344" s="84"/>
      <c r="CSG344" s="84"/>
      <c r="CSH344" s="84"/>
      <c r="CSI344" s="84"/>
      <c r="CSJ344" s="84"/>
      <c r="CSK344" s="84"/>
      <c r="CSL344" s="84"/>
      <c r="CSM344" s="84"/>
      <c r="CSN344" s="84"/>
      <c r="CSO344" s="84"/>
      <c r="CSP344" s="84"/>
      <c r="CSQ344" s="84"/>
      <c r="CSR344" s="84"/>
      <c r="CSS344" s="84"/>
      <c r="CST344" s="84"/>
      <c r="CSU344" s="84"/>
      <c r="CSV344" s="84"/>
      <c r="CSW344" s="84"/>
      <c r="CSX344" s="84"/>
      <c r="CSY344" s="84"/>
      <c r="CSZ344" s="84"/>
      <c r="CTA344" s="84"/>
      <c r="CTB344" s="84"/>
      <c r="CTC344" s="84"/>
      <c r="CTD344" s="84"/>
      <c r="CTE344" s="84"/>
      <c r="CTF344" s="84"/>
      <c r="CTG344" s="84"/>
      <c r="CTH344" s="84"/>
      <c r="CTI344" s="84"/>
      <c r="CTJ344" s="84"/>
      <c r="CTK344" s="84"/>
      <c r="CTL344" s="84"/>
      <c r="CTM344" s="84"/>
      <c r="CTN344" s="84"/>
      <c r="CTO344" s="84"/>
      <c r="CTP344" s="84"/>
      <c r="CTQ344" s="84"/>
      <c r="CTR344" s="84"/>
      <c r="CTS344" s="84"/>
      <c r="CTT344" s="84"/>
      <c r="CTU344" s="84"/>
      <c r="CTV344" s="84"/>
      <c r="CTW344" s="84"/>
      <c r="CTX344" s="84"/>
      <c r="CTY344" s="84"/>
      <c r="CTZ344" s="84"/>
      <c r="CUA344" s="84"/>
      <c r="CUB344" s="84"/>
      <c r="CUC344" s="84"/>
      <c r="CUD344" s="84"/>
      <c r="CUE344" s="84"/>
      <c r="CUF344" s="84"/>
      <c r="CUG344" s="84"/>
      <c r="CUH344" s="84"/>
      <c r="CUI344" s="84"/>
      <c r="CUJ344" s="84"/>
      <c r="CUK344" s="84"/>
      <c r="CUL344" s="84"/>
      <c r="CUM344" s="84"/>
      <c r="CUN344" s="84"/>
      <c r="CUO344" s="84"/>
      <c r="CUP344" s="84"/>
      <c r="CUQ344" s="84"/>
      <c r="CUR344" s="84"/>
      <c r="CUS344" s="84"/>
      <c r="CUT344" s="84"/>
      <c r="CUU344" s="84"/>
      <c r="CUV344" s="84"/>
      <c r="CUW344" s="84"/>
      <c r="CUX344" s="84"/>
      <c r="CUY344" s="84"/>
      <c r="CUZ344" s="84"/>
      <c r="CVA344" s="84"/>
      <c r="CVB344" s="84"/>
      <c r="CVC344" s="84"/>
      <c r="CVD344" s="84"/>
      <c r="CVE344" s="84"/>
      <c r="CVF344" s="84"/>
      <c r="CVG344" s="84"/>
      <c r="CVH344" s="84"/>
      <c r="CVI344" s="84"/>
      <c r="CVJ344" s="84"/>
      <c r="CVK344" s="84"/>
      <c r="CVL344" s="84"/>
      <c r="CVM344" s="84"/>
      <c r="CVN344" s="84"/>
      <c r="CVO344" s="84"/>
      <c r="CVP344" s="84"/>
      <c r="CVQ344" s="84"/>
      <c r="CVR344" s="84"/>
      <c r="CVS344" s="84"/>
      <c r="CVT344" s="84"/>
      <c r="CVU344" s="84"/>
      <c r="CVV344" s="84"/>
      <c r="CVW344" s="84"/>
      <c r="CVX344" s="84"/>
      <c r="CVY344" s="84"/>
      <c r="CVZ344" s="84"/>
      <c r="CWA344" s="84"/>
      <c r="CWB344" s="84"/>
      <c r="CWC344" s="84"/>
      <c r="CWD344" s="84"/>
      <c r="CWE344" s="84"/>
      <c r="CWF344" s="84"/>
      <c r="CWG344" s="84"/>
      <c r="CWH344" s="84"/>
      <c r="CWI344" s="84"/>
      <c r="CWJ344" s="84"/>
      <c r="CWK344" s="84"/>
      <c r="CWL344" s="84"/>
      <c r="CWM344" s="84"/>
      <c r="CWN344" s="84"/>
      <c r="CWO344" s="84"/>
      <c r="CWP344" s="84"/>
      <c r="CWQ344" s="84"/>
      <c r="CWR344" s="84"/>
      <c r="CWS344" s="84"/>
      <c r="CWT344" s="84"/>
      <c r="CWU344" s="84"/>
      <c r="CWV344" s="84"/>
      <c r="CWW344" s="84"/>
      <c r="CWX344" s="84"/>
      <c r="CWY344" s="84"/>
      <c r="CWZ344" s="84"/>
      <c r="CXA344" s="84"/>
      <c r="CXB344" s="84"/>
      <c r="CXC344" s="84"/>
      <c r="CXD344" s="84"/>
      <c r="CXE344" s="84"/>
      <c r="CXF344" s="84"/>
      <c r="CXG344" s="84"/>
      <c r="CXH344" s="84"/>
      <c r="CXI344" s="84"/>
      <c r="CXJ344" s="84"/>
      <c r="CXK344" s="84"/>
      <c r="CXL344" s="84"/>
      <c r="CXM344" s="84"/>
      <c r="CXN344" s="84"/>
      <c r="CXO344" s="84"/>
      <c r="CXP344" s="84"/>
      <c r="CXQ344" s="84"/>
      <c r="CXR344" s="84"/>
      <c r="CXS344" s="84"/>
      <c r="CXT344" s="84"/>
      <c r="CXU344" s="84"/>
      <c r="CXV344" s="84"/>
      <c r="CXW344" s="84"/>
      <c r="CXX344" s="84"/>
      <c r="CXY344" s="84"/>
      <c r="CXZ344" s="84"/>
      <c r="CYA344" s="84"/>
      <c r="CYB344" s="84"/>
      <c r="CYC344" s="84"/>
      <c r="CYD344" s="84"/>
      <c r="CYE344" s="84"/>
      <c r="CYF344" s="84"/>
      <c r="CYG344" s="84"/>
      <c r="CYH344" s="84"/>
      <c r="CYI344" s="84"/>
      <c r="CYJ344" s="84"/>
      <c r="CYK344" s="84"/>
      <c r="CYL344" s="84"/>
      <c r="CYM344" s="84"/>
      <c r="CYN344" s="84"/>
      <c r="CYO344" s="84"/>
      <c r="CYP344" s="84"/>
      <c r="CYQ344" s="84"/>
      <c r="CYR344" s="84"/>
      <c r="CYS344" s="84"/>
      <c r="CYT344" s="84"/>
      <c r="CYU344" s="84"/>
      <c r="CYV344" s="84"/>
      <c r="CYW344" s="84"/>
      <c r="CYX344" s="84"/>
      <c r="CYY344" s="84"/>
      <c r="CYZ344" s="84"/>
      <c r="CZA344" s="84"/>
      <c r="CZB344" s="84"/>
      <c r="CZC344" s="84"/>
      <c r="CZD344" s="84"/>
      <c r="CZE344" s="84"/>
      <c r="CZF344" s="84"/>
      <c r="CZG344" s="84"/>
      <c r="CZH344" s="84"/>
      <c r="CZI344" s="84"/>
      <c r="CZJ344" s="84"/>
      <c r="CZK344" s="84"/>
      <c r="CZL344" s="84"/>
      <c r="CZM344" s="84"/>
      <c r="CZN344" s="84"/>
      <c r="CZO344" s="84"/>
      <c r="CZP344" s="84"/>
      <c r="CZQ344" s="84"/>
      <c r="CZR344" s="84"/>
      <c r="CZS344" s="84"/>
      <c r="CZT344" s="84"/>
      <c r="CZU344" s="84"/>
      <c r="CZV344" s="84"/>
      <c r="CZW344" s="84"/>
      <c r="CZX344" s="84"/>
      <c r="CZY344" s="84"/>
      <c r="CZZ344" s="84"/>
      <c r="DAA344" s="84"/>
      <c r="DAB344" s="84"/>
      <c r="DAC344" s="84"/>
      <c r="DAD344" s="84"/>
      <c r="DAE344" s="84"/>
      <c r="DAF344" s="84"/>
      <c r="DAG344" s="84"/>
      <c r="DAH344" s="84"/>
      <c r="DAI344" s="84"/>
      <c r="DAJ344" s="84"/>
      <c r="DAK344" s="84"/>
      <c r="DAL344" s="84"/>
      <c r="DAM344" s="84"/>
      <c r="DAN344" s="84"/>
      <c r="DAO344" s="84"/>
      <c r="DAP344" s="84"/>
      <c r="DAQ344" s="84"/>
      <c r="DAR344" s="84"/>
      <c r="DAS344" s="84"/>
      <c r="DAT344" s="84"/>
      <c r="DAU344" s="84"/>
      <c r="DAV344" s="84"/>
      <c r="DAW344" s="84"/>
      <c r="DAX344" s="84"/>
      <c r="DAY344" s="84"/>
      <c r="DAZ344" s="84"/>
      <c r="DBA344" s="84"/>
      <c r="DBB344" s="84"/>
      <c r="DBC344" s="84"/>
      <c r="DBD344" s="84"/>
      <c r="DBE344" s="84"/>
      <c r="DBF344" s="84"/>
      <c r="DBG344" s="84"/>
      <c r="DBH344" s="84"/>
      <c r="DBI344" s="84"/>
      <c r="DBJ344" s="84"/>
      <c r="DBK344" s="84"/>
      <c r="DBL344" s="84"/>
      <c r="DBM344" s="84"/>
      <c r="DBN344" s="84"/>
      <c r="DBO344" s="84"/>
      <c r="DBP344" s="84"/>
      <c r="DBQ344" s="84"/>
      <c r="DBR344" s="84"/>
      <c r="DBS344" s="84"/>
      <c r="DBT344" s="84"/>
      <c r="DBU344" s="84"/>
      <c r="DBV344" s="84"/>
      <c r="DBW344" s="84"/>
      <c r="DBX344" s="84"/>
      <c r="DBY344" s="84"/>
      <c r="DBZ344" s="84"/>
      <c r="DCA344" s="84"/>
      <c r="DCB344" s="84"/>
      <c r="DCC344" s="84"/>
      <c r="DCD344" s="84"/>
      <c r="DCE344" s="84"/>
      <c r="DCF344" s="84"/>
      <c r="DCG344" s="84"/>
      <c r="DCH344" s="84"/>
      <c r="DCI344" s="84"/>
      <c r="DCJ344" s="84"/>
      <c r="DCK344" s="84"/>
      <c r="DCL344" s="84"/>
      <c r="DCM344" s="84"/>
      <c r="DCN344" s="84"/>
      <c r="DCO344" s="84"/>
      <c r="DCP344" s="84"/>
      <c r="DCQ344" s="84"/>
      <c r="DCR344" s="84"/>
      <c r="DCS344" s="84"/>
      <c r="DCT344" s="84"/>
      <c r="DCU344" s="84"/>
      <c r="DCV344" s="84"/>
      <c r="DCW344" s="84"/>
      <c r="DCX344" s="84"/>
      <c r="DCY344" s="84"/>
      <c r="DCZ344" s="84"/>
      <c r="DDA344" s="84"/>
      <c r="DDB344" s="84"/>
      <c r="DDC344" s="84"/>
      <c r="DDD344" s="84"/>
      <c r="DDE344" s="84"/>
      <c r="DDF344" s="84"/>
      <c r="DDG344" s="84"/>
      <c r="DDH344" s="84"/>
      <c r="DDI344" s="84"/>
      <c r="DDJ344" s="84"/>
      <c r="DDK344" s="84"/>
      <c r="DDL344" s="84"/>
      <c r="DDM344" s="84"/>
      <c r="DDN344" s="84"/>
      <c r="DDO344" s="84"/>
      <c r="DDP344" s="84"/>
      <c r="DDQ344" s="84"/>
      <c r="DDR344" s="84"/>
      <c r="DDS344" s="84"/>
      <c r="DDT344" s="84"/>
      <c r="DDU344" s="84"/>
      <c r="DDV344" s="84"/>
      <c r="DDW344" s="84"/>
      <c r="DDX344" s="84"/>
      <c r="DDY344" s="84"/>
      <c r="DDZ344" s="84"/>
      <c r="DEA344" s="84"/>
      <c r="DEB344" s="84"/>
      <c r="DEC344" s="84"/>
      <c r="DED344" s="84"/>
      <c r="DEE344" s="84"/>
      <c r="DEF344" s="84"/>
      <c r="DEG344" s="84"/>
      <c r="DEH344" s="84"/>
      <c r="DEI344" s="84"/>
      <c r="DEJ344" s="84"/>
      <c r="DEK344" s="84"/>
      <c r="DEL344" s="84"/>
      <c r="DEM344" s="84"/>
      <c r="DEN344" s="84"/>
      <c r="DEO344" s="84"/>
      <c r="DEP344" s="84"/>
      <c r="DEQ344" s="84"/>
      <c r="DER344" s="84"/>
      <c r="DES344" s="84"/>
      <c r="DET344" s="84"/>
      <c r="DEU344" s="84"/>
      <c r="DEV344" s="84"/>
      <c r="DEW344" s="84"/>
      <c r="DEX344" s="84"/>
      <c r="DEY344" s="84"/>
      <c r="DEZ344" s="84"/>
      <c r="DFA344" s="84"/>
      <c r="DFB344" s="84"/>
      <c r="DFC344" s="84"/>
      <c r="DFD344" s="84"/>
      <c r="DFE344" s="84"/>
      <c r="DFF344" s="84"/>
      <c r="DFG344" s="84"/>
      <c r="DFH344" s="84"/>
      <c r="DFI344" s="84"/>
      <c r="DFJ344" s="84"/>
      <c r="DFK344" s="84"/>
      <c r="DFL344" s="84"/>
      <c r="DFM344" s="84"/>
      <c r="DFN344" s="84"/>
      <c r="DFO344" s="84"/>
      <c r="DFP344" s="84"/>
      <c r="DFQ344" s="84"/>
      <c r="DFR344" s="84"/>
      <c r="DFS344" s="84"/>
      <c r="DFT344" s="84"/>
      <c r="DFU344" s="84"/>
      <c r="DFV344" s="84"/>
      <c r="DFW344" s="84"/>
      <c r="DFX344" s="84"/>
      <c r="DFY344" s="84"/>
      <c r="DFZ344" s="84"/>
      <c r="DGA344" s="84"/>
      <c r="DGB344" s="84"/>
      <c r="DGC344" s="84"/>
      <c r="DGD344" s="84"/>
      <c r="DGE344" s="84"/>
      <c r="DGF344" s="84"/>
      <c r="DGG344" s="84"/>
      <c r="DGH344" s="84"/>
      <c r="DGI344" s="84"/>
      <c r="DGJ344" s="84"/>
      <c r="DGK344" s="84"/>
      <c r="DGL344" s="84"/>
      <c r="DGM344" s="84"/>
      <c r="DGN344" s="84"/>
      <c r="DGO344" s="84"/>
      <c r="DGP344" s="84"/>
      <c r="DGQ344" s="84"/>
      <c r="DGR344" s="84"/>
      <c r="DGS344" s="84"/>
      <c r="DGT344" s="84"/>
      <c r="DGU344" s="84"/>
      <c r="DGV344" s="84"/>
      <c r="DGW344" s="84"/>
      <c r="DGX344" s="84"/>
      <c r="DGY344" s="84"/>
      <c r="DGZ344" s="84"/>
      <c r="DHA344" s="84"/>
      <c r="DHB344" s="84"/>
      <c r="DHC344" s="84"/>
      <c r="DHD344" s="84"/>
      <c r="DHE344" s="84"/>
      <c r="DHF344" s="84"/>
      <c r="DHG344" s="84"/>
      <c r="DHH344" s="84"/>
      <c r="DHI344" s="84"/>
      <c r="DHJ344" s="84"/>
      <c r="DHK344" s="84"/>
      <c r="DHL344" s="84"/>
      <c r="DHM344" s="84"/>
      <c r="DHN344" s="84"/>
      <c r="DHO344" s="84"/>
      <c r="DHP344" s="84"/>
      <c r="DHQ344" s="84"/>
      <c r="DHR344" s="84"/>
      <c r="DHS344" s="84"/>
      <c r="DHT344" s="84"/>
      <c r="DHU344" s="84"/>
      <c r="DHV344" s="84"/>
      <c r="DHW344" s="84"/>
      <c r="DHX344" s="84"/>
      <c r="DHY344" s="84"/>
      <c r="DHZ344" s="84"/>
      <c r="DIA344" s="84"/>
      <c r="DIB344" s="84"/>
      <c r="DIC344" s="84"/>
      <c r="DID344" s="84"/>
      <c r="DIE344" s="84"/>
      <c r="DIF344" s="84"/>
      <c r="DIG344" s="84"/>
      <c r="DIH344" s="84"/>
      <c r="DII344" s="84"/>
      <c r="DIJ344" s="84"/>
      <c r="DIK344" s="84"/>
      <c r="DIL344" s="84"/>
      <c r="DIM344" s="84"/>
      <c r="DIN344" s="84"/>
      <c r="DIO344" s="84"/>
      <c r="DIP344" s="84"/>
      <c r="DIQ344" s="84"/>
      <c r="DIR344" s="84"/>
      <c r="DIS344" s="84"/>
      <c r="DIT344" s="84"/>
      <c r="DIU344" s="84"/>
      <c r="DIV344" s="84"/>
      <c r="DIW344" s="84"/>
      <c r="DIX344" s="84"/>
      <c r="DIY344" s="84"/>
      <c r="DIZ344" s="84"/>
      <c r="DJA344" s="84"/>
      <c r="DJB344" s="84"/>
      <c r="DJC344" s="84"/>
      <c r="DJD344" s="84"/>
      <c r="DJE344" s="84"/>
      <c r="DJF344" s="84"/>
      <c r="DJG344" s="84"/>
      <c r="DJH344" s="84"/>
      <c r="DJI344" s="84"/>
      <c r="DJJ344" s="84"/>
      <c r="DJK344" s="84"/>
      <c r="DJL344" s="84"/>
      <c r="DJM344" s="84"/>
      <c r="DJN344" s="84"/>
      <c r="DJO344" s="84"/>
      <c r="DJP344" s="84"/>
      <c r="DJQ344" s="84"/>
      <c r="DJR344" s="84"/>
      <c r="DJS344" s="84"/>
      <c r="DJT344" s="84"/>
      <c r="DJU344" s="84"/>
      <c r="DJV344" s="84"/>
      <c r="DJW344" s="84"/>
      <c r="DJX344" s="84"/>
      <c r="DJY344" s="84"/>
      <c r="DJZ344" s="84"/>
      <c r="DKA344" s="84"/>
      <c r="DKB344" s="84"/>
      <c r="DKC344" s="84"/>
      <c r="DKD344" s="84"/>
      <c r="DKE344" s="84"/>
      <c r="DKF344" s="84"/>
      <c r="DKG344" s="84"/>
      <c r="DKH344" s="84"/>
      <c r="DKI344" s="84"/>
      <c r="DKJ344" s="84"/>
      <c r="DKK344" s="84"/>
      <c r="DKL344" s="84"/>
      <c r="DKM344" s="84"/>
      <c r="DKN344" s="84"/>
      <c r="DKO344" s="84"/>
      <c r="DKP344" s="84"/>
      <c r="DKQ344" s="84"/>
      <c r="DKR344" s="84"/>
      <c r="DKS344" s="84"/>
      <c r="DKT344" s="84"/>
      <c r="DKU344" s="84"/>
      <c r="DKV344" s="84"/>
      <c r="DKW344" s="84"/>
      <c r="DKX344" s="84"/>
      <c r="DKY344" s="84"/>
      <c r="DKZ344" s="84"/>
      <c r="DLA344" s="84"/>
      <c r="DLB344" s="84"/>
      <c r="DLC344" s="84"/>
      <c r="DLD344" s="84"/>
      <c r="DLE344" s="84"/>
      <c r="DLF344" s="84"/>
      <c r="DLG344" s="84"/>
      <c r="DLH344" s="84"/>
      <c r="DLI344" s="84"/>
      <c r="DLJ344" s="84"/>
      <c r="DLK344" s="84"/>
      <c r="DLL344" s="84"/>
      <c r="DLM344" s="84"/>
      <c r="DLN344" s="84"/>
      <c r="DLO344" s="84"/>
      <c r="DLP344" s="84"/>
      <c r="DLQ344" s="84"/>
      <c r="DLR344" s="84"/>
      <c r="DLS344" s="84"/>
      <c r="DLT344" s="84"/>
      <c r="DLU344" s="84"/>
      <c r="DLV344" s="84"/>
      <c r="DLW344" s="84"/>
      <c r="DLX344" s="84"/>
      <c r="DLY344" s="84"/>
      <c r="DLZ344" s="84"/>
      <c r="DMA344" s="84"/>
      <c r="DMB344" s="84"/>
      <c r="DMC344" s="84"/>
      <c r="DMD344" s="84"/>
      <c r="DME344" s="84"/>
      <c r="DMF344" s="84"/>
      <c r="DMG344" s="84"/>
      <c r="DMH344" s="84"/>
      <c r="DMI344" s="84"/>
      <c r="DMJ344" s="84"/>
      <c r="DMK344" s="84"/>
      <c r="DML344" s="84"/>
      <c r="DMM344" s="84"/>
      <c r="DMN344" s="84"/>
      <c r="DMO344" s="84"/>
      <c r="DMP344" s="84"/>
      <c r="DMQ344" s="84"/>
      <c r="DMR344" s="84"/>
      <c r="DMS344" s="84"/>
      <c r="DMT344" s="84"/>
      <c r="DMU344" s="84"/>
      <c r="DMV344" s="84"/>
      <c r="DMW344" s="84"/>
      <c r="DMX344" s="84"/>
      <c r="DMY344" s="84"/>
      <c r="DMZ344" s="84"/>
      <c r="DNA344" s="84"/>
      <c r="DNB344" s="84"/>
      <c r="DNC344" s="84"/>
      <c r="DND344" s="84"/>
      <c r="DNE344" s="84"/>
      <c r="DNF344" s="84"/>
      <c r="DNG344" s="84"/>
      <c r="DNH344" s="84"/>
      <c r="DNI344" s="84"/>
      <c r="DNJ344" s="84"/>
      <c r="DNK344" s="84"/>
      <c r="DNL344" s="84"/>
      <c r="DNM344" s="84"/>
      <c r="DNN344" s="84"/>
      <c r="DNO344" s="84"/>
      <c r="DNP344" s="84"/>
      <c r="DNQ344" s="84"/>
      <c r="DNR344" s="84"/>
      <c r="DNS344" s="84"/>
      <c r="DNT344" s="84"/>
      <c r="DNU344" s="84"/>
      <c r="DNV344" s="84"/>
      <c r="DNW344" s="84"/>
      <c r="DNX344" s="84"/>
      <c r="DNY344" s="84"/>
      <c r="DNZ344" s="84"/>
      <c r="DOA344" s="84"/>
      <c r="DOB344" s="84"/>
      <c r="DOC344" s="84"/>
      <c r="DOD344" s="84"/>
      <c r="DOE344" s="84"/>
      <c r="DOF344" s="84"/>
      <c r="DOG344" s="84"/>
      <c r="DOH344" s="84"/>
      <c r="DOI344" s="84"/>
      <c r="DOJ344" s="84"/>
      <c r="DOK344" s="84"/>
      <c r="DOL344" s="84"/>
      <c r="DOM344" s="84"/>
      <c r="DON344" s="84"/>
      <c r="DOO344" s="84"/>
      <c r="DOP344" s="84"/>
      <c r="DOQ344" s="84"/>
      <c r="DOR344" s="84"/>
      <c r="DOS344" s="84"/>
      <c r="DOT344" s="84"/>
      <c r="DOU344" s="84"/>
      <c r="DOV344" s="84"/>
      <c r="DOW344" s="84"/>
      <c r="DOX344" s="84"/>
      <c r="DOY344" s="84"/>
      <c r="DOZ344" s="84"/>
      <c r="DPA344" s="84"/>
      <c r="DPB344" s="84"/>
      <c r="DPC344" s="84"/>
      <c r="DPD344" s="84"/>
      <c r="DPE344" s="84"/>
      <c r="DPF344" s="84"/>
      <c r="DPG344" s="84"/>
      <c r="DPH344" s="84"/>
      <c r="DPI344" s="84"/>
      <c r="DPJ344" s="84"/>
      <c r="DPK344" s="84"/>
      <c r="DPL344" s="84"/>
      <c r="DPM344" s="84"/>
      <c r="DPN344" s="84"/>
      <c r="DPO344" s="84"/>
      <c r="DPP344" s="84"/>
      <c r="DPQ344" s="84"/>
      <c r="DPR344" s="84"/>
      <c r="DPS344" s="84"/>
      <c r="DPT344" s="84"/>
      <c r="DPU344" s="84"/>
      <c r="DPV344" s="84"/>
      <c r="DPW344" s="84"/>
      <c r="DPX344" s="84"/>
      <c r="DPY344" s="84"/>
      <c r="DPZ344" s="84"/>
      <c r="DQA344" s="84"/>
      <c r="DQB344" s="84"/>
      <c r="DQC344" s="84"/>
      <c r="DQD344" s="84"/>
      <c r="DQE344" s="84"/>
      <c r="DQF344" s="84"/>
      <c r="DQG344" s="84"/>
      <c r="DQH344" s="84"/>
      <c r="DQI344" s="84"/>
      <c r="DQJ344" s="84"/>
      <c r="DQK344" s="84"/>
      <c r="DQL344" s="84"/>
      <c r="DQM344" s="84"/>
      <c r="DQN344" s="84"/>
      <c r="DQO344" s="84"/>
      <c r="DQP344" s="84"/>
      <c r="DQQ344" s="84"/>
      <c r="DQR344" s="84"/>
      <c r="DQS344" s="84"/>
      <c r="DQT344" s="84"/>
      <c r="DQU344" s="84"/>
      <c r="DQV344" s="84"/>
      <c r="DQW344" s="84"/>
      <c r="DQX344" s="84"/>
      <c r="DQY344" s="84"/>
      <c r="DQZ344" s="84"/>
      <c r="DRA344" s="84"/>
      <c r="DRB344" s="84"/>
      <c r="DRC344" s="84"/>
      <c r="DRD344" s="84"/>
      <c r="DRE344" s="84"/>
      <c r="DRF344" s="84"/>
      <c r="DRG344" s="84"/>
      <c r="DRH344" s="84"/>
      <c r="DRI344" s="84"/>
      <c r="DRJ344" s="84"/>
      <c r="DRK344" s="84"/>
      <c r="DRL344" s="84"/>
      <c r="DRM344" s="84"/>
      <c r="DRN344" s="84"/>
      <c r="DRO344" s="84"/>
      <c r="DRP344" s="84"/>
      <c r="DRQ344" s="84"/>
      <c r="DRR344" s="84"/>
      <c r="DRS344" s="84"/>
      <c r="DRT344" s="84"/>
      <c r="DRU344" s="84"/>
      <c r="DRV344" s="84"/>
      <c r="DRW344" s="84"/>
      <c r="DRX344" s="84"/>
      <c r="DRY344" s="84"/>
      <c r="DRZ344" s="84"/>
      <c r="DSA344" s="84"/>
      <c r="DSB344" s="84"/>
      <c r="DSC344" s="84"/>
      <c r="DSD344" s="84"/>
      <c r="DSE344" s="84"/>
      <c r="DSF344" s="84"/>
      <c r="DSG344" s="84"/>
      <c r="DSH344" s="84"/>
      <c r="DSI344" s="84"/>
      <c r="DSJ344" s="84"/>
      <c r="DSK344" s="84"/>
      <c r="DSL344" s="84"/>
      <c r="DSM344" s="84"/>
      <c r="DSN344" s="84"/>
      <c r="DSO344" s="84"/>
      <c r="DSP344" s="84"/>
      <c r="DSQ344" s="84"/>
      <c r="DSR344" s="84"/>
      <c r="DSS344" s="84"/>
      <c r="DST344" s="84"/>
      <c r="DSU344" s="84"/>
      <c r="DSV344" s="84"/>
      <c r="DSW344" s="84"/>
      <c r="DSX344" s="84"/>
      <c r="DSY344" s="84"/>
      <c r="DSZ344" s="84"/>
      <c r="DTA344" s="84"/>
      <c r="DTB344" s="84"/>
      <c r="DTC344" s="84"/>
      <c r="DTD344" s="84"/>
      <c r="DTE344" s="84"/>
      <c r="DTF344" s="84"/>
      <c r="DTG344" s="84"/>
      <c r="DTH344" s="84"/>
      <c r="DTI344" s="84"/>
      <c r="DTJ344" s="84"/>
      <c r="DTK344" s="84"/>
      <c r="DTL344" s="84"/>
      <c r="DTM344" s="84"/>
      <c r="DTN344" s="84"/>
      <c r="DTO344" s="84"/>
      <c r="DTP344" s="84"/>
      <c r="DTQ344" s="84"/>
      <c r="DTR344" s="84"/>
      <c r="DTS344" s="84"/>
      <c r="DTT344" s="84"/>
      <c r="DTU344" s="84"/>
      <c r="DTV344" s="84"/>
      <c r="DTW344" s="84"/>
      <c r="DTX344" s="84"/>
      <c r="DTY344" s="84"/>
      <c r="DTZ344" s="84"/>
      <c r="DUA344" s="84"/>
      <c r="DUB344" s="84"/>
      <c r="DUC344" s="84"/>
      <c r="DUD344" s="84"/>
      <c r="DUE344" s="84"/>
      <c r="DUF344" s="84"/>
      <c r="DUG344" s="84"/>
      <c r="DUH344" s="84"/>
      <c r="DUI344" s="84"/>
      <c r="DUJ344" s="84"/>
      <c r="DUK344" s="84"/>
      <c r="DUL344" s="84"/>
      <c r="DUM344" s="84"/>
      <c r="DUN344" s="84"/>
      <c r="DUO344" s="84"/>
      <c r="DUP344" s="84"/>
      <c r="DUQ344" s="84"/>
      <c r="DUR344" s="84"/>
      <c r="DUS344" s="84"/>
      <c r="DUT344" s="84"/>
      <c r="DUU344" s="84"/>
      <c r="DUV344" s="84"/>
      <c r="DUW344" s="84"/>
      <c r="DUX344" s="84"/>
      <c r="DUY344" s="84"/>
      <c r="DUZ344" s="84"/>
      <c r="DVA344" s="84"/>
      <c r="DVB344" s="84"/>
      <c r="DVC344" s="84"/>
      <c r="DVD344" s="84"/>
      <c r="DVE344" s="84"/>
      <c r="DVF344" s="84"/>
      <c r="DVG344" s="84"/>
      <c r="DVH344" s="84"/>
      <c r="DVI344" s="84"/>
      <c r="DVJ344" s="84"/>
      <c r="DVK344" s="84"/>
      <c r="DVL344" s="84"/>
      <c r="DVM344" s="84"/>
      <c r="DVN344" s="84"/>
      <c r="DVO344" s="84"/>
      <c r="DVP344" s="84"/>
      <c r="DVQ344" s="84"/>
      <c r="DVR344" s="84"/>
      <c r="DVS344" s="84"/>
      <c r="DVT344" s="84"/>
      <c r="DVU344" s="84"/>
      <c r="DVV344" s="84"/>
      <c r="DVW344" s="84"/>
      <c r="DVX344" s="84"/>
      <c r="DVY344" s="84"/>
      <c r="DVZ344" s="84"/>
      <c r="DWA344" s="84"/>
      <c r="DWB344" s="84"/>
      <c r="DWC344" s="84"/>
      <c r="DWD344" s="84"/>
      <c r="DWE344" s="84"/>
      <c r="DWF344" s="84"/>
      <c r="DWG344" s="84"/>
      <c r="DWH344" s="84"/>
      <c r="DWI344" s="84"/>
      <c r="DWJ344" s="84"/>
      <c r="DWK344" s="84"/>
      <c r="DWL344" s="84"/>
      <c r="DWM344" s="84"/>
      <c r="DWN344" s="84"/>
      <c r="DWO344" s="84"/>
      <c r="DWP344" s="84"/>
      <c r="DWQ344" s="84"/>
      <c r="DWR344" s="84"/>
      <c r="DWS344" s="84"/>
      <c r="DWT344" s="84"/>
      <c r="DWU344" s="84"/>
      <c r="DWV344" s="84"/>
      <c r="DWW344" s="84"/>
      <c r="DWX344" s="84"/>
      <c r="DWY344" s="84"/>
      <c r="DWZ344" s="84"/>
      <c r="DXA344" s="84"/>
      <c r="DXB344" s="84"/>
      <c r="DXC344" s="84"/>
      <c r="DXD344" s="84"/>
      <c r="DXE344" s="84"/>
      <c r="DXF344" s="84"/>
      <c r="DXG344" s="84"/>
      <c r="DXH344" s="84"/>
      <c r="DXI344" s="84"/>
      <c r="DXJ344" s="84"/>
      <c r="DXK344" s="84"/>
      <c r="DXL344" s="84"/>
      <c r="DXM344" s="84"/>
      <c r="DXN344" s="84"/>
      <c r="DXO344" s="84"/>
      <c r="DXP344" s="84"/>
      <c r="DXQ344" s="84"/>
      <c r="DXR344" s="84"/>
      <c r="DXS344" s="84"/>
      <c r="DXT344" s="84"/>
      <c r="DXU344" s="84"/>
      <c r="DXV344" s="84"/>
      <c r="DXW344" s="84"/>
      <c r="DXX344" s="84"/>
      <c r="DXY344" s="84"/>
      <c r="DXZ344" s="84"/>
      <c r="DYA344" s="84"/>
      <c r="DYB344" s="84"/>
      <c r="DYC344" s="84"/>
      <c r="DYD344" s="84"/>
      <c r="DYE344" s="84"/>
      <c r="DYF344" s="84"/>
      <c r="DYG344" s="84"/>
      <c r="DYH344" s="84"/>
      <c r="DYI344" s="84"/>
      <c r="DYJ344" s="84"/>
      <c r="DYK344" s="84"/>
      <c r="DYL344" s="84"/>
      <c r="DYM344" s="84"/>
      <c r="DYN344" s="84"/>
      <c r="DYO344" s="84"/>
      <c r="DYP344" s="84"/>
      <c r="DYQ344" s="84"/>
      <c r="DYR344" s="84"/>
      <c r="DYS344" s="84"/>
      <c r="DYT344" s="84"/>
      <c r="DYU344" s="84"/>
      <c r="DYV344" s="84"/>
      <c r="DYW344" s="84"/>
      <c r="DYX344" s="84"/>
      <c r="DYY344" s="84"/>
      <c r="DYZ344" s="84"/>
      <c r="DZA344" s="84"/>
      <c r="DZB344" s="84"/>
      <c r="DZC344" s="84"/>
      <c r="DZD344" s="84"/>
      <c r="DZE344" s="84"/>
      <c r="DZF344" s="84"/>
      <c r="DZG344" s="84"/>
      <c r="DZH344" s="84"/>
      <c r="DZI344" s="84"/>
      <c r="DZJ344" s="84"/>
      <c r="DZK344" s="84"/>
      <c r="DZL344" s="84"/>
      <c r="DZM344" s="84"/>
      <c r="DZN344" s="84"/>
      <c r="DZO344" s="84"/>
      <c r="DZP344" s="84"/>
      <c r="DZQ344" s="84"/>
      <c r="DZR344" s="84"/>
      <c r="DZS344" s="84"/>
      <c r="DZT344" s="84"/>
      <c r="DZU344" s="84"/>
      <c r="DZV344" s="84"/>
      <c r="DZW344" s="84"/>
      <c r="DZX344" s="84"/>
      <c r="DZY344" s="84"/>
      <c r="DZZ344" s="84"/>
      <c r="EAA344" s="84"/>
      <c r="EAB344" s="84"/>
      <c r="EAC344" s="84"/>
      <c r="EAD344" s="84"/>
      <c r="EAE344" s="84"/>
      <c r="EAF344" s="84"/>
      <c r="EAG344" s="84"/>
      <c r="EAH344" s="84"/>
      <c r="EAI344" s="84"/>
      <c r="EAJ344" s="84"/>
      <c r="EAK344" s="84"/>
      <c r="EAL344" s="84"/>
      <c r="EAM344" s="84"/>
      <c r="EAN344" s="84"/>
      <c r="EAO344" s="84"/>
      <c r="EAP344" s="84"/>
      <c r="EAQ344" s="84"/>
      <c r="EAR344" s="84"/>
      <c r="EAS344" s="84"/>
      <c r="EAT344" s="84"/>
      <c r="EAU344" s="84"/>
      <c r="EAV344" s="84"/>
      <c r="EAW344" s="84"/>
      <c r="EAX344" s="84"/>
      <c r="EAY344" s="84"/>
      <c r="EAZ344" s="84"/>
      <c r="EBA344" s="84"/>
      <c r="EBB344" s="84"/>
      <c r="EBC344" s="84"/>
      <c r="EBD344" s="84"/>
      <c r="EBE344" s="84"/>
      <c r="EBF344" s="84"/>
      <c r="EBG344" s="84"/>
      <c r="EBH344" s="84"/>
      <c r="EBI344" s="84"/>
      <c r="EBJ344" s="84"/>
      <c r="EBK344" s="84"/>
      <c r="EBL344" s="84"/>
      <c r="EBM344" s="84"/>
      <c r="EBN344" s="84"/>
      <c r="EBO344" s="84"/>
      <c r="EBP344" s="84"/>
      <c r="EBQ344" s="84"/>
      <c r="EBR344" s="84"/>
      <c r="EBS344" s="84"/>
      <c r="EBT344" s="84"/>
      <c r="EBU344" s="84"/>
      <c r="EBV344" s="84"/>
      <c r="EBW344" s="84"/>
      <c r="EBX344" s="84"/>
      <c r="EBY344" s="84"/>
      <c r="EBZ344" s="84"/>
      <c r="ECA344" s="84"/>
      <c r="ECB344" s="84"/>
      <c r="ECC344" s="84"/>
      <c r="ECD344" s="84"/>
      <c r="ECE344" s="84"/>
      <c r="ECF344" s="84"/>
      <c r="ECG344" s="84"/>
      <c r="ECH344" s="84"/>
      <c r="ECI344" s="84"/>
      <c r="ECJ344" s="84"/>
      <c r="ECK344" s="84"/>
      <c r="ECL344" s="84"/>
      <c r="ECM344" s="84"/>
      <c r="ECN344" s="84"/>
      <c r="ECO344" s="84"/>
      <c r="ECP344" s="84"/>
      <c r="ECQ344" s="84"/>
      <c r="ECR344" s="84"/>
      <c r="ECS344" s="84"/>
      <c r="ECT344" s="84"/>
      <c r="ECU344" s="84"/>
      <c r="ECV344" s="84"/>
      <c r="ECW344" s="84"/>
      <c r="ECX344" s="84"/>
      <c r="ECY344" s="84"/>
      <c r="ECZ344" s="84"/>
      <c r="EDA344" s="84"/>
      <c r="EDB344" s="84"/>
      <c r="EDC344" s="84"/>
      <c r="EDD344" s="84"/>
      <c r="EDE344" s="84"/>
      <c r="EDF344" s="84"/>
      <c r="EDG344" s="84"/>
      <c r="EDH344" s="84"/>
      <c r="EDI344" s="84"/>
      <c r="EDJ344" s="84"/>
      <c r="EDK344" s="84"/>
      <c r="EDL344" s="84"/>
      <c r="EDM344" s="84"/>
      <c r="EDN344" s="84"/>
      <c r="EDO344" s="84"/>
      <c r="EDP344" s="84"/>
      <c r="EDQ344" s="84"/>
      <c r="EDR344" s="84"/>
      <c r="EDS344" s="84"/>
      <c r="EDT344" s="84"/>
      <c r="EDU344" s="84"/>
      <c r="EDV344" s="84"/>
      <c r="EDW344" s="84"/>
      <c r="EDX344" s="84"/>
      <c r="EDY344" s="84"/>
      <c r="EDZ344" s="84"/>
      <c r="EEA344" s="84"/>
      <c r="EEB344" s="84"/>
      <c r="EEC344" s="84"/>
      <c r="EED344" s="84"/>
      <c r="EEE344" s="84"/>
      <c r="EEF344" s="84"/>
      <c r="EEG344" s="84"/>
      <c r="EEH344" s="84"/>
      <c r="EEI344" s="84"/>
      <c r="EEJ344" s="84"/>
      <c r="EEK344" s="84"/>
      <c r="EEL344" s="84"/>
      <c r="EEM344" s="84"/>
      <c r="EEN344" s="84"/>
      <c r="EEO344" s="84"/>
      <c r="EEP344" s="84"/>
      <c r="EEQ344" s="84"/>
      <c r="EER344" s="84"/>
      <c r="EES344" s="84"/>
      <c r="EET344" s="84"/>
      <c r="EEU344" s="84"/>
      <c r="EEV344" s="84"/>
      <c r="EEW344" s="84"/>
      <c r="EEX344" s="84"/>
      <c r="EEY344" s="84"/>
      <c r="EEZ344" s="84"/>
      <c r="EFA344" s="84"/>
      <c r="EFB344" s="84"/>
      <c r="EFC344" s="84"/>
      <c r="EFD344" s="84"/>
      <c r="EFE344" s="84"/>
      <c r="EFF344" s="84"/>
      <c r="EFG344" s="84"/>
      <c r="EFH344" s="84"/>
      <c r="EFI344" s="84"/>
      <c r="EFJ344" s="84"/>
      <c r="EFK344" s="84"/>
      <c r="EFL344" s="84"/>
      <c r="EFM344" s="84"/>
      <c r="EFN344" s="84"/>
      <c r="EFO344" s="84"/>
      <c r="EFP344" s="84"/>
      <c r="EFQ344" s="84"/>
      <c r="EFR344" s="84"/>
      <c r="EFS344" s="84"/>
      <c r="EFT344" s="84"/>
      <c r="EFU344" s="84"/>
      <c r="EFV344" s="84"/>
      <c r="EFW344" s="84"/>
      <c r="EFX344" s="84"/>
      <c r="EFY344" s="84"/>
      <c r="EFZ344" s="84"/>
      <c r="EGA344" s="84"/>
      <c r="EGB344" s="84"/>
      <c r="EGC344" s="84"/>
      <c r="EGD344" s="84"/>
      <c r="EGE344" s="84"/>
      <c r="EGF344" s="84"/>
      <c r="EGG344" s="84"/>
      <c r="EGH344" s="84"/>
      <c r="EGI344" s="84"/>
      <c r="EGJ344" s="84"/>
      <c r="EGK344" s="84"/>
      <c r="EGL344" s="84"/>
      <c r="EGM344" s="84"/>
      <c r="EGN344" s="84"/>
      <c r="EGO344" s="84"/>
      <c r="EGP344" s="84"/>
      <c r="EGQ344" s="84"/>
      <c r="EGR344" s="84"/>
      <c r="EGS344" s="84"/>
      <c r="EGT344" s="84"/>
      <c r="EGU344" s="84"/>
      <c r="EGV344" s="84"/>
      <c r="EGW344" s="84"/>
      <c r="EGX344" s="84"/>
      <c r="EGY344" s="84"/>
      <c r="EGZ344" s="84"/>
      <c r="EHA344" s="84"/>
      <c r="EHB344" s="84"/>
      <c r="EHC344" s="84"/>
      <c r="EHD344" s="84"/>
      <c r="EHE344" s="84"/>
      <c r="EHF344" s="84"/>
      <c r="EHG344" s="84"/>
      <c r="EHH344" s="84"/>
      <c r="EHI344" s="84"/>
      <c r="EHJ344" s="84"/>
      <c r="EHK344" s="84"/>
      <c r="EHL344" s="84"/>
      <c r="EHM344" s="84"/>
      <c r="EHN344" s="84"/>
      <c r="EHO344" s="84"/>
      <c r="EHP344" s="84"/>
      <c r="EHQ344" s="84"/>
      <c r="EHR344" s="84"/>
      <c r="EHS344" s="84"/>
      <c r="EHT344" s="84"/>
      <c r="EHU344" s="84"/>
      <c r="EHV344" s="84"/>
      <c r="EHW344" s="84"/>
      <c r="EHX344" s="84"/>
      <c r="EHY344" s="84"/>
      <c r="EHZ344" s="84"/>
      <c r="EIA344" s="84"/>
      <c r="EIB344" s="84"/>
      <c r="EIC344" s="84"/>
      <c r="EID344" s="84"/>
      <c r="EIE344" s="84"/>
      <c r="EIF344" s="84"/>
      <c r="EIG344" s="84"/>
      <c r="EIH344" s="84"/>
      <c r="EII344" s="84"/>
      <c r="EIJ344" s="84"/>
      <c r="EIK344" s="84"/>
      <c r="EIL344" s="84"/>
      <c r="EIM344" s="84"/>
      <c r="EIN344" s="84"/>
      <c r="EIO344" s="84"/>
      <c r="EIP344" s="84"/>
      <c r="EIQ344" s="84"/>
      <c r="EIR344" s="84"/>
      <c r="EIS344" s="84"/>
      <c r="EIT344" s="84"/>
      <c r="EIU344" s="84"/>
      <c r="EIV344" s="84"/>
      <c r="EIW344" s="84"/>
      <c r="EIX344" s="84"/>
      <c r="EIY344" s="84"/>
      <c r="EIZ344" s="84"/>
      <c r="EJA344" s="84"/>
      <c r="EJB344" s="84"/>
      <c r="EJC344" s="84"/>
      <c r="EJD344" s="84"/>
      <c r="EJE344" s="84"/>
      <c r="EJF344" s="84"/>
      <c r="EJG344" s="84"/>
      <c r="EJH344" s="84"/>
      <c r="EJI344" s="84"/>
      <c r="EJJ344" s="84"/>
      <c r="EJK344" s="84"/>
      <c r="EJL344" s="84"/>
      <c r="EJM344" s="84"/>
      <c r="EJN344" s="84"/>
      <c r="EJO344" s="84"/>
      <c r="EJP344" s="84"/>
      <c r="EJQ344" s="84"/>
      <c r="EJR344" s="84"/>
      <c r="EJS344" s="84"/>
      <c r="EJT344" s="84"/>
      <c r="EJU344" s="84"/>
      <c r="EJV344" s="84"/>
      <c r="EJW344" s="84"/>
      <c r="EJX344" s="84"/>
      <c r="EJY344" s="84"/>
      <c r="EJZ344" s="84"/>
      <c r="EKA344" s="84"/>
      <c r="EKB344" s="84"/>
      <c r="EKC344" s="84"/>
      <c r="EKD344" s="84"/>
      <c r="EKE344" s="84"/>
      <c r="EKF344" s="84"/>
      <c r="EKG344" s="84"/>
      <c r="EKH344" s="84"/>
      <c r="EKI344" s="84"/>
      <c r="EKJ344" s="84"/>
      <c r="EKK344" s="84"/>
      <c r="EKL344" s="84"/>
      <c r="EKM344" s="84"/>
      <c r="EKN344" s="84"/>
      <c r="EKO344" s="84"/>
      <c r="EKP344" s="84"/>
      <c r="EKQ344" s="84"/>
      <c r="EKR344" s="84"/>
      <c r="EKS344" s="84"/>
      <c r="EKT344" s="84"/>
      <c r="EKU344" s="84"/>
      <c r="EKV344" s="84"/>
      <c r="EKW344" s="84"/>
      <c r="EKX344" s="84"/>
      <c r="EKY344" s="84"/>
      <c r="EKZ344" s="84"/>
      <c r="ELA344" s="84"/>
      <c r="ELB344" s="84"/>
      <c r="ELC344" s="84"/>
      <c r="ELD344" s="84"/>
      <c r="ELE344" s="84"/>
      <c r="ELF344" s="84"/>
      <c r="ELG344" s="84"/>
      <c r="ELH344" s="84"/>
      <c r="ELI344" s="84"/>
      <c r="ELJ344" s="84"/>
      <c r="ELK344" s="84"/>
      <c r="ELL344" s="84"/>
      <c r="ELM344" s="84"/>
      <c r="ELN344" s="84"/>
      <c r="ELO344" s="84"/>
      <c r="ELP344" s="84"/>
      <c r="ELQ344" s="84"/>
      <c r="ELR344" s="84"/>
      <c r="ELS344" s="84"/>
      <c r="ELT344" s="84"/>
      <c r="ELU344" s="84"/>
      <c r="ELV344" s="84"/>
      <c r="ELW344" s="84"/>
      <c r="ELX344" s="84"/>
      <c r="ELY344" s="84"/>
      <c r="ELZ344" s="84"/>
      <c r="EMA344" s="84"/>
      <c r="EMB344" s="84"/>
      <c r="EMC344" s="84"/>
      <c r="EMD344" s="84"/>
      <c r="EME344" s="84"/>
      <c r="EMF344" s="84"/>
      <c r="EMG344" s="84"/>
      <c r="EMH344" s="84"/>
      <c r="EMI344" s="84"/>
      <c r="EMJ344" s="84"/>
      <c r="EMK344" s="84"/>
      <c r="EML344" s="84"/>
      <c r="EMM344" s="84"/>
      <c r="EMN344" s="84"/>
      <c r="EMO344" s="84"/>
      <c r="EMP344" s="84"/>
      <c r="EMQ344" s="84"/>
      <c r="EMR344" s="84"/>
      <c r="EMS344" s="84"/>
      <c r="EMT344" s="84"/>
      <c r="EMU344" s="84"/>
      <c r="EMV344" s="84"/>
      <c r="EMW344" s="84"/>
      <c r="EMX344" s="84"/>
      <c r="EMY344" s="84"/>
      <c r="EMZ344" s="84"/>
      <c r="ENA344" s="84"/>
      <c r="ENB344" s="84"/>
      <c r="ENC344" s="84"/>
      <c r="END344" s="84"/>
      <c r="ENE344" s="84"/>
      <c r="ENF344" s="84"/>
      <c r="ENG344" s="84"/>
      <c r="ENH344" s="84"/>
      <c r="ENI344" s="84"/>
      <c r="ENJ344" s="84"/>
      <c r="ENK344" s="84"/>
      <c r="ENL344" s="84"/>
      <c r="ENM344" s="84"/>
      <c r="ENN344" s="84"/>
      <c r="ENO344" s="84"/>
      <c r="ENP344" s="84"/>
      <c r="ENQ344" s="84"/>
      <c r="ENR344" s="84"/>
      <c r="ENS344" s="84"/>
      <c r="ENT344" s="84"/>
      <c r="ENU344" s="84"/>
      <c r="ENV344" s="84"/>
      <c r="ENW344" s="84"/>
      <c r="ENX344" s="84"/>
      <c r="ENY344" s="84"/>
      <c r="ENZ344" s="84"/>
      <c r="EOA344" s="84"/>
      <c r="EOB344" s="84"/>
      <c r="EOC344" s="84"/>
      <c r="EOD344" s="84"/>
      <c r="EOE344" s="84"/>
      <c r="EOF344" s="84"/>
      <c r="EOG344" s="84"/>
      <c r="EOH344" s="84"/>
      <c r="EOI344" s="84"/>
      <c r="EOJ344" s="84"/>
      <c r="EOK344" s="84"/>
      <c r="EOL344" s="84"/>
      <c r="EOM344" s="84"/>
      <c r="EON344" s="84"/>
      <c r="EOO344" s="84"/>
      <c r="EOP344" s="84"/>
      <c r="EOQ344" s="84"/>
      <c r="EOR344" s="84"/>
      <c r="EOS344" s="84"/>
      <c r="EOT344" s="84"/>
      <c r="EOU344" s="84"/>
      <c r="EOV344" s="84"/>
      <c r="EOW344" s="84"/>
      <c r="EOX344" s="84"/>
      <c r="EOY344" s="84"/>
      <c r="EOZ344" s="84"/>
      <c r="EPA344" s="84"/>
      <c r="EPB344" s="84"/>
      <c r="EPC344" s="84"/>
      <c r="EPD344" s="84"/>
      <c r="EPE344" s="84"/>
      <c r="EPF344" s="84"/>
      <c r="EPG344" s="84"/>
      <c r="EPH344" s="84"/>
      <c r="EPI344" s="84"/>
      <c r="EPJ344" s="84"/>
      <c r="EPK344" s="84"/>
      <c r="EPL344" s="84"/>
      <c r="EPM344" s="84"/>
      <c r="EPN344" s="84"/>
      <c r="EPO344" s="84"/>
      <c r="EPP344" s="84"/>
      <c r="EPQ344" s="84"/>
      <c r="EPR344" s="84"/>
      <c r="EPS344" s="84"/>
      <c r="EPT344" s="84"/>
      <c r="EPU344" s="84"/>
      <c r="EPV344" s="84"/>
      <c r="EPW344" s="84"/>
      <c r="EPX344" s="84"/>
      <c r="EPY344" s="84"/>
      <c r="EPZ344" s="84"/>
      <c r="EQA344" s="84"/>
      <c r="EQB344" s="84"/>
      <c r="EQC344" s="84"/>
      <c r="EQD344" s="84"/>
      <c r="EQE344" s="84"/>
      <c r="EQF344" s="84"/>
      <c r="EQG344" s="84"/>
      <c r="EQH344" s="84"/>
      <c r="EQI344" s="84"/>
      <c r="EQJ344" s="84"/>
      <c r="EQK344" s="84"/>
      <c r="EQL344" s="84"/>
      <c r="EQM344" s="84"/>
      <c r="EQN344" s="84"/>
      <c r="EQO344" s="84"/>
      <c r="EQP344" s="84"/>
      <c r="EQQ344" s="84"/>
      <c r="EQR344" s="84"/>
      <c r="EQS344" s="84"/>
      <c r="EQT344" s="84"/>
      <c r="EQU344" s="84"/>
      <c r="EQV344" s="84"/>
      <c r="EQW344" s="84"/>
      <c r="EQX344" s="84"/>
      <c r="EQY344" s="84"/>
      <c r="EQZ344" s="84"/>
      <c r="ERA344" s="84"/>
      <c r="ERB344" s="84"/>
      <c r="ERC344" s="84"/>
      <c r="ERD344" s="84"/>
      <c r="ERE344" s="84"/>
      <c r="ERF344" s="84"/>
      <c r="ERG344" s="84"/>
      <c r="ERH344" s="84"/>
      <c r="ERI344" s="84"/>
      <c r="ERJ344" s="84"/>
      <c r="ERK344" s="84"/>
      <c r="ERL344" s="84"/>
      <c r="ERM344" s="84"/>
      <c r="ERN344" s="84"/>
      <c r="ERO344" s="84"/>
      <c r="ERP344" s="84"/>
      <c r="ERQ344" s="84"/>
      <c r="ERR344" s="84"/>
      <c r="ERS344" s="84"/>
      <c r="ERT344" s="84"/>
      <c r="ERU344" s="84"/>
      <c r="ERV344" s="84"/>
      <c r="ERW344" s="84"/>
      <c r="ERX344" s="84"/>
      <c r="ERY344" s="84"/>
      <c r="ERZ344" s="84"/>
      <c r="ESA344" s="84"/>
      <c r="ESB344" s="84"/>
      <c r="ESC344" s="84"/>
      <c r="ESD344" s="84"/>
      <c r="ESE344" s="84"/>
      <c r="ESF344" s="84"/>
      <c r="ESG344" s="84"/>
      <c r="ESH344" s="84"/>
      <c r="ESI344" s="84"/>
      <c r="ESJ344" s="84"/>
      <c r="ESK344" s="84"/>
      <c r="ESL344" s="84"/>
      <c r="ESM344" s="84"/>
      <c r="ESN344" s="84"/>
      <c r="ESO344" s="84"/>
      <c r="ESP344" s="84"/>
      <c r="ESQ344" s="84"/>
      <c r="ESR344" s="84"/>
      <c r="ESS344" s="84"/>
      <c r="EST344" s="84"/>
      <c r="ESU344" s="84"/>
      <c r="ESV344" s="84"/>
      <c r="ESW344" s="84"/>
      <c r="ESX344" s="84"/>
      <c r="ESY344" s="84"/>
      <c r="ESZ344" s="84"/>
      <c r="ETA344" s="84"/>
      <c r="ETB344" s="84"/>
      <c r="ETC344" s="84"/>
      <c r="ETD344" s="84"/>
      <c r="ETE344" s="84"/>
      <c r="ETF344" s="84"/>
      <c r="ETG344" s="84"/>
      <c r="ETH344" s="84"/>
      <c r="ETI344" s="84"/>
      <c r="ETJ344" s="84"/>
      <c r="ETK344" s="84"/>
      <c r="ETL344" s="84"/>
      <c r="ETM344" s="84"/>
      <c r="ETN344" s="84"/>
      <c r="ETO344" s="84"/>
      <c r="ETP344" s="84"/>
      <c r="ETQ344" s="84"/>
      <c r="ETR344" s="84"/>
      <c r="ETS344" s="84"/>
      <c r="ETT344" s="84"/>
      <c r="ETU344" s="84"/>
      <c r="ETV344" s="84"/>
      <c r="ETW344" s="84"/>
      <c r="ETX344" s="84"/>
      <c r="ETY344" s="84"/>
      <c r="ETZ344" s="84"/>
      <c r="EUA344" s="84"/>
      <c r="EUB344" s="84"/>
      <c r="EUC344" s="84"/>
      <c r="EUD344" s="84"/>
      <c r="EUE344" s="84"/>
      <c r="EUF344" s="84"/>
      <c r="EUG344" s="84"/>
      <c r="EUH344" s="84"/>
      <c r="EUI344" s="84"/>
      <c r="EUJ344" s="84"/>
      <c r="EUK344" s="84"/>
      <c r="EUL344" s="84"/>
      <c r="EUM344" s="84"/>
      <c r="EUN344" s="84"/>
      <c r="EUO344" s="84"/>
      <c r="EUP344" s="84"/>
      <c r="EUQ344" s="84"/>
      <c r="EUR344" s="84"/>
      <c r="EUS344" s="84"/>
      <c r="EUT344" s="84"/>
      <c r="EUU344" s="84"/>
      <c r="EUV344" s="84"/>
      <c r="EUW344" s="84"/>
      <c r="EUX344" s="84"/>
      <c r="EUY344" s="84"/>
      <c r="EUZ344" s="84"/>
      <c r="EVA344" s="84"/>
      <c r="EVB344" s="84"/>
      <c r="EVC344" s="84"/>
      <c r="EVD344" s="84"/>
      <c r="EVE344" s="84"/>
      <c r="EVF344" s="84"/>
      <c r="EVG344" s="84"/>
      <c r="EVH344" s="84"/>
      <c r="EVI344" s="84"/>
      <c r="EVJ344" s="84"/>
      <c r="EVK344" s="84"/>
      <c r="EVL344" s="84"/>
      <c r="EVM344" s="84"/>
      <c r="EVN344" s="84"/>
      <c r="EVO344" s="84"/>
      <c r="EVP344" s="84"/>
      <c r="EVQ344" s="84"/>
      <c r="EVR344" s="84"/>
      <c r="EVS344" s="84"/>
      <c r="EVT344" s="84"/>
      <c r="EVU344" s="84"/>
      <c r="EVV344" s="84"/>
      <c r="EVW344" s="84"/>
      <c r="EVX344" s="84"/>
      <c r="EVY344" s="84"/>
      <c r="EVZ344" s="84"/>
      <c r="EWA344" s="84"/>
      <c r="EWB344" s="84"/>
      <c r="EWC344" s="84"/>
      <c r="EWD344" s="84"/>
      <c r="EWE344" s="84"/>
      <c r="EWF344" s="84"/>
      <c r="EWG344" s="84"/>
      <c r="EWH344" s="84"/>
      <c r="EWI344" s="84"/>
      <c r="EWJ344" s="84"/>
      <c r="EWK344" s="84"/>
      <c r="EWL344" s="84"/>
      <c r="EWM344" s="84"/>
    </row>
    <row r="346" spans="1:3991" ht="19.5" thickBot="1">
      <c r="A346" s="94">
        <f ca="1">TODAY()</f>
        <v>43199</v>
      </c>
      <c r="B346" s="93">
        <v>16</v>
      </c>
      <c r="C346" s="82">
        <f>C347</f>
        <v>0</v>
      </c>
      <c r="D346" s="82">
        <f>C348</f>
        <v>0</v>
      </c>
      <c r="E346" s="83">
        <f>срок_16</f>
        <v>0</v>
      </c>
      <c r="F346" s="1"/>
      <c r="G346" s="105" t="s">
        <v>83</v>
      </c>
      <c r="H346" s="98"/>
      <c r="I346" s="7"/>
    </row>
    <row r="347" spans="1:3991" ht="19.5" hidden="1" outlineLevel="1" thickBot="1">
      <c r="A347" s="178" t="s">
        <v>6</v>
      </c>
      <c r="B347" s="182"/>
      <c r="C347" s="178">
        <f>VLOOKUP($I$367,Сводная!$A$1:$X$22,3)</f>
        <v>0</v>
      </c>
      <c r="D347" s="179"/>
      <c r="E347" s="20" t="s">
        <v>28</v>
      </c>
      <c r="F347" s="17"/>
      <c r="G347" s="106" t="s">
        <v>26</v>
      </c>
      <c r="H347" s="92">
        <f>VLOOKUP($I$367,Сводная!$A$1:$X$22,7)</f>
        <v>0</v>
      </c>
    </row>
    <row r="348" spans="1:3991" ht="27" hidden="1" outlineLevel="1" thickBot="1">
      <c r="A348" s="178" t="s">
        <v>7</v>
      </c>
      <c r="B348" s="179"/>
      <c r="C348" s="178">
        <f>VLOOKUP($I$367,Сводная!$A$1:$X$22,4)</f>
        <v>0</v>
      </c>
      <c r="D348" s="179"/>
      <c r="E348" s="189">
        <f ca="1">IF(C349&lt;0,"Нет Даты",C349-A346)</f>
        <v>-43199</v>
      </c>
      <c r="F348" s="18"/>
      <c r="G348" s="106" t="s">
        <v>27</v>
      </c>
      <c r="H348" s="92">
        <f>VLOOKUP($I$367,Сводная!$A$1:$X$22,8)</f>
        <v>0</v>
      </c>
    </row>
    <row r="349" spans="1:3991" ht="27" hidden="1" outlineLevel="1" thickBot="1">
      <c r="A349" s="178" t="s">
        <v>13</v>
      </c>
      <c r="B349" s="179"/>
      <c r="C349" s="180">
        <f>VLOOKUP($I$367,Сводная!$A$1:$X$22,5)</f>
        <v>0</v>
      </c>
      <c r="D349" s="181"/>
      <c r="E349" s="190"/>
      <c r="F349" s="18"/>
      <c r="G349" s="106" t="s">
        <v>25</v>
      </c>
      <c r="H349" s="92">
        <f>VLOOKUP($I$367,Сводная!$A$1:$X$22,9)</f>
        <v>0</v>
      </c>
    </row>
    <row r="350" spans="1:3991" ht="27" hidden="1" outlineLevel="1" thickBot="1">
      <c r="A350" s="178" t="s">
        <v>22</v>
      </c>
      <c r="B350" s="179"/>
      <c r="C350" s="178" t="str">
        <f>IF(I367=0,CONCATENATE(LEFT(C347,5),"-",LEFT(C348,5),"-"),VLOOKUP(I367,Сводная!$A$1:$X$22,6))</f>
        <v>--</v>
      </c>
      <c r="D350" s="179"/>
      <c r="E350" s="191"/>
      <c r="F350" s="18"/>
      <c r="G350" s="106" t="s">
        <v>29</v>
      </c>
      <c r="H350" s="92">
        <f>VLOOKUP($I$367,Сводная!$A$1:$X$22,10)</f>
        <v>0</v>
      </c>
    </row>
    <row r="351" spans="1:3991" ht="16.5" hidden="1" outlineLevel="1" thickBot="1">
      <c r="A351" s="178" t="s">
        <v>95</v>
      </c>
      <c r="B351" s="179"/>
      <c r="C351" s="180">
        <f>'Список изделий'!F78</f>
        <v>0</v>
      </c>
      <c r="D351" s="181"/>
      <c r="F351" s="19"/>
    </row>
    <row r="352" spans="1:3991" ht="30" hidden="1" outlineLevel="1">
      <c r="A352" s="27" t="s">
        <v>1</v>
      </c>
      <c r="B352" s="27" t="s">
        <v>2</v>
      </c>
      <c r="C352" s="26" t="s">
        <v>38</v>
      </c>
      <c r="D352" s="26" t="s">
        <v>39</v>
      </c>
      <c r="E352" s="26" t="s">
        <v>35</v>
      </c>
      <c r="F352" s="16"/>
      <c r="G352" s="183" t="s">
        <v>83</v>
      </c>
      <c r="H352" s="184"/>
    </row>
    <row r="353" spans="1:3991" ht="18.75" hidden="1" outlineLevel="1">
      <c r="A353" s="14">
        <v>13</v>
      </c>
      <c r="B353" s="4" t="s">
        <v>4</v>
      </c>
      <c r="C353" s="8">
        <f>VLOOKUP($I$367,Сводная!$A$1:$X$22,11)</f>
        <v>1</v>
      </c>
      <c r="D353" s="28">
        <f>C349</f>
        <v>0</v>
      </c>
      <c r="E353" s="29" t="s">
        <v>32</v>
      </c>
      <c r="F353" s="9"/>
      <c r="G353" s="185"/>
      <c r="H353" s="186"/>
      <c r="I353" s="9"/>
    </row>
    <row r="354" spans="1:3991" ht="18.75" hidden="1" outlineLevel="1">
      <c r="A354" s="15">
        <v>12</v>
      </c>
      <c r="B354" s="5" t="s">
        <v>3</v>
      </c>
      <c r="C354" s="8">
        <f>VLOOKUP($I$367,Сводная!$A$1:$X$22,12)</f>
        <v>1</v>
      </c>
      <c r="D354" s="28">
        <f>D353</f>
        <v>0</v>
      </c>
      <c r="E354" s="29" t="s">
        <v>32</v>
      </c>
      <c r="F354" s="9"/>
      <c r="G354" s="185"/>
      <c r="H354" s="186"/>
      <c r="I354" s="9"/>
    </row>
    <row r="355" spans="1:3991" ht="18.75" hidden="1" outlineLevel="1">
      <c r="A355" s="14">
        <v>11</v>
      </c>
      <c r="B355" s="4" t="s">
        <v>62</v>
      </c>
      <c r="C355" s="8">
        <f>VLOOKUP($I$367,Сводная!$A$1:$X$22,13)</f>
        <v>1</v>
      </c>
      <c r="D355" s="28">
        <f>D354</f>
        <v>0</v>
      </c>
      <c r="E355" s="29" t="s">
        <v>33</v>
      </c>
      <c r="F355" s="9"/>
      <c r="G355" s="185"/>
      <c r="H355" s="186"/>
      <c r="I355" s="9"/>
    </row>
    <row r="356" spans="1:3991" ht="38.25" hidden="1" outlineLevel="1" thickBot="1">
      <c r="A356" s="15">
        <v>10</v>
      </c>
      <c r="B356" s="3" t="s">
        <v>48</v>
      </c>
      <c r="C356" s="8">
        <f>VLOOKUP($I$367,Сводная!$A$1:$X$22,14)</f>
        <v>1</v>
      </c>
      <c r="D356" s="28">
        <f>D355-C355</f>
        <v>-1</v>
      </c>
      <c r="E356" s="29" t="s">
        <v>34</v>
      </c>
      <c r="F356" s="9"/>
      <c r="G356" s="187"/>
      <c r="H356" s="188"/>
      <c r="I356" s="9"/>
    </row>
    <row r="357" spans="1:3991" ht="37.5" hidden="1" outlineLevel="1">
      <c r="A357" s="14">
        <v>9</v>
      </c>
      <c r="B357" s="4" t="s">
        <v>47</v>
      </c>
      <c r="C357" s="8">
        <f>VLOOKUP($I$367,Сводная!$A$1:$X$22,15)</f>
        <v>1</v>
      </c>
      <c r="D357" s="28">
        <f>D355-C355</f>
        <v>-1</v>
      </c>
      <c r="E357" s="29" t="s">
        <v>34</v>
      </c>
      <c r="F357" s="9"/>
      <c r="G357" s="108"/>
      <c r="H357" s="97"/>
      <c r="I357" s="9"/>
    </row>
    <row r="358" spans="1:3991" ht="18.75" hidden="1" outlineLevel="1">
      <c r="A358" s="15">
        <v>8</v>
      </c>
      <c r="B358" s="3" t="s">
        <v>46</v>
      </c>
      <c r="C358" s="8">
        <f>VLOOKUP($I$367,Сводная!$A$1:$X$22,16)</f>
        <v>1</v>
      </c>
      <c r="D358" s="28">
        <f>D357-C357-1</f>
        <v>-3</v>
      </c>
      <c r="E358" s="29" t="s">
        <v>36</v>
      </c>
      <c r="F358" s="9"/>
      <c r="G358" s="108"/>
      <c r="H358" s="97"/>
      <c r="I358" s="9"/>
    </row>
    <row r="359" spans="1:3991" ht="18.75" hidden="1" outlineLevel="1">
      <c r="A359" s="14">
        <v>7</v>
      </c>
      <c r="B359" s="4" t="s">
        <v>43</v>
      </c>
      <c r="C359" s="8">
        <f>VLOOKUP($I$367,Сводная!$A$1:$X$22,17)</f>
        <v>1</v>
      </c>
      <c r="D359" s="28">
        <f>D358</f>
        <v>-3</v>
      </c>
      <c r="E359" s="29" t="s">
        <v>36</v>
      </c>
      <c r="F359" s="9"/>
      <c r="G359" s="108"/>
      <c r="H359" s="97"/>
      <c r="I359" s="9"/>
    </row>
    <row r="360" spans="1:3991" ht="18.75" hidden="1" outlineLevel="1">
      <c r="A360" s="15">
        <v>6</v>
      </c>
      <c r="B360" s="3" t="s">
        <v>44</v>
      </c>
      <c r="C360" s="8">
        <f>VLOOKUP($I$367,Сводная!$A$1:$X$22,18)</f>
        <v>1</v>
      </c>
      <c r="D360" s="28">
        <f>D359</f>
        <v>-3</v>
      </c>
      <c r="E360" s="29" t="s">
        <v>36</v>
      </c>
      <c r="F360" s="9"/>
      <c r="G360" s="108"/>
      <c r="H360" s="97"/>
      <c r="I360" s="9"/>
    </row>
    <row r="361" spans="1:3991" ht="37.5" hidden="1" outlineLevel="1">
      <c r="A361" s="14">
        <v>5</v>
      </c>
      <c r="B361" s="2" t="s">
        <v>5</v>
      </c>
      <c r="C361" s="8">
        <f>VLOOKUP($I$367,Сводная!$A$1:$X$22,19)</f>
        <v>1</v>
      </c>
      <c r="D361" s="28">
        <f>D357-C357-1-MAX(C358,C359,C360)</f>
        <v>-4</v>
      </c>
      <c r="E361" s="29" t="s">
        <v>60</v>
      </c>
      <c r="F361" s="9"/>
      <c r="G361" s="108"/>
      <c r="H361" s="97"/>
      <c r="I361" s="9"/>
    </row>
    <row r="362" spans="1:3991" ht="18.75" hidden="1" outlineLevel="1">
      <c r="A362" s="15">
        <v>4</v>
      </c>
      <c r="B362" s="6" t="s">
        <v>45</v>
      </c>
      <c r="C362" s="8">
        <f>VLOOKUP($I$367,Сводная!$A$1:$X$22,20)</f>
        <v>1</v>
      </c>
      <c r="D362" s="28">
        <f>D361-C361</f>
        <v>-5</v>
      </c>
      <c r="E362" s="29" t="s">
        <v>61</v>
      </c>
      <c r="F362" s="9"/>
      <c r="G362" s="108"/>
      <c r="H362" s="97"/>
      <c r="I362" s="9"/>
    </row>
    <row r="363" spans="1:3991" ht="18.75" hidden="1" outlineLevel="1">
      <c r="A363" s="14">
        <v>3</v>
      </c>
      <c r="B363" s="2" t="s">
        <v>10</v>
      </c>
      <c r="C363" s="8">
        <f>VLOOKUP($I$367,Сводная!$A$1:$X$22,21)</f>
        <v>1</v>
      </c>
      <c r="D363" s="28">
        <f>D362</f>
        <v>-5</v>
      </c>
      <c r="E363" s="29" t="s">
        <v>61</v>
      </c>
      <c r="F363" s="9"/>
      <c r="G363" s="108"/>
      <c r="H363" s="97"/>
      <c r="I363" s="9"/>
    </row>
    <row r="364" spans="1:3991" ht="37.5" hidden="1" outlineLevel="1">
      <c r="A364" s="13">
        <v>2</v>
      </c>
      <c r="B364" s="6" t="s">
        <v>9</v>
      </c>
      <c r="C364" s="8">
        <f>VLOOKUP($I$367,Сводная!$A$1:$X$22,22)</f>
        <v>1</v>
      </c>
      <c r="D364" s="28">
        <f>D363-MAX(C362,C363)</f>
        <v>-6</v>
      </c>
      <c r="E364" s="29" t="s">
        <v>63</v>
      </c>
      <c r="F364" s="9"/>
      <c r="G364" s="108"/>
      <c r="H364" s="97"/>
      <c r="I364" s="9"/>
    </row>
    <row r="365" spans="1:3991" ht="37.5" hidden="1" outlineLevel="1">
      <c r="A365" s="14">
        <v>1</v>
      </c>
      <c r="B365" s="2" t="s">
        <v>11</v>
      </c>
      <c r="C365" s="8">
        <f>VLOOKUP($I$367,Сводная!$A$1:$X$22,23)</f>
        <v>1</v>
      </c>
      <c r="D365" s="28">
        <f>D364-C364</f>
        <v>-7</v>
      </c>
      <c r="E365" s="29" t="s">
        <v>40</v>
      </c>
      <c r="F365" s="9"/>
      <c r="G365" s="108"/>
      <c r="H365" s="97"/>
      <c r="I365" s="9"/>
    </row>
    <row r="366" spans="1:3991" ht="19.5" hidden="1" outlineLevel="1" thickBot="1">
      <c r="A366" s="13">
        <v>0</v>
      </c>
      <c r="B366" s="6" t="s">
        <v>8</v>
      </c>
      <c r="C366" s="8">
        <f>VLOOKUP($I$367,Сводная!$A$1:$X$22,24)</f>
        <v>1</v>
      </c>
      <c r="D366" s="28">
        <f>D365-C365</f>
        <v>-8</v>
      </c>
      <c r="E366" s="29" t="s">
        <v>37</v>
      </c>
      <c r="F366" s="9"/>
      <c r="G366" s="108"/>
      <c r="H366" s="97"/>
      <c r="I366" s="9"/>
    </row>
    <row r="367" spans="1:3991" s="70" customFormat="1" ht="19.5" collapsed="1" thickBot="1">
      <c r="A367" s="114">
        <f>'Список изделий'!I78</f>
        <v>0</v>
      </c>
      <c r="B367" s="115">
        <f>'Список изделий'!I79</f>
        <v>0</v>
      </c>
      <c r="C367" s="115">
        <f>'Список изделий'!I80</f>
        <v>0</v>
      </c>
      <c r="D367" s="115">
        <f>'Список изделий'!I81</f>
        <v>0</v>
      </c>
      <c r="E367" s="115">
        <f>'Список изделий'!I82</f>
        <v>0</v>
      </c>
      <c r="F367" s="115"/>
      <c r="G367" s="116"/>
      <c r="H367" s="99" t="s">
        <v>90</v>
      </c>
      <c r="I367" s="91">
        <f>IF($I$22=0,0,1)</f>
        <v>1</v>
      </c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8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8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84"/>
      <c r="DH367" s="84"/>
      <c r="DI367" s="84"/>
      <c r="DJ367" s="84"/>
      <c r="DK367" s="84"/>
      <c r="DL367" s="84"/>
      <c r="DM367" s="84"/>
      <c r="DN367" s="84"/>
      <c r="DO367" s="84"/>
      <c r="DP367" s="84"/>
      <c r="DQ367" s="84"/>
      <c r="DR367" s="84"/>
      <c r="DS367" s="84"/>
      <c r="DT367" s="84"/>
      <c r="DU367" s="84"/>
      <c r="DV367" s="84"/>
      <c r="DW367" s="84"/>
      <c r="DX367" s="84"/>
      <c r="DY367" s="84"/>
      <c r="DZ367" s="84"/>
      <c r="EA367" s="84"/>
      <c r="EB367" s="8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4"/>
      <c r="EM367" s="84"/>
      <c r="EN367" s="84"/>
      <c r="EO367" s="84"/>
      <c r="EP367" s="84"/>
      <c r="EQ367" s="84"/>
      <c r="ER367" s="84"/>
      <c r="ES367" s="84"/>
      <c r="ET367" s="84"/>
      <c r="EU367" s="84"/>
      <c r="EV367" s="84"/>
      <c r="EW367" s="84"/>
      <c r="EX367" s="84"/>
      <c r="EY367" s="84"/>
      <c r="EZ367" s="84"/>
      <c r="FA367" s="84"/>
      <c r="FB367" s="84"/>
      <c r="FC367" s="84"/>
      <c r="FD367" s="84"/>
      <c r="FE367" s="84"/>
      <c r="FF367" s="84"/>
      <c r="FG367" s="84"/>
      <c r="FH367" s="84"/>
      <c r="FI367" s="84"/>
      <c r="FJ367" s="84"/>
      <c r="FK367" s="84"/>
      <c r="FL367" s="84"/>
      <c r="FM367" s="84"/>
      <c r="FN367" s="84"/>
      <c r="FO367" s="84"/>
      <c r="FP367" s="84"/>
      <c r="FQ367" s="84"/>
      <c r="FR367" s="84"/>
      <c r="FS367" s="84"/>
      <c r="FT367" s="84"/>
      <c r="FU367" s="84"/>
      <c r="FV367" s="84"/>
      <c r="FW367" s="84"/>
      <c r="FX367" s="84"/>
      <c r="FY367" s="84"/>
      <c r="FZ367" s="84"/>
      <c r="GA367" s="84"/>
      <c r="GB367" s="84"/>
      <c r="GC367" s="84"/>
      <c r="GD367" s="84"/>
      <c r="GE367" s="84"/>
      <c r="GF367" s="84"/>
      <c r="GG367" s="84"/>
      <c r="GH367" s="84"/>
      <c r="GI367" s="84"/>
      <c r="GJ367" s="84"/>
      <c r="GK367" s="84"/>
      <c r="GL367" s="84"/>
      <c r="GM367" s="84"/>
      <c r="GN367" s="84"/>
      <c r="GO367" s="84"/>
      <c r="GP367" s="84"/>
      <c r="GQ367" s="84"/>
      <c r="GR367" s="84"/>
      <c r="GS367" s="84"/>
      <c r="GT367" s="84"/>
      <c r="GU367" s="84"/>
      <c r="GV367" s="84"/>
      <c r="GW367" s="84"/>
      <c r="GX367" s="84"/>
      <c r="GY367" s="84"/>
      <c r="GZ367" s="84"/>
      <c r="HA367" s="84"/>
      <c r="HB367" s="84"/>
      <c r="HC367" s="84"/>
      <c r="HD367" s="84"/>
      <c r="HE367" s="84"/>
      <c r="HF367" s="84"/>
      <c r="HG367" s="84"/>
      <c r="HH367" s="84"/>
      <c r="HI367" s="84"/>
      <c r="HJ367" s="84"/>
      <c r="HK367" s="84"/>
      <c r="HL367" s="84"/>
      <c r="HM367" s="84"/>
      <c r="HN367" s="84"/>
      <c r="HO367" s="84"/>
      <c r="HP367" s="84"/>
      <c r="HQ367" s="84"/>
      <c r="HR367" s="84"/>
      <c r="HS367" s="84"/>
      <c r="HT367" s="84"/>
      <c r="HU367" s="84"/>
      <c r="HV367" s="84"/>
      <c r="HW367" s="84"/>
      <c r="HX367" s="84"/>
      <c r="HY367" s="84"/>
      <c r="HZ367" s="84"/>
      <c r="IA367" s="84"/>
      <c r="IB367" s="84"/>
      <c r="IC367" s="84"/>
      <c r="ID367" s="84"/>
      <c r="IE367" s="84"/>
      <c r="IF367" s="84"/>
      <c r="IG367" s="84"/>
      <c r="IH367" s="84"/>
      <c r="II367" s="84"/>
      <c r="IJ367" s="84"/>
      <c r="IK367" s="84"/>
      <c r="IL367" s="84"/>
      <c r="IM367" s="84"/>
      <c r="IN367" s="84"/>
      <c r="IO367" s="84"/>
      <c r="IP367" s="84"/>
      <c r="IQ367" s="84"/>
      <c r="IR367" s="84"/>
      <c r="IS367" s="84"/>
      <c r="IT367" s="84"/>
      <c r="IU367" s="84"/>
      <c r="IV367" s="84"/>
      <c r="IW367" s="84"/>
      <c r="IX367" s="84"/>
      <c r="IY367" s="84"/>
      <c r="IZ367" s="84"/>
      <c r="JA367" s="84"/>
      <c r="JB367" s="84"/>
      <c r="JC367" s="84"/>
      <c r="JD367" s="84"/>
      <c r="JE367" s="84"/>
      <c r="JF367" s="84"/>
      <c r="JG367" s="84"/>
      <c r="JH367" s="84"/>
      <c r="JI367" s="84"/>
      <c r="JJ367" s="84"/>
      <c r="JK367" s="84"/>
      <c r="JL367" s="84"/>
      <c r="JM367" s="84"/>
      <c r="JN367" s="84"/>
      <c r="JO367" s="84"/>
      <c r="JP367" s="84"/>
      <c r="JQ367" s="84"/>
      <c r="JR367" s="84"/>
      <c r="JS367" s="84"/>
      <c r="JT367" s="84"/>
      <c r="JU367" s="84"/>
      <c r="JV367" s="84"/>
      <c r="JW367" s="84"/>
      <c r="JX367" s="84"/>
      <c r="JY367" s="84"/>
      <c r="JZ367" s="84"/>
      <c r="KA367" s="84"/>
      <c r="KB367" s="84"/>
      <c r="KC367" s="84"/>
      <c r="KD367" s="84"/>
      <c r="KE367" s="84"/>
      <c r="KF367" s="84"/>
      <c r="KG367" s="84"/>
      <c r="KH367" s="84"/>
      <c r="KI367" s="84"/>
      <c r="KJ367" s="84"/>
      <c r="KK367" s="84"/>
      <c r="KL367" s="84"/>
      <c r="KM367" s="84"/>
      <c r="KN367" s="84"/>
      <c r="KO367" s="84"/>
      <c r="KP367" s="84"/>
      <c r="KQ367" s="84"/>
      <c r="KR367" s="84"/>
      <c r="KS367" s="84"/>
      <c r="KT367" s="84"/>
      <c r="KU367" s="84"/>
      <c r="KV367" s="84"/>
      <c r="KW367" s="84"/>
      <c r="KX367" s="84"/>
      <c r="KY367" s="84"/>
      <c r="KZ367" s="84"/>
      <c r="LA367" s="84"/>
      <c r="LB367" s="84"/>
      <c r="LC367" s="84"/>
      <c r="LD367" s="84"/>
      <c r="LE367" s="84"/>
      <c r="LF367" s="84"/>
      <c r="LG367" s="84"/>
      <c r="LH367" s="84"/>
      <c r="LI367" s="84"/>
      <c r="LJ367" s="84"/>
      <c r="LK367" s="84"/>
      <c r="LL367" s="84"/>
      <c r="LM367" s="84"/>
      <c r="LN367" s="84"/>
      <c r="LO367" s="84"/>
      <c r="LP367" s="84"/>
      <c r="LQ367" s="84"/>
      <c r="LR367" s="84"/>
      <c r="LS367" s="84"/>
      <c r="LT367" s="84"/>
      <c r="LU367" s="84"/>
      <c r="LV367" s="84"/>
      <c r="LW367" s="84"/>
      <c r="LX367" s="84"/>
      <c r="LY367" s="84"/>
      <c r="LZ367" s="84"/>
      <c r="MA367" s="84"/>
      <c r="MB367" s="84"/>
      <c r="MC367" s="84"/>
      <c r="MD367" s="84"/>
      <c r="ME367" s="84"/>
      <c r="MF367" s="84"/>
      <c r="MG367" s="84"/>
      <c r="MH367" s="84"/>
      <c r="MI367" s="84"/>
      <c r="MJ367" s="84"/>
      <c r="MK367" s="84"/>
      <c r="ML367" s="84"/>
      <c r="MM367" s="84"/>
      <c r="MN367" s="84"/>
      <c r="MO367" s="84"/>
      <c r="MP367" s="84"/>
      <c r="MQ367" s="84"/>
      <c r="MR367" s="84"/>
      <c r="MS367" s="84"/>
      <c r="MT367" s="84"/>
      <c r="MU367" s="84"/>
      <c r="MV367" s="84"/>
      <c r="MW367" s="84"/>
      <c r="MX367" s="84"/>
      <c r="MY367" s="84"/>
      <c r="MZ367" s="84"/>
      <c r="NA367" s="84"/>
      <c r="NB367" s="84"/>
      <c r="NC367" s="84"/>
      <c r="ND367" s="84"/>
      <c r="NE367" s="84"/>
      <c r="NF367" s="84"/>
      <c r="NG367" s="84"/>
      <c r="NH367" s="84"/>
      <c r="NI367" s="84"/>
      <c r="NJ367" s="84"/>
      <c r="NK367" s="84"/>
      <c r="NL367" s="84"/>
      <c r="NM367" s="84"/>
      <c r="NN367" s="84"/>
      <c r="NO367" s="84"/>
      <c r="NP367" s="84"/>
      <c r="NQ367" s="84"/>
      <c r="NR367" s="84"/>
      <c r="NS367" s="84"/>
      <c r="NT367" s="84"/>
      <c r="NU367" s="84"/>
      <c r="NV367" s="84"/>
      <c r="NW367" s="84"/>
      <c r="NX367" s="84"/>
      <c r="NY367" s="84"/>
      <c r="NZ367" s="84"/>
      <c r="OA367" s="84"/>
      <c r="OB367" s="84"/>
      <c r="OC367" s="84"/>
      <c r="OD367" s="84"/>
      <c r="OE367" s="84"/>
      <c r="OF367" s="84"/>
      <c r="OG367" s="84"/>
      <c r="OH367" s="84"/>
      <c r="OI367" s="84"/>
      <c r="OJ367" s="84"/>
      <c r="OK367" s="84"/>
      <c r="OL367" s="84"/>
      <c r="OM367" s="84"/>
      <c r="ON367" s="84"/>
      <c r="OO367" s="84"/>
      <c r="OP367" s="84"/>
      <c r="OQ367" s="84"/>
      <c r="OR367" s="84"/>
      <c r="OS367" s="84"/>
      <c r="OT367" s="84"/>
      <c r="OU367" s="84"/>
      <c r="OV367" s="84"/>
      <c r="OW367" s="84"/>
      <c r="OX367" s="84"/>
      <c r="OY367" s="84"/>
      <c r="OZ367" s="84"/>
      <c r="PA367" s="84"/>
      <c r="PB367" s="84"/>
      <c r="PC367" s="84"/>
      <c r="PD367" s="84"/>
      <c r="PE367" s="84"/>
      <c r="PF367" s="84"/>
      <c r="PG367" s="84"/>
      <c r="PH367" s="84"/>
      <c r="PI367" s="84"/>
      <c r="PJ367" s="84"/>
      <c r="PK367" s="84"/>
      <c r="PL367" s="84"/>
      <c r="PM367" s="84"/>
      <c r="PN367" s="84"/>
      <c r="PO367" s="84"/>
      <c r="PP367" s="84"/>
      <c r="PQ367" s="84"/>
      <c r="PR367" s="84"/>
      <c r="PS367" s="84"/>
      <c r="PT367" s="84"/>
      <c r="PU367" s="84"/>
      <c r="PV367" s="84"/>
      <c r="PW367" s="84"/>
      <c r="PX367" s="84"/>
      <c r="PY367" s="84"/>
      <c r="PZ367" s="84"/>
      <c r="QA367" s="84"/>
      <c r="QB367" s="84"/>
      <c r="QC367" s="84"/>
      <c r="QD367" s="84"/>
      <c r="QE367" s="84"/>
      <c r="QF367" s="84"/>
      <c r="QG367" s="84"/>
      <c r="QH367" s="84"/>
      <c r="QI367" s="84"/>
      <c r="QJ367" s="84"/>
      <c r="QK367" s="84"/>
      <c r="QL367" s="84"/>
      <c r="QM367" s="84"/>
      <c r="QN367" s="84"/>
      <c r="QO367" s="84"/>
      <c r="QP367" s="84"/>
      <c r="QQ367" s="84"/>
      <c r="QR367" s="84"/>
      <c r="QS367" s="84"/>
      <c r="QT367" s="84"/>
      <c r="QU367" s="84"/>
      <c r="QV367" s="84"/>
      <c r="QW367" s="84"/>
      <c r="QX367" s="84"/>
      <c r="QY367" s="84"/>
      <c r="QZ367" s="84"/>
      <c r="RA367" s="84"/>
      <c r="RB367" s="84"/>
      <c r="RC367" s="84"/>
      <c r="RD367" s="84"/>
      <c r="RE367" s="84"/>
      <c r="RF367" s="84"/>
      <c r="RG367" s="84"/>
      <c r="RH367" s="84"/>
      <c r="RI367" s="84"/>
      <c r="RJ367" s="84"/>
      <c r="RK367" s="84"/>
      <c r="RL367" s="84"/>
      <c r="RM367" s="84"/>
      <c r="RN367" s="84"/>
      <c r="RO367" s="84"/>
      <c r="RP367" s="84"/>
      <c r="RQ367" s="84"/>
      <c r="RR367" s="84"/>
      <c r="RS367" s="84"/>
      <c r="RT367" s="84"/>
      <c r="RU367" s="84"/>
      <c r="RV367" s="84"/>
      <c r="RW367" s="84"/>
      <c r="RX367" s="84"/>
      <c r="RY367" s="84"/>
      <c r="RZ367" s="84"/>
      <c r="SA367" s="84"/>
      <c r="SB367" s="84"/>
      <c r="SC367" s="84"/>
      <c r="SD367" s="84"/>
      <c r="SE367" s="84"/>
      <c r="SF367" s="84"/>
      <c r="SG367" s="84"/>
      <c r="SH367" s="84"/>
      <c r="SI367" s="84"/>
      <c r="SJ367" s="84"/>
      <c r="SK367" s="84"/>
      <c r="SL367" s="84"/>
      <c r="SM367" s="84"/>
      <c r="SN367" s="84"/>
      <c r="SO367" s="84"/>
      <c r="SP367" s="84"/>
      <c r="SQ367" s="84"/>
      <c r="SR367" s="84"/>
      <c r="SS367" s="84"/>
      <c r="ST367" s="84"/>
      <c r="SU367" s="84"/>
      <c r="SV367" s="84"/>
      <c r="SW367" s="84"/>
      <c r="SX367" s="84"/>
      <c r="SY367" s="84"/>
      <c r="SZ367" s="84"/>
      <c r="TA367" s="84"/>
      <c r="TB367" s="84"/>
      <c r="TC367" s="84"/>
      <c r="TD367" s="84"/>
      <c r="TE367" s="84"/>
      <c r="TF367" s="84"/>
      <c r="TG367" s="84"/>
      <c r="TH367" s="84"/>
      <c r="TI367" s="84"/>
      <c r="TJ367" s="84"/>
      <c r="TK367" s="84"/>
      <c r="TL367" s="84"/>
      <c r="TM367" s="84"/>
      <c r="TN367" s="84"/>
      <c r="TO367" s="84"/>
      <c r="TP367" s="84"/>
      <c r="TQ367" s="84"/>
      <c r="TR367" s="84"/>
      <c r="TS367" s="84"/>
      <c r="TT367" s="84"/>
      <c r="TU367" s="84"/>
      <c r="TV367" s="84"/>
      <c r="TW367" s="84"/>
      <c r="TX367" s="84"/>
      <c r="TY367" s="84"/>
      <c r="TZ367" s="84"/>
      <c r="UA367" s="84"/>
      <c r="UB367" s="84"/>
      <c r="UC367" s="84"/>
      <c r="UD367" s="84"/>
      <c r="UE367" s="84"/>
      <c r="UF367" s="84"/>
      <c r="UG367" s="84"/>
      <c r="UH367" s="84"/>
      <c r="UI367" s="84"/>
      <c r="UJ367" s="84"/>
      <c r="UK367" s="84"/>
      <c r="UL367" s="84"/>
      <c r="UM367" s="84"/>
      <c r="UN367" s="84"/>
      <c r="UO367" s="84"/>
      <c r="UP367" s="84"/>
      <c r="UQ367" s="84"/>
      <c r="UR367" s="84"/>
      <c r="US367" s="84"/>
      <c r="UT367" s="84"/>
      <c r="UU367" s="84"/>
      <c r="UV367" s="84"/>
      <c r="UW367" s="84"/>
      <c r="UX367" s="84"/>
      <c r="UY367" s="84"/>
      <c r="UZ367" s="84"/>
      <c r="VA367" s="84"/>
      <c r="VB367" s="84"/>
      <c r="VC367" s="84"/>
      <c r="VD367" s="84"/>
      <c r="VE367" s="84"/>
      <c r="VF367" s="84"/>
      <c r="VG367" s="84"/>
      <c r="VH367" s="84"/>
      <c r="VI367" s="84"/>
      <c r="VJ367" s="84"/>
      <c r="VK367" s="84"/>
      <c r="VL367" s="84"/>
      <c r="VM367" s="84"/>
      <c r="VN367" s="84"/>
      <c r="VO367" s="84"/>
      <c r="VP367" s="84"/>
      <c r="VQ367" s="84"/>
      <c r="VR367" s="84"/>
      <c r="VS367" s="84"/>
      <c r="VT367" s="84"/>
      <c r="VU367" s="84"/>
      <c r="VV367" s="84"/>
      <c r="VW367" s="84"/>
      <c r="VX367" s="84"/>
      <c r="VY367" s="84"/>
      <c r="VZ367" s="84"/>
      <c r="WA367" s="84"/>
      <c r="WB367" s="84"/>
      <c r="WC367" s="84"/>
      <c r="WD367" s="84"/>
      <c r="WE367" s="84"/>
      <c r="WF367" s="84"/>
      <c r="WG367" s="84"/>
      <c r="WH367" s="84"/>
      <c r="WI367" s="84"/>
      <c r="WJ367" s="84"/>
      <c r="WK367" s="84"/>
      <c r="WL367" s="84"/>
      <c r="WM367" s="84"/>
      <c r="WN367" s="84"/>
      <c r="WO367" s="84"/>
      <c r="WP367" s="84"/>
      <c r="WQ367" s="84"/>
      <c r="WR367" s="84"/>
      <c r="WS367" s="84"/>
      <c r="WT367" s="84"/>
      <c r="WU367" s="84"/>
      <c r="WV367" s="84"/>
      <c r="WW367" s="84"/>
      <c r="WX367" s="84"/>
      <c r="WY367" s="84"/>
      <c r="WZ367" s="84"/>
      <c r="XA367" s="84"/>
      <c r="XB367" s="84"/>
      <c r="XC367" s="84"/>
      <c r="XD367" s="84"/>
      <c r="XE367" s="84"/>
      <c r="XF367" s="84"/>
      <c r="XG367" s="84"/>
      <c r="XH367" s="84"/>
      <c r="XI367" s="84"/>
      <c r="XJ367" s="84"/>
      <c r="XK367" s="84"/>
      <c r="XL367" s="84"/>
      <c r="XM367" s="84"/>
      <c r="XN367" s="84"/>
      <c r="XO367" s="84"/>
      <c r="XP367" s="84"/>
      <c r="XQ367" s="84"/>
      <c r="XR367" s="84"/>
      <c r="XS367" s="84"/>
      <c r="XT367" s="84"/>
      <c r="XU367" s="84"/>
      <c r="XV367" s="84"/>
      <c r="XW367" s="84"/>
      <c r="XX367" s="84"/>
      <c r="XY367" s="84"/>
      <c r="XZ367" s="84"/>
      <c r="YA367" s="84"/>
      <c r="YB367" s="84"/>
      <c r="YC367" s="84"/>
      <c r="YD367" s="84"/>
      <c r="YE367" s="84"/>
      <c r="YF367" s="84"/>
      <c r="YG367" s="84"/>
      <c r="YH367" s="84"/>
      <c r="YI367" s="84"/>
      <c r="YJ367" s="84"/>
      <c r="YK367" s="84"/>
      <c r="YL367" s="84"/>
      <c r="YM367" s="84"/>
      <c r="YN367" s="84"/>
      <c r="YO367" s="84"/>
      <c r="YP367" s="84"/>
      <c r="YQ367" s="84"/>
      <c r="YR367" s="84"/>
      <c r="YS367" s="84"/>
      <c r="YT367" s="84"/>
      <c r="YU367" s="84"/>
      <c r="YV367" s="84"/>
      <c r="YW367" s="84"/>
      <c r="YX367" s="84"/>
      <c r="YY367" s="84"/>
      <c r="YZ367" s="84"/>
      <c r="ZA367" s="84"/>
      <c r="ZB367" s="84"/>
      <c r="ZC367" s="84"/>
      <c r="ZD367" s="84"/>
      <c r="ZE367" s="84"/>
      <c r="ZF367" s="84"/>
      <c r="ZG367" s="84"/>
      <c r="ZH367" s="84"/>
      <c r="ZI367" s="84"/>
      <c r="ZJ367" s="84"/>
      <c r="ZK367" s="84"/>
      <c r="ZL367" s="84"/>
      <c r="ZM367" s="84"/>
      <c r="ZN367" s="84"/>
      <c r="ZO367" s="84"/>
      <c r="ZP367" s="84"/>
      <c r="ZQ367" s="84"/>
      <c r="ZR367" s="84"/>
      <c r="ZS367" s="84"/>
      <c r="ZT367" s="84"/>
      <c r="ZU367" s="84"/>
      <c r="ZV367" s="84"/>
      <c r="ZW367" s="84"/>
      <c r="ZX367" s="84"/>
      <c r="ZY367" s="84"/>
      <c r="ZZ367" s="84"/>
      <c r="AAA367" s="84"/>
      <c r="AAB367" s="84"/>
      <c r="AAC367" s="84"/>
      <c r="AAD367" s="84"/>
      <c r="AAE367" s="84"/>
      <c r="AAF367" s="84"/>
      <c r="AAG367" s="84"/>
      <c r="AAH367" s="84"/>
      <c r="AAI367" s="84"/>
      <c r="AAJ367" s="84"/>
      <c r="AAK367" s="84"/>
      <c r="AAL367" s="84"/>
      <c r="AAM367" s="84"/>
      <c r="AAN367" s="84"/>
      <c r="AAO367" s="84"/>
      <c r="AAP367" s="84"/>
      <c r="AAQ367" s="84"/>
      <c r="AAR367" s="84"/>
      <c r="AAS367" s="84"/>
      <c r="AAT367" s="84"/>
      <c r="AAU367" s="84"/>
      <c r="AAV367" s="84"/>
      <c r="AAW367" s="84"/>
      <c r="AAX367" s="84"/>
      <c r="AAY367" s="84"/>
      <c r="AAZ367" s="84"/>
      <c r="ABA367" s="84"/>
      <c r="ABB367" s="84"/>
      <c r="ABC367" s="84"/>
      <c r="ABD367" s="84"/>
      <c r="ABE367" s="84"/>
      <c r="ABF367" s="84"/>
      <c r="ABG367" s="84"/>
      <c r="ABH367" s="84"/>
      <c r="ABI367" s="84"/>
      <c r="ABJ367" s="84"/>
      <c r="ABK367" s="84"/>
      <c r="ABL367" s="84"/>
      <c r="ABM367" s="84"/>
      <c r="ABN367" s="84"/>
      <c r="ABO367" s="84"/>
      <c r="ABP367" s="84"/>
      <c r="ABQ367" s="84"/>
      <c r="ABR367" s="84"/>
      <c r="ABS367" s="84"/>
      <c r="ABT367" s="84"/>
      <c r="ABU367" s="84"/>
      <c r="ABV367" s="84"/>
      <c r="ABW367" s="84"/>
      <c r="ABX367" s="84"/>
      <c r="ABY367" s="84"/>
      <c r="ABZ367" s="84"/>
      <c r="ACA367" s="84"/>
      <c r="ACB367" s="84"/>
      <c r="ACC367" s="84"/>
      <c r="ACD367" s="84"/>
      <c r="ACE367" s="84"/>
      <c r="ACF367" s="84"/>
      <c r="ACG367" s="84"/>
      <c r="ACH367" s="84"/>
      <c r="ACI367" s="84"/>
      <c r="ACJ367" s="84"/>
      <c r="ACK367" s="84"/>
      <c r="ACL367" s="84"/>
      <c r="ACM367" s="84"/>
      <c r="ACN367" s="84"/>
      <c r="ACO367" s="84"/>
      <c r="ACP367" s="84"/>
      <c r="ACQ367" s="84"/>
      <c r="ACR367" s="84"/>
      <c r="ACS367" s="84"/>
      <c r="ACT367" s="84"/>
      <c r="ACU367" s="84"/>
      <c r="ACV367" s="84"/>
      <c r="ACW367" s="84"/>
      <c r="ACX367" s="84"/>
      <c r="ACY367" s="84"/>
      <c r="ACZ367" s="84"/>
      <c r="ADA367" s="84"/>
      <c r="ADB367" s="84"/>
      <c r="ADC367" s="84"/>
      <c r="ADD367" s="84"/>
      <c r="ADE367" s="84"/>
      <c r="ADF367" s="84"/>
      <c r="ADG367" s="84"/>
      <c r="ADH367" s="84"/>
      <c r="ADI367" s="84"/>
      <c r="ADJ367" s="84"/>
      <c r="ADK367" s="84"/>
      <c r="ADL367" s="84"/>
      <c r="ADM367" s="84"/>
      <c r="ADN367" s="84"/>
      <c r="ADO367" s="84"/>
      <c r="ADP367" s="84"/>
      <c r="ADQ367" s="84"/>
      <c r="ADR367" s="84"/>
      <c r="ADS367" s="84"/>
      <c r="ADT367" s="84"/>
      <c r="ADU367" s="84"/>
      <c r="ADV367" s="84"/>
      <c r="ADW367" s="84"/>
      <c r="ADX367" s="84"/>
      <c r="ADY367" s="84"/>
      <c r="ADZ367" s="84"/>
      <c r="AEA367" s="84"/>
      <c r="AEB367" s="84"/>
      <c r="AEC367" s="84"/>
      <c r="AED367" s="84"/>
      <c r="AEE367" s="84"/>
      <c r="AEF367" s="84"/>
      <c r="AEG367" s="84"/>
      <c r="AEH367" s="84"/>
      <c r="AEI367" s="84"/>
      <c r="AEJ367" s="84"/>
      <c r="AEK367" s="84"/>
      <c r="AEL367" s="84"/>
      <c r="AEM367" s="84"/>
      <c r="AEN367" s="84"/>
      <c r="AEO367" s="84"/>
      <c r="AEP367" s="84"/>
      <c r="AEQ367" s="84"/>
      <c r="AER367" s="84"/>
      <c r="AES367" s="84"/>
      <c r="AET367" s="84"/>
      <c r="AEU367" s="84"/>
      <c r="AEV367" s="84"/>
      <c r="AEW367" s="84"/>
      <c r="AEX367" s="84"/>
      <c r="AEY367" s="84"/>
      <c r="AEZ367" s="84"/>
      <c r="AFA367" s="84"/>
      <c r="AFB367" s="84"/>
      <c r="AFC367" s="84"/>
      <c r="AFD367" s="84"/>
      <c r="AFE367" s="84"/>
      <c r="AFF367" s="84"/>
      <c r="AFG367" s="84"/>
      <c r="AFH367" s="84"/>
      <c r="AFI367" s="84"/>
      <c r="AFJ367" s="84"/>
      <c r="AFK367" s="84"/>
      <c r="AFL367" s="84"/>
      <c r="AFM367" s="84"/>
      <c r="AFN367" s="84"/>
      <c r="AFO367" s="84"/>
      <c r="AFP367" s="84"/>
      <c r="AFQ367" s="84"/>
      <c r="AFR367" s="84"/>
      <c r="AFS367" s="84"/>
      <c r="AFT367" s="84"/>
      <c r="AFU367" s="84"/>
      <c r="AFV367" s="84"/>
      <c r="AFW367" s="84"/>
      <c r="AFX367" s="84"/>
      <c r="AFY367" s="84"/>
      <c r="AFZ367" s="84"/>
      <c r="AGA367" s="84"/>
      <c r="AGB367" s="84"/>
      <c r="AGC367" s="84"/>
      <c r="AGD367" s="84"/>
      <c r="AGE367" s="84"/>
      <c r="AGF367" s="84"/>
      <c r="AGG367" s="84"/>
      <c r="AGH367" s="84"/>
      <c r="AGI367" s="84"/>
      <c r="AGJ367" s="84"/>
      <c r="AGK367" s="84"/>
      <c r="AGL367" s="84"/>
      <c r="AGM367" s="84"/>
      <c r="AGN367" s="84"/>
      <c r="AGO367" s="84"/>
      <c r="AGP367" s="84"/>
      <c r="AGQ367" s="84"/>
      <c r="AGR367" s="84"/>
      <c r="AGS367" s="84"/>
      <c r="AGT367" s="84"/>
      <c r="AGU367" s="84"/>
      <c r="AGV367" s="84"/>
      <c r="AGW367" s="84"/>
      <c r="AGX367" s="84"/>
      <c r="AGY367" s="84"/>
      <c r="AGZ367" s="84"/>
      <c r="AHA367" s="84"/>
      <c r="AHB367" s="84"/>
      <c r="AHC367" s="84"/>
      <c r="AHD367" s="84"/>
      <c r="AHE367" s="84"/>
      <c r="AHF367" s="84"/>
      <c r="AHG367" s="84"/>
      <c r="AHH367" s="84"/>
      <c r="AHI367" s="84"/>
      <c r="AHJ367" s="84"/>
      <c r="AHK367" s="84"/>
      <c r="AHL367" s="84"/>
      <c r="AHM367" s="84"/>
      <c r="AHN367" s="84"/>
      <c r="AHO367" s="84"/>
      <c r="AHP367" s="84"/>
      <c r="AHQ367" s="84"/>
      <c r="AHR367" s="84"/>
      <c r="AHS367" s="84"/>
      <c r="AHT367" s="84"/>
      <c r="AHU367" s="84"/>
      <c r="AHV367" s="84"/>
      <c r="AHW367" s="84"/>
      <c r="AHX367" s="84"/>
      <c r="AHY367" s="84"/>
      <c r="AHZ367" s="84"/>
      <c r="AIA367" s="84"/>
      <c r="AIB367" s="84"/>
      <c r="AIC367" s="84"/>
      <c r="AID367" s="84"/>
      <c r="AIE367" s="84"/>
      <c r="AIF367" s="84"/>
      <c r="AIG367" s="84"/>
      <c r="AIH367" s="84"/>
      <c r="AII367" s="84"/>
      <c r="AIJ367" s="84"/>
      <c r="AIK367" s="84"/>
      <c r="AIL367" s="84"/>
      <c r="AIM367" s="84"/>
      <c r="AIN367" s="84"/>
      <c r="AIO367" s="84"/>
      <c r="AIP367" s="84"/>
      <c r="AIQ367" s="84"/>
      <c r="AIR367" s="84"/>
      <c r="AIS367" s="84"/>
      <c r="AIT367" s="84"/>
      <c r="AIU367" s="84"/>
      <c r="AIV367" s="84"/>
      <c r="AIW367" s="84"/>
      <c r="AIX367" s="84"/>
      <c r="AIY367" s="84"/>
      <c r="AIZ367" s="84"/>
      <c r="AJA367" s="84"/>
      <c r="AJB367" s="84"/>
      <c r="AJC367" s="84"/>
      <c r="AJD367" s="84"/>
      <c r="AJE367" s="84"/>
      <c r="AJF367" s="84"/>
      <c r="AJG367" s="84"/>
      <c r="AJH367" s="84"/>
      <c r="AJI367" s="84"/>
      <c r="AJJ367" s="84"/>
      <c r="AJK367" s="84"/>
      <c r="AJL367" s="84"/>
      <c r="AJM367" s="84"/>
      <c r="AJN367" s="84"/>
      <c r="AJO367" s="84"/>
      <c r="AJP367" s="84"/>
      <c r="AJQ367" s="84"/>
      <c r="AJR367" s="84"/>
      <c r="AJS367" s="84"/>
      <c r="AJT367" s="84"/>
      <c r="AJU367" s="84"/>
      <c r="AJV367" s="84"/>
      <c r="AJW367" s="84"/>
      <c r="AJX367" s="84"/>
      <c r="AJY367" s="84"/>
      <c r="AJZ367" s="84"/>
      <c r="AKA367" s="84"/>
      <c r="AKB367" s="84"/>
      <c r="AKC367" s="84"/>
      <c r="AKD367" s="84"/>
      <c r="AKE367" s="84"/>
      <c r="AKF367" s="84"/>
      <c r="AKG367" s="84"/>
      <c r="AKH367" s="84"/>
      <c r="AKI367" s="84"/>
      <c r="AKJ367" s="84"/>
      <c r="AKK367" s="84"/>
      <c r="AKL367" s="84"/>
      <c r="AKM367" s="84"/>
      <c r="AKN367" s="84"/>
      <c r="AKO367" s="84"/>
      <c r="AKP367" s="84"/>
      <c r="AKQ367" s="84"/>
      <c r="AKR367" s="84"/>
      <c r="AKS367" s="84"/>
      <c r="AKT367" s="84"/>
      <c r="AKU367" s="84"/>
      <c r="AKV367" s="84"/>
      <c r="AKW367" s="84"/>
      <c r="AKX367" s="84"/>
      <c r="AKY367" s="84"/>
      <c r="AKZ367" s="84"/>
      <c r="ALA367" s="84"/>
      <c r="ALB367" s="84"/>
      <c r="ALC367" s="84"/>
      <c r="ALD367" s="84"/>
      <c r="ALE367" s="84"/>
      <c r="ALF367" s="84"/>
      <c r="ALG367" s="84"/>
      <c r="ALH367" s="84"/>
      <c r="ALI367" s="84"/>
      <c r="ALJ367" s="84"/>
      <c r="ALK367" s="84"/>
      <c r="ALL367" s="84"/>
      <c r="ALM367" s="84"/>
      <c r="ALN367" s="84"/>
      <c r="ALO367" s="84"/>
      <c r="ALP367" s="84"/>
      <c r="ALQ367" s="84"/>
      <c r="ALR367" s="84"/>
      <c r="ALS367" s="84"/>
      <c r="ALT367" s="84"/>
      <c r="ALU367" s="84"/>
      <c r="ALV367" s="84"/>
      <c r="ALW367" s="84"/>
      <c r="ALX367" s="84"/>
      <c r="ALY367" s="84"/>
      <c r="ALZ367" s="84"/>
      <c r="AMA367" s="84"/>
      <c r="AMB367" s="84"/>
      <c r="AMC367" s="84"/>
      <c r="AMD367" s="84"/>
      <c r="AME367" s="84"/>
      <c r="AMF367" s="84"/>
      <c r="AMG367" s="84"/>
      <c r="AMH367" s="84"/>
      <c r="AMI367" s="84"/>
      <c r="AMJ367" s="84"/>
      <c r="AMK367" s="84"/>
      <c r="AML367" s="84"/>
      <c r="AMM367" s="84"/>
      <c r="AMN367" s="84"/>
      <c r="AMO367" s="84"/>
      <c r="AMP367" s="84"/>
      <c r="AMQ367" s="84"/>
      <c r="AMR367" s="84"/>
      <c r="AMS367" s="84"/>
      <c r="AMT367" s="84"/>
      <c r="AMU367" s="84"/>
      <c r="AMV367" s="84"/>
      <c r="AMW367" s="84"/>
      <c r="AMX367" s="84"/>
      <c r="AMY367" s="84"/>
      <c r="AMZ367" s="84"/>
      <c r="ANA367" s="84"/>
      <c r="ANB367" s="84"/>
      <c r="ANC367" s="84"/>
      <c r="AND367" s="84"/>
      <c r="ANE367" s="84"/>
      <c r="ANF367" s="84"/>
      <c r="ANG367" s="84"/>
      <c r="ANH367" s="84"/>
      <c r="ANI367" s="84"/>
      <c r="ANJ367" s="84"/>
      <c r="ANK367" s="84"/>
      <c r="ANL367" s="84"/>
      <c r="ANM367" s="84"/>
      <c r="ANN367" s="84"/>
      <c r="ANO367" s="84"/>
      <c r="ANP367" s="84"/>
      <c r="ANQ367" s="84"/>
      <c r="ANR367" s="84"/>
      <c r="ANS367" s="84"/>
      <c r="ANT367" s="84"/>
      <c r="ANU367" s="84"/>
      <c r="ANV367" s="84"/>
      <c r="ANW367" s="84"/>
      <c r="ANX367" s="84"/>
      <c r="ANY367" s="84"/>
      <c r="ANZ367" s="84"/>
      <c r="AOA367" s="84"/>
      <c r="AOB367" s="84"/>
      <c r="AOC367" s="84"/>
      <c r="AOD367" s="84"/>
      <c r="AOE367" s="84"/>
      <c r="AOF367" s="84"/>
      <c r="AOG367" s="84"/>
      <c r="AOH367" s="84"/>
      <c r="AOI367" s="84"/>
      <c r="AOJ367" s="84"/>
      <c r="AOK367" s="84"/>
      <c r="AOL367" s="84"/>
      <c r="AOM367" s="84"/>
      <c r="AON367" s="84"/>
      <c r="AOO367" s="84"/>
      <c r="AOP367" s="84"/>
      <c r="AOQ367" s="84"/>
      <c r="AOR367" s="84"/>
      <c r="AOS367" s="84"/>
      <c r="AOT367" s="84"/>
      <c r="AOU367" s="84"/>
      <c r="AOV367" s="84"/>
      <c r="AOW367" s="84"/>
      <c r="AOX367" s="84"/>
      <c r="AOY367" s="84"/>
      <c r="AOZ367" s="84"/>
      <c r="APA367" s="84"/>
      <c r="APB367" s="84"/>
      <c r="APC367" s="84"/>
      <c r="APD367" s="84"/>
      <c r="APE367" s="84"/>
      <c r="APF367" s="84"/>
      <c r="APG367" s="84"/>
      <c r="APH367" s="84"/>
      <c r="API367" s="84"/>
      <c r="APJ367" s="84"/>
      <c r="APK367" s="84"/>
      <c r="APL367" s="84"/>
      <c r="APM367" s="84"/>
      <c r="APN367" s="84"/>
      <c r="APO367" s="84"/>
      <c r="APP367" s="84"/>
      <c r="APQ367" s="84"/>
      <c r="APR367" s="84"/>
      <c r="APS367" s="84"/>
      <c r="APT367" s="84"/>
      <c r="APU367" s="84"/>
      <c r="APV367" s="84"/>
      <c r="APW367" s="84"/>
      <c r="APX367" s="84"/>
      <c r="APY367" s="84"/>
      <c r="APZ367" s="84"/>
      <c r="AQA367" s="84"/>
      <c r="AQB367" s="84"/>
      <c r="AQC367" s="84"/>
      <c r="AQD367" s="84"/>
      <c r="AQE367" s="84"/>
      <c r="AQF367" s="84"/>
      <c r="AQG367" s="84"/>
      <c r="AQH367" s="84"/>
      <c r="AQI367" s="84"/>
      <c r="AQJ367" s="84"/>
      <c r="AQK367" s="84"/>
      <c r="AQL367" s="84"/>
      <c r="AQM367" s="84"/>
      <c r="AQN367" s="84"/>
      <c r="AQO367" s="84"/>
      <c r="AQP367" s="84"/>
      <c r="AQQ367" s="84"/>
      <c r="AQR367" s="84"/>
      <c r="AQS367" s="84"/>
      <c r="AQT367" s="84"/>
      <c r="AQU367" s="84"/>
      <c r="AQV367" s="84"/>
      <c r="AQW367" s="84"/>
      <c r="AQX367" s="84"/>
      <c r="AQY367" s="84"/>
      <c r="AQZ367" s="84"/>
      <c r="ARA367" s="84"/>
      <c r="ARB367" s="84"/>
      <c r="ARC367" s="84"/>
      <c r="ARD367" s="84"/>
      <c r="ARE367" s="84"/>
      <c r="ARF367" s="84"/>
      <c r="ARG367" s="84"/>
      <c r="ARH367" s="84"/>
      <c r="ARI367" s="84"/>
      <c r="ARJ367" s="84"/>
      <c r="ARK367" s="84"/>
      <c r="ARL367" s="84"/>
      <c r="ARM367" s="84"/>
      <c r="ARN367" s="84"/>
      <c r="ARO367" s="84"/>
      <c r="ARP367" s="84"/>
      <c r="ARQ367" s="84"/>
      <c r="ARR367" s="84"/>
      <c r="ARS367" s="84"/>
      <c r="ART367" s="84"/>
      <c r="ARU367" s="84"/>
      <c r="ARV367" s="84"/>
      <c r="ARW367" s="84"/>
      <c r="ARX367" s="84"/>
      <c r="ARY367" s="84"/>
      <c r="ARZ367" s="84"/>
      <c r="ASA367" s="84"/>
      <c r="ASB367" s="84"/>
      <c r="ASC367" s="84"/>
      <c r="ASD367" s="84"/>
      <c r="ASE367" s="84"/>
      <c r="ASF367" s="84"/>
      <c r="ASG367" s="84"/>
      <c r="ASH367" s="84"/>
      <c r="ASI367" s="84"/>
      <c r="ASJ367" s="84"/>
      <c r="ASK367" s="84"/>
      <c r="ASL367" s="84"/>
      <c r="ASM367" s="84"/>
      <c r="ASN367" s="84"/>
      <c r="ASO367" s="84"/>
      <c r="ASP367" s="84"/>
      <c r="ASQ367" s="84"/>
      <c r="ASR367" s="84"/>
      <c r="ASS367" s="84"/>
      <c r="AST367" s="84"/>
      <c r="ASU367" s="84"/>
      <c r="ASV367" s="84"/>
      <c r="ASW367" s="84"/>
      <c r="ASX367" s="84"/>
      <c r="ASY367" s="84"/>
      <c r="ASZ367" s="84"/>
      <c r="ATA367" s="84"/>
      <c r="ATB367" s="84"/>
      <c r="ATC367" s="84"/>
      <c r="ATD367" s="84"/>
      <c r="ATE367" s="84"/>
      <c r="ATF367" s="84"/>
      <c r="ATG367" s="84"/>
      <c r="ATH367" s="84"/>
      <c r="ATI367" s="84"/>
      <c r="ATJ367" s="84"/>
      <c r="ATK367" s="84"/>
      <c r="ATL367" s="84"/>
      <c r="ATM367" s="84"/>
      <c r="ATN367" s="84"/>
      <c r="ATO367" s="84"/>
      <c r="ATP367" s="84"/>
      <c r="ATQ367" s="84"/>
      <c r="ATR367" s="84"/>
      <c r="ATS367" s="84"/>
      <c r="ATT367" s="84"/>
      <c r="ATU367" s="84"/>
      <c r="ATV367" s="84"/>
      <c r="ATW367" s="84"/>
      <c r="ATX367" s="84"/>
      <c r="ATY367" s="84"/>
      <c r="ATZ367" s="84"/>
      <c r="AUA367" s="84"/>
      <c r="AUB367" s="84"/>
      <c r="AUC367" s="84"/>
      <c r="AUD367" s="84"/>
      <c r="AUE367" s="84"/>
      <c r="AUF367" s="84"/>
      <c r="AUG367" s="84"/>
      <c r="AUH367" s="84"/>
      <c r="AUI367" s="84"/>
      <c r="AUJ367" s="84"/>
      <c r="AUK367" s="84"/>
      <c r="AUL367" s="84"/>
      <c r="AUM367" s="84"/>
      <c r="AUN367" s="84"/>
      <c r="AUO367" s="84"/>
      <c r="AUP367" s="84"/>
      <c r="AUQ367" s="84"/>
      <c r="AUR367" s="84"/>
      <c r="AUS367" s="84"/>
      <c r="AUT367" s="84"/>
      <c r="AUU367" s="84"/>
      <c r="AUV367" s="84"/>
      <c r="AUW367" s="84"/>
      <c r="AUX367" s="84"/>
      <c r="AUY367" s="84"/>
      <c r="AUZ367" s="84"/>
      <c r="AVA367" s="84"/>
      <c r="AVB367" s="84"/>
      <c r="AVC367" s="84"/>
      <c r="AVD367" s="84"/>
      <c r="AVE367" s="84"/>
      <c r="AVF367" s="84"/>
      <c r="AVG367" s="84"/>
      <c r="AVH367" s="84"/>
      <c r="AVI367" s="84"/>
      <c r="AVJ367" s="84"/>
      <c r="AVK367" s="84"/>
      <c r="AVL367" s="84"/>
      <c r="AVM367" s="84"/>
      <c r="AVN367" s="84"/>
      <c r="AVO367" s="84"/>
      <c r="AVP367" s="84"/>
      <c r="AVQ367" s="84"/>
      <c r="AVR367" s="84"/>
      <c r="AVS367" s="84"/>
      <c r="AVT367" s="84"/>
      <c r="AVU367" s="84"/>
      <c r="AVV367" s="84"/>
      <c r="AVW367" s="84"/>
      <c r="AVX367" s="84"/>
      <c r="AVY367" s="84"/>
      <c r="AVZ367" s="84"/>
      <c r="AWA367" s="84"/>
      <c r="AWB367" s="84"/>
      <c r="AWC367" s="84"/>
      <c r="AWD367" s="84"/>
      <c r="AWE367" s="84"/>
      <c r="AWF367" s="84"/>
      <c r="AWG367" s="84"/>
      <c r="AWH367" s="84"/>
      <c r="AWI367" s="84"/>
      <c r="AWJ367" s="84"/>
      <c r="AWK367" s="84"/>
      <c r="AWL367" s="84"/>
      <c r="AWM367" s="84"/>
      <c r="AWN367" s="84"/>
      <c r="AWO367" s="84"/>
      <c r="AWP367" s="84"/>
      <c r="AWQ367" s="84"/>
      <c r="AWR367" s="84"/>
      <c r="AWS367" s="84"/>
      <c r="AWT367" s="84"/>
      <c r="AWU367" s="84"/>
      <c r="AWV367" s="84"/>
      <c r="AWW367" s="84"/>
      <c r="AWX367" s="84"/>
      <c r="AWY367" s="84"/>
      <c r="AWZ367" s="84"/>
      <c r="AXA367" s="84"/>
      <c r="AXB367" s="84"/>
      <c r="AXC367" s="84"/>
      <c r="AXD367" s="84"/>
      <c r="AXE367" s="84"/>
      <c r="AXF367" s="84"/>
      <c r="AXG367" s="84"/>
      <c r="AXH367" s="84"/>
      <c r="AXI367" s="84"/>
      <c r="AXJ367" s="84"/>
      <c r="AXK367" s="84"/>
      <c r="AXL367" s="84"/>
      <c r="AXM367" s="84"/>
      <c r="AXN367" s="84"/>
      <c r="AXO367" s="84"/>
      <c r="AXP367" s="84"/>
      <c r="AXQ367" s="84"/>
      <c r="AXR367" s="84"/>
      <c r="AXS367" s="84"/>
      <c r="AXT367" s="84"/>
      <c r="AXU367" s="84"/>
      <c r="AXV367" s="84"/>
      <c r="AXW367" s="84"/>
      <c r="AXX367" s="84"/>
      <c r="AXY367" s="84"/>
      <c r="AXZ367" s="84"/>
      <c r="AYA367" s="84"/>
      <c r="AYB367" s="84"/>
      <c r="AYC367" s="84"/>
      <c r="AYD367" s="84"/>
      <c r="AYE367" s="84"/>
      <c r="AYF367" s="84"/>
      <c r="AYG367" s="84"/>
      <c r="AYH367" s="84"/>
      <c r="AYI367" s="84"/>
      <c r="AYJ367" s="84"/>
      <c r="AYK367" s="84"/>
      <c r="AYL367" s="84"/>
      <c r="AYM367" s="84"/>
      <c r="AYN367" s="84"/>
      <c r="AYO367" s="84"/>
      <c r="AYP367" s="84"/>
      <c r="AYQ367" s="84"/>
      <c r="AYR367" s="84"/>
      <c r="AYS367" s="84"/>
      <c r="AYT367" s="84"/>
      <c r="AYU367" s="84"/>
      <c r="AYV367" s="84"/>
      <c r="AYW367" s="84"/>
      <c r="AYX367" s="84"/>
      <c r="AYY367" s="84"/>
      <c r="AYZ367" s="84"/>
      <c r="AZA367" s="84"/>
      <c r="AZB367" s="84"/>
      <c r="AZC367" s="84"/>
      <c r="AZD367" s="84"/>
      <c r="AZE367" s="84"/>
      <c r="AZF367" s="84"/>
      <c r="AZG367" s="84"/>
      <c r="AZH367" s="84"/>
      <c r="AZI367" s="84"/>
      <c r="AZJ367" s="84"/>
      <c r="AZK367" s="84"/>
      <c r="AZL367" s="84"/>
      <c r="AZM367" s="84"/>
      <c r="AZN367" s="84"/>
      <c r="AZO367" s="84"/>
      <c r="AZP367" s="84"/>
      <c r="AZQ367" s="84"/>
      <c r="AZR367" s="84"/>
      <c r="AZS367" s="84"/>
      <c r="AZT367" s="84"/>
      <c r="AZU367" s="84"/>
      <c r="AZV367" s="84"/>
      <c r="AZW367" s="84"/>
      <c r="AZX367" s="84"/>
      <c r="AZY367" s="84"/>
      <c r="AZZ367" s="84"/>
      <c r="BAA367" s="84"/>
      <c r="BAB367" s="84"/>
      <c r="BAC367" s="84"/>
      <c r="BAD367" s="84"/>
      <c r="BAE367" s="84"/>
      <c r="BAF367" s="84"/>
      <c r="BAG367" s="84"/>
      <c r="BAH367" s="84"/>
      <c r="BAI367" s="84"/>
      <c r="BAJ367" s="84"/>
      <c r="BAK367" s="84"/>
      <c r="BAL367" s="84"/>
      <c r="BAM367" s="84"/>
      <c r="BAN367" s="84"/>
      <c r="BAO367" s="84"/>
      <c r="BAP367" s="84"/>
      <c r="BAQ367" s="84"/>
      <c r="BAR367" s="84"/>
      <c r="BAS367" s="84"/>
      <c r="BAT367" s="84"/>
      <c r="BAU367" s="84"/>
      <c r="BAV367" s="84"/>
      <c r="BAW367" s="84"/>
      <c r="BAX367" s="84"/>
      <c r="BAY367" s="84"/>
      <c r="BAZ367" s="84"/>
      <c r="BBA367" s="84"/>
      <c r="BBB367" s="84"/>
      <c r="BBC367" s="84"/>
      <c r="BBD367" s="84"/>
      <c r="BBE367" s="84"/>
      <c r="BBF367" s="84"/>
      <c r="BBG367" s="84"/>
      <c r="BBH367" s="84"/>
      <c r="BBI367" s="84"/>
      <c r="BBJ367" s="84"/>
      <c r="BBK367" s="84"/>
      <c r="BBL367" s="84"/>
      <c r="BBM367" s="84"/>
      <c r="BBN367" s="84"/>
      <c r="BBO367" s="84"/>
      <c r="BBP367" s="84"/>
      <c r="BBQ367" s="84"/>
      <c r="BBR367" s="84"/>
      <c r="BBS367" s="84"/>
      <c r="BBT367" s="84"/>
      <c r="BBU367" s="84"/>
      <c r="BBV367" s="84"/>
      <c r="BBW367" s="84"/>
      <c r="BBX367" s="84"/>
      <c r="BBY367" s="84"/>
      <c r="BBZ367" s="84"/>
      <c r="BCA367" s="84"/>
      <c r="BCB367" s="84"/>
      <c r="BCC367" s="84"/>
      <c r="BCD367" s="84"/>
      <c r="BCE367" s="84"/>
      <c r="BCF367" s="84"/>
      <c r="BCG367" s="84"/>
      <c r="BCH367" s="84"/>
      <c r="BCI367" s="84"/>
      <c r="BCJ367" s="84"/>
      <c r="BCK367" s="84"/>
      <c r="BCL367" s="84"/>
      <c r="BCM367" s="84"/>
      <c r="BCN367" s="84"/>
      <c r="BCO367" s="84"/>
      <c r="BCP367" s="84"/>
      <c r="BCQ367" s="84"/>
      <c r="BCR367" s="84"/>
      <c r="BCS367" s="84"/>
      <c r="BCT367" s="84"/>
      <c r="BCU367" s="84"/>
      <c r="BCV367" s="84"/>
      <c r="BCW367" s="84"/>
      <c r="BCX367" s="84"/>
      <c r="BCY367" s="84"/>
      <c r="BCZ367" s="84"/>
      <c r="BDA367" s="84"/>
      <c r="BDB367" s="84"/>
      <c r="BDC367" s="84"/>
      <c r="BDD367" s="84"/>
      <c r="BDE367" s="84"/>
      <c r="BDF367" s="84"/>
      <c r="BDG367" s="84"/>
      <c r="BDH367" s="84"/>
      <c r="BDI367" s="84"/>
      <c r="BDJ367" s="84"/>
      <c r="BDK367" s="84"/>
      <c r="BDL367" s="84"/>
      <c r="BDM367" s="84"/>
      <c r="BDN367" s="84"/>
      <c r="BDO367" s="84"/>
      <c r="BDP367" s="84"/>
      <c r="BDQ367" s="84"/>
      <c r="BDR367" s="84"/>
      <c r="BDS367" s="84"/>
      <c r="BDT367" s="84"/>
      <c r="BDU367" s="84"/>
      <c r="BDV367" s="84"/>
      <c r="BDW367" s="84"/>
      <c r="BDX367" s="84"/>
      <c r="BDY367" s="84"/>
      <c r="BDZ367" s="84"/>
      <c r="BEA367" s="84"/>
      <c r="BEB367" s="84"/>
      <c r="BEC367" s="84"/>
      <c r="BED367" s="84"/>
      <c r="BEE367" s="84"/>
      <c r="BEF367" s="84"/>
      <c r="BEG367" s="84"/>
      <c r="BEH367" s="84"/>
      <c r="BEI367" s="84"/>
      <c r="BEJ367" s="84"/>
      <c r="BEK367" s="84"/>
      <c r="BEL367" s="84"/>
      <c r="BEM367" s="84"/>
      <c r="BEN367" s="84"/>
      <c r="BEO367" s="84"/>
      <c r="BEP367" s="84"/>
      <c r="BEQ367" s="84"/>
      <c r="BER367" s="84"/>
      <c r="BES367" s="84"/>
      <c r="BET367" s="84"/>
      <c r="BEU367" s="84"/>
      <c r="BEV367" s="84"/>
      <c r="BEW367" s="84"/>
      <c r="BEX367" s="84"/>
      <c r="BEY367" s="84"/>
      <c r="BEZ367" s="84"/>
      <c r="BFA367" s="84"/>
      <c r="BFB367" s="84"/>
      <c r="BFC367" s="84"/>
      <c r="BFD367" s="84"/>
      <c r="BFE367" s="84"/>
      <c r="BFF367" s="84"/>
      <c r="BFG367" s="84"/>
      <c r="BFH367" s="84"/>
      <c r="BFI367" s="84"/>
      <c r="BFJ367" s="84"/>
      <c r="BFK367" s="84"/>
      <c r="BFL367" s="84"/>
      <c r="BFM367" s="84"/>
      <c r="BFN367" s="84"/>
      <c r="BFO367" s="84"/>
      <c r="BFP367" s="84"/>
      <c r="BFQ367" s="84"/>
      <c r="BFR367" s="84"/>
      <c r="BFS367" s="84"/>
      <c r="BFT367" s="84"/>
      <c r="BFU367" s="84"/>
      <c r="BFV367" s="84"/>
      <c r="BFW367" s="84"/>
      <c r="BFX367" s="84"/>
      <c r="BFY367" s="84"/>
      <c r="BFZ367" s="84"/>
      <c r="BGA367" s="84"/>
      <c r="BGB367" s="84"/>
      <c r="BGC367" s="84"/>
      <c r="BGD367" s="84"/>
      <c r="BGE367" s="84"/>
      <c r="BGF367" s="84"/>
      <c r="BGG367" s="84"/>
      <c r="BGH367" s="84"/>
      <c r="BGI367" s="84"/>
      <c r="BGJ367" s="84"/>
      <c r="BGK367" s="84"/>
      <c r="BGL367" s="84"/>
      <c r="BGM367" s="84"/>
      <c r="BGN367" s="84"/>
      <c r="BGO367" s="84"/>
      <c r="BGP367" s="84"/>
      <c r="BGQ367" s="84"/>
      <c r="BGR367" s="84"/>
      <c r="BGS367" s="84"/>
      <c r="BGT367" s="84"/>
      <c r="BGU367" s="84"/>
      <c r="BGV367" s="84"/>
      <c r="BGW367" s="84"/>
      <c r="BGX367" s="84"/>
      <c r="BGY367" s="84"/>
      <c r="BGZ367" s="84"/>
      <c r="BHA367" s="84"/>
      <c r="BHB367" s="84"/>
      <c r="BHC367" s="84"/>
      <c r="BHD367" s="84"/>
      <c r="BHE367" s="84"/>
      <c r="BHF367" s="84"/>
      <c r="BHG367" s="84"/>
      <c r="BHH367" s="84"/>
      <c r="BHI367" s="84"/>
      <c r="BHJ367" s="84"/>
      <c r="BHK367" s="84"/>
      <c r="BHL367" s="84"/>
      <c r="BHM367" s="84"/>
      <c r="BHN367" s="84"/>
      <c r="BHO367" s="84"/>
      <c r="BHP367" s="84"/>
      <c r="BHQ367" s="84"/>
      <c r="BHR367" s="84"/>
      <c r="BHS367" s="84"/>
      <c r="BHT367" s="84"/>
      <c r="BHU367" s="84"/>
      <c r="BHV367" s="84"/>
      <c r="BHW367" s="84"/>
      <c r="BHX367" s="84"/>
      <c r="BHY367" s="84"/>
      <c r="BHZ367" s="84"/>
      <c r="BIA367" s="84"/>
      <c r="BIB367" s="84"/>
      <c r="BIC367" s="84"/>
      <c r="BID367" s="84"/>
      <c r="BIE367" s="84"/>
      <c r="BIF367" s="84"/>
      <c r="BIG367" s="84"/>
      <c r="BIH367" s="84"/>
      <c r="BII367" s="84"/>
      <c r="BIJ367" s="84"/>
      <c r="BIK367" s="84"/>
      <c r="BIL367" s="84"/>
      <c r="BIM367" s="84"/>
      <c r="BIN367" s="84"/>
      <c r="BIO367" s="84"/>
      <c r="BIP367" s="84"/>
      <c r="BIQ367" s="84"/>
      <c r="BIR367" s="84"/>
      <c r="BIS367" s="84"/>
      <c r="BIT367" s="84"/>
      <c r="BIU367" s="84"/>
      <c r="BIV367" s="84"/>
      <c r="BIW367" s="84"/>
      <c r="BIX367" s="84"/>
      <c r="BIY367" s="84"/>
      <c r="BIZ367" s="84"/>
      <c r="BJA367" s="84"/>
      <c r="BJB367" s="84"/>
      <c r="BJC367" s="84"/>
      <c r="BJD367" s="84"/>
      <c r="BJE367" s="84"/>
      <c r="BJF367" s="84"/>
      <c r="BJG367" s="84"/>
      <c r="BJH367" s="84"/>
      <c r="BJI367" s="84"/>
      <c r="BJJ367" s="84"/>
      <c r="BJK367" s="84"/>
      <c r="BJL367" s="84"/>
      <c r="BJM367" s="84"/>
      <c r="BJN367" s="84"/>
      <c r="BJO367" s="84"/>
      <c r="BJP367" s="84"/>
      <c r="BJQ367" s="84"/>
      <c r="BJR367" s="84"/>
      <c r="BJS367" s="84"/>
      <c r="BJT367" s="84"/>
      <c r="BJU367" s="84"/>
      <c r="BJV367" s="84"/>
      <c r="BJW367" s="84"/>
      <c r="BJX367" s="84"/>
      <c r="BJY367" s="84"/>
      <c r="BJZ367" s="84"/>
      <c r="BKA367" s="84"/>
      <c r="BKB367" s="84"/>
      <c r="BKC367" s="84"/>
      <c r="BKD367" s="84"/>
      <c r="BKE367" s="84"/>
      <c r="BKF367" s="84"/>
      <c r="BKG367" s="84"/>
      <c r="BKH367" s="84"/>
      <c r="BKI367" s="84"/>
      <c r="BKJ367" s="84"/>
      <c r="BKK367" s="84"/>
      <c r="BKL367" s="84"/>
      <c r="BKM367" s="84"/>
      <c r="BKN367" s="84"/>
      <c r="BKO367" s="84"/>
      <c r="BKP367" s="84"/>
      <c r="BKQ367" s="84"/>
      <c r="BKR367" s="84"/>
      <c r="BKS367" s="84"/>
      <c r="BKT367" s="84"/>
      <c r="BKU367" s="84"/>
      <c r="BKV367" s="84"/>
      <c r="BKW367" s="84"/>
      <c r="BKX367" s="84"/>
      <c r="BKY367" s="84"/>
      <c r="BKZ367" s="84"/>
      <c r="BLA367" s="84"/>
      <c r="BLB367" s="84"/>
      <c r="BLC367" s="84"/>
      <c r="BLD367" s="84"/>
      <c r="BLE367" s="84"/>
      <c r="BLF367" s="84"/>
      <c r="BLG367" s="84"/>
      <c r="BLH367" s="84"/>
      <c r="BLI367" s="84"/>
      <c r="BLJ367" s="84"/>
      <c r="BLK367" s="84"/>
      <c r="BLL367" s="84"/>
      <c r="BLM367" s="84"/>
      <c r="BLN367" s="84"/>
      <c r="BLO367" s="84"/>
      <c r="BLP367" s="84"/>
      <c r="BLQ367" s="84"/>
      <c r="BLR367" s="84"/>
      <c r="BLS367" s="84"/>
      <c r="BLT367" s="84"/>
      <c r="BLU367" s="84"/>
      <c r="BLV367" s="84"/>
      <c r="BLW367" s="84"/>
      <c r="BLX367" s="84"/>
      <c r="BLY367" s="84"/>
      <c r="BLZ367" s="84"/>
      <c r="BMA367" s="84"/>
      <c r="BMB367" s="84"/>
      <c r="BMC367" s="84"/>
      <c r="BMD367" s="84"/>
      <c r="BME367" s="84"/>
      <c r="BMF367" s="84"/>
      <c r="BMG367" s="84"/>
      <c r="BMH367" s="84"/>
      <c r="BMI367" s="84"/>
      <c r="BMJ367" s="84"/>
      <c r="BMK367" s="84"/>
      <c r="BML367" s="84"/>
      <c r="BMM367" s="84"/>
      <c r="BMN367" s="84"/>
      <c r="BMO367" s="84"/>
      <c r="BMP367" s="84"/>
      <c r="BMQ367" s="84"/>
      <c r="BMR367" s="84"/>
      <c r="BMS367" s="84"/>
      <c r="BMT367" s="84"/>
      <c r="BMU367" s="84"/>
      <c r="BMV367" s="84"/>
      <c r="BMW367" s="84"/>
      <c r="BMX367" s="84"/>
      <c r="BMY367" s="84"/>
      <c r="BMZ367" s="84"/>
      <c r="BNA367" s="84"/>
      <c r="BNB367" s="84"/>
      <c r="BNC367" s="84"/>
      <c r="BND367" s="84"/>
      <c r="BNE367" s="84"/>
      <c r="BNF367" s="84"/>
      <c r="BNG367" s="84"/>
      <c r="BNH367" s="84"/>
      <c r="BNI367" s="84"/>
      <c r="BNJ367" s="84"/>
      <c r="BNK367" s="84"/>
      <c r="BNL367" s="84"/>
      <c r="BNM367" s="84"/>
      <c r="BNN367" s="84"/>
      <c r="BNO367" s="84"/>
      <c r="BNP367" s="84"/>
      <c r="BNQ367" s="84"/>
      <c r="BNR367" s="84"/>
      <c r="BNS367" s="84"/>
      <c r="BNT367" s="84"/>
      <c r="BNU367" s="84"/>
      <c r="BNV367" s="84"/>
      <c r="BNW367" s="84"/>
      <c r="BNX367" s="84"/>
      <c r="BNY367" s="84"/>
      <c r="BNZ367" s="84"/>
      <c r="BOA367" s="84"/>
      <c r="BOB367" s="84"/>
      <c r="BOC367" s="84"/>
      <c r="BOD367" s="84"/>
      <c r="BOE367" s="84"/>
      <c r="BOF367" s="84"/>
      <c r="BOG367" s="84"/>
      <c r="BOH367" s="84"/>
      <c r="BOI367" s="84"/>
      <c r="BOJ367" s="84"/>
      <c r="BOK367" s="84"/>
      <c r="BOL367" s="84"/>
      <c r="BOM367" s="84"/>
      <c r="BON367" s="84"/>
      <c r="BOO367" s="84"/>
      <c r="BOP367" s="84"/>
      <c r="BOQ367" s="84"/>
      <c r="BOR367" s="84"/>
      <c r="BOS367" s="84"/>
      <c r="BOT367" s="84"/>
      <c r="BOU367" s="84"/>
      <c r="BOV367" s="84"/>
      <c r="BOW367" s="84"/>
      <c r="BOX367" s="84"/>
      <c r="BOY367" s="84"/>
      <c r="BOZ367" s="84"/>
      <c r="BPA367" s="84"/>
      <c r="BPB367" s="84"/>
      <c r="BPC367" s="84"/>
      <c r="BPD367" s="84"/>
      <c r="BPE367" s="84"/>
      <c r="BPF367" s="84"/>
      <c r="BPG367" s="84"/>
      <c r="BPH367" s="84"/>
      <c r="BPI367" s="84"/>
      <c r="BPJ367" s="84"/>
      <c r="BPK367" s="84"/>
      <c r="BPL367" s="84"/>
      <c r="BPM367" s="84"/>
      <c r="BPN367" s="84"/>
      <c r="BPO367" s="84"/>
      <c r="BPP367" s="84"/>
      <c r="BPQ367" s="84"/>
      <c r="BPR367" s="84"/>
      <c r="BPS367" s="84"/>
      <c r="BPT367" s="84"/>
      <c r="BPU367" s="84"/>
      <c r="BPV367" s="84"/>
      <c r="BPW367" s="84"/>
      <c r="BPX367" s="84"/>
      <c r="BPY367" s="84"/>
      <c r="BPZ367" s="84"/>
      <c r="BQA367" s="84"/>
      <c r="BQB367" s="84"/>
      <c r="BQC367" s="84"/>
      <c r="BQD367" s="84"/>
      <c r="BQE367" s="84"/>
      <c r="BQF367" s="84"/>
      <c r="BQG367" s="84"/>
      <c r="BQH367" s="84"/>
      <c r="BQI367" s="84"/>
      <c r="BQJ367" s="84"/>
      <c r="BQK367" s="84"/>
      <c r="BQL367" s="84"/>
      <c r="BQM367" s="84"/>
      <c r="BQN367" s="84"/>
      <c r="BQO367" s="84"/>
      <c r="BQP367" s="84"/>
      <c r="BQQ367" s="84"/>
      <c r="BQR367" s="84"/>
      <c r="BQS367" s="84"/>
      <c r="BQT367" s="84"/>
      <c r="BQU367" s="84"/>
      <c r="BQV367" s="84"/>
      <c r="BQW367" s="84"/>
      <c r="BQX367" s="84"/>
      <c r="BQY367" s="84"/>
      <c r="BQZ367" s="84"/>
      <c r="BRA367" s="84"/>
      <c r="BRB367" s="84"/>
      <c r="BRC367" s="84"/>
      <c r="BRD367" s="84"/>
      <c r="BRE367" s="84"/>
      <c r="BRF367" s="84"/>
      <c r="BRG367" s="84"/>
      <c r="BRH367" s="84"/>
      <c r="BRI367" s="84"/>
      <c r="BRJ367" s="84"/>
      <c r="BRK367" s="84"/>
      <c r="BRL367" s="84"/>
      <c r="BRM367" s="84"/>
      <c r="BRN367" s="84"/>
      <c r="BRO367" s="84"/>
      <c r="BRP367" s="84"/>
      <c r="BRQ367" s="84"/>
      <c r="BRR367" s="84"/>
      <c r="BRS367" s="84"/>
      <c r="BRT367" s="84"/>
      <c r="BRU367" s="84"/>
      <c r="BRV367" s="84"/>
      <c r="BRW367" s="84"/>
      <c r="BRX367" s="84"/>
      <c r="BRY367" s="84"/>
      <c r="BRZ367" s="84"/>
      <c r="BSA367" s="84"/>
      <c r="BSB367" s="84"/>
      <c r="BSC367" s="84"/>
      <c r="BSD367" s="84"/>
      <c r="BSE367" s="84"/>
      <c r="BSF367" s="84"/>
      <c r="BSG367" s="84"/>
      <c r="BSH367" s="84"/>
      <c r="BSI367" s="84"/>
      <c r="BSJ367" s="84"/>
      <c r="BSK367" s="84"/>
      <c r="BSL367" s="84"/>
      <c r="BSM367" s="84"/>
      <c r="BSN367" s="84"/>
      <c r="BSO367" s="84"/>
      <c r="BSP367" s="84"/>
      <c r="BSQ367" s="84"/>
      <c r="BSR367" s="84"/>
      <c r="BSS367" s="84"/>
      <c r="BST367" s="84"/>
      <c r="BSU367" s="84"/>
      <c r="BSV367" s="84"/>
      <c r="BSW367" s="84"/>
      <c r="BSX367" s="84"/>
      <c r="BSY367" s="84"/>
      <c r="BSZ367" s="84"/>
      <c r="BTA367" s="84"/>
      <c r="BTB367" s="84"/>
      <c r="BTC367" s="84"/>
      <c r="BTD367" s="84"/>
      <c r="BTE367" s="84"/>
      <c r="BTF367" s="84"/>
      <c r="BTG367" s="84"/>
      <c r="BTH367" s="84"/>
      <c r="BTI367" s="84"/>
      <c r="BTJ367" s="84"/>
      <c r="BTK367" s="84"/>
      <c r="BTL367" s="84"/>
      <c r="BTM367" s="84"/>
      <c r="BTN367" s="84"/>
      <c r="BTO367" s="84"/>
      <c r="BTP367" s="84"/>
      <c r="BTQ367" s="84"/>
      <c r="BTR367" s="84"/>
      <c r="BTS367" s="84"/>
      <c r="BTT367" s="84"/>
      <c r="BTU367" s="84"/>
      <c r="BTV367" s="84"/>
      <c r="BTW367" s="84"/>
      <c r="BTX367" s="84"/>
      <c r="BTY367" s="84"/>
      <c r="BTZ367" s="84"/>
      <c r="BUA367" s="84"/>
      <c r="BUB367" s="84"/>
      <c r="BUC367" s="84"/>
      <c r="BUD367" s="84"/>
      <c r="BUE367" s="84"/>
      <c r="BUF367" s="84"/>
      <c r="BUG367" s="84"/>
      <c r="BUH367" s="84"/>
      <c r="BUI367" s="84"/>
      <c r="BUJ367" s="84"/>
      <c r="BUK367" s="84"/>
      <c r="BUL367" s="84"/>
      <c r="BUM367" s="84"/>
      <c r="BUN367" s="84"/>
      <c r="BUO367" s="84"/>
      <c r="BUP367" s="84"/>
      <c r="BUQ367" s="84"/>
      <c r="BUR367" s="84"/>
      <c r="BUS367" s="84"/>
      <c r="BUT367" s="84"/>
      <c r="BUU367" s="84"/>
      <c r="BUV367" s="84"/>
      <c r="BUW367" s="84"/>
      <c r="BUX367" s="84"/>
      <c r="BUY367" s="84"/>
      <c r="BUZ367" s="84"/>
      <c r="BVA367" s="84"/>
      <c r="BVB367" s="84"/>
      <c r="BVC367" s="84"/>
      <c r="BVD367" s="84"/>
      <c r="BVE367" s="84"/>
      <c r="BVF367" s="84"/>
      <c r="BVG367" s="84"/>
      <c r="BVH367" s="84"/>
      <c r="BVI367" s="84"/>
      <c r="BVJ367" s="84"/>
      <c r="BVK367" s="84"/>
      <c r="BVL367" s="84"/>
      <c r="BVM367" s="84"/>
      <c r="BVN367" s="84"/>
      <c r="BVO367" s="84"/>
      <c r="BVP367" s="84"/>
      <c r="BVQ367" s="84"/>
      <c r="BVR367" s="84"/>
      <c r="BVS367" s="84"/>
      <c r="BVT367" s="84"/>
      <c r="BVU367" s="84"/>
      <c r="BVV367" s="84"/>
      <c r="BVW367" s="84"/>
      <c r="BVX367" s="84"/>
      <c r="BVY367" s="84"/>
      <c r="BVZ367" s="84"/>
      <c r="BWA367" s="84"/>
      <c r="BWB367" s="84"/>
      <c r="BWC367" s="84"/>
      <c r="BWD367" s="84"/>
      <c r="BWE367" s="84"/>
      <c r="BWF367" s="84"/>
      <c r="BWG367" s="84"/>
      <c r="BWH367" s="84"/>
      <c r="BWI367" s="84"/>
      <c r="BWJ367" s="84"/>
      <c r="BWK367" s="84"/>
      <c r="BWL367" s="84"/>
      <c r="BWM367" s="84"/>
      <c r="BWN367" s="84"/>
      <c r="BWO367" s="84"/>
      <c r="BWP367" s="84"/>
      <c r="BWQ367" s="84"/>
      <c r="BWR367" s="84"/>
      <c r="BWS367" s="84"/>
      <c r="BWT367" s="84"/>
      <c r="BWU367" s="84"/>
      <c r="BWV367" s="84"/>
      <c r="BWW367" s="84"/>
      <c r="BWX367" s="84"/>
      <c r="BWY367" s="84"/>
      <c r="BWZ367" s="84"/>
      <c r="BXA367" s="84"/>
      <c r="BXB367" s="84"/>
      <c r="BXC367" s="84"/>
      <c r="BXD367" s="84"/>
      <c r="BXE367" s="84"/>
      <c r="BXF367" s="84"/>
      <c r="BXG367" s="84"/>
      <c r="BXH367" s="84"/>
      <c r="BXI367" s="84"/>
      <c r="BXJ367" s="84"/>
      <c r="BXK367" s="84"/>
      <c r="BXL367" s="84"/>
      <c r="BXM367" s="84"/>
      <c r="BXN367" s="84"/>
      <c r="BXO367" s="84"/>
      <c r="BXP367" s="84"/>
      <c r="BXQ367" s="84"/>
      <c r="BXR367" s="84"/>
      <c r="BXS367" s="84"/>
      <c r="BXT367" s="84"/>
      <c r="BXU367" s="84"/>
      <c r="BXV367" s="84"/>
      <c r="BXW367" s="84"/>
      <c r="BXX367" s="84"/>
      <c r="BXY367" s="84"/>
      <c r="BXZ367" s="84"/>
      <c r="BYA367" s="84"/>
      <c r="BYB367" s="84"/>
      <c r="BYC367" s="84"/>
      <c r="BYD367" s="84"/>
      <c r="BYE367" s="84"/>
      <c r="BYF367" s="84"/>
      <c r="BYG367" s="84"/>
      <c r="BYH367" s="84"/>
      <c r="BYI367" s="84"/>
      <c r="BYJ367" s="84"/>
      <c r="BYK367" s="84"/>
      <c r="BYL367" s="84"/>
      <c r="BYM367" s="84"/>
      <c r="BYN367" s="84"/>
      <c r="BYO367" s="84"/>
      <c r="BYP367" s="84"/>
      <c r="BYQ367" s="84"/>
      <c r="BYR367" s="84"/>
      <c r="BYS367" s="84"/>
      <c r="BYT367" s="84"/>
      <c r="BYU367" s="84"/>
      <c r="BYV367" s="84"/>
      <c r="BYW367" s="84"/>
      <c r="BYX367" s="84"/>
      <c r="BYY367" s="84"/>
      <c r="BYZ367" s="84"/>
      <c r="BZA367" s="84"/>
      <c r="BZB367" s="84"/>
      <c r="BZC367" s="84"/>
      <c r="BZD367" s="84"/>
      <c r="BZE367" s="84"/>
      <c r="BZF367" s="84"/>
      <c r="BZG367" s="84"/>
      <c r="BZH367" s="84"/>
      <c r="BZI367" s="84"/>
      <c r="BZJ367" s="84"/>
      <c r="BZK367" s="84"/>
      <c r="BZL367" s="84"/>
      <c r="BZM367" s="84"/>
      <c r="BZN367" s="84"/>
      <c r="BZO367" s="84"/>
      <c r="BZP367" s="84"/>
      <c r="BZQ367" s="84"/>
      <c r="BZR367" s="84"/>
      <c r="BZS367" s="84"/>
      <c r="BZT367" s="84"/>
      <c r="BZU367" s="84"/>
      <c r="BZV367" s="84"/>
      <c r="BZW367" s="84"/>
      <c r="BZX367" s="84"/>
      <c r="BZY367" s="84"/>
      <c r="BZZ367" s="84"/>
      <c r="CAA367" s="84"/>
      <c r="CAB367" s="84"/>
      <c r="CAC367" s="84"/>
      <c r="CAD367" s="84"/>
      <c r="CAE367" s="84"/>
      <c r="CAF367" s="84"/>
      <c r="CAG367" s="84"/>
      <c r="CAH367" s="84"/>
      <c r="CAI367" s="84"/>
      <c r="CAJ367" s="84"/>
      <c r="CAK367" s="84"/>
      <c r="CAL367" s="84"/>
      <c r="CAM367" s="84"/>
      <c r="CAN367" s="84"/>
      <c r="CAO367" s="84"/>
      <c r="CAP367" s="84"/>
      <c r="CAQ367" s="84"/>
      <c r="CAR367" s="84"/>
      <c r="CAS367" s="84"/>
      <c r="CAT367" s="84"/>
      <c r="CAU367" s="84"/>
      <c r="CAV367" s="84"/>
      <c r="CAW367" s="84"/>
      <c r="CAX367" s="84"/>
      <c r="CAY367" s="84"/>
      <c r="CAZ367" s="84"/>
      <c r="CBA367" s="84"/>
      <c r="CBB367" s="84"/>
      <c r="CBC367" s="84"/>
      <c r="CBD367" s="84"/>
      <c r="CBE367" s="84"/>
      <c r="CBF367" s="84"/>
      <c r="CBG367" s="84"/>
      <c r="CBH367" s="84"/>
      <c r="CBI367" s="84"/>
      <c r="CBJ367" s="84"/>
      <c r="CBK367" s="84"/>
      <c r="CBL367" s="84"/>
      <c r="CBM367" s="84"/>
      <c r="CBN367" s="84"/>
      <c r="CBO367" s="84"/>
      <c r="CBP367" s="84"/>
      <c r="CBQ367" s="84"/>
      <c r="CBR367" s="84"/>
      <c r="CBS367" s="84"/>
      <c r="CBT367" s="84"/>
      <c r="CBU367" s="84"/>
      <c r="CBV367" s="84"/>
      <c r="CBW367" s="84"/>
      <c r="CBX367" s="84"/>
      <c r="CBY367" s="84"/>
      <c r="CBZ367" s="84"/>
      <c r="CCA367" s="84"/>
      <c r="CCB367" s="84"/>
      <c r="CCC367" s="84"/>
      <c r="CCD367" s="84"/>
      <c r="CCE367" s="84"/>
      <c r="CCF367" s="84"/>
      <c r="CCG367" s="84"/>
      <c r="CCH367" s="84"/>
      <c r="CCI367" s="84"/>
      <c r="CCJ367" s="84"/>
      <c r="CCK367" s="84"/>
      <c r="CCL367" s="84"/>
      <c r="CCM367" s="84"/>
      <c r="CCN367" s="84"/>
      <c r="CCO367" s="84"/>
      <c r="CCP367" s="84"/>
      <c r="CCQ367" s="84"/>
      <c r="CCR367" s="84"/>
      <c r="CCS367" s="84"/>
      <c r="CCT367" s="84"/>
      <c r="CCU367" s="84"/>
      <c r="CCV367" s="84"/>
      <c r="CCW367" s="84"/>
      <c r="CCX367" s="84"/>
      <c r="CCY367" s="84"/>
      <c r="CCZ367" s="84"/>
      <c r="CDA367" s="84"/>
      <c r="CDB367" s="84"/>
      <c r="CDC367" s="84"/>
      <c r="CDD367" s="84"/>
      <c r="CDE367" s="84"/>
      <c r="CDF367" s="84"/>
      <c r="CDG367" s="84"/>
      <c r="CDH367" s="84"/>
      <c r="CDI367" s="84"/>
      <c r="CDJ367" s="84"/>
      <c r="CDK367" s="84"/>
      <c r="CDL367" s="84"/>
      <c r="CDM367" s="84"/>
      <c r="CDN367" s="84"/>
      <c r="CDO367" s="84"/>
      <c r="CDP367" s="84"/>
      <c r="CDQ367" s="84"/>
      <c r="CDR367" s="84"/>
      <c r="CDS367" s="84"/>
      <c r="CDT367" s="84"/>
      <c r="CDU367" s="84"/>
      <c r="CDV367" s="84"/>
      <c r="CDW367" s="84"/>
      <c r="CDX367" s="84"/>
      <c r="CDY367" s="84"/>
      <c r="CDZ367" s="84"/>
      <c r="CEA367" s="84"/>
      <c r="CEB367" s="84"/>
      <c r="CEC367" s="84"/>
      <c r="CED367" s="84"/>
      <c r="CEE367" s="84"/>
      <c r="CEF367" s="84"/>
      <c r="CEG367" s="84"/>
      <c r="CEH367" s="84"/>
      <c r="CEI367" s="84"/>
      <c r="CEJ367" s="84"/>
      <c r="CEK367" s="84"/>
      <c r="CEL367" s="84"/>
      <c r="CEM367" s="84"/>
      <c r="CEN367" s="84"/>
      <c r="CEO367" s="84"/>
      <c r="CEP367" s="84"/>
      <c r="CEQ367" s="84"/>
      <c r="CER367" s="84"/>
      <c r="CES367" s="84"/>
      <c r="CET367" s="84"/>
      <c r="CEU367" s="84"/>
      <c r="CEV367" s="84"/>
      <c r="CEW367" s="84"/>
      <c r="CEX367" s="84"/>
      <c r="CEY367" s="84"/>
      <c r="CEZ367" s="84"/>
      <c r="CFA367" s="84"/>
      <c r="CFB367" s="84"/>
      <c r="CFC367" s="84"/>
      <c r="CFD367" s="84"/>
      <c r="CFE367" s="84"/>
      <c r="CFF367" s="84"/>
      <c r="CFG367" s="84"/>
      <c r="CFH367" s="84"/>
      <c r="CFI367" s="84"/>
      <c r="CFJ367" s="84"/>
      <c r="CFK367" s="84"/>
      <c r="CFL367" s="84"/>
      <c r="CFM367" s="84"/>
      <c r="CFN367" s="84"/>
      <c r="CFO367" s="84"/>
      <c r="CFP367" s="84"/>
      <c r="CFQ367" s="84"/>
      <c r="CFR367" s="84"/>
      <c r="CFS367" s="84"/>
      <c r="CFT367" s="84"/>
      <c r="CFU367" s="84"/>
      <c r="CFV367" s="84"/>
      <c r="CFW367" s="84"/>
      <c r="CFX367" s="84"/>
      <c r="CFY367" s="84"/>
      <c r="CFZ367" s="84"/>
      <c r="CGA367" s="84"/>
      <c r="CGB367" s="84"/>
      <c r="CGC367" s="84"/>
      <c r="CGD367" s="84"/>
      <c r="CGE367" s="84"/>
      <c r="CGF367" s="84"/>
      <c r="CGG367" s="84"/>
      <c r="CGH367" s="84"/>
      <c r="CGI367" s="84"/>
      <c r="CGJ367" s="84"/>
      <c r="CGK367" s="84"/>
      <c r="CGL367" s="84"/>
      <c r="CGM367" s="84"/>
      <c r="CGN367" s="84"/>
      <c r="CGO367" s="84"/>
      <c r="CGP367" s="84"/>
      <c r="CGQ367" s="84"/>
      <c r="CGR367" s="84"/>
      <c r="CGS367" s="84"/>
      <c r="CGT367" s="84"/>
      <c r="CGU367" s="84"/>
      <c r="CGV367" s="84"/>
      <c r="CGW367" s="84"/>
      <c r="CGX367" s="84"/>
      <c r="CGY367" s="84"/>
      <c r="CGZ367" s="84"/>
      <c r="CHA367" s="84"/>
      <c r="CHB367" s="84"/>
      <c r="CHC367" s="84"/>
      <c r="CHD367" s="84"/>
      <c r="CHE367" s="84"/>
      <c r="CHF367" s="84"/>
      <c r="CHG367" s="84"/>
      <c r="CHH367" s="84"/>
      <c r="CHI367" s="84"/>
      <c r="CHJ367" s="84"/>
      <c r="CHK367" s="84"/>
      <c r="CHL367" s="84"/>
      <c r="CHM367" s="84"/>
      <c r="CHN367" s="84"/>
      <c r="CHO367" s="84"/>
      <c r="CHP367" s="84"/>
      <c r="CHQ367" s="84"/>
      <c r="CHR367" s="84"/>
      <c r="CHS367" s="84"/>
      <c r="CHT367" s="84"/>
      <c r="CHU367" s="84"/>
      <c r="CHV367" s="84"/>
      <c r="CHW367" s="84"/>
      <c r="CHX367" s="84"/>
      <c r="CHY367" s="84"/>
      <c r="CHZ367" s="84"/>
      <c r="CIA367" s="84"/>
      <c r="CIB367" s="84"/>
      <c r="CIC367" s="84"/>
      <c r="CID367" s="84"/>
      <c r="CIE367" s="84"/>
      <c r="CIF367" s="84"/>
      <c r="CIG367" s="84"/>
      <c r="CIH367" s="84"/>
      <c r="CII367" s="84"/>
      <c r="CIJ367" s="84"/>
      <c r="CIK367" s="84"/>
      <c r="CIL367" s="84"/>
      <c r="CIM367" s="84"/>
      <c r="CIN367" s="84"/>
      <c r="CIO367" s="84"/>
      <c r="CIP367" s="84"/>
      <c r="CIQ367" s="84"/>
      <c r="CIR367" s="84"/>
      <c r="CIS367" s="84"/>
      <c r="CIT367" s="84"/>
      <c r="CIU367" s="84"/>
      <c r="CIV367" s="84"/>
      <c r="CIW367" s="84"/>
      <c r="CIX367" s="84"/>
      <c r="CIY367" s="84"/>
      <c r="CIZ367" s="84"/>
      <c r="CJA367" s="84"/>
      <c r="CJB367" s="84"/>
      <c r="CJC367" s="84"/>
      <c r="CJD367" s="84"/>
      <c r="CJE367" s="84"/>
      <c r="CJF367" s="84"/>
      <c r="CJG367" s="84"/>
      <c r="CJH367" s="84"/>
      <c r="CJI367" s="84"/>
      <c r="CJJ367" s="84"/>
      <c r="CJK367" s="84"/>
      <c r="CJL367" s="84"/>
      <c r="CJM367" s="84"/>
      <c r="CJN367" s="84"/>
      <c r="CJO367" s="84"/>
      <c r="CJP367" s="84"/>
      <c r="CJQ367" s="84"/>
      <c r="CJR367" s="84"/>
      <c r="CJS367" s="84"/>
      <c r="CJT367" s="84"/>
      <c r="CJU367" s="84"/>
      <c r="CJV367" s="84"/>
      <c r="CJW367" s="84"/>
      <c r="CJX367" s="84"/>
      <c r="CJY367" s="84"/>
      <c r="CJZ367" s="84"/>
      <c r="CKA367" s="84"/>
      <c r="CKB367" s="84"/>
      <c r="CKC367" s="84"/>
      <c r="CKD367" s="84"/>
      <c r="CKE367" s="84"/>
      <c r="CKF367" s="84"/>
      <c r="CKG367" s="84"/>
      <c r="CKH367" s="84"/>
      <c r="CKI367" s="84"/>
      <c r="CKJ367" s="84"/>
      <c r="CKK367" s="84"/>
      <c r="CKL367" s="84"/>
      <c r="CKM367" s="84"/>
      <c r="CKN367" s="84"/>
      <c r="CKO367" s="84"/>
      <c r="CKP367" s="84"/>
      <c r="CKQ367" s="84"/>
      <c r="CKR367" s="84"/>
      <c r="CKS367" s="84"/>
      <c r="CKT367" s="84"/>
      <c r="CKU367" s="84"/>
      <c r="CKV367" s="84"/>
      <c r="CKW367" s="84"/>
      <c r="CKX367" s="84"/>
      <c r="CKY367" s="84"/>
      <c r="CKZ367" s="84"/>
      <c r="CLA367" s="84"/>
      <c r="CLB367" s="84"/>
      <c r="CLC367" s="84"/>
      <c r="CLD367" s="84"/>
      <c r="CLE367" s="84"/>
      <c r="CLF367" s="84"/>
      <c r="CLG367" s="84"/>
      <c r="CLH367" s="84"/>
      <c r="CLI367" s="84"/>
      <c r="CLJ367" s="84"/>
      <c r="CLK367" s="84"/>
      <c r="CLL367" s="84"/>
      <c r="CLM367" s="84"/>
      <c r="CLN367" s="84"/>
      <c r="CLO367" s="84"/>
      <c r="CLP367" s="84"/>
      <c r="CLQ367" s="84"/>
      <c r="CLR367" s="84"/>
      <c r="CLS367" s="84"/>
      <c r="CLT367" s="84"/>
      <c r="CLU367" s="84"/>
      <c r="CLV367" s="84"/>
      <c r="CLW367" s="84"/>
      <c r="CLX367" s="84"/>
      <c r="CLY367" s="84"/>
      <c r="CLZ367" s="84"/>
      <c r="CMA367" s="84"/>
      <c r="CMB367" s="84"/>
      <c r="CMC367" s="84"/>
      <c r="CMD367" s="84"/>
      <c r="CME367" s="84"/>
      <c r="CMF367" s="84"/>
      <c r="CMG367" s="84"/>
      <c r="CMH367" s="84"/>
      <c r="CMI367" s="84"/>
      <c r="CMJ367" s="84"/>
      <c r="CMK367" s="84"/>
      <c r="CML367" s="84"/>
      <c r="CMM367" s="84"/>
      <c r="CMN367" s="84"/>
      <c r="CMO367" s="84"/>
      <c r="CMP367" s="84"/>
      <c r="CMQ367" s="84"/>
      <c r="CMR367" s="84"/>
      <c r="CMS367" s="84"/>
      <c r="CMT367" s="84"/>
      <c r="CMU367" s="84"/>
      <c r="CMV367" s="84"/>
      <c r="CMW367" s="84"/>
      <c r="CMX367" s="84"/>
      <c r="CMY367" s="84"/>
      <c r="CMZ367" s="84"/>
      <c r="CNA367" s="84"/>
      <c r="CNB367" s="84"/>
      <c r="CNC367" s="84"/>
      <c r="CND367" s="84"/>
      <c r="CNE367" s="84"/>
      <c r="CNF367" s="84"/>
      <c r="CNG367" s="84"/>
      <c r="CNH367" s="84"/>
      <c r="CNI367" s="84"/>
      <c r="CNJ367" s="84"/>
      <c r="CNK367" s="84"/>
      <c r="CNL367" s="84"/>
      <c r="CNM367" s="84"/>
      <c r="CNN367" s="84"/>
      <c r="CNO367" s="84"/>
      <c r="CNP367" s="84"/>
      <c r="CNQ367" s="84"/>
      <c r="CNR367" s="84"/>
      <c r="CNS367" s="84"/>
      <c r="CNT367" s="84"/>
      <c r="CNU367" s="84"/>
      <c r="CNV367" s="84"/>
      <c r="CNW367" s="84"/>
      <c r="CNX367" s="84"/>
      <c r="CNY367" s="84"/>
      <c r="CNZ367" s="84"/>
      <c r="COA367" s="84"/>
      <c r="COB367" s="84"/>
      <c r="COC367" s="84"/>
      <c r="COD367" s="84"/>
      <c r="COE367" s="84"/>
      <c r="COF367" s="84"/>
      <c r="COG367" s="84"/>
      <c r="COH367" s="84"/>
      <c r="COI367" s="84"/>
      <c r="COJ367" s="84"/>
      <c r="COK367" s="84"/>
      <c r="COL367" s="84"/>
      <c r="COM367" s="84"/>
      <c r="CON367" s="84"/>
      <c r="COO367" s="84"/>
      <c r="COP367" s="84"/>
      <c r="COQ367" s="84"/>
      <c r="COR367" s="84"/>
      <c r="COS367" s="84"/>
      <c r="COT367" s="84"/>
      <c r="COU367" s="84"/>
      <c r="COV367" s="84"/>
      <c r="COW367" s="84"/>
      <c r="COX367" s="84"/>
      <c r="COY367" s="84"/>
      <c r="COZ367" s="84"/>
      <c r="CPA367" s="84"/>
      <c r="CPB367" s="84"/>
      <c r="CPC367" s="84"/>
      <c r="CPD367" s="84"/>
      <c r="CPE367" s="84"/>
      <c r="CPF367" s="84"/>
      <c r="CPG367" s="84"/>
      <c r="CPH367" s="84"/>
      <c r="CPI367" s="84"/>
      <c r="CPJ367" s="84"/>
      <c r="CPK367" s="84"/>
      <c r="CPL367" s="84"/>
      <c r="CPM367" s="84"/>
      <c r="CPN367" s="84"/>
      <c r="CPO367" s="84"/>
      <c r="CPP367" s="84"/>
      <c r="CPQ367" s="84"/>
      <c r="CPR367" s="84"/>
      <c r="CPS367" s="84"/>
      <c r="CPT367" s="84"/>
      <c r="CPU367" s="84"/>
      <c r="CPV367" s="84"/>
      <c r="CPW367" s="84"/>
      <c r="CPX367" s="84"/>
      <c r="CPY367" s="84"/>
      <c r="CPZ367" s="84"/>
      <c r="CQA367" s="84"/>
      <c r="CQB367" s="84"/>
      <c r="CQC367" s="84"/>
      <c r="CQD367" s="84"/>
      <c r="CQE367" s="84"/>
      <c r="CQF367" s="84"/>
      <c r="CQG367" s="84"/>
      <c r="CQH367" s="84"/>
      <c r="CQI367" s="84"/>
      <c r="CQJ367" s="84"/>
      <c r="CQK367" s="84"/>
      <c r="CQL367" s="84"/>
      <c r="CQM367" s="84"/>
      <c r="CQN367" s="84"/>
      <c r="CQO367" s="84"/>
      <c r="CQP367" s="84"/>
      <c r="CQQ367" s="84"/>
      <c r="CQR367" s="84"/>
      <c r="CQS367" s="84"/>
      <c r="CQT367" s="84"/>
      <c r="CQU367" s="84"/>
      <c r="CQV367" s="84"/>
      <c r="CQW367" s="84"/>
      <c r="CQX367" s="84"/>
      <c r="CQY367" s="84"/>
      <c r="CQZ367" s="84"/>
      <c r="CRA367" s="84"/>
      <c r="CRB367" s="84"/>
      <c r="CRC367" s="84"/>
      <c r="CRD367" s="84"/>
      <c r="CRE367" s="84"/>
      <c r="CRF367" s="84"/>
      <c r="CRG367" s="84"/>
      <c r="CRH367" s="84"/>
      <c r="CRI367" s="84"/>
      <c r="CRJ367" s="84"/>
      <c r="CRK367" s="84"/>
      <c r="CRL367" s="84"/>
      <c r="CRM367" s="84"/>
      <c r="CRN367" s="84"/>
      <c r="CRO367" s="84"/>
      <c r="CRP367" s="84"/>
      <c r="CRQ367" s="84"/>
      <c r="CRR367" s="84"/>
      <c r="CRS367" s="84"/>
      <c r="CRT367" s="84"/>
      <c r="CRU367" s="84"/>
      <c r="CRV367" s="84"/>
      <c r="CRW367" s="84"/>
      <c r="CRX367" s="84"/>
      <c r="CRY367" s="84"/>
      <c r="CRZ367" s="84"/>
      <c r="CSA367" s="84"/>
      <c r="CSB367" s="84"/>
      <c r="CSC367" s="84"/>
      <c r="CSD367" s="84"/>
      <c r="CSE367" s="84"/>
      <c r="CSF367" s="84"/>
      <c r="CSG367" s="84"/>
      <c r="CSH367" s="84"/>
      <c r="CSI367" s="84"/>
      <c r="CSJ367" s="84"/>
      <c r="CSK367" s="84"/>
      <c r="CSL367" s="84"/>
      <c r="CSM367" s="84"/>
      <c r="CSN367" s="84"/>
      <c r="CSO367" s="84"/>
      <c r="CSP367" s="84"/>
      <c r="CSQ367" s="84"/>
      <c r="CSR367" s="84"/>
      <c r="CSS367" s="84"/>
      <c r="CST367" s="84"/>
      <c r="CSU367" s="84"/>
      <c r="CSV367" s="84"/>
      <c r="CSW367" s="84"/>
      <c r="CSX367" s="84"/>
      <c r="CSY367" s="84"/>
      <c r="CSZ367" s="84"/>
      <c r="CTA367" s="84"/>
      <c r="CTB367" s="84"/>
      <c r="CTC367" s="84"/>
      <c r="CTD367" s="84"/>
      <c r="CTE367" s="84"/>
      <c r="CTF367" s="84"/>
      <c r="CTG367" s="84"/>
      <c r="CTH367" s="84"/>
      <c r="CTI367" s="84"/>
      <c r="CTJ367" s="84"/>
      <c r="CTK367" s="84"/>
      <c r="CTL367" s="84"/>
      <c r="CTM367" s="84"/>
      <c r="CTN367" s="84"/>
      <c r="CTO367" s="84"/>
      <c r="CTP367" s="84"/>
      <c r="CTQ367" s="84"/>
      <c r="CTR367" s="84"/>
      <c r="CTS367" s="84"/>
      <c r="CTT367" s="84"/>
      <c r="CTU367" s="84"/>
      <c r="CTV367" s="84"/>
      <c r="CTW367" s="84"/>
      <c r="CTX367" s="84"/>
      <c r="CTY367" s="84"/>
      <c r="CTZ367" s="84"/>
      <c r="CUA367" s="84"/>
      <c r="CUB367" s="84"/>
      <c r="CUC367" s="84"/>
      <c r="CUD367" s="84"/>
      <c r="CUE367" s="84"/>
      <c r="CUF367" s="84"/>
      <c r="CUG367" s="84"/>
      <c r="CUH367" s="84"/>
      <c r="CUI367" s="84"/>
      <c r="CUJ367" s="84"/>
      <c r="CUK367" s="84"/>
      <c r="CUL367" s="84"/>
      <c r="CUM367" s="84"/>
      <c r="CUN367" s="84"/>
      <c r="CUO367" s="84"/>
      <c r="CUP367" s="84"/>
      <c r="CUQ367" s="84"/>
      <c r="CUR367" s="84"/>
      <c r="CUS367" s="84"/>
      <c r="CUT367" s="84"/>
      <c r="CUU367" s="84"/>
      <c r="CUV367" s="84"/>
      <c r="CUW367" s="84"/>
      <c r="CUX367" s="84"/>
      <c r="CUY367" s="84"/>
      <c r="CUZ367" s="84"/>
      <c r="CVA367" s="84"/>
      <c r="CVB367" s="84"/>
      <c r="CVC367" s="84"/>
      <c r="CVD367" s="84"/>
      <c r="CVE367" s="84"/>
      <c r="CVF367" s="84"/>
      <c r="CVG367" s="84"/>
      <c r="CVH367" s="84"/>
      <c r="CVI367" s="84"/>
      <c r="CVJ367" s="84"/>
      <c r="CVK367" s="84"/>
      <c r="CVL367" s="84"/>
      <c r="CVM367" s="84"/>
      <c r="CVN367" s="84"/>
      <c r="CVO367" s="84"/>
      <c r="CVP367" s="84"/>
      <c r="CVQ367" s="84"/>
      <c r="CVR367" s="84"/>
      <c r="CVS367" s="84"/>
      <c r="CVT367" s="84"/>
      <c r="CVU367" s="84"/>
      <c r="CVV367" s="84"/>
      <c r="CVW367" s="84"/>
      <c r="CVX367" s="84"/>
      <c r="CVY367" s="84"/>
      <c r="CVZ367" s="84"/>
      <c r="CWA367" s="84"/>
      <c r="CWB367" s="84"/>
      <c r="CWC367" s="84"/>
      <c r="CWD367" s="84"/>
      <c r="CWE367" s="84"/>
      <c r="CWF367" s="84"/>
      <c r="CWG367" s="84"/>
      <c r="CWH367" s="84"/>
      <c r="CWI367" s="84"/>
      <c r="CWJ367" s="84"/>
      <c r="CWK367" s="84"/>
      <c r="CWL367" s="84"/>
      <c r="CWM367" s="84"/>
      <c r="CWN367" s="84"/>
      <c r="CWO367" s="84"/>
      <c r="CWP367" s="84"/>
      <c r="CWQ367" s="84"/>
      <c r="CWR367" s="84"/>
      <c r="CWS367" s="84"/>
      <c r="CWT367" s="84"/>
      <c r="CWU367" s="84"/>
      <c r="CWV367" s="84"/>
      <c r="CWW367" s="84"/>
      <c r="CWX367" s="84"/>
      <c r="CWY367" s="84"/>
      <c r="CWZ367" s="84"/>
      <c r="CXA367" s="84"/>
      <c r="CXB367" s="84"/>
      <c r="CXC367" s="84"/>
      <c r="CXD367" s="84"/>
      <c r="CXE367" s="84"/>
      <c r="CXF367" s="84"/>
      <c r="CXG367" s="84"/>
      <c r="CXH367" s="84"/>
      <c r="CXI367" s="84"/>
      <c r="CXJ367" s="84"/>
      <c r="CXK367" s="84"/>
      <c r="CXL367" s="84"/>
      <c r="CXM367" s="84"/>
      <c r="CXN367" s="84"/>
      <c r="CXO367" s="84"/>
      <c r="CXP367" s="84"/>
      <c r="CXQ367" s="84"/>
      <c r="CXR367" s="84"/>
      <c r="CXS367" s="84"/>
      <c r="CXT367" s="84"/>
      <c r="CXU367" s="84"/>
      <c r="CXV367" s="84"/>
      <c r="CXW367" s="84"/>
      <c r="CXX367" s="84"/>
      <c r="CXY367" s="84"/>
      <c r="CXZ367" s="84"/>
      <c r="CYA367" s="84"/>
      <c r="CYB367" s="84"/>
      <c r="CYC367" s="84"/>
      <c r="CYD367" s="84"/>
      <c r="CYE367" s="84"/>
      <c r="CYF367" s="84"/>
      <c r="CYG367" s="84"/>
      <c r="CYH367" s="84"/>
      <c r="CYI367" s="84"/>
      <c r="CYJ367" s="84"/>
      <c r="CYK367" s="84"/>
      <c r="CYL367" s="84"/>
      <c r="CYM367" s="84"/>
      <c r="CYN367" s="84"/>
      <c r="CYO367" s="84"/>
      <c r="CYP367" s="84"/>
      <c r="CYQ367" s="84"/>
      <c r="CYR367" s="84"/>
      <c r="CYS367" s="84"/>
      <c r="CYT367" s="84"/>
      <c r="CYU367" s="84"/>
      <c r="CYV367" s="84"/>
      <c r="CYW367" s="84"/>
      <c r="CYX367" s="84"/>
      <c r="CYY367" s="84"/>
      <c r="CYZ367" s="84"/>
      <c r="CZA367" s="84"/>
      <c r="CZB367" s="84"/>
      <c r="CZC367" s="84"/>
      <c r="CZD367" s="84"/>
      <c r="CZE367" s="84"/>
      <c r="CZF367" s="84"/>
      <c r="CZG367" s="84"/>
      <c r="CZH367" s="84"/>
      <c r="CZI367" s="84"/>
      <c r="CZJ367" s="84"/>
      <c r="CZK367" s="84"/>
      <c r="CZL367" s="84"/>
      <c r="CZM367" s="84"/>
      <c r="CZN367" s="84"/>
      <c r="CZO367" s="84"/>
      <c r="CZP367" s="84"/>
      <c r="CZQ367" s="84"/>
      <c r="CZR367" s="84"/>
      <c r="CZS367" s="84"/>
      <c r="CZT367" s="84"/>
      <c r="CZU367" s="84"/>
      <c r="CZV367" s="84"/>
      <c r="CZW367" s="84"/>
      <c r="CZX367" s="84"/>
      <c r="CZY367" s="84"/>
      <c r="CZZ367" s="84"/>
      <c r="DAA367" s="84"/>
      <c r="DAB367" s="84"/>
      <c r="DAC367" s="84"/>
      <c r="DAD367" s="84"/>
      <c r="DAE367" s="84"/>
      <c r="DAF367" s="84"/>
      <c r="DAG367" s="84"/>
      <c r="DAH367" s="84"/>
      <c r="DAI367" s="84"/>
      <c r="DAJ367" s="84"/>
      <c r="DAK367" s="84"/>
      <c r="DAL367" s="84"/>
      <c r="DAM367" s="84"/>
      <c r="DAN367" s="84"/>
      <c r="DAO367" s="84"/>
      <c r="DAP367" s="84"/>
      <c r="DAQ367" s="84"/>
      <c r="DAR367" s="84"/>
      <c r="DAS367" s="84"/>
      <c r="DAT367" s="84"/>
      <c r="DAU367" s="84"/>
      <c r="DAV367" s="84"/>
      <c r="DAW367" s="84"/>
      <c r="DAX367" s="84"/>
      <c r="DAY367" s="84"/>
      <c r="DAZ367" s="84"/>
      <c r="DBA367" s="84"/>
      <c r="DBB367" s="84"/>
      <c r="DBC367" s="84"/>
      <c r="DBD367" s="84"/>
      <c r="DBE367" s="84"/>
      <c r="DBF367" s="84"/>
      <c r="DBG367" s="84"/>
      <c r="DBH367" s="84"/>
      <c r="DBI367" s="84"/>
      <c r="DBJ367" s="84"/>
      <c r="DBK367" s="84"/>
      <c r="DBL367" s="84"/>
      <c r="DBM367" s="84"/>
      <c r="DBN367" s="84"/>
      <c r="DBO367" s="84"/>
      <c r="DBP367" s="84"/>
      <c r="DBQ367" s="84"/>
      <c r="DBR367" s="84"/>
      <c r="DBS367" s="84"/>
      <c r="DBT367" s="84"/>
      <c r="DBU367" s="84"/>
      <c r="DBV367" s="84"/>
      <c r="DBW367" s="84"/>
      <c r="DBX367" s="84"/>
      <c r="DBY367" s="84"/>
      <c r="DBZ367" s="84"/>
      <c r="DCA367" s="84"/>
      <c r="DCB367" s="84"/>
      <c r="DCC367" s="84"/>
      <c r="DCD367" s="84"/>
      <c r="DCE367" s="84"/>
      <c r="DCF367" s="84"/>
      <c r="DCG367" s="84"/>
      <c r="DCH367" s="84"/>
      <c r="DCI367" s="84"/>
      <c r="DCJ367" s="84"/>
      <c r="DCK367" s="84"/>
      <c r="DCL367" s="84"/>
      <c r="DCM367" s="84"/>
      <c r="DCN367" s="84"/>
      <c r="DCO367" s="84"/>
      <c r="DCP367" s="84"/>
      <c r="DCQ367" s="84"/>
      <c r="DCR367" s="84"/>
      <c r="DCS367" s="84"/>
      <c r="DCT367" s="84"/>
      <c r="DCU367" s="84"/>
      <c r="DCV367" s="84"/>
      <c r="DCW367" s="84"/>
      <c r="DCX367" s="84"/>
      <c r="DCY367" s="84"/>
      <c r="DCZ367" s="84"/>
      <c r="DDA367" s="84"/>
      <c r="DDB367" s="84"/>
      <c r="DDC367" s="84"/>
      <c r="DDD367" s="84"/>
      <c r="DDE367" s="84"/>
      <c r="DDF367" s="84"/>
      <c r="DDG367" s="84"/>
      <c r="DDH367" s="84"/>
      <c r="DDI367" s="84"/>
      <c r="DDJ367" s="84"/>
      <c r="DDK367" s="84"/>
      <c r="DDL367" s="84"/>
      <c r="DDM367" s="84"/>
      <c r="DDN367" s="84"/>
      <c r="DDO367" s="84"/>
      <c r="DDP367" s="84"/>
      <c r="DDQ367" s="84"/>
      <c r="DDR367" s="84"/>
      <c r="DDS367" s="84"/>
      <c r="DDT367" s="84"/>
      <c r="DDU367" s="84"/>
      <c r="DDV367" s="84"/>
      <c r="DDW367" s="84"/>
      <c r="DDX367" s="84"/>
      <c r="DDY367" s="84"/>
      <c r="DDZ367" s="84"/>
      <c r="DEA367" s="84"/>
      <c r="DEB367" s="84"/>
      <c r="DEC367" s="84"/>
      <c r="DED367" s="84"/>
      <c r="DEE367" s="84"/>
      <c r="DEF367" s="84"/>
      <c r="DEG367" s="84"/>
      <c r="DEH367" s="84"/>
      <c r="DEI367" s="84"/>
      <c r="DEJ367" s="84"/>
      <c r="DEK367" s="84"/>
      <c r="DEL367" s="84"/>
      <c r="DEM367" s="84"/>
      <c r="DEN367" s="84"/>
      <c r="DEO367" s="84"/>
      <c r="DEP367" s="84"/>
      <c r="DEQ367" s="84"/>
      <c r="DER367" s="84"/>
      <c r="DES367" s="84"/>
      <c r="DET367" s="84"/>
      <c r="DEU367" s="84"/>
      <c r="DEV367" s="84"/>
      <c r="DEW367" s="84"/>
      <c r="DEX367" s="84"/>
      <c r="DEY367" s="84"/>
      <c r="DEZ367" s="84"/>
      <c r="DFA367" s="84"/>
      <c r="DFB367" s="84"/>
      <c r="DFC367" s="84"/>
      <c r="DFD367" s="84"/>
      <c r="DFE367" s="84"/>
      <c r="DFF367" s="84"/>
      <c r="DFG367" s="84"/>
      <c r="DFH367" s="84"/>
      <c r="DFI367" s="84"/>
      <c r="DFJ367" s="84"/>
      <c r="DFK367" s="84"/>
      <c r="DFL367" s="84"/>
      <c r="DFM367" s="84"/>
      <c r="DFN367" s="84"/>
      <c r="DFO367" s="84"/>
      <c r="DFP367" s="84"/>
      <c r="DFQ367" s="84"/>
      <c r="DFR367" s="84"/>
      <c r="DFS367" s="84"/>
      <c r="DFT367" s="84"/>
      <c r="DFU367" s="84"/>
      <c r="DFV367" s="84"/>
      <c r="DFW367" s="84"/>
      <c r="DFX367" s="84"/>
      <c r="DFY367" s="84"/>
      <c r="DFZ367" s="84"/>
      <c r="DGA367" s="84"/>
      <c r="DGB367" s="84"/>
      <c r="DGC367" s="84"/>
      <c r="DGD367" s="84"/>
      <c r="DGE367" s="84"/>
      <c r="DGF367" s="84"/>
      <c r="DGG367" s="84"/>
      <c r="DGH367" s="84"/>
      <c r="DGI367" s="84"/>
      <c r="DGJ367" s="84"/>
      <c r="DGK367" s="84"/>
      <c r="DGL367" s="84"/>
      <c r="DGM367" s="84"/>
      <c r="DGN367" s="84"/>
      <c r="DGO367" s="84"/>
      <c r="DGP367" s="84"/>
      <c r="DGQ367" s="84"/>
      <c r="DGR367" s="84"/>
      <c r="DGS367" s="84"/>
      <c r="DGT367" s="84"/>
      <c r="DGU367" s="84"/>
      <c r="DGV367" s="84"/>
      <c r="DGW367" s="84"/>
      <c r="DGX367" s="84"/>
      <c r="DGY367" s="84"/>
      <c r="DGZ367" s="84"/>
      <c r="DHA367" s="84"/>
      <c r="DHB367" s="84"/>
      <c r="DHC367" s="84"/>
      <c r="DHD367" s="84"/>
      <c r="DHE367" s="84"/>
      <c r="DHF367" s="84"/>
      <c r="DHG367" s="84"/>
      <c r="DHH367" s="84"/>
      <c r="DHI367" s="84"/>
      <c r="DHJ367" s="84"/>
      <c r="DHK367" s="84"/>
      <c r="DHL367" s="84"/>
      <c r="DHM367" s="84"/>
      <c r="DHN367" s="84"/>
      <c r="DHO367" s="84"/>
      <c r="DHP367" s="84"/>
      <c r="DHQ367" s="84"/>
      <c r="DHR367" s="84"/>
      <c r="DHS367" s="84"/>
      <c r="DHT367" s="84"/>
      <c r="DHU367" s="84"/>
      <c r="DHV367" s="84"/>
      <c r="DHW367" s="84"/>
      <c r="DHX367" s="84"/>
      <c r="DHY367" s="84"/>
      <c r="DHZ367" s="84"/>
      <c r="DIA367" s="84"/>
      <c r="DIB367" s="84"/>
      <c r="DIC367" s="84"/>
      <c r="DID367" s="84"/>
      <c r="DIE367" s="84"/>
      <c r="DIF367" s="84"/>
      <c r="DIG367" s="84"/>
      <c r="DIH367" s="84"/>
      <c r="DII367" s="84"/>
      <c r="DIJ367" s="84"/>
      <c r="DIK367" s="84"/>
      <c r="DIL367" s="84"/>
      <c r="DIM367" s="84"/>
      <c r="DIN367" s="84"/>
      <c r="DIO367" s="84"/>
      <c r="DIP367" s="84"/>
      <c r="DIQ367" s="84"/>
      <c r="DIR367" s="84"/>
      <c r="DIS367" s="84"/>
      <c r="DIT367" s="84"/>
      <c r="DIU367" s="84"/>
      <c r="DIV367" s="84"/>
      <c r="DIW367" s="84"/>
      <c r="DIX367" s="84"/>
      <c r="DIY367" s="84"/>
      <c r="DIZ367" s="84"/>
      <c r="DJA367" s="84"/>
      <c r="DJB367" s="84"/>
      <c r="DJC367" s="84"/>
      <c r="DJD367" s="84"/>
      <c r="DJE367" s="84"/>
      <c r="DJF367" s="84"/>
      <c r="DJG367" s="84"/>
      <c r="DJH367" s="84"/>
      <c r="DJI367" s="84"/>
      <c r="DJJ367" s="84"/>
      <c r="DJK367" s="84"/>
      <c r="DJL367" s="84"/>
      <c r="DJM367" s="84"/>
      <c r="DJN367" s="84"/>
      <c r="DJO367" s="84"/>
      <c r="DJP367" s="84"/>
      <c r="DJQ367" s="84"/>
      <c r="DJR367" s="84"/>
      <c r="DJS367" s="84"/>
      <c r="DJT367" s="84"/>
      <c r="DJU367" s="84"/>
      <c r="DJV367" s="84"/>
      <c r="DJW367" s="84"/>
      <c r="DJX367" s="84"/>
      <c r="DJY367" s="84"/>
      <c r="DJZ367" s="84"/>
      <c r="DKA367" s="84"/>
      <c r="DKB367" s="84"/>
      <c r="DKC367" s="84"/>
      <c r="DKD367" s="84"/>
      <c r="DKE367" s="84"/>
      <c r="DKF367" s="84"/>
      <c r="DKG367" s="84"/>
      <c r="DKH367" s="84"/>
      <c r="DKI367" s="84"/>
      <c r="DKJ367" s="84"/>
      <c r="DKK367" s="84"/>
      <c r="DKL367" s="84"/>
      <c r="DKM367" s="84"/>
      <c r="DKN367" s="84"/>
      <c r="DKO367" s="84"/>
      <c r="DKP367" s="84"/>
      <c r="DKQ367" s="84"/>
      <c r="DKR367" s="84"/>
      <c r="DKS367" s="84"/>
      <c r="DKT367" s="84"/>
      <c r="DKU367" s="84"/>
      <c r="DKV367" s="84"/>
      <c r="DKW367" s="84"/>
      <c r="DKX367" s="84"/>
      <c r="DKY367" s="84"/>
      <c r="DKZ367" s="84"/>
      <c r="DLA367" s="84"/>
      <c r="DLB367" s="84"/>
      <c r="DLC367" s="84"/>
      <c r="DLD367" s="84"/>
      <c r="DLE367" s="84"/>
      <c r="DLF367" s="84"/>
      <c r="DLG367" s="84"/>
      <c r="DLH367" s="84"/>
      <c r="DLI367" s="84"/>
      <c r="DLJ367" s="84"/>
      <c r="DLK367" s="84"/>
      <c r="DLL367" s="84"/>
      <c r="DLM367" s="84"/>
      <c r="DLN367" s="84"/>
      <c r="DLO367" s="84"/>
      <c r="DLP367" s="84"/>
      <c r="DLQ367" s="84"/>
      <c r="DLR367" s="84"/>
      <c r="DLS367" s="84"/>
      <c r="DLT367" s="84"/>
      <c r="DLU367" s="84"/>
      <c r="DLV367" s="84"/>
      <c r="DLW367" s="84"/>
      <c r="DLX367" s="84"/>
      <c r="DLY367" s="84"/>
      <c r="DLZ367" s="84"/>
      <c r="DMA367" s="84"/>
      <c r="DMB367" s="84"/>
      <c r="DMC367" s="84"/>
      <c r="DMD367" s="84"/>
      <c r="DME367" s="84"/>
      <c r="DMF367" s="84"/>
      <c r="DMG367" s="84"/>
      <c r="DMH367" s="84"/>
      <c r="DMI367" s="84"/>
      <c r="DMJ367" s="84"/>
      <c r="DMK367" s="84"/>
      <c r="DML367" s="84"/>
      <c r="DMM367" s="84"/>
      <c r="DMN367" s="84"/>
      <c r="DMO367" s="84"/>
      <c r="DMP367" s="84"/>
      <c r="DMQ367" s="84"/>
      <c r="DMR367" s="84"/>
      <c r="DMS367" s="84"/>
      <c r="DMT367" s="84"/>
      <c r="DMU367" s="84"/>
      <c r="DMV367" s="84"/>
      <c r="DMW367" s="84"/>
      <c r="DMX367" s="84"/>
      <c r="DMY367" s="84"/>
      <c r="DMZ367" s="84"/>
      <c r="DNA367" s="84"/>
      <c r="DNB367" s="84"/>
      <c r="DNC367" s="84"/>
      <c r="DND367" s="84"/>
      <c r="DNE367" s="84"/>
      <c r="DNF367" s="84"/>
      <c r="DNG367" s="84"/>
      <c r="DNH367" s="84"/>
      <c r="DNI367" s="84"/>
      <c r="DNJ367" s="84"/>
      <c r="DNK367" s="84"/>
      <c r="DNL367" s="84"/>
      <c r="DNM367" s="84"/>
      <c r="DNN367" s="84"/>
      <c r="DNO367" s="84"/>
      <c r="DNP367" s="84"/>
      <c r="DNQ367" s="84"/>
      <c r="DNR367" s="84"/>
      <c r="DNS367" s="84"/>
      <c r="DNT367" s="84"/>
      <c r="DNU367" s="84"/>
      <c r="DNV367" s="84"/>
      <c r="DNW367" s="84"/>
      <c r="DNX367" s="84"/>
      <c r="DNY367" s="84"/>
      <c r="DNZ367" s="84"/>
      <c r="DOA367" s="84"/>
      <c r="DOB367" s="84"/>
      <c r="DOC367" s="84"/>
      <c r="DOD367" s="84"/>
      <c r="DOE367" s="84"/>
      <c r="DOF367" s="84"/>
      <c r="DOG367" s="84"/>
      <c r="DOH367" s="84"/>
      <c r="DOI367" s="84"/>
      <c r="DOJ367" s="84"/>
      <c r="DOK367" s="84"/>
      <c r="DOL367" s="84"/>
      <c r="DOM367" s="84"/>
      <c r="DON367" s="84"/>
      <c r="DOO367" s="84"/>
      <c r="DOP367" s="84"/>
      <c r="DOQ367" s="84"/>
      <c r="DOR367" s="84"/>
      <c r="DOS367" s="84"/>
      <c r="DOT367" s="84"/>
      <c r="DOU367" s="84"/>
      <c r="DOV367" s="84"/>
      <c r="DOW367" s="84"/>
      <c r="DOX367" s="84"/>
      <c r="DOY367" s="84"/>
      <c r="DOZ367" s="84"/>
      <c r="DPA367" s="84"/>
      <c r="DPB367" s="84"/>
      <c r="DPC367" s="84"/>
      <c r="DPD367" s="84"/>
      <c r="DPE367" s="84"/>
      <c r="DPF367" s="84"/>
      <c r="DPG367" s="84"/>
      <c r="DPH367" s="84"/>
      <c r="DPI367" s="84"/>
      <c r="DPJ367" s="84"/>
      <c r="DPK367" s="84"/>
      <c r="DPL367" s="84"/>
      <c r="DPM367" s="84"/>
      <c r="DPN367" s="84"/>
      <c r="DPO367" s="84"/>
      <c r="DPP367" s="84"/>
      <c r="DPQ367" s="84"/>
      <c r="DPR367" s="84"/>
      <c r="DPS367" s="84"/>
      <c r="DPT367" s="84"/>
      <c r="DPU367" s="84"/>
      <c r="DPV367" s="84"/>
      <c r="DPW367" s="84"/>
      <c r="DPX367" s="84"/>
      <c r="DPY367" s="84"/>
      <c r="DPZ367" s="84"/>
      <c r="DQA367" s="84"/>
      <c r="DQB367" s="84"/>
      <c r="DQC367" s="84"/>
      <c r="DQD367" s="84"/>
      <c r="DQE367" s="84"/>
      <c r="DQF367" s="84"/>
      <c r="DQG367" s="84"/>
      <c r="DQH367" s="84"/>
      <c r="DQI367" s="84"/>
      <c r="DQJ367" s="84"/>
      <c r="DQK367" s="84"/>
      <c r="DQL367" s="84"/>
      <c r="DQM367" s="84"/>
      <c r="DQN367" s="84"/>
      <c r="DQO367" s="84"/>
      <c r="DQP367" s="84"/>
      <c r="DQQ367" s="84"/>
      <c r="DQR367" s="84"/>
      <c r="DQS367" s="84"/>
      <c r="DQT367" s="84"/>
      <c r="DQU367" s="84"/>
      <c r="DQV367" s="84"/>
      <c r="DQW367" s="84"/>
      <c r="DQX367" s="84"/>
      <c r="DQY367" s="84"/>
      <c r="DQZ367" s="84"/>
      <c r="DRA367" s="84"/>
      <c r="DRB367" s="84"/>
      <c r="DRC367" s="84"/>
      <c r="DRD367" s="84"/>
      <c r="DRE367" s="84"/>
      <c r="DRF367" s="84"/>
      <c r="DRG367" s="84"/>
      <c r="DRH367" s="84"/>
      <c r="DRI367" s="84"/>
      <c r="DRJ367" s="84"/>
      <c r="DRK367" s="84"/>
      <c r="DRL367" s="84"/>
      <c r="DRM367" s="84"/>
      <c r="DRN367" s="84"/>
      <c r="DRO367" s="84"/>
      <c r="DRP367" s="84"/>
      <c r="DRQ367" s="84"/>
      <c r="DRR367" s="84"/>
      <c r="DRS367" s="84"/>
      <c r="DRT367" s="84"/>
      <c r="DRU367" s="84"/>
      <c r="DRV367" s="84"/>
      <c r="DRW367" s="84"/>
      <c r="DRX367" s="84"/>
      <c r="DRY367" s="84"/>
      <c r="DRZ367" s="84"/>
      <c r="DSA367" s="84"/>
      <c r="DSB367" s="84"/>
      <c r="DSC367" s="84"/>
      <c r="DSD367" s="84"/>
      <c r="DSE367" s="84"/>
      <c r="DSF367" s="84"/>
      <c r="DSG367" s="84"/>
      <c r="DSH367" s="84"/>
      <c r="DSI367" s="84"/>
      <c r="DSJ367" s="84"/>
      <c r="DSK367" s="84"/>
      <c r="DSL367" s="84"/>
      <c r="DSM367" s="84"/>
      <c r="DSN367" s="84"/>
      <c r="DSO367" s="84"/>
      <c r="DSP367" s="84"/>
      <c r="DSQ367" s="84"/>
      <c r="DSR367" s="84"/>
      <c r="DSS367" s="84"/>
      <c r="DST367" s="84"/>
      <c r="DSU367" s="84"/>
      <c r="DSV367" s="84"/>
      <c r="DSW367" s="84"/>
      <c r="DSX367" s="84"/>
      <c r="DSY367" s="84"/>
      <c r="DSZ367" s="84"/>
      <c r="DTA367" s="84"/>
      <c r="DTB367" s="84"/>
      <c r="DTC367" s="84"/>
      <c r="DTD367" s="84"/>
      <c r="DTE367" s="84"/>
      <c r="DTF367" s="84"/>
      <c r="DTG367" s="84"/>
      <c r="DTH367" s="84"/>
      <c r="DTI367" s="84"/>
      <c r="DTJ367" s="84"/>
      <c r="DTK367" s="84"/>
      <c r="DTL367" s="84"/>
      <c r="DTM367" s="84"/>
      <c r="DTN367" s="84"/>
      <c r="DTO367" s="84"/>
      <c r="DTP367" s="84"/>
      <c r="DTQ367" s="84"/>
      <c r="DTR367" s="84"/>
      <c r="DTS367" s="84"/>
      <c r="DTT367" s="84"/>
      <c r="DTU367" s="84"/>
      <c r="DTV367" s="84"/>
      <c r="DTW367" s="84"/>
      <c r="DTX367" s="84"/>
      <c r="DTY367" s="84"/>
      <c r="DTZ367" s="84"/>
      <c r="DUA367" s="84"/>
      <c r="DUB367" s="84"/>
      <c r="DUC367" s="84"/>
      <c r="DUD367" s="84"/>
      <c r="DUE367" s="84"/>
      <c r="DUF367" s="84"/>
      <c r="DUG367" s="84"/>
      <c r="DUH367" s="84"/>
      <c r="DUI367" s="84"/>
      <c r="DUJ367" s="84"/>
      <c r="DUK367" s="84"/>
      <c r="DUL367" s="84"/>
      <c r="DUM367" s="84"/>
      <c r="DUN367" s="84"/>
      <c r="DUO367" s="84"/>
      <c r="DUP367" s="84"/>
      <c r="DUQ367" s="84"/>
      <c r="DUR367" s="84"/>
      <c r="DUS367" s="84"/>
      <c r="DUT367" s="84"/>
      <c r="DUU367" s="84"/>
      <c r="DUV367" s="84"/>
      <c r="DUW367" s="84"/>
      <c r="DUX367" s="84"/>
      <c r="DUY367" s="84"/>
      <c r="DUZ367" s="84"/>
      <c r="DVA367" s="84"/>
      <c r="DVB367" s="84"/>
      <c r="DVC367" s="84"/>
      <c r="DVD367" s="84"/>
      <c r="DVE367" s="84"/>
      <c r="DVF367" s="84"/>
      <c r="DVG367" s="84"/>
      <c r="DVH367" s="84"/>
      <c r="DVI367" s="84"/>
      <c r="DVJ367" s="84"/>
      <c r="DVK367" s="84"/>
      <c r="DVL367" s="84"/>
      <c r="DVM367" s="84"/>
      <c r="DVN367" s="84"/>
      <c r="DVO367" s="84"/>
      <c r="DVP367" s="84"/>
      <c r="DVQ367" s="84"/>
      <c r="DVR367" s="84"/>
      <c r="DVS367" s="84"/>
      <c r="DVT367" s="84"/>
      <c r="DVU367" s="84"/>
      <c r="DVV367" s="84"/>
      <c r="DVW367" s="84"/>
      <c r="DVX367" s="84"/>
      <c r="DVY367" s="84"/>
      <c r="DVZ367" s="84"/>
      <c r="DWA367" s="84"/>
      <c r="DWB367" s="84"/>
      <c r="DWC367" s="84"/>
      <c r="DWD367" s="84"/>
      <c r="DWE367" s="84"/>
      <c r="DWF367" s="84"/>
      <c r="DWG367" s="84"/>
      <c r="DWH367" s="84"/>
      <c r="DWI367" s="84"/>
      <c r="DWJ367" s="84"/>
      <c r="DWK367" s="84"/>
      <c r="DWL367" s="84"/>
      <c r="DWM367" s="84"/>
      <c r="DWN367" s="84"/>
      <c r="DWO367" s="84"/>
      <c r="DWP367" s="84"/>
      <c r="DWQ367" s="84"/>
      <c r="DWR367" s="84"/>
      <c r="DWS367" s="84"/>
      <c r="DWT367" s="84"/>
      <c r="DWU367" s="84"/>
      <c r="DWV367" s="84"/>
      <c r="DWW367" s="84"/>
      <c r="DWX367" s="84"/>
      <c r="DWY367" s="84"/>
      <c r="DWZ367" s="84"/>
      <c r="DXA367" s="84"/>
      <c r="DXB367" s="84"/>
      <c r="DXC367" s="84"/>
      <c r="DXD367" s="84"/>
      <c r="DXE367" s="84"/>
      <c r="DXF367" s="84"/>
      <c r="DXG367" s="84"/>
      <c r="DXH367" s="84"/>
      <c r="DXI367" s="84"/>
      <c r="DXJ367" s="84"/>
      <c r="DXK367" s="84"/>
      <c r="DXL367" s="84"/>
      <c r="DXM367" s="84"/>
      <c r="DXN367" s="84"/>
      <c r="DXO367" s="84"/>
      <c r="DXP367" s="84"/>
      <c r="DXQ367" s="84"/>
      <c r="DXR367" s="84"/>
      <c r="DXS367" s="84"/>
      <c r="DXT367" s="84"/>
      <c r="DXU367" s="84"/>
      <c r="DXV367" s="84"/>
      <c r="DXW367" s="84"/>
      <c r="DXX367" s="84"/>
      <c r="DXY367" s="84"/>
      <c r="DXZ367" s="84"/>
      <c r="DYA367" s="84"/>
      <c r="DYB367" s="84"/>
      <c r="DYC367" s="84"/>
      <c r="DYD367" s="84"/>
      <c r="DYE367" s="84"/>
      <c r="DYF367" s="84"/>
      <c r="DYG367" s="84"/>
      <c r="DYH367" s="84"/>
      <c r="DYI367" s="84"/>
      <c r="DYJ367" s="84"/>
      <c r="DYK367" s="84"/>
      <c r="DYL367" s="84"/>
      <c r="DYM367" s="84"/>
      <c r="DYN367" s="84"/>
      <c r="DYO367" s="84"/>
      <c r="DYP367" s="84"/>
      <c r="DYQ367" s="84"/>
      <c r="DYR367" s="84"/>
      <c r="DYS367" s="84"/>
      <c r="DYT367" s="84"/>
      <c r="DYU367" s="84"/>
      <c r="DYV367" s="84"/>
      <c r="DYW367" s="84"/>
      <c r="DYX367" s="84"/>
      <c r="DYY367" s="84"/>
      <c r="DYZ367" s="84"/>
      <c r="DZA367" s="84"/>
      <c r="DZB367" s="84"/>
      <c r="DZC367" s="84"/>
      <c r="DZD367" s="84"/>
      <c r="DZE367" s="84"/>
      <c r="DZF367" s="84"/>
      <c r="DZG367" s="84"/>
      <c r="DZH367" s="84"/>
      <c r="DZI367" s="84"/>
      <c r="DZJ367" s="84"/>
      <c r="DZK367" s="84"/>
      <c r="DZL367" s="84"/>
      <c r="DZM367" s="84"/>
      <c r="DZN367" s="84"/>
      <c r="DZO367" s="84"/>
      <c r="DZP367" s="84"/>
      <c r="DZQ367" s="84"/>
      <c r="DZR367" s="84"/>
      <c r="DZS367" s="84"/>
      <c r="DZT367" s="84"/>
      <c r="DZU367" s="84"/>
      <c r="DZV367" s="84"/>
      <c r="DZW367" s="84"/>
      <c r="DZX367" s="84"/>
      <c r="DZY367" s="84"/>
      <c r="DZZ367" s="84"/>
      <c r="EAA367" s="84"/>
      <c r="EAB367" s="84"/>
      <c r="EAC367" s="84"/>
      <c r="EAD367" s="84"/>
      <c r="EAE367" s="84"/>
      <c r="EAF367" s="84"/>
      <c r="EAG367" s="84"/>
      <c r="EAH367" s="84"/>
      <c r="EAI367" s="84"/>
      <c r="EAJ367" s="84"/>
      <c r="EAK367" s="84"/>
      <c r="EAL367" s="84"/>
      <c r="EAM367" s="84"/>
      <c r="EAN367" s="84"/>
      <c r="EAO367" s="84"/>
      <c r="EAP367" s="84"/>
      <c r="EAQ367" s="84"/>
      <c r="EAR367" s="84"/>
      <c r="EAS367" s="84"/>
      <c r="EAT367" s="84"/>
      <c r="EAU367" s="84"/>
      <c r="EAV367" s="84"/>
      <c r="EAW367" s="84"/>
      <c r="EAX367" s="84"/>
      <c r="EAY367" s="84"/>
      <c r="EAZ367" s="84"/>
      <c r="EBA367" s="84"/>
      <c r="EBB367" s="84"/>
      <c r="EBC367" s="84"/>
      <c r="EBD367" s="84"/>
      <c r="EBE367" s="84"/>
      <c r="EBF367" s="84"/>
      <c r="EBG367" s="84"/>
      <c r="EBH367" s="84"/>
      <c r="EBI367" s="84"/>
      <c r="EBJ367" s="84"/>
      <c r="EBK367" s="84"/>
      <c r="EBL367" s="84"/>
      <c r="EBM367" s="84"/>
      <c r="EBN367" s="84"/>
      <c r="EBO367" s="84"/>
      <c r="EBP367" s="84"/>
      <c r="EBQ367" s="84"/>
      <c r="EBR367" s="84"/>
      <c r="EBS367" s="84"/>
      <c r="EBT367" s="84"/>
      <c r="EBU367" s="84"/>
      <c r="EBV367" s="84"/>
      <c r="EBW367" s="84"/>
      <c r="EBX367" s="84"/>
      <c r="EBY367" s="84"/>
      <c r="EBZ367" s="84"/>
      <c r="ECA367" s="84"/>
      <c r="ECB367" s="84"/>
      <c r="ECC367" s="84"/>
      <c r="ECD367" s="84"/>
      <c r="ECE367" s="84"/>
      <c r="ECF367" s="84"/>
      <c r="ECG367" s="84"/>
      <c r="ECH367" s="84"/>
      <c r="ECI367" s="84"/>
      <c r="ECJ367" s="84"/>
      <c r="ECK367" s="84"/>
      <c r="ECL367" s="84"/>
      <c r="ECM367" s="84"/>
      <c r="ECN367" s="84"/>
      <c r="ECO367" s="84"/>
      <c r="ECP367" s="84"/>
      <c r="ECQ367" s="84"/>
      <c r="ECR367" s="84"/>
      <c r="ECS367" s="84"/>
      <c r="ECT367" s="84"/>
      <c r="ECU367" s="84"/>
      <c r="ECV367" s="84"/>
      <c r="ECW367" s="84"/>
      <c r="ECX367" s="84"/>
      <c r="ECY367" s="84"/>
      <c r="ECZ367" s="84"/>
      <c r="EDA367" s="84"/>
      <c r="EDB367" s="84"/>
      <c r="EDC367" s="84"/>
      <c r="EDD367" s="84"/>
      <c r="EDE367" s="84"/>
      <c r="EDF367" s="84"/>
      <c r="EDG367" s="84"/>
      <c r="EDH367" s="84"/>
      <c r="EDI367" s="84"/>
      <c r="EDJ367" s="84"/>
      <c r="EDK367" s="84"/>
      <c r="EDL367" s="84"/>
      <c r="EDM367" s="84"/>
      <c r="EDN367" s="84"/>
      <c r="EDO367" s="84"/>
      <c r="EDP367" s="84"/>
      <c r="EDQ367" s="84"/>
      <c r="EDR367" s="84"/>
      <c r="EDS367" s="84"/>
      <c r="EDT367" s="84"/>
      <c r="EDU367" s="84"/>
      <c r="EDV367" s="84"/>
      <c r="EDW367" s="84"/>
      <c r="EDX367" s="84"/>
      <c r="EDY367" s="84"/>
      <c r="EDZ367" s="84"/>
      <c r="EEA367" s="84"/>
      <c r="EEB367" s="84"/>
      <c r="EEC367" s="84"/>
      <c r="EED367" s="84"/>
      <c r="EEE367" s="84"/>
      <c r="EEF367" s="84"/>
      <c r="EEG367" s="84"/>
      <c r="EEH367" s="84"/>
      <c r="EEI367" s="84"/>
      <c r="EEJ367" s="84"/>
      <c r="EEK367" s="84"/>
      <c r="EEL367" s="84"/>
      <c r="EEM367" s="84"/>
      <c r="EEN367" s="84"/>
      <c r="EEO367" s="84"/>
      <c r="EEP367" s="84"/>
      <c r="EEQ367" s="84"/>
      <c r="EER367" s="84"/>
      <c r="EES367" s="84"/>
      <c r="EET367" s="84"/>
      <c r="EEU367" s="84"/>
      <c r="EEV367" s="84"/>
      <c r="EEW367" s="84"/>
      <c r="EEX367" s="84"/>
      <c r="EEY367" s="84"/>
      <c r="EEZ367" s="84"/>
      <c r="EFA367" s="84"/>
      <c r="EFB367" s="84"/>
      <c r="EFC367" s="84"/>
      <c r="EFD367" s="84"/>
      <c r="EFE367" s="84"/>
      <c r="EFF367" s="84"/>
      <c r="EFG367" s="84"/>
      <c r="EFH367" s="84"/>
      <c r="EFI367" s="84"/>
      <c r="EFJ367" s="84"/>
      <c r="EFK367" s="84"/>
      <c r="EFL367" s="84"/>
      <c r="EFM367" s="84"/>
      <c r="EFN367" s="84"/>
      <c r="EFO367" s="84"/>
      <c r="EFP367" s="84"/>
      <c r="EFQ367" s="84"/>
      <c r="EFR367" s="84"/>
      <c r="EFS367" s="84"/>
      <c r="EFT367" s="84"/>
      <c r="EFU367" s="84"/>
      <c r="EFV367" s="84"/>
      <c r="EFW367" s="84"/>
      <c r="EFX367" s="84"/>
      <c r="EFY367" s="84"/>
      <c r="EFZ367" s="84"/>
      <c r="EGA367" s="84"/>
      <c r="EGB367" s="84"/>
      <c r="EGC367" s="84"/>
      <c r="EGD367" s="84"/>
      <c r="EGE367" s="84"/>
      <c r="EGF367" s="84"/>
      <c r="EGG367" s="84"/>
      <c r="EGH367" s="84"/>
      <c r="EGI367" s="84"/>
      <c r="EGJ367" s="84"/>
      <c r="EGK367" s="84"/>
      <c r="EGL367" s="84"/>
      <c r="EGM367" s="84"/>
      <c r="EGN367" s="84"/>
      <c r="EGO367" s="84"/>
      <c r="EGP367" s="84"/>
      <c r="EGQ367" s="84"/>
      <c r="EGR367" s="84"/>
      <c r="EGS367" s="84"/>
      <c r="EGT367" s="84"/>
      <c r="EGU367" s="84"/>
      <c r="EGV367" s="84"/>
      <c r="EGW367" s="84"/>
      <c r="EGX367" s="84"/>
      <c r="EGY367" s="84"/>
      <c r="EGZ367" s="84"/>
      <c r="EHA367" s="84"/>
      <c r="EHB367" s="84"/>
      <c r="EHC367" s="84"/>
      <c r="EHD367" s="84"/>
      <c r="EHE367" s="84"/>
      <c r="EHF367" s="84"/>
      <c r="EHG367" s="84"/>
      <c r="EHH367" s="84"/>
      <c r="EHI367" s="84"/>
      <c r="EHJ367" s="84"/>
      <c r="EHK367" s="84"/>
      <c r="EHL367" s="84"/>
      <c r="EHM367" s="84"/>
      <c r="EHN367" s="84"/>
      <c r="EHO367" s="84"/>
      <c r="EHP367" s="84"/>
      <c r="EHQ367" s="84"/>
      <c r="EHR367" s="84"/>
      <c r="EHS367" s="84"/>
      <c r="EHT367" s="84"/>
      <c r="EHU367" s="84"/>
      <c r="EHV367" s="84"/>
      <c r="EHW367" s="84"/>
      <c r="EHX367" s="84"/>
      <c r="EHY367" s="84"/>
      <c r="EHZ367" s="84"/>
      <c r="EIA367" s="84"/>
      <c r="EIB367" s="84"/>
      <c r="EIC367" s="84"/>
      <c r="EID367" s="84"/>
      <c r="EIE367" s="84"/>
      <c r="EIF367" s="84"/>
      <c r="EIG367" s="84"/>
      <c r="EIH367" s="84"/>
      <c r="EII367" s="84"/>
      <c r="EIJ367" s="84"/>
      <c r="EIK367" s="84"/>
      <c r="EIL367" s="84"/>
      <c r="EIM367" s="84"/>
      <c r="EIN367" s="84"/>
      <c r="EIO367" s="84"/>
      <c r="EIP367" s="84"/>
      <c r="EIQ367" s="84"/>
      <c r="EIR367" s="84"/>
      <c r="EIS367" s="84"/>
      <c r="EIT367" s="84"/>
      <c r="EIU367" s="84"/>
      <c r="EIV367" s="84"/>
      <c r="EIW367" s="84"/>
      <c r="EIX367" s="84"/>
      <c r="EIY367" s="84"/>
      <c r="EIZ367" s="84"/>
      <c r="EJA367" s="84"/>
      <c r="EJB367" s="84"/>
      <c r="EJC367" s="84"/>
      <c r="EJD367" s="84"/>
      <c r="EJE367" s="84"/>
      <c r="EJF367" s="84"/>
      <c r="EJG367" s="84"/>
      <c r="EJH367" s="84"/>
      <c r="EJI367" s="84"/>
      <c r="EJJ367" s="84"/>
      <c r="EJK367" s="84"/>
      <c r="EJL367" s="84"/>
      <c r="EJM367" s="84"/>
      <c r="EJN367" s="84"/>
      <c r="EJO367" s="84"/>
      <c r="EJP367" s="84"/>
      <c r="EJQ367" s="84"/>
      <c r="EJR367" s="84"/>
      <c r="EJS367" s="84"/>
      <c r="EJT367" s="84"/>
      <c r="EJU367" s="84"/>
      <c r="EJV367" s="84"/>
      <c r="EJW367" s="84"/>
      <c r="EJX367" s="84"/>
      <c r="EJY367" s="84"/>
      <c r="EJZ367" s="84"/>
      <c r="EKA367" s="84"/>
      <c r="EKB367" s="84"/>
      <c r="EKC367" s="84"/>
      <c r="EKD367" s="84"/>
      <c r="EKE367" s="84"/>
      <c r="EKF367" s="84"/>
      <c r="EKG367" s="84"/>
      <c r="EKH367" s="84"/>
      <c r="EKI367" s="84"/>
      <c r="EKJ367" s="84"/>
      <c r="EKK367" s="84"/>
      <c r="EKL367" s="84"/>
      <c r="EKM367" s="84"/>
      <c r="EKN367" s="84"/>
      <c r="EKO367" s="84"/>
      <c r="EKP367" s="84"/>
      <c r="EKQ367" s="84"/>
      <c r="EKR367" s="84"/>
      <c r="EKS367" s="84"/>
      <c r="EKT367" s="84"/>
      <c r="EKU367" s="84"/>
      <c r="EKV367" s="84"/>
      <c r="EKW367" s="84"/>
      <c r="EKX367" s="84"/>
      <c r="EKY367" s="84"/>
      <c r="EKZ367" s="84"/>
      <c r="ELA367" s="84"/>
      <c r="ELB367" s="84"/>
      <c r="ELC367" s="84"/>
      <c r="ELD367" s="84"/>
      <c r="ELE367" s="84"/>
      <c r="ELF367" s="84"/>
      <c r="ELG367" s="84"/>
      <c r="ELH367" s="84"/>
      <c r="ELI367" s="84"/>
      <c r="ELJ367" s="84"/>
      <c r="ELK367" s="84"/>
      <c r="ELL367" s="84"/>
      <c r="ELM367" s="84"/>
      <c r="ELN367" s="84"/>
      <c r="ELO367" s="84"/>
      <c r="ELP367" s="84"/>
      <c r="ELQ367" s="84"/>
      <c r="ELR367" s="84"/>
      <c r="ELS367" s="84"/>
      <c r="ELT367" s="84"/>
      <c r="ELU367" s="84"/>
      <c r="ELV367" s="84"/>
      <c r="ELW367" s="84"/>
      <c r="ELX367" s="84"/>
      <c r="ELY367" s="84"/>
      <c r="ELZ367" s="84"/>
      <c r="EMA367" s="84"/>
      <c r="EMB367" s="84"/>
      <c r="EMC367" s="84"/>
      <c r="EMD367" s="84"/>
      <c r="EME367" s="84"/>
      <c r="EMF367" s="84"/>
      <c r="EMG367" s="84"/>
      <c r="EMH367" s="84"/>
      <c r="EMI367" s="84"/>
      <c r="EMJ367" s="84"/>
      <c r="EMK367" s="84"/>
      <c r="EML367" s="84"/>
      <c r="EMM367" s="84"/>
      <c r="EMN367" s="84"/>
      <c r="EMO367" s="84"/>
      <c r="EMP367" s="84"/>
      <c r="EMQ367" s="84"/>
      <c r="EMR367" s="84"/>
      <c r="EMS367" s="84"/>
      <c r="EMT367" s="84"/>
      <c r="EMU367" s="84"/>
      <c r="EMV367" s="84"/>
      <c r="EMW367" s="84"/>
      <c r="EMX367" s="84"/>
      <c r="EMY367" s="84"/>
      <c r="EMZ367" s="84"/>
      <c r="ENA367" s="84"/>
      <c r="ENB367" s="84"/>
      <c r="ENC367" s="84"/>
      <c r="END367" s="84"/>
      <c r="ENE367" s="84"/>
      <c r="ENF367" s="84"/>
      <c r="ENG367" s="84"/>
      <c r="ENH367" s="84"/>
      <c r="ENI367" s="84"/>
      <c r="ENJ367" s="84"/>
      <c r="ENK367" s="84"/>
      <c r="ENL367" s="84"/>
      <c r="ENM367" s="84"/>
      <c r="ENN367" s="84"/>
      <c r="ENO367" s="84"/>
      <c r="ENP367" s="84"/>
      <c r="ENQ367" s="84"/>
      <c r="ENR367" s="84"/>
      <c r="ENS367" s="84"/>
      <c r="ENT367" s="84"/>
      <c r="ENU367" s="84"/>
      <c r="ENV367" s="84"/>
      <c r="ENW367" s="84"/>
      <c r="ENX367" s="84"/>
      <c r="ENY367" s="84"/>
      <c r="ENZ367" s="84"/>
      <c r="EOA367" s="84"/>
      <c r="EOB367" s="84"/>
      <c r="EOC367" s="84"/>
      <c r="EOD367" s="84"/>
      <c r="EOE367" s="84"/>
      <c r="EOF367" s="84"/>
      <c r="EOG367" s="84"/>
      <c r="EOH367" s="84"/>
      <c r="EOI367" s="84"/>
      <c r="EOJ367" s="84"/>
      <c r="EOK367" s="84"/>
      <c r="EOL367" s="84"/>
      <c r="EOM367" s="84"/>
      <c r="EON367" s="84"/>
      <c r="EOO367" s="84"/>
      <c r="EOP367" s="84"/>
      <c r="EOQ367" s="84"/>
      <c r="EOR367" s="84"/>
      <c r="EOS367" s="84"/>
      <c r="EOT367" s="84"/>
      <c r="EOU367" s="84"/>
      <c r="EOV367" s="84"/>
      <c r="EOW367" s="84"/>
      <c r="EOX367" s="84"/>
      <c r="EOY367" s="84"/>
      <c r="EOZ367" s="84"/>
      <c r="EPA367" s="84"/>
      <c r="EPB367" s="84"/>
      <c r="EPC367" s="84"/>
      <c r="EPD367" s="84"/>
      <c r="EPE367" s="84"/>
      <c r="EPF367" s="84"/>
      <c r="EPG367" s="84"/>
      <c r="EPH367" s="84"/>
      <c r="EPI367" s="84"/>
      <c r="EPJ367" s="84"/>
      <c r="EPK367" s="84"/>
      <c r="EPL367" s="84"/>
      <c r="EPM367" s="84"/>
      <c r="EPN367" s="84"/>
      <c r="EPO367" s="84"/>
      <c r="EPP367" s="84"/>
      <c r="EPQ367" s="84"/>
      <c r="EPR367" s="84"/>
      <c r="EPS367" s="84"/>
      <c r="EPT367" s="84"/>
      <c r="EPU367" s="84"/>
      <c r="EPV367" s="84"/>
      <c r="EPW367" s="84"/>
      <c r="EPX367" s="84"/>
      <c r="EPY367" s="84"/>
      <c r="EPZ367" s="84"/>
      <c r="EQA367" s="84"/>
      <c r="EQB367" s="84"/>
      <c r="EQC367" s="84"/>
      <c r="EQD367" s="84"/>
      <c r="EQE367" s="84"/>
      <c r="EQF367" s="84"/>
      <c r="EQG367" s="84"/>
      <c r="EQH367" s="84"/>
      <c r="EQI367" s="84"/>
      <c r="EQJ367" s="84"/>
      <c r="EQK367" s="84"/>
      <c r="EQL367" s="84"/>
      <c r="EQM367" s="84"/>
      <c r="EQN367" s="84"/>
      <c r="EQO367" s="84"/>
      <c r="EQP367" s="84"/>
      <c r="EQQ367" s="84"/>
      <c r="EQR367" s="84"/>
      <c r="EQS367" s="84"/>
      <c r="EQT367" s="84"/>
      <c r="EQU367" s="84"/>
      <c r="EQV367" s="84"/>
      <c r="EQW367" s="84"/>
      <c r="EQX367" s="84"/>
      <c r="EQY367" s="84"/>
      <c r="EQZ367" s="84"/>
      <c r="ERA367" s="84"/>
      <c r="ERB367" s="84"/>
      <c r="ERC367" s="84"/>
      <c r="ERD367" s="84"/>
      <c r="ERE367" s="84"/>
      <c r="ERF367" s="84"/>
      <c r="ERG367" s="84"/>
      <c r="ERH367" s="84"/>
      <c r="ERI367" s="84"/>
      <c r="ERJ367" s="84"/>
      <c r="ERK367" s="84"/>
      <c r="ERL367" s="84"/>
      <c r="ERM367" s="84"/>
      <c r="ERN367" s="84"/>
      <c r="ERO367" s="84"/>
      <c r="ERP367" s="84"/>
      <c r="ERQ367" s="84"/>
      <c r="ERR367" s="84"/>
      <c r="ERS367" s="84"/>
      <c r="ERT367" s="84"/>
      <c r="ERU367" s="84"/>
      <c r="ERV367" s="84"/>
      <c r="ERW367" s="84"/>
      <c r="ERX367" s="84"/>
      <c r="ERY367" s="84"/>
      <c r="ERZ367" s="84"/>
      <c r="ESA367" s="84"/>
      <c r="ESB367" s="84"/>
      <c r="ESC367" s="84"/>
      <c r="ESD367" s="84"/>
      <c r="ESE367" s="84"/>
      <c r="ESF367" s="84"/>
      <c r="ESG367" s="84"/>
      <c r="ESH367" s="84"/>
      <c r="ESI367" s="84"/>
      <c r="ESJ367" s="84"/>
      <c r="ESK367" s="84"/>
      <c r="ESL367" s="84"/>
      <c r="ESM367" s="84"/>
      <c r="ESN367" s="84"/>
      <c r="ESO367" s="84"/>
      <c r="ESP367" s="84"/>
      <c r="ESQ367" s="84"/>
      <c r="ESR367" s="84"/>
      <c r="ESS367" s="84"/>
      <c r="EST367" s="84"/>
      <c r="ESU367" s="84"/>
      <c r="ESV367" s="84"/>
      <c r="ESW367" s="84"/>
      <c r="ESX367" s="84"/>
      <c r="ESY367" s="84"/>
      <c r="ESZ367" s="84"/>
      <c r="ETA367" s="84"/>
      <c r="ETB367" s="84"/>
      <c r="ETC367" s="84"/>
      <c r="ETD367" s="84"/>
      <c r="ETE367" s="84"/>
      <c r="ETF367" s="84"/>
      <c r="ETG367" s="84"/>
      <c r="ETH367" s="84"/>
      <c r="ETI367" s="84"/>
      <c r="ETJ367" s="84"/>
      <c r="ETK367" s="84"/>
      <c r="ETL367" s="84"/>
      <c r="ETM367" s="84"/>
      <c r="ETN367" s="84"/>
      <c r="ETO367" s="84"/>
      <c r="ETP367" s="84"/>
      <c r="ETQ367" s="84"/>
      <c r="ETR367" s="84"/>
      <c r="ETS367" s="84"/>
      <c r="ETT367" s="84"/>
      <c r="ETU367" s="84"/>
      <c r="ETV367" s="84"/>
      <c r="ETW367" s="84"/>
      <c r="ETX367" s="84"/>
      <c r="ETY367" s="84"/>
      <c r="ETZ367" s="84"/>
      <c r="EUA367" s="84"/>
      <c r="EUB367" s="84"/>
      <c r="EUC367" s="84"/>
      <c r="EUD367" s="84"/>
      <c r="EUE367" s="84"/>
      <c r="EUF367" s="84"/>
      <c r="EUG367" s="84"/>
      <c r="EUH367" s="84"/>
      <c r="EUI367" s="84"/>
      <c r="EUJ367" s="84"/>
      <c r="EUK367" s="84"/>
      <c r="EUL367" s="84"/>
      <c r="EUM367" s="84"/>
      <c r="EUN367" s="84"/>
      <c r="EUO367" s="84"/>
      <c r="EUP367" s="84"/>
      <c r="EUQ367" s="84"/>
      <c r="EUR367" s="84"/>
      <c r="EUS367" s="84"/>
      <c r="EUT367" s="84"/>
      <c r="EUU367" s="84"/>
      <c r="EUV367" s="84"/>
      <c r="EUW367" s="84"/>
      <c r="EUX367" s="84"/>
      <c r="EUY367" s="84"/>
      <c r="EUZ367" s="84"/>
      <c r="EVA367" s="84"/>
      <c r="EVB367" s="84"/>
      <c r="EVC367" s="84"/>
      <c r="EVD367" s="84"/>
      <c r="EVE367" s="84"/>
      <c r="EVF367" s="84"/>
      <c r="EVG367" s="84"/>
      <c r="EVH367" s="84"/>
      <c r="EVI367" s="84"/>
      <c r="EVJ367" s="84"/>
      <c r="EVK367" s="84"/>
      <c r="EVL367" s="84"/>
      <c r="EVM367" s="84"/>
      <c r="EVN367" s="84"/>
      <c r="EVO367" s="84"/>
      <c r="EVP367" s="84"/>
      <c r="EVQ367" s="84"/>
      <c r="EVR367" s="84"/>
      <c r="EVS367" s="84"/>
      <c r="EVT367" s="84"/>
      <c r="EVU367" s="84"/>
      <c r="EVV367" s="84"/>
      <c r="EVW367" s="84"/>
      <c r="EVX367" s="84"/>
      <c r="EVY367" s="84"/>
      <c r="EVZ367" s="84"/>
      <c r="EWA367" s="84"/>
      <c r="EWB367" s="84"/>
      <c r="EWC367" s="84"/>
      <c r="EWD367" s="84"/>
      <c r="EWE367" s="84"/>
      <c r="EWF367" s="84"/>
      <c r="EWG367" s="84"/>
      <c r="EWH367" s="84"/>
      <c r="EWI367" s="84"/>
      <c r="EWJ367" s="84"/>
      <c r="EWK367" s="84"/>
      <c r="EWL367" s="84"/>
      <c r="EWM367" s="84"/>
    </row>
    <row r="369" spans="1:9" ht="19.5" thickBot="1">
      <c r="A369" s="94">
        <f ca="1">TODAY()</f>
        <v>43199</v>
      </c>
      <c r="B369" s="93">
        <v>17</v>
      </c>
      <c r="C369" s="82">
        <f>C370</f>
        <v>0</v>
      </c>
      <c r="D369" s="82">
        <f>C371</f>
        <v>0</v>
      </c>
      <c r="E369" s="83">
        <f>срок_17</f>
        <v>0</v>
      </c>
      <c r="F369" s="1"/>
      <c r="G369" s="105" t="s">
        <v>85</v>
      </c>
      <c r="H369" s="98"/>
      <c r="I369" s="7"/>
    </row>
    <row r="370" spans="1:9" ht="19.5" hidden="1" outlineLevel="1" thickBot="1">
      <c r="A370" s="178" t="s">
        <v>6</v>
      </c>
      <c r="B370" s="182"/>
      <c r="C370" s="178">
        <f>VLOOKUP($I$390,Сводная!$A$1:$X$22,3)</f>
        <v>0</v>
      </c>
      <c r="D370" s="179"/>
      <c r="E370" s="20" t="s">
        <v>28</v>
      </c>
      <c r="F370" s="17"/>
      <c r="G370" s="106" t="s">
        <v>26</v>
      </c>
      <c r="H370" s="92">
        <f>VLOOKUP($I$390,Сводная!$A$1:$X$22,7)</f>
        <v>0</v>
      </c>
    </row>
    <row r="371" spans="1:9" ht="27" hidden="1" outlineLevel="1" thickBot="1">
      <c r="A371" s="178" t="s">
        <v>7</v>
      </c>
      <c r="B371" s="179"/>
      <c r="C371" s="178">
        <f>VLOOKUP($I$390,Сводная!$A$1:$X$22,4)</f>
        <v>0</v>
      </c>
      <c r="D371" s="179"/>
      <c r="E371" s="189">
        <f ca="1">IF(C372&lt;0,"Нет Даты",C372-A369)</f>
        <v>-43199</v>
      </c>
      <c r="F371" s="18"/>
      <c r="G371" s="106" t="s">
        <v>27</v>
      </c>
      <c r="H371" s="92">
        <f>VLOOKUP($I$390,Сводная!$A$1:$X$22,8)</f>
        <v>0</v>
      </c>
    </row>
    <row r="372" spans="1:9" ht="27" hidden="1" outlineLevel="1" thickBot="1">
      <c r="A372" s="178" t="s">
        <v>13</v>
      </c>
      <c r="B372" s="179"/>
      <c r="C372" s="180">
        <f>VLOOKUP($I$390,Сводная!$A$1:$X$22,5)</f>
        <v>0</v>
      </c>
      <c r="D372" s="181"/>
      <c r="E372" s="190"/>
      <c r="F372" s="18"/>
      <c r="G372" s="106" t="s">
        <v>25</v>
      </c>
      <c r="H372" s="92">
        <f>VLOOKUP($I$390,Сводная!$A$1:$X$22,9)</f>
        <v>0</v>
      </c>
    </row>
    <row r="373" spans="1:9" ht="27" hidden="1" outlineLevel="1" thickBot="1">
      <c r="A373" s="178" t="s">
        <v>22</v>
      </c>
      <c r="B373" s="179"/>
      <c r="C373" s="178" t="str">
        <f>IF(I390=0,CONCATENATE(LEFT(C370,5),"-",LEFT(C371,5),"-"),VLOOKUP(I390,Сводная!$A$1:$X$22,6))</f>
        <v>--</v>
      </c>
      <c r="D373" s="179"/>
      <c r="E373" s="191"/>
      <c r="F373" s="18"/>
      <c r="G373" s="106" t="s">
        <v>29</v>
      </c>
      <c r="H373" s="92">
        <f>VLOOKUP($I$390,Сводная!$A$1:$X$22,10)</f>
        <v>0</v>
      </c>
    </row>
    <row r="374" spans="1:9" ht="16.5" hidden="1" outlineLevel="1" thickBot="1">
      <c r="A374" s="178" t="s">
        <v>95</v>
      </c>
      <c r="B374" s="179"/>
      <c r="C374" s="180">
        <f>'Список изделий'!F83</f>
        <v>0</v>
      </c>
      <c r="D374" s="181"/>
      <c r="F374" s="19"/>
    </row>
    <row r="375" spans="1:9" ht="30" hidden="1" outlineLevel="1">
      <c r="A375" s="27" t="s">
        <v>1</v>
      </c>
      <c r="B375" s="27" t="s">
        <v>2</v>
      </c>
      <c r="C375" s="26" t="s">
        <v>38</v>
      </c>
      <c r="D375" s="26" t="s">
        <v>39</v>
      </c>
      <c r="E375" s="26" t="s">
        <v>35</v>
      </c>
      <c r="F375" s="16"/>
      <c r="G375" s="183" t="s">
        <v>85</v>
      </c>
      <c r="H375" s="184"/>
    </row>
    <row r="376" spans="1:9" ht="18.75" hidden="1" outlineLevel="1">
      <c r="A376" s="14">
        <v>13</v>
      </c>
      <c r="B376" s="4" t="s">
        <v>4</v>
      </c>
      <c r="C376" s="8">
        <f>VLOOKUP($I$390,Сводная!$A$1:$X$22,11)</f>
        <v>1</v>
      </c>
      <c r="D376" s="28">
        <f>C372</f>
        <v>0</v>
      </c>
      <c r="E376" s="29" t="s">
        <v>32</v>
      </c>
      <c r="F376" s="9"/>
      <c r="G376" s="185"/>
      <c r="H376" s="186"/>
      <c r="I376" s="9"/>
    </row>
    <row r="377" spans="1:9" ht="18.75" hidden="1" outlineLevel="1">
      <c r="A377" s="15">
        <v>12</v>
      </c>
      <c r="B377" s="5" t="s">
        <v>3</v>
      </c>
      <c r="C377" s="8">
        <f>VLOOKUP($I$390,Сводная!$A$1:$X$22,12)</f>
        <v>1</v>
      </c>
      <c r="D377" s="28">
        <f>D376</f>
        <v>0</v>
      </c>
      <c r="E377" s="29" t="s">
        <v>32</v>
      </c>
      <c r="F377" s="9"/>
      <c r="G377" s="185"/>
      <c r="H377" s="186"/>
      <c r="I377" s="9"/>
    </row>
    <row r="378" spans="1:9" ht="18.75" hidden="1" outlineLevel="1">
      <c r="A378" s="14">
        <v>11</v>
      </c>
      <c r="B378" s="4" t="s">
        <v>62</v>
      </c>
      <c r="C378" s="8">
        <f>VLOOKUP($I$390,Сводная!$A$1:$X$22,13)</f>
        <v>1</v>
      </c>
      <c r="D378" s="28">
        <f>D377</f>
        <v>0</v>
      </c>
      <c r="E378" s="29" t="s">
        <v>33</v>
      </c>
      <c r="F378" s="9"/>
      <c r="G378" s="185"/>
      <c r="H378" s="186"/>
      <c r="I378" s="9"/>
    </row>
    <row r="379" spans="1:9" ht="38.25" hidden="1" outlineLevel="1" thickBot="1">
      <c r="A379" s="15">
        <v>10</v>
      </c>
      <c r="B379" s="3" t="s">
        <v>48</v>
      </c>
      <c r="C379" s="8">
        <f>VLOOKUP($I$390,Сводная!$A$1:$X$22,14)</f>
        <v>1</v>
      </c>
      <c r="D379" s="28">
        <f>D378-C378</f>
        <v>-1</v>
      </c>
      <c r="E379" s="29" t="s">
        <v>34</v>
      </c>
      <c r="F379" s="9"/>
      <c r="G379" s="187"/>
      <c r="H379" s="188"/>
      <c r="I379" s="9"/>
    </row>
    <row r="380" spans="1:9" ht="37.5" hidden="1" outlineLevel="1">
      <c r="A380" s="14">
        <v>9</v>
      </c>
      <c r="B380" s="4" t="s">
        <v>47</v>
      </c>
      <c r="C380" s="8">
        <f>VLOOKUP($I$390,Сводная!$A$1:$X$22,15)</f>
        <v>1</v>
      </c>
      <c r="D380" s="28">
        <f>D378-C378</f>
        <v>-1</v>
      </c>
      <c r="E380" s="29" t="s">
        <v>34</v>
      </c>
      <c r="F380" s="9"/>
      <c r="G380" s="108"/>
      <c r="H380" s="97"/>
      <c r="I380" s="9"/>
    </row>
    <row r="381" spans="1:9" ht="18.75" hidden="1" outlineLevel="1">
      <c r="A381" s="15">
        <v>8</v>
      </c>
      <c r="B381" s="3" t="s">
        <v>46</v>
      </c>
      <c r="C381" s="8">
        <f>VLOOKUP($I$390,Сводная!$A$1:$X$22,16)</f>
        <v>1</v>
      </c>
      <c r="D381" s="28">
        <f>D380-C380-1</f>
        <v>-3</v>
      </c>
      <c r="E381" s="29" t="s">
        <v>36</v>
      </c>
      <c r="F381" s="9"/>
      <c r="G381" s="108"/>
      <c r="H381" s="97"/>
      <c r="I381" s="9"/>
    </row>
    <row r="382" spans="1:9" ht="18.75" hidden="1" outlineLevel="1">
      <c r="A382" s="14">
        <v>7</v>
      </c>
      <c r="B382" s="4" t="s">
        <v>43</v>
      </c>
      <c r="C382" s="8">
        <f>VLOOKUP($I$390,Сводная!$A$1:$X$22,17)</f>
        <v>1</v>
      </c>
      <c r="D382" s="28">
        <f>D381</f>
        <v>-3</v>
      </c>
      <c r="E382" s="29" t="s">
        <v>36</v>
      </c>
      <c r="F382" s="9"/>
      <c r="G382" s="108"/>
      <c r="H382" s="97"/>
      <c r="I382" s="9"/>
    </row>
    <row r="383" spans="1:9" ht="18.75" hidden="1" outlineLevel="1">
      <c r="A383" s="15">
        <v>6</v>
      </c>
      <c r="B383" s="3" t="s">
        <v>44</v>
      </c>
      <c r="C383" s="8">
        <f>VLOOKUP($I$390,Сводная!$A$1:$X$22,18)</f>
        <v>1</v>
      </c>
      <c r="D383" s="28">
        <f>D382</f>
        <v>-3</v>
      </c>
      <c r="E383" s="29" t="s">
        <v>36</v>
      </c>
      <c r="F383" s="9"/>
      <c r="G383" s="108"/>
      <c r="H383" s="97"/>
      <c r="I383" s="9"/>
    </row>
    <row r="384" spans="1:9" ht="37.5" hidden="1" outlineLevel="1">
      <c r="A384" s="14">
        <v>5</v>
      </c>
      <c r="B384" s="2" t="s">
        <v>5</v>
      </c>
      <c r="C384" s="8">
        <f>VLOOKUP($I$390,Сводная!$A$1:$X$22,19)</f>
        <v>1</v>
      </c>
      <c r="D384" s="28">
        <f>D380-C380-1-MAX(C381,C382,C383)</f>
        <v>-4</v>
      </c>
      <c r="E384" s="29" t="s">
        <v>60</v>
      </c>
      <c r="F384" s="9"/>
      <c r="G384" s="108"/>
      <c r="H384" s="97"/>
      <c r="I384" s="9"/>
    </row>
    <row r="385" spans="1:3991" ht="18.75" hidden="1" outlineLevel="1">
      <c r="A385" s="15">
        <v>4</v>
      </c>
      <c r="B385" s="6" t="s">
        <v>45</v>
      </c>
      <c r="C385" s="8">
        <f>VLOOKUP($I$390,Сводная!$A$1:$X$22,20)</f>
        <v>1</v>
      </c>
      <c r="D385" s="28">
        <f>D384-C384</f>
        <v>-5</v>
      </c>
      <c r="E385" s="29" t="s">
        <v>61</v>
      </c>
      <c r="F385" s="9"/>
      <c r="G385" s="108"/>
      <c r="H385" s="97"/>
      <c r="I385" s="9"/>
    </row>
    <row r="386" spans="1:3991" ht="18.75" hidden="1" outlineLevel="1">
      <c r="A386" s="14">
        <v>3</v>
      </c>
      <c r="B386" s="2" t="s">
        <v>10</v>
      </c>
      <c r="C386" s="8">
        <f>VLOOKUP($I$390,Сводная!$A$1:$X$22,21)</f>
        <v>1</v>
      </c>
      <c r="D386" s="28">
        <f>D385</f>
        <v>-5</v>
      </c>
      <c r="E386" s="29" t="s">
        <v>61</v>
      </c>
      <c r="F386" s="9"/>
      <c r="G386" s="108"/>
      <c r="H386" s="97"/>
      <c r="I386" s="9"/>
    </row>
    <row r="387" spans="1:3991" ht="37.5" hidden="1" outlineLevel="1">
      <c r="A387" s="13">
        <v>2</v>
      </c>
      <c r="B387" s="6" t="s">
        <v>9</v>
      </c>
      <c r="C387" s="8">
        <f>VLOOKUP($I$390,Сводная!$A$1:$X$22,22)</f>
        <v>1</v>
      </c>
      <c r="D387" s="28">
        <f>D386-MAX(C385,C386)</f>
        <v>-6</v>
      </c>
      <c r="E387" s="29" t="s">
        <v>63</v>
      </c>
      <c r="F387" s="9"/>
      <c r="G387" s="108"/>
      <c r="H387" s="97"/>
      <c r="I387" s="9"/>
    </row>
    <row r="388" spans="1:3991" ht="37.5" hidden="1" outlineLevel="1">
      <c r="A388" s="14">
        <v>1</v>
      </c>
      <c r="B388" s="2" t="s">
        <v>11</v>
      </c>
      <c r="C388" s="8">
        <f>VLOOKUP($I$390,Сводная!$A$1:$X$22,23)</f>
        <v>1</v>
      </c>
      <c r="D388" s="28">
        <f>D387-C387</f>
        <v>-7</v>
      </c>
      <c r="E388" s="29" t="s">
        <v>40</v>
      </c>
      <c r="F388" s="9"/>
      <c r="G388" s="108"/>
      <c r="H388" s="97"/>
      <c r="I388" s="9"/>
    </row>
    <row r="389" spans="1:3991" ht="19.5" hidden="1" outlineLevel="1" thickBot="1">
      <c r="A389" s="13">
        <v>0</v>
      </c>
      <c r="B389" s="6" t="s">
        <v>8</v>
      </c>
      <c r="C389" s="8">
        <f>VLOOKUP($I$390,Сводная!$A$1:$X$22,24)</f>
        <v>1</v>
      </c>
      <c r="D389" s="28">
        <f>D388-C388</f>
        <v>-8</v>
      </c>
      <c r="E389" s="29" t="s">
        <v>37</v>
      </c>
      <c r="F389" s="9"/>
      <c r="G389" s="108"/>
      <c r="H389" s="97"/>
      <c r="I389" s="9"/>
    </row>
    <row r="390" spans="1:3991" s="70" customFormat="1" ht="19.5" collapsed="1" thickBot="1">
      <c r="A390" s="114">
        <f>'Список изделий'!I83</f>
        <v>0</v>
      </c>
      <c r="B390" s="115">
        <f>'Список изделий'!I84</f>
        <v>0</v>
      </c>
      <c r="C390" s="115">
        <f>'Список изделий'!I85</f>
        <v>0</v>
      </c>
      <c r="D390" s="115">
        <f>'Список изделий'!I86</f>
        <v>0</v>
      </c>
      <c r="E390" s="115">
        <f>'Список изделий'!I87</f>
        <v>0</v>
      </c>
      <c r="F390" s="115"/>
      <c r="G390" s="116"/>
      <c r="H390" s="99" t="s">
        <v>90</v>
      </c>
      <c r="I390" s="91">
        <f>IF($I$22=0,0,1)</f>
        <v>1</v>
      </c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8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84"/>
      <c r="DH390" s="84"/>
      <c r="DI390" s="84"/>
      <c r="DJ390" s="84"/>
      <c r="DK390" s="84"/>
      <c r="DL390" s="84"/>
      <c r="DM390" s="84"/>
      <c r="DN390" s="84"/>
      <c r="DO390" s="84"/>
      <c r="DP390" s="84"/>
      <c r="DQ390" s="84"/>
      <c r="DR390" s="84"/>
      <c r="DS390" s="84"/>
      <c r="DT390" s="84"/>
      <c r="DU390" s="84"/>
      <c r="DV390" s="84"/>
      <c r="DW390" s="84"/>
      <c r="DX390" s="84"/>
      <c r="DY390" s="84"/>
      <c r="DZ390" s="84"/>
      <c r="EA390" s="84"/>
      <c r="EB390" s="84"/>
      <c r="EC390" s="84"/>
      <c r="ED390" s="84"/>
      <c r="EE390" s="84"/>
      <c r="EF390" s="84"/>
      <c r="EG390" s="84"/>
      <c r="EH390" s="84"/>
      <c r="EI390" s="84"/>
      <c r="EJ390" s="84"/>
      <c r="EK390" s="84"/>
      <c r="EL390" s="84"/>
      <c r="EM390" s="84"/>
      <c r="EN390" s="84"/>
      <c r="EO390" s="84"/>
      <c r="EP390" s="84"/>
      <c r="EQ390" s="84"/>
      <c r="ER390" s="84"/>
      <c r="ES390" s="84"/>
      <c r="ET390" s="84"/>
      <c r="EU390" s="84"/>
      <c r="EV390" s="84"/>
      <c r="EW390" s="84"/>
      <c r="EX390" s="84"/>
      <c r="EY390" s="84"/>
      <c r="EZ390" s="84"/>
      <c r="FA390" s="84"/>
      <c r="FB390" s="84"/>
      <c r="FC390" s="84"/>
      <c r="FD390" s="84"/>
      <c r="FE390" s="84"/>
      <c r="FF390" s="84"/>
      <c r="FG390" s="84"/>
      <c r="FH390" s="84"/>
      <c r="FI390" s="84"/>
      <c r="FJ390" s="84"/>
      <c r="FK390" s="84"/>
      <c r="FL390" s="84"/>
      <c r="FM390" s="84"/>
      <c r="FN390" s="84"/>
      <c r="FO390" s="84"/>
      <c r="FP390" s="84"/>
      <c r="FQ390" s="84"/>
      <c r="FR390" s="84"/>
      <c r="FS390" s="84"/>
      <c r="FT390" s="84"/>
      <c r="FU390" s="84"/>
      <c r="FV390" s="84"/>
      <c r="FW390" s="84"/>
      <c r="FX390" s="84"/>
      <c r="FY390" s="84"/>
      <c r="FZ390" s="84"/>
      <c r="GA390" s="84"/>
      <c r="GB390" s="84"/>
      <c r="GC390" s="84"/>
      <c r="GD390" s="84"/>
      <c r="GE390" s="84"/>
      <c r="GF390" s="84"/>
      <c r="GG390" s="84"/>
      <c r="GH390" s="84"/>
      <c r="GI390" s="84"/>
      <c r="GJ390" s="84"/>
      <c r="GK390" s="84"/>
      <c r="GL390" s="84"/>
      <c r="GM390" s="84"/>
      <c r="GN390" s="84"/>
      <c r="GO390" s="84"/>
      <c r="GP390" s="84"/>
      <c r="GQ390" s="84"/>
      <c r="GR390" s="84"/>
      <c r="GS390" s="84"/>
      <c r="GT390" s="84"/>
      <c r="GU390" s="84"/>
      <c r="GV390" s="84"/>
      <c r="GW390" s="84"/>
      <c r="GX390" s="84"/>
      <c r="GY390" s="84"/>
      <c r="GZ390" s="84"/>
      <c r="HA390" s="84"/>
      <c r="HB390" s="84"/>
      <c r="HC390" s="84"/>
      <c r="HD390" s="84"/>
      <c r="HE390" s="84"/>
      <c r="HF390" s="84"/>
      <c r="HG390" s="84"/>
      <c r="HH390" s="84"/>
      <c r="HI390" s="84"/>
      <c r="HJ390" s="84"/>
      <c r="HK390" s="84"/>
      <c r="HL390" s="84"/>
      <c r="HM390" s="84"/>
      <c r="HN390" s="84"/>
      <c r="HO390" s="84"/>
      <c r="HP390" s="84"/>
      <c r="HQ390" s="84"/>
      <c r="HR390" s="84"/>
      <c r="HS390" s="84"/>
      <c r="HT390" s="84"/>
      <c r="HU390" s="84"/>
      <c r="HV390" s="84"/>
      <c r="HW390" s="84"/>
      <c r="HX390" s="84"/>
      <c r="HY390" s="84"/>
      <c r="HZ390" s="84"/>
      <c r="IA390" s="84"/>
      <c r="IB390" s="84"/>
      <c r="IC390" s="84"/>
      <c r="ID390" s="84"/>
      <c r="IE390" s="84"/>
      <c r="IF390" s="84"/>
      <c r="IG390" s="84"/>
      <c r="IH390" s="84"/>
      <c r="II390" s="84"/>
      <c r="IJ390" s="84"/>
      <c r="IK390" s="84"/>
      <c r="IL390" s="84"/>
      <c r="IM390" s="84"/>
      <c r="IN390" s="84"/>
      <c r="IO390" s="84"/>
      <c r="IP390" s="84"/>
      <c r="IQ390" s="84"/>
      <c r="IR390" s="84"/>
      <c r="IS390" s="84"/>
      <c r="IT390" s="84"/>
      <c r="IU390" s="84"/>
      <c r="IV390" s="84"/>
      <c r="IW390" s="84"/>
      <c r="IX390" s="84"/>
      <c r="IY390" s="84"/>
      <c r="IZ390" s="84"/>
      <c r="JA390" s="84"/>
      <c r="JB390" s="84"/>
      <c r="JC390" s="84"/>
      <c r="JD390" s="84"/>
      <c r="JE390" s="84"/>
      <c r="JF390" s="84"/>
      <c r="JG390" s="84"/>
      <c r="JH390" s="84"/>
      <c r="JI390" s="84"/>
      <c r="JJ390" s="84"/>
      <c r="JK390" s="84"/>
      <c r="JL390" s="84"/>
      <c r="JM390" s="84"/>
      <c r="JN390" s="84"/>
      <c r="JO390" s="84"/>
      <c r="JP390" s="84"/>
      <c r="JQ390" s="84"/>
      <c r="JR390" s="84"/>
      <c r="JS390" s="84"/>
      <c r="JT390" s="84"/>
      <c r="JU390" s="84"/>
      <c r="JV390" s="84"/>
      <c r="JW390" s="84"/>
      <c r="JX390" s="84"/>
      <c r="JY390" s="84"/>
      <c r="JZ390" s="84"/>
      <c r="KA390" s="84"/>
      <c r="KB390" s="84"/>
      <c r="KC390" s="84"/>
      <c r="KD390" s="84"/>
      <c r="KE390" s="84"/>
      <c r="KF390" s="84"/>
      <c r="KG390" s="84"/>
      <c r="KH390" s="84"/>
      <c r="KI390" s="84"/>
      <c r="KJ390" s="84"/>
      <c r="KK390" s="84"/>
      <c r="KL390" s="84"/>
      <c r="KM390" s="84"/>
      <c r="KN390" s="84"/>
      <c r="KO390" s="84"/>
      <c r="KP390" s="84"/>
      <c r="KQ390" s="84"/>
      <c r="KR390" s="84"/>
      <c r="KS390" s="84"/>
      <c r="KT390" s="84"/>
      <c r="KU390" s="84"/>
      <c r="KV390" s="84"/>
      <c r="KW390" s="84"/>
      <c r="KX390" s="84"/>
      <c r="KY390" s="84"/>
      <c r="KZ390" s="84"/>
      <c r="LA390" s="84"/>
      <c r="LB390" s="84"/>
      <c r="LC390" s="84"/>
      <c r="LD390" s="84"/>
      <c r="LE390" s="84"/>
      <c r="LF390" s="84"/>
      <c r="LG390" s="84"/>
      <c r="LH390" s="84"/>
      <c r="LI390" s="84"/>
      <c r="LJ390" s="84"/>
      <c r="LK390" s="84"/>
      <c r="LL390" s="84"/>
      <c r="LM390" s="84"/>
      <c r="LN390" s="84"/>
      <c r="LO390" s="84"/>
      <c r="LP390" s="84"/>
      <c r="LQ390" s="84"/>
      <c r="LR390" s="84"/>
      <c r="LS390" s="84"/>
      <c r="LT390" s="84"/>
      <c r="LU390" s="84"/>
      <c r="LV390" s="84"/>
      <c r="LW390" s="84"/>
      <c r="LX390" s="84"/>
      <c r="LY390" s="84"/>
      <c r="LZ390" s="84"/>
      <c r="MA390" s="84"/>
      <c r="MB390" s="84"/>
      <c r="MC390" s="84"/>
      <c r="MD390" s="84"/>
      <c r="ME390" s="84"/>
      <c r="MF390" s="84"/>
      <c r="MG390" s="84"/>
      <c r="MH390" s="84"/>
      <c r="MI390" s="84"/>
      <c r="MJ390" s="84"/>
      <c r="MK390" s="84"/>
      <c r="ML390" s="84"/>
      <c r="MM390" s="84"/>
      <c r="MN390" s="84"/>
      <c r="MO390" s="84"/>
      <c r="MP390" s="84"/>
      <c r="MQ390" s="84"/>
      <c r="MR390" s="84"/>
      <c r="MS390" s="84"/>
      <c r="MT390" s="84"/>
      <c r="MU390" s="84"/>
      <c r="MV390" s="84"/>
      <c r="MW390" s="84"/>
      <c r="MX390" s="84"/>
      <c r="MY390" s="84"/>
      <c r="MZ390" s="84"/>
      <c r="NA390" s="84"/>
      <c r="NB390" s="84"/>
      <c r="NC390" s="84"/>
      <c r="ND390" s="84"/>
      <c r="NE390" s="84"/>
      <c r="NF390" s="84"/>
      <c r="NG390" s="84"/>
      <c r="NH390" s="84"/>
      <c r="NI390" s="84"/>
      <c r="NJ390" s="84"/>
      <c r="NK390" s="84"/>
      <c r="NL390" s="84"/>
      <c r="NM390" s="84"/>
      <c r="NN390" s="84"/>
      <c r="NO390" s="84"/>
      <c r="NP390" s="84"/>
      <c r="NQ390" s="84"/>
      <c r="NR390" s="84"/>
      <c r="NS390" s="84"/>
      <c r="NT390" s="84"/>
      <c r="NU390" s="84"/>
      <c r="NV390" s="84"/>
      <c r="NW390" s="84"/>
      <c r="NX390" s="84"/>
      <c r="NY390" s="84"/>
      <c r="NZ390" s="84"/>
      <c r="OA390" s="84"/>
      <c r="OB390" s="84"/>
      <c r="OC390" s="84"/>
      <c r="OD390" s="84"/>
      <c r="OE390" s="84"/>
      <c r="OF390" s="84"/>
      <c r="OG390" s="84"/>
      <c r="OH390" s="84"/>
      <c r="OI390" s="84"/>
      <c r="OJ390" s="84"/>
      <c r="OK390" s="84"/>
      <c r="OL390" s="84"/>
      <c r="OM390" s="84"/>
      <c r="ON390" s="84"/>
      <c r="OO390" s="84"/>
      <c r="OP390" s="84"/>
      <c r="OQ390" s="84"/>
      <c r="OR390" s="84"/>
      <c r="OS390" s="84"/>
      <c r="OT390" s="84"/>
      <c r="OU390" s="84"/>
      <c r="OV390" s="84"/>
      <c r="OW390" s="84"/>
      <c r="OX390" s="84"/>
      <c r="OY390" s="84"/>
      <c r="OZ390" s="84"/>
      <c r="PA390" s="84"/>
      <c r="PB390" s="84"/>
      <c r="PC390" s="84"/>
      <c r="PD390" s="84"/>
      <c r="PE390" s="84"/>
      <c r="PF390" s="84"/>
      <c r="PG390" s="84"/>
      <c r="PH390" s="84"/>
      <c r="PI390" s="84"/>
      <c r="PJ390" s="84"/>
      <c r="PK390" s="84"/>
      <c r="PL390" s="84"/>
      <c r="PM390" s="84"/>
      <c r="PN390" s="84"/>
      <c r="PO390" s="84"/>
      <c r="PP390" s="84"/>
      <c r="PQ390" s="84"/>
      <c r="PR390" s="84"/>
      <c r="PS390" s="84"/>
      <c r="PT390" s="84"/>
      <c r="PU390" s="84"/>
      <c r="PV390" s="84"/>
      <c r="PW390" s="84"/>
      <c r="PX390" s="84"/>
      <c r="PY390" s="84"/>
      <c r="PZ390" s="84"/>
      <c r="QA390" s="84"/>
      <c r="QB390" s="84"/>
      <c r="QC390" s="84"/>
      <c r="QD390" s="84"/>
      <c r="QE390" s="84"/>
      <c r="QF390" s="84"/>
      <c r="QG390" s="84"/>
      <c r="QH390" s="84"/>
      <c r="QI390" s="84"/>
      <c r="QJ390" s="84"/>
      <c r="QK390" s="84"/>
      <c r="QL390" s="84"/>
      <c r="QM390" s="84"/>
      <c r="QN390" s="84"/>
      <c r="QO390" s="84"/>
      <c r="QP390" s="84"/>
      <c r="QQ390" s="84"/>
      <c r="QR390" s="84"/>
      <c r="QS390" s="84"/>
      <c r="QT390" s="84"/>
      <c r="QU390" s="84"/>
      <c r="QV390" s="84"/>
      <c r="QW390" s="84"/>
      <c r="QX390" s="84"/>
      <c r="QY390" s="84"/>
      <c r="QZ390" s="84"/>
      <c r="RA390" s="84"/>
      <c r="RB390" s="84"/>
      <c r="RC390" s="84"/>
      <c r="RD390" s="84"/>
      <c r="RE390" s="84"/>
      <c r="RF390" s="84"/>
      <c r="RG390" s="84"/>
      <c r="RH390" s="84"/>
      <c r="RI390" s="84"/>
      <c r="RJ390" s="84"/>
      <c r="RK390" s="84"/>
      <c r="RL390" s="84"/>
      <c r="RM390" s="84"/>
      <c r="RN390" s="84"/>
      <c r="RO390" s="84"/>
      <c r="RP390" s="84"/>
      <c r="RQ390" s="84"/>
      <c r="RR390" s="84"/>
      <c r="RS390" s="84"/>
      <c r="RT390" s="84"/>
      <c r="RU390" s="84"/>
      <c r="RV390" s="84"/>
      <c r="RW390" s="84"/>
      <c r="RX390" s="84"/>
      <c r="RY390" s="84"/>
      <c r="RZ390" s="84"/>
      <c r="SA390" s="84"/>
      <c r="SB390" s="84"/>
      <c r="SC390" s="84"/>
      <c r="SD390" s="84"/>
      <c r="SE390" s="84"/>
      <c r="SF390" s="84"/>
      <c r="SG390" s="84"/>
      <c r="SH390" s="84"/>
      <c r="SI390" s="84"/>
      <c r="SJ390" s="84"/>
      <c r="SK390" s="84"/>
      <c r="SL390" s="84"/>
      <c r="SM390" s="84"/>
      <c r="SN390" s="84"/>
      <c r="SO390" s="84"/>
      <c r="SP390" s="84"/>
      <c r="SQ390" s="84"/>
      <c r="SR390" s="84"/>
      <c r="SS390" s="84"/>
      <c r="ST390" s="84"/>
      <c r="SU390" s="84"/>
      <c r="SV390" s="84"/>
      <c r="SW390" s="84"/>
      <c r="SX390" s="84"/>
      <c r="SY390" s="84"/>
      <c r="SZ390" s="84"/>
      <c r="TA390" s="84"/>
      <c r="TB390" s="84"/>
      <c r="TC390" s="84"/>
      <c r="TD390" s="84"/>
      <c r="TE390" s="84"/>
      <c r="TF390" s="84"/>
      <c r="TG390" s="84"/>
      <c r="TH390" s="84"/>
      <c r="TI390" s="84"/>
      <c r="TJ390" s="84"/>
      <c r="TK390" s="84"/>
      <c r="TL390" s="84"/>
      <c r="TM390" s="84"/>
      <c r="TN390" s="84"/>
      <c r="TO390" s="84"/>
      <c r="TP390" s="84"/>
      <c r="TQ390" s="84"/>
      <c r="TR390" s="84"/>
      <c r="TS390" s="84"/>
      <c r="TT390" s="84"/>
      <c r="TU390" s="84"/>
      <c r="TV390" s="84"/>
      <c r="TW390" s="84"/>
      <c r="TX390" s="84"/>
      <c r="TY390" s="84"/>
      <c r="TZ390" s="84"/>
      <c r="UA390" s="84"/>
      <c r="UB390" s="84"/>
      <c r="UC390" s="84"/>
      <c r="UD390" s="84"/>
      <c r="UE390" s="84"/>
      <c r="UF390" s="84"/>
      <c r="UG390" s="84"/>
      <c r="UH390" s="84"/>
      <c r="UI390" s="84"/>
      <c r="UJ390" s="84"/>
      <c r="UK390" s="84"/>
      <c r="UL390" s="84"/>
      <c r="UM390" s="84"/>
      <c r="UN390" s="84"/>
      <c r="UO390" s="84"/>
      <c r="UP390" s="84"/>
      <c r="UQ390" s="84"/>
      <c r="UR390" s="84"/>
      <c r="US390" s="84"/>
      <c r="UT390" s="84"/>
      <c r="UU390" s="84"/>
      <c r="UV390" s="84"/>
      <c r="UW390" s="84"/>
      <c r="UX390" s="84"/>
      <c r="UY390" s="84"/>
      <c r="UZ390" s="84"/>
      <c r="VA390" s="84"/>
      <c r="VB390" s="84"/>
      <c r="VC390" s="84"/>
      <c r="VD390" s="84"/>
      <c r="VE390" s="84"/>
      <c r="VF390" s="84"/>
      <c r="VG390" s="84"/>
      <c r="VH390" s="84"/>
      <c r="VI390" s="84"/>
      <c r="VJ390" s="84"/>
      <c r="VK390" s="84"/>
      <c r="VL390" s="84"/>
      <c r="VM390" s="84"/>
      <c r="VN390" s="84"/>
      <c r="VO390" s="84"/>
      <c r="VP390" s="84"/>
      <c r="VQ390" s="84"/>
      <c r="VR390" s="84"/>
      <c r="VS390" s="84"/>
      <c r="VT390" s="84"/>
      <c r="VU390" s="84"/>
      <c r="VV390" s="84"/>
      <c r="VW390" s="84"/>
      <c r="VX390" s="84"/>
      <c r="VY390" s="84"/>
      <c r="VZ390" s="84"/>
      <c r="WA390" s="84"/>
      <c r="WB390" s="84"/>
      <c r="WC390" s="84"/>
      <c r="WD390" s="84"/>
      <c r="WE390" s="84"/>
      <c r="WF390" s="84"/>
      <c r="WG390" s="84"/>
      <c r="WH390" s="84"/>
      <c r="WI390" s="84"/>
      <c r="WJ390" s="84"/>
      <c r="WK390" s="84"/>
      <c r="WL390" s="84"/>
      <c r="WM390" s="84"/>
      <c r="WN390" s="84"/>
      <c r="WO390" s="84"/>
      <c r="WP390" s="84"/>
      <c r="WQ390" s="84"/>
      <c r="WR390" s="84"/>
      <c r="WS390" s="84"/>
      <c r="WT390" s="84"/>
      <c r="WU390" s="84"/>
      <c r="WV390" s="84"/>
      <c r="WW390" s="84"/>
      <c r="WX390" s="84"/>
      <c r="WY390" s="84"/>
      <c r="WZ390" s="84"/>
      <c r="XA390" s="84"/>
      <c r="XB390" s="84"/>
      <c r="XC390" s="84"/>
      <c r="XD390" s="84"/>
      <c r="XE390" s="84"/>
      <c r="XF390" s="84"/>
      <c r="XG390" s="84"/>
      <c r="XH390" s="84"/>
      <c r="XI390" s="84"/>
      <c r="XJ390" s="84"/>
      <c r="XK390" s="84"/>
      <c r="XL390" s="84"/>
      <c r="XM390" s="84"/>
      <c r="XN390" s="84"/>
      <c r="XO390" s="84"/>
      <c r="XP390" s="84"/>
      <c r="XQ390" s="84"/>
      <c r="XR390" s="84"/>
      <c r="XS390" s="84"/>
      <c r="XT390" s="84"/>
      <c r="XU390" s="84"/>
      <c r="XV390" s="84"/>
      <c r="XW390" s="84"/>
      <c r="XX390" s="84"/>
      <c r="XY390" s="84"/>
      <c r="XZ390" s="84"/>
      <c r="YA390" s="84"/>
      <c r="YB390" s="84"/>
      <c r="YC390" s="84"/>
      <c r="YD390" s="84"/>
      <c r="YE390" s="84"/>
      <c r="YF390" s="84"/>
      <c r="YG390" s="84"/>
      <c r="YH390" s="84"/>
      <c r="YI390" s="84"/>
      <c r="YJ390" s="84"/>
      <c r="YK390" s="84"/>
      <c r="YL390" s="84"/>
      <c r="YM390" s="84"/>
      <c r="YN390" s="84"/>
      <c r="YO390" s="84"/>
      <c r="YP390" s="84"/>
      <c r="YQ390" s="84"/>
      <c r="YR390" s="84"/>
      <c r="YS390" s="84"/>
      <c r="YT390" s="84"/>
      <c r="YU390" s="84"/>
      <c r="YV390" s="84"/>
      <c r="YW390" s="84"/>
      <c r="YX390" s="84"/>
      <c r="YY390" s="84"/>
      <c r="YZ390" s="84"/>
      <c r="ZA390" s="84"/>
      <c r="ZB390" s="84"/>
      <c r="ZC390" s="84"/>
      <c r="ZD390" s="84"/>
      <c r="ZE390" s="84"/>
      <c r="ZF390" s="84"/>
      <c r="ZG390" s="84"/>
      <c r="ZH390" s="84"/>
      <c r="ZI390" s="84"/>
      <c r="ZJ390" s="84"/>
      <c r="ZK390" s="84"/>
      <c r="ZL390" s="84"/>
      <c r="ZM390" s="84"/>
      <c r="ZN390" s="84"/>
      <c r="ZO390" s="84"/>
      <c r="ZP390" s="84"/>
      <c r="ZQ390" s="84"/>
      <c r="ZR390" s="84"/>
      <c r="ZS390" s="84"/>
      <c r="ZT390" s="84"/>
      <c r="ZU390" s="84"/>
      <c r="ZV390" s="84"/>
      <c r="ZW390" s="84"/>
      <c r="ZX390" s="84"/>
      <c r="ZY390" s="84"/>
      <c r="ZZ390" s="84"/>
      <c r="AAA390" s="84"/>
      <c r="AAB390" s="84"/>
      <c r="AAC390" s="84"/>
      <c r="AAD390" s="84"/>
      <c r="AAE390" s="84"/>
      <c r="AAF390" s="84"/>
      <c r="AAG390" s="84"/>
      <c r="AAH390" s="84"/>
      <c r="AAI390" s="84"/>
      <c r="AAJ390" s="84"/>
      <c r="AAK390" s="84"/>
      <c r="AAL390" s="84"/>
      <c r="AAM390" s="84"/>
      <c r="AAN390" s="84"/>
      <c r="AAO390" s="84"/>
      <c r="AAP390" s="84"/>
      <c r="AAQ390" s="84"/>
      <c r="AAR390" s="84"/>
      <c r="AAS390" s="84"/>
      <c r="AAT390" s="84"/>
      <c r="AAU390" s="84"/>
      <c r="AAV390" s="84"/>
      <c r="AAW390" s="84"/>
      <c r="AAX390" s="84"/>
      <c r="AAY390" s="84"/>
      <c r="AAZ390" s="84"/>
      <c r="ABA390" s="84"/>
      <c r="ABB390" s="84"/>
      <c r="ABC390" s="84"/>
      <c r="ABD390" s="84"/>
      <c r="ABE390" s="84"/>
      <c r="ABF390" s="84"/>
      <c r="ABG390" s="84"/>
      <c r="ABH390" s="84"/>
      <c r="ABI390" s="84"/>
      <c r="ABJ390" s="84"/>
      <c r="ABK390" s="84"/>
      <c r="ABL390" s="84"/>
      <c r="ABM390" s="84"/>
      <c r="ABN390" s="84"/>
      <c r="ABO390" s="84"/>
      <c r="ABP390" s="84"/>
      <c r="ABQ390" s="84"/>
      <c r="ABR390" s="84"/>
      <c r="ABS390" s="84"/>
      <c r="ABT390" s="84"/>
      <c r="ABU390" s="84"/>
      <c r="ABV390" s="84"/>
      <c r="ABW390" s="84"/>
      <c r="ABX390" s="84"/>
      <c r="ABY390" s="84"/>
      <c r="ABZ390" s="84"/>
      <c r="ACA390" s="84"/>
      <c r="ACB390" s="84"/>
      <c r="ACC390" s="84"/>
      <c r="ACD390" s="84"/>
      <c r="ACE390" s="84"/>
      <c r="ACF390" s="84"/>
      <c r="ACG390" s="84"/>
      <c r="ACH390" s="84"/>
      <c r="ACI390" s="84"/>
      <c r="ACJ390" s="84"/>
      <c r="ACK390" s="84"/>
      <c r="ACL390" s="84"/>
      <c r="ACM390" s="84"/>
      <c r="ACN390" s="84"/>
      <c r="ACO390" s="84"/>
      <c r="ACP390" s="84"/>
      <c r="ACQ390" s="84"/>
      <c r="ACR390" s="84"/>
      <c r="ACS390" s="84"/>
      <c r="ACT390" s="84"/>
      <c r="ACU390" s="84"/>
      <c r="ACV390" s="84"/>
      <c r="ACW390" s="84"/>
      <c r="ACX390" s="84"/>
      <c r="ACY390" s="84"/>
      <c r="ACZ390" s="84"/>
      <c r="ADA390" s="84"/>
      <c r="ADB390" s="84"/>
      <c r="ADC390" s="84"/>
      <c r="ADD390" s="84"/>
      <c r="ADE390" s="84"/>
      <c r="ADF390" s="84"/>
      <c r="ADG390" s="84"/>
      <c r="ADH390" s="84"/>
      <c r="ADI390" s="84"/>
      <c r="ADJ390" s="84"/>
      <c r="ADK390" s="84"/>
      <c r="ADL390" s="84"/>
      <c r="ADM390" s="84"/>
      <c r="ADN390" s="84"/>
      <c r="ADO390" s="84"/>
      <c r="ADP390" s="84"/>
      <c r="ADQ390" s="84"/>
      <c r="ADR390" s="84"/>
      <c r="ADS390" s="84"/>
      <c r="ADT390" s="84"/>
      <c r="ADU390" s="84"/>
      <c r="ADV390" s="84"/>
      <c r="ADW390" s="84"/>
      <c r="ADX390" s="84"/>
      <c r="ADY390" s="84"/>
      <c r="ADZ390" s="84"/>
      <c r="AEA390" s="84"/>
      <c r="AEB390" s="84"/>
      <c r="AEC390" s="84"/>
      <c r="AED390" s="84"/>
      <c r="AEE390" s="84"/>
      <c r="AEF390" s="84"/>
      <c r="AEG390" s="84"/>
      <c r="AEH390" s="84"/>
      <c r="AEI390" s="84"/>
      <c r="AEJ390" s="84"/>
      <c r="AEK390" s="84"/>
      <c r="AEL390" s="84"/>
      <c r="AEM390" s="84"/>
      <c r="AEN390" s="84"/>
      <c r="AEO390" s="84"/>
      <c r="AEP390" s="84"/>
      <c r="AEQ390" s="84"/>
      <c r="AER390" s="84"/>
      <c r="AES390" s="84"/>
      <c r="AET390" s="84"/>
      <c r="AEU390" s="84"/>
      <c r="AEV390" s="84"/>
      <c r="AEW390" s="84"/>
      <c r="AEX390" s="84"/>
      <c r="AEY390" s="84"/>
      <c r="AEZ390" s="84"/>
      <c r="AFA390" s="84"/>
      <c r="AFB390" s="84"/>
      <c r="AFC390" s="84"/>
      <c r="AFD390" s="84"/>
      <c r="AFE390" s="84"/>
      <c r="AFF390" s="84"/>
      <c r="AFG390" s="84"/>
      <c r="AFH390" s="84"/>
      <c r="AFI390" s="84"/>
      <c r="AFJ390" s="84"/>
      <c r="AFK390" s="84"/>
      <c r="AFL390" s="84"/>
      <c r="AFM390" s="84"/>
      <c r="AFN390" s="84"/>
      <c r="AFO390" s="84"/>
      <c r="AFP390" s="84"/>
      <c r="AFQ390" s="84"/>
      <c r="AFR390" s="84"/>
      <c r="AFS390" s="84"/>
      <c r="AFT390" s="84"/>
      <c r="AFU390" s="84"/>
      <c r="AFV390" s="84"/>
      <c r="AFW390" s="84"/>
      <c r="AFX390" s="84"/>
      <c r="AFY390" s="84"/>
      <c r="AFZ390" s="84"/>
      <c r="AGA390" s="84"/>
      <c r="AGB390" s="84"/>
      <c r="AGC390" s="84"/>
      <c r="AGD390" s="84"/>
      <c r="AGE390" s="84"/>
      <c r="AGF390" s="84"/>
      <c r="AGG390" s="84"/>
      <c r="AGH390" s="84"/>
      <c r="AGI390" s="84"/>
      <c r="AGJ390" s="84"/>
      <c r="AGK390" s="84"/>
      <c r="AGL390" s="84"/>
      <c r="AGM390" s="84"/>
      <c r="AGN390" s="84"/>
      <c r="AGO390" s="84"/>
      <c r="AGP390" s="84"/>
      <c r="AGQ390" s="84"/>
      <c r="AGR390" s="84"/>
      <c r="AGS390" s="84"/>
      <c r="AGT390" s="84"/>
      <c r="AGU390" s="84"/>
      <c r="AGV390" s="84"/>
      <c r="AGW390" s="84"/>
      <c r="AGX390" s="84"/>
      <c r="AGY390" s="84"/>
      <c r="AGZ390" s="84"/>
      <c r="AHA390" s="84"/>
      <c r="AHB390" s="84"/>
      <c r="AHC390" s="84"/>
      <c r="AHD390" s="84"/>
      <c r="AHE390" s="84"/>
      <c r="AHF390" s="84"/>
      <c r="AHG390" s="84"/>
      <c r="AHH390" s="84"/>
      <c r="AHI390" s="84"/>
      <c r="AHJ390" s="84"/>
      <c r="AHK390" s="84"/>
      <c r="AHL390" s="84"/>
      <c r="AHM390" s="84"/>
      <c r="AHN390" s="84"/>
      <c r="AHO390" s="84"/>
      <c r="AHP390" s="84"/>
      <c r="AHQ390" s="84"/>
      <c r="AHR390" s="84"/>
      <c r="AHS390" s="84"/>
      <c r="AHT390" s="84"/>
      <c r="AHU390" s="84"/>
      <c r="AHV390" s="84"/>
      <c r="AHW390" s="84"/>
      <c r="AHX390" s="84"/>
      <c r="AHY390" s="84"/>
      <c r="AHZ390" s="84"/>
      <c r="AIA390" s="84"/>
      <c r="AIB390" s="84"/>
      <c r="AIC390" s="84"/>
      <c r="AID390" s="84"/>
      <c r="AIE390" s="84"/>
      <c r="AIF390" s="84"/>
      <c r="AIG390" s="84"/>
      <c r="AIH390" s="84"/>
      <c r="AII390" s="84"/>
      <c r="AIJ390" s="84"/>
      <c r="AIK390" s="84"/>
      <c r="AIL390" s="84"/>
      <c r="AIM390" s="84"/>
      <c r="AIN390" s="84"/>
      <c r="AIO390" s="84"/>
      <c r="AIP390" s="84"/>
      <c r="AIQ390" s="84"/>
      <c r="AIR390" s="84"/>
      <c r="AIS390" s="84"/>
      <c r="AIT390" s="84"/>
      <c r="AIU390" s="84"/>
      <c r="AIV390" s="84"/>
      <c r="AIW390" s="84"/>
      <c r="AIX390" s="84"/>
      <c r="AIY390" s="84"/>
      <c r="AIZ390" s="84"/>
      <c r="AJA390" s="84"/>
      <c r="AJB390" s="84"/>
      <c r="AJC390" s="84"/>
      <c r="AJD390" s="84"/>
      <c r="AJE390" s="84"/>
      <c r="AJF390" s="84"/>
      <c r="AJG390" s="84"/>
      <c r="AJH390" s="84"/>
      <c r="AJI390" s="84"/>
      <c r="AJJ390" s="84"/>
      <c r="AJK390" s="84"/>
      <c r="AJL390" s="84"/>
      <c r="AJM390" s="84"/>
      <c r="AJN390" s="84"/>
      <c r="AJO390" s="84"/>
      <c r="AJP390" s="84"/>
      <c r="AJQ390" s="84"/>
      <c r="AJR390" s="84"/>
      <c r="AJS390" s="84"/>
      <c r="AJT390" s="84"/>
      <c r="AJU390" s="84"/>
      <c r="AJV390" s="84"/>
      <c r="AJW390" s="84"/>
      <c r="AJX390" s="84"/>
      <c r="AJY390" s="84"/>
      <c r="AJZ390" s="84"/>
      <c r="AKA390" s="84"/>
      <c r="AKB390" s="84"/>
      <c r="AKC390" s="84"/>
      <c r="AKD390" s="84"/>
      <c r="AKE390" s="84"/>
      <c r="AKF390" s="84"/>
      <c r="AKG390" s="84"/>
      <c r="AKH390" s="84"/>
      <c r="AKI390" s="84"/>
      <c r="AKJ390" s="84"/>
      <c r="AKK390" s="84"/>
      <c r="AKL390" s="84"/>
      <c r="AKM390" s="84"/>
      <c r="AKN390" s="84"/>
      <c r="AKO390" s="84"/>
      <c r="AKP390" s="84"/>
      <c r="AKQ390" s="84"/>
      <c r="AKR390" s="84"/>
      <c r="AKS390" s="84"/>
      <c r="AKT390" s="84"/>
      <c r="AKU390" s="84"/>
      <c r="AKV390" s="84"/>
      <c r="AKW390" s="84"/>
      <c r="AKX390" s="84"/>
      <c r="AKY390" s="84"/>
      <c r="AKZ390" s="84"/>
      <c r="ALA390" s="84"/>
      <c r="ALB390" s="84"/>
      <c r="ALC390" s="84"/>
      <c r="ALD390" s="84"/>
      <c r="ALE390" s="84"/>
      <c r="ALF390" s="84"/>
      <c r="ALG390" s="84"/>
      <c r="ALH390" s="84"/>
      <c r="ALI390" s="84"/>
      <c r="ALJ390" s="84"/>
      <c r="ALK390" s="84"/>
      <c r="ALL390" s="84"/>
      <c r="ALM390" s="84"/>
      <c r="ALN390" s="84"/>
      <c r="ALO390" s="84"/>
      <c r="ALP390" s="84"/>
      <c r="ALQ390" s="84"/>
      <c r="ALR390" s="84"/>
      <c r="ALS390" s="84"/>
      <c r="ALT390" s="84"/>
      <c r="ALU390" s="84"/>
      <c r="ALV390" s="84"/>
      <c r="ALW390" s="84"/>
      <c r="ALX390" s="84"/>
      <c r="ALY390" s="84"/>
      <c r="ALZ390" s="84"/>
      <c r="AMA390" s="84"/>
      <c r="AMB390" s="84"/>
      <c r="AMC390" s="84"/>
      <c r="AMD390" s="84"/>
      <c r="AME390" s="84"/>
      <c r="AMF390" s="84"/>
      <c r="AMG390" s="84"/>
      <c r="AMH390" s="84"/>
      <c r="AMI390" s="84"/>
      <c r="AMJ390" s="84"/>
      <c r="AMK390" s="84"/>
      <c r="AML390" s="84"/>
      <c r="AMM390" s="84"/>
      <c r="AMN390" s="84"/>
      <c r="AMO390" s="84"/>
      <c r="AMP390" s="84"/>
      <c r="AMQ390" s="84"/>
      <c r="AMR390" s="84"/>
      <c r="AMS390" s="84"/>
      <c r="AMT390" s="84"/>
      <c r="AMU390" s="84"/>
      <c r="AMV390" s="84"/>
      <c r="AMW390" s="84"/>
      <c r="AMX390" s="84"/>
      <c r="AMY390" s="84"/>
      <c r="AMZ390" s="84"/>
      <c r="ANA390" s="84"/>
      <c r="ANB390" s="84"/>
      <c r="ANC390" s="84"/>
      <c r="AND390" s="84"/>
      <c r="ANE390" s="84"/>
      <c r="ANF390" s="84"/>
      <c r="ANG390" s="84"/>
      <c r="ANH390" s="84"/>
      <c r="ANI390" s="84"/>
      <c r="ANJ390" s="84"/>
      <c r="ANK390" s="84"/>
      <c r="ANL390" s="84"/>
      <c r="ANM390" s="84"/>
      <c r="ANN390" s="84"/>
      <c r="ANO390" s="84"/>
      <c r="ANP390" s="84"/>
      <c r="ANQ390" s="84"/>
      <c r="ANR390" s="84"/>
      <c r="ANS390" s="84"/>
      <c r="ANT390" s="84"/>
      <c r="ANU390" s="84"/>
      <c r="ANV390" s="84"/>
      <c r="ANW390" s="84"/>
      <c r="ANX390" s="84"/>
      <c r="ANY390" s="84"/>
      <c r="ANZ390" s="84"/>
      <c r="AOA390" s="84"/>
      <c r="AOB390" s="84"/>
      <c r="AOC390" s="84"/>
      <c r="AOD390" s="84"/>
      <c r="AOE390" s="84"/>
      <c r="AOF390" s="84"/>
      <c r="AOG390" s="84"/>
      <c r="AOH390" s="84"/>
      <c r="AOI390" s="84"/>
      <c r="AOJ390" s="84"/>
      <c r="AOK390" s="84"/>
      <c r="AOL390" s="84"/>
      <c r="AOM390" s="84"/>
      <c r="AON390" s="84"/>
      <c r="AOO390" s="84"/>
      <c r="AOP390" s="84"/>
      <c r="AOQ390" s="84"/>
      <c r="AOR390" s="84"/>
      <c r="AOS390" s="84"/>
      <c r="AOT390" s="84"/>
      <c r="AOU390" s="84"/>
      <c r="AOV390" s="84"/>
      <c r="AOW390" s="84"/>
      <c r="AOX390" s="84"/>
      <c r="AOY390" s="84"/>
      <c r="AOZ390" s="84"/>
      <c r="APA390" s="84"/>
      <c r="APB390" s="84"/>
      <c r="APC390" s="84"/>
      <c r="APD390" s="84"/>
      <c r="APE390" s="84"/>
      <c r="APF390" s="84"/>
      <c r="APG390" s="84"/>
      <c r="APH390" s="84"/>
      <c r="API390" s="84"/>
      <c r="APJ390" s="84"/>
      <c r="APK390" s="84"/>
      <c r="APL390" s="84"/>
      <c r="APM390" s="84"/>
      <c r="APN390" s="84"/>
      <c r="APO390" s="84"/>
      <c r="APP390" s="84"/>
      <c r="APQ390" s="84"/>
      <c r="APR390" s="84"/>
      <c r="APS390" s="84"/>
      <c r="APT390" s="84"/>
      <c r="APU390" s="84"/>
      <c r="APV390" s="84"/>
      <c r="APW390" s="84"/>
      <c r="APX390" s="84"/>
      <c r="APY390" s="84"/>
      <c r="APZ390" s="84"/>
      <c r="AQA390" s="84"/>
      <c r="AQB390" s="84"/>
      <c r="AQC390" s="84"/>
      <c r="AQD390" s="84"/>
      <c r="AQE390" s="84"/>
      <c r="AQF390" s="84"/>
      <c r="AQG390" s="84"/>
      <c r="AQH390" s="84"/>
      <c r="AQI390" s="84"/>
      <c r="AQJ390" s="84"/>
      <c r="AQK390" s="84"/>
      <c r="AQL390" s="84"/>
      <c r="AQM390" s="84"/>
      <c r="AQN390" s="84"/>
      <c r="AQO390" s="84"/>
      <c r="AQP390" s="84"/>
      <c r="AQQ390" s="84"/>
      <c r="AQR390" s="84"/>
      <c r="AQS390" s="84"/>
      <c r="AQT390" s="84"/>
      <c r="AQU390" s="84"/>
      <c r="AQV390" s="84"/>
      <c r="AQW390" s="84"/>
      <c r="AQX390" s="84"/>
      <c r="AQY390" s="84"/>
      <c r="AQZ390" s="84"/>
      <c r="ARA390" s="84"/>
      <c r="ARB390" s="84"/>
      <c r="ARC390" s="84"/>
      <c r="ARD390" s="84"/>
      <c r="ARE390" s="84"/>
      <c r="ARF390" s="84"/>
      <c r="ARG390" s="84"/>
      <c r="ARH390" s="84"/>
      <c r="ARI390" s="84"/>
      <c r="ARJ390" s="84"/>
      <c r="ARK390" s="84"/>
      <c r="ARL390" s="84"/>
      <c r="ARM390" s="84"/>
      <c r="ARN390" s="84"/>
      <c r="ARO390" s="84"/>
      <c r="ARP390" s="84"/>
      <c r="ARQ390" s="84"/>
      <c r="ARR390" s="84"/>
      <c r="ARS390" s="84"/>
      <c r="ART390" s="84"/>
      <c r="ARU390" s="84"/>
      <c r="ARV390" s="84"/>
      <c r="ARW390" s="84"/>
      <c r="ARX390" s="84"/>
      <c r="ARY390" s="84"/>
      <c r="ARZ390" s="84"/>
      <c r="ASA390" s="84"/>
      <c r="ASB390" s="84"/>
      <c r="ASC390" s="84"/>
      <c r="ASD390" s="84"/>
      <c r="ASE390" s="84"/>
      <c r="ASF390" s="84"/>
      <c r="ASG390" s="84"/>
      <c r="ASH390" s="84"/>
      <c r="ASI390" s="84"/>
      <c r="ASJ390" s="84"/>
      <c r="ASK390" s="84"/>
      <c r="ASL390" s="84"/>
      <c r="ASM390" s="84"/>
      <c r="ASN390" s="84"/>
      <c r="ASO390" s="84"/>
      <c r="ASP390" s="84"/>
      <c r="ASQ390" s="84"/>
      <c r="ASR390" s="84"/>
      <c r="ASS390" s="84"/>
      <c r="AST390" s="84"/>
      <c r="ASU390" s="84"/>
      <c r="ASV390" s="84"/>
      <c r="ASW390" s="84"/>
      <c r="ASX390" s="84"/>
      <c r="ASY390" s="84"/>
      <c r="ASZ390" s="84"/>
      <c r="ATA390" s="84"/>
      <c r="ATB390" s="84"/>
      <c r="ATC390" s="84"/>
      <c r="ATD390" s="84"/>
      <c r="ATE390" s="84"/>
      <c r="ATF390" s="84"/>
      <c r="ATG390" s="84"/>
      <c r="ATH390" s="84"/>
      <c r="ATI390" s="84"/>
      <c r="ATJ390" s="84"/>
      <c r="ATK390" s="84"/>
      <c r="ATL390" s="84"/>
      <c r="ATM390" s="84"/>
      <c r="ATN390" s="84"/>
      <c r="ATO390" s="84"/>
      <c r="ATP390" s="84"/>
      <c r="ATQ390" s="84"/>
      <c r="ATR390" s="84"/>
      <c r="ATS390" s="84"/>
      <c r="ATT390" s="84"/>
      <c r="ATU390" s="84"/>
      <c r="ATV390" s="84"/>
      <c r="ATW390" s="84"/>
      <c r="ATX390" s="84"/>
      <c r="ATY390" s="84"/>
      <c r="ATZ390" s="84"/>
      <c r="AUA390" s="84"/>
      <c r="AUB390" s="84"/>
      <c r="AUC390" s="84"/>
      <c r="AUD390" s="84"/>
      <c r="AUE390" s="84"/>
      <c r="AUF390" s="84"/>
      <c r="AUG390" s="84"/>
      <c r="AUH390" s="84"/>
      <c r="AUI390" s="84"/>
      <c r="AUJ390" s="84"/>
      <c r="AUK390" s="84"/>
      <c r="AUL390" s="84"/>
      <c r="AUM390" s="84"/>
      <c r="AUN390" s="84"/>
      <c r="AUO390" s="84"/>
      <c r="AUP390" s="84"/>
      <c r="AUQ390" s="84"/>
      <c r="AUR390" s="84"/>
      <c r="AUS390" s="84"/>
      <c r="AUT390" s="84"/>
      <c r="AUU390" s="84"/>
      <c r="AUV390" s="84"/>
      <c r="AUW390" s="84"/>
      <c r="AUX390" s="84"/>
      <c r="AUY390" s="84"/>
      <c r="AUZ390" s="84"/>
      <c r="AVA390" s="84"/>
      <c r="AVB390" s="84"/>
      <c r="AVC390" s="84"/>
      <c r="AVD390" s="84"/>
      <c r="AVE390" s="84"/>
      <c r="AVF390" s="84"/>
      <c r="AVG390" s="84"/>
      <c r="AVH390" s="84"/>
      <c r="AVI390" s="84"/>
      <c r="AVJ390" s="84"/>
      <c r="AVK390" s="84"/>
      <c r="AVL390" s="84"/>
      <c r="AVM390" s="84"/>
      <c r="AVN390" s="84"/>
      <c r="AVO390" s="84"/>
      <c r="AVP390" s="84"/>
      <c r="AVQ390" s="84"/>
      <c r="AVR390" s="84"/>
      <c r="AVS390" s="84"/>
      <c r="AVT390" s="84"/>
      <c r="AVU390" s="84"/>
      <c r="AVV390" s="84"/>
      <c r="AVW390" s="84"/>
      <c r="AVX390" s="84"/>
      <c r="AVY390" s="84"/>
      <c r="AVZ390" s="84"/>
      <c r="AWA390" s="84"/>
      <c r="AWB390" s="84"/>
      <c r="AWC390" s="84"/>
      <c r="AWD390" s="84"/>
      <c r="AWE390" s="84"/>
      <c r="AWF390" s="84"/>
      <c r="AWG390" s="84"/>
      <c r="AWH390" s="84"/>
      <c r="AWI390" s="84"/>
      <c r="AWJ390" s="84"/>
      <c r="AWK390" s="84"/>
      <c r="AWL390" s="84"/>
      <c r="AWM390" s="84"/>
      <c r="AWN390" s="84"/>
      <c r="AWO390" s="84"/>
      <c r="AWP390" s="84"/>
      <c r="AWQ390" s="84"/>
      <c r="AWR390" s="84"/>
      <c r="AWS390" s="84"/>
      <c r="AWT390" s="84"/>
      <c r="AWU390" s="84"/>
      <c r="AWV390" s="84"/>
      <c r="AWW390" s="84"/>
      <c r="AWX390" s="84"/>
      <c r="AWY390" s="84"/>
      <c r="AWZ390" s="84"/>
      <c r="AXA390" s="84"/>
      <c r="AXB390" s="84"/>
      <c r="AXC390" s="84"/>
      <c r="AXD390" s="84"/>
      <c r="AXE390" s="84"/>
      <c r="AXF390" s="84"/>
      <c r="AXG390" s="84"/>
      <c r="AXH390" s="84"/>
      <c r="AXI390" s="84"/>
      <c r="AXJ390" s="84"/>
      <c r="AXK390" s="84"/>
      <c r="AXL390" s="84"/>
      <c r="AXM390" s="84"/>
      <c r="AXN390" s="84"/>
      <c r="AXO390" s="84"/>
      <c r="AXP390" s="84"/>
      <c r="AXQ390" s="84"/>
      <c r="AXR390" s="84"/>
      <c r="AXS390" s="84"/>
      <c r="AXT390" s="84"/>
      <c r="AXU390" s="84"/>
      <c r="AXV390" s="84"/>
      <c r="AXW390" s="84"/>
      <c r="AXX390" s="84"/>
      <c r="AXY390" s="84"/>
      <c r="AXZ390" s="84"/>
      <c r="AYA390" s="84"/>
      <c r="AYB390" s="84"/>
      <c r="AYC390" s="84"/>
      <c r="AYD390" s="84"/>
      <c r="AYE390" s="84"/>
      <c r="AYF390" s="84"/>
      <c r="AYG390" s="84"/>
      <c r="AYH390" s="84"/>
      <c r="AYI390" s="84"/>
      <c r="AYJ390" s="84"/>
      <c r="AYK390" s="84"/>
      <c r="AYL390" s="84"/>
      <c r="AYM390" s="84"/>
      <c r="AYN390" s="84"/>
      <c r="AYO390" s="84"/>
      <c r="AYP390" s="84"/>
      <c r="AYQ390" s="84"/>
      <c r="AYR390" s="84"/>
      <c r="AYS390" s="84"/>
      <c r="AYT390" s="84"/>
      <c r="AYU390" s="84"/>
      <c r="AYV390" s="84"/>
      <c r="AYW390" s="84"/>
      <c r="AYX390" s="84"/>
      <c r="AYY390" s="84"/>
      <c r="AYZ390" s="84"/>
      <c r="AZA390" s="84"/>
      <c r="AZB390" s="84"/>
      <c r="AZC390" s="84"/>
      <c r="AZD390" s="84"/>
      <c r="AZE390" s="84"/>
      <c r="AZF390" s="84"/>
      <c r="AZG390" s="84"/>
      <c r="AZH390" s="84"/>
      <c r="AZI390" s="84"/>
      <c r="AZJ390" s="84"/>
      <c r="AZK390" s="84"/>
      <c r="AZL390" s="84"/>
      <c r="AZM390" s="84"/>
      <c r="AZN390" s="84"/>
      <c r="AZO390" s="84"/>
      <c r="AZP390" s="84"/>
      <c r="AZQ390" s="84"/>
      <c r="AZR390" s="84"/>
      <c r="AZS390" s="84"/>
      <c r="AZT390" s="84"/>
      <c r="AZU390" s="84"/>
      <c r="AZV390" s="84"/>
      <c r="AZW390" s="84"/>
      <c r="AZX390" s="84"/>
      <c r="AZY390" s="84"/>
      <c r="AZZ390" s="84"/>
      <c r="BAA390" s="84"/>
      <c r="BAB390" s="84"/>
      <c r="BAC390" s="84"/>
      <c r="BAD390" s="84"/>
      <c r="BAE390" s="84"/>
      <c r="BAF390" s="84"/>
      <c r="BAG390" s="84"/>
      <c r="BAH390" s="84"/>
      <c r="BAI390" s="84"/>
      <c r="BAJ390" s="84"/>
      <c r="BAK390" s="84"/>
      <c r="BAL390" s="84"/>
      <c r="BAM390" s="84"/>
      <c r="BAN390" s="84"/>
      <c r="BAO390" s="84"/>
      <c r="BAP390" s="84"/>
      <c r="BAQ390" s="84"/>
      <c r="BAR390" s="84"/>
      <c r="BAS390" s="84"/>
      <c r="BAT390" s="84"/>
      <c r="BAU390" s="84"/>
      <c r="BAV390" s="84"/>
      <c r="BAW390" s="84"/>
      <c r="BAX390" s="84"/>
      <c r="BAY390" s="84"/>
      <c r="BAZ390" s="84"/>
      <c r="BBA390" s="84"/>
      <c r="BBB390" s="84"/>
      <c r="BBC390" s="84"/>
      <c r="BBD390" s="84"/>
      <c r="BBE390" s="84"/>
      <c r="BBF390" s="84"/>
      <c r="BBG390" s="84"/>
      <c r="BBH390" s="84"/>
      <c r="BBI390" s="84"/>
      <c r="BBJ390" s="84"/>
      <c r="BBK390" s="84"/>
      <c r="BBL390" s="84"/>
      <c r="BBM390" s="84"/>
      <c r="BBN390" s="84"/>
      <c r="BBO390" s="84"/>
      <c r="BBP390" s="84"/>
      <c r="BBQ390" s="84"/>
      <c r="BBR390" s="84"/>
      <c r="BBS390" s="84"/>
      <c r="BBT390" s="84"/>
      <c r="BBU390" s="84"/>
      <c r="BBV390" s="84"/>
      <c r="BBW390" s="84"/>
      <c r="BBX390" s="84"/>
      <c r="BBY390" s="84"/>
      <c r="BBZ390" s="84"/>
      <c r="BCA390" s="84"/>
      <c r="BCB390" s="84"/>
      <c r="BCC390" s="84"/>
      <c r="BCD390" s="84"/>
      <c r="BCE390" s="84"/>
      <c r="BCF390" s="84"/>
      <c r="BCG390" s="84"/>
      <c r="BCH390" s="84"/>
      <c r="BCI390" s="84"/>
      <c r="BCJ390" s="84"/>
      <c r="BCK390" s="84"/>
      <c r="BCL390" s="84"/>
      <c r="BCM390" s="84"/>
      <c r="BCN390" s="84"/>
      <c r="BCO390" s="84"/>
      <c r="BCP390" s="84"/>
      <c r="BCQ390" s="84"/>
      <c r="BCR390" s="84"/>
      <c r="BCS390" s="84"/>
      <c r="BCT390" s="84"/>
      <c r="BCU390" s="84"/>
      <c r="BCV390" s="84"/>
      <c r="BCW390" s="84"/>
      <c r="BCX390" s="84"/>
      <c r="BCY390" s="84"/>
      <c r="BCZ390" s="84"/>
      <c r="BDA390" s="84"/>
      <c r="BDB390" s="84"/>
      <c r="BDC390" s="84"/>
      <c r="BDD390" s="84"/>
      <c r="BDE390" s="84"/>
      <c r="BDF390" s="84"/>
      <c r="BDG390" s="84"/>
      <c r="BDH390" s="84"/>
      <c r="BDI390" s="84"/>
      <c r="BDJ390" s="84"/>
      <c r="BDK390" s="84"/>
      <c r="BDL390" s="84"/>
      <c r="BDM390" s="84"/>
      <c r="BDN390" s="84"/>
      <c r="BDO390" s="84"/>
      <c r="BDP390" s="84"/>
      <c r="BDQ390" s="84"/>
      <c r="BDR390" s="84"/>
      <c r="BDS390" s="84"/>
      <c r="BDT390" s="84"/>
      <c r="BDU390" s="84"/>
      <c r="BDV390" s="84"/>
      <c r="BDW390" s="84"/>
      <c r="BDX390" s="84"/>
      <c r="BDY390" s="84"/>
      <c r="BDZ390" s="84"/>
      <c r="BEA390" s="84"/>
      <c r="BEB390" s="84"/>
      <c r="BEC390" s="84"/>
      <c r="BED390" s="84"/>
      <c r="BEE390" s="84"/>
      <c r="BEF390" s="84"/>
      <c r="BEG390" s="84"/>
      <c r="BEH390" s="84"/>
      <c r="BEI390" s="84"/>
      <c r="BEJ390" s="84"/>
      <c r="BEK390" s="84"/>
      <c r="BEL390" s="84"/>
      <c r="BEM390" s="84"/>
      <c r="BEN390" s="84"/>
      <c r="BEO390" s="84"/>
      <c r="BEP390" s="84"/>
      <c r="BEQ390" s="84"/>
      <c r="BER390" s="84"/>
      <c r="BES390" s="84"/>
      <c r="BET390" s="84"/>
      <c r="BEU390" s="84"/>
      <c r="BEV390" s="84"/>
      <c r="BEW390" s="84"/>
      <c r="BEX390" s="84"/>
      <c r="BEY390" s="84"/>
      <c r="BEZ390" s="84"/>
      <c r="BFA390" s="84"/>
      <c r="BFB390" s="84"/>
      <c r="BFC390" s="84"/>
      <c r="BFD390" s="84"/>
      <c r="BFE390" s="84"/>
      <c r="BFF390" s="84"/>
      <c r="BFG390" s="84"/>
      <c r="BFH390" s="84"/>
      <c r="BFI390" s="84"/>
      <c r="BFJ390" s="84"/>
      <c r="BFK390" s="84"/>
      <c r="BFL390" s="84"/>
      <c r="BFM390" s="84"/>
      <c r="BFN390" s="84"/>
      <c r="BFO390" s="84"/>
      <c r="BFP390" s="84"/>
      <c r="BFQ390" s="84"/>
      <c r="BFR390" s="84"/>
      <c r="BFS390" s="84"/>
      <c r="BFT390" s="84"/>
      <c r="BFU390" s="84"/>
      <c r="BFV390" s="84"/>
      <c r="BFW390" s="84"/>
      <c r="BFX390" s="84"/>
      <c r="BFY390" s="84"/>
      <c r="BFZ390" s="84"/>
      <c r="BGA390" s="84"/>
      <c r="BGB390" s="84"/>
      <c r="BGC390" s="84"/>
      <c r="BGD390" s="84"/>
      <c r="BGE390" s="84"/>
      <c r="BGF390" s="84"/>
      <c r="BGG390" s="84"/>
      <c r="BGH390" s="84"/>
      <c r="BGI390" s="84"/>
      <c r="BGJ390" s="84"/>
      <c r="BGK390" s="84"/>
      <c r="BGL390" s="84"/>
      <c r="BGM390" s="84"/>
      <c r="BGN390" s="84"/>
      <c r="BGO390" s="84"/>
      <c r="BGP390" s="84"/>
      <c r="BGQ390" s="84"/>
      <c r="BGR390" s="84"/>
      <c r="BGS390" s="84"/>
      <c r="BGT390" s="84"/>
      <c r="BGU390" s="84"/>
      <c r="BGV390" s="84"/>
      <c r="BGW390" s="84"/>
      <c r="BGX390" s="84"/>
      <c r="BGY390" s="84"/>
      <c r="BGZ390" s="84"/>
      <c r="BHA390" s="84"/>
      <c r="BHB390" s="84"/>
      <c r="BHC390" s="84"/>
      <c r="BHD390" s="84"/>
      <c r="BHE390" s="84"/>
      <c r="BHF390" s="84"/>
      <c r="BHG390" s="84"/>
      <c r="BHH390" s="84"/>
      <c r="BHI390" s="84"/>
      <c r="BHJ390" s="84"/>
      <c r="BHK390" s="84"/>
      <c r="BHL390" s="84"/>
      <c r="BHM390" s="84"/>
      <c r="BHN390" s="84"/>
      <c r="BHO390" s="84"/>
      <c r="BHP390" s="84"/>
      <c r="BHQ390" s="84"/>
      <c r="BHR390" s="84"/>
      <c r="BHS390" s="84"/>
      <c r="BHT390" s="84"/>
      <c r="BHU390" s="84"/>
      <c r="BHV390" s="84"/>
      <c r="BHW390" s="84"/>
      <c r="BHX390" s="84"/>
      <c r="BHY390" s="84"/>
      <c r="BHZ390" s="84"/>
      <c r="BIA390" s="84"/>
      <c r="BIB390" s="84"/>
      <c r="BIC390" s="84"/>
      <c r="BID390" s="84"/>
      <c r="BIE390" s="84"/>
      <c r="BIF390" s="84"/>
      <c r="BIG390" s="84"/>
      <c r="BIH390" s="84"/>
      <c r="BII390" s="84"/>
      <c r="BIJ390" s="84"/>
      <c r="BIK390" s="84"/>
      <c r="BIL390" s="84"/>
      <c r="BIM390" s="84"/>
      <c r="BIN390" s="84"/>
      <c r="BIO390" s="84"/>
      <c r="BIP390" s="84"/>
      <c r="BIQ390" s="84"/>
      <c r="BIR390" s="84"/>
      <c r="BIS390" s="84"/>
      <c r="BIT390" s="84"/>
      <c r="BIU390" s="84"/>
      <c r="BIV390" s="84"/>
      <c r="BIW390" s="84"/>
      <c r="BIX390" s="84"/>
      <c r="BIY390" s="84"/>
      <c r="BIZ390" s="84"/>
      <c r="BJA390" s="84"/>
      <c r="BJB390" s="84"/>
      <c r="BJC390" s="84"/>
      <c r="BJD390" s="84"/>
      <c r="BJE390" s="84"/>
      <c r="BJF390" s="84"/>
      <c r="BJG390" s="84"/>
      <c r="BJH390" s="84"/>
      <c r="BJI390" s="84"/>
      <c r="BJJ390" s="84"/>
      <c r="BJK390" s="84"/>
      <c r="BJL390" s="84"/>
      <c r="BJM390" s="84"/>
      <c r="BJN390" s="84"/>
      <c r="BJO390" s="84"/>
      <c r="BJP390" s="84"/>
      <c r="BJQ390" s="84"/>
      <c r="BJR390" s="84"/>
      <c r="BJS390" s="84"/>
      <c r="BJT390" s="84"/>
      <c r="BJU390" s="84"/>
      <c r="BJV390" s="84"/>
      <c r="BJW390" s="84"/>
      <c r="BJX390" s="84"/>
      <c r="BJY390" s="84"/>
      <c r="BJZ390" s="84"/>
      <c r="BKA390" s="84"/>
      <c r="BKB390" s="84"/>
      <c r="BKC390" s="84"/>
      <c r="BKD390" s="84"/>
      <c r="BKE390" s="84"/>
      <c r="BKF390" s="84"/>
      <c r="BKG390" s="84"/>
      <c r="BKH390" s="84"/>
      <c r="BKI390" s="84"/>
      <c r="BKJ390" s="84"/>
      <c r="BKK390" s="84"/>
      <c r="BKL390" s="84"/>
      <c r="BKM390" s="84"/>
      <c r="BKN390" s="84"/>
      <c r="BKO390" s="84"/>
      <c r="BKP390" s="84"/>
      <c r="BKQ390" s="84"/>
      <c r="BKR390" s="84"/>
      <c r="BKS390" s="84"/>
      <c r="BKT390" s="84"/>
      <c r="BKU390" s="84"/>
      <c r="BKV390" s="84"/>
      <c r="BKW390" s="84"/>
      <c r="BKX390" s="84"/>
      <c r="BKY390" s="84"/>
      <c r="BKZ390" s="84"/>
      <c r="BLA390" s="84"/>
      <c r="BLB390" s="84"/>
      <c r="BLC390" s="84"/>
      <c r="BLD390" s="84"/>
      <c r="BLE390" s="84"/>
      <c r="BLF390" s="84"/>
      <c r="BLG390" s="84"/>
      <c r="BLH390" s="84"/>
      <c r="BLI390" s="84"/>
      <c r="BLJ390" s="84"/>
      <c r="BLK390" s="84"/>
      <c r="BLL390" s="84"/>
      <c r="BLM390" s="84"/>
      <c r="BLN390" s="84"/>
      <c r="BLO390" s="84"/>
      <c r="BLP390" s="84"/>
      <c r="BLQ390" s="84"/>
      <c r="BLR390" s="84"/>
      <c r="BLS390" s="84"/>
      <c r="BLT390" s="84"/>
      <c r="BLU390" s="84"/>
      <c r="BLV390" s="84"/>
      <c r="BLW390" s="84"/>
      <c r="BLX390" s="84"/>
      <c r="BLY390" s="84"/>
      <c r="BLZ390" s="84"/>
      <c r="BMA390" s="84"/>
      <c r="BMB390" s="84"/>
      <c r="BMC390" s="84"/>
      <c r="BMD390" s="84"/>
      <c r="BME390" s="84"/>
      <c r="BMF390" s="84"/>
      <c r="BMG390" s="84"/>
      <c r="BMH390" s="84"/>
      <c r="BMI390" s="84"/>
      <c r="BMJ390" s="84"/>
      <c r="BMK390" s="84"/>
      <c r="BML390" s="84"/>
      <c r="BMM390" s="84"/>
      <c r="BMN390" s="84"/>
      <c r="BMO390" s="84"/>
      <c r="BMP390" s="84"/>
      <c r="BMQ390" s="84"/>
      <c r="BMR390" s="84"/>
      <c r="BMS390" s="84"/>
      <c r="BMT390" s="84"/>
      <c r="BMU390" s="84"/>
      <c r="BMV390" s="84"/>
      <c r="BMW390" s="84"/>
      <c r="BMX390" s="84"/>
      <c r="BMY390" s="84"/>
      <c r="BMZ390" s="84"/>
      <c r="BNA390" s="84"/>
      <c r="BNB390" s="84"/>
      <c r="BNC390" s="84"/>
      <c r="BND390" s="84"/>
      <c r="BNE390" s="84"/>
      <c r="BNF390" s="84"/>
      <c r="BNG390" s="84"/>
      <c r="BNH390" s="84"/>
      <c r="BNI390" s="84"/>
      <c r="BNJ390" s="84"/>
      <c r="BNK390" s="84"/>
      <c r="BNL390" s="84"/>
      <c r="BNM390" s="84"/>
      <c r="BNN390" s="84"/>
      <c r="BNO390" s="84"/>
      <c r="BNP390" s="84"/>
      <c r="BNQ390" s="84"/>
      <c r="BNR390" s="84"/>
      <c r="BNS390" s="84"/>
      <c r="BNT390" s="84"/>
      <c r="BNU390" s="84"/>
      <c r="BNV390" s="84"/>
      <c r="BNW390" s="84"/>
      <c r="BNX390" s="84"/>
      <c r="BNY390" s="84"/>
      <c r="BNZ390" s="84"/>
      <c r="BOA390" s="84"/>
      <c r="BOB390" s="84"/>
      <c r="BOC390" s="84"/>
      <c r="BOD390" s="84"/>
      <c r="BOE390" s="84"/>
      <c r="BOF390" s="84"/>
      <c r="BOG390" s="84"/>
      <c r="BOH390" s="84"/>
      <c r="BOI390" s="84"/>
      <c r="BOJ390" s="84"/>
      <c r="BOK390" s="84"/>
      <c r="BOL390" s="84"/>
      <c r="BOM390" s="84"/>
      <c r="BON390" s="84"/>
      <c r="BOO390" s="84"/>
      <c r="BOP390" s="84"/>
      <c r="BOQ390" s="84"/>
      <c r="BOR390" s="84"/>
      <c r="BOS390" s="84"/>
      <c r="BOT390" s="84"/>
      <c r="BOU390" s="84"/>
      <c r="BOV390" s="84"/>
      <c r="BOW390" s="84"/>
      <c r="BOX390" s="84"/>
      <c r="BOY390" s="84"/>
      <c r="BOZ390" s="84"/>
      <c r="BPA390" s="84"/>
      <c r="BPB390" s="84"/>
      <c r="BPC390" s="84"/>
      <c r="BPD390" s="84"/>
      <c r="BPE390" s="84"/>
      <c r="BPF390" s="84"/>
      <c r="BPG390" s="84"/>
      <c r="BPH390" s="84"/>
      <c r="BPI390" s="84"/>
      <c r="BPJ390" s="84"/>
      <c r="BPK390" s="84"/>
      <c r="BPL390" s="84"/>
      <c r="BPM390" s="84"/>
      <c r="BPN390" s="84"/>
      <c r="BPO390" s="84"/>
      <c r="BPP390" s="84"/>
      <c r="BPQ390" s="84"/>
      <c r="BPR390" s="84"/>
      <c r="BPS390" s="84"/>
      <c r="BPT390" s="84"/>
      <c r="BPU390" s="84"/>
      <c r="BPV390" s="84"/>
      <c r="BPW390" s="84"/>
      <c r="BPX390" s="84"/>
      <c r="BPY390" s="84"/>
      <c r="BPZ390" s="84"/>
      <c r="BQA390" s="84"/>
      <c r="BQB390" s="84"/>
      <c r="BQC390" s="84"/>
      <c r="BQD390" s="84"/>
      <c r="BQE390" s="84"/>
      <c r="BQF390" s="84"/>
      <c r="BQG390" s="84"/>
      <c r="BQH390" s="84"/>
      <c r="BQI390" s="84"/>
      <c r="BQJ390" s="84"/>
      <c r="BQK390" s="84"/>
      <c r="BQL390" s="84"/>
      <c r="BQM390" s="84"/>
      <c r="BQN390" s="84"/>
      <c r="BQO390" s="84"/>
      <c r="BQP390" s="84"/>
      <c r="BQQ390" s="84"/>
      <c r="BQR390" s="84"/>
      <c r="BQS390" s="84"/>
      <c r="BQT390" s="84"/>
      <c r="BQU390" s="84"/>
      <c r="BQV390" s="84"/>
      <c r="BQW390" s="84"/>
      <c r="BQX390" s="84"/>
      <c r="BQY390" s="84"/>
      <c r="BQZ390" s="84"/>
      <c r="BRA390" s="84"/>
      <c r="BRB390" s="84"/>
      <c r="BRC390" s="84"/>
      <c r="BRD390" s="84"/>
      <c r="BRE390" s="84"/>
      <c r="BRF390" s="84"/>
      <c r="BRG390" s="84"/>
      <c r="BRH390" s="84"/>
      <c r="BRI390" s="84"/>
      <c r="BRJ390" s="84"/>
      <c r="BRK390" s="84"/>
      <c r="BRL390" s="84"/>
      <c r="BRM390" s="84"/>
      <c r="BRN390" s="84"/>
      <c r="BRO390" s="84"/>
      <c r="BRP390" s="84"/>
      <c r="BRQ390" s="84"/>
      <c r="BRR390" s="84"/>
      <c r="BRS390" s="84"/>
      <c r="BRT390" s="84"/>
      <c r="BRU390" s="84"/>
      <c r="BRV390" s="84"/>
      <c r="BRW390" s="84"/>
      <c r="BRX390" s="84"/>
      <c r="BRY390" s="84"/>
      <c r="BRZ390" s="84"/>
      <c r="BSA390" s="84"/>
      <c r="BSB390" s="84"/>
      <c r="BSC390" s="84"/>
      <c r="BSD390" s="84"/>
      <c r="BSE390" s="84"/>
      <c r="BSF390" s="84"/>
      <c r="BSG390" s="84"/>
      <c r="BSH390" s="84"/>
      <c r="BSI390" s="84"/>
      <c r="BSJ390" s="84"/>
      <c r="BSK390" s="84"/>
      <c r="BSL390" s="84"/>
      <c r="BSM390" s="84"/>
      <c r="BSN390" s="84"/>
      <c r="BSO390" s="84"/>
      <c r="BSP390" s="84"/>
      <c r="BSQ390" s="84"/>
      <c r="BSR390" s="84"/>
      <c r="BSS390" s="84"/>
      <c r="BST390" s="84"/>
      <c r="BSU390" s="84"/>
      <c r="BSV390" s="84"/>
      <c r="BSW390" s="84"/>
      <c r="BSX390" s="84"/>
      <c r="BSY390" s="84"/>
      <c r="BSZ390" s="84"/>
      <c r="BTA390" s="84"/>
      <c r="BTB390" s="84"/>
      <c r="BTC390" s="84"/>
      <c r="BTD390" s="84"/>
      <c r="BTE390" s="84"/>
      <c r="BTF390" s="84"/>
      <c r="BTG390" s="84"/>
      <c r="BTH390" s="84"/>
      <c r="BTI390" s="84"/>
      <c r="BTJ390" s="84"/>
      <c r="BTK390" s="84"/>
      <c r="BTL390" s="84"/>
      <c r="BTM390" s="84"/>
      <c r="BTN390" s="84"/>
      <c r="BTO390" s="84"/>
      <c r="BTP390" s="84"/>
      <c r="BTQ390" s="84"/>
      <c r="BTR390" s="84"/>
      <c r="BTS390" s="84"/>
      <c r="BTT390" s="84"/>
      <c r="BTU390" s="84"/>
      <c r="BTV390" s="84"/>
      <c r="BTW390" s="84"/>
      <c r="BTX390" s="84"/>
      <c r="BTY390" s="84"/>
      <c r="BTZ390" s="84"/>
      <c r="BUA390" s="84"/>
      <c r="BUB390" s="84"/>
      <c r="BUC390" s="84"/>
      <c r="BUD390" s="84"/>
      <c r="BUE390" s="84"/>
      <c r="BUF390" s="84"/>
      <c r="BUG390" s="84"/>
      <c r="BUH390" s="84"/>
      <c r="BUI390" s="84"/>
      <c r="BUJ390" s="84"/>
      <c r="BUK390" s="84"/>
      <c r="BUL390" s="84"/>
      <c r="BUM390" s="84"/>
      <c r="BUN390" s="84"/>
      <c r="BUO390" s="84"/>
      <c r="BUP390" s="84"/>
      <c r="BUQ390" s="84"/>
      <c r="BUR390" s="84"/>
      <c r="BUS390" s="84"/>
      <c r="BUT390" s="84"/>
      <c r="BUU390" s="84"/>
      <c r="BUV390" s="84"/>
      <c r="BUW390" s="84"/>
      <c r="BUX390" s="84"/>
      <c r="BUY390" s="84"/>
      <c r="BUZ390" s="84"/>
      <c r="BVA390" s="84"/>
      <c r="BVB390" s="84"/>
      <c r="BVC390" s="84"/>
      <c r="BVD390" s="84"/>
      <c r="BVE390" s="84"/>
      <c r="BVF390" s="84"/>
      <c r="BVG390" s="84"/>
      <c r="BVH390" s="84"/>
      <c r="BVI390" s="84"/>
      <c r="BVJ390" s="84"/>
      <c r="BVK390" s="84"/>
      <c r="BVL390" s="84"/>
      <c r="BVM390" s="84"/>
      <c r="BVN390" s="84"/>
      <c r="BVO390" s="84"/>
      <c r="BVP390" s="84"/>
      <c r="BVQ390" s="84"/>
      <c r="BVR390" s="84"/>
      <c r="BVS390" s="84"/>
      <c r="BVT390" s="84"/>
      <c r="BVU390" s="84"/>
      <c r="BVV390" s="84"/>
      <c r="BVW390" s="84"/>
      <c r="BVX390" s="84"/>
      <c r="BVY390" s="84"/>
      <c r="BVZ390" s="84"/>
      <c r="BWA390" s="84"/>
      <c r="BWB390" s="84"/>
      <c r="BWC390" s="84"/>
      <c r="BWD390" s="84"/>
      <c r="BWE390" s="84"/>
      <c r="BWF390" s="84"/>
      <c r="BWG390" s="84"/>
      <c r="BWH390" s="84"/>
      <c r="BWI390" s="84"/>
      <c r="BWJ390" s="84"/>
      <c r="BWK390" s="84"/>
      <c r="BWL390" s="84"/>
      <c r="BWM390" s="84"/>
      <c r="BWN390" s="84"/>
      <c r="BWO390" s="84"/>
      <c r="BWP390" s="84"/>
      <c r="BWQ390" s="84"/>
      <c r="BWR390" s="84"/>
      <c r="BWS390" s="84"/>
      <c r="BWT390" s="84"/>
      <c r="BWU390" s="84"/>
      <c r="BWV390" s="84"/>
      <c r="BWW390" s="84"/>
      <c r="BWX390" s="84"/>
      <c r="BWY390" s="84"/>
      <c r="BWZ390" s="84"/>
      <c r="BXA390" s="84"/>
      <c r="BXB390" s="84"/>
      <c r="BXC390" s="84"/>
      <c r="BXD390" s="84"/>
      <c r="BXE390" s="84"/>
      <c r="BXF390" s="84"/>
      <c r="BXG390" s="84"/>
      <c r="BXH390" s="84"/>
      <c r="BXI390" s="84"/>
      <c r="BXJ390" s="84"/>
      <c r="BXK390" s="84"/>
      <c r="BXL390" s="84"/>
      <c r="BXM390" s="84"/>
      <c r="BXN390" s="84"/>
      <c r="BXO390" s="84"/>
      <c r="BXP390" s="84"/>
      <c r="BXQ390" s="84"/>
      <c r="BXR390" s="84"/>
      <c r="BXS390" s="84"/>
      <c r="BXT390" s="84"/>
      <c r="BXU390" s="84"/>
      <c r="BXV390" s="84"/>
      <c r="BXW390" s="84"/>
      <c r="BXX390" s="84"/>
      <c r="BXY390" s="84"/>
      <c r="BXZ390" s="84"/>
      <c r="BYA390" s="84"/>
      <c r="BYB390" s="84"/>
      <c r="BYC390" s="84"/>
      <c r="BYD390" s="84"/>
      <c r="BYE390" s="84"/>
      <c r="BYF390" s="84"/>
      <c r="BYG390" s="84"/>
      <c r="BYH390" s="84"/>
      <c r="BYI390" s="84"/>
      <c r="BYJ390" s="84"/>
      <c r="BYK390" s="84"/>
      <c r="BYL390" s="84"/>
      <c r="BYM390" s="84"/>
      <c r="BYN390" s="84"/>
      <c r="BYO390" s="84"/>
      <c r="BYP390" s="84"/>
      <c r="BYQ390" s="84"/>
      <c r="BYR390" s="84"/>
      <c r="BYS390" s="84"/>
      <c r="BYT390" s="84"/>
      <c r="BYU390" s="84"/>
      <c r="BYV390" s="84"/>
      <c r="BYW390" s="84"/>
      <c r="BYX390" s="84"/>
      <c r="BYY390" s="84"/>
      <c r="BYZ390" s="84"/>
      <c r="BZA390" s="84"/>
      <c r="BZB390" s="84"/>
      <c r="BZC390" s="84"/>
      <c r="BZD390" s="84"/>
      <c r="BZE390" s="84"/>
      <c r="BZF390" s="84"/>
      <c r="BZG390" s="84"/>
      <c r="BZH390" s="84"/>
      <c r="BZI390" s="84"/>
      <c r="BZJ390" s="84"/>
      <c r="BZK390" s="84"/>
      <c r="BZL390" s="84"/>
      <c r="BZM390" s="84"/>
      <c r="BZN390" s="84"/>
      <c r="BZO390" s="84"/>
      <c r="BZP390" s="84"/>
      <c r="BZQ390" s="84"/>
      <c r="BZR390" s="84"/>
      <c r="BZS390" s="84"/>
      <c r="BZT390" s="84"/>
      <c r="BZU390" s="84"/>
      <c r="BZV390" s="84"/>
      <c r="BZW390" s="84"/>
      <c r="BZX390" s="84"/>
      <c r="BZY390" s="84"/>
      <c r="BZZ390" s="84"/>
      <c r="CAA390" s="84"/>
      <c r="CAB390" s="84"/>
      <c r="CAC390" s="84"/>
      <c r="CAD390" s="84"/>
      <c r="CAE390" s="84"/>
      <c r="CAF390" s="84"/>
      <c r="CAG390" s="84"/>
      <c r="CAH390" s="84"/>
      <c r="CAI390" s="84"/>
      <c r="CAJ390" s="84"/>
      <c r="CAK390" s="84"/>
      <c r="CAL390" s="84"/>
      <c r="CAM390" s="84"/>
      <c r="CAN390" s="84"/>
      <c r="CAO390" s="84"/>
      <c r="CAP390" s="84"/>
      <c r="CAQ390" s="84"/>
      <c r="CAR390" s="84"/>
      <c r="CAS390" s="84"/>
      <c r="CAT390" s="84"/>
      <c r="CAU390" s="84"/>
      <c r="CAV390" s="84"/>
      <c r="CAW390" s="84"/>
      <c r="CAX390" s="84"/>
      <c r="CAY390" s="84"/>
      <c r="CAZ390" s="84"/>
      <c r="CBA390" s="84"/>
      <c r="CBB390" s="84"/>
      <c r="CBC390" s="84"/>
      <c r="CBD390" s="84"/>
      <c r="CBE390" s="84"/>
      <c r="CBF390" s="84"/>
      <c r="CBG390" s="84"/>
      <c r="CBH390" s="84"/>
      <c r="CBI390" s="84"/>
      <c r="CBJ390" s="84"/>
      <c r="CBK390" s="84"/>
      <c r="CBL390" s="84"/>
      <c r="CBM390" s="84"/>
      <c r="CBN390" s="84"/>
      <c r="CBO390" s="84"/>
      <c r="CBP390" s="84"/>
      <c r="CBQ390" s="84"/>
      <c r="CBR390" s="84"/>
      <c r="CBS390" s="84"/>
      <c r="CBT390" s="84"/>
      <c r="CBU390" s="84"/>
      <c r="CBV390" s="84"/>
      <c r="CBW390" s="84"/>
      <c r="CBX390" s="84"/>
      <c r="CBY390" s="84"/>
      <c r="CBZ390" s="84"/>
      <c r="CCA390" s="84"/>
      <c r="CCB390" s="84"/>
      <c r="CCC390" s="84"/>
      <c r="CCD390" s="84"/>
      <c r="CCE390" s="84"/>
      <c r="CCF390" s="84"/>
      <c r="CCG390" s="84"/>
      <c r="CCH390" s="84"/>
      <c r="CCI390" s="84"/>
      <c r="CCJ390" s="84"/>
      <c r="CCK390" s="84"/>
      <c r="CCL390" s="84"/>
      <c r="CCM390" s="84"/>
      <c r="CCN390" s="84"/>
      <c r="CCO390" s="84"/>
      <c r="CCP390" s="84"/>
      <c r="CCQ390" s="84"/>
      <c r="CCR390" s="84"/>
      <c r="CCS390" s="84"/>
      <c r="CCT390" s="84"/>
      <c r="CCU390" s="84"/>
      <c r="CCV390" s="84"/>
      <c r="CCW390" s="84"/>
      <c r="CCX390" s="84"/>
      <c r="CCY390" s="84"/>
      <c r="CCZ390" s="84"/>
      <c r="CDA390" s="84"/>
      <c r="CDB390" s="84"/>
      <c r="CDC390" s="84"/>
      <c r="CDD390" s="84"/>
      <c r="CDE390" s="84"/>
      <c r="CDF390" s="84"/>
      <c r="CDG390" s="84"/>
      <c r="CDH390" s="84"/>
      <c r="CDI390" s="84"/>
      <c r="CDJ390" s="84"/>
      <c r="CDK390" s="84"/>
      <c r="CDL390" s="84"/>
      <c r="CDM390" s="84"/>
      <c r="CDN390" s="84"/>
      <c r="CDO390" s="84"/>
      <c r="CDP390" s="84"/>
      <c r="CDQ390" s="84"/>
      <c r="CDR390" s="84"/>
      <c r="CDS390" s="84"/>
      <c r="CDT390" s="84"/>
      <c r="CDU390" s="84"/>
      <c r="CDV390" s="84"/>
      <c r="CDW390" s="84"/>
      <c r="CDX390" s="84"/>
      <c r="CDY390" s="84"/>
      <c r="CDZ390" s="84"/>
      <c r="CEA390" s="84"/>
      <c r="CEB390" s="84"/>
      <c r="CEC390" s="84"/>
      <c r="CED390" s="84"/>
      <c r="CEE390" s="84"/>
      <c r="CEF390" s="84"/>
      <c r="CEG390" s="84"/>
      <c r="CEH390" s="84"/>
      <c r="CEI390" s="84"/>
      <c r="CEJ390" s="84"/>
      <c r="CEK390" s="84"/>
      <c r="CEL390" s="84"/>
      <c r="CEM390" s="84"/>
      <c r="CEN390" s="84"/>
      <c r="CEO390" s="84"/>
      <c r="CEP390" s="84"/>
      <c r="CEQ390" s="84"/>
      <c r="CER390" s="84"/>
      <c r="CES390" s="84"/>
      <c r="CET390" s="84"/>
      <c r="CEU390" s="84"/>
      <c r="CEV390" s="84"/>
      <c r="CEW390" s="84"/>
      <c r="CEX390" s="84"/>
      <c r="CEY390" s="84"/>
      <c r="CEZ390" s="84"/>
      <c r="CFA390" s="84"/>
      <c r="CFB390" s="84"/>
      <c r="CFC390" s="84"/>
      <c r="CFD390" s="84"/>
      <c r="CFE390" s="84"/>
      <c r="CFF390" s="84"/>
      <c r="CFG390" s="84"/>
      <c r="CFH390" s="84"/>
      <c r="CFI390" s="84"/>
      <c r="CFJ390" s="84"/>
      <c r="CFK390" s="84"/>
      <c r="CFL390" s="84"/>
      <c r="CFM390" s="84"/>
      <c r="CFN390" s="84"/>
      <c r="CFO390" s="84"/>
      <c r="CFP390" s="84"/>
      <c r="CFQ390" s="84"/>
      <c r="CFR390" s="84"/>
      <c r="CFS390" s="84"/>
      <c r="CFT390" s="84"/>
      <c r="CFU390" s="84"/>
      <c r="CFV390" s="84"/>
      <c r="CFW390" s="84"/>
      <c r="CFX390" s="84"/>
      <c r="CFY390" s="84"/>
      <c r="CFZ390" s="84"/>
      <c r="CGA390" s="84"/>
      <c r="CGB390" s="84"/>
      <c r="CGC390" s="84"/>
      <c r="CGD390" s="84"/>
      <c r="CGE390" s="84"/>
      <c r="CGF390" s="84"/>
      <c r="CGG390" s="84"/>
      <c r="CGH390" s="84"/>
      <c r="CGI390" s="84"/>
      <c r="CGJ390" s="84"/>
      <c r="CGK390" s="84"/>
      <c r="CGL390" s="84"/>
      <c r="CGM390" s="84"/>
      <c r="CGN390" s="84"/>
      <c r="CGO390" s="84"/>
      <c r="CGP390" s="84"/>
      <c r="CGQ390" s="84"/>
      <c r="CGR390" s="84"/>
      <c r="CGS390" s="84"/>
      <c r="CGT390" s="84"/>
      <c r="CGU390" s="84"/>
      <c r="CGV390" s="84"/>
      <c r="CGW390" s="84"/>
      <c r="CGX390" s="84"/>
      <c r="CGY390" s="84"/>
      <c r="CGZ390" s="84"/>
      <c r="CHA390" s="84"/>
      <c r="CHB390" s="84"/>
      <c r="CHC390" s="84"/>
      <c r="CHD390" s="84"/>
      <c r="CHE390" s="84"/>
      <c r="CHF390" s="84"/>
      <c r="CHG390" s="84"/>
      <c r="CHH390" s="84"/>
      <c r="CHI390" s="84"/>
      <c r="CHJ390" s="84"/>
      <c r="CHK390" s="84"/>
      <c r="CHL390" s="84"/>
      <c r="CHM390" s="84"/>
      <c r="CHN390" s="84"/>
      <c r="CHO390" s="84"/>
      <c r="CHP390" s="84"/>
      <c r="CHQ390" s="84"/>
      <c r="CHR390" s="84"/>
      <c r="CHS390" s="84"/>
      <c r="CHT390" s="84"/>
      <c r="CHU390" s="84"/>
      <c r="CHV390" s="84"/>
      <c r="CHW390" s="84"/>
      <c r="CHX390" s="84"/>
      <c r="CHY390" s="84"/>
      <c r="CHZ390" s="84"/>
      <c r="CIA390" s="84"/>
      <c r="CIB390" s="84"/>
      <c r="CIC390" s="84"/>
      <c r="CID390" s="84"/>
      <c r="CIE390" s="84"/>
      <c r="CIF390" s="84"/>
      <c r="CIG390" s="84"/>
      <c r="CIH390" s="84"/>
      <c r="CII390" s="84"/>
      <c r="CIJ390" s="84"/>
      <c r="CIK390" s="84"/>
      <c r="CIL390" s="84"/>
      <c r="CIM390" s="84"/>
      <c r="CIN390" s="84"/>
      <c r="CIO390" s="84"/>
      <c r="CIP390" s="84"/>
      <c r="CIQ390" s="84"/>
      <c r="CIR390" s="84"/>
      <c r="CIS390" s="84"/>
      <c r="CIT390" s="84"/>
      <c r="CIU390" s="84"/>
      <c r="CIV390" s="84"/>
      <c r="CIW390" s="84"/>
      <c r="CIX390" s="84"/>
      <c r="CIY390" s="84"/>
      <c r="CIZ390" s="84"/>
      <c r="CJA390" s="84"/>
      <c r="CJB390" s="84"/>
      <c r="CJC390" s="84"/>
      <c r="CJD390" s="84"/>
      <c r="CJE390" s="84"/>
      <c r="CJF390" s="84"/>
      <c r="CJG390" s="84"/>
      <c r="CJH390" s="84"/>
      <c r="CJI390" s="84"/>
      <c r="CJJ390" s="84"/>
      <c r="CJK390" s="84"/>
      <c r="CJL390" s="84"/>
      <c r="CJM390" s="84"/>
      <c r="CJN390" s="84"/>
      <c r="CJO390" s="84"/>
      <c r="CJP390" s="84"/>
      <c r="CJQ390" s="84"/>
      <c r="CJR390" s="84"/>
      <c r="CJS390" s="84"/>
      <c r="CJT390" s="84"/>
      <c r="CJU390" s="84"/>
      <c r="CJV390" s="84"/>
      <c r="CJW390" s="84"/>
      <c r="CJX390" s="84"/>
      <c r="CJY390" s="84"/>
      <c r="CJZ390" s="84"/>
      <c r="CKA390" s="84"/>
      <c r="CKB390" s="84"/>
      <c r="CKC390" s="84"/>
      <c r="CKD390" s="84"/>
      <c r="CKE390" s="84"/>
      <c r="CKF390" s="84"/>
      <c r="CKG390" s="84"/>
      <c r="CKH390" s="84"/>
      <c r="CKI390" s="84"/>
      <c r="CKJ390" s="84"/>
      <c r="CKK390" s="84"/>
      <c r="CKL390" s="84"/>
      <c r="CKM390" s="84"/>
      <c r="CKN390" s="84"/>
      <c r="CKO390" s="84"/>
      <c r="CKP390" s="84"/>
      <c r="CKQ390" s="84"/>
      <c r="CKR390" s="84"/>
      <c r="CKS390" s="84"/>
      <c r="CKT390" s="84"/>
      <c r="CKU390" s="84"/>
      <c r="CKV390" s="84"/>
      <c r="CKW390" s="84"/>
      <c r="CKX390" s="84"/>
      <c r="CKY390" s="84"/>
      <c r="CKZ390" s="84"/>
      <c r="CLA390" s="84"/>
      <c r="CLB390" s="84"/>
      <c r="CLC390" s="84"/>
      <c r="CLD390" s="84"/>
      <c r="CLE390" s="84"/>
      <c r="CLF390" s="84"/>
      <c r="CLG390" s="84"/>
      <c r="CLH390" s="84"/>
      <c r="CLI390" s="84"/>
      <c r="CLJ390" s="84"/>
      <c r="CLK390" s="84"/>
      <c r="CLL390" s="84"/>
      <c r="CLM390" s="84"/>
      <c r="CLN390" s="84"/>
      <c r="CLO390" s="84"/>
      <c r="CLP390" s="84"/>
      <c r="CLQ390" s="84"/>
      <c r="CLR390" s="84"/>
      <c r="CLS390" s="84"/>
      <c r="CLT390" s="84"/>
      <c r="CLU390" s="84"/>
      <c r="CLV390" s="84"/>
      <c r="CLW390" s="84"/>
      <c r="CLX390" s="84"/>
      <c r="CLY390" s="84"/>
      <c r="CLZ390" s="84"/>
      <c r="CMA390" s="84"/>
      <c r="CMB390" s="84"/>
      <c r="CMC390" s="84"/>
      <c r="CMD390" s="84"/>
      <c r="CME390" s="84"/>
      <c r="CMF390" s="84"/>
      <c r="CMG390" s="84"/>
      <c r="CMH390" s="84"/>
      <c r="CMI390" s="84"/>
      <c r="CMJ390" s="84"/>
      <c r="CMK390" s="84"/>
      <c r="CML390" s="84"/>
      <c r="CMM390" s="84"/>
      <c r="CMN390" s="84"/>
      <c r="CMO390" s="84"/>
      <c r="CMP390" s="84"/>
      <c r="CMQ390" s="84"/>
      <c r="CMR390" s="84"/>
      <c r="CMS390" s="84"/>
      <c r="CMT390" s="84"/>
      <c r="CMU390" s="84"/>
      <c r="CMV390" s="84"/>
      <c r="CMW390" s="84"/>
      <c r="CMX390" s="84"/>
      <c r="CMY390" s="84"/>
      <c r="CMZ390" s="84"/>
      <c r="CNA390" s="84"/>
      <c r="CNB390" s="84"/>
      <c r="CNC390" s="84"/>
      <c r="CND390" s="84"/>
      <c r="CNE390" s="84"/>
      <c r="CNF390" s="84"/>
      <c r="CNG390" s="84"/>
      <c r="CNH390" s="84"/>
      <c r="CNI390" s="84"/>
      <c r="CNJ390" s="84"/>
      <c r="CNK390" s="84"/>
      <c r="CNL390" s="84"/>
      <c r="CNM390" s="84"/>
      <c r="CNN390" s="84"/>
      <c r="CNO390" s="84"/>
      <c r="CNP390" s="84"/>
      <c r="CNQ390" s="84"/>
      <c r="CNR390" s="84"/>
      <c r="CNS390" s="84"/>
      <c r="CNT390" s="84"/>
      <c r="CNU390" s="84"/>
      <c r="CNV390" s="84"/>
      <c r="CNW390" s="84"/>
      <c r="CNX390" s="84"/>
      <c r="CNY390" s="84"/>
      <c r="CNZ390" s="84"/>
      <c r="COA390" s="84"/>
      <c r="COB390" s="84"/>
      <c r="COC390" s="84"/>
      <c r="COD390" s="84"/>
      <c r="COE390" s="84"/>
      <c r="COF390" s="84"/>
      <c r="COG390" s="84"/>
      <c r="COH390" s="84"/>
      <c r="COI390" s="84"/>
      <c r="COJ390" s="84"/>
      <c r="COK390" s="84"/>
      <c r="COL390" s="84"/>
      <c r="COM390" s="84"/>
      <c r="CON390" s="84"/>
      <c r="COO390" s="84"/>
      <c r="COP390" s="84"/>
      <c r="COQ390" s="84"/>
      <c r="COR390" s="84"/>
      <c r="COS390" s="84"/>
      <c r="COT390" s="84"/>
      <c r="COU390" s="84"/>
      <c r="COV390" s="84"/>
      <c r="COW390" s="84"/>
      <c r="COX390" s="84"/>
      <c r="COY390" s="84"/>
      <c r="COZ390" s="84"/>
      <c r="CPA390" s="84"/>
      <c r="CPB390" s="84"/>
      <c r="CPC390" s="84"/>
      <c r="CPD390" s="84"/>
      <c r="CPE390" s="84"/>
      <c r="CPF390" s="84"/>
      <c r="CPG390" s="84"/>
      <c r="CPH390" s="84"/>
      <c r="CPI390" s="84"/>
      <c r="CPJ390" s="84"/>
      <c r="CPK390" s="84"/>
      <c r="CPL390" s="84"/>
      <c r="CPM390" s="84"/>
      <c r="CPN390" s="84"/>
      <c r="CPO390" s="84"/>
      <c r="CPP390" s="84"/>
      <c r="CPQ390" s="84"/>
      <c r="CPR390" s="84"/>
      <c r="CPS390" s="84"/>
      <c r="CPT390" s="84"/>
      <c r="CPU390" s="84"/>
      <c r="CPV390" s="84"/>
      <c r="CPW390" s="84"/>
      <c r="CPX390" s="84"/>
      <c r="CPY390" s="84"/>
      <c r="CPZ390" s="84"/>
      <c r="CQA390" s="84"/>
      <c r="CQB390" s="84"/>
      <c r="CQC390" s="84"/>
      <c r="CQD390" s="84"/>
      <c r="CQE390" s="84"/>
      <c r="CQF390" s="84"/>
      <c r="CQG390" s="84"/>
      <c r="CQH390" s="84"/>
      <c r="CQI390" s="84"/>
      <c r="CQJ390" s="84"/>
      <c r="CQK390" s="84"/>
      <c r="CQL390" s="84"/>
      <c r="CQM390" s="84"/>
      <c r="CQN390" s="84"/>
      <c r="CQO390" s="84"/>
      <c r="CQP390" s="84"/>
      <c r="CQQ390" s="84"/>
      <c r="CQR390" s="84"/>
      <c r="CQS390" s="84"/>
      <c r="CQT390" s="84"/>
      <c r="CQU390" s="84"/>
      <c r="CQV390" s="84"/>
      <c r="CQW390" s="84"/>
      <c r="CQX390" s="84"/>
      <c r="CQY390" s="84"/>
      <c r="CQZ390" s="84"/>
      <c r="CRA390" s="84"/>
      <c r="CRB390" s="84"/>
      <c r="CRC390" s="84"/>
      <c r="CRD390" s="84"/>
      <c r="CRE390" s="84"/>
      <c r="CRF390" s="84"/>
      <c r="CRG390" s="84"/>
      <c r="CRH390" s="84"/>
      <c r="CRI390" s="84"/>
      <c r="CRJ390" s="84"/>
      <c r="CRK390" s="84"/>
      <c r="CRL390" s="84"/>
      <c r="CRM390" s="84"/>
      <c r="CRN390" s="84"/>
      <c r="CRO390" s="84"/>
      <c r="CRP390" s="84"/>
      <c r="CRQ390" s="84"/>
      <c r="CRR390" s="84"/>
      <c r="CRS390" s="84"/>
      <c r="CRT390" s="84"/>
      <c r="CRU390" s="84"/>
      <c r="CRV390" s="84"/>
      <c r="CRW390" s="84"/>
      <c r="CRX390" s="84"/>
      <c r="CRY390" s="84"/>
      <c r="CRZ390" s="84"/>
      <c r="CSA390" s="84"/>
      <c r="CSB390" s="84"/>
      <c r="CSC390" s="84"/>
      <c r="CSD390" s="84"/>
      <c r="CSE390" s="84"/>
      <c r="CSF390" s="84"/>
      <c r="CSG390" s="84"/>
      <c r="CSH390" s="84"/>
      <c r="CSI390" s="84"/>
      <c r="CSJ390" s="84"/>
      <c r="CSK390" s="84"/>
      <c r="CSL390" s="84"/>
      <c r="CSM390" s="84"/>
      <c r="CSN390" s="84"/>
      <c r="CSO390" s="84"/>
      <c r="CSP390" s="84"/>
      <c r="CSQ390" s="84"/>
      <c r="CSR390" s="84"/>
      <c r="CSS390" s="84"/>
      <c r="CST390" s="84"/>
      <c r="CSU390" s="84"/>
      <c r="CSV390" s="84"/>
      <c r="CSW390" s="84"/>
      <c r="CSX390" s="84"/>
      <c r="CSY390" s="84"/>
      <c r="CSZ390" s="84"/>
      <c r="CTA390" s="84"/>
      <c r="CTB390" s="84"/>
      <c r="CTC390" s="84"/>
      <c r="CTD390" s="84"/>
      <c r="CTE390" s="84"/>
      <c r="CTF390" s="84"/>
      <c r="CTG390" s="84"/>
      <c r="CTH390" s="84"/>
      <c r="CTI390" s="84"/>
      <c r="CTJ390" s="84"/>
      <c r="CTK390" s="84"/>
      <c r="CTL390" s="84"/>
      <c r="CTM390" s="84"/>
      <c r="CTN390" s="84"/>
      <c r="CTO390" s="84"/>
      <c r="CTP390" s="84"/>
      <c r="CTQ390" s="84"/>
      <c r="CTR390" s="84"/>
      <c r="CTS390" s="84"/>
      <c r="CTT390" s="84"/>
      <c r="CTU390" s="84"/>
      <c r="CTV390" s="84"/>
      <c r="CTW390" s="84"/>
      <c r="CTX390" s="84"/>
      <c r="CTY390" s="84"/>
      <c r="CTZ390" s="84"/>
      <c r="CUA390" s="84"/>
      <c r="CUB390" s="84"/>
      <c r="CUC390" s="84"/>
      <c r="CUD390" s="84"/>
      <c r="CUE390" s="84"/>
      <c r="CUF390" s="84"/>
      <c r="CUG390" s="84"/>
      <c r="CUH390" s="84"/>
      <c r="CUI390" s="84"/>
      <c r="CUJ390" s="84"/>
      <c r="CUK390" s="84"/>
      <c r="CUL390" s="84"/>
      <c r="CUM390" s="84"/>
      <c r="CUN390" s="84"/>
      <c r="CUO390" s="84"/>
      <c r="CUP390" s="84"/>
      <c r="CUQ390" s="84"/>
      <c r="CUR390" s="84"/>
      <c r="CUS390" s="84"/>
      <c r="CUT390" s="84"/>
      <c r="CUU390" s="84"/>
      <c r="CUV390" s="84"/>
      <c r="CUW390" s="84"/>
      <c r="CUX390" s="84"/>
      <c r="CUY390" s="84"/>
      <c r="CUZ390" s="84"/>
      <c r="CVA390" s="84"/>
      <c r="CVB390" s="84"/>
      <c r="CVC390" s="84"/>
      <c r="CVD390" s="84"/>
      <c r="CVE390" s="84"/>
      <c r="CVF390" s="84"/>
      <c r="CVG390" s="84"/>
      <c r="CVH390" s="84"/>
      <c r="CVI390" s="84"/>
      <c r="CVJ390" s="84"/>
      <c r="CVK390" s="84"/>
      <c r="CVL390" s="84"/>
      <c r="CVM390" s="84"/>
      <c r="CVN390" s="84"/>
      <c r="CVO390" s="84"/>
      <c r="CVP390" s="84"/>
      <c r="CVQ390" s="84"/>
      <c r="CVR390" s="84"/>
      <c r="CVS390" s="84"/>
      <c r="CVT390" s="84"/>
      <c r="CVU390" s="84"/>
      <c r="CVV390" s="84"/>
      <c r="CVW390" s="84"/>
      <c r="CVX390" s="84"/>
      <c r="CVY390" s="84"/>
      <c r="CVZ390" s="84"/>
      <c r="CWA390" s="84"/>
      <c r="CWB390" s="84"/>
      <c r="CWC390" s="84"/>
      <c r="CWD390" s="84"/>
      <c r="CWE390" s="84"/>
      <c r="CWF390" s="84"/>
      <c r="CWG390" s="84"/>
      <c r="CWH390" s="84"/>
      <c r="CWI390" s="84"/>
      <c r="CWJ390" s="84"/>
      <c r="CWK390" s="84"/>
      <c r="CWL390" s="84"/>
      <c r="CWM390" s="84"/>
      <c r="CWN390" s="84"/>
      <c r="CWO390" s="84"/>
      <c r="CWP390" s="84"/>
      <c r="CWQ390" s="84"/>
      <c r="CWR390" s="84"/>
      <c r="CWS390" s="84"/>
      <c r="CWT390" s="84"/>
      <c r="CWU390" s="84"/>
      <c r="CWV390" s="84"/>
      <c r="CWW390" s="84"/>
      <c r="CWX390" s="84"/>
      <c r="CWY390" s="84"/>
      <c r="CWZ390" s="84"/>
      <c r="CXA390" s="84"/>
      <c r="CXB390" s="84"/>
      <c r="CXC390" s="84"/>
      <c r="CXD390" s="84"/>
      <c r="CXE390" s="84"/>
      <c r="CXF390" s="84"/>
      <c r="CXG390" s="84"/>
      <c r="CXH390" s="84"/>
      <c r="CXI390" s="84"/>
      <c r="CXJ390" s="84"/>
      <c r="CXK390" s="84"/>
      <c r="CXL390" s="84"/>
      <c r="CXM390" s="84"/>
      <c r="CXN390" s="84"/>
      <c r="CXO390" s="84"/>
      <c r="CXP390" s="84"/>
      <c r="CXQ390" s="84"/>
      <c r="CXR390" s="84"/>
      <c r="CXS390" s="84"/>
      <c r="CXT390" s="84"/>
      <c r="CXU390" s="84"/>
      <c r="CXV390" s="84"/>
      <c r="CXW390" s="84"/>
      <c r="CXX390" s="84"/>
      <c r="CXY390" s="84"/>
      <c r="CXZ390" s="84"/>
      <c r="CYA390" s="84"/>
      <c r="CYB390" s="84"/>
      <c r="CYC390" s="84"/>
      <c r="CYD390" s="84"/>
      <c r="CYE390" s="84"/>
      <c r="CYF390" s="84"/>
      <c r="CYG390" s="84"/>
      <c r="CYH390" s="84"/>
      <c r="CYI390" s="84"/>
      <c r="CYJ390" s="84"/>
      <c r="CYK390" s="84"/>
      <c r="CYL390" s="84"/>
      <c r="CYM390" s="84"/>
      <c r="CYN390" s="84"/>
      <c r="CYO390" s="84"/>
      <c r="CYP390" s="84"/>
      <c r="CYQ390" s="84"/>
      <c r="CYR390" s="84"/>
      <c r="CYS390" s="84"/>
      <c r="CYT390" s="84"/>
      <c r="CYU390" s="84"/>
      <c r="CYV390" s="84"/>
      <c r="CYW390" s="84"/>
      <c r="CYX390" s="84"/>
      <c r="CYY390" s="84"/>
      <c r="CYZ390" s="84"/>
      <c r="CZA390" s="84"/>
      <c r="CZB390" s="84"/>
      <c r="CZC390" s="84"/>
      <c r="CZD390" s="84"/>
      <c r="CZE390" s="84"/>
      <c r="CZF390" s="84"/>
      <c r="CZG390" s="84"/>
      <c r="CZH390" s="84"/>
      <c r="CZI390" s="84"/>
      <c r="CZJ390" s="84"/>
      <c r="CZK390" s="84"/>
      <c r="CZL390" s="84"/>
      <c r="CZM390" s="84"/>
      <c r="CZN390" s="84"/>
      <c r="CZO390" s="84"/>
      <c r="CZP390" s="84"/>
      <c r="CZQ390" s="84"/>
      <c r="CZR390" s="84"/>
      <c r="CZS390" s="84"/>
      <c r="CZT390" s="84"/>
      <c r="CZU390" s="84"/>
      <c r="CZV390" s="84"/>
      <c r="CZW390" s="84"/>
      <c r="CZX390" s="84"/>
      <c r="CZY390" s="84"/>
      <c r="CZZ390" s="84"/>
      <c r="DAA390" s="84"/>
      <c r="DAB390" s="84"/>
      <c r="DAC390" s="84"/>
      <c r="DAD390" s="84"/>
      <c r="DAE390" s="84"/>
      <c r="DAF390" s="84"/>
      <c r="DAG390" s="84"/>
      <c r="DAH390" s="84"/>
      <c r="DAI390" s="84"/>
      <c r="DAJ390" s="84"/>
      <c r="DAK390" s="84"/>
      <c r="DAL390" s="84"/>
      <c r="DAM390" s="84"/>
      <c r="DAN390" s="84"/>
      <c r="DAO390" s="84"/>
      <c r="DAP390" s="84"/>
      <c r="DAQ390" s="84"/>
      <c r="DAR390" s="84"/>
      <c r="DAS390" s="84"/>
      <c r="DAT390" s="84"/>
      <c r="DAU390" s="84"/>
      <c r="DAV390" s="84"/>
      <c r="DAW390" s="84"/>
      <c r="DAX390" s="84"/>
      <c r="DAY390" s="84"/>
      <c r="DAZ390" s="84"/>
      <c r="DBA390" s="84"/>
      <c r="DBB390" s="84"/>
      <c r="DBC390" s="84"/>
      <c r="DBD390" s="84"/>
      <c r="DBE390" s="84"/>
      <c r="DBF390" s="84"/>
      <c r="DBG390" s="84"/>
      <c r="DBH390" s="84"/>
      <c r="DBI390" s="84"/>
      <c r="DBJ390" s="84"/>
      <c r="DBK390" s="84"/>
      <c r="DBL390" s="84"/>
      <c r="DBM390" s="84"/>
      <c r="DBN390" s="84"/>
      <c r="DBO390" s="84"/>
      <c r="DBP390" s="84"/>
      <c r="DBQ390" s="84"/>
      <c r="DBR390" s="84"/>
      <c r="DBS390" s="84"/>
      <c r="DBT390" s="84"/>
      <c r="DBU390" s="84"/>
      <c r="DBV390" s="84"/>
      <c r="DBW390" s="84"/>
      <c r="DBX390" s="84"/>
      <c r="DBY390" s="84"/>
      <c r="DBZ390" s="84"/>
      <c r="DCA390" s="84"/>
      <c r="DCB390" s="84"/>
      <c r="DCC390" s="84"/>
      <c r="DCD390" s="84"/>
      <c r="DCE390" s="84"/>
      <c r="DCF390" s="84"/>
      <c r="DCG390" s="84"/>
      <c r="DCH390" s="84"/>
      <c r="DCI390" s="84"/>
      <c r="DCJ390" s="84"/>
      <c r="DCK390" s="84"/>
      <c r="DCL390" s="84"/>
      <c r="DCM390" s="84"/>
      <c r="DCN390" s="84"/>
      <c r="DCO390" s="84"/>
      <c r="DCP390" s="84"/>
      <c r="DCQ390" s="84"/>
      <c r="DCR390" s="84"/>
      <c r="DCS390" s="84"/>
      <c r="DCT390" s="84"/>
      <c r="DCU390" s="84"/>
      <c r="DCV390" s="84"/>
      <c r="DCW390" s="84"/>
      <c r="DCX390" s="84"/>
      <c r="DCY390" s="84"/>
      <c r="DCZ390" s="84"/>
      <c r="DDA390" s="84"/>
      <c r="DDB390" s="84"/>
      <c r="DDC390" s="84"/>
      <c r="DDD390" s="84"/>
      <c r="DDE390" s="84"/>
      <c r="DDF390" s="84"/>
      <c r="DDG390" s="84"/>
      <c r="DDH390" s="84"/>
      <c r="DDI390" s="84"/>
      <c r="DDJ390" s="84"/>
      <c r="DDK390" s="84"/>
      <c r="DDL390" s="84"/>
      <c r="DDM390" s="84"/>
      <c r="DDN390" s="84"/>
      <c r="DDO390" s="84"/>
      <c r="DDP390" s="84"/>
      <c r="DDQ390" s="84"/>
      <c r="DDR390" s="84"/>
      <c r="DDS390" s="84"/>
      <c r="DDT390" s="84"/>
      <c r="DDU390" s="84"/>
      <c r="DDV390" s="84"/>
      <c r="DDW390" s="84"/>
      <c r="DDX390" s="84"/>
      <c r="DDY390" s="84"/>
      <c r="DDZ390" s="84"/>
      <c r="DEA390" s="84"/>
      <c r="DEB390" s="84"/>
      <c r="DEC390" s="84"/>
      <c r="DED390" s="84"/>
      <c r="DEE390" s="84"/>
      <c r="DEF390" s="84"/>
      <c r="DEG390" s="84"/>
      <c r="DEH390" s="84"/>
      <c r="DEI390" s="84"/>
      <c r="DEJ390" s="84"/>
      <c r="DEK390" s="84"/>
      <c r="DEL390" s="84"/>
      <c r="DEM390" s="84"/>
      <c r="DEN390" s="84"/>
      <c r="DEO390" s="84"/>
      <c r="DEP390" s="84"/>
      <c r="DEQ390" s="84"/>
      <c r="DER390" s="84"/>
      <c r="DES390" s="84"/>
      <c r="DET390" s="84"/>
      <c r="DEU390" s="84"/>
      <c r="DEV390" s="84"/>
      <c r="DEW390" s="84"/>
      <c r="DEX390" s="84"/>
      <c r="DEY390" s="84"/>
      <c r="DEZ390" s="84"/>
      <c r="DFA390" s="84"/>
      <c r="DFB390" s="84"/>
      <c r="DFC390" s="84"/>
      <c r="DFD390" s="84"/>
      <c r="DFE390" s="84"/>
      <c r="DFF390" s="84"/>
      <c r="DFG390" s="84"/>
      <c r="DFH390" s="84"/>
      <c r="DFI390" s="84"/>
      <c r="DFJ390" s="84"/>
      <c r="DFK390" s="84"/>
      <c r="DFL390" s="84"/>
      <c r="DFM390" s="84"/>
      <c r="DFN390" s="84"/>
      <c r="DFO390" s="84"/>
      <c r="DFP390" s="84"/>
      <c r="DFQ390" s="84"/>
      <c r="DFR390" s="84"/>
      <c r="DFS390" s="84"/>
      <c r="DFT390" s="84"/>
      <c r="DFU390" s="84"/>
      <c r="DFV390" s="84"/>
      <c r="DFW390" s="84"/>
      <c r="DFX390" s="84"/>
      <c r="DFY390" s="84"/>
      <c r="DFZ390" s="84"/>
      <c r="DGA390" s="84"/>
      <c r="DGB390" s="84"/>
      <c r="DGC390" s="84"/>
      <c r="DGD390" s="84"/>
      <c r="DGE390" s="84"/>
      <c r="DGF390" s="84"/>
      <c r="DGG390" s="84"/>
      <c r="DGH390" s="84"/>
      <c r="DGI390" s="84"/>
      <c r="DGJ390" s="84"/>
      <c r="DGK390" s="84"/>
      <c r="DGL390" s="84"/>
      <c r="DGM390" s="84"/>
      <c r="DGN390" s="84"/>
      <c r="DGO390" s="84"/>
      <c r="DGP390" s="84"/>
      <c r="DGQ390" s="84"/>
      <c r="DGR390" s="84"/>
      <c r="DGS390" s="84"/>
      <c r="DGT390" s="84"/>
      <c r="DGU390" s="84"/>
      <c r="DGV390" s="84"/>
      <c r="DGW390" s="84"/>
      <c r="DGX390" s="84"/>
      <c r="DGY390" s="84"/>
      <c r="DGZ390" s="84"/>
      <c r="DHA390" s="84"/>
      <c r="DHB390" s="84"/>
      <c r="DHC390" s="84"/>
      <c r="DHD390" s="84"/>
      <c r="DHE390" s="84"/>
      <c r="DHF390" s="84"/>
      <c r="DHG390" s="84"/>
      <c r="DHH390" s="84"/>
      <c r="DHI390" s="84"/>
      <c r="DHJ390" s="84"/>
      <c r="DHK390" s="84"/>
      <c r="DHL390" s="84"/>
      <c r="DHM390" s="84"/>
      <c r="DHN390" s="84"/>
      <c r="DHO390" s="84"/>
      <c r="DHP390" s="84"/>
      <c r="DHQ390" s="84"/>
      <c r="DHR390" s="84"/>
      <c r="DHS390" s="84"/>
      <c r="DHT390" s="84"/>
      <c r="DHU390" s="84"/>
      <c r="DHV390" s="84"/>
      <c r="DHW390" s="84"/>
      <c r="DHX390" s="84"/>
      <c r="DHY390" s="84"/>
      <c r="DHZ390" s="84"/>
      <c r="DIA390" s="84"/>
      <c r="DIB390" s="84"/>
      <c r="DIC390" s="84"/>
      <c r="DID390" s="84"/>
      <c r="DIE390" s="84"/>
      <c r="DIF390" s="84"/>
      <c r="DIG390" s="84"/>
      <c r="DIH390" s="84"/>
      <c r="DII390" s="84"/>
      <c r="DIJ390" s="84"/>
      <c r="DIK390" s="84"/>
      <c r="DIL390" s="84"/>
      <c r="DIM390" s="84"/>
      <c r="DIN390" s="84"/>
      <c r="DIO390" s="84"/>
      <c r="DIP390" s="84"/>
      <c r="DIQ390" s="84"/>
      <c r="DIR390" s="84"/>
      <c r="DIS390" s="84"/>
      <c r="DIT390" s="84"/>
      <c r="DIU390" s="84"/>
      <c r="DIV390" s="84"/>
      <c r="DIW390" s="84"/>
      <c r="DIX390" s="84"/>
      <c r="DIY390" s="84"/>
      <c r="DIZ390" s="84"/>
      <c r="DJA390" s="84"/>
      <c r="DJB390" s="84"/>
      <c r="DJC390" s="84"/>
      <c r="DJD390" s="84"/>
      <c r="DJE390" s="84"/>
      <c r="DJF390" s="84"/>
      <c r="DJG390" s="84"/>
      <c r="DJH390" s="84"/>
      <c r="DJI390" s="84"/>
      <c r="DJJ390" s="84"/>
      <c r="DJK390" s="84"/>
      <c r="DJL390" s="84"/>
      <c r="DJM390" s="84"/>
      <c r="DJN390" s="84"/>
      <c r="DJO390" s="84"/>
      <c r="DJP390" s="84"/>
      <c r="DJQ390" s="84"/>
      <c r="DJR390" s="84"/>
      <c r="DJS390" s="84"/>
      <c r="DJT390" s="84"/>
      <c r="DJU390" s="84"/>
      <c r="DJV390" s="84"/>
      <c r="DJW390" s="84"/>
      <c r="DJX390" s="84"/>
      <c r="DJY390" s="84"/>
      <c r="DJZ390" s="84"/>
      <c r="DKA390" s="84"/>
      <c r="DKB390" s="84"/>
      <c r="DKC390" s="84"/>
      <c r="DKD390" s="84"/>
      <c r="DKE390" s="84"/>
      <c r="DKF390" s="84"/>
      <c r="DKG390" s="84"/>
      <c r="DKH390" s="84"/>
      <c r="DKI390" s="84"/>
      <c r="DKJ390" s="84"/>
      <c r="DKK390" s="84"/>
      <c r="DKL390" s="84"/>
      <c r="DKM390" s="84"/>
      <c r="DKN390" s="84"/>
      <c r="DKO390" s="84"/>
      <c r="DKP390" s="84"/>
      <c r="DKQ390" s="84"/>
      <c r="DKR390" s="84"/>
      <c r="DKS390" s="84"/>
      <c r="DKT390" s="84"/>
      <c r="DKU390" s="84"/>
      <c r="DKV390" s="84"/>
      <c r="DKW390" s="84"/>
      <c r="DKX390" s="84"/>
      <c r="DKY390" s="84"/>
      <c r="DKZ390" s="84"/>
      <c r="DLA390" s="84"/>
      <c r="DLB390" s="84"/>
      <c r="DLC390" s="84"/>
      <c r="DLD390" s="84"/>
      <c r="DLE390" s="84"/>
      <c r="DLF390" s="84"/>
      <c r="DLG390" s="84"/>
      <c r="DLH390" s="84"/>
      <c r="DLI390" s="84"/>
      <c r="DLJ390" s="84"/>
      <c r="DLK390" s="84"/>
      <c r="DLL390" s="84"/>
      <c r="DLM390" s="84"/>
      <c r="DLN390" s="84"/>
      <c r="DLO390" s="84"/>
      <c r="DLP390" s="84"/>
      <c r="DLQ390" s="84"/>
      <c r="DLR390" s="84"/>
      <c r="DLS390" s="84"/>
      <c r="DLT390" s="84"/>
      <c r="DLU390" s="84"/>
      <c r="DLV390" s="84"/>
      <c r="DLW390" s="84"/>
      <c r="DLX390" s="84"/>
      <c r="DLY390" s="84"/>
      <c r="DLZ390" s="84"/>
      <c r="DMA390" s="84"/>
      <c r="DMB390" s="84"/>
      <c r="DMC390" s="84"/>
      <c r="DMD390" s="84"/>
      <c r="DME390" s="84"/>
      <c r="DMF390" s="84"/>
      <c r="DMG390" s="84"/>
      <c r="DMH390" s="84"/>
      <c r="DMI390" s="84"/>
      <c r="DMJ390" s="84"/>
      <c r="DMK390" s="84"/>
      <c r="DML390" s="84"/>
      <c r="DMM390" s="84"/>
      <c r="DMN390" s="84"/>
      <c r="DMO390" s="84"/>
      <c r="DMP390" s="84"/>
      <c r="DMQ390" s="84"/>
      <c r="DMR390" s="84"/>
      <c r="DMS390" s="84"/>
      <c r="DMT390" s="84"/>
      <c r="DMU390" s="84"/>
      <c r="DMV390" s="84"/>
      <c r="DMW390" s="84"/>
      <c r="DMX390" s="84"/>
      <c r="DMY390" s="84"/>
      <c r="DMZ390" s="84"/>
      <c r="DNA390" s="84"/>
      <c r="DNB390" s="84"/>
      <c r="DNC390" s="84"/>
      <c r="DND390" s="84"/>
      <c r="DNE390" s="84"/>
      <c r="DNF390" s="84"/>
      <c r="DNG390" s="84"/>
      <c r="DNH390" s="84"/>
      <c r="DNI390" s="84"/>
      <c r="DNJ390" s="84"/>
      <c r="DNK390" s="84"/>
      <c r="DNL390" s="84"/>
      <c r="DNM390" s="84"/>
      <c r="DNN390" s="84"/>
      <c r="DNO390" s="84"/>
      <c r="DNP390" s="84"/>
      <c r="DNQ390" s="84"/>
      <c r="DNR390" s="84"/>
      <c r="DNS390" s="84"/>
      <c r="DNT390" s="84"/>
      <c r="DNU390" s="84"/>
      <c r="DNV390" s="84"/>
      <c r="DNW390" s="84"/>
      <c r="DNX390" s="84"/>
      <c r="DNY390" s="84"/>
      <c r="DNZ390" s="84"/>
      <c r="DOA390" s="84"/>
      <c r="DOB390" s="84"/>
      <c r="DOC390" s="84"/>
      <c r="DOD390" s="84"/>
      <c r="DOE390" s="84"/>
      <c r="DOF390" s="84"/>
      <c r="DOG390" s="84"/>
      <c r="DOH390" s="84"/>
      <c r="DOI390" s="84"/>
      <c r="DOJ390" s="84"/>
      <c r="DOK390" s="84"/>
      <c r="DOL390" s="84"/>
      <c r="DOM390" s="84"/>
      <c r="DON390" s="84"/>
      <c r="DOO390" s="84"/>
      <c r="DOP390" s="84"/>
      <c r="DOQ390" s="84"/>
      <c r="DOR390" s="84"/>
      <c r="DOS390" s="84"/>
      <c r="DOT390" s="84"/>
      <c r="DOU390" s="84"/>
      <c r="DOV390" s="84"/>
      <c r="DOW390" s="84"/>
      <c r="DOX390" s="84"/>
      <c r="DOY390" s="84"/>
      <c r="DOZ390" s="84"/>
      <c r="DPA390" s="84"/>
      <c r="DPB390" s="84"/>
      <c r="DPC390" s="84"/>
      <c r="DPD390" s="84"/>
      <c r="DPE390" s="84"/>
      <c r="DPF390" s="84"/>
      <c r="DPG390" s="84"/>
      <c r="DPH390" s="84"/>
      <c r="DPI390" s="84"/>
      <c r="DPJ390" s="84"/>
      <c r="DPK390" s="84"/>
      <c r="DPL390" s="84"/>
      <c r="DPM390" s="84"/>
      <c r="DPN390" s="84"/>
      <c r="DPO390" s="84"/>
      <c r="DPP390" s="84"/>
      <c r="DPQ390" s="84"/>
      <c r="DPR390" s="84"/>
      <c r="DPS390" s="84"/>
      <c r="DPT390" s="84"/>
      <c r="DPU390" s="84"/>
      <c r="DPV390" s="84"/>
      <c r="DPW390" s="84"/>
      <c r="DPX390" s="84"/>
      <c r="DPY390" s="84"/>
      <c r="DPZ390" s="84"/>
      <c r="DQA390" s="84"/>
      <c r="DQB390" s="84"/>
      <c r="DQC390" s="84"/>
      <c r="DQD390" s="84"/>
      <c r="DQE390" s="84"/>
      <c r="DQF390" s="84"/>
      <c r="DQG390" s="84"/>
      <c r="DQH390" s="84"/>
      <c r="DQI390" s="84"/>
      <c r="DQJ390" s="84"/>
      <c r="DQK390" s="84"/>
      <c r="DQL390" s="84"/>
      <c r="DQM390" s="84"/>
      <c r="DQN390" s="84"/>
      <c r="DQO390" s="84"/>
      <c r="DQP390" s="84"/>
      <c r="DQQ390" s="84"/>
      <c r="DQR390" s="84"/>
      <c r="DQS390" s="84"/>
      <c r="DQT390" s="84"/>
      <c r="DQU390" s="84"/>
      <c r="DQV390" s="84"/>
      <c r="DQW390" s="84"/>
      <c r="DQX390" s="84"/>
      <c r="DQY390" s="84"/>
      <c r="DQZ390" s="84"/>
      <c r="DRA390" s="84"/>
      <c r="DRB390" s="84"/>
      <c r="DRC390" s="84"/>
      <c r="DRD390" s="84"/>
      <c r="DRE390" s="84"/>
      <c r="DRF390" s="84"/>
      <c r="DRG390" s="84"/>
      <c r="DRH390" s="84"/>
      <c r="DRI390" s="84"/>
      <c r="DRJ390" s="84"/>
      <c r="DRK390" s="84"/>
      <c r="DRL390" s="84"/>
      <c r="DRM390" s="84"/>
      <c r="DRN390" s="84"/>
      <c r="DRO390" s="84"/>
      <c r="DRP390" s="84"/>
      <c r="DRQ390" s="84"/>
      <c r="DRR390" s="84"/>
      <c r="DRS390" s="84"/>
      <c r="DRT390" s="84"/>
      <c r="DRU390" s="84"/>
      <c r="DRV390" s="84"/>
      <c r="DRW390" s="84"/>
      <c r="DRX390" s="84"/>
      <c r="DRY390" s="84"/>
      <c r="DRZ390" s="84"/>
      <c r="DSA390" s="84"/>
      <c r="DSB390" s="84"/>
      <c r="DSC390" s="84"/>
      <c r="DSD390" s="84"/>
      <c r="DSE390" s="84"/>
      <c r="DSF390" s="84"/>
      <c r="DSG390" s="84"/>
      <c r="DSH390" s="84"/>
      <c r="DSI390" s="84"/>
      <c r="DSJ390" s="84"/>
      <c r="DSK390" s="84"/>
      <c r="DSL390" s="84"/>
      <c r="DSM390" s="84"/>
      <c r="DSN390" s="84"/>
      <c r="DSO390" s="84"/>
      <c r="DSP390" s="84"/>
      <c r="DSQ390" s="84"/>
      <c r="DSR390" s="84"/>
      <c r="DSS390" s="84"/>
      <c r="DST390" s="84"/>
      <c r="DSU390" s="84"/>
      <c r="DSV390" s="84"/>
      <c r="DSW390" s="84"/>
      <c r="DSX390" s="84"/>
      <c r="DSY390" s="84"/>
      <c r="DSZ390" s="84"/>
      <c r="DTA390" s="84"/>
      <c r="DTB390" s="84"/>
      <c r="DTC390" s="84"/>
      <c r="DTD390" s="84"/>
      <c r="DTE390" s="84"/>
      <c r="DTF390" s="84"/>
      <c r="DTG390" s="84"/>
      <c r="DTH390" s="84"/>
      <c r="DTI390" s="84"/>
      <c r="DTJ390" s="84"/>
      <c r="DTK390" s="84"/>
      <c r="DTL390" s="84"/>
      <c r="DTM390" s="84"/>
      <c r="DTN390" s="84"/>
      <c r="DTO390" s="84"/>
      <c r="DTP390" s="84"/>
      <c r="DTQ390" s="84"/>
      <c r="DTR390" s="84"/>
      <c r="DTS390" s="84"/>
      <c r="DTT390" s="84"/>
      <c r="DTU390" s="84"/>
      <c r="DTV390" s="84"/>
      <c r="DTW390" s="84"/>
      <c r="DTX390" s="84"/>
      <c r="DTY390" s="84"/>
      <c r="DTZ390" s="84"/>
      <c r="DUA390" s="84"/>
      <c r="DUB390" s="84"/>
      <c r="DUC390" s="84"/>
      <c r="DUD390" s="84"/>
      <c r="DUE390" s="84"/>
      <c r="DUF390" s="84"/>
      <c r="DUG390" s="84"/>
      <c r="DUH390" s="84"/>
      <c r="DUI390" s="84"/>
      <c r="DUJ390" s="84"/>
      <c r="DUK390" s="84"/>
      <c r="DUL390" s="84"/>
      <c r="DUM390" s="84"/>
      <c r="DUN390" s="84"/>
      <c r="DUO390" s="84"/>
      <c r="DUP390" s="84"/>
      <c r="DUQ390" s="84"/>
      <c r="DUR390" s="84"/>
      <c r="DUS390" s="84"/>
      <c r="DUT390" s="84"/>
      <c r="DUU390" s="84"/>
      <c r="DUV390" s="84"/>
      <c r="DUW390" s="84"/>
      <c r="DUX390" s="84"/>
      <c r="DUY390" s="84"/>
      <c r="DUZ390" s="84"/>
      <c r="DVA390" s="84"/>
      <c r="DVB390" s="84"/>
      <c r="DVC390" s="84"/>
      <c r="DVD390" s="84"/>
      <c r="DVE390" s="84"/>
      <c r="DVF390" s="84"/>
      <c r="DVG390" s="84"/>
      <c r="DVH390" s="84"/>
      <c r="DVI390" s="84"/>
      <c r="DVJ390" s="84"/>
      <c r="DVK390" s="84"/>
      <c r="DVL390" s="84"/>
      <c r="DVM390" s="84"/>
      <c r="DVN390" s="84"/>
      <c r="DVO390" s="84"/>
      <c r="DVP390" s="84"/>
      <c r="DVQ390" s="84"/>
      <c r="DVR390" s="84"/>
      <c r="DVS390" s="84"/>
      <c r="DVT390" s="84"/>
      <c r="DVU390" s="84"/>
      <c r="DVV390" s="84"/>
      <c r="DVW390" s="84"/>
      <c r="DVX390" s="84"/>
      <c r="DVY390" s="84"/>
      <c r="DVZ390" s="84"/>
      <c r="DWA390" s="84"/>
      <c r="DWB390" s="84"/>
      <c r="DWC390" s="84"/>
      <c r="DWD390" s="84"/>
      <c r="DWE390" s="84"/>
      <c r="DWF390" s="84"/>
      <c r="DWG390" s="84"/>
      <c r="DWH390" s="84"/>
      <c r="DWI390" s="84"/>
      <c r="DWJ390" s="84"/>
      <c r="DWK390" s="84"/>
      <c r="DWL390" s="84"/>
      <c r="DWM390" s="84"/>
      <c r="DWN390" s="84"/>
      <c r="DWO390" s="84"/>
      <c r="DWP390" s="84"/>
      <c r="DWQ390" s="84"/>
      <c r="DWR390" s="84"/>
      <c r="DWS390" s="84"/>
      <c r="DWT390" s="84"/>
      <c r="DWU390" s="84"/>
      <c r="DWV390" s="84"/>
      <c r="DWW390" s="84"/>
      <c r="DWX390" s="84"/>
      <c r="DWY390" s="84"/>
      <c r="DWZ390" s="84"/>
      <c r="DXA390" s="84"/>
      <c r="DXB390" s="84"/>
      <c r="DXC390" s="84"/>
      <c r="DXD390" s="84"/>
      <c r="DXE390" s="84"/>
      <c r="DXF390" s="84"/>
      <c r="DXG390" s="84"/>
      <c r="DXH390" s="84"/>
      <c r="DXI390" s="84"/>
      <c r="DXJ390" s="84"/>
      <c r="DXK390" s="84"/>
      <c r="DXL390" s="84"/>
      <c r="DXM390" s="84"/>
      <c r="DXN390" s="84"/>
      <c r="DXO390" s="84"/>
      <c r="DXP390" s="84"/>
      <c r="DXQ390" s="84"/>
      <c r="DXR390" s="84"/>
      <c r="DXS390" s="84"/>
      <c r="DXT390" s="84"/>
      <c r="DXU390" s="84"/>
      <c r="DXV390" s="84"/>
      <c r="DXW390" s="84"/>
      <c r="DXX390" s="84"/>
      <c r="DXY390" s="84"/>
      <c r="DXZ390" s="84"/>
      <c r="DYA390" s="84"/>
      <c r="DYB390" s="84"/>
      <c r="DYC390" s="84"/>
      <c r="DYD390" s="84"/>
      <c r="DYE390" s="84"/>
      <c r="DYF390" s="84"/>
      <c r="DYG390" s="84"/>
      <c r="DYH390" s="84"/>
      <c r="DYI390" s="84"/>
      <c r="DYJ390" s="84"/>
      <c r="DYK390" s="84"/>
      <c r="DYL390" s="84"/>
      <c r="DYM390" s="84"/>
      <c r="DYN390" s="84"/>
      <c r="DYO390" s="84"/>
      <c r="DYP390" s="84"/>
      <c r="DYQ390" s="84"/>
      <c r="DYR390" s="84"/>
      <c r="DYS390" s="84"/>
      <c r="DYT390" s="84"/>
      <c r="DYU390" s="84"/>
      <c r="DYV390" s="84"/>
      <c r="DYW390" s="84"/>
      <c r="DYX390" s="84"/>
      <c r="DYY390" s="84"/>
      <c r="DYZ390" s="84"/>
      <c r="DZA390" s="84"/>
      <c r="DZB390" s="84"/>
      <c r="DZC390" s="84"/>
      <c r="DZD390" s="84"/>
      <c r="DZE390" s="84"/>
      <c r="DZF390" s="84"/>
      <c r="DZG390" s="84"/>
      <c r="DZH390" s="84"/>
      <c r="DZI390" s="84"/>
      <c r="DZJ390" s="84"/>
      <c r="DZK390" s="84"/>
      <c r="DZL390" s="84"/>
      <c r="DZM390" s="84"/>
      <c r="DZN390" s="84"/>
      <c r="DZO390" s="84"/>
      <c r="DZP390" s="84"/>
      <c r="DZQ390" s="84"/>
      <c r="DZR390" s="84"/>
      <c r="DZS390" s="84"/>
      <c r="DZT390" s="84"/>
      <c r="DZU390" s="84"/>
      <c r="DZV390" s="84"/>
      <c r="DZW390" s="84"/>
      <c r="DZX390" s="84"/>
      <c r="DZY390" s="84"/>
      <c r="DZZ390" s="84"/>
      <c r="EAA390" s="84"/>
      <c r="EAB390" s="84"/>
      <c r="EAC390" s="84"/>
      <c r="EAD390" s="84"/>
      <c r="EAE390" s="84"/>
      <c r="EAF390" s="84"/>
      <c r="EAG390" s="84"/>
      <c r="EAH390" s="84"/>
      <c r="EAI390" s="84"/>
      <c r="EAJ390" s="84"/>
      <c r="EAK390" s="84"/>
      <c r="EAL390" s="84"/>
      <c r="EAM390" s="84"/>
      <c r="EAN390" s="84"/>
      <c r="EAO390" s="84"/>
      <c r="EAP390" s="84"/>
      <c r="EAQ390" s="84"/>
      <c r="EAR390" s="84"/>
      <c r="EAS390" s="84"/>
      <c r="EAT390" s="84"/>
      <c r="EAU390" s="84"/>
      <c r="EAV390" s="84"/>
      <c r="EAW390" s="84"/>
      <c r="EAX390" s="84"/>
      <c r="EAY390" s="84"/>
      <c r="EAZ390" s="84"/>
      <c r="EBA390" s="84"/>
      <c r="EBB390" s="84"/>
      <c r="EBC390" s="84"/>
      <c r="EBD390" s="84"/>
      <c r="EBE390" s="84"/>
      <c r="EBF390" s="84"/>
      <c r="EBG390" s="84"/>
      <c r="EBH390" s="84"/>
      <c r="EBI390" s="84"/>
      <c r="EBJ390" s="84"/>
      <c r="EBK390" s="84"/>
      <c r="EBL390" s="84"/>
      <c r="EBM390" s="84"/>
      <c r="EBN390" s="84"/>
      <c r="EBO390" s="84"/>
      <c r="EBP390" s="84"/>
      <c r="EBQ390" s="84"/>
      <c r="EBR390" s="84"/>
      <c r="EBS390" s="84"/>
      <c r="EBT390" s="84"/>
      <c r="EBU390" s="84"/>
      <c r="EBV390" s="84"/>
      <c r="EBW390" s="84"/>
      <c r="EBX390" s="84"/>
      <c r="EBY390" s="84"/>
      <c r="EBZ390" s="84"/>
      <c r="ECA390" s="84"/>
      <c r="ECB390" s="84"/>
      <c r="ECC390" s="84"/>
      <c r="ECD390" s="84"/>
      <c r="ECE390" s="84"/>
      <c r="ECF390" s="84"/>
      <c r="ECG390" s="84"/>
      <c r="ECH390" s="84"/>
      <c r="ECI390" s="84"/>
      <c r="ECJ390" s="84"/>
      <c r="ECK390" s="84"/>
      <c r="ECL390" s="84"/>
      <c r="ECM390" s="84"/>
      <c r="ECN390" s="84"/>
      <c r="ECO390" s="84"/>
      <c r="ECP390" s="84"/>
      <c r="ECQ390" s="84"/>
      <c r="ECR390" s="84"/>
      <c r="ECS390" s="84"/>
      <c r="ECT390" s="84"/>
      <c r="ECU390" s="84"/>
      <c r="ECV390" s="84"/>
      <c r="ECW390" s="84"/>
      <c r="ECX390" s="84"/>
      <c r="ECY390" s="84"/>
      <c r="ECZ390" s="84"/>
      <c r="EDA390" s="84"/>
      <c r="EDB390" s="84"/>
      <c r="EDC390" s="84"/>
      <c r="EDD390" s="84"/>
      <c r="EDE390" s="84"/>
      <c r="EDF390" s="84"/>
      <c r="EDG390" s="84"/>
      <c r="EDH390" s="84"/>
      <c r="EDI390" s="84"/>
      <c r="EDJ390" s="84"/>
      <c r="EDK390" s="84"/>
      <c r="EDL390" s="84"/>
      <c r="EDM390" s="84"/>
      <c r="EDN390" s="84"/>
      <c r="EDO390" s="84"/>
      <c r="EDP390" s="84"/>
      <c r="EDQ390" s="84"/>
      <c r="EDR390" s="84"/>
      <c r="EDS390" s="84"/>
      <c r="EDT390" s="84"/>
      <c r="EDU390" s="84"/>
      <c r="EDV390" s="84"/>
      <c r="EDW390" s="84"/>
      <c r="EDX390" s="84"/>
      <c r="EDY390" s="84"/>
      <c r="EDZ390" s="84"/>
      <c r="EEA390" s="84"/>
      <c r="EEB390" s="84"/>
      <c r="EEC390" s="84"/>
      <c r="EED390" s="84"/>
      <c r="EEE390" s="84"/>
      <c r="EEF390" s="84"/>
      <c r="EEG390" s="84"/>
      <c r="EEH390" s="84"/>
      <c r="EEI390" s="84"/>
      <c r="EEJ390" s="84"/>
      <c r="EEK390" s="84"/>
      <c r="EEL390" s="84"/>
      <c r="EEM390" s="84"/>
      <c r="EEN390" s="84"/>
      <c r="EEO390" s="84"/>
      <c r="EEP390" s="84"/>
      <c r="EEQ390" s="84"/>
      <c r="EER390" s="84"/>
      <c r="EES390" s="84"/>
      <c r="EET390" s="84"/>
      <c r="EEU390" s="84"/>
      <c r="EEV390" s="84"/>
      <c r="EEW390" s="84"/>
      <c r="EEX390" s="84"/>
      <c r="EEY390" s="84"/>
      <c r="EEZ390" s="84"/>
      <c r="EFA390" s="84"/>
      <c r="EFB390" s="84"/>
      <c r="EFC390" s="84"/>
      <c r="EFD390" s="84"/>
      <c r="EFE390" s="84"/>
      <c r="EFF390" s="84"/>
      <c r="EFG390" s="84"/>
      <c r="EFH390" s="84"/>
      <c r="EFI390" s="84"/>
      <c r="EFJ390" s="84"/>
      <c r="EFK390" s="84"/>
      <c r="EFL390" s="84"/>
      <c r="EFM390" s="84"/>
      <c r="EFN390" s="84"/>
      <c r="EFO390" s="84"/>
      <c r="EFP390" s="84"/>
      <c r="EFQ390" s="84"/>
      <c r="EFR390" s="84"/>
      <c r="EFS390" s="84"/>
      <c r="EFT390" s="84"/>
      <c r="EFU390" s="84"/>
      <c r="EFV390" s="84"/>
      <c r="EFW390" s="84"/>
      <c r="EFX390" s="84"/>
      <c r="EFY390" s="84"/>
      <c r="EFZ390" s="84"/>
      <c r="EGA390" s="84"/>
      <c r="EGB390" s="84"/>
      <c r="EGC390" s="84"/>
      <c r="EGD390" s="84"/>
      <c r="EGE390" s="84"/>
      <c r="EGF390" s="84"/>
      <c r="EGG390" s="84"/>
      <c r="EGH390" s="84"/>
      <c r="EGI390" s="84"/>
      <c r="EGJ390" s="84"/>
      <c r="EGK390" s="84"/>
      <c r="EGL390" s="84"/>
      <c r="EGM390" s="84"/>
      <c r="EGN390" s="84"/>
      <c r="EGO390" s="84"/>
      <c r="EGP390" s="84"/>
      <c r="EGQ390" s="84"/>
      <c r="EGR390" s="84"/>
      <c r="EGS390" s="84"/>
      <c r="EGT390" s="84"/>
      <c r="EGU390" s="84"/>
      <c r="EGV390" s="84"/>
      <c r="EGW390" s="84"/>
      <c r="EGX390" s="84"/>
      <c r="EGY390" s="84"/>
      <c r="EGZ390" s="84"/>
      <c r="EHA390" s="84"/>
      <c r="EHB390" s="84"/>
      <c r="EHC390" s="84"/>
      <c r="EHD390" s="84"/>
      <c r="EHE390" s="84"/>
      <c r="EHF390" s="84"/>
      <c r="EHG390" s="84"/>
      <c r="EHH390" s="84"/>
      <c r="EHI390" s="84"/>
      <c r="EHJ390" s="84"/>
      <c r="EHK390" s="84"/>
      <c r="EHL390" s="84"/>
      <c r="EHM390" s="84"/>
      <c r="EHN390" s="84"/>
      <c r="EHO390" s="84"/>
      <c r="EHP390" s="84"/>
      <c r="EHQ390" s="84"/>
      <c r="EHR390" s="84"/>
      <c r="EHS390" s="84"/>
      <c r="EHT390" s="84"/>
      <c r="EHU390" s="84"/>
      <c r="EHV390" s="84"/>
      <c r="EHW390" s="84"/>
      <c r="EHX390" s="84"/>
      <c r="EHY390" s="84"/>
      <c r="EHZ390" s="84"/>
      <c r="EIA390" s="84"/>
      <c r="EIB390" s="84"/>
      <c r="EIC390" s="84"/>
      <c r="EID390" s="84"/>
      <c r="EIE390" s="84"/>
      <c r="EIF390" s="84"/>
      <c r="EIG390" s="84"/>
      <c r="EIH390" s="84"/>
      <c r="EII390" s="84"/>
      <c r="EIJ390" s="84"/>
      <c r="EIK390" s="84"/>
      <c r="EIL390" s="84"/>
      <c r="EIM390" s="84"/>
      <c r="EIN390" s="84"/>
      <c r="EIO390" s="84"/>
      <c r="EIP390" s="84"/>
      <c r="EIQ390" s="84"/>
      <c r="EIR390" s="84"/>
      <c r="EIS390" s="84"/>
      <c r="EIT390" s="84"/>
      <c r="EIU390" s="84"/>
      <c r="EIV390" s="84"/>
      <c r="EIW390" s="84"/>
      <c r="EIX390" s="84"/>
      <c r="EIY390" s="84"/>
      <c r="EIZ390" s="84"/>
      <c r="EJA390" s="84"/>
      <c r="EJB390" s="84"/>
      <c r="EJC390" s="84"/>
      <c r="EJD390" s="84"/>
      <c r="EJE390" s="84"/>
      <c r="EJF390" s="84"/>
      <c r="EJG390" s="84"/>
      <c r="EJH390" s="84"/>
      <c r="EJI390" s="84"/>
      <c r="EJJ390" s="84"/>
      <c r="EJK390" s="84"/>
      <c r="EJL390" s="84"/>
      <c r="EJM390" s="84"/>
      <c r="EJN390" s="84"/>
      <c r="EJO390" s="84"/>
      <c r="EJP390" s="84"/>
      <c r="EJQ390" s="84"/>
      <c r="EJR390" s="84"/>
      <c r="EJS390" s="84"/>
      <c r="EJT390" s="84"/>
      <c r="EJU390" s="84"/>
      <c r="EJV390" s="84"/>
      <c r="EJW390" s="84"/>
      <c r="EJX390" s="84"/>
      <c r="EJY390" s="84"/>
      <c r="EJZ390" s="84"/>
      <c r="EKA390" s="84"/>
      <c r="EKB390" s="84"/>
      <c r="EKC390" s="84"/>
      <c r="EKD390" s="84"/>
      <c r="EKE390" s="84"/>
      <c r="EKF390" s="84"/>
      <c r="EKG390" s="84"/>
      <c r="EKH390" s="84"/>
      <c r="EKI390" s="84"/>
      <c r="EKJ390" s="84"/>
      <c r="EKK390" s="84"/>
      <c r="EKL390" s="84"/>
      <c r="EKM390" s="84"/>
      <c r="EKN390" s="84"/>
      <c r="EKO390" s="84"/>
      <c r="EKP390" s="84"/>
      <c r="EKQ390" s="84"/>
      <c r="EKR390" s="84"/>
      <c r="EKS390" s="84"/>
      <c r="EKT390" s="84"/>
      <c r="EKU390" s="84"/>
      <c r="EKV390" s="84"/>
      <c r="EKW390" s="84"/>
      <c r="EKX390" s="84"/>
      <c r="EKY390" s="84"/>
      <c r="EKZ390" s="84"/>
      <c r="ELA390" s="84"/>
      <c r="ELB390" s="84"/>
      <c r="ELC390" s="84"/>
      <c r="ELD390" s="84"/>
      <c r="ELE390" s="84"/>
      <c r="ELF390" s="84"/>
      <c r="ELG390" s="84"/>
      <c r="ELH390" s="84"/>
      <c r="ELI390" s="84"/>
      <c r="ELJ390" s="84"/>
      <c r="ELK390" s="84"/>
      <c r="ELL390" s="84"/>
      <c r="ELM390" s="84"/>
      <c r="ELN390" s="84"/>
      <c r="ELO390" s="84"/>
      <c r="ELP390" s="84"/>
      <c r="ELQ390" s="84"/>
      <c r="ELR390" s="84"/>
      <c r="ELS390" s="84"/>
      <c r="ELT390" s="84"/>
      <c r="ELU390" s="84"/>
      <c r="ELV390" s="84"/>
      <c r="ELW390" s="84"/>
      <c r="ELX390" s="84"/>
      <c r="ELY390" s="84"/>
      <c r="ELZ390" s="84"/>
      <c r="EMA390" s="84"/>
      <c r="EMB390" s="84"/>
      <c r="EMC390" s="84"/>
      <c r="EMD390" s="84"/>
      <c r="EME390" s="84"/>
      <c r="EMF390" s="84"/>
      <c r="EMG390" s="84"/>
      <c r="EMH390" s="84"/>
      <c r="EMI390" s="84"/>
      <c r="EMJ390" s="84"/>
      <c r="EMK390" s="84"/>
      <c r="EML390" s="84"/>
      <c r="EMM390" s="84"/>
      <c r="EMN390" s="84"/>
      <c r="EMO390" s="84"/>
      <c r="EMP390" s="84"/>
      <c r="EMQ390" s="84"/>
      <c r="EMR390" s="84"/>
      <c r="EMS390" s="84"/>
      <c r="EMT390" s="84"/>
      <c r="EMU390" s="84"/>
      <c r="EMV390" s="84"/>
      <c r="EMW390" s="84"/>
      <c r="EMX390" s="84"/>
      <c r="EMY390" s="84"/>
      <c r="EMZ390" s="84"/>
      <c r="ENA390" s="84"/>
      <c r="ENB390" s="84"/>
      <c r="ENC390" s="84"/>
      <c r="END390" s="84"/>
      <c r="ENE390" s="84"/>
      <c r="ENF390" s="84"/>
      <c r="ENG390" s="84"/>
      <c r="ENH390" s="84"/>
      <c r="ENI390" s="84"/>
      <c r="ENJ390" s="84"/>
      <c r="ENK390" s="84"/>
      <c r="ENL390" s="84"/>
      <c r="ENM390" s="84"/>
      <c r="ENN390" s="84"/>
      <c r="ENO390" s="84"/>
      <c r="ENP390" s="84"/>
      <c r="ENQ390" s="84"/>
      <c r="ENR390" s="84"/>
      <c r="ENS390" s="84"/>
      <c r="ENT390" s="84"/>
      <c r="ENU390" s="84"/>
      <c r="ENV390" s="84"/>
      <c r="ENW390" s="84"/>
      <c r="ENX390" s="84"/>
      <c r="ENY390" s="84"/>
      <c r="ENZ390" s="84"/>
      <c r="EOA390" s="84"/>
      <c r="EOB390" s="84"/>
      <c r="EOC390" s="84"/>
      <c r="EOD390" s="84"/>
      <c r="EOE390" s="84"/>
      <c r="EOF390" s="84"/>
      <c r="EOG390" s="84"/>
      <c r="EOH390" s="84"/>
      <c r="EOI390" s="84"/>
      <c r="EOJ390" s="84"/>
      <c r="EOK390" s="84"/>
      <c r="EOL390" s="84"/>
      <c r="EOM390" s="84"/>
      <c r="EON390" s="84"/>
      <c r="EOO390" s="84"/>
      <c r="EOP390" s="84"/>
      <c r="EOQ390" s="84"/>
      <c r="EOR390" s="84"/>
      <c r="EOS390" s="84"/>
      <c r="EOT390" s="84"/>
      <c r="EOU390" s="84"/>
      <c r="EOV390" s="84"/>
      <c r="EOW390" s="84"/>
      <c r="EOX390" s="84"/>
      <c r="EOY390" s="84"/>
      <c r="EOZ390" s="84"/>
      <c r="EPA390" s="84"/>
      <c r="EPB390" s="84"/>
      <c r="EPC390" s="84"/>
      <c r="EPD390" s="84"/>
      <c r="EPE390" s="84"/>
      <c r="EPF390" s="84"/>
      <c r="EPG390" s="84"/>
      <c r="EPH390" s="84"/>
      <c r="EPI390" s="84"/>
      <c r="EPJ390" s="84"/>
      <c r="EPK390" s="84"/>
      <c r="EPL390" s="84"/>
      <c r="EPM390" s="84"/>
      <c r="EPN390" s="84"/>
      <c r="EPO390" s="84"/>
      <c r="EPP390" s="84"/>
      <c r="EPQ390" s="84"/>
      <c r="EPR390" s="84"/>
      <c r="EPS390" s="84"/>
      <c r="EPT390" s="84"/>
      <c r="EPU390" s="84"/>
      <c r="EPV390" s="84"/>
      <c r="EPW390" s="84"/>
      <c r="EPX390" s="84"/>
      <c r="EPY390" s="84"/>
      <c r="EPZ390" s="84"/>
      <c r="EQA390" s="84"/>
      <c r="EQB390" s="84"/>
      <c r="EQC390" s="84"/>
      <c r="EQD390" s="84"/>
      <c r="EQE390" s="84"/>
      <c r="EQF390" s="84"/>
      <c r="EQG390" s="84"/>
      <c r="EQH390" s="84"/>
      <c r="EQI390" s="84"/>
      <c r="EQJ390" s="84"/>
      <c r="EQK390" s="84"/>
      <c r="EQL390" s="84"/>
      <c r="EQM390" s="84"/>
      <c r="EQN390" s="84"/>
      <c r="EQO390" s="84"/>
      <c r="EQP390" s="84"/>
      <c r="EQQ390" s="84"/>
      <c r="EQR390" s="84"/>
      <c r="EQS390" s="84"/>
      <c r="EQT390" s="84"/>
      <c r="EQU390" s="84"/>
      <c r="EQV390" s="84"/>
      <c r="EQW390" s="84"/>
      <c r="EQX390" s="84"/>
      <c r="EQY390" s="84"/>
      <c r="EQZ390" s="84"/>
      <c r="ERA390" s="84"/>
      <c r="ERB390" s="84"/>
      <c r="ERC390" s="84"/>
      <c r="ERD390" s="84"/>
      <c r="ERE390" s="84"/>
      <c r="ERF390" s="84"/>
      <c r="ERG390" s="84"/>
      <c r="ERH390" s="84"/>
      <c r="ERI390" s="84"/>
      <c r="ERJ390" s="84"/>
      <c r="ERK390" s="84"/>
      <c r="ERL390" s="84"/>
      <c r="ERM390" s="84"/>
      <c r="ERN390" s="84"/>
      <c r="ERO390" s="84"/>
      <c r="ERP390" s="84"/>
      <c r="ERQ390" s="84"/>
      <c r="ERR390" s="84"/>
      <c r="ERS390" s="84"/>
      <c r="ERT390" s="84"/>
      <c r="ERU390" s="84"/>
      <c r="ERV390" s="84"/>
      <c r="ERW390" s="84"/>
      <c r="ERX390" s="84"/>
      <c r="ERY390" s="84"/>
      <c r="ERZ390" s="84"/>
      <c r="ESA390" s="84"/>
      <c r="ESB390" s="84"/>
      <c r="ESC390" s="84"/>
      <c r="ESD390" s="84"/>
      <c r="ESE390" s="84"/>
      <c r="ESF390" s="84"/>
      <c r="ESG390" s="84"/>
      <c r="ESH390" s="84"/>
      <c r="ESI390" s="84"/>
      <c r="ESJ390" s="84"/>
      <c r="ESK390" s="84"/>
      <c r="ESL390" s="84"/>
      <c r="ESM390" s="84"/>
      <c r="ESN390" s="84"/>
      <c r="ESO390" s="84"/>
      <c r="ESP390" s="84"/>
      <c r="ESQ390" s="84"/>
      <c r="ESR390" s="84"/>
      <c r="ESS390" s="84"/>
      <c r="EST390" s="84"/>
      <c r="ESU390" s="84"/>
      <c r="ESV390" s="84"/>
      <c r="ESW390" s="84"/>
      <c r="ESX390" s="84"/>
      <c r="ESY390" s="84"/>
      <c r="ESZ390" s="84"/>
      <c r="ETA390" s="84"/>
      <c r="ETB390" s="84"/>
      <c r="ETC390" s="84"/>
      <c r="ETD390" s="84"/>
      <c r="ETE390" s="84"/>
      <c r="ETF390" s="84"/>
      <c r="ETG390" s="84"/>
      <c r="ETH390" s="84"/>
      <c r="ETI390" s="84"/>
      <c r="ETJ390" s="84"/>
      <c r="ETK390" s="84"/>
      <c r="ETL390" s="84"/>
      <c r="ETM390" s="84"/>
      <c r="ETN390" s="84"/>
      <c r="ETO390" s="84"/>
      <c r="ETP390" s="84"/>
      <c r="ETQ390" s="84"/>
      <c r="ETR390" s="84"/>
      <c r="ETS390" s="84"/>
      <c r="ETT390" s="84"/>
      <c r="ETU390" s="84"/>
      <c r="ETV390" s="84"/>
      <c r="ETW390" s="84"/>
      <c r="ETX390" s="84"/>
      <c r="ETY390" s="84"/>
      <c r="ETZ390" s="84"/>
      <c r="EUA390" s="84"/>
      <c r="EUB390" s="84"/>
      <c r="EUC390" s="84"/>
      <c r="EUD390" s="84"/>
      <c r="EUE390" s="84"/>
      <c r="EUF390" s="84"/>
      <c r="EUG390" s="84"/>
      <c r="EUH390" s="84"/>
      <c r="EUI390" s="84"/>
      <c r="EUJ390" s="84"/>
      <c r="EUK390" s="84"/>
      <c r="EUL390" s="84"/>
      <c r="EUM390" s="84"/>
      <c r="EUN390" s="84"/>
      <c r="EUO390" s="84"/>
      <c r="EUP390" s="84"/>
      <c r="EUQ390" s="84"/>
      <c r="EUR390" s="84"/>
      <c r="EUS390" s="84"/>
      <c r="EUT390" s="84"/>
      <c r="EUU390" s="84"/>
      <c r="EUV390" s="84"/>
      <c r="EUW390" s="84"/>
      <c r="EUX390" s="84"/>
      <c r="EUY390" s="84"/>
      <c r="EUZ390" s="84"/>
      <c r="EVA390" s="84"/>
      <c r="EVB390" s="84"/>
      <c r="EVC390" s="84"/>
      <c r="EVD390" s="84"/>
      <c r="EVE390" s="84"/>
      <c r="EVF390" s="84"/>
      <c r="EVG390" s="84"/>
      <c r="EVH390" s="84"/>
      <c r="EVI390" s="84"/>
      <c r="EVJ390" s="84"/>
      <c r="EVK390" s="84"/>
      <c r="EVL390" s="84"/>
      <c r="EVM390" s="84"/>
      <c r="EVN390" s="84"/>
      <c r="EVO390" s="84"/>
      <c r="EVP390" s="84"/>
      <c r="EVQ390" s="84"/>
      <c r="EVR390" s="84"/>
      <c r="EVS390" s="84"/>
      <c r="EVT390" s="84"/>
      <c r="EVU390" s="84"/>
      <c r="EVV390" s="84"/>
      <c r="EVW390" s="84"/>
      <c r="EVX390" s="84"/>
      <c r="EVY390" s="84"/>
      <c r="EVZ390" s="84"/>
      <c r="EWA390" s="84"/>
      <c r="EWB390" s="84"/>
      <c r="EWC390" s="84"/>
      <c r="EWD390" s="84"/>
      <c r="EWE390" s="84"/>
      <c r="EWF390" s="84"/>
      <c r="EWG390" s="84"/>
      <c r="EWH390" s="84"/>
      <c r="EWI390" s="84"/>
      <c r="EWJ390" s="84"/>
      <c r="EWK390" s="84"/>
      <c r="EWL390" s="84"/>
      <c r="EWM390" s="84"/>
    </row>
    <row r="392" spans="1:3991" ht="19.5" thickBot="1">
      <c r="A392" s="94">
        <f ca="1">TODAY()</f>
        <v>43199</v>
      </c>
      <c r="B392" s="93">
        <v>18</v>
      </c>
      <c r="C392" s="82">
        <f>C393</f>
        <v>0</v>
      </c>
      <c r="D392" s="82">
        <f>C394</f>
        <v>0</v>
      </c>
      <c r="E392" s="83">
        <f>срок_18</f>
        <v>0</v>
      </c>
      <c r="F392" s="1"/>
      <c r="G392" s="105" t="s">
        <v>84</v>
      </c>
      <c r="H392" s="98"/>
      <c r="I392" s="7"/>
    </row>
    <row r="393" spans="1:3991" ht="19.5" hidden="1" outlineLevel="1" thickBot="1">
      <c r="A393" s="178" t="s">
        <v>6</v>
      </c>
      <c r="B393" s="182"/>
      <c r="C393" s="178">
        <f>VLOOKUP($I$413,Сводная!$A$1:$X$22,3)</f>
        <v>0</v>
      </c>
      <c r="D393" s="179"/>
      <c r="E393" s="20" t="s">
        <v>28</v>
      </c>
      <c r="F393" s="17"/>
      <c r="G393" s="106" t="s">
        <v>26</v>
      </c>
      <c r="H393" s="92">
        <f>VLOOKUP($I$413,Сводная!$A$1:$X$22,7)</f>
        <v>0</v>
      </c>
    </row>
    <row r="394" spans="1:3991" ht="27" hidden="1" outlineLevel="1" thickBot="1">
      <c r="A394" s="178" t="s">
        <v>7</v>
      </c>
      <c r="B394" s="179"/>
      <c r="C394" s="178">
        <f>VLOOKUP($I$413,Сводная!$A$1:$X$22,4)</f>
        <v>0</v>
      </c>
      <c r="D394" s="179"/>
      <c r="E394" s="189">
        <f ca="1">IF(C395&lt;0,"Нет Даты",C395-A392)</f>
        <v>-43199</v>
      </c>
      <c r="F394" s="18"/>
      <c r="G394" s="106" t="s">
        <v>27</v>
      </c>
      <c r="H394" s="92">
        <f>VLOOKUP($I$413,Сводная!$A$1:$X$22,8)</f>
        <v>0</v>
      </c>
    </row>
    <row r="395" spans="1:3991" ht="27" hidden="1" outlineLevel="1" thickBot="1">
      <c r="A395" s="178" t="s">
        <v>13</v>
      </c>
      <c r="B395" s="179"/>
      <c r="C395" s="180">
        <f>VLOOKUP($I$413,Сводная!$A$1:$X$22,5)</f>
        <v>0</v>
      </c>
      <c r="D395" s="181"/>
      <c r="E395" s="190"/>
      <c r="F395" s="18"/>
      <c r="G395" s="106" t="s">
        <v>25</v>
      </c>
      <c r="H395" s="92">
        <f>VLOOKUP($I$413,Сводная!$A$1:$X$22,9)</f>
        <v>0</v>
      </c>
    </row>
    <row r="396" spans="1:3991" ht="27" hidden="1" outlineLevel="1" thickBot="1">
      <c r="A396" s="178" t="s">
        <v>22</v>
      </c>
      <c r="B396" s="179"/>
      <c r="C396" s="178" t="str">
        <f>IF(I413=0,CONCATENATE(LEFT(C393,5),"-",LEFT(C394,5),"-"),VLOOKUP(I413,Сводная!$A$1:$X$22,6))</f>
        <v>--</v>
      </c>
      <c r="D396" s="179"/>
      <c r="E396" s="191"/>
      <c r="F396" s="18"/>
      <c r="G396" s="106" t="s">
        <v>29</v>
      </c>
      <c r="H396" s="92">
        <f>VLOOKUP($I$413,Сводная!$A$1:$X$22,10)</f>
        <v>0</v>
      </c>
    </row>
    <row r="397" spans="1:3991" ht="16.5" hidden="1" outlineLevel="1" thickBot="1">
      <c r="A397" s="178" t="s">
        <v>95</v>
      </c>
      <c r="B397" s="179"/>
      <c r="C397" s="180">
        <f>'Список изделий'!F88</f>
        <v>0</v>
      </c>
      <c r="D397" s="181"/>
      <c r="F397" s="19"/>
    </row>
    <row r="398" spans="1:3991" ht="30" hidden="1" outlineLevel="1">
      <c r="A398" s="27" t="s">
        <v>1</v>
      </c>
      <c r="B398" s="27" t="s">
        <v>2</v>
      </c>
      <c r="C398" s="26" t="s">
        <v>38</v>
      </c>
      <c r="D398" s="26" t="s">
        <v>39</v>
      </c>
      <c r="E398" s="26" t="s">
        <v>35</v>
      </c>
      <c r="F398" s="16"/>
      <c r="G398" s="183" t="s">
        <v>84</v>
      </c>
      <c r="H398" s="184"/>
    </row>
    <row r="399" spans="1:3991" ht="18.75" hidden="1" outlineLevel="1">
      <c r="A399" s="14">
        <v>13</v>
      </c>
      <c r="B399" s="4" t="s">
        <v>4</v>
      </c>
      <c r="C399" s="8">
        <f>VLOOKUP($I$413,Сводная!$A$1:$X$22,11)</f>
        <v>1</v>
      </c>
      <c r="D399" s="28">
        <f>C395</f>
        <v>0</v>
      </c>
      <c r="E399" s="29" t="s">
        <v>32</v>
      </c>
      <c r="F399" s="9"/>
      <c r="G399" s="185"/>
      <c r="H399" s="186"/>
      <c r="I399" s="9"/>
    </row>
    <row r="400" spans="1:3991" ht="18.75" hidden="1" outlineLevel="1">
      <c r="A400" s="15">
        <v>12</v>
      </c>
      <c r="B400" s="5" t="s">
        <v>3</v>
      </c>
      <c r="C400" s="8">
        <f>VLOOKUP($I$413,Сводная!$A$1:$X$22,12)</f>
        <v>1</v>
      </c>
      <c r="D400" s="28">
        <f>D399</f>
        <v>0</v>
      </c>
      <c r="E400" s="29" t="s">
        <v>32</v>
      </c>
      <c r="F400" s="9"/>
      <c r="G400" s="185"/>
      <c r="H400" s="186"/>
      <c r="I400" s="9"/>
    </row>
    <row r="401" spans="1:3991" ht="18.75" hidden="1" outlineLevel="1">
      <c r="A401" s="14">
        <v>11</v>
      </c>
      <c r="B401" s="4" t="s">
        <v>62</v>
      </c>
      <c r="C401" s="8">
        <f>VLOOKUP($I$413,Сводная!$A$1:$X$22,13)</f>
        <v>1</v>
      </c>
      <c r="D401" s="28">
        <f>D400</f>
        <v>0</v>
      </c>
      <c r="E401" s="29" t="s">
        <v>33</v>
      </c>
      <c r="F401" s="9"/>
      <c r="G401" s="185"/>
      <c r="H401" s="186"/>
      <c r="I401" s="9"/>
    </row>
    <row r="402" spans="1:3991" ht="38.25" hidden="1" outlineLevel="1" thickBot="1">
      <c r="A402" s="15">
        <v>10</v>
      </c>
      <c r="B402" s="3" t="s">
        <v>48</v>
      </c>
      <c r="C402" s="8">
        <f>VLOOKUP($I$413,Сводная!$A$1:$X$22,14)</f>
        <v>1</v>
      </c>
      <c r="D402" s="28">
        <f>D401-C401</f>
        <v>-1</v>
      </c>
      <c r="E402" s="29" t="s">
        <v>34</v>
      </c>
      <c r="F402" s="9"/>
      <c r="G402" s="187"/>
      <c r="H402" s="188"/>
      <c r="I402" s="9"/>
    </row>
    <row r="403" spans="1:3991" ht="37.5" hidden="1" outlineLevel="1">
      <c r="A403" s="14">
        <v>9</v>
      </c>
      <c r="B403" s="4" t="s">
        <v>47</v>
      </c>
      <c r="C403" s="8">
        <f>VLOOKUP($I$413,Сводная!$A$1:$X$22,15)</f>
        <v>1</v>
      </c>
      <c r="D403" s="28">
        <f>D401-C401</f>
        <v>-1</v>
      </c>
      <c r="E403" s="29" t="s">
        <v>34</v>
      </c>
      <c r="F403" s="9"/>
      <c r="G403" s="108"/>
      <c r="H403" s="97"/>
      <c r="I403" s="9"/>
    </row>
    <row r="404" spans="1:3991" ht="18.75" hidden="1" outlineLevel="1">
      <c r="A404" s="15">
        <v>8</v>
      </c>
      <c r="B404" s="3" t="s">
        <v>46</v>
      </c>
      <c r="C404" s="8">
        <f>VLOOKUP($I$413,Сводная!$A$1:$X$22,16)</f>
        <v>1</v>
      </c>
      <c r="D404" s="28">
        <f>D403-C403-1</f>
        <v>-3</v>
      </c>
      <c r="E404" s="29" t="s">
        <v>36</v>
      </c>
      <c r="F404" s="9"/>
      <c r="G404" s="108"/>
      <c r="H404" s="97"/>
      <c r="I404" s="9"/>
    </row>
    <row r="405" spans="1:3991" ht="18.75" hidden="1" outlineLevel="1">
      <c r="A405" s="14">
        <v>7</v>
      </c>
      <c r="B405" s="4" t="s">
        <v>43</v>
      </c>
      <c r="C405" s="8">
        <f>VLOOKUP($I$413,Сводная!$A$1:$X$22,17)</f>
        <v>1</v>
      </c>
      <c r="D405" s="28">
        <f>D404</f>
        <v>-3</v>
      </c>
      <c r="E405" s="29" t="s">
        <v>36</v>
      </c>
      <c r="F405" s="9"/>
      <c r="G405" s="108"/>
      <c r="H405" s="97"/>
      <c r="I405" s="9"/>
    </row>
    <row r="406" spans="1:3991" ht="18.75" hidden="1" outlineLevel="1">
      <c r="A406" s="15">
        <v>6</v>
      </c>
      <c r="B406" s="3" t="s">
        <v>44</v>
      </c>
      <c r="C406" s="8">
        <f>VLOOKUP($I$413,Сводная!$A$1:$X$22,18)</f>
        <v>1</v>
      </c>
      <c r="D406" s="28">
        <f>D405</f>
        <v>-3</v>
      </c>
      <c r="E406" s="29" t="s">
        <v>36</v>
      </c>
      <c r="F406" s="9"/>
      <c r="G406" s="108"/>
      <c r="H406" s="97"/>
      <c r="I406" s="9"/>
    </row>
    <row r="407" spans="1:3991" ht="37.5" hidden="1" outlineLevel="1">
      <c r="A407" s="14">
        <v>5</v>
      </c>
      <c r="B407" s="2" t="s">
        <v>5</v>
      </c>
      <c r="C407" s="8">
        <f>VLOOKUP($I$413,Сводная!$A$1:$X$22,19)</f>
        <v>1</v>
      </c>
      <c r="D407" s="28">
        <f>D403-C403-1-MAX(C404,C405,C406)</f>
        <v>-4</v>
      </c>
      <c r="E407" s="29" t="s">
        <v>60</v>
      </c>
      <c r="F407" s="9"/>
      <c r="G407" s="108"/>
      <c r="H407" s="97"/>
      <c r="I407" s="9"/>
    </row>
    <row r="408" spans="1:3991" ht="18.75" hidden="1" outlineLevel="1">
      <c r="A408" s="15">
        <v>4</v>
      </c>
      <c r="B408" s="6" t="s">
        <v>45</v>
      </c>
      <c r="C408" s="8">
        <f>VLOOKUP($I$413,Сводная!$A$1:$X$22,20)</f>
        <v>1</v>
      </c>
      <c r="D408" s="28">
        <f>D407-C407</f>
        <v>-5</v>
      </c>
      <c r="E408" s="29" t="s">
        <v>61</v>
      </c>
      <c r="F408" s="9"/>
      <c r="G408" s="108"/>
      <c r="H408" s="97"/>
      <c r="I408" s="9"/>
    </row>
    <row r="409" spans="1:3991" ht="18.75" hidden="1" outlineLevel="1">
      <c r="A409" s="14">
        <v>3</v>
      </c>
      <c r="B409" s="2" t="s">
        <v>10</v>
      </c>
      <c r="C409" s="8">
        <f>VLOOKUP($I$413,Сводная!$A$1:$X$22,21)</f>
        <v>1</v>
      </c>
      <c r="D409" s="28">
        <f>D408</f>
        <v>-5</v>
      </c>
      <c r="E409" s="29" t="s">
        <v>61</v>
      </c>
      <c r="F409" s="9"/>
      <c r="G409" s="108"/>
      <c r="H409" s="97"/>
      <c r="I409" s="9"/>
    </row>
    <row r="410" spans="1:3991" ht="37.5" hidden="1" outlineLevel="1">
      <c r="A410" s="13">
        <v>2</v>
      </c>
      <c r="B410" s="6" t="s">
        <v>9</v>
      </c>
      <c r="C410" s="8">
        <f>VLOOKUP($I$413,Сводная!$A$1:$X$22,22)</f>
        <v>1</v>
      </c>
      <c r="D410" s="28">
        <f>D409-MAX(C408,C409)</f>
        <v>-6</v>
      </c>
      <c r="E410" s="29" t="s">
        <v>63</v>
      </c>
      <c r="F410" s="9"/>
      <c r="G410" s="108"/>
      <c r="H410" s="97"/>
      <c r="I410" s="9"/>
    </row>
    <row r="411" spans="1:3991" ht="37.5" hidden="1" outlineLevel="1">
      <c r="A411" s="14">
        <v>1</v>
      </c>
      <c r="B411" s="2" t="s">
        <v>11</v>
      </c>
      <c r="C411" s="8">
        <f>VLOOKUP($I$413,Сводная!$A$1:$X$22,23)</f>
        <v>1</v>
      </c>
      <c r="D411" s="28">
        <f>D410-C410</f>
        <v>-7</v>
      </c>
      <c r="E411" s="29" t="s">
        <v>40</v>
      </c>
      <c r="F411" s="9"/>
      <c r="G411" s="108"/>
      <c r="H411" s="97"/>
      <c r="I411" s="9"/>
    </row>
    <row r="412" spans="1:3991" ht="19.5" hidden="1" outlineLevel="1" thickBot="1">
      <c r="A412" s="13">
        <v>0</v>
      </c>
      <c r="B412" s="6" t="s">
        <v>8</v>
      </c>
      <c r="C412" s="8">
        <f>VLOOKUP($I$413,Сводная!$A$1:$X$22,24)</f>
        <v>1</v>
      </c>
      <c r="D412" s="28">
        <f>D411-C411</f>
        <v>-8</v>
      </c>
      <c r="E412" s="29" t="s">
        <v>37</v>
      </c>
      <c r="F412" s="9"/>
      <c r="G412" s="108"/>
      <c r="H412" s="97"/>
      <c r="I412" s="9"/>
    </row>
    <row r="413" spans="1:3991" s="70" customFormat="1" ht="19.5" collapsed="1" thickBot="1">
      <c r="A413" s="114">
        <f>'Список изделий'!I88</f>
        <v>0</v>
      </c>
      <c r="B413" s="115">
        <f>'Список изделий'!I89</f>
        <v>0</v>
      </c>
      <c r="C413" s="115">
        <f>'Список изделий'!I90</f>
        <v>0</v>
      </c>
      <c r="D413" s="115">
        <f>'Список изделий'!I91</f>
        <v>0</v>
      </c>
      <c r="E413" s="115">
        <f>'Список изделий'!I92</f>
        <v>0</v>
      </c>
      <c r="F413" s="115"/>
      <c r="G413" s="116"/>
      <c r="H413" s="99" t="s">
        <v>90</v>
      </c>
      <c r="I413" s="91">
        <f>IF($I$22=0,0,1)</f>
        <v>1</v>
      </c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8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8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84"/>
      <c r="DH413" s="84"/>
      <c r="DI413" s="84"/>
      <c r="DJ413" s="84"/>
      <c r="DK413" s="84"/>
      <c r="DL413" s="84"/>
      <c r="DM413" s="84"/>
      <c r="DN413" s="84"/>
      <c r="DO413" s="84"/>
      <c r="DP413" s="84"/>
      <c r="DQ413" s="84"/>
      <c r="DR413" s="84"/>
      <c r="DS413" s="84"/>
      <c r="DT413" s="84"/>
      <c r="DU413" s="84"/>
      <c r="DV413" s="84"/>
      <c r="DW413" s="84"/>
      <c r="DX413" s="84"/>
      <c r="DY413" s="84"/>
      <c r="DZ413" s="84"/>
      <c r="EA413" s="84"/>
      <c r="EB413" s="8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4"/>
      <c r="EM413" s="84"/>
      <c r="EN413" s="84"/>
      <c r="EO413" s="84"/>
      <c r="EP413" s="84"/>
      <c r="EQ413" s="84"/>
      <c r="ER413" s="84"/>
      <c r="ES413" s="84"/>
      <c r="ET413" s="84"/>
      <c r="EU413" s="84"/>
      <c r="EV413" s="84"/>
      <c r="EW413" s="84"/>
      <c r="EX413" s="84"/>
      <c r="EY413" s="84"/>
      <c r="EZ413" s="84"/>
      <c r="FA413" s="84"/>
      <c r="FB413" s="84"/>
      <c r="FC413" s="84"/>
      <c r="FD413" s="84"/>
      <c r="FE413" s="84"/>
      <c r="FF413" s="84"/>
      <c r="FG413" s="84"/>
      <c r="FH413" s="84"/>
      <c r="FI413" s="84"/>
      <c r="FJ413" s="84"/>
      <c r="FK413" s="84"/>
      <c r="FL413" s="84"/>
      <c r="FM413" s="84"/>
      <c r="FN413" s="84"/>
      <c r="FO413" s="84"/>
      <c r="FP413" s="84"/>
      <c r="FQ413" s="84"/>
      <c r="FR413" s="84"/>
      <c r="FS413" s="84"/>
      <c r="FT413" s="84"/>
      <c r="FU413" s="84"/>
      <c r="FV413" s="84"/>
      <c r="FW413" s="84"/>
      <c r="FX413" s="84"/>
      <c r="FY413" s="84"/>
      <c r="FZ413" s="84"/>
      <c r="GA413" s="84"/>
      <c r="GB413" s="84"/>
      <c r="GC413" s="84"/>
      <c r="GD413" s="84"/>
      <c r="GE413" s="84"/>
      <c r="GF413" s="84"/>
      <c r="GG413" s="84"/>
      <c r="GH413" s="84"/>
      <c r="GI413" s="84"/>
      <c r="GJ413" s="84"/>
      <c r="GK413" s="84"/>
      <c r="GL413" s="84"/>
      <c r="GM413" s="84"/>
      <c r="GN413" s="84"/>
      <c r="GO413" s="84"/>
      <c r="GP413" s="84"/>
      <c r="GQ413" s="84"/>
      <c r="GR413" s="84"/>
      <c r="GS413" s="84"/>
      <c r="GT413" s="84"/>
      <c r="GU413" s="84"/>
      <c r="GV413" s="84"/>
      <c r="GW413" s="84"/>
      <c r="GX413" s="84"/>
      <c r="GY413" s="84"/>
      <c r="GZ413" s="84"/>
      <c r="HA413" s="84"/>
      <c r="HB413" s="84"/>
      <c r="HC413" s="84"/>
      <c r="HD413" s="84"/>
      <c r="HE413" s="84"/>
      <c r="HF413" s="84"/>
      <c r="HG413" s="84"/>
      <c r="HH413" s="84"/>
      <c r="HI413" s="84"/>
      <c r="HJ413" s="84"/>
      <c r="HK413" s="84"/>
      <c r="HL413" s="84"/>
      <c r="HM413" s="84"/>
      <c r="HN413" s="84"/>
      <c r="HO413" s="84"/>
      <c r="HP413" s="84"/>
      <c r="HQ413" s="84"/>
      <c r="HR413" s="84"/>
      <c r="HS413" s="84"/>
      <c r="HT413" s="84"/>
      <c r="HU413" s="84"/>
      <c r="HV413" s="84"/>
      <c r="HW413" s="84"/>
      <c r="HX413" s="84"/>
      <c r="HY413" s="84"/>
      <c r="HZ413" s="84"/>
      <c r="IA413" s="84"/>
      <c r="IB413" s="84"/>
      <c r="IC413" s="84"/>
      <c r="ID413" s="84"/>
      <c r="IE413" s="84"/>
      <c r="IF413" s="84"/>
      <c r="IG413" s="84"/>
      <c r="IH413" s="84"/>
      <c r="II413" s="84"/>
      <c r="IJ413" s="84"/>
      <c r="IK413" s="84"/>
      <c r="IL413" s="84"/>
      <c r="IM413" s="84"/>
      <c r="IN413" s="84"/>
      <c r="IO413" s="84"/>
      <c r="IP413" s="84"/>
      <c r="IQ413" s="84"/>
      <c r="IR413" s="84"/>
      <c r="IS413" s="84"/>
      <c r="IT413" s="84"/>
      <c r="IU413" s="84"/>
      <c r="IV413" s="84"/>
      <c r="IW413" s="84"/>
      <c r="IX413" s="84"/>
      <c r="IY413" s="84"/>
      <c r="IZ413" s="84"/>
      <c r="JA413" s="84"/>
      <c r="JB413" s="84"/>
      <c r="JC413" s="84"/>
      <c r="JD413" s="84"/>
      <c r="JE413" s="84"/>
      <c r="JF413" s="84"/>
      <c r="JG413" s="84"/>
      <c r="JH413" s="84"/>
      <c r="JI413" s="84"/>
      <c r="JJ413" s="84"/>
      <c r="JK413" s="84"/>
      <c r="JL413" s="84"/>
      <c r="JM413" s="84"/>
      <c r="JN413" s="84"/>
      <c r="JO413" s="84"/>
      <c r="JP413" s="84"/>
      <c r="JQ413" s="84"/>
      <c r="JR413" s="84"/>
      <c r="JS413" s="84"/>
      <c r="JT413" s="84"/>
      <c r="JU413" s="84"/>
      <c r="JV413" s="84"/>
      <c r="JW413" s="84"/>
      <c r="JX413" s="84"/>
      <c r="JY413" s="84"/>
      <c r="JZ413" s="84"/>
      <c r="KA413" s="84"/>
      <c r="KB413" s="84"/>
      <c r="KC413" s="84"/>
      <c r="KD413" s="84"/>
      <c r="KE413" s="84"/>
      <c r="KF413" s="84"/>
      <c r="KG413" s="84"/>
      <c r="KH413" s="84"/>
      <c r="KI413" s="84"/>
      <c r="KJ413" s="84"/>
      <c r="KK413" s="84"/>
      <c r="KL413" s="84"/>
      <c r="KM413" s="84"/>
      <c r="KN413" s="84"/>
      <c r="KO413" s="84"/>
      <c r="KP413" s="84"/>
      <c r="KQ413" s="84"/>
      <c r="KR413" s="84"/>
      <c r="KS413" s="84"/>
      <c r="KT413" s="84"/>
      <c r="KU413" s="84"/>
      <c r="KV413" s="84"/>
      <c r="KW413" s="84"/>
      <c r="KX413" s="84"/>
      <c r="KY413" s="84"/>
      <c r="KZ413" s="84"/>
      <c r="LA413" s="84"/>
      <c r="LB413" s="84"/>
      <c r="LC413" s="84"/>
      <c r="LD413" s="84"/>
      <c r="LE413" s="84"/>
      <c r="LF413" s="84"/>
      <c r="LG413" s="84"/>
      <c r="LH413" s="84"/>
      <c r="LI413" s="84"/>
      <c r="LJ413" s="84"/>
      <c r="LK413" s="84"/>
      <c r="LL413" s="84"/>
      <c r="LM413" s="84"/>
      <c r="LN413" s="84"/>
      <c r="LO413" s="84"/>
      <c r="LP413" s="84"/>
      <c r="LQ413" s="84"/>
      <c r="LR413" s="84"/>
      <c r="LS413" s="84"/>
      <c r="LT413" s="84"/>
      <c r="LU413" s="84"/>
      <c r="LV413" s="84"/>
      <c r="LW413" s="84"/>
      <c r="LX413" s="84"/>
      <c r="LY413" s="84"/>
      <c r="LZ413" s="84"/>
      <c r="MA413" s="84"/>
      <c r="MB413" s="84"/>
      <c r="MC413" s="84"/>
      <c r="MD413" s="84"/>
      <c r="ME413" s="84"/>
      <c r="MF413" s="84"/>
      <c r="MG413" s="84"/>
      <c r="MH413" s="84"/>
      <c r="MI413" s="84"/>
      <c r="MJ413" s="84"/>
      <c r="MK413" s="84"/>
      <c r="ML413" s="84"/>
      <c r="MM413" s="84"/>
      <c r="MN413" s="84"/>
      <c r="MO413" s="84"/>
      <c r="MP413" s="84"/>
      <c r="MQ413" s="84"/>
      <c r="MR413" s="84"/>
      <c r="MS413" s="84"/>
      <c r="MT413" s="84"/>
      <c r="MU413" s="84"/>
      <c r="MV413" s="84"/>
      <c r="MW413" s="84"/>
      <c r="MX413" s="84"/>
      <c r="MY413" s="84"/>
      <c r="MZ413" s="84"/>
      <c r="NA413" s="84"/>
      <c r="NB413" s="84"/>
      <c r="NC413" s="84"/>
      <c r="ND413" s="84"/>
      <c r="NE413" s="84"/>
      <c r="NF413" s="84"/>
      <c r="NG413" s="84"/>
      <c r="NH413" s="84"/>
      <c r="NI413" s="84"/>
      <c r="NJ413" s="84"/>
      <c r="NK413" s="84"/>
      <c r="NL413" s="84"/>
      <c r="NM413" s="84"/>
      <c r="NN413" s="84"/>
      <c r="NO413" s="84"/>
      <c r="NP413" s="84"/>
      <c r="NQ413" s="84"/>
      <c r="NR413" s="84"/>
      <c r="NS413" s="84"/>
      <c r="NT413" s="84"/>
      <c r="NU413" s="84"/>
      <c r="NV413" s="84"/>
      <c r="NW413" s="84"/>
      <c r="NX413" s="84"/>
      <c r="NY413" s="84"/>
      <c r="NZ413" s="84"/>
      <c r="OA413" s="84"/>
      <c r="OB413" s="84"/>
      <c r="OC413" s="84"/>
      <c r="OD413" s="84"/>
      <c r="OE413" s="84"/>
      <c r="OF413" s="84"/>
      <c r="OG413" s="84"/>
      <c r="OH413" s="84"/>
      <c r="OI413" s="84"/>
      <c r="OJ413" s="84"/>
      <c r="OK413" s="84"/>
      <c r="OL413" s="84"/>
      <c r="OM413" s="84"/>
      <c r="ON413" s="84"/>
      <c r="OO413" s="84"/>
      <c r="OP413" s="84"/>
      <c r="OQ413" s="84"/>
      <c r="OR413" s="84"/>
      <c r="OS413" s="84"/>
      <c r="OT413" s="84"/>
      <c r="OU413" s="84"/>
      <c r="OV413" s="84"/>
      <c r="OW413" s="84"/>
      <c r="OX413" s="84"/>
      <c r="OY413" s="84"/>
      <c r="OZ413" s="84"/>
      <c r="PA413" s="84"/>
      <c r="PB413" s="84"/>
      <c r="PC413" s="84"/>
      <c r="PD413" s="84"/>
      <c r="PE413" s="84"/>
      <c r="PF413" s="84"/>
      <c r="PG413" s="84"/>
      <c r="PH413" s="84"/>
      <c r="PI413" s="84"/>
      <c r="PJ413" s="84"/>
      <c r="PK413" s="84"/>
      <c r="PL413" s="84"/>
      <c r="PM413" s="84"/>
      <c r="PN413" s="84"/>
      <c r="PO413" s="84"/>
      <c r="PP413" s="84"/>
      <c r="PQ413" s="84"/>
      <c r="PR413" s="84"/>
      <c r="PS413" s="84"/>
      <c r="PT413" s="84"/>
      <c r="PU413" s="84"/>
      <c r="PV413" s="84"/>
      <c r="PW413" s="84"/>
      <c r="PX413" s="84"/>
      <c r="PY413" s="84"/>
      <c r="PZ413" s="84"/>
      <c r="QA413" s="84"/>
      <c r="QB413" s="84"/>
      <c r="QC413" s="84"/>
      <c r="QD413" s="84"/>
      <c r="QE413" s="84"/>
      <c r="QF413" s="84"/>
      <c r="QG413" s="84"/>
      <c r="QH413" s="84"/>
      <c r="QI413" s="84"/>
      <c r="QJ413" s="84"/>
      <c r="QK413" s="84"/>
      <c r="QL413" s="84"/>
      <c r="QM413" s="84"/>
      <c r="QN413" s="84"/>
      <c r="QO413" s="84"/>
      <c r="QP413" s="84"/>
      <c r="QQ413" s="84"/>
      <c r="QR413" s="84"/>
      <c r="QS413" s="84"/>
      <c r="QT413" s="84"/>
      <c r="QU413" s="84"/>
      <c r="QV413" s="84"/>
      <c r="QW413" s="84"/>
      <c r="QX413" s="84"/>
      <c r="QY413" s="84"/>
      <c r="QZ413" s="84"/>
      <c r="RA413" s="84"/>
      <c r="RB413" s="84"/>
      <c r="RC413" s="84"/>
      <c r="RD413" s="84"/>
      <c r="RE413" s="84"/>
      <c r="RF413" s="84"/>
      <c r="RG413" s="84"/>
      <c r="RH413" s="84"/>
      <c r="RI413" s="84"/>
      <c r="RJ413" s="84"/>
      <c r="RK413" s="84"/>
      <c r="RL413" s="84"/>
      <c r="RM413" s="84"/>
      <c r="RN413" s="84"/>
      <c r="RO413" s="84"/>
      <c r="RP413" s="84"/>
      <c r="RQ413" s="84"/>
      <c r="RR413" s="84"/>
      <c r="RS413" s="84"/>
      <c r="RT413" s="84"/>
      <c r="RU413" s="84"/>
      <c r="RV413" s="84"/>
      <c r="RW413" s="84"/>
      <c r="RX413" s="84"/>
      <c r="RY413" s="84"/>
      <c r="RZ413" s="84"/>
      <c r="SA413" s="84"/>
      <c r="SB413" s="84"/>
      <c r="SC413" s="84"/>
      <c r="SD413" s="84"/>
      <c r="SE413" s="84"/>
      <c r="SF413" s="84"/>
      <c r="SG413" s="84"/>
      <c r="SH413" s="84"/>
      <c r="SI413" s="84"/>
      <c r="SJ413" s="84"/>
      <c r="SK413" s="84"/>
      <c r="SL413" s="84"/>
      <c r="SM413" s="84"/>
      <c r="SN413" s="84"/>
      <c r="SO413" s="84"/>
      <c r="SP413" s="84"/>
      <c r="SQ413" s="84"/>
      <c r="SR413" s="84"/>
      <c r="SS413" s="84"/>
      <c r="ST413" s="84"/>
      <c r="SU413" s="84"/>
      <c r="SV413" s="84"/>
      <c r="SW413" s="84"/>
      <c r="SX413" s="84"/>
      <c r="SY413" s="84"/>
      <c r="SZ413" s="84"/>
      <c r="TA413" s="84"/>
      <c r="TB413" s="84"/>
      <c r="TC413" s="84"/>
      <c r="TD413" s="84"/>
      <c r="TE413" s="84"/>
      <c r="TF413" s="84"/>
      <c r="TG413" s="84"/>
      <c r="TH413" s="84"/>
      <c r="TI413" s="84"/>
      <c r="TJ413" s="84"/>
      <c r="TK413" s="84"/>
      <c r="TL413" s="84"/>
      <c r="TM413" s="84"/>
      <c r="TN413" s="84"/>
      <c r="TO413" s="84"/>
      <c r="TP413" s="84"/>
      <c r="TQ413" s="84"/>
      <c r="TR413" s="84"/>
      <c r="TS413" s="84"/>
      <c r="TT413" s="84"/>
      <c r="TU413" s="84"/>
      <c r="TV413" s="84"/>
      <c r="TW413" s="84"/>
      <c r="TX413" s="84"/>
      <c r="TY413" s="84"/>
      <c r="TZ413" s="84"/>
      <c r="UA413" s="84"/>
      <c r="UB413" s="84"/>
      <c r="UC413" s="84"/>
      <c r="UD413" s="84"/>
      <c r="UE413" s="84"/>
      <c r="UF413" s="84"/>
      <c r="UG413" s="84"/>
      <c r="UH413" s="84"/>
      <c r="UI413" s="84"/>
      <c r="UJ413" s="84"/>
      <c r="UK413" s="84"/>
      <c r="UL413" s="84"/>
      <c r="UM413" s="84"/>
      <c r="UN413" s="84"/>
      <c r="UO413" s="84"/>
      <c r="UP413" s="84"/>
      <c r="UQ413" s="84"/>
      <c r="UR413" s="84"/>
      <c r="US413" s="84"/>
      <c r="UT413" s="84"/>
      <c r="UU413" s="84"/>
      <c r="UV413" s="84"/>
      <c r="UW413" s="84"/>
      <c r="UX413" s="84"/>
      <c r="UY413" s="84"/>
      <c r="UZ413" s="84"/>
      <c r="VA413" s="84"/>
      <c r="VB413" s="84"/>
      <c r="VC413" s="84"/>
      <c r="VD413" s="84"/>
      <c r="VE413" s="84"/>
      <c r="VF413" s="84"/>
      <c r="VG413" s="84"/>
      <c r="VH413" s="84"/>
      <c r="VI413" s="84"/>
      <c r="VJ413" s="84"/>
      <c r="VK413" s="84"/>
      <c r="VL413" s="84"/>
      <c r="VM413" s="84"/>
      <c r="VN413" s="84"/>
      <c r="VO413" s="84"/>
      <c r="VP413" s="84"/>
      <c r="VQ413" s="84"/>
      <c r="VR413" s="84"/>
      <c r="VS413" s="84"/>
      <c r="VT413" s="84"/>
      <c r="VU413" s="84"/>
      <c r="VV413" s="84"/>
      <c r="VW413" s="84"/>
      <c r="VX413" s="84"/>
      <c r="VY413" s="84"/>
      <c r="VZ413" s="84"/>
      <c r="WA413" s="84"/>
      <c r="WB413" s="84"/>
      <c r="WC413" s="84"/>
      <c r="WD413" s="84"/>
      <c r="WE413" s="84"/>
      <c r="WF413" s="84"/>
      <c r="WG413" s="84"/>
      <c r="WH413" s="84"/>
      <c r="WI413" s="84"/>
      <c r="WJ413" s="84"/>
      <c r="WK413" s="84"/>
      <c r="WL413" s="84"/>
      <c r="WM413" s="84"/>
      <c r="WN413" s="84"/>
      <c r="WO413" s="84"/>
      <c r="WP413" s="84"/>
      <c r="WQ413" s="84"/>
      <c r="WR413" s="84"/>
      <c r="WS413" s="84"/>
      <c r="WT413" s="84"/>
      <c r="WU413" s="84"/>
      <c r="WV413" s="84"/>
      <c r="WW413" s="84"/>
      <c r="WX413" s="84"/>
      <c r="WY413" s="84"/>
      <c r="WZ413" s="84"/>
      <c r="XA413" s="84"/>
      <c r="XB413" s="84"/>
      <c r="XC413" s="84"/>
      <c r="XD413" s="84"/>
      <c r="XE413" s="84"/>
      <c r="XF413" s="84"/>
      <c r="XG413" s="84"/>
      <c r="XH413" s="84"/>
      <c r="XI413" s="84"/>
      <c r="XJ413" s="84"/>
      <c r="XK413" s="84"/>
      <c r="XL413" s="84"/>
      <c r="XM413" s="84"/>
      <c r="XN413" s="84"/>
      <c r="XO413" s="84"/>
      <c r="XP413" s="84"/>
      <c r="XQ413" s="84"/>
      <c r="XR413" s="84"/>
      <c r="XS413" s="84"/>
      <c r="XT413" s="84"/>
      <c r="XU413" s="84"/>
      <c r="XV413" s="84"/>
      <c r="XW413" s="84"/>
      <c r="XX413" s="84"/>
      <c r="XY413" s="84"/>
      <c r="XZ413" s="84"/>
      <c r="YA413" s="84"/>
      <c r="YB413" s="84"/>
      <c r="YC413" s="84"/>
      <c r="YD413" s="84"/>
      <c r="YE413" s="84"/>
      <c r="YF413" s="84"/>
      <c r="YG413" s="84"/>
      <c r="YH413" s="84"/>
      <c r="YI413" s="84"/>
      <c r="YJ413" s="84"/>
      <c r="YK413" s="84"/>
      <c r="YL413" s="84"/>
      <c r="YM413" s="84"/>
      <c r="YN413" s="84"/>
      <c r="YO413" s="84"/>
      <c r="YP413" s="84"/>
      <c r="YQ413" s="84"/>
      <c r="YR413" s="84"/>
      <c r="YS413" s="84"/>
      <c r="YT413" s="84"/>
      <c r="YU413" s="84"/>
      <c r="YV413" s="84"/>
      <c r="YW413" s="84"/>
      <c r="YX413" s="84"/>
      <c r="YY413" s="84"/>
      <c r="YZ413" s="84"/>
      <c r="ZA413" s="84"/>
      <c r="ZB413" s="84"/>
      <c r="ZC413" s="84"/>
      <c r="ZD413" s="84"/>
      <c r="ZE413" s="84"/>
      <c r="ZF413" s="84"/>
      <c r="ZG413" s="84"/>
      <c r="ZH413" s="84"/>
      <c r="ZI413" s="84"/>
      <c r="ZJ413" s="84"/>
      <c r="ZK413" s="84"/>
      <c r="ZL413" s="84"/>
      <c r="ZM413" s="84"/>
      <c r="ZN413" s="84"/>
      <c r="ZO413" s="84"/>
      <c r="ZP413" s="84"/>
      <c r="ZQ413" s="84"/>
      <c r="ZR413" s="84"/>
      <c r="ZS413" s="84"/>
      <c r="ZT413" s="84"/>
      <c r="ZU413" s="84"/>
      <c r="ZV413" s="84"/>
      <c r="ZW413" s="84"/>
      <c r="ZX413" s="84"/>
      <c r="ZY413" s="84"/>
      <c r="ZZ413" s="84"/>
      <c r="AAA413" s="84"/>
      <c r="AAB413" s="84"/>
      <c r="AAC413" s="84"/>
      <c r="AAD413" s="84"/>
      <c r="AAE413" s="84"/>
      <c r="AAF413" s="84"/>
      <c r="AAG413" s="84"/>
      <c r="AAH413" s="84"/>
      <c r="AAI413" s="84"/>
      <c r="AAJ413" s="84"/>
      <c r="AAK413" s="84"/>
      <c r="AAL413" s="84"/>
      <c r="AAM413" s="84"/>
      <c r="AAN413" s="84"/>
      <c r="AAO413" s="84"/>
      <c r="AAP413" s="84"/>
      <c r="AAQ413" s="84"/>
      <c r="AAR413" s="84"/>
      <c r="AAS413" s="84"/>
      <c r="AAT413" s="84"/>
      <c r="AAU413" s="84"/>
      <c r="AAV413" s="84"/>
      <c r="AAW413" s="84"/>
      <c r="AAX413" s="84"/>
      <c r="AAY413" s="84"/>
      <c r="AAZ413" s="84"/>
      <c r="ABA413" s="84"/>
      <c r="ABB413" s="84"/>
      <c r="ABC413" s="84"/>
      <c r="ABD413" s="84"/>
      <c r="ABE413" s="84"/>
      <c r="ABF413" s="84"/>
      <c r="ABG413" s="84"/>
      <c r="ABH413" s="84"/>
      <c r="ABI413" s="84"/>
      <c r="ABJ413" s="84"/>
      <c r="ABK413" s="84"/>
      <c r="ABL413" s="84"/>
      <c r="ABM413" s="84"/>
      <c r="ABN413" s="84"/>
      <c r="ABO413" s="84"/>
      <c r="ABP413" s="84"/>
      <c r="ABQ413" s="84"/>
      <c r="ABR413" s="84"/>
      <c r="ABS413" s="84"/>
      <c r="ABT413" s="84"/>
      <c r="ABU413" s="84"/>
      <c r="ABV413" s="84"/>
      <c r="ABW413" s="84"/>
      <c r="ABX413" s="84"/>
      <c r="ABY413" s="84"/>
      <c r="ABZ413" s="84"/>
      <c r="ACA413" s="84"/>
      <c r="ACB413" s="84"/>
      <c r="ACC413" s="84"/>
      <c r="ACD413" s="84"/>
      <c r="ACE413" s="84"/>
      <c r="ACF413" s="84"/>
      <c r="ACG413" s="84"/>
      <c r="ACH413" s="84"/>
      <c r="ACI413" s="84"/>
      <c r="ACJ413" s="84"/>
      <c r="ACK413" s="84"/>
      <c r="ACL413" s="84"/>
      <c r="ACM413" s="84"/>
      <c r="ACN413" s="84"/>
      <c r="ACO413" s="84"/>
      <c r="ACP413" s="84"/>
      <c r="ACQ413" s="84"/>
      <c r="ACR413" s="84"/>
      <c r="ACS413" s="84"/>
      <c r="ACT413" s="84"/>
      <c r="ACU413" s="84"/>
      <c r="ACV413" s="84"/>
      <c r="ACW413" s="84"/>
      <c r="ACX413" s="84"/>
      <c r="ACY413" s="84"/>
      <c r="ACZ413" s="84"/>
      <c r="ADA413" s="84"/>
      <c r="ADB413" s="84"/>
      <c r="ADC413" s="84"/>
      <c r="ADD413" s="84"/>
      <c r="ADE413" s="84"/>
      <c r="ADF413" s="84"/>
      <c r="ADG413" s="84"/>
      <c r="ADH413" s="84"/>
      <c r="ADI413" s="84"/>
      <c r="ADJ413" s="84"/>
      <c r="ADK413" s="84"/>
      <c r="ADL413" s="84"/>
      <c r="ADM413" s="84"/>
      <c r="ADN413" s="84"/>
      <c r="ADO413" s="84"/>
      <c r="ADP413" s="84"/>
      <c r="ADQ413" s="84"/>
      <c r="ADR413" s="84"/>
      <c r="ADS413" s="84"/>
      <c r="ADT413" s="84"/>
      <c r="ADU413" s="84"/>
      <c r="ADV413" s="84"/>
      <c r="ADW413" s="84"/>
      <c r="ADX413" s="84"/>
      <c r="ADY413" s="84"/>
      <c r="ADZ413" s="84"/>
      <c r="AEA413" s="84"/>
      <c r="AEB413" s="84"/>
      <c r="AEC413" s="84"/>
      <c r="AED413" s="84"/>
      <c r="AEE413" s="84"/>
      <c r="AEF413" s="84"/>
      <c r="AEG413" s="84"/>
      <c r="AEH413" s="84"/>
      <c r="AEI413" s="84"/>
      <c r="AEJ413" s="84"/>
      <c r="AEK413" s="84"/>
      <c r="AEL413" s="84"/>
      <c r="AEM413" s="84"/>
      <c r="AEN413" s="84"/>
      <c r="AEO413" s="84"/>
      <c r="AEP413" s="84"/>
      <c r="AEQ413" s="84"/>
      <c r="AER413" s="84"/>
      <c r="AES413" s="84"/>
      <c r="AET413" s="84"/>
      <c r="AEU413" s="84"/>
      <c r="AEV413" s="84"/>
      <c r="AEW413" s="84"/>
      <c r="AEX413" s="84"/>
      <c r="AEY413" s="84"/>
      <c r="AEZ413" s="84"/>
      <c r="AFA413" s="84"/>
      <c r="AFB413" s="84"/>
      <c r="AFC413" s="84"/>
      <c r="AFD413" s="84"/>
      <c r="AFE413" s="84"/>
      <c r="AFF413" s="84"/>
      <c r="AFG413" s="84"/>
      <c r="AFH413" s="84"/>
      <c r="AFI413" s="84"/>
      <c r="AFJ413" s="84"/>
      <c r="AFK413" s="84"/>
      <c r="AFL413" s="84"/>
      <c r="AFM413" s="84"/>
      <c r="AFN413" s="84"/>
      <c r="AFO413" s="84"/>
      <c r="AFP413" s="84"/>
      <c r="AFQ413" s="84"/>
      <c r="AFR413" s="84"/>
      <c r="AFS413" s="84"/>
      <c r="AFT413" s="84"/>
      <c r="AFU413" s="84"/>
      <c r="AFV413" s="84"/>
      <c r="AFW413" s="84"/>
      <c r="AFX413" s="84"/>
      <c r="AFY413" s="84"/>
      <c r="AFZ413" s="84"/>
      <c r="AGA413" s="84"/>
      <c r="AGB413" s="84"/>
      <c r="AGC413" s="84"/>
      <c r="AGD413" s="84"/>
      <c r="AGE413" s="84"/>
      <c r="AGF413" s="84"/>
      <c r="AGG413" s="84"/>
      <c r="AGH413" s="84"/>
      <c r="AGI413" s="84"/>
      <c r="AGJ413" s="84"/>
      <c r="AGK413" s="84"/>
      <c r="AGL413" s="84"/>
      <c r="AGM413" s="84"/>
      <c r="AGN413" s="84"/>
      <c r="AGO413" s="84"/>
      <c r="AGP413" s="84"/>
      <c r="AGQ413" s="84"/>
      <c r="AGR413" s="84"/>
      <c r="AGS413" s="84"/>
      <c r="AGT413" s="84"/>
      <c r="AGU413" s="84"/>
      <c r="AGV413" s="84"/>
      <c r="AGW413" s="84"/>
      <c r="AGX413" s="84"/>
      <c r="AGY413" s="84"/>
      <c r="AGZ413" s="84"/>
      <c r="AHA413" s="84"/>
      <c r="AHB413" s="84"/>
      <c r="AHC413" s="84"/>
      <c r="AHD413" s="84"/>
      <c r="AHE413" s="84"/>
      <c r="AHF413" s="84"/>
      <c r="AHG413" s="84"/>
      <c r="AHH413" s="84"/>
      <c r="AHI413" s="84"/>
      <c r="AHJ413" s="84"/>
      <c r="AHK413" s="84"/>
      <c r="AHL413" s="84"/>
      <c r="AHM413" s="84"/>
      <c r="AHN413" s="84"/>
      <c r="AHO413" s="84"/>
      <c r="AHP413" s="84"/>
      <c r="AHQ413" s="84"/>
      <c r="AHR413" s="84"/>
      <c r="AHS413" s="84"/>
      <c r="AHT413" s="84"/>
      <c r="AHU413" s="84"/>
      <c r="AHV413" s="84"/>
      <c r="AHW413" s="84"/>
      <c r="AHX413" s="84"/>
      <c r="AHY413" s="84"/>
      <c r="AHZ413" s="84"/>
      <c r="AIA413" s="84"/>
      <c r="AIB413" s="84"/>
      <c r="AIC413" s="84"/>
      <c r="AID413" s="84"/>
      <c r="AIE413" s="84"/>
      <c r="AIF413" s="84"/>
      <c r="AIG413" s="84"/>
      <c r="AIH413" s="84"/>
      <c r="AII413" s="84"/>
      <c r="AIJ413" s="84"/>
      <c r="AIK413" s="84"/>
      <c r="AIL413" s="84"/>
      <c r="AIM413" s="84"/>
      <c r="AIN413" s="84"/>
      <c r="AIO413" s="84"/>
      <c r="AIP413" s="84"/>
      <c r="AIQ413" s="84"/>
      <c r="AIR413" s="84"/>
      <c r="AIS413" s="84"/>
      <c r="AIT413" s="84"/>
      <c r="AIU413" s="84"/>
      <c r="AIV413" s="84"/>
      <c r="AIW413" s="84"/>
      <c r="AIX413" s="84"/>
      <c r="AIY413" s="84"/>
      <c r="AIZ413" s="84"/>
      <c r="AJA413" s="84"/>
      <c r="AJB413" s="84"/>
      <c r="AJC413" s="84"/>
      <c r="AJD413" s="84"/>
      <c r="AJE413" s="84"/>
      <c r="AJF413" s="84"/>
      <c r="AJG413" s="84"/>
      <c r="AJH413" s="84"/>
      <c r="AJI413" s="84"/>
      <c r="AJJ413" s="84"/>
      <c r="AJK413" s="84"/>
      <c r="AJL413" s="84"/>
      <c r="AJM413" s="84"/>
      <c r="AJN413" s="84"/>
      <c r="AJO413" s="84"/>
      <c r="AJP413" s="84"/>
      <c r="AJQ413" s="84"/>
      <c r="AJR413" s="84"/>
      <c r="AJS413" s="84"/>
      <c r="AJT413" s="84"/>
      <c r="AJU413" s="84"/>
      <c r="AJV413" s="84"/>
      <c r="AJW413" s="84"/>
      <c r="AJX413" s="84"/>
      <c r="AJY413" s="84"/>
      <c r="AJZ413" s="84"/>
      <c r="AKA413" s="84"/>
      <c r="AKB413" s="84"/>
      <c r="AKC413" s="84"/>
      <c r="AKD413" s="84"/>
      <c r="AKE413" s="84"/>
      <c r="AKF413" s="84"/>
      <c r="AKG413" s="84"/>
      <c r="AKH413" s="84"/>
      <c r="AKI413" s="84"/>
      <c r="AKJ413" s="84"/>
      <c r="AKK413" s="84"/>
      <c r="AKL413" s="84"/>
      <c r="AKM413" s="84"/>
      <c r="AKN413" s="84"/>
      <c r="AKO413" s="84"/>
      <c r="AKP413" s="84"/>
      <c r="AKQ413" s="84"/>
      <c r="AKR413" s="84"/>
      <c r="AKS413" s="84"/>
      <c r="AKT413" s="84"/>
      <c r="AKU413" s="84"/>
      <c r="AKV413" s="84"/>
      <c r="AKW413" s="84"/>
      <c r="AKX413" s="84"/>
      <c r="AKY413" s="84"/>
      <c r="AKZ413" s="84"/>
      <c r="ALA413" s="84"/>
      <c r="ALB413" s="84"/>
      <c r="ALC413" s="84"/>
      <c r="ALD413" s="84"/>
      <c r="ALE413" s="84"/>
      <c r="ALF413" s="84"/>
      <c r="ALG413" s="84"/>
      <c r="ALH413" s="84"/>
      <c r="ALI413" s="84"/>
      <c r="ALJ413" s="84"/>
      <c r="ALK413" s="84"/>
      <c r="ALL413" s="84"/>
      <c r="ALM413" s="84"/>
      <c r="ALN413" s="84"/>
      <c r="ALO413" s="84"/>
      <c r="ALP413" s="84"/>
      <c r="ALQ413" s="84"/>
      <c r="ALR413" s="84"/>
      <c r="ALS413" s="84"/>
      <c r="ALT413" s="84"/>
      <c r="ALU413" s="84"/>
      <c r="ALV413" s="84"/>
      <c r="ALW413" s="84"/>
      <c r="ALX413" s="84"/>
      <c r="ALY413" s="84"/>
      <c r="ALZ413" s="84"/>
      <c r="AMA413" s="84"/>
      <c r="AMB413" s="84"/>
      <c r="AMC413" s="84"/>
      <c r="AMD413" s="84"/>
      <c r="AME413" s="84"/>
      <c r="AMF413" s="84"/>
      <c r="AMG413" s="84"/>
      <c r="AMH413" s="84"/>
      <c r="AMI413" s="84"/>
      <c r="AMJ413" s="84"/>
      <c r="AMK413" s="84"/>
      <c r="AML413" s="84"/>
      <c r="AMM413" s="84"/>
      <c r="AMN413" s="84"/>
      <c r="AMO413" s="84"/>
      <c r="AMP413" s="84"/>
      <c r="AMQ413" s="84"/>
      <c r="AMR413" s="84"/>
      <c r="AMS413" s="84"/>
      <c r="AMT413" s="84"/>
      <c r="AMU413" s="84"/>
      <c r="AMV413" s="84"/>
      <c r="AMW413" s="84"/>
      <c r="AMX413" s="84"/>
      <c r="AMY413" s="84"/>
      <c r="AMZ413" s="84"/>
      <c r="ANA413" s="84"/>
      <c r="ANB413" s="84"/>
      <c r="ANC413" s="84"/>
      <c r="AND413" s="84"/>
      <c r="ANE413" s="84"/>
      <c r="ANF413" s="84"/>
      <c r="ANG413" s="84"/>
      <c r="ANH413" s="84"/>
      <c r="ANI413" s="84"/>
      <c r="ANJ413" s="84"/>
      <c r="ANK413" s="84"/>
      <c r="ANL413" s="84"/>
      <c r="ANM413" s="84"/>
      <c r="ANN413" s="84"/>
      <c r="ANO413" s="84"/>
      <c r="ANP413" s="84"/>
      <c r="ANQ413" s="84"/>
      <c r="ANR413" s="84"/>
      <c r="ANS413" s="84"/>
      <c r="ANT413" s="84"/>
      <c r="ANU413" s="84"/>
      <c r="ANV413" s="84"/>
      <c r="ANW413" s="84"/>
      <c r="ANX413" s="84"/>
      <c r="ANY413" s="84"/>
      <c r="ANZ413" s="84"/>
      <c r="AOA413" s="84"/>
      <c r="AOB413" s="84"/>
      <c r="AOC413" s="84"/>
      <c r="AOD413" s="84"/>
      <c r="AOE413" s="84"/>
      <c r="AOF413" s="84"/>
      <c r="AOG413" s="84"/>
      <c r="AOH413" s="84"/>
      <c r="AOI413" s="84"/>
      <c r="AOJ413" s="84"/>
      <c r="AOK413" s="84"/>
      <c r="AOL413" s="84"/>
      <c r="AOM413" s="84"/>
      <c r="AON413" s="84"/>
      <c r="AOO413" s="84"/>
      <c r="AOP413" s="84"/>
      <c r="AOQ413" s="84"/>
      <c r="AOR413" s="84"/>
      <c r="AOS413" s="84"/>
      <c r="AOT413" s="84"/>
      <c r="AOU413" s="84"/>
      <c r="AOV413" s="84"/>
      <c r="AOW413" s="84"/>
      <c r="AOX413" s="84"/>
      <c r="AOY413" s="84"/>
      <c r="AOZ413" s="84"/>
      <c r="APA413" s="84"/>
      <c r="APB413" s="84"/>
      <c r="APC413" s="84"/>
      <c r="APD413" s="84"/>
      <c r="APE413" s="84"/>
      <c r="APF413" s="84"/>
      <c r="APG413" s="84"/>
      <c r="APH413" s="84"/>
      <c r="API413" s="84"/>
      <c r="APJ413" s="84"/>
      <c r="APK413" s="84"/>
      <c r="APL413" s="84"/>
      <c r="APM413" s="84"/>
      <c r="APN413" s="84"/>
      <c r="APO413" s="84"/>
      <c r="APP413" s="84"/>
      <c r="APQ413" s="84"/>
      <c r="APR413" s="84"/>
      <c r="APS413" s="84"/>
      <c r="APT413" s="84"/>
      <c r="APU413" s="84"/>
      <c r="APV413" s="84"/>
      <c r="APW413" s="84"/>
      <c r="APX413" s="84"/>
      <c r="APY413" s="84"/>
      <c r="APZ413" s="84"/>
      <c r="AQA413" s="84"/>
      <c r="AQB413" s="84"/>
      <c r="AQC413" s="84"/>
      <c r="AQD413" s="84"/>
      <c r="AQE413" s="84"/>
      <c r="AQF413" s="84"/>
      <c r="AQG413" s="84"/>
      <c r="AQH413" s="84"/>
      <c r="AQI413" s="84"/>
      <c r="AQJ413" s="84"/>
      <c r="AQK413" s="84"/>
      <c r="AQL413" s="84"/>
      <c r="AQM413" s="84"/>
      <c r="AQN413" s="84"/>
      <c r="AQO413" s="84"/>
      <c r="AQP413" s="84"/>
      <c r="AQQ413" s="84"/>
      <c r="AQR413" s="84"/>
      <c r="AQS413" s="84"/>
      <c r="AQT413" s="84"/>
      <c r="AQU413" s="84"/>
      <c r="AQV413" s="84"/>
      <c r="AQW413" s="84"/>
      <c r="AQX413" s="84"/>
      <c r="AQY413" s="84"/>
      <c r="AQZ413" s="84"/>
      <c r="ARA413" s="84"/>
      <c r="ARB413" s="84"/>
      <c r="ARC413" s="84"/>
      <c r="ARD413" s="84"/>
      <c r="ARE413" s="84"/>
      <c r="ARF413" s="84"/>
      <c r="ARG413" s="84"/>
      <c r="ARH413" s="84"/>
      <c r="ARI413" s="84"/>
      <c r="ARJ413" s="84"/>
      <c r="ARK413" s="84"/>
      <c r="ARL413" s="84"/>
      <c r="ARM413" s="84"/>
      <c r="ARN413" s="84"/>
      <c r="ARO413" s="84"/>
      <c r="ARP413" s="84"/>
      <c r="ARQ413" s="84"/>
      <c r="ARR413" s="84"/>
      <c r="ARS413" s="84"/>
      <c r="ART413" s="84"/>
      <c r="ARU413" s="84"/>
      <c r="ARV413" s="84"/>
      <c r="ARW413" s="84"/>
      <c r="ARX413" s="84"/>
      <c r="ARY413" s="84"/>
      <c r="ARZ413" s="84"/>
      <c r="ASA413" s="84"/>
      <c r="ASB413" s="84"/>
      <c r="ASC413" s="84"/>
      <c r="ASD413" s="84"/>
      <c r="ASE413" s="84"/>
      <c r="ASF413" s="84"/>
      <c r="ASG413" s="84"/>
      <c r="ASH413" s="84"/>
      <c r="ASI413" s="84"/>
      <c r="ASJ413" s="84"/>
      <c r="ASK413" s="84"/>
      <c r="ASL413" s="84"/>
      <c r="ASM413" s="84"/>
      <c r="ASN413" s="84"/>
      <c r="ASO413" s="84"/>
      <c r="ASP413" s="84"/>
      <c r="ASQ413" s="84"/>
      <c r="ASR413" s="84"/>
      <c r="ASS413" s="84"/>
      <c r="AST413" s="84"/>
      <c r="ASU413" s="84"/>
      <c r="ASV413" s="84"/>
      <c r="ASW413" s="84"/>
      <c r="ASX413" s="84"/>
      <c r="ASY413" s="84"/>
      <c r="ASZ413" s="84"/>
      <c r="ATA413" s="84"/>
      <c r="ATB413" s="84"/>
      <c r="ATC413" s="84"/>
      <c r="ATD413" s="84"/>
      <c r="ATE413" s="84"/>
      <c r="ATF413" s="84"/>
      <c r="ATG413" s="84"/>
      <c r="ATH413" s="84"/>
      <c r="ATI413" s="84"/>
      <c r="ATJ413" s="84"/>
      <c r="ATK413" s="84"/>
      <c r="ATL413" s="84"/>
      <c r="ATM413" s="84"/>
      <c r="ATN413" s="84"/>
      <c r="ATO413" s="84"/>
      <c r="ATP413" s="84"/>
      <c r="ATQ413" s="84"/>
      <c r="ATR413" s="84"/>
      <c r="ATS413" s="84"/>
      <c r="ATT413" s="84"/>
      <c r="ATU413" s="84"/>
      <c r="ATV413" s="84"/>
      <c r="ATW413" s="84"/>
      <c r="ATX413" s="84"/>
      <c r="ATY413" s="84"/>
      <c r="ATZ413" s="84"/>
      <c r="AUA413" s="84"/>
      <c r="AUB413" s="84"/>
      <c r="AUC413" s="84"/>
      <c r="AUD413" s="84"/>
      <c r="AUE413" s="84"/>
      <c r="AUF413" s="84"/>
      <c r="AUG413" s="84"/>
      <c r="AUH413" s="84"/>
      <c r="AUI413" s="84"/>
      <c r="AUJ413" s="84"/>
      <c r="AUK413" s="84"/>
      <c r="AUL413" s="84"/>
      <c r="AUM413" s="84"/>
      <c r="AUN413" s="84"/>
      <c r="AUO413" s="84"/>
      <c r="AUP413" s="84"/>
      <c r="AUQ413" s="84"/>
      <c r="AUR413" s="84"/>
      <c r="AUS413" s="84"/>
      <c r="AUT413" s="84"/>
      <c r="AUU413" s="84"/>
      <c r="AUV413" s="84"/>
      <c r="AUW413" s="84"/>
      <c r="AUX413" s="84"/>
      <c r="AUY413" s="84"/>
      <c r="AUZ413" s="84"/>
      <c r="AVA413" s="84"/>
      <c r="AVB413" s="84"/>
      <c r="AVC413" s="84"/>
      <c r="AVD413" s="84"/>
      <c r="AVE413" s="84"/>
      <c r="AVF413" s="84"/>
      <c r="AVG413" s="84"/>
      <c r="AVH413" s="84"/>
      <c r="AVI413" s="84"/>
      <c r="AVJ413" s="84"/>
      <c r="AVK413" s="84"/>
      <c r="AVL413" s="84"/>
      <c r="AVM413" s="84"/>
      <c r="AVN413" s="84"/>
      <c r="AVO413" s="84"/>
      <c r="AVP413" s="84"/>
      <c r="AVQ413" s="84"/>
      <c r="AVR413" s="84"/>
      <c r="AVS413" s="84"/>
      <c r="AVT413" s="84"/>
      <c r="AVU413" s="84"/>
      <c r="AVV413" s="84"/>
      <c r="AVW413" s="84"/>
      <c r="AVX413" s="84"/>
      <c r="AVY413" s="84"/>
      <c r="AVZ413" s="84"/>
      <c r="AWA413" s="84"/>
      <c r="AWB413" s="84"/>
      <c r="AWC413" s="84"/>
      <c r="AWD413" s="84"/>
      <c r="AWE413" s="84"/>
      <c r="AWF413" s="84"/>
      <c r="AWG413" s="84"/>
      <c r="AWH413" s="84"/>
      <c r="AWI413" s="84"/>
      <c r="AWJ413" s="84"/>
      <c r="AWK413" s="84"/>
      <c r="AWL413" s="84"/>
      <c r="AWM413" s="84"/>
      <c r="AWN413" s="84"/>
      <c r="AWO413" s="84"/>
      <c r="AWP413" s="84"/>
      <c r="AWQ413" s="84"/>
      <c r="AWR413" s="84"/>
      <c r="AWS413" s="84"/>
      <c r="AWT413" s="84"/>
      <c r="AWU413" s="84"/>
      <c r="AWV413" s="84"/>
      <c r="AWW413" s="84"/>
      <c r="AWX413" s="84"/>
      <c r="AWY413" s="84"/>
      <c r="AWZ413" s="84"/>
      <c r="AXA413" s="84"/>
      <c r="AXB413" s="84"/>
      <c r="AXC413" s="84"/>
      <c r="AXD413" s="84"/>
      <c r="AXE413" s="84"/>
      <c r="AXF413" s="84"/>
      <c r="AXG413" s="84"/>
      <c r="AXH413" s="84"/>
      <c r="AXI413" s="84"/>
      <c r="AXJ413" s="84"/>
      <c r="AXK413" s="84"/>
      <c r="AXL413" s="84"/>
      <c r="AXM413" s="84"/>
      <c r="AXN413" s="84"/>
      <c r="AXO413" s="84"/>
      <c r="AXP413" s="84"/>
      <c r="AXQ413" s="84"/>
      <c r="AXR413" s="84"/>
      <c r="AXS413" s="84"/>
      <c r="AXT413" s="84"/>
      <c r="AXU413" s="84"/>
      <c r="AXV413" s="84"/>
      <c r="AXW413" s="84"/>
      <c r="AXX413" s="84"/>
      <c r="AXY413" s="84"/>
      <c r="AXZ413" s="84"/>
      <c r="AYA413" s="84"/>
      <c r="AYB413" s="84"/>
      <c r="AYC413" s="84"/>
      <c r="AYD413" s="84"/>
      <c r="AYE413" s="84"/>
      <c r="AYF413" s="84"/>
      <c r="AYG413" s="84"/>
      <c r="AYH413" s="84"/>
      <c r="AYI413" s="84"/>
      <c r="AYJ413" s="84"/>
      <c r="AYK413" s="84"/>
      <c r="AYL413" s="84"/>
      <c r="AYM413" s="84"/>
      <c r="AYN413" s="84"/>
      <c r="AYO413" s="84"/>
      <c r="AYP413" s="84"/>
      <c r="AYQ413" s="84"/>
      <c r="AYR413" s="84"/>
      <c r="AYS413" s="84"/>
      <c r="AYT413" s="84"/>
      <c r="AYU413" s="84"/>
      <c r="AYV413" s="84"/>
      <c r="AYW413" s="84"/>
      <c r="AYX413" s="84"/>
      <c r="AYY413" s="84"/>
      <c r="AYZ413" s="84"/>
      <c r="AZA413" s="84"/>
      <c r="AZB413" s="84"/>
      <c r="AZC413" s="84"/>
      <c r="AZD413" s="84"/>
      <c r="AZE413" s="84"/>
      <c r="AZF413" s="84"/>
      <c r="AZG413" s="84"/>
      <c r="AZH413" s="84"/>
      <c r="AZI413" s="84"/>
      <c r="AZJ413" s="84"/>
      <c r="AZK413" s="84"/>
      <c r="AZL413" s="84"/>
      <c r="AZM413" s="84"/>
      <c r="AZN413" s="84"/>
      <c r="AZO413" s="84"/>
      <c r="AZP413" s="84"/>
      <c r="AZQ413" s="84"/>
      <c r="AZR413" s="84"/>
      <c r="AZS413" s="84"/>
      <c r="AZT413" s="84"/>
      <c r="AZU413" s="84"/>
      <c r="AZV413" s="84"/>
      <c r="AZW413" s="84"/>
      <c r="AZX413" s="84"/>
      <c r="AZY413" s="84"/>
      <c r="AZZ413" s="84"/>
      <c r="BAA413" s="84"/>
      <c r="BAB413" s="84"/>
      <c r="BAC413" s="84"/>
      <c r="BAD413" s="84"/>
      <c r="BAE413" s="84"/>
      <c r="BAF413" s="84"/>
      <c r="BAG413" s="84"/>
      <c r="BAH413" s="84"/>
      <c r="BAI413" s="84"/>
      <c r="BAJ413" s="84"/>
      <c r="BAK413" s="84"/>
      <c r="BAL413" s="84"/>
      <c r="BAM413" s="84"/>
      <c r="BAN413" s="84"/>
      <c r="BAO413" s="84"/>
      <c r="BAP413" s="84"/>
      <c r="BAQ413" s="84"/>
      <c r="BAR413" s="84"/>
      <c r="BAS413" s="84"/>
      <c r="BAT413" s="84"/>
      <c r="BAU413" s="84"/>
      <c r="BAV413" s="84"/>
      <c r="BAW413" s="84"/>
      <c r="BAX413" s="84"/>
      <c r="BAY413" s="84"/>
      <c r="BAZ413" s="84"/>
      <c r="BBA413" s="84"/>
      <c r="BBB413" s="84"/>
      <c r="BBC413" s="84"/>
      <c r="BBD413" s="84"/>
      <c r="BBE413" s="84"/>
      <c r="BBF413" s="84"/>
      <c r="BBG413" s="84"/>
      <c r="BBH413" s="84"/>
      <c r="BBI413" s="84"/>
      <c r="BBJ413" s="84"/>
      <c r="BBK413" s="84"/>
      <c r="BBL413" s="84"/>
      <c r="BBM413" s="84"/>
      <c r="BBN413" s="84"/>
      <c r="BBO413" s="84"/>
      <c r="BBP413" s="84"/>
      <c r="BBQ413" s="84"/>
      <c r="BBR413" s="84"/>
      <c r="BBS413" s="84"/>
      <c r="BBT413" s="84"/>
      <c r="BBU413" s="84"/>
      <c r="BBV413" s="84"/>
      <c r="BBW413" s="84"/>
      <c r="BBX413" s="84"/>
      <c r="BBY413" s="84"/>
      <c r="BBZ413" s="84"/>
      <c r="BCA413" s="84"/>
      <c r="BCB413" s="84"/>
      <c r="BCC413" s="84"/>
      <c r="BCD413" s="84"/>
      <c r="BCE413" s="84"/>
      <c r="BCF413" s="84"/>
      <c r="BCG413" s="84"/>
      <c r="BCH413" s="84"/>
      <c r="BCI413" s="84"/>
      <c r="BCJ413" s="84"/>
      <c r="BCK413" s="84"/>
      <c r="BCL413" s="84"/>
      <c r="BCM413" s="84"/>
      <c r="BCN413" s="84"/>
      <c r="BCO413" s="84"/>
      <c r="BCP413" s="84"/>
      <c r="BCQ413" s="84"/>
      <c r="BCR413" s="84"/>
      <c r="BCS413" s="84"/>
      <c r="BCT413" s="84"/>
      <c r="BCU413" s="84"/>
      <c r="BCV413" s="84"/>
      <c r="BCW413" s="84"/>
      <c r="BCX413" s="84"/>
      <c r="BCY413" s="84"/>
      <c r="BCZ413" s="84"/>
      <c r="BDA413" s="84"/>
      <c r="BDB413" s="84"/>
      <c r="BDC413" s="84"/>
      <c r="BDD413" s="84"/>
      <c r="BDE413" s="84"/>
      <c r="BDF413" s="84"/>
      <c r="BDG413" s="84"/>
      <c r="BDH413" s="84"/>
      <c r="BDI413" s="84"/>
      <c r="BDJ413" s="84"/>
      <c r="BDK413" s="84"/>
      <c r="BDL413" s="84"/>
      <c r="BDM413" s="84"/>
      <c r="BDN413" s="84"/>
      <c r="BDO413" s="84"/>
      <c r="BDP413" s="84"/>
      <c r="BDQ413" s="84"/>
      <c r="BDR413" s="84"/>
      <c r="BDS413" s="84"/>
      <c r="BDT413" s="84"/>
      <c r="BDU413" s="84"/>
      <c r="BDV413" s="84"/>
      <c r="BDW413" s="84"/>
      <c r="BDX413" s="84"/>
      <c r="BDY413" s="84"/>
      <c r="BDZ413" s="84"/>
      <c r="BEA413" s="84"/>
      <c r="BEB413" s="84"/>
      <c r="BEC413" s="84"/>
      <c r="BED413" s="84"/>
      <c r="BEE413" s="84"/>
      <c r="BEF413" s="84"/>
      <c r="BEG413" s="84"/>
      <c r="BEH413" s="84"/>
      <c r="BEI413" s="84"/>
      <c r="BEJ413" s="84"/>
      <c r="BEK413" s="84"/>
      <c r="BEL413" s="84"/>
      <c r="BEM413" s="84"/>
      <c r="BEN413" s="84"/>
      <c r="BEO413" s="84"/>
      <c r="BEP413" s="84"/>
      <c r="BEQ413" s="84"/>
      <c r="BER413" s="84"/>
      <c r="BES413" s="84"/>
      <c r="BET413" s="84"/>
      <c r="BEU413" s="84"/>
      <c r="BEV413" s="84"/>
      <c r="BEW413" s="84"/>
      <c r="BEX413" s="84"/>
      <c r="BEY413" s="84"/>
      <c r="BEZ413" s="84"/>
      <c r="BFA413" s="84"/>
      <c r="BFB413" s="84"/>
      <c r="BFC413" s="84"/>
      <c r="BFD413" s="84"/>
      <c r="BFE413" s="84"/>
      <c r="BFF413" s="84"/>
      <c r="BFG413" s="84"/>
      <c r="BFH413" s="84"/>
      <c r="BFI413" s="84"/>
      <c r="BFJ413" s="84"/>
      <c r="BFK413" s="84"/>
      <c r="BFL413" s="84"/>
      <c r="BFM413" s="84"/>
      <c r="BFN413" s="84"/>
      <c r="BFO413" s="84"/>
      <c r="BFP413" s="84"/>
      <c r="BFQ413" s="84"/>
      <c r="BFR413" s="84"/>
      <c r="BFS413" s="84"/>
      <c r="BFT413" s="84"/>
      <c r="BFU413" s="84"/>
      <c r="BFV413" s="84"/>
      <c r="BFW413" s="84"/>
      <c r="BFX413" s="84"/>
      <c r="BFY413" s="84"/>
      <c r="BFZ413" s="84"/>
      <c r="BGA413" s="84"/>
      <c r="BGB413" s="84"/>
      <c r="BGC413" s="84"/>
      <c r="BGD413" s="84"/>
      <c r="BGE413" s="84"/>
      <c r="BGF413" s="84"/>
      <c r="BGG413" s="84"/>
      <c r="BGH413" s="84"/>
      <c r="BGI413" s="84"/>
      <c r="BGJ413" s="84"/>
      <c r="BGK413" s="84"/>
      <c r="BGL413" s="84"/>
      <c r="BGM413" s="84"/>
      <c r="BGN413" s="84"/>
      <c r="BGO413" s="84"/>
      <c r="BGP413" s="84"/>
      <c r="BGQ413" s="84"/>
      <c r="BGR413" s="84"/>
      <c r="BGS413" s="84"/>
      <c r="BGT413" s="84"/>
      <c r="BGU413" s="84"/>
      <c r="BGV413" s="84"/>
      <c r="BGW413" s="84"/>
      <c r="BGX413" s="84"/>
      <c r="BGY413" s="84"/>
      <c r="BGZ413" s="84"/>
      <c r="BHA413" s="84"/>
      <c r="BHB413" s="84"/>
      <c r="BHC413" s="84"/>
      <c r="BHD413" s="84"/>
      <c r="BHE413" s="84"/>
      <c r="BHF413" s="84"/>
      <c r="BHG413" s="84"/>
      <c r="BHH413" s="84"/>
      <c r="BHI413" s="84"/>
      <c r="BHJ413" s="84"/>
      <c r="BHK413" s="84"/>
      <c r="BHL413" s="84"/>
      <c r="BHM413" s="84"/>
      <c r="BHN413" s="84"/>
      <c r="BHO413" s="84"/>
      <c r="BHP413" s="84"/>
      <c r="BHQ413" s="84"/>
      <c r="BHR413" s="84"/>
      <c r="BHS413" s="84"/>
      <c r="BHT413" s="84"/>
      <c r="BHU413" s="84"/>
      <c r="BHV413" s="84"/>
      <c r="BHW413" s="84"/>
      <c r="BHX413" s="84"/>
      <c r="BHY413" s="84"/>
      <c r="BHZ413" s="84"/>
      <c r="BIA413" s="84"/>
      <c r="BIB413" s="84"/>
      <c r="BIC413" s="84"/>
      <c r="BID413" s="84"/>
      <c r="BIE413" s="84"/>
      <c r="BIF413" s="84"/>
      <c r="BIG413" s="84"/>
      <c r="BIH413" s="84"/>
      <c r="BII413" s="84"/>
      <c r="BIJ413" s="84"/>
      <c r="BIK413" s="84"/>
      <c r="BIL413" s="84"/>
      <c r="BIM413" s="84"/>
      <c r="BIN413" s="84"/>
      <c r="BIO413" s="84"/>
      <c r="BIP413" s="84"/>
      <c r="BIQ413" s="84"/>
      <c r="BIR413" s="84"/>
      <c r="BIS413" s="84"/>
      <c r="BIT413" s="84"/>
      <c r="BIU413" s="84"/>
      <c r="BIV413" s="84"/>
      <c r="BIW413" s="84"/>
      <c r="BIX413" s="84"/>
      <c r="BIY413" s="84"/>
      <c r="BIZ413" s="84"/>
      <c r="BJA413" s="84"/>
      <c r="BJB413" s="84"/>
      <c r="BJC413" s="84"/>
      <c r="BJD413" s="84"/>
      <c r="BJE413" s="84"/>
      <c r="BJF413" s="84"/>
      <c r="BJG413" s="84"/>
      <c r="BJH413" s="84"/>
      <c r="BJI413" s="84"/>
      <c r="BJJ413" s="84"/>
      <c r="BJK413" s="84"/>
      <c r="BJL413" s="84"/>
      <c r="BJM413" s="84"/>
      <c r="BJN413" s="84"/>
      <c r="BJO413" s="84"/>
      <c r="BJP413" s="84"/>
      <c r="BJQ413" s="84"/>
      <c r="BJR413" s="84"/>
      <c r="BJS413" s="84"/>
      <c r="BJT413" s="84"/>
      <c r="BJU413" s="84"/>
      <c r="BJV413" s="84"/>
      <c r="BJW413" s="84"/>
      <c r="BJX413" s="84"/>
      <c r="BJY413" s="84"/>
      <c r="BJZ413" s="84"/>
      <c r="BKA413" s="84"/>
      <c r="BKB413" s="84"/>
      <c r="BKC413" s="84"/>
      <c r="BKD413" s="84"/>
      <c r="BKE413" s="84"/>
      <c r="BKF413" s="84"/>
      <c r="BKG413" s="84"/>
      <c r="BKH413" s="84"/>
      <c r="BKI413" s="84"/>
      <c r="BKJ413" s="84"/>
      <c r="BKK413" s="84"/>
      <c r="BKL413" s="84"/>
      <c r="BKM413" s="84"/>
      <c r="BKN413" s="84"/>
      <c r="BKO413" s="84"/>
      <c r="BKP413" s="84"/>
      <c r="BKQ413" s="84"/>
      <c r="BKR413" s="84"/>
      <c r="BKS413" s="84"/>
      <c r="BKT413" s="84"/>
      <c r="BKU413" s="84"/>
      <c r="BKV413" s="84"/>
      <c r="BKW413" s="84"/>
      <c r="BKX413" s="84"/>
      <c r="BKY413" s="84"/>
      <c r="BKZ413" s="84"/>
      <c r="BLA413" s="84"/>
      <c r="BLB413" s="84"/>
      <c r="BLC413" s="84"/>
      <c r="BLD413" s="84"/>
      <c r="BLE413" s="84"/>
      <c r="BLF413" s="84"/>
      <c r="BLG413" s="84"/>
      <c r="BLH413" s="84"/>
      <c r="BLI413" s="84"/>
      <c r="BLJ413" s="84"/>
      <c r="BLK413" s="84"/>
      <c r="BLL413" s="84"/>
      <c r="BLM413" s="84"/>
      <c r="BLN413" s="84"/>
      <c r="BLO413" s="84"/>
      <c r="BLP413" s="84"/>
      <c r="BLQ413" s="84"/>
      <c r="BLR413" s="84"/>
      <c r="BLS413" s="84"/>
      <c r="BLT413" s="84"/>
      <c r="BLU413" s="84"/>
      <c r="BLV413" s="84"/>
      <c r="BLW413" s="84"/>
      <c r="BLX413" s="84"/>
      <c r="BLY413" s="84"/>
      <c r="BLZ413" s="84"/>
      <c r="BMA413" s="84"/>
      <c r="BMB413" s="84"/>
      <c r="BMC413" s="84"/>
      <c r="BMD413" s="84"/>
      <c r="BME413" s="84"/>
      <c r="BMF413" s="84"/>
      <c r="BMG413" s="84"/>
      <c r="BMH413" s="84"/>
      <c r="BMI413" s="84"/>
      <c r="BMJ413" s="84"/>
      <c r="BMK413" s="84"/>
      <c r="BML413" s="84"/>
      <c r="BMM413" s="84"/>
      <c r="BMN413" s="84"/>
      <c r="BMO413" s="84"/>
      <c r="BMP413" s="84"/>
      <c r="BMQ413" s="84"/>
      <c r="BMR413" s="84"/>
      <c r="BMS413" s="84"/>
      <c r="BMT413" s="84"/>
      <c r="BMU413" s="84"/>
      <c r="BMV413" s="84"/>
      <c r="BMW413" s="84"/>
      <c r="BMX413" s="84"/>
      <c r="BMY413" s="84"/>
      <c r="BMZ413" s="84"/>
      <c r="BNA413" s="84"/>
      <c r="BNB413" s="84"/>
      <c r="BNC413" s="84"/>
      <c r="BND413" s="84"/>
      <c r="BNE413" s="84"/>
      <c r="BNF413" s="84"/>
      <c r="BNG413" s="84"/>
      <c r="BNH413" s="84"/>
      <c r="BNI413" s="84"/>
      <c r="BNJ413" s="84"/>
      <c r="BNK413" s="84"/>
      <c r="BNL413" s="84"/>
      <c r="BNM413" s="84"/>
      <c r="BNN413" s="84"/>
      <c r="BNO413" s="84"/>
      <c r="BNP413" s="84"/>
      <c r="BNQ413" s="84"/>
      <c r="BNR413" s="84"/>
      <c r="BNS413" s="84"/>
      <c r="BNT413" s="84"/>
      <c r="BNU413" s="84"/>
      <c r="BNV413" s="84"/>
      <c r="BNW413" s="84"/>
      <c r="BNX413" s="84"/>
      <c r="BNY413" s="84"/>
      <c r="BNZ413" s="84"/>
      <c r="BOA413" s="84"/>
      <c r="BOB413" s="84"/>
      <c r="BOC413" s="84"/>
      <c r="BOD413" s="84"/>
      <c r="BOE413" s="84"/>
      <c r="BOF413" s="84"/>
      <c r="BOG413" s="84"/>
      <c r="BOH413" s="84"/>
      <c r="BOI413" s="84"/>
      <c r="BOJ413" s="84"/>
      <c r="BOK413" s="84"/>
      <c r="BOL413" s="84"/>
      <c r="BOM413" s="84"/>
      <c r="BON413" s="84"/>
      <c r="BOO413" s="84"/>
      <c r="BOP413" s="84"/>
      <c r="BOQ413" s="84"/>
      <c r="BOR413" s="84"/>
      <c r="BOS413" s="84"/>
      <c r="BOT413" s="84"/>
      <c r="BOU413" s="84"/>
      <c r="BOV413" s="84"/>
      <c r="BOW413" s="84"/>
      <c r="BOX413" s="84"/>
      <c r="BOY413" s="84"/>
      <c r="BOZ413" s="84"/>
      <c r="BPA413" s="84"/>
      <c r="BPB413" s="84"/>
      <c r="BPC413" s="84"/>
      <c r="BPD413" s="84"/>
      <c r="BPE413" s="84"/>
      <c r="BPF413" s="84"/>
      <c r="BPG413" s="84"/>
      <c r="BPH413" s="84"/>
      <c r="BPI413" s="84"/>
      <c r="BPJ413" s="84"/>
      <c r="BPK413" s="84"/>
      <c r="BPL413" s="84"/>
      <c r="BPM413" s="84"/>
      <c r="BPN413" s="84"/>
      <c r="BPO413" s="84"/>
      <c r="BPP413" s="84"/>
      <c r="BPQ413" s="84"/>
      <c r="BPR413" s="84"/>
      <c r="BPS413" s="84"/>
      <c r="BPT413" s="84"/>
      <c r="BPU413" s="84"/>
      <c r="BPV413" s="84"/>
      <c r="BPW413" s="84"/>
      <c r="BPX413" s="84"/>
      <c r="BPY413" s="84"/>
      <c r="BPZ413" s="84"/>
      <c r="BQA413" s="84"/>
      <c r="BQB413" s="84"/>
      <c r="BQC413" s="84"/>
      <c r="BQD413" s="84"/>
      <c r="BQE413" s="84"/>
      <c r="BQF413" s="84"/>
      <c r="BQG413" s="84"/>
      <c r="BQH413" s="84"/>
      <c r="BQI413" s="84"/>
      <c r="BQJ413" s="84"/>
      <c r="BQK413" s="84"/>
      <c r="BQL413" s="84"/>
      <c r="BQM413" s="84"/>
      <c r="BQN413" s="84"/>
      <c r="BQO413" s="84"/>
      <c r="BQP413" s="84"/>
      <c r="BQQ413" s="84"/>
      <c r="BQR413" s="84"/>
      <c r="BQS413" s="84"/>
      <c r="BQT413" s="84"/>
      <c r="BQU413" s="84"/>
      <c r="BQV413" s="84"/>
      <c r="BQW413" s="84"/>
      <c r="BQX413" s="84"/>
      <c r="BQY413" s="84"/>
      <c r="BQZ413" s="84"/>
      <c r="BRA413" s="84"/>
      <c r="BRB413" s="84"/>
      <c r="BRC413" s="84"/>
      <c r="BRD413" s="84"/>
      <c r="BRE413" s="84"/>
      <c r="BRF413" s="84"/>
      <c r="BRG413" s="84"/>
      <c r="BRH413" s="84"/>
      <c r="BRI413" s="84"/>
      <c r="BRJ413" s="84"/>
      <c r="BRK413" s="84"/>
      <c r="BRL413" s="84"/>
      <c r="BRM413" s="84"/>
      <c r="BRN413" s="84"/>
      <c r="BRO413" s="84"/>
      <c r="BRP413" s="84"/>
      <c r="BRQ413" s="84"/>
      <c r="BRR413" s="84"/>
      <c r="BRS413" s="84"/>
      <c r="BRT413" s="84"/>
      <c r="BRU413" s="84"/>
      <c r="BRV413" s="84"/>
      <c r="BRW413" s="84"/>
      <c r="BRX413" s="84"/>
      <c r="BRY413" s="84"/>
      <c r="BRZ413" s="84"/>
      <c r="BSA413" s="84"/>
      <c r="BSB413" s="84"/>
      <c r="BSC413" s="84"/>
      <c r="BSD413" s="84"/>
      <c r="BSE413" s="84"/>
      <c r="BSF413" s="84"/>
      <c r="BSG413" s="84"/>
      <c r="BSH413" s="84"/>
      <c r="BSI413" s="84"/>
      <c r="BSJ413" s="84"/>
      <c r="BSK413" s="84"/>
      <c r="BSL413" s="84"/>
      <c r="BSM413" s="84"/>
      <c r="BSN413" s="84"/>
      <c r="BSO413" s="84"/>
      <c r="BSP413" s="84"/>
      <c r="BSQ413" s="84"/>
      <c r="BSR413" s="84"/>
      <c r="BSS413" s="84"/>
      <c r="BST413" s="84"/>
      <c r="BSU413" s="84"/>
      <c r="BSV413" s="84"/>
      <c r="BSW413" s="84"/>
      <c r="BSX413" s="84"/>
      <c r="BSY413" s="84"/>
      <c r="BSZ413" s="84"/>
      <c r="BTA413" s="84"/>
      <c r="BTB413" s="84"/>
      <c r="BTC413" s="84"/>
      <c r="BTD413" s="84"/>
      <c r="BTE413" s="84"/>
      <c r="BTF413" s="84"/>
      <c r="BTG413" s="84"/>
      <c r="BTH413" s="84"/>
      <c r="BTI413" s="84"/>
      <c r="BTJ413" s="84"/>
      <c r="BTK413" s="84"/>
      <c r="BTL413" s="84"/>
      <c r="BTM413" s="84"/>
      <c r="BTN413" s="84"/>
      <c r="BTO413" s="84"/>
      <c r="BTP413" s="84"/>
      <c r="BTQ413" s="84"/>
      <c r="BTR413" s="84"/>
      <c r="BTS413" s="84"/>
      <c r="BTT413" s="84"/>
      <c r="BTU413" s="84"/>
      <c r="BTV413" s="84"/>
      <c r="BTW413" s="84"/>
      <c r="BTX413" s="84"/>
      <c r="BTY413" s="84"/>
      <c r="BTZ413" s="84"/>
      <c r="BUA413" s="84"/>
      <c r="BUB413" s="84"/>
      <c r="BUC413" s="84"/>
      <c r="BUD413" s="84"/>
      <c r="BUE413" s="84"/>
      <c r="BUF413" s="84"/>
      <c r="BUG413" s="84"/>
      <c r="BUH413" s="84"/>
      <c r="BUI413" s="84"/>
      <c r="BUJ413" s="84"/>
      <c r="BUK413" s="84"/>
      <c r="BUL413" s="84"/>
      <c r="BUM413" s="84"/>
      <c r="BUN413" s="84"/>
      <c r="BUO413" s="84"/>
      <c r="BUP413" s="84"/>
      <c r="BUQ413" s="84"/>
      <c r="BUR413" s="84"/>
      <c r="BUS413" s="84"/>
      <c r="BUT413" s="84"/>
      <c r="BUU413" s="84"/>
      <c r="BUV413" s="84"/>
      <c r="BUW413" s="84"/>
      <c r="BUX413" s="84"/>
      <c r="BUY413" s="84"/>
      <c r="BUZ413" s="84"/>
      <c r="BVA413" s="84"/>
      <c r="BVB413" s="84"/>
      <c r="BVC413" s="84"/>
      <c r="BVD413" s="84"/>
      <c r="BVE413" s="84"/>
      <c r="BVF413" s="84"/>
      <c r="BVG413" s="84"/>
      <c r="BVH413" s="84"/>
      <c r="BVI413" s="84"/>
      <c r="BVJ413" s="84"/>
      <c r="BVK413" s="84"/>
      <c r="BVL413" s="84"/>
      <c r="BVM413" s="84"/>
      <c r="BVN413" s="84"/>
      <c r="BVO413" s="84"/>
      <c r="BVP413" s="84"/>
      <c r="BVQ413" s="84"/>
      <c r="BVR413" s="84"/>
      <c r="BVS413" s="84"/>
      <c r="BVT413" s="84"/>
      <c r="BVU413" s="84"/>
      <c r="BVV413" s="84"/>
      <c r="BVW413" s="84"/>
      <c r="BVX413" s="84"/>
      <c r="BVY413" s="84"/>
      <c r="BVZ413" s="84"/>
      <c r="BWA413" s="84"/>
      <c r="BWB413" s="84"/>
      <c r="BWC413" s="84"/>
      <c r="BWD413" s="84"/>
      <c r="BWE413" s="84"/>
      <c r="BWF413" s="84"/>
      <c r="BWG413" s="84"/>
      <c r="BWH413" s="84"/>
      <c r="BWI413" s="84"/>
      <c r="BWJ413" s="84"/>
      <c r="BWK413" s="84"/>
      <c r="BWL413" s="84"/>
      <c r="BWM413" s="84"/>
      <c r="BWN413" s="84"/>
      <c r="BWO413" s="84"/>
      <c r="BWP413" s="84"/>
      <c r="BWQ413" s="84"/>
      <c r="BWR413" s="84"/>
      <c r="BWS413" s="84"/>
      <c r="BWT413" s="84"/>
      <c r="BWU413" s="84"/>
      <c r="BWV413" s="84"/>
      <c r="BWW413" s="84"/>
      <c r="BWX413" s="84"/>
      <c r="BWY413" s="84"/>
      <c r="BWZ413" s="84"/>
      <c r="BXA413" s="84"/>
      <c r="BXB413" s="84"/>
      <c r="BXC413" s="84"/>
      <c r="BXD413" s="84"/>
      <c r="BXE413" s="84"/>
      <c r="BXF413" s="84"/>
      <c r="BXG413" s="84"/>
      <c r="BXH413" s="84"/>
      <c r="BXI413" s="84"/>
      <c r="BXJ413" s="84"/>
      <c r="BXK413" s="84"/>
      <c r="BXL413" s="84"/>
      <c r="BXM413" s="84"/>
      <c r="BXN413" s="84"/>
      <c r="BXO413" s="84"/>
      <c r="BXP413" s="84"/>
      <c r="BXQ413" s="84"/>
      <c r="BXR413" s="84"/>
      <c r="BXS413" s="84"/>
      <c r="BXT413" s="84"/>
      <c r="BXU413" s="84"/>
      <c r="BXV413" s="84"/>
      <c r="BXW413" s="84"/>
      <c r="BXX413" s="84"/>
      <c r="BXY413" s="84"/>
      <c r="BXZ413" s="84"/>
      <c r="BYA413" s="84"/>
      <c r="BYB413" s="84"/>
      <c r="BYC413" s="84"/>
      <c r="BYD413" s="84"/>
      <c r="BYE413" s="84"/>
      <c r="BYF413" s="84"/>
      <c r="BYG413" s="84"/>
      <c r="BYH413" s="84"/>
      <c r="BYI413" s="84"/>
      <c r="BYJ413" s="84"/>
      <c r="BYK413" s="84"/>
      <c r="BYL413" s="84"/>
      <c r="BYM413" s="84"/>
      <c r="BYN413" s="84"/>
      <c r="BYO413" s="84"/>
      <c r="BYP413" s="84"/>
      <c r="BYQ413" s="84"/>
      <c r="BYR413" s="84"/>
      <c r="BYS413" s="84"/>
      <c r="BYT413" s="84"/>
      <c r="BYU413" s="84"/>
      <c r="BYV413" s="84"/>
      <c r="BYW413" s="84"/>
      <c r="BYX413" s="84"/>
      <c r="BYY413" s="84"/>
      <c r="BYZ413" s="84"/>
      <c r="BZA413" s="84"/>
      <c r="BZB413" s="84"/>
      <c r="BZC413" s="84"/>
      <c r="BZD413" s="84"/>
      <c r="BZE413" s="84"/>
      <c r="BZF413" s="84"/>
      <c r="BZG413" s="84"/>
      <c r="BZH413" s="84"/>
      <c r="BZI413" s="84"/>
      <c r="BZJ413" s="84"/>
      <c r="BZK413" s="84"/>
      <c r="BZL413" s="84"/>
      <c r="BZM413" s="84"/>
      <c r="BZN413" s="84"/>
      <c r="BZO413" s="84"/>
      <c r="BZP413" s="84"/>
      <c r="BZQ413" s="84"/>
      <c r="BZR413" s="84"/>
      <c r="BZS413" s="84"/>
      <c r="BZT413" s="84"/>
      <c r="BZU413" s="84"/>
      <c r="BZV413" s="84"/>
      <c r="BZW413" s="84"/>
      <c r="BZX413" s="84"/>
      <c r="BZY413" s="84"/>
      <c r="BZZ413" s="84"/>
      <c r="CAA413" s="84"/>
      <c r="CAB413" s="84"/>
      <c r="CAC413" s="84"/>
      <c r="CAD413" s="84"/>
      <c r="CAE413" s="84"/>
      <c r="CAF413" s="84"/>
      <c r="CAG413" s="84"/>
      <c r="CAH413" s="84"/>
      <c r="CAI413" s="84"/>
      <c r="CAJ413" s="84"/>
      <c r="CAK413" s="84"/>
      <c r="CAL413" s="84"/>
      <c r="CAM413" s="84"/>
      <c r="CAN413" s="84"/>
      <c r="CAO413" s="84"/>
      <c r="CAP413" s="84"/>
      <c r="CAQ413" s="84"/>
      <c r="CAR413" s="84"/>
      <c r="CAS413" s="84"/>
      <c r="CAT413" s="84"/>
      <c r="CAU413" s="84"/>
      <c r="CAV413" s="84"/>
      <c r="CAW413" s="84"/>
      <c r="CAX413" s="84"/>
      <c r="CAY413" s="84"/>
      <c r="CAZ413" s="84"/>
      <c r="CBA413" s="84"/>
      <c r="CBB413" s="84"/>
      <c r="CBC413" s="84"/>
      <c r="CBD413" s="84"/>
      <c r="CBE413" s="84"/>
      <c r="CBF413" s="84"/>
      <c r="CBG413" s="84"/>
      <c r="CBH413" s="84"/>
      <c r="CBI413" s="84"/>
      <c r="CBJ413" s="84"/>
      <c r="CBK413" s="84"/>
      <c r="CBL413" s="84"/>
      <c r="CBM413" s="84"/>
      <c r="CBN413" s="84"/>
      <c r="CBO413" s="84"/>
      <c r="CBP413" s="84"/>
      <c r="CBQ413" s="84"/>
      <c r="CBR413" s="84"/>
      <c r="CBS413" s="84"/>
      <c r="CBT413" s="84"/>
      <c r="CBU413" s="84"/>
      <c r="CBV413" s="84"/>
      <c r="CBW413" s="84"/>
      <c r="CBX413" s="84"/>
      <c r="CBY413" s="84"/>
      <c r="CBZ413" s="84"/>
      <c r="CCA413" s="84"/>
      <c r="CCB413" s="84"/>
      <c r="CCC413" s="84"/>
      <c r="CCD413" s="84"/>
      <c r="CCE413" s="84"/>
      <c r="CCF413" s="84"/>
      <c r="CCG413" s="84"/>
      <c r="CCH413" s="84"/>
      <c r="CCI413" s="84"/>
      <c r="CCJ413" s="84"/>
      <c r="CCK413" s="84"/>
      <c r="CCL413" s="84"/>
      <c r="CCM413" s="84"/>
      <c r="CCN413" s="84"/>
      <c r="CCO413" s="84"/>
      <c r="CCP413" s="84"/>
      <c r="CCQ413" s="84"/>
      <c r="CCR413" s="84"/>
      <c r="CCS413" s="84"/>
      <c r="CCT413" s="84"/>
      <c r="CCU413" s="84"/>
      <c r="CCV413" s="84"/>
      <c r="CCW413" s="84"/>
      <c r="CCX413" s="84"/>
      <c r="CCY413" s="84"/>
      <c r="CCZ413" s="84"/>
      <c r="CDA413" s="84"/>
      <c r="CDB413" s="84"/>
      <c r="CDC413" s="84"/>
      <c r="CDD413" s="84"/>
      <c r="CDE413" s="84"/>
      <c r="CDF413" s="84"/>
      <c r="CDG413" s="84"/>
      <c r="CDH413" s="84"/>
      <c r="CDI413" s="84"/>
      <c r="CDJ413" s="84"/>
      <c r="CDK413" s="84"/>
      <c r="CDL413" s="84"/>
      <c r="CDM413" s="84"/>
      <c r="CDN413" s="84"/>
      <c r="CDO413" s="84"/>
      <c r="CDP413" s="84"/>
      <c r="CDQ413" s="84"/>
      <c r="CDR413" s="84"/>
      <c r="CDS413" s="84"/>
      <c r="CDT413" s="84"/>
      <c r="CDU413" s="84"/>
      <c r="CDV413" s="84"/>
      <c r="CDW413" s="84"/>
      <c r="CDX413" s="84"/>
      <c r="CDY413" s="84"/>
      <c r="CDZ413" s="84"/>
      <c r="CEA413" s="84"/>
      <c r="CEB413" s="84"/>
      <c r="CEC413" s="84"/>
      <c r="CED413" s="84"/>
      <c r="CEE413" s="84"/>
      <c r="CEF413" s="84"/>
      <c r="CEG413" s="84"/>
      <c r="CEH413" s="84"/>
      <c r="CEI413" s="84"/>
      <c r="CEJ413" s="84"/>
      <c r="CEK413" s="84"/>
      <c r="CEL413" s="84"/>
      <c r="CEM413" s="84"/>
      <c r="CEN413" s="84"/>
      <c r="CEO413" s="84"/>
      <c r="CEP413" s="84"/>
      <c r="CEQ413" s="84"/>
      <c r="CER413" s="84"/>
      <c r="CES413" s="84"/>
      <c r="CET413" s="84"/>
      <c r="CEU413" s="84"/>
      <c r="CEV413" s="84"/>
      <c r="CEW413" s="84"/>
      <c r="CEX413" s="84"/>
      <c r="CEY413" s="84"/>
      <c r="CEZ413" s="84"/>
      <c r="CFA413" s="84"/>
      <c r="CFB413" s="84"/>
      <c r="CFC413" s="84"/>
      <c r="CFD413" s="84"/>
      <c r="CFE413" s="84"/>
      <c r="CFF413" s="84"/>
      <c r="CFG413" s="84"/>
      <c r="CFH413" s="84"/>
      <c r="CFI413" s="84"/>
      <c r="CFJ413" s="84"/>
      <c r="CFK413" s="84"/>
      <c r="CFL413" s="84"/>
      <c r="CFM413" s="84"/>
      <c r="CFN413" s="84"/>
      <c r="CFO413" s="84"/>
      <c r="CFP413" s="84"/>
      <c r="CFQ413" s="84"/>
      <c r="CFR413" s="84"/>
      <c r="CFS413" s="84"/>
      <c r="CFT413" s="84"/>
      <c r="CFU413" s="84"/>
      <c r="CFV413" s="84"/>
      <c r="CFW413" s="84"/>
      <c r="CFX413" s="84"/>
      <c r="CFY413" s="84"/>
      <c r="CFZ413" s="84"/>
      <c r="CGA413" s="84"/>
      <c r="CGB413" s="84"/>
      <c r="CGC413" s="84"/>
      <c r="CGD413" s="84"/>
      <c r="CGE413" s="84"/>
      <c r="CGF413" s="84"/>
      <c r="CGG413" s="84"/>
      <c r="CGH413" s="84"/>
      <c r="CGI413" s="84"/>
      <c r="CGJ413" s="84"/>
      <c r="CGK413" s="84"/>
      <c r="CGL413" s="84"/>
      <c r="CGM413" s="84"/>
      <c r="CGN413" s="84"/>
      <c r="CGO413" s="84"/>
      <c r="CGP413" s="84"/>
      <c r="CGQ413" s="84"/>
      <c r="CGR413" s="84"/>
      <c r="CGS413" s="84"/>
      <c r="CGT413" s="84"/>
      <c r="CGU413" s="84"/>
      <c r="CGV413" s="84"/>
      <c r="CGW413" s="84"/>
      <c r="CGX413" s="84"/>
      <c r="CGY413" s="84"/>
      <c r="CGZ413" s="84"/>
      <c r="CHA413" s="84"/>
      <c r="CHB413" s="84"/>
      <c r="CHC413" s="84"/>
      <c r="CHD413" s="84"/>
      <c r="CHE413" s="84"/>
      <c r="CHF413" s="84"/>
      <c r="CHG413" s="84"/>
      <c r="CHH413" s="84"/>
      <c r="CHI413" s="84"/>
      <c r="CHJ413" s="84"/>
      <c r="CHK413" s="84"/>
      <c r="CHL413" s="84"/>
      <c r="CHM413" s="84"/>
      <c r="CHN413" s="84"/>
      <c r="CHO413" s="84"/>
      <c r="CHP413" s="84"/>
      <c r="CHQ413" s="84"/>
      <c r="CHR413" s="84"/>
      <c r="CHS413" s="84"/>
      <c r="CHT413" s="84"/>
      <c r="CHU413" s="84"/>
      <c r="CHV413" s="84"/>
      <c r="CHW413" s="84"/>
      <c r="CHX413" s="84"/>
      <c r="CHY413" s="84"/>
      <c r="CHZ413" s="84"/>
      <c r="CIA413" s="84"/>
      <c r="CIB413" s="84"/>
      <c r="CIC413" s="84"/>
      <c r="CID413" s="84"/>
      <c r="CIE413" s="84"/>
      <c r="CIF413" s="84"/>
      <c r="CIG413" s="84"/>
      <c r="CIH413" s="84"/>
      <c r="CII413" s="84"/>
      <c r="CIJ413" s="84"/>
      <c r="CIK413" s="84"/>
      <c r="CIL413" s="84"/>
      <c r="CIM413" s="84"/>
      <c r="CIN413" s="84"/>
      <c r="CIO413" s="84"/>
      <c r="CIP413" s="84"/>
      <c r="CIQ413" s="84"/>
      <c r="CIR413" s="84"/>
      <c r="CIS413" s="84"/>
      <c r="CIT413" s="84"/>
      <c r="CIU413" s="84"/>
      <c r="CIV413" s="84"/>
      <c r="CIW413" s="84"/>
      <c r="CIX413" s="84"/>
      <c r="CIY413" s="84"/>
      <c r="CIZ413" s="84"/>
      <c r="CJA413" s="84"/>
      <c r="CJB413" s="84"/>
      <c r="CJC413" s="84"/>
      <c r="CJD413" s="84"/>
      <c r="CJE413" s="84"/>
      <c r="CJF413" s="84"/>
      <c r="CJG413" s="84"/>
      <c r="CJH413" s="84"/>
      <c r="CJI413" s="84"/>
      <c r="CJJ413" s="84"/>
      <c r="CJK413" s="84"/>
      <c r="CJL413" s="84"/>
      <c r="CJM413" s="84"/>
      <c r="CJN413" s="84"/>
      <c r="CJO413" s="84"/>
      <c r="CJP413" s="84"/>
      <c r="CJQ413" s="84"/>
      <c r="CJR413" s="84"/>
      <c r="CJS413" s="84"/>
      <c r="CJT413" s="84"/>
      <c r="CJU413" s="84"/>
      <c r="CJV413" s="84"/>
      <c r="CJW413" s="84"/>
      <c r="CJX413" s="84"/>
      <c r="CJY413" s="84"/>
      <c r="CJZ413" s="84"/>
      <c r="CKA413" s="84"/>
      <c r="CKB413" s="84"/>
      <c r="CKC413" s="84"/>
      <c r="CKD413" s="84"/>
      <c r="CKE413" s="84"/>
      <c r="CKF413" s="84"/>
      <c r="CKG413" s="84"/>
      <c r="CKH413" s="84"/>
      <c r="CKI413" s="84"/>
      <c r="CKJ413" s="84"/>
      <c r="CKK413" s="84"/>
      <c r="CKL413" s="84"/>
      <c r="CKM413" s="84"/>
      <c r="CKN413" s="84"/>
      <c r="CKO413" s="84"/>
      <c r="CKP413" s="84"/>
      <c r="CKQ413" s="84"/>
      <c r="CKR413" s="84"/>
      <c r="CKS413" s="84"/>
      <c r="CKT413" s="84"/>
      <c r="CKU413" s="84"/>
      <c r="CKV413" s="84"/>
      <c r="CKW413" s="84"/>
      <c r="CKX413" s="84"/>
      <c r="CKY413" s="84"/>
      <c r="CKZ413" s="84"/>
      <c r="CLA413" s="84"/>
      <c r="CLB413" s="84"/>
      <c r="CLC413" s="84"/>
      <c r="CLD413" s="84"/>
      <c r="CLE413" s="84"/>
      <c r="CLF413" s="84"/>
      <c r="CLG413" s="84"/>
      <c r="CLH413" s="84"/>
      <c r="CLI413" s="84"/>
      <c r="CLJ413" s="84"/>
      <c r="CLK413" s="84"/>
      <c r="CLL413" s="84"/>
      <c r="CLM413" s="84"/>
      <c r="CLN413" s="84"/>
      <c r="CLO413" s="84"/>
      <c r="CLP413" s="84"/>
      <c r="CLQ413" s="84"/>
      <c r="CLR413" s="84"/>
      <c r="CLS413" s="84"/>
      <c r="CLT413" s="84"/>
      <c r="CLU413" s="84"/>
      <c r="CLV413" s="84"/>
      <c r="CLW413" s="84"/>
      <c r="CLX413" s="84"/>
      <c r="CLY413" s="84"/>
      <c r="CLZ413" s="84"/>
      <c r="CMA413" s="84"/>
      <c r="CMB413" s="84"/>
      <c r="CMC413" s="84"/>
      <c r="CMD413" s="84"/>
      <c r="CME413" s="84"/>
      <c r="CMF413" s="84"/>
      <c r="CMG413" s="84"/>
      <c r="CMH413" s="84"/>
      <c r="CMI413" s="84"/>
      <c r="CMJ413" s="84"/>
      <c r="CMK413" s="84"/>
      <c r="CML413" s="84"/>
      <c r="CMM413" s="84"/>
      <c r="CMN413" s="84"/>
      <c r="CMO413" s="84"/>
      <c r="CMP413" s="84"/>
      <c r="CMQ413" s="84"/>
      <c r="CMR413" s="84"/>
      <c r="CMS413" s="84"/>
      <c r="CMT413" s="84"/>
      <c r="CMU413" s="84"/>
      <c r="CMV413" s="84"/>
      <c r="CMW413" s="84"/>
      <c r="CMX413" s="84"/>
      <c r="CMY413" s="84"/>
      <c r="CMZ413" s="84"/>
      <c r="CNA413" s="84"/>
      <c r="CNB413" s="84"/>
      <c r="CNC413" s="84"/>
      <c r="CND413" s="84"/>
      <c r="CNE413" s="84"/>
      <c r="CNF413" s="84"/>
      <c r="CNG413" s="84"/>
      <c r="CNH413" s="84"/>
      <c r="CNI413" s="84"/>
      <c r="CNJ413" s="84"/>
      <c r="CNK413" s="84"/>
      <c r="CNL413" s="84"/>
      <c r="CNM413" s="84"/>
      <c r="CNN413" s="84"/>
      <c r="CNO413" s="84"/>
      <c r="CNP413" s="84"/>
      <c r="CNQ413" s="84"/>
      <c r="CNR413" s="84"/>
      <c r="CNS413" s="84"/>
      <c r="CNT413" s="84"/>
      <c r="CNU413" s="84"/>
      <c r="CNV413" s="84"/>
      <c r="CNW413" s="84"/>
      <c r="CNX413" s="84"/>
      <c r="CNY413" s="84"/>
      <c r="CNZ413" s="84"/>
      <c r="COA413" s="84"/>
      <c r="COB413" s="84"/>
      <c r="COC413" s="84"/>
      <c r="COD413" s="84"/>
      <c r="COE413" s="84"/>
      <c r="COF413" s="84"/>
      <c r="COG413" s="84"/>
      <c r="COH413" s="84"/>
      <c r="COI413" s="84"/>
      <c r="COJ413" s="84"/>
      <c r="COK413" s="84"/>
      <c r="COL413" s="84"/>
      <c r="COM413" s="84"/>
      <c r="CON413" s="84"/>
      <c r="COO413" s="84"/>
      <c r="COP413" s="84"/>
      <c r="COQ413" s="84"/>
      <c r="COR413" s="84"/>
      <c r="COS413" s="84"/>
      <c r="COT413" s="84"/>
      <c r="COU413" s="84"/>
      <c r="COV413" s="84"/>
      <c r="COW413" s="84"/>
      <c r="COX413" s="84"/>
      <c r="COY413" s="84"/>
      <c r="COZ413" s="84"/>
      <c r="CPA413" s="84"/>
      <c r="CPB413" s="84"/>
      <c r="CPC413" s="84"/>
      <c r="CPD413" s="84"/>
      <c r="CPE413" s="84"/>
      <c r="CPF413" s="84"/>
      <c r="CPG413" s="84"/>
      <c r="CPH413" s="84"/>
      <c r="CPI413" s="84"/>
      <c r="CPJ413" s="84"/>
      <c r="CPK413" s="84"/>
      <c r="CPL413" s="84"/>
      <c r="CPM413" s="84"/>
      <c r="CPN413" s="84"/>
      <c r="CPO413" s="84"/>
      <c r="CPP413" s="84"/>
      <c r="CPQ413" s="84"/>
      <c r="CPR413" s="84"/>
      <c r="CPS413" s="84"/>
      <c r="CPT413" s="84"/>
      <c r="CPU413" s="84"/>
      <c r="CPV413" s="84"/>
      <c r="CPW413" s="84"/>
      <c r="CPX413" s="84"/>
      <c r="CPY413" s="84"/>
      <c r="CPZ413" s="84"/>
      <c r="CQA413" s="84"/>
      <c r="CQB413" s="84"/>
      <c r="CQC413" s="84"/>
      <c r="CQD413" s="84"/>
      <c r="CQE413" s="84"/>
      <c r="CQF413" s="84"/>
      <c r="CQG413" s="84"/>
      <c r="CQH413" s="84"/>
      <c r="CQI413" s="84"/>
      <c r="CQJ413" s="84"/>
      <c r="CQK413" s="84"/>
      <c r="CQL413" s="84"/>
      <c r="CQM413" s="84"/>
      <c r="CQN413" s="84"/>
      <c r="CQO413" s="84"/>
      <c r="CQP413" s="84"/>
      <c r="CQQ413" s="84"/>
      <c r="CQR413" s="84"/>
      <c r="CQS413" s="84"/>
      <c r="CQT413" s="84"/>
      <c r="CQU413" s="84"/>
      <c r="CQV413" s="84"/>
      <c r="CQW413" s="84"/>
      <c r="CQX413" s="84"/>
      <c r="CQY413" s="84"/>
      <c r="CQZ413" s="84"/>
      <c r="CRA413" s="84"/>
      <c r="CRB413" s="84"/>
      <c r="CRC413" s="84"/>
      <c r="CRD413" s="84"/>
      <c r="CRE413" s="84"/>
      <c r="CRF413" s="84"/>
      <c r="CRG413" s="84"/>
      <c r="CRH413" s="84"/>
      <c r="CRI413" s="84"/>
      <c r="CRJ413" s="84"/>
      <c r="CRK413" s="84"/>
      <c r="CRL413" s="84"/>
      <c r="CRM413" s="84"/>
      <c r="CRN413" s="84"/>
      <c r="CRO413" s="84"/>
      <c r="CRP413" s="84"/>
      <c r="CRQ413" s="84"/>
      <c r="CRR413" s="84"/>
      <c r="CRS413" s="84"/>
      <c r="CRT413" s="84"/>
      <c r="CRU413" s="84"/>
      <c r="CRV413" s="84"/>
      <c r="CRW413" s="84"/>
      <c r="CRX413" s="84"/>
      <c r="CRY413" s="84"/>
      <c r="CRZ413" s="84"/>
      <c r="CSA413" s="84"/>
      <c r="CSB413" s="84"/>
      <c r="CSC413" s="84"/>
      <c r="CSD413" s="84"/>
      <c r="CSE413" s="84"/>
      <c r="CSF413" s="84"/>
      <c r="CSG413" s="84"/>
      <c r="CSH413" s="84"/>
      <c r="CSI413" s="84"/>
      <c r="CSJ413" s="84"/>
      <c r="CSK413" s="84"/>
      <c r="CSL413" s="84"/>
      <c r="CSM413" s="84"/>
      <c r="CSN413" s="84"/>
      <c r="CSO413" s="84"/>
      <c r="CSP413" s="84"/>
      <c r="CSQ413" s="84"/>
      <c r="CSR413" s="84"/>
      <c r="CSS413" s="84"/>
      <c r="CST413" s="84"/>
      <c r="CSU413" s="84"/>
      <c r="CSV413" s="84"/>
      <c r="CSW413" s="84"/>
      <c r="CSX413" s="84"/>
      <c r="CSY413" s="84"/>
      <c r="CSZ413" s="84"/>
      <c r="CTA413" s="84"/>
      <c r="CTB413" s="84"/>
      <c r="CTC413" s="84"/>
      <c r="CTD413" s="84"/>
      <c r="CTE413" s="84"/>
      <c r="CTF413" s="84"/>
      <c r="CTG413" s="84"/>
      <c r="CTH413" s="84"/>
      <c r="CTI413" s="84"/>
      <c r="CTJ413" s="84"/>
      <c r="CTK413" s="84"/>
      <c r="CTL413" s="84"/>
      <c r="CTM413" s="84"/>
      <c r="CTN413" s="84"/>
      <c r="CTO413" s="84"/>
      <c r="CTP413" s="84"/>
      <c r="CTQ413" s="84"/>
      <c r="CTR413" s="84"/>
      <c r="CTS413" s="84"/>
      <c r="CTT413" s="84"/>
      <c r="CTU413" s="84"/>
      <c r="CTV413" s="84"/>
      <c r="CTW413" s="84"/>
      <c r="CTX413" s="84"/>
      <c r="CTY413" s="84"/>
      <c r="CTZ413" s="84"/>
      <c r="CUA413" s="84"/>
      <c r="CUB413" s="84"/>
      <c r="CUC413" s="84"/>
      <c r="CUD413" s="84"/>
      <c r="CUE413" s="84"/>
      <c r="CUF413" s="84"/>
      <c r="CUG413" s="84"/>
      <c r="CUH413" s="84"/>
      <c r="CUI413" s="84"/>
      <c r="CUJ413" s="84"/>
      <c r="CUK413" s="84"/>
      <c r="CUL413" s="84"/>
      <c r="CUM413" s="84"/>
      <c r="CUN413" s="84"/>
      <c r="CUO413" s="84"/>
      <c r="CUP413" s="84"/>
      <c r="CUQ413" s="84"/>
      <c r="CUR413" s="84"/>
      <c r="CUS413" s="84"/>
      <c r="CUT413" s="84"/>
      <c r="CUU413" s="84"/>
      <c r="CUV413" s="84"/>
      <c r="CUW413" s="84"/>
      <c r="CUX413" s="84"/>
      <c r="CUY413" s="84"/>
      <c r="CUZ413" s="84"/>
      <c r="CVA413" s="84"/>
      <c r="CVB413" s="84"/>
      <c r="CVC413" s="84"/>
      <c r="CVD413" s="84"/>
      <c r="CVE413" s="84"/>
      <c r="CVF413" s="84"/>
      <c r="CVG413" s="84"/>
      <c r="CVH413" s="84"/>
      <c r="CVI413" s="84"/>
      <c r="CVJ413" s="84"/>
      <c r="CVK413" s="84"/>
      <c r="CVL413" s="84"/>
      <c r="CVM413" s="84"/>
      <c r="CVN413" s="84"/>
      <c r="CVO413" s="84"/>
      <c r="CVP413" s="84"/>
      <c r="CVQ413" s="84"/>
      <c r="CVR413" s="84"/>
      <c r="CVS413" s="84"/>
      <c r="CVT413" s="84"/>
      <c r="CVU413" s="84"/>
      <c r="CVV413" s="84"/>
      <c r="CVW413" s="84"/>
      <c r="CVX413" s="84"/>
      <c r="CVY413" s="84"/>
      <c r="CVZ413" s="84"/>
      <c r="CWA413" s="84"/>
      <c r="CWB413" s="84"/>
      <c r="CWC413" s="84"/>
      <c r="CWD413" s="84"/>
      <c r="CWE413" s="84"/>
      <c r="CWF413" s="84"/>
      <c r="CWG413" s="84"/>
      <c r="CWH413" s="84"/>
      <c r="CWI413" s="84"/>
      <c r="CWJ413" s="84"/>
      <c r="CWK413" s="84"/>
      <c r="CWL413" s="84"/>
      <c r="CWM413" s="84"/>
      <c r="CWN413" s="84"/>
      <c r="CWO413" s="84"/>
      <c r="CWP413" s="84"/>
      <c r="CWQ413" s="84"/>
      <c r="CWR413" s="84"/>
      <c r="CWS413" s="84"/>
      <c r="CWT413" s="84"/>
      <c r="CWU413" s="84"/>
      <c r="CWV413" s="84"/>
      <c r="CWW413" s="84"/>
      <c r="CWX413" s="84"/>
      <c r="CWY413" s="84"/>
      <c r="CWZ413" s="84"/>
      <c r="CXA413" s="84"/>
      <c r="CXB413" s="84"/>
      <c r="CXC413" s="84"/>
      <c r="CXD413" s="84"/>
      <c r="CXE413" s="84"/>
      <c r="CXF413" s="84"/>
      <c r="CXG413" s="84"/>
      <c r="CXH413" s="84"/>
      <c r="CXI413" s="84"/>
      <c r="CXJ413" s="84"/>
      <c r="CXK413" s="84"/>
      <c r="CXL413" s="84"/>
      <c r="CXM413" s="84"/>
      <c r="CXN413" s="84"/>
      <c r="CXO413" s="84"/>
      <c r="CXP413" s="84"/>
      <c r="CXQ413" s="84"/>
      <c r="CXR413" s="84"/>
      <c r="CXS413" s="84"/>
      <c r="CXT413" s="84"/>
      <c r="CXU413" s="84"/>
      <c r="CXV413" s="84"/>
      <c r="CXW413" s="84"/>
      <c r="CXX413" s="84"/>
      <c r="CXY413" s="84"/>
      <c r="CXZ413" s="84"/>
      <c r="CYA413" s="84"/>
      <c r="CYB413" s="84"/>
      <c r="CYC413" s="84"/>
      <c r="CYD413" s="84"/>
      <c r="CYE413" s="84"/>
      <c r="CYF413" s="84"/>
      <c r="CYG413" s="84"/>
      <c r="CYH413" s="84"/>
      <c r="CYI413" s="84"/>
      <c r="CYJ413" s="84"/>
      <c r="CYK413" s="84"/>
      <c r="CYL413" s="84"/>
      <c r="CYM413" s="84"/>
      <c r="CYN413" s="84"/>
      <c r="CYO413" s="84"/>
      <c r="CYP413" s="84"/>
      <c r="CYQ413" s="84"/>
      <c r="CYR413" s="84"/>
      <c r="CYS413" s="84"/>
      <c r="CYT413" s="84"/>
      <c r="CYU413" s="84"/>
      <c r="CYV413" s="84"/>
      <c r="CYW413" s="84"/>
      <c r="CYX413" s="84"/>
      <c r="CYY413" s="84"/>
      <c r="CYZ413" s="84"/>
      <c r="CZA413" s="84"/>
      <c r="CZB413" s="84"/>
      <c r="CZC413" s="84"/>
      <c r="CZD413" s="84"/>
      <c r="CZE413" s="84"/>
      <c r="CZF413" s="84"/>
      <c r="CZG413" s="84"/>
      <c r="CZH413" s="84"/>
      <c r="CZI413" s="84"/>
      <c r="CZJ413" s="84"/>
      <c r="CZK413" s="84"/>
      <c r="CZL413" s="84"/>
      <c r="CZM413" s="84"/>
      <c r="CZN413" s="84"/>
      <c r="CZO413" s="84"/>
      <c r="CZP413" s="84"/>
      <c r="CZQ413" s="84"/>
      <c r="CZR413" s="84"/>
      <c r="CZS413" s="84"/>
      <c r="CZT413" s="84"/>
      <c r="CZU413" s="84"/>
      <c r="CZV413" s="84"/>
      <c r="CZW413" s="84"/>
      <c r="CZX413" s="84"/>
      <c r="CZY413" s="84"/>
      <c r="CZZ413" s="84"/>
      <c r="DAA413" s="84"/>
      <c r="DAB413" s="84"/>
      <c r="DAC413" s="84"/>
      <c r="DAD413" s="84"/>
      <c r="DAE413" s="84"/>
      <c r="DAF413" s="84"/>
      <c r="DAG413" s="84"/>
      <c r="DAH413" s="84"/>
      <c r="DAI413" s="84"/>
      <c r="DAJ413" s="84"/>
      <c r="DAK413" s="84"/>
      <c r="DAL413" s="84"/>
      <c r="DAM413" s="84"/>
      <c r="DAN413" s="84"/>
      <c r="DAO413" s="84"/>
      <c r="DAP413" s="84"/>
      <c r="DAQ413" s="84"/>
      <c r="DAR413" s="84"/>
      <c r="DAS413" s="84"/>
      <c r="DAT413" s="84"/>
      <c r="DAU413" s="84"/>
      <c r="DAV413" s="84"/>
      <c r="DAW413" s="84"/>
      <c r="DAX413" s="84"/>
      <c r="DAY413" s="84"/>
      <c r="DAZ413" s="84"/>
      <c r="DBA413" s="84"/>
      <c r="DBB413" s="84"/>
      <c r="DBC413" s="84"/>
      <c r="DBD413" s="84"/>
      <c r="DBE413" s="84"/>
      <c r="DBF413" s="84"/>
      <c r="DBG413" s="84"/>
      <c r="DBH413" s="84"/>
      <c r="DBI413" s="84"/>
      <c r="DBJ413" s="84"/>
      <c r="DBK413" s="84"/>
      <c r="DBL413" s="84"/>
      <c r="DBM413" s="84"/>
      <c r="DBN413" s="84"/>
      <c r="DBO413" s="84"/>
      <c r="DBP413" s="84"/>
      <c r="DBQ413" s="84"/>
      <c r="DBR413" s="84"/>
      <c r="DBS413" s="84"/>
      <c r="DBT413" s="84"/>
      <c r="DBU413" s="84"/>
      <c r="DBV413" s="84"/>
      <c r="DBW413" s="84"/>
      <c r="DBX413" s="84"/>
      <c r="DBY413" s="84"/>
      <c r="DBZ413" s="84"/>
      <c r="DCA413" s="84"/>
      <c r="DCB413" s="84"/>
      <c r="DCC413" s="84"/>
      <c r="DCD413" s="84"/>
      <c r="DCE413" s="84"/>
      <c r="DCF413" s="84"/>
      <c r="DCG413" s="84"/>
      <c r="DCH413" s="84"/>
      <c r="DCI413" s="84"/>
      <c r="DCJ413" s="84"/>
      <c r="DCK413" s="84"/>
      <c r="DCL413" s="84"/>
      <c r="DCM413" s="84"/>
      <c r="DCN413" s="84"/>
      <c r="DCO413" s="84"/>
      <c r="DCP413" s="84"/>
      <c r="DCQ413" s="84"/>
      <c r="DCR413" s="84"/>
      <c r="DCS413" s="84"/>
      <c r="DCT413" s="84"/>
      <c r="DCU413" s="84"/>
      <c r="DCV413" s="84"/>
      <c r="DCW413" s="84"/>
      <c r="DCX413" s="84"/>
      <c r="DCY413" s="84"/>
      <c r="DCZ413" s="84"/>
      <c r="DDA413" s="84"/>
      <c r="DDB413" s="84"/>
      <c r="DDC413" s="84"/>
      <c r="DDD413" s="84"/>
      <c r="DDE413" s="84"/>
      <c r="DDF413" s="84"/>
      <c r="DDG413" s="84"/>
      <c r="DDH413" s="84"/>
      <c r="DDI413" s="84"/>
      <c r="DDJ413" s="84"/>
      <c r="DDK413" s="84"/>
      <c r="DDL413" s="84"/>
      <c r="DDM413" s="84"/>
      <c r="DDN413" s="84"/>
      <c r="DDO413" s="84"/>
      <c r="DDP413" s="84"/>
      <c r="DDQ413" s="84"/>
      <c r="DDR413" s="84"/>
      <c r="DDS413" s="84"/>
      <c r="DDT413" s="84"/>
      <c r="DDU413" s="84"/>
      <c r="DDV413" s="84"/>
      <c r="DDW413" s="84"/>
      <c r="DDX413" s="84"/>
      <c r="DDY413" s="84"/>
      <c r="DDZ413" s="84"/>
      <c r="DEA413" s="84"/>
      <c r="DEB413" s="84"/>
      <c r="DEC413" s="84"/>
      <c r="DED413" s="84"/>
      <c r="DEE413" s="84"/>
      <c r="DEF413" s="84"/>
      <c r="DEG413" s="84"/>
      <c r="DEH413" s="84"/>
      <c r="DEI413" s="84"/>
      <c r="DEJ413" s="84"/>
      <c r="DEK413" s="84"/>
      <c r="DEL413" s="84"/>
      <c r="DEM413" s="84"/>
      <c r="DEN413" s="84"/>
      <c r="DEO413" s="84"/>
      <c r="DEP413" s="84"/>
      <c r="DEQ413" s="84"/>
      <c r="DER413" s="84"/>
      <c r="DES413" s="84"/>
      <c r="DET413" s="84"/>
      <c r="DEU413" s="84"/>
      <c r="DEV413" s="84"/>
      <c r="DEW413" s="84"/>
      <c r="DEX413" s="84"/>
      <c r="DEY413" s="84"/>
      <c r="DEZ413" s="84"/>
      <c r="DFA413" s="84"/>
      <c r="DFB413" s="84"/>
      <c r="DFC413" s="84"/>
      <c r="DFD413" s="84"/>
      <c r="DFE413" s="84"/>
      <c r="DFF413" s="84"/>
      <c r="DFG413" s="84"/>
      <c r="DFH413" s="84"/>
      <c r="DFI413" s="84"/>
      <c r="DFJ413" s="84"/>
      <c r="DFK413" s="84"/>
      <c r="DFL413" s="84"/>
      <c r="DFM413" s="84"/>
      <c r="DFN413" s="84"/>
      <c r="DFO413" s="84"/>
      <c r="DFP413" s="84"/>
      <c r="DFQ413" s="84"/>
      <c r="DFR413" s="84"/>
      <c r="DFS413" s="84"/>
      <c r="DFT413" s="84"/>
      <c r="DFU413" s="84"/>
      <c r="DFV413" s="84"/>
      <c r="DFW413" s="84"/>
      <c r="DFX413" s="84"/>
      <c r="DFY413" s="84"/>
      <c r="DFZ413" s="84"/>
      <c r="DGA413" s="84"/>
      <c r="DGB413" s="84"/>
      <c r="DGC413" s="84"/>
      <c r="DGD413" s="84"/>
      <c r="DGE413" s="84"/>
      <c r="DGF413" s="84"/>
      <c r="DGG413" s="84"/>
      <c r="DGH413" s="84"/>
      <c r="DGI413" s="84"/>
      <c r="DGJ413" s="84"/>
      <c r="DGK413" s="84"/>
      <c r="DGL413" s="84"/>
      <c r="DGM413" s="84"/>
      <c r="DGN413" s="84"/>
      <c r="DGO413" s="84"/>
      <c r="DGP413" s="84"/>
      <c r="DGQ413" s="84"/>
      <c r="DGR413" s="84"/>
      <c r="DGS413" s="84"/>
      <c r="DGT413" s="84"/>
      <c r="DGU413" s="84"/>
      <c r="DGV413" s="84"/>
      <c r="DGW413" s="84"/>
      <c r="DGX413" s="84"/>
      <c r="DGY413" s="84"/>
      <c r="DGZ413" s="84"/>
      <c r="DHA413" s="84"/>
      <c r="DHB413" s="84"/>
      <c r="DHC413" s="84"/>
      <c r="DHD413" s="84"/>
      <c r="DHE413" s="84"/>
      <c r="DHF413" s="84"/>
      <c r="DHG413" s="84"/>
      <c r="DHH413" s="84"/>
      <c r="DHI413" s="84"/>
      <c r="DHJ413" s="84"/>
      <c r="DHK413" s="84"/>
      <c r="DHL413" s="84"/>
      <c r="DHM413" s="84"/>
      <c r="DHN413" s="84"/>
      <c r="DHO413" s="84"/>
      <c r="DHP413" s="84"/>
      <c r="DHQ413" s="84"/>
      <c r="DHR413" s="84"/>
      <c r="DHS413" s="84"/>
      <c r="DHT413" s="84"/>
      <c r="DHU413" s="84"/>
      <c r="DHV413" s="84"/>
      <c r="DHW413" s="84"/>
      <c r="DHX413" s="84"/>
      <c r="DHY413" s="84"/>
      <c r="DHZ413" s="84"/>
      <c r="DIA413" s="84"/>
      <c r="DIB413" s="84"/>
      <c r="DIC413" s="84"/>
      <c r="DID413" s="84"/>
      <c r="DIE413" s="84"/>
      <c r="DIF413" s="84"/>
      <c r="DIG413" s="84"/>
      <c r="DIH413" s="84"/>
      <c r="DII413" s="84"/>
      <c r="DIJ413" s="84"/>
      <c r="DIK413" s="84"/>
      <c r="DIL413" s="84"/>
      <c r="DIM413" s="84"/>
      <c r="DIN413" s="84"/>
      <c r="DIO413" s="84"/>
      <c r="DIP413" s="84"/>
      <c r="DIQ413" s="84"/>
      <c r="DIR413" s="84"/>
      <c r="DIS413" s="84"/>
      <c r="DIT413" s="84"/>
      <c r="DIU413" s="84"/>
      <c r="DIV413" s="84"/>
      <c r="DIW413" s="84"/>
      <c r="DIX413" s="84"/>
      <c r="DIY413" s="84"/>
      <c r="DIZ413" s="84"/>
      <c r="DJA413" s="84"/>
      <c r="DJB413" s="84"/>
      <c r="DJC413" s="84"/>
      <c r="DJD413" s="84"/>
      <c r="DJE413" s="84"/>
      <c r="DJF413" s="84"/>
      <c r="DJG413" s="84"/>
      <c r="DJH413" s="84"/>
      <c r="DJI413" s="84"/>
      <c r="DJJ413" s="84"/>
      <c r="DJK413" s="84"/>
      <c r="DJL413" s="84"/>
      <c r="DJM413" s="84"/>
      <c r="DJN413" s="84"/>
      <c r="DJO413" s="84"/>
      <c r="DJP413" s="84"/>
      <c r="DJQ413" s="84"/>
      <c r="DJR413" s="84"/>
      <c r="DJS413" s="84"/>
      <c r="DJT413" s="84"/>
      <c r="DJU413" s="84"/>
      <c r="DJV413" s="84"/>
      <c r="DJW413" s="84"/>
      <c r="DJX413" s="84"/>
      <c r="DJY413" s="84"/>
      <c r="DJZ413" s="84"/>
      <c r="DKA413" s="84"/>
      <c r="DKB413" s="84"/>
      <c r="DKC413" s="84"/>
      <c r="DKD413" s="84"/>
      <c r="DKE413" s="84"/>
      <c r="DKF413" s="84"/>
      <c r="DKG413" s="84"/>
      <c r="DKH413" s="84"/>
      <c r="DKI413" s="84"/>
      <c r="DKJ413" s="84"/>
      <c r="DKK413" s="84"/>
      <c r="DKL413" s="84"/>
      <c r="DKM413" s="84"/>
      <c r="DKN413" s="84"/>
      <c r="DKO413" s="84"/>
      <c r="DKP413" s="84"/>
      <c r="DKQ413" s="84"/>
      <c r="DKR413" s="84"/>
      <c r="DKS413" s="84"/>
      <c r="DKT413" s="84"/>
      <c r="DKU413" s="84"/>
      <c r="DKV413" s="84"/>
      <c r="DKW413" s="84"/>
      <c r="DKX413" s="84"/>
      <c r="DKY413" s="84"/>
      <c r="DKZ413" s="84"/>
      <c r="DLA413" s="84"/>
      <c r="DLB413" s="84"/>
      <c r="DLC413" s="84"/>
      <c r="DLD413" s="84"/>
      <c r="DLE413" s="84"/>
      <c r="DLF413" s="84"/>
      <c r="DLG413" s="84"/>
      <c r="DLH413" s="84"/>
      <c r="DLI413" s="84"/>
      <c r="DLJ413" s="84"/>
      <c r="DLK413" s="84"/>
      <c r="DLL413" s="84"/>
      <c r="DLM413" s="84"/>
      <c r="DLN413" s="84"/>
      <c r="DLO413" s="84"/>
      <c r="DLP413" s="84"/>
      <c r="DLQ413" s="84"/>
      <c r="DLR413" s="84"/>
      <c r="DLS413" s="84"/>
      <c r="DLT413" s="84"/>
      <c r="DLU413" s="84"/>
      <c r="DLV413" s="84"/>
      <c r="DLW413" s="84"/>
      <c r="DLX413" s="84"/>
      <c r="DLY413" s="84"/>
      <c r="DLZ413" s="84"/>
      <c r="DMA413" s="84"/>
      <c r="DMB413" s="84"/>
      <c r="DMC413" s="84"/>
      <c r="DMD413" s="84"/>
      <c r="DME413" s="84"/>
      <c r="DMF413" s="84"/>
      <c r="DMG413" s="84"/>
      <c r="DMH413" s="84"/>
      <c r="DMI413" s="84"/>
      <c r="DMJ413" s="84"/>
      <c r="DMK413" s="84"/>
      <c r="DML413" s="84"/>
      <c r="DMM413" s="84"/>
      <c r="DMN413" s="84"/>
      <c r="DMO413" s="84"/>
      <c r="DMP413" s="84"/>
      <c r="DMQ413" s="84"/>
      <c r="DMR413" s="84"/>
      <c r="DMS413" s="84"/>
      <c r="DMT413" s="84"/>
      <c r="DMU413" s="84"/>
      <c r="DMV413" s="84"/>
      <c r="DMW413" s="84"/>
      <c r="DMX413" s="84"/>
      <c r="DMY413" s="84"/>
      <c r="DMZ413" s="84"/>
      <c r="DNA413" s="84"/>
      <c r="DNB413" s="84"/>
      <c r="DNC413" s="84"/>
      <c r="DND413" s="84"/>
      <c r="DNE413" s="84"/>
      <c r="DNF413" s="84"/>
      <c r="DNG413" s="84"/>
      <c r="DNH413" s="84"/>
      <c r="DNI413" s="84"/>
      <c r="DNJ413" s="84"/>
      <c r="DNK413" s="84"/>
      <c r="DNL413" s="84"/>
      <c r="DNM413" s="84"/>
      <c r="DNN413" s="84"/>
      <c r="DNO413" s="84"/>
      <c r="DNP413" s="84"/>
      <c r="DNQ413" s="84"/>
      <c r="DNR413" s="84"/>
      <c r="DNS413" s="84"/>
      <c r="DNT413" s="84"/>
      <c r="DNU413" s="84"/>
      <c r="DNV413" s="84"/>
      <c r="DNW413" s="84"/>
      <c r="DNX413" s="84"/>
      <c r="DNY413" s="84"/>
      <c r="DNZ413" s="84"/>
      <c r="DOA413" s="84"/>
      <c r="DOB413" s="84"/>
      <c r="DOC413" s="84"/>
      <c r="DOD413" s="84"/>
      <c r="DOE413" s="84"/>
      <c r="DOF413" s="84"/>
      <c r="DOG413" s="84"/>
      <c r="DOH413" s="84"/>
      <c r="DOI413" s="84"/>
      <c r="DOJ413" s="84"/>
      <c r="DOK413" s="84"/>
      <c r="DOL413" s="84"/>
      <c r="DOM413" s="84"/>
      <c r="DON413" s="84"/>
      <c r="DOO413" s="84"/>
      <c r="DOP413" s="84"/>
      <c r="DOQ413" s="84"/>
      <c r="DOR413" s="84"/>
      <c r="DOS413" s="84"/>
      <c r="DOT413" s="84"/>
      <c r="DOU413" s="84"/>
      <c r="DOV413" s="84"/>
      <c r="DOW413" s="84"/>
      <c r="DOX413" s="84"/>
      <c r="DOY413" s="84"/>
      <c r="DOZ413" s="84"/>
      <c r="DPA413" s="84"/>
      <c r="DPB413" s="84"/>
      <c r="DPC413" s="84"/>
      <c r="DPD413" s="84"/>
      <c r="DPE413" s="84"/>
      <c r="DPF413" s="84"/>
      <c r="DPG413" s="84"/>
      <c r="DPH413" s="84"/>
      <c r="DPI413" s="84"/>
      <c r="DPJ413" s="84"/>
      <c r="DPK413" s="84"/>
      <c r="DPL413" s="84"/>
      <c r="DPM413" s="84"/>
      <c r="DPN413" s="84"/>
      <c r="DPO413" s="84"/>
      <c r="DPP413" s="84"/>
      <c r="DPQ413" s="84"/>
      <c r="DPR413" s="84"/>
      <c r="DPS413" s="84"/>
      <c r="DPT413" s="84"/>
      <c r="DPU413" s="84"/>
      <c r="DPV413" s="84"/>
      <c r="DPW413" s="84"/>
      <c r="DPX413" s="84"/>
      <c r="DPY413" s="84"/>
      <c r="DPZ413" s="84"/>
      <c r="DQA413" s="84"/>
      <c r="DQB413" s="84"/>
      <c r="DQC413" s="84"/>
      <c r="DQD413" s="84"/>
      <c r="DQE413" s="84"/>
      <c r="DQF413" s="84"/>
      <c r="DQG413" s="84"/>
      <c r="DQH413" s="84"/>
      <c r="DQI413" s="84"/>
      <c r="DQJ413" s="84"/>
      <c r="DQK413" s="84"/>
      <c r="DQL413" s="84"/>
      <c r="DQM413" s="84"/>
      <c r="DQN413" s="84"/>
      <c r="DQO413" s="84"/>
      <c r="DQP413" s="84"/>
      <c r="DQQ413" s="84"/>
      <c r="DQR413" s="84"/>
      <c r="DQS413" s="84"/>
      <c r="DQT413" s="84"/>
      <c r="DQU413" s="84"/>
      <c r="DQV413" s="84"/>
      <c r="DQW413" s="84"/>
      <c r="DQX413" s="84"/>
      <c r="DQY413" s="84"/>
      <c r="DQZ413" s="84"/>
      <c r="DRA413" s="84"/>
      <c r="DRB413" s="84"/>
      <c r="DRC413" s="84"/>
      <c r="DRD413" s="84"/>
      <c r="DRE413" s="84"/>
      <c r="DRF413" s="84"/>
      <c r="DRG413" s="84"/>
      <c r="DRH413" s="84"/>
      <c r="DRI413" s="84"/>
      <c r="DRJ413" s="84"/>
      <c r="DRK413" s="84"/>
      <c r="DRL413" s="84"/>
      <c r="DRM413" s="84"/>
      <c r="DRN413" s="84"/>
      <c r="DRO413" s="84"/>
      <c r="DRP413" s="84"/>
      <c r="DRQ413" s="84"/>
      <c r="DRR413" s="84"/>
      <c r="DRS413" s="84"/>
      <c r="DRT413" s="84"/>
      <c r="DRU413" s="84"/>
      <c r="DRV413" s="84"/>
      <c r="DRW413" s="84"/>
      <c r="DRX413" s="84"/>
      <c r="DRY413" s="84"/>
      <c r="DRZ413" s="84"/>
      <c r="DSA413" s="84"/>
      <c r="DSB413" s="84"/>
      <c r="DSC413" s="84"/>
      <c r="DSD413" s="84"/>
      <c r="DSE413" s="84"/>
      <c r="DSF413" s="84"/>
      <c r="DSG413" s="84"/>
      <c r="DSH413" s="84"/>
      <c r="DSI413" s="84"/>
      <c r="DSJ413" s="84"/>
      <c r="DSK413" s="84"/>
      <c r="DSL413" s="84"/>
      <c r="DSM413" s="84"/>
      <c r="DSN413" s="84"/>
      <c r="DSO413" s="84"/>
      <c r="DSP413" s="84"/>
      <c r="DSQ413" s="84"/>
      <c r="DSR413" s="84"/>
      <c r="DSS413" s="84"/>
      <c r="DST413" s="84"/>
      <c r="DSU413" s="84"/>
      <c r="DSV413" s="84"/>
      <c r="DSW413" s="84"/>
      <c r="DSX413" s="84"/>
      <c r="DSY413" s="84"/>
      <c r="DSZ413" s="84"/>
      <c r="DTA413" s="84"/>
      <c r="DTB413" s="84"/>
      <c r="DTC413" s="84"/>
      <c r="DTD413" s="84"/>
      <c r="DTE413" s="84"/>
      <c r="DTF413" s="84"/>
      <c r="DTG413" s="84"/>
      <c r="DTH413" s="84"/>
      <c r="DTI413" s="84"/>
      <c r="DTJ413" s="84"/>
      <c r="DTK413" s="84"/>
      <c r="DTL413" s="84"/>
      <c r="DTM413" s="84"/>
      <c r="DTN413" s="84"/>
      <c r="DTO413" s="84"/>
      <c r="DTP413" s="84"/>
      <c r="DTQ413" s="84"/>
      <c r="DTR413" s="84"/>
      <c r="DTS413" s="84"/>
      <c r="DTT413" s="84"/>
      <c r="DTU413" s="84"/>
      <c r="DTV413" s="84"/>
      <c r="DTW413" s="84"/>
      <c r="DTX413" s="84"/>
      <c r="DTY413" s="84"/>
      <c r="DTZ413" s="84"/>
      <c r="DUA413" s="84"/>
      <c r="DUB413" s="84"/>
      <c r="DUC413" s="84"/>
      <c r="DUD413" s="84"/>
      <c r="DUE413" s="84"/>
      <c r="DUF413" s="84"/>
      <c r="DUG413" s="84"/>
      <c r="DUH413" s="84"/>
      <c r="DUI413" s="84"/>
      <c r="DUJ413" s="84"/>
      <c r="DUK413" s="84"/>
      <c r="DUL413" s="84"/>
      <c r="DUM413" s="84"/>
      <c r="DUN413" s="84"/>
      <c r="DUO413" s="84"/>
      <c r="DUP413" s="84"/>
      <c r="DUQ413" s="84"/>
      <c r="DUR413" s="84"/>
      <c r="DUS413" s="84"/>
      <c r="DUT413" s="84"/>
      <c r="DUU413" s="84"/>
      <c r="DUV413" s="84"/>
      <c r="DUW413" s="84"/>
      <c r="DUX413" s="84"/>
      <c r="DUY413" s="84"/>
      <c r="DUZ413" s="84"/>
      <c r="DVA413" s="84"/>
      <c r="DVB413" s="84"/>
      <c r="DVC413" s="84"/>
      <c r="DVD413" s="84"/>
      <c r="DVE413" s="84"/>
      <c r="DVF413" s="84"/>
      <c r="DVG413" s="84"/>
      <c r="DVH413" s="84"/>
      <c r="DVI413" s="84"/>
      <c r="DVJ413" s="84"/>
      <c r="DVK413" s="84"/>
      <c r="DVL413" s="84"/>
      <c r="DVM413" s="84"/>
      <c r="DVN413" s="84"/>
      <c r="DVO413" s="84"/>
      <c r="DVP413" s="84"/>
      <c r="DVQ413" s="84"/>
      <c r="DVR413" s="84"/>
      <c r="DVS413" s="84"/>
      <c r="DVT413" s="84"/>
      <c r="DVU413" s="84"/>
      <c r="DVV413" s="84"/>
      <c r="DVW413" s="84"/>
      <c r="DVX413" s="84"/>
      <c r="DVY413" s="84"/>
      <c r="DVZ413" s="84"/>
      <c r="DWA413" s="84"/>
      <c r="DWB413" s="84"/>
      <c r="DWC413" s="84"/>
      <c r="DWD413" s="84"/>
      <c r="DWE413" s="84"/>
      <c r="DWF413" s="84"/>
      <c r="DWG413" s="84"/>
      <c r="DWH413" s="84"/>
      <c r="DWI413" s="84"/>
      <c r="DWJ413" s="84"/>
      <c r="DWK413" s="84"/>
      <c r="DWL413" s="84"/>
      <c r="DWM413" s="84"/>
      <c r="DWN413" s="84"/>
      <c r="DWO413" s="84"/>
      <c r="DWP413" s="84"/>
      <c r="DWQ413" s="84"/>
      <c r="DWR413" s="84"/>
      <c r="DWS413" s="84"/>
      <c r="DWT413" s="84"/>
      <c r="DWU413" s="84"/>
      <c r="DWV413" s="84"/>
      <c r="DWW413" s="84"/>
      <c r="DWX413" s="84"/>
      <c r="DWY413" s="84"/>
      <c r="DWZ413" s="84"/>
      <c r="DXA413" s="84"/>
      <c r="DXB413" s="84"/>
      <c r="DXC413" s="84"/>
      <c r="DXD413" s="84"/>
      <c r="DXE413" s="84"/>
      <c r="DXF413" s="84"/>
      <c r="DXG413" s="84"/>
      <c r="DXH413" s="84"/>
      <c r="DXI413" s="84"/>
      <c r="DXJ413" s="84"/>
      <c r="DXK413" s="84"/>
      <c r="DXL413" s="84"/>
      <c r="DXM413" s="84"/>
      <c r="DXN413" s="84"/>
      <c r="DXO413" s="84"/>
      <c r="DXP413" s="84"/>
      <c r="DXQ413" s="84"/>
      <c r="DXR413" s="84"/>
      <c r="DXS413" s="84"/>
      <c r="DXT413" s="84"/>
      <c r="DXU413" s="84"/>
      <c r="DXV413" s="84"/>
      <c r="DXW413" s="84"/>
      <c r="DXX413" s="84"/>
      <c r="DXY413" s="84"/>
      <c r="DXZ413" s="84"/>
      <c r="DYA413" s="84"/>
      <c r="DYB413" s="84"/>
      <c r="DYC413" s="84"/>
      <c r="DYD413" s="84"/>
      <c r="DYE413" s="84"/>
      <c r="DYF413" s="84"/>
      <c r="DYG413" s="84"/>
      <c r="DYH413" s="84"/>
      <c r="DYI413" s="84"/>
      <c r="DYJ413" s="84"/>
      <c r="DYK413" s="84"/>
      <c r="DYL413" s="84"/>
      <c r="DYM413" s="84"/>
      <c r="DYN413" s="84"/>
      <c r="DYO413" s="84"/>
      <c r="DYP413" s="84"/>
      <c r="DYQ413" s="84"/>
      <c r="DYR413" s="84"/>
      <c r="DYS413" s="84"/>
      <c r="DYT413" s="84"/>
      <c r="DYU413" s="84"/>
      <c r="DYV413" s="84"/>
      <c r="DYW413" s="84"/>
      <c r="DYX413" s="84"/>
      <c r="DYY413" s="84"/>
      <c r="DYZ413" s="84"/>
      <c r="DZA413" s="84"/>
      <c r="DZB413" s="84"/>
      <c r="DZC413" s="84"/>
      <c r="DZD413" s="84"/>
      <c r="DZE413" s="84"/>
      <c r="DZF413" s="84"/>
      <c r="DZG413" s="84"/>
      <c r="DZH413" s="84"/>
      <c r="DZI413" s="84"/>
      <c r="DZJ413" s="84"/>
      <c r="DZK413" s="84"/>
      <c r="DZL413" s="84"/>
      <c r="DZM413" s="84"/>
      <c r="DZN413" s="84"/>
      <c r="DZO413" s="84"/>
      <c r="DZP413" s="84"/>
      <c r="DZQ413" s="84"/>
      <c r="DZR413" s="84"/>
      <c r="DZS413" s="84"/>
      <c r="DZT413" s="84"/>
      <c r="DZU413" s="84"/>
      <c r="DZV413" s="84"/>
      <c r="DZW413" s="84"/>
      <c r="DZX413" s="84"/>
      <c r="DZY413" s="84"/>
      <c r="DZZ413" s="84"/>
      <c r="EAA413" s="84"/>
      <c r="EAB413" s="84"/>
      <c r="EAC413" s="84"/>
      <c r="EAD413" s="84"/>
      <c r="EAE413" s="84"/>
      <c r="EAF413" s="84"/>
      <c r="EAG413" s="84"/>
      <c r="EAH413" s="84"/>
      <c r="EAI413" s="84"/>
      <c r="EAJ413" s="84"/>
      <c r="EAK413" s="84"/>
      <c r="EAL413" s="84"/>
      <c r="EAM413" s="84"/>
      <c r="EAN413" s="84"/>
      <c r="EAO413" s="84"/>
      <c r="EAP413" s="84"/>
      <c r="EAQ413" s="84"/>
      <c r="EAR413" s="84"/>
      <c r="EAS413" s="84"/>
      <c r="EAT413" s="84"/>
      <c r="EAU413" s="84"/>
      <c r="EAV413" s="84"/>
      <c r="EAW413" s="84"/>
      <c r="EAX413" s="84"/>
      <c r="EAY413" s="84"/>
      <c r="EAZ413" s="84"/>
      <c r="EBA413" s="84"/>
      <c r="EBB413" s="84"/>
      <c r="EBC413" s="84"/>
      <c r="EBD413" s="84"/>
      <c r="EBE413" s="84"/>
      <c r="EBF413" s="84"/>
      <c r="EBG413" s="84"/>
      <c r="EBH413" s="84"/>
      <c r="EBI413" s="84"/>
      <c r="EBJ413" s="84"/>
      <c r="EBK413" s="84"/>
      <c r="EBL413" s="84"/>
      <c r="EBM413" s="84"/>
      <c r="EBN413" s="84"/>
      <c r="EBO413" s="84"/>
      <c r="EBP413" s="84"/>
      <c r="EBQ413" s="84"/>
      <c r="EBR413" s="84"/>
      <c r="EBS413" s="84"/>
      <c r="EBT413" s="84"/>
      <c r="EBU413" s="84"/>
      <c r="EBV413" s="84"/>
      <c r="EBW413" s="84"/>
      <c r="EBX413" s="84"/>
      <c r="EBY413" s="84"/>
      <c r="EBZ413" s="84"/>
      <c r="ECA413" s="84"/>
      <c r="ECB413" s="84"/>
      <c r="ECC413" s="84"/>
      <c r="ECD413" s="84"/>
      <c r="ECE413" s="84"/>
      <c r="ECF413" s="84"/>
      <c r="ECG413" s="84"/>
      <c r="ECH413" s="84"/>
      <c r="ECI413" s="84"/>
      <c r="ECJ413" s="84"/>
      <c r="ECK413" s="84"/>
      <c r="ECL413" s="84"/>
      <c r="ECM413" s="84"/>
      <c r="ECN413" s="84"/>
      <c r="ECO413" s="84"/>
      <c r="ECP413" s="84"/>
      <c r="ECQ413" s="84"/>
      <c r="ECR413" s="84"/>
      <c r="ECS413" s="84"/>
      <c r="ECT413" s="84"/>
      <c r="ECU413" s="84"/>
      <c r="ECV413" s="84"/>
      <c r="ECW413" s="84"/>
      <c r="ECX413" s="84"/>
      <c r="ECY413" s="84"/>
      <c r="ECZ413" s="84"/>
      <c r="EDA413" s="84"/>
      <c r="EDB413" s="84"/>
      <c r="EDC413" s="84"/>
      <c r="EDD413" s="84"/>
      <c r="EDE413" s="84"/>
      <c r="EDF413" s="84"/>
      <c r="EDG413" s="84"/>
      <c r="EDH413" s="84"/>
      <c r="EDI413" s="84"/>
      <c r="EDJ413" s="84"/>
      <c r="EDK413" s="84"/>
      <c r="EDL413" s="84"/>
      <c r="EDM413" s="84"/>
      <c r="EDN413" s="84"/>
      <c r="EDO413" s="84"/>
      <c r="EDP413" s="84"/>
      <c r="EDQ413" s="84"/>
      <c r="EDR413" s="84"/>
      <c r="EDS413" s="84"/>
      <c r="EDT413" s="84"/>
      <c r="EDU413" s="84"/>
      <c r="EDV413" s="84"/>
      <c r="EDW413" s="84"/>
      <c r="EDX413" s="84"/>
      <c r="EDY413" s="84"/>
      <c r="EDZ413" s="84"/>
      <c r="EEA413" s="84"/>
      <c r="EEB413" s="84"/>
      <c r="EEC413" s="84"/>
      <c r="EED413" s="84"/>
      <c r="EEE413" s="84"/>
      <c r="EEF413" s="84"/>
      <c r="EEG413" s="84"/>
      <c r="EEH413" s="84"/>
      <c r="EEI413" s="84"/>
      <c r="EEJ413" s="84"/>
      <c r="EEK413" s="84"/>
      <c r="EEL413" s="84"/>
      <c r="EEM413" s="84"/>
      <c r="EEN413" s="84"/>
      <c r="EEO413" s="84"/>
      <c r="EEP413" s="84"/>
      <c r="EEQ413" s="84"/>
      <c r="EER413" s="84"/>
      <c r="EES413" s="84"/>
      <c r="EET413" s="84"/>
      <c r="EEU413" s="84"/>
      <c r="EEV413" s="84"/>
      <c r="EEW413" s="84"/>
      <c r="EEX413" s="84"/>
      <c r="EEY413" s="84"/>
      <c r="EEZ413" s="84"/>
      <c r="EFA413" s="84"/>
      <c r="EFB413" s="84"/>
      <c r="EFC413" s="84"/>
      <c r="EFD413" s="84"/>
      <c r="EFE413" s="84"/>
      <c r="EFF413" s="84"/>
      <c r="EFG413" s="84"/>
      <c r="EFH413" s="84"/>
      <c r="EFI413" s="84"/>
      <c r="EFJ413" s="84"/>
      <c r="EFK413" s="84"/>
      <c r="EFL413" s="84"/>
      <c r="EFM413" s="84"/>
      <c r="EFN413" s="84"/>
      <c r="EFO413" s="84"/>
      <c r="EFP413" s="84"/>
      <c r="EFQ413" s="84"/>
      <c r="EFR413" s="84"/>
      <c r="EFS413" s="84"/>
      <c r="EFT413" s="84"/>
      <c r="EFU413" s="84"/>
      <c r="EFV413" s="84"/>
      <c r="EFW413" s="84"/>
      <c r="EFX413" s="84"/>
      <c r="EFY413" s="84"/>
      <c r="EFZ413" s="84"/>
      <c r="EGA413" s="84"/>
      <c r="EGB413" s="84"/>
      <c r="EGC413" s="84"/>
      <c r="EGD413" s="84"/>
      <c r="EGE413" s="84"/>
      <c r="EGF413" s="84"/>
      <c r="EGG413" s="84"/>
      <c r="EGH413" s="84"/>
      <c r="EGI413" s="84"/>
      <c r="EGJ413" s="84"/>
      <c r="EGK413" s="84"/>
      <c r="EGL413" s="84"/>
      <c r="EGM413" s="84"/>
      <c r="EGN413" s="84"/>
      <c r="EGO413" s="84"/>
      <c r="EGP413" s="84"/>
      <c r="EGQ413" s="84"/>
      <c r="EGR413" s="84"/>
      <c r="EGS413" s="84"/>
      <c r="EGT413" s="84"/>
      <c r="EGU413" s="84"/>
      <c r="EGV413" s="84"/>
      <c r="EGW413" s="84"/>
      <c r="EGX413" s="84"/>
      <c r="EGY413" s="84"/>
      <c r="EGZ413" s="84"/>
      <c r="EHA413" s="84"/>
      <c r="EHB413" s="84"/>
      <c r="EHC413" s="84"/>
      <c r="EHD413" s="84"/>
      <c r="EHE413" s="84"/>
      <c r="EHF413" s="84"/>
      <c r="EHG413" s="84"/>
      <c r="EHH413" s="84"/>
      <c r="EHI413" s="84"/>
      <c r="EHJ413" s="84"/>
      <c r="EHK413" s="84"/>
      <c r="EHL413" s="84"/>
      <c r="EHM413" s="84"/>
      <c r="EHN413" s="84"/>
      <c r="EHO413" s="84"/>
      <c r="EHP413" s="84"/>
      <c r="EHQ413" s="84"/>
      <c r="EHR413" s="84"/>
      <c r="EHS413" s="84"/>
      <c r="EHT413" s="84"/>
      <c r="EHU413" s="84"/>
      <c r="EHV413" s="84"/>
      <c r="EHW413" s="84"/>
      <c r="EHX413" s="84"/>
      <c r="EHY413" s="84"/>
      <c r="EHZ413" s="84"/>
      <c r="EIA413" s="84"/>
      <c r="EIB413" s="84"/>
      <c r="EIC413" s="84"/>
      <c r="EID413" s="84"/>
      <c r="EIE413" s="84"/>
      <c r="EIF413" s="84"/>
      <c r="EIG413" s="84"/>
      <c r="EIH413" s="84"/>
      <c r="EII413" s="84"/>
      <c r="EIJ413" s="84"/>
      <c r="EIK413" s="84"/>
      <c r="EIL413" s="84"/>
      <c r="EIM413" s="84"/>
      <c r="EIN413" s="84"/>
      <c r="EIO413" s="84"/>
      <c r="EIP413" s="84"/>
      <c r="EIQ413" s="84"/>
      <c r="EIR413" s="84"/>
      <c r="EIS413" s="84"/>
      <c r="EIT413" s="84"/>
      <c r="EIU413" s="84"/>
      <c r="EIV413" s="84"/>
      <c r="EIW413" s="84"/>
      <c r="EIX413" s="84"/>
      <c r="EIY413" s="84"/>
      <c r="EIZ413" s="84"/>
      <c r="EJA413" s="84"/>
      <c r="EJB413" s="84"/>
      <c r="EJC413" s="84"/>
      <c r="EJD413" s="84"/>
      <c r="EJE413" s="84"/>
      <c r="EJF413" s="84"/>
      <c r="EJG413" s="84"/>
      <c r="EJH413" s="84"/>
      <c r="EJI413" s="84"/>
      <c r="EJJ413" s="84"/>
      <c r="EJK413" s="84"/>
      <c r="EJL413" s="84"/>
      <c r="EJM413" s="84"/>
      <c r="EJN413" s="84"/>
      <c r="EJO413" s="84"/>
      <c r="EJP413" s="84"/>
      <c r="EJQ413" s="84"/>
      <c r="EJR413" s="84"/>
      <c r="EJS413" s="84"/>
      <c r="EJT413" s="84"/>
      <c r="EJU413" s="84"/>
      <c r="EJV413" s="84"/>
      <c r="EJW413" s="84"/>
      <c r="EJX413" s="84"/>
      <c r="EJY413" s="84"/>
      <c r="EJZ413" s="84"/>
      <c r="EKA413" s="84"/>
      <c r="EKB413" s="84"/>
      <c r="EKC413" s="84"/>
      <c r="EKD413" s="84"/>
      <c r="EKE413" s="84"/>
      <c r="EKF413" s="84"/>
      <c r="EKG413" s="84"/>
      <c r="EKH413" s="84"/>
      <c r="EKI413" s="84"/>
      <c r="EKJ413" s="84"/>
      <c r="EKK413" s="84"/>
      <c r="EKL413" s="84"/>
      <c r="EKM413" s="84"/>
      <c r="EKN413" s="84"/>
      <c r="EKO413" s="84"/>
      <c r="EKP413" s="84"/>
      <c r="EKQ413" s="84"/>
      <c r="EKR413" s="84"/>
      <c r="EKS413" s="84"/>
      <c r="EKT413" s="84"/>
      <c r="EKU413" s="84"/>
      <c r="EKV413" s="84"/>
      <c r="EKW413" s="84"/>
      <c r="EKX413" s="84"/>
      <c r="EKY413" s="84"/>
      <c r="EKZ413" s="84"/>
      <c r="ELA413" s="84"/>
      <c r="ELB413" s="84"/>
      <c r="ELC413" s="84"/>
      <c r="ELD413" s="84"/>
      <c r="ELE413" s="84"/>
      <c r="ELF413" s="84"/>
      <c r="ELG413" s="84"/>
      <c r="ELH413" s="84"/>
      <c r="ELI413" s="84"/>
      <c r="ELJ413" s="84"/>
      <c r="ELK413" s="84"/>
      <c r="ELL413" s="84"/>
      <c r="ELM413" s="84"/>
      <c r="ELN413" s="84"/>
      <c r="ELO413" s="84"/>
      <c r="ELP413" s="84"/>
      <c r="ELQ413" s="84"/>
      <c r="ELR413" s="84"/>
      <c r="ELS413" s="84"/>
      <c r="ELT413" s="84"/>
      <c r="ELU413" s="84"/>
      <c r="ELV413" s="84"/>
      <c r="ELW413" s="84"/>
      <c r="ELX413" s="84"/>
      <c r="ELY413" s="84"/>
      <c r="ELZ413" s="84"/>
      <c r="EMA413" s="84"/>
      <c r="EMB413" s="84"/>
      <c r="EMC413" s="84"/>
      <c r="EMD413" s="84"/>
      <c r="EME413" s="84"/>
      <c r="EMF413" s="84"/>
      <c r="EMG413" s="84"/>
      <c r="EMH413" s="84"/>
      <c r="EMI413" s="84"/>
      <c r="EMJ413" s="84"/>
      <c r="EMK413" s="84"/>
      <c r="EML413" s="84"/>
      <c r="EMM413" s="84"/>
      <c r="EMN413" s="84"/>
      <c r="EMO413" s="84"/>
      <c r="EMP413" s="84"/>
      <c r="EMQ413" s="84"/>
      <c r="EMR413" s="84"/>
      <c r="EMS413" s="84"/>
      <c r="EMT413" s="84"/>
      <c r="EMU413" s="84"/>
      <c r="EMV413" s="84"/>
      <c r="EMW413" s="84"/>
      <c r="EMX413" s="84"/>
      <c r="EMY413" s="84"/>
      <c r="EMZ413" s="84"/>
      <c r="ENA413" s="84"/>
      <c r="ENB413" s="84"/>
      <c r="ENC413" s="84"/>
      <c r="END413" s="84"/>
      <c r="ENE413" s="84"/>
      <c r="ENF413" s="84"/>
      <c r="ENG413" s="84"/>
      <c r="ENH413" s="84"/>
      <c r="ENI413" s="84"/>
      <c r="ENJ413" s="84"/>
      <c r="ENK413" s="84"/>
      <c r="ENL413" s="84"/>
      <c r="ENM413" s="84"/>
      <c r="ENN413" s="84"/>
      <c r="ENO413" s="84"/>
      <c r="ENP413" s="84"/>
      <c r="ENQ413" s="84"/>
      <c r="ENR413" s="84"/>
      <c r="ENS413" s="84"/>
      <c r="ENT413" s="84"/>
      <c r="ENU413" s="84"/>
      <c r="ENV413" s="84"/>
      <c r="ENW413" s="84"/>
      <c r="ENX413" s="84"/>
      <c r="ENY413" s="84"/>
      <c r="ENZ413" s="84"/>
      <c r="EOA413" s="84"/>
      <c r="EOB413" s="84"/>
      <c r="EOC413" s="84"/>
      <c r="EOD413" s="84"/>
      <c r="EOE413" s="84"/>
      <c r="EOF413" s="84"/>
      <c r="EOG413" s="84"/>
      <c r="EOH413" s="84"/>
      <c r="EOI413" s="84"/>
      <c r="EOJ413" s="84"/>
      <c r="EOK413" s="84"/>
      <c r="EOL413" s="84"/>
      <c r="EOM413" s="84"/>
      <c r="EON413" s="84"/>
      <c r="EOO413" s="84"/>
      <c r="EOP413" s="84"/>
      <c r="EOQ413" s="84"/>
      <c r="EOR413" s="84"/>
      <c r="EOS413" s="84"/>
      <c r="EOT413" s="84"/>
      <c r="EOU413" s="84"/>
      <c r="EOV413" s="84"/>
      <c r="EOW413" s="84"/>
      <c r="EOX413" s="84"/>
      <c r="EOY413" s="84"/>
      <c r="EOZ413" s="84"/>
      <c r="EPA413" s="84"/>
      <c r="EPB413" s="84"/>
      <c r="EPC413" s="84"/>
      <c r="EPD413" s="84"/>
      <c r="EPE413" s="84"/>
      <c r="EPF413" s="84"/>
      <c r="EPG413" s="84"/>
      <c r="EPH413" s="84"/>
      <c r="EPI413" s="84"/>
      <c r="EPJ413" s="84"/>
      <c r="EPK413" s="84"/>
      <c r="EPL413" s="84"/>
      <c r="EPM413" s="84"/>
      <c r="EPN413" s="84"/>
      <c r="EPO413" s="84"/>
      <c r="EPP413" s="84"/>
      <c r="EPQ413" s="84"/>
      <c r="EPR413" s="84"/>
      <c r="EPS413" s="84"/>
      <c r="EPT413" s="84"/>
      <c r="EPU413" s="84"/>
      <c r="EPV413" s="84"/>
      <c r="EPW413" s="84"/>
      <c r="EPX413" s="84"/>
      <c r="EPY413" s="84"/>
      <c r="EPZ413" s="84"/>
      <c r="EQA413" s="84"/>
      <c r="EQB413" s="84"/>
      <c r="EQC413" s="84"/>
      <c r="EQD413" s="84"/>
      <c r="EQE413" s="84"/>
      <c r="EQF413" s="84"/>
      <c r="EQG413" s="84"/>
      <c r="EQH413" s="84"/>
      <c r="EQI413" s="84"/>
      <c r="EQJ413" s="84"/>
      <c r="EQK413" s="84"/>
      <c r="EQL413" s="84"/>
      <c r="EQM413" s="84"/>
      <c r="EQN413" s="84"/>
      <c r="EQO413" s="84"/>
      <c r="EQP413" s="84"/>
      <c r="EQQ413" s="84"/>
      <c r="EQR413" s="84"/>
      <c r="EQS413" s="84"/>
      <c r="EQT413" s="84"/>
      <c r="EQU413" s="84"/>
      <c r="EQV413" s="84"/>
      <c r="EQW413" s="84"/>
      <c r="EQX413" s="84"/>
      <c r="EQY413" s="84"/>
      <c r="EQZ413" s="84"/>
      <c r="ERA413" s="84"/>
      <c r="ERB413" s="84"/>
      <c r="ERC413" s="84"/>
      <c r="ERD413" s="84"/>
      <c r="ERE413" s="84"/>
      <c r="ERF413" s="84"/>
      <c r="ERG413" s="84"/>
      <c r="ERH413" s="84"/>
      <c r="ERI413" s="84"/>
      <c r="ERJ413" s="84"/>
      <c r="ERK413" s="84"/>
      <c r="ERL413" s="84"/>
      <c r="ERM413" s="84"/>
      <c r="ERN413" s="84"/>
      <c r="ERO413" s="84"/>
      <c r="ERP413" s="84"/>
      <c r="ERQ413" s="84"/>
      <c r="ERR413" s="84"/>
      <c r="ERS413" s="84"/>
      <c r="ERT413" s="84"/>
      <c r="ERU413" s="84"/>
      <c r="ERV413" s="84"/>
      <c r="ERW413" s="84"/>
      <c r="ERX413" s="84"/>
      <c r="ERY413" s="84"/>
      <c r="ERZ413" s="84"/>
      <c r="ESA413" s="84"/>
      <c r="ESB413" s="84"/>
      <c r="ESC413" s="84"/>
      <c r="ESD413" s="84"/>
      <c r="ESE413" s="84"/>
      <c r="ESF413" s="84"/>
      <c r="ESG413" s="84"/>
      <c r="ESH413" s="84"/>
      <c r="ESI413" s="84"/>
      <c r="ESJ413" s="84"/>
      <c r="ESK413" s="84"/>
      <c r="ESL413" s="84"/>
      <c r="ESM413" s="84"/>
      <c r="ESN413" s="84"/>
      <c r="ESO413" s="84"/>
      <c r="ESP413" s="84"/>
      <c r="ESQ413" s="84"/>
      <c r="ESR413" s="84"/>
      <c r="ESS413" s="84"/>
      <c r="EST413" s="84"/>
      <c r="ESU413" s="84"/>
      <c r="ESV413" s="84"/>
      <c r="ESW413" s="84"/>
      <c r="ESX413" s="84"/>
      <c r="ESY413" s="84"/>
      <c r="ESZ413" s="84"/>
      <c r="ETA413" s="84"/>
      <c r="ETB413" s="84"/>
      <c r="ETC413" s="84"/>
      <c r="ETD413" s="84"/>
      <c r="ETE413" s="84"/>
      <c r="ETF413" s="84"/>
      <c r="ETG413" s="84"/>
      <c r="ETH413" s="84"/>
      <c r="ETI413" s="84"/>
      <c r="ETJ413" s="84"/>
      <c r="ETK413" s="84"/>
      <c r="ETL413" s="84"/>
      <c r="ETM413" s="84"/>
      <c r="ETN413" s="84"/>
      <c r="ETO413" s="84"/>
      <c r="ETP413" s="84"/>
      <c r="ETQ413" s="84"/>
      <c r="ETR413" s="84"/>
      <c r="ETS413" s="84"/>
      <c r="ETT413" s="84"/>
      <c r="ETU413" s="84"/>
      <c r="ETV413" s="84"/>
      <c r="ETW413" s="84"/>
      <c r="ETX413" s="84"/>
      <c r="ETY413" s="84"/>
      <c r="ETZ413" s="84"/>
      <c r="EUA413" s="84"/>
      <c r="EUB413" s="84"/>
      <c r="EUC413" s="84"/>
      <c r="EUD413" s="84"/>
      <c r="EUE413" s="84"/>
      <c r="EUF413" s="84"/>
      <c r="EUG413" s="84"/>
      <c r="EUH413" s="84"/>
      <c r="EUI413" s="84"/>
      <c r="EUJ413" s="84"/>
      <c r="EUK413" s="84"/>
      <c r="EUL413" s="84"/>
      <c r="EUM413" s="84"/>
      <c r="EUN413" s="84"/>
      <c r="EUO413" s="84"/>
      <c r="EUP413" s="84"/>
      <c r="EUQ413" s="84"/>
      <c r="EUR413" s="84"/>
      <c r="EUS413" s="84"/>
      <c r="EUT413" s="84"/>
      <c r="EUU413" s="84"/>
      <c r="EUV413" s="84"/>
      <c r="EUW413" s="84"/>
      <c r="EUX413" s="84"/>
      <c r="EUY413" s="84"/>
      <c r="EUZ413" s="84"/>
      <c r="EVA413" s="84"/>
      <c r="EVB413" s="84"/>
      <c r="EVC413" s="84"/>
      <c r="EVD413" s="84"/>
      <c r="EVE413" s="84"/>
      <c r="EVF413" s="84"/>
      <c r="EVG413" s="84"/>
      <c r="EVH413" s="84"/>
      <c r="EVI413" s="84"/>
      <c r="EVJ413" s="84"/>
      <c r="EVK413" s="84"/>
      <c r="EVL413" s="84"/>
      <c r="EVM413" s="84"/>
      <c r="EVN413" s="84"/>
      <c r="EVO413" s="84"/>
      <c r="EVP413" s="84"/>
      <c r="EVQ413" s="84"/>
      <c r="EVR413" s="84"/>
      <c r="EVS413" s="84"/>
      <c r="EVT413" s="84"/>
      <c r="EVU413" s="84"/>
      <c r="EVV413" s="84"/>
      <c r="EVW413" s="84"/>
      <c r="EVX413" s="84"/>
      <c r="EVY413" s="84"/>
      <c r="EVZ413" s="84"/>
      <c r="EWA413" s="84"/>
      <c r="EWB413" s="84"/>
      <c r="EWC413" s="84"/>
      <c r="EWD413" s="84"/>
      <c r="EWE413" s="84"/>
      <c r="EWF413" s="84"/>
      <c r="EWG413" s="84"/>
      <c r="EWH413" s="84"/>
      <c r="EWI413" s="84"/>
      <c r="EWJ413" s="84"/>
      <c r="EWK413" s="84"/>
      <c r="EWL413" s="84"/>
      <c r="EWM413" s="84"/>
    </row>
    <row r="415" spans="1:3991" ht="19.5" thickBot="1">
      <c r="A415" s="94">
        <f ca="1">TODAY()</f>
        <v>43199</v>
      </c>
      <c r="B415" s="93">
        <v>19</v>
      </c>
      <c r="C415" s="82">
        <f>C416</f>
        <v>0</v>
      </c>
      <c r="D415" s="82">
        <f>C417</f>
        <v>0</v>
      </c>
      <c r="E415" s="83">
        <f>срок_19</f>
        <v>0</v>
      </c>
      <c r="F415" s="1"/>
      <c r="G415" s="105" t="s">
        <v>86</v>
      </c>
      <c r="H415" s="98"/>
      <c r="I415" s="7"/>
    </row>
    <row r="416" spans="1:3991" ht="19.5" hidden="1" outlineLevel="1" thickBot="1">
      <c r="A416" s="178" t="s">
        <v>6</v>
      </c>
      <c r="B416" s="182"/>
      <c r="C416" s="178">
        <f>VLOOKUP($I$436,Сводная!$A$1:$X$22,3)</f>
        <v>0</v>
      </c>
      <c r="D416" s="179"/>
      <c r="E416" s="20" t="s">
        <v>28</v>
      </c>
      <c r="F416" s="17"/>
      <c r="G416" s="106" t="s">
        <v>26</v>
      </c>
      <c r="H416" s="92">
        <f>VLOOKUP($I$436,Сводная!$A$1:$X$22,7)</f>
        <v>0</v>
      </c>
    </row>
    <row r="417" spans="1:9" ht="27" hidden="1" outlineLevel="1" thickBot="1">
      <c r="A417" s="178" t="s">
        <v>7</v>
      </c>
      <c r="B417" s="179"/>
      <c r="C417" s="178">
        <f>VLOOKUP($I$436,Сводная!$A$1:$X$22,4)</f>
        <v>0</v>
      </c>
      <c r="D417" s="179"/>
      <c r="E417" s="189">
        <f ca="1">IF(C418&lt;0,"Нет Даты",C418-A415)</f>
        <v>-43199</v>
      </c>
      <c r="F417" s="18"/>
      <c r="G417" s="106" t="s">
        <v>27</v>
      </c>
      <c r="H417" s="92">
        <f>VLOOKUP($I$436,Сводная!$A$1:$X$22,8)</f>
        <v>0</v>
      </c>
    </row>
    <row r="418" spans="1:9" ht="27" hidden="1" outlineLevel="1" thickBot="1">
      <c r="A418" s="178" t="s">
        <v>13</v>
      </c>
      <c r="B418" s="179"/>
      <c r="C418" s="180">
        <f>VLOOKUP($I$436,Сводная!$A$1:$X$22,5)</f>
        <v>0</v>
      </c>
      <c r="D418" s="181"/>
      <c r="E418" s="190"/>
      <c r="F418" s="18"/>
      <c r="G418" s="106" t="s">
        <v>25</v>
      </c>
      <c r="H418" s="92">
        <f>VLOOKUP($I$436,Сводная!$A$1:$X$22,9)</f>
        <v>0</v>
      </c>
    </row>
    <row r="419" spans="1:9" ht="27" hidden="1" outlineLevel="1" thickBot="1">
      <c r="A419" s="178" t="s">
        <v>22</v>
      </c>
      <c r="B419" s="179"/>
      <c r="C419" s="178" t="str">
        <f>IF(I436=0,CONCATENATE(LEFT(C416,5),"-",LEFT(C417,5),"-"),VLOOKUP(I436,Сводная!$A$1:$X$22,6))</f>
        <v>--</v>
      </c>
      <c r="D419" s="179"/>
      <c r="E419" s="191"/>
      <c r="F419" s="18"/>
      <c r="G419" s="106" t="s">
        <v>29</v>
      </c>
      <c r="H419" s="92">
        <f>VLOOKUP($I$436,Сводная!$A$1:$X$22,10)</f>
        <v>0</v>
      </c>
    </row>
    <row r="420" spans="1:9" ht="16.5" hidden="1" outlineLevel="1" thickBot="1">
      <c r="A420" s="178" t="s">
        <v>95</v>
      </c>
      <c r="B420" s="179"/>
      <c r="C420" s="180">
        <f>'Список изделий'!F93</f>
        <v>0</v>
      </c>
      <c r="D420" s="181"/>
      <c r="F420" s="19"/>
    </row>
    <row r="421" spans="1:9" ht="30" hidden="1" outlineLevel="1">
      <c r="A421" s="27" t="s">
        <v>1</v>
      </c>
      <c r="B421" s="27" t="s">
        <v>2</v>
      </c>
      <c r="C421" s="26" t="s">
        <v>38</v>
      </c>
      <c r="D421" s="26" t="s">
        <v>39</v>
      </c>
      <c r="E421" s="26" t="s">
        <v>35</v>
      </c>
      <c r="F421" s="16"/>
      <c r="G421" s="183" t="s">
        <v>86</v>
      </c>
      <c r="H421" s="184"/>
    </row>
    <row r="422" spans="1:9" ht="18.75" hidden="1" outlineLevel="1">
      <c r="A422" s="14">
        <v>13</v>
      </c>
      <c r="B422" s="4" t="s">
        <v>4</v>
      </c>
      <c r="C422" s="8">
        <f>VLOOKUP($I$436,Сводная!$A$1:$X$22,11)</f>
        <v>1</v>
      </c>
      <c r="D422" s="28">
        <f>C418</f>
        <v>0</v>
      </c>
      <c r="E422" s="29" t="s">
        <v>32</v>
      </c>
      <c r="F422" s="9"/>
      <c r="G422" s="185"/>
      <c r="H422" s="186"/>
      <c r="I422" s="9"/>
    </row>
    <row r="423" spans="1:9" ht="18.75" hidden="1" outlineLevel="1">
      <c r="A423" s="15">
        <v>12</v>
      </c>
      <c r="B423" s="5" t="s">
        <v>3</v>
      </c>
      <c r="C423" s="8">
        <f>VLOOKUP($I$436,Сводная!$A$1:$X$22,12)</f>
        <v>1</v>
      </c>
      <c r="D423" s="28">
        <f>D422</f>
        <v>0</v>
      </c>
      <c r="E423" s="29" t="s">
        <v>32</v>
      </c>
      <c r="F423" s="9"/>
      <c r="G423" s="185"/>
      <c r="H423" s="186"/>
      <c r="I423" s="9"/>
    </row>
    <row r="424" spans="1:9" ht="18.75" hidden="1" outlineLevel="1">
      <c r="A424" s="14">
        <v>11</v>
      </c>
      <c r="B424" s="4" t="s">
        <v>62</v>
      </c>
      <c r="C424" s="8">
        <f>VLOOKUP($I$436,Сводная!$A$1:$X$22,13)</f>
        <v>1</v>
      </c>
      <c r="D424" s="28">
        <f>D423</f>
        <v>0</v>
      </c>
      <c r="E424" s="29" t="s">
        <v>33</v>
      </c>
      <c r="F424" s="9"/>
      <c r="G424" s="185"/>
      <c r="H424" s="186"/>
      <c r="I424" s="9"/>
    </row>
    <row r="425" spans="1:9" ht="38.25" hidden="1" outlineLevel="1" thickBot="1">
      <c r="A425" s="15">
        <v>10</v>
      </c>
      <c r="B425" s="3" t="s">
        <v>48</v>
      </c>
      <c r="C425" s="8">
        <f>VLOOKUP($I$436,Сводная!$A$1:$X$22,14)</f>
        <v>1</v>
      </c>
      <c r="D425" s="28">
        <f>D424-C424</f>
        <v>-1</v>
      </c>
      <c r="E425" s="29" t="s">
        <v>34</v>
      </c>
      <c r="F425" s="9"/>
      <c r="G425" s="187"/>
      <c r="H425" s="188"/>
      <c r="I425" s="9"/>
    </row>
    <row r="426" spans="1:9" ht="37.5" hidden="1" outlineLevel="1">
      <c r="A426" s="14">
        <v>9</v>
      </c>
      <c r="B426" s="4" t="s">
        <v>47</v>
      </c>
      <c r="C426" s="8">
        <f>VLOOKUP($I$436,Сводная!$A$1:$X$22,15)</f>
        <v>1</v>
      </c>
      <c r="D426" s="28">
        <f>D424-C424</f>
        <v>-1</v>
      </c>
      <c r="E426" s="29" t="s">
        <v>34</v>
      </c>
      <c r="F426" s="9"/>
      <c r="G426" s="108"/>
      <c r="H426" s="97"/>
      <c r="I426" s="9"/>
    </row>
    <row r="427" spans="1:9" ht="18.75" hidden="1" outlineLevel="1">
      <c r="A427" s="15">
        <v>8</v>
      </c>
      <c r="B427" s="3" t="s">
        <v>46</v>
      </c>
      <c r="C427" s="8">
        <f>VLOOKUP($I$436,Сводная!$A$1:$X$22,16)</f>
        <v>1</v>
      </c>
      <c r="D427" s="28">
        <f>D426-C426-1</f>
        <v>-3</v>
      </c>
      <c r="E427" s="29" t="s">
        <v>36</v>
      </c>
      <c r="F427" s="9"/>
      <c r="G427" s="108"/>
      <c r="H427" s="97"/>
      <c r="I427" s="9"/>
    </row>
    <row r="428" spans="1:9" ht="18.75" hidden="1" outlineLevel="1">
      <c r="A428" s="14">
        <v>7</v>
      </c>
      <c r="B428" s="4" t="s">
        <v>43</v>
      </c>
      <c r="C428" s="8">
        <f>VLOOKUP($I$436,Сводная!$A$1:$X$22,17)</f>
        <v>1</v>
      </c>
      <c r="D428" s="28">
        <f>D427</f>
        <v>-3</v>
      </c>
      <c r="E428" s="29" t="s">
        <v>36</v>
      </c>
      <c r="F428" s="9"/>
      <c r="G428" s="108"/>
      <c r="H428" s="97"/>
      <c r="I428" s="9"/>
    </row>
    <row r="429" spans="1:9" ht="18.75" hidden="1" outlineLevel="1">
      <c r="A429" s="15">
        <v>6</v>
      </c>
      <c r="B429" s="3" t="s">
        <v>44</v>
      </c>
      <c r="C429" s="8">
        <f>VLOOKUP($I$436,Сводная!$A$1:$X$22,18)</f>
        <v>1</v>
      </c>
      <c r="D429" s="28">
        <f>D428</f>
        <v>-3</v>
      </c>
      <c r="E429" s="29" t="s">
        <v>36</v>
      </c>
      <c r="F429" s="9"/>
      <c r="G429" s="108"/>
      <c r="H429" s="97"/>
      <c r="I429" s="9"/>
    </row>
    <row r="430" spans="1:9" ht="37.5" hidden="1" outlineLevel="1">
      <c r="A430" s="14">
        <v>5</v>
      </c>
      <c r="B430" s="2" t="s">
        <v>5</v>
      </c>
      <c r="C430" s="8">
        <f>VLOOKUP($I$436,Сводная!$A$1:$X$22,19)</f>
        <v>1</v>
      </c>
      <c r="D430" s="28">
        <f>D426-C426-1-MAX(C427,C428,C429)</f>
        <v>-4</v>
      </c>
      <c r="E430" s="29" t="s">
        <v>60</v>
      </c>
      <c r="F430" s="9"/>
      <c r="G430" s="108"/>
      <c r="H430" s="97"/>
      <c r="I430" s="9"/>
    </row>
    <row r="431" spans="1:9" ht="18.75" hidden="1" outlineLevel="1">
      <c r="A431" s="15">
        <v>4</v>
      </c>
      <c r="B431" s="6" t="s">
        <v>45</v>
      </c>
      <c r="C431" s="8">
        <f>VLOOKUP($I$436,Сводная!$A$1:$X$22,20)</f>
        <v>1</v>
      </c>
      <c r="D431" s="28">
        <f>D430-C430</f>
        <v>-5</v>
      </c>
      <c r="E431" s="29" t="s">
        <v>61</v>
      </c>
      <c r="F431" s="9"/>
      <c r="G431" s="108"/>
      <c r="H431" s="97"/>
      <c r="I431" s="9"/>
    </row>
    <row r="432" spans="1:9" ht="18.75" hidden="1" outlineLevel="1">
      <c r="A432" s="14">
        <v>3</v>
      </c>
      <c r="B432" s="2" t="s">
        <v>10</v>
      </c>
      <c r="C432" s="8">
        <f>VLOOKUP($I$436,Сводная!$A$1:$X$22,21)</f>
        <v>1</v>
      </c>
      <c r="D432" s="28">
        <f>D431</f>
        <v>-5</v>
      </c>
      <c r="E432" s="29" t="s">
        <v>61</v>
      </c>
      <c r="F432" s="9"/>
      <c r="G432" s="108"/>
      <c r="H432" s="97"/>
      <c r="I432" s="9"/>
    </row>
    <row r="433" spans="1:3991" ht="37.5" hidden="1" outlineLevel="1">
      <c r="A433" s="13">
        <v>2</v>
      </c>
      <c r="B433" s="6" t="s">
        <v>9</v>
      </c>
      <c r="C433" s="8">
        <f>VLOOKUP($I$436,Сводная!$A$1:$X$22,22)</f>
        <v>1</v>
      </c>
      <c r="D433" s="28">
        <f>D432-MAX(C431,C432)</f>
        <v>-6</v>
      </c>
      <c r="E433" s="29" t="s">
        <v>63</v>
      </c>
      <c r="F433" s="9"/>
      <c r="G433" s="108"/>
      <c r="H433" s="97"/>
      <c r="I433" s="9"/>
    </row>
    <row r="434" spans="1:3991" ht="37.5" hidden="1" outlineLevel="1">
      <c r="A434" s="14">
        <v>1</v>
      </c>
      <c r="B434" s="2" t="s">
        <v>11</v>
      </c>
      <c r="C434" s="8">
        <f>VLOOKUP($I$436,Сводная!$A$1:$X$22,23)</f>
        <v>1</v>
      </c>
      <c r="D434" s="28">
        <f>D433-C433</f>
        <v>-7</v>
      </c>
      <c r="E434" s="29" t="s">
        <v>40</v>
      </c>
      <c r="F434" s="9"/>
      <c r="G434" s="108"/>
      <c r="H434" s="97"/>
      <c r="I434" s="9"/>
    </row>
    <row r="435" spans="1:3991" ht="19.5" hidden="1" outlineLevel="1" thickBot="1">
      <c r="A435" s="13">
        <v>0</v>
      </c>
      <c r="B435" s="6" t="s">
        <v>8</v>
      </c>
      <c r="C435" s="8">
        <f>VLOOKUP($I$436,Сводная!$A$1:$X$22,24)</f>
        <v>1</v>
      </c>
      <c r="D435" s="28">
        <f>D434-C434</f>
        <v>-8</v>
      </c>
      <c r="E435" s="29" t="s">
        <v>37</v>
      </c>
      <c r="F435" s="9"/>
      <c r="G435" s="108"/>
      <c r="H435" s="97"/>
      <c r="I435" s="9"/>
    </row>
    <row r="436" spans="1:3991" s="70" customFormat="1" ht="19.5" collapsed="1" thickBot="1">
      <c r="A436" s="114">
        <f>'Список изделий'!I93</f>
        <v>0</v>
      </c>
      <c r="B436" s="115">
        <f>'Список изделий'!I94</f>
        <v>0</v>
      </c>
      <c r="C436" s="115">
        <f>'Список изделий'!I95</f>
        <v>0</v>
      </c>
      <c r="D436" s="115">
        <f>'Список изделий'!I96</f>
        <v>0</v>
      </c>
      <c r="E436" s="115">
        <f>'Список изделий'!I97</f>
        <v>0</v>
      </c>
      <c r="F436" s="115"/>
      <c r="G436" s="116"/>
      <c r="H436" s="99" t="s">
        <v>90</v>
      </c>
      <c r="I436" s="91">
        <f>IF($I$22=0,0,1)</f>
        <v>1</v>
      </c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8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84"/>
      <c r="DH436" s="84"/>
      <c r="DI436" s="84"/>
      <c r="DJ436" s="84"/>
      <c r="DK436" s="84"/>
      <c r="DL436" s="84"/>
      <c r="DM436" s="84"/>
      <c r="DN436" s="84"/>
      <c r="DO436" s="84"/>
      <c r="DP436" s="84"/>
      <c r="DQ436" s="84"/>
      <c r="DR436" s="84"/>
      <c r="DS436" s="84"/>
      <c r="DT436" s="84"/>
      <c r="DU436" s="84"/>
      <c r="DV436" s="84"/>
      <c r="DW436" s="84"/>
      <c r="DX436" s="84"/>
      <c r="DY436" s="84"/>
      <c r="DZ436" s="84"/>
      <c r="EA436" s="84"/>
      <c r="EB436" s="84"/>
      <c r="EC436" s="84"/>
      <c r="ED436" s="84"/>
      <c r="EE436" s="84"/>
      <c r="EF436" s="84"/>
      <c r="EG436" s="84"/>
      <c r="EH436" s="84"/>
      <c r="EI436" s="84"/>
      <c r="EJ436" s="84"/>
      <c r="EK436" s="84"/>
      <c r="EL436" s="84"/>
      <c r="EM436" s="84"/>
      <c r="EN436" s="84"/>
      <c r="EO436" s="84"/>
      <c r="EP436" s="84"/>
      <c r="EQ436" s="84"/>
      <c r="ER436" s="84"/>
      <c r="ES436" s="84"/>
      <c r="ET436" s="84"/>
      <c r="EU436" s="84"/>
      <c r="EV436" s="84"/>
      <c r="EW436" s="84"/>
      <c r="EX436" s="84"/>
      <c r="EY436" s="84"/>
      <c r="EZ436" s="84"/>
      <c r="FA436" s="84"/>
      <c r="FB436" s="84"/>
      <c r="FC436" s="84"/>
      <c r="FD436" s="84"/>
      <c r="FE436" s="84"/>
      <c r="FF436" s="84"/>
      <c r="FG436" s="84"/>
      <c r="FH436" s="84"/>
      <c r="FI436" s="84"/>
      <c r="FJ436" s="84"/>
      <c r="FK436" s="84"/>
      <c r="FL436" s="84"/>
      <c r="FM436" s="84"/>
      <c r="FN436" s="84"/>
      <c r="FO436" s="84"/>
      <c r="FP436" s="84"/>
      <c r="FQ436" s="84"/>
      <c r="FR436" s="84"/>
      <c r="FS436" s="84"/>
      <c r="FT436" s="84"/>
      <c r="FU436" s="84"/>
      <c r="FV436" s="84"/>
      <c r="FW436" s="84"/>
      <c r="FX436" s="84"/>
      <c r="FY436" s="84"/>
      <c r="FZ436" s="84"/>
      <c r="GA436" s="84"/>
      <c r="GB436" s="84"/>
      <c r="GC436" s="84"/>
      <c r="GD436" s="84"/>
      <c r="GE436" s="84"/>
      <c r="GF436" s="84"/>
      <c r="GG436" s="84"/>
      <c r="GH436" s="84"/>
      <c r="GI436" s="84"/>
      <c r="GJ436" s="84"/>
      <c r="GK436" s="84"/>
      <c r="GL436" s="84"/>
      <c r="GM436" s="84"/>
      <c r="GN436" s="84"/>
      <c r="GO436" s="84"/>
      <c r="GP436" s="84"/>
      <c r="GQ436" s="84"/>
      <c r="GR436" s="84"/>
      <c r="GS436" s="84"/>
      <c r="GT436" s="84"/>
      <c r="GU436" s="84"/>
      <c r="GV436" s="84"/>
      <c r="GW436" s="84"/>
      <c r="GX436" s="84"/>
      <c r="GY436" s="84"/>
      <c r="GZ436" s="84"/>
      <c r="HA436" s="84"/>
      <c r="HB436" s="84"/>
      <c r="HC436" s="84"/>
      <c r="HD436" s="84"/>
      <c r="HE436" s="84"/>
      <c r="HF436" s="84"/>
      <c r="HG436" s="84"/>
      <c r="HH436" s="84"/>
      <c r="HI436" s="84"/>
      <c r="HJ436" s="84"/>
      <c r="HK436" s="84"/>
      <c r="HL436" s="84"/>
      <c r="HM436" s="84"/>
      <c r="HN436" s="84"/>
      <c r="HO436" s="84"/>
      <c r="HP436" s="84"/>
      <c r="HQ436" s="84"/>
      <c r="HR436" s="84"/>
      <c r="HS436" s="84"/>
      <c r="HT436" s="84"/>
      <c r="HU436" s="84"/>
      <c r="HV436" s="84"/>
      <c r="HW436" s="84"/>
      <c r="HX436" s="84"/>
      <c r="HY436" s="84"/>
      <c r="HZ436" s="84"/>
      <c r="IA436" s="84"/>
      <c r="IB436" s="84"/>
      <c r="IC436" s="84"/>
      <c r="ID436" s="84"/>
      <c r="IE436" s="84"/>
      <c r="IF436" s="84"/>
      <c r="IG436" s="84"/>
      <c r="IH436" s="84"/>
      <c r="II436" s="84"/>
      <c r="IJ436" s="84"/>
      <c r="IK436" s="84"/>
      <c r="IL436" s="84"/>
      <c r="IM436" s="84"/>
      <c r="IN436" s="84"/>
      <c r="IO436" s="84"/>
      <c r="IP436" s="84"/>
      <c r="IQ436" s="84"/>
      <c r="IR436" s="84"/>
      <c r="IS436" s="84"/>
      <c r="IT436" s="84"/>
      <c r="IU436" s="84"/>
      <c r="IV436" s="84"/>
      <c r="IW436" s="84"/>
      <c r="IX436" s="84"/>
      <c r="IY436" s="84"/>
      <c r="IZ436" s="84"/>
      <c r="JA436" s="84"/>
      <c r="JB436" s="84"/>
      <c r="JC436" s="84"/>
      <c r="JD436" s="84"/>
      <c r="JE436" s="84"/>
      <c r="JF436" s="84"/>
      <c r="JG436" s="84"/>
      <c r="JH436" s="84"/>
      <c r="JI436" s="84"/>
      <c r="JJ436" s="84"/>
      <c r="JK436" s="84"/>
      <c r="JL436" s="84"/>
      <c r="JM436" s="84"/>
      <c r="JN436" s="84"/>
      <c r="JO436" s="84"/>
      <c r="JP436" s="84"/>
      <c r="JQ436" s="84"/>
      <c r="JR436" s="84"/>
      <c r="JS436" s="84"/>
      <c r="JT436" s="84"/>
      <c r="JU436" s="84"/>
      <c r="JV436" s="84"/>
      <c r="JW436" s="84"/>
      <c r="JX436" s="84"/>
      <c r="JY436" s="84"/>
      <c r="JZ436" s="84"/>
      <c r="KA436" s="84"/>
      <c r="KB436" s="84"/>
      <c r="KC436" s="84"/>
      <c r="KD436" s="84"/>
      <c r="KE436" s="84"/>
      <c r="KF436" s="84"/>
      <c r="KG436" s="84"/>
      <c r="KH436" s="84"/>
      <c r="KI436" s="84"/>
      <c r="KJ436" s="84"/>
      <c r="KK436" s="84"/>
      <c r="KL436" s="84"/>
      <c r="KM436" s="84"/>
      <c r="KN436" s="84"/>
      <c r="KO436" s="84"/>
      <c r="KP436" s="84"/>
      <c r="KQ436" s="84"/>
      <c r="KR436" s="84"/>
      <c r="KS436" s="84"/>
      <c r="KT436" s="84"/>
      <c r="KU436" s="84"/>
      <c r="KV436" s="84"/>
      <c r="KW436" s="84"/>
      <c r="KX436" s="84"/>
      <c r="KY436" s="84"/>
      <c r="KZ436" s="84"/>
      <c r="LA436" s="84"/>
      <c r="LB436" s="84"/>
      <c r="LC436" s="84"/>
      <c r="LD436" s="84"/>
      <c r="LE436" s="84"/>
      <c r="LF436" s="84"/>
      <c r="LG436" s="84"/>
      <c r="LH436" s="84"/>
      <c r="LI436" s="84"/>
      <c r="LJ436" s="84"/>
      <c r="LK436" s="84"/>
      <c r="LL436" s="84"/>
      <c r="LM436" s="84"/>
      <c r="LN436" s="84"/>
      <c r="LO436" s="84"/>
      <c r="LP436" s="84"/>
      <c r="LQ436" s="84"/>
      <c r="LR436" s="84"/>
      <c r="LS436" s="84"/>
      <c r="LT436" s="84"/>
      <c r="LU436" s="84"/>
      <c r="LV436" s="84"/>
      <c r="LW436" s="84"/>
      <c r="LX436" s="84"/>
      <c r="LY436" s="84"/>
      <c r="LZ436" s="84"/>
      <c r="MA436" s="84"/>
      <c r="MB436" s="84"/>
      <c r="MC436" s="84"/>
      <c r="MD436" s="84"/>
      <c r="ME436" s="84"/>
      <c r="MF436" s="84"/>
      <c r="MG436" s="84"/>
      <c r="MH436" s="84"/>
      <c r="MI436" s="84"/>
      <c r="MJ436" s="84"/>
      <c r="MK436" s="84"/>
      <c r="ML436" s="84"/>
      <c r="MM436" s="84"/>
      <c r="MN436" s="84"/>
      <c r="MO436" s="84"/>
      <c r="MP436" s="84"/>
      <c r="MQ436" s="84"/>
      <c r="MR436" s="84"/>
      <c r="MS436" s="84"/>
      <c r="MT436" s="84"/>
      <c r="MU436" s="84"/>
      <c r="MV436" s="84"/>
      <c r="MW436" s="84"/>
      <c r="MX436" s="84"/>
      <c r="MY436" s="84"/>
      <c r="MZ436" s="84"/>
      <c r="NA436" s="84"/>
      <c r="NB436" s="84"/>
      <c r="NC436" s="84"/>
      <c r="ND436" s="84"/>
      <c r="NE436" s="84"/>
      <c r="NF436" s="84"/>
      <c r="NG436" s="84"/>
      <c r="NH436" s="84"/>
      <c r="NI436" s="84"/>
      <c r="NJ436" s="84"/>
      <c r="NK436" s="84"/>
      <c r="NL436" s="84"/>
      <c r="NM436" s="84"/>
      <c r="NN436" s="84"/>
      <c r="NO436" s="84"/>
      <c r="NP436" s="84"/>
      <c r="NQ436" s="84"/>
      <c r="NR436" s="84"/>
      <c r="NS436" s="84"/>
      <c r="NT436" s="84"/>
      <c r="NU436" s="84"/>
      <c r="NV436" s="84"/>
      <c r="NW436" s="84"/>
      <c r="NX436" s="84"/>
      <c r="NY436" s="84"/>
      <c r="NZ436" s="84"/>
      <c r="OA436" s="84"/>
      <c r="OB436" s="84"/>
      <c r="OC436" s="84"/>
      <c r="OD436" s="84"/>
      <c r="OE436" s="84"/>
      <c r="OF436" s="84"/>
      <c r="OG436" s="84"/>
      <c r="OH436" s="84"/>
      <c r="OI436" s="84"/>
      <c r="OJ436" s="84"/>
      <c r="OK436" s="84"/>
      <c r="OL436" s="84"/>
      <c r="OM436" s="84"/>
      <c r="ON436" s="84"/>
      <c r="OO436" s="84"/>
      <c r="OP436" s="84"/>
      <c r="OQ436" s="84"/>
      <c r="OR436" s="84"/>
      <c r="OS436" s="84"/>
      <c r="OT436" s="84"/>
      <c r="OU436" s="84"/>
      <c r="OV436" s="84"/>
      <c r="OW436" s="84"/>
      <c r="OX436" s="84"/>
      <c r="OY436" s="84"/>
      <c r="OZ436" s="84"/>
      <c r="PA436" s="84"/>
      <c r="PB436" s="84"/>
      <c r="PC436" s="84"/>
      <c r="PD436" s="84"/>
      <c r="PE436" s="84"/>
      <c r="PF436" s="84"/>
      <c r="PG436" s="84"/>
      <c r="PH436" s="84"/>
      <c r="PI436" s="84"/>
      <c r="PJ436" s="84"/>
      <c r="PK436" s="84"/>
      <c r="PL436" s="84"/>
      <c r="PM436" s="84"/>
      <c r="PN436" s="84"/>
      <c r="PO436" s="84"/>
      <c r="PP436" s="84"/>
      <c r="PQ436" s="84"/>
      <c r="PR436" s="84"/>
      <c r="PS436" s="84"/>
      <c r="PT436" s="84"/>
      <c r="PU436" s="84"/>
      <c r="PV436" s="84"/>
      <c r="PW436" s="84"/>
      <c r="PX436" s="84"/>
      <c r="PY436" s="84"/>
      <c r="PZ436" s="84"/>
      <c r="QA436" s="84"/>
      <c r="QB436" s="84"/>
      <c r="QC436" s="84"/>
      <c r="QD436" s="84"/>
      <c r="QE436" s="84"/>
      <c r="QF436" s="84"/>
      <c r="QG436" s="84"/>
      <c r="QH436" s="84"/>
      <c r="QI436" s="84"/>
      <c r="QJ436" s="84"/>
      <c r="QK436" s="84"/>
      <c r="QL436" s="84"/>
      <c r="QM436" s="84"/>
      <c r="QN436" s="84"/>
      <c r="QO436" s="84"/>
      <c r="QP436" s="84"/>
      <c r="QQ436" s="84"/>
      <c r="QR436" s="84"/>
      <c r="QS436" s="84"/>
      <c r="QT436" s="84"/>
      <c r="QU436" s="84"/>
      <c r="QV436" s="84"/>
      <c r="QW436" s="84"/>
      <c r="QX436" s="84"/>
      <c r="QY436" s="84"/>
      <c r="QZ436" s="84"/>
      <c r="RA436" s="84"/>
      <c r="RB436" s="84"/>
      <c r="RC436" s="84"/>
      <c r="RD436" s="84"/>
      <c r="RE436" s="84"/>
      <c r="RF436" s="84"/>
      <c r="RG436" s="84"/>
      <c r="RH436" s="84"/>
      <c r="RI436" s="84"/>
      <c r="RJ436" s="84"/>
      <c r="RK436" s="84"/>
      <c r="RL436" s="84"/>
      <c r="RM436" s="84"/>
      <c r="RN436" s="84"/>
      <c r="RO436" s="84"/>
      <c r="RP436" s="84"/>
      <c r="RQ436" s="84"/>
      <c r="RR436" s="84"/>
      <c r="RS436" s="84"/>
      <c r="RT436" s="84"/>
      <c r="RU436" s="84"/>
      <c r="RV436" s="84"/>
      <c r="RW436" s="84"/>
      <c r="RX436" s="84"/>
      <c r="RY436" s="84"/>
      <c r="RZ436" s="84"/>
      <c r="SA436" s="84"/>
      <c r="SB436" s="84"/>
      <c r="SC436" s="84"/>
      <c r="SD436" s="84"/>
      <c r="SE436" s="84"/>
      <c r="SF436" s="84"/>
      <c r="SG436" s="84"/>
      <c r="SH436" s="84"/>
      <c r="SI436" s="84"/>
      <c r="SJ436" s="84"/>
      <c r="SK436" s="84"/>
      <c r="SL436" s="84"/>
      <c r="SM436" s="84"/>
      <c r="SN436" s="84"/>
      <c r="SO436" s="84"/>
      <c r="SP436" s="84"/>
      <c r="SQ436" s="84"/>
      <c r="SR436" s="84"/>
      <c r="SS436" s="84"/>
      <c r="ST436" s="84"/>
      <c r="SU436" s="84"/>
      <c r="SV436" s="84"/>
      <c r="SW436" s="84"/>
      <c r="SX436" s="84"/>
      <c r="SY436" s="84"/>
      <c r="SZ436" s="84"/>
      <c r="TA436" s="84"/>
      <c r="TB436" s="84"/>
      <c r="TC436" s="84"/>
      <c r="TD436" s="84"/>
      <c r="TE436" s="84"/>
      <c r="TF436" s="84"/>
      <c r="TG436" s="84"/>
      <c r="TH436" s="84"/>
      <c r="TI436" s="84"/>
      <c r="TJ436" s="84"/>
      <c r="TK436" s="84"/>
      <c r="TL436" s="84"/>
      <c r="TM436" s="84"/>
      <c r="TN436" s="84"/>
      <c r="TO436" s="84"/>
      <c r="TP436" s="84"/>
      <c r="TQ436" s="84"/>
      <c r="TR436" s="84"/>
      <c r="TS436" s="84"/>
      <c r="TT436" s="84"/>
      <c r="TU436" s="84"/>
      <c r="TV436" s="84"/>
      <c r="TW436" s="84"/>
      <c r="TX436" s="84"/>
      <c r="TY436" s="84"/>
      <c r="TZ436" s="84"/>
      <c r="UA436" s="84"/>
      <c r="UB436" s="84"/>
      <c r="UC436" s="84"/>
      <c r="UD436" s="84"/>
      <c r="UE436" s="84"/>
      <c r="UF436" s="84"/>
      <c r="UG436" s="84"/>
      <c r="UH436" s="84"/>
      <c r="UI436" s="84"/>
      <c r="UJ436" s="84"/>
      <c r="UK436" s="84"/>
      <c r="UL436" s="84"/>
      <c r="UM436" s="84"/>
      <c r="UN436" s="84"/>
      <c r="UO436" s="84"/>
      <c r="UP436" s="84"/>
      <c r="UQ436" s="84"/>
      <c r="UR436" s="84"/>
      <c r="US436" s="84"/>
      <c r="UT436" s="84"/>
      <c r="UU436" s="84"/>
      <c r="UV436" s="84"/>
      <c r="UW436" s="84"/>
      <c r="UX436" s="84"/>
      <c r="UY436" s="84"/>
      <c r="UZ436" s="84"/>
      <c r="VA436" s="84"/>
      <c r="VB436" s="84"/>
      <c r="VC436" s="84"/>
      <c r="VD436" s="84"/>
      <c r="VE436" s="84"/>
      <c r="VF436" s="84"/>
      <c r="VG436" s="84"/>
      <c r="VH436" s="84"/>
      <c r="VI436" s="84"/>
      <c r="VJ436" s="84"/>
      <c r="VK436" s="84"/>
      <c r="VL436" s="84"/>
      <c r="VM436" s="84"/>
      <c r="VN436" s="84"/>
      <c r="VO436" s="84"/>
      <c r="VP436" s="84"/>
      <c r="VQ436" s="84"/>
      <c r="VR436" s="84"/>
      <c r="VS436" s="84"/>
      <c r="VT436" s="84"/>
      <c r="VU436" s="84"/>
      <c r="VV436" s="84"/>
      <c r="VW436" s="84"/>
      <c r="VX436" s="84"/>
      <c r="VY436" s="84"/>
      <c r="VZ436" s="84"/>
      <c r="WA436" s="84"/>
      <c r="WB436" s="84"/>
      <c r="WC436" s="84"/>
      <c r="WD436" s="84"/>
      <c r="WE436" s="84"/>
      <c r="WF436" s="84"/>
      <c r="WG436" s="84"/>
      <c r="WH436" s="84"/>
      <c r="WI436" s="84"/>
      <c r="WJ436" s="84"/>
      <c r="WK436" s="84"/>
      <c r="WL436" s="84"/>
      <c r="WM436" s="84"/>
      <c r="WN436" s="84"/>
      <c r="WO436" s="84"/>
      <c r="WP436" s="84"/>
      <c r="WQ436" s="84"/>
      <c r="WR436" s="84"/>
      <c r="WS436" s="84"/>
      <c r="WT436" s="84"/>
      <c r="WU436" s="84"/>
      <c r="WV436" s="84"/>
      <c r="WW436" s="84"/>
      <c r="WX436" s="84"/>
      <c r="WY436" s="84"/>
      <c r="WZ436" s="84"/>
      <c r="XA436" s="84"/>
      <c r="XB436" s="84"/>
      <c r="XC436" s="84"/>
      <c r="XD436" s="84"/>
      <c r="XE436" s="84"/>
      <c r="XF436" s="84"/>
      <c r="XG436" s="84"/>
      <c r="XH436" s="84"/>
      <c r="XI436" s="84"/>
      <c r="XJ436" s="84"/>
      <c r="XK436" s="84"/>
      <c r="XL436" s="84"/>
      <c r="XM436" s="84"/>
      <c r="XN436" s="84"/>
      <c r="XO436" s="84"/>
      <c r="XP436" s="84"/>
      <c r="XQ436" s="84"/>
      <c r="XR436" s="84"/>
      <c r="XS436" s="84"/>
      <c r="XT436" s="84"/>
      <c r="XU436" s="84"/>
      <c r="XV436" s="84"/>
      <c r="XW436" s="84"/>
      <c r="XX436" s="84"/>
      <c r="XY436" s="84"/>
      <c r="XZ436" s="84"/>
      <c r="YA436" s="84"/>
      <c r="YB436" s="84"/>
      <c r="YC436" s="84"/>
      <c r="YD436" s="84"/>
      <c r="YE436" s="84"/>
      <c r="YF436" s="84"/>
      <c r="YG436" s="84"/>
      <c r="YH436" s="84"/>
      <c r="YI436" s="84"/>
      <c r="YJ436" s="84"/>
      <c r="YK436" s="84"/>
      <c r="YL436" s="84"/>
      <c r="YM436" s="84"/>
      <c r="YN436" s="84"/>
      <c r="YO436" s="84"/>
      <c r="YP436" s="84"/>
      <c r="YQ436" s="84"/>
      <c r="YR436" s="84"/>
      <c r="YS436" s="84"/>
      <c r="YT436" s="84"/>
      <c r="YU436" s="84"/>
      <c r="YV436" s="84"/>
      <c r="YW436" s="84"/>
      <c r="YX436" s="84"/>
      <c r="YY436" s="84"/>
      <c r="YZ436" s="84"/>
      <c r="ZA436" s="84"/>
      <c r="ZB436" s="84"/>
      <c r="ZC436" s="84"/>
      <c r="ZD436" s="84"/>
      <c r="ZE436" s="84"/>
      <c r="ZF436" s="84"/>
      <c r="ZG436" s="84"/>
      <c r="ZH436" s="84"/>
      <c r="ZI436" s="84"/>
      <c r="ZJ436" s="84"/>
      <c r="ZK436" s="84"/>
      <c r="ZL436" s="84"/>
      <c r="ZM436" s="84"/>
      <c r="ZN436" s="84"/>
      <c r="ZO436" s="84"/>
      <c r="ZP436" s="84"/>
      <c r="ZQ436" s="84"/>
      <c r="ZR436" s="84"/>
      <c r="ZS436" s="84"/>
      <c r="ZT436" s="84"/>
      <c r="ZU436" s="84"/>
      <c r="ZV436" s="84"/>
      <c r="ZW436" s="84"/>
      <c r="ZX436" s="84"/>
      <c r="ZY436" s="84"/>
      <c r="ZZ436" s="84"/>
      <c r="AAA436" s="84"/>
      <c r="AAB436" s="84"/>
      <c r="AAC436" s="84"/>
      <c r="AAD436" s="84"/>
      <c r="AAE436" s="84"/>
      <c r="AAF436" s="84"/>
      <c r="AAG436" s="84"/>
      <c r="AAH436" s="84"/>
      <c r="AAI436" s="84"/>
      <c r="AAJ436" s="84"/>
      <c r="AAK436" s="84"/>
      <c r="AAL436" s="84"/>
      <c r="AAM436" s="84"/>
      <c r="AAN436" s="84"/>
      <c r="AAO436" s="84"/>
      <c r="AAP436" s="84"/>
      <c r="AAQ436" s="84"/>
      <c r="AAR436" s="84"/>
      <c r="AAS436" s="84"/>
      <c r="AAT436" s="84"/>
      <c r="AAU436" s="84"/>
      <c r="AAV436" s="84"/>
      <c r="AAW436" s="84"/>
      <c r="AAX436" s="84"/>
      <c r="AAY436" s="84"/>
      <c r="AAZ436" s="84"/>
      <c r="ABA436" s="84"/>
      <c r="ABB436" s="84"/>
      <c r="ABC436" s="84"/>
      <c r="ABD436" s="84"/>
      <c r="ABE436" s="84"/>
      <c r="ABF436" s="84"/>
      <c r="ABG436" s="84"/>
      <c r="ABH436" s="84"/>
      <c r="ABI436" s="84"/>
      <c r="ABJ436" s="84"/>
      <c r="ABK436" s="84"/>
      <c r="ABL436" s="84"/>
      <c r="ABM436" s="84"/>
      <c r="ABN436" s="84"/>
      <c r="ABO436" s="84"/>
      <c r="ABP436" s="84"/>
      <c r="ABQ436" s="84"/>
      <c r="ABR436" s="84"/>
      <c r="ABS436" s="84"/>
      <c r="ABT436" s="84"/>
      <c r="ABU436" s="84"/>
      <c r="ABV436" s="84"/>
      <c r="ABW436" s="84"/>
      <c r="ABX436" s="84"/>
      <c r="ABY436" s="84"/>
      <c r="ABZ436" s="84"/>
      <c r="ACA436" s="84"/>
      <c r="ACB436" s="84"/>
      <c r="ACC436" s="84"/>
      <c r="ACD436" s="84"/>
      <c r="ACE436" s="84"/>
      <c r="ACF436" s="84"/>
      <c r="ACG436" s="84"/>
      <c r="ACH436" s="84"/>
      <c r="ACI436" s="84"/>
      <c r="ACJ436" s="84"/>
      <c r="ACK436" s="84"/>
      <c r="ACL436" s="84"/>
      <c r="ACM436" s="84"/>
      <c r="ACN436" s="84"/>
      <c r="ACO436" s="84"/>
      <c r="ACP436" s="84"/>
      <c r="ACQ436" s="84"/>
      <c r="ACR436" s="84"/>
      <c r="ACS436" s="84"/>
      <c r="ACT436" s="84"/>
      <c r="ACU436" s="84"/>
      <c r="ACV436" s="84"/>
      <c r="ACW436" s="84"/>
      <c r="ACX436" s="84"/>
      <c r="ACY436" s="84"/>
      <c r="ACZ436" s="84"/>
      <c r="ADA436" s="84"/>
      <c r="ADB436" s="84"/>
      <c r="ADC436" s="84"/>
      <c r="ADD436" s="84"/>
      <c r="ADE436" s="84"/>
      <c r="ADF436" s="84"/>
      <c r="ADG436" s="84"/>
      <c r="ADH436" s="84"/>
      <c r="ADI436" s="84"/>
      <c r="ADJ436" s="84"/>
      <c r="ADK436" s="84"/>
      <c r="ADL436" s="84"/>
      <c r="ADM436" s="84"/>
      <c r="ADN436" s="84"/>
      <c r="ADO436" s="84"/>
      <c r="ADP436" s="84"/>
      <c r="ADQ436" s="84"/>
      <c r="ADR436" s="84"/>
      <c r="ADS436" s="84"/>
      <c r="ADT436" s="84"/>
      <c r="ADU436" s="84"/>
      <c r="ADV436" s="84"/>
      <c r="ADW436" s="84"/>
      <c r="ADX436" s="84"/>
      <c r="ADY436" s="84"/>
      <c r="ADZ436" s="84"/>
      <c r="AEA436" s="84"/>
      <c r="AEB436" s="84"/>
      <c r="AEC436" s="84"/>
      <c r="AED436" s="84"/>
      <c r="AEE436" s="84"/>
      <c r="AEF436" s="84"/>
      <c r="AEG436" s="84"/>
      <c r="AEH436" s="84"/>
      <c r="AEI436" s="84"/>
      <c r="AEJ436" s="84"/>
      <c r="AEK436" s="84"/>
      <c r="AEL436" s="84"/>
      <c r="AEM436" s="84"/>
      <c r="AEN436" s="84"/>
      <c r="AEO436" s="84"/>
      <c r="AEP436" s="84"/>
      <c r="AEQ436" s="84"/>
      <c r="AER436" s="84"/>
      <c r="AES436" s="84"/>
      <c r="AET436" s="84"/>
      <c r="AEU436" s="84"/>
      <c r="AEV436" s="84"/>
      <c r="AEW436" s="84"/>
      <c r="AEX436" s="84"/>
      <c r="AEY436" s="84"/>
      <c r="AEZ436" s="84"/>
      <c r="AFA436" s="84"/>
      <c r="AFB436" s="84"/>
      <c r="AFC436" s="84"/>
      <c r="AFD436" s="84"/>
      <c r="AFE436" s="84"/>
      <c r="AFF436" s="84"/>
      <c r="AFG436" s="84"/>
      <c r="AFH436" s="84"/>
      <c r="AFI436" s="84"/>
      <c r="AFJ436" s="84"/>
      <c r="AFK436" s="84"/>
      <c r="AFL436" s="84"/>
      <c r="AFM436" s="84"/>
      <c r="AFN436" s="84"/>
      <c r="AFO436" s="84"/>
      <c r="AFP436" s="84"/>
      <c r="AFQ436" s="84"/>
      <c r="AFR436" s="84"/>
      <c r="AFS436" s="84"/>
      <c r="AFT436" s="84"/>
      <c r="AFU436" s="84"/>
      <c r="AFV436" s="84"/>
      <c r="AFW436" s="84"/>
      <c r="AFX436" s="84"/>
      <c r="AFY436" s="84"/>
      <c r="AFZ436" s="84"/>
      <c r="AGA436" s="84"/>
      <c r="AGB436" s="84"/>
      <c r="AGC436" s="84"/>
      <c r="AGD436" s="84"/>
      <c r="AGE436" s="84"/>
      <c r="AGF436" s="84"/>
      <c r="AGG436" s="84"/>
      <c r="AGH436" s="84"/>
      <c r="AGI436" s="84"/>
      <c r="AGJ436" s="84"/>
      <c r="AGK436" s="84"/>
      <c r="AGL436" s="84"/>
      <c r="AGM436" s="84"/>
      <c r="AGN436" s="84"/>
      <c r="AGO436" s="84"/>
      <c r="AGP436" s="84"/>
      <c r="AGQ436" s="84"/>
      <c r="AGR436" s="84"/>
      <c r="AGS436" s="84"/>
      <c r="AGT436" s="84"/>
      <c r="AGU436" s="84"/>
      <c r="AGV436" s="84"/>
      <c r="AGW436" s="84"/>
      <c r="AGX436" s="84"/>
      <c r="AGY436" s="84"/>
      <c r="AGZ436" s="84"/>
      <c r="AHA436" s="84"/>
      <c r="AHB436" s="84"/>
      <c r="AHC436" s="84"/>
      <c r="AHD436" s="84"/>
      <c r="AHE436" s="84"/>
      <c r="AHF436" s="84"/>
      <c r="AHG436" s="84"/>
      <c r="AHH436" s="84"/>
      <c r="AHI436" s="84"/>
      <c r="AHJ436" s="84"/>
      <c r="AHK436" s="84"/>
      <c r="AHL436" s="84"/>
      <c r="AHM436" s="84"/>
      <c r="AHN436" s="84"/>
      <c r="AHO436" s="84"/>
      <c r="AHP436" s="84"/>
      <c r="AHQ436" s="84"/>
      <c r="AHR436" s="84"/>
      <c r="AHS436" s="84"/>
      <c r="AHT436" s="84"/>
      <c r="AHU436" s="84"/>
      <c r="AHV436" s="84"/>
      <c r="AHW436" s="84"/>
      <c r="AHX436" s="84"/>
      <c r="AHY436" s="84"/>
      <c r="AHZ436" s="84"/>
      <c r="AIA436" s="84"/>
      <c r="AIB436" s="84"/>
      <c r="AIC436" s="84"/>
      <c r="AID436" s="84"/>
      <c r="AIE436" s="84"/>
      <c r="AIF436" s="84"/>
      <c r="AIG436" s="84"/>
      <c r="AIH436" s="84"/>
      <c r="AII436" s="84"/>
      <c r="AIJ436" s="84"/>
      <c r="AIK436" s="84"/>
      <c r="AIL436" s="84"/>
      <c r="AIM436" s="84"/>
      <c r="AIN436" s="84"/>
      <c r="AIO436" s="84"/>
      <c r="AIP436" s="84"/>
      <c r="AIQ436" s="84"/>
      <c r="AIR436" s="84"/>
      <c r="AIS436" s="84"/>
      <c r="AIT436" s="84"/>
      <c r="AIU436" s="84"/>
      <c r="AIV436" s="84"/>
      <c r="AIW436" s="84"/>
      <c r="AIX436" s="84"/>
      <c r="AIY436" s="84"/>
      <c r="AIZ436" s="84"/>
      <c r="AJA436" s="84"/>
      <c r="AJB436" s="84"/>
      <c r="AJC436" s="84"/>
      <c r="AJD436" s="84"/>
      <c r="AJE436" s="84"/>
      <c r="AJF436" s="84"/>
      <c r="AJG436" s="84"/>
      <c r="AJH436" s="84"/>
      <c r="AJI436" s="84"/>
      <c r="AJJ436" s="84"/>
      <c r="AJK436" s="84"/>
      <c r="AJL436" s="84"/>
      <c r="AJM436" s="84"/>
      <c r="AJN436" s="84"/>
      <c r="AJO436" s="84"/>
      <c r="AJP436" s="84"/>
      <c r="AJQ436" s="84"/>
      <c r="AJR436" s="84"/>
      <c r="AJS436" s="84"/>
      <c r="AJT436" s="84"/>
      <c r="AJU436" s="84"/>
      <c r="AJV436" s="84"/>
      <c r="AJW436" s="84"/>
      <c r="AJX436" s="84"/>
      <c r="AJY436" s="84"/>
      <c r="AJZ436" s="84"/>
      <c r="AKA436" s="84"/>
      <c r="AKB436" s="84"/>
      <c r="AKC436" s="84"/>
      <c r="AKD436" s="84"/>
      <c r="AKE436" s="84"/>
      <c r="AKF436" s="84"/>
      <c r="AKG436" s="84"/>
      <c r="AKH436" s="84"/>
      <c r="AKI436" s="84"/>
      <c r="AKJ436" s="84"/>
      <c r="AKK436" s="84"/>
      <c r="AKL436" s="84"/>
      <c r="AKM436" s="84"/>
      <c r="AKN436" s="84"/>
      <c r="AKO436" s="84"/>
      <c r="AKP436" s="84"/>
      <c r="AKQ436" s="84"/>
      <c r="AKR436" s="84"/>
      <c r="AKS436" s="84"/>
      <c r="AKT436" s="84"/>
      <c r="AKU436" s="84"/>
      <c r="AKV436" s="84"/>
      <c r="AKW436" s="84"/>
      <c r="AKX436" s="84"/>
      <c r="AKY436" s="84"/>
      <c r="AKZ436" s="84"/>
      <c r="ALA436" s="84"/>
      <c r="ALB436" s="84"/>
      <c r="ALC436" s="84"/>
      <c r="ALD436" s="84"/>
      <c r="ALE436" s="84"/>
      <c r="ALF436" s="84"/>
      <c r="ALG436" s="84"/>
      <c r="ALH436" s="84"/>
      <c r="ALI436" s="84"/>
      <c r="ALJ436" s="84"/>
      <c r="ALK436" s="84"/>
      <c r="ALL436" s="84"/>
      <c r="ALM436" s="84"/>
      <c r="ALN436" s="84"/>
      <c r="ALO436" s="84"/>
      <c r="ALP436" s="84"/>
      <c r="ALQ436" s="84"/>
      <c r="ALR436" s="84"/>
      <c r="ALS436" s="84"/>
      <c r="ALT436" s="84"/>
      <c r="ALU436" s="84"/>
      <c r="ALV436" s="84"/>
      <c r="ALW436" s="84"/>
      <c r="ALX436" s="84"/>
      <c r="ALY436" s="84"/>
      <c r="ALZ436" s="84"/>
      <c r="AMA436" s="84"/>
      <c r="AMB436" s="84"/>
      <c r="AMC436" s="84"/>
      <c r="AMD436" s="84"/>
      <c r="AME436" s="84"/>
      <c r="AMF436" s="84"/>
      <c r="AMG436" s="84"/>
      <c r="AMH436" s="84"/>
      <c r="AMI436" s="84"/>
      <c r="AMJ436" s="84"/>
      <c r="AMK436" s="84"/>
      <c r="AML436" s="84"/>
      <c r="AMM436" s="84"/>
      <c r="AMN436" s="84"/>
      <c r="AMO436" s="84"/>
      <c r="AMP436" s="84"/>
      <c r="AMQ436" s="84"/>
      <c r="AMR436" s="84"/>
      <c r="AMS436" s="84"/>
      <c r="AMT436" s="84"/>
      <c r="AMU436" s="84"/>
      <c r="AMV436" s="84"/>
      <c r="AMW436" s="84"/>
      <c r="AMX436" s="84"/>
      <c r="AMY436" s="84"/>
      <c r="AMZ436" s="84"/>
      <c r="ANA436" s="84"/>
      <c r="ANB436" s="84"/>
      <c r="ANC436" s="84"/>
      <c r="AND436" s="84"/>
      <c r="ANE436" s="84"/>
      <c r="ANF436" s="84"/>
      <c r="ANG436" s="84"/>
      <c r="ANH436" s="84"/>
      <c r="ANI436" s="84"/>
      <c r="ANJ436" s="84"/>
      <c r="ANK436" s="84"/>
      <c r="ANL436" s="84"/>
      <c r="ANM436" s="84"/>
      <c r="ANN436" s="84"/>
      <c r="ANO436" s="84"/>
      <c r="ANP436" s="84"/>
      <c r="ANQ436" s="84"/>
      <c r="ANR436" s="84"/>
      <c r="ANS436" s="84"/>
      <c r="ANT436" s="84"/>
      <c r="ANU436" s="84"/>
      <c r="ANV436" s="84"/>
      <c r="ANW436" s="84"/>
      <c r="ANX436" s="84"/>
      <c r="ANY436" s="84"/>
      <c r="ANZ436" s="84"/>
      <c r="AOA436" s="84"/>
      <c r="AOB436" s="84"/>
      <c r="AOC436" s="84"/>
      <c r="AOD436" s="84"/>
      <c r="AOE436" s="84"/>
      <c r="AOF436" s="84"/>
      <c r="AOG436" s="84"/>
      <c r="AOH436" s="84"/>
      <c r="AOI436" s="84"/>
      <c r="AOJ436" s="84"/>
      <c r="AOK436" s="84"/>
      <c r="AOL436" s="84"/>
      <c r="AOM436" s="84"/>
      <c r="AON436" s="84"/>
      <c r="AOO436" s="84"/>
      <c r="AOP436" s="84"/>
      <c r="AOQ436" s="84"/>
      <c r="AOR436" s="84"/>
      <c r="AOS436" s="84"/>
      <c r="AOT436" s="84"/>
      <c r="AOU436" s="84"/>
      <c r="AOV436" s="84"/>
      <c r="AOW436" s="84"/>
      <c r="AOX436" s="84"/>
      <c r="AOY436" s="84"/>
      <c r="AOZ436" s="84"/>
      <c r="APA436" s="84"/>
      <c r="APB436" s="84"/>
      <c r="APC436" s="84"/>
      <c r="APD436" s="84"/>
      <c r="APE436" s="84"/>
      <c r="APF436" s="84"/>
      <c r="APG436" s="84"/>
      <c r="APH436" s="84"/>
      <c r="API436" s="84"/>
      <c r="APJ436" s="84"/>
      <c r="APK436" s="84"/>
      <c r="APL436" s="84"/>
      <c r="APM436" s="84"/>
      <c r="APN436" s="84"/>
      <c r="APO436" s="84"/>
      <c r="APP436" s="84"/>
      <c r="APQ436" s="84"/>
      <c r="APR436" s="84"/>
      <c r="APS436" s="84"/>
      <c r="APT436" s="84"/>
      <c r="APU436" s="84"/>
      <c r="APV436" s="84"/>
      <c r="APW436" s="84"/>
      <c r="APX436" s="84"/>
      <c r="APY436" s="84"/>
      <c r="APZ436" s="84"/>
      <c r="AQA436" s="84"/>
      <c r="AQB436" s="84"/>
      <c r="AQC436" s="84"/>
      <c r="AQD436" s="84"/>
      <c r="AQE436" s="84"/>
      <c r="AQF436" s="84"/>
      <c r="AQG436" s="84"/>
      <c r="AQH436" s="84"/>
      <c r="AQI436" s="84"/>
      <c r="AQJ436" s="84"/>
      <c r="AQK436" s="84"/>
      <c r="AQL436" s="84"/>
      <c r="AQM436" s="84"/>
      <c r="AQN436" s="84"/>
      <c r="AQO436" s="84"/>
      <c r="AQP436" s="84"/>
      <c r="AQQ436" s="84"/>
      <c r="AQR436" s="84"/>
      <c r="AQS436" s="84"/>
      <c r="AQT436" s="84"/>
      <c r="AQU436" s="84"/>
      <c r="AQV436" s="84"/>
      <c r="AQW436" s="84"/>
      <c r="AQX436" s="84"/>
      <c r="AQY436" s="84"/>
      <c r="AQZ436" s="84"/>
      <c r="ARA436" s="84"/>
      <c r="ARB436" s="84"/>
      <c r="ARC436" s="84"/>
      <c r="ARD436" s="84"/>
      <c r="ARE436" s="84"/>
      <c r="ARF436" s="84"/>
      <c r="ARG436" s="84"/>
      <c r="ARH436" s="84"/>
      <c r="ARI436" s="84"/>
      <c r="ARJ436" s="84"/>
      <c r="ARK436" s="84"/>
      <c r="ARL436" s="84"/>
      <c r="ARM436" s="84"/>
      <c r="ARN436" s="84"/>
      <c r="ARO436" s="84"/>
      <c r="ARP436" s="84"/>
      <c r="ARQ436" s="84"/>
      <c r="ARR436" s="84"/>
      <c r="ARS436" s="84"/>
      <c r="ART436" s="84"/>
      <c r="ARU436" s="84"/>
      <c r="ARV436" s="84"/>
      <c r="ARW436" s="84"/>
      <c r="ARX436" s="84"/>
      <c r="ARY436" s="84"/>
      <c r="ARZ436" s="84"/>
      <c r="ASA436" s="84"/>
      <c r="ASB436" s="84"/>
      <c r="ASC436" s="84"/>
      <c r="ASD436" s="84"/>
      <c r="ASE436" s="84"/>
      <c r="ASF436" s="84"/>
      <c r="ASG436" s="84"/>
      <c r="ASH436" s="84"/>
      <c r="ASI436" s="84"/>
      <c r="ASJ436" s="84"/>
      <c r="ASK436" s="84"/>
      <c r="ASL436" s="84"/>
      <c r="ASM436" s="84"/>
      <c r="ASN436" s="84"/>
      <c r="ASO436" s="84"/>
      <c r="ASP436" s="84"/>
      <c r="ASQ436" s="84"/>
      <c r="ASR436" s="84"/>
      <c r="ASS436" s="84"/>
      <c r="AST436" s="84"/>
      <c r="ASU436" s="84"/>
      <c r="ASV436" s="84"/>
      <c r="ASW436" s="84"/>
      <c r="ASX436" s="84"/>
      <c r="ASY436" s="84"/>
      <c r="ASZ436" s="84"/>
      <c r="ATA436" s="84"/>
      <c r="ATB436" s="84"/>
      <c r="ATC436" s="84"/>
      <c r="ATD436" s="84"/>
      <c r="ATE436" s="84"/>
      <c r="ATF436" s="84"/>
      <c r="ATG436" s="84"/>
      <c r="ATH436" s="84"/>
      <c r="ATI436" s="84"/>
      <c r="ATJ436" s="84"/>
      <c r="ATK436" s="84"/>
      <c r="ATL436" s="84"/>
      <c r="ATM436" s="84"/>
      <c r="ATN436" s="84"/>
      <c r="ATO436" s="84"/>
      <c r="ATP436" s="84"/>
      <c r="ATQ436" s="84"/>
      <c r="ATR436" s="84"/>
      <c r="ATS436" s="84"/>
      <c r="ATT436" s="84"/>
      <c r="ATU436" s="84"/>
      <c r="ATV436" s="84"/>
      <c r="ATW436" s="84"/>
      <c r="ATX436" s="84"/>
      <c r="ATY436" s="84"/>
      <c r="ATZ436" s="84"/>
      <c r="AUA436" s="84"/>
      <c r="AUB436" s="84"/>
      <c r="AUC436" s="84"/>
      <c r="AUD436" s="84"/>
      <c r="AUE436" s="84"/>
      <c r="AUF436" s="84"/>
      <c r="AUG436" s="84"/>
      <c r="AUH436" s="84"/>
      <c r="AUI436" s="84"/>
      <c r="AUJ436" s="84"/>
      <c r="AUK436" s="84"/>
      <c r="AUL436" s="84"/>
      <c r="AUM436" s="84"/>
      <c r="AUN436" s="84"/>
      <c r="AUO436" s="84"/>
      <c r="AUP436" s="84"/>
      <c r="AUQ436" s="84"/>
      <c r="AUR436" s="84"/>
      <c r="AUS436" s="84"/>
      <c r="AUT436" s="84"/>
      <c r="AUU436" s="84"/>
      <c r="AUV436" s="84"/>
      <c r="AUW436" s="84"/>
      <c r="AUX436" s="84"/>
      <c r="AUY436" s="84"/>
      <c r="AUZ436" s="84"/>
      <c r="AVA436" s="84"/>
      <c r="AVB436" s="84"/>
      <c r="AVC436" s="84"/>
      <c r="AVD436" s="84"/>
      <c r="AVE436" s="84"/>
      <c r="AVF436" s="84"/>
      <c r="AVG436" s="84"/>
      <c r="AVH436" s="84"/>
      <c r="AVI436" s="84"/>
      <c r="AVJ436" s="84"/>
      <c r="AVK436" s="84"/>
      <c r="AVL436" s="84"/>
      <c r="AVM436" s="84"/>
      <c r="AVN436" s="84"/>
      <c r="AVO436" s="84"/>
      <c r="AVP436" s="84"/>
      <c r="AVQ436" s="84"/>
      <c r="AVR436" s="84"/>
      <c r="AVS436" s="84"/>
      <c r="AVT436" s="84"/>
      <c r="AVU436" s="84"/>
      <c r="AVV436" s="84"/>
      <c r="AVW436" s="84"/>
      <c r="AVX436" s="84"/>
      <c r="AVY436" s="84"/>
      <c r="AVZ436" s="84"/>
      <c r="AWA436" s="84"/>
      <c r="AWB436" s="84"/>
      <c r="AWC436" s="84"/>
      <c r="AWD436" s="84"/>
      <c r="AWE436" s="84"/>
      <c r="AWF436" s="84"/>
      <c r="AWG436" s="84"/>
      <c r="AWH436" s="84"/>
      <c r="AWI436" s="84"/>
      <c r="AWJ436" s="84"/>
      <c r="AWK436" s="84"/>
      <c r="AWL436" s="84"/>
      <c r="AWM436" s="84"/>
      <c r="AWN436" s="84"/>
      <c r="AWO436" s="84"/>
      <c r="AWP436" s="84"/>
      <c r="AWQ436" s="84"/>
      <c r="AWR436" s="84"/>
      <c r="AWS436" s="84"/>
      <c r="AWT436" s="84"/>
      <c r="AWU436" s="84"/>
      <c r="AWV436" s="84"/>
      <c r="AWW436" s="84"/>
      <c r="AWX436" s="84"/>
      <c r="AWY436" s="84"/>
      <c r="AWZ436" s="84"/>
      <c r="AXA436" s="84"/>
      <c r="AXB436" s="84"/>
      <c r="AXC436" s="84"/>
      <c r="AXD436" s="84"/>
      <c r="AXE436" s="84"/>
      <c r="AXF436" s="84"/>
      <c r="AXG436" s="84"/>
      <c r="AXH436" s="84"/>
      <c r="AXI436" s="84"/>
      <c r="AXJ436" s="84"/>
      <c r="AXK436" s="84"/>
      <c r="AXL436" s="84"/>
      <c r="AXM436" s="84"/>
      <c r="AXN436" s="84"/>
      <c r="AXO436" s="84"/>
      <c r="AXP436" s="84"/>
      <c r="AXQ436" s="84"/>
      <c r="AXR436" s="84"/>
      <c r="AXS436" s="84"/>
      <c r="AXT436" s="84"/>
      <c r="AXU436" s="84"/>
      <c r="AXV436" s="84"/>
      <c r="AXW436" s="84"/>
      <c r="AXX436" s="84"/>
      <c r="AXY436" s="84"/>
      <c r="AXZ436" s="84"/>
      <c r="AYA436" s="84"/>
      <c r="AYB436" s="84"/>
      <c r="AYC436" s="84"/>
      <c r="AYD436" s="84"/>
      <c r="AYE436" s="84"/>
      <c r="AYF436" s="84"/>
      <c r="AYG436" s="84"/>
      <c r="AYH436" s="84"/>
      <c r="AYI436" s="84"/>
      <c r="AYJ436" s="84"/>
      <c r="AYK436" s="84"/>
      <c r="AYL436" s="84"/>
      <c r="AYM436" s="84"/>
      <c r="AYN436" s="84"/>
      <c r="AYO436" s="84"/>
      <c r="AYP436" s="84"/>
      <c r="AYQ436" s="84"/>
      <c r="AYR436" s="84"/>
      <c r="AYS436" s="84"/>
      <c r="AYT436" s="84"/>
      <c r="AYU436" s="84"/>
      <c r="AYV436" s="84"/>
      <c r="AYW436" s="84"/>
      <c r="AYX436" s="84"/>
      <c r="AYY436" s="84"/>
      <c r="AYZ436" s="84"/>
      <c r="AZA436" s="84"/>
      <c r="AZB436" s="84"/>
      <c r="AZC436" s="84"/>
      <c r="AZD436" s="84"/>
      <c r="AZE436" s="84"/>
      <c r="AZF436" s="84"/>
      <c r="AZG436" s="84"/>
      <c r="AZH436" s="84"/>
      <c r="AZI436" s="84"/>
      <c r="AZJ436" s="84"/>
      <c r="AZK436" s="84"/>
      <c r="AZL436" s="84"/>
      <c r="AZM436" s="84"/>
      <c r="AZN436" s="84"/>
      <c r="AZO436" s="84"/>
      <c r="AZP436" s="84"/>
      <c r="AZQ436" s="84"/>
      <c r="AZR436" s="84"/>
      <c r="AZS436" s="84"/>
      <c r="AZT436" s="84"/>
      <c r="AZU436" s="84"/>
      <c r="AZV436" s="84"/>
      <c r="AZW436" s="84"/>
      <c r="AZX436" s="84"/>
      <c r="AZY436" s="84"/>
      <c r="AZZ436" s="84"/>
      <c r="BAA436" s="84"/>
      <c r="BAB436" s="84"/>
      <c r="BAC436" s="84"/>
      <c r="BAD436" s="84"/>
      <c r="BAE436" s="84"/>
      <c r="BAF436" s="84"/>
      <c r="BAG436" s="84"/>
      <c r="BAH436" s="84"/>
      <c r="BAI436" s="84"/>
      <c r="BAJ436" s="84"/>
      <c r="BAK436" s="84"/>
      <c r="BAL436" s="84"/>
      <c r="BAM436" s="84"/>
      <c r="BAN436" s="84"/>
      <c r="BAO436" s="84"/>
      <c r="BAP436" s="84"/>
      <c r="BAQ436" s="84"/>
      <c r="BAR436" s="84"/>
      <c r="BAS436" s="84"/>
      <c r="BAT436" s="84"/>
      <c r="BAU436" s="84"/>
      <c r="BAV436" s="84"/>
      <c r="BAW436" s="84"/>
      <c r="BAX436" s="84"/>
      <c r="BAY436" s="84"/>
      <c r="BAZ436" s="84"/>
      <c r="BBA436" s="84"/>
      <c r="BBB436" s="84"/>
      <c r="BBC436" s="84"/>
      <c r="BBD436" s="84"/>
      <c r="BBE436" s="84"/>
      <c r="BBF436" s="84"/>
      <c r="BBG436" s="84"/>
      <c r="BBH436" s="84"/>
      <c r="BBI436" s="84"/>
      <c r="BBJ436" s="84"/>
      <c r="BBK436" s="84"/>
      <c r="BBL436" s="84"/>
      <c r="BBM436" s="84"/>
      <c r="BBN436" s="84"/>
      <c r="BBO436" s="84"/>
      <c r="BBP436" s="84"/>
      <c r="BBQ436" s="84"/>
      <c r="BBR436" s="84"/>
      <c r="BBS436" s="84"/>
      <c r="BBT436" s="84"/>
      <c r="BBU436" s="84"/>
      <c r="BBV436" s="84"/>
      <c r="BBW436" s="84"/>
      <c r="BBX436" s="84"/>
      <c r="BBY436" s="84"/>
      <c r="BBZ436" s="84"/>
      <c r="BCA436" s="84"/>
      <c r="BCB436" s="84"/>
      <c r="BCC436" s="84"/>
      <c r="BCD436" s="84"/>
      <c r="BCE436" s="84"/>
      <c r="BCF436" s="84"/>
      <c r="BCG436" s="84"/>
      <c r="BCH436" s="84"/>
      <c r="BCI436" s="84"/>
      <c r="BCJ436" s="84"/>
      <c r="BCK436" s="84"/>
      <c r="BCL436" s="84"/>
      <c r="BCM436" s="84"/>
      <c r="BCN436" s="84"/>
      <c r="BCO436" s="84"/>
      <c r="BCP436" s="84"/>
      <c r="BCQ436" s="84"/>
      <c r="BCR436" s="84"/>
      <c r="BCS436" s="84"/>
      <c r="BCT436" s="84"/>
      <c r="BCU436" s="84"/>
      <c r="BCV436" s="84"/>
      <c r="BCW436" s="84"/>
      <c r="BCX436" s="84"/>
      <c r="BCY436" s="84"/>
      <c r="BCZ436" s="84"/>
      <c r="BDA436" s="84"/>
      <c r="BDB436" s="84"/>
      <c r="BDC436" s="84"/>
      <c r="BDD436" s="84"/>
      <c r="BDE436" s="84"/>
      <c r="BDF436" s="84"/>
      <c r="BDG436" s="84"/>
      <c r="BDH436" s="84"/>
      <c r="BDI436" s="84"/>
      <c r="BDJ436" s="84"/>
      <c r="BDK436" s="84"/>
      <c r="BDL436" s="84"/>
      <c r="BDM436" s="84"/>
      <c r="BDN436" s="84"/>
      <c r="BDO436" s="84"/>
      <c r="BDP436" s="84"/>
      <c r="BDQ436" s="84"/>
      <c r="BDR436" s="84"/>
      <c r="BDS436" s="84"/>
      <c r="BDT436" s="84"/>
      <c r="BDU436" s="84"/>
      <c r="BDV436" s="84"/>
      <c r="BDW436" s="84"/>
      <c r="BDX436" s="84"/>
      <c r="BDY436" s="84"/>
      <c r="BDZ436" s="84"/>
      <c r="BEA436" s="84"/>
      <c r="BEB436" s="84"/>
      <c r="BEC436" s="84"/>
      <c r="BED436" s="84"/>
      <c r="BEE436" s="84"/>
      <c r="BEF436" s="84"/>
      <c r="BEG436" s="84"/>
      <c r="BEH436" s="84"/>
      <c r="BEI436" s="84"/>
      <c r="BEJ436" s="84"/>
      <c r="BEK436" s="84"/>
      <c r="BEL436" s="84"/>
      <c r="BEM436" s="84"/>
      <c r="BEN436" s="84"/>
      <c r="BEO436" s="84"/>
      <c r="BEP436" s="84"/>
      <c r="BEQ436" s="84"/>
      <c r="BER436" s="84"/>
      <c r="BES436" s="84"/>
      <c r="BET436" s="84"/>
      <c r="BEU436" s="84"/>
      <c r="BEV436" s="84"/>
      <c r="BEW436" s="84"/>
      <c r="BEX436" s="84"/>
      <c r="BEY436" s="84"/>
      <c r="BEZ436" s="84"/>
      <c r="BFA436" s="84"/>
      <c r="BFB436" s="84"/>
      <c r="BFC436" s="84"/>
      <c r="BFD436" s="84"/>
      <c r="BFE436" s="84"/>
      <c r="BFF436" s="84"/>
      <c r="BFG436" s="84"/>
      <c r="BFH436" s="84"/>
      <c r="BFI436" s="84"/>
      <c r="BFJ436" s="84"/>
      <c r="BFK436" s="84"/>
      <c r="BFL436" s="84"/>
      <c r="BFM436" s="84"/>
      <c r="BFN436" s="84"/>
      <c r="BFO436" s="84"/>
      <c r="BFP436" s="84"/>
      <c r="BFQ436" s="84"/>
      <c r="BFR436" s="84"/>
      <c r="BFS436" s="84"/>
      <c r="BFT436" s="84"/>
      <c r="BFU436" s="84"/>
      <c r="BFV436" s="84"/>
      <c r="BFW436" s="84"/>
      <c r="BFX436" s="84"/>
      <c r="BFY436" s="84"/>
      <c r="BFZ436" s="84"/>
      <c r="BGA436" s="84"/>
      <c r="BGB436" s="84"/>
      <c r="BGC436" s="84"/>
      <c r="BGD436" s="84"/>
      <c r="BGE436" s="84"/>
      <c r="BGF436" s="84"/>
      <c r="BGG436" s="84"/>
      <c r="BGH436" s="84"/>
      <c r="BGI436" s="84"/>
      <c r="BGJ436" s="84"/>
      <c r="BGK436" s="84"/>
      <c r="BGL436" s="84"/>
      <c r="BGM436" s="84"/>
      <c r="BGN436" s="84"/>
      <c r="BGO436" s="84"/>
      <c r="BGP436" s="84"/>
      <c r="BGQ436" s="84"/>
      <c r="BGR436" s="84"/>
      <c r="BGS436" s="84"/>
      <c r="BGT436" s="84"/>
      <c r="BGU436" s="84"/>
      <c r="BGV436" s="84"/>
      <c r="BGW436" s="84"/>
      <c r="BGX436" s="84"/>
      <c r="BGY436" s="84"/>
      <c r="BGZ436" s="84"/>
      <c r="BHA436" s="84"/>
      <c r="BHB436" s="84"/>
      <c r="BHC436" s="84"/>
      <c r="BHD436" s="84"/>
      <c r="BHE436" s="84"/>
      <c r="BHF436" s="84"/>
      <c r="BHG436" s="84"/>
      <c r="BHH436" s="84"/>
      <c r="BHI436" s="84"/>
      <c r="BHJ436" s="84"/>
      <c r="BHK436" s="84"/>
      <c r="BHL436" s="84"/>
      <c r="BHM436" s="84"/>
      <c r="BHN436" s="84"/>
      <c r="BHO436" s="84"/>
      <c r="BHP436" s="84"/>
      <c r="BHQ436" s="84"/>
      <c r="BHR436" s="84"/>
      <c r="BHS436" s="84"/>
      <c r="BHT436" s="84"/>
      <c r="BHU436" s="84"/>
      <c r="BHV436" s="84"/>
      <c r="BHW436" s="84"/>
      <c r="BHX436" s="84"/>
      <c r="BHY436" s="84"/>
      <c r="BHZ436" s="84"/>
      <c r="BIA436" s="84"/>
      <c r="BIB436" s="84"/>
      <c r="BIC436" s="84"/>
      <c r="BID436" s="84"/>
      <c r="BIE436" s="84"/>
      <c r="BIF436" s="84"/>
      <c r="BIG436" s="84"/>
      <c r="BIH436" s="84"/>
      <c r="BII436" s="84"/>
      <c r="BIJ436" s="84"/>
      <c r="BIK436" s="84"/>
      <c r="BIL436" s="84"/>
      <c r="BIM436" s="84"/>
      <c r="BIN436" s="84"/>
      <c r="BIO436" s="84"/>
      <c r="BIP436" s="84"/>
      <c r="BIQ436" s="84"/>
      <c r="BIR436" s="84"/>
      <c r="BIS436" s="84"/>
      <c r="BIT436" s="84"/>
      <c r="BIU436" s="84"/>
      <c r="BIV436" s="84"/>
      <c r="BIW436" s="84"/>
      <c r="BIX436" s="84"/>
      <c r="BIY436" s="84"/>
      <c r="BIZ436" s="84"/>
      <c r="BJA436" s="84"/>
      <c r="BJB436" s="84"/>
      <c r="BJC436" s="84"/>
      <c r="BJD436" s="84"/>
      <c r="BJE436" s="84"/>
      <c r="BJF436" s="84"/>
      <c r="BJG436" s="84"/>
      <c r="BJH436" s="84"/>
      <c r="BJI436" s="84"/>
      <c r="BJJ436" s="84"/>
      <c r="BJK436" s="84"/>
      <c r="BJL436" s="84"/>
      <c r="BJM436" s="84"/>
      <c r="BJN436" s="84"/>
      <c r="BJO436" s="84"/>
      <c r="BJP436" s="84"/>
      <c r="BJQ436" s="84"/>
      <c r="BJR436" s="84"/>
      <c r="BJS436" s="84"/>
      <c r="BJT436" s="84"/>
      <c r="BJU436" s="84"/>
      <c r="BJV436" s="84"/>
      <c r="BJW436" s="84"/>
      <c r="BJX436" s="84"/>
      <c r="BJY436" s="84"/>
      <c r="BJZ436" s="84"/>
      <c r="BKA436" s="84"/>
      <c r="BKB436" s="84"/>
      <c r="BKC436" s="84"/>
      <c r="BKD436" s="84"/>
      <c r="BKE436" s="84"/>
      <c r="BKF436" s="84"/>
      <c r="BKG436" s="84"/>
      <c r="BKH436" s="84"/>
      <c r="BKI436" s="84"/>
      <c r="BKJ436" s="84"/>
      <c r="BKK436" s="84"/>
      <c r="BKL436" s="84"/>
      <c r="BKM436" s="84"/>
      <c r="BKN436" s="84"/>
      <c r="BKO436" s="84"/>
      <c r="BKP436" s="84"/>
      <c r="BKQ436" s="84"/>
      <c r="BKR436" s="84"/>
      <c r="BKS436" s="84"/>
      <c r="BKT436" s="84"/>
      <c r="BKU436" s="84"/>
      <c r="BKV436" s="84"/>
      <c r="BKW436" s="84"/>
      <c r="BKX436" s="84"/>
      <c r="BKY436" s="84"/>
      <c r="BKZ436" s="84"/>
      <c r="BLA436" s="84"/>
      <c r="BLB436" s="84"/>
      <c r="BLC436" s="84"/>
      <c r="BLD436" s="84"/>
      <c r="BLE436" s="84"/>
      <c r="BLF436" s="84"/>
      <c r="BLG436" s="84"/>
      <c r="BLH436" s="84"/>
      <c r="BLI436" s="84"/>
      <c r="BLJ436" s="84"/>
      <c r="BLK436" s="84"/>
      <c r="BLL436" s="84"/>
      <c r="BLM436" s="84"/>
      <c r="BLN436" s="84"/>
      <c r="BLO436" s="84"/>
      <c r="BLP436" s="84"/>
      <c r="BLQ436" s="84"/>
      <c r="BLR436" s="84"/>
      <c r="BLS436" s="84"/>
      <c r="BLT436" s="84"/>
      <c r="BLU436" s="84"/>
      <c r="BLV436" s="84"/>
      <c r="BLW436" s="84"/>
      <c r="BLX436" s="84"/>
      <c r="BLY436" s="84"/>
      <c r="BLZ436" s="84"/>
      <c r="BMA436" s="84"/>
      <c r="BMB436" s="84"/>
      <c r="BMC436" s="84"/>
      <c r="BMD436" s="84"/>
      <c r="BME436" s="84"/>
      <c r="BMF436" s="84"/>
      <c r="BMG436" s="84"/>
      <c r="BMH436" s="84"/>
      <c r="BMI436" s="84"/>
      <c r="BMJ436" s="84"/>
      <c r="BMK436" s="84"/>
      <c r="BML436" s="84"/>
      <c r="BMM436" s="84"/>
      <c r="BMN436" s="84"/>
      <c r="BMO436" s="84"/>
      <c r="BMP436" s="84"/>
      <c r="BMQ436" s="84"/>
      <c r="BMR436" s="84"/>
      <c r="BMS436" s="84"/>
      <c r="BMT436" s="84"/>
      <c r="BMU436" s="84"/>
      <c r="BMV436" s="84"/>
      <c r="BMW436" s="84"/>
      <c r="BMX436" s="84"/>
      <c r="BMY436" s="84"/>
      <c r="BMZ436" s="84"/>
      <c r="BNA436" s="84"/>
      <c r="BNB436" s="84"/>
      <c r="BNC436" s="84"/>
      <c r="BND436" s="84"/>
      <c r="BNE436" s="84"/>
      <c r="BNF436" s="84"/>
      <c r="BNG436" s="84"/>
      <c r="BNH436" s="84"/>
      <c r="BNI436" s="84"/>
      <c r="BNJ436" s="84"/>
      <c r="BNK436" s="84"/>
      <c r="BNL436" s="84"/>
      <c r="BNM436" s="84"/>
      <c r="BNN436" s="84"/>
      <c r="BNO436" s="84"/>
      <c r="BNP436" s="84"/>
      <c r="BNQ436" s="84"/>
      <c r="BNR436" s="84"/>
      <c r="BNS436" s="84"/>
      <c r="BNT436" s="84"/>
      <c r="BNU436" s="84"/>
      <c r="BNV436" s="84"/>
      <c r="BNW436" s="84"/>
      <c r="BNX436" s="84"/>
      <c r="BNY436" s="84"/>
      <c r="BNZ436" s="84"/>
      <c r="BOA436" s="84"/>
      <c r="BOB436" s="84"/>
      <c r="BOC436" s="84"/>
      <c r="BOD436" s="84"/>
      <c r="BOE436" s="84"/>
      <c r="BOF436" s="84"/>
      <c r="BOG436" s="84"/>
      <c r="BOH436" s="84"/>
      <c r="BOI436" s="84"/>
      <c r="BOJ436" s="84"/>
      <c r="BOK436" s="84"/>
      <c r="BOL436" s="84"/>
      <c r="BOM436" s="84"/>
      <c r="BON436" s="84"/>
      <c r="BOO436" s="84"/>
      <c r="BOP436" s="84"/>
      <c r="BOQ436" s="84"/>
      <c r="BOR436" s="84"/>
      <c r="BOS436" s="84"/>
      <c r="BOT436" s="84"/>
      <c r="BOU436" s="84"/>
      <c r="BOV436" s="84"/>
      <c r="BOW436" s="84"/>
      <c r="BOX436" s="84"/>
      <c r="BOY436" s="84"/>
      <c r="BOZ436" s="84"/>
      <c r="BPA436" s="84"/>
      <c r="BPB436" s="84"/>
      <c r="BPC436" s="84"/>
      <c r="BPD436" s="84"/>
      <c r="BPE436" s="84"/>
      <c r="BPF436" s="84"/>
      <c r="BPG436" s="84"/>
      <c r="BPH436" s="84"/>
      <c r="BPI436" s="84"/>
      <c r="BPJ436" s="84"/>
      <c r="BPK436" s="84"/>
      <c r="BPL436" s="84"/>
      <c r="BPM436" s="84"/>
      <c r="BPN436" s="84"/>
      <c r="BPO436" s="84"/>
      <c r="BPP436" s="84"/>
      <c r="BPQ436" s="84"/>
      <c r="BPR436" s="84"/>
      <c r="BPS436" s="84"/>
      <c r="BPT436" s="84"/>
      <c r="BPU436" s="84"/>
      <c r="BPV436" s="84"/>
      <c r="BPW436" s="84"/>
      <c r="BPX436" s="84"/>
      <c r="BPY436" s="84"/>
      <c r="BPZ436" s="84"/>
      <c r="BQA436" s="84"/>
      <c r="BQB436" s="84"/>
      <c r="BQC436" s="84"/>
      <c r="BQD436" s="84"/>
      <c r="BQE436" s="84"/>
      <c r="BQF436" s="84"/>
      <c r="BQG436" s="84"/>
      <c r="BQH436" s="84"/>
      <c r="BQI436" s="84"/>
      <c r="BQJ436" s="84"/>
      <c r="BQK436" s="84"/>
      <c r="BQL436" s="84"/>
      <c r="BQM436" s="84"/>
      <c r="BQN436" s="84"/>
      <c r="BQO436" s="84"/>
      <c r="BQP436" s="84"/>
      <c r="BQQ436" s="84"/>
      <c r="BQR436" s="84"/>
      <c r="BQS436" s="84"/>
      <c r="BQT436" s="84"/>
      <c r="BQU436" s="84"/>
      <c r="BQV436" s="84"/>
      <c r="BQW436" s="84"/>
      <c r="BQX436" s="84"/>
      <c r="BQY436" s="84"/>
      <c r="BQZ436" s="84"/>
      <c r="BRA436" s="84"/>
      <c r="BRB436" s="84"/>
      <c r="BRC436" s="84"/>
      <c r="BRD436" s="84"/>
      <c r="BRE436" s="84"/>
      <c r="BRF436" s="84"/>
      <c r="BRG436" s="84"/>
      <c r="BRH436" s="84"/>
      <c r="BRI436" s="84"/>
      <c r="BRJ436" s="84"/>
      <c r="BRK436" s="84"/>
      <c r="BRL436" s="84"/>
      <c r="BRM436" s="84"/>
      <c r="BRN436" s="84"/>
      <c r="BRO436" s="84"/>
      <c r="BRP436" s="84"/>
      <c r="BRQ436" s="84"/>
      <c r="BRR436" s="84"/>
      <c r="BRS436" s="84"/>
      <c r="BRT436" s="84"/>
      <c r="BRU436" s="84"/>
      <c r="BRV436" s="84"/>
      <c r="BRW436" s="84"/>
      <c r="BRX436" s="84"/>
      <c r="BRY436" s="84"/>
      <c r="BRZ436" s="84"/>
      <c r="BSA436" s="84"/>
      <c r="BSB436" s="84"/>
      <c r="BSC436" s="84"/>
      <c r="BSD436" s="84"/>
      <c r="BSE436" s="84"/>
      <c r="BSF436" s="84"/>
      <c r="BSG436" s="84"/>
      <c r="BSH436" s="84"/>
      <c r="BSI436" s="84"/>
      <c r="BSJ436" s="84"/>
      <c r="BSK436" s="84"/>
      <c r="BSL436" s="84"/>
      <c r="BSM436" s="84"/>
      <c r="BSN436" s="84"/>
      <c r="BSO436" s="84"/>
      <c r="BSP436" s="84"/>
      <c r="BSQ436" s="84"/>
      <c r="BSR436" s="84"/>
      <c r="BSS436" s="84"/>
      <c r="BST436" s="84"/>
      <c r="BSU436" s="84"/>
      <c r="BSV436" s="84"/>
      <c r="BSW436" s="84"/>
      <c r="BSX436" s="84"/>
      <c r="BSY436" s="84"/>
      <c r="BSZ436" s="84"/>
      <c r="BTA436" s="84"/>
      <c r="BTB436" s="84"/>
      <c r="BTC436" s="84"/>
      <c r="BTD436" s="84"/>
      <c r="BTE436" s="84"/>
      <c r="BTF436" s="84"/>
      <c r="BTG436" s="84"/>
      <c r="BTH436" s="84"/>
      <c r="BTI436" s="84"/>
      <c r="BTJ436" s="84"/>
      <c r="BTK436" s="84"/>
      <c r="BTL436" s="84"/>
      <c r="BTM436" s="84"/>
      <c r="BTN436" s="84"/>
      <c r="BTO436" s="84"/>
      <c r="BTP436" s="84"/>
      <c r="BTQ436" s="84"/>
      <c r="BTR436" s="84"/>
      <c r="BTS436" s="84"/>
      <c r="BTT436" s="84"/>
      <c r="BTU436" s="84"/>
      <c r="BTV436" s="84"/>
      <c r="BTW436" s="84"/>
      <c r="BTX436" s="84"/>
      <c r="BTY436" s="84"/>
      <c r="BTZ436" s="84"/>
      <c r="BUA436" s="84"/>
      <c r="BUB436" s="84"/>
      <c r="BUC436" s="84"/>
      <c r="BUD436" s="84"/>
      <c r="BUE436" s="84"/>
      <c r="BUF436" s="84"/>
      <c r="BUG436" s="84"/>
      <c r="BUH436" s="84"/>
      <c r="BUI436" s="84"/>
      <c r="BUJ436" s="84"/>
      <c r="BUK436" s="84"/>
      <c r="BUL436" s="84"/>
      <c r="BUM436" s="84"/>
      <c r="BUN436" s="84"/>
      <c r="BUO436" s="84"/>
      <c r="BUP436" s="84"/>
      <c r="BUQ436" s="84"/>
      <c r="BUR436" s="84"/>
      <c r="BUS436" s="84"/>
      <c r="BUT436" s="84"/>
      <c r="BUU436" s="84"/>
      <c r="BUV436" s="84"/>
      <c r="BUW436" s="84"/>
      <c r="BUX436" s="84"/>
      <c r="BUY436" s="84"/>
      <c r="BUZ436" s="84"/>
      <c r="BVA436" s="84"/>
      <c r="BVB436" s="84"/>
      <c r="BVC436" s="84"/>
      <c r="BVD436" s="84"/>
      <c r="BVE436" s="84"/>
      <c r="BVF436" s="84"/>
      <c r="BVG436" s="84"/>
      <c r="BVH436" s="84"/>
      <c r="BVI436" s="84"/>
      <c r="BVJ436" s="84"/>
      <c r="BVK436" s="84"/>
      <c r="BVL436" s="84"/>
      <c r="BVM436" s="84"/>
      <c r="BVN436" s="84"/>
      <c r="BVO436" s="84"/>
      <c r="BVP436" s="84"/>
      <c r="BVQ436" s="84"/>
      <c r="BVR436" s="84"/>
      <c r="BVS436" s="84"/>
      <c r="BVT436" s="84"/>
      <c r="BVU436" s="84"/>
      <c r="BVV436" s="84"/>
      <c r="BVW436" s="84"/>
      <c r="BVX436" s="84"/>
      <c r="BVY436" s="84"/>
      <c r="BVZ436" s="84"/>
      <c r="BWA436" s="84"/>
      <c r="BWB436" s="84"/>
      <c r="BWC436" s="84"/>
      <c r="BWD436" s="84"/>
      <c r="BWE436" s="84"/>
      <c r="BWF436" s="84"/>
      <c r="BWG436" s="84"/>
      <c r="BWH436" s="84"/>
      <c r="BWI436" s="84"/>
      <c r="BWJ436" s="84"/>
      <c r="BWK436" s="84"/>
      <c r="BWL436" s="84"/>
      <c r="BWM436" s="84"/>
      <c r="BWN436" s="84"/>
      <c r="BWO436" s="84"/>
      <c r="BWP436" s="84"/>
      <c r="BWQ436" s="84"/>
      <c r="BWR436" s="84"/>
      <c r="BWS436" s="84"/>
      <c r="BWT436" s="84"/>
      <c r="BWU436" s="84"/>
      <c r="BWV436" s="84"/>
      <c r="BWW436" s="84"/>
      <c r="BWX436" s="84"/>
      <c r="BWY436" s="84"/>
      <c r="BWZ436" s="84"/>
      <c r="BXA436" s="84"/>
      <c r="BXB436" s="84"/>
      <c r="BXC436" s="84"/>
      <c r="BXD436" s="84"/>
      <c r="BXE436" s="84"/>
      <c r="BXF436" s="84"/>
      <c r="BXG436" s="84"/>
      <c r="BXH436" s="84"/>
      <c r="BXI436" s="84"/>
      <c r="BXJ436" s="84"/>
      <c r="BXK436" s="84"/>
      <c r="BXL436" s="84"/>
      <c r="BXM436" s="84"/>
      <c r="BXN436" s="84"/>
      <c r="BXO436" s="84"/>
      <c r="BXP436" s="84"/>
      <c r="BXQ436" s="84"/>
      <c r="BXR436" s="84"/>
      <c r="BXS436" s="84"/>
      <c r="BXT436" s="84"/>
      <c r="BXU436" s="84"/>
      <c r="BXV436" s="84"/>
      <c r="BXW436" s="84"/>
      <c r="BXX436" s="84"/>
      <c r="BXY436" s="84"/>
      <c r="BXZ436" s="84"/>
      <c r="BYA436" s="84"/>
      <c r="BYB436" s="84"/>
      <c r="BYC436" s="84"/>
      <c r="BYD436" s="84"/>
      <c r="BYE436" s="84"/>
      <c r="BYF436" s="84"/>
      <c r="BYG436" s="84"/>
      <c r="BYH436" s="84"/>
      <c r="BYI436" s="84"/>
      <c r="BYJ436" s="84"/>
      <c r="BYK436" s="84"/>
      <c r="BYL436" s="84"/>
      <c r="BYM436" s="84"/>
      <c r="BYN436" s="84"/>
      <c r="BYO436" s="84"/>
      <c r="BYP436" s="84"/>
      <c r="BYQ436" s="84"/>
      <c r="BYR436" s="84"/>
      <c r="BYS436" s="84"/>
      <c r="BYT436" s="84"/>
      <c r="BYU436" s="84"/>
      <c r="BYV436" s="84"/>
      <c r="BYW436" s="84"/>
      <c r="BYX436" s="84"/>
      <c r="BYY436" s="84"/>
      <c r="BYZ436" s="84"/>
      <c r="BZA436" s="84"/>
      <c r="BZB436" s="84"/>
      <c r="BZC436" s="84"/>
      <c r="BZD436" s="84"/>
      <c r="BZE436" s="84"/>
      <c r="BZF436" s="84"/>
      <c r="BZG436" s="84"/>
      <c r="BZH436" s="84"/>
      <c r="BZI436" s="84"/>
      <c r="BZJ436" s="84"/>
      <c r="BZK436" s="84"/>
      <c r="BZL436" s="84"/>
      <c r="BZM436" s="84"/>
      <c r="BZN436" s="84"/>
      <c r="BZO436" s="84"/>
      <c r="BZP436" s="84"/>
      <c r="BZQ436" s="84"/>
      <c r="BZR436" s="84"/>
      <c r="BZS436" s="84"/>
      <c r="BZT436" s="84"/>
      <c r="BZU436" s="84"/>
      <c r="BZV436" s="84"/>
      <c r="BZW436" s="84"/>
      <c r="BZX436" s="84"/>
      <c r="BZY436" s="84"/>
      <c r="BZZ436" s="84"/>
      <c r="CAA436" s="84"/>
      <c r="CAB436" s="84"/>
      <c r="CAC436" s="84"/>
      <c r="CAD436" s="84"/>
      <c r="CAE436" s="84"/>
      <c r="CAF436" s="84"/>
      <c r="CAG436" s="84"/>
      <c r="CAH436" s="84"/>
      <c r="CAI436" s="84"/>
      <c r="CAJ436" s="84"/>
      <c r="CAK436" s="84"/>
      <c r="CAL436" s="84"/>
      <c r="CAM436" s="84"/>
      <c r="CAN436" s="84"/>
      <c r="CAO436" s="84"/>
      <c r="CAP436" s="84"/>
      <c r="CAQ436" s="84"/>
      <c r="CAR436" s="84"/>
      <c r="CAS436" s="84"/>
      <c r="CAT436" s="84"/>
      <c r="CAU436" s="84"/>
      <c r="CAV436" s="84"/>
      <c r="CAW436" s="84"/>
      <c r="CAX436" s="84"/>
      <c r="CAY436" s="84"/>
      <c r="CAZ436" s="84"/>
      <c r="CBA436" s="84"/>
      <c r="CBB436" s="84"/>
      <c r="CBC436" s="84"/>
      <c r="CBD436" s="84"/>
      <c r="CBE436" s="84"/>
      <c r="CBF436" s="84"/>
      <c r="CBG436" s="84"/>
      <c r="CBH436" s="84"/>
      <c r="CBI436" s="84"/>
      <c r="CBJ436" s="84"/>
      <c r="CBK436" s="84"/>
      <c r="CBL436" s="84"/>
      <c r="CBM436" s="84"/>
      <c r="CBN436" s="84"/>
      <c r="CBO436" s="84"/>
      <c r="CBP436" s="84"/>
      <c r="CBQ436" s="84"/>
      <c r="CBR436" s="84"/>
      <c r="CBS436" s="84"/>
      <c r="CBT436" s="84"/>
      <c r="CBU436" s="84"/>
      <c r="CBV436" s="84"/>
      <c r="CBW436" s="84"/>
      <c r="CBX436" s="84"/>
      <c r="CBY436" s="84"/>
      <c r="CBZ436" s="84"/>
      <c r="CCA436" s="84"/>
      <c r="CCB436" s="84"/>
      <c r="CCC436" s="84"/>
      <c r="CCD436" s="84"/>
      <c r="CCE436" s="84"/>
      <c r="CCF436" s="84"/>
      <c r="CCG436" s="84"/>
      <c r="CCH436" s="84"/>
      <c r="CCI436" s="84"/>
      <c r="CCJ436" s="84"/>
      <c r="CCK436" s="84"/>
      <c r="CCL436" s="84"/>
      <c r="CCM436" s="84"/>
      <c r="CCN436" s="84"/>
      <c r="CCO436" s="84"/>
      <c r="CCP436" s="84"/>
      <c r="CCQ436" s="84"/>
      <c r="CCR436" s="84"/>
      <c r="CCS436" s="84"/>
      <c r="CCT436" s="84"/>
      <c r="CCU436" s="84"/>
      <c r="CCV436" s="84"/>
      <c r="CCW436" s="84"/>
      <c r="CCX436" s="84"/>
      <c r="CCY436" s="84"/>
      <c r="CCZ436" s="84"/>
      <c r="CDA436" s="84"/>
      <c r="CDB436" s="84"/>
      <c r="CDC436" s="84"/>
      <c r="CDD436" s="84"/>
      <c r="CDE436" s="84"/>
      <c r="CDF436" s="84"/>
      <c r="CDG436" s="84"/>
      <c r="CDH436" s="84"/>
      <c r="CDI436" s="84"/>
      <c r="CDJ436" s="84"/>
      <c r="CDK436" s="84"/>
      <c r="CDL436" s="84"/>
      <c r="CDM436" s="84"/>
      <c r="CDN436" s="84"/>
      <c r="CDO436" s="84"/>
      <c r="CDP436" s="84"/>
      <c r="CDQ436" s="84"/>
      <c r="CDR436" s="84"/>
      <c r="CDS436" s="84"/>
      <c r="CDT436" s="84"/>
      <c r="CDU436" s="84"/>
      <c r="CDV436" s="84"/>
      <c r="CDW436" s="84"/>
      <c r="CDX436" s="84"/>
      <c r="CDY436" s="84"/>
      <c r="CDZ436" s="84"/>
      <c r="CEA436" s="84"/>
      <c r="CEB436" s="84"/>
      <c r="CEC436" s="84"/>
      <c r="CED436" s="84"/>
      <c r="CEE436" s="84"/>
      <c r="CEF436" s="84"/>
      <c r="CEG436" s="84"/>
      <c r="CEH436" s="84"/>
      <c r="CEI436" s="84"/>
      <c r="CEJ436" s="84"/>
      <c r="CEK436" s="84"/>
      <c r="CEL436" s="84"/>
      <c r="CEM436" s="84"/>
      <c r="CEN436" s="84"/>
      <c r="CEO436" s="84"/>
      <c r="CEP436" s="84"/>
      <c r="CEQ436" s="84"/>
      <c r="CER436" s="84"/>
      <c r="CES436" s="84"/>
      <c r="CET436" s="84"/>
      <c r="CEU436" s="84"/>
      <c r="CEV436" s="84"/>
      <c r="CEW436" s="84"/>
      <c r="CEX436" s="84"/>
      <c r="CEY436" s="84"/>
      <c r="CEZ436" s="84"/>
      <c r="CFA436" s="84"/>
      <c r="CFB436" s="84"/>
      <c r="CFC436" s="84"/>
      <c r="CFD436" s="84"/>
      <c r="CFE436" s="84"/>
      <c r="CFF436" s="84"/>
      <c r="CFG436" s="84"/>
      <c r="CFH436" s="84"/>
      <c r="CFI436" s="84"/>
      <c r="CFJ436" s="84"/>
      <c r="CFK436" s="84"/>
      <c r="CFL436" s="84"/>
      <c r="CFM436" s="84"/>
      <c r="CFN436" s="84"/>
      <c r="CFO436" s="84"/>
      <c r="CFP436" s="84"/>
      <c r="CFQ436" s="84"/>
      <c r="CFR436" s="84"/>
      <c r="CFS436" s="84"/>
      <c r="CFT436" s="84"/>
      <c r="CFU436" s="84"/>
      <c r="CFV436" s="84"/>
      <c r="CFW436" s="84"/>
      <c r="CFX436" s="84"/>
      <c r="CFY436" s="84"/>
      <c r="CFZ436" s="84"/>
      <c r="CGA436" s="84"/>
      <c r="CGB436" s="84"/>
      <c r="CGC436" s="84"/>
      <c r="CGD436" s="84"/>
      <c r="CGE436" s="84"/>
      <c r="CGF436" s="84"/>
      <c r="CGG436" s="84"/>
      <c r="CGH436" s="84"/>
      <c r="CGI436" s="84"/>
      <c r="CGJ436" s="84"/>
      <c r="CGK436" s="84"/>
      <c r="CGL436" s="84"/>
      <c r="CGM436" s="84"/>
      <c r="CGN436" s="84"/>
      <c r="CGO436" s="84"/>
      <c r="CGP436" s="84"/>
      <c r="CGQ436" s="84"/>
      <c r="CGR436" s="84"/>
      <c r="CGS436" s="84"/>
      <c r="CGT436" s="84"/>
      <c r="CGU436" s="84"/>
      <c r="CGV436" s="84"/>
      <c r="CGW436" s="84"/>
      <c r="CGX436" s="84"/>
      <c r="CGY436" s="84"/>
      <c r="CGZ436" s="84"/>
      <c r="CHA436" s="84"/>
      <c r="CHB436" s="84"/>
      <c r="CHC436" s="84"/>
      <c r="CHD436" s="84"/>
      <c r="CHE436" s="84"/>
      <c r="CHF436" s="84"/>
      <c r="CHG436" s="84"/>
      <c r="CHH436" s="84"/>
      <c r="CHI436" s="84"/>
      <c r="CHJ436" s="84"/>
      <c r="CHK436" s="84"/>
      <c r="CHL436" s="84"/>
      <c r="CHM436" s="84"/>
      <c r="CHN436" s="84"/>
      <c r="CHO436" s="84"/>
      <c r="CHP436" s="84"/>
      <c r="CHQ436" s="84"/>
      <c r="CHR436" s="84"/>
      <c r="CHS436" s="84"/>
      <c r="CHT436" s="84"/>
      <c r="CHU436" s="84"/>
      <c r="CHV436" s="84"/>
      <c r="CHW436" s="84"/>
      <c r="CHX436" s="84"/>
      <c r="CHY436" s="84"/>
      <c r="CHZ436" s="84"/>
      <c r="CIA436" s="84"/>
      <c r="CIB436" s="84"/>
      <c r="CIC436" s="84"/>
      <c r="CID436" s="84"/>
      <c r="CIE436" s="84"/>
      <c r="CIF436" s="84"/>
      <c r="CIG436" s="84"/>
      <c r="CIH436" s="84"/>
      <c r="CII436" s="84"/>
      <c r="CIJ436" s="84"/>
      <c r="CIK436" s="84"/>
      <c r="CIL436" s="84"/>
      <c r="CIM436" s="84"/>
      <c r="CIN436" s="84"/>
      <c r="CIO436" s="84"/>
      <c r="CIP436" s="84"/>
      <c r="CIQ436" s="84"/>
      <c r="CIR436" s="84"/>
      <c r="CIS436" s="84"/>
      <c r="CIT436" s="84"/>
      <c r="CIU436" s="84"/>
      <c r="CIV436" s="84"/>
      <c r="CIW436" s="84"/>
      <c r="CIX436" s="84"/>
      <c r="CIY436" s="84"/>
      <c r="CIZ436" s="84"/>
      <c r="CJA436" s="84"/>
      <c r="CJB436" s="84"/>
      <c r="CJC436" s="84"/>
      <c r="CJD436" s="84"/>
      <c r="CJE436" s="84"/>
      <c r="CJF436" s="84"/>
      <c r="CJG436" s="84"/>
      <c r="CJH436" s="84"/>
      <c r="CJI436" s="84"/>
      <c r="CJJ436" s="84"/>
      <c r="CJK436" s="84"/>
      <c r="CJL436" s="84"/>
      <c r="CJM436" s="84"/>
      <c r="CJN436" s="84"/>
      <c r="CJO436" s="84"/>
      <c r="CJP436" s="84"/>
      <c r="CJQ436" s="84"/>
      <c r="CJR436" s="84"/>
      <c r="CJS436" s="84"/>
      <c r="CJT436" s="84"/>
      <c r="CJU436" s="84"/>
      <c r="CJV436" s="84"/>
      <c r="CJW436" s="84"/>
      <c r="CJX436" s="84"/>
      <c r="CJY436" s="84"/>
      <c r="CJZ436" s="84"/>
      <c r="CKA436" s="84"/>
      <c r="CKB436" s="84"/>
      <c r="CKC436" s="84"/>
      <c r="CKD436" s="84"/>
      <c r="CKE436" s="84"/>
      <c r="CKF436" s="84"/>
      <c r="CKG436" s="84"/>
      <c r="CKH436" s="84"/>
      <c r="CKI436" s="84"/>
      <c r="CKJ436" s="84"/>
      <c r="CKK436" s="84"/>
      <c r="CKL436" s="84"/>
      <c r="CKM436" s="84"/>
      <c r="CKN436" s="84"/>
      <c r="CKO436" s="84"/>
      <c r="CKP436" s="84"/>
      <c r="CKQ436" s="84"/>
      <c r="CKR436" s="84"/>
      <c r="CKS436" s="84"/>
      <c r="CKT436" s="84"/>
      <c r="CKU436" s="84"/>
      <c r="CKV436" s="84"/>
      <c r="CKW436" s="84"/>
      <c r="CKX436" s="84"/>
      <c r="CKY436" s="84"/>
      <c r="CKZ436" s="84"/>
      <c r="CLA436" s="84"/>
      <c r="CLB436" s="84"/>
      <c r="CLC436" s="84"/>
      <c r="CLD436" s="84"/>
      <c r="CLE436" s="84"/>
      <c r="CLF436" s="84"/>
      <c r="CLG436" s="84"/>
      <c r="CLH436" s="84"/>
      <c r="CLI436" s="84"/>
      <c r="CLJ436" s="84"/>
      <c r="CLK436" s="84"/>
      <c r="CLL436" s="84"/>
      <c r="CLM436" s="84"/>
      <c r="CLN436" s="84"/>
      <c r="CLO436" s="84"/>
      <c r="CLP436" s="84"/>
      <c r="CLQ436" s="84"/>
      <c r="CLR436" s="84"/>
      <c r="CLS436" s="84"/>
      <c r="CLT436" s="84"/>
      <c r="CLU436" s="84"/>
      <c r="CLV436" s="84"/>
      <c r="CLW436" s="84"/>
      <c r="CLX436" s="84"/>
      <c r="CLY436" s="84"/>
      <c r="CLZ436" s="84"/>
      <c r="CMA436" s="84"/>
      <c r="CMB436" s="84"/>
      <c r="CMC436" s="84"/>
      <c r="CMD436" s="84"/>
      <c r="CME436" s="84"/>
      <c r="CMF436" s="84"/>
      <c r="CMG436" s="84"/>
      <c r="CMH436" s="84"/>
      <c r="CMI436" s="84"/>
      <c r="CMJ436" s="84"/>
      <c r="CMK436" s="84"/>
      <c r="CML436" s="84"/>
      <c r="CMM436" s="84"/>
      <c r="CMN436" s="84"/>
      <c r="CMO436" s="84"/>
      <c r="CMP436" s="84"/>
      <c r="CMQ436" s="84"/>
      <c r="CMR436" s="84"/>
      <c r="CMS436" s="84"/>
      <c r="CMT436" s="84"/>
      <c r="CMU436" s="84"/>
      <c r="CMV436" s="84"/>
      <c r="CMW436" s="84"/>
      <c r="CMX436" s="84"/>
      <c r="CMY436" s="84"/>
      <c r="CMZ436" s="84"/>
      <c r="CNA436" s="84"/>
      <c r="CNB436" s="84"/>
      <c r="CNC436" s="84"/>
      <c r="CND436" s="84"/>
      <c r="CNE436" s="84"/>
      <c r="CNF436" s="84"/>
      <c r="CNG436" s="84"/>
      <c r="CNH436" s="84"/>
      <c r="CNI436" s="84"/>
      <c r="CNJ436" s="84"/>
      <c r="CNK436" s="84"/>
      <c r="CNL436" s="84"/>
      <c r="CNM436" s="84"/>
      <c r="CNN436" s="84"/>
      <c r="CNO436" s="84"/>
      <c r="CNP436" s="84"/>
      <c r="CNQ436" s="84"/>
      <c r="CNR436" s="84"/>
      <c r="CNS436" s="84"/>
      <c r="CNT436" s="84"/>
      <c r="CNU436" s="84"/>
      <c r="CNV436" s="84"/>
      <c r="CNW436" s="84"/>
      <c r="CNX436" s="84"/>
      <c r="CNY436" s="84"/>
      <c r="CNZ436" s="84"/>
      <c r="COA436" s="84"/>
      <c r="COB436" s="84"/>
      <c r="COC436" s="84"/>
      <c r="COD436" s="84"/>
      <c r="COE436" s="84"/>
      <c r="COF436" s="84"/>
      <c r="COG436" s="84"/>
      <c r="COH436" s="84"/>
      <c r="COI436" s="84"/>
      <c r="COJ436" s="84"/>
      <c r="COK436" s="84"/>
      <c r="COL436" s="84"/>
      <c r="COM436" s="84"/>
      <c r="CON436" s="84"/>
      <c r="COO436" s="84"/>
      <c r="COP436" s="84"/>
      <c r="COQ436" s="84"/>
      <c r="COR436" s="84"/>
      <c r="COS436" s="84"/>
      <c r="COT436" s="84"/>
      <c r="COU436" s="84"/>
      <c r="COV436" s="84"/>
      <c r="COW436" s="84"/>
      <c r="COX436" s="84"/>
      <c r="COY436" s="84"/>
      <c r="COZ436" s="84"/>
      <c r="CPA436" s="84"/>
      <c r="CPB436" s="84"/>
      <c r="CPC436" s="84"/>
      <c r="CPD436" s="84"/>
      <c r="CPE436" s="84"/>
      <c r="CPF436" s="84"/>
      <c r="CPG436" s="84"/>
      <c r="CPH436" s="84"/>
      <c r="CPI436" s="84"/>
      <c r="CPJ436" s="84"/>
      <c r="CPK436" s="84"/>
      <c r="CPL436" s="84"/>
      <c r="CPM436" s="84"/>
      <c r="CPN436" s="84"/>
      <c r="CPO436" s="84"/>
      <c r="CPP436" s="84"/>
      <c r="CPQ436" s="84"/>
      <c r="CPR436" s="84"/>
      <c r="CPS436" s="84"/>
      <c r="CPT436" s="84"/>
      <c r="CPU436" s="84"/>
      <c r="CPV436" s="84"/>
      <c r="CPW436" s="84"/>
      <c r="CPX436" s="84"/>
      <c r="CPY436" s="84"/>
      <c r="CPZ436" s="84"/>
      <c r="CQA436" s="84"/>
      <c r="CQB436" s="84"/>
      <c r="CQC436" s="84"/>
      <c r="CQD436" s="84"/>
      <c r="CQE436" s="84"/>
      <c r="CQF436" s="84"/>
      <c r="CQG436" s="84"/>
      <c r="CQH436" s="84"/>
      <c r="CQI436" s="84"/>
      <c r="CQJ436" s="84"/>
      <c r="CQK436" s="84"/>
      <c r="CQL436" s="84"/>
      <c r="CQM436" s="84"/>
      <c r="CQN436" s="84"/>
      <c r="CQO436" s="84"/>
      <c r="CQP436" s="84"/>
      <c r="CQQ436" s="84"/>
      <c r="CQR436" s="84"/>
      <c r="CQS436" s="84"/>
      <c r="CQT436" s="84"/>
      <c r="CQU436" s="84"/>
      <c r="CQV436" s="84"/>
      <c r="CQW436" s="84"/>
      <c r="CQX436" s="84"/>
      <c r="CQY436" s="84"/>
      <c r="CQZ436" s="84"/>
      <c r="CRA436" s="84"/>
      <c r="CRB436" s="84"/>
      <c r="CRC436" s="84"/>
      <c r="CRD436" s="84"/>
      <c r="CRE436" s="84"/>
      <c r="CRF436" s="84"/>
      <c r="CRG436" s="84"/>
      <c r="CRH436" s="84"/>
      <c r="CRI436" s="84"/>
      <c r="CRJ436" s="84"/>
      <c r="CRK436" s="84"/>
      <c r="CRL436" s="84"/>
      <c r="CRM436" s="84"/>
      <c r="CRN436" s="84"/>
      <c r="CRO436" s="84"/>
      <c r="CRP436" s="84"/>
      <c r="CRQ436" s="84"/>
      <c r="CRR436" s="84"/>
      <c r="CRS436" s="84"/>
      <c r="CRT436" s="84"/>
      <c r="CRU436" s="84"/>
      <c r="CRV436" s="84"/>
      <c r="CRW436" s="84"/>
      <c r="CRX436" s="84"/>
      <c r="CRY436" s="84"/>
      <c r="CRZ436" s="84"/>
      <c r="CSA436" s="84"/>
      <c r="CSB436" s="84"/>
      <c r="CSC436" s="84"/>
      <c r="CSD436" s="84"/>
      <c r="CSE436" s="84"/>
      <c r="CSF436" s="84"/>
      <c r="CSG436" s="84"/>
      <c r="CSH436" s="84"/>
      <c r="CSI436" s="84"/>
      <c r="CSJ436" s="84"/>
      <c r="CSK436" s="84"/>
      <c r="CSL436" s="84"/>
      <c r="CSM436" s="84"/>
      <c r="CSN436" s="84"/>
      <c r="CSO436" s="84"/>
      <c r="CSP436" s="84"/>
      <c r="CSQ436" s="84"/>
      <c r="CSR436" s="84"/>
      <c r="CSS436" s="84"/>
      <c r="CST436" s="84"/>
      <c r="CSU436" s="84"/>
      <c r="CSV436" s="84"/>
      <c r="CSW436" s="84"/>
      <c r="CSX436" s="84"/>
      <c r="CSY436" s="84"/>
      <c r="CSZ436" s="84"/>
      <c r="CTA436" s="84"/>
      <c r="CTB436" s="84"/>
      <c r="CTC436" s="84"/>
      <c r="CTD436" s="84"/>
      <c r="CTE436" s="84"/>
      <c r="CTF436" s="84"/>
      <c r="CTG436" s="84"/>
      <c r="CTH436" s="84"/>
      <c r="CTI436" s="84"/>
      <c r="CTJ436" s="84"/>
      <c r="CTK436" s="84"/>
      <c r="CTL436" s="84"/>
      <c r="CTM436" s="84"/>
      <c r="CTN436" s="84"/>
      <c r="CTO436" s="84"/>
      <c r="CTP436" s="84"/>
      <c r="CTQ436" s="84"/>
      <c r="CTR436" s="84"/>
      <c r="CTS436" s="84"/>
      <c r="CTT436" s="84"/>
      <c r="CTU436" s="84"/>
      <c r="CTV436" s="84"/>
      <c r="CTW436" s="84"/>
      <c r="CTX436" s="84"/>
      <c r="CTY436" s="84"/>
      <c r="CTZ436" s="84"/>
      <c r="CUA436" s="84"/>
      <c r="CUB436" s="84"/>
      <c r="CUC436" s="84"/>
      <c r="CUD436" s="84"/>
      <c r="CUE436" s="84"/>
      <c r="CUF436" s="84"/>
      <c r="CUG436" s="84"/>
      <c r="CUH436" s="84"/>
      <c r="CUI436" s="84"/>
      <c r="CUJ436" s="84"/>
      <c r="CUK436" s="84"/>
      <c r="CUL436" s="84"/>
      <c r="CUM436" s="84"/>
      <c r="CUN436" s="84"/>
      <c r="CUO436" s="84"/>
      <c r="CUP436" s="84"/>
      <c r="CUQ436" s="84"/>
      <c r="CUR436" s="84"/>
      <c r="CUS436" s="84"/>
      <c r="CUT436" s="84"/>
      <c r="CUU436" s="84"/>
      <c r="CUV436" s="84"/>
      <c r="CUW436" s="84"/>
      <c r="CUX436" s="84"/>
      <c r="CUY436" s="84"/>
      <c r="CUZ436" s="84"/>
      <c r="CVA436" s="84"/>
      <c r="CVB436" s="84"/>
      <c r="CVC436" s="84"/>
      <c r="CVD436" s="84"/>
      <c r="CVE436" s="84"/>
      <c r="CVF436" s="84"/>
      <c r="CVG436" s="84"/>
      <c r="CVH436" s="84"/>
      <c r="CVI436" s="84"/>
      <c r="CVJ436" s="84"/>
      <c r="CVK436" s="84"/>
      <c r="CVL436" s="84"/>
      <c r="CVM436" s="84"/>
      <c r="CVN436" s="84"/>
      <c r="CVO436" s="84"/>
      <c r="CVP436" s="84"/>
      <c r="CVQ436" s="84"/>
      <c r="CVR436" s="84"/>
      <c r="CVS436" s="84"/>
      <c r="CVT436" s="84"/>
      <c r="CVU436" s="84"/>
      <c r="CVV436" s="84"/>
      <c r="CVW436" s="84"/>
      <c r="CVX436" s="84"/>
      <c r="CVY436" s="84"/>
      <c r="CVZ436" s="84"/>
      <c r="CWA436" s="84"/>
      <c r="CWB436" s="84"/>
      <c r="CWC436" s="84"/>
      <c r="CWD436" s="84"/>
      <c r="CWE436" s="84"/>
      <c r="CWF436" s="84"/>
      <c r="CWG436" s="84"/>
      <c r="CWH436" s="84"/>
      <c r="CWI436" s="84"/>
      <c r="CWJ436" s="84"/>
      <c r="CWK436" s="84"/>
      <c r="CWL436" s="84"/>
      <c r="CWM436" s="84"/>
      <c r="CWN436" s="84"/>
      <c r="CWO436" s="84"/>
      <c r="CWP436" s="84"/>
      <c r="CWQ436" s="84"/>
      <c r="CWR436" s="84"/>
      <c r="CWS436" s="84"/>
      <c r="CWT436" s="84"/>
      <c r="CWU436" s="84"/>
      <c r="CWV436" s="84"/>
      <c r="CWW436" s="84"/>
      <c r="CWX436" s="84"/>
      <c r="CWY436" s="84"/>
      <c r="CWZ436" s="84"/>
      <c r="CXA436" s="84"/>
      <c r="CXB436" s="84"/>
      <c r="CXC436" s="84"/>
      <c r="CXD436" s="84"/>
      <c r="CXE436" s="84"/>
      <c r="CXF436" s="84"/>
      <c r="CXG436" s="84"/>
      <c r="CXH436" s="84"/>
      <c r="CXI436" s="84"/>
      <c r="CXJ436" s="84"/>
      <c r="CXK436" s="84"/>
      <c r="CXL436" s="84"/>
      <c r="CXM436" s="84"/>
      <c r="CXN436" s="84"/>
      <c r="CXO436" s="84"/>
      <c r="CXP436" s="84"/>
      <c r="CXQ436" s="84"/>
      <c r="CXR436" s="84"/>
      <c r="CXS436" s="84"/>
      <c r="CXT436" s="84"/>
      <c r="CXU436" s="84"/>
      <c r="CXV436" s="84"/>
      <c r="CXW436" s="84"/>
      <c r="CXX436" s="84"/>
      <c r="CXY436" s="84"/>
      <c r="CXZ436" s="84"/>
      <c r="CYA436" s="84"/>
      <c r="CYB436" s="84"/>
      <c r="CYC436" s="84"/>
      <c r="CYD436" s="84"/>
      <c r="CYE436" s="84"/>
      <c r="CYF436" s="84"/>
      <c r="CYG436" s="84"/>
      <c r="CYH436" s="84"/>
      <c r="CYI436" s="84"/>
      <c r="CYJ436" s="84"/>
      <c r="CYK436" s="84"/>
      <c r="CYL436" s="84"/>
      <c r="CYM436" s="84"/>
      <c r="CYN436" s="84"/>
      <c r="CYO436" s="84"/>
      <c r="CYP436" s="84"/>
      <c r="CYQ436" s="84"/>
      <c r="CYR436" s="84"/>
      <c r="CYS436" s="84"/>
      <c r="CYT436" s="84"/>
      <c r="CYU436" s="84"/>
      <c r="CYV436" s="84"/>
      <c r="CYW436" s="84"/>
      <c r="CYX436" s="84"/>
      <c r="CYY436" s="84"/>
      <c r="CYZ436" s="84"/>
      <c r="CZA436" s="84"/>
      <c r="CZB436" s="84"/>
      <c r="CZC436" s="84"/>
      <c r="CZD436" s="84"/>
      <c r="CZE436" s="84"/>
      <c r="CZF436" s="84"/>
      <c r="CZG436" s="84"/>
      <c r="CZH436" s="84"/>
      <c r="CZI436" s="84"/>
      <c r="CZJ436" s="84"/>
      <c r="CZK436" s="84"/>
      <c r="CZL436" s="84"/>
      <c r="CZM436" s="84"/>
      <c r="CZN436" s="84"/>
      <c r="CZO436" s="84"/>
      <c r="CZP436" s="84"/>
      <c r="CZQ436" s="84"/>
      <c r="CZR436" s="84"/>
      <c r="CZS436" s="84"/>
      <c r="CZT436" s="84"/>
      <c r="CZU436" s="84"/>
      <c r="CZV436" s="84"/>
      <c r="CZW436" s="84"/>
      <c r="CZX436" s="84"/>
      <c r="CZY436" s="84"/>
      <c r="CZZ436" s="84"/>
      <c r="DAA436" s="84"/>
      <c r="DAB436" s="84"/>
      <c r="DAC436" s="84"/>
      <c r="DAD436" s="84"/>
      <c r="DAE436" s="84"/>
      <c r="DAF436" s="84"/>
      <c r="DAG436" s="84"/>
      <c r="DAH436" s="84"/>
      <c r="DAI436" s="84"/>
      <c r="DAJ436" s="84"/>
      <c r="DAK436" s="84"/>
      <c r="DAL436" s="84"/>
      <c r="DAM436" s="84"/>
      <c r="DAN436" s="84"/>
      <c r="DAO436" s="84"/>
      <c r="DAP436" s="84"/>
      <c r="DAQ436" s="84"/>
      <c r="DAR436" s="84"/>
      <c r="DAS436" s="84"/>
      <c r="DAT436" s="84"/>
      <c r="DAU436" s="84"/>
      <c r="DAV436" s="84"/>
      <c r="DAW436" s="84"/>
      <c r="DAX436" s="84"/>
      <c r="DAY436" s="84"/>
      <c r="DAZ436" s="84"/>
      <c r="DBA436" s="84"/>
      <c r="DBB436" s="84"/>
      <c r="DBC436" s="84"/>
      <c r="DBD436" s="84"/>
      <c r="DBE436" s="84"/>
      <c r="DBF436" s="84"/>
      <c r="DBG436" s="84"/>
      <c r="DBH436" s="84"/>
      <c r="DBI436" s="84"/>
      <c r="DBJ436" s="84"/>
      <c r="DBK436" s="84"/>
      <c r="DBL436" s="84"/>
      <c r="DBM436" s="84"/>
      <c r="DBN436" s="84"/>
      <c r="DBO436" s="84"/>
      <c r="DBP436" s="84"/>
      <c r="DBQ436" s="84"/>
      <c r="DBR436" s="84"/>
      <c r="DBS436" s="84"/>
      <c r="DBT436" s="84"/>
      <c r="DBU436" s="84"/>
      <c r="DBV436" s="84"/>
      <c r="DBW436" s="84"/>
      <c r="DBX436" s="84"/>
      <c r="DBY436" s="84"/>
      <c r="DBZ436" s="84"/>
      <c r="DCA436" s="84"/>
      <c r="DCB436" s="84"/>
      <c r="DCC436" s="84"/>
      <c r="DCD436" s="84"/>
      <c r="DCE436" s="84"/>
      <c r="DCF436" s="84"/>
      <c r="DCG436" s="84"/>
      <c r="DCH436" s="84"/>
      <c r="DCI436" s="84"/>
      <c r="DCJ436" s="84"/>
      <c r="DCK436" s="84"/>
      <c r="DCL436" s="84"/>
      <c r="DCM436" s="84"/>
      <c r="DCN436" s="84"/>
      <c r="DCO436" s="84"/>
      <c r="DCP436" s="84"/>
      <c r="DCQ436" s="84"/>
      <c r="DCR436" s="84"/>
      <c r="DCS436" s="84"/>
      <c r="DCT436" s="84"/>
      <c r="DCU436" s="84"/>
      <c r="DCV436" s="84"/>
      <c r="DCW436" s="84"/>
      <c r="DCX436" s="84"/>
      <c r="DCY436" s="84"/>
      <c r="DCZ436" s="84"/>
      <c r="DDA436" s="84"/>
      <c r="DDB436" s="84"/>
      <c r="DDC436" s="84"/>
      <c r="DDD436" s="84"/>
      <c r="DDE436" s="84"/>
      <c r="DDF436" s="84"/>
      <c r="DDG436" s="84"/>
      <c r="DDH436" s="84"/>
      <c r="DDI436" s="84"/>
      <c r="DDJ436" s="84"/>
      <c r="DDK436" s="84"/>
      <c r="DDL436" s="84"/>
      <c r="DDM436" s="84"/>
      <c r="DDN436" s="84"/>
      <c r="DDO436" s="84"/>
      <c r="DDP436" s="84"/>
      <c r="DDQ436" s="84"/>
      <c r="DDR436" s="84"/>
      <c r="DDS436" s="84"/>
      <c r="DDT436" s="84"/>
      <c r="DDU436" s="84"/>
      <c r="DDV436" s="84"/>
      <c r="DDW436" s="84"/>
      <c r="DDX436" s="84"/>
      <c r="DDY436" s="84"/>
      <c r="DDZ436" s="84"/>
      <c r="DEA436" s="84"/>
      <c r="DEB436" s="84"/>
      <c r="DEC436" s="84"/>
      <c r="DED436" s="84"/>
      <c r="DEE436" s="84"/>
      <c r="DEF436" s="84"/>
      <c r="DEG436" s="84"/>
      <c r="DEH436" s="84"/>
      <c r="DEI436" s="84"/>
      <c r="DEJ436" s="84"/>
      <c r="DEK436" s="84"/>
      <c r="DEL436" s="84"/>
      <c r="DEM436" s="84"/>
      <c r="DEN436" s="84"/>
      <c r="DEO436" s="84"/>
      <c r="DEP436" s="84"/>
      <c r="DEQ436" s="84"/>
      <c r="DER436" s="84"/>
      <c r="DES436" s="84"/>
      <c r="DET436" s="84"/>
      <c r="DEU436" s="84"/>
      <c r="DEV436" s="84"/>
      <c r="DEW436" s="84"/>
      <c r="DEX436" s="84"/>
      <c r="DEY436" s="84"/>
      <c r="DEZ436" s="84"/>
      <c r="DFA436" s="84"/>
      <c r="DFB436" s="84"/>
      <c r="DFC436" s="84"/>
      <c r="DFD436" s="84"/>
      <c r="DFE436" s="84"/>
      <c r="DFF436" s="84"/>
      <c r="DFG436" s="84"/>
      <c r="DFH436" s="84"/>
      <c r="DFI436" s="84"/>
      <c r="DFJ436" s="84"/>
      <c r="DFK436" s="84"/>
      <c r="DFL436" s="84"/>
      <c r="DFM436" s="84"/>
      <c r="DFN436" s="84"/>
      <c r="DFO436" s="84"/>
      <c r="DFP436" s="84"/>
      <c r="DFQ436" s="84"/>
      <c r="DFR436" s="84"/>
      <c r="DFS436" s="84"/>
      <c r="DFT436" s="84"/>
      <c r="DFU436" s="84"/>
      <c r="DFV436" s="84"/>
      <c r="DFW436" s="84"/>
      <c r="DFX436" s="84"/>
      <c r="DFY436" s="84"/>
      <c r="DFZ436" s="84"/>
      <c r="DGA436" s="84"/>
      <c r="DGB436" s="84"/>
      <c r="DGC436" s="84"/>
      <c r="DGD436" s="84"/>
      <c r="DGE436" s="84"/>
      <c r="DGF436" s="84"/>
      <c r="DGG436" s="84"/>
      <c r="DGH436" s="84"/>
      <c r="DGI436" s="84"/>
      <c r="DGJ436" s="84"/>
      <c r="DGK436" s="84"/>
      <c r="DGL436" s="84"/>
      <c r="DGM436" s="84"/>
      <c r="DGN436" s="84"/>
      <c r="DGO436" s="84"/>
      <c r="DGP436" s="84"/>
      <c r="DGQ436" s="84"/>
      <c r="DGR436" s="84"/>
      <c r="DGS436" s="84"/>
      <c r="DGT436" s="84"/>
      <c r="DGU436" s="84"/>
      <c r="DGV436" s="84"/>
      <c r="DGW436" s="84"/>
      <c r="DGX436" s="84"/>
      <c r="DGY436" s="84"/>
      <c r="DGZ436" s="84"/>
      <c r="DHA436" s="84"/>
      <c r="DHB436" s="84"/>
      <c r="DHC436" s="84"/>
      <c r="DHD436" s="84"/>
      <c r="DHE436" s="84"/>
      <c r="DHF436" s="84"/>
      <c r="DHG436" s="84"/>
      <c r="DHH436" s="84"/>
      <c r="DHI436" s="84"/>
      <c r="DHJ436" s="84"/>
      <c r="DHK436" s="84"/>
      <c r="DHL436" s="84"/>
      <c r="DHM436" s="84"/>
      <c r="DHN436" s="84"/>
      <c r="DHO436" s="84"/>
      <c r="DHP436" s="84"/>
      <c r="DHQ436" s="84"/>
      <c r="DHR436" s="84"/>
      <c r="DHS436" s="84"/>
      <c r="DHT436" s="84"/>
      <c r="DHU436" s="84"/>
      <c r="DHV436" s="84"/>
      <c r="DHW436" s="84"/>
      <c r="DHX436" s="84"/>
      <c r="DHY436" s="84"/>
      <c r="DHZ436" s="84"/>
      <c r="DIA436" s="84"/>
      <c r="DIB436" s="84"/>
      <c r="DIC436" s="84"/>
      <c r="DID436" s="84"/>
      <c r="DIE436" s="84"/>
      <c r="DIF436" s="84"/>
      <c r="DIG436" s="84"/>
      <c r="DIH436" s="84"/>
      <c r="DII436" s="84"/>
      <c r="DIJ436" s="84"/>
      <c r="DIK436" s="84"/>
      <c r="DIL436" s="84"/>
      <c r="DIM436" s="84"/>
      <c r="DIN436" s="84"/>
      <c r="DIO436" s="84"/>
      <c r="DIP436" s="84"/>
      <c r="DIQ436" s="84"/>
      <c r="DIR436" s="84"/>
      <c r="DIS436" s="84"/>
      <c r="DIT436" s="84"/>
      <c r="DIU436" s="84"/>
      <c r="DIV436" s="84"/>
      <c r="DIW436" s="84"/>
      <c r="DIX436" s="84"/>
      <c r="DIY436" s="84"/>
      <c r="DIZ436" s="84"/>
      <c r="DJA436" s="84"/>
      <c r="DJB436" s="84"/>
      <c r="DJC436" s="84"/>
      <c r="DJD436" s="84"/>
      <c r="DJE436" s="84"/>
      <c r="DJF436" s="84"/>
      <c r="DJG436" s="84"/>
      <c r="DJH436" s="84"/>
      <c r="DJI436" s="84"/>
      <c r="DJJ436" s="84"/>
      <c r="DJK436" s="84"/>
      <c r="DJL436" s="84"/>
      <c r="DJM436" s="84"/>
      <c r="DJN436" s="84"/>
      <c r="DJO436" s="84"/>
      <c r="DJP436" s="84"/>
      <c r="DJQ436" s="84"/>
      <c r="DJR436" s="84"/>
      <c r="DJS436" s="84"/>
      <c r="DJT436" s="84"/>
      <c r="DJU436" s="84"/>
      <c r="DJV436" s="84"/>
      <c r="DJW436" s="84"/>
      <c r="DJX436" s="84"/>
      <c r="DJY436" s="84"/>
      <c r="DJZ436" s="84"/>
      <c r="DKA436" s="84"/>
      <c r="DKB436" s="84"/>
      <c r="DKC436" s="84"/>
      <c r="DKD436" s="84"/>
      <c r="DKE436" s="84"/>
      <c r="DKF436" s="84"/>
      <c r="DKG436" s="84"/>
      <c r="DKH436" s="84"/>
      <c r="DKI436" s="84"/>
      <c r="DKJ436" s="84"/>
      <c r="DKK436" s="84"/>
      <c r="DKL436" s="84"/>
      <c r="DKM436" s="84"/>
      <c r="DKN436" s="84"/>
      <c r="DKO436" s="84"/>
      <c r="DKP436" s="84"/>
      <c r="DKQ436" s="84"/>
      <c r="DKR436" s="84"/>
      <c r="DKS436" s="84"/>
      <c r="DKT436" s="84"/>
      <c r="DKU436" s="84"/>
      <c r="DKV436" s="84"/>
      <c r="DKW436" s="84"/>
      <c r="DKX436" s="84"/>
      <c r="DKY436" s="84"/>
      <c r="DKZ436" s="84"/>
      <c r="DLA436" s="84"/>
      <c r="DLB436" s="84"/>
      <c r="DLC436" s="84"/>
      <c r="DLD436" s="84"/>
      <c r="DLE436" s="84"/>
      <c r="DLF436" s="84"/>
      <c r="DLG436" s="84"/>
      <c r="DLH436" s="84"/>
      <c r="DLI436" s="84"/>
      <c r="DLJ436" s="84"/>
      <c r="DLK436" s="84"/>
      <c r="DLL436" s="84"/>
      <c r="DLM436" s="84"/>
      <c r="DLN436" s="84"/>
      <c r="DLO436" s="84"/>
      <c r="DLP436" s="84"/>
      <c r="DLQ436" s="84"/>
      <c r="DLR436" s="84"/>
      <c r="DLS436" s="84"/>
      <c r="DLT436" s="84"/>
      <c r="DLU436" s="84"/>
      <c r="DLV436" s="84"/>
      <c r="DLW436" s="84"/>
      <c r="DLX436" s="84"/>
      <c r="DLY436" s="84"/>
      <c r="DLZ436" s="84"/>
      <c r="DMA436" s="84"/>
      <c r="DMB436" s="84"/>
      <c r="DMC436" s="84"/>
      <c r="DMD436" s="84"/>
      <c r="DME436" s="84"/>
      <c r="DMF436" s="84"/>
      <c r="DMG436" s="84"/>
      <c r="DMH436" s="84"/>
      <c r="DMI436" s="84"/>
      <c r="DMJ436" s="84"/>
      <c r="DMK436" s="84"/>
      <c r="DML436" s="84"/>
      <c r="DMM436" s="84"/>
      <c r="DMN436" s="84"/>
      <c r="DMO436" s="84"/>
      <c r="DMP436" s="84"/>
      <c r="DMQ436" s="84"/>
      <c r="DMR436" s="84"/>
      <c r="DMS436" s="84"/>
      <c r="DMT436" s="84"/>
      <c r="DMU436" s="84"/>
      <c r="DMV436" s="84"/>
      <c r="DMW436" s="84"/>
      <c r="DMX436" s="84"/>
      <c r="DMY436" s="84"/>
      <c r="DMZ436" s="84"/>
      <c r="DNA436" s="84"/>
      <c r="DNB436" s="84"/>
      <c r="DNC436" s="84"/>
      <c r="DND436" s="84"/>
      <c r="DNE436" s="84"/>
      <c r="DNF436" s="84"/>
      <c r="DNG436" s="84"/>
      <c r="DNH436" s="84"/>
      <c r="DNI436" s="84"/>
      <c r="DNJ436" s="84"/>
      <c r="DNK436" s="84"/>
      <c r="DNL436" s="84"/>
      <c r="DNM436" s="84"/>
      <c r="DNN436" s="84"/>
      <c r="DNO436" s="84"/>
      <c r="DNP436" s="84"/>
      <c r="DNQ436" s="84"/>
      <c r="DNR436" s="84"/>
      <c r="DNS436" s="84"/>
      <c r="DNT436" s="84"/>
      <c r="DNU436" s="84"/>
      <c r="DNV436" s="84"/>
      <c r="DNW436" s="84"/>
      <c r="DNX436" s="84"/>
      <c r="DNY436" s="84"/>
      <c r="DNZ436" s="84"/>
      <c r="DOA436" s="84"/>
      <c r="DOB436" s="84"/>
      <c r="DOC436" s="84"/>
      <c r="DOD436" s="84"/>
      <c r="DOE436" s="84"/>
      <c r="DOF436" s="84"/>
      <c r="DOG436" s="84"/>
      <c r="DOH436" s="84"/>
      <c r="DOI436" s="84"/>
      <c r="DOJ436" s="84"/>
      <c r="DOK436" s="84"/>
      <c r="DOL436" s="84"/>
      <c r="DOM436" s="84"/>
      <c r="DON436" s="84"/>
      <c r="DOO436" s="84"/>
      <c r="DOP436" s="84"/>
      <c r="DOQ436" s="84"/>
      <c r="DOR436" s="84"/>
      <c r="DOS436" s="84"/>
      <c r="DOT436" s="84"/>
      <c r="DOU436" s="84"/>
      <c r="DOV436" s="84"/>
      <c r="DOW436" s="84"/>
      <c r="DOX436" s="84"/>
      <c r="DOY436" s="84"/>
      <c r="DOZ436" s="84"/>
      <c r="DPA436" s="84"/>
      <c r="DPB436" s="84"/>
      <c r="DPC436" s="84"/>
      <c r="DPD436" s="84"/>
      <c r="DPE436" s="84"/>
      <c r="DPF436" s="84"/>
      <c r="DPG436" s="84"/>
      <c r="DPH436" s="84"/>
      <c r="DPI436" s="84"/>
      <c r="DPJ436" s="84"/>
      <c r="DPK436" s="84"/>
      <c r="DPL436" s="84"/>
      <c r="DPM436" s="84"/>
      <c r="DPN436" s="84"/>
      <c r="DPO436" s="84"/>
      <c r="DPP436" s="84"/>
      <c r="DPQ436" s="84"/>
      <c r="DPR436" s="84"/>
      <c r="DPS436" s="84"/>
      <c r="DPT436" s="84"/>
      <c r="DPU436" s="84"/>
      <c r="DPV436" s="84"/>
      <c r="DPW436" s="84"/>
      <c r="DPX436" s="84"/>
      <c r="DPY436" s="84"/>
      <c r="DPZ436" s="84"/>
      <c r="DQA436" s="84"/>
      <c r="DQB436" s="84"/>
      <c r="DQC436" s="84"/>
      <c r="DQD436" s="84"/>
      <c r="DQE436" s="84"/>
      <c r="DQF436" s="84"/>
      <c r="DQG436" s="84"/>
      <c r="DQH436" s="84"/>
      <c r="DQI436" s="84"/>
      <c r="DQJ436" s="84"/>
      <c r="DQK436" s="84"/>
      <c r="DQL436" s="84"/>
      <c r="DQM436" s="84"/>
      <c r="DQN436" s="84"/>
      <c r="DQO436" s="84"/>
      <c r="DQP436" s="84"/>
      <c r="DQQ436" s="84"/>
      <c r="DQR436" s="84"/>
      <c r="DQS436" s="84"/>
      <c r="DQT436" s="84"/>
      <c r="DQU436" s="84"/>
      <c r="DQV436" s="84"/>
      <c r="DQW436" s="84"/>
      <c r="DQX436" s="84"/>
      <c r="DQY436" s="84"/>
      <c r="DQZ436" s="84"/>
      <c r="DRA436" s="84"/>
      <c r="DRB436" s="84"/>
      <c r="DRC436" s="84"/>
      <c r="DRD436" s="84"/>
      <c r="DRE436" s="84"/>
      <c r="DRF436" s="84"/>
      <c r="DRG436" s="84"/>
      <c r="DRH436" s="84"/>
      <c r="DRI436" s="84"/>
      <c r="DRJ436" s="84"/>
      <c r="DRK436" s="84"/>
      <c r="DRL436" s="84"/>
      <c r="DRM436" s="84"/>
      <c r="DRN436" s="84"/>
      <c r="DRO436" s="84"/>
      <c r="DRP436" s="84"/>
      <c r="DRQ436" s="84"/>
      <c r="DRR436" s="84"/>
      <c r="DRS436" s="84"/>
      <c r="DRT436" s="84"/>
      <c r="DRU436" s="84"/>
      <c r="DRV436" s="84"/>
      <c r="DRW436" s="84"/>
      <c r="DRX436" s="84"/>
      <c r="DRY436" s="84"/>
      <c r="DRZ436" s="84"/>
      <c r="DSA436" s="84"/>
      <c r="DSB436" s="84"/>
      <c r="DSC436" s="84"/>
      <c r="DSD436" s="84"/>
      <c r="DSE436" s="84"/>
      <c r="DSF436" s="84"/>
      <c r="DSG436" s="84"/>
      <c r="DSH436" s="84"/>
      <c r="DSI436" s="84"/>
      <c r="DSJ436" s="84"/>
      <c r="DSK436" s="84"/>
      <c r="DSL436" s="84"/>
      <c r="DSM436" s="84"/>
      <c r="DSN436" s="84"/>
      <c r="DSO436" s="84"/>
      <c r="DSP436" s="84"/>
      <c r="DSQ436" s="84"/>
      <c r="DSR436" s="84"/>
      <c r="DSS436" s="84"/>
      <c r="DST436" s="84"/>
      <c r="DSU436" s="84"/>
      <c r="DSV436" s="84"/>
      <c r="DSW436" s="84"/>
      <c r="DSX436" s="84"/>
      <c r="DSY436" s="84"/>
      <c r="DSZ436" s="84"/>
      <c r="DTA436" s="84"/>
      <c r="DTB436" s="84"/>
      <c r="DTC436" s="84"/>
      <c r="DTD436" s="84"/>
      <c r="DTE436" s="84"/>
      <c r="DTF436" s="84"/>
      <c r="DTG436" s="84"/>
      <c r="DTH436" s="84"/>
      <c r="DTI436" s="84"/>
      <c r="DTJ436" s="84"/>
      <c r="DTK436" s="84"/>
      <c r="DTL436" s="84"/>
      <c r="DTM436" s="84"/>
      <c r="DTN436" s="84"/>
      <c r="DTO436" s="84"/>
      <c r="DTP436" s="84"/>
      <c r="DTQ436" s="84"/>
      <c r="DTR436" s="84"/>
      <c r="DTS436" s="84"/>
      <c r="DTT436" s="84"/>
      <c r="DTU436" s="84"/>
      <c r="DTV436" s="84"/>
      <c r="DTW436" s="84"/>
      <c r="DTX436" s="84"/>
      <c r="DTY436" s="84"/>
      <c r="DTZ436" s="84"/>
      <c r="DUA436" s="84"/>
      <c r="DUB436" s="84"/>
      <c r="DUC436" s="84"/>
      <c r="DUD436" s="84"/>
      <c r="DUE436" s="84"/>
      <c r="DUF436" s="84"/>
      <c r="DUG436" s="84"/>
      <c r="DUH436" s="84"/>
      <c r="DUI436" s="84"/>
      <c r="DUJ436" s="84"/>
      <c r="DUK436" s="84"/>
      <c r="DUL436" s="84"/>
      <c r="DUM436" s="84"/>
      <c r="DUN436" s="84"/>
      <c r="DUO436" s="84"/>
      <c r="DUP436" s="84"/>
      <c r="DUQ436" s="84"/>
      <c r="DUR436" s="84"/>
      <c r="DUS436" s="84"/>
      <c r="DUT436" s="84"/>
      <c r="DUU436" s="84"/>
      <c r="DUV436" s="84"/>
      <c r="DUW436" s="84"/>
      <c r="DUX436" s="84"/>
      <c r="DUY436" s="84"/>
      <c r="DUZ436" s="84"/>
      <c r="DVA436" s="84"/>
      <c r="DVB436" s="84"/>
      <c r="DVC436" s="84"/>
      <c r="DVD436" s="84"/>
      <c r="DVE436" s="84"/>
      <c r="DVF436" s="84"/>
      <c r="DVG436" s="84"/>
      <c r="DVH436" s="84"/>
      <c r="DVI436" s="84"/>
      <c r="DVJ436" s="84"/>
      <c r="DVK436" s="84"/>
      <c r="DVL436" s="84"/>
      <c r="DVM436" s="84"/>
      <c r="DVN436" s="84"/>
      <c r="DVO436" s="84"/>
      <c r="DVP436" s="84"/>
      <c r="DVQ436" s="84"/>
      <c r="DVR436" s="84"/>
      <c r="DVS436" s="84"/>
      <c r="DVT436" s="84"/>
      <c r="DVU436" s="84"/>
      <c r="DVV436" s="84"/>
      <c r="DVW436" s="84"/>
      <c r="DVX436" s="84"/>
      <c r="DVY436" s="84"/>
      <c r="DVZ436" s="84"/>
      <c r="DWA436" s="84"/>
      <c r="DWB436" s="84"/>
      <c r="DWC436" s="84"/>
      <c r="DWD436" s="84"/>
      <c r="DWE436" s="84"/>
      <c r="DWF436" s="84"/>
      <c r="DWG436" s="84"/>
      <c r="DWH436" s="84"/>
      <c r="DWI436" s="84"/>
      <c r="DWJ436" s="84"/>
      <c r="DWK436" s="84"/>
      <c r="DWL436" s="84"/>
      <c r="DWM436" s="84"/>
      <c r="DWN436" s="84"/>
      <c r="DWO436" s="84"/>
      <c r="DWP436" s="84"/>
      <c r="DWQ436" s="84"/>
      <c r="DWR436" s="84"/>
      <c r="DWS436" s="84"/>
      <c r="DWT436" s="84"/>
      <c r="DWU436" s="84"/>
      <c r="DWV436" s="84"/>
      <c r="DWW436" s="84"/>
      <c r="DWX436" s="84"/>
      <c r="DWY436" s="84"/>
      <c r="DWZ436" s="84"/>
      <c r="DXA436" s="84"/>
      <c r="DXB436" s="84"/>
      <c r="DXC436" s="84"/>
      <c r="DXD436" s="84"/>
      <c r="DXE436" s="84"/>
      <c r="DXF436" s="84"/>
      <c r="DXG436" s="84"/>
      <c r="DXH436" s="84"/>
      <c r="DXI436" s="84"/>
      <c r="DXJ436" s="84"/>
      <c r="DXK436" s="84"/>
      <c r="DXL436" s="84"/>
      <c r="DXM436" s="84"/>
      <c r="DXN436" s="84"/>
      <c r="DXO436" s="84"/>
      <c r="DXP436" s="84"/>
      <c r="DXQ436" s="84"/>
      <c r="DXR436" s="84"/>
      <c r="DXS436" s="84"/>
      <c r="DXT436" s="84"/>
      <c r="DXU436" s="84"/>
      <c r="DXV436" s="84"/>
      <c r="DXW436" s="84"/>
      <c r="DXX436" s="84"/>
      <c r="DXY436" s="84"/>
      <c r="DXZ436" s="84"/>
      <c r="DYA436" s="84"/>
      <c r="DYB436" s="84"/>
      <c r="DYC436" s="84"/>
      <c r="DYD436" s="84"/>
      <c r="DYE436" s="84"/>
      <c r="DYF436" s="84"/>
      <c r="DYG436" s="84"/>
      <c r="DYH436" s="84"/>
      <c r="DYI436" s="84"/>
      <c r="DYJ436" s="84"/>
      <c r="DYK436" s="84"/>
      <c r="DYL436" s="84"/>
      <c r="DYM436" s="84"/>
      <c r="DYN436" s="84"/>
      <c r="DYO436" s="84"/>
      <c r="DYP436" s="84"/>
      <c r="DYQ436" s="84"/>
      <c r="DYR436" s="84"/>
      <c r="DYS436" s="84"/>
      <c r="DYT436" s="84"/>
      <c r="DYU436" s="84"/>
      <c r="DYV436" s="84"/>
      <c r="DYW436" s="84"/>
      <c r="DYX436" s="84"/>
      <c r="DYY436" s="84"/>
      <c r="DYZ436" s="84"/>
      <c r="DZA436" s="84"/>
      <c r="DZB436" s="84"/>
      <c r="DZC436" s="84"/>
      <c r="DZD436" s="84"/>
      <c r="DZE436" s="84"/>
      <c r="DZF436" s="84"/>
      <c r="DZG436" s="84"/>
      <c r="DZH436" s="84"/>
      <c r="DZI436" s="84"/>
      <c r="DZJ436" s="84"/>
      <c r="DZK436" s="84"/>
      <c r="DZL436" s="84"/>
      <c r="DZM436" s="84"/>
      <c r="DZN436" s="84"/>
      <c r="DZO436" s="84"/>
      <c r="DZP436" s="84"/>
      <c r="DZQ436" s="84"/>
      <c r="DZR436" s="84"/>
      <c r="DZS436" s="84"/>
      <c r="DZT436" s="84"/>
      <c r="DZU436" s="84"/>
      <c r="DZV436" s="84"/>
      <c r="DZW436" s="84"/>
      <c r="DZX436" s="84"/>
      <c r="DZY436" s="84"/>
      <c r="DZZ436" s="84"/>
      <c r="EAA436" s="84"/>
      <c r="EAB436" s="84"/>
      <c r="EAC436" s="84"/>
      <c r="EAD436" s="84"/>
      <c r="EAE436" s="84"/>
      <c r="EAF436" s="84"/>
      <c r="EAG436" s="84"/>
      <c r="EAH436" s="84"/>
      <c r="EAI436" s="84"/>
      <c r="EAJ436" s="84"/>
      <c r="EAK436" s="84"/>
      <c r="EAL436" s="84"/>
      <c r="EAM436" s="84"/>
      <c r="EAN436" s="84"/>
      <c r="EAO436" s="84"/>
      <c r="EAP436" s="84"/>
      <c r="EAQ436" s="84"/>
      <c r="EAR436" s="84"/>
      <c r="EAS436" s="84"/>
      <c r="EAT436" s="84"/>
      <c r="EAU436" s="84"/>
      <c r="EAV436" s="84"/>
      <c r="EAW436" s="84"/>
      <c r="EAX436" s="84"/>
      <c r="EAY436" s="84"/>
      <c r="EAZ436" s="84"/>
      <c r="EBA436" s="84"/>
      <c r="EBB436" s="84"/>
      <c r="EBC436" s="84"/>
      <c r="EBD436" s="84"/>
      <c r="EBE436" s="84"/>
      <c r="EBF436" s="84"/>
      <c r="EBG436" s="84"/>
      <c r="EBH436" s="84"/>
      <c r="EBI436" s="84"/>
      <c r="EBJ436" s="84"/>
      <c r="EBK436" s="84"/>
      <c r="EBL436" s="84"/>
      <c r="EBM436" s="84"/>
      <c r="EBN436" s="84"/>
      <c r="EBO436" s="84"/>
      <c r="EBP436" s="84"/>
      <c r="EBQ436" s="84"/>
      <c r="EBR436" s="84"/>
      <c r="EBS436" s="84"/>
      <c r="EBT436" s="84"/>
      <c r="EBU436" s="84"/>
      <c r="EBV436" s="84"/>
      <c r="EBW436" s="84"/>
      <c r="EBX436" s="84"/>
      <c r="EBY436" s="84"/>
      <c r="EBZ436" s="84"/>
      <c r="ECA436" s="84"/>
      <c r="ECB436" s="84"/>
      <c r="ECC436" s="84"/>
      <c r="ECD436" s="84"/>
      <c r="ECE436" s="84"/>
      <c r="ECF436" s="84"/>
      <c r="ECG436" s="84"/>
      <c r="ECH436" s="84"/>
      <c r="ECI436" s="84"/>
      <c r="ECJ436" s="84"/>
      <c r="ECK436" s="84"/>
      <c r="ECL436" s="84"/>
      <c r="ECM436" s="84"/>
      <c r="ECN436" s="84"/>
      <c r="ECO436" s="84"/>
      <c r="ECP436" s="84"/>
      <c r="ECQ436" s="84"/>
      <c r="ECR436" s="84"/>
      <c r="ECS436" s="84"/>
      <c r="ECT436" s="84"/>
      <c r="ECU436" s="84"/>
      <c r="ECV436" s="84"/>
      <c r="ECW436" s="84"/>
      <c r="ECX436" s="84"/>
      <c r="ECY436" s="84"/>
      <c r="ECZ436" s="84"/>
      <c r="EDA436" s="84"/>
      <c r="EDB436" s="84"/>
      <c r="EDC436" s="84"/>
      <c r="EDD436" s="84"/>
      <c r="EDE436" s="84"/>
      <c r="EDF436" s="84"/>
      <c r="EDG436" s="84"/>
      <c r="EDH436" s="84"/>
      <c r="EDI436" s="84"/>
      <c r="EDJ436" s="84"/>
      <c r="EDK436" s="84"/>
      <c r="EDL436" s="84"/>
      <c r="EDM436" s="84"/>
      <c r="EDN436" s="84"/>
      <c r="EDO436" s="84"/>
      <c r="EDP436" s="84"/>
      <c r="EDQ436" s="84"/>
      <c r="EDR436" s="84"/>
      <c r="EDS436" s="84"/>
      <c r="EDT436" s="84"/>
      <c r="EDU436" s="84"/>
      <c r="EDV436" s="84"/>
      <c r="EDW436" s="84"/>
      <c r="EDX436" s="84"/>
      <c r="EDY436" s="84"/>
      <c r="EDZ436" s="84"/>
      <c r="EEA436" s="84"/>
      <c r="EEB436" s="84"/>
      <c r="EEC436" s="84"/>
      <c r="EED436" s="84"/>
      <c r="EEE436" s="84"/>
      <c r="EEF436" s="84"/>
      <c r="EEG436" s="84"/>
      <c r="EEH436" s="84"/>
      <c r="EEI436" s="84"/>
      <c r="EEJ436" s="84"/>
      <c r="EEK436" s="84"/>
      <c r="EEL436" s="84"/>
      <c r="EEM436" s="84"/>
      <c r="EEN436" s="84"/>
      <c r="EEO436" s="84"/>
      <c r="EEP436" s="84"/>
      <c r="EEQ436" s="84"/>
      <c r="EER436" s="84"/>
      <c r="EES436" s="84"/>
      <c r="EET436" s="84"/>
      <c r="EEU436" s="84"/>
      <c r="EEV436" s="84"/>
      <c r="EEW436" s="84"/>
      <c r="EEX436" s="84"/>
      <c r="EEY436" s="84"/>
      <c r="EEZ436" s="84"/>
      <c r="EFA436" s="84"/>
      <c r="EFB436" s="84"/>
      <c r="EFC436" s="84"/>
      <c r="EFD436" s="84"/>
      <c r="EFE436" s="84"/>
      <c r="EFF436" s="84"/>
      <c r="EFG436" s="84"/>
      <c r="EFH436" s="84"/>
      <c r="EFI436" s="84"/>
      <c r="EFJ436" s="84"/>
      <c r="EFK436" s="84"/>
      <c r="EFL436" s="84"/>
      <c r="EFM436" s="84"/>
      <c r="EFN436" s="84"/>
      <c r="EFO436" s="84"/>
      <c r="EFP436" s="84"/>
      <c r="EFQ436" s="84"/>
      <c r="EFR436" s="84"/>
      <c r="EFS436" s="84"/>
      <c r="EFT436" s="84"/>
      <c r="EFU436" s="84"/>
      <c r="EFV436" s="84"/>
      <c r="EFW436" s="84"/>
      <c r="EFX436" s="84"/>
      <c r="EFY436" s="84"/>
      <c r="EFZ436" s="84"/>
      <c r="EGA436" s="84"/>
      <c r="EGB436" s="84"/>
      <c r="EGC436" s="84"/>
      <c r="EGD436" s="84"/>
      <c r="EGE436" s="84"/>
      <c r="EGF436" s="84"/>
      <c r="EGG436" s="84"/>
      <c r="EGH436" s="84"/>
      <c r="EGI436" s="84"/>
      <c r="EGJ436" s="84"/>
      <c r="EGK436" s="84"/>
      <c r="EGL436" s="84"/>
      <c r="EGM436" s="84"/>
      <c r="EGN436" s="84"/>
      <c r="EGO436" s="84"/>
      <c r="EGP436" s="84"/>
      <c r="EGQ436" s="84"/>
      <c r="EGR436" s="84"/>
      <c r="EGS436" s="84"/>
      <c r="EGT436" s="84"/>
      <c r="EGU436" s="84"/>
      <c r="EGV436" s="84"/>
      <c r="EGW436" s="84"/>
      <c r="EGX436" s="84"/>
      <c r="EGY436" s="84"/>
      <c r="EGZ436" s="84"/>
      <c r="EHA436" s="84"/>
      <c r="EHB436" s="84"/>
      <c r="EHC436" s="84"/>
      <c r="EHD436" s="84"/>
      <c r="EHE436" s="84"/>
      <c r="EHF436" s="84"/>
      <c r="EHG436" s="84"/>
      <c r="EHH436" s="84"/>
      <c r="EHI436" s="84"/>
      <c r="EHJ436" s="84"/>
      <c r="EHK436" s="84"/>
      <c r="EHL436" s="84"/>
      <c r="EHM436" s="84"/>
      <c r="EHN436" s="84"/>
      <c r="EHO436" s="84"/>
      <c r="EHP436" s="84"/>
      <c r="EHQ436" s="84"/>
      <c r="EHR436" s="84"/>
      <c r="EHS436" s="84"/>
      <c r="EHT436" s="84"/>
      <c r="EHU436" s="84"/>
      <c r="EHV436" s="84"/>
      <c r="EHW436" s="84"/>
      <c r="EHX436" s="84"/>
      <c r="EHY436" s="84"/>
      <c r="EHZ436" s="84"/>
      <c r="EIA436" s="84"/>
      <c r="EIB436" s="84"/>
      <c r="EIC436" s="84"/>
      <c r="EID436" s="84"/>
      <c r="EIE436" s="84"/>
      <c r="EIF436" s="84"/>
      <c r="EIG436" s="84"/>
      <c r="EIH436" s="84"/>
      <c r="EII436" s="84"/>
      <c r="EIJ436" s="84"/>
      <c r="EIK436" s="84"/>
      <c r="EIL436" s="84"/>
      <c r="EIM436" s="84"/>
      <c r="EIN436" s="84"/>
      <c r="EIO436" s="84"/>
      <c r="EIP436" s="84"/>
      <c r="EIQ436" s="84"/>
      <c r="EIR436" s="84"/>
      <c r="EIS436" s="84"/>
      <c r="EIT436" s="84"/>
      <c r="EIU436" s="84"/>
      <c r="EIV436" s="84"/>
      <c r="EIW436" s="84"/>
      <c r="EIX436" s="84"/>
      <c r="EIY436" s="84"/>
      <c r="EIZ436" s="84"/>
      <c r="EJA436" s="84"/>
      <c r="EJB436" s="84"/>
      <c r="EJC436" s="84"/>
      <c r="EJD436" s="84"/>
      <c r="EJE436" s="84"/>
      <c r="EJF436" s="84"/>
      <c r="EJG436" s="84"/>
      <c r="EJH436" s="84"/>
      <c r="EJI436" s="84"/>
      <c r="EJJ436" s="84"/>
      <c r="EJK436" s="84"/>
      <c r="EJL436" s="84"/>
      <c r="EJM436" s="84"/>
      <c r="EJN436" s="84"/>
      <c r="EJO436" s="84"/>
      <c r="EJP436" s="84"/>
      <c r="EJQ436" s="84"/>
      <c r="EJR436" s="84"/>
      <c r="EJS436" s="84"/>
      <c r="EJT436" s="84"/>
      <c r="EJU436" s="84"/>
      <c r="EJV436" s="84"/>
      <c r="EJW436" s="84"/>
      <c r="EJX436" s="84"/>
      <c r="EJY436" s="84"/>
      <c r="EJZ436" s="84"/>
      <c r="EKA436" s="84"/>
      <c r="EKB436" s="84"/>
      <c r="EKC436" s="84"/>
      <c r="EKD436" s="84"/>
      <c r="EKE436" s="84"/>
      <c r="EKF436" s="84"/>
      <c r="EKG436" s="84"/>
      <c r="EKH436" s="84"/>
      <c r="EKI436" s="84"/>
      <c r="EKJ436" s="84"/>
      <c r="EKK436" s="84"/>
      <c r="EKL436" s="84"/>
      <c r="EKM436" s="84"/>
      <c r="EKN436" s="84"/>
      <c r="EKO436" s="84"/>
      <c r="EKP436" s="84"/>
      <c r="EKQ436" s="84"/>
      <c r="EKR436" s="84"/>
      <c r="EKS436" s="84"/>
      <c r="EKT436" s="84"/>
      <c r="EKU436" s="84"/>
      <c r="EKV436" s="84"/>
      <c r="EKW436" s="84"/>
      <c r="EKX436" s="84"/>
      <c r="EKY436" s="84"/>
      <c r="EKZ436" s="84"/>
      <c r="ELA436" s="84"/>
      <c r="ELB436" s="84"/>
      <c r="ELC436" s="84"/>
      <c r="ELD436" s="84"/>
      <c r="ELE436" s="84"/>
      <c r="ELF436" s="84"/>
      <c r="ELG436" s="84"/>
      <c r="ELH436" s="84"/>
      <c r="ELI436" s="84"/>
      <c r="ELJ436" s="84"/>
      <c r="ELK436" s="84"/>
      <c r="ELL436" s="84"/>
      <c r="ELM436" s="84"/>
      <c r="ELN436" s="84"/>
      <c r="ELO436" s="84"/>
      <c r="ELP436" s="84"/>
      <c r="ELQ436" s="84"/>
      <c r="ELR436" s="84"/>
      <c r="ELS436" s="84"/>
      <c r="ELT436" s="84"/>
      <c r="ELU436" s="84"/>
      <c r="ELV436" s="84"/>
      <c r="ELW436" s="84"/>
      <c r="ELX436" s="84"/>
      <c r="ELY436" s="84"/>
      <c r="ELZ436" s="84"/>
      <c r="EMA436" s="84"/>
      <c r="EMB436" s="84"/>
      <c r="EMC436" s="84"/>
      <c r="EMD436" s="84"/>
      <c r="EME436" s="84"/>
      <c r="EMF436" s="84"/>
      <c r="EMG436" s="84"/>
      <c r="EMH436" s="84"/>
      <c r="EMI436" s="84"/>
      <c r="EMJ436" s="84"/>
      <c r="EMK436" s="84"/>
      <c r="EML436" s="84"/>
      <c r="EMM436" s="84"/>
      <c r="EMN436" s="84"/>
      <c r="EMO436" s="84"/>
      <c r="EMP436" s="84"/>
      <c r="EMQ436" s="84"/>
      <c r="EMR436" s="84"/>
      <c r="EMS436" s="84"/>
      <c r="EMT436" s="84"/>
      <c r="EMU436" s="84"/>
      <c r="EMV436" s="84"/>
      <c r="EMW436" s="84"/>
      <c r="EMX436" s="84"/>
      <c r="EMY436" s="84"/>
      <c r="EMZ436" s="84"/>
      <c r="ENA436" s="84"/>
      <c r="ENB436" s="84"/>
      <c r="ENC436" s="84"/>
      <c r="END436" s="84"/>
      <c r="ENE436" s="84"/>
      <c r="ENF436" s="84"/>
      <c r="ENG436" s="84"/>
      <c r="ENH436" s="84"/>
      <c r="ENI436" s="84"/>
      <c r="ENJ436" s="84"/>
      <c r="ENK436" s="84"/>
      <c r="ENL436" s="84"/>
      <c r="ENM436" s="84"/>
      <c r="ENN436" s="84"/>
      <c r="ENO436" s="84"/>
      <c r="ENP436" s="84"/>
      <c r="ENQ436" s="84"/>
      <c r="ENR436" s="84"/>
      <c r="ENS436" s="84"/>
      <c r="ENT436" s="84"/>
      <c r="ENU436" s="84"/>
      <c r="ENV436" s="84"/>
      <c r="ENW436" s="84"/>
      <c r="ENX436" s="84"/>
      <c r="ENY436" s="84"/>
      <c r="ENZ436" s="84"/>
      <c r="EOA436" s="84"/>
      <c r="EOB436" s="84"/>
      <c r="EOC436" s="84"/>
      <c r="EOD436" s="84"/>
      <c r="EOE436" s="84"/>
      <c r="EOF436" s="84"/>
      <c r="EOG436" s="84"/>
      <c r="EOH436" s="84"/>
      <c r="EOI436" s="84"/>
      <c r="EOJ436" s="84"/>
      <c r="EOK436" s="84"/>
      <c r="EOL436" s="84"/>
      <c r="EOM436" s="84"/>
      <c r="EON436" s="84"/>
      <c r="EOO436" s="84"/>
      <c r="EOP436" s="84"/>
      <c r="EOQ436" s="84"/>
      <c r="EOR436" s="84"/>
      <c r="EOS436" s="84"/>
      <c r="EOT436" s="84"/>
      <c r="EOU436" s="84"/>
      <c r="EOV436" s="84"/>
      <c r="EOW436" s="84"/>
      <c r="EOX436" s="84"/>
      <c r="EOY436" s="84"/>
      <c r="EOZ436" s="84"/>
      <c r="EPA436" s="84"/>
      <c r="EPB436" s="84"/>
      <c r="EPC436" s="84"/>
      <c r="EPD436" s="84"/>
      <c r="EPE436" s="84"/>
      <c r="EPF436" s="84"/>
      <c r="EPG436" s="84"/>
      <c r="EPH436" s="84"/>
      <c r="EPI436" s="84"/>
      <c r="EPJ436" s="84"/>
      <c r="EPK436" s="84"/>
      <c r="EPL436" s="84"/>
      <c r="EPM436" s="84"/>
      <c r="EPN436" s="84"/>
      <c r="EPO436" s="84"/>
      <c r="EPP436" s="84"/>
      <c r="EPQ436" s="84"/>
      <c r="EPR436" s="84"/>
      <c r="EPS436" s="84"/>
      <c r="EPT436" s="84"/>
      <c r="EPU436" s="84"/>
      <c r="EPV436" s="84"/>
      <c r="EPW436" s="84"/>
      <c r="EPX436" s="84"/>
      <c r="EPY436" s="84"/>
      <c r="EPZ436" s="84"/>
      <c r="EQA436" s="84"/>
      <c r="EQB436" s="84"/>
      <c r="EQC436" s="84"/>
      <c r="EQD436" s="84"/>
      <c r="EQE436" s="84"/>
      <c r="EQF436" s="84"/>
      <c r="EQG436" s="84"/>
      <c r="EQH436" s="84"/>
      <c r="EQI436" s="84"/>
      <c r="EQJ436" s="84"/>
      <c r="EQK436" s="84"/>
      <c r="EQL436" s="84"/>
      <c r="EQM436" s="84"/>
      <c r="EQN436" s="84"/>
      <c r="EQO436" s="84"/>
      <c r="EQP436" s="84"/>
      <c r="EQQ436" s="84"/>
      <c r="EQR436" s="84"/>
      <c r="EQS436" s="84"/>
      <c r="EQT436" s="84"/>
      <c r="EQU436" s="84"/>
      <c r="EQV436" s="84"/>
      <c r="EQW436" s="84"/>
      <c r="EQX436" s="84"/>
      <c r="EQY436" s="84"/>
      <c r="EQZ436" s="84"/>
      <c r="ERA436" s="84"/>
      <c r="ERB436" s="84"/>
      <c r="ERC436" s="84"/>
      <c r="ERD436" s="84"/>
      <c r="ERE436" s="84"/>
      <c r="ERF436" s="84"/>
      <c r="ERG436" s="84"/>
      <c r="ERH436" s="84"/>
      <c r="ERI436" s="84"/>
      <c r="ERJ436" s="84"/>
      <c r="ERK436" s="84"/>
      <c r="ERL436" s="84"/>
      <c r="ERM436" s="84"/>
      <c r="ERN436" s="84"/>
      <c r="ERO436" s="84"/>
      <c r="ERP436" s="84"/>
      <c r="ERQ436" s="84"/>
      <c r="ERR436" s="84"/>
      <c r="ERS436" s="84"/>
      <c r="ERT436" s="84"/>
      <c r="ERU436" s="84"/>
      <c r="ERV436" s="84"/>
      <c r="ERW436" s="84"/>
      <c r="ERX436" s="84"/>
      <c r="ERY436" s="84"/>
      <c r="ERZ436" s="84"/>
      <c r="ESA436" s="84"/>
      <c r="ESB436" s="84"/>
      <c r="ESC436" s="84"/>
      <c r="ESD436" s="84"/>
      <c r="ESE436" s="84"/>
      <c r="ESF436" s="84"/>
      <c r="ESG436" s="84"/>
      <c r="ESH436" s="84"/>
      <c r="ESI436" s="84"/>
      <c r="ESJ436" s="84"/>
      <c r="ESK436" s="84"/>
      <c r="ESL436" s="84"/>
      <c r="ESM436" s="84"/>
      <c r="ESN436" s="84"/>
      <c r="ESO436" s="84"/>
      <c r="ESP436" s="84"/>
      <c r="ESQ436" s="84"/>
      <c r="ESR436" s="84"/>
      <c r="ESS436" s="84"/>
      <c r="EST436" s="84"/>
      <c r="ESU436" s="84"/>
      <c r="ESV436" s="84"/>
      <c r="ESW436" s="84"/>
      <c r="ESX436" s="84"/>
      <c r="ESY436" s="84"/>
      <c r="ESZ436" s="84"/>
      <c r="ETA436" s="84"/>
      <c r="ETB436" s="84"/>
      <c r="ETC436" s="84"/>
      <c r="ETD436" s="84"/>
      <c r="ETE436" s="84"/>
      <c r="ETF436" s="84"/>
      <c r="ETG436" s="84"/>
      <c r="ETH436" s="84"/>
      <c r="ETI436" s="84"/>
      <c r="ETJ436" s="84"/>
      <c r="ETK436" s="84"/>
      <c r="ETL436" s="84"/>
      <c r="ETM436" s="84"/>
      <c r="ETN436" s="84"/>
      <c r="ETO436" s="84"/>
      <c r="ETP436" s="84"/>
      <c r="ETQ436" s="84"/>
      <c r="ETR436" s="84"/>
      <c r="ETS436" s="84"/>
      <c r="ETT436" s="84"/>
      <c r="ETU436" s="84"/>
      <c r="ETV436" s="84"/>
      <c r="ETW436" s="84"/>
      <c r="ETX436" s="84"/>
      <c r="ETY436" s="84"/>
      <c r="ETZ436" s="84"/>
      <c r="EUA436" s="84"/>
      <c r="EUB436" s="84"/>
      <c r="EUC436" s="84"/>
      <c r="EUD436" s="84"/>
      <c r="EUE436" s="84"/>
      <c r="EUF436" s="84"/>
      <c r="EUG436" s="84"/>
      <c r="EUH436" s="84"/>
      <c r="EUI436" s="84"/>
      <c r="EUJ436" s="84"/>
      <c r="EUK436" s="84"/>
      <c r="EUL436" s="84"/>
      <c r="EUM436" s="84"/>
      <c r="EUN436" s="84"/>
      <c r="EUO436" s="84"/>
      <c r="EUP436" s="84"/>
      <c r="EUQ436" s="84"/>
      <c r="EUR436" s="84"/>
      <c r="EUS436" s="84"/>
      <c r="EUT436" s="84"/>
      <c r="EUU436" s="84"/>
      <c r="EUV436" s="84"/>
      <c r="EUW436" s="84"/>
      <c r="EUX436" s="84"/>
      <c r="EUY436" s="84"/>
      <c r="EUZ436" s="84"/>
      <c r="EVA436" s="84"/>
      <c r="EVB436" s="84"/>
      <c r="EVC436" s="84"/>
      <c r="EVD436" s="84"/>
      <c r="EVE436" s="84"/>
      <c r="EVF436" s="84"/>
      <c r="EVG436" s="84"/>
      <c r="EVH436" s="84"/>
      <c r="EVI436" s="84"/>
      <c r="EVJ436" s="84"/>
      <c r="EVK436" s="84"/>
      <c r="EVL436" s="84"/>
      <c r="EVM436" s="84"/>
      <c r="EVN436" s="84"/>
      <c r="EVO436" s="84"/>
      <c r="EVP436" s="84"/>
      <c r="EVQ436" s="84"/>
      <c r="EVR436" s="84"/>
      <c r="EVS436" s="84"/>
      <c r="EVT436" s="84"/>
      <c r="EVU436" s="84"/>
      <c r="EVV436" s="84"/>
      <c r="EVW436" s="84"/>
      <c r="EVX436" s="84"/>
      <c r="EVY436" s="84"/>
      <c r="EVZ436" s="84"/>
      <c r="EWA436" s="84"/>
      <c r="EWB436" s="84"/>
      <c r="EWC436" s="84"/>
      <c r="EWD436" s="84"/>
      <c r="EWE436" s="84"/>
      <c r="EWF436" s="84"/>
      <c r="EWG436" s="84"/>
      <c r="EWH436" s="84"/>
      <c r="EWI436" s="84"/>
      <c r="EWJ436" s="84"/>
      <c r="EWK436" s="84"/>
      <c r="EWL436" s="84"/>
      <c r="EWM436" s="84"/>
    </row>
    <row r="438" spans="1:3991" ht="19.5" thickBot="1">
      <c r="A438" s="94">
        <f ca="1">TODAY()</f>
        <v>43199</v>
      </c>
      <c r="B438" s="93">
        <v>20</v>
      </c>
      <c r="C438" s="82">
        <f>C439</f>
        <v>0</v>
      </c>
      <c r="D438" s="82">
        <f>C440</f>
        <v>0</v>
      </c>
      <c r="E438" s="83">
        <f>срок_20</f>
        <v>0</v>
      </c>
      <c r="F438" s="1"/>
      <c r="G438" s="105" t="s">
        <v>87</v>
      </c>
      <c r="H438" s="98"/>
      <c r="I438" s="7"/>
    </row>
    <row r="439" spans="1:3991" ht="19.5" hidden="1" outlineLevel="1" thickBot="1">
      <c r="A439" s="178" t="s">
        <v>6</v>
      </c>
      <c r="B439" s="182"/>
      <c r="C439" s="178">
        <f>VLOOKUP($I$459,Сводная!$A$1:$X$22,3)</f>
        <v>0</v>
      </c>
      <c r="D439" s="179"/>
      <c r="E439" s="20" t="s">
        <v>28</v>
      </c>
      <c r="F439" s="17"/>
      <c r="G439" s="106" t="s">
        <v>26</v>
      </c>
      <c r="H439" s="92">
        <f>VLOOKUP($I$459,Сводная!$A$1:$X$22,7)</f>
        <v>0</v>
      </c>
    </row>
    <row r="440" spans="1:3991" ht="27" hidden="1" outlineLevel="1" thickBot="1">
      <c r="A440" s="178" t="s">
        <v>7</v>
      </c>
      <c r="B440" s="179"/>
      <c r="C440" s="178">
        <f>VLOOKUP($I$459,Сводная!$A$1:$X$22,4)</f>
        <v>0</v>
      </c>
      <c r="D440" s="179"/>
      <c r="E440" s="189">
        <f ca="1">IF(C441&lt;0,"Нет Даты",C441-A438)</f>
        <v>-43199</v>
      </c>
      <c r="F440" s="18"/>
      <c r="G440" s="106" t="s">
        <v>27</v>
      </c>
      <c r="H440" s="92">
        <f>VLOOKUP($I$459,Сводная!$A$1:$X$22,8)</f>
        <v>0</v>
      </c>
    </row>
    <row r="441" spans="1:3991" ht="27" hidden="1" outlineLevel="1" thickBot="1">
      <c r="A441" s="178" t="s">
        <v>13</v>
      </c>
      <c r="B441" s="179"/>
      <c r="C441" s="180">
        <f>VLOOKUP($I$459,Сводная!$A$1:$X$22,5)</f>
        <v>0</v>
      </c>
      <c r="D441" s="181"/>
      <c r="E441" s="190"/>
      <c r="F441" s="18"/>
      <c r="G441" s="106" t="s">
        <v>25</v>
      </c>
      <c r="H441" s="92">
        <f>VLOOKUP($I$459,Сводная!$A$1:$X$22,9)</f>
        <v>0</v>
      </c>
    </row>
    <row r="442" spans="1:3991" ht="27" hidden="1" outlineLevel="1" thickBot="1">
      <c r="A442" s="178" t="s">
        <v>22</v>
      </c>
      <c r="B442" s="179"/>
      <c r="C442" s="178" t="str">
        <f>IF(I459=0,CONCATENATE(LEFT(C439,5),"-",LEFT(C440,5),"-"),VLOOKUP(I459,Сводная!$A$1:$X$22,6))</f>
        <v>--</v>
      </c>
      <c r="D442" s="179"/>
      <c r="E442" s="191"/>
      <c r="F442" s="18"/>
      <c r="G442" s="106" t="s">
        <v>29</v>
      </c>
      <c r="H442" s="92">
        <f>VLOOKUP($I$459,Сводная!$A$1:$X$22,10)</f>
        <v>0</v>
      </c>
    </row>
    <row r="443" spans="1:3991" ht="16.5" hidden="1" outlineLevel="1" thickBot="1">
      <c r="A443" s="178" t="s">
        <v>95</v>
      </c>
      <c r="B443" s="179"/>
      <c r="C443" s="180">
        <f>'Список изделий'!F98</f>
        <v>0</v>
      </c>
      <c r="D443" s="181"/>
      <c r="F443" s="19"/>
    </row>
    <row r="444" spans="1:3991" ht="30" hidden="1" outlineLevel="1">
      <c r="A444" s="27" t="s">
        <v>1</v>
      </c>
      <c r="B444" s="27" t="s">
        <v>2</v>
      </c>
      <c r="C444" s="26" t="s">
        <v>38</v>
      </c>
      <c r="D444" s="26" t="s">
        <v>39</v>
      </c>
      <c r="E444" s="26" t="s">
        <v>35</v>
      </c>
      <c r="F444" s="16"/>
      <c r="G444" s="183" t="s">
        <v>87</v>
      </c>
      <c r="H444" s="184"/>
    </row>
    <row r="445" spans="1:3991" ht="18.75" hidden="1" outlineLevel="1">
      <c r="A445" s="14">
        <v>13</v>
      </c>
      <c r="B445" s="4" t="s">
        <v>4</v>
      </c>
      <c r="C445" s="8">
        <f>VLOOKUP($I$459,Сводная!$A$1:$X$22,11)</f>
        <v>1</v>
      </c>
      <c r="D445" s="28">
        <f>C441</f>
        <v>0</v>
      </c>
      <c r="E445" s="29" t="s">
        <v>32</v>
      </c>
      <c r="F445" s="9"/>
      <c r="G445" s="185"/>
      <c r="H445" s="186"/>
      <c r="I445" s="9"/>
    </row>
    <row r="446" spans="1:3991" ht="18.75" hidden="1" outlineLevel="1">
      <c r="A446" s="15">
        <v>12</v>
      </c>
      <c r="B446" s="5" t="s">
        <v>3</v>
      </c>
      <c r="C446" s="8">
        <f>VLOOKUP($I$459,Сводная!$A$1:$X$22,12)</f>
        <v>1</v>
      </c>
      <c r="D446" s="28">
        <f>D445</f>
        <v>0</v>
      </c>
      <c r="E446" s="29" t="s">
        <v>32</v>
      </c>
      <c r="F446" s="9"/>
      <c r="G446" s="185"/>
      <c r="H446" s="186"/>
      <c r="I446" s="9"/>
    </row>
    <row r="447" spans="1:3991" ht="18.75" hidden="1" outlineLevel="1">
      <c r="A447" s="14">
        <v>11</v>
      </c>
      <c r="B447" s="4" t="s">
        <v>62</v>
      </c>
      <c r="C447" s="8">
        <f>VLOOKUP($I$459,Сводная!$A$1:$X$22,13)</f>
        <v>1</v>
      </c>
      <c r="D447" s="28">
        <f>D446</f>
        <v>0</v>
      </c>
      <c r="E447" s="29" t="s">
        <v>33</v>
      </c>
      <c r="F447" s="9"/>
      <c r="G447" s="185"/>
      <c r="H447" s="186"/>
      <c r="I447" s="9"/>
    </row>
    <row r="448" spans="1:3991" ht="38.25" hidden="1" outlineLevel="1" thickBot="1">
      <c r="A448" s="15">
        <v>10</v>
      </c>
      <c r="B448" s="3" t="s">
        <v>48</v>
      </c>
      <c r="C448" s="8">
        <f>VLOOKUP($I$459,Сводная!$A$1:$X$22,14)</f>
        <v>1</v>
      </c>
      <c r="D448" s="28">
        <f>D447-C447</f>
        <v>-1</v>
      </c>
      <c r="E448" s="29" t="s">
        <v>34</v>
      </c>
      <c r="F448" s="9"/>
      <c r="G448" s="187"/>
      <c r="H448" s="188"/>
      <c r="I448" s="9"/>
    </row>
    <row r="449" spans="1:3991" ht="37.5" hidden="1" outlineLevel="1">
      <c r="A449" s="14">
        <v>9</v>
      </c>
      <c r="B449" s="4" t="s">
        <v>47</v>
      </c>
      <c r="C449" s="8">
        <f>VLOOKUP($I$459,Сводная!$A$1:$X$22,15)</f>
        <v>1</v>
      </c>
      <c r="D449" s="28">
        <f>D447-C447</f>
        <v>-1</v>
      </c>
      <c r="E449" s="29" t="s">
        <v>34</v>
      </c>
      <c r="F449" s="9"/>
      <c r="G449" s="108"/>
      <c r="H449" s="97"/>
      <c r="I449" s="9"/>
    </row>
    <row r="450" spans="1:3991" ht="18.75" hidden="1" outlineLevel="1">
      <c r="A450" s="15">
        <v>8</v>
      </c>
      <c r="B450" s="3" t="s">
        <v>46</v>
      </c>
      <c r="C450" s="8">
        <f>VLOOKUP($I$459,Сводная!$A$1:$X$22,16)</f>
        <v>1</v>
      </c>
      <c r="D450" s="28">
        <f>D449-C449-1</f>
        <v>-3</v>
      </c>
      <c r="E450" s="29" t="s">
        <v>36</v>
      </c>
      <c r="F450" s="9"/>
      <c r="G450" s="108"/>
      <c r="H450" s="97"/>
      <c r="I450" s="9"/>
    </row>
    <row r="451" spans="1:3991" ht="18.75" hidden="1" outlineLevel="1">
      <c r="A451" s="14">
        <v>7</v>
      </c>
      <c r="B451" s="4" t="s">
        <v>43</v>
      </c>
      <c r="C451" s="8">
        <f>VLOOKUP($I$459,Сводная!$A$1:$X$22,17)</f>
        <v>1</v>
      </c>
      <c r="D451" s="28">
        <f>D450</f>
        <v>-3</v>
      </c>
      <c r="E451" s="29" t="s">
        <v>36</v>
      </c>
      <c r="F451" s="9"/>
      <c r="G451" s="108"/>
      <c r="H451" s="97"/>
      <c r="I451" s="9"/>
    </row>
    <row r="452" spans="1:3991" ht="18.75" hidden="1" outlineLevel="1">
      <c r="A452" s="15">
        <v>6</v>
      </c>
      <c r="B452" s="3" t="s">
        <v>44</v>
      </c>
      <c r="C452" s="8">
        <f>VLOOKUP($I$459,Сводная!$A$1:$X$22,18)</f>
        <v>1</v>
      </c>
      <c r="D452" s="28">
        <f>D451</f>
        <v>-3</v>
      </c>
      <c r="E452" s="29" t="s">
        <v>36</v>
      </c>
      <c r="F452" s="9"/>
      <c r="G452" s="108"/>
      <c r="H452" s="97"/>
      <c r="I452" s="9"/>
    </row>
    <row r="453" spans="1:3991" ht="37.5" hidden="1" outlineLevel="1">
      <c r="A453" s="14">
        <v>5</v>
      </c>
      <c r="B453" s="2" t="s">
        <v>5</v>
      </c>
      <c r="C453" s="8">
        <f>VLOOKUP($I$459,Сводная!$A$1:$X$22,19)</f>
        <v>1</v>
      </c>
      <c r="D453" s="28">
        <f>D449-C449-1-MAX(C450,C451,C452)</f>
        <v>-4</v>
      </c>
      <c r="E453" s="29" t="s">
        <v>60</v>
      </c>
      <c r="F453" s="9"/>
      <c r="G453" s="108"/>
      <c r="H453" s="97"/>
      <c r="I453" s="9"/>
    </row>
    <row r="454" spans="1:3991" ht="18.75" hidden="1" outlineLevel="1">
      <c r="A454" s="15">
        <v>4</v>
      </c>
      <c r="B454" s="6" t="s">
        <v>45</v>
      </c>
      <c r="C454" s="8">
        <f>VLOOKUP($I$459,Сводная!$A$1:$X$22,20)</f>
        <v>1</v>
      </c>
      <c r="D454" s="28">
        <f>D453-C453</f>
        <v>-5</v>
      </c>
      <c r="E454" s="29" t="s">
        <v>61</v>
      </c>
      <c r="F454" s="9"/>
      <c r="G454" s="108"/>
      <c r="H454" s="97"/>
      <c r="I454" s="9"/>
    </row>
    <row r="455" spans="1:3991" ht="18.75" hidden="1" outlineLevel="1">
      <c r="A455" s="14">
        <v>3</v>
      </c>
      <c r="B455" s="2" t="s">
        <v>10</v>
      </c>
      <c r="C455" s="8">
        <f>VLOOKUP($I$459,Сводная!$A$1:$X$22,21)</f>
        <v>1</v>
      </c>
      <c r="D455" s="28">
        <f>D454</f>
        <v>-5</v>
      </c>
      <c r="E455" s="29" t="s">
        <v>61</v>
      </c>
      <c r="F455" s="9"/>
      <c r="G455" s="108"/>
      <c r="H455" s="97"/>
      <c r="I455" s="9"/>
    </row>
    <row r="456" spans="1:3991" ht="37.5" hidden="1" outlineLevel="1">
      <c r="A456" s="13">
        <v>2</v>
      </c>
      <c r="B456" s="6" t="s">
        <v>9</v>
      </c>
      <c r="C456" s="8">
        <f>VLOOKUP($I$459,Сводная!$A$1:$X$22,22)</f>
        <v>1</v>
      </c>
      <c r="D456" s="28">
        <f>D455-MAX(C454,C455)</f>
        <v>-6</v>
      </c>
      <c r="E456" s="29" t="s">
        <v>63</v>
      </c>
      <c r="F456" s="9"/>
      <c r="G456" s="108"/>
      <c r="H456" s="97"/>
      <c r="I456" s="9"/>
    </row>
    <row r="457" spans="1:3991" ht="37.5" hidden="1" outlineLevel="1">
      <c r="A457" s="14">
        <v>1</v>
      </c>
      <c r="B457" s="2" t="s">
        <v>11</v>
      </c>
      <c r="C457" s="8">
        <f>VLOOKUP($I$459,Сводная!$A$1:$X$22,23)</f>
        <v>1</v>
      </c>
      <c r="D457" s="28">
        <f>D456-C456</f>
        <v>-7</v>
      </c>
      <c r="E457" s="29" t="s">
        <v>40</v>
      </c>
      <c r="F457" s="9"/>
      <c r="G457" s="108"/>
      <c r="H457" s="97"/>
      <c r="I457" s="9"/>
    </row>
    <row r="458" spans="1:3991" ht="19.5" hidden="1" outlineLevel="1" thickBot="1">
      <c r="A458" s="13">
        <v>0</v>
      </c>
      <c r="B458" s="6" t="s">
        <v>8</v>
      </c>
      <c r="C458" s="8">
        <f>VLOOKUP($I$459,Сводная!$A$1:$X$22,24)</f>
        <v>1</v>
      </c>
      <c r="D458" s="28">
        <f>D457-C457</f>
        <v>-8</v>
      </c>
      <c r="E458" s="29" t="s">
        <v>37</v>
      </c>
      <c r="F458" s="9"/>
      <c r="G458" s="108"/>
      <c r="H458" s="97"/>
      <c r="I458" s="9"/>
    </row>
    <row r="459" spans="1:3991" s="70" customFormat="1" ht="19.5" collapsed="1" thickBot="1">
      <c r="A459" s="114">
        <f>'Список изделий'!I98</f>
        <v>0</v>
      </c>
      <c r="B459" s="115">
        <f>'Список изделий'!I99</f>
        <v>0</v>
      </c>
      <c r="C459" s="115">
        <f>'Список изделий'!I100</f>
        <v>0</v>
      </c>
      <c r="D459" s="115">
        <f>'Список изделий'!I101</f>
        <v>0</v>
      </c>
      <c r="E459" s="115">
        <f>'Список изделий'!I102</f>
        <v>0</v>
      </c>
      <c r="F459" s="115"/>
      <c r="G459" s="116"/>
      <c r="H459" s="99" t="s">
        <v>90</v>
      </c>
      <c r="I459" s="91">
        <f>IF($I$22=0,0,1)</f>
        <v>1</v>
      </c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8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8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8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84"/>
      <c r="DH459" s="84"/>
      <c r="DI459" s="84"/>
      <c r="DJ459" s="84"/>
      <c r="DK459" s="84"/>
      <c r="DL459" s="84"/>
      <c r="DM459" s="84"/>
      <c r="DN459" s="84"/>
      <c r="DO459" s="84"/>
      <c r="DP459" s="84"/>
      <c r="DQ459" s="84"/>
      <c r="DR459" s="84"/>
      <c r="DS459" s="84"/>
      <c r="DT459" s="84"/>
      <c r="DU459" s="84"/>
      <c r="DV459" s="84"/>
      <c r="DW459" s="84"/>
      <c r="DX459" s="84"/>
      <c r="DY459" s="84"/>
      <c r="DZ459" s="84"/>
      <c r="EA459" s="84"/>
      <c r="EB459" s="84"/>
      <c r="EC459" s="84"/>
      <c r="ED459" s="84"/>
      <c r="EE459" s="84"/>
      <c r="EF459" s="84"/>
      <c r="EG459" s="84"/>
      <c r="EH459" s="84"/>
      <c r="EI459" s="84"/>
      <c r="EJ459" s="84"/>
      <c r="EK459" s="84"/>
      <c r="EL459" s="84"/>
      <c r="EM459" s="84"/>
      <c r="EN459" s="84"/>
      <c r="EO459" s="84"/>
      <c r="EP459" s="84"/>
      <c r="EQ459" s="84"/>
      <c r="ER459" s="84"/>
      <c r="ES459" s="84"/>
      <c r="ET459" s="84"/>
      <c r="EU459" s="84"/>
      <c r="EV459" s="84"/>
      <c r="EW459" s="84"/>
      <c r="EX459" s="84"/>
      <c r="EY459" s="84"/>
      <c r="EZ459" s="84"/>
      <c r="FA459" s="84"/>
      <c r="FB459" s="84"/>
      <c r="FC459" s="84"/>
      <c r="FD459" s="84"/>
      <c r="FE459" s="84"/>
      <c r="FF459" s="84"/>
      <c r="FG459" s="84"/>
      <c r="FH459" s="84"/>
      <c r="FI459" s="84"/>
      <c r="FJ459" s="84"/>
      <c r="FK459" s="84"/>
      <c r="FL459" s="84"/>
      <c r="FM459" s="84"/>
      <c r="FN459" s="84"/>
      <c r="FO459" s="84"/>
      <c r="FP459" s="84"/>
      <c r="FQ459" s="84"/>
      <c r="FR459" s="84"/>
      <c r="FS459" s="84"/>
      <c r="FT459" s="84"/>
      <c r="FU459" s="84"/>
      <c r="FV459" s="84"/>
      <c r="FW459" s="84"/>
      <c r="FX459" s="84"/>
      <c r="FY459" s="84"/>
      <c r="FZ459" s="84"/>
      <c r="GA459" s="84"/>
      <c r="GB459" s="84"/>
      <c r="GC459" s="84"/>
      <c r="GD459" s="84"/>
      <c r="GE459" s="84"/>
      <c r="GF459" s="84"/>
      <c r="GG459" s="84"/>
      <c r="GH459" s="84"/>
      <c r="GI459" s="84"/>
      <c r="GJ459" s="84"/>
      <c r="GK459" s="84"/>
      <c r="GL459" s="84"/>
      <c r="GM459" s="84"/>
      <c r="GN459" s="84"/>
      <c r="GO459" s="84"/>
      <c r="GP459" s="84"/>
      <c r="GQ459" s="84"/>
      <c r="GR459" s="84"/>
      <c r="GS459" s="84"/>
      <c r="GT459" s="84"/>
      <c r="GU459" s="84"/>
      <c r="GV459" s="84"/>
      <c r="GW459" s="84"/>
      <c r="GX459" s="84"/>
      <c r="GY459" s="84"/>
      <c r="GZ459" s="84"/>
      <c r="HA459" s="84"/>
      <c r="HB459" s="84"/>
      <c r="HC459" s="84"/>
      <c r="HD459" s="84"/>
      <c r="HE459" s="84"/>
      <c r="HF459" s="84"/>
      <c r="HG459" s="84"/>
      <c r="HH459" s="84"/>
      <c r="HI459" s="84"/>
      <c r="HJ459" s="84"/>
      <c r="HK459" s="84"/>
      <c r="HL459" s="84"/>
      <c r="HM459" s="84"/>
      <c r="HN459" s="84"/>
      <c r="HO459" s="84"/>
      <c r="HP459" s="84"/>
      <c r="HQ459" s="84"/>
      <c r="HR459" s="84"/>
      <c r="HS459" s="84"/>
      <c r="HT459" s="84"/>
      <c r="HU459" s="84"/>
      <c r="HV459" s="84"/>
      <c r="HW459" s="84"/>
      <c r="HX459" s="84"/>
      <c r="HY459" s="84"/>
      <c r="HZ459" s="84"/>
      <c r="IA459" s="84"/>
      <c r="IB459" s="84"/>
      <c r="IC459" s="84"/>
      <c r="ID459" s="84"/>
      <c r="IE459" s="84"/>
      <c r="IF459" s="84"/>
      <c r="IG459" s="84"/>
      <c r="IH459" s="84"/>
      <c r="II459" s="84"/>
      <c r="IJ459" s="84"/>
      <c r="IK459" s="84"/>
      <c r="IL459" s="84"/>
      <c r="IM459" s="84"/>
      <c r="IN459" s="84"/>
      <c r="IO459" s="84"/>
      <c r="IP459" s="84"/>
      <c r="IQ459" s="84"/>
      <c r="IR459" s="84"/>
      <c r="IS459" s="84"/>
      <c r="IT459" s="84"/>
      <c r="IU459" s="84"/>
      <c r="IV459" s="84"/>
      <c r="IW459" s="84"/>
      <c r="IX459" s="84"/>
      <c r="IY459" s="84"/>
      <c r="IZ459" s="84"/>
      <c r="JA459" s="84"/>
      <c r="JB459" s="84"/>
      <c r="JC459" s="84"/>
      <c r="JD459" s="84"/>
      <c r="JE459" s="84"/>
      <c r="JF459" s="84"/>
      <c r="JG459" s="84"/>
      <c r="JH459" s="84"/>
      <c r="JI459" s="84"/>
      <c r="JJ459" s="84"/>
      <c r="JK459" s="84"/>
      <c r="JL459" s="84"/>
      <c r="JM459" s="84"/>
      <c r="JN459" s="84"/>
      <c r="JO459" s="84"/>
      <c r="JP459" s="84"/>
      <c r="JQ459" s="84"/>
      <c r="JR459" s="84"/>
      <c r="JS459" s="84"/>
      <c r="JT459" s="84"/>
      <c r="JU459" s="84"/>
      <c r="JV459" s="84"/>
      <c r="JW459" s="84"/>
      <c r="JX459" s="84"/>
      <c r="JY459" s="84"/>
      <c r="JZ459" s="84"/>
      <c r="KA459" s="84"/>
      <c r="KB459" s="84"/>
      <c r="KC459" s="84"/>
      <c r="KD459" s="84"/>
      <c r="KE459" s="84"/>
      <c r="KF459" s="84"/>
      <c r="KG459" s="84"/>
      <c r="KH459" s="84"/>
      <c r="KI459" s="84"/>
      <c r="KJ459" s="84"/>
      <c r="KK459" s="84"/>
      <c r="KL459" s="84"/>
      <c r="KM459" s="84"/>
      <c r="KN459" s="84"/>
      <c r="KO459" s="84"/>
      <c r="KP459" s="84"/>
      <c r="KQ459" s="84"/>
      <c r="KR459" s="84"/>
      <c r="KS459" s="84"/>
      <c r="KT459" s="84"/>
      <c r="KU459" s="84"/>
      <c r="KV459" s="84"/>
      <c r="KW459" s="84"/>
      <c r="KX459" s="84"/>
      <c r="KY459" s="84"/>
      <c r="KZ459" s="84"/>
      <c r="LA459" s="84"/>
      <c r="LB459" s="84"/>
      <c r="LC459" s="84"/>
      <c r="LD459" s="84"/>
      <c r="LE459" s="84"/>
      <c r="LF459" s="84"/>
      <c r="LG459" s="84"/>
      <c r="LH459" s="84"/>
      <c r="LI459" s="84"/>
      <c r="LJ459" s="84"/>
      <c r="LK459" s="84"/>
      <c r="LL459" s="84"/>
      <c r="LM459" s="84"/>
      <c r="LN459" s="84"/>
      <c r="LO459" s="84"/>
      <c r="LP459" s="84"/>
      <c r="LQ459" s="84"/>
      <c r="LR459" s="84"/>
      <c r="LS459" s="84"/>
      <c r="LT459" s="84"/>
      <c r="LU459" s="84"/>
      <c r="LV459" s="84"/>
      <c r="LW459" s="84"/>
      <c r="LX459" s="84"/>
      <c r="LY459" s="84"/>
      <c r="LZ459" s="84"/>
      <c r="MA459" s="84"/>
      <c r="MB459" s="84"/>
      <c r="MC459" s="84"/>
      <c r="MD459" s="84"/>
      <c r="ME459" s="84"/>
      <c r="MF459" s="84"/>
      <c r="MG459" s="84"/>
      <c r="MH459" s="84"/>
      <c r="MI459" s="84"/>
      <c r="MJ459" s="84"/>
      <c r="MK459" s="84"/>
      <c r="ML459" s="84"/>
      <c r="MM459" s="84"/>
      <c r="MN459" s="84"/>
      <c r="MO459" s="84"/>
      <c r="MP459" s="84"/>
      <c r="MQ459" s="84"/>
      <c r="MR459" s="84"/>
      <c r="MS459" s="84"/>
      <c r="MT459" s="84"/>
      <c r="MU459" s="84"/>
      <c r="MV459" s="84"/>
      <c r="MW459" s="84"/>
      <c r="MX459" s="84"/>
      <c r="MY459" s="84"/>
      <c r="MZ459" s="84"/>
      <c r="NA459" s="84"/>
      <c r="NB459" s="84"/>
      <c r="NC459" s="84"/>
      <c r="ND459" s="84"/>
      <c r="NE459" s="84"/>
      <c r="NF459" s="84"/>
      <c r="NG459" s="84"/>
      <c r="NH459" s="84"/>
      <c r="NI459" s="84"/>
      <c r="NJ459" s="84"/>
      <c r="NK459" s="84"/>
      <c r="NL459" s="84"/>
      <c r="NM459" s="84"/>
      <c r="NN459" s="84"/>
      <c r="NO459" s="84"/>
      <c r="NP459" s="84"/>
      <c r="NQ459" s="84"/>
      <c r="NR459" s="84"/>
      <c r="NS459" s="84"/>
      <c r="NT459" s="84"/>
      <c r="NU459" s="84"/>
      <c r="NV459" s="84"/>
      <c r="NW459" s="84"/>
      <c r="NX459" s="84"/>
      <c r="NY459" s="84"/>
      <c r="NZ459" s="84"/>
      <c r="OA459" s="84"/>
      <c r="OB459" s="84"/>
      <c r="OC459" s="84"/>
      <c r="OD459" s="84"/>
      <c r="OE459" s="84"/>
      <c r="OF459" s="84"/>
      <c r="OG459" s="84"/>
      <c r="OH459" s="84"/>
      <c r="OI459" s="84"/>
      <c r="OJ459" s="84"/>
      <c r="OK459" s="84"/>
      <c r="OL459" s="84"/>
      <c r="OM459" s="84"/>
      <c r="ON459" s="84"/>
      <c r="OO459" s="84"/>
      <c r="OP459" s="84"/>
      <c r="OQ459" s="84"/>
      <c r="OR459" s="84"/>
      <c r="OS459" s="84"/>
      <c r="OT459" s="84"/>
      <c r="OU459" s="84"/>
      <c r="OV459" s="84"/>
      <c r="OW459" s="84"/>
      <c r="OX459" s="84"/>
      <c r="OY459" s="84"/>
      <c r="OZ459" s="84"/>
      <c r="PA459" s="84"/>
      <c r="PB459" s="84"/>
      <c r="PC459" s="84"/>
      <c r="PD459" s="84"/>
      <c r="PE459" s="84"/>
      <c r="PF459" s="84"/>
      <c r="PG459" s="84"/>
      <c r="PH459" s="84"/>
      <c r="PI459" s="84"/>
      <c r="PJ459" s="84"/>
      <c r="PK459" s="84"/>
      <c r="PL459" s="84"/>
      <c r="PM459" s="84"/>
      <c r="PN459" s="84"/>
      <c r="PO459" s="84"/>
      <c r="PP459" s="84"/>
      <c r="PQ459" s="84"/>
      <c r="PR459" s="84"/>
      <c r="PS459" s="84"/>
      <c r="PT459" s="84"/>
      <c r="PU459" s="84"/>
      <c r="PV459" s="84"/>
      <c r="PW459" s="84"/>
      <c r="PX459" s="84"/>
      <c r="PY459" s="84"/>
      <c r="PZ459" s="84"/>
      <c r="QA459" s="84"/>
      <c r="QB459" s="84"/>
      <c r="QC459" s="84"/>
      <c r="QD459" s="84"/>
      <c r="QE459" s="84"/>
      <c r="QF459" s="84"/>
      <c r="QG459" s="84"/>
      <c r="QH459" s="84"/>
      <c r="QI459" s="84"/>
      <c r="QJ459" s="84"/>
      <c r="QK459" s="84"/>
      <c r="QL459" s="84"/>
      <c r="QM459" s="84"/>
      <c r="QN459" s="84"/>
      <c r="QO459" s="84"/>
      <c r="QP459" s="84"/>
      <c r="QQ459" s="84"/>
      <c r="QR459" s="84"/>
      <c r="QS459" s="84"/>
      <c r="QT459" s="84"/>
      <c r="QU459" s="84"/>
      <c r="QV459" s="84"/>
      <c r="QW459" s="84"/>
      <c r="QX459" s="84"/>
      <c r="QY459" s="84"/>
      <c r="QZ459" s="84"/>
      <c r="RA459" s="84"/>
      <c r="RB459" s="84"/>
      <c r="RC459" s="84"/>
      <c r="RD459" s="84"/>
      <c r="RE459" s="84"/>
      <c r="RF459" s="84"/>
      <c r="RG459" s="84"/>
      <c r="RH459" s="84"/>
      <c r="RI459" s="84"/>
      <c r="RJ459" s="84"/>
      <c r="RK459" s="84"/>
      <c r="RL459" s="84"/>
      <c r="RM459" s="84"/>
      <c r="RN459" s="84"/>
      <c r="RO459" s="84"/>
      <c r="RP459" s="84"/>
      <c r="RQ459" s="84"/>
      <c r="RR459" s="84"/>
      <c r="RS459" s="84"/>
      <c r="RT459" s="84"/>
      <c r="RU459" s="84"/>
      <c r="RV459" s="84"/>
      <c r="RW459" s="84"/>
      <c r="RX459" s="84"/>
      <c r="RY459" s="84"/>
      <c r="RZ459" s="84"/>
      <c r="SA459" s="84"/>
      <c r="SB459" s="84"/>
      <c r="SC459" s="84"/>
      <c r="SD459" s="84"/>
      <c r="SE459" s="84"/>
      <c r="SF459" s="84"/>
      <c r="SG459" s="84"/>
      <c r="SH459" s="84"/>
      <c r="SI459" s="84"/>
      <c r="SJ459" s="84"/>
      <c r="SK459" s="84"/>
      <c r="SL459" s="84"/>
      <c r="SM459" s="84"/>
      <c r="SN459" s="84"/>
      <c r="SO459" s="84"/>
      <c r="SP459" s="84"/>
      <c r="SQ459" s="84"/>
      <c r="SR459" s="84"/>
      <c r="SS459" s="84"/>
      <c r="ST459" s="84"/>
      <c r="SU459" s="84"/>
      <c r="SV459" s="84"/>
      <c r="SW459" s="84"/>
      <c r="SX459" s="84"/>
      <c r="SY459" s="84"/>
      <c r="SZ459" s="84"/>
      <c r="TA459" s="84"/>
      <c r="TB459" s="84"/>
      <c r="TC459" s="84"/>
      <c r="TD459" s="84"/>
      <c r="TE459" s="84"/>
      <c r="TF459" s="84"/>
      <c r="TG459" s="84"/>
      <c r="TH459" s="84"/>
      <c r="TI459" s="84"/>
      <c r="TJ459" s="84"/>
      <c r="TK459" s="84"/>
      <c r="TL459" s="84"/>
      <c r="TM459" s="84"/>
      <c r="TN459" s="84"/>
      <c r="TO459" s="84"/>
      <c r="TP459" s="84"/>
      <c r="TQ459" s="84"/>
      <c r="TR459" s="84"/>
      <c r="TS459" s="84"/>
      <c r="TT459" s="84"/>
      <c r="TU459" s="84"/>
      <c r="TV459" s="84"/>
      <c r="TW459" s="84"/>
      <c r="TX459" s="84"/>
      <c r="TY459" s="84"/>
      <c r="TZ459" s="84"/>
      <c r="UA459" s="84"/>
      <c r="UB459" s="84"/>
      <c r="UC459" s="84"/>
      <c r="UD459" s="84"/>
      <c r="UE459" s="84"/>
      <c r="UF459" s="84"/>
      <c r="UG459" s="84"/>
      <c r="UH459" s="84"/>
      <c r="UI459" s="84"/>
      <c r="UJ459" s="84"/>
      <c r="UK459" s="84"/>
      <c r="UL459" s="84"/>
      <c r="UM459" s="84"/>
      <c r="UN459" s="84"/>
      <c r="UO459" s="84"/>
      <c r="UP459" s="84"/>
      <c r="UQ459" s="84"/>
      <c r="UR459" s="84"/>
      <c r="US459" s="84"/>
      <c r="UT459" s="84"/>
      <c r="UU459" s="84"/>
      <c r="UV459" s="84"/>
      <c r="UW459" s="84"/>
      <c r="UX459" s="84"/>
      <c r="UY459" s="84"/>
      <c r="UZ459" s="84"/>
      <c r="VA459" s="84"/>
      <c r="VB459" s="84"/>
      <c r="VC459" s="84"/>
      <c r="VD459" s="84"/>
      <c r="VE459" s="84"/>
      <c r="VF459" s="84"/>
      <c r="VG459" s="84"/>
      <c r="VH459" s="84"/>
      <c r="VI459" s="84"/>
      <c r="VJ459" s="84"/>
      <c r="VK459" s="84"/>
      <c r="VL459" s="84"/>
      <c r="VM459" s="84"/>
      <c r="VN459" s="84"/>
      <c r="VO459" s="84"/>
      <c r="VP459" s="84"/>
      <c r="VQ459" s="84"/>
      <c r="VR459" s="84"/>
      <c r="VS459" s="84"/>
      <c r="VT459" s="84"/>
      <c r="VU459" s="84"/>
      <c r="VV459" s="84"/>
      <c r="VW459" s="84"/>
      <c r="VX459" s="84"/>
      <c r="VY459" s="84"/>
      <c r="VZ459" s="84"/>
      <c r="WA459" s="84"/>
      <c r="WB459" s="84"/>
      <c r="WC459" s="84"/>
      <c r="WD459" s="84"/>
      <c r="WE459" s="84"/>
      <c r="WF459" s="84"/>
      <c r="WG459" s="84"/>
      <c r="WH459" s="84"/>
      <c r="WI459" s="84"/>
      <c r="WJ459" s="84"/>
      <c r="WK459" s="84"/>
      <c r="WL459" s="84"/>
      <c r="WM459" s="84"/>
      <c r="WN459" s="84"/>
      <c r="WO459" s="84"/>
      <c r="WP459" s="84"/>
      <c r="WQ459" s="84"/>
      <c r="WR459" s="84"/>
      <c r="WS459" s="84"/>
      <c r="WT459" s="84"/>
      <c r="WU459" s="84"/>
      <c r="WV459" s="84"/>
      <c r="WW459" s="84"/>
      <c r="WX459" s="84"/>
      <c r="WY459" s="84"/>
      <c r="WZ459" s="84"/>
      <c r="XA459" s="84"/>
      <c r="XB459" s="84"/>
      <c r="XC459" s="84"/>
      <c r="XD459" s="84"/>
      <c r="XE459" s="84"/>
      <c r="XF459" s="84"/>
      <c r="XG459" s="84"/>
      <c r="XH459" s="84"/>
      <c r="XI459" s="84"/>
      <c r="XJ459" s="84"/>
      <c r="XK459" s="84"/>
      <c r="XL459" s="84"/>
      <c r="XM459" s="84"/>
      <c r="XN459" s="84"/>
      <c r="XO459" s="84"/>
      <c r="XP459" s="84"/>
      <c r="XQ459" s="84"/>
      <c r="XR459" s="84"/>
      <c r="XS459" s="84"/>
      <c r="XT459" s="84"/>
      <c r="XU459" s="84"/>
      <c r="XV459" s="84"/>
      <c r="XW459" s="84"/>
      <c r="XX459" s="84"/>
      <c r="XY459" s="84"/>
      <c r="XZ459" s="84"/>
      <c r="YA459" s="84"/>
      <c r="YB459" s="84"/>
      <c r="YC459" s="84"/>
      <c r="YD459" s="84"/>
      <c r="YE459" s="84"/>
      <c r="YF459" s="84"/>
      <c r="YG459" s="84"/>
      <c r="YH459" s="84"/>
      <c r="YI459" s="84"/>
      <c r="YJ459" s="84"/>
      <c r="YK459" s="84"/>
      <c r="YL459" s="84"/>
      <c r="YM459" s="84"/>
      <c r="YN459" s="84"/>
      <c r="YO459" s="84"/>
      <c r="YP459" s="84"/>
      <c r="YQ459" s="84"/>
      <c r="YR459" s="84"/>
      <c r="YS459" s="84"/>
      <c r="YT459" s="84"/>
      <c r="YU459" s="84"/>
      <c r="YV459" s="84"/>
      <c r="YW459" s="84"/>
      <c r="YX459" s="84"/>
      <c r="YY459" s="84"/>
      <c r="YZ459" s="84"/>
      <c r="ZA459" s="84"/>
      <c r="ZB459" s="84"/>
      <c r="ZC459" s="84"/>
      <c r="ZD459" s="84"/>
      <c r="ZE459" s="84"/>
      <c r="ZF459" s="84"/>
      <c r="ZG459" s="84"/>
      <c r="ZH459" s="84"/>
      <c r="ZI459" s="84"/>
      <c r="ZJ459" s="84"/>
      <c r="ZK459" s="84"/>
      <c r="ZL459" s="84"/>
      <c r="ZM459" s="84"/>
      <c r="ZN459" s="84"/>
      <c r="ZO459" s="84"/>
      <c r="ZP459" s="84"/>
      <c r="ZQ459" s="84"/>
      <c r="ZR459" s="84"/>
      <c r="ZS459" s="84"/>
      <c r="ZT459" s="84"/>
      <c r="ZU459" s="84"/>
      <c r="ZV459" s="84"/>
      <c r="ZW459" s="84"/>
      <c r="ZX459" s="84"/>
      <c r="ZY459" s="84"/>
      <c r="ZZ459" s="84"/>
      <c r="AAA459" s="84"/>
      <c r="AAB459" s="84"/>
      <c r="AAC459" s="84"/>
      <c r="AAD459" s="84"/>
      <c r="AAE459" s="84"/>
      <c r="AAF459" s="84"/>
      <c r="AAG459" s="84"/>
      <c r="AAH459" s="84"/>
      <c r="AAI459" s="84"/>
      <c r="AAJ459" s="84"/>
      <c r="AAK459" s="84"/>
      <c r="AAL459" s="84"/>
      <c r="AAM459" s="84"/>
      <c r="AAN459" s="84"/>
      <c r="AAO459" s="84"/>
      <c r="AAP459" s="84"/>
      <c r="AAQ459" s="84"/>
      <c r="AAR459" s="84"/>
      <c r="AAS459" s="84"/>
      <c r="AAT459" s="84"/>
      <c r="AAU459" s="84"/>
      <c r="AAV459" s="84"/>
      <c r="AAW459" s="84"/>
      <c r="AAX459" s="84"/>
      <c r="AAY459" s="84"/>
      <c r="AAZ459" s="84"/>
      <c r="ABA459" s="84"/>
      <c r="ABB459" s="84"/>
      <c r="ABC459" s="84"/>
      <c r="ABD459" s="84"/>
      <c r="ABE459" s="84"/>
      <c r="ABF459" s="84"/>
      <c r="ABG459" s="84"/>
      <c r="ABH459" s="84"/>
      <c r="ABI459" s="84"/>
      <c r="ABJ459" s="84"/>
      <c r="ABK459" s="84"/>
      <c r="ABL459" s="84"/>
      <c r="ABM459" s="84"/>
      <c r="ABN459" s="84"/>
      <c r="ABO459" s="84"/>
      <c r="ABP459" s="84"/>
      <c r="ABQ459" s="84"/>
      <c r="ABR459" s="84"/>
      <c r="ABS459" s="84"/>
      <c r="ABT459" s="84"/>
      <c r="ABU459" s="84"/>
      <c r="ABV459" s="84"/>
      <c r="ABW459" s="84"/>
      <c r="ABX459" s="84"/>
      <c r="ABY459" s="84"/>
      <c r="ABZ459" s="84"/>
      <c r="ACA459" s="84"/>
      <c r="ACB459" s="84"/>
      <c r="ACC459" s="84"/>
      <c r="ACD459" s="84"/>
      <c r="ACE459" s="84"/>
      <c r="ACF459" s="84"/>
      <c r="ACG459" s="84"/>
      <c r="ACH459" s="84"/>
      <c r="ACI459" s="84"/>
      <c r="ACJ459" s="84"/>
      <c r="ACK459" s="84"/>
      <c r="ACL459" s="84"/>
      <c r="ACM459" s="84"/>
      <c r="ACN459" s="84"/>
      <c r="ACO459" s="84"/>
      <c r="ACP459" s="84"/>
      <c r="ACQ459" s="84"/>
      <c r="ACR459" s="84"/>
      <c r="ACS459" s="84"/>
      <c r="ACT459" s="84"/>
      <c r="ACU459" s="84"/>
      <c r="ACV459" s="84"/>
      <c r="ACW459" s="84"/>
      <c r="ACX459" s="84"/>
      <c r="ACY459" s="84"/>
      <c r="ACZ459" s="84"/>
      <c r="ADA459" s="84"/>
      <c r="ADB459" s="84"/>
      <c r="ADC459" s="84"/>
      <c r="ADD459" s="84"/>
      <c r="ADE459" s="84"/>
      <c r="ADF459" s="84"/>
      <c r="ADG459" s="84"/>
      <c r="ADH459" s="84"/>
      <c r="ADI459" s="84"/>
      <c r="ADJ459" s="84"/>
      <c r="ADK459" s="84"/>
      <c r="ADL459" s="84"/>
      <c r="ADM459" s="84"/>
      <c r="ADN459" s="84"/>
      <c r="ADO459" s="84"/>
      <c r="ADP459" s="84"/>
      <c r="ADQ459" s="84"/>
      <c r="ADR459" s="84"/>
      <c r="ADS459" s="84"/>
      <c r="ADT459" s="84"/>
      <c r="ADU459" s="84"/>
      <c r="ADV459" s="84"/>
      <c r="ADW459" s="84"/>
      <c r="ADX459" s="84"/>
      <c r="ADY459" s="84"/>
      <c r="ADZ459" s="84"/>
      <c r="AEA459" s="84"/>
      <c r="AEB459" s="84"/>
      <c r="AEC459" s="84"/>
      <c r="AED459" s="84"/>
      <c r="AEE459" s="84"/>
      <c r="AEF459" s="84"/>
      <c r="AEG459" s="84"/>
      <c r="AEH459" s="84"/>
      <c r="AEI459" s="84"/>
      <c r="AEJ459" s="84"/>
      <c r="AEK459" s="84"/>
      <c r="AEL459" s="84"/>
      <c r="AEM459" s="84"/>
      <c r="AEN459" s="84"/>
      <c r="AEO459" s="84"/>
      <c r="AEP459" s="84"/>
      <c r="AEQ459" s="84"/>
      <c r="AER459" s="84"/>
      <c r="AES459" s="84"/>
      <c r="AET459" s="84"/>
      <c r="AEU459" s="84"/>
      <c r="AEV459" s="84"/>
      <c r="AEW459" s="84"/>
      <c r="AEX459" s="84"/>
      <c r="AEY459" s="84"/>
      <c r="AEZ459" s="84"/>
      <c r="AFA459" s="84"/>
      <c r="AFB459" s="84"/>
      <c r="AFC459" s="84"/>
      <c r="AFD459" s="84"/>
      <c r="AFE459" s="84"/>
      <c r="AFF459" s="84"/>
      <c r="AFG459" s="84"/>
      <c r="AFH459" s="84"/>
      <c r="AFI459" s="84"/>
      <c r="AFJ459" s="84"/>
      <c r="AFK459" s="84"/>
      <c r="AFL459" s="84"/>
      <c r="AFM459" s="84"/>
      <c r="AFN459" s="84"/>
      <c r="AFO459" s="84"/>
      <c r="AFP459" s="84"/>
      <c r="AFQ459" s="84"/>
      <c r="AFR459" s="84"/>
      <c r="AFS459" s="84"/>
      <c r="AFT459" s="84"/>
      <c r="AFU459" s="84"/>
      <c r="AFV459" s="84"/>
      <c r="AFW459" s="84"/>
      <c r="AFX459" s="84"/>
      <c r="AFY459" s="84"/>
      <c r="AFZ459" s="84"/>
      <c r="AGA459" s="84"/>
      <c r="AGB459" s="84"/>
      <c r="AGC459" s="84"/>
      <c r="AGD459" s="84"/>
      <c r="AGE459" s="84"/>
      <c r="AGF459" s="84"/>
      <c r="AGG459" s="84"/>
      <c r="AGH459" s="84"/>
      <c r="AGI459" s="84"/>
      <c r="AGJ459" s="84"/>
      <c r="AGK459" s="84"/>
      <c r="AGL459" s="84"/>
      <c r="AGM459" s="84"/>
      <c r="AGN459" s="84"/>
      <c r="AGO459" s="84"/>
      <c r="AGP459" s="84"/>
      <c r="AGQ459" s="84"/>
      <c r="AGR459" s="84"/>
      <c r="AGS459" s="84"/>
      <c r="AGT459" s="84"/>
      <c r="AGU459" s="84"/>
      <c r="AGV459" s="84"/>
      <c r="AGW459" s="84"/>
      <c r="AGX459" s="84"/>
      <c r="AGY459" s="84"/>
      <c r="AGZ459" s="84"/>
      <c r="AHA459" s="84"/>
      <c r="AHB459" s="84"/>
      <c r="AHC459" s="84"/>
      <c r="AHD459" s="84"/>
      <c r="AHE459" s="84"/>
      <c r="AHF459" s="84"/>
      <c r="AHG459" s="84"/>
      <c r="AHH459" s="84"/>
      <c r="AHI459" s="84"/>
      <c r="AHJ459" s="84"/>
      <c r="AHK459" s="84"/>
      <c r="AHL459" s="84"/>
      <c r="AHM459" s="84"/>
      <c r="AHN459" s="84"/>
      <c r="AHO459" s="84"/>
      <c r="AHP459" s="84"/>
      <c r="AHQ459" s="84"/>
      <c r="AHR459" s="84"/>
      <c r="AHS459" s="84"/>
      <c r="AHT459" s="84"/>
      <c r="AHU459" s="84"/>
      <c r="AHV459" s="84"/>
      <c r="AHW459" s="84"/>
      <c r="AHX459" s="84"/>
      <c r="AHY459" s="84"/>
      <c r="AHZ459" s="84"/>
      <c r="AIA459" s="84"/>
      <c r="AIB459" s="84"/>
      <c r="AIC459" s="84"/>
      <c r="AID459" s="84"/>
      <c r="AIE459" s="84"/>
      <c r="AIF459" s="84"/>
      <c r="AIG459" s="84"/>
      <c r="AIH459" s="84"/>
      <c r="AII459" s="84"/>
      <c r="AIJ459" s="84"/>
      <c r="AIK459" s="84"/>
      <c r="AIL459" s="84"/>
      <c r="AIM459" s="84"/>
      <c r="AIN459" s="84"/>
      <c r="AIO459" s="84"/>
      <c r="AIP459" s="84"/>
      <c r="AIQ459" s="84"/>
      <c r="AIR459" s="84"/>
      <c r="AIS459" s="84"/>
      <c r="AIT459" s="84"/>
      <c r="AIU459" s="84"/>
      <c r="AIV459" s="84"/>
      <c r="AIW459" s="84"/>
      <c r="AIX459" s="84"/>
      <c r="AIY459" s="84"/>
      <c r="AIZ459" s="84"/>
      <c r="AJA459" s="84"/>
      <c r="AJB459" s="84"/>
      <c r="AJC459" s="84"/>
      <c r="AJD459" s="84"/>
      <c r="AJE459" s="84"/>
      <c r="AJF459" s="84"/>
      <c r="AJG459" s="84"/>
      <c r="AJH459" s="84"/>
      <c r="AJI459" s="84"/>
      <c r="AJJ459" s="84"/>
      <c r="AJK459" s="84"/>
      <c r="AJL459" s="84"/>
      <c r="AJM459" s="84"/>
      <c r="AJN459" s="84"/>
      <c r="AJO459" s="84"/>
      <c r="AJP459" s="84"/>
      <c r="AJQ459" s="84"/>
      <c r="AJR459" s="84"/>
      <c r="AJS459" s="84"/>
      <c r="AJT459" s="84"/>
      <c r="AJU459" s="84"/>
      <c r="AJV459" s="84"/>
      <c r="AJW459" s="84"/>
      <c r="AJX459" s="84"/>
      <c r="AJY459" s="84"/>
      <c r="AJZ459" s="84"/>
      <c r="AKA459" s="84"/>
      <c r="AKB459" s="84"/>
      <c r="AKC459" s="84"/>
      <c r="AKD459" s="84"/>
      <c r="AKE459" s="84"/>
      <c r="AKF459" s="84"/>
      <c r="AKG459" s="84"/>
      <c r="AKH459" s="84"/>
      <c r="AKI459" s="84"/>
      <c r="AKJ459" s="84"/>
      <c r="AKK459" s="84"/>
      <c r="AKL459" s="84"/>
      <c r="AKM459" s="84"/>
      <c r="AKN459" s="84"/>
      <c r="AKO459" s="84"/>
      <c r="AKP459" s="84"/>
      <c r="AKQ459" s="84"/>
      <c r="AKR459" s="84"/>
      <c r="AKS459" s="84"/>
      <c r="AKT459" s="84"/>
      <c r="AKU459" s="84"/>
      <c r="AKV459" s="84"/>
      <c r="AKW459" s="84"/>
      <c r="AKX459" s="84"/>
      <c r="AKY459" s="84"/>
      <c r="AKZ459" s="84"/>
      <c r="ALA459" s="84"/>
      <c r="ALB459" s="84"/>
      <c r="ALC459" s="84"/>
      <c r="ALD459" s="84"/>
      <c r="ALE459" s="84"/>
      <c r="ALF459" s="84"/>
      <c r="ALG459" s="84"/>
      <c r="ALH459" s="84"/>
      <c r="ALI459" s="84"/>
      <c r="ALJ459" s="84"/>
      <c r="ALK459" s="84"/>
      <c r="ALL459" s="84"/>
      <c r="ALM459" s="84"/>
      <c r="ALN459" s="84"/>
      <c r="ALO459" s="84"/>
      <c r="ALP459" s="84"/>
      <c r="ALQ459" s="84"/>
      <c r="ALR459" s="84"/>
      <c r="ALS459" s="84"/>
      <c r="ALT459" s="84"/>
      <c r="ALU459" s="84"/>
      <c r="ALV459" s="84"/>
      <c r="ALW459" s="84"/>
      <c r="ALX459" s="84"/>
      <c r="ALY459" s="84"/>
      <c r="ALZ459" s="84"/>
      <c r="AMA459" s="84"/>
      <c r="AMB459" s="84"/>
      <c r="AMC459" s="84"/>
      <c r="AMD459" s="84"/>
      <c r="AME459" s="84"/>
      <c r="AMF459" s="84"/>
      <c r="AMG459" s="84"/>
      <c r="AMH459" s="84"/>
      <c r="AMI459" s="84"/>
      <c r="AMJ459" s="84"/>
      <c r="AMK459" s="84"/>
      <c r="AML459" s="84"/>
      <c r="AMM459" s="84"/>
      <c r="AMN459" s="84"/>
      <c r="AMO459" s="84"/>
      <c r="AMP459" s="84"/>
      <c r="AMQ459" s="84"/>
      <c r="AMR459" s="84"/>
      <c r="AMS459" s="84"/>
      <c r="AMT459" s="84"/>
      <c r="AMU459" s="84"/>
      <c r="AMV459" s="84"/>
      <c r="AMW459" s="84"/>
      <c r="AMX459" s="84"/>
      <c r="AMY459" s="84"/>
      <c r="AMZ459" s="84"/>
      <c r="ANA459" s="84"/>
      <c r="ANB459" s="84"/>
      <c r="ANC459" s="84"/>
      <c r="AND459" s="84"/>
      <c r="ANE459" s="84"/>
      <c r="ANF459" s="84"/>
      <c r="ANG459" s="84"/>
      <c r="ANH459" s="84"/>
      <c r="ANI459" s="84"/>
      <c r="ANJ459" s="84"/>
      <c r="ANK459" s="84"/>
      <c r="ANL459" s="84"/>
      <c r="ANM459" s="84"/>
      <c r="ANN459" s="84"/>
      <c r="ANO459" s="84"/>
      <c r="ANP459" s="84"/>
      <c r="ANQ459" s="84"/>
      <c r="ANR459" s="84"/>
      <c r="ANS459" s="84"/>
      <c r="ANT459" s="84"/>
      <c r="ANU459" s="84"/>
      <c r="ANV459" s="84"/>
      <c r="ANW459" s="84"/>
      <c r="ANX459" s="84"/>
      <c r="ANY459" s="84"/>
      <c r="ANZ459" s="84"/>
      <c r="AOA459" s="84"/>
      <c r="AOB459" s="84"/>
      <c r="AOC459" s="84"/>
      <c r="AOD459" s="84"/>
      <c r="AOE459" s="84"/>
      <c r="AOF459" s="84"/>
      <c r="AOG459" s="84"/>
      <c r="AOH459" s="84"/>
      <c r="AOI459" s="84"/>
      <c r="AOJ459" s="84"/>
      <c r="AOK459" s="84"/>
      <c r="AOL459" s="84"/>
      <c r="AOM459" s="84"/>
      <c r="AON459" s="84"/>
      <c r="AOO459" s="84"/>
      <c r="AOP459" s="84"/>
      <c r="AOQ459" s="84"/>
      <c r="AOR459" s="84"/>
      <c r="AOS459" s="84"/>
      <c r="AOT459" s="84"/>
      <c r="AOU459" s="84"/>
      <c r="AOV459" s="84"/>
      <c r="AOW459" s="84"/>
      <c r="AOX459" s="84"/>
      <c r="AOY459" s="84"/>
      <c r="AOZ459" s="84"/>
      <c r="APA459" s="84"/>
      <c r="APB459" s="84"/>
      <c r="APC459" s="84"/>
      <c r="APD459" s="84"/>
      <c r="APE459" s="84"/>
      <c r="APF459" s="84"/>
      <c r="APG459" s="84"/>
      <c r="APH459" s="84"/>
      <c r="API459" s="84"/>
      <c r="APJ459" s="84"/>
      <c r="APK459" s="84"/>
      <c r="APL459" s="84"/>
      <c r="APM459" s="84"/>
      <c r="APN459" s="84"/>
      <c r="APO459" s="84"/>
      <c r="APP459" s="84"/>
      <c r="APQ459" s="84"/>
      <c r="APR459" s="84"/>
      <c r="APS459" s="84"/>
      <c r="APT459" s="84"/>
      <c r="APU459" s="84"/>
      <c r="APV459" s="84"/>
      <c r="APW459" s="84"/>
      <c r="APX459" s="84"/>
      <c r="APY459" s="84"/>
      <c r="APZ459" s="84"/>
      <c r="AQA459" s="84"/>
      <c r="AQB459" s="84"/>
      <c r="AQC459" s="84"/>
      <c r="AQD459" s="84"/>
      <c r="AQE459" s="84"/>
      <c r="AQF459" s="84"/>
      <c r="AQG459" s="84"/>
      <c r="AQH459" s="84"/>
      <c r="AQI459" s="84"/>
      <c r="AQJ459" s="84"/>
      <c r="AQK459" s="84"/>
      <c r="AQL459" s="84"/>
      <c r="AQM459" s="84"/>
      <c r="AQN459" s="84"/>
      <c r="AQO459" s="84"/>
      <c r="AQP459" s="84"/>
      <c r="AQQ459" s="84"/>
      <c r="AQR459" s="84"/>
      <c r="AQS459" s="84"/>
      <c r="AQT459" s="84"/>
      <c r="AQU459" s="84"/>
      <c r="AQV459" s="84"/>
      <c r="AQW459" s="84"/>
      <c r="AQX459" s="84"/>
      <c r="AQY459" s="84"/>
      <c r="AQZ459" s="84"/>
      <c r="ARA459" s="84"/>
      <c r="ARB459" s="84"/>
      <c r="ARC459" s="84"/>
      <c r="ARD459" s="84"/>
      <c r="ARE459" s="84"/>
      <c r="ARF459" s="84"/>
      <c r="ARG459" s="84"/>
      <c r="ARH459" s="84"/>
      <c r="ARI459" s="84"/>
      <c r="ARJ459" s="84"/>
      <c r="ARK459" s="84"/>
      <c r="ARL459" s="84"/>
      <c r="ARM459" s="84"/>
      <c r="ARN459" s="84"/>
      <c r="ARO459" s="84"/>
      <c r="ARP459" s="84"/>
      <c r="ARQ459" s="84"/>
      <c r="ARR459" s="84"/>
      <c r="ARS459" s="84"/>
      <c r="ART459" s="84"/>
      <c r="ARU459" s="84"/>
      <c r="ARV459" s="84"/>
      <c r="ARW459" s="84"/>
      <c r="ARX459" s="84"/>
      <c r="ARY459" s="84"/>
      <c r="ARZ459" s="84"/>
      <c r="ASA459" s="84"/>
      <c r="ASB459" s="84"/>
      <c r="ASC459" s="84"/>
      <c r="ASD459" s="84"/>
      <c r="ASE459" s="84"/>
      <c r="ASF459" s="84"/>
      <c r="ASG459" s="84"/>
      <c r="ASH459" s="84"/>
      <c r="ASI459" s="84"/>
      <c r="ASJ459" s="84"/>
      <c r="ASK459" s="84"/>
      <c r="ASL459" s="84"/>
      <c r="ASM459" s="84"/>
      <c r="ASN459" s="84"/>
      <c r="ASO459" s="84"/>
      <c r="ASP459" s="84"/>
      <c r="ASQ459" s="84"/>
      <c r="ASR459" s="84"/>
      <c r="ASS459" s="84"/>
      <c r="AST459" s="84"/>
      <c r="ASU459" s="84"/>
      <c r="ASV459" s="84"/>
      <c r="ASW459" s="84"/>
      <c r="ASX459" s="84"/>
      <c r="ASY459" s="84"/>
      <c r="ASZ459" s="84"/>
      <c r="ATA459" s="84"/>
      <c r="ATB459" s="84"/>
      <c r="ATC459" s="84"/>
      <c r="ATD459" s="84"/>
      <c r="ATE459" s="84"/>
      <c r="ATF459" s="84"/>
      <c r="ATG459" s="84"/>
      <c r="ATH459" s="84"/>
      <c r="ATI459" s="84"/>
      <c r="ATJ459" s="84"/>
      <c r="ATK459" s="84"/>
      <c r="ATL459" s="84"/>
      <c r="ATM459" s="84"/>
      <c r="ATN459" s="84"/>
      <c r="ATO459" s="84"/>
      <c r="ATP459" s="84"/>
      <c r="ATQ459" s="84"/>
      <c r="ATR459" s="84"/>
      <c r="ATS459" s="84"/>
      <c r="ATT459" s="84"/>
      <c r="ATU459" s="84"/>
      <c r="ATV459" s="84"/>
      <c r="ATW459" s="84"/>
      <c r="ATX459" s="84"/>
      <c r="ATY459" s="84"/>
      <c r="ATZ459" s="84"/>
      <c r="AUA459" s="84"/>
      <c r="AUB459" s="84"/>
      <c r="AUC459" s="84"/>
      <c r="AUD459" s="84"/>
      <c r="AUE459" s="84"/>
      <c r="AUF459" s="84"/>
      <c r="AUG459" s="84"/>
      <c r="AUH459" s="84"/>
      <c r="AUI459" s="84"/>
      <c r="AUJ459" s="84"/>
      <c r="AUK459" s="84"/>
      <c r="AUL459" s="84"/>
      <c r="AUM459" s="84"/>
      <c r="AUN459" s="84"/>
      <c r="AUO459" s="84"/>
      <c r="AUP459" s="84"/>
      <c r="AUQ459" s="84"/>
      <c r="AUR459" s="84"/>
      <c r="AUS459" s="84"/>
      <c r="AUT459" s="84"/>
      <c r="AUU459" s="84"/>
      <c r="AUV459" s="84"/>
      <c r="AUW459" s="84"/>
      <c r="AUX459" s="84"/>
      <c r="AUY459" s="84"/>
      <c r="AUZ459" s="84"/>
      <c r="AVA459" s="84"/>
      <c r="AVB459" s="84"/>
      <c r="AVC459" s="84"/>
      <c r="AVD459" s="84"/>
      <c r="AVE459" s="84"/>
      <c r="AVF459" s="84"/>
      <c r="AVG459" s="84"/>
      <c r="AVH459" s="84"/>
      <c r="AVI459" s="84"/>
      <c r="AVJ459" s="84"/>
      <c r="AVK459" s="84"/>
      <c r="AVL459" s="84"/>
      <c r="AVM459" s="84"/>
      <c r="AVN459" s="84"/>
      <c r="AVO459" s="84"/>
      <c r="AVP459" s="84"/>
      <c r="AVQ459" s="84"/>
      <c r="AVR459" s="84"/>
      <c r="AVS459" s="84"/>
      <c r="AVT459" s="84"/>
      <c r="AVU459" s="84"/>
      <c r="AVV459" s="84"/>
      <c r="AVW459" s="84"/>
      <c r="AVX459" s="84"/>
      <c r="AVY459" s="84"/>
      <c r="AVZ459" s="84"/>
      <c r="AWA459" s="84"/>
      <c r="AWB459" s="84"/>
      <c r="AWC459" s="84"/>
      <c r="AWD459" s="84"/>
      <c r="AWE459" s="84"/>
      <c r="AWF459" s="84"/>
      <c r="AWG459" s="84"/>
      <c r="AWH459" s="84"/>
      <c r="AWI459" s="84"/>
      <c r="AWJ459" s="84"/>
      <c r="AWK459" s="84"/>
      <c r="AWL459" s="84"/>
      <c r="AWM459" s="84"/>
      <c r="AWN459" s="84"/>
      <c r="AWO459" s="84"/>
      <c r="AWP459" s="84"/>
      <c r="AWQ459" s="84"/>
      <c r="AWR459" s="84"/>
      <c r="AWS459" s="84"/>
      <c r="AWT459" s="84"/>
      <c r="AWU459" s="84"/>
      <c r="AWV459" s="84"/>
      <c r="AWW459" s="84"/>
      <c r="AWX459" s="84"/>
      <c r="AWY459" s="84"/>
      <c r="AWZ459" s="84"/>
      <c r="AXA459" s="84"/>
      <c r="AXB459" s="84"/>
      <c r="AXC459" s="84"/>
      <c r="AXD459" s="84"/>
      <c r="AXE459" s="84"/>
      <c r="AXF459" s="84"/>
      <c r="AXG459" s="84"/>
      <c r="AXH459" s="84"/>
      <c r="AXI459" s="84"/>
      <c r="AXJ459" s="84"/>
      <c r="AXK459" s="84"/>
      <c r="AXL459" s="84"/>
      <c r="AXM459" s="84"/>
      <c r="AXN459" s="84"/>
      <c r="AXO459" s="84"/>
      <c r="AXP459" s="84"/>
      <c r="AXQ459" s="84"/>
      <c r="AXR459" s="84"/>
      <c r="AXS459" s="84"/>
      <c r="AXT459" s="84"/>
      <c r="AXU459" s="84"/>
      <c r="AXV459" s="84"/>
      <c r="AXW459" s="84"/>
      <c r="AXX459" s="84"/>
      <c r="AXY459" s="84"/>
      <c r="AXZ459" s="84"/>
      <c r="AYA459" s="84"/>
      <c r="AYB459" s="84"/>
      <c r="AYC459" s="84"/>
      <c r="AYD459" s="84"/>
      <c r="AYE459" s="84"/>
      <c r="AYF459" s="84"/>
      <c r="AYG459" s="84"/>
      <c r="AYH459" s="84"/>
      <c r="AYI459" s="84"/>
      <c r="AYJ459" s="84"/>
      <c r="AYK459" s="84"/>
      <c r="AYL459" s="84"/>
      <c r="AYM459" s="84"/>
      <c r="AYN459" s="84"/>
      <c r="AYO459" s="84"/>
      <c r="AYP459" s="84"/>
      <c r="AYQ459" s="84"/>
      <c r="AYR459" s="84"/>
      <c r="AYS459" s="84"/>
      <c r="AYT459" s="84"/>
      <c r="AYU459" s="84"/>
      <c r="AYV459" s="84"/>
      <c r="AYW459" s="84"/>
      <c r="AYX459" s="84"/>
      <c r="AYY459" s="84"/>
      <c r="AYZ459" s="84"/>
      <c r="AZA459" s="84"/>
      <c r="AZB459" s="84"/>
      <c r="AZC459" s="84"/>
      <c r="AZD459" s="84"/>
      <c r="AZE459" s="84"/>
      <c r="AZF459" s="84"/>
      <c r="AZG459" s="84"/>
      <c r="AZH459" s="84"/>
      <c r="AZI459" s="84"/>
      <c r="AZJ459" s="84"/>
      <c r="AZK459" s="84"/>
      <c r="AZL459" s="84"/>
      <c r="AZM459" s="84"/>
      <c r="AZN459" s="84"/>
      <c r="AZO459" s="84"/>
      <c r="AZP459" s="84"/>
      <c r="AZQ459" s="84"/>
      <c r="AZR459" s="84"/>
      <c r="AZS459" s="84"/>
      <c r="AZT459" s="84"/>
      <c r="AZU459" s="84"/>
      <c r="AZV459" s="84"/>
      <c r="AZW459" s="84"/>
      <c r="AZX459" s="84"/>
      <c r="AZY459" s="84"/>
      <c r="AZZ459" s="84"/>
      <c r="BAA459" s="84"/>
      <c r="BAB459" s="84"/>
      <c r="BAC459" s="84"/>
      <c r="BAD459" s="84"/>
      <c r="BAE459" s="84"/>
      <c r="BAF459" s="84"/>
      <c r="BAG459" s="84"/>
      <c r="BAH459" s="84"/>
      <c r="BAI459" s="84"/>
      <c r="BAJ459" s="84"/>
      <c r="BAK459" s="84"/>
      <c r="BAL459" s="84"/>
      <c r="BAM459" s="84"/>
      <c r="BAN459" s="84"/>
      <c r="BAO459" s="84"/>
      <c r="BAP459" s="84"/>
      <c r="BAQ459" s="84"/>
      <c r="BAR459" s="84"/>
      <c r="BAS459" s="84"/>
      <c r="BAT459" s="84"/>
      <c r="BAU459" s="84"/>
      <c r="BAV459" s="84"/>
      <c r="BAW459" s="84"/>
      <c r="BAX459" s="84"/>
      <c r="BAY459" s="84"/>
      <c r="BAZ459" s="84"/>
      <c r="BBA459" s="84"/>
      <c r="BBB459" s="84"/>
      <c r="BBC459" s="84"/>
      <c r="BBD459" s="84"/>
      <c r="BBE459" s="84"/>
      <c r="BBF459" s="84"/>
      <c r="BBG459" s="84"/>
      <c r="BBH459" s="84"/>
      <c r="BBI459" s="84"/>
      <c r="BBJ459" s="84"/>
      <c r="BBK459" s="84"/>
      <c r="BBL459" s="84"/>
      <c r="BBM459" s="84"/>
      <c r="BBN459" s="84"/>
      <c r="BBO459" s="84"/>
      <c r="BBP459" s="84"/>
      <c r="BBQ459" s="84"/>
      <c r="BBR459" s="84"/>
      <c r="BBS459" s="84"/>
      <c r="BBT459" s="84"/>
      <c r="BBU459" s="84"/>
      <c r="BBV459" s="84"/>
      <c r="BBW459" s="84"/>
      <c r="BBX459" s="84"/>
      <c r="BBY459" s="84"/>
      <c r="BBZ459" s="84"/>
      <c r="BCA459" s="84"/>
      <c r="BCB459" s="84"/>
      <c r="BCC459" s="84"/>
      <c r="BCD459" s="84"/>
      <c r="BCE459" s="84"/>
      <c r="BCF459" s="84"/>
      <c r="BCG459" s="84"/>
      <c r="BCH459" s="84"/>
      <c r="BCI459" s="84"/>
      <c r="BCJ459" s="84"/>
      <c r="BCK459" s="84"/>
      <c r="BCL459" s="84"/>
      <c r="BCM459" s="84"/>
      <c r="BCN459" s="84"/>
      <c r="BCO459" s="84"/>
      <c r="BCP459" s="84"/>
      <c r="BCQ459" s="84"/>
      <c r="BCR459" s="84"/>
      <c r="BCS459" s="84"/>
      <c r="BCT459" s="84"/>
      <c r="BCU459" s="84"/>
      <c r="BCV459" s="84"/>
      <c r="BCW459" s="84"/>
      <c r="BCX459" s="84"/>
      <c r="BCY459" s="84"/>
      <c r="BCZ459" s="84"/>
      <c r="BDA459" s="84"/>
      <c r="BDB459" s="84"/>
      <c r="BDC459" s="84"/>
      <c r="BDD459" s="84"/>
      <c r="BDE459" s="84"/>
      <c r="BDF459" s="84"/>
      <c r="BDG459" s="84"/>
      <c r="BDH459" s="84"/>
      <c r="BDI459" s="84"/>
      <c r="BDJ459" s="84"/>
      <c r="BDK459" s="84"/>
      <c r="BDL459" s="84"/>
      <c r="BDM459" s="84"/>
      <c r="BDN459" s="84"/>
      <c r="BDO459" s="84"/>
      <c r="BDP459" s="84"/>
      <c r="BDQ459" s="84"/>
      <c r="BDR459" s="84"/>
      <c r="BDS459" s="84"/>
      <c r="BDT459" s="84"/>
      <c r="BDU459" s="84"/>
      <c r="BDV459" s="84"/>
      <c r="BDW459" s="84"/>
      <c r="BDX459" s="84"/>
      <c r="BDY459" s="84"/>
      <c r="BDZ459" s="84"/>
      <c r="BEA459" s="84"/>
      <c r="BEB459" s="84"/>
      <c r="BEC459" s="84"/>
      <c r="BED459" s="84"/>
      <c r="BEE459" s="84"/>
      <c r="BEF459" s="84"/>
      <c r="BEG459" s="84"/>
      <c r="BEH459" s="84"/>
      <c r="BEI459" s="84"/>
      <c r="BEJ459" s="84"/>
      <c r="BEK459" s="84"/>
      <c r="BEL459" s="84"/>
      <c r="BEM459" s="84"/>
      <c r="BEN459" s="84"/>
      <c r="BEO459" s="84"/>
      <c r="BEP459" s="84"/>
      <c r="BEQ459" s="84"/>
      <c r="BER459" s="84"/>
      <c r="BES459" s="84"/>
      <c r="BET459" s="84"/>
      <c r="BEU459" s="84"/>
      <c r="BEV459" s="84"/>
      <c r="BEW459" s="84"/>
      <c r="BEX459" s="84"/>
      <c r="BEY459" s="84"/>
      <c r="BEZ459" s="84"/>
      <c r="BFA459" s="84"/>
      <c r="BFB459" s="84"/>
      <c r="BFC459" s="84"/>
      <c r="BFD459" s="84"/>
      <c r="BFE459" s="84"/>
      <c r="BFF459" s="84"/>
      <c r="BFG459" s="84"/>
      <c r="BFH459" s="84"/>
      <c r="BFI459" s="84"/>
      <c r="BFJ459" s="84"/>
      <c r="BFK459" s="84"/>
      <c r="BFL459" s="84"/>
      <c r="BFM459" s="84"/>
      <c r="BFN459" s="84"/>
      <c r="BFO459" s="84"/>
      <c r="BFP459" s="84"/>
      <c r="BFQ459" s="84"/>
      <c r="BFR459" s="84"/>
      <c r="BFS459" s="84"/>
      <c r="BFT459" s="84"/>
      <c r="BFU459" s="84"/>
      <c r="BFV459" s="84"/>
      <c r="BFW459" s="84"/>
      <c r="BFX459" s="84"/>
      <c r="BFY459" s="84"/>
      <c r="BFZ459" s="84"/>
      <c r="BGA459" s="84"/>
      <c r="BGB459" s="84"/>
      <c r="BGC459" s="84"/>
      <c r="BGD459" s="84"/>
      <c r="BGE459" s="84"/>
      <c r="BGF459" s="84"/>
      <c r="BGG459" s="84"/>
      <c r="BGH459" s="84"/>
      <c r="BGI459" s="84"/>
      <c r="BGJ459" s="84"/>
      <c r="BGK459" s="84"/>
      <c r="BGL459" s="84"/>
      <c r="BGM459" s="84"/>
      <c r="BGN459" s="84"/>
      <c r="BGO459" s="84"/>
      <c r="BGP459" s="84"/>
      <c r="BGQ459" s="84"/>
      <c r="BGR459" s="84"/>
      <c r="BGS459" s="84"/>
      <c r="BGT459" s="84"/>
      <c r="BGU459" s="84"/>
      <c r="BGV459" s="84"/>
      <c r="BGW459" s="84"/>
      <c r="BGX459" s="84"/>
      <c r="BGY459" s="84"/>
      <c r="BGZ459" s="84"/>
      <c r="BHA459" s="84"/>
      <c r="BHB459" s="84"/>
      <c r="BHC459" s="84"/>
      <c r="BHD459" s="84"/>
      <c r="BHE459" s="84"/>
      <c r="BHF459" s="84"/>
      <c r="BHG459" s="84"/>
      <c r="BHH459" s="84"/>
      <c r="BHI459" s="84"/>
      <c r="BHJ459" s="84"/>
      <c r="BHK459" s="84"/>
      <c r="BHL459" s="84"/>
      <c r="BHM459" s="84"/>
      <c r="BHN459" s="84"/>
      <c r="BHO459" s="84"/>
      <c r="BHP459" s="84"/>
      <c r="BHQ459" s="84"/>
      <c r="BHR459" s="84"/>
      <c r="BHS459" s="84"/>
      <c r="BHT459" s="84"/>
      <c r="BHU459" s="84"/>
      <c r="BHV459" s="84"/>
      <c r="BHW459" s="84"/>
      <c r="BHX459" s="84"/>
      <c r="BHY459" s="84"/>
      <c r="BHZ459" s="84"/>
      <c r="BIA459" s="84"/>
      <c r="BIB459" s="84"/>
      <c r="BIC459" s="84"/>
      <c r="BID459" s="84"/>
      <c r="BIE459" s="84"/>
      <c r="BIF459" s="84"/>
      <c r="BIG459" s="84"/>
      <c r="BIH459" s="84"/>
      <c r="BII459" s="84"/>
      <c r="BIJ459" s="84"/>
      <c r="BIK459" s="84"/>
      <c r="BIL459" s="84"/>
      <c r="BIM459" s="84"/>
      <c r="BIN459" s="84"/>
      <c r="BIO459" s="84"/>
      <c r="BIP459" s="84"/>
      <c r="BIQ459" s="84"/>
      <c r="BIR459" s="84"/>
      <c r="BIS459" s="84"/>
      <c r="BIT459" s="84"/>
      <c r="BIU459" s="84"/>
      <c r="BIV459" s="84"/>
      <c r="BIW459" s="84"/>
      <c r="BIX459" s="84"/>
      <c r="BIY459" s="84"/>
      <c r="BIZ459" s="84"/>
      <c r="BJA459" s="84"/>
      <c r="BJB459" s="84"/>
      <c r="BJC459" s="84"/>
      <c r="BJD459" s="84"/>
      <c r="BJE459" s="84"/>
      <c r="BJF459" s="84"/>
      <c r="BJG459" s="84"/>
      <c r="BJH459" s="84"/>
      <c r="BJI459" s="84"/>
      <c r="BJJ459" s="84"/>
      <c r="BJK459" s="84"/>
      <c r="BJL459" s="84"/>
      <c r="BJM459" s="84"/>
      <c r="BJN459" s="84"/>
      <c r="BJO459" s="84"/>
      <c r="BJP459" s="84"/>
      <c r="BJQ459" s="84"/>
      <c r="BJR459" s="84"/>
      <c r="BJS459" s="84"/>
      <c r="BJT459" s="84"/>
      <c r="BJU459" s="84"/>
      <c r="BJV459" s="84"/>
      <c r="BJW459" s="84"/>
      <c r="BJX459" s="84"/>
      <c r="BJY459" s="84"/>
      <c r="BJZ459" s="84"/>
      <c r="BKA459" s="84"/>
      <c r="BKB459" s="84"/>
      <c r="BKC459" s="84"/>
      <c r="BKD459" s="84"/>
      <c r="BKE459" s="84"/>
      <c r="BKF459" s="84"/>
      <c r="BKG459" s="84"/>
      <c r="BKH459" s="84"/>
      <c r="BKI459" s="84"/>
      <c r="BKJ459" s="84"/>
      <c r="BKK459" s="84"/>
      <c r="BKL459" s="84"/>
      <c r="BKM459" s="84"/>
      <c r="BKN459" s="84"/>
      <c r="BKO459" s="84"/>
      <c r="BKP459" s="84"/>
      <c r="BKQ459" s="84"/>
      <c r="BKR459" s="84"/>
      <c r="BKS459" s="84"/>
      <c r="BKT459" s="84"/>
      <c r="BKU459" s="84"/>
      <c r="BKV459" s="84"/>
      <c r="BKW459" s="84"/>
      <c r="BKX459" s="84"/>
      <c r="BKY459" s="84"/>
      <c r="BKZ459" s="84"/>
      <c r="BLA459" s="84"/>
      <c r="BLB459" s="84"/>
      <c r="BLC459" s="84"/>
      <c r="BLD459" s="84"/>
      <c r="BLE459" s="84"/>
      <c r="BLF459" s="84"/>
      <c r="BLG459" s="84"/>
      <c r="BLH459" s="84"/>
      <c r="BLI459" s="84"/>
      <c r="BLJ459" s="84"/>
      <c r="BLK459" s="84"/>
      <c r="BLL459" s="84"/>
      <c r="BLM459" s="84"/>
      <c r="BLN459" s="84"/>
      <c r="BLO459" s="84"/>
      <c r="BLP459" s="84"/>
      <c r="BLQ459" s="84"/>
      <c r="BLR459" s="84"/>
      <c r="BLS459" s="84"/>
      <c r="BLT459" s="84"/>
      <c r="BLU459" s="84"/>
      <c r="BLV459" s="84"/>
      <c r="BLW459" s="84"/>
      <c r="BLX459" s="84"/>
      <c r="BLY459" s="84"/>
      <c r="BLZ459" s="84"/>
      <c r="BMA459" s="84"/>
      <c r="BMB459" s="84"/>
      <c r="BMC459" s="84"/>
      <c r="BMD459" s="84"/>
      <c r="BME459" s="84"/>
      <c r="BMF459" s="84"/>
      <c r="BMG459" s="84"/>
      <c r="BMH459" s="84"/>
      <c r="BMI459" s="84"/>
      <c r="BMJ459" s="84"/>
      <c r="BMK459" s="84"/>
      <c r="BML459" s="84"/>
      <c r="BMM459" s="84"/>
      <c r="BMN459" s="84"/>
      <c r="BMO459" s="84"/>
      <c r="BMP459" s="84"/>
      <c r="BMQ459" s="84"/>
      <c r="BMR459" s="84"/>
      <c r="BMS459" s="84"/>
      <c r="BMT459" s="84"/>
      <c r="BMU459" s="84"/>
      <c r="BMV459" s="84"/>
      <c r="BMW459" s="84"/>
      <c r="BMX459" s="84"/>
      <c r="BMY459" s="84"/>
      <c r="BMZ459" s="84"/>
      <c r="BNA459" s="84"/>
      <c r="BNB459" s="84"/>
      <c r="BNC459" s="84"/>
      <c r="BND459" s="84"/>
      <c r="BNE459" s="84"/>
      <c r="BNF459" s="84"/>
      <c r="BNG459" s="84"/>
      <c r="BNH459" s="84"/>
      <c r="BNI459" s="84"/>
      <c r="BNJ459" s="84"/>
      <c r="BNK459" s="84"/>
      <c r="BNL459" s="84"/>
      <c r="BNM459" s="84"/>
      <c r="BNN459" s="84"/>
      <c r="BNO459" s="84"/>
      <c r="BNP459" s="84"/>
      <c r="BNQ459" s="84"/>
      <c r="BNR459" s="84"/>
      <c r="BNS459" s="84"/>
      <c r="BNT459" s="84"/>
      <c r="BNU459" s="84"/>
      <c r="BNV459" s="84"/>
      <c r="BNW459" s="84"/>
      <c r="BNX459" s="84"/>
      <c r="BNY459" s="84"/>
      <c r="BNZ459" s="84"/>
      <c r="BOA459" s="84"/>
      <c r="BOB459" s="84"/>
      <c r="BOC459" s="84"/>
      <c r="BOD459" s="84"/>
      <c r="BOE459" s="84"/>
      <c r="BOF459" s="84"/>
      <c r="BOG459" s="84"/>
      <c r="BOH459" s="84"/>
      <c r="BOI459" s="84"/>
      <c r="BOJ459" s="84"/>
      <c r="BOK459" s="84"/>
      <c r="BOL459" s="84"/>
      <c r="BOM459" s="84"/>
      <c r="BON459" s="84"/>
      <c r="BOO459" s="84"/>
      <c r="BOP459" s="84"/>
      <c r="BOQ459" s="84"/>
      <c r="BOR459" s="84"/>
      <c r="BOS459" s="84"/>
      <c r="BOT459" s="84"/>
      <c r="BOU459" s="84"/>
      <c r="BOV459" s="84"/>
      <c r="BOW459" s="84"/>
      <c r="BOX459" s="84"/>
      <c r="BOY459" s="84"/>
      <c r="BOZ459" s="84"/>
      <c r="BPA459" s="84"/>
      <c r="BPB459" s="84"/>
      <c r="BPC459" s="84"/>
      <c r="BPD459" s="84"/>
      <c r="BPE459" s="84"/>
      <c r="BPF459" s="84"/>
      <c r="BPG459" s="84"/>
      <c r="BPH459" s="84"/>
      <c r="BPI459" s="84"/>
      <c r="BPJ459" s="84"/>
      <c r="BPK459" s="84"/>
      <c r="BPL459" s="84"/>
      <c r="BPM459" s="84"/>
      <c r="BPN459" s="84"/>
      <c r="BPO459" s="84"/>
      <c r="BPP459" s="84"/>
      <c r="BPQ459" s="84"/>
      <c r="BPR459" s="84"/>
      <c r="BPS459" s="84"/>
      <c r="BPT459" s="84"/>
      <c r="BPU459" s="84"/>
      <c r="BPV459" s="84"/>
      <c r="BPW459" s="84"/>
      <c r="BPX459" s="84"/>
      <c r="BPY459" s="84"/>
      <c r="BPZ459" s="84"/>
      <c r="BQA459" s="84"/>
      <c r="BQB459" s="84"/>
      <c r="BQC459" s="84"/>
      <c r="BQD459" s="84"/>
      <c r="BQE459" s="84"/>
      <c r="BQF459" s="84"/>
      <c r="BQG459" s="84"/>
      <c r="BQH459" s="84"/>
      <c r="BQI459" s="84"/>
      <c r="BQJ459" s="84"/>
      <c r="BQK459" s="84"/>
      <c r="BQL459" s="84"/>
      <c r="BQM459" s="84"/>
      <c r="BQN459" s="84"/>
      <c r="BQO459" s="84"/>
      <c r="BQP459" s="84"/>
      <c r="BQQ459" s="84"/>
      <c r="BQR459" s="84"/>
      <c r="BQS459" s="84"/>
      <c r="BQT459" s="84"/>
      <c r="BQU459" s="84"/>
      <c r="BQV459" s="84"/>
      <c r="BQW459" s="84"/>
      <c r="BQX459" s="84"/>
      <c r="BQY459" s="84"/>
      <c r="BQZ459" s="84"/>
      <c r="BRA459" s="84"/>
      <c r="BRB459" s="84"/>
      <c r="BRC459" s="84"/>
      <c r="BRD459" s="84"/>
      <c r="BRE459" s="84"/>
      <c r="BRF459" s="84"/>
      <c r="BRG459" s="84"/>
      <c r="BRH459" s="84"/>
      <c r="BRI459" s="84"/>
      <c r="BRJ459" s="84"/>
      <c r="BRK459" s="84"/>
      <c r="BRL459" s="84"/>
      <c r="BRM459" s="84"/>
      <c r="BRN459" s="84"/>
      <c r="BRO459" s="84"/>
      <c r="BRP459" s="84"/>
      <c r="BRQ459" s="84"/>
      <c r="BRR459" s="84"/>
      <c r="BRS459" s="84"/>
      <c r="BRT459" s="84"/>
      <c r="BRU459" s="84"/>
      <c r="BRV459" s="84"/>
      <c r="BRW459" s="84"/>
      <c r="BRX459" s="84"/>
      <c r="BRY459" s="84"/>
      <c r="BRZ459" s="84"/>
      <c r="BSA459" s="84"/>
      <c r="BSB459" s="84"/>
      <c r="BSC459" s="84"/>
      <c r="BSD459" s="84"/>
      <c r="BSE459" s="84"/>
      <c r="BSF459" s="84"/>
      <c r="BSG459" s="84"/>
      <c r="BSH459" s="84"/>
      <c r="BSI459" s="84"/>
      <c r="BSJ459" s="84"/>
      <c r="BSK459" s="84"/>
      <c r="BSL459" s="84"/>
      <c r="BSM459" s="84"/>
      <c r="BSN459" s="84"/>
      <c r="BSO459" s="84"/>
      <c r="BSP459" s="84"/>
      <c r="BSQ459" s="84"/>
      <c r="BSR459" s="84"/>
      <c r="BSS459" s="84"/>
      <c r="BST459" s="84"/>
      <c r="BSU459" s="84"/>
      <c r="BSV459" s="84"/>
      <c r="BSW459" s="84"/>
      <c r="BSX459" s="84"/>
      <c r="BSY459" s="84"/>
      <c r="BSZ459" s="84"/>
      <c r="BTA459" s="84"/>
      <c r="BTB459" s="84"/>
      <c r="BTC459" s="84"/>
      <c r="BTD459" s="84"/>
      <c r="BTE459" s="84"/>
      <c r="BTF459" s="84"/>
      <c r="BTG459" s="84"/>
      <c r="BTH459" s="84"/>
      <c r="BTI459" s="84"/>
      <c r="BTJ459" s="84"/>
      <c r="BTK459" s="84"/>
      <c r="BTL459" s="84"/>
      <c r="BTM459" s="84"/>
      <c r="BTN459" s="84"/>
      <c r="BTO459" s="84"/>
      <c r="BTP459" s="84"/>
      <c r="BTQ459" s="84"/>
      <c r="BTR459" s="84"/>
      <c r="BTS459" s="84"/>
      <c r="BTT459" s="84"/>
      <c r="BTU459" s="84"/>
      <c r="BTV459" s="84"/>
      <c r="BTW459" s="84"/>
      <c r="BTX459" s="84"/>
      <c r="BTY459" s="84"/>
      <c r="BTZ459" s="84"/>
      <c r="BUA459" s="84"/>
      <c r="BUB459" s="84"/>
      <c r="BUC459" s="84"/>
      <c r="BUD459" s="84"/>
      <c r="BUE459" s="84"/>
      <c r="BUF459" s="84"/>
      <c r="BUG459" s="84"/>
      <c r="BUH459" s="84"/>
      <c r="BUI459" s="84"/>
      <c r="BUJ459" s="84"/>
      <c r="BUK459" s="84"/>
      <c r="BUL459" s="84"/>
      <c r="BUM459" s="84"/>
      <c r="BUN459" s="84"/>
      <c r="BUO459" s="84"/>
      <c r="BUP459" s="84"/>
      <c r="BUQ459" s="84"/>
      <c r="BUR459" s="84"/>
      <c r="BUS459" s="84"/>
      <c r="BUT459" s="84"/>
      <c r="BUU459" s="84"/>
      <c r="BUV459" s="84"/>
      <c r="BUW459" s="84"/>
      <c r="BUX459" s="84"/>
      <c r="BUY459" s="84"/>
      <c r="BUZ459" s="84"/>
      <c r="BVA459" s="84"/>
      <c r="BVB459" s="84"/>
      <c r="BVC459" s="84"/>
      <c r="BVD459" s="84"/>
      <c r="BVE459" s="84"/>
      <c r="BVF459" s="84"/>
      <c r="BVG459" s="84"/>
      <c r="BVH459" s="84"/>
      <c r="BVI459" s="84"/>
      <c r="BVJ459" s="84"/>
      <c r="BVK459" s="84"/>
      <c r="BVL459" s="84"/>
      <c r="BVM459" s="84"/>
      <c r="BVN459" s="84"/>
      <c r="BVO459" s="84"/>
      <c r="BVP459" s="84"/>
      <c r="BVQ459" s="84"/>
      <c r="BVR459" s="84"/>
      <c r="BVS459" s="84"/>
      <c r="BVT459" s="84"/>
      <c r="BVU459" s="84"/>
      <c r="BVV459" s="84"/>
      <c r="BVW459" s="84"/>
      <c r="BVX459" s="84"/>
      <c r="BVY459" s="84"/>
      <c r="BVZ459" s="84"/>
      <c r="BWA459" s="84"/>
      <c r="BWB459" s="84"/>
      <c r="BWC459" s="84"/>
      <c r="BWD459" s="84"/>
      <c r="BWE459" s="84"/>
      <c r="BWF459" s="84"/>
      <c r="BWG459" s="84"/>
      <c r="BWH459" s="84"/>
      <c r="BWI459" s="84"/>
      <c r="BWJ459" s="84"/>
      <c r="BWK459" s="84"/>
      <c r="BWL459" s="84"/>
      <c r="BWM459" s="84"/>
      <c r="BWN459" s="84"/>
      <c r="BWO459" s="84"/>
      <c r="BWP459" s="84"/>
      <c r="BWQ459" s="84"/>
      <c r="BWR459" s="84"/>
      <c r="BWS459" s="84"/>
      <c r="BWT459" s="84"/>
      <c r="BWU459" s="84"/>
      <c r="BWV459" s="84"/>
      <c r="BWW459" s="84"/>
      <c r="BWX459" s="84"/>
      <c r="BWY459" s="84"/>
      <c r="BWZ459" s="84"/>
      <c r="BXA459" s="84"/>
      <c r="BXB459" s="84"/>
      <c r="BXC459" s="84"/>
      <c r="BXD459" s="84"/>
      <c r="BXE459" s="84"/>
      <c r="BXF459" s="84"/>
      <c r="BXG459" s="84"/>
      <c r="BXH459" s="84"/>
      <c r="BXI459" s="84"/>
      <c r="BXJ459" s="84"/>
      <c r="BXK459" s="84"/>
      <c r="BXL459" s="84"/>
      <c r="BXM459" s="84"/>
      <c r="BXN459" s="84"/>
      <c r="BXO459" s="84"/>
      <c r="BXP459" s="84"/>
      <c r="BXQ459" s="84"/>
      <c r="BXR459" s="84"/>
      <c r="BXS459" s="84"/>
      <c r="BXT459" s="84"/>
      <c r="BXU459" s="84"/>
      <c r="BXV459" s="84"/>
      <c r="BXW459" s="84"/>
      <c r="BXX459" s="84"/>
      <c r="BXY459" s="84"/>
      <c r="BXZ459" s="84"/>
      <c r="BYA459" s="84"/>
      <c r="BYB459" s="84"/>
      <c r="BYC459" s="84"/>
      <c r="BYD459" s="84"/>
      <c r="BYE459" s="84"/>
      <c r="BYF459" s="84"/>
      <c r="BYG459" s="84"/>
      <c r="BYH459" s="84"/>
      <c r="BYI459" s="84"/>
      <c r="BYJ459" s="84"/>
      <c r="BYK459" s="84"/>
      <c r="BYL459" s="84"/>
      <c r="BYM459" s="84"/>
      <c r="BYN459" s="84"/>
      <c r="BYO459" s="84"/>
      <c r="BYP459" s="84"/>
      <c r="BYQ459" s="84"/>
      <c r="BYR459" s="84"/>
      <c r="BYS459" s="84"/>
      <c r="BYT459" s="84"/>
      <c r="BYU459" s="84"/>
      <c r="BYV459" s="84"/>
      <c r="BYW459" s="84"/>
      <c r="BYX459" s="84"/>
      <c r="BYY459" s="84"/>
      <c r="BYZ459" s="84"/>
      <c r="BZA459" s="84"/>
      <c r="BZB459" s="84"/>
      <c r="BZC459" s="84"/>
      <c r="BZD459" s="84"/>
      <c r="BZE459" s="84"/>
      <c r="BZF459" s="84"/>
      <c r="BZG459" s="84"/>
      <c r="BZH459" s="84"/>
      <c r="BZI459" s="84"/>
      <c r="BZJ459" s="84"/>
      <c r="BZK459" s="84"/>
      <c r="BZL459" s="84"/>
      <c r="BZM459" s="84"/>
      <c r="BZN459" s="84"/>
      <c r="BZO459" s="84"/>
      <c r="BZP459" s="84"/>
      <c r="BZQ459" s="84"/>
      <c r="BZR459" s="84"/>
      <c r="BZS459" s="84"/>
      <c r="BZT459" s="84"/>
      <c r="BZU459" s="84"/>
      <c r="BZV459" s="84"/>
      <c r="BZW459" s="84"/>
      <c r="BZX459" s="84"/>
      <c r="BZY459" s="84"/>
      <c r="BZZ459" s="84"/>
      <c r="CAA459" s="84"/>
      <c r="CAB459" s="84"/>
      <c r="CAC459" s="84"/>
      <c r="CAD459" s="84"/>
      <c r="CAE459" s="84"/>
      <c r="CAF459" s="84"/>
      <c r="CAG459" s="84"/>
      <c r="CAH459" s="84"/>
      <c r="CAI459" s="84"/>
      <c r="CAJ459" s="84"/>
      <c r="CAK459" s="84"/>
      <c r="CAL459" s="84"/>
      <c r="CAM459" s="84"/>
      <c r="CAN459" s="84"/>
      <c r="CAO459" s="84"/>
      <c r="CAP459" s="84"/>
      <c r="CAQ459" s="84"/>
      <c r="CAR459" s="84"/>
      <c r="CAS459" s="84"/>
      <c r="CAT459" s="84"/>
      <c r="CAU459" s="84"/>
      <c r="CAV459" s="84"/>
      <c r="CAW459" s="84"/>
      <c r="CAX459" s="84"/>
      <c r="CAY459" s="84"/>
      <c r="CAZ459" s="84"/>
      <c r="CBA459" s="84"/>
      <c r="CBB459" s="84"/>
      <c r="CBC459" s="84"/>
      <c r="CBD459" s="84"/>
      <c r="CBE459" s="84"/>
      <c r="CBF459" s="84"/>
      <c r="CBG459" s="84"/>
      <c r="CBH459" s="84"/>
      <c r="CBI459" s="84"/>
      <c r="CBJ459" s="84"/>
      <c r="CBK459" s="84"/>
      <c r="CBL459" s="84"/>
      <c r="CBM459" s="84"/>
      <c r="CBN459" s="84"/>
      <c r="CBO459" s="84"/>
      <c r="CBP459" s="84"/>
      <c r="CBQ459" s="84"/>
      <c r="CBR459" s="84"/>
      <c r="CBS459" s="84"/>
      <c r="CBT459" s="84"/>
      <c r="CBU459" s="84"/>
      <c r="CBV459" s="84"/>
      <c r="CBW459" s="84"/>
      <c r="CBX459" s="84"/>
      <c r="CBY459" s="84"/>
      <c r="CBZ459" s="84"/>
      <c r="CCA459" s="84"/>
      <c r="CCB459" s="84"/>
      <c r="CCC459" s="84"/>
      <c r="CCD459" s="84"/>
      <c r="CCE459" s="84"/>
      <c r="CCF459" s="84"/>
      <c r="CCG459" s="84"/>
      <c r="CCH459" s="84"/>
      <c r="CCI459" s="84"/>
      <c r="CCJ459" s="84"/>
      <c r="CCK459" s="84"/>
      <c r="CCL459" s="84"/>
      <c r="CCM459" s="84"/>
      <c r="CCN459" s="84"/>
      <c r="CCO459" s="84"/>
      <c r="CCP459" s="84"/>
      <c r="CCQ459" s="84"/>
      <c r="CCR459" s="84"/>
      <c r="CCS459" s="84"/>
      <c r="CCT459" s="84"/>
      <c r="CCU459" s="84"/>
      <c r="CCV459" s="84"/>
      <c r="CCW459" s="84"/>
      <c r="CCX459" s="84"/>
      <c r="CCY459" s="84"/>
      <c r="CCZ459" s="84"/>
      <c r="CDA459" s="84"/>
      <c r="CDB459" s="84"/>
      <c r="CDC459" s="84"/>
      <c r="CDD459" s="84"/>
      <c r="CDE459" s="84"/>
      <c r="CDF459" s="84"/>
      <c r="CDG459" s="84"/>
      <c r="CDH459" s="84"/>
      <c r="CDI459" s="84"/>
      <c r="CDJ459" s="84"/>
      <c r="CDK459" s="84"/>
      <c r="CDL459" s="84"/>
      <c r="CDM459" s="84"/>
      <c r="CDN459" s="84"/>
      <c r="CDO459" s="84"/>
      <c r="CDP459" s="84"/>
      <c r="CDQ459" s="84"/>
      <c r="CDR459" s="84"/>
      <c r="CDS459" s="84"/>
      <c r="CDT459" s="84"/>
      <c r="CDU459" s="84"/>
      <c r="CDV459" s="84"/>
      <c r="CDW459" s="84"/>
      <c r="CDX459" s="84"/>
      <c r="CDY459" s="84"/>
      <c r="CDZ459" s="84"/>
      <c r="CEA459" s="84"/>
      <c r="CEB459" s="84"/>
      <c r="CEC459" s="84"/>
      <c r="CED459" s="84"/>
      <c r="CEE459" s="84"/>
      <c r="CEF459" s="84"/>
      <c r="CEG459" s="84"/>
      <c r="CEH459" s="84"/>
      <c r="CEI459" s="84"/>
      <c r="CEJ459" s="84"/>
      <c r="CEK459" s="84"/>
      <c r="CEL459" s="84"/>
      <c r="CEM459" s="84"/>
      <c r="CEN459" s="84"/>
      <c r="CEO459" s="84"/>
      <c r="CEP459" s="84"/>
      <c r="CEQ459" s="84"/>
      <c r="CER459" s="84"/>
      <c r="CES459" s="84"/>
      <c r="CET459" s="84"/>
      <c r="CEU459" s="84"/>
      <c r="CEV459" s="84"/>
      <c r="CEW459" s="84"/>
      <c r="CEX459" s="84"/>
      <c r="CEY459" s="84"/>
      <c r="CEZ459" s="84"/>
      <c r="CFA459" s="84"/>
      <c r="CFB459" s="84"/>
      <c r="CFC459" s="84"/>
      <c r="CFD459" s="84"/>
      <c r="CFE459" s="84"/>
      <c r="CFF459" s="84"/>
      <c r="CFG459" s="84"/>
      <c r="CFH459" s="84"/>
      <c r="CFI459" s="84"/>
      <c r="CFJ459" s="84"/>
      <c r="CFK459" s="84"/>
      <c r="CFL459" s="84"/>
      <c r="CFM459" s="84"/>
      <c r="CFN459" s="84"/>
      <c r="CFO459" s="84"/>
      <c r="CFP459" s="84"/>
      <c r="CFQ459" s="84"/>
      <c r="CFR459" s="84"/>
      <c r="CFS459" s="84"/>
      <c r="CFT459" s="84"/>
      <c r="CFU459" s="84"/>
      <c r="CFV459" s="84"/>
      <c r="CFW459" s="84"/>
      <c r="CFX459" s="84"/>
      <c r="CFY459" s="84"/>
      <c r="CFZ459" s="84"/>
      <c r="CGA459" s="84"/>
      <c r="CGB459" s="84"/>
      <c r="CGC459" s="84"/>
      <c r="CGD459" s="84"/>
      <c r="CGE459" s="84"/>
      <c r="CGF459" s="84"/>
      <c r="CGG459" s="84"/>
      <c r="CGH459" s="84"/>
      <c r="CGI459" s="84"/>
      <c r="CGJ459" s="84"/>
      <c r="CGK459" s="84"/>
      <c r="CGL459" s="84"/>
      <c r="CGM459" s="84"/>
      <c r="CGN459" s="84"/>
      <c r="CGO459" s="84"/>
      <c r="CGP459" s="84"/>
      <c r="CGQ459" s="84"/>
      <c r="CGR459" s="84"/>
      <c r="CGS459" s="84"/>
      <c r="CGT459" s="84"/>
      <c r="CGU459" s="84"/>
      <c r="CGV459" s="84"/>
      <c r="CGW459" s="84"/>
      <c r="CGX459" s="84"/>
      <c r="CGY459" s="84"/>
      <c r="CGZ459" s="84"/>
      <c r="CHA459" s="84"/>
      <c r="CHB459" s="84"/>
      <c r="CHC459" s="84"/>
      <c r="CHD459" s="84"/>
      <c r="CHE459" s="84"/>
      <c r="CHF459" s="84"/>
      <c r="CHG459" s="84"/>
      <c r="CHH459" s="84"/>
      <c r="CHI459" s="84"/>
      <c r="CHJ459" s="84"/>
      <c r="CHK459" s="84"/>
      <c r="CHL459" s="84"/>
      <c r="CHM459" s="84"/>
      <c r="CHN459" s="84"/>
      <c r="CHO459" s="84"/>
      <c r="CHP459" s="84"/>
      <c r="CHQ459" s="84"/>
      <c r="CHR459" s="84"/>
      <c r="CHS459" s="84"/>
      <c r="CHT459" s="84"/>
      <c r="CHU459" s="84"/>
      <c r="CHV459" s="84"/>
      <c r="CHW459" s="84"/>
      <c r="CHX459" s="84"/>
      <c r="CHY459" s="84"/>
      <c r="CHZ459" s="84"/>
      <c r="CIA459" s="84"/>
      <c r="CIB459" s="84"/>
      <c r="CIC459" s="84"/>
      <c r="CID459" s="84"/>
      <c r="CIE459" s="84"/>
      <c r="CIF459" s="84"/>
      <c r="CIG459" s="84"/>
      <c r="CIH459" s="84"/>
      <c r="CII459" s="84"/>
      <c r="CIJ459" s="84"/>
      <c r="CIK459" s="84"/>
      <c r="CIL459" s="84"/>
      <c r="CIM459" s="84"/>
      <c r="CIN459" s="84"/>
      <c r="CIO459" s="84"/>
      <c r="CIP459" s="84"/>
      <c r="CIQ459" s="84"/>
      <c r="CIR459" s="84"/>
      <c r="CIS459" s="84"/>
      <c r="CIT459" s="84"/>
      <c r="CIU459" s="84"/>
      <c r="CIV459" s="84"/>
      <c r="CIW459" s="84"/>
      <c r="CIX459" s="84"/>
      <c r="CIY459" s="84"/>
      <c r="CIZ459" s="84"/>
      <c r="CJA459" s="84"/>
      <c r="CJB459" s="84"/>
      <c r="CJC459" s="84"/>
      <c r="CJD459" s="84"/>
      <c r="CJE459" s="84"/>
      <c r="CJF459" s="84"/>
      <c r="CJG459" s="84"/>
      <c r="CJH459" s="84"/>
      <c r="CJI459" s="84"/>
      <c r="CJJ459" s="84"/>
      <c r="CJK459" s="84"/>
      <c r="CJL459" s="84"/>
      <c r="CJM459" s="84"/>
      <c r="CJN459" s="84"/>
      <c r="CJO459" s="84"/>
      <c r="CJP459" s="84"/>
      <c r="CJQ459" s="84"/>
      <c r="CJR459" s="84"/>
      <c r="CJS459" s="84"/>
      <c r="CJT459" s="84"/>
      <c r="CJU459" s="84"/>
      <c r="CJV459" s="84"/>
      <c r="CJW459" s="84"/>
      <c r="CJX459" s="84"/>
      <c r="CJY459" s="84"/>
      <c r="CJZ459" s="84"/>
      <c r="CKA459" s="84"/>
      <c r="CKB459" s="84"/>
      <c r="CKC459" s="84"/>
      <c r="CKD459" s="84"/>
      <c r="CKE459" s="84"/>
      <c r="CKF459" s="84"/>
      <c r="CKG459" s="84"/>
      <c r="CKH459" s="84"/>
      <c r="CKI459" s="84"/>
      <c r="CKJ459" s="84"/>
      <c r="CKK459" s="84"/>
      <c r="CKL459" s="84"/>
      <c r="CKM459" s="84"/>
      <c r="CKN459" s="84"/>
      <c r="CKO459" s="84"/>
      <c r="CKP459" s="84"/>
      <c r="CKQ459" s="84"/>
      <c r="CKR459" s="84"/>
      <c r="CKS459" s="84"/>
      <c r="CKT459" s="84"/>
      <c r="CKU459" s="84"/>
      <c r="CKV459" s="84"/>
      <c r="CKW459" s="84"/>
      <c r="CKX459" s="84"/>
      <c r="CKY459" s="84"/>
      <c r="CKZ459" s="84"/>
      <c r="CLA459" s="84"/>
      <c r="CLB459" s="84"/>
      <c r="CLC459" s="84"/>
      <c r="CLD459" s="84"/>
      <c r="CLE459" s="84"/>
      <c r="CLF459" s="84"/>
      <c r="CLG459" s="84"/>
      <c r="CLH459" s="84"/>
      <c r="CLI459" s="84"/>
      <c r="CLJ459" s="84"/>
      <c r="CLK459" s="84"/>
      <c r="CLL459" s="84"/>
      <c r="CLM459" s="84"/>
      <c r="CLN459" s="84"/>
      <c r="CLO459" s="84"/>
      <c r="CLP459" s="84"/>
      <c r="CLQ459" s="84"/>
      <c r="CLR459" s="84"/>
      <c r="CLS459" s="84"/>
      <c r="CLT459" s="84"/>
      <c r="CLU459" s="84"/>
      <c r="CLV459" s="84"/>
      <c r="CLW459" s="84"/>
      <c r="CLX459" s="84"/>
      <c r="CLY459" s="84"/>
      <c r="CLZ459" s="84"/>
      <c r="CMA459" s="84"/>
      <c r="CMB459" s="84"/>
      <c r="CMC459" s="84"/>
      <c r="CMD459" s="84"/>
      <c r="CME459" s="84"/>
      <c r="CMF459" s="84"/>
      <c r="CMG459" s="84"/>
      <c r="CMH459" s="84"/>
      <c r="CMI459" s="84"/>
      <c r="CMJ459" s="84"/>
      <c r="CMK459" s="84"/>
      <c r="CML459" s="84"/>
      <c r="CMM459" s="84"/>
      <c r="CMN459" s="84"/>
      <c r="CMO459" s="84"/>
      <c r="CMP459" s="84"/>
      <c r="CMQ459" s="84"/>
      <c r="CMR459" s="84"/>
      <c r="CMS459" s="84"/>
      <c r="CMT459" s="84"/>
      <c r="CMU459" s="84"/>
      <c r="CMV459" s="84"/>
      <c r="CMW459" s="84"/>
      <c r="CMX459" s="84"/>
      <c r="CMY459" s="84"/>
      <c r="CMZ459" s="84"/>
      <c r="CNA459" s="84"/>
      <c r="CNB459" s="84"/>
      <c r="CNC459" s="84"/>
      <c r="CND459" s="84"/>
      <c r="CNE459" s="84"/>
      <c r="CNF459" s="84"/>
      <c r="CNG459" s="84"/>
      <c r="CNH459" s="84"/>
      <c r="CNI459" s="84"/>
      <c r="CNJ459" s="84"/>
      <c r="CNK459" s="84"/>
      <c r="CNL459" s="84"/>
      <c r="CNM459" s="84"/>
      <c r="CNN459" s="84"/>
      <c r="CNO459" s="84"/>
      <c r="CNP459" s="84"/>
      <c r="CNQ459" s="84"/>
      <c r="CNR459" s="84"/>
      <c r="CNS459" s="84"/>
      <c r="CNT459" s="84"/>
      <c r="CNU459" s="84"/>
      <c r="CNV459" s="84"/>
      <c r="CNW459" s="84"/>
      <c r="CNX459" s="84"/>
      <c r="CNY459" s="84"/>
      <c r="CNZ459" s="84"/>
      <c r="COA459" s="84"/>
      <c r="COB459" s="84"/>
      <c r="COC459" s="84"/>
      <c r="COD459" s="84"/>
      <c r="COE459" s="84"/>
      <c r="COF459" s="84"/>
      <c r="COG459" s="84"/>
      <c r="COH459" s="84"/>
      <c r="COI459" s="84"/>
      <c r="COJ459" s="84"/>
      <c r="COK459" s="84"/>
      <c r="COL459" s="84"/>
      <c r="COM459" s="84"/>
      <c r="CON459" s="84"/>
      <c r="COO459" s="84"/>
      <c r="COP459" s="84"/>
      <c r="COQ459" s="84"/>
      <c r="COR459" s="84"/>
      <c r="COS459" s="84"/>
      <c r="COT459" s="84"/>
      <c r="COU459" s="84"/>
      <c r="COV459" s="84"/>
      <c r="COW459" s="84"/>
      <c r="COX459" s="84"/>
      <c r="COY459" s="84"/>
      <c r="COZ459" s="84"/>
      <c r="CPA459" s="84"/>
      <c r="CPB459" s="84"/>
      <c r="CPC459" s="84"/>
      <c r="CPD459" s="84"/>
      <c r="CPE459" s="84"/>
      <c r="CPF459" s="84"/>
      <c r="CPG459" s="84"/>
      <c r="CPH459" s="84"/>
      <c r="CPI459" s="84"/>
      <c r="CPJ459" s="84"/>
      <c r="CPK459" s="84"/>
      <c r="CPL459" s="84"/>
      <c r="CPM459" s="84"/>
      <c r="CPN459" s="84"/>
      <c r="CPO459" s="84"/>
      <c r="CPP459" s="84"/>
      <c r="CPQ459" s="84"/>
      <c r="CPR459" s="84"/>
      <c r="CPS459" s="84"/>
      <c r="CPT459" s="84"/>
      <c r="CPU459" s="84"/>
      <c r="CPV459" s="84"/>
      <c r="CPW459" s="84"/>
      <c r="CPX459" s="84"/>
      <c r="CPY459" s="84"/>
      <c r="CPZ459" s="84"/>
      <c r="CQA459" s="84"/>
      <c r="CQB459" s="84"/>
      <c r="CQC459" s="84"/>
      <c r="CQD459" s="84"/>
      <c r="CQE459" s="84"/>
      <c r="CQF459" s="84"/>
      <c r="CQG459" s="84"/>
      <c r="CQH459" s="84"/>
      <c r="CQI459" s="84"/>
      <c r="CQJ459" s="84"/>
      <c r="CQK459" s="84"/>
      <c r="CQL459" s="84"/>
      <c r="CQM459" s="84"/>
      <c r="CQN459" s="84"/>
      <c r="CQO459" s="84"/>
      <c r="CQP459" s="84"/>
      <c r="CQQ459" s="84"/>
      <c r="CQR459" s="84"/>
      <c r="CQS459" s="84"/>
      <c r="CQT459" s="84"/>
      <c r="CQU459" s="84"/>
      <c r="CQV459" s="84"/>
      <c r="CQW459" s="84"/>
      <c r="CQX459" s="84"/>
      <c r="CQY459" s="84"/>
      <c r="CQZ459" s="84"/>
      <c r="CRA459" s="84"/>
      <c r="CRB459" s="84"/>
      <c r="CRC459" s="84"/>
      <c r="CRD459" s="84"/>
      <c r="CRE459" s="84"/>
      <c r="CRF459" s="84"/>
      <c r="CRG459" s="84"/>
      <c r="CRH459" s="84"/>
      <c r="CRI459" s="84"/>
      <c r="CRJ459" s="84"/>
      <c r="CRK459" s="84"/>
      <c r="CRL459" s="84"/>
      <c r="CRM459" s="84"/>
      <c r="CRN459" s="84"/>
      <c r="CRO459" s="84"/>
      <c r="CRP459" s="84"/>
      <c r="CRQ459" s="84"/>
      <c r="CRR459" s="84"/>
      <c r="CRS459" s="84"/>
      <c r="CRT459" s="84"/>
      <c r="CRU459" s="84"/>
      <c r="CRV459" s="84"/>
      <c r="CRW459" s="84"/>
      <c r="CRX459" s="84"/>
      <c r="CRY459" s="84"/>
      <c r="CRZ459" s="84"/>
      <c r="CSA459" s="84"/>
      <c r="CSB459" s="84"/>
      <c r="CSC459" s="84"/>
      <c r="CSD459" s="84"/>
      <c r="CSE459" s="84"/>
      <c r="CSF459" s="84"/>
      <c r="CSG459" s="84"/>
      <c r="CSH459" s="84"/>
      <c r="CSI459" s="84"/>
      <c r="CSJ459" s="84"/>
      <c r="CSK459" s="84"/>
      <c r="CSL459" s="84"/>
      <c r="CSM459" s="84"/>
      <c r="CSN459" s="84"/>
      <c r="CSO459" s="84"/>
      <c r="CSP459" s="84"/>
      <c r="CSQ459" s="84"/>
      <c r="CSR459" s="84"/>
      <c r="CSS459" s="84"/>
      <c r="CST459" s="84"/>
      <c r="CSU459" s="84"/>
      <c r="CSV459" s="84"/>
      <c r="CSW459" s="84"/>
      <c r="CSX459" s="84"/>
      <c r="CSY459" s="84"/>
      <c r="CSZ459" s="84"/>
      <c r="CTA459" s="84"/>
      <c r="CTB459" s="84"/>
      <c r="CTC459" s="84"/>
      <c r="CTD459" s="84"/>
      <c r="CTE459" s="84"/>
      <c r="CTF459" s="84"/>
      <c r="CTG459" s="84"/>
      <c r="CTH459" s="84"/>
      <c r="CTI459" s="84"/>
      <c r="CTJ459" s="84"/>
      <c r="CTK459" s="84"/>
      <c r="CTL459" s="84"/>
      <c r="CTM459" s="84"/>
      <c r="CTN459" s="84"/>
      <c r="CTO459" s="84"/>
      <c r="CTP459" s="84"/>
      <c r="CTQ459" s="84"/>
      <c r="CTR459" s="84"/>
      <c r="CTS459" s="84"/>
      <c r="CTT459" s="84"/>
      <c r="CTU459" s="84"/>
      <c r="CTV459" s="84"/>
      <c r="CTW459" s="84"/>
      <c r="CTX459" s="84"/>
      <c r="CTY459" s="84"/>
      <c r="CTZ459" s="84"/>
      <c r="CUA459" s="84"/>
      <c r="CUB459" s="84"/>
      <c r="CUC459" s="84"/>
      <c r="CUD459" s="84"/>
      <c r="CUE459" s="84"/>
      <c r="CUF459" s="84"/>
      <c r="CUG459" s="84"/>
      <c r="CUH459" s="84"/>
      <c r="CUI459" s="84"/>
      <c r="CUJ459" s="84"/>
      <c r="CUK459" s="84"/>
      <c r="CUL459" s="84"/>
      <c r="CUM459" s="84"/>
      <c r="CUN459" s="84"/>
      <c r="CUO459" s="84"/>
      <c r="CUP459" s="84"/>
      <c r="CUQ459" s="84"/>
      <c r="CUR459" s="84"/>
      <c r="CUS459" s="84"/>
      <c r="CUT459" s="84"/>
      <c r="CUU459" s="84"/>
      <c r="CUV459" s="84"/>
      <c r="CUW459" s="84"/>
      <c r="CUX459" s="84"/>
      <c r="CUY459" s="84"/>
      <c r="CUZ459" s="84"/>
      <c r="CVA459" s="84"/>
      <c r="CVB459" s="84"/>
      <c r="CVC459" s="84"/>
      <c r="CVD459" s="84"/>
      <c r="CVE459" s="84"/>
      <c r="CVF459" s="84"/>
      <c r="CVG459" s="84"/>
      <c r="CVH459" s="84"/>
      <c r="CVI459" s="84"/>
      <c r="CVJ459" s="84"/>
      <c r="CVK459" s="84"/>
      <c r="CVL459" s="84"/>
      <c r="CVM459" s="84"/>
      <c r="CVN459" s="84"/>
      <c r="CVO459" s="84"/>
      <c r="CVP459" s="84"/>
      <c r="CVQ459" s="84"/>
      <c r="CVR459" s="84"/>
      <c r="CVS459" s="84"/>
      <c r="CVT459" s="84"/>
      <c r="CVU459" s="84"/>
      <c r="CVV459" s="84"/>
      <c r="CVW459" s="84"/>
      <c r="CVX459" s="84"/>
      <c r="CVY459" s="84"/>
      <c r="CVZ459" s="84"/>
      <c r="CWA459" s="84"/>
      <c r="CWB459" s="84"/>
      <c r="CWC459" s="84"/>
      <c r="CWD459" s="84"/>
      <c r="CWE459" s="84"/>
      <c r="CWF459" s="84"/>
      <c r="CWG459" s="84"/>
      <c r="CWH459" s="84"/>
      <c r="CWI459" s="84"/>
      <c r="CWJ459" s="84"/>
      <c r="CWK459" s="84"/>
      <c r="CWL459" s="84"/>
      <c r="CWM459" s="84"/>
      <c r="CWN459" s="84"/>
      <c r="CWO459" s="84"/>
      <c r="CWP459" s="84"/>
      <c r="CWQ459" s="84"/>
      <c r="CWR459" s="84"/>
      <c r="CWS459" s="84"/>
      <c r="CWT459" s="84"/>
      <c r="CWU459" s="84"/>
      <c r="CWV459" s="84"/>
      <c r="CWW459" s="84"/>
      <c r="CWX459" s="84"/>
      <c r="CWY459" s="84"/>
      <c r="CWZ459" s="84"/>
      <c r="CXA459" s="84"/>
      <c r="CXB459" s="84"/>
      <c r="CXC459" s="84"/>
      <c r="CXD459" s="84"/>
      <c r="CXE459" s="84"/>
      <c r="CXF459" s="84"/>
      <c r="CXG459" s="84"/>
      <c r="CXH459" s="84"/>
      <c r="CXI459" s="84"/>
      <c r="CXJ459" s="84"/>
      <c r="CXK459" s="84"/>
      <c r="CXL459" s="84"/>
      <c r="CXM459" s="84"/>
      <c r="CXN459" s="84"/>
      <c r="CXO459" s="84"/>
      <c r="CXP459" s="84"/>
      <c r="CXQ459" s="84"/>
      <c r="CXR459" s="84"/>
      <c r="CXS459" s="84"/>
      <c r="CXT459" s="84"/>
      <c r="CXU459" s="84"/>
      <c r="CXV459" s="84"/>
      <c r="CXW459" s="84"/>
      <c r="CXX459" s="84"/>
      <c r="CXY459" s="84"/>
      <c r="CXZ459" s="84"/>
      <c r="CYA459" s="84"/>
      <c r="CYB459" s="84"/>
      <c r="CYC459" s="84"/>
      <c r="CYD459" s="84"/>
      <c r="CYE459" s="84"/>
      <c r="CYF459" s="84"/>
      <c r="CYG459" s="84"/>
      <c r="CYH459" s="84"/>
      <c r="CYI459" s="84"/>
      <c r="CYJ459" s="84"/>
      <c r="CYK459" s="84"/>
      <c r="CYL459" s="84"/>
      <c r="CYM459" s="84"/>
      <c r="CYN459" s="84"/>
      <c r="CYO459" s="84"/>
      <c r="CYP459" s="84"/>
      <c r="CYQ459" s="84"/>
      <c r="CYR459" s="84"/>
      <c r="CYS459" s="84"/>
      <c r="CYT459" s="84"/>
      <c r="CYU459" s="84"/>
      <c r="CYV459" s="84"/>
      <c r="CYW459" s="84"/>
      <c r="CYX459" s="84"/>
      <c r="CYY459" s="84"/>
      <c r="CYZ459" s="84"/>
      <c r="CZA459" s="84"/>
      <c r="CZB459" s="84"/>
      <c r="CZC459" s="84"/>
      <c r="CZD459" s="84"/>
      <c r="CZE459" s="84"/>
      <c r="CZF459" s="84"/>
      <c r="CZG459" s="84"/>
      <c r="CZH459" s="84"/>
      <c r="CZI459" s="84"/>
      <c r="CZJ459" s="84"/>
      <c r="CZK459" s="84"/>
      <c r="CZL459" s="84"/>
      <c r="CZM459" s="84"/>
      <c r="CZN459" s="84"/>
      <c r="CZO459" s="84"/>
      <c r="CZP459" s="84"/>
      <c r="CZQ459" s="84"/>
      <c r="CZR459" s="84"/>
      <c r="CZS459" s="84"/>
      <c r="CZT459" s="84"/>
      <c r="CZU459" s="84"/>
      <c r="CZV459" s="84"/>
      <c r="CZW459" s="84"/>
      <c r="CZX459" s="84"/>
      <c r="CZY459" s="84"/>
      <c r="CZZ459" s="84"/>
      <c r="DAA459" s="84"/>
      <c r="DAB459" s="84"/>
      <c r="DAC459" s="84"/>
      <c r="DAD459" s="84"/>
      <c r="DAE459" s="84"/>
      <c r="DAF459" s="84"/>
      <c r="DAG459" s="84"/>
      <c r="DAH459" s="84"/>
      <c r="DAI459" s="84"/>
      <c r="DAJ459" s="84"/>
      <c r="DAK459" s="84"/>
      <c r="DAL459" s="84"/>
      <c r="DAM459" s="84"/>
      <c r="DAN459" s="84"/>
      <c r="DAO459" s="84"/>
      <c r="DAP459" s="84"/>
      <c r="DAQ459" s="84"/>
      <c r="DAR459" s="84"/>
      <c r="DAS459" s="84"/>
      <c r="DAT459" s="84"/>
      <c r="DAU459" s="84"/>
      <c r="DAV459" s="84"/>
      <c r="DAW459" s="84"/>
      <c r="DAX459" s="84"/>
      <c r="DAY459" s="84"/>
      <c r="DAZ459" s="84"/>
      <c r="DBA459" s="84"/>
      <c r="DBB459" s="84"/>
      <c r="DBC459" s="84"/>
      <c r="DBD459" s="84"/>
      <c r="DBE459" s="84"/>
      <c r="DBF459" s="84"/>
      <c r="DBG459" s="84"/>
      <c r="DBH459" s="84"/>
      <c r="DBI459" s="84"/>
      <c r="DBJ459" s="84"/>
      <c r="DBK459" s="84"/>
      <c r="DBL459" s="84"/>
      <c r="DBM459" s="84"/>
      <c r="DBN459" s="84"/>
      <c r="DBO459" s="84"/>
      <c r="DBP459" s="84"/>
      <c r="DBQ459" s="84"/>
      <c r="DBR459" s="84"/>
      <c r="DBS459" s="84"/>
      <c r="DBT459" s="84"/>
      <c r="DBU459" s="84"/>
      <c r="DBV459" s="84"/>
      <c r="DBW459" s="84"/>
      <c r="DBX459" s="84"/>
      <c r="DBY459" s="84"/>
      <c r="DBZ459" s="84"/>
      <c r="DCA459" s="84"/>
      <c r="DCB459" s="84"/>
      <c r="DCC459" s="84"/>
      <c r="DCD459" s="84"/>
      <c r="DCE459" s="84"/>
      <c r="DCF459" s="84"/>
      <c r="DCG459" s="84"/>
      <c r="DCH459" s="84"/>
      <c r="DCI459" s="84"/>
      <c r="DCJ459" s="84"/>
      <c r="DCK459" s="84"/>
      <c r="DCL459" s="84"/>
      <c r="DCM459" s="84"/>
      <c r="DCN459" s="84"/>
      <c r="DCO459" s="84"/>
      <c r="DCP459" s="84"/>
      <c r="DCQ459" s="84"/>
      <c r="DCR459" s="84"/>
      <c r="DCS459" s="84"/>
      <c r="DCT459" s="84"/>
      <c r="DCU459" s="84"/>
      <c r="DCV459" s="84"/>
      <c r="DCW459" s="84"/>
      <c r="DCX459" s="84"/>
      <c r="DCY459" s="84"/>
      <c r="DCZ459" s="84"/>
      <c r="DDA459" s="84"/>
      <c r="DDB459" s="84"/>
      <c r="DDC459" s="84"/>
      <c r="DDD459" s="84"/>
      <c r="DDE459" s="84"/>
      <c r="DDF459" s="84"/>
      <c r="DDG459" s="84"/>
      <c r="DDH459" s="84"/>
      <c r="DDI459" s="84"/>
      <c r="DDJ459" s="84"/>
      <c r="DDK459" s="84"/>
      <c r="DDL459" s="84"/>
      <c r="DDM459" s="84"/>
      <c r="DDN459" s="84"/>
      <c r="DDO459" s="84"/>
      <c r="DDP459" s="84"/>
      <c r="DDQ459" s="84"/>
      <c r="DDR459" s="84"/>
      <c r="DDS459" s="84"/>
      <c r="DDT459" s="84"/>
      <c r="DDU459" s="84"/>
      <c r="DDV459" s="84"/>
      <c r="DDW459" s="84"/>
      <c r="DDX459" s="84"/>
      <c r="DDY459" s="84"/>
      <c r="DDZ459" s="84"/>
      <c r="DEA459" s="84"/>
      <c r="DEB459" s="84"/>
      <c r="DEC459" s="84"/>
      <c r="DED459" s="84"/>
      <c r="DEE459" s="84"/>
      <c r="DEF459" s="84"/>
      <c r="DEG459" s="84"/>
      <c r="DEH459" s="84"/>
      <c r="DEI459" s="84"/>
      <c r="DEJ459" s="84"/>
      <c r="DEK459" s="84"/>
      <c r="DEL459" s="84"/>
      <c r="DEM459" s="84"/>
      <c r="DEN459" s="84"/>
      <c r="DEO459" s="84"/>
      <c r="DEP459" s="84"/>
      <c r="DEQ459" s="84"/>
      <c r="DER459" s="84"/>
      <c r="DES459" s="84"/>
      <c r="DET459" s="84"/>
      <c r="DEU459" s="84"/>
      <c r="DEV459" s="84"/>
      <c r="DEW459" s="84"/>
      <c r="DEX459" s="84"/>
      <c r="DEY459" s="84"/>
      <c r="DEZ459" s="84"/>
      <c r="DFA459" s="84"/>
      <c r="DFB459" s="84"/>
      <c r="DFC459" s="84"/>
      <c r="DFD459" s="84"/>
      <c r="DFE459" s="84"/>
      <c r="DFF459" s="84"/>
      <c r="DFG459" s="84"/>
      <c r="DFH459" s="84"/>
      <c r="DFI459" s="84"/>
      <c r="DFJ459" s="84"/>
      <c r="DFK459" s="84"/>
      <c r="DFL459" s="84"/>
      <c r="DFM459" s="84"/>
      <c r="DFN459" s="84"/>
      <c r="DFO459" s="84"/>
      <c r="DFP459" s="84"/>
      <c r="DFQ459" s="84"/>
      <c r="DFR459" s="84"/>
      <c r="DFS459" s="84"/>
      <c r="DFT459" s="84"/>
      <c r="DFU459" s="84"/>
      <c r="DFV459" s="84"/>
      <c r="DFW459" s="84"/>
      <c r="DFX459" s="84"/>
      <c r="DFY459" s="84"/>
      <c r="DFZ459" s="84"/>
      <c r="DGA459" s="84"/>
      <c r="DGB459" s="84"/>
      <c r="DGC459" s="84"/>
      <c r="DGD459" s="84"/>
      <c r="DGE459" s="84"/>
      <c r="DGF459" s="84"/>
      <c r="DGG459" s="84"/>
      <c r="DGH459" s="84"/>
      <c r="DGI459" s="84"/>
      <c r="DGJ459" s="84"/>
      <c r="DGK459" s="84"/>
      <c r="DGL459" s="84"/>
      <c r="DGM459" s="84"/>
      <c r="DGN459" s="84"/>
      <c r="DGO459" s="84"/>
      <c r="DGP459" s="84"/>
      <c r="DGQ459" s="84"/>
      <c r="DGR459" s="84"/>
      <c r="DGS459" s="84"/>
      <c r="DGT459" s="84"/>
      <c r="DGU459" s="84"/>
      <c r="DGV459" s="84"/>
      <c r="DGW459" s="84"/>
      <c r="DGX459" s="84"/>
      <c r="DGY459" s="84"/>
      <c r="DGZ459" s="84"/>
      <c r="DHA459" s="84"/>
      <c r="DHB459" s="84"/>
      <c r="DHC459" s="84"/>
      <c r="DHD459" s="84"/>
      <c r="DHE459" s="84"/>
      <c r="DHF459" s="84"/>
      <c r="DHG459" s="84"/>
      <c r="DHH459" s="84"/>
      <c r="DHI459" s="84"/>
      <c r="DHJ459" s="84"/>
      <c r="DHK459" s="84"/>
      <c r="DHL459" s="84"/>
      <c r="DHM459" s="84"/>
      <c r="DHN459" s="84"/>
      <c r="DHO459" s="84"/>
      <c r="DHP459" s="84"/>
      <c r="DHQ459" s="84"/>
      <c r="DHR459" s="84"/>
      <c r="DHS459" s="84"/>
      <c r="DHT459" s="84"/>
      <c r="DHU459" s="84"/>
      <c r="DHV459" s="84"/>
      <c r="DHW459" s="84"/>
      <c r="DHX459" s="84"/>
      <c r="DHY459" s="84"/>
      <c r="DHZ459" s="84"/>
      <c r="DIA459" s="84"/>
      <c r="DIB459" s="84"/>
      <c r="DIC459" s="84"/>
      <c r="DID459" s="84"/>
      <c r="DIE459" s="84"/>
      <c r="DIF459" s="84"/>
      <c r="DIG459" s="84"/>
      <c r="DIH459" s="84"/>
      <c r="DII459" s="84"/>
      <c r="DIJ459" s="84"/>
      <c r="DIK459" s="84"/>
      <c r="DIL459" s="84"/>
      <c r="DIM459" s="84"/>
      <c r="DIN459" s="84"/>
      <c r="DIO459" s="84"/>
      <c r="DIP459" s="84"/>
      <c r="DIQ459" s="84"/>
      <c r="DIR459" s="84"/>
      <c r="DIS459" s="84"/>
      <c r="DIT459" s="84"/>
      <c r="DIU459" s="84"/>
      <c r="DIV459" s="84"/>
      <c r="DIW459" s="84"/>
      <c r="DIX459" s="84"/>
      <c r="DIY459" s="84"/>
      <c r="DIZ459" s="84"/>
      <c r="DJA459" s="84"/>
      <c r="DJB459" s="84"/>
      <c r="DJC459" s="84"/>
      <c r="DJD459" s="84"/>
      <c r="DJE459" s="84"/>
      <c r="DJF459" s="84"/>
      <c r="DJG459" s="84"/>
      <c r="DJH459" s="84"/>
      <c r="DJI459" s="84"/>
      <c r="DJJ459" s="84"/>
      <c r="DJK459" s="84"/>
      <c r="DJL459" s="84"/>
      <c r="DJM459" s="84"/>
      <c r="DJN459" s="84"/>
      <c r="DJO459" s="84"/>
      <c r="DJP459" s="84"/>
      <c r="DJQ459" s="84"/>
      <c r="DJR459" s="84"/>
      <c r="DJS459" s="84"/>
      <c r="DJT459" s="84"/>
      <c r="DJU459" s="84"/>
      <c r="DJV459" s="84"/>
      <c r="DJW459" s="84"/>
      <c r="DJX459" s="84"/>
      <c r="DJY459" s="84"/>
      <c r="DJZ459" s="84"/>
      <c r="DKA459" s="84"/>
      <c r="DKB459" s="84"/>
      <c r="DKC459" s="84"/>
      <c r="DKD459" s="84"/>
      <c r="DKE459" s="84"/>
      <c r="DKF459" s="84"/>
      <c r="DKG459" s="84"/>
      <c r="DKH459" s="84"/>
      <c r="DKI459" s="84"/>
      <c r="DKJ459" s="84"/>
      <c r="DKK459" s="84"/>
      <c r="DKL459" s="84"/>
      <c r="DKM459" s="84"/>
      <c r="DKN459" s="84"/>
      <c r="DKO459" s="84"/>
      <c r="DKP459" s="84"/>
      <c r="DKQ459" s="84"/>
      <c r="DKR459" s="84"/>
      <c r="DKS459" s="84"/>
      <c r="DKT459" s="84"/>
      <c r="DKU459" s="84"/>
      <c r="DKV459" s="84"/>
      <c r="DKW459" s="84"/>
      <c r="DKX459" s="84"/>
      <c r="DKY459" s="84"/>
      <c r="DKZ459" s="84"/>
      <c r="DLA459" s="84"/>
      <c r="DLB459" s="84"/>
      <c r="DLC459" s="84"/>
      <c r="DLD459" s="84"/>
      <c r="DLE459" s="84"/>
      <c r="DLF459" s="84"/>
      <c r="DLG459" s="84"/>
      <c r="DLH459" s="84"/>
      <c r="DLI459" s="84"/>
      <c r="DLJ459" s="84"/>
      <c r="DLK459" s="84"/>
      <c r="DLL459" s="84"/>
      <c r="DLM459" s="84"/>
      <c r="DLN459" s="84"/>
      <c r="DLO459" s="84"/>
      <c r="DLP459" s="84"/>
      <c r="DLQ459" s="84"/>
      <c r="DLR459" s="84"/>
      <c r="DLS459" s="84"/>
      <c r="DLT459" s="84"/>
      <c r="DLU459" s="84"/>
      <c r="DLV459" s="84"/>
      <c r="DLW459" s="84"/>
      <c r="DLX459" s="84"/>
      <c r="DLY459" s="84"/>
      <c r="DLZ459" s="84"/>
      <c r="DMA459" s="84"/>
      <c r="DMB459" s="84"/>
      <c r="DMC459" s="84"/>
      <c r="DMD459" s="84"/>
      <c r="DME459" s="84"/>
      <c r="DMF459" s="84"/>
      <c r="DMG459" s="84"/>
      <c r="DMH459" s="84"/>
      <c r="DMI459" s="84"/>
      <c r="DMJ459" s="84"/>
      <c r="DMK459" s="84"/>
      <c r="DML459" s="84"/>
      <c r="DMM459" s="84"/>
      <c r="DMN459" s="84"/>
      <c r="DMO459" s="84"/>
      <c r="DMP459" s="84"/>
      <c r="DMQ459" s="84"/>
      <c r="DMR459" s="84"/>
      <c r="DMS459" s="84"/>
      <c r="DMT459" s="84"/>
      <c r="DMU459" s="84"/>
      <c r="DMV459" s="84"/>
      <c r="DMW459" s="84"/>
      <c r="DMX459" s="84"/>
      <c r="DMY459" s="84"/>
      <c r="DMZ459" s="84"/>
      <c r="DNA459" s="84"/>
      <c r="DNB459" s="84"/>
      <c r="DNC459" s="84"/>
      <c r="DND459" s="84"/>
      <c r="DNE459" s="84"/>
      <c r="DNF459" s="84"/>
      <c r="DNG459" s="84"/>
      <c r="DNH459" s="84"/>
      <c r="DNI459" s="84"/>
      <c r="DNJ459" s="84"/>
      <c r="DNK459" s="84"/>
      <c r="DNL459" s="84"/>
      <c r="DNM459" s="84"/>
      <c r="DNN459" s="84"/>
      <c r="DNO459" s="84"/>
      <c r="DNP459" s="84"/>
      <c r="DNQ459" s="84"/>
      <c r="DNR459" s="84"/>
      <c r="DNS459" s="84"/>
      <c r="DNT459" s="84"/>
      <c r="DNU459" s="84"/>
      <c r="DNV459" s="84"/>
      <c r="DNW459" s="84"/>
      <c r="DNX459" s="84"/>
      <c r="DNY459" s="84"/>
      <c r="DNZ459" s="84"/>
      <c r="DOA459" s="84"/>
      <c r="DOB459" s="84"/>
      <c r="DOC459" s="84"/>
      <c r="DOD459" s="84"/>
      <c r="DOE459" s="84"/>
      <c r="DOF459" s="84"/>
      <c r="DOG459" s="84"/>
      <c r="DOH459" s="84"/>
      <c r="DOI459" s="84"/>
      <c r="DOJ459" s="84"/>
      <c r="DOK459" s="84"/>
      <c r="DOL459" s="84"/>
      <c r="DOM459" s="84"/>
      <c r="DON459" s="84"/>
      <c r="DOO459" s="84"/>
      <c r="DOP459" s="84"/>
      <c r="DOQ459" s="84"/>
      <c r="DOR459" s="84"/>
      <c r="DOS459" s="84"/>
      <c r="DOT459" s="84"/>
      <c r="DOU459" s="84"/>
      <c r="DOV459" s="84"/>
      <c r="DOW459" s="84"/>
      <c r="DOX459" s="84"/>
      <c r="DOY459" s="84"/>
      <c r="DOZ459" s="84"/>
      <c r="DPA459" s="84"/>
      <c r="DPB459" s="84"/>
      <c r="DPC459" s="84"/>
      <c r="DPD459" s="84"/>
      <c r="DPE459" s="84"/>
      <c r="DPF459" s="84"/>
      <c r="DPG459" s="84"/>
      <c r="DPH459" s="84"/>
      <c r="DPI459" s="84"/>
      <c r="DPJ459" s="84"/>
      <c r="DPK459" s="84"/>
      <c r="DPL459" s="84"/>
      <c r="DPM459" s="84"/>
      <c r="DPN459" s="84"/>
      <c r="DPO459" s="84"/>
      <c r="DPP459" s="84"/>
      <c r="DPQ459" s="84"/>
      <c r="DPR459" s="84"/>
      <c r="DPS459" s="84"/>
      <c r="DPT459" s="84"/>
      <c r="DPU459" s="84"/>
      <c r="DPV459" s="84"/>
      <c r="DPW459" s="84"/>
      <c r="DPX459" s="84"/>
      <c r="DPY459" s="84"/>
      <c r="DPZ459" s="84"/>
      <c r="DQA459" s="84"/>
      <c r="DQB459" s="84"/>
      <c r="DQC459" s="84"/>
      <c r="DQD459" s="84"/>
      <c r="DQE459" s="84"/>
      <c r="DQF459" s="84"/>
      <c r="DQG459" s="84"/>
      <c r="DQH459" s="84"/>
      <c r="DQI459" s="84"/>
      <c r="DQJ459" s="84"/>
      <c r="DQK459" s="84"/>
      <c r="DQL459" s="84"/>
      <c r="DQM459" s="84"/>
      <c r="DQN459" s="84"/>
      <c r="DQO459" s="84"/>
      <c r="DQP459" s="84"/>
      <c r="DQQ459" s="84"/>
      <c r="DQR459" s="84"/>
      <c r="DQS459" s="84"/>
      <c r="DQT459" s="84"/>
      <c r="DQU459" s="84"/>
      <c r="DQV459" s="84"/>
      <c r="DQW459" s="84"/>
      <c r="DQX459" s="84"/>
      <c r="DQY459" s="84"/>
      <c r="DQZ459" s="84"/>
      <c r="DRA459" s="84"/>
      <c r="DRB459" s="84"/>
      <c r="DRC459" s="84"/>
      <c r="DRD459" s="84"/>
      <c r="DRE459" s="84"/>
      <c r="DRF459" s="84"/>
      <c r="DRG459" s="84"/>
      <c r="DRH459" s="84"/>
      <c r="DRI459" s="84"/>
      <c r="DRJ459" s="84"/>
      <c r="DRK459" s="84"/>
      <c r="DRL459" s="84"/>
      <c r="DRM459" s="84"/>
      <c r="DRN459" s="84"/>
      <c r="DRO459" s="84"/>
      <c r="DRP459" s="84"/>
      <c r="DRQ459" s="84"/>
      <c r="DRR459" s="84"/>
      <c r="DRS459" s="84"/>
      <c r="DRT459" s="84"/>
      <c r="DRU459" s="84"/>
      <c r="DRV459" s="84"/>
      <c r="DRW459" s="84"/>
      <c r="DRX459" s="84"/>
      <c r="DRY459" s="84"/>
      <c r="DRZ459" s="84"/>
      <c r="DSA459" s="84"/>
      <c r="DSB459" s="84"/>
      <c r="DSC459" s="84"/>
      <c r="DSD459" s="84"/>
      <c r="DSE459" s="84"/>
      <c r="DSF459" s="84"/>
      <c r="DSG459" s="84"/>
      <c r="DSH459" s="84"/>
      <c r="DSI459" s="84"/>
      <c r="DSJ459" s="84"/>
      <c r="DSK459" s="84"/>
      <c r="DSL459" s="84"/>
      <c r="DSM459" s="84"/>
      <c r="DSN459" s="84"/>
      <c r="DSO459" s="84"/>
      <c r="DSP459" s="84"/>
      <c r="DSQ459" s="84"/>
      <c r="DSR459" s="84"/>
      <c r="DSS459" s="84"/>
      <c r="DST459" s="84"/>
      <c r="DSU459" s="84"/>
      <c r="DSV459" s="84"/>
      <c r="DSW459" s="84"/>
      <c r="DSX459" s="84"/>
      <c r="DSY459" s="84"/>
      <c r="DSZ459" s="84"/>
      <c r="DTA459" s="84"/>
      <c r="DTB459" s="84"/>
      <c r="DTC459" s="84"/>
      <c r="DTD459" s="84"/>
      <c r="DTE459" s="84"/>
      <c r="DTF459" s="84"/>
      <c r="DTG459" s="84"/>
      <c r="DTH459" s="84"/>
      <c r="DTI459" s="84"/>
      <c r="DTJ459" s="84"/>
      <c r="DTK459" s="84"/>
      <c r="DTL459" s="84"/>
      <c r="DTM459" s="84"/>
      <c r="DTN459" s="84"/>
      <c r="DTO459" s="84"/>
      <c r="DTP459" s="84"/>
      <c r="DTQ459" s="84"/>
      <c r="DTR459" s="84"/>
      <c r="DTS459" s="84"/>
      <c r="DTT459" s="84"/>
      <c r="DTU459" s="84"/>
      <c r="DTV459" s="84"/>
      <c r="DTW459" s="84"/>
      <c r="DTX459" s="84"/>
      <c r="DTY459" s="84"/>
      <c r="DTZ459" s="84"/>
      <c r="DUA459" s="84"/>
      <c r="DUB459" s="84"/>
      <c r="DUC459" s="84"/>
      <c r="DUD459" s="84"/>
      <c r="DUE459" s="84"/>
      <c r="DUF459" s="84"/>
      <c r="DUG459" s="84"/>
      <c r="DUH459" s="84"/>
      <c r="DUI459" s="84"/>
      <c r="DUJ459" s="84"/>
      <c r="DUK459" s="84"/>
      <c r="DUL459" s="84"/>
      <c r="DUM459" s="84"/>
      <c r="DUN459" s="84"/>
      <c r="DUO459" s="84"/>
      <c r="DUP459" s="84"/>
      <c r="DUQ459" s="84"/>
      <c r="DUR459" s="84"/>
      <c r="DUS459" s="84"/>
      <c r="DUT459" s="84"/>
      <c r="DUU459" s="84"/>
      <c r="DUV459" s="84"/>
      <c r="DUW459" s="84"/>
      <c r="DUX459" s="84"/>
      <c r="DUY459" s="84"/>
      <c r="DUZ459" s="84"/>
      <c r="DVA459" s="84"/>
      <c r="DVB459" s="84"/>
      <c r="DVC459" s="84"/>
      <c r="DVD459" s="84"/>
      <c r="DVE459" s="84"/>
      <c r="DVF459" s="84"/>
      <c r="DVG459" s="84"/>
      <c r="DVH459" s="84"/>
      <c r="DVI459" s="84"/>
      <c r="DVJ459" s="84"/>
      <c r="DVK459" s="84"/>
      <c r="DVL459" s="84"/>
      <c r="DVM459" s="84"/>
      <c r="DVN459" s="84"/>
      <c r="DVO459" s="84"/>
      <c r="DVP459" s="84"/>
      <c r="DVQ459" s="84"/>
      <c r="DVR459" s="84"/>
      <c r="DVS459" s="84"/>
      <c r="DVT459" s="84"/>
      <c r="DVU459" s="84"/>
      <c r="DVV459" s="84"/>
      <c r="DVW459" s="84"/>
      <c r="DVX459" s="84"/>
      <c r="DVY459" s="84"/>
      <c r="DVZ459" s="84"/>
      <c r="DWA459" s="84"/>
      <c r="DWB459" s="84"/>
      <c r="DWC459" s="84"/>
      <c r="DWD459" s="84"/>
      <c r="DWE459" s="84"/>
      <c r="DWF459" s="84"/>
      <c r="DWG459" s="84"/>
      <c r="DWH459" s="84"/>
      <c r="DWI459" s="84"/>
      <c r="DWJ459" s="84"/>
      <c r="DWK459" s="84"/>
      <c r="DWL459" s="84"/>
      <c r="DWM459" s="84"/>
      <c r="DWN459" s="84"/>
      <c r="DWO459" s="84"/>
      <c r="DWP459" s="84"/>
      <c r="DWQ459" s="84"/>
      <c r="DWR459" s="84"/>
      <c r="DWS459" s="84"/>
      <c r="DWT459" s="84"/>
      <c r="DWU459" s="84"/>
      <c r="DWV459" s="84"/>
      <c r="DWW459" s="84"/>
      <c r="DWX459" s="84"/>
      <c r="DWY459" s="84"/>
      <c r="DWZ459" s="84"/>
      <c r="DXA459" s="84"/>
      <c r="DXB459" s="84"/>
      <c r="DXC459" s="84"/>
      <c r="DXD459" s="84"/>
      <c r="DXE459" s="84"/>
      <c r="DXF459" s="84"/>
      <c r="DXG459" s="84"/>
      <c r="DXH459" s="84"/>
      <c r="DXI459" s="84"/>
      <c r="DXJ459" s="84"/>
      <c r="DXK459" s="84"/>
      <c r="DXL459" s="84"/>
      <c r="DXM459" s="84"/>
      <c r="DXN459" s="84"/>
      <c r="DXO459" s="84"/>
      <c r="DXP459" s="84"/>
      <c r="DXQ459" s="84"/>
      <c r="DXR459" s="84"/>
      <c r="DXS459" s="84"/>
      <c r="DXT459" s="84"/>
      <c r="DXU459" s="84"/>
      <c r="DXV459" s="84"/>
      <c r="DXW459" s="84"/>
      <c r="DXX459" s="84"/>
      <c r="DXY459" s="84"/>
      <c r="DXZ459" s="84"/>
      <c r="DYA459" s="84"/>
      <c r="DYB459" s="84"/>
      <c r="DYC459" s="84"/>
      <c r="DYD459" s="84"/>
      <c r="DYE459" s="84"/>
      <c r="DYF459" s="84"/>
      <c r="DYG459" s="84"/>
      <c r="DYH459" s="84"/>
      <c r="DYI459" s="84"/>
      <c r="DYJ459" s="84"/>
      <c r="DYK459" s="84"/>
      <c r="DYL459" s="84"/>
      <c r="DYM459" s="84"/>
      <c r="DYN459" s="84"/>
      <c r="DYO459" s="84"/>
      <c r="DYP459" s="84"/>
      <c r="DYQ459" s="84"/>
      <c r="DYR459" s="84"/>
      <c r="DYS459" s="84"/>
      <c r="DYT459" s="84"/>
      <c r="DYU459" s="84"/>
      <c r="DYV459" s="84"/>
      <c r="DYW459" s="84"/>
      <c r="DYX459" s="84"/>
      <c r="DYY459" s="84"/>
      <c r="DYZ459" s="84"/>
      <c r="DZA459" s="84"/>
      <c r="DZB459" s="84"/>
      <c r="DZC459" s="84"/>
      <c r="DZD459" s="84"/>
      <c r="DZE459" s="84"/>
      <c r="DZF459" s="84"/>
      <c r="DZG459" s="84"/>
      <c r="DZH459" s="84"/>
      <c r="DZI459" s="84"/>
      <c r="DZJ459" s="84"/>
      <c r="DZK459" s="84"/>
      <c r="DZL459" s="84"/>
      <c r="DZM459" s="84"/>
      <c r="DZN459" s="84"/>
      <c r="DZO459" s="84"/>
      <c r="DZP459" s="84"/>
      <c r="DZQ459" s="84"/>
      <c r="DZR459" s="84"/>
      <c r="DZS459" s="84"/>
      <c r="DZT459" s="84"/>
      <c r="DZU459" s="84"/>
      <c r="DZV459" s="84"/>
      <c r="DZW459" s="84"/>
      <c r="DZX459" s="84"/>
      <c r="DZY459" s="84"/>
      <c r="DZZ459" s="84"/>
      <c r="EAA459" s="84"/>
      <c r="EAB459" s="84"/>
      <c r="EAC459" s="84"/>
      <c r="EAD459" s="84"/>
      <c r="EAE459" s="84"/>
      <c r="EAF459" s="84"/>
      <c r="EAG459" s="84"/>
      <c r="EAH459" s="84"/>
      <c r="EAI459" s="84"/>
      <c r="EAJ459" s="84"/>
      <c r="EAK459" s="84"/>
      <c r="EAL459" s="84"/>
      <c r="EAM459" s="84"/>
      <c r="EAN459" s="84"/>
      <c r="EAO459" s="84"/>
      <c r="EAP459" s="84"/>
      <c r="EAQ459" s="84"/>
      <c r="EAR459" s="84"/>
      <c r="EAS459" s="84"/>
      <c r="EAT459" s="84"/>
      <c r="EAU459" s="84"/>
      <c r="EAV459" s="84"/>
      <c r="EAW459" s="84"/>
      <c r="EAX459" s="84"/>
      <c r="EAY459" s="84"/>
      <c r="EAZ459" s="84"/>
      <c r="EBA459" s="84"/>
      <c r="EBB459" s="84"/>
      <c r="EBC459" s="84"/>
      <c r="EBD459" s="84"/>
      <c r="EBE459" s="84"/>
      <c r="EBF459" s="84"/>
      <c r="EBG459" s="84"/>
      <c r="EBH459" s="84"/>
      <c r="EBI459" s="84"/>
      <c r="EBJ459" s="84"/>
      <c r="EBK459" s="84"/>
      <c r="EBL459" s="84"/>
      <c r="EBM459" s="84"/>
      <c r="EBN459" s="84"/>
      <c r="EBO459" s="84"/>
      <c r="EBP459" s="84"/>
      <c r="EBQ459" s="84"/>
      <c r="EBR459" s="84"/>
      <c r="EBS459" s="84"/>
      <c r="EBT459" s="84"/>
      <c r="EBU459" s="84"/>
      <c r="EBV459" s="84"/>
      <c r="EBW459" s="84"/>
      <c r="EBX459" s="84"/>
      <c r="EBY459" s="84"/>
      <c r="EBZ459" s="84"/>
      <c r="ECA459" s="84"/>
      <c r="ECB459" s="84"/>
      <c r="ECC459" s="84"/>
      <c r="ECD459" s="84"/>
      <c r="ECE459" s="84"/>
      <c r="ECF459" s="84"/>
      <c r="ECG459" s="84"/>
      <c r="ECH459" s="84"/>
      <c r="ECI459" s="84"/>
      <c r="ECJ459" s="84"/>
      <c r="ECK459" s="84"/>
      <c r="ECL459" s="84"/>
      <c r="ECM459" s="84"/>
      <c r="ECN459" s="84"/>
      <c r="ECO459" s="84"/>
      <c r="ECP459" s="84"/>
      <c r="ECQ459" s="84"/>
      <c r="ECR459" s="84"/>
      <c r="ECS459" s="84"/>
      <c r="ECT459" s="84"/>
      <c r="ECU459" s="84"/>
      <c r="ECV459" s="84"/>
      <c r="ECW459" s="84"/>
      <c r="ECX459" s="84"/>
      <c r="ECY459" s="84"/>
      <c r="ECZ459" s="84"/>
      <c r="EDA459" s="84"/>
      <c r="EDB459" s="84"/>
      <c r="EDC459" s="84"/>
      <c r="EDD459" s="84"/>
      <c r="EDE459" s="84"/>
      <c r="EDF459" s="84"/>
      <c r="EDG459" s="84"/>
      <c r="EDH459" s="84"/>
      <c r="EDI459" s="84"/>
      <c r="EDJ459" s="84"/>
      <c r="EDK459" s="84"/>
      <c r="EDL459" s="84"/>
      <c r="EDM459" s="84"/>
      <c r="EDN459" s="84"/>
      <c r="EDO459" s="84"/>
      <c r="EDP459" s="84"/>
      <c r="EDQ459" s="84"/>
      <c r="EDR459" s="84"/>
      <c r="EDS459" s="84"/>
      <c r="EDT459" s="84"/>
      <c r="EDU459" s="84"/>
      <c r="EDV459" s="84"/>
      <c r="EDW459" s="84"/>
      <c r="EDX459" s="84"/>
      <c r="EDY459" s="84"/>
      <c r="EDZ459" s="84"/>
      <c r="EEA459" s="84"/>
      <c r="EEB459" s="84"/>
      <c r="EEC459" s="84"/>
      <c r="EED459" s="84"/>
      <c r="EEE459" s="84"/>
      <c r="EEF459" s="84"/>
      <c r="EEG459" s="84"/>
      <c r="EEH459" s="84"/>
      <c r="EEI459" s="84"/>
      <c r="EEJ459" s="84"/>
      <c r="EEK459" s="84"/>
      <c r="EEL459" s="84"/>
      <c r="EEM459" s="84"/>
      <c r="EEN459" s="84"/>
      <c r="EEO459" s="84"/>
      <c r="EEP459" s="84"/>
      <c r="EEQ459" s="84"/>
      <c r="EER459" s="84"/>
      <c r="EES459" s="84"/>
      <c r="EET459" s="84"/>
      <c r="EEU459" s="84"/>
      <c r="EEV459" s="84"/>
      <c r="EEW459" s="84"/>
      <c r="EEX459" s="84"/>
      <c r="EEY459" s="84"/>
      <c r="EEZ459" s="84"/>
      <c r="EFA459" s="84"/>
      <c r="EFB459" s="84"/>
      <c r="EFC459" s="84"/>
      <c r="EFD459" s="84"/>
      <c r="EFE459" s="84"/>
      <c r="EFF459" s="84"/>
      <c r="EFG459" s="84"/>
      <c r="EFH459" s="84"/>
      <c r="EFI459" s="84"/>
      <c r="EFJ459" s="84"/>
      <c r="EFK459" s="84"/>
      <c r="EFL459" s="84"/>
      <c r="EFM459" s="84"/>
      <c r="EFN459" s="84"/>
      <c r="EFO459" s="84"/>
      <c r="EFP459" s="84"/>
      <c r="EFQ459" s="84"/>
      <c r="EFR459" s="84"/>
      <c r="EFS459" s="84"/>
      <c r="EFT459" s="84"/>
      <c r="EFU459" s="84"/>
      <c r="EFV459" s="84"/>
      <c r="EFW459" s="84"/>
      <c r="EFX459" s="84"/>
      <c r="EFY459" s="84"/>
      <c r="EFZ459" s="84"/>
      <c r="EGA459" s="84"/>
      <c r="EGB459" s="84"/>
      <c r="EGC459" s="84"/>
      <c r="EGD459" s="84"/>
      <c r="EGE459" s="84"/>
      <c r="EGF459" s="84"/>
      <c r="EGG459" s="84"/>
      <c r="EGH459" s="84"/>
      <c r="EGI459" s="84"/>
      <c r="EGJ459" s="84"/>
      <c r="EGK459" s="84"/>
      <c r="EGL459" s="84"/>
      <c r="EGM459" s="84"/>
      <c r="EGN459" s="84"/>
      <c r="EGO459" s="84"/>
      <c r="EGP459" s="84"/>
      <c r="EGQ459" s="84"/>
      <c r="EGR459" s="84"/>
      <c r="EGS459" s="84"/>
      <c r="EGT459" s="84"/>
      <c r="EGU459" s="84"/>
      <c r="EGV459" s="84"/>
      <c r="EGW459" s="84"/>
      <c r="EGX459" s="84"/>
      <c r="EGY459" s="84"/>
      <c r="EGZ459" s="84"/>
      <c r="EHA459" s="84"/>
      <c r="EHB459" s="84"/>
      <c r="EHC459" s="84"/>
      <c r="EHD459" s="84"/>
      <c r="EHE459" s="84"/>
      <c r="EHF459" s="84"/>
      <c r="EHG459" s="84"/>
      <c r="EHH459" s="84"/>
      <c r="EHI459" s="84"/>
      <c r="EHJ459" s="84"/>
      <c r="EHK459" s="84"/>
      <c r="EHL459" s="84"/>
      <c r="EHM459" s="84"/>
      <c r="EHN459" s="84"/>
      <c r="EHO459" s="84"/>
      <c r="EHP459" s="84"/>
      <c r="EHQ459" s="84"/>
      <c r="EHR459" s="84"/>
      <c r="EHS459" s="84"/>
      <c r="EHT459" s="84"/>
      <c r="EHU459" s="84"/>
      <c r="EHV459" s="84"/>
      <c r="EHW459" s="84"/>
      <c r="EHX459" s="84"/>
      <c r="EHY459" s="84"/>
      <c r="EHZ459" s="84"/>
      <c r="EIA459" s="84"/>
      <c r="EIB459" s="84"/>
      <c r="EIC459" s="84"/>
      <c r="EID459" s="84"/>
      <c r="EIE459" s="84"/>
      <c r="EIF459" s="84"/>
      <c r="EIG459" s="84"/>
      <c r="EIH459" s="84"/>
      <c r="EII459" s="84"/>
      <c r="EIJ459" s="84"/>
      <c r="EIK459" s="84"/>
      <c r="EIL459" s="84"/>
      <c r="EIM459" s="84"/>
      <c r="EIN459" s="84"/>
      <c r="EIO459" s="84"/>
      <c r="EIP459" s="84"/>
      <c r="EIQ459" s="84"/>
      <c r="EIR459" s="84"/>
      <c r="EIS459" s="84"/>
      <c r="EIT459" s="84"/>
      <c r="EIU459" s="84"/>
      <c r="EIV459" s="84"/>
      <c r="EIW459" s="84"/>
      <c r="EIX459" s="84"/>
      <c r="EIY459" s="84"/>
      <c r="EIZ459" s="84"/>
      <c r="EJA459" s="84"/>
      <c r="EJB459" s="84"/>
      <c r="EJC459" s="84"/>
      <c r="EJD459" s="84"/>
      <c r="EJE459" s="84"/>
      <c r="EJF459" s="84"/>
      <c r="EJG459" s="84"/>
      <c r="EJH459" s="84"/>
      <c r="EJI459" s="84"/>
      <c r="EJJ459" s="84"/>
      <c r="EJK459" s="84"/>
      <c r="EJL459" s="84"/>
      <c r="EJM459" s="84"/>
      <c r="EJN459" s="84"/>
      <c r="EJO459" s="84"/>
      <c r="EJP459" s="84"/>
      <c r="EJQ459" s="84"/>
      <c r="EJR459" s="84"/>
      <c r="EJS459" s="84"/>
      <c r="EJT459" s="84"/>
      <c r="EJU459" s="84"/>
      <c r="EJV459" s="84"/>
      <c r="EJW459" s="84"/>
      <c r="EJX459" s="84"/>
      <c r="EJY459" s="84"/>
      <c r="EJZ459" s="84"/>
      <c r="EKA459" s="84"/>
      <c r="EKB459" s="84"/>
      <c r="EKC459" s="84"/>
      <c r="EKD459" s="84"/>
      <c r="EKE459" s="84"/>
      <c r="EKF459" s="84"/>
      <c r="EKG459" s="84"/>
      <c r="EKH459" s="84"/>
      <c r="EKI459" s="84"/>
      <c r="EKJ459" s="84"/>
      <c r="EKK459" s="84"/>
      <c r="EKL459" s="84"/>
      <c r="EKM459" s="84"/>
      <c r="EKN459" s="84"/>
      <c r="EKO459" s="84"/>
      <c r="EKP459" s="84"/>
      <c r="EKQ459" s="84"/>
      <c r="EKR459" s="84"/>
      <c r="EKS459" s="84"/>
      <c r="EKT459" s="84"/>
      <c r="EKU459" s="84"/>
      <c r="EKV459" s="84"/>
      <c r="EKW459" s="84"/>
      <c r="EKX459" s="84"/>
      <c r="EKY459" s="84"/>
      <c r="EKZ459" s="84"/>
      <c r="ELA459" s="84"/>
      <c r="ELB459" s="84"/>
      <c r="ELC459" s="84"/>
      <c r="ELD459" s="84"/>
      <c r="ELE459" s="84"/>
      <c r="ELF459" s="84"/>
      <c r="ELG459" s="84"/>
      <c r="ELH459" s="84"/>
      <c r="ELI459" s="84"/>
      <c r="ELJ459" s="84"/>
      <c r="ELK459" s="84"/>
      <c r="ELL459" s="84"/>
      <c r="ELM459" s="84"/>
      <c r="ELN459" s="84"/>
      <c r="ELO459" s="84"/>
      <c r="ELP459" s="84"/>
      <c r="ELQ459" s="84"/>
      <c r="ELR459" s="84"/>
      <c r="ELS459" s="84"/>
      <c r="ELT459" s="84"/>
      <c r="ELU459" s="84"/>
      <c r="ELV459" s="84"/>
      <c r="ELW459" s="84"/>
      <c r="ELX459" s="84"/>
      <c r="ELY459" s="84"/>
      <c r="ELZ459" s="84"/>
      <c r="EMA459" s="84"/>
      <c r="EMB459" s="84"/>
      <c r="EMC459" s="84"/>
      <c r="EMD459" s="84"/>
      <c r="EME459" s="84"/>
      <c r="EMF459" s="84"/>
      <c r="EMG459" s="84"/>
      <c r="EMH459" s="84"/>
      <c r="EMI459" s="84"/>
      <c r="EMJ459" s="84"/>
      <c r="EMK459" s="84"/>
      <c r="EML459" s="84"/>
      <c r="EMM459" s="84"/>
      <c r="EMN459" s="84"/>
      <c r="EMO459" s="84"/>
      <c r="EMP459" s="84"/>
      <c r="EMQ459" s="84"/>
      <c r="EMR459" s="84"/>
      <c r="EMS459" s="84"/>
      <c r="EMT459" s="84"/>
      <c r="EMU459" s="84"/>
      <c r="EMV459" s="84"/>
      <c r="EMW459" s="84"/>
      <c r="EMX459" s="84"/>
      <c r="EMY459" s="84"/>
      <c r="EMZ459" s="84"/>
      <c r="ENA459" s="84"/>
      <c r="ENB459" s="84"/>
      <c r="ENC459" s="84"/>
      <c r="END459" s="84"/>
      <c r="ENE459" s="84"/>
      <c r="ENF459" s="84"/>
      <c r="ENG459" s="84"/>
      <c r="ENH459" s="84"/>
      <c r="ENI459" s="84"/>
      <c r="ENJ459" s="84"/>
      <c r="ENK459" s="84"/>
      <c r="ENL459" s="84"/>
      <c r="ENM459" s="84"/>
      <c r="ENN459" s="84"/>
      <c r="ENO459" s="84"/>
      <c r="ENP459" s="84"/>
      <c r="ENQ459" s="84"/>
      <c r="ENR459" s="84"/>
      <c r="ENS459" s="84"/>
      <c r="ENT459" s="84"/>
      <c r="ENU459" s="84"/>
      <c r="ENV459" s="84"/>
      <c r="ENW459" s="84"/>
      <c r="ENX459" s="84"/>
      <c r="ENY459" s="84"/>
      <c r="ENZ459" s="84"/>
      <c r="EOA459" s="84"/>
      <c r="EOB459" s="84"/>
      <c r="EOC459" s="84"/>
      <c r="EOD459" s="84"/>
      <c r="EOE459" s="84"/>
      <c r="EOF459" s="84"/>
      <c r="EOG459" s="84"/>
      <c r="EOH459" s="84"/>
      <c r="EOI459" s="84"/>
      <c r="EOJ459" s="84"/>
      <c r="EOK459" s="84"/>
      <c r="EOL459" s="84"/>
      <c r="EOM459" s="84"/>
      <c r="EON459" s="84"/>
      <c r="EOO459" s="84"/>
      <c r="EOP459" s="84"/>
      <c r="EOQ459" s="84"/>
      <c r="EOR459" s="84"/>
      <c r="EOS459" s="84"/>
      <c r="EOT459" s="84"/>
      <c r="EOU459" s="84"/>
      <c r="EOV459" s="84"/>
      <c r="EOW459" s="84"/>
      <c r="EOX459" s="84"/>
      <c r="EOY459" s="84"/>
      <c r="EOZ459" s="84"/>
      <c r="EPA459" s="84"/>
      <c r="EPB459" s="84"/>
      <c r="EPC459" s="84"/>
      <c r="EPD459" s="84"/>
      <c r="EPE459" s="84"/>
      <c r="EPF459" s="84"/>
      <c r="EPG459" s="84"/>
      <c r="EPH459" s="84"/>
      <c r="EPI459" s="84"/>
      <c r="EPJ459" s="84"/>
      <c r="EPK459" s="84"/>
      <c r="EPL459" s="84"/>
      <c r="EPM459" s="84"/>
      <c r="EPN459" s="84"/>
      <c r="EPO459" s="84"/>
      <c r="EPP459" s="84"/>
      <c r="EPQ459" s="84"/>
      <c r="EPR459" s="84"/>
      <c r="EPS459" s="84"/>
      <c r="EPT459" s="84"/>
      <c r="EPU459" s="84"/>
      <c r="EPV459" s="84"/>
      <c r="EPW459" s="84"/>
      <c r="EPX459" s="84"/>
      <c r="EPY459" s="84"/>
      <c r="EPZ459" s="84"/>
      <c r="EQA459" s="84"/>
      <c r="EQB459" s="84"/>
      <c r="EQC459" s="84"/>
      <c r="EQD459" s="84"/>
      <c r="EQE459" s="84"/>
      <c r="EQF459" s="84"/>
      <c r="EQG459" s="84"/>
      <c r="EQH459" s="84"/>
      <c r="EQI459" s="84"/>
      <c r="EQJ459" s="84"/>
      <c r="EQK459" s="84"/>
      <c r="EQL459" s="84"/>
      <c r="EQM459" s="84"/>
      <c r="EQN459" s="84"/>
      <c r="EQO459" s="84"/>
      <c r="EQP459" s="84"/>
      <c r="EQQ459" s="84"/>
      <c r="EQR459" s="84"/>
      <c r="EQS459" s="84"/>
      <c r="EQT459" s="84"/>
      <c r="EQU459" s="84"/>
      <c r="EQV459" s="84"/>
      <c r="EQW459" s="84"/>
      <c r="EQX459" s="84"/>
      <c r="EQY459" s="84"/>
      <c r="EQZ459" s="84"/>
      <c r="ERA459" s="84"/>
      <c r="ERB459" s="84"/>
      <c r="ERC459" s="84"/>
      <c r="ERD459" s="84"/>
      <c r="ERE459" s="84"/>
      <c r="ERF459" s="84"/>
      <c r="ERG459" s="84"/>
      <c r="ERH459" s="84"/>
      <c r="ERI459" s="84"/>
      <c r="ERJ459" s="84"/>
      <c r="ERK459" s="84"/>
      <c r="ERL459" s="84"/>
      <c r="ERM459" s="84"/>
      <c r="ERN459" s="84"/>
      <c r="ERO459" s="84"/>
      <c r="ERP459" s="84"/>
      <c r="ERQ459" s="84"/>
      <c r="ERR459" s="84"/>
      <c r="ERS459" s="84"/>
      <c r="ERT459" s="84"/>
      <c r="ERU459" s="84"/>
      <c r="ERV459" s="84"/>
      <c r="ERW459" s="84"/>
      <c r="ERX459" s="84"/>
      <c r="ERY459" s="84"/>
      <c r="ERZ459" s="84"/>
      <c r="ESA459" s="84"/>
      <c r="ESB459" s="84"/>
      <c r="ESC459" s="84"/>
      <c r="ESD459" s="84"/>
      <c r="ESE459" s="84"/>
      <c r="ESF459" s="84"/>
      <c r="ESG459" s="84"/>
      <c r="ESH459" s="84"/>
      <c r="ESI459" s="84"/>
      <c r="ESJ459" s="84"/>
      <c r="ESK459" s="84"/>
      <c r="ESL459" s="84"/>
      <c r="ESM459" s="84"/>
      <c r="ESN459" s="84"/>
      <c r="ESO459" s="84"/>
      <c r="ESP459" s="84"/>
      <c r="ESQ459" s="84"/>
      <c r="ESR459" s="84"/>
      <c r="ESS459" s="84"/>
      <c r="EST459" s="84"/>
      <c r="ESU459" s="84"/>
      <c r="ESV459" s="84"/>
      <c r="ESW459" s="84"/>
      <c r="ESX459" s="84"/>
      <c r="ESY459" s="84"/>
      <c r="ESZ459" s="84"/>
      <c r="ETA459" s="84"/>
      <c r="ETB459" s="84"/>
      <c r="ETC459" s="84"/>
      <c r="ETD459" s="84"/>
      <c r="ETE459" s="84"/>
      <c r="ETF459" s="84"/>
      <c r="ETG459" s="84"/>
      <c r="ETH459" s="84"/>
      <c r="ETI459" s="84"/>
      <c r="ETJ459" s="84"/>
      <c r="ETK459" s="84"/>
      <c r="ETL459" s="84"/>
      <c r="ETM459" s="84"/>
      <c r="ETN459" s="84"/>
      <c r="ETO459" s="84"/>
      <c r="ETP459" s="84"/>
      <c r="ETQ459" s="84"/>
      <c r="ETR459" s="84"/>
      <c r="ETS459" s="84"/>
      <c r="ETT459" s="84"/>
      <c r="ETU459" s="84"/>
      <c r="ETV459" s="84"/>
      <c r="ETW459" s="84"/>
      <c r="ETX459" s="84"/>
      <c r="ETY459" s="84"/>
      <c r="ETZ459" s="84"/>
      <c r="EUA459" s="84"/>
      <c r="EUB459" s="84"/>
      <c r="EUC459" s="84"/>
      <c r="EUD459" s="84"/>
      <c r="EUE459" s="84"/>
      <c r="EUF459" s="84"/>
      <c r="EUG459" s="84"/>
      <c r="EUH459" s="84"/>
      <c r="EUI459" s="84"/>
      <c r="EUJ459" s="84"/>
      <c r="EUK459" s="84"/>
      <c r="EUL459" s="84"/>
      <c r="EUM459" s="84"/>
      <c r="EUN459" s="84"/>
      <c r="EUO459" s="84"/>
      <c r="EUP459" s="84"/>
      <c r="EUQ459" s="84"/>
      <c r="EUR459" s="84"/>
      <c r="EUS459" s="84"/>
      <c r="EUT459" s="84"/>
      <c r="EUU459" s="84"/>
      <c r="EUV459" s="84"/>
      <c r="EUW459" s="84"/>
      <c r="EUX459" s="84"/>
      <c r="EUY459" s="84"/>
      <c r="EUZ459" s="84"/>
      <c r="EVA459" s="84"/>
      <c r="EVB459" s="84"/>
      <c r="EVC459" s="84"/>
      <c r="EVD459" s="84"/>
      <c r="EVE459" s="84"/>
      <c r="EVF459" s="84"/>
      <c r="EVG459" s="84"/>
      <c r="EVH459" s="84"/>
      <c r="EVI459" s="84"/>
      <c r="EVJ459" s="84"/>
      <c r="EVK459" s="84"/>
      <c r="EVL459" s="84"/>
      <c r="EVM459" s="84"/>
      <c r="EVN459" s="84"/>
      <c r="EVO459" s="84"/>
      <c r="EVP459" s="84"/>
      <c r="EVQ459" s="84"/>
      <c r="EVR459" s="84"/>
      <c r="EVS459" s="84"/>
      <c r="EVT459" s="84"/>
      <c r="EVU459" s="84"/>
      <c r="EVV459" s="84"/>
      <c r="EVW459" s="84"/>
      <c r="EVX459" s="84"/>
      <c r="EVY459" s="84"/>
      <c r="EVZ459" s="84"/>
      <c r="EWA459" s="84"/>
      <c r="EWB459" s="84"/>
      <c r="EWC459" s="84"/>
      <c r="EWD459" s="84"/>
      <c r="EWE459" s="84"/>
      <c r="EWF459" s="84"/>
      <c r="EWG459" s="84"/>
      <c r="EWH459" s="84"/>
      <c r="EWI459" s="84"/>
      <c r="EWJ459" s="84"/>
      <c r="EWK459" s="84"/>
      <c r="EWL459" s="84"/>
      <c r="EWM459" s="84"/>
    </row>
  </sheetData>
  <sortState ref="A8:D21">
    <sortCondition descending="1" ref="A8"/>
  </sortState>
  <mergeCells count="240">
    <mergeCell ref="E3:E5"/>
    <mergeCell ref="A2:B2"/>
    <mergeCell ref="A3:B3"/>
    <mergeCell ref="A4:B4"/>
    <mergeCell ref="C3:D3"/>
    <mergeCell ref="C5:D5"/>
    <mergeCell ref="A5:B5"/>
    <mergeCell ref="C2:D2"/>
    <mergeCell ref="C4:D4"/>
    <mergeCell ref="G7:H11"/>
    <mergeCell ref="A25:B25"/>
    <mergeCell ref="C25:D25"/>
    <mergeCell ref="A26:B26"/>
    <mergeCell ref="C26:D26"/>
    <mergeCell ref="E26:E28"/>
    <mergeCell ref="A27:B27"/>
    <mergeCell ref="C27:D27"/>
    <mergeCell ref="A28:B28"/>
    <mergeCell ref="C28:D28"/>
    <mergeCell ref="G30:H34"/>
    <mergeCell ref="A48:B48"/>
    <mergeCell ref="C48:D48"/>
    <mergeCell ref="A49:B49"/>
    <mergeCell ref="C49:D49"/>
    <mergeCell ref="E49:E51"/>
    <mergeCell ref="A50:B50"/>
    <mergeCell ref="C50:D50"/>
    <mergeCell ref="A51:B51"/>
    <mergeCell ref="C51:D51"/>
    <mergeCell ref="G53:H57"/>
    <mergeCell ref="A71:B71"/>
    <mergeCell ref="C71:D71"/>
    <mergeCell ref="A72:B72"/>
    <mergeCell ref="C72:D72"/>
    <mergeCell ref="E72:E74"/>
    <mergeCell ref="A73:B73"/>
    <mergeCell ref="C73:D73"/>
    <mergeCell ref="A74:B74"/>
    <mergeCell ref="C74:D74"/>
    <mergeCell ref="G76:H80"/>
    <mergeCell ref="A94:B94"/>
    <mergeCell ref="C94:D94"/>
    <mergeCell ref="A95:B95"/>
    <mergeCell ref="C95:D95"/>
    <mergeCell ref="E95:E97"/>
    <mergeCell ref="A96:B96"/>
    <mergeCell ref="C96:D96"/>
    <mergeCell ref="A97:B97"/>
    <mergeCell ref="C97:D97"/>
    <mergeCell ref="E141:E143"/>
    <mergeCell ref="A142:B142"/>
    <mergeCell ref="C142:D142"/>
    <mergeCell ref="A143:B143"/>
    <mergeCell ref="C143:D143"/>
    <mergeCell ref="G122:H126"/>
    <mergeCell ref="G99:H103"/>
    <mergeCell ref="A117:B117"/>
    <mergeCell ref="C117:D117"/>
    <mergeCell ref="A118:B118"/>
    <mergeCell ref="C118:D118"/>
    <mergeCell ref="E118:E120"/>
    <mergeCell ref="A119:B119"/>
    <mergeCell ref="C119:D119"/>
    <mergeCell ref="A120:B120"/>
    <mergeCell ref="C120:D120"/>
    <mergeCell ref="G145:H149"/>
    <mergeCell ref="A163:B163"/>
    <mergeCell ref="C163:D163"/>
    <mergeCell ref="A164:B164"/>
    <mergeCell ref="C164:D164"/>
    <mergeCell ref="E164:E166"/>
    <mergeCell ref="A165:B165"/>
    <mergeCell ref="C165:D165"/>
    <mergeCell ref="A166:B166"/>
    <mergeCell ref="C166:D166"/>
    <mergeCell ref="G168:H172"/>
    <mergeCell ref="A186:B186"/>
    <mergeCell ref="C186:D186"/>
    <mergeCell ref="A187:B187"/>
    <mergeCell ref="C187:D187"/>
    <mergeCell ref="E187:E189"/>
    <mergeCell ref="A188:B188"/>
    <mergeCell ref="C188:D188"/>
    <mergeCell ref="A189:B189"/>
    <mergeCell ref="C189:D189"/>
    <mergeCell ref="G191:H195"/>
    <mergeCell ref="A209:B209"/>
    <mergeCell ref="C209:D209"/>
    <mergeCell ref="A210:B210"/>
    <mergeCell ref="C210:D210"/>
    <mergeCell ref="E210:E212"/>
    <mergeCell ref="A211:B211"/>
    <mergeCell ref="C211:D211"/>
    <mergeCell ref="A212:B212"/>
    <mergeCell ref="C212:D212"/>
    <mergeCell ref="G214:H218"/>
    <mergeCell ref="A232:B232"/>
    <mergeCell ref="C232:D232"/>
    <mergeCell ref="A233:B233"/>
    <mergeCell ref="C233:D233"/>
    <mergeCell ref="E233:E235"/>
    <mergeCell ref="A234:B234"/>
    <mergeCell ref="C234:D234"/>
    <mergeCell ref="A235:B235"/>
    <mergeCell ref="C235:D235"/>
    <mergeCell ref="G237:H241"/>
    <mergeCell ref="A255:B255"/>
    <mergeCell ref="C255:D255"/>
    <mergeCell ref="A256:B256"/>
    <mergeCell ref="C256:D256"/>
    <mergeCell ref="E256:E258"/>
    <mergeCell ref="A257:B257"/>
    <mergeCell ref="C257:D257"/>
    <mergeCell ref="A258:B258"/>
    <mergeCell ref="C258:D258"/>
    <mergeCell ref="G260:H264"/>
    <mergeCell ref="A278:B278"/>
    <mergeCell ref="C278:D278"/>
    <mergeCell ref="A279:B279"/>
    <mergeCell ref="C279:D279"/>
    <mergeCell ref="E279:E281"/>
    <mergeCell ref="A280:B280"/>
    <mergeCell ref="C280:D280"/>
    <mergeCell ref="A281:B281"/>
    <mergeCell ref="C281:D281"/>
    <mergeCell ref="G283:H287"/>
    <mergeCell ref="A301:B301"/>
    <mergeCell ref="C301:D301"/>
    <mergeCell ref="A302:B302"/>
    <mergeCell ref="C302:D302"/>
    <mergeCell ref="E302:E304"/>
    <mergeCell ref="A303:B303"/>
    <mergeCell ref="C303:D303"/>
    <mergeCell ref="A304:B304"/>
    <mergeCell ref="C304:D304"/>
    <mergeCell ref="G306:H310"/>
    <mergeCell ref="A324:B324"/>
    <mergeCell ref="C324:D324"/>
    <mergeCell ref="A325:B325"/>
    <mergeCell ref="C325:D325"/>
    <mergeCell ref="E325:E327"/>
    <mergeCell ref="A326:B326"/>
    <mergeCell ref="C326:D326"/>
    <mergeCell ref="A327:B327"/>
    <mergeCell ref="C327:D327"/>
    <mergeCell ref="G329:H333"/>
    <mergeCell ref="A347:B347"/>
    <mergeCell ref="C347:D347"/>
    <mergeCell ref="A348:B348"/>
    <mergeCell ref="C348:D348"/>
    <mergeCell ref="E348:E350"/>
    <mergeCell ref="A349:B349"/>
    <mergeCell ref="C349:D349"/>
    <mergeCell ref="A350:B350"/>
    <mergeCell ref="C350:D350"/>
    <mergeCell ref="G352:H356"/>
    <mergeCell ref="A370:B370"/>
    <mergeCell ref="C370:D370"/>
    <mergeCell ref="A371:B371"/>
    <mergeCell ref="C371:D371"/>
    <mergeCell ref="E371:E373"/>
    <mergeCell ref="A372:B372"/>
    <mergeCell ref="C372:D372"/>
    <mergeCell ref="A373:B373"/>
    <mergeCell ref="C373:D373"/>
    <mergeCell ref="G375:H379"/>
    <mergeCell ref="A393:B393"/>
    <mergeCell ref="C393:D393"/>
    <mergeCell ref="A394:B394"/>
    <mergeCell ref="C394:D394"/>
    <mergeCell ref="E394:E396"/>
    <mergeCell ref="A395:B395"/>
    <mergeCell ref="C395:D395"/>
    <mergeCell ref="A396:B396"/>
    <mergeCell ref="C396:D396"/>
    <mergeCell ref="A6:B6"/>
    <mergeCell ref="C6:D6"/>
    <mergeCell ref="A29:B29"/>
    <mergeCell ref="C29:D29"/>
    <mergeCell ref="G444:H448"/>
    <mergeCell ref="G421:H425"/>
    <mergeCell ref="A439:B439"/>
    <mergeCell ref="C439:D439"/>
    <mergeCell ref="A440:B440"/>
    <mergeCell ref="C440:D440"/>
    <mergeCell ref="E440:E442"/>
    <mergeCell ref="A441:B441"/>
    <mergeCell ref="C441:D441"/>
    <mergeCell ref="A442:B442"/>
    <mergeCell ref="C442:D442"/>
    <mergeCell ref="G398:H402"/>
    <mergeCell ref="A416:B416"/>
    <mergeCell ref="C416:D416"/>
    <mergeCell ref="A417:B417"/>
    <mergeCell ref="C417:D417"/>
    <mergeCell ref="E417:E419"/>
    <mergeCell ref="A418:B418"/>
    <mergeCell ref="C418:D418"/>
    <mergeCell ref="A419:B419"/>
    <mergeCell ref="A52:B52"/>
    <mergeCell ref="C52:D52"/>
    <mergeCell ref="A75:B75"/>
    <mergeCell ref="C75:D75"/>
    <mergeCell ref="A98:B98"/>
    <mergeCell ref="C98:D98"/>
    <mergeCell ref="A121:B121"/>
    <mergeCell ref="C121:D121"/>
    <mergeCell ref="A144:B144"/>
    <mergeCell ref="C144:D144"/>
    <mergeCell ref="A140:B140"/>
    <mergeCell ref="C140:D140"/>
    <mergeCell ref="A141:B141"/>
    <mergeCell ref="C141:D141"/>
    <mergeCell ref="A167:B167"/>
    <mergeCell ref="C167:D167"/>
    <mergeCell ref="A190:B190"/>
    <mergeCell ref="C190:D190"/>
    <mergeCell ref="A213:B213"/>
    <mergeCell ref="C213:D213"/>
    <mergeCell ref="A236:B236"/>
    <mergeCell ref="C236:D236"/>
    <mergeCell ref="A259:B259"/>
    <mergeCell ref="C259:D259"/>
    <mergeCell ref="A397:B397"/>
    <mergeCell ref="C397:D397"/>
    <mergeCell ref="A420:B420"/>
    <mergeCell ref="C420:D420"/>
    <mergeCell ref="A443:B443"/>
    <mergeCell ref="C443:D443"/>
    <mergeCell ref="A282:B282"/>
    <mergeCell ref="C282:D282"/>
    <mergeCell ref="A305:B305"/>
    <mergeCell ref="C305:D305"/>
    <mergeCell ref="A328:B328"/>
    <mergeCell ref="C328:D328"/>
    <mergeCell ref="A351:B351"/>
    <mergeCell ref="C351:D351"/>
    <mergeCell ref="A374:B374"/>
    <mergeCell ref="C374:D374"/>
    <mergeCell ref="C419:D419"/>
  </mergeCells>
  <conditionalFormatting sqref="A1">
    <cfRule type="expression" dxfId="22" priority="45">
      <formula>IF($C$2&gt;0,0,0)</formula>
    </cfRule>
    <cfRule type="expression" dxfId="21" priority="47">
      <formula>"если($C$2&gt;&lt;0)"</formula>
    </cfRule>
  </conditionalFormatting>
  <conditionalFormatting sqref="A24">
    <cfRule type="expression" dxfId="20" priority="43">
      <formula>IF($C$2&gt;0,0,0)</formula>
    </cfRule>
    <cfRule type="expression" dxfId="19" priority="44">
      <formula>"если($C$2&gt;&lt;0)"</formula>
    </cfRule>
  </conditionalFormatting>
  <conditionalFormatting sqref="A47">
    <cfRule type="expression" dxfId="18" priority="41">
      <formula>IF($C$2&gt;0,0,0)</formula>
    </cfRule>
    <cfRule type="expression" dxfId="17" priority="42">
      <formula>"если($C$2&gt;&lt;0)"</formula>
    </cfRule>
  </conditionalFormatting>
  <conditionalFormatting sqref="A70">
    <cfRule type="expression" dxfId="16" priority="39">
      <formula>IF($C$2&gt;0,0,0)</formula>
    </cfRule>
    <cfRule type="expression" dxfId="15" priority="40">
      <formula>"если($C$2&gt;&lt;0)"</formula>
    </cfRule>
  </conditionalFormatting>
  <conditionalFormatting sqref="A438 A415 A392 A369 A346 A323 A300 A277 A254 A231 A208 A185 A162 A139 A116">
    <cfRule type="expression" dxfId="14" priority="35">
      <formula>IF($C$2&gt;0,0,0)</formula>
    </cfRule>
    <cfRule type="expression" dxfId="13" priority="36">
      <formula>"если($C$2&gt;&lt;0)"</formula>
    </cfRule>
  </conditionalFormatting>
  <conditionalFormatting sqref="A459:G459 A436:G436 A413:G413 A390:G390 A367:G367 A344:G344 A321:G321 A298:G298 A275:G275 A252:G252 A229:G229 A206:G206 A183:G183 A160:G160 A137:G137 A91:G91 B68:G68">
    <cfRule type="cellIs" dxfId="12" priority="31" operator="equal">
      <formula>0</formula>
    </cfRule>
    <cfRule type="cellIs" dxfId="11" priority="32" operator="equal">
      <formula>0</formula>
    </cfRule>
  </conditionalFormatting>
  <conditionalFormatting sqref="A68">
    <cfRule type="cellIs" dxfId="10" priority="16" operator="equal">
      <formula>0</formula>
    </cfRule>
    <cfRule type="cellIs" dxfId="9" priority="17" operator="equal">
      <formula>0</formula>
    </cfRule>
  </conditionalFormatting>
  <conditionalFormatting sqref="A45:G45">
    <cfRule type="cellIs" dxfId="8" priority="7" operator="equal">
      <formula>0</formula>
    </cfRule>
    <cfRule type="cellIs" dxfId="7" priority="8" operator="equal">
      <formula>0</formula>
    </cfRule>
  </conditionalFormatting>
  <conditionalFormatting sqref="A22:G22">
    <cfRule type="cellIs" dxfId="6" priority="5" operator="equal">
      <formula>0</formula>
    </cfRule>
    <cfRule type="cellIs" dxfId="5" priority="6" operator="equal">
      <formula>0</formula>
    </cfRule>
  </conditionalFormatting>
  <conditionalFormatting sqref="A93">
    <cfRule type="expression" dxfId="4" priority="3">
      <formula>IF($C$2&gt;0,0,0)</formula>
    </cfRule>
    <cfRule type="expression" dxfId="3" priority="4">
      <formula>"если($C$2&gt;&lt;0)"</formula>
    </cfRule>
  </conditionalFormatting>
  <conditionalFormatting sqref="A114:G114">
    <cfRule type="cellIs" dxfId="2" priority="1" operator="equal">
      <formula>0</formula>
    </cfRule>
    <cfRule type="cellIs" dxfId="1" priority="2" operator="equal">
      <formula>0</formula>
    </cfRule>
  </conditionalFormatting>
  <conditionalFormatting sqref="A68">
    <cfRule type="expression" dxfId="0" priority="15">
      <formula>#REF!=1</formula>
    </cfRule>
  </conditionalFormatting>
  <hyperlinks>
    <hyperlink ref="G1" location="'Список изделий'!F3" display="№1-5"/>
    <hyperlink ref="G24" location="'Список изделий'!F413" display="№6-10"/>
    <hyperlink ref="G47" location="'Список изделий'!F823" display="№11-15"/>
    <hyperlink ref="G70" location="'Список изделий'!F1233" display="№16-20"/>
    <hyperlink ref="G93" location="'Список изделий'!F1643" display="№21-25"/>
    <hyperlink ref="G116" location="'Список изделий'!F2053" display="№26-30"/>
    <hyperlink ref="G139" location="'Список изделий'!F2463" display="№31-35"/>
    <hyperlink ref="G162" location="'Список изделий'!F2873" display="№36-40"/>
    <hyperlink ref="G185" location="'Список изделий'!F3283" display="№41-45"/>
    <hyperlink ref="G208" location="'Список изделий'!F3693" display="№46-50"/>
    <hyperlink ref="G231" location="'Список изделий'!F4103" display="№51-55"/>
    <hyperlink ref="G254" location="'Список изделий'!F4513" display="№56-60"/>
    <hyperlink ref="G277" location="'Список изделий'!F4923" display="№61-65"/>
    <hyperlink ref="G300" location="'Список изделий'!F5333" display="№66-70"/>
    <hyperlink ref="G323" location="'Список изделий'!F5743" display="№71-75"/>
    <hyperlink ref="G346" location="'Список изделий'!F6153" display="№76-80"/>
    <hyperlink ref="G369" location="'Список изделий'!F6563" display="№81-85"/>
    <hyperlink ref="G392" location="'Список изделий'!F6973" display="№86-90"/>
    <hyperlink ref="G415" location="'Список изделий'!F7383" display="№91-95"/>
    <hyperlink ref="G438" location="'Список изделий'!F7793" display="№95-100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XDY103"/>
  <sheetViews>
    <sheetView showZeros="0" tabSelected="1" zoomScale="85" zoomScaleNormal="85" workbookViewId="0">
      <pane xSplit="7" ySplit="2" topLeftCell="AB42" activePane="bottomRight" state="frozen"/>
      <selection activeCell="G249" sqref="G249"/>
      <selection pane="topRight" activeCell="G249" sqref="G249"/>
      <selection pane="bottomLeft" activeCell="G249" sqref="G249"/>
      <selection pane="bottomRight" activeCell="F46" sqref="F46"/>
    </sheetView>
  </sheetViews>
  <sheetFormatPr defaultColWidth="14" defaultRowHeight="15" outlineLevelCol="2"/>
  <cols>
    <col min="1" max="1" width="34.140625" style="68" hidden="1" customWidth="1"/>
    <col min="2" max="2" width="1.5703125" style="10" hidden="1" customWidth="1"/>
    <col min="3" max="3" width="3" style="68" hidden="1" customWidth="1"/>
    <col min="4" max="4" width="11" style="10" customWidth="1"/>
    <col min="5" max="5" width="25.140625" style="10" customWidth="1"/>
    <col min="6" max="6" width="79.140625" style="154" bestFit="1" customWidth="1"/>
    <col min="7" max="7" width="47.28515625" style="10" hidden="1" customWidth="1"/>
    <col min="8" max="8" width="42.140625" style="43" hidden="1" customWidth="1"/>
    <col min="9" max="9" width="13.85546875" style="10" customWidth="1"/>
    <col min="10" max="10" width="7.5703125" style="164" hidden="1" customWidth="1" outlineLevel="1"/>
    <col min="11" max="14" width="7" style="164" hidden="1" customWidth="1" outlineLevel="1"/>
    <col min="15" max="15" width="7.7109375" style="164" hidden="1" customWidth="1" outlineLevel="1"/>
    <col min="16" max="16" width="6.5703125" style="164" hidden="1" customWidth="1" outlineLevel="1"/>
    <col min="17" max="17" width="7.5703125" style="164" hidden="1" customWidth="1" outlineLevel="1"/>
    <col min="18" max="18" width="7.5703125" style="161" hidden="1" customWidth="1" outlineLevel="1"/>
    <col min="19" max="23" width="7.5703125" style="164" hidden="1" customWidth="1" outlineLevel="1"/>
    <col min="24" max="24" width="19.140625" style="10" hidden="1" customWidth="1" outlineLevel="1" collapsed="1"/>
    <col min="25" max="25" width="16.140625" style="10" hidden="1" customWidth="1" outlineLevel="1"/>
    <col min="26" max="27" width="14.85546875" style="10" hidden="1" customWidth="1" outlineLevel="1"/>
    <col min="28" max="28" width="12.42578125" style="10" customWidth="1" collapsed="1"/>
    <col min="29" max="29" width="2.5703125" style="10" customWidth="1"/>
    <col min="30" max="30" width="10.7109375" style="10" customWidth="1"/>
    <col min="31" max="31" width="11" style="10" customWidth="1"/>
    <col min="32" max="32" width="19.28515625" style="67" customWidth="1"/>
    <col min="33" max="33" width="16.5703125" style="41" hidden="1" customWidth="1" outlineLevel="2"/>
    <col min="34" max="34" width="18.140625" style="10" hidden="1" customWidth="1" outlineLevel="2"/>
    <col min="35" max="38" width="14" style="10" hidden="1" customWidth="1" outlineLevel="2"/>
    <col min="39" max="39" width="13.28515625" style="10" hidden="1" customWidth="1" outlineLevel="2"/>
    <col min="40" max="41" width="14" style="10" hidden="1" customWidth="1" outlineLevel="2"/>
    <col min="42" max="42" width="18.140625" style="10" hidden="1" customWidth="1" outlineLevel="2"/>
    <col min="43" max="59" width="14" style="10" hidden="1" customWidth="1" outlineLevel="2"/>
    <col min="60" max="60" width="17.42578125" style="10" hidden="1" customWidth="1" outlineLevel="2"/>
    <col min="61" max="61" width="14" style="10" hidden="1" customWidth="1" outlineLevel="1" collapsed="1"/>
    <col min="62" max="62" width="14" style="10" hidden="1" customWidth="1" outlineLevel="1"/>
    <col min="63" max="64" width="14" style="46" hidden="1" customWidth="1" outlineLevel="1"/>
    <col min="65" max="65" width="14" style="37" hidden="1" customWidth="1" outlineLevel="1"/>
    <col min="66" max="66" width="6.5703125" style="133" hidden="1" customWidth="1" outlineLevel="1" collapsed="1"/>
    <col min="67" max="68" width="6.5703125" style="142" hidden="1" customWidth="1" outlineLevel="1"/>
    <col min="69" max="69" width="6.85546875" style="142" hidden="1" customWidth="1" outlineLevel="1"/>
    <col min="70" max="70" width="49" style="142" customWidth="1" collapsed="1"/>
    <col min="71" max="71" width="47.28515625" style="142" customWidth="1"/>
    <col min="72" max="72" width="8.28515625" style="142" hidden="1" customWidth="1" outlineLevel="1"/>
    <col min="73" max="73" width="46.28515625" style="142" customWidth="1" collapsed="1"/>
    <col min="74" max="74" width="9" style="142" hidden="1" customWidth="1" outlineLevel="1"/>
    <col min="75" max="75" width="11.7109375" style="142" hidden="1" customWidth="1" outlineLevel="1" collapsed="1"/>
    <col min="76" max="76" width="7.85546875" style="142" hidden="1" customWidth="1" outlineLevel="1"/>
    <col min="77" max="77" width="9.5703125" style="142" hidden="1" customWidth="1" outlineLevel="1"/>
    <col min="78" max="78" width="9.28515625" style="142" hidden="1" customWidth="1" outlineLevel="1"/>
    <col min="79" max="79" width="5.7109375" style="142" hidden="1" customWidth="1" outlineLevel="1"/>
    <col min="80" max="80" width="14" style="81" collapsed="1"/>
    <col min="81" max="232" width="14" style="81"/>
    <col min="233" max="16384" width="14" style="10"/>
  </cols>
  <sheetData>
    <row r="1" spans="1:16353" s="11" customFormat="1" ht="102" customHeight="1">
      <c r="A1" s="68"/>
      <c r="C1" s="68"/>
      <c r="D1" s="193" t="s">
        <v>1</v>
      </c>
      <c r="E1" s="195" t="s">
        <v>23</v>
      </c>
      <c r="F1" s="195" t="s">
        <v>31</v>
      </c>
      <c r="G1" s="195" t="s">
        <v>17</v>
      </c>
      <c r="H1" s="202" t="s">
        <v>41</v>
      </c>
      <c r="I1" s="197" t="s">
        <v>99</v>
      </c>
      <c r="J1" s="160" t="s">
        <v>8</v>
      </c>
      <c r="K1" s="158" t="s">
        <v>11</v>
      </c>
      <c r="L1" s="157" t="s">
        <v>9</v>
      </c>
      <c r="M1" s="158" t="s">
        <v>10</v>
      </c>
      <c r="N1" s="157" t="s">
        <v>45</v>
      </c>
      <c r="O1" s="158" t="s">
        <v>5</v>
      </c>
      <c r="P1" s="157" t="s">
        <v>92</v>
      </c>
      <c r="Q1" s="162" t="s">
        <v>43</v>
      </c>
      <c r="R1" s="160" t="s">
        <v>46</v>
      </c>
      <c r="S1" s="162" t="s">
        <v>47</v>
      </c>
      <c r="T1" s="160" t="s">
        <v>48</v>
      </c>
      <c r="U1" s="162" t="s">
        <v>62</v>
      </c>
      <c r="V1" s="160" t="s">
        <v>3</v>
      </c>
      <c r="W1" s="163" t="s">
        <v>4</v>
      </c>
      <c r="X1" s="129" t="s">
        <v>26</v>
      </c>
      <c r="Y1" s="129" t="s">
        <v>27</v>
      </c>
      <c r="Z1" s="21" t="s">
        <v>25</v>
      </c>
      <c r="AA1" s="22" t="s">
        <v>29</v>
      </c>
      <c r="AB1" s="199" t="s">
        <v>12</v>
      </c>
      <c r="AC1" s="200"/>
      <c r="AD1" s="200"/>
      <c r="AE1" s="201"/>
      <c r="AF1" s="206" t="s">
        <v>64</v>
      </c>
      <c r="AG1" s="208" t="s">
        <v>8</v>
      </c>
      <c r="AH1" s="209"/>
      <c r="AI1" s="210" t="s">
        <v>11</v>
      </c>
      <c r="AJ1" s="211"/>
      <c r="AK1" s="214" t="s">
        <v>9</v>
      </c>
      <c r="AL1" s="209"/>
      <c r="AM1" s="210" t="s">
        <v>10</v>
      </c>
      <c r="AN1" s="211"/>
      <c r="AO1" s="214" t="s">
        <v>45</v>
      </c>
      <c r="AP1" s="209"/>
      <c r="AQ1" s="218" t="s">
        <v>5</v>
      </c>
      <c r="AR1" s="219"/>
      <c r="AS1" s="215" t="s">
        <v>44</v>
      </c>
      <c r="AT1" s="216"/>
      <c r="AU1" s="210" t="s">
        <v>43</v>
      </c>
      <c r="AV1" s="211"/>
      <c r="AW1" s="215" t="s">
        <v>46</v>
      </c>
      <c r="AX1" s="216"/>
      <c r="AY1" s="210" t="s">
        <v>47</v>
      </c>
      <c r="AZ1" s="211"/>
      <c r="BA1" s="215" t="s">
        <v>48</v>
      </c>
      <c r="BB1" s="216"/>
      <c r="BC1" s="210" t="s">
        <v>62</v>
      </c>
      <c r="BD1" s="211"/>
      <c r="BE1" s="214" t="s">
        <v>3</v>
      </c>
      <c r="BF1" s="209"/>
      <c r="BG1" s="212" t="s">
        <v>4</v>
      </c>
      <c r="BH1" s="213"/>
      <c r="BI1" s="23"/>
      <c r="BJ1" s="30" t="s">
        <v>65</v>
      </c>
      <c r="BK1" s="44" t="s">
        <v>66</v>
      </c>
      <c r="BL1" s="44" t="s">
        <v>16</v>
      </c>
      <c r="BM1" s="35" t="s">
        <v>67</v>
      </c>
      <c r="BN1" s="205" t="s">
        <v>4</v>
      </c>
      <c r="BO1" s="220" t="s">
        <v>0</v>
      </c>
      <c r="BP1" s="205" t="s">
        <v>3</v>
      </c>
      <c r="BQ1" s="217" t="s">
        <v>48</v>
      </c>
      <c r="BR1" s="204" t="s">
        <v>98</v>
      </c>
      <c r="BS1" s="204" t="s">
        <v>97</v>
      </c>
      <c r="BT1" s="204" t="s">
        <v>43</v>
      </c>
      <c r="BU1" s="204" t="s">
        <v>96</v>
      </c>
      <c r="BV1" s="205" t="s">
        <v>5</v>
      </c>
      <c r="BW1" s="217" t="s">
        <v>45</v>
      </c>
      <c r="BX1" s="205" t="s">
        <v>10</v>
      </c>
      <c r="BY1" s="217" t="s">
        <v>9</v>
      </c>
      <c r="BZ1" s="205" t="s">
        <v>11</v>
      </c>
      <c r="CA1" s="217" t="s">
        <v>8</v>
      </c>
      <c r="CB1" s="142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</row>
    <row r="2" spans="1:16353" s="12" customFormat="1" ht="37.5">
      <c r="A2" s="69"/>
      <c r="C2" s="69"/>
      <c r="D2" s="194"/>
      <c r="E2" s="196"/>
      <c r="F2" s="196"/>
      <c r="G2" s="196"/>
      <c r="H2" s="203"/>
      <c r="I2" s="198"/>
      <c r="J2" s="159" t="s">
        <v>49</v>
      </c>
      <c r="K2" s="159" t="s">
        <v>50</v>
      </c>
      <c r="L2" s="159" t="s">
        <v>51</v>
      </c>
      <c r="M2" s="159" t="s">
        <v>52</v>
      </c>
      <c r="N2" s="159" t="s">
        <v>53</v>
      </c>
      <c r="O2" s="159" t="s">
        <v>54</v>
      </c>
      <c r="P2" s="159" t="s">
        <v>93</v>
      </c>
      <c r="Q2" s="159" t="s">
        <v>42</v>
      </c>
      <c r="R2" s="159" t="s">
        <v>57</v>
      </c>
      <c r="S2" s="159" t="s">
        <v>56</v>
      </c>
      <c r="T2" s="159" t="s">
        <v>58</v>
      </c>
      <c r="U2" s="159" t="s">
        <v>94</v>
      </c>
      <c r="V2" s="159" t="s">
        <v>59</v>
      </c>
      <c r="W2" s="130" t="s">
        <v>55</v>
      </c>
      <c r="X2" s="131"/>
      <c r="Y2" s="131"/>
      <c r="Z2" s="130"/>
      <c r="AA2" s="130"/>
      <c r="AB2" s="132" t="s">
        <v>19</v>
      </c>
      <c r="AC2" s="132" t="s">
        <v>18</v>
      </c>
      <c r="AD2" s="132" t="s">
        <v>21</v>
      </c>
      <c r="AE2" s="132" t="s">
        <v>20</v>
      </c>
      <c r="AF2" s="207"/>
      <c r="AG2" s="24" t="s">
        <v>14</v>
      </c>
      <c r="AH2" s="25" t="s">
        <v>15</v>
      </c>
      <c r="AI2" s="24" t="s">
        <v>14</v>
      </c>
      <c r="AJ2" s="25" t="s">
        <v>15</v>
      </c>
      <c r="AK2" s="24" t="s">
        <v>14</v>
      </c>
      <c r="AL2" s="25" t="s">
        <v>15</v>
      </c>
      <c r="AM2" s="24" t="s">
        <v>14</v>
      </c>
      <c r="AN2" s="25" t="s">
        <v>15</v>
      </c>
      <c r="AO2" s="24" t="s">
        <v>14</v>
      </c>
      <c r="AP2" s="25" t="s">
        <v>15</v>
      </c>
      <c r="AQ2" s="24" t="s">
        <v>14</v>
      </c>
      <c r="AR2" s="25" t="s">
        <v>15</v>
      </c>
      <c r="AS2" s="24" t="s">
        <v>14</v>
      </c>
      <c r="AT2" s="25" t="s">
        <v>15</v>
      </c>
      <c r="AU2" s="24" t="s">
        <v>14</v>
      </c>
      <c r="AV2" s="25" t="s">
        <v>15</v>
      </c>
      <c r="AW2" s="24" t="s">
        <v>14</v>
      </c>
      <c r="AX2" s="25" t="s">
        <v>15</v>
      </c>
      <c r="AY2" s="24" t="s">
        <v>14</v>
      </c>
      <c r="AZ2" s="25" t="s">
        <v>15</v>
      </c>
      <c r="BA2" s="24" t="s">
        <v>14</v>
      </c>
      <c r="BB2" s="25" t="s">
        <v>15</v>
      </c>
      <c r="BC2" s="24" t="s">
        <v>14</v>
      </c>
      <c r="BD2" s="25" t="s">
        <v>15</v>
      </c>
      <c r="BE2" s="24" t="s">
        <v>14</v>
      </c>
      <c r="BF2" s="25" t="s">
        <v>15</v>
      </c>
      <c r="BG2" s="24" t="s">
        <v>14</v>
      </c>
      <c r="BH2" s="25" t="s">
        <v>15</v>
      </c>
      <c r="BI2" s="77"/>
      <c r="BJ2" s="31"/>
      <c r="BK2" s="45"/>
      <c r="BL2" s="47"/>
      <c r="BM2" s="36"/>
      <c r="BN2" s="205"/>
      <c r="BO2" s="221"/>
      <c r="BP2" s="205"/>
      <c r="BQ2" s="217"/>
      <c r="BR2" s="204"/>
      <c r="BS2" s="204"/>
      <c r="BT2" s="204"/>
      <c r="BU2" s="204"/>
      <c r="BV2" s="205"/>
      <c r="BW2" s="217"/>
      <c r="BX2" s="205"/>
      <c r="BY2" s="217"/>
      <c r="BZ2" s="205"/>
      <c r="CA2" s="217"/>
      <c r="CB2" s="133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</row>
    <row r="3" spans="1:16353" s="48" customFormat="1" ht="36" customHeight="1">
      <c r="A3" s="48">
        <v>1</v>
      </c>
      <c r="D3" s="49">
        <f t="shared" ref="D3:D34" si="0">A3</f>
        <v>1</v>
      </c>
      <c r="E3" s="50" t="str">
        <f t="shared" ref="E3" si="1">IF(I3=0,0,CONCATENATE(идентификатор_1,D3))</f>
        <v>--1</v>
      </c>
      <c r="F3" s="152" t="s">
        <v>134</v>
      </c>
      <c r="G3" s="51"/>
      <c r="H3" s="52"/>
      <c r="I3" s="53">
        <v>1</v>
      </c>
      <c r="J3" s="53"/>
      <c r="K3" s="53"/>
      <c r="L3" s="53"/>
      <c r="M3" s="54"/>
      <c r="N3" s="53"/>
      <c r="O3" s="54"/>
      <c r="P3" s="55" t="str">
        <f>IF(Вводная!C15=0,0,"ФЛ")</f>
        <v>ФЛ</v>
      </c>
      <c r="Q3" s="54"/>
      <c r="R3" s="53" t="str">
        <f>IF(Вводная!C13=0,0,"ПП")</f>
        <v>ПП</v>
      </c>
      <c r="S3" s="54" t="str">
        <f>IF(Вводная!C12=0,0,"Сб")</f>
        <v>Сб</v>
      </c>
      <c r="T3" s="53"/>
      <c r="U3" s="54" t="str">
        <f>IF(Вводная!C10=0,0,"Мт")</f>
        <v>Мт</v>
      </c>
      <c r="V3" s="53" t="str">
        <f>IF(Вводная!C9=0,0,"А")</f>
        <v>А</v>
      </c>
      <c r="W3" s="53" t="str">
        <f>IF(Вводная!C8=0,0,"Фт")</f>
        <v>Фт</v>
      </c>
      <c r="X3" s="53">
        <f>IF(I3=0,0,VLOOKUP($X$1,участники_1,2,FALSE))</f>
        <v>0</v>
      </c>
      <c r="Y3" s="53">
        <f>IF(I3=0,0,VLOOKUP($Y$1,участники_1,2,FALSE))</f>
        <v>0</v>
      </c>
      <c r="Z3" s="53">
        <f>IF(I3=0,0,VLOOKUP($Z$1,участники_1,2,FALSE))</f>
        <v>0</v>
      </c>
      <c r="AA3" s="53">
        <f>IF(I3=0,0,VLOOKUP($AA$1,участники_1,2,FALSE))</f>
        <v>0</v>
      </c>
      <c r="AB3" s="53"/>
      <c r="AC3" s="53" t="s">
        <v>30</v>
      </c>
      <c r="AD3" s="53"/>
      <c r="AE3" s="155" t="s">
        <v>106</v>
      </c>
      <c r="AF3" s="54">
        <f>IF(I3=0,0,срок_1)</f>
        <v>0</v>
      </c>
      <c r="AG3" s="54" t="str">
        <f>IF(I3=0,0,IF(J3=0,"нет в заказе",IF(I3=0,0,VLOOKUP($AG$1,позиции_1,2,FALSE))))</f>
        <v>нет в заказе</v>
      </c>
      <c r="AH3" s="54" t="str">
        <f>IF(I3=0,0,IF(J3=0,"нет в заказе",IF(I3=0,0,VLOOKUP($AG$1,позиции_1,3,FALSE))))</f>
        <v>нет в заказе</v>
      </c>
      <c r="AI3" s="54" t="str">
        <f>IF(I3=0,0,IF(K3=0,"нет в заказе",IF(I3=0,0,VLOOKUP($AI$1,позиции_1,2,FALSE))))</f>
        <v>нет в заказе</v>
      </c>
      <c r="AJ3" s="54" t="str">
        <f>IF(I3=0,0,IF(K3=0,"нет в заказе",IF(I3=0,0,VLOOKUP($AI$1,позиции_1,3,FALSE))))</f>
        <v>нет в заказе</v>
      </c>
      <c r="AK3" s="54" t="str">
        <f>IF(I3=0,0,IF(L3=0,"нет в заказе",IF(I3=0,0,VLOOKUP($AK$1,позиции_1,2,FALSE))))</f>
        <v>нет в заказе</v>
      </c>
      <c r="AL3" s="54" t="str">
        <f>IF(I3=0,0,IF(L3=0,"нет в заказе",IF(I3=0,0,VLOOKUP($AK$1,позиции_1,3,FALSE))))</f>
        <v>нет в заказе</v>
      </c>
      <c r="AM3" s="54" t="str">
        <f>IF(I3=0,0,IF(M3=0,"нет в заказе",IF(I3=0,0,VLOOKUP($AM$1,позиции_1,2,FALSE))))</f>
        <v>нет в заказе</v>
      </c>
      <c r="AN3" s="54" t="str">
        <f>IF(I3=0,0,IF(M3=0,"нет в заказе",IF(I3=0,0,VLOOKUP($AM$1,позиции_1,3,FALSE))))</f>
        <v>нет в заказе</v>
      </c>
      <c r="AO3" s="54" t="str">
        <f>IF(I3=0,0,IF(N3=0,"нет в заказе",IF(I3=0,0,VLOOKUP($AO$1,позиции_1,2,FALSE))))</f>
        <v>нет в заказе</v>
      </c>
      <c r="AP3" s="54" t="str">
        <f>IF(I3=0,0,IF(N3=0,"нет в заказе",IF(I3=0,0,VLOOKUP($AO$1,позиции_1,3,FALSE))))</f>
        <v>нет в заказе</v>
      </c>
      <c r="AQ3" s="54" t="str">
        <f>IF(I3=0,0,IF(O3=0,"нет в заказе",IF(I3=0,0,VLOOKUP($AQ$1,позиции_1,2,FALSE))))</f>
        <v>нет в заказе</v>
      </c>
      <c r="AR3" s="54" t="str">
        <f>IF(I3=0,0,IF(O3=0,"нет в заказе",IF(I3=0,0,VLOOKUP($AQ$1,позиции_1,3,FALSE))))</f>
        <v>нет в заказе</v>
      </c>
      <c r="AS3" s="54">
        <f>IF(I3=0,0,IF(P3=0,"нет в заказе",IF(I3=0,0,VLOOKUP($AS$1,позиции_1,2,FALSE))))</f>
        <v>1</v>
      </c>
      <c r="AT3" s="54">
        <f>IF(I3=0,0,IF(P3=0,"нет в заказе",IF(I3=0,0,VLOOKUP($AS$1,позиции_1,3,FALSE))))</f>
        <v>-3</v>
      </c>
      <c r="AU3" s="54" t="str">
        <f>IF(I3=0,0,IF(Q3=0,"нет в заказе",IF(I3=0,0,VLOOKUP($AU$1,позиции_1,2,FALSE))))</f>
        <v>нет в заказе</v>
      </c>
      <c r="AV3" s="54" t="str">
        <f>IF(I3=0,0,IF(Q3=0,"нет в заказе",IF(I3=0,0,VLOOKUP($AU$1,позиции_1,3,FALSE))))</f>
        <v>нет в заказе</v>
      </c>
      <c r="AW3" s="54">
        <f>IF(I3=0,0,IF(R3=0,"нет в заказе",IF(I3=0,0,VLOOKUP($AW$1,позиции_1,2,FALSE))))</f>
        <v>1</v>
      </c>
      <c r="AX3" s="54">
        <f>IF(I3=0,0,IF(R3=0,"нет в заказе",IF(I3=0,0,VLOOKUP($AW$1,позиции_1,3,FALSE))))</f>
        <v>-3</v>
      </c>
      <c r="AY3" s="54">
        <f>IF(I3=0,0,IF(S3=0,"нет в заказе",IF(I3=0,0,VLOOKUP($AY$1,позиции_1,2,FALSE))))</f>
        <v>1</v>
      </c>
      <c r="AZ3" s="54">
        <f>IF(I3=0,0,IF(S3=0,"нет в заказе",IF(I3=0,0,VLOOKUP($AY$1,позиции_1,3,FALSE))))</f>
        <v>-1</v>
      </c>
      <c r="BA3" s="54" t="str">
        <f>IF(I3=0,0,IF(T3=0,"нет в заказе",IF(I3=0,0,VLOOKUP($BA$1,позиции_1,2,FALSE))))</f>
        <v>нет в заказе</v>
      </c>
      <c r="BB3" s="54" t="str">
        <f>IF(I3=0,0,IF(T3=0,"нет в заказе",IF(I3=0,0,VLOOKUP($BA$1,позиции_1,3,FALSE))))</f>
        <v>нет в заказе</v>
      </c>
      <c r="BC3" s="54">
        <f>IF(I3=0,0,IF(U3=0,"нет в заказе",IF(I3=0,0,VLOOKUP($BC$1,позиции_1,2,FALSE))))</f>
        <v>1</v>
      </c>
      <c r="BD3" s="54">
        <f>IF(I3=0,0,IF(U3=0,"нет в заказе",IF(I3=0,0,VLOOKUP($BC$1,позиции_1,3,FALSE))))</f>
        <v>0</v>
      </c>
      <c r="BE3" s="54">
        <f>IF(I3=0,0,IF(V3=0,"нет в заказе",IF(I3=0,0,VLOOKUP($BE$1,позиции_1,2,FALSE))))</f>
        <v>1</v>
      </c>
      <c r="BF3" s="54">
        <f>IF(I3=0,0,IF(V3=0,"нет в заказе",IF(I3=0,0,VLOOKUP($BE$1,позиции_1,3,FALSE))))</f>
        <v>0</v>
      </c>
      <c r="BG3" s="54">
        <f>IF(I3=0,0,IF(W3=0,"нет в заказе",IF(I3=0,0,VLOOKUP($BG$1,позиции_1,2,FALSE))))</f>
        <v>1</v>
      </c>
      <c r="BH3" s="54">
        <f>IF(I3=0,0,IF(W3=0,"нет в заказе",IF(I3=0,0,VLOOKUP($BG$1,позиции_1,3,FALSE))))</f>
        <v>0</v>
      </c>
      <c r="BI3" s="54"/>
      <c r="BJ3" s="56"/>
      <c r="BK3" s="57"/>
      <c r="BL3" s="58"/>
      <c r="BM3" s="59"/>
      <c r="BN3" s="148"/>
      <c r="BO3" s="134"/>
      <c r="BP3" s="148"/>
      <c r="BQ3" s="134"/>
      <c r="BR3" s="148" t="s">
        <v>117</v>
      </c>
      <c r="BS3" s="166" t="s">
        <v>117</v>
      </c>
      <c r="BT3" s="148"/>
      <c r="BU3" s="148" t="s">
        <v>117</v>
      </c>
      <c r="BV3" s="148"/>
      <c r="BW3" s="134"/>
      <c r="BX3" s="148"/>
      <c r="BY3" s="134"/>
      <c r="BZ3" s="148"/>
      <c r="CA3" s="134"/>
      <c r="CB3" s="143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</row>
    <row r="4" spans="1:16353" s="48" customFormat="1" ht="36" customHeight="1">
      <c r="A4" s="48">
        <v>2</v>
      </c>
      <c r="D4" s="49">
        <f t="shared" si="0"/>
        <v>2</v>
      </c>
      <c r="E4" s="50" t="str">
        <f t="shared" ref="E4" si="2">IF(I4=0,0,CONCATENATE(идентификатор_1,D4))</f>
        <v>--2</v>
      </c>
      <c r="F4" s="152" t="s">
        <v>135</v>
      </c>
      <c r="G4" s="51"/>
      <c r="H4" s="52"/>
      <c r="I4" s="53">
        <v>1</v>
      </c>
      <c r="J4" s="53"/>
      <c r="K4" s="53"/>
      <c r="L4" s="53"/>
      <c r="M4" s="54"/>
      <c r="N4" s="53"/>
      <c r="O4" s="54"/>
      <c r="P4" s="55"/>
      <c r="Q4" s="54"/>
      <c r="R4" s="53" t="str">
        <f>IF(Вводная!C13=0,0,"ПП")</f>
        <v>ПП</v>
      </c>
      <c r="S4" s="54" t="str">
        <f>IF(Вводная!C12=0,0,"Сб")</f>
        <v>Сб</v>
      </c>
      <c r="T4" s="53"/>
      <c r="U4" s="54" t="str">
        <f>IF(Вводная!C10=0,0,"Мт")</f>
        <v>Мт</v>
      </c>
      <c r="V4" s="53" t="str">
        <f>IF(Вводная!C9=0,0,"А")</f>
        <v>А</v>
      </c>
      <c r="W4" s="53" t="str">
        <f>IF(Вводная!C8=0,0,"Фт")</f>
        <v>Фт</v>
      </c>
      <c r="X4" s="53">
        <f>IF(I4=0,0,VLOOKUP($X$1,участники_1,2,FALSE))</f>
        <v>0</v>
      </c>
      <c r="Y4" s="53">
        <f>IF(I4=0,0,VLOOKUP($Y$1,участники_1,2,FALSE))</f>
        <v>0</v>
      </c>
      <c r="Z4" s="53">
        <f>IF(I4=0,0,VLOOKUP($Z$1,участники_1,2,FALSE))</f>
        <v>0</v>
      </c>
      <c r="AA4" s="53">
        <f>IF(I4=0,0,VLOOKUP($AA$1,участники_1,2,FALSE))</f>
        <v>0</v>
      </c>
      <c r="AB4" s="53"/>
      <c r="AC4" s="53" t="s">
        <v>30</v>
      </c>
      <c r="AD4" s="53"/>
      <c r="AE4" s="155" t="s">
        <v>106</v>
      </c>
      <c r="AF4" s="54">
        <f>IF(I4=0,0,срок_1)</f>
        <v>0</v>
      </c>
      <c r="AG4" s="54" t="str">
        <f>IF(I4=0,0,IF(J4=0,"нет в заказе",IF(I4=0,0,VLOOKUP($AG$1,позиции_1,2,FALSE))))</f>
        <v>нет в заказе</v>
      </c>
      <c r="AH4" s="54" t="str">
        <f>IF(I4=0,0,IF(J4=0,"нет в заказе",IF(I4=0,0,VLOOKUP($AG$1,позиции_1,3,FALSE))))</f>
        <v>нет в заказе</v>
      </c>
      <c r="AI4" s="54" t="str">
        <f>IF(I4=0,0,IF(K4=0,"нет в заказе",IF(I4=0,0,VLOOKUP($AI$1,позиции_1,2,FALSE))))</f>
        <v>нет в заказе</v>
      </c>
      <c r="AJ4" s="54" t="str">
        <f>IF(I4=0,0,IF(K4=0,"нет в заказе",IF(I4=0,0,VLOOKUP($AI$1,позиции_1,3,FALSE))))</f>
        <v>нет в заказе</v>
      </c>
      <c r="AK4" s="54" t="str">
        <f>IF(I4=0,0,IF(L4=0,"нет в заказе",IF(I4=0,0,VLOOKUP($AK$1,позиции_1,2,FALSE))))</f>
        <v>нет в заказе</v>
      </c>
      <c r="AL4" s="54" t="str">
        <f>IF(I4=0,0,IF(L4=0,"нет в заказе",IF(I4=0,0,VLOOKUP($AK$1,позиции_1,3,FALSE))))</f>
        <v>нет в заказе</v>
      </c>
      <c r="AM4" s="54" t="str">
        <f>IF(I4=0,0,IF(M4=0,"нет в заказе",IF(I4=0,0,VLOOKUP($AM$1,позиции_1,2,FALSE))))</f>
        <v>нет в заказе</v>
      </c>
      <c r="AN4" s="54" t="str">
        <f>IF(I4=0,0,IF(M4=0,"нет в заказе",IF(I4=0,0,VLOOKUP($AM$1,позиции_1,3,FALSE))))</f>
        <v>нет в заказе</v>
      </c>
      <c r="AO4" s="54" t="str">
        <f>IF(I4=0,0,IF(N4=0,"нет в заказе",IF(I4=0,0,VLOOKUP($AO$1,позиции_1,2,FALSE))))</f>
        <v>нет в заказе</v>
      </c>
      <c r="AP4" s="54" t="str">
        <f>IF(I4=0,0,IF(N4=0,"нет в заказе",IF(I4=0,0,VLOOKUP($AO$1,позиции_1,3,FALSE))))</f>
        <v>нет в заказе</v>
      </c>
      <c r="AQ4" s="54" t="str">
        <f>IF(I4=0,0,IF(O4=0,"нет в заказе",IF(I4=0,0,VLOOKUP($AQ$1,позиции_1,2,FALSE))))</f>
        <v>нет в заказе</v>
      </c>
      <c r="AR4" s="54" t="str">
        <f>IF(I4=0,0,IF(O4=0,"нет в заказе",IF(I4=0,0,VLOOKUP($AQ$1,позиции_1,3,FALSE))))</f>
        <v>нет в заказе</v>
      </c>
      <c r="AS4" s="54" t="str">
        <f>IF(I4=0,0,IF(P4=0,"нет в заказе",IF(I4=0,0,VLOOKUP($AS$1,позиции_1,2,FALSE))))</f>
        <v>нет в заказе</v>
      </c>
      <c r="AT4" s="54" t="str">
        <f>IF(I4=0,0,IF(P4=0,"нет в заказе",IF(I4=0,0,VLOOKUP($AS$1,позиции_1,3,FALSE))))</f>
        <v>нет в заказе</v>
      </c>
      <c r="AU4" s="54" t="str">
        <f>IF(I4=0,0,IF(Q4=0,"нет в заказе",IF(I4=0,0,VLOOKUP($AU$1,позиции_1,2,FALSE))))</f>
        <v>нет в заказе</v>
      </c>
      <c r="AV4" s="54" t="str">
        <f>IF(I4=0,0,IF(Q4=0,"нет в заказе",IF(I4=0,0,VLOOKUP($AU$1,позиции_1,3,FALSE))))</f>
        <v>нет в заказе</v>
      </c>
      <c r="AW4" s="54">
        <f>IF(I4=0,0,IF(R4=0,"нет в заказе",IF(I4=0,0,VLOOKUP($AW$1,позиции_1,2,FALSE))))</f>
        <v>1</v>
      </c>
      <c r="AX4" s="54">
        <f>IF(I4=0,0,IF(R4=0,"нет в заказе",IF(I4=0,0,VLOOKUP($AW$1,позиции_1,3,FALSE))))</f>
        <v>-3</v>
      </c>
      <c r="AY4" s="54">
        <f>IF(I4=0,0,IF(S4=0,"нет в заказе",IF(I4=0,0,VLOOKUP($AY$1,позиции_1,2,FALSE))))</f>
        <v>1</v>
      </c>
      <c r="AZ4" s="54">
        <f>IF(I4=0,0,IF(S4=0,"нет в заказе",IF(I4=0,0,VLOOKUP($AY$1,позиции_1,3,FALSE))))</f>
        <v>-1</v>
      </c>
      <c r="BA4" s="54" t="str">
        <f>IF(I4=0,0,IF(T4=0,"нет в заказе",IF(I4=0,0,VLOOKUP($BA$1,позиции_1,2,FALSE))))</f>
        <v>нет в заказе</v>
      </c>
      <c r="BB4" s="54" t="str">
        <f>IF(I4=0,0,IF(T4=0,"нет в заказе",IF(I4=0,0,VLOOKUP($BA$1,позиции_1,3,FALSE))))</f>
        <v>нет в заказе</v>
      </c>
      <c r="BC4" s="54">
        <f>IF(I4=0,0,IF(U4=0,"нет в заказе",IF(I4=0,0,VLOOKUP($BC$1,позиции_1,2,FALSE))))</f>
        <v>1</v>
      </c>
      <c r="BD4" s="54">
        <f>IF(I4=0,0,IF(U4=0,"нет в заказе",IF(I4=0,0,VLOOKUP($BC$1,позиции_1,3,FALSE))))</f>
        <v>0</v>
      </c>
      <c r="BE4" s="54">
        <f>IF(I4=0,0,IF(V4=0,"нет в заказе",IF(I4=0,0,VLOOKUP($BE$1,позиции_1,2,FALSE))))</f>
        <v>1</v>
      </c>
      <c r="BF4" s="54">
        <f>IF(I4=0,0,IF(V4=0,"нет в заказе",IF(I4=0,0,VLOOKUP($BE$1,позиции_1,3,FALSE))))</f>
        <v>0</v>
      </c>
      <c r="BG4" s="54">
        <f>IF(I4=0,0,IF(W4=0,"нет в заказе",IF(I4=0,0,VLOOKUP($BG$1,позиции_1,2,FALSE))))</f>
        <v>1</v>
      </c>
      <c r="BH4" s="54">
        <f>IF(I4=0,0,IF(W4=0,"нет в заказе",IF(I4=0,0,VLOOKUP($BG$1,позиции_1,3,FALSE))))</f>
        <v>0</v>
      </c>
      <c r="BI4" s="54"/>
      <c r="BJ4" s="56"/>
      <c r="BK4" s="57"/>
      <c r="BL4" s="58"/>
      <c r="BM4" s="59"/>
      <c r="BN4" s="150"/>
      <c r="BO4" s="135"/>
      <c r="BP4" s="150"/>
      <c r="BQ4" s="135"/>
      <c r="BR4" s="167" t="s">
        <v>118</v>
      </c>
      <c r="BS4" s="168" t="s">
        <v>118</v>
      </c>
      <c r="BT4" s="150"/>
      <c r="BU4" s="167"/>
      <c r="BV4" s="150"/>
      <c r="BW4" s="135"/>
      <c r="BX4" s="150"/>
      <c r="BY4" s="135"/>
      <c r="BZ4" s="150"/>
      <c r="CA4" s="135"/>
      <c r="CB4" s="143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</row>
    <row r="5" spans="1:16353" s="60" customFormat="1" ht="36" customHeight="1">
      <c r="A5" s="48">
        <v>3</v>
      </c>
      <c r="C5" s="48"/>
      <c r="D5" s="49">
        <f t="shared" si="0"/>
        <v>3</v>
      </c>
      <c r="E5" s="50" t="str">
        <f t="shared" ref="E5" si="3">IF(I5=0,0,CONCATENATE(идентификатор_1,D5))</f>
        <v>--3</v>
      </c>
      <c r="F5" s="152" t="s">
        <v>136</v>
      </c>
      <c r="G5" s="117"/>
      <c r="H5" s="118"/>
      <c r="I5" s="53">
        <v>60</v>
      </c>
      <c r="J5" s="53"/>
      <c r="K5" s="53"/>
      <c r="L5" s="53"/>
      <c r="M5" s="54"/>
      <c r="N5" s="53"/>
      <c r="O5" s="54"/>
      <c r="P5" s="55" t="str">
        <f>IF(Вводная!C15=0,0,"ФЛ")</f>
        <v>ФЛ</v>
      </c>
      <c r="Q5" s="54"/>
      <c r="R5" s="53" t="str">
        <f>IF(Вводная!C13=0,0,"ПП")</f>
        <v>ПП</v>
      </c>
      <c r="S5" s="54" t="str">
        <f>IF(Вводная!C12=0,0,"Сб")</f>
        <v>Сб</v>
      </c>
      <c r="T5" s="53"/>
      <c r="U5" s="54" t="str">
        <f>IF(Вводная!C10=0,0,"Мт")</f>
        <v>Мт</v>
      </c>
      <c r="V5" s="53" t="str">
        <f>IF(Вводная!C9=0,0,"А")</f>
        <v>А</v>
      </c>
      <c r="W5" s="53" t="str">
        <f>IF(Вводная!C8=0,0,"Фт")</f>
        <v>Фт</v>
      </c>
      <c r="X5" s="53">
        <f>IF(I5=0,0,VLOOKUP($X$1,участники_1,2,FALSE))</f>
        <v>0</v>
      </c>
      <c r="Y5" s="53">
        <f>IF(I5=0,0,VLOOKUP($Y$1,участники_1,2,FALSE))</f>
        <v>0</v>
      </c>
      <c r="Z5" s="53">
        <f>IF(I5=0,0,VLOOKUP($Z$1,участники_1,2,FALSE))</f>
        <v>0</v>
      </c>
      <c r="AA5" s="53">
        <f>IF(I5=0,0,VLOOKUP($AA$1,участники_1,2,FALSE))</f>
        <v>0</v>
      </c>
      <c r="AB5" s="53">
        <v>330</v>
      </c>
      <c r="AC5" s="53" t="s">
        <v>30</v>
      </c>
      <c r="AD5" s="56">
        <v>200</v>
      </c>
      <c r="AE5" s="56" t="s">
        <v>100</v>
      </c>
      <c r="AF5" s="119">
        <f>IF(I5=0,0,срок_1)</f>
        <v>0</v>
      </c>
      <c r="AG5" s="119" t="str">
        <f>IF(I5=0,0,IF(J5=0,"нет в заказе",IF(I5=0,0,VLOOKUP($AG$1,позиции_1,2,FALSE))))</f>
        <v>нет в заказе</v>
      </c>
      <c r="AH5" s="119" t="str">
        <f>IF(I5=0,0,IF(J5=0,"нет в заказе",IF(I5=0,0,VLOOKUP($AG$1,позиции_1,3,FALSE))))</f>
        <v>нет в заказе</v>
      </c>
      <c r="AI5" s="119" t="str">
        <f>IF(I5=0,0,IF(K5=0,"нет в заказе",IF(I5=0,0,VLOOKUP($AI$1,позиции_1,2,FALSE))))</f>
        <v>нет в заказе</v>
      </c>
      <c r="AJ5" s="119" t="str">
        <f>IF(I5=0,0,IF(K5=0,"нет в заказе",IF(I5=0,0,VLOOKUP($AI$1,позиции_1,3,FALSE))))</f>
        <v>нет в заказе</v>
      </c>
      <c r="AK5" s="119" t="str">
        <f>IF(I5=0,0,IF(L5=0,"нет в заказе",IF(I5=0,0,VLOOKUP($AK$1,позиции_1,2,FALSE))))</f>
        <v>нет в заказе</v>
      </c>
      <c r="AL5" s="119" t="str">
        <f>IF(I5=0,0,IF(L5=0,"нет в заказе",IF(I5=0,0,VLOOKUP($AK$1,позиции_1,3,FALSE))))</f>
        <v>нет в заказе</v>
      </c>
      <c r="AM5" s="119" t="str">
        <f>IF(I5=0,0,IF(M5=0,"нет в заказе",IF(I5=0,0,VLOOKUP($AM$1,позиции_1,2,FALSE))))</f>
        <v>нет в заказе</v>
      </c>
      <c r="AN5" s="119" t="str">
        <f>IF(I5=0,0,IF(M5=0,"нет в заказе",IF(I5=0,0,VLOOKUP($AM$1,позиции_1,3,FALSE))))</f>
        <v>нет в заказе</v>
      </c>
      <c r="AO5" s="119" t="str">
        <f>IF(I5=0,0,IF(N5=0,"нет в заказе",IF(I5=0,0,VLOOKUP($AO$1,позиции_1,2,FALSE))))</f>
        <v>нет в заказе</v>
      </c>
      <c r="AP5" s="119" t="str">
        <f>IF(I5=0,0,IF(N5=0,"нет в заказе",IF(I5=0,0,VLOOKUP($AO$1,позиции_1,3,FALSE))))</f>
        <v>нет в заказе</v>
      </c>
      <c r="AQ5" s="119" t="str">
        <f>IF(I5=0,0,IF(O5=0,"нет в заказе",IF(I5=0,0,VLOOKUP($AQ$1,позиции_1,2,FALSE))))</f>
        <v>нет в заказе</v>
      </c>
      <c r="AR5" s="119" t="str">
        <f>IF(I5=0,0,IF(O5=0,"нет в заказе",IF(I5=0,0,VLOOKUP($AQ$1,позиции_1,3,FALSE))))</f>
        <v>нет в заказе</v>
      </c>
      <c r="AS5" s="119">
        <f>IF(I5=0,0,IF(P5=0,"нет в заказе",IF(I5=0,0,VLOOKUP($AS$1,позиции_1,2,FALSE))))</f>
        <v>1</v>
      </c>
      <c r="AT5" s="119">
        <f>IF(I5=0,0,IF(P5=0,"нет в заказе",IF(I5=0,0,VLOOKUP($AS$1,позиции_1,3,FALSE))))</f>
        <v>-3</v>
      </c>
      <c r="AU5" s="119" t="str">
        <f>IF(I5=0,0,IF(Q5=0,"нет в заказе",IF(I5=0,0,VLOOKUP($AU$1,позиции_1,2,FALSE))))</f>
        <v>нет в заказе</v>
      </c>
      <c r="AV5" s="119" t="str">
        <f>IF(I5=0,0,IF(Q5=0,"нет в заказе",IF(I5=0,0,VLOOKUP($AU$1,позиции_1,3,FALSE))))</f>
        <v>нет в заказе</v>
      </c>
      <c r="AW5" s="119">
        <f>IF(I5=0,0,IF(R5=0,"нет в заказе",IF(I5=0,0,VLOOKUP($AW$1,позиции_1,2,FALSE))))</f>
        <v>1</v>
      </c>
      <c r="AX5" s="119">
        <f>IF(I5=0,0,IF(R5=0,"нет в заказе",IF(I5=0,0,VLOOKUP($AW$1,позиции_1,3,FALSE))))</f>
        <v>-3</v>
      </c>
      <c r="AY5" s="119">
        <f>IF(I5=0,0,IF(S5=0,"нет в заказе",IF(I5=0,0,VLOOKUP($AY$1,позиции_1,2,FALSE))))</f>
        <v>1</v>
      </c>
      <c r="AZ5" s="119">
        <f>IF(I5=0,0,IF(S5=0,"нет в заказе",IF(I5=0,0,VLOOKUP($AY$1,позиции_1,3,FALSE))))</f>
        <v>-1</v>
      </c>
      <c r="BA5" s="119" t="str">
        <f>IF(I5=0,0,IF(T5=0,"нет в заказе",IF(I5=0,0,VLOOKUP($BA$1,позиции_1,2,FALSE))))</f>
        <v>нет в заказе</v>
      </c>
      <c r="BB5" s="119" t="str">
        <f>IF(I5=0,0,IF(T5=0,"нет в заказе",IF(I5=0,0,VLOOKUP($BA$1,позиции_1,3,FALSE))))</f>
        <v>нет в заказе</v>
      </c>
      <c r="BC5" s="119">
        <f>IF(I5=0,0,IF(U5=0,"нет в заказе",IF(I5=0,0,VLOOKUP($BC$1,позиции_1,2,FALSE))))</f>
        <v>1</v>
      </c>
      <c r="BD5" s="119">
        <f>IF(I5=0,0,IF(U5=0,"нет в заказе",IF(I5=0,0,VLOOKUP($BC$1,позиции_1,3,FALSE))))</f>
        <v>0</v>
      </c>
      <c r="BE5" s="119">
        <f>IF(I5=0,0,IF(V5=0,"нет в заказе",IF(I5=0,0,VLOOKUP($BE$1,позиции_1,2,FALSE))))</f>
        <v>1</v>
      </c>
      <c r="BF5" s="119">
        <f>IF(I5=0,0,IF(V5=0,"нет в заказе",IF(I5=0,0,VLOOKUP($BE$1,позиции_1,3,FALSE))))</f>
        <v>0</v>
      </c>
      <c r="BG5" s="119">
        <f>IF(I5=0,0,IF(W5=0,"нет в заказе",IF(I5=0,0,VLOOKUP($BG$1,позиции_1,2,FALSE))))</f>
        <v>1</v>
      </c>
      <c r="BH5" s="119">
        <f>IF(I5=0,0,IF(W5=0,"нет в заказе",IF(I5=0,0,VLOOKUP($BG$1,позиции_1,3,FALSE))))</f>
        <v>0</v>
      </c>
      <c r="BI5" s="119"/>
      <c r="BJ5" s="120"/>
      <c r="BK5" s="121"/>
      <c r="BL5" s="121"/>
      <c r="BM5" s="122"/>
      <c r="BN5" s="149"/>
      <c r="BO5" s="136"/>
      <c r="BP5" s="149"/>
      <c r="BQ5" s="136"/>
      <c r="BR5" s="169" t="s">
        <v>119</v>
      </c>
      <c r="BS5" s="170" t="s">
        <v>119</v>
      </c>
      <c r="BT5" s="149"/>
      <c r="BU5" s="169" t="s">
        <v>119</v>
      </c>
      <c r="BV5" s="149"/>
      <c r="BW5" s="136"/>
      <c r="BX5" s="149"/>
      <c r="BY5" s="136"/>
      <c r="BZ5" s="149"/>
      <c r="CA5" s="136"/>
      <c r="CB5" s="142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</row>
    <row r="6" spans="1:16353" s="60" customFormat="1" ht="34.9" customHeight="1">
      <c r="A6" s="48">
        <v>4</v>
      </c>
      <c r="C6" s="48"/>
      <c r="D6" s="49">
        <f t="shared" si="0"/>
        <v>4</v>
      </c>
      <c r="E6" s="50" t="str">
        <f t="shared" ref="E6" si="4">IF(I6=0,0,CONCATENATE(идентификатор_1,D6))</f>
        <v>--4</v>
      </c>
      <c r="F6" s="152" t="s">
        <v>137</v>
      </c>
      <c r="G6" s="117"/>
      <c r="H6" s="118"/>
      <c r="I6" s="53">
        <v>60</v>
      </c>
      <c r="J6" s="53"/>
      <c r="K6" s="53"/>
      <c r="L6" s="53"/>
      <c r="M6" s="54"/>
      <c r="N6" s="53"/>
      <c r="O6" s="54"/>
      <c r="P6" s="55" t="str">
        <f>IF(Вводная!C15=0,0,"ФЛ")</f>
        <v>ФЛ</v>
      </c>
      <c r="Q6" s="54"/>
      <c r="R6" s="53" t="str">
        <f>IF(Вводная!C13=0,0,"ПП")</f>
        <v>ПП</v>
      </c>
      <c r="S6" s="54" t="str">
        <f>IF(Вводная!C12=0,0,"Сб")</f>
        <v>Сб</v>
      </c>
      <c r="T6" s="53"/>
      <c r="U6" s="54" t="str">
        <f>IF(Вводная!C10=0,0,"Мт")</f>
        <v>Мт</v>
      </c>
      <c r="V6" s="53" t="str">
        <f>IF(Вводная!C9=0,0,"А")</f>
        <v>А</v>
      </c>
      <c r="W6" s="53" t="str">
        <f>IF(Вводная!C8=0,0,"Фт")</f>
        <v>Фт</v>
      </c>
      <c r="X6" s="53">
        <f>IF(I6=0,0,VLOOKUP($X$1,участники_1,2,FALSE))</f>
        <v>0</v>
      </c>
      <c r="Y6" s="53">
        <f>IF(I6=0,0,VLOOKUP($Y$1,участники_1,2,FALSE))</f>
        <v>0</v>
      </c>
      <c r="Z6" s="53">
        <f>IF(I6=0,0,VLOOKUP($Z$1,участники_1,2,FALSE))</f>
        <v>0</v>
      </c>
      <c r="AA6" s="53">
        <f>IF(I6=0,0,VLOOKUP($AA$1,участники_1,2,FALSE))</f>
        <v>0</v>
      </c>
      <c r="AB6" s="53">
        <v>200</v>
      </c>
      <c r="AC6" s="53" t="s">
        <v>30</v>
      </c>
      <c r="AD6" s="56">
        <v>38</v>
      </c>
      <c r="AE6" s="56" t="s">
        <v>100</v>
      </c>
      <c r="AF6" s="119">
        <f>IF(I6=0,0,срок_1)</f>
        <v>0</v>
      </c>
      <c r="AG6" s="119" t="str">
        <f>IF(I6=0,0,IF(J6=0,"нет в заказе",IF(I6=0,0,VLOOKUP($AG$1,позиции_1,2,FALSE))))</f>
        <v>нет в заказе</v>
      </c>
      <c r="AH6" s="119" t="str">
        <f>IF(I6=0,0,IF(J6=0,"нет в заказе",IF(I6=0,0,VLOOKUP($AG$1,позиции_1,3,FALSE))))</f>
        <v>нет в заказе</v>
      </c>
      <c r="AI6" s="119" t="str">
        <f>IF(I6=0,0,IF(K6=0,"нет в заказе",IF(I6=0,0,VLOOKUP($AI$1,позиции_1,2,FALSE))))</f>
        <v>нет в заказе</v>
      </c>
      <c r="AJ6" s="119" t="str">
        <f>IF(I6=0,0,IF(K6=0,"нет в заказе",IF(I6=0,0,VLOOKUP($AI$1,позиции_1,3,FALSE))))</f>
        <v>нет в заказе</v>
      </c>
      <c r="AK6" s="119" t="str">
        <f>IF(I6=0,0,IF(L6=0,"нет в заказе",IF(I6=0,0,VLOOKUP($AK$1,позиции_1,2,FALSE))))</f>
        <v>нет в заказе</v>
      </c>
      <c r="AL6" s="119" t="str">
        <f>IF(I6=0,0,IF(L6=0,"нет в заказе",IF(I6=0,0,VLOOKUP($AK$1,позиции_1,3,FALSE))))</f>
        <v>нет в заказе</v>
      </c>
      <c r="AM6" s="119" t="str">
        <f>IF(I6=0,0,IF(M6=0,"нет в заказе",IF(I6=0,0,VLOOKUP($AM$1,позиции_1,2,FALSE))))</f>
        <v>нет в заказе</v>
      </c>
      <c r="AN6" s="119" t="str">
        <f>IF(I6=0,0,IF(M6=0,"нет в заказе",IF(I6=0,0,VLOOKUP($AM$1,позиции_1,3,FALSE))))</f>
        <v>нет в заказе</v>
      </c>
      <c r="AO6" s="119" t="str">
        <f>IF(I6=0,0,IF(N6=0,"нет в заказе",IF(I6=0,0,VLOOKUP($AO$1,позиции_1,2,FALSE))))</f>
        <v>нет в заказе</v>
      </c>
      <c r="AP6" s="119" t="str">
        <f>IF(I6=0,0,IF(N6=0,"нет в заказе",IF(I6=0,0,VLOOKUP($AO$1,позиции_1,3,FALSE))))</f>
        <v>нет в заказе</v>
      </c>
      <c r="AQ6" s="119" t="str">
        <f>IF(I6=0,0,IF(O6=0,"нет в заказе",IF(I6=0,0,VLOOKUP($AQ$1,позиции_1,2,FALSE))))</f>
        <v>нет в заказе</v>
      </c>
      <c r="AR6" s="119" t="str">
        <f>IF(I6=0,0,IF(O6=0,"нет в заказе",IF(I6=0,0,VLOOKUP($AQ$1,позиции_1,3,FALSE))))</f>
        <v>нет в заказе</v>
      </c>
      <c r="AS6" s="119">
        <f>IF(I6=0,0,IF(P6=0,"нет в заказе",IF(I6=0,0,VLOOKUP($AS$1,позиции_1,2,FALSE))))</f>
        <v>1</v>
      </c>
      <c r="AT6" s="119">
        <f>IF(I6=0,0,IF(P6=0,"нет в заказе",IF(I6=0,0,VLOOKUP($AS$1,позиции_1,3,FALSE))))</f>
        <v>-3</v>
      </c>
      <c r="AU6" s="119" t="str">
        <f>IF(I6=0,0,IF(Q6=0,"нет в заказе",IF(I6=0,0,VLOOKUP($AU$1,позиции_1,2,FALSE))))</f>
        <v>нет в заказе</v>
      </c>
      <c r="AV6" s="119" t="str">
        <f>IF(I6=0,0,IF(Q6=0,"нет в заказе",IF(I6=0,0,VLOOKUP($AU$1,позиции_1,3,FALSE))))</f>
        <v>нет в заказе</v>
      </c>
      <c r="AW6" s="119">
        <f>IF(I6=0,0,IF(R6=0,"нет в заказе",IF(I6=0,0,VLOOKUP($AW$1,позиции_1,2,FALSE))))</f>
        <v>1</v>
      </c>
      <c r="AX6" s="119">
        <f>IF(I6=0,0,IF(R6=0,"нет в заказе",IF(I6=0,0,VLOOKUP($AW$1,позиции_1,3,FALSE))))</f>
        <v>-3</v>
      </c>
      <c r="AY6" s="119">
        <f>IF(I6=0,0,IF(S6=0,"нет в заказе",IF(I6=0,0,VLOOKUP($AY$1,позиции_1,2,FALSE))))</f>
        <v>1</v>
      </c>
      <c r="AZ6" s="119">
        <f>IF(I6=0,0,IF(S6=0,"нет в заказе",IF(I6=0,0,VLOOKUP($AY$1,позиции_1,3,FALSE))))</f>
        <v>-1</v>
      </c>
      <c r="BA6" s="119" t="str">
        <f>IF(I6=0,0,IF(T6=0,"нет в заказе",IF(I6=0,0,VLOOKUP($BA$1,позиции_1,2,FALSE))))</f>
        <v>нет в заказе</v>
      </c>
      <c r="BB6" s="119" t="str">
        <f>IF(I6=0,0,IF(T6=0,"нет в заказе",IF(I6=0,0,VLOOKUP($BA$1,позиции_1,3,FALSE))))</f>
        <v>нет в заказе</v>
      </c>
      <c r="BC6" s="119">
        <f>IF(I6=0,0,IF(U6=0,"нет в заказе",IF(I6=0,0,VLOOKUP($BC$1,позиции_1,2,FALSE))))</f>
        <v>1</v>
      </c>
      <c r="BD6" s="119">
        <f>IF(I6=0,0,IF(U6=0,"нет в заказе",IF(I6=0,0,VLOOKUP($BC$1,позиции_1,3,FALSE))))</f>
        <v>0</v>
      </c>
      <c r="BE6" s="119">
        <f>IF(I6=0,0,IF(V6=0,"нет в заказе",IF(I6=0,0,VLOOKUP($BE$1,позиции_1,2,FALSE))))</f>
        <v>1</v>
      </c>
      <c r="BF6" s="119">
        <f>IF(I6=0,0,IF(V6=0,"нет в заказе",IF(I6=0,0,VLOOKUP($BE$1,позиции_1,3,FALSE))))</f>
        <v>0</v>
      </c>
      <c r="BG6" s="119">
        <f>IF(I6=0,0,IF(W6=0,"нет в заказе",IF(I6=0,0,VLOOKUP($BG$1,позиции_1,2,FALSE))))</f>
        <v>1</v>
      </c>
      <c r="BH6" s="119">
        <f>IF(I6=0,0,IF(W6=0,"нет в заказе",IF(I6=0,0,VLOOKUP($BG$1,позиции_1,3,FALSE))))</f>
        <v>0</v>
      </c>
      <c r="BI6" s="119"/>
      <c r="BJ6" s="123"/>
      <c r="BK6" s="124"/>
      <c r="BL6" s="124"/>
      <c r="BM6" s="125"/>
      <c r="BN6" s="151"/>
      <c r="BO6" s="137"/>
      <c r="BP6" s="151"/>
      <c r="BQ6" s="137"/>
      <c r="BR6" s="171" t="s">
        <v>120</v>
      </c>
      <c r="BS6" s="172" t="s">
        <v>120</v>
      </c>
      <c r="BT6" s="151"/>
      <c r="BU6" s="171" t="s">
        <v>120</v>
      </c>
      <c r="BV6" s="151"/>
      <c r="BW6" s="137"/>
      <c r="BX6" s="151"/>
      <c r="BY6" s="137"/>
      <c r="BZ6" s="151"/>
      <c r="CA6" s="137"/>
      <c r="CB6" s="143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</row>
    <row r="7" spans="1:16353" s="60" customFormat="1" ht="34.9" customHeight="1">
      <c r="A7" s="48">
        <f t="shared" ref="A7:A28" si="5">A6+1</f>
        <v>5</v>
      </c>
      <c r="C7" s="48"/>
      <c r="D7" s="49">
        <f t="shared" si="0"/>
        <v>5</v>
      </c>
      <c r="E7" s="50" t="str">
        <f t="shared" ref="E7" si="6">IF(I7=0,0,CONCATENATE(идентификатор_1,D7))</f>
        <v>--5</v>
      </c>
      <c r="F7" s="152" t="s">
        <v>138</v>
      </c>
      <c r="G7" s="117"/>
      <c r="H7" s="118"/>
      <c r="I7" s="53">
        <v>1</v>
      </c>
      <c r="J7" s="53"/>
      <c r="K7" s="53"/>
      <c r="L7" s="53"/>
      <c r="M7" s="54"/>
      <c r="N7" s="53"/>
      <c r="O7" s="54"/>
      <c r="P7" s="55"/>
      <c r="Q7" s="54"/>
      <c r="R7" s="53" t="str">
        <f>IF(Вводная!C13=0,0,"ПП")</f>
        <v>ПП</v>
      </c>
      <c r="S7" s="54" t="str">
        <f>IF(Вводная!C12=0,0,"Сб")</f>
        <v>Сб</v>
      </c>
      <c r="T7" s="53"/>
      <c r="U7" s="54" t="str">
        <f>IF(Вводная!C10=0,0,"Мт")</f>
        <v>Мт</v>
      </c>
      <c r="V7" s="53" t="str">
        <f>IF(Вводная!C9=0,0,"А")</f>
        <v>А</v>
      </c>
      <c r="W7" s="53" t="str">
        <f>IF(Вводная!C8=0,0,"Фт")</f>
        <v>Фт</v>
      </c>
      <c r="X7" s="53">
        <f>IF(I7=0,0,VLOOKUP($X$1,участники_1,2,FALSE))</f>
        <v>0</v>
      </c>
      <c r="Y7" s="53">
        <f>IF(I7=0,0,VLOOKUP($Y$1,участники_1,2,FALSE))</f>
        <v>0</v>
      </c>
      <c r="Z7" s="53">
        <f>IF(I7=0,0,VLOOKUP($Z$1,участники_1,2,FALSE))</f>
        <v>0</v>
      </c>
      <c r="AA7" s="53">
        <f>IF(I7=0,0,VLOOKUP($AA$1,участники_1,2,FALSE))</f>
        <v>0</v>
      </c>
      <c r="AB7" s="53"/>
      <c r="AC7" s="53" t="s">
        <v>30</v>
      </c>
      <c r="AD7" s="56"/>
      <c r="AE7" s="56" t="s">
        <v>100</v>
      </c>
      <c r="AF7" s="119">
        <f>IF(I7=0,0,срок_1)</f>
        <v>0</v>
      </c>
      <c r="AG7" s="119" t="str">
        <f>IF(I7=0,0,IF(J7=0,"нет в заказе",IF(I7=0,0,VLOOKUP($AG$1,позиции_1,2,FALSE))))</f>
        <v>нет в заказе</v>
      </c>
      <c r="AH7" s="119" t="str">
        <f>IF(I7=0,0,IF(J7=0,"нет в заказе",IF(I7=0,0,VLOOKUP($AG$1,позиции_1,3,FALSE))))</f>
        <v>нет в заказе</v>
      </c>
      <c r="AI7" s="119" t="str">
        <f>IF(I7=0,0,IF(K7=0,"нет в заказе",IF(I7=0,0,VLOOKUP($AI$1,позиции_1,2,FALSE))))</f>
        <v>нет в заказе</v>
      </c>
      <c r="AJ7" s="119" t="str">
        <f>IF(I7=0,0,IF(K7=0,"нет в заказе",IF(I7=0,0,VLOOKUP($AI$1,позиции_1,3,FALSE))))</f>
        <v>нет в заказе</v>
      </c>
      <c r="AK7" s="119" t="str">
        <f>IF(I7=0,0,IF(L7=0,"нет в заказе",IF(I7=0,0,VLOOKUP($AK$1,позиции_1,2,FALSE))))</f>
        <v>нет в заказе</v>
      </c>
      <c r="AL7" s="119" t="str">
        <f>IF(I7=0,0,IF(L7=0,"нет в заказе",IF(I7=0,0,VLOOKUP($AK$1,позиции_1,3,FALSE))))</f>
        <v>нет в заказе</v>
      </c>
      <c r="AM7" s="119" t="str">
        <f>IF(I7=0,0,IF(M7=0,"нет в заказе",IF(I7=0,0,VLOOKUP($AM$1,позиции_1,2,FALSE))))</f>
        <v>нет в заказе</v>
      </c>
      <c r="AN7" s="119" t="str">
        <f>IF(I7=0,0,IF(M7=0,"нет в заказе",IF(I7=0,0,VLOOKUP($AM$1,позиции_1,3,FALSE))))</f>
        <v>нет в заказе</v>
      </c>
      <c r="AO7" s="119" t="str">
        <f>IF(I7=0,0,IF(N7=0,"нет в заказе",IF(I7=0,0,VLOOKUP($AO$1,позиции_1,2,FALSE))))</f>
        <v>нет в заказе</v>
      </c>
      <c r="AP7" s="119" t="str">
        <f>IF(I7=0,0,IF(N7=0,"нет в заказе",IF(I7=0,0,VLOOKUP($AO$1,позиции_1,3,FALSE))))</f>
        <v>нет в заказе</v>
      </c>
      <c r="AQ7" s="119" t="str">
        <f>IF(I7=0,0,IF(O7=0,"нет в заказе",IF(I7=0,0,VLOOKUP($AQ$1,позиции_1,2,FALSE))))</f>
        <v>нет в заказе</v>
      </c>
      <c r="AR7" s="119" t="str">
        <f>IF(I7=0,0,IF(O7=0,"нет в заказе",IF(I7=0,0,VLOOKUP($AQ$1,позиции_1,3,FALSE))))</f>
        <v>нет в заказе</v>
      </c>
      <c r="AS7" s="119" t="str">
        <f>IF(I7=0,0,IF(P7=0,"нет в заказе",IF(I7=0,0,VLOOKUP($AS$1,позиции_1,2,FALSE))))</f>
        <v>нет в заказе</v>
      </c>
      <c r="AT7" s="119" t="str">
        <f>IF(I7=0,0,IF(P7=0,"нет в заказе",IF(I7=0,0,VLOOKUP($AS$1,позиции_1,3,FALSE))))</f>
        <v>нет в заказе</v>
      </c>
      <c r="AU7" s="119" t="str">
        <f>IF(I7=0,0,IF(Q7=0,"нет в заказе",IF(I7=0,0,VLOOKUP($AU$1,позиции_1,2,FALSE))))</f>
        <v>нет в заказе</v>
      </c>
      <c r="AV7" s="119" t="str">
        <f>IF(I7=0,0,IF(Q7=0,"нет в заказе",IF(I7=0,0,VLOOKUP($AU$1,позиции_1,3,FALSE))))</f>
        <v>нет в заказе</v>
      </c>
      <c r="AW7" s="119">
        <f>IF(I7=0,0,IF(R7=0,"нет в заказе",IF(I7=0,0,VLOOKUP($AW$1,позиции_1,2,FALSE))))</f>
        <v>1</v>
      </c>
      <c r="AX7" s="119">
        <f>IF(I7=0,0,IF(R7=0,"нет в заказе",IF(I7=0,0,VLOOKUP($AW$1,позиции_1,3,FALSE))))</f>
        <v>-3</v>
      </c>
      <c r="AY7" s="119">
        <f>IF(I7=0,0,IF(S7=0,"нет в заказе",IF(I7=0,0,VLOOKUP($AY$1,позиции_1,2,FALSE))))</f>
        <v>1</v>
      </c>
      <c r="AZ7" s="119">
        <f>IF(I7=0,0,IF(S7=0,"нет в заказе",IF(I7=0,0,VLOOKUP($AY$1,позиции_1,3,FALSE))))</f>
        <v>-1</v>
      </c>
      <c r="BA7" s="119" t="str">
        <f>IF(I7=0,0,IF(T7=0,"нет в заказе",IF(I7=0,0,VLOOKUP($BA$1,позиции_1,2,FALSE))))</f>
        <v>нет в заказе</v>
      </c>
      <c r="BB7" s="119" t="str">
        <f>IF(I7=0,0,IF(T7=0,"нет в заказе",IF(I7=0,0,VLOOKUP($BA$1,позиции_1,3,FALSE))))</f>
        <v>нет в заказе</v>
      </c>
      <c r="BC7" s="119">
        <f>IF(I7=0,0,IF(U7=0,"нет в заказе",IF(I7=0,0,VLOOKUP($BC$1,позиции_1,2,FALSE))))</f>
        <v>1</v>
      </c>
      <c r="BD7" s="119">
        <f>IF(I7=0,0,IF(U7=0,"нет в заказе",IF(I7=0,0,VLOOKUP($BC$1,позиции_1,3,FALSE))))</f>
        <v>0</v>
      </c>
      <c r="BE7" s="119">
        <f>IF(I7=0,0,IF(V7=0,"нет в заказе",IF(I7=0,0,VLOOKUP($BE$1,позиции_1,2,FALSE))))</f>
        <v>1</v>
      </c>
      <c r="BF7" s="119">
        <f>IF(I7=0,0,IF(V7=0,"нет в заказе",IF(I7=0,0,VLOOKUP($BE$1,позиции_1,3,FALSE))))</f>
        <v>0</v>
      </c>
      <c r="BG7" s="119">
        <f>IF(I7=0,0,IF(W7=0,"нет в заказе",IF(I7=0,0,VLOOKUP($BG$1,позиции_1,2,FALSE))))</f>
        <v>1</v>
      </c>
      <c r="BH7" s="119">
        <f>IF(I7=0,0,IF(W7=0,"нет в заказе",IF(I7=0,0,VLOOKUP($BG$1,позиции_1,3,FALSE))))</f>
        <v>0</v>
      </c>
      <c r="BI7" s="119"/>
      <c r="BJ7" s="123"/>
      <c r="BK7" s="124"/>
      <c r="BL7" s="124"/>
      <c r="BM7" s="125"/>
      <c r="BN7" s="151"/>
      <c r="BO7" s="137"/>
      <c r="BP7" s="151"/>
      <c r="BQ7" s="137"/>
      <c r="BR7" s="171" t="s">
        <v>121</v>
      </c>
      <c r="BS7" s="172" t="s">
        <v>121</v>
      </c>
      <c r="BT7" s="151"/>
      <c r="BU7" s="151"/>
      <c r="BV7" s="151"/>
      <c r="BW7" s="137"/>
      <c r="BX7" s="151"/>
      <c r="BY7" s="137"/>
      <c r="BZ7" s="151"/>
      <c r="CA7" s="137"/>
      <c r="CB7" s="143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</row>
    <row r="8" spans="1:16353" s="61" customFormat="1" ht="34.9" customHeight="1">
      <c r="A8" s="62">
        <f t="shared" si="5"/>
        <v>6</v>
      </c>
      <c r="C8" s="62"/>
      <c r="D8" s="38">
        <f t="shared" si="0"/>
        <v>6</v>
      </c>
      <c r="E8" s="71" t="str">
        <f t="shared" ref="E8" si="7">IF(I8=0,0,CONCATENATE(идентификатор_2,D8))</f>
        <v>--6</v>
      </c>
      <c r="F8" s="153" t="s">
        <v>139</v>
      </c>
      <c r="G8" s="72"/>
      <c r="H8" s="73"/>
      <c r="I8" s="32">
        <v>1</v>
      </c>
      <c r="J8" s="32"/>
      <c r="K8" s="32"/>
      <c r="L8" s="32"/>
      <c r="M8" s="33"/>
      <c r="N8" s="32"/>
      <c r="O8" s="33"/>
      <c r="P8" s="34" t="str">
        <f>IF(Вводная!C38=0,0,"ФЛ")</f>
        <v>ФЛ</v>
      </c>
      <c r="Q8" s="33"/>
      <c r="R8" s="32" t="str">
        <f>IF(Вводная!C36=0,0,"ПП")</f>
        <v>ПП</v>
      </c>
      <c r="S8" s="33" t="str">
        <f>IF(Вводная!C35=0,0,"Сб")</f>
        <v>Сб</v>
      </c>
      <c r="T8" s="32"/>
      <c r="U8" s="33" t="str">
        <f>IF(Вводная!C33=0,0,"Мт")</f>
        <v>Мт</v>
      </c>
      <c r="V8" s="32" t="str">
        <f>IF(Вводная!C32=0,0,"А")</f>
        <v>А</v>
      </c>
      <c r="W8" s="32" t="str">
        <f>IF(Вводная!C31=0,0,"Фт")</f>
        <v>Фт</v>
      </c>
      <c r="X8" s="32">
        <f>IF(I8=0,0,VLOOKUP($X$1,участники_2,2,FALSE))</f>
        <v>0</v>
      </c>
      <c r="Y8" s="32">
        <f>IF(I8=0,0,VLOOKUP($Y$1,участники_2,2,FALSE))</f>
        <v>0</v>
      </c>
      <c r="Z8" s="32">
        <f>IF(I8=0,0,VLOOKUP($Z$1,участники_2,2,FALSE))</f>
        <v>0</v>
      </c>
      <c r="AA8" s="32">
        <f>IF(I8=0,0,VLOOKUP($AA$1,участники_2,2,FALSE))</f>
        <v>0</v>
      </c>
      <c r="AB8" s="32"/>
      <c r="AC8" s="32" t="s">
        <v>30</v>
      </c>
      <c r="AD8" s="32"/>
      <c r="AE8" s="156" t="s">
        <v>106</v>
      </c>
      <c r="AF8" s="33">
        <f>IF(I8=0,0,срок_2)</f>
        <v>0</v>
      </c>
      <c r="AG8" s="33" t="str">
        <f>IF(I8=0,0,IF(J8=0,"нет в заказе",IF(I8=0,0,VLOOKUP($AG$1,позиции_2,2,FALSE))))</f>
        <v>нет в заказе</v>
      </c>
      <c r="AH8" s="33" t="str">
        <f>IF(I8=0,0,IF(J8=0,"нет в заказе",IF(I8=0,0,VLOOKUP($AG$1,позиции_2,3,FALSE))))</f>
        <v>нет в заказе</v>
      </c>
      <c r="AI8" s="33" t="str">
        <f>IF(I8=0,0,IF(K8=0,"нет в заказе",IF(I8=0,0,VLOOKUP($AI$1,позиции_2,2,FALSE))))</f>
        <v>нет в заказе</v>
      </c>
      <c r="AJ8" s="33" t="str">
        <f>IF(I8=0,0,IF(K8=0,"нет в заказе",IF(I8=0,0,VLOOKUP($AI$1,позиции_2,3,FALSE))))</f>
        <v>нет в заказе</v>
      </c>
      <c r="AK8" s="33" t="str">
        <f>IF(I8=0,0,IF(L8=0,"нет в заказе",IF(I8=0,0,VLOOKUP($AK$1,позиции_2,2,FALSE))))</f>
        <v>нет в заказе</v>
      </c>
      <c r="AL8" s="33" t="str">
        <f>IF(I8=0,0,IF(L8=0,"нет в заказе",IF(I8=0,0,VLOOKUP($AK$1,позиции_2,3,FALSE))))</f>
        <v>нет в заказе</v>
      </c>
      <c r="AM8" s="33" t="str">
        <f>IF(I8=0,0,IF(M8=0,"нет в заказе",IF(I8=0,0,VLOOKUP($AM$1,позиции_2,2,FALSE))))</f>
        <v>нет в заказе</v>
      </c>
      <c r="AN8" s="33" t="str">
        <f>IF(I8=0,0,IF(M8=0,"нет в заказе",IF(I8=0,0,VLOOKUP($AM$1,позиции_2,3,FALSE))))</f>
        <v>нет в заказе</v>
      </c>
      <c r="AO8" s="33" t="str">
        <f>IF(I8=0,0,IF(N8=0,"нет в заказе",IF(I8=0,0,VLOOKUP($AO$1,позиции_2,2,FALSE))))</f>
        <v>нет в заказе</v>
      </c>
      <c r="AP8" s="33" t="str">
        <f>IF(I8=0,0,IF(N8=0,"нет в заказе",IF(I8=0,0,VLOOKUP($AO$1,позиции_2,3,FALSE))))</f>
        <v>нет в заказе</v>
      </c>
      <c r="AQ8" s="33" t="str">
        <f>IF(I8=0,0,IF(O8=0,"нет в заказе",IF(I8=0,0,VLOOKUP($AQ$1,позиции_2,2,FALSE))))</f>
        <v>нет в заказе</v>
      </c>
      <c r="AR8" s="33" t="str">
        <f>IF(I8=0,0,IF(O8=0,"нет в заказе",IF(I8=0,0,VLOOKUP($AQ$1,позиции_2,3,FALSE))))</f>
        <v>нет в заказе</v>
      </c>
      <c r="AS8" s="33">
        <f>IF(I8=0,0,IF(P8=0,"нет в заказе",IF(I8=0,0,VLOOKUP($AS$1,позиции_2,2,FALSE))))</f>
        <v>1</v>
      </c>
      <c r="AT8" s="33">
        <f>IF(I8=0,0,IF(P8=0,"нет в заказе",IF(I8=0,0,VLOOKUP($AS$1,позиции_2,3,FALSE))))</f>
        <v>-3</v>
      </c>
      <c r="AU8" s="33" t="str">
        <f>IF(I8=0,0,IF(Q8=0,"нет в заказе",IF(I8=0,0,VLOOKUP($AU$1,позиции_2,2,FALSE))))</f>
        <v>нет в заказе</v>
      </c>
      <c r="AV8" s="33" t="str">
        <f>IF(I8=0,0,IF(Q8=0,"нет в заказе",IF(I8=0,0,VLOOKUP($AU$1,позиции_2,3,FALSE))))</f>
        <v>нет в заказе</v>
      </c>
      <c r="AW8" s="33">
        <f>IF(I8=0,0,IF(R8=0,"нет в заказе",IF(I8=0,0,VLOOKUP($AW$1,позиции_2,2,FALSE))))</f>
        <v>1</v>
      </c>
      <c r="AX8" s="33">
        <f>IF(I8=0,0,IF(R8=0,"нет в заказе",IF(I8=0,0,VLOOKUP($AW$1,позиции_2,3,FALSE))))</f>
        <v>-3</v>
      </c>
      <c r="AY8" s="33">
        <f>IF(I8=0,0,IF(S8=0,"нет в заказе",IF(I8=0,0,VLOOKUP($AY$1,позиции_2,2,FALSE))))</f>
        <v>1</v>
      </c>
      <c r="AZ8" s="33">
        <f>IF(I8=0,0,IF(S8=0,"нет в заказе",IF(I8=0,0,VLOOKUP($AY$1,позиции_2,3,FALSE))))</f>
        <v>-1</v>
      </c>
      <c r="BA8" s="33" t="str">
        <f>IF(I8=0,0,IF(T8=0,"нет в заказе",IF(I8=0,0,VLOOKUP($BA$1,позиции_2,2,FALSE))))</f>
        <v>нет в заказе</v>
      </c>
      <c r="BB8" s="33" t="str">
        <f>IF(I8=0,0,IF(T8=0,"нет в заказе",IF(I8=0,0,VLOOKUP($BA$1,позиции_2,3,FALSE))))</f>
        <v>нет в заказе</v>
      </c>
      <c r="BC8" s="33">
        <f>IF(I8=0,0,IF(U8=0,"нет в заказе",IF(I8=0,0,VLOOKUP($BC$1,позиции_2,2,FALSE))))</f>
        <v>1</v>
      </c>
      <c r="BD8" s="33">
        <f>IF(I8=0,0,IF(U8=0,"нет в заказе",IF(I8=0,0,VLOOKUP($BC$1,позиции_2,3,FALSE))))</f>
        <v>0</v>
      </c>
      <c r="BE8" s="33">
        <f>IF(I8=0,0,IF(V8=0,"нет в заказе",IF(I8=0,0,VLOOKUP($BE$1,позиции_2,2,FALSE))))</f>
        <v>1</v>
      </c>
      <c r="BF8" s="33">
        <f>IF(I8=0,0,IF(V8=0,"нет в заказе",IF(I8=0,0,VLOOKUP($BE$1,позиции_2,3,FALSE))))</f>
        <v>0</v>
      </c>
      <c r="BG8" s="33">
        <f>IF(I8=0,0,IF(W8=0,"нет в заказе",IF(I8=0,0,VLOOKUP($BG$1,позиции_2,2,FALSE))))</f>
        <v>1</v>
      </c>
      <c r="BH8" s="33">
        <f>IF(I8=0,0,IF(W8=0,"нет в заказе",IF(I8=0,0,VLOOKUP($BG$1,позиции_2,3,FALSE))))</f>
        <v>0</v>
      </c>
      <c r="BI8" s="33"/>
      <c r="BJ8" s="40"/>
      <c r="BK8" s="74"/>
      <c r="BL8" s="75"/>
      <c r="BM8" s="76"/>
      <c r="BN8" s="150"/>
      <c r="BO8" s="138"/>
      <c r="BP8" s="150"/>
      <c r="BQ8" s="138"/>
      <c r="BR8" s="167" t="s">
        <v>122</v>
      </c>
      <c r="BS8" s="173" t="s">
        <v>122</v>
      </c>
      <c r="BT8" s="150"/>
      <c r="BU8" s="167" t="s">
        <v>122</v>
      </c>
      <c r="BV8" s="150"/>
      <c r="BW8" s="138"/>
      <c r="BX8" s="150"/>
      <c r="BY8" s="138"/>
      <c r="BZ8" s="150"/>
      <c r="CA8" s="138"/>
      <c r="CB8" s="143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  <c r="XBA8" s="62"/>
      <c r="XBB8" s="62"/>
      <c r="XBC8" s="62"/>
      <c r="XBD8" s="62"/>
      <c r="XBE8" s="62"/>
      <c r="XBF8" s="62"/>
      <c r="XBG8" s="62"/>
      <c r="XBH8" s="62"/>
      <c r="XBI8" s="62"/>
      <c r="XBJ8" s="62"/>
      <c r="XBK8" s="62"/>
      <c r="XBL8" s="62"/>
      <c r="XBM8" s="62"/>
      <c r="XBN8" s="62"/>
      <c r="XBO8" s="62"/>
      <c r="XBP8" s="62"/>
      <c r="XBQ8" s="62"/>
      <c r="XBR8" s="62"/>
      <c r="XBS8" s="62"/>
      <c r="XBT8" s="62"/>
      <c r="XBU8" s="62"/>
      <c r="XBV8" s="62"/>
      <c r="XBW8" s="62"/>
      <c r="XBX8" s="62"/>
      <c r="XBY8" s="62"/>
      <c r="XBZ8" s="62"/>
      <c r="XCA8" s="62"/>
      <c r="XCB8" s="62"/>
      <c r="XCC8" s="62"/>
      <c r="XCD8" s="62"/>
      <c r="XCE8" s="62"/>
      <c r="XCF8" s="62"/>
      <c r="XCG8" s="62"/>
      <c r="XCH8" s="62"/>
      <c r="XCI8" s="62"/>
      <c r="XCJ8" s="62"/>
      <c r="XCK8" s="62"/>
      <c r="XCL8" s="62"/>
      <c r="XCM8" s="62"/>
      <c r="XCN8" s="62"/>
      <c r="XCO8" s="62"/>
      <c r="XCP8" s="62"/>
      <c r="XCQ8" s="62"/>
      <c r="XCR8" s="62"/>
      <c r="XCS8" s="62"/>
      <c r="XCT8" s="62"/>
      <c r="XCU8" s="62"/>
      <c r="XCV8" s="62"/>
      <c r="XCW8" s="62"/>
      <c r="XCX8" s="62"/>
      <c r="XCY8" s="62"/>
      <c r="XCZ8" s="62"/>
      <c r="XDA8" s="62"/>
      <c r="XDB8" s="62"/>
      <c r="XDC8" s="62"/>
      <c r="XDD8" s="62"/>
      <c r="XDE8" s="62"/>
      <c r="XDF8" s="62"/>
      <c r="XDG8" s="62"/>
      <c r="XDH8" s="62"/>
      <c r="XDI8" s="62"/>
      <c r="XDJ8" s="62"/>
      <c r="XDK8" s="62"/>
      <c r="XDL8" s="62"/>
      <c r="XDM8" s="62"/>
      <c r="XDN8" s="62"/>
      <c r="XDO8" s="62"/>
      <c r="XDP8" s="62"/>
      <c r="XDQ8" s="62"/>
      <c r="XDR8" s="62"/>
      <c r="XDS8" s="62"/>
      <c r="XDT8" s="62"/>
      <c r="XDU8" s="62"/>
      <c r="XDV8" s="62"/>
      <c r="XDW8" s="62"/>
      <c r="XDX8" s="62"/>
      <c r="XDY8" s="62"/>
    </row>
    <row r="9" spans="1:16353" s="61" customFormat="1" ht="34.9" customHeight="1">
      <c r="A9" s="62">
        <f t="shared" si="5"/>
        <v>7</v>
      </c>
      <c r="C9" s="62"/>
      <c r="D9" s="38">
        <f t="shared" si="0"/>
        <v>7</v>
      </c>
      <c r="E9" s="71" t="str">
        <f t="shared" ref="E9" si="8">IF(I9=0,0,CONCATENATE(идентификатор_2,D9))</f>
        <v>--7</v>
      </c>
      <c r="F9" s="153" t="s">
        <v>140</v>
      </c>
      <c r="G9" s="72"/>
      <c r="H9" s="73"/>
      <c r="I9" s="32">
        <v>1</v>
      </c>
      <c r="J9" s="32"/>
      <c r="K9" s="32"/>
      <c r="L9" s="32"/>
      <c r="M9" s="33"/>
      <c r="N9" s="32"/>
      <c r="O9" s="33"/>
      <c r="P9" s="34" t="str">
        <f>IF(Вводная!C38=0,0,"ФЛ")</f>
        <v>ФЛ</v>
      </c>
      <c r="Q9" s="33"/>
      <c r="R9" s="32" t="str">
        <f>IF(Вводная!C36=0,0,"ПП")</f>
        <v>ПП</v>
      </c>
      <c r="S9" s="33" t="str">
        <f>IF(Вводная!C35=0,0,"Сб")</f>
        <v>Сб</v>
      </c>
      <c r="T9" s="32"/>
      <c r="U9" s="33" t="str">
        <f>IF(Вводная!C33=0,0,"Мт")</f>
        <v>Мт</v>
      </c>
      <c r="V9" s="32" t="str">
        <f>IF(Вводная!C32=0,0,"А")</f>
        <v>А</v>
      </c>
      <c r="W9" s="32" t="str">
        <f>IF(Вводная!C31=0,0,"Фт")</f>
        <v>Фт</v>
      </c>
      <c r="X9" s="32">
        <f>IF(I9=0,0,VLOOKUP($X$1,участники_2,2,FALSE))</f>
        <v>0</v>
      </c>
      <c r="Y9" s="32">
        <f>IF(I9=0,0,VLOOKUP($Y$1,участники_2,2,FALSE))</f>
        <v>0</v>
      </c>
      <c r="Z9" s="32">
        <f>IF(I9=0,0,VLOOKUP($Z$1,участники_2,2,FALSE))</f>
        <v>0</v>
      </c>
      <c r="AA9" s="32">
        <f>IF(I9=0,0,VLOOKUP($AA$1,участники_2,2,FALSE))</f>
        <v>0</v>
      </c>
      <c r="AB9" s="32"/>
      <c r="AC9" s="32" t="s">
        <v>30</v>
      </c>
      <c r="AD9" s="32"/>
      <c r="AE9" s="156" t="s">
        <v>106</v>
      </c>
      <c r="AF9" s="33">
        <f>IF(I9=0,0,срок_2)</f>
        <v>0</v>
      </c>
      <c r="AG9" s="33" t="str">
        <f>IF(I9=0,0,IF(J9=0,"нет в заказе",IF(I9=0,0,VLOOKUP($AG$1,позиции_2,2,FALSE))))</f>
        <v>нет в заказе</v>
      </c>
      <c r="AH9" s="33" t="str">
        <f>IF(I9=0,0,IF(J9=0,"нет в заказе",IF(I9=0,0,VLOOKUP($AG$1,позиции_2,3,FALSE))))</f>
        <v>нет в заказе</v>
      </c>
      <c r="AI9" s="33" t="str">
        <f>IF(I9=0,0,IF(K9=0,"нет в заказе",IF(I9=0,0,VLOOKUP($AI$1,позиции_2,2,FALSE))))</f>
        <v>нет в заказе</v>
      </c>
      <c r="AJ9" s="33" t="str">
        <f>IF(I9=0,0,IF(K9=0,"нет в заказе",IF(I9=0,0,VLOOKUP($AI$1,позиции_2,3,FALSE))))</f>
        <v>нет в заказе</v>
      </c>
      <c r="AK9" s="33" t="str">
        <f>IF(I9=0,0,IF(L9=0,"нет в заказе",IF(I9=0,0,VLOOKUP($AK$1,позиции_2,2,FALSE))))</f>
        <v>нет в заказе</v>
      </c>
      <c r="AL9" s="33" t="str">
        <f>IF(I9=0,0,IF(L9=0,"нет в заказе",IF(I9=0,0,VLOOKUP($AK$1,позиции_2,3,FALSE))))</f>
        <v>нет в заказе</v>
      </c>
      <c r="AM9" s="33" t="str">
        <f>IF(I9=0,0,IF(M9=0,"нет в заказе",IF(I9=0,0,VLOOKUP($AM$1,позиции_2,2,FALSE))))</f>
        <v>нет в заказе</v>
      </c>
      <c r="AN9" s="33" t="str">
        <f>IF(I9=0,0,IF(M9=0,"нет в заказе",IF(I9=0,0,VLOOKUP($AM$1,позиции_2,3,FALSE))))</f>
        <v>нет в заказе</v>
      </c>
      <c r="AO9" s="33" t="str">
        <f>IF(I9=0,0,IF(N9=0,"нет в заказе",IF(I9=0,0,VLOOKUP($AO$1,позиции_2,2,FALSE))))</f>
        <v>нет в заказе</v>
      </c>
      <c r="AP9" s="33" t="str">
        <f>IF(I9=0,0,IF(N9=0,"нет в заказе",IF(I9=0,0,VLOOKUP($AO$1,позиции_2,3,FALSE))))</f>
        <v>нет в заказе</v>
      </c>
      <c r="AQ9" s="33" t="str">
        <f>IF(I9=0,0,IF(O9=0,"нет в заказе",IF(I9=0,0,VLOOKUP($AQ$1,позиции_2,2,FALSE))))</f>
        <v>нет в заказе</v>
      </c>
      <c r="AR9" s="33" t="str">
        <f>IF(I9=0,0,IF(O9=0,"нет в заказе",IF(I9=0,0,VLOOKUP($AQ$1,позиции_2,3,FALSE))))</f>
        <v>нет в заказе</v>
      </c>
      <c r="AS9" s="33">
        <f>IF(I9=0,0,IF(P9=0,"нет в заказе",IF(I9=0,0,VLOOKUP($AS$1,позиции_2,2,FALSE))))</f>
        <v>1</v>
      </c>
      <c r="AT9" s="33">
        <f>IF(I9=0,0,IF(P9=0,"нет в заказе",IF(I9=0,0,VLOOKUP($AS$1,позиции_2,3,FALSE))))</f>
        <v>-3</v>
      </c>
      <c r="AU9" s="33" t="str">
        <f>IF(I9=0,0,IF(Q9=0,"нет в заказе",IF(I9=0,0,VLOOKUP($AU$1,позиции_2,2,FALSE))))</f>
        <v>нет в заказе</v>
      </c>
      <c r="AV9" s="33" t="str">
        <f>IF(I9=0,0,IF(Q9=0,"нет в заказе",IF(I9=0,0,VLOOKUP($AU$1,позиции_2,3,FALSE))))</f>
        <v>нет в заказе</v>
      </c>
      <c r="AW9" s="33">
        <f>IF(I9=0,0,IF(R9=0,"нет в заказе",IF(I9=0,0,VLOOKUP($AW$1,позиции_2,2,FALSE))))</f>
        <v>1</v>
      </c>
      <c r="AX9" s="33">
        <f>IF(I9=0,0,IF(R9=0,"нет в заказе",IF(I9=0,0,VLOOKUP($AW$1,позиции_2,3,FALSE))))</f>
        <v>-3</v>
      </c>
      <c r="AY9" s="33">
        <f>IF(I9=0,0,IF(S9=0,"нет в заказе",IF(I9=0,0,VLOOKUP($AY$1,позиции_2,2,FALSE))))</f>
        <v>1</v>
      </c>
      <c r="AZ9" s="33">
        <f>IF(I9=0,0,IF(S9=0,"нет в заказе",IF(I9=0,0,VLOOKUP($AY$1,позиции_2,3,FALSE))))</f>
        <v>-1</v>
      </c>
      <c r="BA9" s="33" t="str">
        <f>IF(I9=0,0,IF(T9=0,"нет в заказе",IF(I9=0,0,VLOOKUP($BA$1,позиции_2,2,FALSE))))</f>
        <v>нет в заказе</v>
      </c>
      <c r="BB9" s="33" t="str">
        <f>IF(I9=0,0,IF(T9=0,"нет в заказе",IF(I9=0,0,VLOOKUP($BA$1,позиции_2,3,FALSE))))</f>
        <v>нет в заказе</v>
      </c>
      <c r="BC9" s="33">
        <f>IF(I9=0,0,IF(U9=0,"нет в заказе",IF(I9=0,0,VLOOKUP($BC$1,позиции_2,2,FALSE))))</f>
        <v>1</v>
      </c>
      <c r="BD9" s="33">
        <f>IF(I9=0,0,IF(U9=0,"нет в заказе",IF(I9=0,0,VLOOKUP($BC$1,позиции_2,3,FALSE))))</f>
        <v>0</v>
      </c>
      <c r="BE9" s="33">
        <f>IF(I9=0,0,IF(V9=0,"нет в заказе",IF(I9=0,0,VLOOKUP($BE$1,позиции_2,2,FALSE))))</f>
        <v>1</v>
      </c>
      <c r="BF9" s="33">
        <f>IF(I9=0,0,IF(V9=0,"нет в заказе",IF(I9=0,0,VLOOKUP($BE$1,позиции_2,3,FALSE))))</f>
        <v>0</v>
      </c>
      <c r="BG9" s="33">
        <f>IF(I9=0,0,IF(W9=0,"нет в заказе",IF(I9=0,0,VLOOKUP($BG$1,позиции_2,2,FALSE))))</f>
        <v>1</v>
      </c>
      <c r="BH9" s="33">
        <f>IF(I9=0,0,IF(W9=0,"нет в заказе",IF(I9=0,0,VLOOKUP($BG$1,позиции_2,3,FALSE))))</f>
        <v>0</v>
      </c>
      <c r="BI9" s="33"/>
      <c r="BJ9" s="40"/>
      <c r="BK9" s="74"/>
      <c r="BL9" s="75"/>
      <c r="BM9" s="76"/>
      <c r="BN9" s="150"/>
      <c r="BO9" s="138"/>
      <c r="BP9" s="150"/>
      <c r="BQ9" s="138"/>
      <c r="BR9" s="167" t="s">
        <v>123</v>
      </c>
      <c r="BS9" s="173" t="s">
        <v>123</v>
      </c>
      <c r="BT9" s="150"/>
      <c r="BU9" s="167" t="s">
        <v>123</v>
      </c>
      <c r="BV9" s="150"/>
      <c r="BW9" s="138"/>
      <c r="BX9" s="150"/>
      <c r="BY9" s="138"/>
      <c r="BZ9" s="150"/>
      <c r="CA9" s="138"/>
      <c r="CB9" s="142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</row>
    <row r="10" spans="1:16353" s="61" customFormat="1" ht="34.9" customHeight="1">
      <c r="A10" s="62">
        <f t="shared" si="5"/>
        <v>8</v>
      </c>
      <c r="C10" s="62"/>
      <c r="D10" s="38">
        <f t="shared" si="0"/>
        <v>8</v>
      </c>
      <c r="E10" s="71" t="str">
        <f t="shared" ref="E10" si="9">IF(I10=0,0,CONCATENATE(идентификатор_2,D10))</f>
        <v>--8</v>
      </c>
      <c r="F10" s="153" t="s">
        <v>114</v>
      </c>
      <c r="G10" s="39"/>
      <c r="H10" s="42"/>
      <c r="I10" s="32">
        <v>20</v>
      </c>
      <c r="J10" s="32"/>
      <c r="K10" s="32"/>
      <c r="L10" s="32"/>
      <c r="M10" s="33"/>
      <c r="N10" s="32"/>
      <c r="O10" s="33"/>
      <c r="P10" s="34"/>
      <c r="Q10" s="33"/>
      <c r="R10" s="32" t="str">
        <f>IF(Вводная!C36=0,0,"ПП")</f>
        <v>ПП</v>
      </c>
      <c r="S10" s="33" t="str">
        <f>IF(Вводная!C35=0,0,"Сб")</f>
        <v>Сб</v>
      </c>
      <c r="T10" s="32"/>
      <c r="U10" s="33" t="str">
        <f>IF(Вводная!C33=0,0,"Мт")</f>
        <v>Мт</v>
      </c>
      <c r="V10" s="32" t="str">
        <f>IF(Вводная!C32=0,0,"А")</f>
        <v>А</v>
      </c>
      <c r="W10" s="32" t="str">
        <f>IF(Вводная!C31=0,0,"Фт")</f>
        <v>Фт</v>
      </c>
      <c r="X10" s="32">
        <f>IF(I10=0,0,VLOOKUP($X$1,участники_2,2,FALSE))</f>
        <v>0</v>
      </c>
      <c r="Y10" s="32">
        <f>IF(I10=0,0,VLOOKUP($Y$1,участники_2,2,FALSE))</f>
        <v>0</v>
      </c>
      <c r="Z10" s="32">
        <f>IF(I10=0,0,VLOOKUP($Z$1,участники_2,2,FALSE))</f>
        <v>0</v>
      </c>
      <c r="AA10" s="32">
        <f>IF(I10=0,0,VLOOKUP($AA$1,участники_2,2,FALSE))</f>
        <v>0</v>
      </c>
      <c r="AB10" s="32">
        <v>340</v>
      </c>
      <c r="AC10" s="32" t="s">
        <v>30</v>
      </c>
      <c r="AD10" s="40">
        <v>440</v>
      </c>
      <c r="AE10" s="40" t="s">
        <v>106</v>
      </c>
      <c r="AF10" s="66">
        <f>IF(I10=0,0,срок_2)</f>
        <v>0</v>
      </c>
      <c r="AG10" s="66" t="str">
        <f>IF(I10=0,0,IF(J10=0,"нет в заказе",IF(I10=0,0,VLOOKUP($AG$1,позиции_2,2,FALSE))))</f>
        <v>нет в заказе</v>
      </c>
      <c r="AH10" s="66" t="str">
        <f>IF(I10=0,0,IF(J10=0,"нет в заказе",IF(I10=0,0,VLOOKUP($AG$1,позиции_2,3,FALSE))))</f>
        <v>нет в заказе</v>
      </c>
      <c r="AI10" s="66" t="str">
        <f>IF(I10=0,0,IF(K10=0,"нет в заказе",IF(I10=0,0,VLOOKUP($AI$1,позиции_2,2,FALSE))))</f>
        <v>нет в заказе</v>
      </c>
      <c r="AJ10" s="66" t="str">
        <f>IF(I10=0,0,IF(K10=0,"нет в заказе",IF(I10=0,0,VLOOKUP($AI$1,позиции_2,3,FALSE))))</f>
        <v>нет в заказе</v>
      </c>
      <c r="AK10" s="66" t="str">
        <f>IF(I10=0,0,IF(L10=0,"нет в заказе",IF(I10=0,0,VLOOKUP($AK$1,позиции_2,2,FALSE))))</f>
        <v>нет в заказе</v>
      </c>
      <c r="AL10" s="66" t="str">
        <f>IF(I10=0,0,IF(L10=0,"нет в заказе",IF(I10=0,0,VLOOKUP($AK$1,позиции_2,3,FALSE))))</f>
        <v>нет в заказе</v>
      </c>
      <c r="AM10" s="66" t="str">
        <f>IF(I10=0,0,IF(M10=0,"нет в заказе",IF(I10=0,0,VLOOKUP($AM$1,позиции_2,2,FALSE))))</f>
        <v>нет в заказе</v>
      </c>
      <c r="AN10" s="66" t="str">
        <f>IF(I10=0,0,IF(M10=0,"нет в заказе",IF(I10=0,0,VLOOKUP($AM$1,позиции_2,3,FALSE))))</f>
        <v>нет в заказе</v>
      </c>
      <c r="AO10" s="66" t="str">
        <f>IF(I10=0,0,IF(N10=0,"нет в заказе",IF(I10=0,0,VLOOKUP($AO$1,позиции_2,2,FALSE))))</f>
        <v>нет в заказе</v>
      </c>
      <c r="AP10" s="66" t="str">
        <f>IF(I10=0,0,IF(N10=0,"нет в заказе",IF(I10=0,0,VLOOKUP($AO$1,позиции_2,3,FALSE))))</f>
        <v>нет в заказе</v>
      </c>
      <c r="AQ10" s="66" t="str">
        <f>IF(I10=0,0,IF(O10=0,"нет в заказе",IF(I10=0,0,VLOOKUP($AQ$1,позиции_2,2,FALSE))))</f>
        <v>нет в заказе</v>
      </c>
      <c r="AR10" s="66" t="str">
        <f>IF(I10=0,0,IF(O10=0,"нет в заказе",IF(I10=0,0,VLOOKUP($AQ$1,позиции_2,3,FALSE))))</f>
        <v>нет в заказе</v>
      </c>
      <c r="AS10" s="66" t="str">
        <f>IF(I10=0,0,IF(P10=0,"нет в заказе",IF(I10=0,0,VLOOKUP($AS$1,позиции_2,2,FALSE))))</f>
        <v>нет в заказе</v>
      </c>
      <c r="AT10" s="66" t="str">
        <f>IF(I10=0,0,IF(P10=0,"нет в заказе",IF(I10=0,0,VLOOKUP($AS$1,позиции_2,3,FALSE))))</f>
        <v>нет в заказе</v>
      </c>
      <c r="AU10" s="66" t="str">
        <f>IF(I10=0,0,IF(Q10=0,"нет в заказе",IF(I10=0,0,VLOOKUP($AU$1,позиции_2,2,FALSE))))</f>
        <v>нет в заказе</v>
      </c>
      <c r="AV10" s="66" t="str">
        <f>IF(I10=0,0,IF(Q10=0,"нет в заказе",IF(I10=0,0,VLOOKUP($AU$1,позиции_2,3,FALSE))))</f>
        <v>нет в заказе</v>
      </c>
      <c r="AW10" s="66">
        <f>IF(I10=0,0,IF(R10=0,"нет в заказе",IF(I10=0,0,VLOOKUP($AW$1,позиции_2,2,FALSE))))</f>
        <v>1</v>
      </c>
      <c r="AX10" s="66">
        <f>IF(I10=0,0,IF(R10=0,"нет в заказе",IF(I10=0,0,VLOOKUP($AW$1,позиции_2,3,FALSE))))</f>
        <v>-3</v>
      </c>
      <c r="AY10" s="66">
        <f>IF(I10=0,0,IF(S10=0,"нет в заказе",IF(I10=0,0,VLOOKUP($AY$1,позиции_2,2,FALSE))))</f>
        <v>1</v>
      </c>
      <c r="AZ10" s="66">
        <f>IF(I10=0,0,IF(S10=0,"нет в заказе",IF(I10=0,0,VLOOKUP($AY$1,позиции_2,3,FALSE))))</f>
        <v>-1</v>
      </c>
      <c r="BA10" s="66" t="str">
        <f>IF(I10=0,0,IF(T10=0,"нет в заказе",IF(I10=0,0,VLOOKUP($BA$1,позиции_2,2,FALSE))))</f>
        <v>нет в заказе</v>
      </c>
      <c r="BB10" s="66" t="str">
        <f>IF(I10=0,0,IF(T10=0,"нет в заказе",IF(I10=0,0,VLOOKUP($BA$1,позиции_2,3,FALSE))))</f>
        <v>нет в заказе</v>
      </c>
      <c r="BC10" s="66">
        <f>IF(I10=0,0,IF(U10=0,"нет в заказе",IF(I10=0,0,VLOOKUP($BC$1,позиции_2,2,FALSE))))</f>
        <v>1</v>
      </c>
      <c r="BD10" s="66">
        <f>IF(I10=0,0,IF(U10=0,"нет в заказе",IF(I10=0,0,VLOOKUP($BC$1,позиции_2,3,FALSE))))</f>
        <v>0</v>
      </c>
      <c r="BE10" s="66">
        <f>IF(I10=0,0,IF(V10=0,"нет в заказе",IF(I10=0,0,VLOOKUP($BE$1,позиции_2,2,FALSE))))</f>
        <v>1</v>
      </c>
      <c r="BF10" s="66">
        <f>IF(I10=0,0,IF(V10=0,"нет в заказе",IF(I10=0,0,VLOOKUP($BE$1,позиции_2,3,FALSE))))</f>
        <v>0</v>
      </c>
      <c r="BG10" s="66">
        <f>IF(I10=0,0,IF(W10=0,"нет в заказе",IF(I10=0,0,VLOOKUP($BG$1,позиции_2,2,FALSE))))</f>
        <v>1</v>
      </c>
      <c r="BH10" s="66">
        <f>IF(I10=0,0,IF(W10=0,"нет в заказе",IF(I10=0,0,VLOOKUP($BG$1,позиции_2,3,FALSE))))</f>
        <v>0</v>
      </c>
      <c r="BI10" s="66"/>
      <c r="BJ10" s="63"/>
      <c r="BK10" s="64"/>
      <c r="BL10" s="64"/>
      <c r="BM10" s="65"/>
      <c r="BN10" s="149"/>
      <c r="BO10" s="139"/>
      <c r="BP10" s="149"/>
      <c r="BQ10" s="139"/>
      <c r="BR10" s="169" t="s">
        <v>124</v>
      </c>
      <c r="BS10" s="174" t="s">
        <v>124</v>
      </c>
      <c r="BT10" s="149"/>
      <c r="BU10" s="149"/>
      <c r="BV10" s="149"/>
      <c r="BW10" s="139"/>
      <c r="BX10" s="149"/>
      <c r="BY10" s="139"/>
      <c r="BZ10" s="149"/>
      <c r="CA10" s="139"/>
      <c r="CB10" s="143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  <c r="ASB10" s="62"/>
      <c r="ASC10" s="62"/>
      <c r="ASD10" s="62"/>
      <c r="ASE10" s="62"/>
      <c r="ASF10" s="62"/>
      <c r="ASG10" s="62"/>
      <c r="ASH10" s="62"/>
      <c r="ASI10" s="62"/>
      <c r="ASJ10" s="62"/>
      <c r="ASK10" s="62"/>
      <c r="ASL10" s="62"/>
      <c r="ASM10" s="62"/>
      <c r="ASN10" s="62"/>
      <c r="ASO10" s="62"/>
      <c r="ASP10" s="62"/>
      <c r="ASQ10" s="62"/>
      <c r="ASR10" s="62"/>
      <c r="ASS10" s="62"/>
      <c r="AST10" s="62"/>
      <c r="ASU10" s="62"/>
      <c r="ASV10" s="62"/>
      <c r="ASW10" s="62"/>
      <c r="ASX10" s="62"/>
      <c r="ASY10" s="62"/>
      <c r="ASZ10" s="62"/>
      <c r="ATA10" s="62"/>
      <c r="ATB10" s="62"/>
      <c r="ATC10" s="62"/>
      <c r="ATD10" s="62"/>
      <c r="ATE10" s="62"/>
      <c r="ATF10" s="62"/>
      <c r="ATG10" s="62"/>
      <c r="ATH10" s="62"/>
      <c r="ATI10" s="62"/>
      <c r="ATJ10" s="62"/>
      <c r="ATK10" s="62"/>
      <c r="ATL10" s="62"/>
      <c r="ATM10" s="62"/>
      <c r="ATN10" s="62"/>
      <c r="ATO10" s="62"/>
      <c r="ATP10" s="62"/>
      <c r="ATQ10" s="62"/>
      <c r="ATR10" s="62"/>
      <c r="ATS10" s="62"/>
      <c r="ATT10" s="62"/>
      <c r="ATU10" s="62"/>
      <c r="ATV10" s="62"/>
      <c r="ATW10" s="62"/>
      <c r="ATX10" s="62"/>
      <c r="ATY10" s="62"/>
      <c r="ATZ10" s="62"/>
      <c r="AUA10" s="62"/>
      <c r="AUB10" s="62"/>
      <c r="AUC10" s="62"/>
      <c r="AUD10" s="62"/>
      <c r="AUE10" s="62"/>
      <c r="AUF10" s="62"/>
      <c r="AUG10" s="62"/>
      <c r="AUH10" s="62"/>
      <c r="AUI10" s="62"/>
      <c r="AUJ10" s="62"/>
      <c r="AUK10" s="62"/>
      <c r="AUL10" s="62"/>
      <c r="AUM10" s="62"/>
      <c r="AUN10" s="62"/>
      <c r="AUO10" s="62"/>
      <c r="AUP10" s="62"/>
      <c r="AUQ10" s="62"/>
      <c r="AUR10" s="62"/>
      <c r="AUS10" s="62"/>
      <c r="AUT10" s="62"/>
      <c r="AUU10" s="62"/>
      <c r="AUV10" s="62"/>
      <c r="AUW10" s="62"/>
      <c r="AUX10" s="62"/>
      <c r="AUY10" s="62"/>
      <c r="AUZ10" s="62"/>
      <c r="AVA10" s="62"/>
      <c r="AVB10" s="62"/>
      <c r="AVC10" s="62"/>
      <c r="AVD10" s="62"/>
      <c r="AVE10" s="62"/>
      <c r="AVF10" s="62"/>
      <c r="AVG10" s="62"/>
      <c r="AVH10" s="62"/>
      <c r="AVI10" s="62"/>
      <c r="AVJ10" s="62"/>
      <c r="AVK10" s="62"/>
      <c r="AVL10" s="62"/>
      <c r="AVM10" s="62"/>
      <c r="AVN10" s="62"/>
      <c r="AVO10" s="62"/>
      <c r="AVP10" s="62"/>
      <c r="AVQ10" s="62"/>
      <c r="AVR10" s="62"/>
      <c r="AVS10" s="62"/>
      <c r="AVT10" s="62"/>
      <c r="AVU10" s="62"/>
      <c r="AVV10" s="62"/>
      <c r="AVW10" s="62"/>
      <c r="AVX10" s="62"/>
      <c r="AVY10" s="62"/>
      <c r="AVZ10" s="62"/>
      <c r="AWA10" s="62"/>
      <c r="AWB10" s="62"/>
      <c r="AWC10" s="62"/>
      <c r="AWD10" s="62"/>
      <c r="AWE10" s="62"/>
      <c r="AWF10" s="62"/>
      <c r="AWG10" s="62"/>
      <c r="AWH10" s="62"/>
      <c r="AWI10" s="62"/>
      <c r="AWJ10" s="62"/>
      <c r="AWK10" s="62"/>
      <c r="AWL10" s="62"/>
      <c r="AWM10" s="62"/>
      <c r="AWN10" s="62"/>
      <c r="AWO10" s="62"/>
      <c r="AWP10" s="62"/>
      <c r="AWQ10" s="62"/>
      <c r="AWR10" s="62"/>
      <c r="AWS10" s="62"/>
      <c r="AWT10" s="62"/>
      <c r="AWU10" s="62"/>
      <c r="AWV10" s="62"/>
      <c r="AWW10" s="62"/>
      <c r="AWX10" s="62"/>
      <c r="AWY10" s="62"/>
      <c r="AWZ10" s="62"/>
      <c r="AXA10" s="62"/>
      <c r="AXB10" s="62"/>
      <c r="AXC10" s="62"/>
      <c r="AXD10" s="62"/>
      <c r="AXE10" s="62"/>
      <c r="AXF10" s="62"/>
      <c r="AXG10" s="62"/>
      <c r="AXH10" s="62"/>
      <c r="AXI10" s="62"/>
      <c r="AXJ10" s="62"/>
      <c r="AXK10" s="62"/>
      <c r="AXL10" s="62"/>
      <c r="AXM10" s="62"/>
      <c r="AXN10" s="62"/>
      <c r="AXO10" s="62"/>
      <c r="AXP10" s="62"/>
      <c r="AXQ10" s="62"/>
      <c r="AXR10" s="62"/>
      <c r="AXS10" s="62"/>
      <c r="AXT10" s="62"/>
      <c r="AXU10" s="62"/>
      <c r="AXV10" s="62"/>
      <c r="AXW10" s="62"/>
      <c r="AXX10" s="62"/>
      <c r="AXY10" s="62"/>
      <c r="AXZ10" s="62"/>
      <c r="AYA10" s="62"/>
      <c r="AYB10" s="62"/>
      <c r="AYC10" s="62"/>
      <c r="AYD10" s="62"/>
      <c r="AYE10" s="62"/>
      <c r="AYF10" s="62"/>
      <c r="AYG10" s="62"/>
      <c r="AYH10" s="62"/>
      <c r="AYI10" s="62"/>
      <c r="AYJ10" s="62"/>
      <c r="AYK10" s="62"/>
      <c r="AYL10" s="62"/>
      <c r="AYM10" s="62"/>
      <c r="AYN10" s="62"/>
      <c r="AYO10" s="62"/>
      <c r="AYP10" s="62"/>
      <c r="AYQ10" s="62"/>
      <c r="AYR10" s="62"/>
      <c r="AYS10" s="62"/>
      <c r="AYT10" s="62"/>
      <c r="AYU10" s="62"/>
      <c r="AYV10" s="62"/>
      <c r="AYW10" s="62"/>
      <c r="AYX10" s="62"/>
      <c r="AYY10" s="62"/>
      <c r="AYZ10" s="62"/>
      <c r="AZA10" s="62"/>
      <c r="AZB10" s="62"/>
      <c r="AZC10" s="62"/>
      <c r="AZD10" s="62"/>
      <c r="AZE10" s="62"/>
      <c r="AZF10" s="62"/>
      <c r="AZG10" s="62"/>
      <c r="AZH10" s="62"/>
      <c r="AZI10" s="62"/>
      <c r="AZJ10" s="62"/>
      <c r="AZK10" s="62"/>
      <c r="AZL10" s="62"/>
      <c r="AZM10" s="62"/>
      <c r="AZN10" s="62"/>
      <c r="AZO10" s="62"/>
      <c r="AZP10" s="62"/>
      <c r="AZQ10" s="62"/>
      <c r="AZR10" s="62"/>
      <c r="AZS10" s="62"/>
      <c r="AZT10" s="62"/>
      <c r="AZU10" s="62"/>
      <c r="AZV10" s="62"/>
      <c r="AZW10" s="62"/>
      <c r="AZX10" s="62"/>
      <c r="AZY10" s="62"/>
      <c r="AZZ10" s="62"/>
      <c r="BAA10" s="62"/>
      <c r="BAB10" s="62"/>
      <c r="BAC10" s="62"/>
      <c r="BAD10" s="62"/>
      <c r="BAE10" s="62"/>
      <c r="BAF10" s="62"/>
      <c r="BAG10" s="62"/>
      <c r="BAH10" s="62"/>
      <c r="BAI10" s="62"/>
      <c r="BAJ10" s="62"/>
      <c r="BAK10" s="62"/>
      <c r="BAL10" s="62"/>
      <c r="BAM10" s="62"/>
      <c r="BAN10" s="62"/>
      <c r="BAO10" s="62"/>
      <c r="BAP10" s="62"/>
      <c r="BAQ10" s="62"/>
      <c r="BAR10" s="62"/>
      <c r="BAS10" s="62"/>
      <c r="BAT10" s="62"/>
      <c r="BAU10" s="62"/>
      <c r="BAV10" s="62"/>
      <c r="BAW10" s="62"/>
      <c r="BAX10" s="62"/>
      <c r="BAY10" s="62"/>
      <c r="BAZ10" s="62"/>
      <c r="BBA10" s="62"/>
      <c r="BBB10" s="62"/>
      <c r="BBC10" s="62"/>
      <c r="BBD10" s="62"/>
      <c r="BBE10" s="62"/>
      <c r="BBF10" s="62"/>
      <c r="BBG10" s="62"/>
      <c r="BBH10" s="62"/>
      <c r="BBI10" s="62"/>
      <c r="BBJ10" s="62"/>
      <c r="BBK10" s="62"/>
      <c r="BBL10" s="62"/>
      <c r="BBM10" s="62"/>
      <c r="BBN10" s="62"/>
      <c r="BBO10" s="62"/>
      <c r="BBP10" s="62"/>
      <c r="BBQ10" s="62"/>
      <c r="BBR10" s="62"/>
      <c r="BBS10" s="62"/>
      <c r="BBT10" s="62"/>
      <c r="BBU10" s="62"/>
      <c r="BBV10" s="62"/>
      <c r="BBW10" s="62"/>
      <c r="BBX10" s="62"/>
      <c r="BBY10" s="62"/>
      <c r="BBZ10" s="62"/>
      <c r="BCA10" s="62"/>
      <c r="BCB10" s="62"/>
      <c r="BCC10" s="62"/>
      <c r="BCD10" s="62"/>
      <c r="BCE10" s="62"/>
      <c r="BCF10" s="62"/>
      <c r="BCG10" s="62"/>
      <c r="BCH10" s="62"/>
      <c r="BCI10" s="62"/>
      <c r="BCJ10" s="62"/>
      <c r="BCK10" s="62"/>
      <c r="BCL10" s="62"/>
      <c r="BCM10" s="62"/>
      <c r="BCN10" s="62"/>
      <c r="BCO10" s="62"/>
      <c r="BCP10" s="62"/>
      <c r="BCQ10" s="62"/>
      <c r="BCR10" s="62"/>
      <c r="BCS10" s="62"/>
      <c r="BCT10" s="62"/>
      <c r="BCU10" s="62"/>
      <c r="BCV10" s="62"/>
      <c r="BCW10" s="62"/>
      <c r="BCX10" s="62"/>
      <c r="BCY10" s="62"/>
      <c r="BCZ10" s="62"/>
      <c r="BDA10" s="62"/>
      <c r="BDB10" s="62"/>
      <c r="BDC10" s="62"/>
      <c r="BDD10" s="62"/>
      <c r="BDE10" s="62"/>
      <c r="BDF10" s="62"/>
      <c r="BDG10" s="62"/>
      <c r="BDH10" s="62"/>
      <c r="BDI10" s="62"/>
      <c r="BDJ10" s="62"/>
      <c r="BDK10" s="62"/>
      <c r="BDL10" s="62"/>
      <c r="BDM10" s="62"/>
      <c r="BDN10" s="62"/>
      <c r="BDO10" s="62"/>
      <c r="BDP10" s="62"/>
      <c r="BDQ10" s="62"/>
      <c r="BDR10" s="62"/>
      <c r="BDS10" s="62"/>
      <c r="BDT10" s="62"/>
      <c r="BDU10" s="62"/>
      <c r="BDV10" s="62"/>
      <c r="BDW10" s="62"/>
      <c r="BDX10" s="62"/>
      <c r="BDY10" s="62"/>
      <c r="BDZ10" s="62"/>
      <c r="BEA10" s="62"/>
      <c r="BEB10" s="62"/>
      <c r="BEC10" s="62"/>
      <c r="BED10" s="62"/>
      <c r="BEE10" s="62"/>
      <c r="BEF10" s="62"/>
      <c r="BEG10" s="62"/>
      <c r="BEH10" s="62"/>
      <c r="BEI10" s="62"/>
      <c r="BEJ10" s="62"/>
      <c r="BEK10" s="62"/>
      <c r="BEL10" s="62"/>
      <c r="BEM10" s="62"/>
      <c r="BEN10" s="62"/>
      <c r="BEO10" s="62"/>
      <c r="BEP10" s="62"/>
      <c r="BEQ10" s="62"/>
      <c r="BER10" s="62"/>
      <c r="BES10" s="62"/>
      <c r="BET10" s="62"/>
      <c r="BEU10" s="62"/>
      <c r="BEV10" s="62"/>
      <c r="BEW10" s="62"/>
      <c r="BEX10" s="62"/>
      <c r="BEY10" s="62"/>
      <c r="BEZ10" s="62"/>
      <c r="BFA10" s="62"/>
      <c r="BFB10" s="62"/>
      <c r="BFC10" s="62"/>
      <c r="BFD10" s="62"/>
      <c r="BFE10" s="62"/>
      <c r="BFF10" s="62"/>
      <c r="BFG10" s="62"/>
      <c r="BFH10" s="62"/>
      <c r="BFI10" s="62"/>
      <c r="BFJ10" s="62"/>
      <c r="BFK10" s="62"/>
      <c r="BFL10" s="62"/>
      <c r="BFM10" s="62"/>
      <c r="BFN10" s="62"/>
      <c r="BFO10" s="62"/>
      <c r="BFP10" s="62"/>
      <c r="BFQ10" s="62"/>
      <c r="BFR10" s="62"/>
      <c r="BFS10" s="62"/>
      <c r="BFT10" s="62"/>
      <c r="BFU10" s="62"/>
      <c r="BFV10" s="62"/>
      <c r="BFW10" s="62"/>
      <c r="BFX10" s="62"/>
      <c r="BFY10" s="62"/>
      <c r="BFZ10" s="62"/>
      <c r="BGA10" s="62"/>
      <c r="BGB10" s="62"/>
      <c r="BGC10" s="62"/>
      <c r="BGD10" s="62"/>
      <c r="BGE10" s="62"/>
      <c r="BGF10" s="62"/>
      <c r="BGG10" s="62"/>
      <c r="BGH10" s="62"/>
      <c r="BGI10" s="62"/>
      <c r="BGJ10" s="62"/>
      <c r="BGK10" s="62"/>
      <c r="BGL10" s="62"/>
      <c r="BGM10" s="62"/>
      <c r="BGN10" s="62"/>
      <c r="BGO10" s="62"/>
      <c r="BGP10" s="62"/>
      <c r="BGQ10" s="62"/>
      <c r="BGR10" s="62"/>
      <c r="BGS10" s="62"/>
      <c r="BGT10" s="62"/>
      <c r="BGU10" s="62"/>
      <c r="BGV10" s="62"/>
      <c r="BGW10" s="62"/>
      <c r="BGX10" s="62"/>
      <c r="BGY10" s="62"/>
      <c r="BGZ10" s="62"/>
      <c r="BHA10" s="62"/>
      <c r="BHB10" s="62"/>
      <c r="BHC10" s="62"/>
      <c r="BHD10" s="62"/>
      <c r="BHE10" s="62"/>
      <c r="BHF10" s="62"/>
      <c r="BHG10" s="62"/>
      <c r="BHH10" s="62"/>
      <c r="BHI10" s="62"/>
      <c r="BHJ10" s="62"/>
      <c r="BHK10" s="62"/>
      <c r="BHL10" s="62"/>
      <c r="BHM10" s="62"/>
      <c r="BHN10" s="62"/>
      <c r="BHO10" s="62"/>
      <c r="BHP10" s="62"/>
      <c r="BHQ10" s="62"/>
      <c r="BHR10" s="62"/>
      <c r="BHS10" s="62"/>
      <c r="BHT10" s="62"/>
      <c r="BHU10" s="62"/>
      <c r="BHV10" s="62"/>
      <c r="BHW10" s="62"/>
      <c r="BHX10" s="62"/>
      <c r="BHY10" s="62"/>
      <c r="BHZ10" s="62"/>
      <c r="BIA10" s="62"/>
      <c r="BIB10" s="62"/>
      <c r="BIC10" s="62"/>
      <c r="BID10" s="62"/>
      <c r="BIE10" s="62"/>
      <c r="BIF10" s="62"/>
      <c r="BIG10" s="62"/>
      <c r="BIH10" s="62"/>
      <c r="BII10" s="62"/>
      <c r="BIJ10" s="62"/>
      <c r="BIK10" s="62"/>
      <c r="BIL10" s="62"/>
      <c r="BIM10" s="62"/>
      <c r="BIN10" s="62"/>
      <c r="BIO10" s="62"/>
      <c r="BIP10" s="62"/>
      <c r="BIQ10" s="62"/>
      <c r="BIR10" s="62"/>
      <c r="BIS10" s="62"/>
      <c r="BIT10" s="62"/>
      <c r="BIU10" s="62"/>
      <c r="BIV10" s="62"/>
      <c r="BIW10" s="62"/>
      <c r="BIX10" s="62"/>
      <c r="BIY10" s="62"/>
      <c r="BIZ10" s="62"/>
      <c r="BJA10" s="62"/>
      <c r="BJB10" s="62"/>
      <c r="BJC10" s="62"/>
      <c r="BJD10" s="62"/>
      <c r="BJE10" s="62"/>
      <c r="BJF10" s="62"/>
      <c r="BJG10" s="62"/>
      <c r="BJH10" s="62"/>
      <c r="BJI10" s="62"/>
      <c r="BJJ10" s="62"/>
      <c r="BJK10" s="62"/>
      <c r="BJL10" s="62"/>
      <c r="BJM10" s="62"/>
      <c r="BJN10" s="62"/>
      <c r="BJO10" s="62"/>
      <c r="BJP10" s="62"/>
      <c r="BJQ10" s="62"/>
      <c r="BJR10" s="62"/>
      <c r="BJS10" s="62"/>
      <c r="BJT10" s="62"/>
      <c r="BJU10" s="62"/>
      <c r="BJV10" s="62"/>
      <c r="BJW10" s="62"/>
      <c r="BJX10" s="62"/>
      <c r="BJY10" s="62"/>
      <c r="BJZ10" s="62"/>
      <c r="BKA10" s="62"/>
      <c r="BKB10" s="62"/>
      <c r="BKC10" s="62"/>
      <c r="BKD10" s="62"/>
      <c r="BKE10" s="62"/>
      <c r="BKF10" s="62"/>
      <c r="BKG10" s="62"/>
      <c r="BKH10" s="62"/>
      <c r="BKI10" s="62"/>
      <c r="BKJ10" s="62"/>
      <c r="BKK10" s="62"/>
      <c r="BKL10" s="62"/>
      <c r="BKM10" s="62"/>
      <c r="BKN10" s="62"/>
      <c r="BKO10" s="62"/>
      <c r="BKP10" s="62"/>
      <c r="BKQ10" s="62"/>
      <c r="BKR10" s="62"/>
      <c r="BKS10" s="62"/>
      <c r="BKT10" s="62"/>
      <c r="BKU10" s="62"/>
      <c r="BKV10" s="62"/>
      <c r="BKW10" s="62"/>
      <c r="BKX10" s="62"/>
      <c r="BKY10" s="62"/>
      <c r="BKZ10" s="62"/>
      <c r="BLA10" s="62"/>
      <c r="BLB10" s="62"/>
      <c r="BLC10" s="62"/>
      <c r="BLD10" s="62"/>
      <c r="BLE10" s="62"/>
      <c r="BLF10" s="62"/>
      <c r="BLG10" s="62"/>
      <c r="BLH10" s="62"/>
      <c r="BLI10" s="62"/>
      <c r="BLJ10" s="62"/>
      <c r="BLK10" s="62"/>
      <c r="BLL10" s="62"/>
      <c r="BLM10" s="62"/>
      <c r="BLN10" s="62"/>
      <c r="BLO10" s="62"/>
      <c r="BLP10" s="62"/>
      <c r="BLQ10" s="62"/>
      <c r="BLR10" s="62"/>
      <c r="BLS10" s="62"/>
      <c r="BLT10" s="62"/>
      <c r="BLU10" s="62"/>
      <c r="BLV10" s="62"/>
      <c r="BLW10" s="62"/>
      <c r="BLX10" s="62"/>
      <c r="BLY10" s="62"/>
      <c r="BLZ10" s="62"/>
      <c r="BMA10" s="62"/>
      <c r="BMB10" s="62"/>
      <c r="BMC10" s="62"/>
      <c r="BMD10" s="62"/>
      <c r="BME10" s="62"/>
      <c r="BMF10" s="62"/>
      <c r="BMG10" s="62"/>
      <c r="BMH10" s="62"/>
      <c r="BMI10" s="62"/>
      <c r="BMJ10" s="62"/>
      <c r="BMK10" s="62"/>
      <c r="BML10" s="62"/>
      <c r="BMM10" s="62"/>
      <c r="BMN10" s="62"/>
      <c r="BMO10" s="62"/>
      <c r="BMP10" s="62"/>
      <c r="BMQ10" s="62"/>
      <c r="BMR10" s="62"/>
      <c r="BMS10" s="62"/>
      <c r="BMT10" s="62"/>
      <c r="BMU10" s="62"/>
      <c r="BMV10" s="62"/>
      <c r="BMW10" s="62"/>
      <c r="BMX10" s="62"/>
      <c r="BMY10" s="62"/>
      <c r="BMZ10" s="62"/>
      <c r="BNA10" s="62"/>
      <c r="BNB10" s="62"/>
      <c r="BNC10" s="62"/>
      <c r="BND10" s="62"/>
      <c r="BNE10" s="62"/>
      <c r="BNF10" s="62"/>
      <c r="BNG10" s="62"/>
      <c r="BNH10" s="62"/>
      <c r="BNI10" s="62"/>
      <c r="BNJ10" s="62"/>
      <c r="BNK10" s="62"/>
      <c r="BNL10" s="62"/>
      <c r="BNM10" s="62"/>
      <c r="BNN10" s="62"/>
      <c r="BNO10" s="62"/>
      <c r="BNP10" s="62"/>
      <c r="BNQ10" s="62"/>
      <c r="BNR10" s="62"/>
      <c r="BNS10" s="62"/>
      <c r="BNT10" s="62"/>
      <c r="BNU10" s="62"/>
      <c r="BNV10" s="62"/>
      <c r="BNW10" s="62"/>
      <c r="BNX10" s="62"/>
      <c r="BNY10" s="62"/>
      <c r="BNZ10" s="62"/>
      <c r="BOA10" s="62"/>
      <c r="BOB10" s="62"/>
      <c r="BOC10" s="62"/>
      <c r="BOD10" s="62"/>
      <c r="BOE10" s="62"/>
      <c r="BOF10" s="62"/>
      <c r="BOG10" s="62"/>
      <c r="BOH10" s="62"/>
      <c r="BOI10" s="62"/>
      <c r="BOJ10" s="62"/>
      <c r="BOK10" s="62"/>
      <c r="BOL10" s="62"/>
      <c r="BOM10" s="62"/>
      <c r="BON10" s="62"/>
      <c r="BOO10" s="62"/>
      <c r="BOP10" s="62"/>
      <c r="BOQ10" s="62"/>
      <c r="BOR10" s="62"/>
      <c r="BOS10" s="62"/>
      <c r="BOT10" s="62"/>
      <c r="BOU10" s="62"/>
      <c r="BOV10" s="62"/>
      <c r="BOW10" s="62"/>
      <c r="BOX10" s="62"/>
      <c r="BOY10" s="62"/>
      <c r="BOZ10" s="62"/>
      <c r="BPA10" s="62"/>
      <c r="BPB10" s="62"/>
      <c r="BPC10" s="62"/>
      <c r="BPD10" s="62"/>
      <c r="BPE10" s="62"/>
      <c r="BPF10" s="62"/>
      <c r="BPG10" s="62"/>
      <c r="BPH10" s="62"/>
      <c r="BPI10" s="62"/>
      <c r="BPJ10" s="62"/>
      <c r="BPK10" s="62"/>
      <c r="BPL10" s="62"/>
      <c r="BPM10" s="62"/>
      <c r="BPN10" s="62"/>
      <c r="BPO10" s="62"/>
      <c r="BPP10" s="62"/>
      <c r="BPQ10" s="62"/>
      <c r="BPR10" s="62"/>
      <c r="BPS10" s="62"/>
      <c r="BPT10" s="62"/>
      <c r="BPU10" s="62"/>
      <c r="BPV10" s="62"/>
      <c r="BPW10" s="62"/>
      <c r="BPX10" s="62"/>
      <c r="BPY10" s="62"/>
      <c r="BPZ10" s="62"/>
      <c r="BQA10" s="62"/>
      <c r="BQB10" s="62"/>
      <c r="BQC10" s="62"/>
      <c r="BQD10" s="62"/>
      <c r="BQE10" s="62"/>
      <c r="BQF10" s="62"/>
      <c r="BQG10" s="62"/>
      <c r="BQH10" s="62"/>
      <c r="BQI10" s="62"/>
      <c r="BQJ10" s="62"/>
      <c r="BQK10" s="62"/>
      <c r="BQL10" s="62"/>
      <c r="BQM10" s="62"/>
      <c r="BQN10" s="62"/>
      <c r="BQO10" s="62"/>
      <c r="BQP10" s="62"/>
      <c r="BQQ10" s="62"/>
      <c r="BQR10" s="62"/>
      <c r="BQS10" s="62"/>
      <c r="BQT10" s="62"/>
      <c r="BQU10" s="62"/>
      <c r="BQV10" s="62"/>
      <c r="BQW10" s="62"/>
      <c r="BQX10" s="62"/>
      <c r="BQY10" s="62"/>
      <c r="BQZ10" s="62"/>
      <c r="BRA10" s="62"/>
      <c r="BRB10" s="62"/>
      <c r="BRC10" s="62"/>
      <c r="BRD10" s="62"/>
      <c r="BRE10" s="62"/>
      <c r="BRF10" s="62"/>
      <c r="BRG10" s="62"/>
      <c r="BRH10" s="62"/>
      <c r="BRI10" s="62"/>
      <c r="BRJ10" s="62"/>
      <c r="BRK10" s="62"/>
      <c r="BRL10" s="62"/>
      <c r="BRM10" s="62"/>
      <c r="BRN10" s="62"/>
      <c r="BRO10" s="62"/>
      <c r="BRP10" s="62"/>
      <c r="BRQ10" s="62"/>
      <c r="BRR10" s="62"/>
      <c r="BRS10" s="62"/>
      <c r="BRT10" s="62"/>
      <c r="BRU10" s="62"/>
      <c r="BRV10" s="62"/>
      <c r="BRW10" s="62"/>
      <c r="BRX10" s="62"/>
      <c r="BRY10" s="62"/>
      <c r="BRZ10" s="62"/>
      <c r="BSA10" s="62"/>
      <c r="BSB10" s="62"/>
      <c r="BSC10" s="62"/>
      <c r="BSD10" s="62"/>
      <c r="BSE10" s="62"/>
      <c r="BSF10" s="62"/>
      <c r="BSG10" s="62"/>
      <c r="BSH10" s="62"/>
      <c r="BSI10" s="62"/>
      <c r="BSJ10" s="62"/>
      <c r="BSK10" s="62"/>
      <c r="BSL10" s="62"/>
      <c r="BSM10" s="62"/>
      <c r="BSN10" s="62"/>
      <c r="BSO10" s="62"/>
      <c r="BSP10" s="62"/>
      <c r="BSQ10" s="62"/>
      <c r="BSR10" s="62"/>
      <c r="BSS10" s="62"/>
      <c r="BST10" s="62"/>
      <c r="BSU10" s="62"/>
      <c r="BSV10" s="62"/>
      <c r="BSW10" s="62"/>
      <c r="BSX10" s="62"/>
      <c r="BSY10" s="62"/>
      <c r="BSZ10" s="62"/>
      <c r="BTA10" s="62"/>
      <c r="BTB10" s="62"/>
      <c r="BTC10" s="62"/>
      <c r="BTD10" s="62"/>
      <c r="BTE10" s="62"/>
      <c r="BTF10" s="62"/>
      <c r="BTG10" s="62"/>
      <c r="BTH10" s="62"/>
      <c r="BTI10" s="62"/>
      <c r="BTJ10" s="62"/>
      <c r="BTK10" s="62"/>
      <c r="BTL10" s="62"/>
      <c r="BTM10" s="62"/>
      <c r="BTN10" s="62"/>
      <c r="BTO10" s="62"/>
      <c r="BTP10" s="62"/>
      <c r="BTQ10" s="62"/>
      <c r="BTR10" s="62"/>
      <c r="BTS10" s="62"/>
      <c r="BTT10" s="62"/>
      <c r="BTU10" s="62"/>
      <c r="BTV10" s="62"/>
      <c r="BTW10" s="62"/>
      <c r="BTX10" s="62"/>
      <c r="BTY10" s="62"/>
      <c r="BTZ10" s="62"/>
      <c r="BUA10" s="62"/>
      <c r="BUB10" s="62"/>
      <c r="BUC10" s="62"/>
      <c r="BUD10" s="62"/>
      <c r="BUE10" s="62"/>
      <c r="BUF10" s="62"/>
      <c r="BUG10" s="62"/>
      <c r="BUH10" s="62"/>
      <c r="BUI10" s="62"/>
      <c r="BUJ10" s="62"/>
      <c r="BUK10" s="62"/>
      <c r="BUL10" s="62"/>
      <c r="BUM10" s="62"/>
      <c r="BUN10" s="62"/>
      <c r="BUO10" s="62"/>
      <c r="BUP10" s="62"/>
      <c r="BUQ10" s="62"/>
      <c r="BUR10" s="62"/>
      <c r="BUS10" s="62"/>
      <c r="BUT10" s="62"/>
      <c r="BUU10" s="62"/>
      <c r="BUV10" s="62"/>
      <c r="BUW10" s="62"/>
      <c r="BUX10" s="62"/>
      <c r="BUY10" s="62"/>
      <c r="BUZ10" s="62"/>
      <c r="BVA10" s="62"/>
      <c r="BVB10" s="62"/>
      <c r="BVC10" s="62"/>
      <c r="BVD10" s="62"/>
      <c r="BVE10" s="62"/>
      <c r="BVF10" s="62"/>
      <c r="BVG10" s="62"/>
      <c r="BVH10" s="62"/>
      <c r="BVI10" s="62"/>
      <c r="BVJ10" s="62"/>
      <c r="BVK10" s="62"/>
      <c r="BVL10" s="62"/>
      <c r="BVM10" s="62"/>
      <c r="BVN10" s="62"/>
      <c r="BVO10" s="62"/>
      <c r="BVP10" s="62"/>
      <c r="BVQ10" s="62"/>
      <c r="BVR10" s="62"/>
      <c r="BVS10" s="62"/>
      <c r="BVT10" s="62"/>
      <c r="BVU10" s="62"/>
      <c r="BVV10" s="62"/>
      <c r="BVW10" s="62"/>
      <c r="BVX10" s="62"/>
      <c r="BVY10" s="62"/>
      <c r="BVZ10" s="62"/>
      <c r="BWA10" s="62"/>
      <c r="BWB10" s="62"/>
      <c r="BWC10" s="62"/>
      <c r="BWD10" s="62"/>
      <c r="BWE10" s="62"/>
      <c r="BWF10" s="62"/>
      <c r="BWG10" s="62"/>
      <c r="BWH10" s="62"/>
      <c r="BWI10" s="62"/>
      <c r="BWJ10" s="62"/>
      <c r="BWK10" s="62"/>
      <c r="BWL10" s="62"/>
      <c r="BWM10" s="62"/>
      <c r="BWN10" s="62"/>
      <c r="BWO10" s="62"/>
      <c r="BWP10" s="62"/>
      <c r="BWQ10" s="62"/>
      <c r="BWR10" s="62"/>
      <c r="BWS10" s="62"/>
      <c r="BWT10" s="62"/>
      <c r="BWU10" s="62"/>
      <c r="BWV10" s="62"/>
      <c r="BWW10" s="62"/>
      <c r="BWX10" s="62"/>
      <c r="BWY10" s="62"/>
      <c r="BWZ10" s="62"/>
      <c r="BXA10" s="62"/>
      <c r="BXB10" s="62"/>
      <c r="BXC10" s="62"/>
      <c r="BXD10" s="62"/>
      <c r="BXE10" s="62"/>
      <c r="BXF10" s="62"/>
      <c r="BXG10" s="62"/>
      <c r="BXH10" s="62"/>
      <c r="BXI10" s="62"/>
      <c r="BXJ10" s="62"/>
      <c r="BXK10" s="62"/>
      <c r="BXL10" s="62"/>
      <c r="BXM10" s="62"/>
      <c r="BXN10" s="62"/>
      <c r="BXO10" s="62"/>
      <c r="BXP10" s="62"/>
      <c r="BXQ10" s="62"/>
      <c r="BXR10" s="62"/>
      <c r="BXS10" s="62"/>
      <c r="BXT10" s="62"/>
      <c r="BXU10" s="62"/>
      <c r="BXV10" s="62"/>
      <c r="BXW10" s="62"/>
      <c r="BXX10" s="62"/>
      <c r="BXY10" s="62"/>
      <c r="BXZ10" s="62"/>
      <c r="BYA10" s="62"/>
      <c r="BYB10" s="62"/>
      <c r="BYC10" s="62"/>
      <c r="BYD10" s="62"/>
      <c r="BYE10" s="62"/>
      <c r="BYF10" s="62"/>
      <c r="BYG10" s="62"/>
      <c r="BYH10" s="62"/>
      <c r="BYI10" s="62"/>
      <c r="BYJ10" s="62"/>
      <c r="BYK10" s="62"/>
      <c r="BYL10" s="62"/>
      <c r="BYM10" s="62"/>
      <c r="BYN10" s="62"/>
      <c r="BYO10" s="62"/>
      <c r="BYP10" s="62"/>
      <c r="BYQ10" s="62"/>
      <c r="BYR10" s="62"/>
      <c r="BYS10" s="62"/>
      <c r="BYT10" s="62"/>
      <c r="BYU10" s="62"/>
      <c r="BYV10" s="62"/>
      <c r="BYW10" s="62"/>
      <c r="BYX10" s="62"/>
      <c r="BYY10" s="62"/>
      <c r="BYZ10" s="62"/>
      <c r="BZA10" s="62"/>
      <c r="BZB10" s="62"/>
      <c r="BZC10" s="62"/>
      <c r="BZD10" s="62"/>
      <c r="BZE10" s="62"/>
      <c r="BZF10" s="62"/>
      <c r="BZG10" s="62"/>
      <c r="BZH10" s="62"/>
      <c r="BZI10" s="62"/>
      <c r="BZJ10" s="62"/>
      <c r="BZK10" s="62"/>
      <c r="BZL10" s="62"/>
      <c r="BZM10" s="62"/>
      <c r="BZN10" s="62"/>
      <c r="BZO10" s="62"/>
      <c r="BZP10" s="62"/>
      <c r="BZQ10" s="62"/>
      <c r="BZR10" s="62"/>
      <c r="BZS10" s="62"/>
      <c r="BZT10" s="62"/>
      <c r="BZU10" s="62"/>
      <c r="BZV10" s="62"/>
      <c r="BZW10" s="62"/>
      <c r="BZX10" s="62"/>
      <c r="BZY10" s="62"/>
      <c r="BZZ10" s="62"/>
      <c r="CAA10" s="62"/>
      <c r="CAB10" s="62"/>
      <c r="CAC10" s="62"/>
      <c r="CAD10" s="62"/>
      <c r="CAE10" s="62"/>
      <c r="CAF10" s="62"/>
      <c r="CAG10" s="62"/>
      <c r="CAH10" s="62"/>
      <c r="CAI10" s="62"/>
      <c r="CAJ10" s="62"/>
      <c r="CAK10" s="62"/>
      <c r="CAL10" s="62"/>
      <c r="CAM10" s="62"/>
      <c r="CAN10" s="62"/>
      <c r="CAO10" s="62"/>
      <c r="CAP10" s="62"/>
      <c r="CAQ10" s="62"/>
      <c r="CAR10" s="62"/>
      <c r="CAS10" s="62"/>
      <c r="CAT10" s="62"/>
      <c r="CAU10" s="62"/>
      <c r="CAV10" s="62"/>
      <c r="CAW10" s="62"/>
      <c r="CAX10" s="62"/>
      <c r="CAY10" s="62"/>
      <c r="CAZ10" s="62"/>
      <c r="CBA10" s="62"/>
      <c r="CBB10" s="62"/>
      <c r="CBC10" s="62"/>
      <c r="CBD10" s="62"/>
      <c r="CBE10" s="62"/>
      <c r="CBF10" s="62"/>
      <c r="CBG10" s="62"/>
      <c r="CBH10" s="62"/>
      <c r="CBI10" s="62"/>
      <c r="CBJ10" s="62"/>
      <c r="CBK10" s="62"/>
      <c r="CBL10" s="62"/>
      <c r="CBM10" s="62"/>
      <c r="CBN10" s="62"/>
      <c r="CBO10" s="62"/>
      <c r="CBP10" s="62"/>
      <c r="CBQ10" s="62"/>
      <c r="CBR10" s="62"/>
      <c r="CBS10" s="62"/>
      <c r="CBT10" s="62"/>
      <c r="CBU10" s="62"/>
      <c r="CBV10" s="62"/>
      <c r="CBW10" s="62"/>
      <c r="CBX10" s="62"/>
      <c r="CBY10" s="62"/>
      <c r="CBZ10" s="62"/>
      <c r="CCA10" s="62"/>
      <c r="CCB10" s="62"/>
      <c r="CCC10" s="62"/>
      <c r="CCD10" s="62"/>
      <c r="CCE10" s="62"/>
      <c r="CCF10" s="62"/>
      <c r="CCG10" s="62"/>
      <c r="CCH10" s="62"/>
      <c r="CCI10" s="62"/>
      <c r="CCJ10" s="62"/>
      <c r="CCK10" s="62"/>
      <c r="CCL10" s="62"/>
      <c r="CCM10" s="62"/>
      <c r="CCN10" s="62"/>
      <c r="CCO10" s="62"/>
      <c r="CCP10" s="62"/>
      <c r="CCQ10" s="62"/>
      <c r="CCR10" s="62"/>
      <c r="CCS10" s="62"/>
      <c r="CCT10" s="62"/>
      <c r="CCU10" s="62"/>
      <c r="CCV10" s="62"/>
      <c r="CCW10" s="62"/>
      <c r="CCX10" s="62"/>
      <c r="CCY10" s="62"/>
      <c r="CCZ10" s="62"/>
      <c r="CDA10" s="62"/>
      <c r="CDB10" s="62"/>
      <c r="CDC10" s="62"/>
      <c r="CDD10" s="62"/>
      <c r="CDE10" s="62"/>
      <c r="CDF10" s="62"/>
      <c r="CDG10" s="62"/>
      <c r="CDH10" s="62"/>
      <c r="CDI10" s="62"/>
      <c r="CDJ10" s="62"/>
      <c r="CDK10" s="62"/>
      <c r="CDL10" s="62"/>
      <c r="CDM10" s="62"/>
      <c r="CDN10" s="62"/>
      <c r="CDO10" s="62"/>
      <c r="CDP10" s="62"/>
      <c r="CDQ10" s="62"/>
      <c r="CDR10" s="62"/>
      <c r="CDS10" s="62"/>
      <c r="CDT10" s="62"/>
      <c r="CDU10" s="62"/>
      <c r="CDV10" s="62"/>
      <c r="CDW10" s="62"/>
      <c r="CDX10" s="62"/>
      <c r="CDY10" s="62"/>
      <c r="CDZ10" s="62"/>
      <c r="CEA10" s="62"/>
      <c r="CEB10" s="62"/>
      <c r="CEC10" s="62"/>
      <c r="CED10" s="62"/>
      <c r="CEE10" s="62"/>
      <c r="CEF10" s="62"/>
      <c r="CEG10" s="62"/>
      <c r="CEH10" s="62"/>
      <c r="CEI10" s="62"/>
      <c r="CEJ10" s="62"/>
      <c r="CEK10" s="62"/>
      <c r="CEL10" s="62"/>
      <c r="CEM10" s="62"/>
      <c r="CEN10" s="62"/>
      <c r="CEO10" s="62"/>
      <c r="CEP10" s="62"/>
      <c r="CEQ10" s="62"/>
      <c r="CER10" s="62"/>
      <c r="CES10" s="62"/>
      <c r="CET10" s="62"/>
      <c r="CEU10" s="62"/>
      <c r="CEV10" s="62"/>
      <c r="CEW10" s="62"/>
      <c r="CEX10" s="62"/>
      <c r="CEY10" s="62"/>
      <c r="CEZ10" s="62"/>
      <c r="CFA10" s="62"/>
      <c r="CFB10" s="62"/>
      <c r="CFC10" s="62"/>
      <c r="CFD10" s="62"/>
      <c r="CFE10" s="62"/>
      <c r="CFF10" s="62"/>
      <c r="CFG10" s="62"/>
      <c r="CFH10" s="62"/>
      <c r="CFI10" s="62"/>
      <c r="CFJ10" s="62"/>
      <c r="CFK10" s="62"/>
      <c r="CFL10" s="62"/>
      <c r="CFM10" s="62"/>
      <c r="CFN10" s="62"/>
      <c r="CFO10" s="62"/>
      <c r="CFP10" s="62"/>
      <c r="CFQ10" s="62"/>
      <c r="CFR10" s="62"/>
      <c r="CFS10" s="62"/>
      <c r="CFT10" s="62"/>
      <c r="CFU10" s="62"/>
      <c r="CFV10" s="62"/>
      <c r="CFW10" s="62"/>
      <c r="CFX10" s="62"/>
      <c r="CFY10" s="62"/>
      <c r="CFZ10" s="62"/>
      <c r="CGA10" s="62"/>
      <c r="CGB10" s="62"/>
      <c r="CGC10" s="62"/>
      <c r="CGD10" s="62"/>
      <c r="CGE10" s="62"/>
      <c r="CGF10" s="62"/>
      <c r="CGG10" s="62"/>
      <c r="CGH10" s="62"/>
      <c r="CGI10" s="62"/>
      <c r="CGJ10" s="62"/>
      <c r="CGK10" s="62"/>
      <c r="CGL10" s="62"/>
      <c r="CGM10" s="62"/>
      <c r="CGN10" s="62"/>
      <c r="CGO10" s="62"/>
      <c r="CGP10" s="62"/>
      <c r="CGQ10" s="62"/>
      <c r="CGR10" s="62"/>
      <c r="CGS10" s="62"/>
      <c r="CGT10" s="62"/>
      <c r="CGU10" s="62"/>
      <c r="CGV10" s="62"/>
      <c r="CGW10" s="62"/>
      <c r="CGX10" s="62"/>
      <c r="CGY10" s="62"/>
      <c r="CGZ10" s="62"/>
      <c r="CHA10" s="62"/>
      <c r="CHB10" s="62"/>
      <c r="CHC10" s="62"/>
      <c r="CHD10" s="62"/>
      <c r="CHE10" s="62"/>
      <c r="CHF10" s="62"/>
      <c r="CHG10" s="62"/>
      <c r="CHH10" s="62"/>
      <c r="CHI10" s="62"/>
      <c r="CHJ10" s="62"/>
      <c r="CHK10" s="62"/>
      <c r="CHL10" s="62"/>
      <c r="CHM10" s="62"/>
      <c r="CHN10" s="62"/>
      <c r="CHO10" s="62"/>
      <c r="CHP10" s="62"/>
      <c r="CHQ10" s="62"/>
      <c r="CHR10" s="62"/>
      <c r="CHS10" s="62"/>
      <c r="CHT10" s="62"/>
      <c r="CHU10" s="62"/>
      <c r="CHV10" s="62"/>
      <c r="CHW10" s="62"/>
      <c r="CHX10" s="62"/>
      <c r="CHY10" s="62"/>
      <c r="CHZ10" s="62"/>
      <c r="CIA10" s="62"/>
      <c r="CIB10" s="62"/>
      <c r="CIC10" s="62"/>
      <c r="CID10" s="62"/>
      <c r="CIE10" s="62"/>
      <c r="CIF10" s="62"/>
      <c r="CIG10" s="62"/>
      <c r="CIH10" s="62"/>
      <c r="CII10" s="62"/>
      <c r="CIJ10" s="62"/>
      <c r="CIK10" s="62"/>
      <c r="CIL10" s="62"/>
      <c r="CIM10" s="62"/>
      <c r="CIN10" s="62"/>
      <c r="CIO10" s="62"/>
      <c r="CIP10" s="62"/>
      <c r="CIQ10" s="62"/>
      <c r="CIR10" s="62"/>
      <c r="CIS10" s="62"/>
      <c r="CIT10" s="62"/>
      <c r="CIU10" s="62"/>
      <c r="CIV10" s="62"/>
      <c r="CIW10" s="62"/>
      <c r="CIX10" s="62"/>
      <c r="CIY10" s="62"/>
      <c r="CIZ10" s="62"/>
      <c r="CJA10" s="62"/>
      <c r="CJB10" s="62"/>
      <c r="CJC10" s="62"/>
      <c r="CJD10" s="62"/>
      <c r="CJE10" s="62"/>
      <c r="CJF10" s="62"/>
      <c r="CJG10" s="62"/>
      <c r="CJH10" s="62"/>
      <c r="CJI10" s="62"/>
      <c r="CJJ10" s="62"/>
      <c r="CJK10" s="62"/>
      <c r="CJL10" s="62"/>
      <c r="CJM10" s="62"/>
      <c r="CJN10" s="62"/>
      <c r="CJO10" s="62"/>
      <c r="CJP10" s="62"/>
      <c r="CJQ10" s="62"/>
      <c r="CJR10" s="62"/>
      <c r="CJS10" s="62"/>
      <c r="CJT10" s="62"/>
      <c r="CJU10" s="62"/>
      <c r="CJV10" s="62"/>
      <c r="CJW10" s="62"/>
      <c r="CJX10" s="62"/>
      <c r="CJY10" s="62"/>
      <c r="CJZ10" s="62"/>
      <c r="CKA10" s="62"/>
      <c r="CKB10" s="62"/>
      <c r="CKC10" s="62"/>
      <c r="CKD10" s="62"/>
      <c r="CKE10" s="62"/>
      <c r="CKF10" s="62"/>
      <c r="CKG10" s="62"/>
      <c r="CKH10" s="62"/>
      <c r="CKI10" s="62"/>
      <c r="CKJ10" s="62"/>
      <c r="CKK10" s="62"/>
      <c r="CKL10" s="62"/>
      <c r="CKM10" s="62"/>
      <c r="CKN10" s="62"/>
      <c r="CKO10" s="62"/>
      <c r="CKP10" s="62"/>
      <c r="CKQ10" s="62"/>
      <c r="CKR10" s="62"/>
      <c r="CKS10" s="62"/>
      <c r="CKT10" s="62"/>
      <c r="CKU10" s="62"/>
      <c r="CKV10" s="62"/>
      <c r="CKW10" s="62"/>
      <c r="CKX10" s="62"/>
      <c r="CKY10" s="62"/>
      <c r="CKZ10" s="62"/>
      <c r="CLA10" s="62"/>
      <c r="CLB10" s="62"/>
      <c r="CLC10" s="62"/>
      <c r="CLD10" s="62"/>
      <c r="CLE10" s="62"/>
      <c r="CLF10" s="62"/>
      <c r="CLG10" s="62"/>
      <c r="CLH10" s="62"/>
      <c r="CLI10" s="62"/>
      <c r="CLJ10" s="62"/>
      <c r="CLK10" s="62"/>
      <c r="CLL10" s="62"/>
      <c r="CLM10" s="62"/>
      <c r="CLN10" s="62"/>
      <c r="CLO10" s="62"/>
      <c r="CLP10" s="62"/>
      <c r="CLQ10" s="62"/>
      <c r="CLR10" s="62"/>
      <c r="CLS10" s="62"/>
      <c r="CLT10" s="62"/>
      <c r="CLU10" s="62"/>
      <c r="CLV10" s="62"/>
      <c r="CLW10" s="62"/>
      <c r="CLX10" s="62"/>
      <c r="CLY10" s="62"/>
      <c r="CLZ10" s="62"/>
      <c r="CMA10" s="62"/>
      <c r="CMB10" s="62"/>
      <c r="CMC10" s="62"/>
      <c r="CMD10" s="62"/>
      <c r="CME10" s="62"/>
      <c r="CMF10" s="62"/>
      <c r="CMG10" s="62"/>
      <c r="CMH10" s="62"/>
      <c r="CMI10" s="62"/>
      <c r="CMJ10" s="62"/>
      <c r="CMK10" s="62"/>
      <c r="CML10" s="62"/>
      <c r="CMM10" s="62"/>
      <c r="CMN10" s="62"/>
      <c r="CMO10" s="62"/>
      <c r="CMP10" s="62"/>
      <c r="CMQ10" s="62"/>
      <c r="CMR10" s="62"/>
      <c r="CMS10" s="62"/>
      <c r="CMT10" s="62"/>
      <c r="CMU10" s="62"/>
      <c r="CMV10" s="62"/>
      <c r="CMW10" s="62"/>
      <c r="CMX10" s="62"/>
      <c r="CMY10" s="62"/>
      <c r="CMZ10" s="62"/>
      <c r="CNA10" s="62"/>
      <c r="CNB10" s="62"/>
      <c r="CNC10" s="62"/>
      <c r="CND10" s="62"/>
      <c r="CNE10" s="62"/>
      <c r="CNF10" s="62"/>
      <c r="CNG10" s="62"/>
      <c r="CNH10" s="62"/>
      <c r="CNI10" s="62"/>
      <c r="CNJ10" s="62"/>
      <c r="CNK10" s="62"/>
      <c r="CNL10" s="62"/>
      <c r="CNM10" s="62"/>
      <c r="CNN10" s="62"/>
      <c r="CNO10" s="62"/>
      <c r="CNP10" s="62"/>
      <c r="CNQ10" s="62"/>
      <c r="CNR10" s="62"/>
      <c r="CNS10" s="62"/>
      <c r="CNT10" s="62"/>
      <c r="CNU10" s="62"/>
      <c r="CNV10" s="62"/>
      <c r="CNW10" s="62"/>
      <c r="CNX10" s="62"/>
      <c r="CNY10" s="62"/>
      <c r="CNZ10" s="62"/>
      <c r="COA10" s="62"/>
      <c r="COB10" s="62"/>
      <c r="COC10" s="62"/>
      <c r="COD10" s="62"/>
      <c r="COE10" s="62"/>
      <c r="COF10" s="62"/>
      <c r="COG10" s="62"/>
      <c r="COH10" s="62"/>
      <c r="COI10" s="62"/>
      <c r="COJ10" s="62"/>
      <c r="COK10" s="62"/>
      <c r="COL10" s="62"/>
      <c r="COM10" s="62"/>
      <c r="CON10" s="62"/>
      <c r="COO10" s="62"/>
      <c r="COP10" s="62"/>
      <c r="COQ10" s="62"/>
      <c r="COR10" s="62"/>
      <c r="COS10" s="62"/>
      <c r="COT10" s="62"/>
      <c r="COU10" s="62"/>
      <c r="COV10" s="62"/>
      <c r="COW10" s="62"/>
      <c r="COX10" s="62"/>
      <c r="COY10" s="62"/>
      <c r="COZ10" s="62"/>
      <c r="CPA10" s="62"/>
      <c r="CPB10" s="62"/>
      <c r="CPC10" s="62"/>
      <c r="CPD10" s="62"/>
      <c r="CPE10" s="62"/>
      <c r="CPF10" s="62"/>
      <c r="CPG10" s="62"/>
      <c r="CPH10" s="62"/>
      <c r="CPI10" s="62"/>
      <c r="CPJ10" s="62"/>
      <c r="CPK10" s="62"/>
      <c r="CPL10" s="62"/>
      <c r="CPM10" s="62"/>
      <c r="CPN10" s="62"/>
      <c r="CPO10" s="62"/>
      <c r="CPP10" s="62"/>
      <c r="CPQ10" s="62"/>
      <c r="CPR10" s="62"/>
      <c r="CPS10" s="62"/>
      <c r="CPT10" s="62"/>
      <c r="CPU10" s="62"/>
      <c r="CPV10" s="62"/>
      <c r="CPW10" s="62"/>
      <c r="CPX10" s="62"/>
      <c r="CPY10" s="62"/>
      <c r="CPZ10" s="62"/>
      <c r="CQA10" s="62"/>
      <c r="CQB10" s="62"/>
      <c r="CQC10" s="62"/>
      <c r="CQD10" s="62"/>
      <c r="CQE10" s="62"/>
      <c r="CQF10" s="62"/>
      <c r="CQG10" s="62"/>
      <c r="CQH10" s="62"/>
      <c r="CQI10" s="62"/>
      <c r="CQJ10" s="62"/>
      <c r="CQK10" s="62"/>
      <c r="CQL10" s="62"/>
      <c r="CQM10" s="62"/>
      <c r="CQN10" s="62"/>
      <c r="CQO10" s="62"/>
      <c r="CQP10" s="62"/>
      <c r="CQQ10" s="62"/>
      <c r="CQR10" s="62"/>
      <c r="CQS10" s="62"/>
      <c r="CQT10" s="62"/>
      <c r="CQU10" s="62"/>
      <c r="CQV10" s="62"/>
      <c r="CQW10" s="62"/>
      <c r="CQX10" s="62"/>
      <c r="CQY10" s="62"/>
      <c r="CQZ10" s="62"/>
      <c r="CRA10" s="62"/>
      <c r="CRB10" s="62"/>
      <c r="CRC10" s="62"/>
      <c r="CRD10" s="62"/>
      <c r="CRE10" s="62"/>
      <c r="CRF10" s="62"/>
      <c r="CRG10" s="62"/>
      <c r="CRH10" s="62"/>
      <c r="CRI10" s="62"/>
      <c r="CRJ10" s="62"/>
      <c r="CRK10" s="62"/>
      <c r="CRL10" s="62"/>
      <c r="CRM10" s="62"/>
      <c r="CRN10" s="62"/>
      <c r="CRO10" s="62"/>
      <c r="CRP10" s="62"/>
      <c r="CRQ10" s="62"/>
      <c r="CRR10" s="62"/>
      <c r="CRS10" s="62"/>
      <c r="CRT10" s="62"/>
      <c r="CRU10" s="62"/>
      <c r="CRV10" s="62"/>
      <c r="CRW10" s="62"/>
      <c r="CRX10" s="62"/>
      <c r="CRY10" s="62"/>
      <c r="CRZ10" s="62"/>
      <c r="CSA10" s="62"/>
      <c r="CSB10" s="62"/>
      <c r="CSC10" s="62"/>
      <c r="CSD10" s="62"/>
      <c r="CSE10" s="62"/>
      <c r="CSF10" s="62"/>
      <c r="CSG10" s="62"/>
      <c r="CSH10" s="62"/>
      <c r="CSI10" s="62"/>
      <c r="CSJ10" s="62"/>
      <c r="CSK10" s="62"/>
      <c r="CSL10" s="62"/>
      <c r="CSM10" s="62"/>
      <c r="CSN10" s="62"/>
      <c r="CSO10" s="62"/>
      <c r="CSP10" s="62"/>
      <c r="CSQ10" s="62"/>
      <c r="CSR10" s="62"/>
      <c r="CSS10" s="62"/>
      <c r="CST10" s="62"/>
      <c r="CSU10" s="62"/>
      <c r="CSV10" s="62"/>
      <c r="CSW10" s="62"/>
      <c r="CSX10" s="62"/>
      <c r="CSY10" s="62"/>
      <c r="CSZ10" s="62"/>
      <c r="CTA10" s="62"/>
      <c r="CTB10" s="62"/>
      <c r="CTC10" s="62"/>
      <c r="CTD10" s="62"/>
      <c r="CTE10" s="62"/>
      <c r="CTF10" s="62"/>
      <c r="CTG10" s="62"/>
      <c r="CTH10" s="62"/>
      <c r="CTI10" s="62"/>
      <c r="CTJ10" s="62"/>
      <c r="CTK10" s="62"/>
      <c r="CTL10" s="62"/>
      <c r="CTM10" s="62"/>
      <c r="CTN10" s="62"/>
      <c r="CTO10" s="62"/>
      <c r="CTP10" s="62"/>
      <c r="CTQ10" s="62"/>
      <c r="CTR10" s="62"/>
      <c r="CTS10" s="62"/>
      <c r="CTT10" s="62"/>
      <c r="CTU10" s="62"/>
      <c r="CTV10" s="62"/>
      <c r="CTW10" s="62"/>
      <c r="CTX10" s="62"/>
      <c r="CTY10" s="62"/>
      <c r="CTZ10" s="62"/>
      <c r="CUA10" s="62"/>
      <c r="CUB10" s="62"/>
      <c r="CUC10" s="62"/>
      <c r="CUD10" s="62"/>
      <c r="CUE10" s="62"/>
      <c r="CUF10" s="62"/>
      <c r="CUG10" s="62"/>
      <c r="CUH10" s="62"/>
      <c r="CUI10" s="62"/>
      <c r="CUJ10" s="62"/>
      <c r="CUK10" s="62"/>
      <c r="CUL10" s="62"/>
      <c r="CUM10" s="62"/>
      <c r="CUN10" s="62"/>
      <c r="CUO10" s="62"/>
      <c r="CUP10" s="62"/>
      <c r="CUQ10" s="62"/>
      <c r="CUR10" s="62"/>
      <c r="CUS10" s="62"/>
      <c r="CUT10" s="62"/>
      <c r="CUU10" s="62"/>
      <c r="CUV10" s="62"/>
      <c r="CUW10" s="62"/>
      <c r="CUX10" s="62"/>
      <c r="CUY10" s="62"/>
      <c r="CUZ10" s="62"/>
      <c r="CVA10" s="62"/>
      <c r="CVB10" s="62"/>
      <c r="CVC10" s="62"/>
      <c r="CVD10" s="62"/>
      <c r="CVE10" s="62"/>
      <c r="CVF10" s="62"/>
      <c r="CVG10" s="62"/>
      <c r="CVH10" s="62"/>
      <c r="CVI10" s="62"/>
      <c r="CVJ10" s="62"/>
      <c r="CVK10" s="62"/>
      <c r="CVL10" s="62"/>
      <c r="CVM10" s="62"/>
      <c r="CVN10" s="62"/>
      <c r="CVO10" s="62"/>
      <c r="CVP10" s="62"/>
      <c r="CVQ10" s="62"/>
      <c r="CVR10" s="62"/>
      <c r="CVS10" s="62"/>
      <c r="CVT10" s="62"/>
      <c r="CVU10" s="62"/>
      <c r="CVV10" s="62"/>
      <c r="CVW10" s="62"/>
      <c r="CVX10" s="62"/>
      <c r="CVY10" s="62"/>
      <c r="CVZ10" s="62"/>
      <c r="CWA10" s="62"/>
      <c r="CWB10" s="62"/>
      <c r="CWC10" s="62"/>
      <c r="CWD10" s="62"/>
      <c r="CWE10" s="62"/>
      <c r="CWF10" s="62"/>
      <c r="CWG10" s="62"/>
      <c r="CWH10" s="62"/>
      <c r="CWI10" s="62"/>
      <c r="CWJ10" s="62"/>
      <c r="CWK10" s="62"/>
      <c r="CWL10" s="62"/>
      <c r="CWM10" s="62"/>
      <c r="CWN10" s="62"/>
      <c r="CWO10" s="62"/>
      <c r="CWP10" s="62"/>
      <c r="CWQ10" s="62"/>
      <c r="CWR10" s="62"/>
      <c r="CWS10" s="62"/>
      <c r="CWT10" s="62"/>
      <c r="CWU10" s="62"/>
      <c r="CWV10" s="62"/>
      <c r="CWW10" s="62"/>
      <c r="CWX10" s="62"/>
      <c r="CWY10" s="62"/>
      <c r="CWZ10" s="62"/>
      <c r="CXA10" s="62"/>
      <c r="CXB10" s="62"/>
      <c r="CXC10" s="62"/>
      <c r="CXD10" s="62"/>
      <c r="CXE10" s="62"/>
      <c r="CXF10" s="62"/>
      <c r="CXG10" s="62"/>
      <c r="CXH10" s="62"/>
      <c r="CXI10" s="62"/>
      <c r="CXJ10" s="62"/>
      <c r="CXK10" s="62"/>
      <c r="CXL10" s="62"/>
      <c r="CXM10" s="62"/>
      <c r="CXN10" s="62"/>
      <c r="CXO10" s="62"/>
      <c r="CXP10" s="62"/>
      <c r="CXQ10" s="62"/>
      <c r="CXR10" s="62"/>
      <c r="CXS10" s="62"/>
      <c r="CXT10" s="62"/>
      <c r="CXU10" s="62"/>
      <c r="CXV10" s="62"/>
      <c r="CXW10" s="62"/>
      <c r="CXX10" s="62"/>
      <c r="CXY10" s="62"/>
      <c r="CXZ10" s="62"/>
      <c r="CYA10" s="62"/>
      <c r="CYB10" s="62"/>
      <c r="CYC10" s="62"/>
      <c r="CYD10" s="62"/>
      <c r="CYE10" s="62"/>
      <c r="CYF10" s="62"/>
      <c r="CYG10" s="62"/>
      <c r="CYH10" s="62"/>
      <c r="CYI10" s="62"/>
      <c r="CYJ10" s="62"/>
      <c r="CYK10" s="62"/>
      <c r="CYL10" s="62"/>
      <c r="CYM10" s="62"/>
      <c r="CYN10" s="62"/>
      <c r="CYO10" s="62"/>
      <c r="CYP10" s="62"/>
      <c r="CYQ10" s="62"/>
      <c r="CYR10" s="62"/>
      <c r="CYS10" s="62"/>
      <c r="CYT10" s="62"/>
      <c r="CYU10" s="62"/>
      <c r="CYV10" s="62"/>
      <c r="CYW10" s="62"/>
      <c r="CYX10" s="62"/>
      <c r="CYY10" s="62"/>
      <c r="CYZ10" s="62"/>
      <c r="CZA10" s="62"/>
      <c r="CZB10" s="62"/>
      <c r="CZC10" s="62"/>
      <c r="CZD10" s="62"/>
      <c r="CZE10" s="62"/>
      <c r="CZF10" s="62"/>
      <c r="CZG10" s="62"/>
      <c r="CZH10" s="62"/>
      <c r="CZI10" s="62"/>
      <c r="CZJ10" s="62"/>
      <c r="CZK10" s="62"/>
      <c r="CZL10" s="62"/>
      <c r="CZM10" s="62"/>
      <c r="CZN10" s="62"/>
      <c r="CZO10" s="62"/>
      <c r="CZP10" s="62"/>
      <c r="CZQ10" s="62"/>
      <c r="CZR10" s="62"/>
      <c r="CZS10" s="62"/>
      <c r="CZT10" s="62"/>
      <c r="CZU10" s="62"/>
      <c r="CZV10" s="62"/>
      <c r="CZW10" s="62"/>
      <c r="CZX10" s="62"/>
      <c r="CZY10" s="62"/>
      <c r="CZZ10" s="62"/>
      <c r="DAA10" s="62"/>
      <c r="DAB10" s="62"/>
      <c r="DAC10" s="62"/>
      <c r="DAD10" s="62"/>
      <c r="DAE10" s="62"/>
      <c r="DAF10" s="62"/>
      <c r="DAG10" s="62"/>
      <c r="DAH10" s="62"/>
      <c r="DAI10" s="62"/>
      <c r="DAJ10" s="62"/>
      <c r="DAK10" s="62"/>
      <c r="DAL10" s="62"/>
      <c r="DAM10" s="62"/>
      <c r="DAN10" s="62"/>
      <c r="DAO10" s="62"/>
      <c r="DAP10" s="62"/>
      <c r="DAQ10" s="62"/>
      <c r="DAR10" s="62"/>
      <c r="DAS10" s="62"/>
      <c r="DAT10" s="62"/>
      <c r="DAU10" s="62"/>
      <c r="DAV10" s="62"/>
      <c r="DAW10" s="62"/>
      <c r="DAX10" s="62"/>
      <c r="DAY10" s="62"/>
      <c r="DAZ10" s="62"/>
      <c r="DBA10" s="62"/>
      <c r="DBB10" s="62"/>
      <c r="DBC10" s="62"/>
      <c r="DBD10" s="62"/>
      <c r="DBE10" s="62"/>
      <c r="DBF10" s="62"/>
      <c r="DBG10" s="62"/>
      <c r="DBH10" s="62"/>
      <c r="DBI10" s="62"/>
      <c r="DBJ10" s="62"/>
      <c r="DBK10" s="62"/>
      <c r="DBL10" s="62"/>
      <c r="DBM10" s="62"/>
      <c r="DBN10" s="62"/>
      <c r="DBO10" s="62"/>
      <c r="DBP10" s="62"/>
      <c r="DBQ10" s="62"/>
      <c r="DBR10" s="62"/>
      <c r="DBS10" s="62"/>
      <c r="DBT10" s="62"/>
      <c r="DBU10" s="62"/>
      <c r="DBV10" s="62"/>
      <c r="DBW10" s="62"/>
      <c r="DBX10" s="62"/>
      <c r="DBY10" s="62"/>
      <c r="DBZ10" s="62"/>
      <c r="DCA10" s="62"/>
      <c r="DCB10" s="62"/>
      <c r="DCC10" s="62"/>
      <c r="DCD10" s="62"/>
      <c r="DCE10" s="62"/>
      <c r="DCF10" s="62"/>
      <c r="DCG10" s="62"/>
      <c r="DCH10" s="62"/>
      <c r="DCI10" s="62"/>
      <c r="DCJ10" s="62"/>
      <c r="DCK10" s="62"/>
      <c r="DCL10" s="62"/>
      <c r="DCM10" s="62"/>
      <c r="DCN10" s="62"/>
      <c r="DCO10" s="62"/>
      <c r="DCP10" s="62"/>
      <c r="DCQ10" s="62"/>
      <c r="DCR10" s="62"/>
      <c r="DCS10" s="62"/>
      <c r="DCT10" s="62"/>
      <c r="DCU10" s="62"/>
      <c r="DCV10" s="62"/>
      <c r="DCW10" s="62"/>
      <c r="DCX10" s="62"/>
      <c r="DCY10" s="62"/>
      <c r="DCZ10" s="62"/>
      <c r="DDA10" s="62"/>
      <c r="DDB10" s="62"/>
      <c r="DDC10" s="62"/>
      <c r="DDD10" s="62"/>
      <c r="DDE10" s="62"/>
      <c r="DDF10" s="62"/>
      <c r="DDG10" s="62"/>
      <c r="DDH10" s="62"/>
      <c r="DDI10" s="62"/>
      <c r="DDJ10" s="62"/>
      <c r="DDK10" s="62"/>
      <c r="DDL10" s="62"/>
      <c r="DDM10" s="62"/>
      <c r="DDN10" s="62"/>
      <c r="DDO10" s="62"/>
      <c r="DDP10" s="62"/>
      <c r="DDQ10" s="62"/>
      <c r="DDR10" s="62"/>
      <c r="DDS10" s="62"/>
      <c r="DDT10" s="62"/>
      <c r="DDU10" s="62"/>
      <c r="DDV10" s="62"/>
      <c r="DDW10" s="62"/>
      <c r="DDX10" s="62"/>
      <c r="DDY10" s="62"/>
      <c r="DDZ10" s="62"/>
      <c r="DEA10" s="62"/>
      <c r="DEB10" s="62"/>
      <c r="DEC10" s="62"/>
      <c r="DED10" s="62"/>
      <c r="DEE10" s="62"/>
      <c r="DEF10" s="62"/>
      <c r="DEG10" s="62"/>
      <c r="DEH10" s="62"/>
      <c r="DEI10" s="62"/>
      <c r="DEJ10" s="62"/>
      <c r="DEK10" s="62"/>
      <c r="DEL10" s="62"/>
      <c r="DEM10" s="62"/>
      <c r="DEN10" s="62"/>
      <c r="DEO10" s="62"/>
      <c r="DEP10" s="62"/>
      <c r="DEQ10" s="62"/>
      <c r="DER10" s="62"/>
      <c r="DES10" s="62"/>
      <c r="DET10" s="62"/>
      <c r="DEU10" s="62"/>
      <c r="DEV10" s="62"/>
      <c r="DEW10" s="62"/>
      <c r="DEX10" s="62"/>
      <c r="DEY10" s="62"/>
      <c r="DEZ10" s="62"/>
      <c r="DFA10" s="62"/>
      <c r="DFB10" s="62"/>
      <c r="DFC10" s="62"/>
      <c r="DFD10" s="62"/>
      <c r="DFE10" s="62"/>
      <c r="DFF10" s="62"/>
      <c r="DFG10" s="62"/>
      <c r="DFH10" s="62"/>
      <c r="DFI10" s="62"/>
      <c r="DFJ10" s="62"/>
      <c r="DFK10" s="62"/>
      <c r="DFL10" s="62"/>
      <c r="DFM10" s="62"/>
      <c r="DFN10" s="62"/>
      <c r="DFO10" s="62"/>
      <c r="DFP10" s="62"/>
      <c r="DFQ10" s="62"/>
      <c r="DFR10" s="62"/>
      <c r="DFS10" s="62"/>
      <c r="DFT10" s="62"/>
      <c r="DFU10" s="62"/>
      <c r="DFV10" s="62"/>
      <c r="DFW10" s="62"/>
      <c r="DFX10" s="62"/>
      <c r="DFY10" s="62"/>
      <c r="DFZ10" s="62"/>
      <c r="DGA10" s="62"/>
      <c r="DGB10" s="62"/>
      <c r="DGC10" s="62"/>
      <c r="DGD10" s="62"/>
      <c r="DGE10" s="62"/>
      <c r="DGF10" s="62"/>
      <c r="DGG10" s="62"/>
      <c r="DGH10" s="62"/>
      <c r="DGI10" s="62"/>
      <c r="DGJ10" s="62"/>
      <c r="DGK10" s="62"/>
      <c r="DGL10" s="62"/>
      <c r="DGM10" s="62"/>
      <c r="DGN10" s="62"/>
      <c r="DGO10" s="62"/>
      <c r="DGP10" s="62"/>
      <c r="DGQ10" s="62"/>
      <c r="DGR10" s="62"/>
      <c r="DGS10" s="62"/>
      <c r="DGT10" s="62"/>
      <c r="DGU10" s="62"/>
      <c r="DGV10" s="62"/>
      <c r="DGW10" s="62"/>
      <c r="DGX10" s="62"/>
      <c r="DGY10" s="62"/>
      <c r="DGZ10" s="62"/>
      <c r="DHA10" s="62"/>
      <c r="DHB10" s="62"/>
      <c r="DHC10" s="62"/>
      <c r="DHD10" s="62"/>
      <c r="DHE10" s="62"/>
      <c r="DHF10" s="62"/>
      <c r="DHG10" s="62"/>
      <c r="DHH10" s="62"/>
      <c r="DHI10" s="62"/>
      <c r="DHJ10" s="62"/>
      <c r="DHK10" s="62"/>
      <c r="DHL10" s="62"/>
      <c r="DHM10" s="62"/>
      <c r="DHN10" s="62"/>
      <c r="DHO10" s="62"/>
      <c r="DHP10" s="62"/>
      <c r="DHQ10" s="62"/>
      <c r="DHR10" s="62"/>
      <c r="DHS10" s="62"/>
      <c r="DHT10" s="62"/>
      <c r="DHU10" s="62"/>
      <c r="DHV10" s="62"/>
      <c r="DHW10" s="62"/>
      <c r="DHX10" s="62"/>
      <c r="DHY10" s="62"/>
      <c r="DHZ10" s="62"/>
      <c r="DIA10" s="62"/>
      <c r="DIB10" s="62"/>
      <c r="DIC10" s="62"/>
      <c r="DID10" s="62"/>
      <c r="DIE10" s="62"/>
      <c r="DIF10" s="62"/>
      <c r="DIG10" s="62"/>
      <c r="DIH10" s="62"/>
      <c r="DII10" s="62"/>
      <c r="DIJ10" s="62"/>
      <c r="DIK10" s="62"/>
      <c r="DIL10" s="62"/>
      <c r="DIM10" s="62"/>
      <c r="DIN10" s="62"/>
      <c r="DIO10" s="62"/>
      <c r="DIP10" s="62"/>
      <c r="DIQ10" s="62"/>
      <c r="DIR10" s="62"/>
      <c r="DIS10" s="62"/>
      <c r="DIT10" s="62"/>
      <c r="DIU10" s="62"/>
      <c r="DIV10" s="62"/>
      <c r="DIW10" s="62"/>
      <c r="DIX10" s="62"/>
      <c r="DIY10" s="62"/>
      <c r="DIZ10" s="62"/>
      <c r="DJA10" s="62"/>
      <c r="DJB10" s="62"/>
      <c r="DJC10" s="62"/>
      <c r="DJD10" s="62"/>
      <c r="DJE10" s="62"/>
      <c r="DJF10" s="62"/>
      <c r="DJG10" s="62"/>
      <c r="DJH10" s="62"/>
      <c r="DJI10" s="62"/>
      <c r="DJJ10" s="62"/>
      <c r="DJK10" s="62"/>
      <c r="DJL10" s="62"/>
      <c r="DJM10" s="62"/>
      <c r="DJN10" s="62"/>
      <c r="DJO10" s="62"/>
      <c r="DJP10" s="62"/>
      <c r="DJQ10" s="62"/>
      <c r="DJR10" s="62"/>
      <c r="DJS10" s="62"/>
      <c r="DJT10" s="62"/>
      <c r="DJU10" s="62"/>
      <c r="DJV10" s="62"/>
      <c r="DJW10" s="62"/>
      <c r="DJX10" s="62"/>
      <c r="DJY10" s="62"/>
      <c r="DJZ10" s="62"/>
      <c r="DKA10" s="62"/>
      <c r="DKB10" s="62"/>
      <c r="DKC10" s="62"/>
      <c r="DKD10" s="62"/>
      <c r="DKE10" s="62"/>
      <c r="DKF10" s="62"/>
      <c r="DKG10" s="62"/>
      <c r="DKH10" s="62"/>
      <c r="DKI10" s="62"/>
      <c r="DKJ10" s="62"/>
      <c r="DKK10" s="62"/>
      <c r="DKL10" s="62"/>
      <c r="DKM10" s="62"/>
      <c r="DKN10" s="62"/>
      <c r="DKO10" s="62"/>
      <c r="DKP10" s="62"/>
      <c r="DKQ10" s="62"/>
      <c r="DKR10" s="62"/>
      <c r="DKS10" s="62"/>
      <c r="DKT10" s="62"/>
      <c r="DKU10" s="62"/>
      <c r="DKV10" s="62"/>
      <c r="DKW10" s="62"/>
      <c r="DKX10" s="62"/>
      <c r="DKY10" s="62"/>
      <c r="DKZ10" s="62"/>
      <c r="DLA10" s="62"/>
      <c r="DLB10" s="62"/>
      <c r="DLC10" s="62"/>
      <c r="DLD10" s="62"/>
      <c r="DLE10" s="62"/>
      <c r="DLF10" s="62"/>
      <c r="DLG10" s="62"/>
      <c r="DLH10" s="62"/>
      <c r="DLI10" s="62"/>
      <c r="DLJ10" s="62"/>
      <c r="DLK10" s="62"/>
      <c r="DLL10" s="62"/>
      <c r="DLM10" s="62"/>
      <c r="DLN10" s="62"/>
      <c r="DLO10" s="62"/>
      <c r="DLP10" s="62"/>
      <c r="DLQ10" s="62"/>
      <c r="DLR10" s="62"/>
      <c r="DLS10" s="62"/>
      <c r="DLT10" s="62"/>
      <c r="DLU10" s="62"/>
      <c r="DLV10" s="62"/>
      <c r="DLW10" s="62"/>
      <c r="DLX10" s="62"/>
      <c r="DLY10" s="62"/>
      <c r="DLZ10" s="62"/>
      <c r="DMA10" s="62"/>
      <c r="DMB10" s="62"/>
      <c r="DMC10" s="62"/>
      <c r="DMD10" s="62"/>
      <c r="DME10" s="62"/>
      <c r="DMF10" s="62"/>
      <c r="DMG10" s="62"/>
      <c r="DMH10" s="62"/>
      <c r="DMI10" s="62"/>
      <c r="DMJ10" s="62"/>
      <c r="DMK10" s="62"/>
      <c r="DML10" s="62"/>
      <c r="DMM10" s="62"/>
      <c r="DMN10" s="62"/>
      <c r="DMO10" s="62"/>
      <c r="DMP10" s="62"/>
      <c r="DMQ10" s="62"/>
      <c r="DMR10" s="62"/>
      <c r="DMS10" s="62"/>
      <c r="DMT10" s="62"/>
      <c r="DMU10" s="62"/>
      <c r="DMV10" s="62"/>
      <c r="DMW10" s="62"/>
      <c r="DMX10" s="62"/>
      <c r="DMY10" s="62"/>
      <c r="DMZ10" s="62"/>
      <c r="DNA10" s="62"/>
      <c r="DNB10" s="62"/>
      <c r="DNC10" s="62"/>
      <c r="DND10" s="62"/>
      <c r="DNE10" s="62"/>
      <c r="DNF10" s="62"/>
      <c r="DNG10" s="62"/>
      <c r="DNH10" s="62"/>
      <c r="DNI10" s="62"/>
      <c r="DNJ10" s="62"/>
      <c r="DNK10" s="62"/>
      <c r="DNL10" s="62"/>
      <c r="DNM10" s="62"/>
      <c r="DNN10" s="62"/>
      <c r="DNO10" s="62"/>
      <c r="DNP10" s="62"/>
      <c r="DNQ10" s="62"/>
      <c r="DNR10" s="62"/>
      <c r="DNS10" s="62"/>
      <c r="DNT10" s="62"/>
      <c r="DNU10" s="62"/>
      <c r="DNV10" s="62"/>
      <c r="DNW10" s="62"/>
      <c r="DNX10" s="62"/>
      <c r="DNY10" s="62"/>
      <c r="DNZ10" s="62"/>
      <c r="DOA10" s="62"/>
      <c r="DOB10" s="62"/>
      <c r="DOC10" s="62"/>
      <c r="DOD10" s="62"/>
      <c r="DOE10" s="62"/>
      <c r="DOF10" s="62"/>
      <c r="DOG10" s="62"/>
      <c r="DOH10" s="62"/>
      <c r="DOI10" s="62"/>
      <c r="DOJ10" s="62"/>
      <c r="DOK10" s="62"/>
      <c r="DOL10" s="62"/>
      <c r="DOM10" s="62"/>
      <c r="DON10" s="62"/>
      <c r="DOO10" s="62"/>
      <c r="DOP10" s="62"/>
      <c r="DOQ10" s="62"/>
      <c r="DOR10" s="62"/>
      <c r="DOS10" s="62"/>
      <c r="DOT10" s="62"/>
      <c r="DOU10" s="62"/>
      <c r="DOV10" s="62"/>
      <c r="DOW10" s="62"/>
      <c r="DOX10" s="62"/>
      <c r="DOY10" s="62"/>
      <c r="DOZ10" s="62"/>
      <c r="DPA10" s="62"/>
      <c r="DPB10" s="62"/>
      <c r="DPC10" s="62"/>
      <c r="DPD10" s="62"/>
      <c r="DPE10" s="62"/>
      <c r="DPF10" s="62"/>
      <c r="DPG10" s="62"/>
      <c r="DPH10" s="62"/>
      <c r="DPI10" s="62"/>
      <c r="DPJ10" s="62"/>
      <c r="DPK10" s="62"/>
      <c r="DPL10" s="62"/>
      <c r="DPM10" s="62"/>
      <c r="DPN10" s="62"/>
      <c r="DPO10" s="62"/>
      <c r="DPP10" s="62"/>
      <c r="DPQ10" s="62"/>
      <c r="DPR10" s="62"/>
      <c r="DPS10" s="62"/>
      <c r="DPT10" s="62"/>
      <c r="DPU10" s="62"/>
      <c r="DPV10" s="62"/>
      <c r="DPW10" s="62"/>
      <c r="DPX10" s="62"/>
      <c r="DPY10" s="62"/>
      <c r="DPZ10" s="62"/>
      <c r="DQA10" s="62"/>
      <c r="DQB10" s="62"/>
      <c r="DQC10" s="62"/>
      <c r="DQD10" s="62"/>
      <c r="DQE10" s="62"/>
      <c r="DQF10" s="62"/>
      <c r="DQG10" s="62"/>
      <c r="DQH10" s="62"/>
      <c r="DQI10" s="62"/>
      <c r="DQJ10" s="62"/>
      <c r="DQK10" s="62"/>
      <c r="DQL10" s="62"/>
      <c r="DQM10" s="62"/>
      <c r="DQN10" s="62"/>
      <c r="DQO10" s="62"/>
      <c r="DQP10" s="62"/>
      <c r="DQQ10" s="62"/>
      <c r="DQR10" s="62"/>
      <c r="DQS10" s="62"/>
      <c r="DQT10" s="62"/>
      <c r="DQU10" s="62"/>
      <c r="DQV10" s="62"/>
      <c r="DQW10" s="62"/>
      <c r="DQX10" s="62"/>
      <c r="DQY10" s="62"/>
      <c r="DQZ10" s="62"/>
      <c r="DRA10" s="62"/>
      <c r="DRB10" s="62"/>
      <c r="DRC10" s="62"/>
      <c r="DRD10" s="62"/>
      <c r="DRE10" s="62"/>
      <c r="DRF10" s="62"/>
      <c r="DRG10" s="62"/>
      <c r="DRH10" s="62"/>
      <c r="DRI10" s="62"/>
      <c r="DRJ10" s="62"/>
      <c r="DRK10" s="62"/>
      <c r="DRL10" s="62"/>
      <c r="DRM10" s="62"/>
      <c r="DRN10" s="62"/>
      <c r="DRO10" s="62"/>
      <c r="DRP10" s="62"/>
      <c r="DRQ10" s="62"/>
      <c r="DRR10" s="62"/>
      <c r="DRS10" s="62"/>
      <c r="DRT10" s="62"/>
      <c r="DRU10" s="62"/>
      <c r="DRV10" s="62"/>
      <c r="DRW10" s="62"/>
      <c r="DRX10" s="62"/>
      <c r="DRY10" s="62"/>
      <c r="DRZ10" s="62"/>
      <c r="DSA10" s="62"/>
      <c r="DSB10" s="62"/>
      <c r="DSC10" s="62"/>
      <c r="DSD10" s="62"/>
      <c r="DSE10" s="62"/>
      <c r="DSF10" s="62"/>
      <c r="DSG10" s="62"/>
      <c r="DSH10" s="62"/>
      <c r="DSI10" s="62"/>
      <c r="DSJ10" s="62"/>
      <c r="DSK10" s="62"/>
      <c r="DSL10" s="62"/>
      <c r="DSM10" s="62"/>
      <c r="DSN10" s="62"/>
      <c r="DSO10" s="62"/>
      <c r="DSP10" s="62"/>
      <c r="DSQ10" s="62"/>
      <c r="DSR10" s="62"/>
      <c r="DSS10" s="62"/>
      <c r="DST10" s="62"/>
      <c r="DSU10" s="62"/>
      <c r="DSV10" s="62"/>
      <c r="DSW10" s="62"/>
      <c r="DSX10" s="62"/>
      <c r="DSY10" s="62"/>
      <c r="DSZ10" s="62"/>
      <c r="DTA10" s="62"/>
      <c r="DTB10" s="62"/>
      <c r="DTC10" s="62"/>
      <c r="DTD10" s="62"/>
      <c r="DTE10" s="62"/>
      <c r="DTF10" s="62"/>
      <c r="DTG10" s="62"/>
      <c r="DTH10" s="62"/>
      <c r="DTI10" s="62"/>
      <c r="DTJ10" s="62"/>
      <c r="DTK10" s="62"/>
      <c r="DTL10" s="62"/>
      <c r="DTM10" s="62"/>
      <c r="DTN10" s="62"/>
      <c r="DTO10" s="62"/>
      <c r="DTP10" s="62"/>
      <c r="DTQ10" s="62"/>
      <c r="DTR10" s="62"/>
      <c r="DTS10" s="62"/>
      <c r="DTT10" s="62"/>
      <c r="DTU10" s="62"/>
      <c r="DTV10" s="62"/>
      <c r="DTW10" s="62"/>
      <c r="DTX10" s="62"/>
      <c r="DTY10" s="62"/>
      <c r="DTZ10" s="62"/>
      <c r="DUA10" s="62"/>
      <c r="DUB10" s="62"/>
      <c r="DUC10" s="62"/>
      <c r="DUD10" s="62"/>
      <c r="DUE10" s="62"/>
      <c r="DUF10" s="62"/>
      <c r="DUG10" s="62"/>
      <c r="DUH10" s="62"/>
      <c r="DUI10" s="62"/>
      <c r="DUJ10" s="62"/>
      <c r="DUK10" s="62"/>
      <c r="DUL10" s="62"/>
      <c r="DUM10" s="62"/>
      <c r="DUN10" s="62"/>
      <c r="DUO10" s="62"/>
      <c r="DUP10" s="62"/>
      <c r="DUQ10" s="62"/>
      <c r="DUR10" s="62"/>
      <c r="DUS10" s="62"/>
      <c r="DUT10" s="62"/>
      <c r="DUU10" s="62"/>
      <c r="DUV10" s="62"/>
      <c r="DUW10" s="62"/>
      <c r="DUX10" s="62"/>
      <c r="DUY10" s="62"/>
      <c r="DUZ10" s="62"/>
      <c r="DVA10" s="62"/>
      <c r="DVB10" s="62"/>
      <c r="DVC10" s="62"/>
      <c r="DVD10" s="62"/>
      <c r="DVE10" s="62"/>
      <c r="DVF10" s="62"/>
      <c r="DVG10" s="62"/>
      <c r="DVH10" s="62"/>
      <c r="DVI10" s="62"/>
      <c r="DVJ10" s="62"/>
      <c r="DVK10" s="62"/>
      <c r="DVL10" s="62"/>
      <c r="DVM10" s="62"/>
      <c r="DVN10" s="62"/>
      <c r="DVO10" s="62"/>
      <c r="DVP10" s="62"/>
      <c r="DVQ10" s="62"/>
      <c r="DVR10" s="62"/>
      <c r="DVS10" s="62"/>
      <c r="DVT10" s="62"/>
      <c r="DVU10" s="62"/>
      <c r="DVV10" s="62"/>
      <c r="DVW10" s="62"/>
      <c r="DVX10" s="62"/>
      <c r="DVY10" s="62"/>
      <c r="DVZ10" s="62"/>
      <c r="DWA10" s="62"/>
      <c r="DWB10" s="62"/>
      <c r="DWC10" s="62"/>
      <c r="DWD10" s="62"/>
      <c r="DWE10" s="62"/>
      <c r="DWF10" s="62"/>
      <c r="DWG10" s="62"/>
      <c r="DWH10" s="62"/>
      <c r="DWI10" s="62"/>
      <c r="DWJ10" s="62"/>
      <c r="DWK10" s="62"/>
      <c r="DWL10" s="62"/>
      <c r="DWM10" s="62"/>
      <c r="DWN10" s="62"/>
      <c r="DWO10" s="62"/>
      <c r="DWP10" s="62"/>
      <c r="DWQ10" s="62"/>
      <c r="DWR10" s="62"/>
      <c r="DWS10" s="62"/>
      <c r="DWT10" s="62"/>
      <c r="DWU10" s="62"/>
      <c r="DWV10" s="62"/>
      <c r="DWW10" s="62"/>
      <c r="DWX10" s="62"/>
      <c r="DWY10" s="62"/>
      <c r="DWZ10" s="62"/>
      <c r="DXA10" s="62"/>
      <c r="DXB10" s="62"/>
      <c r="DXC10" s="62"/>
      <c r="DXD10" s="62"/>
      <c r="DXE10" s="62"/>
      <c r="DXF10" s="62"/>
      <c r="DXG10" s="62"/>
      <c r="DXH10" s="62"/>
      <c r="DXI10" s="62"/>
      <c r="DXJ10" s="62"/>
      <c r="DXK10" s="62"/>
      <c r="DXL10" s="62"/>
      <c r="DXM10" s="62"/>
      <c r="DXN10" s="62"/>
      <c r="DXO10" s="62"/>
      <c r="DXP10" s="62"/>
      <c r="DXQ10" s="62"/>
      <c r="DXR10" s="62"/>
      <c r="DXS10" s="62"/>
      <c r="DXT10" s="62"/>
      <c r="DXU10" s="62"/>
      <c r="DXV10" s="62"/>
      <c r="DXW10" s="62"/>
      <c r="DXX10" s="62"/>
      <c r="DXY10" s="62"/>
      <c r="DXZ10" s="62"/>
      <c r="DYA10" s="62"/>
      <c r="DYB10" s="62"/>
      <c r="DYC10" s="62"/>
      <c r="DYD10" s="62"/>
      <c r="DYE10" s="62"/>
      <c r="DYF10" s="62"/>
      <c r="DYG10" s="62"/>
      <c r="DYH10" s="62"/>
      <c r="DYI10" s="62"/>
      <c r="DYJ10" s="62"/>
      <c r="DYK10" s="62"/>
      <c r="DYL10" s="62"/>
      <c r="DYM10" s="62"/>
      <c r="DYN10" s="62"/>
      <c r="DYO10" s="62"/>
      <c r="DYP10" s="62"/>
      <c r="DYQ10" s="62"/>
      <c r="DYR10" s="62"/>
      <c r="DYS10" s="62"/>
      <c r="DYT10" s="62"/>
      <c r="DYU10" s="62"/>
      <c r="DYV10" s="62"/>
      <c r="DYW10" s="62"/>
      <c r="DYX10" s="62"/>
      <c r="DYY10" s="62"/>
      <c r="DYZ10" s="62"/>
      <c r="DZA10" s="62"/>
      <c r="DZB10" s="62"/>
      <c r="DZC10" s="62"/>
      <c r="DZD10" s="62"/>
      <c r="DZE10" s="62"/>
      <c r="DZF10" s="62"/>
      <c r="DZG10" s="62"/>
      <c r="DZH10" s="62"/>
      <c r="DZI10" s="62"/>
      <c r="DZJ10" s="62"/>
      <c r="DZK10" s="62"/>
      <c r="DZL10" s="62"/>
      <c r="DZM10" s="62"/>
      <c r="DZN10" s="62"/>
      <c r="DZO10" s="62"/>
      <c r="DZP10" s="62"/>
      <c r="DZQ10" s="62"/>
      <c r="DZR10" s="62"/>
      <c r="DZS10" s="62"/>
      <c r="DZT10" s="62"/>
      <c r="DZU10" s="62"/>
      <c r="DZV10" s="62"/>
      <c r="DZW10" s="62"/>
      <c r="DZX10" s="62"/>
      <c r="DZY10" s="62"/>
      <c r="DZZ10" s="62"/>
      <c r="EAA10" s="62"/>
      <c r="EAB10" s="62"/>
      <c r="EAC10" s="62"/>
      <c r="EAD10" s="62"/>
      <c r="EAE10" s="62"/>
      <c r="EAF10" s="62"/>
      <c r="EAG10" s="62"/>
      <c r="EAH10" s="62"/>
      <c r="EAI10" s="62"/>
      <c r="EAJ10" s="62"/>
      <c r="EAK10" s="62"/>
      <c r="EAL10" s="62"/>
      <c r="EAM10" s="62"/>
      <c r="EAN10" s="62"/>
      <c r="EAO10" s="62"/>
      <c r="EAP10" s="62"/>
      <c r="EAQ10" s="62"/>
      <c r="EAR10" s="62"/>
      <c r="EAS10" s="62"/>
      <c r="EAT10" s="62"/>
      <c r="EAU10" s="62"/>
      <c r="EAV10" s="62"/>
      <c r="EAW10" s="62"/>
      <c r="EAX10" s="62"/>
      <c r="EAY10" s="62"/>
      <c r="EAZ10" s="62"/>
      <c r="EBA10" s="62"/>
      <c r="EBB10" s="62"/>
      <c r="EBC10" s="62"/>
      <c r="EBD10" s="62"/>
      <c r="EBE10" s="62"/>
      <c r="EBF10" s="62"/>
      <c r="EBG10" s="62"/>
      <c r="EBH10" s="62"/>
      <c r="EBI10" s="62"/>
      <c r="EBJ10" s="62"/>
      <c r="EBK10" s="62"/>
      <c r="EBL10" s="62"/>
      <c r="EBM10" s="62"/>
      <c r="EBN10" s="62"/>
      <c r="EBO10" s="62"/>
      <c r="EBP10" s="62"/>
      <c r="EBQ10" s="62"/>
      <c r="EBR10" s="62"/>
      <c r="EBS10" s="62"/>
      <c r="EBT10" s="62"/>
      <c r="EBU10" s="62"/>
      <c r="EBV10" s="62"/>
      <c r="EBW10" s="62"/>
      <c r="EBX10" s="62"/>
      <c r="EBY10" s="62"/>
      <c r="EBZ10" s="62"/>
      <c r="ECA10" s="62"/>
      <c r="ECB10" s="62"/>
      <c r="ECC10" s="62"/>
      <c r="ECD10" s="62"/>
      <c r="ECE10" s="62"/>
      <c r="ECF10" s="62"/>
      <c r="ECG10" s="62"/>
      <c r="ECH10" s="62"/>
      <c r="ECI10" s="62"/>
      <c r="ECJ10" s="62"/>
      <c r="ECK10" s="62"/>
      <c r="ECL10" s="62"/>
      <c r="ECM10" s="62"/>
      <c r="ECN10" s="62"/>
      <c r="ECO10" s="62"/>
      <c r="ECP10" s="62"/>
      <c r="ECQ10" s="62"/>
      <c r="ECR10" s="62"/>
      <c r="ECS10" s="62"/>
      <c r="ECT10" s="62"/>
      <c r="ECU10" s="62"/>
      <c r="ECV10" s="62"/>
      <c r="ECW10" s="62"/>
      <c r="ECX10" s="62"/>
      <c r="ECY10" s="62"/>
      <c r="ECZ10" s="62"/>
      <c r="EDA10" s="62"/>
      <c r="EDB10" s="62"/>
      <c r="EDC10" s="62"/>
      <c r="EDD10" s="62"/>
      <c r="EDE10" s="62"/>
      <c r="EDF10" s="62"/>
      <c r="EDG10" s="62"/>
      <c r="EDH10" s="62"/>
      <c r="EDI10" s="62"/>
      <c r="EDJ10" s="62"/>
      <c r="EDK10" s="62"/>
      <c r="EDL10" s="62"/>
      <c r="EDM10" s="62"/>
      <c r="EDN10" s="62"/>
      <c r="EDO10" s="62"/>
      <c r="EDP10" s="62"/>
      <c r="EDQ10" s="62"/>
      <c r="EDR10" s="62"/>
      <c r="EDS10" s="62"/>
      <c r="EDT10" s="62"/>
      <c r="EDU10" s="62"/>
      <c r="EDV10" s="62"/>
      <c r="EDW10" s="62"/>
      <c r="EDX10" s="62"/>
      <c r="EDY10" s="62"/>
      <c r="EDZ10" s="62"/>
      <c r="EEA10" s="62"/>
      <c r="EEB10" s="62"/>
      <c r="EEC10" s="62"/>
      <c r="EED10" s="62"/>
      <c r="EEE10" s="62"/>
      <c r="EEF10" s="62"/>
      <c r="EEG10" s="62"/>
      <c r="EEH10" s="62"/>
      <c r="EEI10" s="62"/>
      <c r="EEJ10" s="62"/>
      <c r="EEK10" s="62"/>
      <c r="EEL10" s="62"/>
      <c r="EEM10" s="62"/>
      <c r="EEN10" s="62"/>
      <c r="EEO10" s="62"/>
      <c r="EEP10" s="62"/>
      <c r="EEQ10" s="62"/>
      <c r="EER10" s="62"/>
      <c r="EES10" s="62"/>
      <c r="EET10" s="62"/>
      <c r="EEU10" s="62"/>
      <c r="EEV10" s="62"/>
      <c r="EEW10" s="62"/>
      <c r="EEX10" s="62"/>
      <c r="EEY10" s="62"/>
      <c r="EEZ10" s="62"/>
      <c r="EFA10" s="62"/>
      <c r="EFB10" s="62"/>
      <c r="EFC10" s="62"/>
      <c r="EFD10" s="62"/>
      <c r="EFE10" s="62"/>
      <c r="EFF10" s="62"/>
      <c r="EFG10" s="62"/>
      <c r="EFH10" s="62"/>
      <c r="EFI10" s="62"/>
      <c r="EFJ10" s="62"/>
      <c r="EFK10" s="62"/>
      <c r="EFL10" s="62"/>
      <c r="EFM10" s="62"/>
      <c r="EFN10" s="62"/>
      <c r="EFO10" s="62"/>
      <c r="EFP10" s="62"/>
      <c r="EFQ10" s="62"/>
      <c r="EFR10" s="62"/>
      <c r="EFS10" s="62"/>
      <c r="EFT10" s="62"/>
      <c r="EFU10" s="62"/>
      <c r="EFV10" s="62"/>
      <c r="EFW10" s="62"/>
      <c r="EFX10" s="62"/>
      <c r="EFY10" s="62"/>
      <c r="EFZ10" s="62"/>
      <c r="EGA10" s="62"/>
      <c r="EGB10" s="62"/>
      <c r="EGC10" s="62"/>
      <c r="EGD10" s="62"/>
      <c r="EGE10" s="62"/>
      <c r="EGF10" s="62"/>
      <c r="EGG10" s="62"/>
      <c r="EGH10" s="62"/>
      <c r="EGI10" s="62"/>
      <c r="EGJ10" s="62"/>
      <c r="EGK10" s="62"/>
      <c r="EGL10" s="62"/>
      <c r="EGM10" s="62"/>
      <c r="EGN10" s="62"/>
      <c r="EGO10" s="62"/>
      <c r="EGP10" s="62"/>
      <c r="EGQ10" s="62"/>
      <c r="EGR10" s="62"/>
      <c r="EGS10" s="62"/>
      <c r="EGT10" s="62"/>
      <c r="EGU10" s="62"/>
      <c r="EGV10" s="62"/>
      <c r="EGW10" s="62"/>
      <c r="EGX10" s="62"/>
      <c r="EGY10" s="62"/>
      <c r="EGZ10" s="62"/>
      <c r="EHA10" s="62"/>
      <c r="EHB10" s="62"/>
      <c r="EHC10" s="62"/>
      <c r="EHD10" s="62"/>
      <c r="EHE10" s="62"/>
      <c r="EHF10" s="62"/>
      <c r="EHG10" s="62"/>
      <c r="EHH10" s="62"/>
      <c r="EHI10" s="62"/>
      <c r="EHJ10" s="62"/>
      <c r="EHK10" s="62"/>
      <c r="EHL10" s="62"/>
      <c r="EHM10" s="62"/>
      <c r="EHN10" s="62"/>
      <c r="EHO10" s="62"/>
      <c r="EHP10" s="62"/>
      <c r="EHQ10" s="62"/>
      <c r="EHR10" s="62"/>
      <c r="EHS10" s="62"/>
      <c r="EHT10" s="62"/>
      <c r="EHU10" s="62"/>
      <c r="EHV10" s="62"/>
      <c r="EHW10" s="62"/>
      <c r="EHX10" s="62"/>
      <c r="EHY10" s="62"/>
      <c r="EHZ10" s="62"/>
      <c r="EIA10" s="62"/>
      <c r="EIB10" s="62"/>
      <c r="EIC10" s="62"/>
      <c r="EID10" s="62"/>
      <c r="EIE10" s="62"/>
      <c r="EIF10" s="62"/>
      <c r="EIG10" s="62"/>
      <c r="EIH10" s="62"/>
      <c r="EII10" s="62"/>
      <c r="EIJ10" s="62"/>
      <c r="EIK10" s="62"/>
      <c r="EIL10" s="62"/>
      <c r="EIM10" s="62"/>
      <c r="EIN10" s="62"/>
      <c r="EIO10" s="62"/>
      <c r="EIP10" s="62"/>
      <c r="EIQ10" s="62"/>
      <c r="EIR10" s="62"/>
      <c r="EIS10" s="62"/>
      <c r="EIT10" s="62"/>
      <c r="EIU10" s="62"/>
      <c r="EIV10" s="62"/>
      <c r="EIW10" s="62"/>
      <c r="EIX10" s="62"/>
      <c r="EIY10" s="62"/>
      <c r="EIZ10" s="62"/>
      <c r="EJA10" s="62"/>
      <c r="EJB10" s="62"/>
      <c r="EJC10" s="62"/>
      <c r="EJD10" s="62"/>
      <c r="EJE10" s="62"/>
      <c r="EJF10" s="62"/>
      <c r="EJG10" s="62"/>
      <c r="EJH10" s="62"/>
      <c r="EJI10" s="62"/>
      <c r="EJJ10" s="62"/>
      <c r="EJK10" s="62"/>
      <c r="EJL10" s="62"/>
      <c r="EJM10" s="62"/>
      <c r="EJN10" s="62"/>
      <c r="EJO10" s="62"/>
      <c r="EJP10" s="62"/>
      <c r="EJQ10" s="62"/>
      <c r="EJR10" s="62"/>
      <c r="EJS10" s="62"/>
      <c r="EJT10" s="62"/>
      <c r="EJU10" s="62"/>
      <c r="EJV10" s="62"/>
      <c r="EJW10" s="62"/>
      <c r="EJX10" s="62"/>
      <c r="EJY10" s="62"/>
      <c r="EJZ10" s="62"/>
      <c r="EKA10" s="62"/>
      <c r="EKB10" s="62"/>
      <c r="EKC10" s="62"/>
      <c r="EKD10" s="62"/>
      <c r="EKE10" s="62"/>
      <c r="EKF10" s="62"/>
      <c r="EKG10" s="62"/>
      <c r="EKH10" s="62"/>
      <c r="EKI10" s="62"/>
      <c r="EKJ10" s="62"/>
      <c r="EKK10" s="62"/>
      <c r="EKL10" s="62"/>
      <c r="EKM10" s="62"/>
      <c r="EKN10" s="62"/>
      <c r="EKO10" s="62"/>
      <c r="EKP10" s="62"/>
      <c r="EKQ10" s="62"/>
      <c r="EKR10" s="62"/>
      <c r="EKS10" s="62"/>
      <c r="EKT10" s="62"/>
      <c r="EKU10" s="62"/>
      <c r="EKV10" s="62"/>
      <c r="EKW10" s="62"/>
      <c r="EKX10" s="62"/>
      <c r="EKY10" s="62"/>
      <c r="EKZ10" s="62"/>
      <c r="ELA10" s="62"/>
      <c r="ELB10" s="62"/>
      <c r="ELC10" s="62"/>
      <c r="ELD10" s="62"/>
      <c r="ELE10" s="62"/>
      <c r="ELF10" s="62"/>
      <c r="ELG10" s="62"/>
      <c r="ELH10" s="62"/>
      <c r="ELI10" s="62"/>
      <c r="ELJ10" s="62"/>
      <c r="ELK10" s="62"/>
      <c r="ELL10" s="62"/>
      <c r="ELM10" s="62"/>
      <c r="ELN10" s="62"/>
      <c r="ELO10" s="62"/>
      <c r="ELP10" s="62"/>
      <c r="ELQ10" s="62"/>
      <c r="ELR10" s="62"/>
      <c r="ELS10" s="62"/>
      <c r="ELT10" s="62"/>
      <c r="ELU10" s="62"/>
      <c r="ELV10" s="62"/>
      <c r="ELW10" s="62"/>
      <c r="ELX10" s="62"/>
      <c r="ELY10" s="62"/>
      <c r="ELZ10" s="62"/>
      <c r="EMA10" s="62"/>
      <c r="EMB10" s="62"/>
      <c r="EMC10" s="62"/>
      <c r="EMD10" s="62"/>
      <c r="EME10" s="62"/>
      <c r="EMF10" s="62"/>
      <c r="EMG10" s="62"/>
      <c r="EMH10" s="62"/>
      <c r="EMI10" s="62"/>
      <c r="EMJ10" s="62"/>
      <c r="EMK10" s="62"/>
      <c r="EML10" s="62"/>
      <c r="EMM10" s="62"/>
      <c r="EMN10" s="62"/>
      <c r="EMO10" s="62"/>
      <c r="EMP10" s="62"/>
      <c r="EMQ10" s="62"/>
      <c r="EMR10" s="62"/>
      <c r="EMS10" s="62"/>
      <c r="EMT10" s="62"/>
      <c r="EMU10" s="62"/>
      <c r="EMV10" s="62"/>
      <c r="EMW10" s="62"/>
      <c r="EMX10" s="62"/>
      <c r="EMY10" s="62"/>
      <c r="EMZ10" s="62"/>
      <c r="ENA10" s="62"/>
      <c r="ENB10" s="62"/>
      <c r="ENC10" s="62"/>
      <c r="END10" s="62"/>
      <c r="ENE10" s="62"/>
      <c r="ENF10" s="62"/>
      <c r="ENG10" s="62"/>
      <c r="ENH10" s="62"/>
      <c r="ENI10" s="62"/>
      <c r="ENJ10" s="62"/>
      <c r="ENK10" s="62"/>
      <c r="ENL10" s="62"/>
      <c r="ENM10" s="62"/>
      <c r="ENN10" s="62"/>
      <c r="ENO10" s="62"/>
      <c r="ENP10" s="62"/>
      <c r="ENQ10" s="62"/>
      <c r="ENR10" s="62"/>
      <c r="ENS10" s="62"/>
      <c r="ENT10" s="62"/>
      <c r="ENU10" s="62"/>
      <c r="ENV10" s="62"/>
      <c r="ENW10" s="62"/>
      <c r="ENX10" s="62"/>
      <c r="ENY10" s="62"/>
      <c r="ENZ10" s="62"/>
      <c r="EOA10" s="62"/>
      <c r="EOB10" s="62"/>
      <c r="EOC10" s="62"/>
      <c r="EOD10" s="62"/>
      <c r="EOE10" s="62"/>
      <c r="EOF10" s="62"/>
      <c r="EOG10" s="62"/>
      <c r="EOH10" s="62"/>
      <c r="EOI10" s="62"/>
      <c r="EOJ10" s="62"/>
      <c r="EOK10" s="62"/>
      <c r="EOL10" s="62"/>
      <c r="EOM10" s="62"/>
      <c r="EON10" s="62"/>
      <c r="EOO10" s="62"/>
      <c r="EOP10" s="62"/>
      <c r="EOQ10" s="62"/>
      <c r="EOR10" s="62"/>
      <c r="EOS10" s="62"/>
      <c r="EOT10" s="62"/>
      <c r="EOU10" s="62"/>
      <c r="EOV10" s="62"/>
      <c r="EOW10" s="62"/>
      <c r="EOX10" s="62"/>
      <c r="EOY10" s="62"/>
      <c r="EOZ10" s="62"/>
      <c r="EPA10" s="62"/>
      <c r="EPB10" s="62"/>
      <c r="EPC10" s="62"/>
      <c r="EPD10" s="62"/>
      <c r="EPE10" s="62"/>
      <c r="EPF10" s="62"/>
      <c r="EPG10" s="62"/>
      <c r="EPH10" s="62"/>
      <c r="EPI10" s="62"/>
      <c r="EPJ10" s="62"/>
      <c r="EPK10" s="62"/>
      <c r="EPL10" s="62"/>
      <c r="EPM10" s="62"/>
      <c r="EPN10" s="62"/>
      <c r="EPO10" s="62"/>
      <c r="EPP10" s="62"/>
      <c r="EPQ10" s="62"/>
      <c r="EPR10" s="62"/>
      <c r="EPS10" s="62"/>
      <c r="EPT10" s="62"/>
      <c r="EPU10" s="62"/>
      <c r="EPV10" s="62"/>
      <c r="EPW10" s="62"/>
      <c r="EPX10" s="62"/>
      <c r="EPY10" s="62"/>
      <c r="EPZ10" s="62"/>
      <c r="EQA10" s="62"/>
      <c r="EQB10" s="62"/>
      <c r="EQC10" s="62"/>
      <c r="EQD10" s="62"/>
      <c r="EQE10" s="62"/>
      <c r="EQF10" s="62"/>
      <c r="EQG10" s="62"/>
      <c r="EQH10" s="62"/>
      <c r="EQI10" s="62"/>
      <c r="EQJ10" s="62"/>
      <c r="EQK10" s="62"/>
      <c r="EQL10" s="62"/>
      <c r="EQM10" s="62"/>
      <c r="EQN10" s="62"/>
      <c r="EQO10" s="62"/>
      <c r="EQP10" s="62"/>
      <c r="EQQ10" s="62"/>
      <c r="EQR10" s="62"/>
      <c r="EQS10" s="62"/>
      <c r="EQT10" s="62"/>
      <c r="EQU10" s="62"/>
      <c r="EQV10" s="62"/>
      <c r="EQW10" s="62"/>
      <c r="EQX10" s="62"/>
      <c r="EQY10" s="62"/>
      <c r="EQZ10" s="62"/>
      <c r="ERA10" s="62"/>
      <c r="ERB10" s="62"/>
      <c r="ERC10" s="62"/>
      <c r="ERD10" s="62"/>
      <c r="ERE10" s="62"/>
      <c r="ERF10" s="62"/>
      <c r="ERG10" s="62"/>
      <c r="ERH10" s="62"/>
      <c r="ERI10" s="62"/>
      <c r="ERJ10" s="62"/>
      <c r="ERK10" s="62"/>
      <c r="ERL10" s="62"/>
      <c r="ERM10" s="62"/>
      <c r="ERN10" s="62"/>
      <c r="ERO10" s="62"/>
      <c r="ERP10" s="62"/>
      <c r="ERQ10" s="62"/>
      <c r="ERR10" s="62"/>
      <c r="ERS10" s="62"/>
      <c r="ERT10" s="62"/>
      <c r="ERU10" s="62"/>
      <c r="ERV10" s="62"/>
      <c r="ERW10" s="62"/>
      <c r="ERX10" s="62"/>
      <c r="ERY10" s="62"/>
      <c r="ERZ10" s="62"/>
      <c r="ESA10" s="62"/>
      <c r="ESB10" s="62"/>
      <c r="ESC10" s="62"/>
      <c r="ESD10" s="62"/>
      <c r="ESE10" s="62"/>
      <c r="ESF10" s="62"/>
      <c r="ESG10" s="62"/>
      <c r="ESH10" s="62"/>
      <c r="ESI10" s="62"/>
      <c r="ESJ10" s="62"/>
      <c r="ESK10" s="62"/>
      <c r="ESL10" s="62"/>
      <c r="ESM10" s="62"/>
      <c r="ESN10" s="62"/>
      <c r="ESO10" s="62"/>
      <c r="ESP10" s="62"/>
      <c r="ESQ10" s="62"/>
      <c r="ESR10" s="62"/>
      <c r="ESS10" s="62"/>
      <c r="EST10" s="62"/>
      <c r="ESU10" s="62"/>
      <c r="ESV10" s="62"/>
      <c r="ESW10" s="62"/>
      <c r="ESX10" s="62"/>
      <c r="ESY10" s="62"/>
      <c r="ESZ10" s="62"/>
      <c r="ETA10" s="62"/>
      <c r="ETB10" s="62"/>
      <c r="ETC10" s="62"/>
      <c r="ETD10" s="62"/>
      <c r="ETE10" s="62"/>
      <c r="ETF10" s="62"/>
      <c r="ETG10" s="62"/>
      <c r="ETH10" s="62"/>
      <c r="ETI10" s="62"/>
      <c r="ETJ10" s="62"/>
      <c r="ETK10" s="62"/>
      <c r="ETL10" s="62"/>
      <c r="ETM10" s="62"/>
      <c r="ETN10" s="62"/>
      <c r="ETO10" s="62"/>
      <c r="ETP10" s="62"/>
      <c r="ETQ10" s="62"/>
      <c r="ETR10" s="62"/>
      <c r="ETS10" s="62"/>
      <c r="ETT10" s="62"/>
      <c r="ETU10" s="62"/>
      <c r="ETV10" s="62"/>
      <c r="ETW10" s="62"/>
      <c r="ETX10" s="62"/>
      <c r="ETY10" s="62"/>
      <c r="ETZ10" s="62"/>
      <c r="EUA10" s="62"/>
      <c r="EUB10" s="62"/>
      <c r="EUC10" s="62"/>
      <c r="EUD10" s="62"/>
      <c r="EUE10" s="62"/>
      <c r="EUF10" s="62"/>
      <c r="EUG10" s="62"/>
      <c r="EUH10" s="62"/>
      <c r="EUI10" s="62"/>
      <c r="EUJ10" s="62"/>
      <c r="EUK10" s="62"/>
      <c r="EUL10" s="62"/>
      <c r="EUM10" s="62"/>
      <c r="EUN10" s="62"/>
      <c r="EUO10" s="62"/>
      <c r="EUP10" s="62"/>
      <c r="EUQ10" s="62"/>
      <c r="EUR10" s="62"/>
      <c r="EUS10" s="62"/>
      <c r="EUT10" s="62"/>
      <c r="EUU10" s="62"/>
      <c r="EUV10" s="62"/>
      <c r="EUW10" s="62"/>
      <c r="EUX10" s="62"/>
      <c r="EUY10" s="62"/>
      <c r="EUZ10" s="62"/>
      <c r="EVA10" s="62"/>
      <c r="EVB10" s="62"/>
      <c r="EVC10" s="62"/>
      <c r="EVD10" s="62"/>
      <c r="EVE10" s="62"/>
      <c r="EVF10" s="62"/>
      <c r="EVG10" s="62"/>
      <c r="EVH10" s="62"/>
      <c r="EVI10" s="62"/>
      <c r="EVJ10" s="62"/>
      <c r="EVK10" s="62"/>
      <c r="EVL10" s="62"/>
      <c r="EVM10" s="62"/>
      <c r="EVN10" s="62"/>
      <c r="EVO10" s="62"/>
      <c r="EVP10" s="62"/>
      <c r="EVQ10" s="62"/>
      <c r="EVR10" s="62"/>
      <c r="EVS10" s="62"/>
      <c r="EVT10" s="62"/>
      <c r="EVU10" s="62"/>
      <c r="EVV10" s="62"/>
      <c r="EVW10" s="62"/>
      <c r="EVX10" s="62"/>
      <c r="EVY10" s="62"/>
      <c r="EVZ10" s="62"/>
      <c r="EWA10" s="62"/>
      <c r="EWB10" s="62"/>
      <c r="EWC10" s="62"/>
      <c r="EWD10" s="62"/>
      <c r="EWE10" s="62"/>
      <c r="EWF10" s="62"/>
      <c r="EWG10" s="62"/>
      <c r="EWH10" s="62"/>
      <c r="EWI10" s="62"/>
      <c r="EWJ10" s="62"/>
      <c r="EWK10" s="62"/>
      <c r="EWL10" s="62"/>
      <c r="EWM10" s="62"/>
      <c r="EWN10" s="62"/>
      <c r="EWO10" s="62"/>
      <c r="EWP10" s="62"/>
      <c r="EWQ10" s="62"/>
      <c r="EWR10" s="62"/>
      <c r="EWS10" s="62"/>
      <c r="EWT10" s="62"/>
      <c r="EWU10" s="62"/>
      <c r="EWV10" s="62"/>
      <c r="EWW10" s="62"/>
      <c r="EWX10" s="62"/>
      <c r="EWY10" s="62"/>
      <c r="EWZ10" s="62"/>
      <c r="EXA10" s="62"/>
      <c r="EXB10" s="62"/>
      <c r="EXC10" s="62"/>
      <c r="EXD10" s="62"/>
      <c r="EXE10" s="62"/>
      <c r="EXF10" s="62"/>
      <c r="EXG10" s="62"/>
      <c r="EXH10" s="62"/>
      <c r="EXI10" s="62"/>
      <c r="EXJ10" s="62"/>
      <c r="EXK10" s="62"/>
      <c r="EXL10" s="62"/>
      <c r="EXM10" s="62"/>
      <c r="EXN10" s="62"/>
      <c r="EXO10" s="62"/>
      <c r="EXP10" s="62"/>
      <c r="EXQ10" s="62"/>
      <c r="EXR10" s="62"/>
      <c r="EXS10" s="62"/>
      <c r="EXT10" s="62"/>
      <c r="EXU10" s="62"/>
      <c r="EXV10" s="62"/>
      <c r="EXW10" s="62"/>
      <c r="EXX10" s="62"/>
      <c r="EXY10" s="62"/>
      <c r="EXZ10" s="62"/>
      <c r="EYA10" s="62"/>
      <c r="EYB10" s="62"/>
      <c r="EYC10" s="62"/>
      <c r="EYD10" s="62"/>
      <c r="EYE10" s="62"/>
      <c r="EYF10" s="62"/>
      <c r="EYG10" s="62"/>
      <c r="EYH10" s="62"/>
      <c r="EYI10" s="62"/>
      <c r="EYJ10" s="62"/>
      <c r="EYK10" s="62"/>
      <c r="EYL10" s="62"/>
      <c r="EYM10" s="62"/>
      <c r="EYN10" s="62"/>
      <c r="EYO10" s="62"/>
      <c r="EYP10" s="62"/>
      <c r="EYQ10" s="62"/>
      <c r="EYR10" s="62"/>
      <c r="EYS10" s="62"/>
      <c r="EYT10" s="62"/>
      <c r="EYU10" s="62"/>
      <c r="EYV10" s="62"/>
      <c r="EYW10" s="62"/>
      <c r="EYX10" s="62"/>
      <c r="EYY10" s="62"/>
      <c r="EYZ10" s="62"/>
      <c r="EZA10" s="62"/>
      <c r="EZB10" s="62"/>
      <c r="EZC10" s="62"/>
      <c r="EZD10" s="62"/>
      <c r="EZE10" s="62"/>
      <c r="EZF10" s="62"/>
      <c r="EZG10" s="62"/>
      <c r="EZH10" s="62"/>
      <c r="EZI10" s="62"/>
      <c r="EZJ10" s="62"/>
      <c r="EZK10" s="62"/>
      <c r="EZL10" s="62"/>
      <c r="EZM10" s="62"/>
      <c r="EZN10" s="62"/>
      <c r="EZO10" s="62"/>
      <c r="EZP10" s="62"/>
      <c r="EZQ10" s="62"/>
      <c r="EZR10" s="62"/>
      <c r="EZS10" s="62"/>
      <c r="EZT10" s="62"/>
      <c r="EZU10" s="62"/>
      <c r="EZV10" s="62"/>
      <c r="EZW10" s="62"/>
      <c r="EZX10" s="62"/>
      <c r="EZY10" s="62"/>
      <c r="EZZ10" s="62"/>
      <c r="FAA10" s="62"/>
      <c r="FAB10" s="62"/>
      <c r="FAC10" s="62"/>
      <c r="FAD10" s="62"/>
      <c r="FAE10" s="62"/>
      <c r="FAF10" s="62"/>
      <c r="FAG10" s="62"/>
      <c r="FAH10" s="62"/>
      <c r="FAI10" s="62"/>
      <c r="FAJ10" s="62"/>
      <c r="FAK10" s="62"/>
      <c r="FAL10" s="62"/>
      <c r="FAM10" s="62"/>
      <c r="FAN10" s="62"/>
      <c r="FAO10" s="62"/>
      <c r="FAP10" s="62"/>
      <c r="FAQ10" s="62"/>
      <c r="FAR10" s="62"/>
      <c r="FAS10" s="62"/>
      <c r="FAT10" s="62"/>
      <c r="FAU10" s="62"/>
      <c r="FAV10" s="62"/>
      <c r="FAW10" s="62"/>
      <c r="FAX10" s="62"/>
      <c r="FAY10" s="62"/>
      <c r="FAZ10" s="62"/>
      <c r="FBA10" s="62"/>
      <c r="FBB10" s="62"/>
      <c r="FBC10" s="62"/>
      <c r="FBD10" s="62"/>
      <c r="FBE10" s="62"/>
      <c r="FBF10" s="62"/>
      <c r="FBG10" s="62"/>
      <c r="FBH10" s="62"/>
      <c r="FBI10" s="62"/>
      <c r="FBJ10" s="62"/>
      <c r="FBK10" s="62"/>
      <c r="FBL10" s="62"/>
      <c r="FBM10" s="62"/>
      <c r="FBN10" s="62"/>
      <c r="FBO10" s="62"/>
      <c r="FBP10" s="62"/>
      <c r="FBQ10" s="62"/>
      <c r="FBR10" s="62"/>
      <c r="FBS10" s="62"/>
      <c r="FBT10" s="62"/>
      <c r="FBU10" s="62"/>
      <c r="FBV10" s="62"/>
      <c r="FBW10" s="62"/>
      <c r="FBX10" s="62"/>
      <c r="FBY10" s="62"/>
      <c r="FBZ10" s="62"/>
      <c r="FCA10" s="62"/>
      <c r="FCB10" s="62"/>
      <c r="FCC10" s="62"/>
      <c r="FCD10" s="62"/>
      <c r="FCE10" s="62"/>
      <c r="FCF10" s="62"/>
      <c r="FCG10" s="62"/>
      <c r="FCH10" s="62"/>
      <c r="FCI10" s="62"/>
      <c r="FCJ10" s="62"/>
      <c r="FCK10" s="62"/>
      <c r="FCL10" s="62"/>
      <c r="FCM10" s="62"/>
      <c r="FCN10" s="62"/>
      <c r="FCO10" s="62"/>
      <c r="FCP10" s="62"/>
      <c r="FCQ10" s="62"/>
      <c r="FCR10" s="62"/>
      <c r="FCS10" s="62"/>
      <c r="FCT10" s="62"/>
      <c r="FCU10" s="62"/>
      <c r="FCV10" s="62"/>
      <c r="FCW10" s="62"/>
      <c r="FCX10" s="62"/>
      <c r="FCY10" s="62"/>
      <c r="FCZ10" s="62"/>
      <c r="FDA10" s="62"/>
      <c r="FDB10" s="62"/>
      <c r="FDC10" s="62"/>
      <c r="FDD10" s="62"/>
      <c r="FDE10" s="62"/>
      <c r="FDF10" s="62"/>
      <c r="FDG10" s="62"/>
      <c r="FDH10" s="62"/>
      <c r="FDI10" s="62"/>
      <c r="FDJ10" s="62"/>
      <c r="FDK10" s="62"/>
      <c r="FDL10" s="62"/>
      <c r="FDM10" s="62"/>
      <c r="FDN10" s="62"/>
      <c r="FDO10" s="62"/>
      <c r="FDP10" s="62"/>
      <c r="FDQ10" s="62"/>
      <c r="FDR10" s="62"/>
      <c r="FDS10" s="62"/>
      <c r="FDT10" s="62"/>
      <c r="FDU10" s="62"/>
      <c r="FDV10" s="62"/>
      <c r="FDW10" s="62"/>
      <c r="FDX10" s="62"/>
      <c r="FDY10" s="62"/>
      <c r="FDZ10" s="62"/>
      <c r="FEA10" s="62"/>
      <c r="FEB10" s="62"/>
      <c r="FEC10" s="62"/>
      <c r="FED10" s="62"/>
      <c r="FEE10" s="62"/>
      <c r="FEF10" s="62"/>
      <c r="FEG10" s="62"/>
      <c r="FEH10" s="62"/>
      <c r="FEI10" s="62"/>
      <c r="FEJ10" s="62"/>
      <c r="FEK10" s="62"/>
      <c r="FEL10" s="62"/>
      <c r="FEM10" s="62"/>
      <c r="FEN10" s="62"/>
      <c r="FEO10" s="62"/>
      <c r="FEP10" s="62"/>
      <c r="FEQ10" s="62"/>
      <c r="FER10" s="62"/>
      <c r="FES10" s="62"/>
      <c r="FET10" s="62"/>
      <c r="FEU10" s="62"/>
      <c r="FEV10" s="62"/>
      <c r="FEW10" s="62"/>
      <c r="FEX10" s="62"/>
      <c r="FEY10" s="62"/>
      <c r="FEZ10" s="62"/>
      <c r="FFA10" s="62"/>
      <c r="FFB10" s="62"/>
      <c r="FFC10" s="62"/>
      <c r="FFD10" s="62"/>
      <c r="FFE10" s="62"/>
      <c r="FFF10" s="62"/>
      <c r="FFG10" s="62"/>
      <c r="FFH10" s="62"/>
      <c r="FFI10" s="62"/>
      <c r="FFJ10" s="62"/>
      <c r="FFK10" s="62"/>
      <c r="FFL10" s="62"/>
      <c r="FFM10" s="62"/>
      <c r="FFN10" s="62"/>
      <c r="FFO10" s="62"/>
      <c r="FFP10" s="62"/>
      <c r="FFQ10" s="62"/>
      <c r="FFR10" s="62"/>
      <c r="FFS10" s="62"/>
      <c r="FFT10" s="62"/>
      <c r="FFU10" s="62"/>
      <c r="FFV10" s="62"/>
      <c r="FFW10" s="62"/>
      <c r="FFX10" s="62"/>
      <c r="FFY10" s="62"/>
      <c r="FFZ10" s="62"/>
      <c r="FGA10" s="62"/>
      <c r="FGB10" s="62"/>
      <c r="FGC10" s="62"/>
      <c r="FGD10" s="62"/>
      <c r="FGE10" s="62"/>
      <c r="FGF10" s="62"/>
      <c r="FGG10" s="62"/>
      <c r="FGH10" s="62"/>
      <c r="FGI10" s="62"/>
      <c r="FGJ10" s="62"/>
      <c r="FGK10" s="62"/>
      <c r="FGL10" s="62"/>
      <c r="FGM10" s="62"/>
      <c r="FGN10" s="62"/>
      <c r="FGO10" s="62"/>
      <c r="FGP10" s="62"/>
      <c r="FGQ10" s="62"/>
      <c r="FGR10" s="62"/>
      <c r="FGS10" s="62"/>
      <c r="FGT10" s="62"/>
      <c r="FGU10" s="62"/>
      <c r="FGV10" s="62"/>
      <c r="FGW10" s="62"/>
      <c r="FGX10" s="62"/>
      <c r="FGY10" s="62"/>
      <c r="FGZ10" s="62"/>
      <c r="FHA10" s="62"/>
      <c r="FHB10" s="62"/>
      <c r="FHC10" s="62"/>
      <c r="FHD10" s="62"/>
      <c r="FHE10" s="62"/>
      <c r="FHF10" s="62"/>
      <c r="FHG10" s="62"/>
      <c r="FHH10" s="62"/>
      <c r="FHI10" s="62"/>
      <c r="FHJ10" s="62"/>
      <c r="FHK10" s="62"/>
      <c r="FHL10" s="62"/>
      <c r="FHM10" s="62"/>
      <c r="FHN10" s="62"/>
      <c r="FHO10" s="62"/>
      <c r="FHP10" s="62"/>
      <c r="FHQ10" s="62"/>
      <c r="FHR10" s="62"/>
      <c r="FHS10" s="62"/>
      <c r="FHT10" s="62"/>
      <c r="FHU10" s="62"/>
      <c r="FHV10" s="62"/>
      <c r="FHW10" s="62"/>
      <c r="FHX10" s="62"/>
      <c r="FHY10" s="62"/>
      <c r="FHZ10" s="62"/>
      <c r="FIA10" s="62"/>
      <c r="FIB10" s="62"/>
      <c r="FIC10" s="62"/>
      <c r="FID10" s="62"/>
      <c r="FIE10" s="62"/>
      <c r="FIF10" s="62"/>
      <c r="FIG10" s="62"/>
      <c r="FIH10" s="62"/>
      <c r="FII10" s="62"/>
      <c r="FIJ10" s="62"/>
      <c r="FIK10" s="62"/>
      <c r="FIL10" s="62"/>
      <c r="FIM10" s="62"/>
      <c r="FIN10" s="62"/>
      <c r="FIO10" s="62"/>
      <c r="FIP10" s="62"/>
      <c r="FIQ10" s="62"/>
      <c r="FIR10" s="62"/>
      <c r="FIS10" s="62"/>
      <c r="FIT10" s="62"/>
      <c r="FIU10" s="62"/>
      <c r="FIV10" s="62"/>
      <c r="FIW10" s="62"/>
      <c r="FIX10" s="62"/>
      <c r="FIY10" s="62"/>
      <c r="FIZ10" s="62"/>
      <c r="FJA10" s="62"/>
      <c r="FJB10" s="62"/>
      <c r="FJC10" s="62"/>
      <c r="FJD10" s="62"/>
      <c r="FJE10" s="62"/>
      <c r="FJF10" s="62"/>
      <c r="FJG10" s="62"/>
      <c r="FJH10" s="62"/>
      <c r="FJI10" s="62"/>
      <c r="FJJ10" s="62"/>
      <c r="FJK10" s="62"/>
      <c r="FJL10" s="62"/>
      <c r="FJM10" s="62"/>
      <c r="FJN10" s="62"/>
      <c r="FJO10" s="62"/>
      <c r="FJP10" s="62"/>
      <c r="FJQ10" s="62"/>
      <c r="FJR10" s="62"/>
      <c r="FJS10" s="62"/>
      <c r="FJT10" s="62"/>
      <c r="FJU10" s="62"/>
      <c r="FJV10" s="62"/>
      <c r="FJW10" s="62"/>
      <c r="FJX10" s="62"/>
      <c r="FJY10" s="62"/>
      <c r="FJZ10" s="62"/>
      <c r="FKA10" s="62"/>
      <c r="FKB10" s="62"/>
      <c r="FKC10" s="62"/>
      <c r="FKD10" s="62"/>
      <c r="FKE10" s="62"/>
      <c r="FKF10" s="62"/>
      <c r="FKG10" s="62"/>
      <c r="FKH10" s="62"/>
      <c r="FKI10" s="62"/>
      <c r="FKJ10" s="62"/>
      <c r="FKK10" s="62"/>
      <c r="FKL10" s="62"/>
      <c r="FKM10" s="62"/>
      <c r="FKN10" s="62"/>
      <c r="FKO10" s="62"/>
      <c r="FKP10" s="62"/>
      <c r="FKQ10" s="62"/>
      <c r="FKR10" s="62"/>
      <c r="FKS10" s="62"/>
      <c r="FKT10" s="62"/>
      <c r="FKU10" s="62"/>
      <c r="FKV10" s="62"/>
      <c r="FKW10" s="62"/>
      <c r="FKX10" s="62"/>
      <c r="FKY10" s="62"/>
      <c r="FKZ10" s="62"/>
      <c r="FLA10" s="62"/>
      <c r="FLB10" s="62"/>
      <c r="FLC10" s="62"/>
      <c r="FLD10" s="62"/>
      <c r="FLE10" s="62"/>
      <c r="FLF10" s="62"/>
      <c r="FLG10" s="62"/>
      <c r="FLH10" s="62"/>
      <c r="FLI10" s="62"/>
      <c r="FLJ10" s="62"/>
      <c r="FLK10" s="62"/>
      <c r="FLL10" s="62"/>
      <c r="FLM10" s="62"/>
      <c r="FLN10" s="62"/>
      <c r="FLO10" s="62"/>
      <c r="FLP10" s="62"/>
      <c r="FLQ10" s="62"/>
      <c r="FLR10" s="62"/>
      <c r="FLS10" s="62"/>
      <c r="FLT10" s="62"/>
      <c r="FLU10" s="62"/>
      <c r="FLV10" s="62"/>
      <c r="FLW10" s="62"/>
      <c r="FLX10" s="62"/>
      <c r="FLY10" s="62"/>
      <c r="FLZ10" s="62"/>
      <c r="FMA10" s="62"/>
      <c r="FMB10" s="62"/>
      <c r="FMC10" s="62"/>
      <c r="FMD10" s="62"/>
      <c r="FME10" s="62"/>
      <c r="FMF10" s="62"/>
      <c r="FMG10" s="62"/>
      <c r="FMH10" s="62"/>
      <c r="FMI10" s="62"/>
      <c r="FMJ10" s="62"/>
      <c r="FMK10" s="62"/>
      <c r="FML10" s="62"/>
      <c r="FMM10" s="62"/>
      <c r="FMN10" s="62"/>
      <c r="FMO10" s="62"/>
      <c r="FMP10" s="62"/>
      <c r="FMQ10" s="62"/>
      <c r="FMR10" s="62"/>
      <c r="FMS10" s="62"/>
      <c r="FMT10" s="62"/>
      <c r="FMU10" s="62"/>
      <c r="FMV10" s="62"/>
      <c r="FMW10" s="62"/>
      <c r="FMX10" s="62"/>
      <c r="FMY10" s="62"/>
      <c r="FMZ10" s="62"/>
      <c r="FNA10" s="62"/>
      <c r="FNB10" s="62"/>
      <c r="FNC10" s="62"/>
      <c r="FND10" s="62"/>
      <c r="FNE10" s="62"/>
      <c r="FNF10" s="62"/>
      <c r="FNG10" s="62"/>
      <c r="FNH10" s="62"/>
      <c r="FNI10" s="62"/>
      <c r="FNJ10" s="62"/>
      <c r="FNK10" s="62"/>
      <c r="FNL10" s="62"/>
      <c r="FNM10" s="62"/>
      <c r="FNN10" s="62"/>
      <c r="FNO10" s="62"/>
      <c r="FNP10" s="62"/>
      <c r="FNQ10" s="62"/>
      <c r="FNR10" s="62"/>
      <c r="FNS10" s="62"/>
      <c r="FNT10" s="62"/>
      <c r="FNU10" s="62"/>
      <c r="FNV10" s="62"/>
      <c r="FNW10" s="62"/>
      <c r="FNX10" s="62"/>
      <c r="FNY10" s="62"/>
      <c r="FNZ10" s="62"/>
      <c r="FOA10" s="62"/>
      <c r="FOB10" s="62"/>
      <c r="FOC10" s="62"/>
      <c r="FOD10" s="62"/>
      <c r="FOE10" s="62"/>
      <c r="FOF10" s="62"/>
      <c r="FOG10" s="62"/>
      <c r="FOH10" s="62"/>
      <c r="FOI10" s="62"/>
      <c r="FOJ10" s="62"/>
      <c r="FOK10" s="62"/>
      <c r="FOL10" s="62"/>
      <c r="FOM10" s="62"/>
      <c r="FON10" s="62"/>
      <c r="FOO10" s="62"/>
      <c r="FOP10" s="62"/>
      <c r="FOQ10" s="62"/>
      <c r="FOR10" s="62"/>
      <c r="FOS10" s="62"/>
      <c r="FOT10" s="62"/>
      <c r="FOU10" s="62"/>
      <c r="FOV10" s="62"/>
      <c r="FOW10" s="62"/>
      <c r="FOX10" s="62"/>
      <c r="FOY10" s="62"/>
      <c r="FOZ10" s="62"/>
      <c r="FPA10" s="62"/>
      <c r="FPB10" s="62"/>
      <c r="FPC10" s="62"/>
      <c r="FPD10" s="62"/>
      <c r="FPE10" s="62"/>
      <c r="FPF10" s="62"/>
      <c r="FPG10" s="62"/>
      <c r="FPH10" s="62"/>
      <c r="FPI10" s="62"/>
      <c r="FPJ10" s="62"/>
      <c r="FPK10" s="62"/>
      <c r="FPL10" s="62"/>
      <c r="FPM10" s="62"/>
      <c r="FPN10" s="62"/>
      <c r="FPO10" s="62"/>
      <c r="FPP10" s="62"/>
      <c r="FPQ10" s="62"/>
      <c r="FPR10" s="62"/>
      <c r="FPS10" s="62"/>
      <c r="FPT10" s="62"/>
      <c r="FPU10" s="62"/>
      <c r="FPV10" s="62"/>
      <c r="FPW10" s="62"/>
      <c r="FPX10" s="62"/>
      <c r="FPY10" s="62"/>
      <c r="FPZ10" s="62"/>
      <c r="FQA10" s="62"/>
      <c r="FQB10" s="62"/>
      <c r="FQC10" s="62"/>
      <c r="FQD10" s="62"/>
      <c r="FQE10" s="62"/>
      <c r="FQF10" s="62"/>
      <c r="FQG10" s="62"/>
      <c r="FQH10" s="62"/>
      <c r="FQI10" s="62"/>
      <c r="FQJ10" s="62"/>
      <c r="FQK10" s="62"/>
      <c r="FQL10" s="62"/>
      <c r="FQM10" s="62"/>
      <c r="FQN10" s="62"/>
      <c r="FQO10" s="62"/>
      <c r="FQP10" s="62"/>
      <c r="FQQ10" s="62"/>
      <c r="FQR10" s="62"/>
      <c r="FQS10" s="62"/>
      <c r="FQT10" s="62"/>
      <c r="FQU10" s="62"/>
      <c r="FQV10" s="62"/>
      <c r="FQW10" s="62"/>
      <c r="FQX10" s="62"/>
      <c r="FQY10" s="62"/>
      <c r="FQZ10" s="62"/>
      <c r="FRA10" s="62"/>
      <c r="FRB10" s="62"/>
      <c r="FRC10" s="62"/>
      <c r="FRD10" s="62"/>
      <c r="FRE10" s="62"/>
      <c r="FRF10" s="62"/>
      <c r="FRG10" s="62"/>
      <c r="FRH10" s="62"/>
      <c r="FRI10" s="62"/>
      <c r="FRJ10" s="62"/>
      <c r="FRK10" s="62"/>
      <c r="FRL10" s="62"/>
      <c r="FRM10" s="62"/>
      <c r="FRN10" s="62"/>
      <c r="FRO10" s="62"/>
      <c r="FRP10" s="62"/>
      <c r="FRQ10" s="62"/>
      <c r="FRR10" s="62"/>
      <c r="FRS10" s="62"/>
      <c r="FRT10" s="62"/>
      <c r="FRU10" s="62"/>
      <c r="FRV10" s="62"/>
      <c r="FRW10" s="62"/>
      <c r="FRX10" s="62"/>
      <c r="FRY10" s="62"/>
      <c r="FRZ10" s="62"/>
      <c r="FSA10" s="62"/>
      <c r="FSB10" s="62"/>
      <c r="FSC10" s="62"/>
      <c r="FSD10" s="62"/>
      <c r="FSE10" s="62"/>
      <c r="FSF10" s="62"/>
      <c r="FSG10" s="62"/>
      <c r="FSH10" s="62"/>
      <c r="FSI10" s="62"/>
      <c r="FSJ10" s="62"/>
      <c r="FSK10" s="62"/>
      <c r="FSL10" s="62"/>
      <c r="FSM10" s="62"/>
      <c r="FSN10" s="62"/>
      <c r="FSO10" s="62"/>
      <c r="FSP10" s="62"/>
      <c r="FSQ10" s="62"/>
      <c r="FSR10" s="62"/>
      <c r="FSS10" s="62"/>
      <c r="FST10" s="62"/>
      <c r="FSU10" s="62"/>
      <c r="FSV10" s="62"/>
      <c r="FSW10" s="62"/>
      <c r="FSX10" s="62"/>
      <c r="FSY10" s="62"/>
      <c r="FSZ10" s="62"/>
      <c r="FTA10" s="62"/>
      <c r="FTB10" s="62"/>
      <c r="FTC10" s="62"/>
      <c r="FTD10" s="62"/>
      <c r="FTE10" s="62"/>
      <c r="FTF10" s="62"/>
      <c r="FTG10" s="62"/>
      <c r="FTH10" s="62"/>
      <c r="FTI10" s="62"/>
      <c r="FTJ10" s="62"/>
      <c r="FTK10" s="62"/>
      <c r="FTL10" s="62"/>
      <c r="FTM10" s="62"/>
      <c r="FTN10" s="62"/>
      <c r="FTO10" s="62"/>
      <c r="FTP10" s="62"/>
      <c r="FTQ10" s="62"/>
      <c r="FTR10" s="62"/>
      <c r="FTS10" s="62"/>
      <c r="FTT10" s="62"/>
      <c r="FTU10" s="62"/>
      <c r="FTV10" s="62"/>
      <c r="FTW10" s="62"/>
      <c r="FTX10" s="62"/>
      <c r="FTY10" s="62"/>
      <c r="FTZ10" s="62"/>
      <c r="FUA10" s="62"/>
      <c r="FUB10" s="62"/>
      <c r="FUC10" s="62"/>
      <c r="FUD10" s="62"/>
      <c r="FUE10" s="62"/>
      <c r="FUF10" s="62"/>
      <c r="FUG10" s="62"/>
      <c r="FUH10" s="62"/>
      <c r="FUI10" s="62"/>
      <c r="FUJ10" s="62"/>
      <c r="FUK10" s="62"/>
      <c r="FUL10" s="62"/>
      <c r="FUM10" s="62"/>
      <c r="FUN10" s="62"/>
      <c r="FUO10" s="62"/>
      <c r="FUP10" s="62"/>
      <c r="FUQ10" s="62"/>
      <c r="FUR10" s="62"/>
      <c r="FUS10" s="62"/>
      <c r="FUT10" s="62"/>
      <c r="FUU10" s="62"/>
      <c r="FUV10" s="62"/>
      <c r="FUW10" s="62"/>
      <c r="FUX10" s="62"/>
      <c r="FUY10" s="62"/>
      <c r="FUZ10" s="62"/>
      <c r="FVA10" s="62"/>
      <c r="FVB10" s="62"/>
      <c r="FVC10" s="62"/>
      <c r="FVD10" s="62"/>
      <c r="FVE10" s="62"/>
      <c r="FVF10" s="62"/>
      <c r="FVG10" s="62"/>
      <c r="FVH10" s="62"/>
      <c r="FVI10" s="62"/>
      <c r="FVJ10" s="62"/>
      <c r="FVK10" s="62"/>
      <c r="FVL10" s="62"/>
      <c r="FVM10" s="62"/>
      <c r="FVN10" s="62"/>
      <c r="FVO10" s="62"/>
      <c r="FVP10" s="62"/>
      <c r="FVQ10" s="62"/>
      <c r="FVR10" s="62"/>
      <c r="FVS10" s="62"/>
      <c r="FVT10" s="62"/>
      <c r="FVU10" s="62"/>
      <c r="FVV10" s="62"/>
      <c r="FVW10" s="62"/>
      <c r="FVX10" s="62"/>
      <c r="FVY10" s="62"/>
      <c r="FVZ10" s="62"/>
      <c r="FWA10" s="62"/>
      <c r="FWB10" s="62"/>
      <c r="FWC10" s="62"/>
      <c r="FWD10" s="62"/>
      <c r="FWE10" s="62"/>
      <c r="FWF10" s="62"/>
      <c r="FWG10" s="62"/>
      <c r="FWH10" s="62"/>
      <c r="FWI10" s="62"/>
      <c r="FWJ10" s="62"/>
      <c r="FWK10" s="62"/>
      <c r="FWL10" s="62"/>
      <c r="FWM10" s="62"/>
      <c r="FWN10" s="62"/>
      <c r="FWO10" s="62"/>
      <c r="FWP10" s="62"/>
      <c r="FWQ10" s="62"/>
      <c r="FWR10" s="62"/>
      <c r="FWS10" s="62"/>
      <c r="FWT10" s="62"/>
      <c r="FWU10" s="62"/>
      <c r="FWV10" s="62"/>
      <c r="FWW10" s="62"/>
      <c r="FWX10" s="62"/>
      <c r="FWY10" s="62"/>
      <c r="FWZ10" s="62"/>
      <c r="FXA10" s="62"/>
      <c r="FXB10" s="62"/>
      <c r="FXC10" s="62"/>
      <c r="FXD10" s="62"/>
      <c r="FXE10" s="62"/>
      <c r="FXF10" s="62"/>
      <c r="FXG10" s="62"/>
      <c r="FXH10" s="62"/>
      <c r="FXI10" s="62"/>
      <c r="FXJ10" s="62"/>
      <c r="FXK10" s="62"/>
      <c r="FXL10" s="62"/>
      <c r="FXM10" s="62"/>
      <c r="FXN10" s="62"/>
      <c r="FXO10" s="62"/>
      <c r="FXP10" s="62"/>
      <c r="FXQ10" s="62"/>
      <c r="FXR10" s="62"/>
      <c r="FXS10" s="62"/>
      <c r="FXT10" s="62"/>
      <c r="FXU10" s="62"/>
      <c r="FXV10" s="62"/>
      <c r="FXW10" s="62"/>
      <c r="FXX10" s="62"/>
      <c r="FXY10" s="62"/>
      <c r="FXZ10" s="62"/>
      <c r="FYA10" s="62"/>
      <c r="FYB10" s="62"/>
      <c r="FYC10" s="62"/>
      <c r="FYD10" s="62"/>
      <c r="FYE10" s="62"/>
      <c r="FYF10" s="62"/>
      <c r="FYG10" s="62"/>
      <c r="FYH10" s="62"/>
      <c r="FYI10" s="62"/>
      <c r="FYJ10" s="62"/>
      <c r="FYK10" s="62"/>
      <c r="FYL10" s="62"/>
      <c r="FYM10" s="62"/>
      <c r="FYN10" s="62"/>
      <c r="FYO10" s="62"/>
      <c r="FYP10" s="62"/>
      <c r="FYQ10" s="62"/>
      <c r="FYR10" s="62"/>
      <c r="FYS10" s="62"/>
      <c r="FYT10" s="62"/>
      <c r="FYU10" s="62"/>
      <c r="FYV10" s="62"/>
      <c r="FYW10" s="62"/>
      <c r="FYX10" s="62"/>
      <c r="FYY10" s="62"/>
      <c r="FYZ10" s="62"/>
      <c r="FZA10" s="62"/>
      <c r="FZB10" s="62"/>
      <c r="FZC10" s="62"/>
      <c r="FZD10" s="62"/>
      <c r="FZE10" s="62"/>
      <c r="FZF10" s="62"/>
      <c r="FZG10" s="62"/>
      <c r="FZH10" s="62"/>
      <c r="FZI10" s="62"/>
      <c r="FZJ10" s="62"/>
      <c r="FZK10" s="62"/>
      <c r="FZL10" s="62"/>
      <c r="FZM10" s="62"/>
      <c r="FZN10" s="62"/>
      <c r="FZO10" s="62"/>
      <c r="FZP10" s="62"/>
      <c r="FZQ10" s="62"/>
      <c r="FZR10" s="62"/>
      <c r="FZS10" s="62"/>
      <c r="FZT10" s="62"/>
      <c r="FZU10" s="62"/>
      <c r="FZV10" s="62"/>
      <c r="FZW10" s="62"/>
      <c r="FZX10" s="62"/>
      <c r="FZY10" s="62"/>
      <c r="FZZ10" s="62"/>
      <c r="GAA10" s="62"/>
      <c r="GAB10" s="62"/>
      <c r="GAC10" s="62"/>
      <c r="GAD10" s="62"/>
      <c r="GAE10" s="62"/>
      <c r="GAF10" s="62"/>
      <c r="GAG10" s="62"/>
      <c r="GAH10" s="62"/>
      <c r="GAI10" s="62"/>
      <c r="GAJ10" s="62"/>
      <c r="GAK10" s="62"/>
      <c r="GAL10" s="62"/>
      <c r="GAM10" s="62"/>
      <c r="GAN10" s="62"/>
      <c r="GAO10" s="62"/>
      <c r="GAP10" s="62"/>
      <c r="GAQ10" s="62"/>
      <c r="GAR10" s="62"/>
      <c r="GAS10" s="62"/>
      <c r="GAT10" s="62"/>
      <c r="GAU10" s="62"/>
      <c r="GAV10" s="62"/>
      <c r="GAW10" s="62"/>
      <c r="GAX10" s="62"/>
      <c r="GAY10" s="62"/>
      <c r="GAZ10" s="62"/>
      <c r="GBA10" s="62"/>
      <c r="GBB10" s="62"/>
      <c r="GBC10" s="62"/>
      <c r="GBD10" s="62"/>
      <c r="GBE10" s="62"/>
      <c r="GBF10" s="62"/>
      <c r="GBG10" s="62"/>
      <c r="GBH10" s="62"/>
      <c r="GBI10" s="62"/>
      <c r="GBJ10" s="62"/>
      <c r="GBK10" s="62"/>
      <c r="GBL10" s="62"/>
      <c r="GBM10" s="62"/>
      <c r="GBN10" s="62"/>
      <c r="GBO10" s="62"/>
      <c r="GBP10" s="62"/>
      <c r="GBQ10" s="62"/>
      <c r="GBR10" s="62"/>
      <c r="GBS10" s="62"/>
      <c r="GBT10" s="62"/>
      <c r="GBU10" s="62"/>
      <c r="GBV10" s="62"/>
      <c r="GBW10" s="62"/>
      <c r="GBX10" s="62"/>
      <c r="GBY10" s="62"/>
      <c r="GBZ10" s="62"/>
      <c r="GCA10" s="62"/>
      <c r="GCB10" s="62"/>
      <c r="GCC10" s="62"/>
      <c r="GCD10" s="62"/>
      <c r="GCE10" s="62"/>
      <c r="GCF10" s="62"/>
      <c r="GCG10" s="62"/>
      <c r="GCH10" s="62"/>
      <c r="GCI10" s="62"/>
      <c r="GCJ10" s="62"/>
      <c r="GCK10" s="62"/>
      <c r="GCL10" s="62"/>
      <c r="GCM10" s="62"/>
      <c r="GCN10" s="62"/>
      <c r="GCO10" s="62"/>
      <c r="GCP10" s="62"/>
      <c r="GCQ10" s="62"/>
      <c r="GCR10" s="62"/>
      <c r="GCS10" s="62"/>
      <c r="GCT10" s="62"/>
      <c r="GCU10" s="62"/>
      <c r="GCV10" s="62"/>
      <c r="GCW10" s="62"/>
      <c r="GCX10" s="62"/>
      <c r="GCY10" s="62"/>
      <c r="GCZ10" s="62"/>
      <c r="GDA10" s="62"/>
      <c r="GDB10" s="62"/>
      <c r="GDC10" s="62"/>
      <c r="GDD10" s="62"/>
      <c r="GDE10" s="62"/>
      <c r="GDF10" s="62"/>
      <c r="GDG10" s="62"/>
      <c r="GDH10" s="62"/>
      <c r="GDI10" s="62"/>
      <c r="GDJ10" s="62"/>
      <c r="GDK10" s="62"/>
      <c r="GDL10" s="62"/>
      <c r="GDM10" s="62"/>
      <c r="GDN10" s="62"/>
      <c r="GDO10" s="62"/>
      <c r="GDP10" s="62"/>
      <c r="GDQ10" s="62"/>
      <c r="GDR10" s="62"/>
      <c r="GDS10" s="62"/>
      <c r="GDT10" s="62"/>
      <c r="GDU10" s="62"/>
      <c r="GDV10" s="62"/>
      <c r="GDW10" s="62"/>
      <c r="GDX10" s="62"/>
      <c r="GDY10" s="62"/>
      <c r="GDZ10" s="62"/>
      <c r="GEA10" s="62"/>
      <c r="GEB10" s="62"/>
      <c r="GEC10" s="62"/>
      <c r="GED10" s="62"/>
      <c r="GEE10" s="62"/>
      <c r="GEF10" s="62"/>
      <c r="GEG10" s="62"/>
      <c r="GEH10" s="62"/>
      <c r="GEI10" s="62"/>
      <c r="GEJ10" s="62"/>
      <c r="GEK10" s="62"/>
      <c r="GEL10" s="62"/>
      <c r="GEM10" s="62"/>
      <c r="GEN10" s="62"/>
      <c r="GEO10" s="62"/>
      <c r="GEP10" s="62"/>
      <c r="GEQ10" s="62"/>
      <c r="GER10" s="62"/>
      <c r="GES10" s="62"/>
      <c r="GET10" s="62"/>
      <c r="GEU10" s="62"/>
      <c r="GEV10" s="62"/>
      <c r="GEW10" s="62"/>
      <c r="GEX10" s="62"/>
      <c r="GEY10" s="62"/>
      <c r="GEZ10" s="62"/>
      <c r="GFA10" s="62"/>
      <c r="GFB10" s="62"/>
      <c r="GFC10" s="62"/>
      <c r="GFD10" s="62"/>
      <c r="GFE10" s="62"/>
      <c r="GFF10" s="62"/>
      <c r="GFG10" s="62"/>
      <c r="GFH10" s="62"/>
      <c r="GFI10" s="62"/>
      <c r="GFJ10" s="62"/>
      <c r="GFK10" s="62"/>
      <c r="GFL10" s="62"/>
      <c r="GFM10" s="62"/>
      <c r="GFN10" s="62"/>
      <c r="GFO10" s="62"/>
      <c r="GFP10" s="62"/>
      <c r="GFQ10" s="62"/>
      <c r="GFR10" s="62"/>
      <c r="GFS10" s="62"/>
      <c r="GFT10" s="62"/>
      <c r="GFU10" s="62"/>
      <c r="GFV10" s="62"/>
      <c r="GFW10" s="62"/>
      <c r="GFX10" s="62"/>
      <c r="GFY10" s="62"/>
      <c r="GFZ10" s="62"/>
      <c r="GGA10" s="62"/>
      <c r="GGB10" s="62"/>
      <c r="GGC10" s="62"/>
      <c r="GGD10" s="62"/>
      <c r="GGE10" s="62"/>
      <c r="GGF10" s="62"/>
      <c r="GGG10" s="62"/>
      <c r="GGH10" s="62"/>
      <c r="GGI10" s="62"/>
      <c r="GGJ10" s="62"/>
      <c r="GGK10" s="62"/>
      <c r="GGL10" s="62"/>
      <c r="GGM10" s="62"/>
      <c r="GGN10" s="62"/>
      <c r="GGO10" s="62"/>
      <c r="GGP10" s="62"/>
      <c r="GGQ10" s="62"/>
      <c r="GGR10" s="62"/>
      <c r="GGS10" s="62"/>
      <c r="GGT10" s="62"/>
      <c r="GGU10" s="62"/>
      <c r="GGV10" s="62"/>
      <c r="GGW10" s="62"/>
      <c r="GGX10" s="62"/>
      <c r="GGY10" s="62"/>
      <c r="GGZ10" s="62"/>
      <c r="GHA10" s="62"/>
      <c r="GHB10" s="62"/>
      <c r="GHC10" s="62"/>
      <c r="GHD10" s="62"/>
      <c r="GHE10" s="62"/>
      <c r="GHF10" s="62"/>
      <c r="GHG10" s="62"/>
      <c r="GHH10" s="62"/>
      <c r="GHI10" s="62"/>
      <c r="GHJ10" s="62"/>
      <c r="GHK10" s="62"/>
      <c r="GHL10" s="62"/>
      <c r="GHM10" s="62"/>
      <c r="GHN10" s="62"/>
      <c r="GHO10" s="62"/>
      <c r="GHP10" s="62"/>
      <c r="GHQ10" s="62"/>
      <c r="GHR10" s="62"/>
      <c r="GHS10" s="62"/>
      <c r="GHT10" s="62"/>
      <c r="GHU10" s="62"/>
      <c r="GHV10" s="62"/>
      <c r="GHW10" s="62"/>
      <c r="GHX10" s="62"/>
      <c r="GHY10" s="62"/>
      <c r="GHZ10" s="62"/>
      <c r="GIA10" s="62"/>
      <c r="GIB10" s="62"/>
      <c r="GIC10" s="62"/>
      <c r="GID10" s="62"/>
      <c r="GIE10" s="62"/>
      <c r="GIF10" s="62"/>
      <c r="GIG10" s="62"/>
      <c r="GIH10" s="62"/>
      <c r="GII10" s="62"/>
      <c r="GIJ10" s="62"/>
      <c r="GIK10" s="62"/>
      <c r="GIL10" s="62"/>
      <c r="GIM10" s="62"/>
      <c r="GIN10" s="62"/>
      <c r="GIO10" s="62"/>
      <c r="GIP10" s="62"/>
      <c r="GIQ10" s="62"/>
      <c r="GIR10" s="62"/>
      <c r="GIS10" s="62"/>
      <c r="GIT10" s="62"/>
      <c r="GIU10" s="62"/>
      <c r="GIV10" s="62"/>
      <c r="GIW10" s="62"/>
      <c r="GIX10" s="62"/>
      <c r="GIY10" s="62"/>
      <c r="GIZ10" s="62"/>
      <c r="GJA10" s="62"/>
      <c r="GJB10" s="62"/>
      <c r="GJC10" s="62"/>
      <c r="GJD10" s="62"/>
      <c r="GJE10" s="62"/>
      <c r="GJF10" s="62"/>
      <c r="GJG10" s="62"/>
      <c r="GJH10" s="62"/>
      <c r="GJI10" s="62"/>
      <c r="GJJ10" s="62"/>
      <c r="GJK10" s="62"/>
      <c r="GJL10" s="62"/>
      <c r="GJM10" s="62"/>
      <c r="GJN10" s="62"/>
      <c r="GJO10" s="62"/>
      <c r="GJP10" s="62"/>
      <c r="GJQ10" s="62"/>
      <c r="GJR10" s="62"/>
      <c r="GJS10" s="62"/>
      <c r="GJT10" s="62"/>
      <c r="GJU10" s="62"/>
      <c r="GJV10" s="62"/>
      <c r="GJW10" s="62"/>
      <c r="GJX10" s="62"/>
      <c r="GJY10" s="62"/>
      <c r="GJZ10" s="62"/>
      <c r="GKA10" s="62"/>
      <c r="GKB10" s="62"/>
      <c r="GKC10" s="62"/>
      <c r="GKD10" s="62"/>
      <c r="GKE10" s="62"/>
      <c r="GKF10" s="62"/>
      <c r="GKG10" s="62"/>
      <c r="GKH10" s="62"/>
      <c r="GKI10" s="62"/>
      <c r="GKJ10" s="62"/>
      <c r="GKK10" s="62"/>
      <c r="GKL10" s="62"/>
      <c r="GKM10" s="62"/>
      <c r="GKN10" s="62"/>
      <c r="GKO10" s="62"/>
      <c r="GKP10" s="62"/>
      <c r="GKQ10" s="62"/>
      <c r="GKR10" s="62"/>
      <c r="GKS10" s="62"/>
      <c r="GKT10" s="62"/>
      <c r="GKU10" s="62"/>
      <c r="GKV10" s="62"/>
      <c r="GKW10" s="62"/>
      <c r="GKX10" s="62"/>
      <c r="GKY10" s="62"/>
      <c r="GKZ10" s="62"/>
      <c r="GLA10" s="62"/>
      <c r="GLB10" s="62"/>
      <c r="GLC10" s="62"/>
      <c r="GLD10" s="62"/>
      <c r="GLE10" s="62"/>
      <c r="GLF10" s="62"/>
      <c r="GLG10" s="62"/>
      <c r="GLH10" s="62"/>
      <c r="GLI10" s="62"/>
      <c r="GLJ10" s="62"/>
      <c r="GLK10" s="62"/>
      <c r="GLL10" s="62"/>
      <c r="GLM10" s="62"/>
      <c r="GLN10" s="62"/>
      <c r="GLO10" s="62"/>
      <c r="GLP10" s="62"/>
      <c r="GLQ10" s="62"/>
      <c r="GLR10" s="62"/>
      <c r="GLS10" s="62"/>
      <c r="GLT10" s="62"/>
      <c r="GLU10" s="62"/>
      <c r="GLV10" s="62"/>
      <c r="GLW10" s="62"/>
      <c r="GLX10" s="62"/>
      <c r="GLY10" s="62"/>
      <c r="GLZ10" s="62"/>
      <c r="GMA10" s="62"/>
      <c r="GMB10" s="62"/>
      <c r="GMC10" s="62"/>
      <c r="GMD10" s="62"/>
      <c r="GME10" s="62"/>
      <c r="GMF10" s="62"/>
      <c r="GMG10" s="62"/>
      <c r="GMH10" s="62"/>
      <c r="GMI10" s="62"/>
      <c r="GMJ10" s="62"/>
      <c r="GMK10" s="62"/>
      <c r="GML10" s="62"/>
      <c r="GMM10" s="62"/>
      <c r="GMN10" s="62"/>
      <c r="GMO10" s="62"/>
      <c r="GMP10" s="62"/>
      <c r="GMQ10" s="62"/>
      <c r="GMR10" s="62"/>
      <c r="GMS10" s="62"/>
      <c r="GMT10" s="62"/>
      <c r="GMU10" s="62"/>
      <c r="GMV10" s="62"/>
      <c r="GMW10" s="62"/>
      <c r="GMX10" s="62"/>
      <c r="GMY10" s="62"/>
      <c r="GMZ10" s="62"/>
      <c r="GNA10" s="62"/>
      <c r="GNB10" s="62"/>
      <c r="GNC10" s="62"/>
      <c r="GND10" s="62"/>
      <c r="GNE10" s="62"/>
      <c r="GNF10" s="62"/>
      <c r="GNG10" s="62"/>
      <c r="GNH10" s="62"/>
      <c r="GNI10" s="62"/>
      <c r="GNJ10" s="62"/>
      <c r="GNK10" s="62"/>
      <c r="GNL10" s="62"/>
      <c r="GNM10" s="62"/>
      <c r="GNN10" s="62"/>
      <c r="GNO10" s="62"/>
      <c r="GNP10" s="62"/>
      <c r="GNQ10" s="62"/>
      <c r="GNR10" s="62"/>
      <c r="GNS10" s="62"/>
      <c r="GNT10" s="62"/>
      <c r="GNU10" s="62"/>
      <c r="GNV10" s="62"/>
      <c r="GNW10" s="62"/>
      <c r="GNX10" s="62"/>
      <c r="GNY10" s="62"/>
      <c r="GNZ10" s="62"/>
      <c r="GOA10" s="62"/>
      <c r="GOB10" s="62"/>
      <c r="GOC10" s="62"/>
      <c r="GOD10" s="62"/>
      <c r="GOE10" s="62"/>
      <c r="GOF10" s="62"/>
      <c r="GOG10" s="62"/>
      <c r="GOH10" s="62"/>
      <c r="GOI10" s="62"/>
      <c r="GOJ10" s="62"/>
      <c r="GOK10" s="62"/>
      <c r="GOL10" s="62"/>
      <c r="GOM10" s="62"/>
      <c r="GON10" s="62"/>
      <c r="GOO10" s="62"/>
      <c r="GOP10" s="62"/>
      <c r="GOQ10" s="62"/>
      <c r="GOR10" s="62"/>
      <c r="GOS10" s="62"/>
      <c r="GOT10" s="62"/>
      <c r="GOU10" s="62"/>
      <c r="GOV10" s="62"/>
      <c r="GOW10" s="62"/>
      <c r="GOX10" s="62"/>
      <c r="GOY10" s="62"/>
      <c r="GOZ10" s="62"/>
      <c r="GPA10" s="62"/>
      <c r="GPB10" s="62"/>
      <c r="GPC10" s="62"/>
      <c r="GPD10" s="62"/>
      <c r="GPE10" s="62"/>
      <c r="GPF10" s="62"/>
      <c r="GPG10" s="62"/>
      <c r="GPH10" s="62"/>
      <c r="GPI10" s="62"/>
      <c r="GPJ10" s="62"/>
      <c r="GPK10" s="62"/>
      <c r="GPL10" s="62"/>
      <c r="GPM10" s="62"/>
      <c r="GPN10" s="62"/>
      <c r="GPO10" s="62"/>
      <c r="GPP10" s="62"/>
      <c r="GPQ10" s="62"/>
      <c r="GPR10" s="62"/>
      <c r="GPS10" s="62"/>
      <c r="GPT10" s="62"/>
      <c r="GPU10" s="62"/>
      <c r="GPV10" s="62"/>
      <c r="GPW10" s="62"/>
      <c r="GPX10" s="62"/>
      <c r="GPY10" s="62"/>
      <c r="GPZ10" s="62"/>
      <c r="GQA10" s="62"/>
      <c r="GQB10" s="62"/>
      <c r="GQC10" s="62"/>
      <c r="GQD10" s="62"/>
      <c r="GQE10" s="62"/>
      <c r="GQF10" s="62"/>
      <c r="GQG10" s="62"/>
      <c r="GQH10" s="62"/>
      <c r="GQI10" s="62"/>
      <c r="GQJ10" s="62"/>
      <c r="GQK10" s="62"/>
      <c r="GQL10" s="62"/>
      <c r="GQM10" s="62"/>
      <c r="GQN10" s="62"/>
      <c r="GQO10" s="62"/>
      <c r="GQP10" s="62"/>
      <c r="GQQ10" s="62"/>
      <c r="GQR10" s="62"/>
      <c r="GQS10" s="62"/>
      <c r="GQT10" s="62"/>
      <c r="GQU10" s="62"/>
      <c r="GQV10" s="62"/>
      <c r="GQW10" s="62"/>
      <c r="GQX10" s="62"/>
      <c r="GQY10" s="62"/>
      <c r="GQZ10" s="62"/>
      <c r="GRA10" s="62"/>
      <c r="GRB10" s="62"/>
      <c r="GRC10" s="62"/>
      <c r="GRD10" s="62"/>
      <c r="GRE10" s="62"/>
      <c r="GRF10" s="62"/>
      <c r="GRG10" s="62"/>
      <c r="GRH10" s="62"/>
      <c r="GRI10" s="62"/>
      <c r="GRJ10" s="62"/>
      <c r="GRK10" s="62"/>
      <c r="GRL10" s="62"/>
      <c r="GRM10" s="62"/>
      <c r="GRN10" s="62"/>
      <c r="GRO10" s="62"/>
      <c r="GRP10" s="62"/>
      <c r="GRQ10" s="62"/>
      <c r="GRR10" s="62"/>
      <c r="GRS10" s="62"/>
      <c r="GRT10" s="62"/>
      <c r="GRU10" s="62"/>
      <c r="GRV10" s="62"/>
      <c r="GRW10" s="62"/>
      <c r="GRX10" s="62"/>
      <c r="GRY10" s="62"/>
      <c r="GRZ10" s="62"/>
      <c r="GSA10" s="62"/>
      <c r="GSB10" s="62"/>
      <c r="GSC10" s="62"/>
      <c r="GSD10" s="62"/>
      <c r="GSE10" s="62"/>
      <c r="GSF10" s="62"/>
      <c r="GSG10" s="62"/>
      <c r="GSH10" s="62"/>
      <c r="GSI10" s="62"/>
      <c r="GSJ10" s="62"/>
      <c r="GSK10" s="62"/>
      <c r="GSL10" s="62"/>
      <c r="GSM10" s="62"/>
      <c r="GSN10" s="62"/>
      <c r="GSO10" s="62"/>
      <c r="GSP10" s="62"/>
      <c r="GSQ10" s="62"/>
      <c r="GSR10" s="62"/>
      <c r="GSS10" s="62"/>
      <c r="GST10" s="62"/>
      <c r="GSU10" s="62"/>
      <c r="GSV10" s="62"/>
      <c r="GSW10" s="62"/>
      <c r="GSX10" s="62"/>
      <c r="GSY10" s="62"/>
      <c r="GSZ10" s="62"/>
      <c r="GTA10" s="62"/>
      <c r="GTB10" s="62"/>
      <c r="GTC10" s="62"/>
      <c r="GTD10" s="62"/>
      <c r="GTE10" s="62"/>
      <c r="GTF10" s="62"/>
      <c r="GTG10" s="62"/>
      <c r="GTH10" s="62"/>
      <c r="GTI10" s="62"/>
      <c r="GTJ10" s="62"/>
      <c r="GTK10" s="62"/>
      <c r="GTL10" s="62"/>
      <c r="GTM10" s="62"/>
      <c r="GTN10" s="62"/>
      <c r="GTO10" s="62"/>
      <c r="GTP10" s="62"/>
      <c r="GTQ10" s="62"/>
      <c r="GTR10" s="62"/>
      <c r="GTS10" s="62"/>
      <c r="GTT10" s="62"/>
      <c r="GTU10" s="62"/>
      <c r="GTV10" s="62"/>
      <c r="GTW10" s="62"/>
      <c r="GTX10" s="62"/>
      <c r="GTY10" s="62"/>
      <c r="GTZ10" s="62"/>
      <c r="GUA10" s="62"/>
      <c r="GUB10" s="62"/>
      <c r="GUC10" s="62"/>
      <c r="GUD10" s="62"/>
      <c r="GUE10" s="62"/>
      <c r="GUF10" s="62"/>
      <c r="GUG10" s="62"/>
      <c r="GUH10" s="62"/>
      <c r="GUI10" s="62"/>
      <c r="GUJ10" s="62"/>
      <c r="GUK10" s="62"/>
      <c r="GUL10" s="62"/>
      <c r="GUM10" s="62"/>
      <c r="GUN10" s="62"/>
      <c r="GUO10" s="62"/>
      <c r="GUP10" s="62"/>
      <c r="GUQ10" s="62"/>
      <c r="GUR10" s="62"/>
      <c r="GUS10" s="62"/>
      <c r="GUT10" s="62"/>
      <c r="GUU10" s="62"/>
      <c r="GUV10" s="62"/>
      <c r="GUW10" s="62"/>
      <c r="GUX10" s="62"/>
      <c r="GUY10" s="62"/>
      <c r="GUZ10" s="62"/>
      <c r="GVA10" s="62"/>
      <c r="GVB10" s="62"/>
      <c r="GVC10" s="62"/>
      <c r="GVD10" s="62"/>
      <c r="GVE10" s="62"/>
      <c r="GVF10" s="62"/>
      <c r="GVG10" s="62"/>
      <c r="GVH10" s="62"/>
      <c r="GVI10" s="62"/>
      <c r="GVJ10" s="62"/>
      <c r="GVK10" s="62"/>
      <c r="GVL10" s="62"/>
      <c r="GVM10" s="62"/>
      <c r="GVN10" s="62"/>
      <c r="GVO10" s="62"/>
      <c r="GVP10" s="62"/>
      <c r="GVQ10" s="62"/>
      <c r="GVR10" s="62"/>
      <c r="GVS10" s="62"/>
      <c r="GVT10" s="62"/>
      <c r="GVU10" s="62"/>
      <c r="GVV10" s="62"/>
      <c r="GVW10" s="62"/>
      <c r="GVX10" s="62"/>
      <c r="GVY10" s="62"/>
      <c r="GVZ10" s="62"/>
      <c r="GWA10" s="62"/>
      <c r="GWB10" s="62"/>
      <c r="GWC10" s="62"/>
      <c r="GWD10" s="62"/>
      <c r="GWE10" s="62"/>
      <c r="GWF10" s="62"/>
      <c r="GWG10" s="62"/>
      <c r="GWH10" s="62"/>
      <c r="GWI10" s="62"/>
      <c r="GWJ10" s="62"/>
      <c r="GWK10" s="62"/>
      <c r="GWL10" s="62"/>
      <c r="GWM10" s="62"/>
      <c r="GWN10" s="62"/>
      <c r="GWO10" s="62"/>
      <c r="GWP10" s="62"/>
      <c r="GWQ10" s="62"/>
      <c r="GWR10" s="62"/>
      <c r="GWS10" s="62"/>
      <c r="GWT10" s="62"/>
      <c r="GWU10" s="62"/>
      <c r="GWV10" s="62"/>
      <c r="GWW10" s="62"/>
      <c r="GWX10" s="62"/>
      <c r="GWY10" s="62"/>
      <c r="GWZ10" s="62"/>
      <c r="GXA10" s="62"/>
      <c r="GXB10" s="62"/>
      <c r="GXC10" s="62"/>
      <c r="GXD10" s="62"/>
      <c r="GXE10" s="62"/>
      <c r="GXF10" s="62"/>
      <c r="GXG10" s="62"/>
      <c r="GXH10" s="62"/>
      <c r="GXI10" s="62"/>
      <c r="GXJ10" s="62"/>
      <c r="GXK10" s="62"/>
      <c r="GXL10" s="62"/>
      <c r="GXM10" s="62"/>
      <c r="GXN10" s="62"/>
      <c r="GXO10" s="62"/>
      <c r="GXP10" s="62"/>
      <c r="GXQ10" s="62"/>
      <c r="GXR10" s="62"/>
      <c r="GXS10" s="62"/>
      <c r="GXT10" s="62"/>
      <c r="GXU10" s="62"/>
      <c r="GXV10" s="62"/>
      <c r="GXW10" s="62"/>
      <c r="GXX10" s="62"/>
      <c r="GXY10" s="62"/>
      <c r="GXZ10" s="62"/>
      <c r="GYA10" s="62"/>
      <c r="GYB10" s="62"/>
      <c r="GYC10" s="62"/>
      <c r="GYD10" s="62"/>
      <c r="GYE10" s="62"/>
      <c r="GYF10" s="62"/>
      <c r="GYG10" s="62"/>
      <c r="GYH10" s="62"/>
      <c r="GYI10" s="62"/>
      <c r="GYJ10" s="62"/>
      <c r="GYK10" s="62"/>
      <c r="GYL10" s="62"/>
      <c r="GYM10" s="62"/>
      <c r="GYN10" s="62"/>
      <c r="GYO10" s="62"/>
      <c r="GYP10" s="62"/>
      <c r="GYQ10" s="62"/>
      <c r="GYR10" s="62"/>
      <c r="GYS10" s="62"/>
      <c r="GYT10" s="62"/>
      <c r="GYU10" s="62"/>
      <c r="GYV10" s="62"/>
      <c r="GYW10" s="62"/>
      <c r="GYX10" s="62"/>
      <c r="GYY10" s="62"/>
      <c r="GYZ10" s="62"/>
      <c r="GZA10" s="62"/>
      <c r="GZB10" s="62"/>
      <c r="GZC10" s="62"/>
      <c r="GZD10" s="62"/>
      <c r="GZE10" s="62"/>
      <c r="GZF10" s="62"/>
      <c r="GZG10" s="62"/>
      <c r="GZH10" s="62"/>
      <c r="GZI10" s="62"/>
      <c r="GZJ10" s="62"/>
      <c r="GZK10" s="62"/>
      <c r="GZL10" s="62"/>
      <c r="GZM10" s="62"/>
      <c r="GZN10" s="62"/>
      <c r="GZO10" s="62"/>
      <c r="GZP10" s="62"/>
      <c r="GZQ10" s="62"/>
      <c r="GZR10" s="62"/>
      <c r="GZS10" s="62"/>
      <c r="GZT10" s="62"/>
      <c r="GZU10" s="62"/>
      <c r="GZV10" s="62"/>
      <c r="GZW10" s="62"/>
      <c r="GZX10" s="62"/>
      <c r="GZY10" s="62"/>
      <c r="GZZ10" s="62"/>
      <c r="HAA10" s="62"/>
      <c r="HAB10" s="62"/>
      <c r="HAC10" s="62"/>
      <c r="HAD10" s="62"/>
      <c r="HAE10" s="62"/>
      <c r="HAF10" s="62"/>
      <c r="HAG10" s="62"/>
      <c r="HAH10" s="62"/>
      <c r="HAI10" s="62"/>
      <c r="HAJ10" s="62"/>
      <c r="HAK10" s="62"/>
      <c r="HAL10" s="62"/>
      <c r="HAM10" s="62"/>
      <c r="HAN10" s="62"/>
      <c r="HAO10" s="62"/>
      <c r="HAP10" s="62"/>
      <c r="HAQ10" s="62"/>
      <c r="HAR10" s="62"/>
      <c r="HAS10" s="62"/>
      <c r="HAT10" s="62"/>
      <c r="HAU10" s="62"/>
      <c r="HAV10" s="62"/>
      <c r="HAW10" s="62"/>
      <c r="HAX10" s="62"/>
      <c r="HAY10" s="62"/>
      <c r="HAZ10" s="62"/>
      <c r="HBA10" s="62"/>
      <c r="HBB10" s="62"/>
      <c r="HBC10" s="62"/>
      <c r="HBD10" s="62"/>
      <c r="HBE10" s="62"/>
      <c r="HBF10" s="62"/>
      <c r="HBG10" s="62"/>
      <c r="HBH10" s="62"/>
      <c r="HBI10" s="62"/>
      <c r="HBJ10" s="62"/>
      <c r="HBK10" s="62"/>
      <c r="HBL10" s="62"/>
      <c r="HBM10" s="62"/>
      <c r="HBN10" s="62"/>
      <c r="HBO10" s="62"/>
      <c r="HBP10" s="62"/>
      <c r="HBQ10" s="62"/>
      <c r="HBR10" s="62"/>
      <c r="HBS10" s="62"/>
      <c r="HBT10" s="62"/>
      <c r="HBU10" s="62"/>
      <c r="HBV10" s="62"/>
      <c r="HBW10" s="62"/>
      <c r="HBX10" s="62"/>
      <c r="HBY10" s="62"/>
      <c r="HBZ10" s="62"/>
      <c r="HCA10" s="62"/>
      <c r="HCB10" s="62"/>
      <c r="HCC10" s="62"/>
      <c r="HCD10" s="62"/>
      <c r="HCE10" s="62"/>
      <c r="HCF10" s="62"/>
      <c r="HCG10" s="62"/>
      <c r="HCH10" s="62"/>
      <c r="HCI10" s="62"/>
      <c r="HCJ10" s="62"/>
      <c r="HCK10" s="62"/>
      <c r="HCL10" s="62"/>
      <c r="HCM10" s="62"/>
      <c r="HCN10" s="62"/>
      <c r="HCO10" s="62"/>
      <c r="HCP10" s="62"/>
      <c r="HCQ10" s="62"/>
      <c r="HCR10" s="62"/>
      <c r="HCS10" s="62"/>
      <c r="HCT10" s="62"/>
      <c r="HCU10" s="62"/>
      <c r="HCV10" s="62"/>
      <c r="HCW10" s="62"/>
      <c r="HCX10" s="62"/>
      <c r="HCY10" s="62"/>
      <c r="HCZ10" s="62"/>
      <c r="HDA10" s="62"/>
      <c r="HDB10" s="62"/>
      <c r="HDC10" s="62"/>
      <c r="HDD10" s="62"/>
      <c r="HDE10" s="62"/>
      <c r="HDF10" s="62"/>
      <c r="HDG10" s="62"/>
      <c r="HDH10" s="62"/>
      <c r="HDI10" s="62"/>
      <c r="HDJ10" s="62"/>
      <c r="HDK10" s="62"/>
      <c r="HDL10" s="62"/>
      <c r="HDM10" s="62"/>
      <c r="HDN10" s="62"/>
      <c r="HDO10" s="62"/>
      <c r="HDP10" s="62"/>
      <c r="HDQ10" s="62"/>
      <c r="HDR10" s="62"/>
      <c r="HDS10" s="62"/>
      <c r="HDT10" s="62"/>
      <c r="HDU10" s="62"/>
      <c r="HDV10" s="62"/>
      <c r="HDW10" s="62"/>
      <c r="HDX10" s="62"/>
      <c r="HDY10" s="62"/>
      <c r="HDZ10" s="62"/>
      <c r="HEA10" s="62"/>
      <c r="HEB10" s="62"/>
      <c r="HEC10" s="62"/>
      <c r="HED10" s="62"/>
      <c r="HEE10" s="62"/>
      <c r="HEF10" s="62"/>
      <c r="HEG10" s="62"/>
      <c r="HEH10" s="62"/>
      <c r="HEI10" s="62"/>
      <c r="HEJ10" s="62"/>
      <c r="HEK10" s="62"/>
      <c r="HEL10" s="62"/>
      <c r="HEM10" s="62"/>
      <c r="HEN10" s="62"/>
      <c r="HEO10" s="62"/>
      <c r="HEP10" s="62"/>
      <c r="HEQ10" s="62"/>
      <c r="HER10" s="62"/>
      <c r="HES10" s="62"/>
      <c r="HET10" s="62"/>
      <c r="HEU10" s="62"/>
      <c r="HEV10" s="62"/>
      <c r="HEW10" s="62"/>
      <c r="HEX10" s="62"/>
      <c r="HEY10" s="62"/>
      <c r="HEZ10" s="62"/>
      <c r="HFA10" s="62"/>
      <c r="HFB10" s="62"/>
      <c r="HFC10" s="62"/>
      <c r="HFD10" s="62"/>
      <c r="HFE10" s="62"/>
      <c r="HFF10" s="62"/>
      <c r="HFG10" s="62"/>
      <c r="HFH10" s="62"/>
      <c r="HFI10" s="62"/>
      <c r="HFJ10" s="62"/>
      <c r="HFK10" s="62"/>
      <c r="HFL10" s="62"/>
      <c r="HFM10" s="62"/>
      <c r="HFN10" s="62"/>
      <c r="HFO10" s="62"/>
      <c r="HFP10" s="62"/>
      <c r="HFQ10" s="62"/>
      <c r="HFR10" s="62"/>
      <c r="HFS10" s="62"/>
      <c r="HFT10" s="62"/>
      <c r="HFU10" s="62"/>
      <c r="HFV10" s="62"/>
      <c r="HFW10" s="62"/>
      <c r="HFX10" s="62"/>
      <c r="HFY10" s="62"/>
      <c r="HFZ10" s="62"/>
      <c r="HGA10" s="62"/>
      <c r="HGB10" s="62"/>
      <c r="HGC10" s="62"/>
      <c r="HGD10" s="62"/>
      <c r="HGE10" s="62"/>
      <c r="HGF10" s="62"/>
      <c r="HGG10" s="62"/>
      <c r="HGH10" s="62"/>
      <c r="HGI10" s="62"/>
      <c r="HGJ10" s="62"/>
      <c r="HGK10" s="62"/>
      <c r="HGL10" s="62"/>
      <c r="HGM10" s="62"/>
      <c r="HGN10" s="62"/>
      <c r="HGO10" s="62"/>
      <c r="HGP10" s="62"/>
      <c r="HGQ10" s="62"/>
      <c r="HGR10" s="62"/>
      <c r="HGS10" s="62"/>
      <c r="HGT10" s="62"/>
      <c r="HGU10" s="62"/>
      <c r="HGV10" s="62"/>
      <c r="HGW10" s="62"/>
      <c r="HGX10" s="62"/>
      <c r="HGY10" s="62"/>
      <c r="HGZ10" s="62"/>
      <c r="HHA10" s="62"/>
      <c r="HHB10" s="62"/>
      <c r="HHC10" s="62"/>
      <c r="HHD10" s="62"/>
      <c r="HHE10" s="62"/>
      <c r="HHF10" s="62"/>
      <c r="HHG10" s="62"/>
      <c r="HHH10" s="62"/>
      <c r="HHI10" s="62"/>
      <c r="HHJ10" s="62"/>
      <c r="HHK10" s="62"/>
      <c r="HHL10" s="62"/>
      <c r="HHM10" s="62"/>
      <c r="HHN10" s="62"/>
      <c r="HHO10" s="62"/>
      <c r="HHP10" s="62"/>
      <c r="HHQ10" s="62"/>
      <c r="HHR10" s="62"/>
      <c r="HHS10" s="62"/>
      <c r="HHT10" s="62"/>
      <c r="HHU10" s="62"/>
      <c r="HHV10" s="62"/>
      <c r="HHW10" s="62"/>
      <c r="HHX10" s="62"/>
      <c r="HHY10" s="62"/>
      <c r="HHZ10" s="62"/>
      <c r="HIA10" s="62"/>
      <c r="HIB10" s="62"/>
      <c r="HIC10" s="62"/>
      <c r="HID10" s="62"/>
      <c r="HIE10" s="62"/>
      <c r="HIF10" s="62"/>
      <c r="HIG10" s="62"/>
      <c r="HIH10" s="62"/>
      <c r="HII10" s="62"/>
      <c r="HIJ10" s="62"/>
      <c r="HIK10" s="62"/>
      <c r="HIL10" s="62"/>
      <c r="HIM10" s="62"/>
      <c r="HIN10" s="62"/>
      <c r="HIO10" s="62"/>
      <c r="HIP10" s="62"/>
      <c r="HIQ10" s="62"/>
      <c r="HIR10" s="62"/>
      <c r="HIS10" s="62"/>
      <c r="HIT10" s="62"/>
      <c r="HIU10" s="62"/>
      <c r="HIV10" s="62"/>
      <c r="HIW10" s="62"/>
      <c r="HIX10" s="62"/>
      <c r="HIY10" s="62"/>
      <c r="HIZ10" s="62"/>
      <c r="HJA10" s="62"/>
      <c r="HJB10" s="62"/>
      <c r="HJC10" s="62"/>
      <c r="HJD10" s="62"/>
      <c r="HJE10" s="62"/>
      <c r="HJF10" s="62"/>
      <c r="HJG10" s="62"/>
      <c r="HJH10" s="62"/>
      <c r="HJI10" s="62"/>
      <c r="HJJ10" s="62"/>
      <c r="HJK10" s="62"/>
      <c r="HJL10" s="62"/>
      <c r="HJM10" s="62"/>
      <c r="HJN10" s="62"/>
      <c r="HJO10" s="62"/>
      <c r="HJP10" s="62"/>
      <c r="HJQ10" s="62"/>
      <c r="HJR10" s="62"/>
      <c r="HJS10" s="62"/>
      <c r="HJT10" s="62"/>
      <c r="HJU10" s="62"/>
      <c r="HJV10" s="62"/>
      <c r="HJW10" s="62"/>
      <c r="HJX10" s="62"/>
      <c r="HJY10" s="62"/>
      <c r="HJZ10" s="62"/>
      <c r="HKA10" s="62"/>
      <c r="HKB10" s="62"/>
      <c r="HKC10" s="62"/>
      <c r="HKD10" s="62"/>
      <c r="HKE10" s="62"/>
      <c r="HKF10" s="62"/>
      <c r="HKG10" s="62"/>
      <c r="HKH10" s="62"/>
      <c r="HKI10" s="62"/>
      <c r="HKJ10" s="62"/>
      <c r="HKK10" s="62"/>
      <c r="HKL10" s="62"/>
      <c r="HKM10" s="62"/>
      <c r="HKN10" s="62"/>
      <c r="HKO10" s="62"/>
      <c r="HKP10" s="62"/>
      <c r="HKQ10" s="62"/>
      <c r="HKR10" s="62"/>
      <c r="HKS10" s="62"/>
      <c r="HKT10" s="62"/>
      <c r="HKU10" s="62"/>
      <c r="HKV10" s="62"/>
      <c r="HKW10" s="62"/>
      <c r="HKX10" s="62"/>
      <c r="HKY10" s="62"/>
      <c r="HKZ10" s="62"/>
      <c r="HLA10" s="62"/>
      <c r="HLB10" s="62"/>
      <c r="HLC10" s="62"/>
      <c r="HLD10" s="62"/>
      <c r="HLE10" s="62"/>
      <c r="HLF10" s="62"/>
      <c r="HLG10" s="62"/>
      <c r="HLH10" s="62"/>
      <c r="HLI10" s="62"/>
      <c r="HLJ10" s="62"/>
      <c r="HLK10" s="62"/>
      <c r="HLL10" s="62"/>
      <c r="HLM10" s="62"/>
      <c r="HLN10" s="62"/>
      <c r="HLO10" s="62"/>
      <c r="HLP10" s="62"/>
      <c r="HLQ10" s="62"/>
      <c r="HLR10" s="62"/>
      <c r="HLS10" s="62"/>
      <c r="HLT10" s="62"/>
      <c r="HLU10" s="62"/>
      <c r="HLV10" s="62"/>
      <c r="HLW10" s="62"/>
      <c r="HLX10" s="62"/>
      <c r="HLY10" s="62"/>
      <c r="HLZ10" s="62"/>
      <c r="HMA10" s="62"/>
      <c r="HMB10" s="62"/>
      <c r="HMC10" s="62"/>
      <c r="HMD10" s="62"/>
      <c r="HME10" s="62"/>
      <c r="HMF10" s="62"/>
      <c r="HMG10" s="62"/>
      <c r="HMH10" s="62"/>
      <c r="HMI10" s="62"/>
      <c r="HMJ10" s="62"/>
      <c r="HMK10" s="62"/>
      <c r="HML10" s="62"/>
      <c r="HMM10" s="62"/>
      <c r="HMN10" s="62"/>
      <c r="HMO10" s="62"/>
      <c r="HMP10" s="62"/>
      <c r="HMQ10" s="62"/>
      <c r="HMR10" s="62"/>
      <c r="HMS10" s="62"/>
      <c r="HMT10" s="62"/>
      <c r="HMU10" s="62"/>
      <c r="HMV10" s="62"/>
      <c r="HMW10" s="62"/>
      <c r="HMX10" s="62"/>
      <c r="HMY10" s="62"/>
      <c r="HMZ10" s="62"/>
      <c r="HNA10" s="62"/>
      <c r="HNB10" s="62"/>
      <c r="HNC10" s="62"/>
      <c r="HND10" s="62"/>
      <c r="HNE10" s="62"/>
      <c r="HNF10" s="62"/>
      <c r="HNG10" s="62"/>
      <c r="HNH10" s="62"/>
      <c r="HNI10" s="62"/>
      <c r="HNJ10" s="62"/>
      <c r="HNK10" s="62"/>
      <c r="HNL10" s="62"/>
      <c r="HNM10" s="62"/>
      <c r="HNN10" s="62"/>
      <c r="HNO10" s="62"/>
      <c r="HNP10" s="62"/>
      <c r="HNQ10" s="62"/>
      <c r="HNR10" s="62"/>
      <c r="HNS10" s="62"/>
      <c r="HNT10" s="62"/>
      <c r="HNU10" s="62"/>
      <c r="HNV10" s="62"/>
      <c r="HNW10" s="62"/>
      <c r="HNX10" s="62"/>
      <c r="HNY10" s="62"/>
      <c r="HNZ10" s="62"/>
      <c r="HOA10" s="62"/>
      <c r="HOB10" s="62"/>
      <c r="HOC10" s="62"/>
      <c r="HOD10" s="62"/>
      <c r="HOE10" s="62"/>
      <c r="HOF10" s="62"/>
      <c r="HOG10" s="62"/>
      <c r="HOH10" s="62"/>
      <c r="HOI10" s="62"/>
      <c r="HOJ10" s="62"/>
      <c r="HOK10" s="62"/>
      <c r="HOL10" s="62"/>
      <c r="HOM10" s="62"/>
      <c r="HON10" s="62"/>
      <c r="HOO10" s="62"/>
      <c r="HOP10" s="62"/>
      <c r="HOQ10" s="62"/>
      <c r="HOR10" s="62"/>
      <c r="HOS10" s="62"/>
      <c r="HOT10" s="62"/>
      <c r="HOU10" s="62"/>
      <c r="HOV10" s="62"/>
      <c r="HOW10" s="62"/>
      <c r="HOX10" s="62"/>
      <c r="HOY10" s="62"/>
      <c r="HOZ10" s="62"/>
      <c r="HPA10" s="62"/>
      <c r="HPB10" s="62"/>
      <c r="HPC10" s="62"/>
      <c r="HPD10" s="62"/>
      <c r="HPE10" s="62"/>
      <c r="HPF10" s="62"/>
      <c r="HPG10" s="62"/>
      <c r="HPH10" s="62"/>
      <c r="HPI10" s="62"/>
      <c r="HPJ10" s="62"/>
      <c r="HPK10" s="62"/>
      <c r="HPL10" s="62"/>
      <c r="HPM10" s="62"/>
      <c r="HPN10" s="62"/>
      <c r="HPO10" s="62"/>
      <c r="HPP10" s="62"/>
      <c r="HPQ10" s="62"/>
      <c r="HPR10" s="62"/>
      <c r="HPS10" s="62"/>
      <c r="HPT10" s="62"/>
      <c r="HPU10" s="62"/>
      <c r="HPV10" s="62"/>
      <c r="HPW10" s="62"/>
      <c r="HPX10" s="62"/>
      <c r="HPY10" s="62"/>
      <c r="HPZ10" s="62"/>
      <c r="HQA10" s="62"/>
      <c r="HQB10" s="62"/>
      <c r="HQC10" s="62"/>
      <c r="HQD10" s="62"/>
      <c r="HQE10" s="62"/>
      <c r="HQF10" s="62"/>
      <c r="HQG10" s="62"/>
      <c r="HQH10" s="62"/>
      <c r="HQI10" s="62"/>
      <c r="HQJ10" s="62"/>
      <c r="HQK10" s="62"/>
      <c r="HQL10" s="62"/>
      <c r="HQM10" s="62"/>
      <c r="HQN10" s="62"/>
      <c r="HQO10" s="62"/>
      <c r="HQP10" s="62"/>
      <c r="HQQ10" s="62"/>
      <c r="HQR10" s="62"/>
      <c r="HQS10" s="62"/>
      <c r="HQT10" s="62"/>
      <c r="HQU10" s="62"/>
      <c r="HQV10" s="62"/>
      <c r="HQW10" s="62"/>
      <c r="HQX10" s="62"/>
      <c r="HQY10" s="62"/>
      <c r="HQZ10" s="62"/>
      <c r="HRA10" s="62"/>
      <c r="HRB10" s="62"/>
      <c r="HRC10" s="62"/>
      <c r="HRD10" s="62"/>
      <c r="HRE10" s="62"/>
      <c r="HRF10" s="62"/>
      <c r="HRG10" s="62"/>
      <c r="HRH10" s="62"/>
      <c r="HRI10" s="62"/>
      <c r="HRJ10" s="62"/>
      <c r="HRK10" s="62"/>
      <c r="HRL10" s="62"/>
      <c r="HRM10" s="62"/>
      <c r="HRN10" s="62"/>
      <c r="HRO10" s="62"/>
      <c r="HRP10" s="62"/>
      <c r="HRQ10" s="62"/>
      <c r="HRR10" s="62"/>
      <c r="HRS10" s="62"/>
      <c r="HRT10" s="62"/>
      <c r="HRU10" s="62"/>
      <c r="HRV10" s="62"/>
      <c r="HRW10" s="62"/>
      <c r="HRX10" s="62"/>
      <c r="HRY10" s="62"/>
      <c r="HRZ10" s="62"/>
      <c r="HSA10" s="62"/>
      <c r="HSB10" s="62"/>
      <c r="HSC10" s="62"/>
      <c r="HSD10" s="62"/>
      <c r="HSE10" s="62"/>
      <c r="HSF10" s="62"/>
      <c r="HSG10" s="62"/>
      <c r="HSH10" s="62"/>
      <c r="HSI10" s="62"/>
      <c r="HSJ10" s="62"/>
      <c r="HSK10" s="62"/>
      <c r="HSL10" s="62"/>
      <c r="HSM10" s="62"/>
      <c r="HSN10" s="62"/>
      <c r="HSO10" s="62"/>
      <c r="HSP10" s="62"/>
      <c r="HSQ10" s="62"/>
      <c r="HSR10" s="62"/>
      <c r="HSS10" s="62"/>
      <c r="HST10" s="62"/>
      <c r="HSU10" s="62"/>
      <c r="HSV10" s="62"/>
      <c r="HSW10" s="62"/>
      <c r="HSX10" s="62"/>
      <c r="HSY10" s="62"/>
      <c r="HSZ10" s="62"/>
      <c r="HTA10" s="62"/>
      <c r="HTB10" s="62"/>
      <c r="HTC10" s="62"/>
      <c r="HTD10" s="62"/>
      <c r="HTE10" s="62"/>
      <c r="HTF10" s="62"/>
      <c r="HTG10" s="62"/>
      <c r="HTH10" s="62"/>
      <c r="HTI10" s="62"/>
      <c r="HTJ10" s="62"/>
      <c r="HTK10" s="62"/>
      <c r="HTL10" s="62"/>
      <c r="HTM10" s="62"/>
      <c r="HTN10" s="62"/>
      <c r="HTO10" s="62"/>
      <c r="HTP10" s="62"/>
      <c r="HTQ10" s="62"/>
      <c r="HTR10" s="62"/>
      <c r="HTS10" s="62"/>
      <c r="HTT10" s="62"/>
      <c r="HTU10" s="62"/>
      <c r="HTV10" s="62"/>
      <c r="HTW10" s="62"/>
      <c r="HTX10" s="62"/>
      <c r="HTY10" s="62"/>
      <c r="HTZ10" s="62"/>
      <c r="HUA10" s="62"/>
      <c r="HUB10" s="62"/>
      <c r="HUC10" s="62"/>
      <c r="HUD10" s="62"/>
      <c r="HUE10" s="62"/>
      <c r="HUF10" s="62"/>
      <c r="HUG10" s="62"/>
      <c r="HUH10" s="62"/>
      <c r="HUI10" s="62"/>
      <c r="HUJ10" s="62"/>
      <c r="HUK10" s="62"/>
      <c r="HUL10" s="62"/>
      <c r="HUM10" s="62"/>
      <c r="HUN10" s="62"/>
      <c r="HUO10" s="62"/>
      <c r="HUP10" s="62"/>
      <c r="HUQ10" s="62"/>
      <c r="HUR10" s="62"/>
      <c r="HUS10" s="62"/>
      <c r="HUT10" s="62"/>
      <c r="HUU10" s="62"/>
      <c r="HUV10" s="62"/>
      <c r="HUW10" s="62"/>
      <c r="HUX10" s="62"/>
      <c r="HUY10" s="62"/>
      <c r="HUZ10" s="62"/>
      <c r="HVA10" s="62"/>
      <c r="HVB10" s="62"/>
      <c r="HVC10" s="62"/>
      <c r="HVD10" s="62"/>
      <c r="HVE10" s="62"/>
      <c r="HVF10" s="62"/>
      <c r="HVG10" s="62"/>
      <c r="HVH10" s="62"/>
      <c r="HVI10" s="62"/>
      <c r="HVJ10" s="62"/>
      <c r="HVK10" s="62"/>
      <c r="HVL10" s="62"/>
      <c r="HVM10" s="62"/>
      <c r="HVN10" s="62"/>
      <c r="HVO10" s="62"/>
      <c r="HVP10" s="62"/>
      <c r="HVQ10" s="62"/>
      <c r="HVR10" s="62"/>
      <c r="HVS10" s="62"/>
      <c r="HVT10" s="62"/>
      <c r="HVU10" s="62"/>
      <c r="HVV10" s="62"/>
      <c r="HVW10" s="62"/>
      <c r="HVX10" s="62"/>
      <c r="HVY10" s="62"/>
      <c r="HVZ10" s="62"/>
      <c r="HWA10" s="62"/>
      <c r="HWB10" s="62"/>
      <c r="HWC10" s="62"/>
      <c r="HWD10" s="62"/>
      <c r="HWE10" s="62"/>
      <c r="HWF10" s="62"/>
      <c r="HWG10" s="62"/>
      <c r="HWH10" s="62"/>
      <c r="HWI10" s="62"/>
      <c r="HWJ10" s="62"/>
      <c r="HWK10" s="62"/>
      <c r="HWL10" s="62"/>
      <c r="HWM10" s="62"/>
      <c r="HWN10" s="62"/>
      <c r="HWO10" s="62"/>
      <c r="HWP10" s="62"/>
      <c r="HWQ10" s="62"/>
      <c r="HWR10" s="62"/>
      <c r="HWS10" s="62"/>
      <c r="HWT10" s="62"/>
      <c r="HWU10" s="62"/>
      <c r="HWV10" s="62"/>
      <c r="HWW10" s="62"/>
      <c r="HWX10" s="62"/>
      <c r="HWY10" s="62"/>
      <c r="HWZ10" s="62"/>
      <c r="HXA10" s="62"/>
      <c r="HXB10" s="62"/>
      <c r="HXC10" s="62"/>
      <c r="HXD10" s="62"/>
      <c r="HXE10" s="62"/>
      <c r="HXF10" s="62"/>
      <c r="HXG10" s="62"/>
      <c r="HXH10" s="62"/>
      <c r="HXI10" s="62"/>
      <c r="HXJ10" s="62"/>
      <c r="HXK10" s="62"/>
      <c r="HXL10" s="62"/>
      <c r="HXM10" s="62"/>
      <c r="HXN10" s="62"/>
      <c r="HXO10" s="62"/>
      <c r="HXP10" s="62"/>
      <c r="HXQ10" s="62"/>
      <c r="HXR10" s="62"/>
      <c r="HXS10" s="62"/>
      <c r="HXT10" s="62"/>
      <c r="HXU10" s="62"/>
      <c r="HXV10" s="62"/>
      <c r="HXW10" s="62"/>
      <c r="HXX10" s="62"/>
      <c r="HXY10" s="62"/>
      <c r="HXZ10" s="62"/>
      <c r="HYA10" s="62"/>
      <c r="HYB10" s="62"/>
      <c r="HYC10" s="62"/>
      <c r="HYD10" s="62"/>
      <c r="HYE10" s="62"/>
      <c r="HYF10" s="62"/>
      <c r="HYG10" s="62"/>
      <c r="HYH10" s="62"/>
      <c r="HYI10" s="62"/>
      <c r="HYJ10" s="62"/>
      <c r="HYK10" s="62"/>
      <c r="HYL10" s="62"/>
      <c r="HYM10" s="62"/>
      <c r="HYN10" s="62"/>
      <c r="HYO10" s="62"/>
      <c r="HYP10" s="62"/>
      <c r="HYQ10" s="62"/>
      <c r="HYR10" s="62"/>
      <c r="HYS10" s="62"/>
      <c r="HYT10" s="62"/>
      <c r="HYU10" s="62"/>
      <c r="HYV10" s="62"/>
      <c r="HYW10" s="62"/>
      <c r="HYX10" s="62"/>
      <c r="HYY10" s="62"/>
      <c r="HYZ10" s="62"/>
      <c r="HZA10" s="62"/>
      <c r="HZB10" s="62"/>
      <c r="HZC10" s="62"/>
      <c r="HZD10" s="62"/>
      <c r="HZE10" s="62"/>
      <c r="HZF10" s="62"/>
      <c r="HZG10" s="62"/>
      <c r="HZH10" s="62"/>
      <c r="HZI10" s="62"/>
      <c r="HZJ10" s="62"/>
      <c r="HZK10" s="62"/>
      <c r="HZL10" s="62"/>
      <c r="HZM10" s="62"/>
      <c r="HZN10" s="62"/>
      <c r="HZO10" s="62"/>
      <c r="HZP10" s="62"/>
      <c r="HZQ10" s="62"/>
      <c r="HZR10" s="62"/>
      <c r="HZS10" s="62"/>
      <c r="HZT10" s="62"/>
      <c r="HZU10" s="62"/>
      <c r="HZV10" s="62"/>
      <c r="HZW10" s="62"/>
      <c r="HZX10" s="62"/>
      <c r="HZY10" s="62"/>
      <c r="HZZ10" s="62"/>
      <c r="IAA10" s="62"/>
      <c r="IAB10" s="62"/>
      <c r="IAC10" s="62"/>
      <c r="IAD10" s="62"/>
      <c r="IAE10" s="62"/>
      <c r="IAF10" s="62"/>
      <c r="IAG10" s="62"/>
      <c r="IAH10" s="62"/>
      <c r="IAI10" s="62"/>
      <c r="IAJ10" s="62"/>
      <c r="IAK10" s="62"/>
      <c r="IAL10" s="62"/>
      <c r="IAM10" s="62"/>
      <c r="IAN10" s="62"/>
      <c r="IAO10" s="62"/>
      <c r="IAP10" s="62"/>
      <c r="IAQ10" s="62"/>
      <c r="IAR10" s="62"/>
      <c r="IAS10" s="62"/>
      <c r="IAT10" s="62"/>
      <c r="IAU10" s="62"/>
      <c r="IAV10" s="62"/>
      <c r="IAW10" s="62"/>
      <c r="IAX10" s="62"/>
      <c r="IAY10" s="62"/>
      <c r="IAZ10" s="62"/>
      <c r="IBA10" s="62"/>
      <c r="IBB10" s="62"/>
      <c r="IBC10" s="62"/>
      <c r="IBD10" s="62"/>
      <c r="IBE10" s="62"/>
      <c r="IBF10" s="62"/>
      <c r="IBG10" s="62"/>
      <c r="IBH10" s="62"/>
      <c r="IBI10" s="62"/>
      <c r="IBJ10" s="62"/>
      <c r="IBK10" s="62"/>
      <c r="IBL10" s="62"/>
      <c r="IBM10" s="62"/>
      <c r="IBN10" s="62"/>
      <c r="IBO10" s="62"/>
      <c r="IBP10" s="62"/>
      <c r="IBQ10" s="62"/>
      <c r="IBR10" s="62"/>
      <c r="IBS10" s="62"/>
      <c r="IBT10" s="62"/>
      <c r="IBU10" s="62"/>
      <c r="IBV10" s="62"/>
      <c r="IBW10" s="62"/>
      <c r="IBX10" s="62"/>
      <c r="IBY10" s="62"/>
      <c r="IBZ10" s="62"/>
      <c r="ICA10" s="62"/>
      <c r="ICB10" s="62"/>
      <c r="ICC10" s="62"/>
      <c r="ICD10" s="62"/>
      <c r="ICE10" s="62"/>
      <c r="ICF10" s="62"/>
      <c r="ICG10" s="62"/>
      <c r="ICH10" s="62"/>
      <c r="ICI10" s="62"/>
      <c r="ICJ10" s="62"/>
      <c r="ICK10" s="62"/>
      <c r="ICL10" s="62"/>
      <c r="ICM10" s="62"/>
      <c r="ICN10" s="62"/>
      <c r="ICO10" s="62"/>
      <c r="ICP10" s="62"/>
      <c r="ICQ10" s="62"/>
      <c r="ICR10" s="62"/>
      <c r="ICS10" s="62"/>
      <c r="ICT10" s="62"/>
      <c r="ICU10" s="62"/>
      <c r="ICV10" s="62"/>
      <c r="ICW10" s="62"/>
      <c r="ICX10" s="62"/>
      <c r="ICY10" s="62"/>
      <c r="ICZ10" s="62"/>
      <c r="IDA10" s="62"/>
      <c r="IDB10" s="62"/>
      <c r="IDC10" s="62"/>
      <c r="IDD10" s="62"/>
      <c r="IDE10" s="62"/>
      <c r="IDF10" s="62"/>
      <c r="IDG10" s="62"/>
      <c r="IDH10" s="62"/>
      <c r="IDI10" s="62"/>
      <c r="IDJ10" s="62"/>
      <c r="IDK10" s="62"/>
      <c r="IDL10" s="62"/>
      <c r="IDM10" s="62"/>
      <c r="IDN10" s="62"/>
      <c r="IDO10" s="62"/>
      <c r="IDP10" s="62"/>
      <c r="IDQ10" s="62"/>
      <c r="IDR10" s="62"/>
      <c r="IDS10" s="62"/>
      <c r="IDT10" s="62"/>
      <c r="IDU10" s="62"/>
      <c r="IDV10" s="62"/>
      <c r="IDW10" s="62"/>
      <c r="IDX10" s="62"/>
      <c r="IDY10" s="62"/>
      <c r="IDZ10" s="62"/>
      <c r="IEA10" s="62"/>
      <c r="IEB10" s="62"/>
      <c r="IEC10" s="62"/>
      <c r="IED10" s="62"/>
      <c r="IEE10" s="62"/>
      <c r="IEF10" s="62"/>
      <c r="IEG10" s="62"/>
      <c r="IEH10" s="62"/>
      <c r="IEI10" s="62"/>
      <c r="IEJ10" s="62"/>
      <c r="IEK10" s="62"/>
      <c r="IEL10" s="62"/>
      <c r="IEM10" s="62"/>
      <c r="IEN10" s="62"/>
      <c r="IEO10" s="62"/>
      <c r="IEP10" s="62"/>
      <c r="IEQ10" s="62"/>
      <c r="IER10" s="62"/>
      <c r="IES10" s="62"/>
      <c r="IET10" s="62"/>
      <c r="IEU10" s="62"/>
      <c r="IEV10" s="62"/>
      <c r="IEW10" s="62"/>
      <c r="IEX10" s="62"/>
      <c r="IEY10" s="62"/>
      <c r="IEZ10" s="62"/>
      <c r="IFA10" s="62"/>
      <c r="IFB10" s="62"/>
      <c r="IFC10" s="62"/>
      <c r="IFD10" s="62"/>
      <c r="IFE10" s="62"/>
      <c r="IFF10" s="62"/>
      <c r="IFG10" s="62"/>
      <c r="IFH10" s="62"/>
      <c r="IFI10" s="62"/>
      <c r="IFJ10" s="62"/>
      <c r="IFK10" s="62"/>
      <c r="IFL10" s="62"/>
      <c r="IFM10" s="62"/>
      <c r="IFN10" s="62"/>
      <c r="IFO10" s="62"/>
      <c r="IFP10" s="62"/>
      <c r="IFQ10" s="62"/>
      <c r="IFR10" s="62"/>
      <c r="IFS10" s="62"/>
      <c r="IFT10" s="62"/>
      <c r="IFU10" s="62"/>
      <c r="IFV10" s="62"/>
      <c r="IFW10" s="62"/>
      <c r="IFX10" s="62"/>
      <c r="IFY10" s="62"/>
      <c r="IFZ10" s="62"/>
      <c r="IGA10" s="62"/>
      <c r="IGB10" s="62"/>
      <c r="IGC10" s="62"/>
      <c r="IGD10" s="62"/>
      <c r="IGE10" s="62"/>
      <c r="IGF10" s="62"/>
      <c r="IGG10" s="62"/>
      <c r="IGH10" s="62"/>
      <c r="IGI10" s="62"/>
      <c r="IGJ10" s="62"/>
      <c r="IGK10" s="62"/>
      <c r="IGL10" s="62"/>
      <c r="IGM10" s="62"/>
      <c r="IGN10" s="62"/>
      <c r="IGO10" s="62"/>
      <c r="IGP10" s="62"/>
      <c r="IGQ10" s="62"/>
      <c r="IGR10" s="62"/>
      <c r="IGS10" s="62"/>
      <c r="IGT10" s="62"/>
      <c r="IGU10" s="62"/>
      <c r="IGV10" s="62"/>
      <c r="IGW10" s="62"/>
      <c r="IGX10" s="62"/>
      <c r="IGY10" s="62"/>
      <c r="IGZ10" s="62"/>
      <c r="IHA10" s="62"/>
      <c r="IHB10" s="62"/>
      <c r="IHC10" s="62"/>
      <c r="IHD10" s="62"/>
      <c r="IHE10" s="62"/>
      <c r="IHF10" s="62"/>
      <c r="IHG10" s="62"/>
      <c r="IHH10" s="62"/>
      <c r="IHI10" s="62"/>
      <c r="IHJ10" s="62"/>
      <c r="IHK10" s="62"/>
      <c r="IHL10" s="62"/>
      <c r="IHM10" s="62"/>
      <c r="IHN10" s="62"/>
      <c r="IHO10" s="62"/>
      <c r="IHP10" s="62"/>
      <c r="IHQ10" s="62"/>
      <c r="IHR10" s="62"/>
      <c r="IHS10" s="62"/>
      <c r="IHT10" s="62"/>
      <c r="IHU10" s="62"/>
      <c r="IHV10" s="62"/>
      <c r="IHW10" s="62"/>
      <c r="IHX10" s="62"/>
      <c r="IHY10" s="62"/>
      <c r="IHZ10" s="62"/>
      <c r="IIA10" s="62"/>
      <c r="IIB10" s="62"/>
      <c r="IIC10" s="62"/>
      <c r="IID10" s="62"/>
      <c r="IIE10" s="62"/>
      <c r="IIF10" s="62"/>
      <c r="IIG10" s="62"/>
      <c r="IIH10" s="62"/>
      <c r="III10" s="62"/>
      <c r="IIJ10" s="62"/>
      <c r="IIK10" s="62"/>
      <c r="IIL10" s="62"/>
      <c r="IIM10" s="62"/>
      <c r="IIN10" s="62"/>
      <c r="IIO10" s="62"/>
      <c r="IIP10" s="62"/>
      <c r="IIQ10" s="62"/>
      <c r="IIR10" s="62"/>
      <c r="IIS10" s="62"/>
      <c r="IIT10" s="62"/>
      <c r="IIU10" s="62"/>
      <c r="IIV10" s="62"/>
      <c r="IIW10" s="62"/>
      <c r="IIX10" s="62"/>
      <c r="IIY10" s="62"/>
      <c r="IIZ10" s="62"/>
      <c r="IJA10" s="62"/>
      <c r="IJB10" s="62"/>
      <c r="IJC10" s="62"/>
      <c r="IJD10" s="62"/>
      <c r="IJE10" s="62"/>
      <c r="IJF10" s="62"/>
      <c r="IJG10" s="62"/>
      <c r="IJH10" s="62"/>
      <c r="IJI10" s="62"/>
      <c r="IJJ10" s="62"/>
      <c r="IJK10" s="62"/>
      <c r="IJL10" s="62"/>
      <c r="IJM10" s="62"/>
      <c r="IJN10" s="62"/>
      <c r="IJO10" s="62"/>
      <c r="IJP10" s="62"/>
      <c r="IJQ10" s="62"/>
      <c r="IJR10" s="62"/>
      <c r="IJS10" s="62"/>
      <c r="IJT10" s="62"/>
      <c r="IJU10" s="62"/>
      <c r="IJV10" s="62"/>
      <c r="IJW10" s="62"/>
      <c r="IJX10" s="62"/>
      <c r="IJY10" s="62"/>
      <c r="IJZ10" s="62"/>
      <c r="IKA10" s="62"/>
      <c r="IKB10" s="62"/>
      <c r="IKC10" s="62"/>
      <c r="IKD10" s="62"/>
      <c r="IKE10" s="62"/>
      <c r="IKF10" s="62"/>
      <c r="IKG10" s="62"/>
      <c r="IKH10" s="62"/>
      <c r="IKI10" s="62"/>
      <c r="IKJ10" s="62"/>
      <c r="IKK10" s="62"/>
      <c r="IKL10" s="62"/>
      <c r="IKM10" s="62"/>
      <c r="IKN10" s="62"/>
      <c r="IKO10" s="62"/>
      <c r="IKP10" s="62"/>
      <c r="IKQ10" s="62"/>
      <c r="IKR10" s="62"/>
      <c r="IKS10" s="62"/>
      <c r="IKT10" s="62"/>
      <c r="IKU10" s="62"/>
      <c r="IKV10" s="62"/>
      <c r="IKW10" s="62"/>
      <c r="IKX10" s="62"/>
      <c r="IKY10" s="62"/>
      <c r="IKZ10" s="62"/>
      <c r="ILA10" s="62"/>
      <c r="ILB10" s="62"/>
      <c r="ILC10" s="62"/>
      <c r="ILD10" s="62"/>
      <c r="ILE10" s="62"/>
      <c r="ILF10" s="62"/>
      <c r="ILG10" s="62"/>
      <c r="ILH10" s="62"/>
      <c r="ILI10" s="62"/>
      <c r="ILJ10" s="62"/>
      <c r="ILK10" s="62"/>
      <c r="ILL10" s="62"/>
      <c r="ILM10" s="62"/>
      <c r="ILN10" s="62"/>
      <c r="ILO10" s="62"/>
      <c r="ILP10" s="62"/>
      <c r="ILQ10" s="62"/>
      <c r="ILR10" s="62"/>
      <c r="ILS10" s="62"/>
      <c r="ILT10" s="62"/>
      <c r="ILU10" s="62"/>
      <c r="ILV10" s="62"/>
      <c r="ILW10" s="62"/>
      <c r="ILX10" s="62"/>
      <c r="ILY10" s="62"/>
      <c r="ILZ10" s="62"/>
      <c r="IMA10" s="62"/>
      <c r="IMB10" s="62"/>
      <c r="IMC10" s="62"/>
      <c r="IMD10" s="62"/>
      <c r="IME10" s="62"/>
      <c r="IMF10" s="62"/>
      <c r="IMG10" s="62"/>
      <c r="IMH10" s="62"/>
      <c r="IMI10" s="62"/>
      <c r="IMJ10" s="62"/>
      <c r="IMK10" s="62"/>
      <c r="IML10" s="62"/>
      <c r="IMM10" s="62"/>
      <c r="IMN10" s="62"/>
      <c r="IMO10" s="62"/>
      <c r="IMP10" s="62"/>
      <c r="IMQ10" s="62"/>
      <c r="IMR10" s="62"/>
      <c r="IMS10" s="62"/>
      <c r="IMT10" s="62"/>
      <c r="IMU10" s="62"/>
      <c r="IMV10" s="62"/>
      <c r="IMW10" s="62"/>
      <c r="IMX10" s="62"/>
      <c r="IMY10" s="62"/>
      <c r="IMZ10" s="62"/>
      <c r="INA10" s="62"/>
      <c r="INB10" s="62"/>
      <c r="INC10" s="62"/>
      <c r="IND10" s="62"/>
      <c r="INE10" s="62"/>
      <c r="INF10" s="62"/>
      <c r="ING10" s="62"/>
      <c r="INH10" s="62"/>
      <c r="INI10" s="62"/>
      <c r="INJ10" s="62"/>
      <c r="INK10" s="62"/>
      <c r="INL10" s="62"/>
      <c r="INM10" s="62"/>
      <c r="INN10" s="62"/>
      <c r="INO10" s="62"/>
      <c r="INP10" s="62"/>
      <c r="INQ10" s="62"/>
      <c r="INR10" s="62"/>
      <c r="INS10" s="62"/>
      <c r="INT10" s="62"/>
      <c r="INU10" s="62"/>
      <c r="INV10" s="62"/>
      <c r="INW10" s="62"/>
      <c r="INX10" s="62"/>
      <c r="INY10" s="62"/>
      <c r="INZ10" s="62"/>
      <c r="IOA10" s="62"/>
      <c r="IOB10" s="62"/>
      <c r="IOC10" s="62"/>
      <c r="IOD10" s="62"/>
      <c r="IOE10" s="62"/>
      <c r="IOF10" s="62"/>
      <c r="IOG10" s="62"/>
      <c r="IOH10" s="62"/>
      <c r="IOI10" s="62"/>
      <c r="IOJ10" s="62"/>
      <c r="IOK10" s="62"/>
      <c r="IOL10" s="62"/>
      <c r="IOM10" s="62"/>
      <c r="ION10" s="62"/>
      <c r="IOO10" s="62"/>
      <c r="IOP10" s="62"/>
      <c r="IOQ10" s="62"/>
      <c r="IOR10" s="62"/>
      <c r="IOS10" s="62"/>
      <c r="IOT10" s="62"/>
      <c r="IOU10" s="62"/>
      <c r="IOV10" s="62"/>
      <c r="IOW10" s="62"/>
      <c r="IOX10" s="62"/>
      <c r="IOY10" s="62"/>
      <c r="IOZ10" s="62"/>
      <c r="IPA10" s="62"/>
      <c r="IPB10" s="62"/>
      <c r="IPC10" s="62"/>
      <c r="IPD10" s="62"/>
      <c r="IPE10" s="62"/>
      <c r="IPF10" s="62"/>
      <c r="IPG10" s="62"/>
      <c r="IPH10" s="62"/>
      <c r="IPI10" s="62"/>
      <c r="IPJ10" s="62"/>
      <c r="IPK10" s="62"/>
      <c r="IPL10" s="62"/>
      <c r="IPM10" s="62"/>
      <c r="IPN10" s="62"/>
      <c r="IPO10" s="62"/>
      <c r="IPP10" s="62"/>
      <c r="IPQ10" s="62"/>
      <c r="IPR10" s="62"/>
      <c r="IPS10" s="62"/>
      <c r="IPT10" s="62"/>
      <c r="IPU10" s="62"/>
      <c r="IPV10" s="62"/>
      <c r="IPW10" s="62"/>
      <c r="IPX10" s="62"/>
      <c r="IPY10" s="62"/>
      <c r="IPZ10" s="62"/>
      <c r="IQA10" s="62"/>
      <c r="IQB10" s="62"/>
      <c r="IQC10" s="62"/>
      <c r="IQD10" s="62"/>
      <c r="IQE10" s="62"/>
      <c r="IQF10" s="62"/>
      <c r="IQG10" s="62"/>
      <c r="IQH10" s="62"/>
      <c r="IQI10" s="62"/>
      <c r="IQJ10" s="62"/>
      <c r="IQK10" s="62"/>
      <c r="IQL10" s="62"/>
      <c r="IQM10" s="62"/>
      <c r="IQN10" s="62"/>
      <c r="IQO10" s="62"/>
      <c r="IQP10" s="62"/>
      <c r="IQQ10" s="62"/>
      <c r="IQR10" s="62"/>
      <c r="IQS10" s="62"/>
      <c r="IQT10" s="62"/>
      <c r="IQU10" s="62"/>
      <c r="IQV10" s="62"/>
      <c r="IQW10" s="62"/>
      <c r="IQX10" s="62"/>
      <c r="IQY10" s="62"/>
      <c r="IQZ10" s="62"/>
      <c r="IRA10" s="62"/>
      <c r="IRB10" s="62"/>
      <c r="IRC10" s="62"/>
      <c r="IRD10" s="62"/>
      <c r="IRE10" s="62"/>
      <c r="IRF10" s="62"/>
      <c r="IRG10" s="62"/>
      <c r="IRH10" s="62"/>
      <c r="IRI10" s="62"/>
      <c r="IRJ10" s="62"/>
      <c r="IRK10" s="62"/>
      <c r="IRL10" s="62"/>
      <c r="IRM10" s="62"/>
      <c r="IRN10" s="62"/>
      <c r="IRO10" s="62"/>
      <c r="IRP10" s="62"/>
      <c r="IRQ10" s="62"/>
      <c r="IRR10" s="62"/>
      <c r="IRS10" s="62"/>
      <c r="IRT10" s="62"/>
      <c r="IRU10" s="62"/>
      <c r="IRV10" s="62"/>
      <c r="IRW10" s="62"/>
      <c r="IRX10" s="62"/>
      <c r="IRY10" s="62"/>
      <c r="IRZ10" s="62"/>
      <c r="ISA10" s="62"/>
      <c r="ISB10" s="62"/>
      <c r="ISC10" s="62"/>
      <c r="ISD10" s="62"/>
      <c r="ISE10" s="62"/>
      <c r="ISF10" s="62"/>
      <c r="ISG10" s="62"/>
      <c r="ISH10" s="62"/>
      <c r="ISI10" s="62"/>
      <c r="ISJ10" s="62"/>
      <c r="ISK10" s="62"/>
      <c r="ISL10" s="62"/>
      <c r="ISM10" s="62"/>
      <c r="ISN10" s="62"/>
      <c r="ISO10" s="62"/>
      <c r="ISP10" s="62"/>
      <c r="ISQ10" s="62"/>
      <c r="ISR10" s="62"/>
      <c r="ISS10" s="62"/>
      <c r="IST10" s="62"/>
      <c r="ISU10" s="62"/>
      <c r="ISV10" s="62"/>
      <c r="ISW10" s="62"/>
      <c r="ISX10" s="62"/>
      <c r="ISY10" s="62"/>
      <c r="ISZ10" s="62"/>
      <c r="ITA10" s="62"/>
      <c r="ITB10" s="62"/>
      <c r="ITC10" s="62"/>
      <c r="ITD10" s="62"/>
      <c r="ITE10" s="62"/>
      <c r="ITF10" s="62"/>
      <c r="ITG10" s="62"/>
      <c r="ITH10" s="62"/>
      <c r="ITI10" s="62"/>
      <c r="ITJ10" s="62"/>
      <c r="ITK10" s="62"/>
      <c r="ITL10" s="62"/>
      <c r="ITM10" s="62"/>
      <c r="ITN10" s="62"/>
      <c r="ITO10" s="62"/>
      <c r="ITP10" s="62"/>
      <c r="ITQ10" s="62"/>
      <c r="ITR10" s="62"/>
      <c r="ITS10" s="62"/>
      <c r="ITT10" s="62"/>
      <c r="ITU10" s="62"/>
      <c r="ITV10" s="62"/>
      <c r="ITW10" s="62"/>
      <c r="ITX10" s="62"/>
      <c r="ITY10" s="62"/>
      <c r="ITZ10" s="62"/>
      <c r="IUA10" s="62"/>
      <c r="IUB10" s="62"/>
      <c r="IUC10" s="62"/>
      <c r="IUD10" s="62"/>
      <c r="IUE10" s="62"/>
      <c r="IUF10" s="62"/>
      <c r="IUG10" s="62"/>
      <c r="IUH10" s="62"/>
      <c r="IUI10" s="62"/>
      <c r="IUJ10" s="62"/>
      <c r="IUK10" s="62"/>
      <c r="IUL10" s="62"/>
      <c r="IUM10" s="62"/>
      <c r="IUN10" s="62"/>
      <c r="IUO10" s="62"/>
      <c r="IUP10" s="62"/>
      <c r="IUQ10" s="62"/>
      <c r="IUR10" s="62"/>
      <c r="IUS10" s="62"/>
      <c r="IUT10" s="62"/>
      <c r="IUU10" s="62"/>
      <c r="IUV10" s="62"/>
      <c r="IUW10" s="62"/>
      <c r="IUX10" s="62"/>
      <c r="IUY10" s="62"/>
      <c r="IUZ10" s="62"/>
      <c r="IVA10" s="62"/>
      <c r="IVB10" s="62"/>
      <c r="IVC10" s="62"/>
      <c r="IVD10" s="62"/>
      <c r="IVE10" s="62"/>
      <c r="IVF10" s="62"/>
      <c r="IVG10" s="62"/>
      <c r="IVH10" s="62"/>
      <c r="IVI10" s="62"/>
      <c r="IVJ10" s="62"/>
      <c r="IVK10" s="62"/>
      <c r="IVL10" s="62"/>
      <c r="IVM10" s="62"/>
      <c r="IVN10" s="62"/>
      <c r="IVO10" s="62"/>
      <c r="IVP10" s="62"/>
      <c r="IVQ10" s="62"/>
      <c r="IVR10" s="62"/>
      <c r="IVS10" s="62"/>
      <c r="IVT10" s="62"/>
      <c r="IVU10" s="62"/>
      <c r="IVV10" s="62"/>
      <c r="IVW10" s="62"/>
      <c r="IVX10" s="62"/>
      <c r="IVY10" s="62"/>
      <c r="IVZ10" s="62"/>
      <c r="IWA10" s="62"/>
      <c r="IWB10" s="62"/>
      <c r="IWC10" s="62"/>
      <c r="IWD10" s="62"/>
      <c r="IWE10" s="62"/>
      <c r="IWF10" s="62"/>
      <c r="IWG10" s="62"/>
      <c r="IWH10" s="62"/>
      <c r="IWI10" s="62"/>
      <c r="IWJ10" s="62"/>
      <c r="IWK10" s="62"/>
      <c r="IWL10" s="62"/>
      <c r="IWM10" s="62"/>
      <c r="IWN10" s="62"/>
      <c r="IWO10" s="62"/>
      <c r="IWP10" s="62"/>
      <c r="IWQ10" s="62"/>
      <c r="IWR10" s="62"/>
      <c r="IWS10" s="62"/>
      <c r="IWT10" s="62"/>
      <c r="IWU10" s="62"/>
      <c r="IWV10" s="62"/>
      <c r="IWW10" s="62"/>
      <c r="IWX10" s="62"/>
      <c r="IWY10" s="62"/>
      <c r="IWZ10" s="62"/>
      <c r="IXA10" s="62"/>
      <c r="IXB10" s="62"/>
      <c r="IXC10" s="62"/>
      <c r="IXD10" s="62"/>
      <c r="IXE10" s="62"/>
      <c r="IXF10" s="62"/>
      <c r="IXG10" s="62"/>
      <c r="IXH10" s="62"/>
      <c r="IXI10" s="62"/>
      <c r="IXJ10" s="62"/>
      <c r="IXK10" s="62"/>
      <c r="IXL10" s="62"/>
      <c r="IXM10" s="62"/>
      <c r="IXN10" s="62"/>
      <c r="IXO10" s="62"/>
      <c r="IXP10" s="62"/>
      <c r="IXQ10" s="62"/>
      <c r="IXR10" s="62"/>
      <c r="IXS10" s="62"/>
      <c r="IXT10" s="62"/>
      <c r="IXU10" s="62"/>
      <c r="IXV10" s="62"/>
      <c r="IXW10" s="62"/>
      <c r="IXX10" s="62"/>
      <c r="IXY10" s="62"/>
      <c r="IXZ10" s="62"/>
      <c r="IYA10" s="62"/>
      <c r="IYB10" s="62"/>
      <c r="IYC10" s="62"/>
      <c r="IYD10" s="62"/>
      <c r="IYE10" s="62"/>
      <c r="IYF10" s="62"/>
      <c r="IYG10" s="62"/>
      <c r="IYH10" s="62"/>
      <c r="IYI10" s="62"/>
      <c r="IYJ10" s="62"/>
      <c r="IYK10" s="62"/>
      <c r="IYL10" s="62"/>
      <c r="IYM10" s="62"/>
      <c r="IYN10" s="62"/>
      <c r="IYO10" s="62"/>
      <c r="IYP10" s="62"/>
      <c r="IYQ10" s="62"/>
      <c r="IYR10" s="62"/>
      <c r="IYS10" s="62"/>
      <c r="IYT10" s="62"/>
      <c r="IYU10" s="62"/>
      <c r="IYV10" s="62"/>
      <c r="IYW10" s="62"/>
      <c r="IYX10" s="62"/>
      <c r="IYY10" s="62"/>
      <c r="IYZ10" s="62"/>
      <c r="IZA10" s="62"/>
      <c r="IZB10" s="62"/>
      <c r="IZC10" s="62"/>
      <c r="IZD10" s="62"/>
      <c r="IZE10" s="62"/>
      <c r="IZF10" s="62"/>
      <c r="IZG10" s="62"/>
      <c r="IZH10" s="62"/>
      <c r="IZI10" s="62"/>
      <c r="IZJ10" s="62"/>
      <c r="IZK10" s="62"/>
      <c r="IZL10" s="62"/>
      <c r="IZM10" s="62"/>
      <c r="IZN10" s="62"/>
      <c r="IZO10" s="62"/>
      <c r="IZP10" s="62"/>
      <c r="IZQ10" s="62"/>
      <c r="IZR10" s="62"/>
      <c r="IZS10" s="62"/>
      <c r="IZT10" s="62"/>
      <c r="IZU10" s="62"/>
      <c r="IZV10" s="62"/>
      <c r="IZW10" s="62"/>
      <c r="IZX10" s="62"/>
      <c r="IZY10" s="62"/>
      <c r="IZZ10" s="62"/>
      <c r="JAA10" s="62"/>
      <c r="JAB10" s="62"/>
      <c r="JAC10" s="62"/>
      <c r="JAD10" s="62"/>
      <c r="JAE10" s="62"/>
      <c r="JAF10" s="62"/>
      <c r="JAG10" s="62"/>
      <c r="JAH10" s="62"/>
      <c r="JAI10" s="62"/>
      <c r="JAJ10" s="62"/>
      <c r="JAK10" s="62"/>
      <c r="JAL10" s="62"/>
      <c r="JAM10" s="62"/>
      <c r="JAN10" s="62"/>
      <c r="JAO10" s="62"/>
      <c r="JAP10" s="62"/>
      <c r="JAQ10" s="62"/>
      <c r="JAR10" s="62"/>
      <c r="JAS10" s="62"/>
      <c r="JAT10" s="62"/>
      <c r="JAU10" s="62"/>
      <c r="JAV10" s="62"/>
      <c r="JAW10" s="62"/>
      <c r="JAX10" s="62"/>
      <c r="JAY10" s="62"/>
      <c r="JAZ10" s="62"/>
      <c r="JBA10" s="62"/>
      <c r="JBB10" s="62"/>
      <c r="JBC10" s="62"/>
      <c r="JBD10" s="62"/>
      <c r="JBE10" s="62"/>
      <c r="JBF10" s="62"/>
      <c r="JBG10" s="62"/>
      <c r="JBH10" s="62"/>
      <c r="JBI10" s="62"/>
      <c r="JBJ10" s="62"/>
      <c r="JBK10" s="62"/>
      <c r="JBL10" s="62"/>
      <c r="JBM10" s="62"/>
      <c r="JBN10" s="62"/>
      <c r="JBO10" s="62"/>
      <c r="JBP10" s="62"/>
      <c r="JBQ10" s="62"/>
      <c r="JBR10" s="62"/>
      <c r="JBS10" s="62"/>
      <c r="JBT10" s="62"/>
      <c r="JBU10" s="62"/>
      <c r="JBV10" s="62"/>
      <c r="JBW10" s="62"/>
      <c r="JBX10" s="62"/>
      <c r="JBY10" s="62"/>
      <c r="JBZ10" s="62"/>
      <c r="JCA10" s="62"/>
      <c r="JCB10" s="62"/>
      <c r="JCC10" s="62"/>
      <c r="JCD10" s="62"/>
      <c r="JCE10" s="62"/>
      <c r="JCF10" s="62"/>
      <c r="JCG10" s="62"/>
      <c r="JCH10" s="62"/>
      <c r="JCI10" s="62"/>
      <c r="JCJ10" s="62"/>
      <c r="JCK10" s="62"/>
      <c r="JCL10" s="62"/>
      <c r="JCM10" s="62"/>
      <c r="JCN10" s="62"/>
      <c r="JCO10" s="62"/>
      <c r="JCP10" s="62"/>
      <c r="JCQ10" s="62"/>
      <c r="JCR10" s="62"/>
      <c r="JCS10" s="62"/>
      <c r="JCT10" s="62"/>
      <c r="JCU10" s="62"/>
      <c r="JCV10" s="62"/>
      <c r="JCW10" s="62"/>
      <c r="JCX10" s="62"/>
      <c r="JCY10" s="62"/>
      <c r="JCZ10" s="62"/>
      <c r="JDA10" s="62"/>
      <c r="JDB10" s="62"/>
      <c r="JDC10" s="62"/>
      <c r="JDD10" s="62"/>
      <c r="JDE10" s="62"/>
      <c r="JDF10" s="62"/>
      <c r="JDG10" s="62"/>
      <c r="JDH10" s="62"/>
      <c r="JDI10" s="62"/>
      <c r="JDJ10" s="62"/>
      <c r="JDK10" s="62"/>
      <c r="JDL10" s="62"/>
      <c r="JDM10" s="62"/>
      <c r="JDN10" s="62"/>
      <c r="JDO10" s="62"/>
      <c r="JDP10" s="62"/>
      <c r="JDQ10" s="62"/>
      <c r="JDR10" s="62"/>
      <c r="JDS10" s="62"/>
      <c r="JDT10" s="62"/>
      <c r="JDU10" s="62"/>
      <c r="JDV10" s="62"/>
      <c r="JDW10" s="62"/>
      <c r="JDX10" s="62"/>
      <c r="JDY10" s="62"/>
      <c r="JDZ10" s="62"/>
      <c r="JEA10" s="62"/>
      <c r="JEB10" s="62"/>
      <c r="JEC10" s="62"/>
      <c r="JED10" s="62"/>
      <c r="JEE10" s="62"/>
      <c r="JEF10" s="62"/>
      <c r="JEG10" s="62"/>
      <c r="JEH10" s="62"/>
      <c r="JEI10" s="62"/>
      <c r="JEJ10" s="62"/>
      <c r="JEK10" s="62"/>
      <c r="JEL10" s="62"/>
      <c r="JEM10" s="62"/>
      <c r="JEN10" s="62"/>
      <c r="JEO10" s="62"/>
      <c r="JEP10" s="62"/>
      <c r="JEQ10" s="62"/>
      <c r="JER10" s="62"/>
      <c r="JES10" s="62"/>
      <c r="JET10" s="62"/>
      <c r="JEU10" s="62"/>
      <c r="JEV10" s="62"/>
      <c r="JEW10" s="62"/>
      <c r="JEX10" s="62"/>
      <c r="JEY10" s="62"/>
      <c r="JEZ10" s="62"/>
      <c r="JFA10" s="62"/>
      <c r="JFB10" s="62"/>
      <c r="JFC10" s="62"/>
      <c r="JFD10" s="62"/>
      <c r="JFE10" s="62"/>
      <c r="JFF10" s="62"/>
      <c r="JFG10" s="62"/>
      <c r="JFH10" s="62"/>
      <c r="JFI10" s="62"/>
      <c r="JFJ10" s="62"/>
      <c r="JFK10" s="62"/>
      <c r="JFL10" s="62"/>
      <c r="JFM10" s="62"/>
      <c r="JFN10" s="62"/>
      <c r="JFO10" s="62"/>
      <c r="JFP10" s="62"/>
      <c r="JFQ10" s="62"/>
      <c r="JFR10" s="62"/>
      <c r="JFS10" s="62"/>
      <c r="JFT10" s="62"/>
      <c r="JFU10" s="62"/>
      <c r="JFV10" s="62"/>
      <c r="JFW10" s="62"/>
      <c r="JFX10" s="62"/>
      <c r="JFY10" s="62"/>
      <c r="JFZ10" s="62"/>
      <c r="JGA10" s="62"/>
      <c r="JGB10" s="62"/>
      <c r="JGC10" s="62"/>
      <c r="JGD10" s="62"/>
      <c r="JGE10" s="62"/>
      <c r="JGF10" s="62"/>
      <c r="JGG10" s="62"/>
      <c r="JGH10" s="62"/>
      <c r="JGI10" s="62"/>
      <c r="JGJ10" s="62"/>
      <c r="JGK10" s="62"/>
      <c r="JGL10" s="62"/>
      <c r="JGM10" s="62"/>
      <c r="JGN10" s="62"/>
      <c r="JGO10" s="62"/>
      <c r="JGP10" s="62"/>
      <c r="JGQ10" s="62"/>
      <c r="JGR10" s="62"/>
      <c r="JGS10" s="62"/>
      <c r="JGT10" s="62"/>
      <c r="JGU10" s="62"/>
      <c r="JGV10" s="62"/>
      <c r="JGW10" s="62"/>
      <c r="JGX10" s="62"/>
      <c r="JGY10" s="62"/>
      <c r="JGZ10" s="62"/>
      <c r="JHA10" s="62"/>
      <c r="JHB10" s="62"/>
      <c r="JHC10" s="62"/>
      <c r="JHD10" s="62"/>
      <c r="JHE10" s="62"/>
      <c r="JHF10" s="62"/>
      <c r="JHG10" s="62"/>
      <c r="JHH10" s="62"/>
      <c r="JHI10" s="62"/>
      <c r="JHJ10" s="62"/>
      <c r="JHK10" s="62"/>
      <c r="JHL10" s="62"/>
      <c r="JHM10" s="62"/>
      <c r="JHN10" s="62"/>
      <c r="JHO10" s="62"/>
      <c r="JHP10" s="62"/>
      <c r="JHQ10" s="62"/>
      <c r="JHR10" s="62"/>
      <c r="JHS10" s="62"/>
      <c r="JHT10" s="62"/>
      <c r="JHU10" s="62"/>
      <c r="JHV10" s="62"/>
      <c r="JHW10" s="62"/>
      <c r="JHX10" s="62"/>
      <c r="JHY10" s="62"/>
      <c r="JHZ10" s="62"/>
      <c r="JIA10" s="62"/>
      <c r="JIB10" s="62"/>
      <c r="JIC10" s="62"/>
      <c r="JID10" s="62"/>
      <c r="JIE10" s="62"/>
      <c r="JIF10" s="62"/>
      <c r="JIG10" s="62"/>
      <c r="JIH10" s="62"/>
      <c r="JII10" s="62"/>
      <c r="JIJ10" s="62"/>
      <c r="JIK10" s="62"/>
      <c r="JIL10" s="62"/>
      <c r="JIM10" s="62"/>
      <c r="JIN10" s="62"/>
      <c r="JIO10" s="62"/>
      <c r="JIP10" s="62"/>
      <c r="JIQ10" s="62"/>
      <c r="JIR10" s="62"/>
      <c r="JIS10" s="62"/>
      <c r="JIT10" s="62"/>
      <c r="JIU10" s="62"/>
      <c r="JIV10" s="62"/>
      <c r="JIW10" s="62"/>
      <c r="JIX10" s="62"/>
      <c r="JIY10" s="62"/>
      <c r="JIZ10" s="62"/>
      <c r="JJA10" s="62"/>
      <c r="JJB10" s="62"/>
      <c r="JJC10" s="62"/>
      <c r="JJD10" s="62"/>
      <c r="JJE10" s="62"/>
      <c r="JJF10" s="62"/>
      <c r="JJG10" s="62"/>
      <c r="JJH10" s="62"/>
      <c r="JJI10" s="62"/>
      <c r="JJJ10" s="62"/>
      <c r="JJK10" s="62"/>
      <c r="JJL10" s="62"/>
      <c r="JJM10" s="62"/>
      <c r="JJN10" s="62"/>
      <c r="JJO10" s="62"/>
      <c r="JJP10" s="62"/>
      <c r="JJQ10" s="62"/>
      <c r="JJR10" s="62"/>
      <c r="JJS10" s="62"/>
      <c r="JJT10" s="62"/>
      <c r="JJU10" s="62"/>
      <c r="JJV10" s="62"/>
      <c r="JJW10" s="62"/>
      <c r="JJX10" s="62"/>
      <c r="JJY10" s="62"/>
      <c r="JJZ10" s="62"/>
      <c r="JKA10" s="62"/>
      <c r="JKB10" s="62"/>
      <c r="JKC10" s="62"/>
      <c r="JKD10" s="62"/>
      <c r="JKE10" s="62"/>
      <c r="JKF10" s="62"/>
      <c r="JKG10" s="62"/>
      <c r="JKH10" s="62"/>
      <c r="JKI10" s="62"/>
      <c r="JKJ10" s="62"/>
      <c r="JKK10" s="62"/>
      <c r="JKL10" s="62"/>
      <c r="JKM10" s="62"/>
      <c r="JKN10" s="62"/>
      <c r="JKO10" s="62"/>
      <c r="JKP10" s="62"/>
      <c r="JKQ10" s="62"/>
      <c r="JKR10" s="62"/>
      <c r="JKS10" s="62"/>
      <c r="JKT10" s="62"/>
      <c r="JKU10" s="62"/>
      <c r="JKV10" s="62"/>
      <c r="JKW10" s="62"/>
      <c r="JKX10" s="62"/>
      <c r="JKY10" s="62"/>
      <c r="JKZ10" s="62"/>
      <c r="JLA10" s="62"/>
      <c r="JLB10" s="62"/>
      <c r="JLC10" s="62"/>
      <c r="JLD10" s="62"/>
      <c r="JLE10" s="62"/>
      <c r="JLF10" s="62"/>
      <c r="JLG10" s="62"/>
      <c r="JLH10" s="62"/>
      <c r="JLI10" s="62"/>
      <c r="JLJ10" s="62"/>
      <c r="JLK10" s="62"/>
      <c r="JLL10" s="62"/>
      <c r="JLM10" s="62"/>
      <c r="JLN10" s="62"/>
      <c r="JLO10" s="62"/>
      <c r="JLP10" s="62"/>
      <c r="JLQ10" s="62"/>
      <c r="JLR10" s="62"/>
      <c r="JLS10" s="62"/>
      <c r="JLT10" s="62"/>
      <c r="JLU10" s="62"/>
      <c r="JLV10" s="62"/>
      <c r="JLW10" s="62"/>
      <c r="JLX10" s="62"/>
      <c r="JLY10" s="62"/>
      <c r="JLZ10" s="62"/>
      <c r="JMA10" s="62"/>
      <c r="JMB10" s="62"/>
      <c r="JMC10" s="62"/>
      <c r="JMD10" s="62"/>
      <c r="JME10" s="62"/>
      <c r="JMF10" s="62"/>
      <c r="JMG10" s="62"/>
      <c r="JMH10" s="62"/>
      <c r="JMI10" s="62"/>
      <c r="JMJ10" s="62"/>
      <c r="JMK10" s="62"/>
      <c r="JML10" s="62"/>
      <c r="JMM10" s="62"/>
      <c r="JMN10" s="62"/>
      <c r="JMO10" s="62"/>
      <c r="JMP10" s="62"/>
      <c r="JMQ10" s="62"/>
      <c r="JMR10" s="62"/>
      <c r="JMS10" s="62"/>
      <c r="JMT10" s="62"/>
      <c r="JMU10" s="62"/>
      <c r="JMV10" s="62"/>
      <c r="JMW10" s="62"/>
      <c r="JMX10" s="62"/>
      <c r="JMY10" s="62"/>
      <c r="JMZ10" s="62"/>
      <c r="JNA10" s="62"/>
      <c r="JNB10" s="62"/>
      <c r="JNC10" s="62"/>
      <c r="JND10" s="62"/>
      <c r="JNE10" s="62"/>
      <c r="JNF10" s="62"/>
      <c r="JNG10" s="62"/>
      <c r="JNH10" s="62"/>
      <c r="JNI10" s="62"/>
      <c r="JNJ10" s="62"/>
      <c r="JNK10" s="62"/>
      <c r="JNL10" s="62"/>
      <c r="JNM10" s="62"/>
      <c r="JNN10" s="62"/>
      <c r="JNO10" s="62"/>
      <c r="JNP10" s="62"/>
      <c r="JNQ10" s="62"/>
      <c r="JNR10" s="62"/>
      <c r="JNS10" s="62"/>
      <c r="JNT10" s="62"/>
      <c r="JNU10" s="62"/>
      <c r="JNV10" s="62"/>
      <c r="JNW10" s="62"/>
      <c r="JNX10" s="62"/>
      <c r="JNY10" s="62"/>
      <c r="JNZ10" s="62"/>
      <c r="JOA10" s="62"/>
      <c r="JOB10" s="62"/>
      <c r="JOC10" s="62"/>
      <c r="JOD10" s="62"/>
      <c r="JOE10" s="62"/>
      <c r="JOF10" s="62"/>
      <c r="JOG10" s="62"/>
      <c r="JOH10" s="62"/>
      <c r="JOI10" s="62"/>
      <c r="JOJ10" s="62"/>
      <c r="JOK10" s="62"/>
      <c r="JOL10" s="62"/>
      <c r="JOM10" s="62"/>
      <c r="JON10" s="62"/>
      <c r="JOO10" s="62"/>
      <c r="JOP10" s="62"/>
      <c r="JOQ10" s="62"/>
      <c r="JOR10" s="62"/>
      <c r="JOS10" s="62"/>
      <c r="JOT10" s="62"/>
      <c r="JOU10" s="62"/>
      <c r="JOV10" s="62"/>
      <c r="JOW10" s="62"/>
      <c r="JOX10" s="62"/>
      <c r="JOY10" s="62"/>
      <c r="JOZ10" s="62"/>
      <c r="JPA10" s="62"/>
      <c r="JPB10" s="62"/>
      <c r="JPC10" s="62"/>
      <c r="JPD10" s="62"/>
      <c r="JPE10" s="62"/>
      <c r="JPF10" s="62"/>
      <c r="JPG10" s="62"/>
      <c r="JPH10" s="62"/>
      <c r="JPI10" s="62"/>
      <c r="JPJ10" s="62"/>
      <c r="JPK10" s="62"/>
      <c r="JPL10" s="62"/>
      <c r="JPM10" s="62"/>
      <c r="JPN10" s="62"/>
      <c r="JPO10" s="62"/>
      <c r="JPP10" s="62"/>
      <c r="JPQ10" s="62"/>
      <c r="JPR10" s="62"/>
      <c r="JPS10" s="62"/>
      <c r="JPT10" s="62"/>
      <c r="JPU10" s="62"/>
      <c r="JPV10" s="62"/>
      <c r="JPW10" s="62"/>
      <c r="JPX10" s="62"/>
      <c r="JPY10" s="62"/>
      <c r="JPZ10" s="62"/>
      <c r="JQA10" s="62"/>
      <c r="JQB10" s="62"/>
      <c r="JQC10" s="62"/>
      <c r="JQD10" s="62"/>
      <c r="JQE10" s="62"/>
      <c r="JQF10" s="62"/>
      <c r="JQG10" s="62"/>
      <c r="JQH10" s="62"/>
      <c r="JQI10" s="62"/>
      <c r="JQJ10" s="62"/>
      <c r="JQK10" s="62"/>
      <c r="JQL10" s="62"/>
      <c r="JQM10" s="62"/>
      <c r="JQN10" s="62"/>
      <c r="JQO10" s="62"/>
      <c r="JQP10" s="62"/>
      <c r="JQQ10" s="62"/>
      <c r="JQR10" s="62"/>
      <c r="JQS10" s="62"/>
      <c r="JQT10" s="62"/>
      <c r="JQU10" s="62"/>
      <c r="JQV10" s="62"/>
      <c r="JQW10" s="62"/>
      <c r="JQX10" s="62"/>
      <c r="JQY10" s="62"/>
      <c r="JQZ10" s="62"/>
      <c r="JRA10" s="62"/>
      <c r="JRB10" s="62"/>
      <c r="JRC10" s="62"/>
      <c r="JRD10" s="62"/>
      <c r="JRE10" s="62"/>
      <c r="JRF10" s="62"/>
      <c r="JRG10" s="62"/>
      <c r="JRH10" s="62"/>
      <c r="JRI10" s="62"/>
      <c r="JRJ10" s="62"/>
      <c r="JRK10" s="62"/>
      <c r="JRL10" s="62"/>
      <c r="JRM10" s="62"/>
      <c r="JRN10" s="62"/>
      <c r="JRO10" s="62"/>
      <c r="JRP10" s="62"/>
      <c r="JRQ10" s="62"/>
      <c r="JRR10" s="62"/>
      <c r="JRS10" s="62"/>
      <c r="JRT10" s="62"/>
      <c r="JRU10" s="62"/>
      <c r="JRV10" s="62"/>
      <c r="JRW10" s="62"/>
      <c r="JRX10" s="62"/>
      <c r="JRY10" s="62"/>
      <c r="JRZ10" s="62"/>
      <c r="JSA10" s="62"/>
      <c r="JSB10" s="62"/>
      <c r="JSC10" s="62"/>
      <c r="JSD10" s="62"/>
      <c r="JSE10" s="62"/>
      <c r="JSF10" s="62"/>
      <c r="JSG10" s="62"/>
      <c r="JSH10" s="62"/>
      <c r="JSI10" s="62"/>
      <c r="JSJ10" s="62"/>
      <c r="JSK10" s="62"/>
      <c r="JSL10" s="62"/>
      <c r="JSM10" s="62"/>
      <c r="JSN10" s="62"/>
      <c r="JSO10" s="62"/>
      <c r="JSP10" s="62"/>
      <c r="JSQ10" s="62"/>
      <c r="JSR10" s="62"/>
      <c r="JSS10" s="62"/>
      <c r="JST10" s="62"/>
      <c r="JSU10" s="62"/>
      <c r="JSV10" s="62"/>
      <c r="JSW10" s="62"/>
      <c r="JSX10" s="62"/>
      <c r="JSY10" s="62"/>
      <c r="JSZ10" s="62"/>
      <c r="JTA10" s="62"/>
      <c r="JTB10" s="62"/>
      <c r="JTC10" s="62"/>
      <c r="JTD10" s="62"/>
      <c r="JTE10" s="62"/>
      <c r="JTF10" s="62"/>
      <c r="JTG10" s="62"/>
      <c r="JTH10" s="62"/>
      <c r="JTI10" s="62"/>
      <c r="JTJ10" s="62"/>
      <c r="JTK10" s="62"/>
      <c r="JTL10" s="62"/>
      <c r="JTM10" s="62"/>
      <c r="JTN10" s="62"/>
      <c r="JTO10" s="62"/>
      <c r="JTP10" s="62"/>
      <c r="JTQ10" s="62"/>
      <c r="JTR10" s="62"/>
      <c r="JTS10" s="62"/>
      <c r="JTT10" s="62"/>
      <c r="JTU10" s="62"/>
      <c r="JTV10" s="62"/>
      <c r="JTW10" s="62"/>
      <c r="JTX10" s="62"/>
      <c r="JTY10" s="62"/>
      <c r="JTZ10" s="62"/>
      <c r="JUA10" s="62"/>
      <c r="JUB10" s="62"/>
      <c r="JUC10" s="62"/>
      <c r="JUD10" s="62"/>
      <c r="JUE10" s="62"/>
      <c r="JUF10" s="62"/>
      <c r="JUG10" s="62"/>
      <c r="JUH10" s="62"/>
      <c r="JUI10" s="62"/>
      <c r="JUJ10" s="62"/>
      <c r="JUK10" s="62"/>
      <c r="JUL10" s="62"/>
      <c r="JUM10" s="62"/>
      <c r="JUN10" s="62"/>
      <c r="JUO10" s="62"/>
      <c r="JUP10" s="62"/>
      <c r="JUQ10" s="62"/>
      <c r="JUR10" s="62"/>
      <c r="JUS10" s="62"/>
      <c r="JUT10" s="62"/>
      <c r="JUU10" s="62"/>
      <c r="JUV10" s="62"/>
      <c r="JUW10" s="62"/>
      <c r="JUX10" s="62"/>
      <c r="JUY10" s="62"/>
      <c r="JUZ10" s="62"/>
      <c r="JVA10" s="62"/>
      <c r="JVB10" s="62"/>
      <c r="JVC10" s="62"/>
      <c r="JVD10" s="62"/>
      <c r="JVE10" s="62"/>
      <c r="JVF10" s="62"/>
      <c r="JVG10" s="62"/>
      <c r="JVH10" s="62"/>
      <c r="JVI10" s="62"/>
      <c r="JVJ10" s="62"/>
      <c r="JVK10" s="62"/>
      <c r="JVL10" s="62"/>
      <c r="JVM10" s="62"/>
      <c r="JVN10" s="62"/>
      <c r="JVO10" s="62"/>
      <c r="JVP10" s="62"/>
      <c r="JVQ10" s="62"/>
      <c r="JVR10" s="62"/>
      <c r="JVS10" s="62"/>
      <c r="JVT10" s="62"/>
      <c r="JVU10" s="62"/>
      <c r="JVV10" s="62"/>
      <c r="JVW10" s="62"/>
      <c r="JVX10" s="62"/>
      <c r="JVY10" s="62"/>
      <c r="JVZ10" s="62"/>
      <c r="JWA10" s="62"/>
      <c r="JWB10" s="62"/>
      <c r="JWC10" s="62"/>
      <c r="JWD10" s="62"/>
      <c r="JWE10" s="62"/>
      <c r="JWF10" s="62"/>
      <c r="JWG10" s="62"/>
      <c r="JWH10" s="62"/>
      <c r="JWI10" s="62"/>
      <c r="JWJ10" s="62"/>
      <c r="JWK10" s="62"/>
      <c r="JWL10" s="62"/>
      <c r="JWM10" s="62"/>
      <c r="JWN10" s="62"/>
      <c r="JWO10" s="62"/>
      <c r="JWP10" s="62"/>
      <c r="JWQ10" s="62"/>
      <c r="JWR10" s="62"/>
      <c r="JWS10" s="62"/>
      <c r="JWT10" s="62"/>
      <c r="JWU10" s="62"/>
      <c r="JWV10" s="62"/>
      <c r="JWW10" s="62"/>
      <c r="JWX10" s="62"/>
      <c r="JWY10" s="62"/>
      <c r="JWZ10" s="62"/>
      <c r="JXA10" s="62"/>
      <c r="JXB10" s="62"/>
      <c r="JXC10" s="62"/>
      <c r="JXD10" s="62"/>
      <c r="JXE10" s="62"/>
      <c r="JXF10" s="62"/>
      <c r="JXG10" s="62"/>
      <c r="JXH10" s="62"/>
      <c r="JXI10" s="62"/>
      <c r="JXJ10" s="62"/>
      <c r="JXK10" s="62"/>
      <c r="JXL10" s="62"/>
      <c r="JXM10" s="62"/>
      <c r="JXN10" s="62"/>
      <c r="JXO10" s="62"/>
      <c r="JXP10" s="62"/>
      <c r="JXQ10" s="62"/>
      <c r="JXR10" s="62"/>
      <c r="JXS10" s="62"/>
      <c r="JXT10" s="62"/>
      <c r="JXU10" s="62"/>
      <c r="JXV10" s="62"/>
      <c r="JXW10" s="62"/>
      <c r="JXX10" s="62"/>
      <c r="JXY10" s="62"/>
      <c r="JXZ10" s="62"/>
      <c r="JYA10" s="62"/>
      <c r="JYB10" s="62"/>
      <c r="JYC10" s="62"/>
      <c r="JYD10" s="62"/>
      <c r="JYE10" s="62"/>
      <c r="JYF10" s="62"/>
      <c r="JYG10" s="62"/>
      <c r="JYH10" s="62"/>
      <c r="JYI10" s="62"/>
      <c r="JYJ10" s="62"/>
      <c r="JYK10" s="62"/>
      <c r="JYL10" s="62"/>
      <c r="JYM10" s="62"/>
      <c r="JYN10" s="62"/>
      <c r="JYO10" s="62"/>
      <c r="JYP10" s="62"/>
      <c r="JYQ10" s="62"/>
      <c r="JYR10" s="62"/>
      <c r="JYS10" s="62"/>
      <c r="JYT10" s="62"/>
      <c r="JYU10" s="62"/>
      <c r="JYV10" s="62"/>
      <c r="JYW10" s="62"/>
      <c r="JYX10" s="62"/>
      <c r="JYY10" s="62"/>
      <c r="JYZ10" s="62"/>
      <c r="JZA10" s="62"/>
      <c r="JZB10" s="62"/>
      <c r="JZC10" s="62"/>
      <c r="JZD10" s="62"/>
      <c r="JZE10" s="62"/>
      <c r="JZF10" s="62"/>
      <c r="JZG10" s="62"/>
      <c r="JZH10" s="62"/>
      <c r="JZI10" s="62"/>
      <c r="JZJ10" s="62"/>
      <c r="JZK10" s="62"/>
      <c r="JZL10" s="62"/>
      <c r="JZM10" s="62"/>
      <c r="JZN10" s="62"/>
      <c r="JZO10" s="62"/>
      <c r="JZP10" s="62"/>
      <c r="JZQ10" s="62"/>
      <c r="JZR10" s="62"/>
      <c r="JZS10" s="62"/>
      <c r="JZT10" s="62"/>
      <c r="JZU10" s="62"/>
      <c r="JZV10" s="62"/>
      <c r="JZW10" s="62"/>
      <c r="JZX10" s="62"/>
      <c r="JZY10" s="62"/>
      <c r="JZZ10" s="62"/>
      <c r="KAA10" s="62"/>
      <c r="KAB10" s="62"/>
      <c r="KAC10" s="62"/>
      <c r="KAD10" s="62"/>
      <c r="KAE10" s="62"/>
      <c r="KAF10" s="62"/>
      <c r="KAG10" s="62"/>
      <c r="KAH10" s="62"/>
      <c r="KAI10" s="62"/>
      <c r="KAJ10" s="62"/>
      <c r="KAK10" s="62"/>
      <c r="KAL10" s="62"/>
      <c r="KAM10" s="62"/>
      <c r="KAN10" s="62"/>
      <c r="KAO10" s="62"/>
      <c r="KAP10" s="62"/>
      <c r="KAQ10" s="62"/>
      <c r="KAR10" s="62"/>
      <c r="KAS10" s="62"/>
      <c r="KAT10" s="62"/>
      <c r="KAU10" s="62"/>
      <c r="KAV10" s="62"/>
      <c r="KAW10" s="62"/>
      <c r="KAX10" s="62"/>
      <c r="KAY10" s="62"/>
      <c r="KAZ10" s="62"/>
      <c r="KBA10" s="62"/>
      <c r="KBB10" s="62"/>
      <c r="KBC10" s="62"/>
      <c r="KBD10" s="62"/>
      <c r="KBE10" s="62"/>
      <c r="KBF10" s="62"/>
      <c r="KBG10" s="62"/>
      <c r="KBH10" s="62"/>
      <c r="KBI10" s="62"/>
      <c r="KBJ10" s="62"/>
      <c r="KBK10" s="62"/>
      <c r="KBL10" s="62"/>
      <c r="KBM10" s="62"/>
      <c r="KBN10" s="62"/>
      <c r="KBO10" s="62"/>
      <c r="KBP10" s="62"/>
      <c r="KBQ10" s="62"/>
      <c r="KBR10" s="62"/>
      <c r="KBS10" s="62"/>
      <c r="KBT10" s="62"/>
      <c r="KBU10" s="62"/>
      <c r="KBV10" s="62"/>
      <c r="KBW10" s="62"/>
      <c r="KBX10" s="62"/>
      <c r="KBY10" s="62"/>
      <c r="KBZ10" s="62"/>
      <c r="KCA10" s="62"/>
      <c r="KCB10" s="62"/>
      <c r="KCC10" s="62"/>
      <c r="KCD10" s="62"/>
      <c r="KCE10" s="62"/>
      <c r="KCF10" s="62"/>
      <c r="KCG10" s="62"/>
      <c r="KCH10" s="62"/>
      <c r="KCI10" s="62"/>
      <c r="KCJ10" s="62"/>
      <c r="KCK10" s="62"/>
      <c r="KCL10" s="62"/>
      <c r="KCM10" s="62"/>
      <c r="KCN10" s="62"/>
      <c r="KCO10" s="62"/>
      <c r="KCP10" s="62"/>
      <c r="KCQ10" s="62"/>
      <c r="KCR10" s="62"/>
      <c r="KCS10" s="62"/>
      <c r="KCT10" s="62"/>
      <c r="KCU10" s="62"/>
      <c r="KCV10" s="62"/>
      <c r="KCW10" s="62"/>
      <c r="KCX10" s="62"/>
      <c r="KCY10" s="62"/>
      <c r="KCZ10" s="62"/>
      <c r="KDA10" s="62"/>
      <c r="KDB10" s="62"/>
      <c r="KDC10" s="62"/>
      <c r="KDD10" s="62"/>
      <c r="KDE10" s="62"/>
      <c r="KDF10" s="62"/>
      <c r="KDG10" s="62"/>
      <c r="KDH10" s="62"/>
      <c r="KDI10" s="62"/>
      <c r="KDJ10" s="62"/>
      <c r="KDK10" s="62"/>
      <c r="KDL10" s="62"/>
      <c r="KDM10" s="62"/>
      <c r="KDN10" s="62"/>
      <c r="KDO10" s="62"/>
      <c r="KDP10" s="62"/>
      <c r="KDQ10" s="62"/>
      <c r="KDR10" s="62"/>
      <c r="KDS10" s="62"/>
      <c r="KDT10" s="62"/>
      <c r="KDU10" s="62"/>
      <c r="KDV10" s="62"/>
      <c r="KDW10" s="62"/>
      <c r="KDX10" s="62"/>
      <c r="KDY10" s="62"/>
      <c r="KDZ10" s="62"/>
      <c r="KEA10" s="62"/>
      <c r="KEB10" s="62"/>
      <c r="KEC10" s="62"/>
      <c r="KED10" s="62"/>
      <c r="KEE10" s="62"/>
      <c r="KEF10" s="62"/>
      <c r="KEG10" s="62"/>
      <c r="KEH10" s="62"/>
      <c r="KEI10" s="62"/>
      <c r="KEJ10" s="62"/>
      <c r="KEK10" s="62"/>
      <c r="KEL10" s="62"/>
      <c r="KEM10" s="62"/>
      <c r="KEN10" s="62"/>
      <c r="KEO10" s="62"/>
      <c r="KEP10" s="62"/>
      <c r="KEQ10" s="62"/>
      <c r="KER10" s="62"/>
      <c r="KES10" s="62"/>
      <c r="KET10" s="62"/>
      <c r="KEU10" s="62"/>
      <c r="KEV10" s="62"/>
      <c r="KEW10" s="62"/>
      <c r="KEX10" s="62"/>
      <c r="KEY10" s="62"/>
      <c r="KEZ10" s="62"/>
      <c r="KFA10" s="62"/>
      <c r="KFB10" s="62"/>
      <c r="KFC10" s="62"/>
      <c r="KFD10" s="62"/>
      <c r="KFE10" s="62"/>
      <c r="KFF10" s="62"/>
      <c r="KFG10" s="62"/>
      <c r="KFH10" s="62"/>
      <c r="KFI10" s="62"/>
      <c r="KFJ10" s="62"/>
      <c r="KFK10" s="62"/>
      <c r="KFL10" s="62"/>
      <c r="KFM10" s="62"/>
      <c r="KFN10" s="62"/>
      <c r="KFO10" s="62"/>
      <c r="KFP10" s="62"/>
      <c r="KFQ10" s="62"/>
      <c r="KFR10" s="62"/>
      <c r="KFS10" s="62"/>
      <c r="KFT10" s="62"/>
      <c r="KFU10" s="62"/>
      <c r="KFV10" s="62"/>
      <c r="KFW10" s="62"/>
      <c r="KFX10" s="62"/>
      <c r="KFY10" s="62"/>
      <c r="KFZ10" s="62"/>
      <c r="KGA10" s="62"/>
      <c r="KGB10" s="62"/>
      <c r="KGC10" s="62"/>
      <c r="KGD10" s="62"/>
      <c r="KGE10" s="62"/>
      <c r="KGF10" s="62"/>
      <c r="KGG10" s="62"/>
      <c r="KGH10" s="62"/>
      <c r="KGI10" s="62"/>
      <c r="KGJ10" s="62"/>
      <c r="KGK10" s="62"/>
      <c r="KGL10" s="62"/>
      <c r="KGM10" s="62"/>
      <c r="KGN10" s="62"/>
      <c r="KGO10" s="62"/>
      <c r="KGP10" s="62"/>
      <c r="KGQ10" s="62"/>
      <c r="KGR10" s="62"/>
      <c r="KGS10" s="62"/>
      <c r="KGT10" s="62"/>
      <c r="KGU10" s="62"/>
      <c r="KGV10" s="62"/>
      <c r="KGW10" s="62"/>
      <c r="KGX10" s="62"/>
      <c r="KGY10" s="62"/>
      <c r="KGZ10" s="62"/>
      <c r="KHA10" s="62"/>
      <c r="KHB10" s="62"/>
      <c r="KHC10" s="62"/>
      <c r="KHD10" s="62"/>
      <c r="KHE10" s="62"/>
      <c r="KHF10" s="62"/>
      <c r="KHG10" s="62"/>
      <c r="KHH10" s="62"/>
      <c r="KHI10" s="62"/>
      <c r="KHJ10" s="62"/>
      <c r="KHK10" s="62"/>
      <c r="KHL10" s="62"/>
      <c r="KHM10" s="62"/>
      <c r="KHN10" s="62"/>
      <c r="KHO10" s="62"/>
      <c r="KHP10" s="62"/>
      <c r="KHQ10" s="62"/>
      <c r="KHR10" s="62"/>
      <c r="KHS10" s="62"/>
      <c r="KHT10" s="62"/>
      <c r="KHU10" s="62"/>
      <c r="KHV10" s="62"/>
      <c r="KHW10" s="62"/>
      <c r="KHX10" s="62"/>
      <c r="KHY10" s="62"/>
      <c r="KHZ10" s="62"/>
      <c r="KIA10" s="62"/>
      <c r="KIB10" s="62"/>
      <c r="KIC10" s="62"/>
      <c r="KID10" s="62"/>
      <c r="KIE10" s="62"/>
      <c r="KIF10" s="62"/>
      <c r="KIG10" s="62"/>
      <c r="KIH10" s="62"/>
      <c r="KII10" s="62"/>
      <c r="KIJ10" s="62"/>
      <c r="KIK10" s="62"/>
      <c r="KIL10" s="62"/>
      <c r="KIM10" s="62"/>
      <c r="KIN10" s="62"/>
      <c r="KIO10" s="62"/>
      <c r="KIP10" s="62"/>
      <c r="KIQ10" s="62"/>
      <c r="KIR10" s="62"/>
      <c r="KIS10" s="62"/>
      <c r="KIT10" s="62"/>
      <c r="KIU10" s="62"/>
      <c r="KIV10" s="62"/>
      <c r="KIW10" s="62"/>
      <c r="KIX10" s="62"/>
      <c r="KIY10" s="62"/>
      <c r="KIZ10" s="62"/>
      <c r="KJA10" s="62"/>
      <c r="KJB10" s="62"/>
      <c r="KJC10" s="62"/>
      <c r="KJD10" s="62"/>
      <c r="KJE10" s="62"/>
      <c r="KJF10" s="62"/>
      <c r="KJG10" s="62"/>
      <c r="KJH10" s="62"/>
      <c r="KJI10" s="62"/>
      <c r="KJJ10" s="62"/>
      <c r="KJK10" s="62"/>
      <c r="KJL10" s="62"/>
      <c r="KJM10" s="62"/>
      <c r="KJN10" s="62"/>
      <c r="KJO10" s="62"/>
      <c r="KJP10" s="62"/>
      <c r="KJQ10" s="62"/>
      <c r="KJR10" s="62"/>
      <c r="KJS10" s="62"/>
      <c r="KJT10" s="62"/>
      <c r="KJU10" s="62"/>
      <c r="KJV10" s="62"/>
      <c r="KJW10" s="62"/>
      <c r="KJX10" s="62"/>
      <c r="KJY10" s="62"/>
      <c r="KJZ10" s="62"/>
      <c r="KKA10" s="62"/>
      <c r="KKB10" s="62"/>
      <c r="KKC10" s="62"/>
      <c r="KKD10" s="62"/>
      <c r="KKE10" s="62"/>
      <c r="KKF10" s="62"/>
      <c r="KKG10" s="62"/>
      <c r="KKH10" s="62"/>
      <c r="KKI10" s="62"/>
      <c r="KKJ10" s="62"/>
      <c r="KKK10" s="62"/>
      <c r="KKL10" s="62"/>
      <c r="KKM10" s="62"/>
      <c r="KKN10" s="62"/>
      <c r="KKO10" s="62"/>
      <c r="KKP10" s="62"/>
      <c r="KKQ10" s="62"/>
      <c r="KKR10" s="62"/>
      <c r="KKS10" s="62"/>
      <c r="KKT10" s="62"/>
      <c r="KKU10" s="62"/>
      <c r="KKV10" s="62"/>
      <c r="KKW10" s="62"/>
      <c r="KKX10" s="62"/>
      <c r="KKY10" s="62"/>
      <c r="KKZ10" s="62"/>
      <c r="KLA10" s="62"/>
      <c r="KLB10" s="62"/>
      <c r="KLC10" s="62"/>
      <c r="KLD10" s="62"/>
      <c r="KLE10" s="62"/>
      <c r="KLF10" s="62"/>
      <c r="KLG10" s="62"/>
      <c r="KLH10" s="62"/>
      <c r="KLI10" s="62"/>
      <c r="KLJ10" s="62"/>
      <c r="KLK10" s="62"/>
      <c r="KLL10" s="62"/>
      <c r="KLM10" s="62"/>
      <c r="KLN10" s="62"/>
      <c r="KLO10" s="62"/>
      <c r="KLP10" s="62"/>
      <c r="KLQ10" s="62"/>
      <c r="KLR10" s="62"/>
      <c r="KLS10" s="62"/>
      <c r="KLT10" s="62"/>
      <c r="KLU10" s="62"/>
      <c r="KLV10" s="62"/>
      <c r="KLW10" s="62"/>
      <c r="KLX10" s="62"/>
      <c r="KLY10" s="62"/>
      <c r="KLZ10" s="62"/>
      <c r="KMA10" s="62"/>
      <c r="KMB10" s="62"/>
      <c r="KMC10" s="62"/>
      <c r="KMD10" s="62"/>
      <c r="KME10" s="62"/>
      <c r="KMF10" s="62"/>
      <c r="KMG10" s="62"/>
      <c r="KMH10" s="62"/>
      <c r="KMI10" s="62"/>
      <c r="KMJ10" s="62"/>
      <c r="KMK10" s="62"/>
      <c r="KML10" s="62"/>
      <c r="KMM10" s="62"/>
      <c r="KMN10" s="62"/>
      <c r="KMO10" s="62"/>
      <c r="KMP10" s="62"/>
      <c r="KMQ10" s="62"/>
      <c r="KMR10" s="62"/>
      <c r="KMS10" s="62"/>
      <c r="KMT10" s="62"/>
      <c r="KMU10" s="62"/>
      <c r="KMV10" s="62"/>
      <c r="KMW10" s="62"/>
      <c r="KMX10" s="62"/>
      <c r="KMY10" s="62"/>
      <c r="KMZ10" s="62"/>
      <c r="KNA10" s="62"/>
      <c r="KNB10" s="62"/>
      <c r="KNC10" s="62"/>
      <c r="KND10" s="62"/>
      <c r="KNE10" s="62"/>
      <c r="KNF10" s="62"/>
      <c r="KNG10" s="62"/>
      <c r="KNH10" s="62"/>
      <c r="KNI10" s="62"/>
      <c r="KNJ10" s="62"/>
      <c r="KNK10" s="62"/>
      <c r="KNL10" s="62"/>
      <c r="KNM10" s="62"/>
      <c r="KNN10" s="62"/>
      <c r="KNO10" s="62"/>
      <c r="KNP10" s="62"/>
      <c r="KNQ10" s="62"/>
      <c r="KNR10" s="62"/>
      <c r="KNS10" s="62"/>
      <c r="KNT10" s="62"/>
      <c r="KNU10" s="62"/>
      <c r="KNV10" s="62"/>
      <c r="KNW10" s="62"/>
      <c r="KNX10" s="62"/>
      <c r="KNY10" s="62"/>
      <c r="KNZ10" s="62"/>
      <c r="KOA10" s="62"/>
      <c r="KOB10" s="62"/>
      <c r="KOC10" s="62"/>
      <c r="KOD10" s="62"/>
      <c r="KOE10" s="62"/>
      <c r="KOF10" s="62"/>
      <c r="KOG10" s="62"/>
      <c r="KOH10" s="62"/>
      <c r="KOI10" s="62"/>
      <c r="KOJ10" s="62"/>
      <c r="KOK10" s="62"/>
      <c r="KOL10" s="62"/>
      <c r="KOM10" s="62"/>
      <c r="KON10" s="62"/>
      <c r="KOO10" s="62"/>
      <c r="KOP10" s="62"/>
      <c r="KOQ10" s="62"/>
      <c r="KOR10" s="62"/>
      <c r="KOS10" s="62"/>
      <c r="KOT10" s="62"/>
      <c r="KOU10" s="62"/>
      <c r="KOV10" s="62"/>
      <c r="KOW10" s="62"/>
      <c r="KOX10" s="62"/>
      <c r="KOY10" s="62"/>
      <c r="KOZ10" s="62"/>
      <c r="KPA10" s="62"/>
      <c r="KPB10" s="62"/>
      <c r="KPC10" s="62"/>
      <c r="KPD10" s="62"/>
      <c r="KPE10" s="62"/>
      <c r="KPF10" s="62"/>
      <c r="KPG10" s="62"/>
      <c r="KPH10" s="62"/>
      <c r="KPI10" s="62"/>
      <c r="KPJ10" s="62"/>
      <c r="KPK10" s="62"/>
      <c r="KPL10" s="62"/>
      <c r="KPM10" s="62"/>
      <c r="KPN10" s="62"/>
      <c r="KPO10" s="62"/>
      <c r="KPP10" s="62"/>
      <c r="KPQ10" s="62"/>
      <c r="KPR10" s="62"/>
      <c r="KPS10" s="62"/>
      <c r="KPT10" s="62"/>
      <c r="KPU10" s="62"/>
      <c r="KPV10" s="62"/>
      <c r="KPW10" s="62"/>
      <c r="KPX10" s="62"/>
      <c r="KPY10" s="62"/>
      <c r="KPZ10" s="62"/>
      <c r="KQA10" s="62"/>
      <c r="KQB10" s="62"/>
      <c r="KQC10" s="62"/>
      <c r="KQD10" s="62"/>
      <c r="KQE10" s="62"/>
      <c r="KQF10" s="62"/>
      <c r="KQG10" s="62"/>
      <c r="KQH10" s="62"/>
      <c r="KQI10" s="62"/>
      <c r="KQJ10" s="62"/>
      <c r="KQK10" s="62"/>
      <c r="KQL10" s="62"/>
      <c r="KQM10" s="62"/>
      <c r="KQN10" s="62"/>
      <c r="KQO10" s="62"/>
      <c r="KQP10" s="62"/>
      <c r="KQQ10" s="62"/>
      <c r="KQR10" s="62"/>
      <c r="KQS10" s="62"/>
      <c r="KQT10" s="62"/>
      <c r="KQU10" s="62"/>
      <c r="KQV10" s="62"/>
      <c r="KQW10" s="62"/>
      <c r="KQX10" s="62"/>
      <c r="KQY10" s="62"/>
      <c r="KQZ10" s="62"/>
      <c r="KRA10" s="62"/>
      <c r="KRB10" s="62"/>
      <c r="KRC10" s="62"/>
      <c r="KRD10" s="62"/>
      <c r="KRE10" s="62"/>
      <c r="KRF10" s="62"/>
      <c r="KRG10" s="62"/>
      <c r="KRH10" s="62"/>
      <c r="KRI10" s="62"/>
      <c r="KRJ10" s="62"/>
      <c r="KRK10" s="62"/>
      <c r="KRL10" s="62"/>
      <c r="KRM10" s="62"/>
      <c r="KRN10" s="62"/>
      <c r="KRO10" s="62"/>
      <c r="KRP10" s="62"/>
      <c r="KRQ10" s="62"/>
      <c r="KRR10" s="62"/>
      <c r="KRS10" s="62"/>
      <c r="KRT10" s="62"/>
      <c r="KRU10" s="62"/>
      <c r="KRV10" s="62"/>
      <c r="KRW10" s="62"/>
      <c r="KRX10" s="62"/>
      <c r="KRY10" s="62"/>
      <c r="KRZ10" s="62"/>
      <c r="KSA10" s="62"/>
      <c r="KSB10" s="62"/>
      <c r="KSC10" s="62"/>
      <c r="KSD10" s="62"/>
      <c r="KSE10" s="62"/>
      <c r="KSF10" s="62"/>
      <c r="KSG10" s="62"/>
      <c r="KSH10" s="62"/>
      <c r="KSI10" s="62"/>
      <c r="KSJ10" s="62"/>
      <c r="KSK10" s="62"/>
      <c r="KSL10" s="62"/>
      <c r="KSM10" s="62"/>
      <c r="KSN10" s="62"/>
      <c r="KSO10" s="62"/>
      <c r="KSP10" s="62"/>
      <c r="KSQ10" s="62"/>
      <c r="KSR10" s="62"/>
      <c r="KSS10" s="62"/>
      <c r="KST10" s="62"/>
      <c r="KSU10" s="62"/>
      <c r="KSV10" s="62"/>
      <c r="KSW10" s="62"/>
      <c r="KSX10" s="62"/>
      <c r="KSY10" s="62"/>
      <c r="KSZ10" s="62"/>
      <c r="KTA10" s="62"/>
      <c r="KTB10" s="62"/>
      <c r="KTC10" s="62"/>
      <c r="KTD10" s="62"/>
      <c r="KTE10" s="62"/>
      <c r="KTF10" s="62"/>
      <c r="KTG10" s="62"/>
      <c r="KTH10" s="62"/>
      <c r="KTI10" s="62"/>
      <c r="KTJ10" s="62"/>
      <c r="KTK10" s="62"/>
      <c r="KTL10" s="62"/>
      <c r="KTM10" s="62"/>
      <c r="KTN10" s="62"/>
      <c r="KTO10" s="62"/>
      <c r="KTP10" s="62"/>
      <c r="KTQ10" s="62"/>
      <c r="KTR10" s="62"/>
      <c r="KTS10" s="62"/>
      <c r="KTT10" s="62"/>
      <c r="KTU10" s="62"/>
      <c r="KTV10" s="62"/>
      <c r="KTW10" s="62"/>
      <c r="KTX10" s="62"/>
      <c r="KTY10" s="62"/>
      <c r="KTZ10" s="62"/>
      <c r="KUA10" s="62"/>
      <c r="KUB10" s="62"/>
      <c r="KUC10" s="62"/>
      <c r="KUD10" s="62"/>
      <c r="KUE10" s="62"/>
      <c r="KUF10" s="62"/>
      <c r="KUG10" s="62"/>
      <c r="KUH10" s="62"/>
      <c r="KUI10" s="62"/>
      <c r="KUJ10" s="62"/>
      <c r="KUK10" s="62"/>
      <c r="KUL10" s="62"/>
      <c r="KUM10" s="62"/>
      <c r="KUN10" s="62"/>
      <c r="KUO10" s="62"/>
      <c r="KUP10" s="62"/>
      <c r="KUQ10" s="62"/>
      <c r="KUR10" s="62"/>
      <c r="KUS10" s="62"/>
      <c r="KUT10" s="62"/>
      <c r="KUU10" s="62"/>
      <c r="KUV10" s="62"/>
      <c r="KUW10" s="62"/>
      <c r="KUX10" s="62"/>
      <c r="KUY10" s="62"/>
      <c r="KUZ10" s="62"/>
      <c r="KVA10" s="62"/>
      <c r="KVB10" s="62"/>
      <c r="KVC10" s="62"/>
      <c r="KVD10" s="62"/>
      <c r="KVE10" s="62"/>
      <c r="KVF10" s="62"/>
      <c r="KVG10" s="62"/>
      <c r="KVH10" s="62"/>
      <c r="KVI10" s="62"/>
      <c r="KVJ10" s="62"/>
      <c r="KVK10" s="62"/>
      <c r="KVL10" s="62"/>
      <c r="KVM10" s="62"/>
      <c r="KVN10" s="62"/>
      <c r="KVO10" s="62"/>
      <c r="KVP10" s="62"/>
      <c r="KVQ10" s="62"/>
      <c r="KVR10" s="62"/>
      <c r="KVS10" s="62"/>
      <c r="KVT10" s="62"/>
      <c r="KVU10" s="62"/>
      <c r="KVV10" s="62"/>
      <c r="KVW10" s="62"/>
      <c r="KVX10" s="62"/>
      <c r="KVY10" s="62"/>
      <c r="KVZ10" s="62"/>
      <c r="KWA10" s="62"/>
      <c r="KWB10" s="62"/>
      <c r="KWC10" s="62"/>
      <c r="KWD10" s="62"/>
      <c r="KWE10" s="62"/>
      <c r="KWF10" s="62"/>
      <c r="KWG10" s="62"/>
      <c r="KWH10" s="62"/>
      <c r="KWI10" s="62"/>
      <c r="KWJ10" s="62"/>
      <c r="KWK10" s="62"/>
      <c r="KWL10" s="62"/>
      <c r="KWM10" s="62"/>
      <c r="KWN10" s="62"/>
      <c r="KWO10" s="62"/>
      <c r="KWP10" s="62"/>
      <c r="KWQ10" s="62"/>
      <c r="KWR10" s="62"/>
      <c r="KWS10" s="62"/>
      <c r="KWT10" s="62"/>
      <c r="KWU10" s="62"/>
      <c r="KWV10" s="62"/>
      <c r="KWW10" s="62"/>
      <c r="KWX10" s="62"/>
      <c r="KWY10" s="62"/>
      <c r="KWZ10" s="62"/>
      <c r="KXA10" s="62"/>
      <c r="KXB10" s="62"/>
      <c r="KXC10" s="62"/>
      <c r="KXD10" s="62"/>
      <c r="KXE10" s="62"/>
      <c r="KXF10" s="62"/>
      <c r="KXG10" s="62"/>
      <c r="KXH10" s="62"/>
      <c r="KXI10" s="62"/>
      <c r="KXJ10" s="62"/>
      <c r="KXK10" s="62"/>
      <c r="KXL10" s="62"/>
      <c r="KXM10" s="62"/>
      <c r="KXN10" s="62"/>
      <c r="KXO10" s="62"/>
      <c r="KXP10" s="62"/>
      <c r="KXQ10" s="62"/>
      <c r="KXR10" s="62"/>
      <c r="KXS10" s="62"/>
      <c r="KXT10" s="62"/>
      <c r="KXU10" s="62"/>
      <c r="KXV10" s="62"/>
      <c r="KXW10" s="62"/>
      <c r="KXX10" s="62"/>
      <c r="KXY10" s="62"/>
      <c r="KXZ10" s="62"/>
      <c r="KYA10" s="62"/>
      <c r="KYB10" s="62"/>
      <c r="KYC10" s="62"/>
      <c r="KYD10" s="62"/>
      <c r="KYE10" s="62"/>
      <c r="KYF10" s="62"/>
      <c r="KYG10" s="62"/>
      <c r="KYH10" s="62"/>
      <c r="KYI10" s="62"/>
      <c r="KYJ10" s="62"/>
      <c r="KYK10" s="62"/>
      <c r="KYL10" s="62"/>
      <c r="KYM10" s="62"/>
      <c r="KYN10" s="62"/>
      <c r="KYO10" s="62"/>
      <c r="KYP10" s="62"/>
      <c r="KYQ10" s="62"/>
      <c r="KYR10" s="62"/>
      <c r="KYS10" s="62"/>
      <c r="KYT10" s="62"/>
      <c r="KYU10" s="62"/>
      <c r="KYV10" s="62"/>
      <c r="KYW10" s="62"/>
      <c r="KYX10" s="62"/>
      <c r="KYY10" s="62"/>
      <c r="KYZ10" s="62"/>
      <c r="KZA10" s="62"/>
      <c r="KZB10" s="62"/>
      <c r="KZC10" s="62"/>
      <c r="KZD10" s="62"/>
      <c r="KZE10" s="62"/>
      <c r="KZF10" s="62"/>
      <c r="KZG10" s="62"/>
      <c r="KZH10" s="62"/>
      <c r="KZI10" s="62"/>
      <c r="KZJ10" s="62"/>
      <c r="KZK10" s="62"/>
      <c r="KZL10" s="62"/>
      <c r="KZM10" s="62"/>
      <c r="KZN10" s="62"/>
      <c r="KZO10" s="62"/>
      <c r="KZP10" s="62"/>
      <c r="KZQ10" s="62"/>
      <c r="KZR10" s="62"/>
      <c r="KZS10" s="62"/>
      <c r="KZT10" s="62"/>
      <c r="KZU10" s="62"/>
      <c r="KZV10" s="62"/>
      <c r="KZW10" s="62"/>
      <c r="KZX10" s="62"/>
      <c r="KZY10" s="62"/>
      <c r="KZZ10" s="62"/>
      <c r="LAA10" s="62"/>
      <c r="LAB10" s="62"/>
      <c r="LAC10" s="62"/>
      <c r="LAD10" s="62"/>
      <c r="LAE10" s="62"/>
      <c r="LAF10" s="62"/>
      <c r="LAG10" s="62"/>
      <c r="LAH10" s="62"/>
      <c r="LAI10" s="62"/>
      <c r="LAJ10" s="62"/>
      <c r="LAK10" s="62"/>
      <c r="LAL10" s="62"/>
      <c r="LAM10" s="62"/>
      <c r="LAN10" s="62"/>
      <c r="LAO10" s="62"/>
      <c r="LAP10" s="62"/>
      <c r="LAQ10" s="62"/>
      <c r="LAR10" s="62"/>
      <c r="LAS10" s="62"/>
      <c r="LAT10" s="62"/>
      <c r="LAU10" s="62"/>
      <c r="LAV10" s="62"/>
      <c r="LAW10" s="62"/>
      <c r="LAX10" s="62"/>
      <c r="LAY10" s="62"/>
      <c r="LAZ10" s="62"/>
      <c r="LBA10" s="62"/>
      <c r="LBB10" s="62"/>
      <c r="LBC10" s="62"/>
      <c r="LBD10" s="62"/>
      <c r="LBE10" s="62"/>
      <c r="LBF10" s="62"/>
      <c r="LBG10" s="62"/>
      <c r="LBH10" s="62"/>
      <c r="LBI10" s="62"/>
      <c r="LBJ10" s="62"/>
      <c r="LBK10" s="62"/>
      <c r="LBL10" s="62"/>
      <c r="LBM10" s="62"/>
      <c r="LBN10" s="62"/>
      <c r="LBO10" s="62"/>
      <c r="LBP10" s="62"/>
      <c r="LBQ10" s="62"/>
      <c r="LBR10" s="62"/>
      <c r="LBS10" s="62"/>
      <c r="LBT10" s="62"/>
      <c r="LBU10" s="62"/>
      <c r="LBV10" s="62"/>
      <c r="LBW10" s="62"/>
      <c r="LBX10" s="62"/>
      <c r="LBY10" s="62"/>
      <c r="LBZ10" s="62"/>
      <c r="LCA10" s="62"/>
      <c r="LCB10" s="62"/>
      <c r="LCC10" s="62"/>
      <c r="LCD10" s="62"/>
      <c r="LCE10" s="62"/>
      <c r="LCF10" s="62"/>
      <c r="LCG10" s="62"/>
      <c r="LCH10" s="62"/>
      <c r="LCI10" s="62"/>
      <c r="LCJ10" s="62"/>
      <c r="LCK10" s="62"/>
      <c r="LCL10" s="62"/>
      <c r="LCM10" s="62"/>
      <c r="LCN10" s="62"/>
      <c r="LCO10" s="62"/>
      <c r="LCP10" s="62"/>
      <c r="LCQ10" s="62"/>
      <c r="LCR10" s="62"/>
      <c r="LCS10" s="62"/>
      <c r="LCT10" s="62"/>
      <c r="LCU10" s="62"/>
      <c r="LCV10" s="62"/>
      <c r="LCW10" s="62"/>
      <c r="LCX10" s="62"/>
      <c r="LCY10" s="62"/>
      <c r="LCZ10" s="62"/>
      <c r="LDA10" s="62"/>
      <c r="LDB10" s="62"/>
      <c r="LDC10" s="62"/>
      <c r="LDD10" s="62"/>
      <c r="LDE10" s="62"/>
      <c r="LDF10" s="62"/>
      <c r="LDG10" s="62"/>
      <c r="LDH10" s="62"/>
      <c r="LDI10" s="62"/>
      <c r="LDJ10" s="62"/>
      <c r="LDK10" s="62"/>
      <c r="LDL10" s="62"/>
      <c r="LDM10" s="62"/>
      <c r="LDN10" s="62"/>
      <c r="LDO10" s="62"/>
      <c r="LDP10" s="62"/>
      <c r="LDQ10" s="62"/>
      <c r="LDR10" s="62"/>
      <c r="LDS10" s="62"/>
      <c r="LDT10" s="62"/>
      <c r="LDU10" s="62"/>
      <c r="LDV10" s="62"/>
      <c r="LDW10" s="62"/>
      <c r="LDX10" s="62"/>
      <c r="LDY10" s="62"/>
      <c r="LDZ10" s="62"/>
      <c r="LEA10" s="62"/>
      <c r="LEB10" s="62"/>
      <c r="LEC10" s="62"/>
      <c r="LED10" s="62"/>
      <c r="LEE10" s="62"/>
      <c r="LEF10" s="62"/>
      <c r="LEG10" s="62"/>
      <c r="LEH10" s="62"/>
      <c r="LEI10" s="62"/>
      <c r="LEJ10" s="62"/>
      <c r="LEK10" s="62"/>
      <c r="LEL10" s="62"/>
      <c r="LEM10" s="62"/>
      <c r="LEN10" s="62"/>
      <c r="LEO10" s="62"/>
      <c r="LEP10" s="62"/>
      <c r="LEQ10" s="62"/>
      <c r="LER10" s="62"/>
      <c r="LES10" s="62"/>
      <c r="LET10" s="62"/>
      <c r="LEU10" s="62"/>
      <c r="LEV10" s="62"/>
      <c r="LEW10" s="62"/>
      <c r="LEX10" s="62"/>
      <c r="LEY10" s="62"/>
      <c r="LEZ10" s="62"/>
      <c r="LFA10" s="62"/>
      <c r="LFB10" s="62"/>
      <c r="LFC10" s="62"/>
      <c r="LFD10" s="62"/>
      <c r="LFE10" s="62"/>
      <c r="LFF10" s="62"/>
      <c r="LFG10" s="62"/>
      <c r="LFH10" s="62"/>
      <c r="LFI10" s="62"/>
      <c r="LFJ10" s="62"/>
      <c r="LFK10" s="62"/>
      <c r="LFL10" s="62"/>
      <c r="LFM10" s="62"/>
      <c r="LFN10" s="62"/>
      <c r="LFO10" s="62"/>
      <c r="LFP10" s="62"/>
      <c r="LFQ10" s="62"/>
      <c r="LFR10" s="62"/>
      <c r="LFS10" s="62"/>
      <c r="LFT10" s="62"/>
      <c r="LFU10" s="62"/>
      <c r="LFV10" s="62"/>
      <c r="LFW10" s="62"/>
      <c r="LFX10" s="62"/>
      <c r="LFY10" s="62"/>
      <c r="LFZ10" s="62"/>
      <c r="LGA10" s="62"/>
      <c r="LGB10" s="62"/>
      <c r="LGC10" s="62"/>
      <c r="LGD10" s="62"/>
      <c r="LGE10" s="62"/>
      <c r="LGF10" s="62"/>
      <c r="LGG10" s="62"/>
      <c r="LGH10" s="62"/>
      <c r="LGI10" s="62"/>
      <c r="LGJ10" s="62"/>
      <c r="LGK10" s="62"/>
      <c r="LGL10" s="62"/>
      <c r="LGM10" s="62"/>
      <c r="LGN10" s="62"/>
      <c r="LGO10" s="62"/>
      <c r="LGP10" s="62"/>
      <c r="LGQ10" s="62"/>
      <c r="LGR10" s="62"/>
      <c r="LGS10" s="62"/>
      <c r="LGT10" s="62"/>
      <c r="LGU10" s="62"/>
      <c r="LGV10" s="62"/>
      <c r="LGW10" s="62"/>
      <c r="LGX10" s="62"/>
      <c r="LGY10" s="62"/>
      <c r="LGZ10" s="62"/>
      <c r="LHA10" s="62"/>
      <c r="LHB10" s="62"/>
      <c r="LHC10" s="62"/>
      <c r="LHD10" s="62"/>
      <c r="LHE10" s="62"/>
      <c r="LHF10" s="62"/>
      <c r="LHG10" s="62"/>
      <c r="LHH10" s="62"/>
      <c r="LHI10" s="62"/>
      <c r="LHJ10" s="62"/>
      <c r="LHK10" s="62"/>
      <c r="LHL10" s="62"/>
      <c r="LHM10" s="62"/>
      <c r="LHN10" s="62"/>
      <c r="LHO10" s="62"/>
      <c r="LHP10" s="62"/>
      <c r="LHQ10" s="62"/>
      <c r="LHR10" s="62"/>
      <c r="LHS10" s="62"/>
      <c r="LHT10" s="62"/>
      <c r="LHU10" s="62"/>
      <c r="LHV10" s="62"/>
      <c r="LHW10" s="62"/>
      <c r="LHX10" s="62"/>
      <c r="LHY10" s="62"/>
      <c r="LHZ10" s="62"/>
      <c r="LIA10" s="62"/>
      <c r="LIB10" s="62"/>
      <c r="LIC10" s="62"/>
      <c r="LID10" s="62"/>
      <c r="LIE10" s="62"/>
      <c r="LIF10" s="62"/>
      <c r="LIG10" s="62"/>
      <c r="LIH10" s="62"/>
      <c r="LII10" s="62"/>
      <c r="LIJ10" s="62"/>
      <c r="LIK10" s="62"/>
      <c r="LIL10" s="62"/>
      <c r="LIM10" s="62"/>
      <c r="LIN10" s="62"/>
      <c r="LIO10" s="62"/>
      <c r="LIP10" s="62"/>
      <c r="LIQ10" s="62"/>
      <c r="LIR10" s="62"/>
      <c r="LIS10" s="62"/>
      <c r="LIT10" s="62"/>
      <c r="LIU10" s="62"/>
      <c r="LIV10" s="62"/>
      <c r="LIW10" s="62"/>
      <c r="LIX10" s="62"/>
      <c r="LIY10" s="62"/>
      <c r="LIZ10" s="62"/>
      <c r="LJA10" s="62"/>
      <c r="LJB10" s="62"/>
      <c r="LJC10" s="62"/>
      <c r="LJD10" s="62"/>
      <c r="LJE10" s="62"/>
      <c r="LJF10" s="62"/>
      <c r="LJG10" s="62"/>
      <c r="LJH10" s="62"/>
      <c r="LJI10" s="62"/>
      <c r="LJJ10" s="62"/>
      <c r="LJK10" s="62"/>
      <c r="LJL10" s="62"/>
      <c r="LJM10" s="62"/>
      <c r="LJN10" s="62"/>
      <c r="LJO10" s="62"/>
      <c r="LJP10" s="62"/>
      <c r="LJQ10" s="62"/>
      <c r="LJR10" s="62"/>
      <c r="LJS10" s="62"/>
      <c r="LJT10" s="62"/>
      <c r="LJU10" s="62"/>
      <c r="LJV10" s="62"/>
      <c r="LJW10" s="62"/>
      <c r="LJX10" s="62"/>
      <c r="LJY10" s="62"/>
      <c r="LJZ10" s="62"/>
      <c r="LKA10" s="62"/>
      <c r="LKB10" s="62"/>
      <c r="LKC10" s="62"/>
      <c r="LKD10" s="62"/>
      <c r="LKE10" s="62"/>
      <c r="LKF10" s="62"/>
      <c r="LKG10" s="62"/>
      <c r="LKH10" s="62"/>
      <c r="LKI10" s="62"/>
      <c r="LKJ10" s="62"/>
      <c r="LKK10" s="62"/>
      <c r="LKL10" s="62"/>
      <c r="LKM10" s="62"/>
      <c r="LKN10" s="62"/>
      <c r="LKO10" s="62"/>
      <c r="LKP10" s="62"/>
      <c r="LKQ10" s="62"/>
      <c r="LKR10" s="62"/>
      <c r="LKS10" s="62"/>
      <c r="LKT10" s="62"/>
      <c r="LKU10" s="62"/>
      <c r="LKV10" s="62"/>
      <c r="LKW10" s="62"/>
      <c r="LKX10" s="62"/>
      <c r="LKY10" s="62"/>
      <c r="LKZ10" s="62"/>
      <c r="LLA10" s="62"/>
      <c r="LLB10" s="62"/>
      <c r="LLC10" s="62"/>
      <c r="LLD10" s="62"/>
      <c r="LLE10" s="62"/>
      <c r="LLF10" s="62"/>
      <c r="LLG10" s="62"/>
      <c r="LLH10" s="62"/>
      <c r="LLI10" s="62"/>
      <c r="LLJ10" s="62"/>
      <c r="LLK10" s="62"/>
      <c r="LLL10" s="62"/>
      <c r="LLM10" s="62"/>
      <c r="LLN10" s="62"/>
      <c r="LLO10" s="62"/>
      <c r="LLP10" s="62"/>
      <c r="LLQ10" s="62"/>
      <c r="LLR10" s="62"/>
      <c r="LLS10" s="62"/>
      <c r="LLT10" s="62"/>
      <c r="LLU10" s="62"/>
      <c r="LLV10" s="62"/>
      <c r="LLW10" s="62"/>
      <c r="LLX10" s="62"/>
      <c r="LLY10" s="62"/>
      <c r="LLZ10" s="62"/>
      <c r="LMA10" s="62"/>
      <c r="LMB10" s="62"/>
      <c r="LMC10" s="62"/>
      <c r="LMD10" s="62"/>
      <c r="LME10" s="62"/>
      <c r="LMF10" s="62"/>
      <c r="LMG10" s="62"/>
      <c r="LMH10" s="62"/>
      <c r="LMI10" s="62"/>
      <c r="LMJ10" s="62"/>
      <c r="LMK10" s="62"/>
      <c r="LML10" s="62"/>
      <c r="LMM10" s="62"/>
      <c r="LMN10" s="62"/>
      <c r="LMO10" s="62"/>
      <c r="LMP10" s="62"/>
      <c r="LMQ10" s="62"/>
      <c r="LMR10" s="62"/>
      <c r="LMS10" s="62"/>
      <c r="LMT10" s="62"/>
      <c r="LMU10" s="62"/>
      <c r="LMV10" s="62"/>
      <c r="LMW10" s="62"/>
      <c r="LMX10" s="62"/>
      <c r="LMY10" s="62"/>
      <c r="LMZ10" s="62"/>
      <c r="LNA10" s="62"/>
      <c r="LNB10" s="62"/>
      <c r="LNC10" s="62"/>
      <c r="LND10" s="62"/>
      <c r="LNE10" s="62"/>
      <c r="LNF10" s="62"/>
      <c r="LNG10" s="62"/>
      <c r="LNH10" s="62"/>
      <c r="LNI10" s="62"/>
      <c r="LNJ10" s="62"/>
      <c r="LNK10" s="62"/>
      <c r="LNL10" s="62"/>
      <c r="LNM10" s="62"/>
      <c r="LNN10" s="62"/>
      <c r="LNO10" s="62"/>
      <c r="LNP10" s="62"/>
      <c r="LNQ10" s="62"/>
      <c r="LNR10" s="62"/>
      <c r="LNS10" s="62"/>
      <c r="LNT10" s="62"/>
      <c r="LNU10" s="62"/>
      <c r="LNV10" s="62"/>
      <c r="LNW10" s="62"/>
      <c r="LNX10" s="62"/>
      <c r="LNY10" s="62"/>
      <c r="LNZ10" s="62"/>
      <c r="LOA10" s="62"/>
      <c r="LOB10" s="62"/>
      <c r="LOC10" s="62"/>
      <c r="LOD10" s="62"/>
      <c r="LOE10" s="62"/>
      <c r="LOF10" s="62"/>
      <c r="LOG10" s="62"/>
      <c r="LOH10" s="62"/>
      <c r="LOI10" s="62"/>
      <c r="LOJ10" s="62"/>
      <c r="LOK10" s="62"/>
      <c r="LOL10" s="62"/>
      <c r="LOM10" s="62"/>
      <c r="LON10" s="62"/>
      <c r="LOO10" s="62"/>
      <c r="LOP10" s="62"/>
      <c r="LOQ10" s="62"/>
      <c r="LOR10" s="62"/>
      <c r="LOS10" s="62"/>
      <c r="LOT10" s="62"/>
      <c r="LOU10" s="62"/>
      <c r="LOV10" s="62"/>
      <c r="LOW10" s="62"/>
      <c r="LOX10" s="62"/>
      <c r="LOY10" s="62"/>
      <c r="LOZ10" s="62"/>
      <c r="LPA10" s="62"/>
      <c r="LPB10" s="62"/>
      <c r="LPC10" s="62"/>
      <c r="LPD10" s="62"/>
      <c r="LPE10" s="62"/>
      <c r="LPF10" s="62"/>
      <c r="LPG10" s="62"/>
      <c r="LPH10" s="62"/>
      <c r="LPI10" s="62"/>
      <c r="LPJ10" s="62"/>
      <c r="LPK10" s="62"/>
      <c r="LPL10" s="62"/>
      <c r="LPM10" s="62"/>
      <c r="LPN10" s="62"/>
      <c r="LPO10" s="62"/>
      <c r="LPP10" s="62"/>
      <c r="LPQ10" s="62"/>
      <c r="LPR10" s="62"/>
      <c r="LPS10" s="62"/>
      <c r="LPT10" s="62"/>
      <c r="LPU10" s="62"/>
      <c r="LPV10" s="62"/>
      <c r="LPW10" s="62"/>
      <c r="LPX10" s="62"/>
      <c r="LPY10" s="62"/>
      <c r="LPZ10" s="62"/>
      <c r="LQA10" s="62"/>
      <c r="LQB10" s="62"/>
      <c r="LQC10" s="62"/>
      <c r="LQD10" s="62"/>
      <c r="LQE10" s="62"/>
      <c r="LQF10" s="62"/>
      <c r="LQG10" s="62"/>
      <c r="LQH10" s="62"/>
      <c r="LQI10" s="62"/>
      <c r="LQJ10" s="62"/>
      <c r="LQK10" s="62"/>
      <c r="LQL10" s="62"/>
      <c r="LQM10" s="62"/>
      <c r="LQN10" s="62"/>
      <c r="LQO10" s="62"/>
      <c r="LQP10" s="62"/>
      <c r="LQQ10" s="62"/>
      <c r="LQR10" s="62"/>
      <c r="LQS10" s="62"/>
      <c r="LQT10" s="62"/>
      <c r="LQU10" s="62"/>
      <c r="LQV10" s="62"/>
      <c r="LQW10" s="62"/>
      <c r="LQX10" s="62"/>
      <c r="LQY10" s="62"/>
      <c r="LQZ10" s="62"/>
      <c r="LRA10" s="62"/>
      <c r="LRB10" s="62"/>
      <c r="LRC10" s="62"/>
      <c r="LRD10" s="62"/>
      <c r="LRE10" s="62"/>
      <c r="LRF10" s="62"/>
      <c r="LRG10" s="62"/>
      <c r="LRH10" s="62"/>
      <c r="LRI10" s="62"/>
      <c r="LRJ10" s="62"/>
      <c r="LRK10" s="62"/>
      <c r="LRL10" s="62"/>
      <c r="LRM10" s="62"/>
      <c r="LRN10" s="62"/>
      <c r="LRO10" s="62"/>
      <c r="LRP10" s="62"/>
      <c r="LRQ10" s="62"/>
      <c r="LRR10" s="62"/>
      <c r="LRS10" s="62"/>
      <c r="LRT10" s="62"/>
      <c r="LRU10" s="62"/>
      <c r="LRV10" s="62"/>
      <c r="LRW10" s="62"/>
      <c r="LRX10" s="62"/>
      <c r="LRY10" s="62"/>
      <c r="LRZ10" s="62"/>
      <c r="LSA10" s="62"/>
      <c r="LSB10" s="62"/>
      <c r="LSC10" s="62"/>
      <c r="LSD10" s="62"/>
      <c r="LSE10" s="62"/>
      <c r="LSF10" s="62"/>
      <c r="LSG10" s="62"/>
      <c r="LSH10" s="62"/>
      <c r="LSI10" s="62"/>
      <c r="LSJ10" s="62"/>
      <c r="LSK10" s="62"/>
      <c r="LSL10" s="62"/>
      <c r="LSM10" s="62"/>
      <c r="LSN10" s="62"/>
      <c r="LSO10" s="62"/>
      <c r="LSP10" s="62"/>
      <c r="LSQ10" s="62"/>
      <c r="LSR10" s="62"/>
      <c r="LSS10" s="62"/>
      <c r="LST10" s="62"/>
      <c r="LSU10" s="62"/>
      <c r="LSV10" s="62"/>
      <c r="LSW10" s="62"/>
      <c r="LSX10" s="62"/>
      <c r="LSY10" s="62"/>
      <c r="LSZ10" s="62"/>
      <c r="LTA10" s="62"/>
      <c r="LTB10" s="62"/>
      <c r="LTC10" s="62"/>
      <c r="LTD10" s="62"/>
      <c r="LTE10" s="62"/>
      <c r="LTF10" s="62"/>
      <c r="LTG10" s="62"/>
      <c r="LTH10" s="62"/>
      <c r="LTI10" s="62"/>
      <c r="LTJ10" s="62"/>
      <c r="LTK10" s="62"/>
      <c r="LTL10" s="62"/>
      <c r="LTM10" s="62"/>
      <c r="LTN10" s="62"/>
      <c r="LTO10" s="62"/>
      <c r="LTP10" s="62"/>
      <c r="LTQ10" s="62"/>
      <c r="LTR10" s="62"/>
      <c r="LTS10" s="62"/>
      <c r="LTT10" s="62"/>
      <c r="LTU10" s="62"/>
      <c r="LTV10" s="62"/>
      <c r="LTW10" s="62"/>
      <c r="LTX10" s="62"/>
      <c r="LTY10" s="62"/>
      <c r="LTZ10" s="62"/>
      <c r="LUA10" s="62"/>
      <c r="LUB10" s="62"/>
      <c r="LUC10" s="62"/>
      <c r="LUD10" s="62"/>
      <c r="LUE10" s="62"/>
      <c r="LUF10" s="62"/>
      <c r="LUG10" s="62"/>
      <c r="LUH10" s="62"/>
      <c r="LUI10" s="62"/>
      <c r="LUJ10" s="62"/>
      <c r="LUK10" s="62"/>
      <c r="LUL10" s="62"/>
      <c r="LUM10" s="62"/>
      <c r="LUN10" s="62"/>
      <c r="LUO10" s="62"/>
      <c r="LUP10" s="62"/>
      <c r="LUQ10" s="62"/>
      <c r="LUR10" s="62"/>
      <c r="LUS10" s="62"/>
      <c r="LUT10" s="62"/>
      <c r="LUU10" s="62"/>
      <c r="LUV10" s="62"/>
      <c r="LUW10" s="62"/>
      <c r="LUX10" s="62"/>
      <c r="LUY10" s="62"/>
      <c r="LUZ10" s="62"/>
      <c r="LVA10" s="62"/>
      <c r="LVB10" s="62"/>
      <c r="LVC10" s="62"/>
      <c r="LVD10" s="62"/>
      <c r="LVE10" s="62"/>
      <c r="LVF10" s="62"/>
      <c r="LVG10" s="62"/>
      <c r="LVH10" s="62"/>
      <c r="LVI10" s="62"/>
      <c r="LVJ10" s="62"/>
      <c r="LVK10" s="62"/>
      <c r="LVL10" s="62"/>
      <c r="LVM10" s="62"/>
      <c r="LVN10" s="62"/>
      <c r="LVO10" s="62"/>
      <c r="LVP10" s="62"/>
      <c r="LVQ10" s="62"/>
      <c r="LVR10" s="62"/>
      <c r="LVS10" s="62"/>
      <c r="LVT10" s="62"/>
      <c r="LVU10" s="62"/>
      <c r="LVV10" s="62"/>
      <c r="LVW10" s="62"/>
      <c r="LVX10" s="62"/>
      <c r="LVY10" s="62"/>
      <c r="LVZ10" s="62"/>
      <c r="LWA10" s="62"/>
      <c r="LWB10" s="62"/>
      <c r="LWC10" s="62"/>
      <c r="LWD10" s="62"/>
      <c r="LWE10" s="62"/>
      <c r="LWF10" s="62"/>
      <c r="LWG10" s="62"/>
      <c r="LWH10" s="62"/>
      <c r="LWI10" s="62"/>
      <c r="LWJ10" s="62"/>
      <c r="LWK10" s="62"/>
      <c r="LWL10" s="62"/>
      <c r="LWM10" s="62"/>
      <c r="LWN10" s="62"/>
      <c r="LWO10" s="62"/>
      <c r="LWP10" s="62"/>
      <c r="LWQ10" s="62"/>
      <c r="LWR10" s="62"/>
      <c r="LWS10" s="62"/>
      <c r="LWT10" s="62"/>
      <c r="LWU10" s="62"/>
      <c r="LWV10" s="62"/>
      <c r="LWW10" s="62"/>
      <c r="LWX10" s="62"/>
      <c r="LWY10" s="62"/>
      <c r="LWZ10" s="62"/>
      <c r="LXA10" s="62"/>
      <c r="LXB10" s="62"/>
      <c r="LXC10" s="62"/>
      <c r="LXD10" s="62"/>
      <c r="LXE10" s="62"/>
      <c r="LXF10" s="62"/>
      <c r="LXG10" s="62"/>
      <c r="LXH10" s="62"/>
      <c r="LXI10" s="62"/>
      <c r="LXJ10" s="62"/>
      <c r="LXK10" s="62"/>
      <c r="LXL10" s="62"/>
      <c r="LXM10" s="62"/>
      <c r="LXN10" s="62"/>
      <c r="LXO10" s="62"/>
      <c r="LXP10" s="62"/>
      <c r="LXQ10" s="62"/>
      <c r="LXR10" s="62"/>
      <c r="LXS10" s="62"/>
      <c r="LXT10" s="62"/>
      <c r="LXU10" s="62"/>
      <c r="LXV10" s="62"/>
      <c r="LXW10" s="62"/>
      <c r="LXX10" s="62"/>
      <c r="LXY10" s="62"/>
      <c r="LXZ10" s="62"/>
      <c r="LYA10" s="62"/>
      <c r="LYB10" s="62"/>
      <c r="LYC10" s="62"/>
      <c r="LYD10" s="62"/>
      <c r="LYE10" s="62"/>
      <c r="LYF10" s="62"/>
      <c r="LYG10" s="62"/>
      <c r="LYH10" s="62"/>
      <c r="LYI10" s="62"/>
      <c r="LYJ10" s="62"/>
      <c r="LYK10" s="62"/>
      <c r="LYL10" s="62"/>
      <c r="LYM10" s="62"/>
      <c r="LYN10" s="62"/>
      <c r="LYO10" s="62"/>
      <c r="LYP10" s="62"/>
      <c r="LYQ10" s="62"/>
      <c r="LYR10" s="62"/>
      <c r="LYS10" s="62"/>
      <c r="LYT10" s="62"/>
      <c r="LYU10" s="62"/>
      <c r="LYV10" s="62"/>
      <c r="LYW10" s="62"/>
      <c r="LYX10" s="62"/>
      <c r="LYY10" s="62"/>
      <c r="LYZ10" s="62"/>
      <c r="LZA10" s="62"/>
      <c r="LZB10" s="62"/>
      <c r="LZC10" s="62"/>
      <c r="LZD10" s="62"/>
      <c r="LZE10" s="62"/>
      <c r="LZF10" s="62"/>
      <c r="LZG10" s="62"/>
      <c r="LZH10" s="62"/>
      <c r="LZI10" s="62"/>
      <c r="LZJ10" s="62"/>
      <c r="LZK10" s="62"/>
      <c r="LZL10" s="62"/>
      <c r="LZM10" s="62"/>
      <c r="LZN10" s="62"/>
      <c r="LZO10" s="62"/>
      <c r="LZP10" s="62"/>
      <c r="LZQ10" s="62"/>
      <c r="LZR10" s="62"/>
      <c r="LZS10" s="62"/>
      <c r="LZT10" s="62"/>
      <c r="LZU10" s="62"/>
      <c r="LZV10" s="62"/>
      <c r="LZW10" s="62"/>
      <c r="LZX10" s="62"/>
      <c r="LZY10" s="62"/>
      <c r="LZZ10" s="62"/>
      <c r="MAA10" s="62"/>
      <c r="MAB10" s="62"/>
      <c r="MAC10" s="62"/>
      <c r="MAD10" s="62"/>
      <c r="MAE10" s="62"/>
      <c r="MAF10" s="62"/>
      <c r="MAG10" s="62"/>
      <c r="MAH10" s="62"/>
      <c r="MAI10" s="62"/>
      <c r="MAJ10" s="62"/>
      <c r="MAK10" s="62"/>
      <c r="MAL10" s="62"/>
      <c r="MAM10" s="62"/>
      <c r="MAN10" s="62"/>
      <c r="MAO10" s="62"/>
      <c r="MAP10" s="62"/>
      <c r="MAQ10" s="62"/>
      <c r="MAR10" s="62"/>
      <c r="MAS10" s="62"/>
      <c r="MAT10" s="62"/>
      <c r="MAU10" s="62"/>
      <c r="MAV10" s="62"/>
      <c r="MAW10" s="62"/>
      <c r="MAX10" s="62"/>
      <c r="MAY10" s="62"/>
      <c r="MAZ10" s="62"/>
      <c r="MBA10" s="62"/>
      <c r="MBB10" s="62"/>
      <c r="MBC10" s="62"/>
      <c r="MBD10" s="62"/>
      <c r="MBE10" s="62"/>
      <c r="MBF10" s="62"/>
      <c r="MBG10" s="62"/>
      <c r="MBH10" s="62"/>
      <c r="MBI10" s="62"/>
      <c r="MBJ10" s="62"/>
      <c r="MBK10" s="62"/>
      <c r="MBL10" s="62"/>
      <c r="MBM10" s="62"/>
      <c r="MBN10" s="62"/>
      <c r="MBO10" s="62"/>
      <c r="MBP10" s="62"/>
      <c r="MBQ10" s="62"/>
      <c r="MBR10" s="62"/>
      <c r="MBS10" s="62"/>
      <c r="MBT10" s="62"/>
      <c r="MBU10" s="62"/>
      <c r="MBV10" s="62"/>
      <c r="MBW10" s="62"/>
      <c r="MBX10" s="62"/>
      <c r="MBY10" s="62"/>
      <c r="MBZ10" s="62"/>
      <c r="MCA10" s="62"/>
      <c r="MCB10" s="62"/>
      <c r="MCC10" s="62"/>
      <c r="MCD10" s="62"/>
      <c r="MCE10" s="62"/>
      <c r="MCF10" s="62"/>
      <c r="MCG10" s="62"/>
      <c r="MCH10" s="62"/>
      <c r="MCI10" s="62"/>
      <c r="MCJ10" s="62"/>
      <c r="MCK10" s="62"/>
      <c r="MCL10" s="62"/>
      <c r="MCM10" s="62"/>
      <c r="MCN10" s="62"/>
      <c r="MCO10" s="62"/>
      <c r="MCP10" s="62"/>
      <c r="MCQ10" s="62"/>
      <c r="MCR10" s="62"/>
      <c r="MCS10" s="62"/>
      <c r="MCT10" s="62"/>
      <c r="MCU10" s="62"/>
      <c r="MCV10" s="62"/>
      <c r="MCW10" s="62"/>
      <c r="MCX10" s="62"/>
      <c r="MCY10" s="62"/>
      <c r="MCZ10" s="62"/>
      <c r="MDA10" s="62"/>
      <c r="MDB10" s="62"/>
      <c r="MDC10" s="62"/>
      <c r="MDD10" s="62"/>
      <c r="MDE10" s="62"/>
      <c r="MDF10" s="62"/>
      <c r="MDG10" s="62"/>
      <c r="MDH10" s="62"/>
      <c r="MDI10" s="62"/>
      <c r="MDJ10" s="62"/>
      <c r="MDK10" s="62"/>
      <c r="MDL10" s="62"/>
      <c r="MDM10" s="62"/>
      <c r="MDN10" s="62"/>
      <c r="MDO10" s="62"/>
      <c r="MDP10" s="62"/>
      <c r="MDQ10" s="62"/>
      <c r="MDR10" s="62"/>
      <c r="MDS10" s="62"/>
      <c r="MDT10" s="62"/>
      <c r="MDU10" s="62"/>
      <c r="MDV10" s="62"/>
      <c r="MDW10" s="62"/>
      <c r="MDX10" s="62"/>
      <c r="MDY10" s="62"/>
      <c r="MDZ10" s="62"/>
      <c r="MEA10" s="62"/>
      <c r="MEB10" s="62"/>
      <c r="MEC10" s="62"/>
      <c r="MED10" s="62"/>
      <c r="MEE10" s="62"/>
      <c r="MEF10" s="62"/>
      <c r="MEG10" s="62"/>
      <c r="MEH10" s="62"/>
      <c r="MEI10" s="62"/>
      <c r="MEJ10" s="62"/>
      <c r="MEK10" s="62"/>
      <c r="MEL10" s="62"/>
      <c r="MEM10" s="62"/>
      <c r="MEN10" s="62"/>
      <c r="MEO10" s="62"/>
      <c r="MEP10" s="62"/>
      <c r="MEQ10" s="62"/>
      <c r="MER10" s="62"/>
      <c r="MES10" s="62"/>
      <c r="MET10" s="62"/>
      <c r="MEU10" s="62"/>
      <c r="MEV10" s="62"/>
      <c r="MEW10" s="62"/>
      <c r="MEX10" s="62"/>
      <c r="MEY10" s="62"/>
      <c r="MEZ10" s="62"/>
      <c r="MFA10" s="62"/>
      <c r="MFB10" s="62"/>
      <c r="MFC10" s="62"/>
      <c r="MFD10" s="62"/>
      <c r="MFE10" s="62"/>
      <c r="MFF10" s="62"/>
      <c r="MFG10" s="62"/>
      <c r="MFH10" s="62"/>
      <c r="MFI10" s="62"/>
      <c r="MFJ10" s="62"/>
      <c r="MFK10" s="62"/>
      <c r="MFL10" s="62"/>
      <c r="MFM10" s="62"/>
      <c r="MFN10" s="62"/>
      <c r="MFO10" s="62"/>
      <c r="MFP10" s="62"/>
      <c r="MFQ10" s="62"/>
      <c r="MFR10" s="62"/>
      <c r="MFS10" s="62"/>
      <c r="MFT10" s="62"/>
      <c r="MFU10" s="62"/>
      <c r="MFV10" s="62"/>
      <c r="MFW10" s="62"/>
      <c r="MFX10" s="62"/>
      <c r="MFY10" s="62"/>
      <c r="MFZ10" s="62"/>
      <c r="MGA10" s="62"/>
      <c r="MGB10" s="62"/>
      <c r="MGC10" s="62"/>
      <c r="MGD10" s="62"/>
      <c r="MGE10" s="62"/>
      <c r="MGF10" s="62"/>
      <c r="MGG10" s="62"/>
      <c r="MGH10" s="62"/>
      <c r="MGI10" s="62"/>
      <c r="MGJ10" s="62"/>
      <c r="MGK10" s="62"/>
      <c r="MGL10" s="62"/>
      <c r="MGM10" s="62"/>
      <c r="MGN10" s="62"/>
      <c r="MGO10" s="62"/>
      <c r="MGP10" s="62"/>
      <c r="MGQ10" s="62"/>
      <c r="MGR10" s="62"/>
      <c r="MGS10" s="62"/>
      <c r="MGT10" s="62"/>
      <c r="MGU10" s="62"/>
      <c r="MGV10" s="62"/>
      <c r="MGW10" s="62"/>
      <c r="MGX10" s="62"/>
      <c r="MGY10" s="62"/>
      <c r="MGZ10" s="62"/>
      <c r="MHA10" s="62"/>
      <c r="MHB10" s="62"/>
      <c r="MHC10" s="62"/>
      <c r="MHD10" s="62"/>
      <c r="MHE10" s="62"/>
      <c r="MHF10" s="62"/>
      <c r="MHG10" s="62"/>
      <c r="MHH10" s="62"/>
      <c r="MHI10" s="62"/>
      <c r="MHJ10" s="62"/>
      <c r="MHK10" s="62"/>
      <c r="MHL10" s="62"/>
      <c r="MHM10" s="62"/>
      <c r="MHN10" s="62"/>
      <c r="MHO10" s="62"/>
      <c r="MHP10" s="62"/>
      <c r="MHQ10" s="62"/>
      <c r="MHR10" s="62"/>
      <c r="MHS10" s="62"/>
      <c r="MHT10" s="62"/>
      <c r="MHU10" s="62"/>
      <c r="MHV10" s="62"/>
      <c r="MHW10" s="62"/>
      <c r="MHX10" s="62"/>
      <c r="MHY10" s="62"/>
      <c r="MHZ10" s="62"/>
      <c r="MIA10" s="62"/>
      <c r="MIB10" s="62"/>
      <c r="MIC10" s="62"/>
      <c r="MID10" s="62"/>
      <c r="MIE10" s="62"/>
      <c r="MIF10" s="62"/>
      <c r="MIG10" s="62"/>
      <c r="MIH10" s="62"/>
      <c r="MII10" s="62"/>
      <c r="MIJ10" s="62"/>
      <c r="MIK10" s="62"/>
      <c r="MIL10" s="62"/>
      <c r="MIM10" s="62"/>
      <c r="MIN10" s="62"/>
      <c r="MIO10" s="62"/>
      <c r="MIP10" s="62"/>
      <c r="MIQ10" s="62"/>
      <c r="MIR10" s="62"/>
      <c r="MIS10" s="62"/>
      <c r="MIT10" s="62"/>
      <c r="MIU10" s="62"/>
      <c r="MIV10" s="62"/>
      <c r="MIW10" s="62"/>
      <c r="MIX10" s="62"/>
      <c r="MIY10" s="62"/>
      <c r="MIZ10" s="62"/>
      <c r="MJA10" s="62"/>
      <c r="MJB10" s="62"/>
      <c r="MJC10" s="62"/>
      <c r="MJD10" s="62"/>
      <c r="MJE10" s="62"/>
      <c r="MJF10" s="62"/>
      <c r="MJG10" s="62"/>
      <c r="MJH10" s="62"/>
      <c r="MJI10" s="62"/>
      <c r="MJJ10" s="62"/>
      <c r="MJK10" s="62"/>
      <c r="MJL10" s="62"/>
      <c r="MJM10" s="62"/>
      <c r="MJN10" s="62"/>
      <c r="MJO10" s="62"/>
      <c r="MJP10" s="62"/>
      <c r="MJQ10" s="62"/>
      <c r="MJR10" s="62"/>
      <c r="MJS10" s="62"/>
      <c r="MJT10" s="62"/>
      <c r="MJU10" s="62"/>
      <c r="MJV10" s="62"/>
      <c r="MJW10" s="62"/>
      <c r="MJX10" s="62"/>
      <c r="MJY10" s="62"/>
      <c r="MJZ10" s="62"/>
      <c r="MKA10" s="62"/>
      <c r="MKB10" s="62"/>
      <c r="MKC10" s="62"/>
      <c r="MKD10" s="62"/>
      <c r="MKE10" s="62"/>
      <c r="MKF10" s="62"/>
      <c r="MKG10" s="62"/>
      <c r="MKH10" s="62"/>
      <c r="MKI10" s="62"/>
      <c r="MKJ10" s="62"/>
      <c r="MKK10" s="62"/>
      <c r="MKL10" s="62"/>
      <c r="MKM10" s="62"/>
      <c r="MKN10" s="62"/>
      <c r="MKO10" s="62"/>
      <c r="MKP10" s="62"/>
      <c r="MKQ10" s="62"/>
      <c r="MKR10" s="62"/>
      <c r="MKS10" s="62"/>
      <c r="MKT10" s="62"/>
      <c r="MKU10" s="62"/>
      <c r="MKV10" s="62"/>
      <c r="MKW10" s="62"/>
      <c r="MKX10" s="62"/>
      <c r="MKY10" s="62"/>
      <c r="MKZ10" s="62"/>
      <c r="MLA10" s="62"/>
      <c r="MLB10" s="62"/>
      <c r="MLC10" s="62"/>
      <c r="MLD10" s="62"/>
      <c r="MLE10" s="62"/>
      <c r="MLF10" s="62"/>
      <c r="MLG10" s="62"/>
      <c r="MLH10" s="62"/>
      <c r="MLI10" s="62"/>
      <c r="MLJ10" s="62"/>
      <c r="MLK10" s="62"/>
      <c r="MLL10" s="62"/>
      <c r="MLM10" s="62"/>
      <c r="MLN10" s="62"/>
      <c r="MLO10" s="62"/>
      <c r="MLP10" s="62"/>
      <c r="MLQ10" s="62"/>
      <c r="MLR10" s="62"/>
      <c r="MLS10" s="62"/>
      <c r="MLT10" s="62"/>
      <c r="MLU10" s="62"/>
      <c r="MLV10" s="62"/>
      <c r="MLW10" s="62"/>
      <c r="MLX10" s="62"/>
      <c r="MLY10" s="62"/>
      <c r="MLZ10" s="62"/>
      <c r="MMA10" s="62"/>
      <c r="MMB10" s="62"/>
      <c r="MMC10" s="62"/>
      <c r="MMD10" s="62"/>
      <c r="MME10" s="62"/>
      <c r="MMF10" s="62"/>
      <c r="MMG10" s="62"/>
      <c r="MMH10" s="62"/>
      <c r="MMI10" s="62"/>
      <c r="MMJ10" s="62"/>
      <c r="MMK10" s="62"/>
      <c r="MML10" s="62"/>
      <c r="MMM10" s="62"/>
      <c r="MMN10" s="62"/>
      <c r="MMO10" s="62"/>
      <c r="MMP10" s="62"/>
      <c r="MMQ10" s="62"/>
      <c r="MMR10" s="62"/>
      <c r="MMS10" s="62"/>
      <c r="MMT10" s="62"/>
      <c r="MMU10" s="62"/>
      <c r="MMV10" s="62"/>
      <c r="MMW10" s="62"/>
      <c r="MMX10" s="62"/>
      <c r="MMY10" s="62"/>
      <c r="MMZ10" s="62"/>
      <c r="MNA10" s="62"/>
      <c r="MNB10" s="62"/>
      <c r="MNC10" s="62"/>
      <c r="MND10" s="62"/>
      <c r="MNE10" s="62"/>
      <c r="MNF10" s="62"/>
      <c r="MNG10" s="62"/>
      <c r="MNH10" s="62"/>
      <c r="MNI10" s="62"/>
      <c r="MNJ10" s="62"/>
      <c r="MNK10" s="62"/>
      <c r="MNL10" s="62"/>
      <c r="MNM10" s="62"/>
      <c r="MNN10" s="62"/>
      <c r="MNO10" s="62"/>
      <c r="MNP10" s="62"/>
      <c r="MNQ10" s="62"/>
      <c r="MNR10" s="62"/>
      <c r="MNS10" s="62"/>
      <c r="MNT10" s="62"/>
      <c r="MNU10" s="62"/>
      <c r="MNV10" s="62"/>
      <c r="MNW10" s="62"/>
      <c r="MNX10" s="62"/>
      <c r="MNY10" s="62"/>
      <c r="MNZ10" s="62"/>
      <c r="MOA10" s="62"/>
      <c r="MOB10" s="62"/>
      <c r="MOC10" s="62"/>
      <c r="MOD10" s="62"/>
      <c r="MOE10" s="62"/>
      <c r="MOF10" s="62"/>
      <c r="MOG10" s="62"/>
      <c r="MOH10" s="62"/>
      <c r="MOI10" s="62"/>
      <c r="MOJ10" s="62"/>
      <c r="MOK10" s="62"/>
      <c r="MOL10" s="62"/>
      <c r="MOM10" s="62"/>
      <c r="MON10" s="62"/>
      <c r="MOO10" s="62"/>
      <c r="MOP10" s="62"/>
      <c r="MOQ10" s="62"/>
      <c r="MOR10" s="62"/>
      <c r="MOS10" s="62"/>
      <c r="MOT10" s="62"/>
      <c r="MOU10" s="62"/>
      <c r="MOV10" s="62"/>
      <c r="MOW10" s="62"/>
      <c r="MOX10" s="62"/>
      <c r="MOY10" s="62"/>
      <c r="MOZ10" s="62"/>
      <c r="MPA10" s="62"/>
      <c r="MPB10" s="62"/>
      <c r="MPC10" s="62"/>
      <c r="MPD10" s="62"/>
      <c r="MPE10" s="62"/>
      <c r="MPF10" s="62"/>
      <c r="MPG10" s="62"/>
      <c r="MPH10" s="62"/>
      <c r="MPI10" s="62"/>
      <c r="MPJ10" s="62"/>
      <c r="MPK10" s="62"/>
      <c r="MPL10" s="62"/>
      <c r="MPM10" s="62"/>
      <c r="MPN10" s="62"/>
      <c r="MPO10" s="62"/>
      <c r="MPP10" s="62"/>
      <c r="MPQ10" s="62"/>
      <c r="MPR10" s="62"/>
      <c r="MPS10" s="62"/>
      <c r="MPT10" s="62"/>
      <c r="MPU10" s="62"/>
      <c r="MPV10" s="62"/>
      <c r="MPW10" s="62"/>
      <c r="MPX10" s="62"/>
      <c r="MPY10" s="62"/>
      <c r="MPZ10" s="62"/>
      <c r="MQA10" s="62"/>
      <c r="MQB10" s="62"/>
      <c r="MQC10" s="62"/>
      <c r="MQD10" s="62"/>
      <c r="MQE10" s="62"/>
      <c r="MQF10" s="62"/>
      <c r="MQG10" s="62"/>
      <c r="MQH10" s="62"/>
      <c r="MQI10" s="62"/>
      <c r="MQJ10" s="62"/>
      <c r="MQK10" s="62"/>
      <c r="MQL10" s="62"/>
      <c r="MQM10" s="62"/>
      <c r="MQN10" s="62"/>
      <c r="MQO10" s="62"/>
      <c r="MQP10" s="62"/>
      <c r="MQQ10" s="62"/>
      <c r="MQR10" s="62"/>
      <c r="MQS10" s="62"/>
      <c r="MQT10" s="62"/>
      <c r="MQU10" s="62"/>
      <c r="MQV10" s="62"/>
      <c r="MQW10" s="62"/>
      <c r="MQX10" s="62"/>
      <c r="MQY10" s="62"/>
      <c r="MQZ10" s="62"/>
      <c r="MRA10" s="62"/>
      <c r="MRB10" s="62"/>
      <c r="MRC10" s="62"/>
      <c r="MRD10" s="62"/>
      <c r="MRE10" s="62"/>
      <c r="MRF10" s="62"/>
      <c r="MRG10" s="62"/>
      <c r="MRH10" s="62"/>
      <c r="MRI10" s="62"/>
      <c r="MRJ10" s="62"/>
      <c r="MRK10" s="62"/>
      <c r="MRL10" s="62"/>
      <c r="MRM10" s="62"/>
      <c r="MRN10" s="62"/>
      <c r="MRO10" s="62"/>
      <c r="MRP10" s="62"/>
      <c r="MRQ10" s="62"/>
      <c r="MRR10" s="62"/>
      <c r="MRS10" s="62"/>
      <c r="MRT10" s="62"/>
      <c r="MRU10" s="62"/>
      <c r="MRV10" s="62"/>
      <c r="MRW10" s="62"/>
      <c r="MRX10" s="62"/>
      <c r="MRY10" s="62"/>
      <c r="MRZ10" s="62"/>
      <c r="MSA10" s="62"/>
      <c r="MSB10" s="62"/>
      <c r="MSC10" s="62"/>
      <c r="MSD10" s="62"/>
      <c r="MSE10" s="62"/>
      <c r="MSF10" s="62"/>
      <c r="MSG10" s="62"/>
      <c r="MSH10" s="62"/>
      <c r="MSI10" s="62"/>
      <c r="MSJ10" s="62"/>
      <c r="MSK10" s="62"/>
      <c r="MSL10" s="62"/>
      <c r="MSM10" s="62"/>
      <c r="MSN10" s="62"/>
      <c r="MSO10" s="62"/>
      <c r="MSP10" s="62"/>
      <c r="MSQ10" s="62"/>
      <c r="MSR10" s="62"/>
      <c r="MSS10" s="62"/>
      <c r="MST10" s="62"/>
      <c r="MSU10" s="62"/>
      <c r="MSV10" s="62"/>
      <c r="MSW10" s="62"/>
      <c r="MSX10" s="62"/>
      <c r="MSY10" s="62"/>
      <c r="MSZ10" s="62"/>
      <c r="MTA10" s="62"/>
      <c r="MTB10" s="62"/>
      <c r="MTC10" s="62"/>
      <c r="MTD10" s="62"/>
      <c r="MTE10" s="62"/>
      <c r="MTF10" s="62"/>
      <c r="MTG10" s="62"/>
      <c r="MTH10" s="62"/>
      <c r="MTI10" s="62"/>
      <c r="MTJ10" s="62"/>
      <c r="MTK10" s="62"/>
      <c r="MTL10" s="62"/>
      <c r="MTM10" s="62"/>
      <c r="MTN10" s="62"/>
      <c r="MTO10" s="62"/>
      <c r="MTP10" s="62"/>
      <c r="MTQ10" s="62"/>
      <c r="MTR10" s="62"/>
      <c r="MTS10" s="62"/>
      <c r="MTT10" s="62"/>
      <c r="MTU10" s="62"/>
      <c r="MTV10" s="62"/>
      <c r="MTW10" s="62"/>
      <c r="MTX10" s="62"/>
      <c r="MTY10" s="62"/>
      <c r="MTZ10" s="62"/>
      <c r="MUA10" s="62"/>
      <c r="MUB10" s="62"/>
      <c r="MUC10" s="62"/>
      <c r="MUD10" s="62"/>
      <c r="MUE10" s="62"/>
      <c r="MUF10" s="62"/>
      <c r="MUG10" s="62"/>
      <c r="MUH10" s="62"/>
      <c r="MUI10" s="62"/>
      <c r="MUJ10" s="62"/>
      <c r="MUK10" s="62"/>
      <c r="MUL10" s="62"/>
      <c r="MUM10" s="62"/>
      <c r="MUN10" s="62"/>
      <c r="MUO10" s="62"/>
      <c r="MUP10" s="62"/>
      <c r="MUQ10" s="62"/>
      <c r="MUR10" s="62"/>
      <c r="MUS10" s="62"/>
      <c r="MUT10" s="62"/>
      <c r="MUU10" s="62"/>
      <c r="MUV10" s="62"/>
      <c r="MUW10" s="62"/>
      <c r="MUX10" s="62"/>
      <c r="MUY10" s="62"/>
      <c r="MUZ10" s="62"/>
      <c r="MVA10" s="62"/>
      <c r="MVB10" s="62"/>
      <c r="MVC10" s="62"/>
      <c r="MVD10" s="62"/>
      <c r="MVE10" s="62"/>
      <c r="MVF10" s="62"/>
      <c r="MVG10" s="62"/>
      <c r="MVH10" s="62"/>
      <c r="MVI10" s="62"/>
      <c r="MVJ10" s="62"/>
      <c r="MVK10" s="62"/>
      <c r="MVL10" s="62"/>
      <c r="MVM10" s="62"/>
      <c r="MVN10" s="62"/>
      <c r="MVO10" s="62"/>
      <c r="MVP10" s="62"/>
      <c r="MVQ10" s="62"/>
      <c r="MVR10" s="62"/>
      <c r="MVS10" s="62"/>
      <c r="MVT10" s="62"/>
      <c r="MVU10" s="62"/>
      <c r="MVV10" s="62"/>
      <c r="MVW10" s="62"/>
      <c r="MVX10" s="62"/>
      <c r="MVY10" s="62"/>
      <c r="MVZ10" s="62"/>
      <c r="MWA10" s="62"/>
      <c r="MWB10" s="62"/>
      <c r="MWC10" s="62"/>
      <c r="MWD10" s="62"/>
      <c r="MWE10" s="62"/>
      <c r="MWF10" s="62"/>
      <c r="MWG10" s="62"/>
      <c r="MWH10" s="62"/>
      <c r="MWI10" s="62"/>
      <c r="MWJ10" s="62"/>
      <c r="MWK10" s="62"/>
      <c r="MWL10" s="62"/>
      <c r="MWM10" s="62"/>
      <c r="MWN10" s="62"/>
      <c r="MWO10" s="62"/>
      <c r="MWP10" s="62"/>
      <c r="MWQ10" s="62"/>
      <c r="MWR10" s="62"/>
      <c r="MWS10" s="62"/>
      <c r="MWT10" s="62"/>
      <c r="MWU10" s="62"/>
      <c r="MWV10" s="62"/>
      <c r="MWW10" s="62"/>
      <c r="MWX10" s="62"/>
      <c r="MWY10" s="62"/>
      <c r="MWZ10" s="62"/>
      <c r="MXA10" s="62"/>
      <c r="MXB10" s="62"/>
      <c r="MXC10" s="62"/>
      <c r="MXD10" s="62"/>
      <c r="MXE10" s="62"/>
      <c r="MXF10" s="62"/>
      <c r="MXG10" s="62"/>
      <c r="MXH10" s="62"/>
      <c r="MXI10" s="62"/>
      <c r="MXJ10" s="62"/>
      <c r="MXK10" s="62"/>
      <c r="MXL10" s="62"/>
      <c r="MXM10" s="62"/>
      <c r="MXN10" s="62"/>
      <c r="MXO10" s="62"/>
      <c r="MXP10" s="62"/>
      <c r="MXQ10" s="62"/>
      <c r="MXR10" s="62"/>
      <c r="MXS10" s="62"/>
      <c r="MXT10" s="62"/>
      <c r="MXU10" s="62"/>
      <c r="MXV10" s="62"/>
      <c r="MXW10" s="62"/>
      <c r="MXX10" s="62"/>
      <c r="MXY10" s="62"/>
      <c r="MXZ10" s="62"/>
      <c r="MYA10" s="62"/>
      <c r="MYB10" s="62"/>
      <c r="MYC10" s="62"/>
      <c r="MYD10" s="62"/>
      <c r="MYE10" s="62"/>
      <c r="MYF10" s="62"/>
      <c r="MYG10" s="62"/>
      <c r="MYH10" s="62"/>
      <c r="MYI10" s="62"/>
      <c r="MYJ10" s="62"/>
      <c r="MYK10" s="62"/>
      <c r="MYL10" s="62"/>
      <c r="MYM10" s="62"/>
      <c r="MYN10" s="62"/>
      <c r="MYO10" s="62"/>
      <c r="MYP10" s="62"/>
      <c r="MYQ10" s="62"/>
      <c r="MYR10" s="62"/>
      <c r="MYS10" s="62"/>
      <c r="MYT10" s="62"/>
      <c r="MYU10" s="62"/>
      <c r="MYV10" s="62"/>
      <c r="MYW10" s="62"/>
      <c r="MYX10" s="62"/>
      <c r="MYY10" s="62"/>
      <c r="MYZ10" s="62"/>
      <c r="MZA10" s="62"/>
      <c r="MZB10" s="62"/>
      <c r="MZC10" s="62"/>
      <c r="MZD10" s="62"/>
      <c r="MZE10" s="62"/>
      <c r="MZF10" s="62"/>
      <c r="MZG10" s="62"/>
      <c r="MZH10" s="62"/>
      <c r="MZI10" s="62"/>
      <c r="MZJ10" s="62"/>
      <c r="MZK10" s="62"/>
      <c r="MZL10" s="62"/>
      <c r="MZM10" s="62"/>
      <c r="MZN10" s="62"/>
      <c r="MZO10" s="62"/>
      <c r="MZP10" s="62"/>
      <c r="MZQ10" s="62"/>
      <c r="MZR10" s="62"/>
      <c r="MZS10" s="62"/>
      <c r="MZT10" s="62"/>
      <c r="MZU10" s="62"/>
      <c r="MZV10" s="62"/>
      <c r="MZW10" s="62"/>
      <c r="MZX10" s="62"/>
      <c r="MZY10" s="62"/>
      <c r="MZZ10" s="62"/>
      <c r="NAA10" s="62"/>
      <c r="NAB10" s="62"/>
      <c r="NAC10" s="62"/>
      <c r="NAD10" s="62"/>
      <c r="NAE10" s="62"/>
      <c r="NAF10" s="62"/>
      <c r="NAG10" s="62"/>
      <c r="NAH10" s="62"/>
      <c r="NAI10" s="62"/>
      <c r="NAJ10" s="62"/>
      <c r="NAK10" s="62"/>
      <c r="NAL10" s="62"/>
      <c r="NAM10" s="62"/>
      <c r="NAN10" s="62"/>
      <c r="NAO10" s="62"/>
      <c r="NAP10" s="62"/>
      <c r="NAQ10" s="62"/>
      <c r="NAR10" s="62"/>
      <c r="NAS10" s="62"/>
      <c r="NAT10" s="62"/>
      <c r="NAU10" s="62"/>
      <c r="NAV10" s="62"/>
      <c r="NAW10" s="62"/>
      <c r="NAX10" s="62"/>
      <c r="NAY10" s="62"/>
      <c r="NAZ10" s="62"/>
      <c r="NBA10" s="62"/>
      <c r="NBB10" s="62"/>
      <c r="NBC10" s="62"/>
      <c r="NBD10" s="62"/>
      <c r="NBE10" s="62"/>
      <c r="NBF10" s="62"/>
      <c r="NBG10" s="62"/>
      <c r="NBH10" s="62"/>
      <c r="NBI10" s="62"/>
      <c r="NBJ10" s="62"/>
      <c r="NBK10" s="62"/>
      <c r="NBL10" s="62"/>
      <c r="NBM10" s="62"/>
      <c r="NBN10" s="62"/>
      <c r="NBO10" s="62"/>
      <c r="NBP10" s="62"/>
      <c r="NBQ10" s="62"/>
      <c r="NBR10" s="62"/>
      <c r="NBS10" s="62"/>
      <c r="NBT10" s="62"/>
      <c r="NBU10" s="62"/>
      <c r="NBV10" s="62"/>
      <c r="NBW10" s="62"/>
      <c r="NBX10" s="62"/>
      <c r="NBY10" s="62"/>
      <c r="NBZ10" s="62"/>
      <c r="NCA10" s="62"/>
      <c r="NCB10" s="62"/>
      <c r="NCC10" s="62"/>
      <c r="NCD10" s="62"/>
      <c r="NCE10" s="62"/>
      <c r="NCF10" s="62"/>
      <c r="NCG10" s="62"/>
      <c r="NCH10" s="62"/>
      <c r="NCI10" s="62"/>
      <c r="NCJ10" s="62"/>
      <c r="NCK10" s="62"/>
      <c r="NCL10" s="62"/>
      <c r="NCM10" s="62"/>
      <c r="NCN10" s="62"/>
      <c r="NCO10" s="62"/>
      <c r="NCP10" s="62"/>
      <c r="NCQ10" s="62"/>
      <c r="NCR10" s="62"/>
      <c r="NCS10" s="62"/>
      <c r="NCT10" s="62"/>
      <c r="NCU10" s="62"/>
      <c r="NCV10" s="62"/>
      <c r="NCW10" s="62"/>
      <c r="NCX10" s="62"/>
      <c r="NCY10" s="62"/>
      <c r="NCZ10" s="62"/>
      <c r="NDA10" s="62"/>
      <c r="NDB10" s="62"/>
      <c r="NDC10" s="62"/>
      <c r="NDD10" s="62"/>
      <c r="NDE10" s="62"/>
      <c r="NDF10" s="62"/>
      <c r="NDG10" s="62"/>
      <c r="NDH10" s="62"/>
      <c r="NDI10" s="62"/>
      <c r="NDJ10" s="62"/>
      <c r="NDK10" s="62"/>
      <c r="NDL10" s="62"/>
      <c r="NDM10" s="62"/>
      <c r="NDN10" s="62"/>
      <c r="NDO10" s="62"/>
      <c r="NDP10" s="62"/>
      <c r="NDQ10" s="62"/>
      <c r="NDR10" s="62"/>
      <c r="NDS10" s="62"/>
      <c r="NDT10" s="62"/>
      <c r="NDU10" s="62"/>
      <c r="NDV10" s="62"/>
      <c r="NDW10" s="62"/>
      <c r="NDX10" s="62"/>
      <c r="NDY10" s="62"/>
      <c r="NDZ10" s="62"/>
      <c r="NEA10" s="62"/>
      <c r="NEB10" s="62"/>
      <c r="NEC10" s="62"/>
      <c r="NED10" s="62"/>
      <c r="NEE10" s="62"/>
      <c r="NEF10" s="62"/>
      <c r="NEG10" s="62"/>
      <c r="NEH10" s="62"/>
      <c r="NEI10" s="62"/>
      <c r="NEJ10" s="62"/>
      <c r="NEK10" s="62"/>
      <c r="NEL10" s="62"/>
      <c r="NEM10" s="62"/>
      <c r="NEN10" s="62"/>
      <c r="NEO10" s="62"/>
      <c r="NEP10" s="62"/>
      <c r="NEQ10" s="62"/>
      <c r="NER10" s="62"/>
      <c r="NES10" s="62"/>
      <c r="NET10" s="62"/>
      <c r="NEU10" s="62"/>
      <c r="NEV10" s="62"/>
      <c r="NEW10" s="62"/>
      <c r="NEX10" s="62"/>
      <c r="NEY10" s="62"/>
      <c r="NEZ10" s="62"/>
      <c r="NFA10" s="62"/>
      <c r="NFB10" s="62"/>
      <c r="NFC10" s="62"/>
      <c r="NFD10" s="62"/>
      <c r="NFE10" s="62"/>
      <c r="NFF10" s="62"/>
      <c r="NFG10" s="62"/>
      <c r="NFH10" s="62"/>
      <c r="NFI10" s="62"/>
      <c r="NFJ10" s="62"/>
      <c r="NFK10" s="62"/>
      <c r="NFL10" s="62"/>
      <c r="NFM10" s="62"/>
      <c r="NFN10" s="62"/>
      <c r="NFO10" s="62"/>
      <c r="NFP10" s="62"/>
      <c r="NFQ10" s="62"/>
      <c r="NFR10" s="62"/>
      <c r="NFS10" s="62"/>
      <c r="NFT10" s="62"/>
      <c r="NFU10" s="62"/>
      <c r="NFV10" s="62"/>
      <c r="NFW10" s="62"/>
      <c r="NFX10" s="62"/>
      <c r="NFY10" s="62"/>
      <c r="NFZ10" s="62"/>
      <c r="NGA10" s="62"/>
      <c r="NGB10" s="62"/>
      <c r="NGC10" s="62"/>
      <c r="NGD10" s="62"/>
      <c r="NGE10" s="62"/>
      <c r="NGF10" s="62"/>
      <c r="NGG10" s="62"/>
      <c r="NGH10" s="62"/>
      <c r="NGI10" s="62"/>
      <c r="NGJ10" s="62"/>
      <c r="NGK10" s="62"/>
      <c r="NGL10" s="62"/>
      <c r="NGM10" s="62"/>
      <c r="NGN10" s="62"/>
      <c r="NGO10" s="62"/>
      <c r="NGP10" s="62"/>
      <c r="NGQ10" s="62"/>
      <c r="NGR10" s="62"/>
      <c r="NGS10" s="62"/>
      <c r="NGT10" s="62"/>
      <c r="NGU10" s="62"/>
      <c r="NGV10" s="62"/>
      <c r="NGW10" s="62"/>
      <c r="NGX10" s="62"/>
      <c r="NGY10" s="62"/>
      <c r="NGZ10" s="62"/>
      <c r="NHA10" s="62"/>
      <c r="NHB10" s="62"/>
      <c r="NHC10" s="62"/>
      <c r="NHD10" s="62"/>
      <c r="NHE10" s="62"/>
      <c r="NHF10" s="62"/>
      <c r="NHG10" s="62"/>
      <c r="NHH10" s="62"/>
      <c r="NHI10" s="62"/>
      <c r="NHJ10" s="62"/>
      <c r="NHK10" s="62"/>
      <c r="NHL10" s="62"/>
      <c r="NHM10" s="62"/>
      <c r="NHN10" s="62"/>
      <c r="NHO10" s="62"/>
      <c r="NHP10" s="62"/>
      <c r="NHQ10" s="62"/>
      <c r="NHR10" s="62"/>
      <c r="NHS10" s="62"/>
      <c r="NHT10" s="62"/>
      <c r="NHU10" s="62"/>
      <c r="NHV10" s="62"/>
      <c r="NHW10" s="62"/>
      <c r="NHX10" s="62"/>
      <c r="NHY10" s="62"/>
      <c r="NHZ10" s="62"/>
      <c r="NIA10" s="62"/>
      <c r="NIB10" s="62"/>
      <c r="NIC10" s="62"/>
      <c r="NID10" s="62"/>
      <c r="NIE10" s="62"/>
      <c r="NIF10" s="62"/>
      <c r="NIG10" s="62"/>
      <c r="NIH10" s="62"/>
      <c r="NII10" s="62"/>
      <c r="NIJ10" s="62"/>
      <c r="NIK10" s="62"/>
      <c r="NIL10" s="62"/>
      <c r="NIM10" s="62"/>
      <c r="NIN10" s="62"/>
      <c r="NIO10" s="62"/>
      <c r="NIP10" s="62"/>
      <c r="NIQ10" s="62"/>
      <c r="NIR10" s="62"/>
      <c r="NIS10" s="62"/>
      <c r="NIT10" s="62"/>
      <c r="NIU10" s="62"/>
      <c r="NIV10" s="62"/>
      <c r="NIW10" s="62"/>
      <c r="NIX10" s="62"/>
      <c r="NIY10" s="62"/>
      <c r="NIZ10" s="62"/>
      <c r="NJA10" s="62"/>
      <c r="NJB10" s="62"/>
      <c r="NJC10" s="62"/>
      <c r="NJD10" s="62"/>
      <c r="NJE10" s="62"/>
      <c r="NJF10" s="62"/>
      <c r="NJG10" s="62"/>
      <c r="NJH10" s="62"/>
      <c r="NJI10" s="62"/>
      <c r="NJJ10" s="62"/>
      <c r="NJK10" s="62"/>
      <c r="NJL10" s="62"/>
      <c r="NJM10" s="62"/>
      <c r="NJN10" s="62"/>
      <c r="NJO10" s="62"/>
      <c r="NJP10" s="62"/>
      <c r="NJQ10" s="62"/>
      <c r="NJR10" s="62"/>
      <c r="NJS10" s="62"/>
      <c r="NJT10" s="62"/>
      <c r="NJU10" s="62"/>
      <c r="NJV10" s="62"/>
      <c r="NJW10" s="62"/>
      <c r="NJX10" s="62"/>
      <c r="NJY10" s="62"/>
      <c r="NJZ10" s="62"/>
      <c r="NKA10" s="62"/>
      <c r="NKB10" s="62"/>
      <c r="NKC10" s="62"/>
      <c r="NKD10" s="62"/>
      <c r="NKE10" s="62"/>
      <c r="NKF10" s="62"/>
      <c r="NKG10" s="62"/>
      <c r="NKH10" s="62"/>
      <c r="NKI10" s="62"/>
      <c r="NKJ10" s="62"/>
      <c r="NKK10" s="62"/>
      <c r="NKL10" s="62"/>
      <c r="NKM10" s="62"/>
      <c r="NKN10" s="62"/>
      <c r="NKO10" s="62"/>
      <c r="NKP10" s="62"/>
      <c r="NKQ10" s="62"/>
      <c r="NKR10" s="62"/>
      <c r="NKS10" s="62"/>
      <c r="NKT10" s="62"/>
      <c r="NKU10" s="62"/>
      <c r="NKV10" s="62"/>
      <c r="NKW10" s="62"/>
      <c r="NKX10" s="62"/>
      <c r="NKY10" s="62"/>
      <c r="NKZ10" s="62"/>
      <c r="NLA10" s="62"/>
      <c r="NLB10" s="62"/>
      <c r="NLC10" s="62"/>
      <c r="NLD10" s="62"/>
      <c r="NLE10" s="62"/>
      <c r="NLF10" s="62"/>
      <c r="NLG10" s="62"/>
      <c r="NLH10" s="62"/>
      <c r="NLI10" s="62"/>
      <c r="NLJ10" s="62"/>
      <c r="NLK10" s="62"/>
      <c r="NLL10" s="62"/>
      <c r="NLM10" s="62"/>
      <c r="NLN10" s="62"/>
      <c r="NLO10" s="62"/>
      <c r="NLP10" s="62"/>
      <c r="NLQ10" s="62"/>
      <c r="NLR10" s="62"/>
      <c r="NLS10" s="62"/>
      <c r="NLT10" s="62"/>
      <c r="NLU10" s="62"/>
      <c r="NLV10" s="62"/>
      <c r="NLW10" s="62"/>
      <c r="NLX10" s="62"/>
      <c r="NLY10" s="62"/>
      <c r="NLZ10" s="62"/>
      <c r="NMA10" s="62"/>
      <c r="NMB10" s="62"/>
      <c r="NMC10" s="62"/>
      <c r="NMD10" s="62"/>
      <c r="NME10" s="62"/>
      <c r="NMF10" s="62"/>
      <c r="NMG10" s="62"/>
      <c r="NMH10" s="62"/>
      <c r="NMI10" s="62"/>
      <c r="NMJ10" s="62"/>
      <c r="NMK10" s="62"/>
      <c r="NML10" s="62"/>
      <c r="NMM10" s="62"/>
      <c r="NMN10" s="62"/>
      <c r="NMO10" s="62"/>
      <c r="NMP10" s="62"/>
      <c r="NMQ10" s="62"/>
      <c r="NMR10" s="62"/>
      <c r="NMS10" s="62"/>
      <c r="NMT10" s="62"/>
      <c r="NMU10" s="62"/>
      <c r="NMV10" s="62"/>
      <c r="NMW10" s="62"/>
      <c r="NMX10" s="62"/>
      <c r="NMY10" s="62"/>
      <c r="NMZ10" s="62"/>
      <c r="NNA10" s="62"/>
      <c r="NNB10" s="62"/>
      <c r="NNC10" s="62"/>
      <c r="NND10" s="62"/>
      <c r="NNE10" s="62"/>
      <c r="NNF10" s="62"/>
      <c r="NNG10" s="62"/>
      <c r="NNH10" s="62"/>
      <c r="NNI10" s="62"/>
      <c r="NNJ10" s="62"/>
      <c r="NNK10" s="62"/>
      <c r="NNL10" s="62"/>
      <c r="NNM10" s="62"/>
      <c r="NNN10" s="62"/>
      <c r="NNO10" s="62"/>
      <c r="NNP10" s="62"/>
      <c r="NNQ10" s="62"/>
      <c r="NNR10" s="62"/>
      <c r="NNS10" s="62"/>
      <c r="NNT10" s="62"/>
      <c r="NNU10" s="62"/>
      <c r="NNV10" s="62"/>
      <c r="NNW10" s="62"/>
      <c r="NNX10" s="62"/>
      <c r="NNY10" s="62"/>
      <c r="NNZ10" s="62"/>
      <c r="NOA10" s="62"/>
      <c r="NOB10" s="62"/>
      <c r="NOC10" s="62"/>
      <c r="NOD10" s="62"/>
      <c r="NOE10" s="62"/>
      <c r="NOF10" s="62"/>
      <c r="NOG10" s="62"/>
      <c r="NOH10" s="62"/>
      <c r="NOI10" s="62"/>
      <c r="NOJ10" s="62"/>
      <c r="NOK10" s="62"/>
      <c r="NOL10" s="62"/>
      <c r="NOM10" s="62"/>
      <c r="NON10" s="62"/>
      <c r="NOO10" s="62"/>
      <c r="NOP10" s="62"/>
      <c r="NOQ10" s="62"/>
      <c r="NOR10" s="62"/>
      <c r="NOS10" s="62"/>
      <c r="NOT10" s="62"/>
      <c r="NOU10" s="62"/>
      <c r="NOV10" s="62"/>
      <c r="NOW10" s="62"/>
      <c r="NOX10" s="62"/>
      <c r="NOY10" s="62"/>
      <c r="NOZ10" s="62"/>
      <c r="NPA10" s="62"/>
      <c r="NPB10" s="62"/>
      <c r="NPC10" s="62"/>
      <c r="NPD10" s="62"/>
      <c r="NPE10" s="62"/>
      <c r="NPF10" s="62"/>
      <c r="NPG10" s="62"/>
      <c r="NPH10" s="62"/>
      <c r="NPI10" s="62"/>
      <c r="NPJ10" s="62"/>
      <c r="NPK10" s="62"/>
      <c r="NPL10" s="62"/>
      <c r="NPM10" s="62"/>
      <c r="NPN10" s="62"/>
      <c r="NPO10" s="62"/>
      <c r="NPP10" s="62"/>
      <c r="NPQ10" s="62"/>
      <c r="NPR10" s="62"/>
      <c r="NPS10" s="62"/>
      <c r="NPT10" s="62"/>
      <c r="NPU10" s="62"/>
      <c r="NPV10" s="62"/>
      <c r="NPW10" s="62"/>
      <c r="NPX10" s="62"/>
      <c r="NPY10" s="62"/>
      <c r="NPZ10" s="62"/>
      <c r="NQA10" s="62"/>
      <c r="NQB10" s="62"/>
      <c r="NQC10" s="62"/>
      <c r="NQD10" s="62"/>
      <c r="NQE10" s="62"/>
      <c r="NQF10" s="62"/>
      <c r="NQG10" s="62"/>
      <c r="NQH10" s="62"/>
      <c r="NQI10" s="62"/>
      <c r="NQJ10" s="62"/>
      <c r="NQK10" s="62"/>
      <c r="NQL10" s="62"/>
      <c r="NQM10" s="62"/>
      <c r="NQN10" s="62"/>
      <c r="NQO10" s="62"/>
      <c r="NQP10" s="62"/>
      <c r="NQQ10" s="62"/>
      <c r="NQR10" s="62"/>
      <c r="NQS10" s="62"/>
      <c r="NQT10" s="62"/>
      <c r="NQU10" s="62"/>
      <c r="NQV10" s="62"/>
      <c r="NQW10" s="62"/>
      <c r="NQX10" s="62"/>
      <c r="NQY10" s="62"/>
      <c r="NQZ10" s="62"/>
      <c r="NRA10" s="62"/>
      <c r="NRB10" s="62"/>
      <c r="NRC10" s="62"/>
      <c r="NRD10" s="62"/>
      <c r="NRE10" s="62"/>
      <c r="NRF10" s="62"/>
      <c r="NRG10" s="62"/>
      <c r="NRH10" s="62"/>
      <c r="NRI10" s="62"/>
      <c r="NRJ10" s="62"/>
      <c r="NRK10" s="62"/>
      <c r="NRL10" s="62"/>
      <c r="NRM10" s="62"/>
      <c r="NRN10" s="62"/>
      <c r="NRO10" s="62"/>
      <c r="NRP10" s="62"/>
      <c r="NRQ10" s="62"/>
      <c r="NRR10" s="62"/>
      <c r="NRS10" s="62"/>
      <c r="NRT10" s="62"/>
      <c r="NRU10" s="62"/>
      <c r="NRV10" s="62"/>
      <c r="NRW10" s="62"/>
      <c r="NRX10" s="62"/>
      <c r="NRY10" s="62"/>
      <c r="NRZ10" s="62"/>
      <c r="NSA10" s="62"/>
      <c r="NSB10" s="62"/>
      <c r="NSC10" s="62"/>
      <c r="NSD10" s="62"/>
      <c r="NSE10" s="62"/>
      <c r="NSF10" s="62"/>
      <c r="NSG10" s="62"/>
      <c r="NSH10" s="62"/>
      <c r="NSI10" s="62"/>
      <c r="NSJ10" s="62"/>
      <c r="NSK10" s="62"/>
      <c r="NSL10" s="62"/>
      <c r="NSM10" s="62"/>
      <c r="NSN10" s="62"/>
      <c r="NSO10" s="62"/>
      <c r="NSP10" s="62"/>
      <c r="NSQ10" s="62"/>
      <c r="NSR10" s="62"/>
      <c r="NSS10" s="62"/>
      <c r="NST10" s="62"/>
      <c r="NSU10" s="62"/>
      <c r="NSV10" s="62"/>
      <c r="NSW10" s="62"/>
      <c r="NSX10" s="62"/>
      <c r="NSY10" s="62"/>
      <c r="NSZ10" s="62"/>
      <c r="NTA10" s="62"/>
      <c r="NTB10" s="62"/>
      <c r="NTC10" s="62"/>
      <c r="NTD10" s="62"/>
      <c r="NTE10" s="62"/>
      <c r="NTF10" s="62"/>
      <c r="NTG10" s="62"/>
      <c r="NTH10" s="62"/>
      <c r="NTI10" s="62"/>
      <c r="NTJ10" s="62"/>
      <c r="NTK10" s="62"/>
      <c r="NTL10" s="62"/>
      <c r="NTM10" s="62"/>
      <c r="NTN10" s="62"/>
      <c r="NTO10" s="62"/>
      <c r="NTP10" s="62"/>
      <c r="NTQ10" s="62"/>
      <c r="NTR10" s="62"/>
      <c r="NTS10" s="62"/>
      <c r="NTT10" s="62"/>
      <c r="NTU10" s="62"/>
      <c r="NTV10" s="62"/>
      <c r="NTW10" s="62"/>
      <c r="NTX10" s="62"/>
      <c r="NTY10" s="62"/>
      <c r="NTZ10" s="62"/>
      <c r="NUA10" s="62"/>
      <c r="NUB10" s="62"/>
      <c r="NUC10" s="62"/>
      <c r="NUD10" s="62"/>
      <c r="NUE10" s="62"/>
      <c r="NUF10" s="62"/>
      <c r="NUG10" s="62"/>
      <c r="NUH10" s="62"/>
      <c r="NUI10" s="62"/>
      <c r="NUJ10" s="62"/>
      <c r="NUK10" s="62"/>
      <c r="NUL10" s="62"/>
      <c r="NUM10" s="62"/>
      <c r="NUN10" s="62"/>
      <c r="NUO10" s="62"/>
      <c r="NUP10" s="62"/>
      <c r="NUQ10" s="62"/>
      <c r="NUR10" s="62"/>
      <c r="NUS10" s="62"/>
      <c r="NUT10" s="62"/>
      <c r="NUU10" s="62"/>
      <c r="NUV10" s="62"/>
      <c r="NUW10" s="62"/>
      <c r="NUX10" s="62"/>
      <c r="NUY10" s="62"/>
      <c r="NUZ10" s="62"/>
      <c r="NVA10" s="62"/>
      <c r="NVB10" s="62"/>
      <c r="NVC10" s="62"/>
      <c r="NVD10" s="62"/>
      <c r="NVE10" s="62"/>
      <c r="NVF10" s="62"/>
      <c r="NVG10" s="62"/>
      <c r="NVH10" s="62"/>
      <c r="NVI10" s="62"/>
      <c r="NVJ10" s="62"/>
      <c r="NVK10" s="62"/>
      <c r="NVL10" s="62"/>
      <c r="NVM10" s="62"/>
      <c r="NVN10" s="62"/>
      <c r="NVO10" s="62"/>
      <c r="NVP10" s="62"/>
      <c r="NVQ10" s="62"/>
      <c r="NVR10" s="62"/>
      <c r="NVS10" s="62"/>
      <c r="NVT10" s="62"/>
      <c r="NVU10" s="62"/>
      <c r="NVV10" s="62"/>
      <c r="NVW10" s="62"/>
      <c r="NVX10" s="62"/>
      <c r="NVY10" s="62"/>
      <c r="NVZ10" s="62"/>
      <c r="NWA10" s="62"/>
      <c r="NWB10" s="62"/>
      <c r="NWC10" s="62"/>
      <c r="NWD10" s="62"/>
      <c r="NWE10" s="62"/>
      <c r="NWF10" s="62"/>
      <c r="NWG10" s="62"/>
      <c r="NWH10" s="62"/>
      <c r="NWI10" s="62"/>
      <c r="NWJ10" s="62"/>
      <c r="NWK10" s="62"/>
      <c r="NWL10" s="62"/>
      <c r="NWM10" s="62"/>
      <c r="NWN10" s="62"/>
      <c r="NWO10" s="62"/>
      <c r="NWP10" s="62"/>
      <c r="NWQ10" s="62"/>
      <c r="NWR10" s="62"/>
      <c r="NWS10" s="62"/>
      <c r="NWT10" s="62"/>
      <c r="NWU10" s="62"/>
      <c r="NWV10" s="62"/>
      <c r="NWW10" s="62"/>
      <c r="NWX10" s="62"/>
      <c r="NWY10" s="62"/>
      <c r="NWZ10" s="62"/>
      <c r="NXA10" s="62"/>
      <c r="NXB10" s="62"/>
      <c r="NXC10" s="62"/>
      <c r="NXD10" s="62"/>
      <c r="NXE10" s="62"/>
      <c r="NXF10" s="62"/>
      <c r="NXG10" s="62"/>
      <c r="NXH10" s="62"/>
      <c r="NXI10" s="62"/>
      <c r="NXJ10" s="62"/>
      <c r="NXK10" s="62"/>
      <c r="NXL10" s="62"/>
      <c r="NXM10" s="62"/>
      <c r="NXN10" s="62"/>
      <c r="NXO10" s="62"/>
      <c r="NXP10" s="62"/>
      <c r="NXQ10" s="62"/>
      <c r="NXR10" s="62"/>
      <c r="NXS10" s="62"/>
      <c r="NXT10" s="62"/>
      <c r="NXU10" s="62"/>
      <c r="NXV10" s="62"/>
      <c r="NXW10" s="62"/>
      <c r="NXX10" s="62"/>
      <c r="NXY10" s="62"/>
      <c r="NXZ10" s="62"/>
      <c r="NYA10" s="62"/>
      <c r="NYB10" s="62"/>
      <c r="NYC10" s="62"/>
      <c r="NYD10" s="62"/>
      <c r="NYE10" s="62"/>
      <c r="NYF10" s="62"/>
      <c r="NYG10" s="62"/>
      <c r="NYH10" s="62"/>
      <c r="NYI10" s="62"/>
      <c r="NYJ10" s="62"/>
      <c r="NYK10" s="62"/>
      <c r="NYL10" s="62"/>
      <c r="NYM10" s="62"/>
      <c r="NYN10" s="62"/>
      <c r="NYO10" s="62"/>
      <c r="NYP10" s="62"/>
      <c r="NYQ10" s="62"/>
      <c r="NYR10" s="62"/>
      <c r="NYS10" s="62"/>
      <c r="NYT10" s="62"/>
      <c r="NYU10" s="62"/>
      <c r="NYV10" s="62"/>
      <c r="NYW10" s="62"/>
      <c r="NYX10" s="62"/>
      <c r="NYY10" s="62"/>
      <c r="NYZ10" s="62"/>
      <c r="NZA10" s="62"/>
      <c r="NZB10" s="62"/>
      <c r="NZC10" s="62"/>
      <c r="NZD10" s="62"/>
      <c r="NZE10" s="62"/>
      <c r="NZF10" s="62"/>
      <c r="NZG10" s="62"/>
      <c r="NZH10" s="62"/>
      <c r="NZI10" s="62"/>
      <c r="NZJ10" s="62"/>
      <c r="NZK10" s="62"/>
      <c r="NZL10" s="62"/>
      <c r="NZM10" s="62"/>
      <c r="NZN10" s="62"/>
      <c r="NZO10" s="62"/>
      <c r="NZP10" s="62"/>
      <c r="NZQ10" s="62"/>
      <c r="NZR10" s="62"/>
      <c r="NZS10" s="62"/>
      <c r="NZT10" s="62"/>
      <c r="NZU10" s="62"/>
      <c r="NZV10" s="62"/>
      <c r="NZW10" s="62"/>
      <c r="NZX10" s="62"/>
      <c r="NZY10" s="62"/>
      <c r="NZZ10" s="62"/>
      <c r="OAA10" s="62"/>
      <c r="OAB10" s="62"/>
      <c r="OAC10" s="62"/>
      <c r="OAD10" s="62"/>
      <c r="OAE10" s="62"/>
      <c r="OAF10" s="62"/>
      <c r="OAG10" s="62"/>
      <c r="OAH10" s="62"/>
      <c r="OAI10" s="62"/>
      <c r="OAJ10" s="62"/>
      <c r="OAK10" s="62"/>
      <c r="OAL10" s="62"/>
      <c r="OAM10" s="62"/>
      <c r="OAN10" s="62"/>
      <c r="OAO10" s="62"/>
      <c r="OAP10" s="62"/>
      <c r="OAQ10" s="62"/>
      <c r="OAR10" s="62"/>
      <c r="OAS10" s="62"/>
      <c r="OAT10" s="62"/>
      <c r="OAU10" s="62"/>
      <c r="OAV10" s="62"/>
      <c r="OAW10" s="62"/>
      <c r="OAX10" s="62"/>
      <c r="OAY10" s="62"/>
      <c r="OAZ10" s="62"/>
      <c r="OBA10" s="62"/>
      <c r="OBB10" s="62"/>
      <c r="OBC10" s="62"/>
      <c r="OBD10" s="62"/>
      <c r="OBE10" s="62"/>
      <c r="OBF10" s="62"/>
      <c r="OBG10" s="62"/>
      <c r="OBH10" s="62"/>
      <c r="OBI10" s="62"/>
      <c r="OBJ10" s="62"/>
      <c r="OBK10" s="62"/>
      <c r="OBL10" s="62"/>
      <c r="OBM10" s="62"/>
      <c r="OBN10" s="62"/>
      <c r="OBO10" s="62"/>
      <c r="OBP10" s="62"/>
      <c r="OBQ10" s="62"/>
      <c r="OBR10" s="62"/>
      <c r="OBS10" s="62"/>
      <c r="OBT10" s="62"/>
      <c r="OBU10" s="62"/>
      <c r="OBV10" s="62"/>
      <c r="OBW10" s="62"/>
      <c r="OBX10" s="62"/>
      <c r="OBY10" s="62"/>
      <c r="OBZ10" s="62"/>
      <c r="OCA10" s="62"/>
      <c r="OCB10" s="62"/>
      <c r="OCC10" s="62"/>
      <c r="OCD10" s="62"/>
      <c r="OCE10" s="62"/>
      <c r="OCF10" s="62"/>
      <c r="OCG10" s="62"/>
      <c r="OCH10" s="62"/>
      <c r="OCI10" s="62"/>
      <c r="OCJ10" s="62"/>
      <c r="OCK10" s="62"/>
      <c r="OCL10" s="62"/>
      <c r="OCM10" s="62"/>
      <c r="OCN10" s="62"/>
      <c r="OCO10" s="62"/>
      <c r="OCP10" s="62"/>
      <c r="OCQ10" s="62"/>
      <c r="OCR10" s="62"/>
      <c r="OCS10" s="62"/>
      <c r="OCT10" s="62"/>
      <c r="OCU10" s="62"/>
      <c r="OCV10" s="62"/>
      <c r="OCW10" s="62"/>
      <c r="OCX10" s="62"/>
      <c r="OCY10" s="62"/>
      <c r="OCZ10" s="62"/>
      <c r="ODA10" s="62"/>
      <c r="ODB10" s="62"/>
      <c r="ODC10" s="62"/>
      <c r="ODD10" s="62"/>
      <c r="ODE10" s="62"/>
      <c r="ODF10" s="62"/>
      <c r="ODG10" s="62"/>
      <c r="ODH10" s="62"/>
      <c r="ODI10" s="62"/>
      <c r="ODJ10" s="62"/>
      <c r="ODK10" s="62"/>
      <c r="ODL10" s="62"/>
      <c r="ODM10" s="62"/>
      <c r="ODN10" s="62"/>
      <c r="ODO10" s="62"/>
      <c r="ODP10" s="62"/>
      <c r="ODQ10" s="62"/>
      <c r="ODR10" s="62"/>
      <c r="ODS10" s="62"/>
      <c r="ODT10" s="62"/>
      <c r="ODU10" s="62"/>
      <c r="ODV10" s="62"/>
      <c r="ODW10" s="62"/>
      <c r="ODX10" s="62"/>
      <c r="ODY10" s="62"/>
      <c r="ODZ10" s="62"/>
      <c r="OEA10" s="62"/>
      <c r="OEB10" s="62"/>
      <c r="OEC10" s="62"/>
      <c r="OED10" s="62"/>
      <c r="OEE10" s="62"/>
      <c r="OEF10" s="62"/>
      <c r="OEG10" s="62"/>
      <c r="OEH10" s="62"/>
      <c r="OEI10" s="62"/>
      <c r="OEJ10" s="62"/>
      <c r="OEK10" s="62"/>
      <c r="OEL10" s="62"/>
      <c r="OEM10" s="62"/>
      <c r="OEN10" s="62"/>
      <c r="OEO10" s="62"/>
      <c r="OEP10" s="62"/>
      <c r="OEQ10" s="62"/>
      <c r="OER10" s="62"/>
      <c r="OES10" s="62"/>
      <c r="OET10" s="62"/>
      <c r="OEU10" s="62"/>
      <c r="OEV10" s="62"/>
      <c r="OEW10" s="62"/>
      <c r="OEX10" s="62"/>
      <c r="OEY10" s="62"/>
      <c r="OEZ10" s="62"/>
      <c r="OFA10" s="62"/>
      <c r="OFB10" s="62"/>
      <c r="OFC10" s="62"/>
      <c r="OFD10" s="62"/>
      <c r="OFE10" s="62"/>
      <c r="OFF10" s="62"/>
      <c r="OFG10" s="62"/>
      <c r="OFH10" s="62"/>
      <c r="OFI10" s="62"/>
      <c r="OFJ10" s="62"/>
      <c r="OFK10" s="62"/>
      <c r="OFL10" s="62"/>
      <c r="OFM10" s="62"/>
      <c r="OFN10" s="62"/>
      <c r="OFO10" s="62"/>
      <c r="OFP10" s="62"/>
      <c r="OFQ10" s="62"/>
      <c r="OFR10" s="62"/>
      <c r="OFS10" s="62"/>
      <c r="OFT10" s="62"/>
      <c r="OFU10" s="62"/>
      <c r="OFV10" s="62"/>
      <c r="OFW10" s="62"/>
      <c r="OFX10" s="62"/>
      <c r="OFY10" s="62"/>
      <c r="OFZ10" s="62"/>
      <c r="OGA10" s="62"/>
      <c r="OGB10" s="62"/>
      <c r="OGC10" s="62"/>
      <c r="OGD10" s="62"/>
      <c r="OGE10" s="62"/>
      <c r="OGF10" s="62"/>
      <c r="OGG10" s="62"/>
      <c r="OGH10" s="62"/>
      <c r="OGI10" s="62"/>
      <c r="OGJ10" s="62"/>
      <c r="OGK10" s="62"/>
      <c r="OGL10" s="62"/>
      <c r="OGM10" s="62"/>
      <c r="OGN10" s="62"/>
      <c r="OGO10" s="62"/>
      <c r="OGP10" s="62"/>
      <c r="OGQ10" s="62"/>
      <c r="OGR10" s="62"/>
      <c r="OGS10" s="62"/>
      <c r="OGT10" s="62"/>
      <c r="OGU10" s="62"/>
      <c r="OGV10" s="62"/>
      <c r="OGW10" s="62"/>
      <c r="OGX10" s="62"/>
      <c r="OGY10" s="62"/>
      <c r="OGZ10" s="62"/>
      <c r="OHA10" s="62"/>
      <c r="OHB10" s="62"/>
      <c r="OHC10" s="62"/>
      <c r="OHD10" s="62"/>
      <c r="OHE10" s="62"/>
      <c r="OHF10" s="62"/>
      <c r="OHG10" s="62"/>
      <c r="OHH10" s="62"/>
      <c r="OHI10" s="62"/>
      <c r="OHJ10" s="62"/>
      <c r="OHK10" s="62"/>
      <c r="OHL10" s="62"/>
      <c r="OHM10" s="62"/>
      <c r="OHN10" s="62"/>
      <c r="OHO10" s="62"/>
      <c r="OHP10" s="62"/>
      <c r="OHQ10" s="62"/>
      <c r="OHR10" s="62"/>
      <c r="OHS10" s="62"/>
      <c r="OHT10" s="62"/>
      <c r="OHU10" s="62"/>
      <c r="OHV10" s="62"/>
      <c r="OHW10" s="62"/>
      <c r="OHX10" s="62"/>
      <c r="OHY10" s="62"/>
      <c r="OHZ10" s="62"/>
      <c r="OIA10" s="62"/>
      <c r="OIB10" s="62"/>
      <c r="OIC10" s="62"/>
      <c r="OID10" s="62"/>
      <c r="OIE10" s="62"/>
      <c r="OIF10" s="62"/>
      <c r="OIG10" s="62"/>
      <c r="OIH10" s="62"/>
      <c r="OII10" s="62"/>
      <c r="OIJ10" s="62"/>
      <c r="OIK10" s="62"/>
      <c r="OIL10" s="62"/>
      <c r="OIM10" s="62"/>
      <c r="OIN10" s="62"/>
      <c r="OIO10" s="62"/>
      <c r="OIP10" s="62"/>
      <c r="OIQ10" s="62"/>
      <c r="OIR10" s="62"/>
      <c r="OIS10" s="62"/>
      <c r="OIT10" s="62"/>
      <c r="OIU10" s="62"/>
      <c r="OIV10" s="62"/>
      <c r="OIW10" s="62"/>
      <c r="OIX10" s="62"/>
      <c r="OIY10" s="62"/>
      <c r="OIZ10" s="62"/>
      <c r="OJA10" s="62"/>
      <c r="OJB10" s="62"/>
      <c r="OJC10" s="62"/>
      <c r="OJD10" s="62"/>
      <c r="OJE10" s="62"/>
      <c r="OJF10" s="62"/>
      <c r="OJG10" s="62"/>
      <c r="OJH10" s="62"/>
      <c r="OJI10" s="62"/>
      <c r="OJJ10" s="62"/>
      <c r="OJK10" s="62"/>
      <c r="OJL10" s="62"/>
      <c r="OJM10" s="62"/>
      <c r="OJN10" s="62"/>
      <c r="OJO10" s="62"/>
      <c r="OJP10" s="62"/>
      <c r="OJQ10" s="62"/>
      <c r="OJR10" s="62"/>
      <c r="OJS10" s="62"/>
      <c r="OJT10" s="62"/>
      <c r="OJU10" s="62"/>
      <c r="OJV10" s="62"/>
      <c r="OJW10" s="62"/>
      <c r="OJX10" s="62"/>
      <c r="OJY10" s="62"/>
      <c r="OJZ10" s="62"/>
      <c r="OKA10" s="62"/>
      <c r="OKB10" s="62"/>
      <c r="OKC10" s="62"/>
      <c r="OKD10" s="62"/>
      <c r="OKE10" s="62"/>
      <c r="OKF10" s="62"/>
      <c r="OKG10" s="62"/>
      <c r="OKH10" s="62"/>
      <c r="OKI10" s="62"/>
      <c r="OKJ10" s="62"/>
      <c r="OKK10" s="62"/>
      <c r="OKL10" s="62"/>
      <c r="OKM10" s="62"/>
      <c r="OKN10" s="62"/>
      <c r="OKO10" s="62"/>
      <c r="OKP10" s="62"/>
      <c r="OKQ10" s="62"/>
      <c r="OKR10" s="62"/>
      <c r="OKS10" s="62"/>
      <c r="OKT10" s="62"/>
      <c r="OKU10" s="62"/>
      <c r="OKV10" s="62"/>
      <c r="OKW10" s="62"/>
      <c r="OKX10" s="62"/>
      <c r="OKY10" s="62"/>
      <c r="OKZ10" s="62"/>
      <c r="OLA10" s="62"/>
      <c r="OLB10" s="62"/>
      <c r="OLC10" s="62"/>
      <c r="OLD10" s="62"/>
      <c r="OLE10" s="62"/>
      <c r="OLF10" s="62"/>
      <c r="OLG10" s="62"/>
      <c r="OLH10" s="62"/>
      <c r="OLI10" s="62"/>
      <c r="OLJ10" s="62"/>
      <c r="OLK10" s="62"/>
      <c r="OLL10" s="62"/>
      <c r="OLM10" s="62"/>
      <c r="OLN10" s="62"/>
      <c r="OLO10" s="62"/>
      <c r="OLP10" s="62"/>
      <c r="OLQ10" s="62"/>
      <c r="OLR10" s="62"/>
      <c r="OLS10" s="62"/>
      <c r="OLT10" s="62"/>
      <c r="OLU10" s="62"/>
      <c r="OLV10" s="62"/>
      <c r="OLW10" s="62"/>
      <c r="OLX10" s="62"/>
      <c r="OLY10" s="62"/>
      <c r="OLZ10" s="62"/>
      <c r="OMA10" s="62"/>
      <c r="OMB10" s="62"/>
      <c r="OMC10" s="62"/>
      <c r="OMD10" s="62"/>
      <c r="OME10" s="62"/>
      <c r="OMF10" s="62"/>
      <c r="OMG10" s="62"/>
      <c r="OMH10" s="62"/>
      <c r="OMI10" s="62"/>
      <c r="OMJ10" s="62"/>
      <c r="OMK10" s="62"/>
      <c r="OML10" s="62"/>
      <c r="OMM10" s="62"/>
      <c r="OMN10" s="62"/>
      <c r="OMO10" s="62"/>
      <c r="OMP10" s="62"/>
      <c r="OMQ10" s="62"/>
      <c r="OMR10" s="62"/>
      <c r="OMS10" s="62"/>
      <c r="OMT10" s="62"/>
      <c r="OMU10" s="62"/>
      <c r="OMV10" s="62"/>
      <c r="OMW10" s="62"/>
      <c r="OMX10" s="62"/>
      <c r="OMY10" s="62"/>
      <c r="OMZ10" s="62"/>
      <c r="ONA10" s="62"/>
      <c r="ONB10" s="62"/>
      <c r="ONC10" s="62"/>
      <c r="OND10" s="62"/>
      <c r="ONE10" s="62"/>
      <c r="ONF10" s="62"/>
      <c r="ONG10" s="62"/>
      <c r="ONH10" s="62"/>
      <c r="ONI10" s="62"/>
      <c r="ONJ10" s="62"/>
      <c r="ONK10" s="62"/>
      <c r="ONL10" s="62"/>
      <c r="ONM10" s="62"/>
      <c r="ONN10" s="62"/>
      <c r="ONO10" s="62"/>
      <c r="ONP10" s="62"/>
      <c r="ONQ10" s="62"/>
      <c r="ONR10" s="62"/>
      <c r="ONS10" s="62"/>
      <c r="ONT10" s="62"/>
      <c r="ONU10" s="62"/>
      <c r="ONV10" s="62"/>
      <c r="ONW10" s="62"/>
      <c r="ONX10" s="62"/>
      <c r="ONY10" s="62"/>
      <c r="ONZ10" s="62"/>
      <c r="OOA10" s="62"/>
      <c r="OOB10" s="62"/>
      <c r="OOC10" s="62"/>
      <c r="OOD10" s="62"/>
      <c r="OOE10" s="62"/>
      <c r="OOF10" s="62"/>
      <c r="OOG10" s="62"/>
      <c r="OOH10" s="62"/>
      <c r="OOI10" s="62"/>
      <c r="OOJ10" s="62"/>
      <c r="OOK10" s="62"/>
      <c r="OOL10" s="62"/>
      <c r="OOM10" s="62"/>
      <c r="OON10" s="62"/>
      <c r="OOO10" s="62"/>
      <c r="OOP10" s="62"/>
      <c r="OOQ10" s="62"/>
      <c r="OOR10" s="62"/>
      <c r="OOS10" s="62"/>
      <c r="OOT10" s="62"/>
      <c r="OOU10" s="62"/>
      <c r="OOV10" s="62"/>
      <c r="OOW10" s="62"/>
      <c r="OOX10" s="62"/>
      <c r="OOY10" s="62"/>
      <c r="OOZ10" s="62"/>
      <c r="OPA10" s="62"/>
      <c r="OPB10" s="62"/>
      <c r="OPC10" s="62"/>
      <c r="OPD10" s="62"/>
      <c r="OPE10" s="62"/>
      <c r="OPF10" s="62"/>
      <c r="OPG10" s="62"/>
      <c r="OPH10" s="62"/>
      <c r="OPI10" s="62"/>
      <c r="OPJ10" s="62"/>
      <c r="OPK10" s="62"/>
      <c r="OPL10" s="62"/>
      <c r="OPM10" s="62"/>
      <c r="OPN10" s="62"/>
      <c r="OPO10" s="62"/>
      <c r="OPP10" s="62"/>
      <c r="OPQ10" s="62"/>
      <c r="OPR10" s="62"/>
      <c r="OPS10" s="62"/>
      <c r="OPT10" s="62"/>
      <c r="OPU10" s="62"/>
      <c r="OPV10" s="62"/>
      <c r="OPW10" s="62"/>
      <c r="OPX10" s="62"/>
      <c r="OPY10" s="62"/>
      <c r="OPZ10" s="62"/>
      <c r="OQA10" s="62"/>
      <c r="OQB10" s="62"/>
      <c r="OQC10" s="62"/>
      <c r="OQD10" s="62"/>
      <c r="OQE10" s="62"/>
      <c r="OQF10" s="62"/>
      <c r="OQG10" s="62"/>
      <c r="OQH10" s="62"/>
      <c r="OQI10" s="62"/>
      <c r="OQJ10" s="62"/>
      <c r="OQK10" s="62"/>
      <c r="OQL10" s="62"/>
      <c r="OQM10" s="62"/>
      <c r="OQN10" s="62"/>
      <c r="OQO10" s="62"/>
      <c r="OQP10" s="62"/>
      <c r="OQQ10" s="62"/>
      <c r="OQR10" s="62"/>
      <c r="OQS10" s="62"/>
      <c r="OQT10" s="62"/>
      <c r="OQU10" s="62"/>
      <c r="OQV10" s="62"/>
      <c r="OQW10" s="62"/>
      <c r="OQX10" s="62"/>
      <c r="OQY10" s="62"/>
      <c r="OQZ10" s="62"/>
      <c r="ORA10" s="62"/>
      <c r="ORB10" s="62"/>
      <c r="ORC10" s="62"/>
      <c r="ORD10" s="62"/>
      <c r="ORE10" s="62"/>
      <c r="ORF10" s="62"/>
      <c r="ORG10" s="62"/>
      <c r="ORH10" s="62"/>
      <c r="ORI10" s="62"/>
      <c r="ORJ10" s="62"/>
      <c r="ORK10" s="62"/>
      <c r="ORL10" s="62"/>
      <c r="ORM10" s="62"/>
      <c r="ORN10" s="62"/>
      <c r="ORO10" s="62"/>
      <c r="ORP10" s="62"/>
      <c r="ORQ10" s="62"/>
      <c r="ORR10" s="62"/>
      <c r="ORS10" s="62"/>
      <c r="ORT10" s="62"/>
      <c r="ORU10" s="62"/>
      <c r="ORV10" s="62"/>
      <c r="ORW10" s="62"/>
      <c r="ORX10" s="62"/>
      <c r="ORY10" s="62"/>
      <c r="ORZ10" s="62"/>
      <c r="OSA10" s="62"/>
      <c r="OSB10" s="62"/>
      <c r="OSC10" s="62"/>
      <c r="OSD10" s="62"/>
      <c r="OSE10" s="62"/>
      <c r="OSF10" s="62"/>
      <c r="OSG10" s="62"/>
      <c r="OSH10" s="62"/>
      <c r="OSI10" s="62"/>
      <c r="OSJ10" s="62"/>
      <c r="OSK10" s="62"/>
      <c r="OSL10" s="62"/>
      <c r="OSM10" s="62"/>
      <c r="OSN10" s="62"/>
      <c r="OSO10" s="62"/>
      <c r="OSP10" s="62"/>
      <c r="OSQ10" s="62"/>
      <c r="OSR10" s="62"/>
      <c r="OSS10" s="62"/>
      <c r="OST10" s="62"/>
      <c r="OSU10" s="62"/>
      <c r="OSV10" s="62"/>
      <c r="OSW10" s="62"/>
      <c r="OSX10" s="62"/>
      <c r="OSY10" s="62"/>
      <c r="OSZ10" s="62"/>
      <c r="OTA10" s="62"/>
      <c r="OTB10" s="62"/>
      <c r="OTC10" s="62"/>
      <c r="OTD10" s="62"/>
      <c r="OTE10" s="62"/>
      <c r="OTF10" s="62"/>
      <c r="OTG10" s="62"/>
      <c r="OTH10" s="62"/>
      <c r="OTI10" s="62"/>
      <c r="OTJ10" s="62"/>
      <c r="OTK10" s="62"/>
      <c r="OTL10" s="62"/>
      <c r="OTM10" s="62"/>
      <c r="OTN10" s="62"/>
      <c r="OTO10" s="62"/>
      <c r="OTP10" s="62"/>
      <c r="OTQ10" s="62"/>
      <c r="OTR10" s="62"/>
      <c r="OTS10" s="62"/>
      <c r="OTT10" s="62"/>
      <c r="OTU10" s="62"/>
      <c r="OTV10" s="62"/>
      <c r="OTW10" s="62"/>
      <c r="OTX10" s="62"/>
      <c r="OTY10" s="62"/>
      <c r="OTZ10" s="62"/>
      <c r="OUA10" s="62"/>
      <c r="OUB10" s="62"/>
      <c r="OUC10" s="62"/>
      <c r="OUD10" s="62"/>
      <c r="OUE10" s="62"/>
      <c r="OUF10" s="62"/>
      <c r="OUG10" s="62"/>
      <c r="OUH10" s="62"/>
      <c r="OUI10" s="62"/>
      <c r="OUJ10" s="62"/>
      <c r="OUK10" s="62"/>
      <c r="OUL10" s="62"/>
      <c r="OUM10" s="62"/>
      <c r="OUN10" s="62"/>
      <c r="OUO10" s="62"/>
      <c r="OUP10" s="62"/>
      <c r="OUQ10" s="62"/>
      <c r="OUR10" s="62"/>
      <c r="OUS10" s="62"/>
      <c r="OUT10" s="62"/>
      <c r="OUU10" s="62"/>
      <c r="OUV10" s="62"/>
      <c r="OUW10" s="62"/>
      <c r="OUX10" s="62"/>
      <c r="OUY10" s="62"/>
      <c r="OUZ10" s="62"/>
      <c r="OVA10" s="62"/>
      <c r="OVB10" s="62"/>
      <c r="OVC10" s="62"/>
      <c r="OVD10" s="62"/>
      <c r="OVE10" s="62"/>
      <c r="OVF10" s="62"/>
      <c r="OVG10" s="62"/>
      <c r="OVH10" s="62"/>
      <c r="OVI10" s="62"/>
      <c r="OVJ10" s="62"/>
      <c r="OVK10" s="62"/>
      <c r="OVL10" s="62"/>
      <c r="OVM10" s="62"/>
      <c r="OVN10" s="62"/>
      <c r="OVO10" s="62"/>
      <c r="OVP10" s="62"/>
      <c r="OVQ10" s="62"/>
      <c r="OVR10" s="62"/>
      <c r="OVS10" s="62"/>
      <c r="OVT10" s="62"/>
      <c r="OVU10" s="62"/>
      <c r="OVV10" s="62"/>
      <c r="OVW10" s="62"/>
      <c r="OVX10" s="62"/>
      <c r="OVY10" s="62"/>
      <c r="OVZ10" s="62"/>
      <c r="OWA10" s="62"/>
      <c r="OWB10" s="62"/>
      <c r="OWC10" s="62"/>
      <c r="OWD10" s="62"/>
      <c r="OWE10" s="62"/>
      <c r="OWF10" s="62"/>
      <c r="OWG10" s="62"/>
      <c r="OWH10" s="62"/>
      <c r="OWI10" s="62"/>
      <c r="OWJ10" s="62"/>
      <c r="OWK10" s="62"/>
      <c r="OWL10" s="62"/>
      <c r="OWM10" s="62"/>
      <c r="OWN10" s="62"/>
      <c r="OWO10" s="62"/>
      <c r="OWP10" s="62"/>
      <c r="OWQ10" s="62"/>
      <c r="OWR10" s="62"/>
      <c r="OWS10" s="62"/>
      <c r="OWT10" s="62"/>
      <c r="OWU10" s="62"/>
      <c r="OWV10" s="62"/>
      <c r="OWW10" s="62"/>
      <c r="OWX10" s="62"/>
      <c r="OWY10" s="62"/>
      <c r="OWZ10" s="62"/>
      <c r="OXA10" s="62"/>
      <c r="OXB10" s="62"/>
      <c r="OXC10" s="62"/>
      <c r="OXD10" s="62"/>
      <c r="OXE10" s="62"/>
      <c r="OXF10" s="62"/>
      <c r="OXG10" s="62"/>
      <c r="OXH10" s="62"/>
      <c r="OXI10" s="62"/>
      <c r="OXJ10" s="62"/>
      <c r="OXK10" s="62"/>
      <c r="OXL10" s="62"/>
      <c r="OXM10" s="62"/>
      <c r="OXN10" s="62"/>
      <c r="OXO10" s="62"/>
      <c r="OXP10" s="62"/>
      <c r="OXQ10" s="62"/>
      <c r="OXR10" s="62"/>
      <c r="OXS10" s="62"/>
      <c r="OXT10" s="62"/>
      <c r="OXU10" s="62"/>
      <c r="OXV10" s="62"/>
      <c r="OXW10" s="62"/>
      <c r="OXX10" s="62"/>
      <c r="OXY10" s="62"/>
      <c r="OXZ10" s="62"/>
      <c r="OYA10" s="62"/>
      <c r="OYB10" s="62"/>
      <c r="OYC10" s="62"/>
      <c r="OYD10" s="62"/>
      <c r="OYE10" s="62"/>
      <c r="OYF10" s="62"/>
      <c r="OYG10" s="62"/>
      <c r="OYH10" s="62"/>
      <c r="OYI10" s="62"/>
      <c r="OYJ10" s="62"/>
      <c r="OYK10" s="62"/>
      <c r="OYL10" s="62"/>
      <c r="OYM10" s="62"/>
      <c r="OYN10" s="62"/>
      <c r="OYO10" s="62"/>
      <c r="OYP10" s="62"/>
      <c r="OYQ10" s="62"/>
      <c r="OYR10" s="62"/>
      <c r="OYS10" s="62"/>
      <c r="OYT10" s="62"/>
      <c r="OYU10" s="62"/>
      <c r="OYV10" s="62"/>
      <c r="OYW10" s="62"/>
      <c r="OYX10" s="62"/>
      <c r="OYY10" s="62"/>
      <c r="OYZ10" s="62"/>
      <c r="OZA10" s="62"/>
      <c r="OZB10" s="62"/>
      <c r="OZC10" s="62"/>
      <c r="OZD10" s="62"/>
      <c r="OZE10" s="62"/>
      <c r="OZF10" s="62"/>
      <c r="OZG10" s="62"/>
      <c r="OZH10" s="62"/>
      <c r="OZI10" s="62"/>
      <c r="OZJ10" s="62"/>
      <c r="OZK10" s="62"/>
      <c r="OZL10" s="62"/>
      <c r="OZM10" s="62"/>
      <c r="OZN10" s="62"/>
      <c r="OZO10" s="62"/>
      <c r="OZP10" s="62"/>
      <c r="OZQ10" s="62"/>
      <c r="OZR10" s="62"/>
      <c r="OZS10" s="62"/>
      <c r="OZT10" s="62"/>
      <c r="OZU10" s="62"/>
      <c r="OZV10" s="62"/>
      <c r="OZW10" s="62"/>
      <c r="OZX10" s="62"/>
      <c r="OZY10" s="62"/>
      <c r="OZZ10" s="62"/>
      <c r="PAA10" s="62"/>
      <c r="PAB10" s="62"/>
      <c r="PAC10" s="62"/>
      <c r="PAD10" s="62"/>
      <c r="PAE10" s="62"/>
      <c r="PAF10" s="62"/>
      <c r="PAG10" s="62"/>
      <c r="PAH10" s="62"/>
      <c r="PAI10" s="62"/>
      <c r="PAJ10" s="62"/>
      <c r="PAK10" s="62"/>
      <c r="PAL10" s="62"/>
      <c r="PAM10" s="62"/>
      <c r="PAN10" s="62"/>
      <c r="PAO10" s="62"/>
      <c r="PAP10" s="62"/>
      <c r="PAQ10" s="62"/>
      <c r="PAR10" s="62"/>
      <c r="PAS10" s="62"/>
      <c r="PAT10" s="62"/>
      <c r="PAU10" s="62"/>
      <c r="PAV10" s="62"/>
      <c r="PAW10" s="62"/>
      <c r="PAX10" s="62"/>
      <c r="PAY10" s="62"/>
      <c r="PAZ10" s="62"/>
      <c r="PBA10" s="62"/>
      <c r="PBB10" s="62"/>
      <c r="PBC10" s="62"/>
      <c r="PBD10" s="62"/>
      <c r="PBE10" s="62"/>
      <c r="PBF10" s="62"/>
      <c r="PBG10" s="62"/>
      <c r="PBH10" s="62"/>
      <c r="PBI10" s="62"/>
      <c r="PBJ10" s="62"/>
      <c r="PBK10" s="62"/>
      <c r="PBL10" s="62"/>
      <c r="PBM10" s="62"/>
      <c r="PBN10" s="62"/>
      <c r="PBO10" s="62"/>
      <c r="PBP10" s="62"/>
      <c r="PBQ10" s="62"/>
      <c r="PBR10" s="62"/>
      <c r="PBS10" s="62"/>
      <c r="PBT10" s="62"/>
      <c r="PBU10" s="62"/>
      <c r="PBV10" s="62"/>
      <c r="PBW10" s="62"/>
      <c r="PBX10" s="62"/>
      <c r="PBY10" s="62"/>
      <c r="PBZ10" s="62"/>
      <c r="PCA10" s="62"/>
      <c r="PCB10" s="62"/>
      <c r="PCC10" s="62"/>
      <c r="PCD10" s="62"/>
      <c r="PCE10" s="62"/>
      <c r="PCF10" s="62"/>
      <c r="PCG10" s="62"/>
      <c r="PCH10" s="62"/>
      <c r="PCI10" s="62"/>
      <c r="PCJ10" s="62"/>
      <c r="PCK10" s="62"/>
      <c r="PCL10" s="62"/>
      <c r="PCM10" s="62"/>
      <c r="PCN10" s="62"/>
      <c r="PCO10" s="62"/>
      <c r="PCP10" s="62"/>
      <c r="PCQ10" s="62"/>
      <c r="PCR10" s="62"/>
      <c r="PCS10" s="62"/>
      <c r="PCT10" s="62"/>
      <c r="PCU10" s="62"/>
      <c r="PCV10" s="62"/>
      <c r="PCW10" s="62"/>
      <c r="PCX10" s="62"/>
      <c r="PCY10" s="62"/>
      <c r="PCZ10" s="62"/>
      <c r="PDA10" s="62"/>
      <c r="PDB10" s="62"/>
      <c r="PDC10" s="62"/>
      <c r="PDD10" s="62"/>
      <c r="PDE10" s="62"/>
      <c r="PDF10" s="62"/>
      <c r="PDG10" s="62"/>
      <c r="PDH10" s="62"/>
      <c r="PDI10" s="62"/>
      <c r="PDJ10" s="62"/>
      <c r="PDK10" s="62"/>
      <c r="PDL10" s="62"/>
      <c r="PDM10" s="62"/>
      <c r="PDN10" s="62"/>
      <c r="PDO10" s="62"/>
      <c r="PDP10" s="62"/>
      <c r="PDQ10" s="62"/>
      <c r="PDR10" s="62"/>
      <c r="PDS10" s="62"/>
      <c r="PDT10" s="62"/>
      <c r="PDU10" s="62"/>
      <c r="PDV10" s="62"/>
      <c r="PDW10" s="62"/>
      <c r="PDX10" s="62"/>
      <c r="PDY10" s="62"/>
      <c r="PDZ10" s="62"/>
      <c r="PEA10" s="62"/>
      <c r="PEB10" s="62"/>
      <c r="PEC10" s="62"/>
      <c r="PED10" s="62"/>
      <c r="PEE10" s="62"/>
      <c r="PEF10" s="62"/>
      <c r="PEG10" s="62"/>
      <c r="PEH10" s="62"/>
      <c r="PEI10" s="62"/>
      <c r="PEJ10" s="62"/>
      <c r="PEK10" s="62"/>
      <c r="PEL10" s="62"/>
      <c r="PEM10" s="62"/>
      <c r="PEN10" s="62"/>
      <c r="PEO10" s="62"/>
      <c r="PEP10" s="62"/>
      <c r="PEQ10" s="62"/>
      <c r="PER10" s="62"/>
      <c r="PES10" s="62"/>
      <c r="PET10" s="62"/>
      <c r="PEU10" s="62"/>
      <c r="PEV10" s="62"/>
      <c r="PEW10" s="62"/>
      <c r="PEX10" s="62"/>
      <c r="PEY10" s="62"/>
      <c r="PEZ10" s="62"/>
      <c r="PFA10" s="62"/>
      <c r="PFB10" s="62"/>
      <c r="PFC10" s="62"/>
      <c r="PFD10" s="62"/>
      <c r="PFE10" s="62"/>
      <c r="PFF10" s="62"/>
      <c r="PFG10" s="62"/>
      <c r="PFH10" s="62"/>
      <c r="PFI10" s="62"/>
      <c r="PFJ10" s="62"/>
      <c r="PFK10" s="62"/>
      <c r="PFL10" s="62"/>
      <c r="PFM10" s="62"/>
      <c r="PFN10" s="62"/>
      <c r="PFO10" s="62"/>
      <c r="PFP10" s="62"/>
      <c r="PFQ10" s="62"/>
      <c r="PFR10" s="62"/>
      <c r="PFS10" s="62"/>
      <c r="PFT10" s="62"/>
      <c r="PFU10" s="62"/>
      <c r="PFV10" s="62"/>
      <c r="PFW10" s="62"/>
      <c r="PFX10" s="62"/>
      <c r="PFY10" s="62"/>
      <c r="PFZ10" s="62"/>
      <c r="PGA10" s="62"/>
      <c r="PGB10" s="62"/>
      <c r="PGC10" s="62"/>
      <c r="PGD10" s="62"/>
      <c r="PGE10" s="62"/>
      <c r="PGF10" s="62"/>
      <c r="PGG10" s="62"/>
      <c r="PGH10" s="62"/>
      <c r="PGI10" s="62"/>
      <c r="PGJ10" s="62"/>
      <c r="PGK10" s="62"/>
      <c r="PGL10" s="62"/>
      <c r="PGM10" s="62"/>
      <c r="PGN10" s="62"/>
      <c r="PGO10" s="62"/>
      <c r="PGP10" s="62"/>
      <c r="PGQ10" s="62"/>
      <c r="PGR10" s="62"/>
      <c r="PGS10" s="62"/>
      <c r="PGT10" s="62"/>
      <c r="PGU10" s="62"/>
      <c r="PGV10" s="62"/>
      <c r="PGW10" s="62"/>
      <c r="PGX10" s="62"/>
      <c r="PGY10" s="62"/>
      <c r="PGZ10" s="62"/>
      <c r="PHA10" s="62"/>
      <c r="PHB10" s="62"/>
      <c r="PHC10" s="62"/>
      <c r="PHD10" s="62"/>
      <c r="PHE10" s="62"/>
      <c r="PHF10" s="62"/>
      <c r="PHG10" s="62"/>
      <c r="PHH10" s="62"/>
      <c r="PHI10" s="62"/>
      <c r="PHJ10" s="62"/>
      <c r="PHK10" s="62"/>
      <c r="PHL10" s="62"/>
      <c r="PHM10" s="62"/>
      <c r="PHN10" s="62"/>
      <c r="PHO10" s="62"/>
      <c r="PHP10" s="62"/>
      <c r="PHQ10" s="62"/>
      <c r="PHR10" s="62"/>
      <c r="PHS10" s="62"/>
      <c r="PHT10" s="62"/>
      <c r="PHU10" s="62"/>
      <c r="PHV10" s="62"/>
      <c r="PHW10" s="62"/>
      <c r="PHX10" s="62"/>
      <c r="PHY10" s="62"/>
      <c r="PHZ10" s="62"/>
      <c r="PIA10" s="62"/>
      <c r="PIB10" s="62"/>
      <c r="PIC10" s="62"/>
      <c r="PID10" s="62"/>
      <c r="PIE10" s="62"/>
      <c r="PIF10" s="62"/>
      <c r="PIG10" s="62"/>
      <c r="PIH10" s="62"/>
      <c r="PII10" s="62"/>
      <c r="PIJ10" s="62"/>
      <c r="PIK10" s="62"/>
      <c r="PIL10" s="62"/>
      <c r="PIM10" s="62"/>
      <c r="PIN10" s="62"/>
      <c r="PIO10" s="62"/>
      <c r="PIP10" s="62"/>
      <c r="PIQ10" s="62"/>
      <c r="PIR10" s="62"/>
      <c r="PIS10" s="62"/>
      <c r="PIT10" s="62"/>
      <c r="PIU10" s="62"/>
      <c r="PIV10" s="62"/>
      <c r="PIW10" s="62"/>
      <c r="PIX10" s="62"/>
      <c r="PIY10" s="62"/>
      <c r="PIZ10" s="62"/>
      <c r="PJA10" s="62"/>
      <c r="PJB10" s="62"/>
      <c r="PJC10" s="62"/>
      <c r="PJD10" s="62"/>
      <c r="PJE10" s="62"/>
      <c r="PJF10" s="62"/>
      <c r="PJG10" s="62"/>
      <c r="PJH10" s="62"/>
      <c r="PJI10" s="62"/>
      <c r="PJJ10" s="62"/>
      <c r="PJK10" s="62"/>
      <c r="PJL10" s="62"/>
      <c r="PJM10" s="62"/>
      <c r="PJN10" s="62"/>
      <c r="PJO10" s="62"/>
      <c r="PJP10" s="62"/>
      <c r="PJQ10" s="62"/>
      <c r="PJR10" s="62"/>
      <c r="PJS10" s="62"/>
      <c r="PJT10" s="62"/>
      <c r="PJU10" s="62"/>
      <c r="PJV10" s="62"/>
      <c r="PJW10" s="62"/>
      <c r="PJX10" s="62"/>
      <c r="PJY10" s="62"/>
      <c r="PJZ10" s="62"/>
      <c r="PKA10" s="62"/>
      <c r="PKB10" s="62"/>
      <c r="PKC10" s="62"/>
      <c r="PKD10" s="62"/>
      <c r="PKE10" s="62"/>
      <c r="PKF10" s="62"/>
      <c r="PKG10" s="62"/>
      <c r="PKH10" s="62"/>
      <c r="PKI10" s="62"/>
      <c r="PKJ10" s="62"/>
      <c r="PKK10" s="62"/>
      <c r="PKL10" s="62"/>
      <c r="PKM10" s="62"/>
      <c r="PKN10" s="62"/>
      <c r="PKO10" s="62"/>
      <c r="PKP10" s="62"/>
      <c r="PKQ10" s="62"/>
      <c r="PKR10" s="62"/>
      <c r="PKS10" s="62"/>
      <c r="PKT10" s="62"/>
      <c r="PKU10" s="62"/>
      <c r="PKV10" s="62"/>
      <c r="PKW10" s="62"/>
      <c r="PKX10" s="62"/>
      <c r="PKY10" s="62"/>
      <c r="PKZ10" s="62"/>
      <c r="PLA10" s="62"/>
      <c r="PLB10" s="62"/>
      <c r="PLC10" s="62"/>
      <c r="PLD10" s="62"/>
      <c r="PLE10" s="62"/>
      <c r="PLF10" s="62"/>
      <c r="PLG10" s="62"/>
      <c r="PLH10" s="62"/>
      <c r="PLI10" s="62"/>
      <c r="PLJ10" s="62"/>
      <c r="PLK10" s="62"/>
      <c r="PLL10" s="62"/>
      <c r="PLM10" s="62"/>
      <c r="PLN10" s="62"/>
      <c r="PLO10" s="62"/>
      <c r="PLP10" s="62"/>
      <c r="PLQ10" s="62"/>
      <c r="PLR10" s="62"/>
      <c r="PLS10" s="62"/>
      <c r="PLT10" s="62"/>
      <c r="PLU10" s="62"/>
      <c r="PLV10" s="62"/>
      <c r="PLW10" s="62"/>
      <c r="PLX10" s="62"/>
      <c r="PLY10" s="62"/>
      <c r="PLZ10" s="62"/>
      <c r="PMA10" s="62"/>
      <c r="PMB10" s="62"/>
      <c r="PMC10" s="62"/>
      <c r="PMD10" s="62"/>
      <c r="PME10" s="62"/>
      <c r="PMF10" s="62"/>
      <c r="PMG10" s="62"/>
      <c r="PMH10" s="62"/>
      <c r="PMI10" s="62"/>
      <c r="PMJ10" s="62"/>
      <c r="PMK10" s="62"/>
      <c r="PML10" s="62"/>
      <c r="PMM10" s="62"/>
      <c r="PMN10" s="62"/>
      <c r="PMO10" s="62"/>
      <c r="PMP10" s="62"/>
      <c r="PMQ10" s="62"/>
      <c r="PMR10" s="62"/>
      <c r="PMS10" s="62"/>
      <c r="PMT10" s="62"/>
      <c r="PMU10" s="62"/>
      <c r="PMV10" s="62"/>
      <c r="PMW10" s="62"/>
      <c r="PMX10" s="62"/>
      <c r="PMY10" s="62"/>
      <c r="PMZ10" s="62"/>
      <c r="PNA10" s="62"/>
      <c r="PNB10" s="62"/>
      <c r="PNC10" s="62"/>
      <c r="PND10" s="62"/>
      <c r="PNE10" s="62"/>
      <c r="PNF10" s="62"/>
      <c r="PNG10" s="62"/>
      <c r="PNH10" s="62"/>
      <c r="PNI10" s="62"/>
      <c r="PNJ10" s="62"/>
      <c r="PNK10" s="62"/>
      <c r="PNL10" s="62"/>
      <c r="PNM10" s="62"/>
      <c r="PNN10" s="62"/>
      <c r="PNO10" s="62"/>
      <c r="PNP10" s="62"/>
      <c r="PNQ10" s="62"/>
      <c r="PNR10" s="62"/>
      <c r="PNS10" s="62"/>
      <c r="PNT10" s="62"/>
      <c r="PNU10" s="62"/>
      <c r="PNV10" s="62"/>
      <c r="PNW10" s="62"/>
      <c r="PNX10" s="62"/>
      <c r="PNY10" s="62"/>
      <c r="PNZ10" s="62"/>
      <c r="POA10" s="62"/>
      <c r="POB10" s="62"/>
      <c r="POC10" s="62"/>
      <c r="POD10" s="62"/>
      <c r="POE10" s="62"/>
      <c r="POF10" s="62"/>
      <c r="POG10" s="62"/>
      <c r="POH10" s="62"/>
      <c r="POI10" s="62"/>
      <c r="POJ10" s="62"/>
      <c r="POK10" s="62"/>
      <c r="POL10" s="62"/>
      <c r="POM10" s="62"/>
      <c r="PON10" s="62"/>
      <c r="POO10" s="62"/>
      <c r="POP10" s="62"/>
      <c r="POQ10" s="62"/>
      <c r="POR10" s="62"/>
      <c r="POS10" s="62"/>
      <c r="POT10" s="62"/>
      <c r="POU10" s="62"/>
      <c r="POV10" s="62"/>
      <c r="POW10" s="62"/>
      <c r="POX10" s="62"/>
      <c r="POY10" s="62"/>
      <c r="POZ10" s="62"/>
      <c r="PPA10" s="62"/>
      <c r="PPB10" s="62"/>
      <c r="PPC10" s="62"/>
      <c r="PPD10" s="62"/>
      <c r="PPE10" s="62"/>
      <c r="PPF10" s="62"/>
      <c r="PPG10" s="62"/>
      <c r="PPH10" s="62"/>
      <c r="PPI10" s="62"/>
      <c r="PPJ10" s="62"/>
      <c r="PPK10" s="62"/>
      <c r="PPL10" s="62"/>
      <c r="PPM10" s="62"/>
      <c r="PPN10" s="62"/>
      <c r="PPO10" s="62"/>
      <c r="PPP10" s="62"/>
      <c r="PPQ10" s="62"/>
      <c r="PPR10" s="62"/>
      <c r="PPS10" s="62"/>
      <c r="PPT10" s="62"/>
      <c r="PPU10" s="62"/>
      <c r="PPV10" s="62"/>
      <c r="PPW10" s="62"/>
      <c r="PPX10" s="62"/>
      <c r="PPY10" s="62"/>
      <c r="PPZ10" s="62"/>
      <c r="PQA10" s="62"/>
      <c r="PQB10" s="62"/>
      <c r="PQC10" s="62"/>
      <c r="PQD10" s="62"/>
      <c r="PQE10" s="62"/>
      <c r="PQF10" s="62"/>
      <c r="PQG10" s="62"/>
      <c r="PQH10" s="62"/>
      <c r="PQI10" s="62"/>
      <c r="PQJ10" s="62"/>
      <c r="PQK10" s="62"/>
      <c r="PQL10" s="62"/>
      <c r="PQM10" s="62"/>
      <c r="PQN10" s="62"/>
      <c r="PQO10" s="62"/>
      <c r="PQP10" s="62"/>
      <c r="PQQ10" s="62"/>
      <c r="PQR10" s="62"/>
      <c r="PQS10" s="62"/>
      <c r="PQT10" s="62"/>
      <c r="PQU10" s="62"/>
      <c r="PQV10" s="62"/>
      <c r="PQW10" s="62"/>
      <c r="PQX10" s="62"/>
      <c r="PQY10" s="62"/>
      <c r="PQZ10" s="62"/>
      <c r="PRA10" s="62"/>
      <c r="PRB10" s="62"/>
      <c r="PRC10" s="62"/>
      <c r="PRD10" s="62"/>
      <c r="PRE10" s="62"/>
      <c r="PRF10" s="62"/>
      <c r="PRG10" s="62"/>
      <c r="PRH10" s="62"/>
      <c r="PRI10" s="62"/>
      <c r="PRJ10" s="62"/>
      <c r="PRK10" s="62"/>
      <c r="PRL10" s="62"/>
      <c r="PRM10" s="62"/>
      <c r="PRN10" s="62"/>
      <c r="PRO10" s="62"/>
      <c r="PRP10" s="62"/>
      <c r="PRQ10" s="62"/>
      <c r="PRR10" s="62"/>
      <c r="PRS10" s="62"/>
      <c r="PRT10" s="62"/>
      <c r="PRU10" s="62"/>
      <c r="PRV10" s="62"/>
      <c r="PRW10" s="62"/>
      <c r="PRX10" s="62"/>
      <c r="PRY10" s="62"/>
      <c r="PRZ10" s="62"/>
      <c r="PSA10" s="62"/>
      <c r="PSB10" s="62"/>
      <c r="PSC10" s="62"/>
      <c r="PSD10" s="62"/>
      <c r="PSE10" s="62"/>
      <c r="PSF10" s="62"/>
      <c r="PSG10" s="62"/>
      <c r="PSH10" s="62"/>
      <c r="PSI10" s="62"/>
      <c r="PSJ10" s="62"/>
      <c r="PSK10" s="62"/>
      <c r="PSL10" s="62"/>
      <c r="PSM10" s="62"/>
      <c r="PSN10" s="62"/>
      <c r="PSO10" s="62"/>
      <c r="PSP10" s="62"/>
      <c r="PSQ10" s="62"/>
      <c r="PSR10" s="62"/>
      <c r="PSS10" s="62"/>
      <c r="PST10" s="62"/>
      <c r="PSU10" s="62"/>
      <c r="PSV10" s="62"/>
      <c r="PSW10" s="62"/>
      <c r="PSX10" s="62"/>
      <c r="PSY10" s="62"/>
      <c r="PSZ10" s="62"/>
      <c r="PTA10" s="62"/>
      <c r="PTB10" s="62"/>
      <c r="PTC10" s="62"/>
      <c r="PTD10" s="62"/>
      <c r="PTE10" s="62"/>
      <c r="PTF10" s="62"/>
      <c r="PTG10" s="62"/>
      <c r="PTH10" s="62"/>
      <c r="PTI10" s="62"/>
      <c r="PTJ10" s="62"/>
      <c r="PTK10" s="62"/>
      <c r="PTL10" s="62"/>
      <c r="PTM10" s="62"/>
      <c r="PTN10" s="62"/>
      <c r="PTO10" s="62"/>
      <c r="PTP10" s="62"/>
      <c r="PTQ10" s="62"/>
      <c r="PTR10" s="62"/>
      <c r="PTS10" s="62"/>
      <c r="PTT10" s="62"/>
      <c r="PTU10" s="62"/>
      <c r="PTV10" s="62"/>
      <c r="PTW10" s="62"/>
      <c r="PTX10" s="62"/>
      <c r="PTY10" s="62"/>
      <c r="PTZ10" s="62"/>
      <c r="PUA10" s="62"/>
      <c r="PUB10" s="62"/>
      <c r="PUC10" s="62"/>
      <c r="PUD10" s="62"/>
      <c r="PUE10" s="62"/>
      <c r="PUF10" s="62"/>
      <c r="PUG10" s="62"/>
      <c r="PUH10" s="62"/>
      <c r="PUI10" s="62"/>
      <c r="PUJ10" s="62"/>
      <c r="PUK10" s="62"/>
      <c r="PUL10" s="62"/>
      <c r="PUM10" s="62"/>
      <c r="PUN10" s="62"/>
      <c r="PUO10" s="62"/>
      <c r="PUP10" s="62"/>
      <c r="PUQ10" s="62"/>
      <c r="PUR10" s="62"/>
      <c r="PUS10" s="62"/>
      <c r="PUT10" s="62"/>
      <c r="PUU10" s="62"/>
      <c r="PUV10" s="62"/>
      <c r="PUW10" s="62"/>
      <c r="PUX10" s="62"/>
      <c r="PUY10" s="62"/>
      <c r="PUZ10" s="62"/>
      <c r="PVA10" s="62"/>
      <c r="PVB10" s="62"/>
      <c r="PVC10" s="62"/>
      <c r="PVD10" s="62"/>
      <c r="PVE10" s="62"/>
      <c r="PVF10" s="62"/>
      <c r="PVG10" s="62"/>
      <c r="PVH10" s="62"/>
      <c r="PVI10" s="62"/>
      <c r="PVJ10" s="62"/>
      <c r="PVK10" s="62"/>
      <c r="PVL10" s="62"/>
      <c r="PVM10" s="62"/>
      <c r="PVN10" s="62"/>
      <c r="PVO10" s="62"/>
      <c r="PVP10" s="62"/>
      <c r="PVQ10" s="62"/>
      <c r="PVR10" s="62"/>
      <c r="PVS10" s="62"/>
      <c r="PVT10" s="62"/>
      <c r="PVU10" s="62"/>
      <c r="PVV10" s="62"/>
      <c r="PVW10" s="62"/>
      <c r="PVX10" s="62"/>
      <c r="PVY10" s="62"/>
      <c r="PVZ10" s="62"/>
      <c r="PWA10" s="62"/>
      <c r="PWB10" s="62"/>
      <c r="PWC10" s="62"/>
      <c r="PWD10" s="62"/>
      <c r="PWE10" s="62"/>
      <c r="PWF10" s="62"/>
      <c r="PWG10" s="62"/>
      <c r="PWH10" s="62"/>
      <c r="PWI10" s="62"/>
      <c r="PWJ10" s="62"/>
      <c r="PWK10" s="62"/>
      <c r="PWL10" s="62"/>
      <c r="PWM10" s="62"/>
      <c r="PWN10" s="62"/>
      <c r="PWO10" s="62"/>
      <c r="PWP10" s="62"/>
      <c r="PWQ10" s="62"/>
      <c r="PWR10" s="62"/>
      <c r="PWS10" s="62"/>
      <c r="PWT10" s="62"/>
      <c r="PWU10" s="62"/>
      <c r="PWV10" s="62"/>
      <c r="PWW10" s="62"/>
      <c r="PWX10" s="62"/>
      <c r="PWY10" s="62"/>
      <c r="PWZ10" s="62"/>
      <c r="PXA10" s="62"/>
      <c r="PXB10" s="62"/>
      <c r="PXC10" s="62"/>
      <c r="PXD10" s="62"/>
      <c r="PXE10" s="62"/>
      <c r="PXF10" s="62"/>
      <c r="PXG10" s="62"/>
      <c r="PXH10" s="62"/>
      <c r="PXI10" s="62"/>
      <c r="PXJ10" s="62"/>
      <c r="PXK10" s="62"/>
      <c r="PXL10" s="62"/>
      <c r="PXM10" s="62"/>
      <c r="PXN10" s="62"/>
      <c r="PXO10" s="62"/>
      <c r="PXP10" s="62"/>
      <c r="PXQ10" s="62"/>
      <c r="PXR10" s="62"/>
      <c r="PXS10" s="62"/>
      <c r="PXT10" s="62"/>
      <c r="PXU10" s="62"/>
      <c r="PXV10" s="62"/>
      <c r="PXW10" s="62"/>
      <c r="PXX10" s="62"/>
      <c r="PXY10" s="62"/>
      <c r="PXZ10" s="62"/>
      <c r="PYA10" s="62"/>
      <c r="PYB10" s="62"/>
      <c r="PYC10" s="62"/>
      <c r="PYD10" s="62"/>
      <c r="PYE10" s="62"/>
      <c r="PYF10" s="62"/>
      <c r="PYG10" s="62"/>
      <c r="PYH10" s="62"/>
      <c r="PYI10" s="62"/>
      <c r="PYJ10" s="62"/>
      <c r="PYK10" s="62"/>
      <c r="PYL10" s="62"/>
      <c r="PYM10" s="62"/>
      <c r="PYN10" s="62"/>
      <c r="PYO10" s="62"/>
      <c r="PYP10" s="62"/>
      <c r="PYQ10" s="62"/>
      <c r="PYR10" s="62"/>
      <c r="PYS10" s="62"/>
      <c r="PYT10" s="62"/>
      <c r="PYU10" s="62"/>
      <c r="PYV10" s="62"/>
      <c r="PYW10" s="62"/>
      <c r="PYX10" s="62"/>
      <c r="PYY10" s="62"/>
      <c r="PYZ10" s="62"/>
      <c r="PZA10" s="62"/>
      <c r="PZB10" s="62"/>
      <c r="PZC10" s="62"/>
      <c r="PZD10" s="62"/>
      <c r="PZE10" s="62"/>
      <c r="PZF10" s="62"/>
      <c r="PZG10" s="62"/>
      <c r="PZH10" s="62"/>
      <c r="PZI10" s="62"/>
      <c r="PZJ10" s="62"/>
      <c r="PZK10" s="62"/>
      <c r="PZL10" s="62"/>
      <c r="PZM10" s="62"/>
      <c r="PZN10" s="62"/>
      <c r="PZO10" s="62"/>
      <c r="PZP10" s="62"/>
      <c r="PZQ10" s="62"/>
      <c r="PZR10" s="62"/>
      <c r="PZS10" s="62"/>
      <c r="PZT10" s="62"/>
      <c r="PZU10" s="62"/>
      <c r="PZV10" s="62"/>
      <c r="PZW10" s="62"/>
      <c r="PZX10" s="62"/>
      <c r="PZY10" s="62"/>
      <c r="PZZ10" s="62"/>
      <c r="QAA10" s="62"/>
      <c r="QAB10" s="62"/>
      <c r="QAC10" s="62"/>
      <c r="QAD10" s="62"/>
      <c r="QAE10" s="62"/>
      <c r="QAF10" s="62"/>
      <c r="QAG10" s="62"/>
      <c r="QAH10" s="62"/>
      <c r="QAI10" s="62"/>
      <c r="QAJ10" s="62"/>
      <c r="QAK10" s="62"/>
      <c r="QAL10" s="62"/>
      <c r="QAM10" s="62"/>
      <c r="QAN10" s="62"/>
      <c r="QAO10" s="62"/>
      <c r="QAP10" s="62"/>
      <c r="QAQ10" s="62"/>
      <c r="QAR10" s="62"/>
      <c r="QAS10" s="62"/>
      <c r="QAT10" s="62"/>
      <c r="QAU10" s="62"/>
      <c r="QAV10" s="62"/>
      <c r="QAW10" s="62"/>
      <c r="QAX10" s="62"/>
      <c r="QAY10" s="62"/>
      <c r="QAZ10" s="62"/>
      <c r="QBA10" s="62"/>
      <c r="QBB10" s="62"/>
      <c r="QBC10" s="62"/>
      <c r="QBD10" s="62"/>
      <c r="QBE10" s="62"/>
      <c r="QBF10" s="62"/>
      <c r="QBG10" s="62"/>
      <c r="QBH10" s="62"/>
      <c r="QBI10" s="62"/>
      <c r="QBJ10" s="62"/>
      <c r="QBK10" s="62"/>
      <c r="QBL10" s="62"/>
      <c r="QBM10" s="62"/>
      <c r="QBN10" s="62"/>
      <c r="QBO10" s="62"/>
      <c r="QBP10" s="62"/>
      <c r="QBQ10" s="62"/>
      <c r="QBR10" s="62"/>
      <c r="QBS10" s="62"/>
      <c r="QBT10" s="62"/>
      <c r="QBU10" s="62"/>
      <c r="QBV10" s="62"/>
      <c r="QBW10" s="62"/>
      <c r="QBX10" s="62"/>
      <c r="QBY10" s="62"/>
      <c r="QBZ10" s="62"/>
      <c r="QCA10" s="62"/>
      <c r="QCB10" s="62"/>
      <c r="QCC10" s="62"/>
      <c r="QCD10" s="62"/>
      <c r="QCE10" s="62"/>
      <c r="QCF10" s="62"/>
      <c r="QCG10" s="62"/>
      <c r="QCH10" s="62"/>
      <c r="QCI10" s="62"/>
      <c r="QCJ10" s="62"/>
      <c r="QCK10" s="62"/>
      <c r="QCL10" s="62"/>
      <c r="QCM10" s="62"/>
      <c r="QCN10" s="62"/>
      <c r="QCO10" s="62"/>
      <c r="QCP10" s="62"/>
      <c r="QCQ10" s="62"/>
      <c r="QCR10" s="62"/>
      <c r="QCS10" s="62"/>
      <c r="QCT10" s="62"/>
      <c r="QCU10" s="62"/>
      <c r="QCV10" s="62"/>
      <c r="QCW10" s="62"/>
      <c r="QCX10" s="62"/>
      <c r="QCY10" s="62"/>
      <c r="QCZ10" s="62"/>
      <c r="QDA10" s="62"/>
      <c r="QDB10" s="62"/>
      <c r="QDC10" s="62"/>
      <c r="QDD10" s="62"/>
      <c r="QDE10" s="62"/>
      <c r="QDF10" s="62"/>
      <c r="QDG10" s="62"/>
      <c r="QDH10" s="62"/>
      <c r="QDI10" s="62"/>
      <c r="QDJ10" s="62"/>
      <c r="QDK10" s="62"/>
      <c r="QDL10" s="62"/>
      <c r="QDM10" s="62"/>
      <c r="QDN10" s="62"/>
      <c r="QDO10" s="62"/>
      <c r="QDP10" s="62"/>
      <c r="QDQ10" s="62"/>
      <c r="QDR10" s="62"/>
      <c r="QDS10" s="62"/>
      <c r="QDT10" s="62"/>
      <c r="QDU10" s="62"/>
      <c r="QDV10" s="62"/>
      <c r="QDW10" s="62"/>
      <c r="QDX10" s="62"/>
      <c r="QDY10" s="62"/>
      <c r="QDZ10" s="62"/>
      <c r="QEA10" s="62"/>
      <c r="QEB10" s="62"/>
      <c r="QEC10" s="62"/>
      <c r="QED10" s="62"/>
      <c r="QEE10" s="62"/>
      <c r="QEF10" s="62"/>
      <c r="QEG10" s="62"/>
      <c r="QEH10" s="62"/>
      <c r="QEI10" s="62"/>
      <c r="QEJ10" s="62"/>
      <c r="QEK10" s="62"/>
      <c r="QEL10" s="62"/>
      <c r="QEM10" s="62"/>
      <c r="QEN10" s="62"/>
      <c r="QEO10" s="62"/>
      <c r="QEP10" s="62"/>
      <c r="QEQ10" s="62"/>
      <c r="QER10" s="62"/>
      <c r="QES10" s="62"/>
      <c r="QET10" s="62"/>
      <c r="QEU10" s="62"/>
      <c r="QEV10" s="62"/>
      <c r="QEW10" s="62"/>
      <c r="QEX10" s="62"/>
      <c r="QEY10" s="62"/>
      <c r="QEZ10" s="62"/>
      <c r="QFA10" s="62"/>
      <c r="QFB10" s="62"/>
      <c r="QFC10" s="62"/>
      <c r="QFD10" s="62"/>
      <c r="QFE10" s="62"/>
      <c r="QFF10" s="62"/>
      <c r="QFG10" s="62"/>
      <c r="QFH10" s="62"/>
      <c r="QFI10" s="62"/>
      <c r="QFJ10" s="62"/>
      <c r="QFK10" s="62"/>
      <c r="QFL10" s="62"/>
      <c r="QFM10" s="62"/>
      <c r="QFN10" s="62"/>
      <c r="QFO10" s="62"/>
      <c r="QFP10" s="62"/>
      <c r="QFQ10" s="62"/>
      <c r="QFR10" s="62"/>
      <c r="QFS10" s="62"/>
      <c r="QFT10" s="62"/>
      <c r="QFU10" s="62"/>
      <c r="QFV10" s="62"/>
      <c r="QFW10" s="62"/>
      <c r="QFX10" s="62"/>
      <c r="QFY10" s="62"/>
      <c r="QFZ10" s="62"/>
      <c r="QGA10" s="62"/>
      <c r="QGB10" s="62"/>
      <c r="QGC10" s="62"/>
      <c r="QGD10" s="62"/>
      <c r="QGE10" s="62"/>
      <c r="QGF10" s="62"/>
      <c r="QGG10" s="62"/>
      <c r="QGH10" s="62"/>
      <c r="QGI10" s="62"/>
      <c r="QGJ10" s="62"/>
      <c r="QGK10" s="62"/>
      <c r="QGL10" s="62"/>
      <c r="QGM10" s="62"/>
      <c r="QGN10" s="62"/>
      <c r="QGO10" s="62"/>
      <c r="QGP10" s="62"/>
      <c r="QGQ10" s="62"/>
      <c r="QGR10" s="62"/>
      <c r="QGS10" s="62"/>
      <c r="QGT10" s="62"/>
      <c r="QGU10" s="62"/>
      <c r="QGV10" s="62"/>
      <c r="QGW10" s="62"/>
      <c r="QGX10" s="62"/>
      <c r="QGY10" s="62"/>
      <c r="QGZ10" s="62"/>
      <c r="QHA10" s="62"/>
      <c r="QHB10" s="62"/>
      <c r="QHC10" s="62"/>
      <c r="QHD10" s="62"/>
      <c r="QHE10" s="62"/>
      <c r="QHF10" s="62"/>
      <c r="QHG10" s="62"/>
      <c r="QHH10" s="62"/>
      <c r="QHI10" s="62"/>
      <c r="QHJ10" s="62"/>
      <c r="QHK10" s="62"/>
      <c r="QHL10" s="62"/>
      <c r="QHM10" s="62"/>
      <c r="QHN10" s="62"/>
      <c r="QHO10" s="62"/>
      <c r="QHP10" s="62"/>
      <c r="QHQ10" s="62"/>
      <c r="QHR10" s="62"/>
      <c r="QHS10" s="62"/>
      <c r="QHT10" s="62"/>
      <c r="QHU10" s="62"/>
      <c r="QHV10" s="62"/>
      <c r="QHW10" s="62"/>
      <c r="QHX10" s="62"/>
      <c r="QHY10" s="62"/>
      <c r="QHZ10" s="62"/>
      <c r="QIA10" s="62"/>
      <c r="QIB10" s="62"/>
      <c r="QIC10" s="62"/>
      <c r="QID10" s="62"/>
      <c r="QIE10" s="62"/>
      <c r="QIF10" s="62"/>
      <c r="QIG10" s="62"/>
      <c r="QIH10" s="62"/>
      <c r="QII10" s="62"/>
      <c r="QIJ10" s="62"/>
      <c r="QIK10" s="62"/>
      <c r="QIL10" s="62"/>
      <c r="QIM10" s="62"/>
      <c r="QIN10" s="62"/>
      <c r="QIO10" s="62"/>
      <c r="QIP10" s="62"/>
      <c r="QIQ10" s="62"/>
      <c r="QIR10" s="62"/>
      <c r="QIS10" s="62"/>
      <c r="QIT10" s="62"/>
      <c r="QIU10" s="62"/>
      <c r="QIV10" s="62"/>
      <c r="QIW10" s="62"/>
      <c r="QIX10" s="62"/>
      <c r="QIY10" s="62"/>
      <c r="QIZ10" s="62"/>
      <c r="QJA10" s="62"/>
      <c r="QJB10" s="62"/>
      <c r="QJC10" s="62"/>
      <c r="QJD10" s="62"/>
      <c r="QJE10" s="62"/>
      <c r="QJF10" s="62"/>
      <c r="QJG10" s="62"/>
      <c r="QJH10" s="62"/>
      <c r="QJI10" s="62"/>
      <c r="QJJ10" s="62"/>
      <c r="QJK10" s="62"/>
      <c r="QJL10" s="62"/>
      <c r="QJM10" s="62"/>
      <c r="QJN10" s="62"/>
      <c r="QJO10" s="62"/>
      <c r="QJP10" s="62"/>
      <c r="QJQ10" s="62"/>
      <c r="QJR10" s="62"/>
      <c r="QJS10" s="62"/>
      <c r="QJT10" s="62"/>
      <c r="QJU10" s="62"/>
      <c r="QJV10" s="62"/>
      <c r="QJW10" s="62"/>
      <c r="QJX10" s="62"/>
      <c r="QJY10" s="62"/>
      <c r="QJZ10" s="62"/>
      <c r="QKA10" s="62"/>
      <c r="QKB10" s="62"/>
      <c r="QKC10" s="62"/>
      <c r="QKD10" s="62"/>
      <c r="QKE10" s="62"/>
      <c r="QKF10" s="62"/>
      <c r="QKG10" s="62"/>
      <c r="QKH10" s="62"/>
      <c r="QKI10" s="62"/>
      <c r="QKJ10" s="62"/>
      <c r="QKK10" s="62"/>
      <c r="QKL10" s="62"/>
      <c r="QKM10" s="62"/>
      <c r="QKN10" s="62"/>
      <c r="QKO10" s="62"/>
      <c r="QKP10" s="62"/>
      <c r="QKQ10" s="62"/>
      <c r="QKR10" s="62"/>
      <c r="QKS10" s="62"/>
      <c r="QKT10" s="62"/>
      <c r="QKU10" s="62"/>
      <c r="QKV10" s="62"/>
      <c r="QKW10" s="62"/>
      <c r="QKX10" s="62"/>
      <c r="QKY10" s="62"/>
      <c r="QKZ10" s="62"/>
      <c r="QLA10" s="62"/>
      <c r="QLB10" s="62"/>
      <c r="QLC10" s="62"/>
      <c r="QLD10" s="62"/>
      <c r="QLE10" s="62"/>
      <c r="QLF10" s="62"/>
      <c r="QLG10" s="62"/>
      <c r="QLH10" s="62"/>
      <c r="QLI10" s="62"/>
      <c r="QLJ10" s="62"/>
      <c r="QLK10" s="62"/>
      <c r="QLL10" s="62"/>
      <c r="QLM10" s="62"/>
      <c r="QLN10" s="62"/>
      <c r="QLO10" s="62"/>
      <c r="QLP10" s="62"/>
      <c r="QLQ10" s="62"/>
      <c r="QLR10" s="62"/>
      <c r="QLS10" s="62"/>
      <c r="QLT10" s="62"/>
      <c r="QLU10" s="62"/>
      <c r="QLV10" s="62"/>
      <c r="QLW10" s="62"/>
      <c r="QLX10" s="62"/>
      <c r="QLY10" s="62"/>
      <c r="QLZ10" s="62"/>
      <c r="QMA10" s="62"/>
      <c r="QMB10" s="62"/>
      <c r="QMC10" s="62"/>
      <c r="QMD10" s="62"/>
      <c r="QME10" s="62"/>
      <c r="QMF10" s="62"/>
      <c r="QMG10" s="62"/>
      <c r="QMH10" s="62"/>
      <c r="QMI10" s="62"/>
      <c r="QMJ10" s="62"/>
      <c r="QMK10" s="62"/>
      <c r="QML10" s="62"/>
      <c r="QMM10" s="62"/>
      <c r="QMN10" s="62"/>
      <c r="QMO10" s="62"/>
      <c r="QMP10" s="62"/>
      <c r="QMQ10" s="62"/>
      <c r="QMR10" s="62"/>
      <c r="QMS10" s="62"/>
      <c r="QMT10" s="62"/>
      <c r="QMU10" s="62"/>
      <c r="QMV10" s="62"/>
      <c r="QMW10" s="62"/>
      <c r="QMX10" s="62"/>
      <c r="QMY10" s="62"/>
      <c r="QMZ10" s="62"/>
      <c r="QNA10" s="62"/>
      <c r="QNB10" s="62"/>
      <c r="QNC10" s="62"/>
      <c r="QND10" s="62"/>
      <c r="QNE10" s="62"/>
      <c r="QNF10" s="62"/>
      <c r="QNG10" s="62"/>
      <c r="QNH10" s="62"/>
      <c r="QNI10" s="62"/>
      <c r="QNJ10" s="62"/>
      <c r="QNK10" s="62"/>
      <c r="QNL10" s="62"/>
      <c r="QNM10" s="62"/>
      <c r="QNN10" s="62"/>
      <c r="QNO10" s="62"/>
      <c r="QNP10" s="62"/>
      <c r="QNQ10" s="62"/>
      <c r="QNR10" s="62"/>
      <c r="QNS10" s="62"/>
      <c r="QNT10" s="62"/>
      <c r="QNU10" s="62"/>
      <c r="QNV10" s="62"/>
      <c r="QNW10" s="62"/>
      <c r="QNX10" s="62"/>
      <c r="QNY10" s="62"/>
      <c r="QNZ10" s="62"/>
      <c r="QOA10" s="62"/>
      <c r="QOB10" s="62"/>
      <c r="QOC10" s="62"/>
      <c r="QOD10" s="62"/>
      <c r="QOE10" s="62"/>
      <c r="QOF10" s="62"/>
      <c r="QOG10" s="62"/>
      <c r="QOH10" s="62"/>
      <c r="QOI10" s="62"/>
      <c r="QOJ10" s="62"/>
      <c r="QOK10" s="62"/>
      <c r="QOL10" s="62"/>
      <c r="QOM10" s="62"/>
      <c r="QON10" s="62"/>
      <c r="QOO10" s="62"/>
      <c r="QOP10" s="62"/>
      <c r="QOQ10" s="62"/>
      <c r="QOR10" s="62"/>
      <c r="QOS10" s="62"/>
      <c r="QOT10" s="62"/>
      <c r="QOU10" s="62"/>
      <c r="QOV10" s="62"/>
      <c r="QOW10" s="62"/>
      <c r="QOX10" s="62"/>
      <c r="QOY10" s="62"/>
      <c r="QOZ10" s="62"/>
      <c r="QPA10" s="62"/>
      <c r="QPB10" s="62"/>
      <c r="QPC10" s="62"/>
      <c r="QPD10" s="62"/>
      <c r="QPE10" s="62"/>
      <c r="QPF10" s="62"/>
      <c r="QPG10" s="62"/>
      <c r="QPH10" s="62"/>
      <c r="QPI10" s="62"/>
      <c r="QPJ10" s="62"/>
      <c r="QPK10" s="62"/>
      <c r="QPL10" s="62"/>
      <c r="QPM10" s="62"/>
      <c r="QPN10" s="62"/>
      <c r="QPO10" s="62"/>
      <c r="QPP10" s="62"/>
      <c r="QPQ10" s="62"/>
      <c r="QPR10" s="62"/>
      <c r="QPS10" s="62"/>
      <c r="QPT10" s="62"/>
      <c r="QPU10" s="62"/>
      <c r="QPV10" s="62"/>
      <c r="QPW10" s="62"/>
      <c r="QPX10" s="62"/>
      <c r="QPY10" s="62"/>
      <c r="QPZ10" s="62"/>
      <c r="QQA10" s="62"/>
      <c r="QQB10" s="62"/>
      <c r="QQC10" s="62"/>
      <c r="QQD10" s="62"/>
      <c r="QQE10" s="62"/>
      <c r="QQF10" s="62"/>
      <c r="QQG10" s="62"/>
      <c r="QQH10" s="62"/>
      <c r="QQI10" s="62"/>
      <c r="QQJ10" s="62"/>
      <c r="QQK10" s="62"/>
      <c r="QQL10" s="62"/>
      <c r="QQM10" s="62"/>
      <c r="QQN10" s="62"/>
      <c r="QQO10" s="62"/>
      <c r="QQP10" s="62"/>
      <c r="QQQ10" s="62"/>
      <c r="QQR10" s="62"/>
      <c r="QQS10" s="62"/>
      <c r="QQT10" s="62"/>
      <c r="QQU10" s="62"/>
      <c r="QQV10" s="62"/>
      <c r="QQW10" s="62"/>
      <c r="QQX10" s="62"/>
      <c r="QQY10" s="62"/>
      <c r="QQZ10" s="62"/>
      <c r="QRA10" s="62"/>
      <c r="QRB10" s="62"/>
      <c r="QRC10" s="62"/>
      <c r="QRD10" s="62"/>
      <c r="QRE10" s="62"/>
      <c r="QRF10" s="62"/>
      <c r="QRG10" s="62"/>
      <c r="QRH10" s="62"/>
      <c r="QRI10" s="62"/>
      <c r="QRJ10" s="62"/>
      <c r="QRK10" s="62"/>
      <c r="QRL10" s="62"/>
      <c r="QRM10" s="62"/>
      <c r="QRN10" s="62"/>
      <c r="QRO10" s="62"/>
      <c r="QRP10" s="62"/>
      <c r="QRQ10" s="62"/>
      <c r="QRR10" s="62"/>
      <c r="QRS10" s="62"/>
      <c r="QRT10" s="62"/>
      <c r="QRU10" s="62"/>
      <c r="QRV10" s="62"/>
      <c r="QRW10" s="62"/>
      <c r="QRX10" s="62"/>
      <c r="QRY10" s="62"/>
      <c r="QRZ10" s="62"/>
      <c r="QSA10" s="62"/>
      <c r="QSB10" s="62"/>
      <c r="QSC10" s="62"/>
      <c r="QSD10" s="62"/>
      <c r="QSE10" s="62"/>
      <c r="QSF10" s="62"/>
      <c r="QSG10" s="62"/>
      <c r="QSH10" s="62"/>
      <c r="QSI10" s="62"/>
      <c r="QSJ10" s="62"/>
      <c r="QSK10" s="62"/>
      <c r="QSL10" s="62"/>
      <c r="QSM10" s="62"/>
      <c r="QSN10" s="62"/>
      <c r="QSO10" s="62"/>
      <c r="QSP10" s="62"/>
      <c r="QSQ10" s="62"/>
      <c r="QSR10" s="62"/>
      <c r="QSS10" s="62"/>
      <c r="QST10" s="62"/>
      <c r="QSU10" s="62"/>
      <c r="QSV10" s="62"/>
      <c r="QSW10" s="62"/>
      <c r="QSX10" s="62"/>
      <c r="QSY10" s="62"/>
      <c r="QSZ10" s="62"/>
      <c r="QTA10" s="62"/>
      <c r="QTB10" s="62"/>
      <c r="QTC10" s="62"/>
      <c r="QTD10" s="62"/>
      <c r="QTE10" s="62"/>
      <c r="QTF10" s="62"/>
      <c r="QTG10" s="62"/>
      <c r="QTH10" s="62"/>
      <c r="QTI10" s="62"/>
      <c r="QTJ10" s="62"/>
      <c r="QTK10" s="62"/>
      <c r="QTL10" s="62"/>
      <c r="QTM10" s="62"/>
      <c r="QTN10" s="62"/>
      <c r="QTO10" s="62"/>
      <c r="QTP10" s="62"/>
      <c r="QTQ10" s="62"/>
      <c r="QTR10" s="62"/>
      <c r="QTS10" s="62"/>
      <c r="QTT10" s="62"/>
      <c r="QTU10" s="62"/>
      <c r="QTV10" s="62"/>
      <c r="QTW10" s="62"/>
      <c r="QTX10" s="62"/>
      <c r="QTY10" s="62"/>
      <c r="QTZ10" s="62"/>
      <c r="QUA10" s="62"/>
      <c r="QUB10" s="62"/>
      <c r="QUC10" s="62"/>
      <c r="QUD10" s="62"/>
      <c r="QUE10" s="62"/>
      <c r="QUF10" s="62"/>
      <c r="QUG10" s="62"/>
      <c r="QUH10" s="62"/>
      <c r="QUI10" s="62"/>
      <c r="QUJ10" s="62"/>
      <c r="QUK10" s="62"/>
      <c r="QUL10" s="62"/>
      <c r="QUM10" s="62"/>
      <c r="QUN10" s="62"/>
      <c r="QUO10" s="62"/>
      <c r="QUP10" s="62"/>
      <c r="QUQ10" s="62"/>
      <c r="QUR10" s="62"/>
      <c r="QUS10" s="62"/>
      <c r="QUT10" s="62"/>
      <c r="QUU10" s="62"/>
      <c r="QUV10" s="62"/>
      <c r="QUW10" s="62"/>
      <c r="QUX10" s="62"/>
      <c r="QUY10" s="62"/>
      <c r="QUZ10" s="62"/>
      <c r="QVA10" s="62"/>
      <c r="QVB10" s="62"/>
      <c r="QVC10" s="62"/>
      <c r="QVD10" s="62"/>
      <c r="QVE10" s="62"/>
      <c r="QVF10" s="62"/>
      <c r="QVG10" s="62"/>
      <c r="QVH10" s="62"/>
      <c r="QVI10" s="62"/>
      <c r="QVJ10" s="62"/>
      <c r="QVK10" s="62"/>
      <c r="QVL10" s="62"/>
      <c r="QVM10" s="62"/>
      <c r="QVN10" s="62"/>
      <c r="QVO10" s="62"/>
      <c r="QVP10" s="62"/>
      <c r="QVQ10" s="62"/>
      <c r="QVR10" s="62"/>
      <c r="QVS10" s="62"/>
      <c r="QVT10" s="62"/>
      <c r="QVU10" s="62"/>
      <c r="QVV10" s="62"/>
      <c r="QVW10" s="62"/>
      <c r="QVX10" s="62"/>
      <c r="QVY10" s="62"/>
      <c r="QVZ10" s="62"/>
      <c r="QWA10" s="62"/>
      <c r="QWB10" s="62"/>
      <c r="QWC10" s="62"/>
      <c r="QWD10" s="62"/>
      <c r="QWE10" s="62"/>
      <c r="QWF10" s="62"/>
      <c r="QWG10" s="62"/>
      <c r="QWH10" s="62"/>
      <c r="QWI10" s="62"/>
      <c r="QWJ10" s="62"/>
      <c r="QWK10" s="62"/>
      <c r="QWL10" s="62"/>
      <c r="QWM10" s="62"/>
      <c r="QWN10" s="62"/>
      <c r="QWO10" s="62"/>
      <c r="QWP10" s="62"/>
      <c r="QWQ10" s="62"/>
      <c r="QWR10" s="62"/>
      <c r="QWS10" s="62"/>
      <c r="QWT10" s="62"/>
      <c r="QWU10" s="62"/>
      <c r="QWV10" s="62"/>
      <c r="QWW10" s="62"/>
      <c r="QWX10" s="62"/>
      <c r="QWY10" s="62"/>
      <c r="QWZ10" s="62"/>
      <c r="QXA10" s="62"/>
      <c r="QXB10" s="62"/>
      <c r="QXC10" s="62"/>
      <c r="QXD10" s="62"/>
      <c r="QXE10" s="62"/>
      <c r="QXF10" s="62"/>
      <c r="QXG10" s="62"/>
      <c r="QXH10" s="62"/>
      <c r="QXI10" s="62"/>
      <c r="QXJ10" s="62"/>
      <c r="QXK10" s="62"/>
      <c r="QXL10" s="62"/>
      <c r="QXM10" s="62"/>
      <c r="QXN10" s="62"/>
      <c r="QXO10" s="62"/>
      <c r="QXP10" s="62"/>
      <c r="QXQ10" s="62"/>
      <c r="QXR10" s="62"/>
      <c r="QXS10" s="62"/>
      <c r="QXT10" s="62"/>
      <c r="QXU10" s="62"/>
      <c r="QXV10" s="62"/>
      <c r="QXW10" s="62"/>
      <c r="QXX10" s="62"/>
      <c r="QXY10" s="62"/>
      <c r="QXZ10" s="62"/>
      <c r="QYA10" s="62"/>
      <c r="QYB10" s="62"/>
      <c r="QYC10" s="62"/>
      <c r="QYD10" s="62"/>
      <c r="QYE10" s="62"/>
      <c r="QYF10" s="62"/>
      <c r="QYG10" s="62"/>
      <c r="QYH10" s="62"/>
      <c r="QYI10" s="62"/>
      <c r="QYJ10" s="62"/>
      <c r="QYK10" s="62"/>
      <c r="QYL10" s="62"/>
      <c r="QYM10" s="62"/>
      <c r="QYN10" s="62"/>
      <c r="QYO10" s="62"/>
      <c r="QYP10" s="62"/>
      <c r="QYQ10" s="62"/>
      <c r="QYR10" s="62"/>
      <c r="QYS10" s="62"/>
      <c r="QYT10" s="62"/>
      <c r="QYU10" s="62"/>
      <c r="QYV10" s="62"/>
      <c r="QYW10" s="62"/>
      <c r="QYX10" s="62"/>
      <c r="QYY10" s="62"/>
      <c r="QYZ10" s="62"/>
      <c r="QZA10" s="62"/>
      <c r="QZB10" s="62"/>
      <c r="QZC10" s="62"/>
      <c r="QZD10" s="62"/>
      <c r="QZE10" s="62"/>
      <c r="QZF10" s="62"/>
      <c r="QZG10" s="62"/>
      <c r="QZH10" s="62"/>
      <c r="QZI10" s="62"/>
      <c r="QZJ10" s="62"/>
      <c r="QZK10" s="62"/>
      <c r="QZL10" s="62"/>
      <c r="QZM10" s="62"/>
      <c r="QZN10" s="62"/>
      <c r="QZO10" s="62"/>
      <c r="QZP10" s="62"/>
      <c r="QZQ10" s="62"/>
      <c r="QZR10" s="62"/>
      <c r="QZS10" s="62"/>
      <c r="QZT10" s="62"/>
      <c r="QZU10" s="62"/>
      <c r="QZV10" s="62"/>
      <c r="QZW10" s="62"/>
      <c r="QZX10" s="62"/>
      <c r="QZY10" s="62"/>
      <c r="QZZ10" s="62"/>
      <c r="RAA10" s="62"/>
      <c r="RAB10" s="62"/>
      <c r="RAC10" s="62"/>
      <c r="RAD10" s="62"/>
      <c r="RAE10" s="62"/>
      <c r="RAF10" s="62"/>
      <c r="RAG10" s="62"/>
      <c r="RAH10" s="62"/>
      <c r="RAI10" s="62"/>
      <c r="RAJ10" s="62"/>
      <c r="RAK10" s="62"/>
      <c r="RAL10" s="62"/>
      <c r="RAM10" s="62"/>
      <c r="RAN10" s="62"/>
      <c r="RAO10" s="62"/>
      <c r="RAP10" s="62"/>
      <c r="RAQ10" s="62"/>
      <c r="RAR10" s="62"/>
      <c r="RAS10" s="62"/>
      <c r="RAT10" s="62"/>
      <c r="RAU10" s="62"/>
      <c r="RAV10" s="62"/>
      <c r="RAW10" s="62"/>
      <c r="RAX10" s="62"/>
      <c r="RAY10" s="62"/>
      <c r="RAZ10" s="62"/>
      <c r="RBA10" s="62"/>
      <c r="RBB10" s="62"/>
      <c r="RBC10" s="62"/>
      <c r="RBD10" s="62"/>
      <c r="RBE10" s="62"/>
      <c r="RBF10" s="62"/>
      <c r="RBG10" s="62"/>
      <c r="RBH10" s="62"/>
      <c r="RBI10" s="62"/>
      <c r="RBJ10" s="62"/>
      <c r="RBK10" s="62"/>
      <c r="RBL10" s="62"/>
      <c r="RBM10" s="62"/>
      <c r="RBN10" s="62"/>
      <c r="RBO10" s="62"/>
      <c r="RBP10" s="62"/>
      <c r="RBQ10" s="62"/>
      <c r="RBR10" s="62"/>
      <c r="RBS10" s="62"/>
      <c r="RBT10" s="62"/>
      <c r="RBU10" s="62"/>
      <c r="RBV10" s="62"/>
      <c r="RBW10" s="62"/>
      <c r="RBX10" s="62"/>
      <c r="RBY10" s="62"/>
      <c r="RBZ10" s="62"/>
      <c r="RCA10" s="62"/>
      <c r="RCB10" s="62"/>
      <c r="RCC10" s="62"/>
      <c r="RCD10" s="62"/>
      <c r="RCE10" s="62"/>
      <c r="RCF10" s="62"/>
      <c r="RCG10" s="62"/>
      <c r="RCH10" s="62"/>
      <c r="RCI10" s="62"/>
      <c r="RCJ10" s="62"/>
      <c r="RCK10" s="62"/>
      <c r="RCL10" s="62"/>
      <c r="RCM10" s="62"/>
      <c r="RCN10" s="62"/>
      <c r="RCO10" s="62"/>
      <c r="RCP10" s="62"/>
      <c r="RCQ10" s="62"/>
      <c r="RCR10" s="62"/>
      <c r="RCS10" s="62"/>
      <c r="RCT10" s="62"/>
      <c r="RCU10" s="62"/>
      <c r="RCV10" s="62"/>
      <c r="RCW10" s="62"/>
      <c r="RCX10" s="62"/>
      <c r="RCY10" s="62"/>
      <c r="RCZ10" s="62"/>
      <c r="RDA10" s="62"/>
      <c r="RDB10" s="62"/>
      <c r="RDC10" s="62"/>
      <c r="RDD10" s="62"/>
      <c r="RDE10" s="62"/>
      <c r="RDF10" s="62"/>
      <c r="RDG10" s="62"/>
      <c r="RDH10" s="62"/>
      <c r="RDI10" s="62"/>
      <c r="RDJ10" s="62"/>
      <c r="RDK10" s="62"/>
      <c r="RDL10" s="62"/>
      <c r="RDM10" s="62"/>
      <c r="RDN10" s="62"/>
      <c r="RDO10" s="62"/>
      <c r="RDP10" s="62"/>
      <c r="RDQ10" s="62"/>
      <c r="RDR10" s="62"/>
      <c r="RDS10" s="62"/>
      <c r="RDT10" s="62"/>
      <c r="RDU10" s="62"/>
      <c r="RDV10" s="62"/>
      <c r="RDW10" s="62"/>
      <c r="RDX10" s="62"/>
      <c r="RDY10" s="62"/>
      <c r="RDZ10" s="62"/>
      <c r="REA10" s="62"/>
      <c r="REB10" s="62"/>
      <c r="REC10" s="62"/>
      <c r="RED10" s="62"/>
      <c r="REE10" s="62"/>
      <c r="REF10" s="62"/>
      <c r="REG10" s="62"/>
      <c r="REH10" s="62"/>
      <c r="REI10" s="62"/>
      <c r="REJ10" s="62"/>
      <c r="REK10" s="62"/>
      <c r="REL10" s="62"/>
      <c r="REM10" s="62"/>
      <c r="REN10" s="62"/>
      <c r="REO10" s="62"/>
      <c r="REP10" s="62"/>
      <c r="REQ10" s="62"/>
      <c r="RER10" s="62"/>
      <c r="RES10" s="62"/>
      <c r="RET10" s="62"/>
      <c r="REU10" s="62"/>
      <c r="REV10" s="62"/>
      <c r="REW10" s="62"/>
      <c r="REX10" s="62"/>
      <c r="REY10" s="62"/>
      <c r="REZ10" s="62"/>
      <c r="RFA10" s="62"/>
      <c r="RFB10" s="62"/>
      <c r="RFC10" s="62"/>
      <c r="RFD10" s="62"/>
      <c r="RFE10" s="62"/>
      <c r="RFF10" s="62"/>
      <c r="RFG10" s="62"/>
      <c r="RFH10" s="62"/>
      <c r="RFI10" s="62"/>
      <c r="RFJ10" s="62"/>
      <c r="RFK10" s="62"/>
      <c r="RFL10" s="62"/>
      <c r="RFM10" s="62"/>
      <c r="RFN10" s="62"/>
      <c r="RFO10" s="62"/>
      <c r="RFP10" s="62"/>
      <c r="RFQ10" s="62"/>
      <c r="RFR10" s="62"/>
      <c r="RFS10" s="62"/>
      <c r="RFT10" s="62"/>
      <c r="RFU10" s="62"/>
      <c r="RFV10" s="62"/>
      <c r="RFW10" s="62"/>
      <c r="RFX10" s="62"/>
      <c r="RFY10" s="62"/>
      <c r="RFZ10" s="62"/>
      <c r="RGA10" s="62"/>
      <c r="RGB10" s="62"/>
      <c r="RGC10" s="62"/>
      <c r="RGD10" s="62"/>
      <c r="RGE10" s="62"/>
      <c r="RGF10" s="62"/>
      <c r="RGG10" s="62"/>
      <c r="RGH10" s="62"/>
      <c r="RGI10" s="62"/>
      <c r="RGJ10" s="62"/>
      <c r="RGK10" s="62"/>
      <c r="RGL10" s="62"/>
      <c r="RGM10" s="62"/>
      <c r="RGN10" s="62"/>
      <c r="RGO10" s="62"/>
      <c r="RGP10" s="62"/>
      <c r="RGQ10" s="62"/>
      <c r="RGR10" s="62"/>
      <c r="RGS10" s="62"/>
      <c r="RGT10" s="62"/>
      <c r="RGU10" s="62"/>
      <c r="RGV10" s="62"/>
      <c r="RGW10" s="62"/>
      <c r="RGX10" s="62"/>
      <c r="RGY10" s="62"/>
      <c r="RGZ10" s="62"/>
      <c r="RHA10" s="62"/>
      <c r="RHB10" s="62"/>
      <c r="RHC10" s="62"/>
      <c r="RHD10" s="62"/>
      <c r="RHE10" s="62"/>
      <c r="RHF10" s="62"/>
      <c r="RHG10" s="62"/>
      <c r="RHH10" s="62"/>
      <c r="RHI10" s="62"/>
      <c r="RHJ10" s="62"/>
      <c r="RHK10" s="62"/>
      <c r="RHL10" s="62"/>
      <c r="RHM10" s="62"/>
      <c r="RHN10" s="62"/>
      <c r="RHO10" s="62"/>
      <c r="RHP10" s="62"/>
      <c r="RHQ10" s="62"/>
      <c r="RHR10" s="62"/>
      <c r="RHS10" s="62"/>
      <c r="RHT10" s="62"/>
      <c r="RHU10" s="62"/>
      <c r="RHV10" s="62"/>
      <c r="RHW10" s="62"/>
      <c r="RHX10" s="62"/>
      <c r="RHY10" s="62"/>
      <c r="RHZ10" s="62"/>
      <c r="RIA10" s="62"/>
      <c r="RIB10" s="62"/>
      <c r="RIC10" s="62"/>
      <c r="RID10" s="62"/>
      <c r="RIE10" s="62"/>
      <c r="RIF10" s="62"/>
      <c r="RIG10" s="62"/>
      <c r="RIH10" s="62"/>
      <c r="RII10" s="62"/>
      <c r="RIJ10" s="62"/>
      <c r="RIK10" s="62"/>
      <c r="RIL10" s="62"/>
      <c r="RIM10" s="62"/>
      <c r="RIN10" s="62"/>
      <c r="RIO10" s="62"/>
      <c r="RIP10" s="62"/>
      <c r="RIQ10" s="62"/>
      <c r="RIR10" s="62"/>
      <c r="RIS10" s="62"/>
      <c r="RIT10" s="62"/>
      <c r="RIU10" s="62"/>
      <c r="RIV10" s="62"/>
      <c r="RIW10" s="62"/>
      <c r="RIX10" s="62"/>
      <c r="RIY10" s="62"/>
      <c r="RIZ10" s="62"/>
      <c r="RJA10" s="62"/>
      <c r="RJB10" s="62"/>
      <c r="RJC10" s="62"/>
      <c r="RJD10" s="62"/>
      <c r="RJE10" s="62"/>
      <c r="RJF10" s="62"/>
      <c r="RJG10" s="62"/>
      <c r="RJH10" s="62"/>
      <c r="RJI10" s="62"/>
      <c r="RJJ10" s="62"/>
      <c r="RJK10" s="62"/>
      <c r="RJL10" s="62"/>
      <c r="RJM10" s="62"/>
      <c r="RJN10" s="62"/>
      <c r="RJO10" s="62"/>
      <c r="RJP10" s="62"/>
      <c r="RJQ10" s="62"/>
      <c r="RJR10" s="62"/>
      <c r="RJS10" s="62"/>
      <c r="RJT10" s="62"/>
      <c r="RJU10" s="62"/>
      <c r="RJV10" s="62"/>
      <c r="RJW10" s="62"/>
      <c r="RJX10" s="62"/>
      <c r="RJY10" s="62"/>
      <c r="RJZ10" s="62"/>
      <c r="RKA10" s="62"/>
      <c r="RKB10" s="62"/>
      <c r="RKC10" s="62"/>
      <c r="RKD10" s="62"/>
      <c r="RKE10" s="62"/>
      <c r="RKF10" s="62"/>
      <c r="RKG10" s="62"/>
      <c r="RKH10" s="62"/>
      <c r="RKI10" s="62"/>
      <c r="RKJ10" s="62"/>
      <c r="RKK10" s="62"/>
      <c r="RKL10" s="62"/>
      <c r="RKM10" s="62"/>
      <c r="RKN10" s="62"/>
      <c r="RKO10" s="62"/>
      <c r="RKP10" s="62"/>
      <c r="RKQ10" s="62"/>
      <c r="RKR10" s="62"/>
      <c r="RKS10" s="62"/>
      <c r="RKT10" s="62"/>
      <c r="RKU10" s="62"/>
      <c r="RKV10" s="62"/>
      <c r="RKW10" s="62"/>
      <c r="RKX10" s="62"/>
      <c r="RKY10" s="62"/>
      <c r="RKZ10" s="62"/>
      <c r="RLA10" s="62"/>
      <c r="RLB10" s="62"/>
      <c r="RLC10" s="62"/>
      <c r="RLD10" s="62"/>
      <c r="RLE10" s="62"/>
      <c r="RLF10" s="62"/>
      <c r="RLG10" s="62"/>
      <c r="RLH10" s="62"/>
      <c r="RLI10" s="62"/>
      <c r="RLJ10" s="62"/>
      <c r="RLK10" s="62"/>
      <c r="RLL10" s="62"/>
      <c r="RLM10" s="62"/>
      <c r="RLN10" s="62"/>
      <c r="RLO10" s="62"/>
      <c r="RLP10" s="62"/>
      <c r="RLQ10" s="62"/>
      <c r="RLR10" s="62"/>
      <c r="RLS10" s="62"/>
      <c r="RLT10" s="62"/>
      <c r="RLU10" s="62"/>
      <c r="RLV10" s="62"/>
      <c r="RLW10" s="62"/>
      <c r="RLX10" s="62"/>
      <c r="RLY10" s="62"/>
      <c r="RLZ10" s="62"/>
      <c r="RMA10" s="62"/>
      <c r="RMB10" s="62"/>
      <c r="RMC10" s="62"/>
      <c r="RMD10" s="62"/>
      <c r="RME10" s="62"/>
      <c r="RMF10" s="62"/>
      <c r="RMG10" s="62"/>
      <c r="RMH10" s="62"/>
      <c r="RMI10" s="62"/>
      <c r="RMJ10" s="62"/>
      <c r="RMK10" s="62"/>
      <c r="RML10" s="62"/>
      <c r="RMM10" s="62"/>
      <c r="RMN10" s="62"/>
      <c r="RMO10" s="62"/>
      <c r="RMP10" s="62"/>
      <c r="RMQ10" s="62"/>
      <c r="RMR10" s="62"/>
      <c r="RMS10" s="62"/>
      <c r="RMT10" s="62"/>
      <c r="RMU10" s="62"/>
      <c r="RMV10" s="62"/>
      <c r="RMW10" s="62"/>
      <c r="RMX10" s="62"/>
      <c r="RMY10" s="62"/>
      <c r="RMZ10" s="62"/>
      <c r="RNA10" s="62"/>
      <c r="RNB10" s="62"/>
      <c r="RNC10" s="62"/>
      <c r="RND10" s="62"/>
      <c r="RNE10" s="62"/>
      <c r="RNF10" s="62"/>
      <c r="RNG10" s="62"/>
      <c r="RNH10" s="62"/>
      <c r="RNI10" s="62"/>
      <c r="RNJ10" s="62"/>
      <c r="RNK10" s="62"/>
      <c r="RNL10" s="62"/>
      <c r="RNM10" s="62"/>
      <c r="RNN10" s="62"/>
      <c r="RNO10" s="62"/>
      <c r="RNP10" s="62"/>
      <c r="RNQ10" s="62"/>
      <c r="RNR10" s="62"/>
      <c r="RNS10" s="62"/>
      <c r="RNT10" s="62"/>
      <c r="RNU10" s="62"/>
      <c r="RNV10" s="62"/>
      <c r="RNW10" s="62"/>
      <c r="RNX10" s="62"/>
      <c r="RNY10" s="62"/>
      <c r="RNZ10" s="62"/>
      <c r="ROA10" s="62"/>
      <c r="ROB10" s="62"/>
      <c r="ROC10" s="62"/>
      <c r="ROD10" s="62"/>
      <c r="ROE10" s="62"/>
      <c r="ROF10" s="62"/>
      <c r="ROG10" s="62"/>
      <c r="ROH10" s="62"/>
      <c r="ROI10" s="62"/>
      <c r="ROJ10" s="62"/>
      <c r="ROK10" s="62"/>
      <c r="ROL10" s="62"/>
      <c r="ROM10" s="62"/>
      <c r="RON10" s="62"/>
      <c r="ROO10" s="62"/>
      <c r="ROP10" s="62"/>
      <c r="ROQ10" s="62"/>
      <c r="ROR10" s="62"/>
      <c r="ROS10" s="62"/>
      <c r="ROT10" s="62"/>
      <c r="ROU10" s="62"/>
      <c r="ROV10" s="62"/>
      <c r="ROW10" s="62"/>
      <c r="ROX10" s="62"/>
      <c r="ROY10" s="62"/>
      <c r="ROZ10" s="62"/>
      <c r="RPA10" s="62"/>
      <c r="RPB10" s="62"/>
      <c r="RPC10" s="62"/>
      <c r="RPD10" s="62"/>
      <c r="RPE10" s="62"/>
      <c r="RPF10" s="62"/>
      <c r="RPG10" s="62"/>
      <c r="RPH10" s="62"/>
      <c r="RPI10" s="62"/>
      <c r="RPJ10" s="62"/>
      <c r="RPK10" s="62"/>
      <c r="RPL10" s="62"/>
      <c r="RPM10" s="62"/>
      <c r="RPN10" s="62"/>
      <c r="RPO10" s="62"/>
      <c r="RPP10" s="62"/>
      <c r="RPQ10" s="62"/>
      <c r="RPR10" s="62"/>
      <c r="RPS10" s="62"/>
      <c r="RPT10" s="62"/>
      <c r="RPU10" s="62"/>
      <c r="RPV10" s="62"/>
      <c r="RPW10" s="62"/>
      <c r="RPX10" s="62"/>
      <c r="RPY10" s="62"/>
      <c r="RPZ10" s="62"/>
      <c r="RQA10" s="62"/>
      <c r="RQB10" s="62"/>
      <c r="RQC10" s="62"/>
      <c r="RQD10" s="62"/>
      <c r="RQE10" s="62"/>
      <c r="RQF10" s="62"/>
      <c r="RQG10" s="62"/>
      <c r="RQH10" s="62"/>
      <c r="RQI10" s="62"/>
      <c r="RQJ10" s="62"/>
      <c r="RQK10" s="62"/>
      <c r="RQL10" s="62"/>
      <c r="RQM10" s="62"/>
      <c r="RQN10" s="62"/>
      <c r="RQO10" s="62"/>
      <c r="RQP10" s="62"/>
      <c r="RQQ10" s="62"/>
      <c r="RQR10" s="62"/>
      <c r="RQS10" s="62"/>
      <c r="RQT10" s="62"/>
      <c r="RQU10" s="62"/>
      <c r="RQV10" s="62"/>
      <c r="RQW10" s="62"/>
      <c r="RQX10" s="62"/>
      <c r="RQY10" s="62"/>
      <c r="RQZ10" s="62"/>
      <c r="RRA10" s="62"/>
      <c r="RRB10" s="62"/>
      <c r="RRC10" s="62"/>
      <c r="RRD10" s="62"/>
      <c r="RRE10" s="62"/>
      <c r="RRF10" s="62"/>
      <c r="RRG10" s="62"/>
      <c r="RRH10" s="62"/>
      <c r="RRI10" s="62"/>
      <c r="RRJ10" s="62"/>
      <c r="RRK10" s="62"/>
      <c r="RRL10" s="62"/>
      <c r="RRM10" s="62"/>
      <c r="RRN10" s="62"/>
      <c r="RRO10" s="62"/>
      <c r="RRP10" s="62"/>
      <c r="RRQ10" s="62"/>
      <c r="RRR10" s="62"/>
      <c r="RRS10" s="62"/>
      <c r="RRT10" s="62"/>
      <c r="RRU10" s="62"/>
      <c r="RRV10" s="62"/>
      <c r="RRW10" s="62"/>
      <c r="RRX10" s="62"/>
      <c r="RRY10" s="62"/>
      <c r="RRZ10" s="62"/>
      <c r="RSA10" s="62"/>
      <c r="RSB10" s="62"/>
      <c r="RSC10" s="62"/>
      <c r="RSD10" s="62"/>
      <c r="RSE10" s="62"/>
      <c r="RSF10" s="62"/>
      <c r="RSG10" s="62"/>
      <c r="RSH10" s="62"/>
      <c r="RSI10" s="62"/>
      <c r="RSJ10" s="62"/>
      <c r="RSK10" s="62"/>
      <c r="RSL10" s="62"/>
      <c r="RSM10" s="62"/>
      <c r="RSN10" s="62"/>
      <c r="RSO10" s="62"/>
      <c r="RSP10" s="62"/>
      <c r="RSQ10" s="62"/>
      <c r="RSR10" s="62"/>
      <c r="RSS10" s="62"/>
      <c r="RST10" s="62"/>
      <c r="RSU10" s="62"/>
      <c r="RSV10" s="62"/>
      <c r="RSW10" s="62"/>
      <c r="RSX10" s="62"/>
      <c r="RSY10" s="62"/>
      <c r="RSZ10" s="62"/>
      <c r="RTA10" s="62"/>
      <c r="RTB10" s="62"/>
      <c r="RTC10" s="62"/>
      <c r="RTD10" s="62"/>
      <c r="RTE10" s="62"/>
      <c r="RTF10" s="62"/>
      <c r="RTG10" s="62"/>
      <c r="RTH10" s="62"/>
      <c r="RTI10" s="62"/>
      <c r="RTJ10" s="62"/>
      <c r="RTK10" s="62"/>
      <c r="RTL10" s="62"/>
      <c r="RTM10" s="62"/>
      <c r="RTN10" s="62"/>
      <c r="RTO10" s="62"/>
      <c r="RTP10" s="62"/>
      <c r="RTQ10" s="62"/>
      <c r="RTR10" s="62"/>
      <c r="RTS10" s="62"/>
      <c r="RTT10" s="62"/>
      <c r="RTU10" s="62"/>
      <c r="RTV10" s="62"/>
      <c r="RTW10" s="62"/>
      <c r="RTX10" s="62"/>
      <c r="RTY10" s="62"/>
      <c r="RTZ10" s="62"/>
      <c r="RUA10" s="62"/>
      <c r="RUB10" s="62"/>
      <c r="RUC10" s="62"/>
      <c r="RUD10" s="62"/>
      <c r="RUE10" s="62"/>
      <c r="RUF10" s="62"/>
      <c r="RUG10" s="62"/>
      <c r="RUH10" s="62"/>
      <c r="RUI10" s="62"/>
      <c r="RUJ10" s="62"/>
      <c r="RUK10" s="62"/>
      <c r="RUL10" s="62"/>
      <c r="RUM10" s="62"/>
      <c r="RUN10" s="62"/>
      <c r="RUO10" s="62"/>
      <c r="RUP10" s="62"/>
      <c r="RUQ10" s="62"/>
      <c r="RUR10" s="62"/>
      <c r="RUS10" s="62"/>
      <c r="RUT10" s="62"/>
      <c r="RUU10" s="62"/>
      <c r="RUV10" s="62"/>
      <c r="RUW10" s="62"/>
      <c r="RUX10" s="62"/>
      <c r="RUY10" s="62"/>
      <c r="RUZ10" s="62"/>
      <c r="RVA10" s="62"/>
      <c r="RVB10" s="62"/>
      <c r="RVC10" s="62"/>
      <c r="RVD10" s="62"/>
      <c r="RVE10" s="62"/>
      <c r="RVF10" s="62"/>
      <c r="RVG10" s="62"/>
      <c r="RVH10" s="62"/>
      <c r="RVI10" s="62"/>
      <c r="RVJ10" s="62"/>
      <c r="RVK10" s="62"/>
      <c r="RVL10" s="62"/>
      <c r="RVM10" s="62"/>
      <c r="RVN10" s="62"/>
      <c r="RVO10" s="62"/>
      <c r="RVP10" s="62"/>
      <c r="RVQ10" s="62"/>
      <c r="RVR10" s="62"/>
      <c r="RVS10" s="62"/>
      <c r="RVT10" s="62"/>
      <c r="RVU10" s="62"/>
      <c r="RVV10" s="62"/>
      <c r="RVW10" s="62"/>
      <c r="RVX10" s="62"/>
      <c r="RVY10" s="62"/>
      <c r="RVZ10" s="62"/>
      <c r="RWA10" s="62"/>
      <c r="RWB10" s="62"/>
      <c r="RWC10" s="62"/>
      <c r="RWD10" s="62"/>
      <c r="RWE10" s="62"/>
      <c r="RWF10" s="62"/>
      <c r="RWG10" s="62"/>
      <c r="RWH10" s="62"/>
      <c r="RWI10" s="62"/>
      <c r="RWJ10" s="62"/>
      <c r="RWK10" s="62"/>
      <c r="RWL10" s="62"/>
      <c r="RWM10" s="62"/>
      <c r="RWN10" s="62"/>
      <c r="RWO10" s="62"/>
      <c r="RWP10" s="62"/>
      <c r="RWQ10" s="62"/>
      <c r="RWR10" s="62"/>
      <c r="RWS10" s="62"/>
      <c r="RWT10" s="62"/>
      <c r="RWU10" s="62"/>
      <c r="RWV10" s="62"/>
      <c r="RWW10" s="62"/>
      <c r="RWX10" s="62"/>
      <c r="RWY10" s="62"/>
      <c r="RWZ10" s="62"/>
      <c r="RXA10" s="62"/>
      <c r="RXB10" s="62"/>
      <c r="RXC10" s="62"/>
      <c r="RXD10" s="62"/>
      <c r="RXE10" s="62"/>
      <c r="RXF10" s="62"/>
      <c r="RXG10" s="62"/>
      <c r="RXH10" s="62"/>
      <c r="RXI10" s="62"/>
      <c r="RXJ10" s="62"/>
      <c r="RXK10" s="62"/>
      <c r="RXL10" s="62"/>
      <c r="RXM10" s="62"/>
      <c r="RXN10" s="62"/>
      <c r="RXO10" s="62"/>
      <c r="RXP10" s="62"/>
      <c r="RXQ10" s="62"/>
      <c r="RXR10" s="62"/>
      <c r="RXS10" s="62"/>
      <c r="RXT10" s="62"/>
      <c r="RXU10" s="62"/>
      <c r="RXV10" s="62"/>
      <c r="RXW10" s="62"/>
      <c r="RXX10" s="62"/>
      <c r="RXY10" s="62"/>
      <c r="RXZ10" s="62"/>
      <c r="RYA10" s="62"/>
      <c r="RYB10" s="62"/>
      <c r="RYC10" s="62"/>
      <c r="RYD10" s="62"/>
      <c r="RYE10" s="62"/>
      <c r="RYF10" s="62"/>
      <c r="RYG10" s="62"/>
      <c r="RYH10" s="62"/>
      <c r="RYI10" s="62"/>
      <c r="RYJ10" s="62"/>
      <c r="RYK10" s="62"/>
      <c r="RYL10" s="62"/>
      <c r="RYM10" s="62"/>
      <c r="RYN10" s="62"/>
      <c r="RYO10" s="62"/>
      <c r="RYP10" s="62"/>
      <c r="RYQ10" s="62"/>
      <c r="RYR10" s="62"/>
      <c r="RYS10" s="62"/>
      <c r="RYT10" s="62"/>
      <c r="RYU10" s="62"/>
      <c r="RYV10" s="62"/>
      <c r="RYW10" s="62"/>
      <c r="RYX10" s="62"/>
      <c r="RYY10" s="62"/>
      <c r="RYZ10" s="62"/>
      <c r="RZA10" s="62"/>
      <c r="RZB10" s="62"/>
      <c r="RZC10" s="62"/>
      <c r="RZD10" s="62"/>
      <c r="RZE10" s="62"/>
      <c r="RZF10" s="62"/>
      <c r="RZG10" s="62"/>
      <c r="RZH10" s="62"/>
      <c r="RZI10" s="62"/>
      <c r="RZJ10" s="62"/>
      <c r="RZK10" s="62"/>
      <c r="RZL10" s="62"/>
      <c r="RZM10" s="62"/>
      <c r="RZN10" s="62"/>
      <c r="RZO10" s="62"/>
      <c r="RZP10" s="62"/>
      <c r="RZQ10" s="62"/>
      <c r="RZR10" s="62"/>
      <c r="RZS10" s="62"/>
      <c r="RZT10" s="62"/>
      <c r="RZU10" s="62"/>
      <c r="RZV10" s="62"/>
      <c r="RZW10" s="62"/>
      <c r="RZX10" s="62"/>
      <c r="RZY10" s="62"/>
      <c r="RZZ10" s="62"/>
      <c r="SAA10" s="62"/>
      <c r="SAB10" s="62"/>
      <c r="SAC10" s="62"/>
      <c r="SAD10" s="62"/>
      <c r="SAE10" s="62"/>
      <c r="SAF10" s="62"/>
      <c r="SAG10" s="62"/>
      <c r="SAH10" s="62"/>
      <c r="SAI10" s="62"/>
      <c r="SAJ10" s="62"/>
      <c r="SAK10" s="62"/>
      <c r="SAL10" s="62"/>
      <c r="SAM10" s="62"/>
      <c r="SAN10" s="62"/>
      <c r="SAO10" s="62"/>
      <c r="SAP10" s="62"/>
      <c r="SAQ10" s="62"/>
      <c r="SAR10" s="62"/>
      <c r="SAS10" s="62"/>
      <c r="SAT10" s="62"/>
      <c r="SAU10" s="62"/>
      <c r="SAV10" s="62"/>
      <c r="SAW10" s="62"/>
      <c r="SAX10" s="62"/>
      <c r="SAY10" s="62"/>
      <c r="SAZ10" s="62"/>
      <c r="SBA10" s="62"/>
      <c r="SBB10" s="62"/>
      <c r="SBC10" s="62"/>
      <c r="SBD10" s="62"/>
      <c r="SBE10" s="62"/>
      <c r="SBF10" s="62"/>
      <c r="SBG10" s="62"/>
      <c r="SBH10" s="62"/>
      <c r="SBI10" s="62"/>
      <c r="SBJ10" s="62"/>
      <c r="SBK10" s="62"/>
      <c r="SBL10" s="62"/>
      <c r="SBM10" s="62"/>
      <c r="SBN10" s="62"/>
      <c r="SBO10" s="62"/>
      <c r="SBP10" s="62"/>
      <c r="SBQ10" s="62"/>
      <c r="SBR10" s="62"/>
      <c r="SBS10" s="62"/>
      <c r="SBT10" s="62"/>
      <c r="SBU10" s="62"/>
      <c r="SBV10" s="62"/>
      <c r="SBW10" s="62"/>
      <c r="SBX10" s="62"/>
      <c r="SBY10" s="62"/>
      <c r="SBZ10" s="62"/>
      <c r="SCA10" s="62"/>
      <c r="SCB10" s="62"/>
      <c r="SCC10" s="62"/>
      <c r="SCD10" s="62"/>
      <c r="SCE10" s="62"/>
      <c r="SCF10" s="62"/>
      <c r="SCG10" s="62"/>
      <c r="SCH10" s="62"/>
      <c r="SCI10" s="62"/>
      <c r="SCJ10" s="62"/>
      <c r="SCK10" s="62"/>
      <c r="SCL10" s="62"/>
      <c r="SCM10" s="62"/>
      <c r="SCN10" s="62"/>
      <c r="SCO10" s="62"/>
      <c r="SCP10" s="62"/>
      <c r="SCQ10" s="62"/>
      <c r="SCR10" s="62"/>
      <c r="SCS10" s="62"/>
      <c r="SCT10" s="62"/>
      <c r="SCU10" s="62"/>
      <c r="SCV10" s="62"/>
      <c r="SCW10" s="62"/>
      <c r="SCX10" s="62"/>
      <c r="SCY10" s="62"/>
      <c r="SCZ10" s="62"/>
      <c r="SDA10" s="62"/>
      <c r="SDB10" s="62"/>
      <c r="SDC10" s="62"/>
      <c r="SDD10" s="62"/>
      <c r="SDE10" s="62"/>
      <c r="SDF10" s="62"/>
      <c r="SDG10" s="62"/>
      <c r="SDH10" s="62"/>
      <c r="SDI10" s="62"/>
      <c r="SDJ10" s="62"/>
      <c r="SDK10" s="62"/>
      <c r="SDL10" s="62"/>
      <c r="SDM10" s="62"/>
      <c r="SDN10" s="62"/>
      <c r="SDO10" s="62"/>
      <c r="SDP10" s="62"/>
      <c r="SDQ10" s="62"/>
      <c r="SDR10" s="62"/>
      <c r="SDS10" s="62"/>
      <c r="SDT10" s="62"/>
      <c r="SDU10" s="62"/>
      <c r="SDV10" s="62"/>
      <c r="SDW10" s="62"/>
      <c r="SDX10" s="62"/>
      <c r="SDY10" s="62"/>
      <c r="SDZ10" s="62"/>
      <c r="SEA10" s="62"/>
      <c r="SEB10" s="62"/>
      <c r="SEC10" s="62"/>
      <c r="SED10" s="62"/>
      <c r="SEE10" s="62"/>
      <c r="SEF10" s="62"/>
      <c r="SEG10" s="62"/>
      <c r="SEH10" s="62"/>
      <c r="SEI10" s="62"/>
      <c r="SEJ10" s="62"/>
      <c r="SEK10" s="62"/>
      <c r="SEL10" s="62"/>
      <c r="SEM10" s="62"/>
      <c r="SEN10" s="62"/>
      <c r="SEO10" s="62"/>
      <c r="SEP10" s="62"/>
      <c r="SEQ10" s="62"/>
      <c r="SER10" s="62"/>
      <c r="SES10" s="62"/>
      <c r="SET10" s="62"/>
      <c r="SEU10" s="62"/>
      <c r="SEV10" s="62"/>
      <c r="SEW10" s="62"/>
      <c r="SEX10" s="62"/>
      <c r="SEY10" s="62"/>
      <c r="SEZ10" s="62"/>
      <c r="SFA10" s="62"/>
      <c r="SFB10" s="62"/>
      <c r="SFC10" s="62"/>
      <c r="SFD10" s="62"/>
      <c r="SFE10" s="62"/>
      <c r="SFF10" s="62"/>
      <c r="SFG10" s="62"/>
      <c r="SFH10" s="62"/>
      <c r="SFI10" s="62"/>
      <c r="SFJ10" s="62"/>
      <c r="SFK10" s="62"/>
      <c r="SFL10" s="62"/>
      <c r="SFM10" s="62"/>
      <c r="SFN10" s="62"/>
      <c r="SFO10" s="62"/>
      <c r="SFP10" s="62"/>
      <c r="SFQ10" s="62"/>
      <c r="SFR10" s="62"/>
      <c r="SFS10" s="62"/>
      <c r="SFT10" s="62"/>
      <c r="SFU10" s="62"/>
      <c r="SFV10" s="62"/>
      <c r="SFW10" s="62"/>
      <c r="SFX10" s="62"/>
      <c r="SFY10" s="62"/>
      <c r="SFZ10" s="62"/>
      <c r="SGA10" s="62"/>
      <c r="SGB10" s="62"/>
      <c r="SGC10" s="62"/>
      <c r="SGD10" s="62"/>
      <c r="SGE10" s="62"/>
      <c r="SGF10" s="62"/>
      <c r="SGG10" s="62"/>
      <c r="SGH10" s="62"/>
      <c r="SGI10" s="62"/>
      <c r="SGJ10" s="62"/>
      <c r="SGK10" s="62"/>
      <c r="SGL10" s="62"/>
      <c r="SGM10" s="62"/>
      <c r="SGN10" s="62"/>
      <c r="SGO10" s="62"/>
      <c r="SGP10" s="62"/>
      <c r="SGQ10" s="62"/>
      <c r="SGR10" s="62"/>
      <c r="SGS10" s="62"/>
      <c r="SGT10" s="62"/>
      <c r="SGU10" s="62"/>
      <c r="SGV10" s="62"/>
      <c r="SGW10" s="62"/>
      <c r="SGX10" s="62"/>
      <c r="SGY10" s="62"/>
      <c r="SGZ10" s="62"/>
      <c r="SHA10" s="62"/>
      <c r="SHB10" s="62"/>
      <c r="SHC10" s="62"/>
      <c r="SHD10" s="62"/>
      <c r="SHE10" s="62"/>
      <c r="SHF10" s="62"/>
      <c r="SHG10" s="62"/>
      <c r="SHH10" s="62"/>
      <c r="SHI10" s="62"/>
      <c r="SHJ10" s="62"/>
      <c r="SHK10" s="62"/>
      <c r="SHL10" s="62"/>
      <c r="SHM10" s="62"/>
      <c r="SHN10" s="62"/>
      <c r="SHO10" s="62"/>
      <c r="SHP10" s="62"/>
      <c r="SHQ10" s="62"/>
      <c r="SHR10" s="62"/>
      <c r="SHS10" s="62"/>
      <c r="SHT10" s="62"/>
      <c r="SHU10" s="62"/>
      <c r="SHV10" s="62"/>
      <c r="SHW10" s="62"/>
      <c r="SHX10" s="62"/>
      <c r="SHY10" s="62"/>
      <c r="SHZ10" s="62"/>
      <c r="SIA10" s="62"/>
      <c r="SIB10" s="62"/>
      <c r="SIC10" s="62"/>
      <c r="SID10" s="62"/>
      <c r="SIE10" s="62"/>
      <c r="SIF10" s="62"/>
      <c r="SIG10" s="62"/>
      <c r="SIH10" s="62"/>
      <c r="SII10" s="62"/>
      <c r="SIJ10" s="62"/>
      <c r="SIK10" s="62"/>
      <c r="SIL10" s="62"/>
      <c r="SIM10" s="62"/>
      <c r="SIN10" s="62"/>
      <c r="SIO10" s="62"/>
      <c r="SIP10" s="62"/>
      <c r="SIQ10" s="62"/>
      <c r="SIR10" s="62"/>
      <c r="SIS10" s="62"/>
      <c r="SIT10" s="62"/>
      <c r="SIU10" s="62"/>
      <c r="SIV10" s="62"/>
      <c r="SIW10" s="62"/>
      <c r="SIX10" s="62"/>
      <c r="SIY10" s="62"/>
      <c r="SIZ10" s="62"/>
      <c r="SJA10" s="62"/>
      <c r="SJB10" s="62"/>
      <c r="SJC10" s="62"/>
      <c r="SJD10" s="62"/>
      <c r="SJE10" s="62"/>
      <c r="SJF10" s="62"/>
      <c r="SJG10" s="62"/>
      <c r="SJH10" s="62"/>
      <c r="SJI10" s="62"/>
      <c r="SJJ10" s="62"/>
      <c r="SJK10" s="62"/>
      <c r="SJL10" s="62"/>
      <c r="SJM10" s="62"/>
      <c r="SJN10" s="62"/>
      <c r="SJO10" s="62"/>
      <c r="SJP10" s="62"/>
      <c r="SJQ10" s="62"/>
      <c r="SJR10" s="62"/>
      <c r="SJS10" s="62"/>
      <c r="SJT10" s="62"/>
      <c r="SJU10" s="62"/>
      <c r="SJV10" s="62"/>
      <c r="SJW10" s="62"/>
      <c r="SJX10" s="62"/>
      <c r="SJY10" s="62"/>
      <c r="SJZ10" s="62"/>
      <c r="SKA10" s="62"/>
      <c r="SKB10" s="62"/>
      <c r="SKC10" s="62"/>
      <c r="SKD10" s="62"/>
      <c r="SKE10" s="62"/>
      <c r="SKF10" s="62"/>
      <c r="SKG10" s="62"/>
      <c r="SKH10" s="62"/>
      <c r="SKI10" s="62"/>
      <c r="SKJ10" s="62"/>
      <c r="SKK10" s="62"/>
      <c r="SKL10" s="62"/>
      <c r="SKM10" s="62"/>
      <c r="SKN10" s="62"/>
      <c r="SKO10" s="62"/>
      <c r="SKP10" s="62"/>
      <c r="SKQ10" s="62"/>
      <c r="SKR10" s="62"/>
      <c r="SKS10" s="62"/>
      <c r="SKT10" s="62"/>
      <c r="SKU10" s="62"/>
      <c r="SKV10" s="62"/>
      <c r="SKW10" s="62"/>
      <c r="SKX10" s="62"/>
      <c r="SKY10" s="62"/>
      <c r="SKZ10" s="62"/>
      <c r="SLA10" s="62"/>
      <c r="SLB10" s="62"/>
      <c r="SLC10" s="62"/>
      <c r="SLD10" s="62"/>
      <c r="SLE10" s="62"/>
      <c r="SLF10" s="62"/>
      <c r="SLG10" s="62"/>
      <c r="SLH10" s="62"/>
      <c r="SLI10" s="62"/>
      <c r="SLJ10" s="62"/>
      <c r="SLK10" s="62"/>
      <c r="SLL10" s="62"/>
      <c r="SLM10" s="62"/>
      <c r="SLN10" s="62"/>
      <c r="SLO10" s="62"/>
      <c r="SLP10" s="62"/>
      <c r="SLQ10" s="62"/>
      <c r="SLR10" s="62"/>
      <c r="SLS10" s="62"/>
      <c r="SLT10" s="62"/>
      <c r="SLU10" s="62"/>
      <c r="SLV10" s="62"/>
      <c r="SLW10" s="62"/>
      <c r="SLX10" s="62"/>
      <c r="SLY10" s="62"/>
      <c r="SLZ10" s="62"/>
      <c r="SMA10" s="62"/>
      <c r="SMB10" s="62"/>
      <c r="SMC10" s="62"/>
      <c r="SMD10" s="62"/>
      <c r="SME10" s="62"/>
      <c r="SMF10" s="62"/>
      <c r="SMG10" s="62"/>
      <c r="SMH10" s="62"/>
      <c r="SMI10" s="62"/>
      <c r="SMJ10" s="62"/>
      <c r="SMK10" s="62"/>
      <c r="SML10" s="62"/>
      <c r="SMM10" s="62"/>
      <c r="SMN10" s="62"/>
      <c r="SMO10" s="62"/>
      <c r="SMP10" s="62"/>
      <c r="SMQ10" s="62"/>
      <c r="SMR10" s="62"/>
      <c r="SMS10" s="62"/>
      <c r="SMT10" s="62"/>
      <c r="SMU10" s="62"/>
      <c r="SMV10" s="62"/>
      <c r="SMW10" s="62"/>
      <c r="SMX10" s="62"/>
      <c r="SMY10" s="62"/>
      <c r="SMZ10" s="62"/>
      <c r="SNA10" s="62"/>
      <c r="SNB10" s="62"/>
      <c r="SNC10" s="62"/>
      <c r="SND10" s="62"/>
      <c r="SNE10" s="62"/>
      <c r="SNF10" s="62"/>
      <c r="SNG10" s="62"/>
      <c r="SNH10" s="62"/>
      <c r="SNI10" s="62"/>
      <c r="SNJ10" s="62"/>
      <c r="SNK10" s="62"/>
      <c r="SNL10" s="62"/>
      <c r="SNM10" s="62"/>
      <c r="SNN10" s="62"/>
      <c r="SNO10" s="62"/>
      <c r="SNP10" s="62"/>
      <c r="SNQ10" s="62"/>
      <c r="SNR10" s="62"/>
      <c r="SNS10" s="62"/>
      <c r="SNT10" s="62"/>
      <c r="SNU10" s="62"/>
      <c r="SNV10" s="62"/>
      <c r="SNW10" s="62"/>
      <c r="SNX10" s="62"/>
      <c r="SNY10" s="62"/>
      <c r="SNZ10" s="62"/>
      <c r="SOA10" s="62"/>
      <c r="SOB10" s="62"/>
      <c r="SOC10" s="62"/>
      <c r="SOD10" s="62"/>
      <c r="SOE10" s="62"/>
      <c r="SOF10" s="62"/>
      <c r="SOG10" s="62"/>
      <c r="SOH10" s="62"/>
      <c r="SOI10" s="62"/>
      <c r="SOJ10" s="62"/>
      <c r="SOK10" s="62"/>
      <c r="SOL10" s="62"/>
      <c r="SOM10" s="62"/>
      <c r="SON10" s="62"/>
      <c r="SOO10" s="62"/>
      <c r="SOP10" s="62"/>
      <c r="SOQ10" s="62"/>
      <c r="SOR10" s="62"/>
      <c r="SOS10" s="62"/>
      <c r="SOT10" s="62"/>
      <c r="SOU10" s="62"/>
      <c r="SOV10" s="62"/>
      <c r="SOW10" s="62"/>
      <c r="SOX10" s="62"/>
      <c r="SOY10" s="62"/>
      <c r="SOZ10" s="62"/>
      <c r="SPA10" s="62"/>
      <c r="SPB10" s="62"/>
      <c r="SPC10" s="62"/>
      <c r="SPD10" s="62"/>
      <c r="SPE10" s="62"/>
      <c r="SPF10" s="62"/>
      <c r="SPG10" s="62"/>
      <c r="SPH10" s="62"/>
      <c r="SPI10" s="62"/>
      <c r="SPJ10" s="62"/>
      <c r="SPK10" s="62"/>
      <c r="SPL10" s="62"/>
      <c r="SPM10" s="62"/>
      <c r="SPN10" s="62"/>
      <c r="SPO10" s="62"/>
      <c r="SPP10" s="62"/>
      <c r="SPQ10" s="62"/>
      <c r="SPR10" s="62"/>
      <c r="SPS10" s="62"/>
      <c r="SPT10" s="62"/>
      <c r="SPU10" s="62"/>
      <c r="SPV10" s="62"/>
      <c r="SPW10" s="62"/>
      <c r="SPX10" s="62"/>
      <c r="SPY10" s="62"/>
      <c r="SPZ10" s="62"/>
      <c r="SQA10" s="62"/>
      <c r="SQB10" s="62"/>
      <c r="SQC10" s="62"/>
      <c r="SQD10" s="62"/>
      <c r="SQE10" s="62"/>
      <c r="SQF10" s="62"/>
      <c r="SQG10" s="62"/>
      <c r="SQH10" s="62"/>
      <c r="SQI10" s="62"/>
      <c r="SQJ10" s="62"/>
      <c r="SQK10" s="62"/>
      <c r="SQL10" s="62"/>
      <c r="SQM10" s="62"/>
      <c r="SQN10" s="62"/>
      <c r="SQO10" s="62"/>
      <c r="SQP10" s="62"/>
      <c r="SQQ10" s="62"/>
      <c r="SQR10" s="62"/>
      <c r="SQS10" s="62"/>
      <c r="SQT10" s="62"/>
      <c r="SQU10" s="62"/>
      <c r="SQV10" s="62"/>
      <c r="SQW10" s="62"/>
      <c r="SQX10" s="62"/>
      <c r="SQY10" s="62"/>
      <c r="SQZ10" s="62"/>
      <c r="SRA10" s="62"/>
      <c r="SRB10" s="62"/>
      <c r="SRC10" s="62"/>
      <c r="SRD10" s="62"/>
      <c r="SRE10" s="62"/>
      <c r="SRF10" s="62"/>
      <c r="SRG10" s="62"/>
      <c r="SRH10" s="62"/>
      <c r="SRI10" s="62"/>
      <c r="SRJ10" s="62"/>
      <c r="SRK10" s="62"/>
      <c r="SRL10" s="62"/>
      <c r="SRM10" s="62"/>
      <c r="SRN10" s="62"/>
      <c r="SRO10" s="62"/>
      <c r="SRP10" s="62"/>
      <c r="SRQ10" s="62"/>
      <c r="SRR10" s="62"/>
      <c r="SRS10" s="62"/>
      <c r="SRT10" s="62"/>
      <c r="SRU10" s="62"/>
      <c r="SRV10" s="62"/>
      <c r="SRW10" s="62"/>
      <c r="SRX10" s="62"/>
      <c r="SRY10" s="62"/>
      <c r="SRZ10" s="62"/>
      <c r="SSA10" s="62"/>
      <c r="SSB10" s="62"/>
      <c r="SSC10" s="62"/>
      <c r="SSD10" s="62"/>
      <c r="SSE10" s="62"/>
      <c r="SSF10" s="62"/>
      <c r="SSG10" s="62"/>
      <c r="SSH10" s="62"/>
      <c r="SSI10" s="62"/>
      <c r="SSJ10" s="62"/>
      <c r="SSK10" s="62"/>
      <c r="SSL10" s="62"/>
      <c r="SSM10" s="62"/>
      <c r="SSN10" s="62"/>
      <c r="SSO10" s="62"/>
      <c r="SSP10" s="62"/>
      <c r="SSQ10" s="62"/>
      <c r="SSR10" s="62"/>
      <c r="SSS10" s="62"/>
      <c r="SST10" s="62"/>
      <c r="SSU10" s="62"/>
      <c r="SSV10" s="62"/>
      <c r="SSW10" s="62"/>
      <c r="SSX10" s="62"/>
      <c r="SSY10" s="62"/>
      <c r="SSZ10" s="62"/>
      <c r="STA10" s="62"/>
      <c r="STB10" s="62"/>
      <c r="STC10" s="62"/>
      <c r="STD10" s="62"/>
      <c r="STE10" s="62"/>
      <c r="STF10" s="62"/>
      <c r="STG10" s="62"/>
      <c r="STH10" s="62"/>
      <c r="STI10" s="62"/>
      <c r="STJ10" s="62"/>
      <c r="STK10" s="62"/>
      <c r="STL10" s="62"/>
      <c r="STM10" s="62"/>
      <c r="STN10" s="62"/>
      <c r="STO10" s="62"/>
      <c r="STP10" s="62"/>
      <c r="STQ10" s="62"/>
      <c r="STR10" s="62"/>
      <c r="STS10" s="62"/>
      <c r="STT10" s="62"/>
      <c r="STU10" s="62"/>
      <c r="STV10" s="62"/>
      <c r="STW10" s="62"/>
      <c r="STX10" s="62"/>
      <c r="STY10" s="62"/>
      <c r="STZ10" s="62"/>
      <c r="SUA10" s="62"/>
      <c r="SUB10" s="62"/>
      <c r="SUC10" s="62"/>
      <c r="SUD10" s="62"/>
      <c r="SUE10" s="62"/>
      <c r="SUF10" s="62"/>
      <c r="SUG10" s="62"/>
      <c r="SUH10" s="62"/>
      <c r="SUI10" s="62"/>
      <c r="SUJ10" s="62"/>
      <c r="SUK10" s="62"/>
      <c r="SUL10" s="62"/>
      <c r="SUM10" s="62"/>
      <c r="SUN10" s="62"/>
      <c r="SUO10" s="62"/>
      <c r="SUP10" s="62"/>
      <c r="SUQ10" s="62"/>
      <c r="SUR10" s="62"/>
      <c r="SUS10" s="62"/>
      <c r="SUT10" s="62"/>
      <c r="SUU10" s="62"/>
      <c r="SUV10" s="62"/>
      <c r="SUW10" s="62"/>
      <c r="SUX10" s="62"/>
      <c r="SUY10" s="62"/>
      <c r="SUZ10" s="62"/>
      <c r="SVA10" s="62"/>
      <c r="SVB10" s="62"/>
      <c r="SVC10" s="62"/>
      <c r="SVD10" s="62"/>
      <c r="SVE10" s="62"/>
      <c r="SVF10" s="62"/>
      <c r="SVG10" s="62"/>
      <c r="SVH10" s="62"/>
      <c r="SVI10" s="62"/>
      <c r="SVJ10" s="62"/>
      <c r="SVK10" s="62"/>
      <c r="SVL10" s="62"/>
      <c r="SVM10" s="62"/>
      <c r="SVN10" s="62"/>
      <c r="SVO10" s="62"/>
      <c r="SVP10" s="62"/>
      <c r="SVQ10" s="62"/>
      <c r="SVR10" s="62"/>
      <c r="SVS10" s="62"/>
      <c r="SVT10" s="62"/>
      <c r="SVU10" s="62"/>
      <c r="SVV10" s="62"/>
      <c r="SVW10" s="62"/>
      <c r="SVX10" s="62"/>
      <c r="SVY10" s="62"/>
      <c r="SVZ10" s="62"/>
      <c r="SWA10" s="62"/>
      <c r="SWB10" s="62"/>
      <c r="SWC10" s="62"/>
      <c r="SWD10" s="62"/>
      <c r="SWE10" s="62"/>
      <c r="SWF10" s="62"/>
      <c r="SWG10" s="62"/>
      <c r="SWH10" s="62"/>
      <c r="SWI10" s="62"/>
      <c r="SWJ10" s="62"/>
      <c r="SWK10" s="62"/>
      <c r="SWL10" s="62"/>
      <c r="SWM10" s="62"/>
      <c r="SWN10" s="62"/>
      <c r="SWO10" s="62"/>
      <c r="SWP10" s="62"/>
      <c r="SWQ10" s="62"/>
      <c r="SWR10" s="62"/>
      <c r="SWS10" s="62"/>
      <c r="SWT10" s="62"/>
      <c r="SWU10" s="62"/>
      <c r="SWV10" s="62"/>
      <c r="SWW10" s="62"/>
      <c r="SWX10" s="62"/>
      <c r="SWY10" s="62"/>
      <c r="SWZ10" s="62"/>
      <c r="SXA10" s="62"/>
      <c r="SXB10" s="62"/>
      <c r="SXC10" s="62"/>
      <c r="SXD10" s="62"/>
      <c r="SXE10" s="62"/>
      <c r="SXF10" s="62"/>
      <c r="SXG10" s="62"/>
      <c r="SXH10" s="62"/>
      <c r="SXI10" s="62"/>
      <c r="SXJ10" s="62"/>
      <c r="SXK10" s="62"/>
      <c r="SXL10" s="62"/>
      <c r="SXM10" s="62"/>
      <c r="SXN10" s="62"/>
      <c r="SXO10" s="62"/>
      <c r="SXP10" s="62"/>
      <c r="SXQ10" s="62"/>
      <c r="SXR10" s="62"/>
      <c r="SXS10" s="62"/>
      <c r="SXT10" s="62"/>
      <c r="SXU10" s="62"/>
      <c r="SXV10" s="62"/>
      <c r="SXW10" s="62"/>
      <c r="SXX10" s="62"/>
      <c r="SXY10" s="62"/>
      <c r="SXZ10" s="62"/>
      <c r="SYA10" s="62"/>
      <c r="SYB10" s="62"/>
      <c r="SYC10" s="62"/>
      <c r="SYD10" s="62"/>
      <c r="SYE10" s="62"/>
      <c r="SYF10" s="62"/>
      <c r="SYG10" s="62"/>
      <c r="SYH10" s="62"/>
      <c r="SYI10" s="62"/>
      <c r="SYJ10" s="62"/>
      <c r="SYK10" s="62"/>
      <c r="SYL10" s="62"/>
      <c r="SYM10" s="62"/>
      <c r="SYN10" s="62"/>
      <c r="SYO10" s="62"/>
      <c r="SYP10" s="62"/>
      <c r="SYQ10" s="62"/>
      <c r="SYR10" s="62"/>
      <c r="SYS10" s="62"/>
      <c r="SYT10" s="62"/>
      <c r="SYU10" s="62"/>
      <c r="SYV10" s="62"/>
      <c r="SYW10" s="62"/>
      <c r="SYX10" s="62"/>
      <c r="SYY10" s="62"/>
      <c r="SYZ10" s="62"/>
      <c r="SZA10" s="62"/>
      <c r="SZB10" s="62"/>
      <c r="SZC10" s="62"/>
      <c r="SZD10" s="62"/>
      <c r="SZE10" s="62"/>
      <c r="SZF10" s="62"/>
      <c r="SZG10" s="62"/>
      <c r="SZH10" s="62"/>
      <c r="SZI10" s="62"/>
      <c r="SZJ10" s="62"/>
      <c r="SZK10" s="62"/>
      <c r="SZL10" s="62"/>
      <c r="SZM10" s="62"/>
      <c r="SZN10" s="62"/>
      <c r="SZO10" s="62"/>
      <c r="SZP10" s="62"/>
      <c r="SZQ10" s="62"/>
      <c r="SZR10" s="62"/>
      <c r="SZS10" s="62"/>
      <c r="SZT10" s="62"/>
      <c r="SZU10" s="62"/>
      <c r="SZV10" s="62"/>
      <c r="SZW10" s="62"/>
      <c r="SZX10" s="62"/>
      <c r="SZY10" s="62"/>
      <c r="SZZ10" s="62"/>
      <c r="TAA10" s="62"/>
      <c r="TAB10" s="62"/>
      <c r="TAC10" s="62"/>
      <c r="TAD10" s="62"/>
      <c r="TAE10" s="62"/>
      <c r="TAF10" s="62"/>
      <c r="TAG10" s="62"/>
      <c r="TAH10" s="62"/>
      <c r="TAI10" s="62"/>
      <c r="TAJ10" s="62"/>
      <c r="TAK10" s="62"/>
      <c r="TAL10" s="62"/>
      <c r="TAM10" s="62"/>
      <c r="TAN10" s="62"/>
      <c r="TAO10" s="62"/>
      <c r="TAP10" s="62"/>
      <c r="TAQ10" s="62"/>
      <c r="TAR10" s="62"/>
      <c r="TAS10" s="62"/>
      <c r="TAT10" s="62"/>
      <c r="TAU10" s="62"/>
      <c r="TAV10" s="62"/>
      <c r="TAW10" s="62"/>
      <c r="TAX10" s="62"/>
      <c r="TAY10" s="62"/>
      <c r="TAZ10" s="62"/>
      <c r="TBA10" s="62"/>
      <c r="TBB10" s="62"/>
      <c r="TBC10" s="62"/>
      <c r="TBD10" s="62"/>
      <c r="TBE10" s="62"/>
      <c r="TBF10" s="62"/>
      <c r="TBG10" s="62"/>
      <c r="TBH10" s="62"/>
      <c r="TBI10" s="62"/>
      <c r="TBJ10" s="62"/>
      <c r="TBK10" s="62"/>
      <c r="TBL10" s="62"/>
      <c r="TBM10" s="62"/>
      <c r="TBN10" s="62"/>
      <c r="TBO10" s="62"/>
      <c r="TBP10" s="62"/>
      <c r="TBQ10" s="62"/>
      <c r="TBR10" s="62"/>
      <c r="TBS10" s="62"/>
      <c r="TBT10" s="62"/>
      <c r="TBU10" s="62"/>
      <c r="TBV10" s="62"/>
      <c r="TBW10" s="62"/>
      <c r="TBX10" s="62"/>
      <c r="TBY10" s="62"/>
      <c r="TBZ10" s="62"/>
      <c r="TCA10" s="62"/>
      <c r="TCB10" s="62"/>
      <c r="TCC10" s="62"/>
      <c r="TCD10" s="62"/>
      <c r="TCE10" s="62"/>
      <c r="TCF10" s="62"/>
      <c r="TCG10" s="62"/>
      <c r="TCH10" s="62"/>
      <c r="TCI10" s="62"/>
      <c r="TCJ10" s="62"/>
      <c r="TCK10" s="62"/>
      <c r="TCL10" s="62"/>
      <c r="TCM10" s="62"/>
      <c r="TCN10" s="62"/>
      <c r="TCO10" s="62"/>
      <c r="TCP10" s="62"/>
      <c r="TCQ10" s="62"/>
      <c r="TCR10" s="62"/>
      <c r="TCS10" s="62"/>
      <c r="TCT10" s="62"/>
      <c r="TCU10" s="62"/>
      <c r="TCV10" s="62"/>
      <c r="TCW10" s="62"/>
      <c r="TCX10" s="62"/>
      <c r="TCY10" s="62"/>
      <c r="TCZ10" s="62"/>
      <c r="TDA10" s="62"/>
      <c r="TDB10" s="62"/>
      <c r="TDC10" s="62"/>
      <c r="TDD10" s="62"/>
      <c r="TDE10" s="62"/>
      <c r="TDF10" s="62"/>
      <c r="TDG10" s="62"/>
      <c r="TDH10" s="62"/>
      <c r="TDI10" s="62"/>
      <c r="TDJ10" s="62"/>
      <c r="TDK10" s="62"/>
      <c r="TDL10" s="62"/>
      <c r="TDM10" s="62"/>
      <c r="TDN10" s="62"/>
      <c r="TDO10" s="62"/>
      <c r="TDP10" s="62"/>
      <c r="TDQ10" s="62"/>
      <c r="TDR10" s="62"/>
      <c r="TDS10" s="62"/>
      <c r="TDT10" s="62"/>
      <c r="TDU10" s="62"/>
      <c r="TDV10" s="62"/>
      <c r="TDW10" s="62"/>
      <c r="TDX10" s="62"/>
      <c r="TDY10" s="62"/>
      <c r="TDZ10" s="62"/>
      <c r="TEA10" s="62"/>
      <c r="TEB10" s="62"/>
      <c r="TEC10" s="62"/>
      <c r="TED10" s="62"/>
      <c r="TEE10" s="62"/>
      <c r="TEF10" s="62"/>
      <c r="TEG10" s="62"/>
      <c r="TEH10" s="62"/>
      <c r="TEI10" s="62"/>
      <c r="TEJ10" s="62"/>
      <c r="TEK10" s="62"/>
      <c r="TEL10" s="62"/>
      <c r="TEM10" s="62"/>
      <c r="TEN10" s="62"/>
      <c r="TEO10" s="62"/>
      <c r="TEP10" s="62"/>
      <c r="TEQ10" s="62"/>
      <c r="TER10" s="62"/>
      <c r="TES10" s="62"/>
      <c r="TET10" s="62"/>
      <c r="TEU10" s="62"/>
      <c r="TEV10" s="62"/>
      <c r="TEW10" s="62"/>
      <c r="TEX10" s="62"/>
      <c r="TEY10" s="62"/>
      <c r="TEZ10" s="62"/>
      <c r="TFA10" s="62"/>
      <c r="TFB10" s="62"/>
      <c r="TFC10" s="62"/>
      <c r="TFD10" s="62"/>
      <c r="TFE10" s="62"/>
      <c r="TFF10" s="62"/>
      <c r="TFG10" s="62"/>
      <c r="TFH10" s="62"/>
      <c r="TFI10" s="62"/>
      <c r="TFJ10" s="62"/>
      <c r="TFK10" s="62"/>
      <c r="TFL10" s="62"/>
      <c r="TFM10" s="62"/>
      <c r="TFN10" s="62"/>
      <c r="TFO10" s="62"/>
      <c r="TFP10" s="62"/>
      <c r="TFQ10" s="62"/>
      <c r="TFR10" s="62"/>
      <c r="TFS10" s="62"/>
      <c r="TFT10" s="62"/>
      <c r="TFU10" s="62"/>
      <c r="TFV10" s="62"/>
      <c r="TFW10" s="62"/>
      <c r="TFX10" s="62"/>
      <c r="TFY10" s="62"/>
      <c r="TFZ10" s="62"/>
      <c r="TGA10" s="62"/>
      <c r="TGB10" s="62"/>
      <c r="TGC10" s="62"/>
      <c r="TGD10" s="62"/>
      <c r="TGE10" s="62"/>
      <c r="TGF10" s="62"/>
      <c r="TGG10" s="62"/>
      <c r="TGH10" s="62"/>
      <c r="TGI10" s="62"/>
      <c r="TGJ10" s="62"/>
      <c r="TGK10" s="62"/>
      <c r="TGL10" s="62"/>
      <c r="TGM10" s="62"/>
      <c r="TGN10" s="62"/>
      <c r="TGO10" s="62"/>
      <c r="TGP10" s="62"/>
      <c r="TGQ10" s="62"/>
      <c r="TGR10" s="62"/>
      <c r="TGS10" s="62"/>
      <c r="TGT10" s="62"/>
      <c r="TGU10" s="62"/>
      <c r="TGV10" s="62"/>
      <c r="TGW10" s="62"/>
      <c r="TGX10" s="62"/>
      <c r="TGY10" s="62"/>
      <c r="TGZ10" s="62"/>
      <c r="THA10" s="62"/>
      <c r="THB10" s="62"/>
      <c r="THC10" s="62"/>
      <c r="THD10" s="62"/>
      <c r="THE10" s="62"/>
      <c r="THF10" s="62"/>
      <c r="THG10" s="62"/>
      <c r="THH10" s="62"/>
      <c r="THI10" s="62"/>
      <c r="THJ10" s="62"/>
      <c r="THK10" s="62"/>
      <c r="THL10" s="62"/>
      <c r="THM10" s="62"/>
      <c r="THN10" s="62"/>
      <c r="THO10" s="62"/>
      <c r="THP10" s="62"/>
      <c r="THQ10" s="62"/>
      <c r="THR10" s="62"/>
      <c r="THS10" s="62"/>
      <c r="THT10" s="62"/>
      <c r="THU10" s="62"/>
      <c r="THV10" s="62"/>
      <c r="THW10" s="62"/>
      <c r="THX10" s="62"/>
      <c r="THY10" s="62"/>
      <c r="THZ10" s="62"/>
      <c r="TIA10" s="62"/>
      <c r="TIB10" s="62"/>
      <c r="TIC10" s="62"/>
      <c r="TID10" s="62"/>
      <c r="TIE10" s="62"/>
      <c r="TIF10" s="62"/>
      <c r="TIG10" s="62"/>
      <c r="TIH10" s="62"/>
      <c r="TII10" s="62"/>
      <c r="TIJ10" s="62"/>
      <c r="TIK10" s="62"/>
      <c r="TIL10" s="62"/>
      <c r="TIM10" s="62"/>
      <c r="TIN10" s="62"/>
      <c r="TIO10" s="62"/>
      <c r="TIP10" s="62"/>
      <c r="TIQ10" s="62"/>
      <c r="TIR10" s="62"/>
      <c r="TIS10" s="62"/>
      <c r="TIT10" s="62"/>
      <c r="TIU10" s="62"/>
      <c r="TIV10" s="62"/>
      <c r="TIW10" s="62"/>
      <c r="TIX10" s="62"/>
      <c r="TIY10" s="62"/>
      <c r="TIZ10" s="62"/>
      <c r="TJA10" s="62"/>
      <c r="TJB10" s="62"/>
      <c r="TJC10" s="62"/>
      <c r="TJD10" s="62"/>
      <c r="TJE10" s="62"/>
      <c r="TJF10" s="62"/>
      <c r="TJG10" s="62"/>
      <c r="TJH10" s="62"/>
      <c r="TJI10" s="62"/>
      <c r="TJJ10" s="62"/>
      <c r="TJK10" s="62"/>
      <c r="TJL10" s="62"/>
      <c r="TJM10" s="62"/>
      <c r="TJN10" s="62"/>
      <c r="TJO10" s="62"/>
      <c r="TJP10" s="62"/>
      <c r="TJQ10" s="62"/>
      <c r="TJR10" s="62"/>
      <c r="TJS10" s="62"/>
      <c r="TJT10" s="62"/>
      <c r="TJU10" s="62"/>
      <c r="TJV10" s="62"/>
      <c r="TJW10" s="62"/>
      <c r="TJX10" s="62"/>
      <c r="TJY10" s="62"/>
      <c r="TJZ10" s="62"/>
      <c r="TKA10" s="62"/>
      <c r="TKB10" s="62"/>
      <c r="TKC10" s="62"/>
      <c r="TKD10" s="62"/>
      <c r="TKE10" s="62"/>
      <c r="TKF10" s="62"/>
      <c r="TKG10" s="62"/>
      <c r="TKH10" s="62"/>
      <c r="TKI10" s="62"/>
      <c r="TKJ10" s="62"/>
      <c r="TKK10" s="62"/>
      <c r="TKL10" s="62"/>
      <c r="TKM10" s="62"/>
      <c r="TKN10" s="62"/>
      <c r="TKO10" s="62"/>
      <c r="TKP10" s="62"/>
      <c r="TKQ10" s="62"/>
      <c r="TKR10" s="62"/>
      <c r="TKS10" s="62"/>
      <c r="TKT10" s="62"/>
      <c r="TKU10" s="62"/>
      <c r="TKV10" s="62"/>
      <c r="TKW10" s="62"/>
      <c r="TKX10" s="62"/>
      <c r="TKY10" s="62"/>
      <c r="TKZ10" s="62"/>
      <c r="TLA10" s="62"/>
      <c r="TLB10" s="62"/>
      <c r="TLC10" s="62"/>
      <c r="TLD10" s="62"/>
      <c r="TLE10" s="62"/>
      <c r="TLF10" s="62"/>
      <c r="TLG10" s="62"/>
      <c r="TLH10" s="62"/>
      <c r="TLI10" s="62"/>
      <c r="TLJ10" s="62"/>
      <c r="TLK10" s="62"/>
      <c r="TLL10" s="62"/>
      <c r="TLM10" s="62"/>
      <c r="TLN10" s="62"/>
      <c r="TLO10" s="62"/>
      <c r="TLP10" s="62"/>
      <c r="TLQ10" s="62"/>
      <c r="TLR10" s="62"/>
      <c r="TLS10" s="62"/>
      <c r="TLT10" s="62"/>
      <c r="TLU10" s="62"/>
      <c r="TLV10" s="62"/>
      <c r="TLW10" s="62"/>
      <c r="TLX10" s="62"/>
      <c r="TLY10" s="62"/>
      <c r="TLZ10" s="62"/>
      <c r="TMA10" s="62"/>
      <c r="TMB10" s="62"/>
      <c r="TMC10" s="62"/>
      <c r="TMD10" s="62"/>
      <c r="TME10" s="62"/>
      <c r="TMF10" s="62"/>
      <c r="TMG10" s="62"/>
      <c r="TMH10" s="62"/>
      <c r="TMI10" s="62"/>
      <c r="TMJ10" s="62"/>
      <c r="TMK10" s="62"/>
      <c r="TML10" s="62"/>
      <c r="TMM10" s="62"/>
      <c r="TMN10" s="62"/>
      <c r="TMO10" s="62"/>
      <c r="TMP10" s="62"/>
      <c r="TMQ10" s="62"/>
      <c r="TMR10" s="62"/>
      <c r="TMS10" s="62"/>
      <c r="TMT10" s="62"/>
      <c r="TMU10" s="62"/>
      <c r="TMV10" s="62"/>
      <c r="TMW10" s="62"/>
      <c r="TMX10" s="62"/>
      <c r="TMY10" s="62"/>
      <c r="TMZ10" s="62"/>
      <c r="TNA10" s="62"/>
      <c r="TNB10" s="62"/>
      <c r="TNC10" s="62"/>
      <c r="TND10" s="62"/>
      <c r="TNE10" s="62"/>
      <c r="TNF10" s="62"/>
      <c r="TNG10" s="62"/>
      <c r="TNH10" s="62"/>
      <c r="TNI10" s="62"/>
      <c r="TNJ10" s="62"/>
      <c r="TNK10" s="62"/>
      <c r="TNL10" s="62"/>
      <c r="TNM10" s="62"/>
      <c r="TNN10" s="62"/>
      <c r="TNO10" s="62"/>
      <c r="TNP10" s="62"/>
      <c r="TNQ10" s="62"/>
      <c r="TNR10" s="62"/>
      <c r="TNS10" s="62"/>
      <c r="TNT10" s="62"/>
      <c r="TNU10" s="62"/>
      <c r="TNV10" s="62"/>
      <c r="TNW10" s="62"/>
      <c r="TNX10" s="62"/>
      <c r="TNY10" s="62"/>
      <c r="TNZ10" s="62"/>
      <c r="TOA10" s="62"/>
      <c r="TOB10" s="62"/>
      <c r="TOC10" s="62"/>
      <c r="TOD10" s="62"/>
      <c r="TOE10" s="62"/>
      <c r="TOF10" s="62"/>
      <c r="TOG10" s="62"/>
      <c r="TOH10" s="62"/>
      <c r="TOI10" s="62"/>
      <c r="TOJ10" s="62"/>
      <c r="TOK10" s="62"/>
      <c r="TOL10" s="62"/>
      <c r="TOM10" s="62"/>
      <c r="TON10" s="62"/>
      <c r="TOO10" s="62"/>
      <c r="TOP10" s="62"/>
      <c r="TOQ10" s="62"/>
      <c r="TOR10" s="62"/>
      <c r="TOS10" s="62"/>
      <c r="TOT10" s="62"/>
      <c r="TOU10" s="62"/>
      <c r="TOV10" s="62"/>
      <c r="TOW10" s="62"/>
      <c r="TOX10" s="62"/>
      <c r="TOY10" s="62"/>
      <c r="TOZ10" s="62"/>
      <c r="TPA10" s="62"/>
      <c r="TPB10" s="62"/>
      <c r="TPC10" s="62"/>
      <c r="TPD10" s="62"/>
      <c r="TPE10" s="62"/>
      <c r="TPF10" s="62"/>
      <c r="TPG10" s="62"/>
      <c r="TPH10" s="62"/>
      <c r="TPI10" s="62"/>
      <c r="TPJ10" s="62"/>
      <c r="TPK10" s="62"/>
      <c r="TPL10" s="62"/>
      <c r="TPM10" s="62"/>
      <c r="TPN10" s="62"/>
      <c r="TPO10" s="62"/>
      <c r="TPP10" s="62"/>
      <c r="TPQ10" s="62"/>
      <c r="TPR10" s="62"/>
      <c r="TPS10" s="62"/>
      <c r="TPT10" s="62"/>
      <c r="TPU10" s="62"/>
      <c r="TPV10" s="62"/>
      <c r="TPW10" s="62"/>
      <c r="TPX10" s="62"/>
      <c r="TPY10" s="62"/>
      <c r="TPZ10" s="62"/>
      <c r="TQA10" s="62"/>
      <c r="TQB10" s="62"/>
      <c r="TQC10" s="62"/>
      <c r="TQD10" s="62"/>
      <c r="TQE10" s="62"/>
      <c r="TQF10" s="62"/>
      <c r="TQG10" s="62"/>
      <c r="TQH10" s="62"/>
      <c r="TQI10" s="62"/>
      <c r="TQJ10" s="62"/>
      <c r="TQK10" s="62"/>
      <c r="TQL10" s="62"/>
      <c r="TQM10" s="62"/>
      <c r="TQN10" s="62"/>
      <c r="TQO10" s="62"/>
      <c r="TQP10" s="62"/>
      <c r="TQQ10" s="62"/>
      <c r="TQR10" s="62"/>
      <c r="TQS10" s="62"/>
      <c r="TQT10" s="62"/>
      <c r="TQU10" s="62"/>
      <c r="TQV10" s="62"/>
      <c r="TQW10" s="62"/>
      <c r="TQX10" s="62"/>
      <c r="TQY10" s="62"/>
      <c r="TQZ10" s="62"/>
      <c r="TRA10" s="62"/>
      <c r="TRB10" s="62"/>
      <c r="TRC10" s="62"/>
      <c r="TRD10" s="62"/>
      <c r="TRE10" s="62"/>
      <c r="TRF10" s="62"/>
      <c r="TRG10" s="62"/>
      <c r="TRH10" s="62"/>
      <c r="TRI10" s="62"/>
      <c r="TRJ10" s="62"/>
      <c r="TRK10" s="62"/>
      <c r="TRL10" s="62"/>
      <c r="TRM10" s="62"/>
      <c r="TRN10" s="62"/>
      <c r="TRO10" s="62"/>
      <c r="TRP10" s="62"/>
      <c r="TRQ10" s="62"/>
      <c r="TRR10" s="62"/>
      <c r="TRS10" s="62"/>
      <c r="TRT10" s="62"/>
      <c r="TRU10" s="62"/>
      <c r="TRV10" s="62"/>
      <c r="TRW10" s="62"/>
      <c r="TRX10" s="62"/>
      <c r="TRY10" s="62"/>
      <c r="TRZ10" s="62"/>
      <c r="TSA10" s="62"/>
      <c r="TSB10" s="62"/>
      <c r="TSC10" s="62"/>
      <c r="TSD10" s="62"/>
      <c r="TSE10" s="62"/>
      <c r="TSF10" s="62"/>
      <c r="TSG10" s="62"/>
      <c r="TSH10" s="62"/>
      <c r="TSI10" s="62"/>
      <c r="TSJ10" s="62"/>
      <c r="TSK10" s="62"/>
      <c r="TSL10" s="62"/>
      <c r="TSM10" s="62"/>
      <c r="TSN10" s="62"/>
      <c r="TSO10" s="62"/>
      <c r="TSP10" s="62"/>
      <c r="TSQ10" s="62"/>
      <c r="TSR10" s="62"/>
      <c r="TSS10" s="62"/>
      <c r="TST10" s="62"/>
      <c r="TSU10" s="62"/>
      <c r="TSV10" s="62"/>
      <c r="TSW10" s="62"/>
      <c r="TSX10" s="62"/>
      <c r="TSY10" s="62"/>
      <c r="TSZ10" s="62"/>
      <c r="TTA10" s="62"/>
      <c r="TTB10" s="62"/>
      <c r="TTC10" s="62"/>
      <c r="TTD10" s="62"/>
      <c r="TTE10" s="62"/>
      <c r="TTF10" s="62"/>
      <c r="TTG10" s="62"/>
      <c r="TTH10" s="62"/>
      <c r="TTI10" s="62"/>
      <c r="TTJ10" s="62"/>
      <c r="TTK10" s="62"/>
      <c r="TTL10" s="62"/>
      <c r="TTM10" s="62"/>
      <c r="TTN10" s="62"/>
      <c r="TTO10" s="62"/>
      <c r="TTP10" s="62"/>
      <c r="TTQ10" s="62"/>
      <c r="TTR10" s="62"/>
      <c r="TTS10" s="62"/>
      <c r="TTT10" s="62"/>
      <c r="TTU10" s="62"/>
      <c r="TTV10" s="62"/>
      <c r="TTW10" s="62"/>
      <c r="TTX10" s="62"/>
      <c r="TTY10" s="62"/>
      <c r="TTZ10" s="62"/>
      <c r="TUA10" s="62"/>
      <c r="TUB10" s="62"/>
      <c r="TUC10" s="62"/>
      <c r="TUD10" s="62"/>
      <c r="TUE10" s="62"/>
      <c r="TUF10" s="62"/>
      <c r="TUG10" s="62"/>
      <c r="TUH10" s="62"/>
      <c r="TUI10" s="62"/>
      <c r="TUJ10" s="62"/>
      <c r="TUK10" s="62"/>
      <c r="TUL10" s="62"/>
      <c r="TUM10" s="62"/>
      <c r="TUN10" s="62"/>
      <c r="TUO10" s="62"/>
      <c r="TUP10" s="62"/>
      <c r="TUQ10" s="62"/>
      <c r="TUR10" s="62"/>
      <c r="TUS10" s="62"/>
      <c r="TUT10" s="62"/>
      <c r="TUU10" s="62"/>
      <c r="TUV10" s="62"/>
      <c r="TUW10" s="62"/>
      <c r="TUX10" s="62"/>
      <c r="TUY10" s="62"/>
      <c r="TUZ10" s="62"/>
      <c r="TVA10" s="62"/>
      <c r="TVB10" s="62"/>
      <c r="TVC10" s="62"/>
      <c r="TVD10" s="62"/>
      <c r="TVE10" s="62"/>
      <c r="TVF10" s="62"/>
      <c r="TVG10" s="62"/>
      <c r="TVH10" s="62"/>
      <c r="TVI10" s="62"/>
      <c r="TVJ10" s="62"/>
      <c r="TVK10" s="62"/>
      <c r="TVL10" s="62"/>
      <c r="TVM10" s="62"/>
      <c r="TVN10" s="62"/>
      <c r="TVO10" s="62"/>
      <c r="TVP10" s="62"/>
      <c r="TVQ10" s="62"/>
      <c r="TVR10" s="62"/>
      <c r="TVS10" s="62"/>
      <c r="TVT10" s="62"/>
      <c r="TVU10" s="62"/>
      <c r="TVV10" s="62"/>
      <c r="TVW10" s="62"/>
      <c r="TVX10" s="62"/>
      <c r="TVY10" s="62"/>
      <c r="TVZ10" s="62"/>
      <c r="TWA10" s="62"/>
      <c r="TWB10" s="62"/>
      <c r="TWC10" s="62"/>
      <c r="TWD10" s="62"/>
      <c r="TWE10" s="62"/>
      <c r="TWF10" s="62"/>
      <c r="TWG10" s="62"/>
      <c r="TWH10" s="62"/>
      <c r="TWI10" s="62"/>
      <c r="TWJ10" s="62"/>
      <c r="TWK10" s="62"/>
      <c r="TWL10" s="62"/>
      <c r="TWM10" s="62"/>
      <c r="TWN10" s="62"/>
      <c r="TWO10" s="62"/>
      <c r="TWP10" s="62"/>
      <c r="TWQ10" s="62"/>
      <c r="TWR10" s="62"/>
      <c r="TWS10" s="62"/>
      <c r="TWT10" s="62"/>
      <c r="TWU10" s="62"/>
      <c r="TWV10" s="62"/>
      <c r="TWW10" s="62"/>
      <c r="TWX10" s="62"/>
      <c r="TWY10" s="62"/>
      <c r="TWZ10" s="62"/>
      <c r="TXA10" s="62"/>
      <c r="TXB10" s="62"/>
      <c r="TXC10" s="62"/>
      <c r="TXD10" s="62"/>
      <c r="TXE10" s="62"/>
      <c r="TXF10" s="62"/>
      <c r="TXG10" s="62"/>
      <c r="TXH10" s="62"/>
      <c r="TXI10" s="62"/>
      <c r="TXJ10" s="62"/>
      <c r="TXK10" s="62"/>
      <c r="TXL10" s="62"/>
      <c r="TXM10" s="62"/>
      <c r="TXN10" s="62"/>
      <c r="TXO10" s="62"/>
      <c r="TXP10" s="62"/>
      <c r="TXQ10" s="62"/>
      <c r="TXR10" s="62"/>
      <c r="TXS10" s="62"/>
      <c r="TXT10" s="62"/>
      <c r="TXU10" s="62"/>
      <c r="TXV10" s="62"/>
      <c r="TXW10" s="62"/>
      <c r="TXX10" s="62"/>
      <c r="TXY10" s="62"/>
      <c r="TXZ10" s="62"/>
      <c r="TYA10" s="62"/>
      <c r="TYB10" s="62"/>
      <c r="TYC10" s="62"/>
      <c r="TYD10" s="62"/>
      <c r="TYE10" s="62"/>
      <c r="TYF10" s="62"/>
      <c r="TYG10" s="62"/>
      <c r="TYH10" s="62"/>
      <c r="TYI10" s="62"/>
      <c r="TYJ10" s="62"/>
      <c r="TYK10" s="62"/>
      <c r="TYL10" s="62"/>
      <c r="TYM10" s="62"/>
      <c r="TYN10" s="62"/>
      <c r="TYO10" s="62"/>
      <c r="TYP10" s="62"/>
      <c r="TYQ10" s="62"/>
      <c r="TYR10" s="62"/>
      <c r="TYS10" s="62"/>
      <c r="TYT10" s="62"/>
      <c r="TYU10" s="62"/>
      <c r="TYV10" s="62"/>
      <c r="TYW10" s="62"/>
      <c r="TYX10" s="62"/>
      <c r="TYY10" s="62"/>
      <c r="TYZ10" s="62"/>
      <c r="TZA10" s="62"/>
      <c r="TZB10" s="62"/>
      <c r="TZC10" s="62"/>
      <c r="TZD10" s="62"/>
      <c r="TZE10" s="62"/>
      <c r="TZF10" s="62"/>
      <c r="TZG10" s="62"/>
      <c r="TZH10" s="62"/>
      <c r="TZI10" s="62"/>
      <c r="TZJ10" s="62"/>
      <c r="TZK10" s="62"/>
      <c r="TZL10" s="62"/>
      <c r="TZM10" s="62"/>
      <c r="TZN10" s="62"/>
      <c r="TZO10" s="62"/>
      <c r="TZP10" s="62"/>
      <c r="TZQ10" s="62"/>
      <c r="TZR10" s="62"/>
      <c r="TZS10" s="62"/>
      <c r="TZT10" s="62"/>
      <c r="TZU10" s="62"/>
      <c r="TZV10" s="62"/>
      <c r="TZW10" s="62"/>
      <c r="TZX10" s="62"/>
      <c r="TZY10" s="62"/>
      <c r="TZZ10" s="62"/>
      <c r="UAA10" s="62"/>
      <c r="UAB10" s="62"/>
      <c r="UAC10" s="62"/>
      <c r="UAD10" s="62"/>
      <c r="UAE10" s="62"/>
      <c r="UAF10" s="62"/>
      <c r="UAG10" s="62"/>
      <c r="UAH10" s="62"/>
      <c r="UAI10" s="62"/>
      <c r="UAJ10" s="62"/>
      <c r="UAK10" s="62"/>
      <c r="UAL10" s="62"/>
      <c r="UAM10" s="62"/>
      <c r="UAN10" s="62"/>
      <c r="UAO10" s="62"/>
      <c r="UAP10" s="62"/>
      <c r="UAQ10" s="62"/>
      <c r="UAR10" s="62"/>
      <c r="UAS10" s="62"/>
      <c r="UAT10" s="62"/>
      <c r="UAU10" s="62"/>
      <c r="UAV10" s="62"/>
      <c r="UAW10" s="62"/>
      <c r="UAX10" s="62"/>
      <c r="UAY10" s="62"/>
      <c r="UAZ10" s="62"/>
      <c r="UBA10" s="62"/>
      <c r="UBB10" s="62"/>
      <c r="UBC10" s="62"/>
      <c r="UBD10" s="62"/>
      <c r="UBE10" s="62"/>
      <c r="UBF10" s="62"/>
      <c r="UBG10" s="62"/>
      <c r="UBH10" s="62"/>
      <c r="UBI10" s="62"/>
      <c r="UBJ10" s="62"/>
      <c r="UBK10" s="62"/>
      <c r="UBL10" s="62"/>
      <c r="UBM10" s="62"/>
      <c r="UBN10" s="62"/>
      <c r="UBO10" s="62"/>
      <c r="UBP10" s="62"/>
      <c r="UBQ10" s="62"/>
      <c r="UBR10" s="62"/>
      <c r="UBS10" s="62"/>
      <c r="UBT10" s="62"/>
      <c r="UBU10" s="62"/>
      <c r="UBV10" s="62"/>
      <c r="UBW10" s="62"/>
      <c r="UBX10" s="62"/>
      <c r="UBY10" s="62"/>
      <c r="UBZ10" s="62"/>
      <c r="UCA10" s="62"/>
      <c r="UCB10" s="62"/>
      <c r="UCC10" s="62"/>
      <c r="UCD10" s="62"/>
      <c r="UCE10" s="62"/>
      <c r="UCF10" s="62"/>
      <c r="UCG10" s="62"/>
      <c r="UCH10" s="62"/>
      <c r="UCI10" s="62"/>
      <c r="UCJ10" s="62"/>
      <c r="UCK10" s="62"/>
      <c r="UCL10" s="62"/>
      <c r="UCM10" s="62"/>
      <c r="UCN10" s="62"/>
      <c r="UCO10" s="62"/>
      <c r="UCP10" s="62"/>
      <c r="UCQ10" s="62"/>
      <c r="UCR10" s="62"/>
      <c r="UCS10" s="62"/>
      <c r="UCT10" s="62"/>
      <c r="UCU10" s="62"/>
      <c r="UCV10" s="62"/>
      <c r="UCW10" s="62"/>
      <c r="UCX10" s="62"/>
      <c r="UCY10" s="62"/>
      <c r="UCZ10" s="62"/>
      <c r="UDA10" s="62"/>
      <c r="UDB10" s="62"/>
      <c r="UDC10" s="62"/>
      <c r="UDD10" s="62"/>
      <c r="UDE10" s="62"/>
      <c r="UDF10" s="62"/>
      <c r="UDG10" s="62"/>
      <c r="UDH10" s="62"/>
      <c r="UDI10" s="62"/>
      <c r="UDJ10" s="62"/>
      <c r="UDK10" s="62"/>
      <c r="UDL10" s="62"/>
      <c r="UDM10" s="62"/>
      <c r="UDN10" s="62"/>
      <c r="UDO10" s="62"/>
      <c r="UDP10" s="62"/>
      <c r="UDQ10" s="62"/>
      <c r="UDR10" s="62"/>
      <c r="UDS10" s="62"/>
      <c r="UDT10" s="62"/>
      <c r="UDU10" s="62"/>
      <c r="UDV10" s="62"/>
      <c r="UDW10" s="62"/>
      <c r="UDX10" s="62"/>
      <c r="UDY10" s="62"/>
      <c r="UDZ10" s="62"/>
      <c r="UEA10" s="62"/>
      <c r="UEB10" s="62"/>
      <c r="UEC10" s="62"/>
      <c r="UED10" s="62"/>
      <c r="UEE10" s="62"/>
      <c r="UEF10" s="62"/>
      <c r="UEG10" s="62"/>
      <c r="UEH10" s="62"/>
      <c r="UEI10" s="62"/>
      <c r="UEJ10" s="62"/>
      <c r="UEK10" s="62"/>
      <c r="UEL10" s="62"/>
      <c r="UEM10" s="62"/>
      <c r="UEN10" s="62"/>
      <c r="UEO10" s="62"/>
      <c r="UEP10" s="62"/>
      <c r="UEQ10" s="62"/>
      <c r="UER10" s="62"/>
      <c r="UES10" s="62"/>
      <c r="UET10" s="62"/>
      <c r="UEU10" s="62"/>
      <c r="UEV10" s="62"/>
      <c r="UEW10" s="62"/>
      <c r="UEX10" s="62"/>
      <c r="UEY10" s="62"/>
      <c r="UEZ10" s="62"/>
      <c r="UFA10" s="62"/>
      <c r="UFB10" s="62"/>
      <c r="UFC10" s="62"/>
      <c r="UFD10" s="62"/>
      <c r="UFE10" s="62"/>
      <c r="UFF10" s="62"/>
      <c r="UFG10" s="62"/>
      <c r="UFH10" s="62"/>
      <c r="UFI10" s="62"/>
      <c r="UFJ10" s="62"/>
      <c r="UFK10" s="62"/>
      <c r="UFL10" s="62"/>
      <c r="UFM10" s="62"/>
      <c r="UFN10" s="62"/>
      <c r="UFO10" s="62"/>
      <c r="UFP10" s="62"/>
      <c r="UFQ10" s="62"/>
      <c r="UFR10" s="62"/>
      <c r="UFS10" s="62"/>
      <c r="UFT10" s="62"/>
      <c r="UFU10" s="62"/>
      <c r="UFV10" s="62"/>
      <c r="UFW10" s="62"/>
      <c r="UFX10" s="62"/>
      <c r="UFY10" s="62"/>
      <c r="UFZ10" s="62"/>
      <c r="UGA10" s="62"/>
      <c r="UGB10" s="62"/>
      <c r="UGC10" s="62"/>
      <c r="UGD10" s="62"/>
      <c r="UGE10" s="62"/>
      <c r="UGF10" s="62"/>
      <c r="UGG10" s="62"/>
      <c r="UGH10" s="62"/>
      <c r="UGI10" s="62"/>
      <c r="UGJ10" s="62"/>
      <c r="UGK10" s="62"/>
      <c r="UGL10" s="62"/>
      <c r="UGM10" s="62"/>
      <c r="UGN10" s="62"/>
      <c r="UGO10" s="62"/>
      <c r="UGP10" s="62"/>
      <c r="UGQ10" s="62"/>
      <c r="UGR10" s="62"/>
      <c r="UGS10" s="62"/>
      <c r="UGT10" s="62"/>
      <c r="UGU10" s="62"/>
      <c r="UGV10" s="62"/>
      <c r="UGW10" s="62"/>
      <c r="UGX10" s="62"/>
      <c r="UGY10" s="62"/>
      <c r="UGZ10" s="62"/>
      <c r="UHA10" s="62"/>
      <c r="UHB10" s="62"/>
      <c r="UHC10" s="62"/>
      <c r="UHD10" s="62"/>
      <c r="UHE10" s="62"/>
      <c r="UHF10" s="62"/>
      <c r="UHG10" s="62"/>
      <c r="UHH10" s="62"/>
      <c r="UHI10" s="62"/>
      <c r="UHJ10" s="62"/>
      <c r="UHK10" s="62"/>
      <c r="UHL10" s="62"/>
      <c r="UHM10" s="62"/>
      <c r="UHN10" s="62"/>
      <c r="UHO10" s="62"/>
      <c r="UHP10" s="62"/>
      <c r="UHQ10" s="62"/>
      <c r="UHR10" s="62"/>
      <c r="UHS10" s="62"/>
      <c r="UHT10" s="62"/>
      <c r="UHU10" s="62"/>
      <c r="UHV10" s="62"/>
      <c r="UHW10" s="62"/>
      <c r="UHX10" s="62"/>
      <c r="UHY10" s="62"/>
      <c r="UHZ10" s="62"/>
      <c r="UIA10" s="62"/>
      <c r="UIB10" s="62"/>
      <c r="UIC10" s="62"/>
      <c r="UID10" s="62"/>
      <c r="UIE10" s="62"/>
      <c r="UIF10" s="62"/>
      <c r="UIG10" s="62"/>
      <c r="UIH10" s="62"/>
      <c r="UII10" s="62"/>
      <c r="UIJ10" s="62"/>
      <c r="UIK10" s="62"/>
      <c r="UIL10" s="62"/>
      <c r="UIM10" s="62"/>
      <c r="UIN10" s="62"/>
      <c r="UIO10" s="62"/>
      <c r="UIP10" s="62"/>
      <c r="UIQ10" s="62"/>
      <c r="UIR10" s="62"/>
      <c r="UIS10" s="62"/>
      <c r="UIT10" s="62"/>
      <c r="UIU10" s="62"/>
      <c r="UIV10" s="62"/>
      <c r="UIW10" s="62"/>
      <c r="UIX10" s="62"/>
      <c r="UIY10" s="62"/>
      <c r="UIZ10" s="62"/>
      <c r="UJA10" s="62"/>
      <c r="UJB10" s="62"/>
      <c r="UJC10" s="62"/>
      <c r="UJD10" s="62"/>
      <c r="UJE10" s="62"/>
      <c r="UJF10" s="62"/>
      <c r="UJG10" s="62"/>
      <c r="UJH10" s="62"/>
      <c r="UJI10" s="62"/>
      <c r="UJJ10" s="62"/>
      <c r="UJK10" s="62"/>
      <c r="UJL10" s="62"/>
      <c r="UJM10" s="62"/>
      <c r="UJN10" s="62"/>
      <c r="UJO10" s="62"/>
      <c r="UJP10" s="62"/>
      <c r="UJQ10" s="62"/>
      <c r="UJR10" s="62"/>
      <c r="UJS10" s="62"/>
      <c r="UJT10" s="62"/>
      <c r="UJU10" s="62"/>
      <c r="UJV10" s="62"/>
      <c r="UJW10" s="62"/>
      <c r="UJX10" s="62"/>
      <c r="UJY10" s="62"/>
      <c r="UJZ10" s="62"/>
      <c r="UKA10" s="62"/>
      <c r="UKB10" s="62"/>
      <c r="UKC10" s="62"/>
      <c r="UKD10" s="62"/>
      <c r="UKE10" s="62"/>
      <c r="UKF10" s="62"/>
      <c r="UKG10" s="62"/>
      <c r="UKH10" s="62"/>
      <c r="UKI10" s="62"/>
      <c r="UKJ10" s="62"/>
      <c r="UKK10" s="62"/>
      <c r="UKL10" s="62"/>
      <c r="UKM10" s="62"/>
      <c r="UKN10" s="62"/>
      <c r="UKO10" s="62"/>
      <c r="UKP10" s="62"/>
      <c r="UKQ10" s="62"/>
      <c r="UKR10" s="62"/>
      <c r="UKS10" s="62"/>
      <c r="UKT10" s="62"/>
      <c r="UKU10" s="62"/>
      <c r="UKV10" s="62"/>
      <c r="UKW10" s="62"/>
      <c r="UKX10" s="62"/>
      <c r="UKY10" s="62"/>
      <c r="UKZ10" s="62"/>
      <c r="ULA10" s="62"/>
      <c r="ULB10" s="62"/>
      <c r="ULC10" s="62"/>
      <c r="ULD10" s="62"/>
      <c r="ULE10" s="62"/>
      <c r="ULF10" s="62"/>
      <c r="ULG10" s="62"/>
      <c r="ULH10" s="62"/>
      <c r="ULI10" s="62"/>
      <c r="ULJ10" s="62"/>
      <c r="ULK10" s="62"/>
      <c r="ULL10" s="62"/>
      <c r="ULM10" s="62"/>
      <c r="ULN10" s="62"/>
      <c r="ULO10" s="62"/>
      <c r="ULP10" s="62"/>
      <c r="ULQ10" s="62"/>
      <c r="ULR10" s="62"/>
      <c r="ULS10" s="62"/>
      <c r="ULT10" s="62"/>
      <c r="ULU10" s="62"/>
      <c r="ULV10" s="62"/>
      <c r="ULW10" s="62"/>
      <c r="ULX10" s="62"/>
      <c r="ULY10" s="62"/>
      <c r="ULZ10" s="62"/>
      <c r="UMA10" s="62"/>
      <c r="UMB10" s="62"/>
      <c r="UMC10" s="62"/>
      <c r="UMD10" s="62"/>
      <c r="UME10" s="62"/>
      <c r="UMF10" s="62"/>
      <c r="UMG10" s="62"/>
      <c r="UMH10" s="62"/>
      <c r="UMI10" s="62"/>
      <c r="UMJ10" s="62"/>
      <c r="UMK10" s="62"/>
      <c r="UML10" s="62"/>
      <c r="UMM10" s="62"/>
      <c r="UMN10" s="62"/>
      <c r="UMO10" s="62"/>
      <c r="UMP10" s="62"/>
      <c r="UMQ10" s="62"/>
      <c r="UMR10" s="62"/>
      <c r="UMS10" s="62"/>
      <c r="UMT10" s="62"/>
      <c r="UMU10" s="62"/>
      <c r="UMV10" s="62"/>
      <c r="UMW10" s="62"/>
      <c r="UMX10" s="62"/>
      <c r="UMY10" s="62"/>
      <c r="UMZ10" s="62"/>
      <c r="UNA10" s="62"/>
      <c r="UNB10" s="62"/>
      <c r="UNC10" s="62"/>
      <c r="UND10" s="62"/>
      <c r="UNE10" s="62"/>
      <c r="UNF10" s="62"/>
      <c r="UNG10" s="62"/>
      <c r="UNH10" s="62"/>
      <c r="UNI10" s="62"/>
      <c r="UNJ10" s="62"/>
      <c r="UNK10" s="62"/>
      <c r="UNL10" s="62"/>
      <c r="UNM10" s="62"/>
      <c r="UNN10" s="62"/>
      <c r="UNO10" s="62"/>
      <c r="UNP10" s="62"/>
      <c r="UNQ10" s="62"/>
      <c r="UNR10" s="62"/>
      <c r="UNS10" s="62"/>
      <c r="UNT10" s="62"/>
      <c r="UNU10" s="62"/>
      <c r="UNV10" s="62"/>
      <c r="UNW10" s="62"/>
      <c r="UNX10" s="62"/>
      <c r="UNY10" s="62"/>
      <c r="UNZ10" s="62"/>
      <c r="UOA10" s="62"/>
      <c r="UOB10" s="62"/>
      <c r="UOC10" s="62"/>
      <c r="UOD10" s="62"/>
      <c r="UOE10" s="62"/>
      <c r="UOF10" s="62"/>
      <c r="UOG10" s="62"/>
      <c r="UOH10" s="62"/>
      <c r="UOI10" s="62"/>
      <c r="UOJ10" s="62"/>
      <c r="UOK10" s="62"/>
      <c r="UOL10" s="62"/>
      <c r="UOM10" s="62"/>
      <c r="UON10" s="62"/>
      <c r="UOO10" s="62"/>
      <c r="UOP10" s="62"/>
      <c r="UOQ10" s="62"/>
      <c r="UOR10" s="62"/>
      <c r="UOS10" s="62"/>
      <c r="UOT10" s="62"/>
      <c r="UOU10" s="62"/>
      <c r="UOV10" s="62"/>
      <c r="UOW10" s="62"/>
      <c r="UOX10" s="62"/>
      <c r="UOY10" s="62"/>
      <c r="UOZ10" s="62"/>
      <c r="UPA10" s="62"/>
      <c r="UPB10" s="62"/>
      <c r="UPC10" s="62"/>
      <c r="UPD10" s="62"/>
      <c r="UPE10" s="62"/>
      <c r="UPF10" s="62"/>
      <c r="UPG10" s="62"/>
      <c r="UPH10" s="62"/>
      <c r="UPI10" s="62"/>
      <c r="UPJ10" s="62"/>
      <c r="UPK10" s="62"/>
      <c r="UPL10" s="62"/>
      <c r="UPM10" s="62"/>
      <c r="UPN10" s="62"/>
      <c r="UPO10" s="62"/>
      <c r="UPP10" s="62"/>
      <c r="UPQ10" s="62"/>
      <c r="UPR10" s="62"/>
      <c r="UPS10" s="62"/>
      <c r="UPT10" s="62"/>
      <c r="UPU10" s="62"/>
      <c r="UPV10" s="62"/>
      <c r="UPW10" s="62"/>
      <c r="UPX10" s="62"/>
      <c r="UPY10" s="62"/>
      <c r="UPZ10" s="62"/>
      <c r="UQA10" s="62"/>
      <c r="UQB10" s="62"/>
      <c r="UQC10" s="62"/>
      <c r="UQD10" s="62"/>
      <c r="UQE10" s="62"/>
      <c r="UQF10" s="62"/>
      <c r="UQG10" s="62"/>
      <c r="UQH10" s="62"/>
      <c r="UQI10" s="62"/>
      <c r="UQJ10" s="62"/>
      <c r="UQK10" s="62"/>
      <c r="UQL10" s="62"/>
      <c r="UQM10" s="62"/>
      <c r="UQN10" s="62"/>
      <c r="UQO10" s="62"/>
      <c r="UQP10" s="62"/>
      <c r="UQQ10" s="62"/>
      <c r="UQR10" s="62"/>
      <c r="UQS10" s="62"/>
      <c r="UQT10" s="62"/>
      <c r="UQU10" s="62"/>
      <c r="UQV10" s="62"/>
      <c r="UQW10" s="62"/>
      <c r="UQX10" s="62"/>
      <c r="UQY10" s="62"/>
      <c r="UQZ10" s="62"/>
      <c r="URA10" s="62"/>
      <c r="URB10" s="62"/>
      <c r="URC10" s="62"/>
      <c r="URD10" s="62"/>
      <c r="URE10" s="62"/>
      <c r="URF10" s="62"/>
      <c r="URG10" s="62"/>
      <c r="URH10" s="62"/>
      <c r="URI10" s="62"/>
      <c r="URJ10" s="62"/>
      <c r="URK10" s="62"/>
      <c r="URL10" s="62"/>
      <c r="URM10" s="62"/>
      <c r="URN10" s="62"/>
      <c r="URO10" s="62"/>
      <c r="URP10" s="62"/>
      <c r="URQ10" s="62"/>
      <c r="URR10" s="62"/>
      <c r="URS10" s="62"/>
      <c r="URT10" s="62"/>
      <c r="URU10" s="62"/>
      <c r="URV10" s="62"/>
      <c r="URW10" s="62"/>
      <c r="URX10" s="62"/>
      <c r="URY10" s="62"/>
      <c r="URZ10" s="62"/>
      <c r="USA10" s="62"/>
      <c r="USB10" s="62"/>
      <c r="USC10" s="62"/>
      <c r="USD10" s="62"/>
      <c r="USE10" s="62"/>
      <c r="USF10" s="62"/>
      <c r="USG10" s="62"/>
      <c r="USH10" s="62"/>
      <c r="USI10" s="62"/>
      <c r="USJ10" s="62"/>
      <c r="USK10" s="62"/>
      <c r="USL10" s="62"/>
      <c r="USM10" s="62"/>
      <c r="USN10" s="62"/>
      <c r="USO10" s="62"/>
      <c r="USP10" s="62"/>
      <c r="USQ10" s="62"/>
      <c r="USR10" s="62"/>
      <c r="USS10" s="62"/>
      <c r="UST10" s="62"/>
      <c r="USU10" s="62"/>
      <c r="USV10" s="62"/>
      <c r="USW10" s="62"/>
      <c r="USX10" s="62"/>
      <c r="USY10" s="62"/>
      <c r="USZ10" s="62"/>
      <c r="UTA10" s="62"/>
      <c r="UTB10" s="62"/>
      <c r="UTC10" s="62"/>
      <c r="UTD10" s="62"/>
      <c r="UTE10" s="62"/>
      <c r="UTF10" s="62"/>
      <c r="UTG10" s="62"/>
      <c r="UTH10" s="62"/>
      <c r="UTI10" s="62"/>
      <c r="UTJ10" s="62"/>
      <c r="UTK10" s="62"/>
      <c r="UTL10" s="62"/>
      <c r="UTM10" s="62"/>
      <c r="UTN10" s="62"/>
      <c r="UTO10" s="62"/>
      <c r="UTP10" s="62"/>
      <c r="UTQ10" s="62"/>
      <c r="UTR10" s="62"/>
      <c r="UTS10" s="62"/>
      <c r="UTT10" s="62"/>
      <c r="UTU10" s="62"/>
      <c r="UTV10" s="62"/>
      <c r="UTW10" s="62"/>
      <c r="UTX10" s="62"/>
      <c r="UTY10" s="62"/>
      <c r="UTZ10" s="62"/>
      <c r="UUA10" s="62"/>
      <c r="UUB10" s="62"/>
      <c r="UUC10" s="62"/>
      <c r="UUD10" s="62"/>
      <c r="UUE10" s="62"/>
      <c r="UUF10" s="62"/>
      <c r="UUG10" s="62"/>
      <c r="UUH10" s="62"/>
      <c r="UUI10" s="62"/>
      <c r="UUJ10" s="62"/>
      <c r="UUK10" s="62"/>
      <c r="UUL10" s="62"/>
      <c r="UUM10" s="62"/>
      <c r="UUN10" s="62"/>
      <c r="UUO10" s="62"/>
      <c r="UUP10" s="62"/>
      <c r="UUQ10" s="62"/>
      <c r="UUR10" s="62"/>
      <c r="UUS10" s="62"/>
      <c r="UUT10" s="62"/>
      <c r="UUU10" s="62"/>
      <c r="UUV10" s="62"/>
      <c r="UUW10" s="62"/>
      <c r="UUX10" s="62"/>
      <c r="UUY10" s="62"/>
      <c r="UUZ10" s="62"/>
      <c r="UVA10" s="62"/>
      <c r="UVB10" s="62"/>
      <c r="UVC10" s="62"/>
      <c r="UVD10" s="62"/>
      <c r="UVE10" s="62"/>
      <c r="UVF10" s="62"/>
      <c r="UVG10" s="62"/>
      <c r="UVH10" s="62"/>
      <c r="UVI10" s="62"/>
      <c r="UVJ10" s="62"/>
      <c r="UVK10" s="62"/>
      <c r="UVL10" s="62"/>
      <c r="UVM10" s="62"/>
      <c r="UVN10" s="62"/>
      <c r="UVO10" s="62"/>
      <c r="UVP10" s="62"/>
      <c r="UVQ10" s="62"/>
      <c r="UVR10" s="62"/>
      <c r="UVS10" s="62"/>
      <c r="UVT10" s="62"/>
      <c r="UVU10" s="62"/>
      <c r="UVV10" s="62"/>
      <c r="UVW10" s="62"/>
      <c r="UVX10" s="62"/>
      <c r="UVY10" s="62"/>
      <c r="UVZ10" s="62"/>
      <c r="UWA10" s="62"/>
      <c r="UWB10" s="62"/>
      <c r="UWC10" s="62"/>
      <c r="UWD10" s="62"/>
      <c r="UWE10" s="62"/>
      <c r="UWF10" s="62"/>
      <c r="UWG10" s="62"/>
      <c r="UWH10" s="62"/>
      <c r="UWI10" s="62"/>
      <c r="UWJ10" s="62"/>
      <c r="UWK10" s="62"/>
      <c r="UWL10" s="62"/>
      <c r="UWM10" s="62"/>
      <c r="UWN10" s="62"/>
      <c r="UWO10" s="62"/>
      <c r="UWP10" s="62"/>
      <c r="UWQ10" s="62"/>
      <c r="UWR10" s="62"/>
      <c r="UWS10" s="62"/>
      <c r="UWT10" s="62"/>
      <c r="UWU10" s="62"/>
      <c r="UWV10" s="62"/>
      <c r="UWW10" s="62"/>
      <c r="UWX10" s="62"/>
      <c r="UWY10" s="62"/>
      <c r="UWZ10" s="62"/>
      <c r="UXA10" s="62"/>
      <c r="UXB10" s="62"/>
      <c r="UXC10" s="62"/>
      <c r="UXD10" s="62"/>
      <c r="UXE10" s="62"/>
      <c r="UXF10" s="62"/>
      <c r="UXG10" s="62"/>
      <c r="UXH10" s="62"/>
      <c r="UXI10" s="62"/>
      <c r="UXJ10" s="62"/>
      <c r="UXK10" s="62"/>
      <c r="UXL10" s="62"/>
      <c r="UXM10" s="62"/>
      <c r="UXN10" s="62"/>
      <c r="UXO10" s="62"/>
      <c r="UXP10" s="62"/>
      <c r="UXQ10" s="62"/>
      <c r="UXR10" s="62"/>
      <c r="UXS10" s="62"/>
      <c r="UXT10" s="62"/>
      <c r="UXU10" s="62"/>
      <c r="UXV10" s="62"/>
      <c r="UXW10" s="62"/>
      <c r="UXX10" s="62"/>
      <c r="UXY10" s="62"/>
      <c r="UXZ10" s="62"/>
      <c r="UYA10" s="62"/>
      <c r="UYB10" s="62"/>
      <c r="UYC10" s="62"/>
      <c r="UYD10" s="62"/>
      <c r="UYE10" s="62"/>
      <c r="UYF10" s="62"/>
      <c r="UYG10" s="62"/>
      <c r="UYH10" s="62"/>
      <c r="UYI10" s="62"/>
      <c r="UYJ10" s="62"/>
      <c r="UYK10" s="62"/>
      <c r="UYL10" s="62"/>
      <c r="UYM10" s="62"/>
      <c r="UYN10" s="62"/>
      <c r="UYO10" s="62"/>
      <c r="UYP10" s="62"/>
      <c r="UYQ10" s="62"/>
      <c r="UYR10" s="62"/>
      <c r="UYS10" s="62"/>
      <c r="UYT10" s="62"/>
      <c r="UYU10" s="62"/>
      <c r="UYV10" s="62"/>
      <c r="UYW10" s="62"/>
      <c r="UYX10" s="62"/>
      <c r="UYY10" s="62"/>
      <c r="UYZ10" s="62"/>
      <c r="UZA10" s="62"/>
      <c r="UZB10" s="62"/>
      <c r="UZC10" s="62"/>
      <c r="UZD10" s="62"/>
      <c r="UZE10" s="62"/>
      <c r="UZF10" s="62"/>
      <c r="UZG10" s="62"/>
      <c r="UZH10" s="62"/>
      <c r="UZI10" s="62"/>
      <c r="UZJ10" s="62"/>
      <c r="UZK10" s="62"/>
      <c r="UZL10" s="62"/>
      <c r="UZM10" s="62"/>
      <c r="UZN10" s="62"/>
      <c r="UZO10" s="62"/>
      <c r="UZP10" s="62"/>
      <c r="UZQ10" s="62"/>
      <c r="UZR10" s="62"/>
      <c r="UZS10" s="62"/>
      <c r="UZT10" s="62"/>
      <c r="UZU10" s="62"/>
      <c r="UZV10" s="62"/>
      <c r="UZW10" s="62"/>
      <c r="UZX10" s="62"/>
      <c r="UZY10" s="62"/>
      <c r="UZZ10" s="62"/>
      <c r="VAA10" s="62"/>
      <c r="VAB10" s="62"/>
      <c r="VAC10" s="62"/>
      <c r="VAD10" s="62"/>
      <c r="VAE10" s="62"/>
      <c r="VAF10" s="62"/>
      <c r="VAG10" s="62"/>
      <c r="VAH10" s="62"/>
      <c r="VAI10" s="62"/>
      <c r="VAJ10" s="62"/>
      <c r="VAK10" s="62"/>
      <c r="VAL10" s="62"/>
      <c r="VAM10" s="62"/>
      <c r="VAN10" s="62"/>
      <c r="VAO10" s="62"/>
      <c r="VAP10" s="62"/>
      <c r="VAQ10" s="62"/>
      <c r="VAR10" s="62"/>
      <c r="VAS10" s="62"/>
      <c r="VAT10" s="62"/>
      <c r="VAU10" s="62"/>
      <c r="VAV10" s="62"/>
      <c r="VAW10" s="62"/>
      <c r="VAX10" s="62"/>
      <c r="VAY10" s="62"/>
      <c r="VAZ10" s="62"/>
      <c r="VBA10" s="62"/>
      <c r="VBB10" s="62"/>
      <c r="VBC10" s="62"/>
      <c r="VBD10" s="62"/>
      <c r="VBE10" s="62"/>
      <c r="VBF10" s="62"/>
      <c r="VBG10" s="62"/>
      <c r="VBH10" s="62"/>
      <c r="VBI10" s="62"/>
      <c r="VBJ10" s="62"/>
      <c r="VBK10" s="62"/>
      <c r="VBL10" s="62"/>
      <c r="VBM10" s="62"/>
      <c r="VBN10" s="62"/>
      <c r="VBO10" s="62"/>
      <c r="VBP10" s="62"/>
      <c r="VBQ10" s="62"/>
      <c r="VBR10" s="62"/>
      <c r="VBS10" s="62"/>
      <c r="VBT10" s="62"/>
      <c r="VBU10" s="62"/>
      <c r="VBV10" s="62"/>
      <c r="VBW10" s="62"/>
      <c r="VBX10" s="62"/>
      <c r="VBY10" s="62"/>
      <c r="VBZ10" s="62"/>
      <c r="VCA10" s="62"/>
      <c r="VCB10" s="62"/>
      <c r="VCC10" s="62"/>
      <c r="VCD10" s="62"/>
      <c r="VCE10" s="62"/>
      <c r="VCF10" s="62"/>
      <c r="VCG10" s="62"/>
      <c r="VCH10" s="62"/>
      <c r="VCI10" s="62"/>
      <c r="VCJ10" s="62"/>
      <c r="VCK10" s="62"/>
      <c r="VCL10" s="62"/>
      <c r="VCM10" s="62"/>
      <c r="VCN10" s="62"/>
      <c r="VCO10" s="62"/>
      <c r="VCP10" s="62"/>
      <c r="VCQ10" s="62"/>
      <c r="VCR10" s="62"/>
      <c r="VCS10" s="62"/>
      <c r="VCT10" s="62"/>
      <c r="VCU10" s="62"/>
      <c r="VCV10" s="62"/>
      <c r="VCW10" s="62"/>
      <c r="VCX10" s="62"/>
      <c r="VCY10" s="62"/>
      <c r="VCZ10" s="62"/>
      <c r="VDA10" s="62"/>
      <c r="VDB10" s="62"/>
      <c r="VDC10" s="62"/>
      <c r="VDD10" s="62"/>
      <c r="VDE10" s="62"/>
      <c r="VDF10" s="62"/>
      <c r="VDG10" s="62"/>
      <c r="VDH10" s="62"/>
      <c r="VDI10" s="62"/>
      <c r="VDJ10" s="62"/>
      <c r="VDK10" s="62"/>
      <c r="VDL10" s="62"/>
      <c r="VDM10" s="62"/>
      <c r="VDN10" s="62"/>
      <c r="VDO10" s="62"/>
      <c r="VDP10" s="62"/>
      <c r="VDQ10" s="62"/>
      <c r="VDR10" s="62"/>
      <c r="VDS10" s="62"/>
      <c r="VDT10" s="62"/>
      <c r="VDU10" s="62"/>
      <c r="VDV10" s="62"/>
      <c r="VDW10" s="62"/>
      <c r="VDX10" s="62"/>
      <c r="VDY10" s="62"/>
      <c r="VDZ10" s="62"/>
      <c r="VEA10" s="62"/>
      <c r="VEB10" s="62"/>
      <c r="VEC10" s="62"/>
      <c r="VED10" s="62"/>
      <c r="VEE10" s="62"/>
      <c r="VEF10" s="62"/>
      <c r="VEG10" s="62"/>
      <c r="VEH10" s="62"/>
      <c r="VEI10" s="62"/>
      <c r="VEJ10" s="62"/>
      <c r="VEK10" s="62"/>
      <c r="VEL10" s="62"/>
      <c r="VEM10" s="62"/>
      <c r="VEN10" s="62"/>
      <c r="VEO10" s="62"/>
      <c r="VEP10" s="62"/>
      <c r="VEQ10" s="62"/>
      <c r="VER10" s="62"/>
      <c r="VES10" s="62"/>
      <c r="VET10" s="62"/>
      <c r="VEU10" s="62"/>
      <c r="VEV10" s="62"/>
      <c r="VEW10" s="62"/>
      <c r="VEX10" s="62"/>
      <c r="VEY10" s="62"/>
      <c r="VEZ10" s="62"/>
      <c r="VFA10" s="62"/>
      <c r="VFB10" s="62"/>
      <c r="VFC10" s="62"/>
      <c r="VFD10" s="62"/>
      <c r="VFE10" s="62"/>
      <c r="VFF10" s="62"/>
      <c r="VFG10" s="62"/>
      <c r="VFH10" s="62"/>
      <c r="VFI10" s="62"/>
      <c r="VFJ10" s="62"/>
      <c r="VFK10" s="62"/>
      <c r="VFL10" s="62"/>
      <c r="VFM10" s="62"/>
      <c r="VFN10" s="62"/>
      <c r="VFO10" s="62"/>
      <c r="VFP10" s="62"/>
      <c r="VFQ10" s="62"/>
      <c r="VFR10" s="62"/>
      <c r="VFS10" s="62"/>
      <c r="VFT10" s="62"/>
      <c r="VFU10" s="62"/>
      <c r="VFV10" s="62"/>
      <c r="VFW10" s="62"/>
      <c r="VFX10" s="62"/>
      <c r="VFY10" s="62"/>
      <c r="VFZ10" s="62"/>
      <c r="VGA10" s="62"/>
      <c r="VGB10" s="62"/>
      <c r="VGC10" s="62"/>
      <c r="VGD10" s="62"/>
      <c r="VGE10" s="62"/>
      <c r="VGF10" s="62"/>
      <c r="VGG10" s="62"/>
      <c r="VGH10" s="62"/>
      <c r="VGI10" s="62"/>
      <c r="VGJ10" s="62"/>
      <c r="VGK10" s="62"/>
      <c r="VGL10" s="62"/>
      <c r="VGM10" s="62"/>
      <c r="VGN10" s="62"/>
      <c r="VGO10" s="62"/>
      <c r="VGP10" s="62"/>
      <c r="VGQ10" s="62"/>
      <c r="VGR10" s="62"/>
      <c r="VGS10" s="62"/>
      <c r="VGT10" s="62"/>
      <c r="VGU10" s="62"/>
      <c r="VGV10" s="62"/>
      <c r="VGW10" s="62"/>
      <c r="VGX10" s="62"/>
      <c r="VGY10" s="62"/>
      <c r="VGZ10" s="62"/>
      <c r="VHA10" s="62"/>
      <c r="VHB10" s="62"/>
      <c r="VHC10" s="62"/>
      <c r="VHD10" s="62"/>
      <c r="VHE10" s="62"/>
      <c r="VHF10" s="62"/>
      <c r="VHG10" s="62"/>
      <c r="VHH10" s="62"/>
      <c r="VHI10" s="62"/>
      <c r="VHJ10" s="62"/>
      <c r="VHK10" s="62"/>
      <c r="VHL10" s="62"/>
      <c r="VHM10" s="62"/>
      <c r="VHN10" s="62"/>
      <c r="VHO10" s="62"/>
      <c r="VHP10" s="62"/>
      <c r="VHQ10" s="62"/>
      <c r="VHR10" s="62"/>
      <c r="VHS10" s="62"/>
      <c r="VHT10" s="62"/>
      <c r="VHU10" s="62"/>
      <c r="VHV10" s="62"/>
      <c r="VHW10" s="62"/>
      <c r="VHX10" s="62"/>
      <c r="VHY10" s="62"/>
      <c r="VHZ10" s="62"/>
      <c r="VIA10" s="62"/>
      <c r="VIB10" s="62"/>
      <c r="VIC10" s="62"/>
      <c r="VID10" s="62"/>
      <c r="VIE10" s="62"/>
      <c r="VIF10" s="62"/>
      <c r="VIG10" s="62"/>
      <c r="VIH10" s="62"/>
      <c r="VII10" s="62"/>
      <c r="VIJ10" s="62"/>
      <c r="VIK10" s="62"/>
      <c r="VIL10" s="62"/>
      <c r="VIM10" s="62"/>
      <c r="VIN10" s="62"/>
      <c r="VIO10" s="62"/>
      <c r="VIP10" s="62"/>
      <c r="VIQ10" s="62"/>
      <c r="VIR10" s="62"/>
      <c r="VIS10" s="62"/>
      <c r="VIT10" s="62"/>
      <c r="VIU10" s="62"/>
      <c r="VIV10" s="62"/>
      <c r="VIW10" s="62"/>
      <c r="VIX10" s="62"/>
      <c r="VIY10" s="62"/>
      <c r="VIZ10" s="62"/>
      <c r="VJA10" s="62"/>
      <c r="VJB10" s="62"/>
      <c r="VJC10" s="62"/>
      <c r="VJD10" s="62"/>
      <c r="VJE10" s="62"/>
      <c r="VJF10" s="62"/>
      <c r="VJG10" s="62"/>
      <c r="VJH10" s="62"/>
      <c r="VJI10" s="62"/>
      <c r="VJJ10" s="62"/>
      <c r="VJK10" s="62"/>
      <c r="VJL10" s="62"/>
      <c r="VJM10" s="62"/>
      <c r="VJN10" s="62"/>
      <c r="VJO10" s="62"/>
      <c r="VJP10" s="62"/>
      <c r="VJQ10" s="62"/>
      <c r="VJR10" s="62"/>
      <c r="VJS10" s="62"/>
      <c r="VJT10" s="62"/>
      <c r="VJU10" s="62"/>
      <c r="VJV10" s="62"/>
      <c r="VJW10" s="62"/>
      <c r="VJX10" s="62"/>
      <c r="VJY10" s="62"/>
      <c r="VJZ10" s="62"/>
      <c r="VKA10" s="62"/>
      <c r="VKB10" s="62"/>
      <c r="VKC10" s="62"/>
      <c r="VKD10" s="62"/>
      <c r="VKE10" s="62"/>
      <c r="VKF10" s="62"/>
      <c r="VKG10" s="62"/>
      <c r="VKH10" s="62"/>
      <c r="VKI10" s="62"/>
      <c r="VKJ10" s="62"/>
      <c r="VKK10" s="62"/>
      <c r="VKL10" s="62"/>
      <c r="VKM10" s="62"/>
      <c r="VKN10" s="62"/>
      <c r="VKO10" s="62"/>
      <c r="VKP10" s="62"/>
      <c r="VKQ10" s="62"/>
      <c r="VKR10" s="62"/>
      <c r="VKS10" s="62"/>
      <c r="VKT10" s="62"/>
      <c r="VKU10" s="62"/>
      <c r="VKV10" s="62"/>
      <c r="VKW10" s="62"/>
      <c r="VKX10" s="62"/>
      <c r="VKY10" s="62"/>
      <c r="VKZ10" s="62"/>
      <c r="VLA10" s="62"/>
      <c r="VLB10" s="62"/>
      <c r="VLC10" s="62"/>
      <c r="VLD10" s="62"/>
      <c r="VLE10" s="62"/>
      <c r="VLF10" s="62"/>
      <c r="VLG10" s="62"/>
      <c r="VLH10" s="62"/>
      <c r="VLI10" s="62"/>
      <c r="VLJ10" s="62"/>
      <c r="VLK10" s="62"/>
      <c r="VLL10" s="62"/>
      <c r="VLM10" s="62"/>
      <c r="VLN10" s="62"/>
      <c r="VLO10" s="62"/>
      <c r="VLP10" s="62"/>
      <c r="VLQ10" s="62"/>
      <c r="VLR10" s="62"/>
      <c r="VLS10" s="62"/>
      <c r="VLT10" s="62"/>
      <c r="VLU10" s="62"/>
      <c r="VLV10" s="62"/>
      <c r="VLW10" s="62"/>
      <c r="VLX10" s="62"/>
      <c r="VLY10" s="62"/>
      <c r="VLZ10" s="62"/>
      <c r="VMA10" s="62"/>
      <c r="VMB10" s="62"/>
      <c r="VMC10" s="62"/>
      <c r="VMD10" s="62"/>
      <c r="VME10" s="62"/>
      <c r="VMF10" s="62"/>
      <c r="VMG10" s="62"/>
      <c r="VMH10" s="62"/>
      <c r="VMI10" s="62"/>
      <c r="VMJ10" s="62"/>
      <c r="VMK10" s="62"/>
      <c r="VML10" s="62"/>
      <c r="VMM10" s="62"/>
      <c r="VMN10" s="62"/>
      <c r="VMO10" s="62"/>
      <c r="VMP10" s="62"/>
      <c r="VMQ10" s="62"/>
      <c r="VMR10" s="62"/>
      <c r="VMS10" s="62"/>
      <c r="VMT10" s="62"/>
      <c r="VMU10" s="62"/>
      <c r="VMV10" s="62"/>
      <c r="VMW10" s="62"/>
      <c r="VMX10" s="62"/>
      <c r="VMY10" s="62"/>
      <c r="VMZ10" s="62"/>
      <c r="VNA10" s="62"/>
      <c r="VNB10" s="62"/>
      <c r="VNC10" s="62"/>
      <c r="VND10" s="62"/>
      <c r="VNE10" s="62"/>
      <c r="VNF10" s="62"/>
      <c r="VNG10" s="62"/>
      <c r="VNH10" s="62"/>
      <c r="VNI10" s="62"/>
      <c r="VNJ10" s="62"/>
      <c r="VNK10" s="62"/>
      <c r="VNL10" s="62"/>
      <c r="VNM10" s="62"/>
      <c r="VNN10" s="62"/>
      <c r="VNO10" s="62"/>
      <c r="VNP10" s="62"/>
      <c r="VNQ10" s="62"/>
      <c r="VNR10" s="62"/>
      <c r="VNS10" s="62"/>
      <c r="VNT10" s="62"/>
      <c r="VNU10" s="62"/>
      <c r="VNV10" s="62"/>
      <c r="VNW10" s="62"/>
      <c r="VNX10" s="62"/>
      <c r="VNY10" s="62"/>
      <c r="VNZ10" s="62"/>
      <c r="VOA10" s="62"/>
      <c r="VOB10" s="62"/>
      <c r="VOC10" s="62"/>
      <c r="VOD10" s="62"/>
      <c r="VOE10" s="62"/>
      <c r="VOF10" s="62"/>
      <c r="VOG10" s="62"/>
      <c r="VOH10" s="62"/>
      <c r="VOI10" s="62"/>
      <c r="VOJ10" s="62"/>
      <c r="VOK10" s="62"/>
      <c r="VOL10" s="62"/>
      <c r="VOM10" s="62"/>
      <c r="VON10" s="62"/>
      <c r="VOO10" s="62"/>
      <c r="VOP10" s="62"/>
      <c r="VOQ10" s="62"/>
      <c r="VOR10" s="62"/>
      <c r="VOS10" s="62"/>
      <c r="VOT10" s="62"/>
      <c r="VOU10" s="62"/>
      <c r="VOV10" s="62"/>
      <c r="VOW10" s="62"/>
      <c r="VOX10" s="62"/>
      <c r="VOY10" s="62"/>
      <c r="VOZ10" s="62"/>
      <c r="VPA10" s="62"/>
      <c r="VPB10" s="62"/>
      <c r="VPC10" s="62"/>
      <c r="VPD10" s="62"/>
      <c r="VPE10" s="62"/>
      <c r="VPF10" s="62"/>
      <c r="VPG10" s="62"/>
      <c r="VPH10" s="62"/>
      <c r="VPI10" s="62"/>
      <c r="VPJ10" s="62"/>
      <c r="VPK10" s="62"/>
      <c r="VPL10" s="62"/>
      <c r="VPM10" s="62"/>
      <c r="VPN10" s="62"/>
      <c r="VPO10" s="62"/>
      <c r="VPP10" s="62"/>
      <c r="VPQ10" s="62"/>
      <c r="VPR10" s="62"/>
      <c r="VPS10" s="62"/>
      <c r="VPT10" s="62"/>
      <c r="VPU10" s="62"/>
      <c r="VPV10" s="62"/>
      <c r="VPW10" s="62"/>
      <c r="VPX10" s="62"/>
      <c r="VPY10" s="62"/>
      <c r="VPZ10" s="62"/>
      <c r="VQA10" s="62"/>
      <c r="VQB10" s="62"/>
      <c r="VQC10" s="62"/>
      <c r="VQD10" s="62"/>
      <c r="VQE10" s="62"/>
      <c r="VQF10" s="62"/>
      <c r="VQG10" s="62"/>
      <c r="VQH10" s="62"/>
      <c r="VQI10" s="62"/>
      <c r="VQJ10" s="62"/>
      <c r="VQK10" s="62"/>
      <c r="VQL10" s="62"/>
      <c r="VQM10" s="62"/>
      <c r="VQN10" s="62"/>
      <c r="VQO10" s="62"/>
      <c r="VQP10" s="62"/>
      <c r="VQQ10" s="62"/>
      <c r="VQR10" s="62"/>
      <c r="VQS10" s="62"/>
      <c r="VQT10" s="62"/>
      <c r="VQU10" s="62"/>
      <c r="VQV10" s="62"/>
      <c r="VQW10" s="62"/>
      <c r="VQX10" s="62"/>
      <c r="VQY10" s="62"/>
      <c r="VQZ10" s="62"/>
      <c r="VRA10" s="62"/>
      <c r="VRB10" s="62"/>
      <c r="VRC10" s="62"/>
      <c r="VRD10" s="62"/>
      <c r="VRE10" s="62"/>
      <c r="VRF10" s="62"/>
      <c r="VRG10" s="62"/>
      <c r="VRH10" s="62"/>
      <c r="VRI10" s="62"/>
      <c r="VRJ10" s="62"/>
      <c r="VRK10" s="62"/>
      <c r="VRL10" s="62"/>
      <c r="VRM10" s="62"/>
      <c r="VRN10" s="62"/>
      <c r="VRO10" s="62"/>
      <c r="VRP10" s="62"/>
      <c r="VRQ10" s="62"/>
      <c r="VRR10" s="62"/>
      <c r="VRS10" s="62"/>
      <c r="VRT10" s="62"/>
      <c r="VRU10" s="62"/>
      <c r="VRV10" s="62"/>
      <c r="VRW10" s="62"/>
      <c r="VRX10" s="62"/>
      <c r="VRY10" s="62"/>
      <c r="VRZ10" s="62"/>
      <c r="VSA10" s="62"/>
      <c r="VSB10" s="62"/>
      <c r="VSC10" s="62"/>
      <c r="VSD10" s="62"/>
      <c r="VSE10" s="62"/>
      <c r="VSF10" s="62"/>
      <c r="VSG10" s="62"/>
      <c r="VSH10" s="62"/>
      <c r="VSI10" s="62"/>
      <c r="VSJ10" s="62"/>
      <c r="VSK10" s="62"/>
      <c r="VSL10" s="62"/>
      <c r="VSM10" s="62"/>
      <c r="VSN10" s="62"/>
      <c r="VSO10" s="62"/>
      <c r="VSP10" s="62"/>
      <c r="VSQ10" s="62"/>
      <c r="VSR10" s="62"/>
      <c r="VSS10" s="62"/>
      <c r="VST10" s="62"/>
      <c r="VSU10" s="62"/>
      <c r="VSV10" s="62"/>
      <c r="VSW10" s="62"/>
      <c r="VSX10" s="62"/>
      <c r="VSY10" s="62"/>
      <c r="VSZ10" s="62"/>
      <c r="VTA10" s="62"/>
      <c r="VTB10" s="62"/>
      <c r="VTC10" s="62"/>
      <c r="VTD10" s="62"/>
      <c r="VTE10" s="62"/>
      <c r="VTF10" s="62"/>
      <c r="VTG10" s="62"/>
      <c r="VTH10" s="62"/>
      <c r="VTI10" s="62"/>
      <c r="VTJ10" s="62"/>
      <c r="VTK10" s="62"/>
      <c r="VTL10" s="62"/>
      <c r="VTM10" s="62"/>
      <c r="VTN10" s="62"/>
      <c r="VTO10" s="62"/>
      <c r="VTP10" s="62"/>
      <c r="VTQ10" s="62"/>
      <c r="VTR10" s="62"/>
      <c r="VTS10" s="62"/>
      <c r="VTT10" s="62"/>
      <c r="VTU10" s="62"/>
      <c r="VTV10" s="62"/>
      <c r="VTW10" s="62"/>
      <c r="VTX10" s="62"/>
      <c r="VTY10" s="62"/>
      <c r="VTZ10" s="62"/>
      <c r="VUA10" s="62"/>
      <c r="VUB10" s="62"/>
      <c r="VUC10" s="62"/>
      <c r="VUD10" s="62"/>
      <c r="VUE10" s="62"/>
      <c r="VUF10" s="62"/>
      <c r="VUG10" s="62"/>
      <c r="VUH10" s="62"/>
      <c r="VUI10" s="62"/>
      <c r="VUJ10" s="62"/>
      <c r="VUK10" s="62"/>
      <c r="VUL10" s="62"/>
      <c r="VUM10" s="62"/>
      <c r="VUN10" s="62"/>
      <c r="VUO10" s="62"/>
      <c r="VUP10" s="62"/>
      <c r="VUQ10" s="62"/>
      <c r="VUR10" s="62"/>
      <c r="VUS10" s="62"/>
      <c r="VUT10" s="62"/>
      <c r="VUU10" s="62"/>
      <c r="VUV10" s="62"/>
      <c r="VUW10" s="62"/>
      <c r="VUX10" s="62"/>
      <c r="VUY10" s="62"/>
      <c r="VUZ10" s="62"/>
      <c r="VVA10" s="62"/>
      <c r="VVB10" s="62"/>
      <c r="VVC10" s="62"/>
      <c r="VVD10" s="62"/>
      <c r="VVE10" s="62"/>
      <c r="VVF10" s="62"/>
      <c r="VVG10" s="62"/>
      <c r="VVH10" s="62"/>
      <c r="VVI10" s="62"/>
      <c r="VVJ10" s="62"/>
      <c r="VVK10" s="62"/>
      <c r="VVL10" s="62"/>
      <c r="VVM10" s="62"/>
      <c r="VVN10" s="62"/>
      <c r="VVO10" s="62"/>
      <c r="VVP10" s="62"/>
      <c r="VVQ10" s="62"/>
      <c r="VVR10" s="62"/>
      <c r="VVS10" s="62"/>
      <c r="VVT10" s="62"/>
      <c r="VVU10" s="62"/>
      <c r="VVV10" s="62"/>
      <c r="VVW10" s="62"/>
      <c r="VVX10" s="62"/>
      <c r="VVY10" s="62"/>
      <c r="VVZ10" s="62"/>
      <c r="VWA10" s="62"/>
      <c r="VWB10" s="62"/>
      <c r="VWC10" s="62"/>
      <c r="VWD10" s="62"/>
      <c r="VWE10" s="62"/>
      <c r="VWF10" s="62"/>
      <c r="VWG10" s="62"/>
      <c r="VWH10" s="62"/>
      <c r="VWI10" s="62"/>
      <c r="VWJ10" s="62"/>
      <c r="VWK10" s="62"/>
      <c r="VWL10" s="62"/>
      <c r="VWM10" s="62"/>
      <c r="VWN10" s="62"/>
      <c r="VWO10" s="62"/>
      <c r="VWP10" s="62"/>
      <c r="VWQ10" s="62"/>
      <c r="VWR10" s="62"/>
      <c r="VWS10" s="62"/>
      <c r="VWT10" s="62"/>
      <c r="VWU10" s="62"/>
      <c r="VWV10" s="62"/>
      <c r="VWW10" s="62"/>
      <c r="VWX10" s="62"/>
      <c r="VWY10" s="62"/>
      <c r="VWZ10" s="62"/>
      <c r="VXA10" s="62"/>
      <c r="VXB10" s="62"/>
      <c r="VXC10" s="62"/>
      <c r="VXD10" s="62"/>
      <c r="VXE10" s="62"/>
      <c r="VXF10" s="62"/>
      <c r="VXG10" s="62"/>
      <c r="VXH10" s="62"/>
      <c r="VXI10" s="62"/>
      <c r="VXJ10" s="62"/>
      <c r="VXK10" s="62"/>
      <c r="VXL10" s="62"/>
      <c r="VXM10" s="62"/>
      <c r="VXN10" s="62"/>
      <c r="VXO10" s="62"/>
      <c r="VXP10" s="62"/>
      <c r="VXQ10" s="62"/>
      <c r="VXR10" s="62"/>
      <c r="VXS10" s="62"/>
      <c r="VXT10" s="62"/>
      <c r="VXU10" s="62"/>
      <c r="VXV10" s="62"/>
      <c r="VXW10" s="62"/>
      <c r="VXX10" s="62"/>
      <c r="VXY10" s="62"/>
      <c r="VXZ10" s="62"/>
      <c r="VYA10" s="62"/>
      <c r="VYB10" s="62"/>
      <c r="VYC10" s="62"/>
      <c r="VYD10" s="62"/>
      <c r="VYE10" s="62"/>
      <c r="VYF10" s="62"/>
      <c r="VYG10" s="62"/>
      <c r="VYH10" s="62"/>
      <c r="VYI10" s="62"/>
      <c r="VYJ10" s="62"/>
      <c r="VYK10" s="62"/>
      <c r="VYL10" s="62"/>
      <c r="VYM10" s="62"/>
      <c r="VYN10" s="62"/>
      <c r="VYO10" s="62"/>
      <c r="VYP10" s="62"/>
      <c r="VYQ10" s="62"/>
      <c r="VYR10" s="62"/>
      <c r="VYS10" s="62"/>
      <c r="VYT10" s="62"/>
      <c r="VYU10" s="62"/>
      <c r="VYV10" s="62"/>
      <c r="VYW10" s="62"/>
      <c r="VYX10" s="62"/>
      <c r="VYY10" s="62"/>
      <c r="VYZ10" s="62"/>
      <c r="VZA10" s="62"/>
      <c r="VZB10" s="62"/>
      <c r="VZC10" s="62"/>
      <c r="VZD10" s="62"/>
      <c r="VZE10" s="62"/>
      <c r="VZF10" s="62"/>
      <c r="VZG10" s="62"/>
      <c r="VZH10" s="62"/>
      <c r="VZI10" s="62"/>
      <c r="VZJ10" s="62"/>
      <c r="VZK10" s="62"/>
      <c r="VZL10" s="62"/>
      <c r="VZM10" s="62"/>
      <c r="VZN10" s="62"/>
      <c r="VZO10" s="62"/>
      <c r="VZP10" s="62"/>
      <c r="VZQ10" s="62"/>
      <c r="VZR10" s="62"/>
      <c r="VZS10" s="62"/>
      <c r="VZT10" s="62"/>
      <c r="VZU10" s="62"/>
      <c r="VZV10" s="62"/>
      <c r="VZW10" s="62"/>
      <c r="VZX10" s="62"/>
      <c r="VZY10" s="62"/>
      <c r="VZZ10" s="62"/>
      <c r="WAA10" s="62"/>
      <c r="WAB10" s="62"/>
      <c r="WAC10" s="62"/>
      <c r="WAD10" s="62"/>
      <c r="WAE10" s="62"/>
      <c r="WAF10" s="62"/>
      <c r="WAG10" s="62"/>
      <c r="WAH10" s="62"/>
      <c r="WAI10" s="62"/>
      <c r="WAJ10" s="62"/>
      <c r="WAK10" s="62"/>
      <c r="WAL10" s="62"/>
      <c r="WAM10" s="62"/>
      <c r="WAN10" s="62"/>
      <c r="WAO10" s="62"/>
      <c r="WAP10" s="62"/>
      <c r="WAQ10" s="62"/>
      <c r="WAR10" s="62"/>
      <c r="WAS10" s="62"/>
      <c r="WAT10" s="62"/>
      <c r="WAU10" s="62"/>
      <c r="WAV10" s="62"/>
      <c r="WAW10" s="62"/>
      <c r="WAX10" s="62"/>
      <c r="WAY10" s="62"/>
      <c r="WAZ10" s="62"/>
      <c r="WBA10" s="62"/>
      <c r="WBB10" s="62"/>
      <c r="WBC10" s="62"/>
      <c r="WBD10" s="62"/>
      <c r="WBE10" s="62"/>
      <c r="WBF10" s="62"/>
      <c r="WBG10" s="62"/>
      <c r="WBH10" s="62"/>
      <c r="WBI10" s="62"/>
      <c r="WBJ10" s="62"/>
      <c r="WBK10" s="62"/>
      <c r="WBL10" s="62"/>
      <c r="WBM10" s="62"/>
      <c r="WBN10" s="62"/>
      <c r="WBO10" s="62"/>
      <c r="WBP10" s="62"/>
      <c r="WBQ10" s="62"/>
      <c r="WBR10" s="62"/>
      <c r="WBS10" s="62"/>
      <c r="WBT10" s="62"/>
      <c r="WBU10" s="62"/>
      <c r="WBV10" s="62"/>
      <c r="WBW10" s="62"/>
      <c r="WBX10" s="62"/>
      <c r="WBY10" s="62"/>
      <c r="WBZ10" s="62"/>
      <c r="WCA10" s="62"/>
      <c r="WCB10" s="62"/>
      <c r="WCC10" s="62"/>
      <c r="WCD10" s="62"/>
      <c r="WCE10" s="62"/>
      <c r="WCF10" s="62"/>
      <c r="WCG10" s="62"/>
      <c r="WCH10" s="62"/>
      <c r="WCI10" s="62"/>
      <c r="WCJ10" s="62"/>
      <c r="WCK10" s="62"/>
      <c r="WCL10" s="62"/>
      <c r="WCM10" s="62"/>
      <c r="WCN10" s="62"/>
      <c r="WCO10" s="62"/>
      <c r="WCP10" s="62"/>
      <c r="WCQ10" s="62"/>
      <c r="WCR10" s="62"/>
      <c r="WCS10" s="62"/>
      <c r="WCT10" s="62"/>
      <c r="WCU10" s="62"/>
      <c r="WCV10" s="62"/>
      <c r="WCW10" s="62"/>
      <c r="WCX10" s="62"/>
      <c r="WCY10" s="62"/>
      <c r="WCZ10" s="62"/>
      <c r="WDA10" s="62"/>
      <c r="WDB10" s="62"/>
      <c r="WDC10" s="62"/>
      <c r="WDD10" s="62"/>
      <c r="WDE10" s="62"/>
      <c r="WDF10" s="62"/>
      <c r="WDG10" s="62"/>
      <c r="WDH10" s="62"/>
      <c r="WDI10" s="62"/>
      <c r="WDJ10" s="62"/>
      <c r="WDK10" s="62"/>
      <c r="WDL10" s="62"/>
      <c r="WDM10" s="62"/>
      <c r="WDN10" s="62"/>
      <c r="WDO10" s="62"/>
      <c r="WDP10" s="62"/>
      <c r="WDQ10" s="62"/>
      <c r="WDR10" s="62"/>
      <c r="WDS10" s="62"/>
      <c r="WDT10" s="62"/>
      <c r="WDU10" s="62"/>
      <c r="WDV10" s="62"/>
      <c r="WDW10" s="62"/>
      <c r="WDX10" s="62"/>
      <c r="WDY10" s="62"/>
      <c r="WDZ10" s="62"/>
      <c r="WEA10" s="62"/>
      <c r="WEB10" s="62"/>
      <c r="WEC10" s="62"/>
      <c r="WED10" s="62"/>
      <c r="WEE10" s="62"/>
      <c r="WEF10" s="62"/>
      <c r="WEG10" s="62"/>
      <c r="WEH10" s="62"/>
      <c r="WEI10" s="62"/>
      <c r="WEJ10" s="62"/>
      <c r="WEK10" s="62"/>
      <c r="WEL10" s="62"/>
      <c r="WEM10" s="62"/>
      <c r="WEN10" s="62"/>
      <c r="WEO10" s="62"/>
      <c r="WEP10" s="62"/>
      <c r="WEQ10" s="62"/>
      <c r="WER10" s="62"/>
      <c r="WES10" s="62"/>
      <c r="WET10" s="62"/>
      <c r="WEU10" s="62"/>
      <c r="WEV10" s="62"/>
      <c r="WEW10" s="62"/>
      <c r="WEX10" s="62"/>
      <c r="WEY10" s="62"/>
      <c r="WEZ10" s="62"/>
      <c r="WFA10" s="62"/>
      <c r="WFB10" s="62"/>
      <c r="WFC10" s="62"/>
      <c r="WFD10" s="62"/>
      <c r="WFE10" s="62"/>
      <c r="WFF10" s="62"/>
      <c r="WFG10" s="62"/>
      <c r="WFH10" s="62"/>
      <c r="WFI10" s="62"/>
      <c r="WFJ10" s="62"/>
      <c r="WFK10" s="62"/>
      <c r="WFL10" s="62"/>
      <c r="WFM10" s="62"/>
      <c r="WFN10" s="62"/>
      <c r="WFO10" s="62"/>
      <c r="WFP10" s="62"/>
      <c r="WFQ10" s="62"/>
      <c r="WFR10" s="62"/>
      <c r="WFS10" s="62"/>
      <c r="WFT10" s="62"/>
      <c r="WFU10" s="62"/>
      <c r="WFV10" s="62"/>
      <c r="WFW10" s="62"/>
      <c r="WFX10" s="62"/>
      <c r="WFY10" s="62"/>
      <c r="WFZ10" s="62"/>
      <c r="WGA10" s="62"/>
      <c r="WGB10" s="62"/>
      <c r="WGC10" s="62"/>
      <c r="WGD10" s="62"/>
      <c r="WGE10" s="62"/>
      <c r="WGF10" s="62"/>
      <c r="WGG10" s="62"/>
      <c r="WGH10" s="62"/>
      <c r="WGI10" s="62"/>
      <c r="WGJ10" s="62"/>
      <c r="WGK10" s="62"/>
      <c r="WGL10" s="62"/>
      <c r="WGM10" s="62"/>
      <c r="WGN10" s="62"/>
      <c r="WGO10" s="62"/>
      <c r="WGP10" s="62"/>
      <c r="WGQ10" s="62"/>
      <c r="WGR10" s="62"/>
      <c r="WGS10" s="62"/>
      <c r="WGT10" s="62"/>
      <c r="WGU10" s="62"/>
      <c r="WGV10" s="62"/>
      <c r="WGW10" s="62"/>
      <c r="WGX10" s="62"/>
      <c r="WGY10" s="62"/>
      <c r="WGZ10" s="62"/>
      <c r="WHA10" s="62"/>
      <c r="WHB10" s="62"/>
      <c r="WHC10" s="62"/>
      <c r="WHD10" s="62"/>
      <c r="WHE10" s="62"/>
      <c r="WHF10" s="62"/>
      <c r="WHG10" s="62"/>
      <c r="WHH10" s="62"/>
      <c r="WHI10" s="62"/>
      <c r="WHJ10" s="62"/>
      <c r="WHK10" s="62"/>
      <c r="WHL10" s="62"/>
      <c r="WHM10" s="62"/>
      <c r="WHN10" s="62"/>
      <c r="WHO10" s="62"/>
      <c r="WHP10" s="62"/>
      <c r="WHQ10" s="62"/>
      <c r="WHR10" s="62"/>
      <c r="WHS10" s="62"/>
      <c r="WHT10" s="62"/>
      <c r="WHU10" s="62"/>
      <c r="WHV10" s="62"/>
      <c r="WHW10" s="62"/>
      <c r="WHX10" s="62"/>
      <c r="WHY10" s="62"/>
      <c r="WHZ10" s="62"/>
      <c r="WIA10" s="62"/>
      <c r="WIB10" s="62"/>
      <c r="WIC10" s="62"/>
      <c r="WID10" s="62"/>
      <c r="WIE10" s="62"/>
      <c r="WIF10" s="62"/>
      <c r="WIG10" s="62"/>
      <c r="WIH10" s="62"/>
      <c r="WII10" s="62"/>
      <c r="WIJ10" s="62"/>
      <c r="WIK10" s="62"/>
      <c r="WIL10" s="62"/>
      <c r="WIM10" s="62"/>
      <c r="WIN10" s="62"/>
      <c r="WIO10" s="62"/>
      <c r="WIP10" s="62"/>
      <c r="WIQ10" s="62"/>
      <c r="WIR10" s="62"/>
      <c r="WIS10" s="62"/>
      <c r="WIT10" s="62"/>
      <c r="WIU10" s="62"/>
      <c r="WIV10" s="62"/>
      <c r="WIW10" s="62"/>
      <c r="WIX10" s="62"/>
      <c r="WIY10" s="62"/>
      <c r="WIZ10" s="62"/>
      <c r="WJA10" s="62"/>
      <c r="WJB10" s="62"/>
      <c r="WJC10" s="62"/>
      <c r="WJD10" s="62"/>
      <c r="WJE10" s="62"/>
      <c r="WJF10" s="62"/>
      <c r="WJG10" s="62"/>
      <c r="WJH10" s="62"/>
      <c r="WJI10" s="62"/>
      <c r="WJJ10" s="62"/>
      <c r="WJK10" s="62"/>
      <c r="WJL10" s="62"/>
      <c r="WJM10" s="62"/>
      <c r="WJN10" s="62"/>
      <c r="WJO10" s="62"/>
      <c r="WJP10" s="62"/>
      <c r="WJQ10" s="62"/>
      <c r="WJR10" s="62"/>
      <c r="WJS10" s="62"/>
      <c r="WJT10" s="62"/>
      <c r="WJU10" s="62"/>
      <c r="WJV10" s="62"/>
      <c r="WJW10" s="62"/>
      <c r="WJX10" s="62"/>
      <c r="WJY10" s="62"/>
      <c r="WJZ10" s="62"/>
      <c r="WKA10" s="62"/>
      <c r="WKB10" s="62"/>
      <c r="WKC10" s="62"/>
      <c r="WKD10" s="62"/>
      <c r="WKE10" s="62"/>
      <c r="WKF10" s="62"/>
      <c r="WKG10" s="62"/>
      <c r="WKH10" s="62"/>
      <c r="WKI10" s="62"/>
      <c r="WKJ10" s="62"/>
      <c r="WKK10" s="62"/>
      <c r="WKL10" s="62"/>
      <c r="WKM10" s="62"/>
      <c r="WKN10" s="62"/>
      <c r="WKO10" s="62"/>
      <c r="WKP10" s="62"/>
      <c r="WKQ10" s="62"/>
      <c r="WKR10" s="62"/>
      <c r="WKS10" s="62"/>
      <c r="WKT10" s="62"/>
      <c r="WKU10" s="62"/>
      <c r="WKV10" s="62"/>
      <c r="WKW10" s="62"/>
      <c r="WKX10" s="62"/>
      <c r="WKY10" s="62"/>
      <c r="WKZ10" s="62"/>
      <c r="WLA10" s="62"/>
      <c r="WLB10" s="62"/>
      <c r="WLC10" s="62"/>
      <c r="WLD10" s="62"/>
      <c r="WLE10" s="62"/>
      <c r="WLF10" s="62"/>
      <c r="WLG10" s="62"/>
      <c r="WLH10" s="62"/>
      <c r="WLI10" s="62"/>
      <c r="WLJ10" s="62"/>
      <c r="WLK10" s="62"/>
      <c r="WLL10" s="62"/>
      <c r="WLM10" s="62"/>
      <c r="WLN10" s="62"/>
      <c r="WLO10" s="62"/>
      <c r="WLP10" s="62"/>
      <c r="WLQ10" s="62"/>
      <c r="WLR10" s="62"/>
      <c r="WLS10" s="62"/>
      <c r="WLT10" s="62"/>
      <c r="WLU10" s="62"/>
      <c r="WLV10" s="62"/>
      <c r="WLW10" s="62"/>
      <c r="WLX10" s="62"/>
      <c r="WLY10" s="62"/>
      <c r="WLZ10" s="62"/>
      <c r="WMA10" s="62"/>
      <c r="WMB10" s="62"/>
      <c r="WMC10" s="62"/>
      <c r="WMD10" s="62"/>
      <c r="WME10" s="62"/>
      <c r="WMF10" s="62"/>
      <c r="WMG10" s="62"/>
      <c r="WMH10" s="62"/>
      <c r="WMI10" s="62"/>
      <c r="WMJ10" s="62"/>
      <c r="WMK10" s="62"/>
      <c r="WML10" s="62"/>
      <c r="WMM10" s="62"/>
      <c r="WMN10" s="62"/>
      <c r="WMO10" s="62"/>
      <c r="WMP10" s="62"/>
      <c r="WMQ10" s="62"/>
      <c r="WMR10" s="62"/>
      <c r="WMS10" s="62"/>
      <c r="WMT10" s="62"/>
      <c r="WMU10" s="62"/>
      <c r="WMV10" s="62"/>
      <c r="WMW10" s="62"/>
      <c r="WMX10" s="62"/>
      <c r="WMY10" s="62"/>
      <c r="WMZ10" s="62"/>
      <c r="WNA10" s="62"/>
      <c r="WNB10" s="62"/>
      <c r="WNC10" s="62"/>
      <c r="WND10" s="62"/>
      <c r="WNE10" s="62"/>
      <c r="WNF10" s="62"/>
      <c r="WNG10" s="62"/>
      <c r="WNH10" s="62"/>
      <c r="WNI10" s="62"/>
      <c r="WNJ10" s="62"/>
      <c r="WNK10" s="62"/>
      <c r="WNL10" s="62"/>
      <c r="WNM10" s="62"/>
      <c r="WNN10" s="62"/>
      <c r="WNO10" s="62"/>
      <c r="WNP10" s="62"/>
      <c r="WNQ10" s="62"/>
      <c r="WNR10" s="62"/>
      <c r="WNS10" s="62"/>
      <c r="WNT10" s="62"/>
      <c r="WNU10" s="62"/>
      <c r="WNV10" s="62"/>
      <c r="WNW10" s="62"/>
      <c r="WNX10" s="62"/>
      <c r="WNY10" s="62"/>
      <c r="WNZ10" s="62"/>
      <c r="WOA10" s="62"/>
      <c r="WOB10" s="62"/>
      <c r="WOC10" s="62"/>
      <c r="WOD10" s="62"/>
      <c r="WOE10" s="62"/>
      <c r="WOF10" s="62"/>
      <c r="WOG10" s="62"/>
      <c r="WOH10" s="62"/>
      <c r="WOI10" s="62"/>
      <c r="WOJ10" s="62"/>
      <c r="WOK10" s="62"/>
      <c r="WOL10" s="62"/>
      <c r="WOM10" s="62"/>
      <c r="WON10" s="62"/>
      <c r="WOO10" s="62"/>
      <c r="WOP10" s="62"/>
      <c r="WOQ10" s="62"/>
      <c r="WOR10" s="62"/>
      <c r="WOS10" s="62"/>
      <c r="WOT10" s="62"/>
      <c r="WOU10" s="62"/>
      <c r="WOV10" s="62"/>
      <c r="WOW10" s="62"/>
      <c r="WOX10" s="62"/>
      <c r="WOY10" s="62"/>
      <c r="WOZ10" s="62"/>
      <c r="WPA10" s="62"/>
      <c r="WPB10" s="62"/>
      <c r="WPC10" s="62"/>
      <c r="WPD10" s="62"/>
      <c r="WPE10" s="62"/>
      <c r="WPF10" s="62"/>
      <c r="WPG10" s="62"/>
      <c r="WPH10" s="62"/>
      <c r="WPI10" s="62"/>
      <c r="WPJ10" s="62"/>
      <c r="WPK10" s="62"/>
      <c r="WPL10" s="62"/>
      <c r="WPM10" s="62"/>
      <c r="WPN10" s="62"/>
      <c r="WPO10" s="62"/>
      <c r="WPP10" s="62"/>
      <c r="WPQ10" s="62"/>
      <c r="WPR10" s="62"/>
      <c r="WPS10" s="62"/>
      <c r="WPT10" s="62"/>
      <c r="WPU10" s="62"/>
      <c r="WPV10" s="62"/>
      <c r="WPW10" s="62"/>
      <c r="WPX10" s="62"/>
      <c r="WPY10" s="62"/>
      <c r="WPZ10" s="62"/>
      <c r="WQA10" s="62"/>
      <c r="WQB10" s="62"/>
      <c r="WQC10" s="62"/>
      <c r="WQD10" s="62"/>
      <c r="WQE10" s="62"/>
      <c r="WQF10" s="62"/>
      <c r="WQG10" s="62"/>
      <c r="WQH10" s="62"/>
      <c r="WQI10" s="62"/>
      <c r="WQJ10" s="62"/>
      <c r="WQK10" s="62"/>
      <c r="WQL10" s="62"/>
      <c r="WQM10" s="62"/>
      <c r="WQN10" s="62"/>
      <c r="WQO10" s="62"/>
      <c r="WQP10" s="62"/>
      <c r="WQQ10" s="62"/>
      <c r="WQR10" s="62"/>
      <c r="WQS10" s="62"/>
      <c r="WQT10" s="62"/>
      <c r="WQU10" s="62"/>
      <c r="WQV10" s="62"/>
      <c r="WQW10" s="62"/>
      <c r="WQX10" s="62"/>
      <c r="WQY10" s="62"/>
      <c r="WQZ10" s="62"/>
      <c r="WRA10" s="62"/>
      <c r="WRB10" s="62"/>
      <c r="WRC10" s="62"/>
      <c r="WRD10" s="62"/>
      <c r="WRE10" s="62"/>
      <c r="WRF10" s="62"/>
      <c r="WRG10" s="62"/>
      <c r="WRH10" s="62"/>
      <c r="WRI10" s="62"/>
      <c r="WRJ10" s="62"/>
      <c r="WRK10" s="62"/>
      <c r="WRL10" s="62"/>
      <c r="WRM10" s="62"/>
      <c r="WRN10" s="62"/>
      <c r="WRO10" s="62"/>
      <c r="WRP10" s="62"/>
      <c r="WRQ10" s="62"/>
      <c r="WRR10" s="62"/>
      <c r="WRS10" s="62"/>
      <c r="WRT10" s="62"/>
      <c r="WRU10" s="62"/>
      <c r="WRV10" s="62"/>
      <c r="WRW10" s="62"/>
      <c r="WRX10" s="62"/>
      <c r="WRY10" s="62"/>
      <c r="WRZ10" s="62"/>
      <c r="WSA10" s="62"/>
      <c r="WSB10" s="62"/>
      <c r="WSC10" s="62"/>
      <c r="WSD10" s="62"/>
      <c r="WSE10" s="62"/>
      <c r="WSF10" s="62"/>
      <c r="WSG10" s="62"/>
      <c r="WSH10" s="62"/>
      <c r="WSI10" s="62"/>
      <c r="WSJ10" s="62"/>
      <c r="WSK10" s="62"/>
      <c r="WSL10" s="62"/>
      <c r="WSM10" s="62"/>
      <c r="WSN10" s="62"/>
      <c r="WSO10" s="62"/>
      <c r="WSP10" s="62"/>
      <c r="WSQ10" s="62"/>
      <c r="WSR10" s="62"/>
      <c r="WSS10" s="62"/>
      <c r="WST10" s="62"/>
      <c r="WSU10" s="62"/>
      <c r="WSV10" s="62"/>
      <c r="WSW10" s="62"/>
      <c r="WSX10" s="62"/>
      <c r="WSY10" s="62"/>
      <c r="WSZ10" s="62"/>
      <c r="WTA10" s="62"/>
      <c r="WTB10" s="62"/>
      <c r="WTC10" s="62"/>
      <c r="WTD10" s="62"/>
      <c r="WTE10" s="62"/>
      <c r="WTF10" s="62"/>
      <c r="WTG10" s="62"/>
      <c r="WTH10" s="62"/>
      <c r="WTI10" s="62"/>
      <c r="WTJ10" s="62"/>
      <c r="WTK10" s="62"/>
      <c r="WTL10" s="62"/>
      <c r="WTM10" s="62"/>
      <c r="WTN10" s="62"/>
      <c r="WTO10" s="62"/>
      <c r="WTP10" s="62"/>
      <c r="WTQ10" s="62"/>
      <c r="WTR10" s="62"/>
      <c r="WTS10" s="62"/>
      <c r="WTT10" s="62"/>
      <c r="WTU10" s="62"/>
      <c r="WTV10" s="62"/>
      <c r="WTW10" s="62"/>
      <c r="WTX10" s="62"/>
      <c r="WTY10" s="62"/>
      <c r="WTZ10" s="62"/>
      <c r="WUA10" s="62"/>
      <c r="WUB10" s="62"/>
      <c r="WUC10" s="62"/>
      <c r="WUD10" s="62"/>
      <c r="WUE10" s="62"/>
      <c r="WUF10" s="62"/>
      <c r="WUG10" s="62"/>
      <c r="WUH10" s="62"/>
      <c r="WUI10" s="62"/>
      <c r="WUJ10" s="62"/>
      <c r="WUK10" s="62"/>
      <c r="WUL10" s="62"/>
      <c r="WUM10" s="62"/>
      <c r="WUN10" s="62"/>
      <c r="WUO10" s="62"/>
      <c r="WUP10" s="62"/>
      <c r="WUQ10" s="62"/>
      <c r="WUR10" s="62"/>
      <c r="WUS10" s="62"/>
      <c r="WUT10" s="62"/>
      <c r="WUU10" s="62"/>
      <c r="WUV10" s="62"/>
      <c r="WUW10" s="62"/>
      <c r="WUX10" s="62"/>
      <c r="WUY10" s="62"/>
      <c r="WUZ10" s="62"/>
      <c r="WVA10" s="62"/>
      <c r="WVB10" s="62"/>
      <c r="WVC10" s="62"/>
      <c r="WVD10" s="62"/>
      <c r="WVE10" s="62"/>
      <c r="WVF10" s="62"/>
      <c r="WVG10" s="62"/>
      <c r="WVH10" s="62"/>
      <c r="WVI10" s="62"/>
      <c r="WVJ10" s="62"/>
      <c r="WVK10" s="62"/>
      <c r="WVL10" s="62"/>
      <c r="WVM10" s="62"/>
      <c r="WVN10" s="62"/>
      <c r="WVO10" s="62"/>
      <c r="WVP10" s="62"/>
      <c r="WVQ10" s="62"/>
      <c r="WVR10" s="62"/>
      <c r="WVS10" s="62"/>
      <c r="WVT10" s="62"/>
      <c r="WVU10" s="62"/>
      <c r="WVV10" s="62"/>
      <c r="WVW10" s="62"/>
      <c r="WVX10" s="62"/>
      <c r="WVY10" s="62"/>
      <c r="WVZ10" s="62"/>
      <c r="WWA10" s="62"/>
      <c r="WWB10" s="62"/>
      <c r="WWC10" s="62"/>
      <c r="WWD10" s="62"/>
      <c r="WWE10" s="62"/>
      <c r="WWF10" s="62"/>
      <c r="WWG10" s="62"/>
      <c r="WWH10" s="62"/>
      <c r="WWI10" s="62"/>
      <c r="WWJ10" s="62"/>
      <c r="WWK10" s="62"/>
      <c r="WWL10" s="62"/>
      <c r="WWM10" s="62"/>
      <c r="WWN10" s="62"/>
      <c r="WWO10" s="62"/>
      <c r="WWP10" s="62"/>
      <c r="WWQ10" s="62"/>
      <c r="WWR10" s="62"/>
      <c r="WWS10" s="62"/>
      <c r="WWT10" s="62"/>
      <c r="WWU10" s="62"/>
      <c r="WWV10" s="62"/>
      <c r="WWW10" s="62"/>
      <c r="WWX10" s="62"/>
      <c r="WWY10" s="62"/>
      <c r="WWZ10" s="62"/>
      <c r="WXA10" s="62"/>
      <c r="WXB10" s="62"/>
      <c r="WXC10" s="62"/>
      <c r="WXD10" s="62"/>
      <c r="WXE10" s="62"/>
      <c r="WXF10" s="62"/>
      <c r="WXG10" s="62"/>
      <c r="WXH10" s="62"/>
      <c r="WXI10" s="62"/>
      <c r="WXJ10" s="62"/>
      <c r="WXK10" s="62"/>
      <c r="WXL10" s="62"/>
      <c r="WXM10" s="62"/>
      <c r="WXN10" s="62"/>
      <c r="WXO10" s="62"/>
      <c r="WXP10" s="62"/>
      <c r="WXQ10" s="62"/>
      <c r="WXR10" s="62"/>
      <c r="WXS10" s="62"/>
      <c r="WXT10" s="62"/>
      <c r="WXU10" s="62"/>
      <c r="WXV10" s="62"/>
      <c r="WXW10" s="62"/>
      <c r="WXX10" s="62"/>
      <c r="WXY10" s="62"/>
      <c r="WXZ10" s="62"/>
      <c r="WYA10" s="62"/>
      <c r="WYB10" s="62"/>
      <c r="WYC10" s="62"/>
      <c r="WYD10" s="62"/>
      <c r="WYE10" s="62"/>
      <c r="WYF10" s="62"/>
      <c r="WYG10" s="62"/>
      <c r="WYH10" s="62"/>
      <c r="WYI10" s="62"/>
      <c r="WYJ10" s="62"/>
      <c r="WYK10" s="62"/>
      <c r="WYL10" s="62"/>
      <c r="WYM10" s="62"/>
      <c r="WYN10" s="62"/>
      <c r="WYO10" s="62"/>
      <c r="WYP10" s="62"/>
      <c r="WYQ10" s="62"/>
      <c r="WYR10" s="62"/>
      <c r="WYS10" s="62"/>
      <c r="WYT10" s="62"/>
      <c r="WYU10" s="62"/>
      <c r="WYV10" s="62"/>
      <c r="WYW10" s="62"/>
      <c r="WYX10" s="62"/>
      <c r="WYY10" s="62"/>
      <c r="WYZ10" s="62"/>
      <c r="WZA10" s="62"/>
      <c r="WZB10" s="62"/>
      <c r="WZC10" s="62"/>
      <c r="WZD10" s="62"/>
      <c r="WZE10" s="62"/>
      <c r="WZF10" s="62"/>
      <c r="WZG10" s="62"/>
      <c r="WZH10" s="62"/>
      <c r="WZI10" s="62"/>
      <c r="WZJ10" s="62"/>
      <c r="WZK10" s="62"/>
      <c r="WZL10" s="62"/>
      <c r="WZM10" s="62"/>
      <c r="WZN10" s="62"/>
      <c r="WZO10" s="62"/>
      <c r="WZP10" s="62"/>
      <c r="WZQ10" s="62"/>
      <c r="WZR10" s="62"/>
      <c r="WZS10" s="62"/>
      <c r="WZT10" s="62"/>
      <c r="WZU10" s="62"/>
      <c r="WZV10" s="62"/>
      <c r="WZW10" s="62"/>
      <c r="WZX10" s="62"/>
      <c r="WZY10" s="62"/>
      <c r="WZZ10" s="62"/>
      <c r="XAA10" s="62"/>
      <c r="XAB10" s="62"/>
      <c r="XAC10" s="62"/>
      <c r="XAD10" s="62"/>
      <c r="XAE10" s="62"/>
      <c r="XAF10" s="62"/>
      <c r="XAG10" s="62"/>
      <c r="XAH10" s="62"/>
      <c r="XAI10" s="62"/>
      <c r="XAJ10" s="62"/>
      <c r="XAK10" s="62"/>
      <c r="XAL10" s="62"/>
      <c r="XAM10" s="62"/>
      <c r="XAN10" s="62"/>
      <c r="XAO10" s="62"/>
      <c r="XAP10" s="62"/>
      <c r="XAQ10" s="62"/>
      <c r="XAR10" s="62"/>
      <c r="XAS10" s="62"/>
      <c r="XAT10" s="62"/>
      <c r="XAU10" s="62"/>
      <c r="XAV10" s="62"/>
      <c r="XAW10" s="62"/>
      <c r="XAX10" s="62"/>
      <c r="XAY10" s="62"/>
      <c r="XAZ10" s="62"/>
      <c r="XBA10" s="62"/>
      <c r="XBB10" s="62"/>
      <c r="XBC10" s="62"/>
      <c r="XBD10" s="62"/>
      <c r="XBE10" s="62"/>
      <c r="XBF10" s="62"/>
      <c r="XBG10" s="62"/>
      <c r="XBH10" s="62"/>
      <c r="XBI10" s="62"/>
      <c r="XBJ10" s="62"/>
      <c r="XBK10" s="62"/>
      <c r="XBL10" s="62"/>
      <c r="XBM10" s="62"/>
      <c r="XBN10" s="62"/>
      <c r="XBO10" s="62"/>
      <c r="XBP10" s="62"/>
      <c r="XBQ10" s="62"/>
      <c r="XBR10" s="62"/>
      <c r="XBS10" s="62"/>
      <c r="XBT10" s="62"/>
      <c r="XBU10" s="62"/>
      <c r="XBV10" s="62"/>
      <c r="XBW10" s="62"/>
      <c r="XBX10" s="62"/>
      <c r="XBY10" s="62"/>
      <c r="XBZ10" s="62"/>
      <c r="XCA10" s="62"/>
      <c r="XCB10" s="62"/>
      <c r="XCC10" s="62"/>
      <c r="XCD10" s="62"/>
      <c r="XCE10" s="62"/>
      <c r="XCF10" s="62"/>
      <c r="XCG10" s="62"/>
      <c r="XCH10" s="62"/>
      <c r="XCI10" s="62"/>
      <c r="XCJ10" s="62"/>
      <c r="XCK10" s="62"/>
      <c r="XCL10" s="62"/>
      <c r="XCM10" s="62"/>
      <c r="XCN10" s="62"/>
      <c r="XCO10" s="62"/>
      <c r="XCP10" s="62"/>
      <c r="XCQ10" s="62"/>
      <c r="XCR10" s="62"/>
      <c r="XCS10" s="62"/>
      <c r="XCT10" s="62"/>
      <c r="XCU10" s="62"/>
      <c r="XCV10" s="62"/>
      <c r="XCW10" s="62"/>
      <c r="XCX10" s="62"/>
      <c r="XCY10" s="62"/>
      <c r="XCZ10" s="62"/>
      <c r="XDA10" s="62"/>
      <c r="XDB10" s="62"/>
      <c r="XDC10" s="62"/>
      <c r="XDD10" s="62"/>
      <c r="XDE10" s="62"/>
      <c r="XDF10" s="62"/>
      <c r="XDG10" s="62"/>
      <c r="XDH10" s="62"/>
      <c r="XDI10" s="62"/>
      <c r="XDJ10" s="62"/>
      <c r="XDK10" s="62"/>
      <c r="XDL10" s="62"/>
      <c r="XDM10" s="62"/>
      <c r="XDN10" s="62"/>
      <c r="XDO10" s="62"/>
      <c r="XDP10" s="62"/>
      <c r="XDQ10" s="62"/>
      <c r="XDR10" s="62"/>
      <c r="XDS10" s="62"/>
      <c r="XDT10" s="62"/>
      <c r="XDU10" s="62"/>
      <c r="XDV10" s="62"/>
      <c r="XDW10" s="62"/>
      <c r="XDX10" s="62"/>
      <c r="XDY10" s="62"/>
    </row>
    <row r="11" spans="1:16353" s="61" customFormat="1" ht="34.9" customHeight="1">
      <c r="A11" s="62">
        <f t="shared" si="5"/>
        <v>9</v>
      </c>
      <c r="C11" s="62"/>
      <c r="D11" s="38">
        <f t="shared" si="0"/>
        <v>9</v>
      </c>
      <c r="E11" s="71">
        <f t="shared" ref="E11" si="10">IF(I11=0,0,CONCATENATE(идентификатор_2,D11))</f>
        <v>0</v>
      </c>
      <c r="F11" s="153" t="s">
        <v>111</v>
      </c>
      <c r="G11" s="39"/>
      <c r="H11" s="42"/>
      <c r="I11" s="32"/>
      <c r="J11" s="32"/>
      <c r="K11" s="32"/>
      <c r="L11" s="32"/>
      <c r="M11" s="33"/>
      <c r="N11" s="32"/>
      <c r="O11" s="33"/>
      <c r="P11" s="34"/>
      <c r="Q11" s="33"/>
      <c r="R11" s="32" t="str">
        <f>IF(Вводная!C36=0,0,"ПП")</f>
        <v>ПП</v>
      </c>
      <c r="S11" s="33" t="str">
        <f>IF(Вводная!C35=0,0,"Сб")</f>
        <v>Сб</v>
      </c>
      <c r="T11" s="32" t="str">
        <f>IF(Вводная!C34=0,0,"Сц")</f>
        <v>Сц</v>
      </c>
      <c r="U11" s="33" t="str">
        <f>IF(Вводная!C33=0,0,"Мт")</f>
        <v>Мт</v>
      </c>
      <c r="V11" s="32" t="str">
        <f>IF(Вводная!C32=0,0,"А")</f>
        <v>А</v>
      </c>
      <c r="W11" s="32" t="str">
        <f>IF(Вводная!C31=0,0,"Фт")</f>
        <v>Фт</v>
      </c>
      <c r="X11" s="32">
        <f>IF(I11=0,0,VLOOKUP($X$1,участники_2,2,FALSE))</f>
        <v>0</v>
      </c>
      <c r="Y11" s="32">
        <f>IF(I11=0,0,VLOOKUP($Y$1,участники_2,2,FALSE))</f>
        <v>0</v>
      </c>
      <c r="Z11" s="32">
        <f>IF(I11=0,0,VLOOKUP($Z$1,участники_2,2,FALSE))</f>
        <v>0</v>
      </c>
      <c r="AA11" s="32">
        <f>IF(I11=0,0,VLOOKUP($AA$1,участники_2,2,FALSE))</f>
        <v>0</v>
      </c>
      <c r="AB11" s="32"/>
      <c r="AC11" s="32" t="s">
        <v>30</v>
      </c>
      <c r="AD11" s="40"/>
      <c r="AE11" s="40" t="s">
        <v>100</v>
      </c>
      <c r="AF11" s="66">
        <f>IF(I11=0,0,срок_2)</f>
        <v>0</v>
      </c>
      <c r="AG11" s="66">
        <f>IF(I11=0,0,IF(J11=0,"нет в заказе",IF(I11=0,0,VLOOKUP($AG$1,позиции_2,2,FALSE))))</f>
        <v>0</v>
      </c>
      <c r="AH11" s="66">
        <f>IF(I11=0,0,IF(J11=0,"нет в заказе",IF(I11=0,0,VLOOKUP($AG$1,позиции_2,3,FALSE))))</f>
        <v>0</v>
      </c>
      <c r="AI11" s="66">
        <f>IF(I11=0,0,IF(K11=0,"нет в заказе",IF(I11=0,0,VLOOKUP($AI$1,позиции_2,2,FALSE))))</f>
        <v>0</v>
      </c>
      <c r="AJ11" s="66">
        <f>IF(I11=0,0,IF(K11=0,"нет в заказе",IF(I11=0,0,VLOOKUP($AI$1,позиции_2,3,FALSE))))</f>
        <v>0</v>
      </c>
      <c r="AK11" s="66">
        <f>IF(I11=0,0,IF(L11=0,"нет в заказе",IF(I11=0,0,VLOOKUP($AK$1,позиции_2,2,FALSE))))</f>
        <v>0</v>
      </c>
      <c r="AL11" s="66">
        <f>IF(I11=0,0,IF(L11=0,"нет в заказе",IF(I11=0,0,VLOOKUP($AK$1,позиции_2,3,FALSE))))</f>
        <v>0</v>
      </c>
      <c r="AM11" s="66">
        <f>IF(I11=0,0,IF(M11=0,"нет в заказе",IF(I11=0,0,VLOOKUP($AM$1,позиции_2,2,FALSE))))</f>
        <v>0</v>
      </c>
      <c r="AN11" s="66">
        <f>IF(I11=0,0,IF(M11=0,"нет в заказе",IF(I11=0,0,VLOOKUP($AM$1,позиции_2,3,FALSE))))</f>
        <v>0</v>
      </c>
      <c r="AO11" s="66">
        <f>IF(I11=0,0,IF(N11=0,"нет в заказе",IF(I11=0,0,VLOOKUP($AO$1,позиции_2,2,FALSE))))</f>
        <v>0</v>
      </c>
      <c r="AP11" s="66">
        <f>IF(I11=0,0,IF(N11=0,"нет в заказе",IF(I11=0,0,VLOOKUP($AO$1,позиции_2,3,FALSE))))</f>
        <v>0</v>
      </c>
      <c r="AQ11" s="66">
        <f>IF(I11=0,0,IF(O11=0,"нет в заказе",IF(I11=0,0,VLOOKUP($AQ$1,позиции_2,2,FALSE))))</f>
        <v>0</v>
      </c>
      <c r="AR11" s="66">
        <f>IF(I11=0,0,IF(O11=0,"нет в заказе",IF(I11=0,0,VLOOKUP($AQ$1,позиции_2,3,FALSE))))</f>
        <v>0</v>
      </c>
      <c r="AS11" s="66">
        <f>IF(I11=0,0,IF(P11=0,"нет в заказе",IF(I11=0,0,VLOOKUP($AS$1,позиции_2,2,FALSE))))</f>
        <v>0</v>
      </c>
      <c r="AT11" s="66">
        <f>IF(I11=0,0,IF(P11=0,"нет в заказе",IF(I11=0,0,VLOOKUP($AS$1,позиции_2,3,FALSE))))</f>
        <v>0</v>
      </c>
      <c r="AU11" s="66">
        <f>IF(I11=0,0,IF(Q11=0,"нет в заказе",IF(I11=0,0,VLOOKUP($AU$1,позиции_2,2,FALSE))))</f>
        <v>0</v>
      </c>
      <c r="AV11" s="66">
        <f>IF(I11=0,0,IF(Q11=0,"нет в заказе",IF(I11=0,0,VLOOKUP($AU$1,позиции_2,3,FALSE))))</f>
        <v>0</v>
      </c>
      <c r="AW11" s="66">
        <f>IF(I11=0,0,IF(R11=0,"нет в заказе",IF(I11=0,0,VLOOKUP($AW$1,позиции_2,2,FALSE))))</f>
        <v>0</v>
      </c>
      <c r="AX11" s="66">
        <f>IF(I11=0,0,IF(R11=0,"нет в заказе",IF(I11=0,0,VLOOKUP($AW$1,позиции_2,3,FALSE))))</f>
        <v>0</v>
      </c>
      <c r="AY11" s="66">
        <f>IF(I11=0,0,IF(S11=0,"нет в заказе",IF(I11=0,0,VLOOKUP($AY$1,позиции_2,2,FALSE))))</f>
        <v>0</v>
      </c>
      <c r="AZ11" s="66">
        <f>IF(I11=0,0,IF(S11=0,"нет в заказе",IF(I11=0,0,VLOOKUP($AY$1,позиции_2,3,FALSE))))</f>
        <v>0</v>
      </c>
      <c r="BA11" s="66">
        <f>IF(I11=0,0,IF(T11=0,"нет в заказе",IF(I11=0,0,VLOOKUP($BA$1,позиции_2,2,FALSE))))</f>
        <v>0</v>
      </c>
      <c r="BB11" s="66">
        <f>IF(I11=0,0,IF(T11=0,"нет в заказе",IF(I11=0,0,VLOOKUP($BA$1,позиции_2,3,FALSE))))</f>
        <v>0</v>
      </c>
      <c r="BC11" s="66">
        <f>IF(I11=0,0,IF(U11=0,"нет в заказе",IF(I11=0,0,VLOOKUP($BC$1,позиции_2,2,FALSE))))</f>
        <v>0</v>
      </c>
      <c r="BD11" s="66">
        <f>IF(I11=0,0,IF(U11=0,"нет в заказе",IF(I11=0,0,VLOOKUP($BC$1,позиции_2,3,FALSE))))</f>
        <v>0</v>
      </c>
      <c r="BE11" s="66">
        <f>IF(I11=0,0,IF(V11=0,"нет в заказе",IF(I11=0,0,VLOOKUP($BE$1,позиции_2,2,FALSE))))</f>
        <v>0</v>
      </c>
      <c r="BF11" s="66">
        <f>IF(I11=0,0,IF(V11=0,"нет в заказе",IF(I11=0,0,VLOOKUP($BE$1,позиции_2,3,FALSE))))</f>
        <v>0</v>
      </c>
      <c r="BG11" s="66">
        <f>IF(I11=0,0,IF(W11=0,"нет в заказе",IF(I11=0,0,VLOOKUP($BG$1,позиции_2,2,FALSE))))</f>
        <v>0</v>
      </c>
      <c r="BH11" s="66">
        <f>IF(I11=0,0,IF(W11=0,"нет в заказе",IF(I11=0,0,VLOOKUP($BG$1,позиции_2,3,FALSE))))</f>
        <v>0</v>
      </c>
      <c r="BI11" s="66"/>
      <c r="BJ11" s="126"/>
      <c r="BK11" s="127"/>
      <c r="BL11" s="127"/>
      <c r="BM11" s="128"/>
      <c r="BN11" s="151"/>
      <c r="BO11" s="140"/>
      <c r="BP11" s="151"/>
      <c r="BQ11" s="140"/>
      <c r="BR11" s="151"/>
      <c r="BS11" s="140"/>
      <c r="BT11" s="151"/>
      <c r="BU11" s="151"/>
      <c r="BV11" s="151"/>
      <c r="BW11" s="140"/>
      <c r="BX11" s="151"/>
      <c r="BY11" s="140"/>
      <c r="BZ11" s="151"/>
      <c r="CA11" s="140"/>
      <c r="CB11" s="142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</row>
    <row r="12" spans="1:16353" s="61" customFormat="1" ht="34.9" customHeight="1">
      <c r="A12" s="62">
        <f t="shared" si="5"/>
        <v>10</v>
      </c>
      <c r="C12" s="62"/>
      <c r="D12" s="38">
        <f t="shared" si="0"/>
        <v>10</v>
      </c>
      <c r="E12" s="71">
        <f t="shared" ref="E12" si="11">IF(I12=0,0,CONCATENATE(идентификатор_2,D12))</f>
        <v>0</v>
      </c>
      <c r="F12" s="153" t="s">
        <v>115</v>
      </c>
      <c r="G12" s="39"/>
      <c r="H12" s="42"/>
      <c r="I12" s="32"/>
      <c r="J12" s="32"/>
      <c r="K12" s="32"/>
      <c r="L12" s="32"/>
      <c r="M12" s="33"/>
      <c r="N12" s="32"/>
      <c r="O12" s="33"/>
      <c r="P12" s="34"/>
      <c r="Q12" s="33"/>
      <c r="R12" s="32" t="str">
        <f>IF(Вводная!C36=0,0,"ПП")</f>
        <v>ПП</v>
      </c>
      <c r="S12" s="33" t="str">
        <f>IF(Вводная!C35=0,0,"Сб")</f>
        <v>Сб</v>
      </c>
      <c r="T12" s="32"/>
      <c r="U12" s="33" t="str">
        <f>IF(Вводная!C33=0,0,"Мт")</f>
        <v>Мт</v>
      </c>
      <c r="V12" s="32" t="str">
        <f>IF(Вводная!C32=0,0,"А")</f>
        <v>А</v>
      </c>
      <c r="W12" s="32" t="str">
        <f>IF(Вводная!C31=0,0,"Фт")</f>
        <v>Фт</v>
      </c>
      <c r="X12" s="32">
        <f>IF(I12=0,0,VLOOKUP($X$1,участники_2,2,FALSE))</f>
        <v>0</v>
      </c>
      <c r="Y12" s="32">
        <f>IF(I12=0,0,VLOOKUP($Y$1,участники_2,2,FALSE))</f>
        <v>0</v>
      </c>
      <c r="Z12" s="32">
        <f>IF(I12=0,0,VLOOKUP($Z$1,участники_2,2,FALSE))</f>
        <v>0</v>
      </c>
      <c r="AA12" s="32">
        <f>IF(I12=0,0,VLOOKUP($AA$1,участники_2,2,FALSE))</f>
        <v>0</v>
      </c>
      <c r="AB12" s="32"/>
      <c r="AC12" s="32" t="s">
        <v>30</v>
      </c>
      <c r="AD12" s="40"/>
      <c r="AE12" s="40" t="s">
        <v>100</v>
      </c>
      <c r="AF12" s="66">
        <f>IF(I12=0,0,срок_2)</f>
        <v>0</v>
      </c>
      <c r="AG12" s="66">
        <f>IF(I12=0,0,IF(J12=0,"нет в заказе",IF(I12=0,0,VLOOKUP($AG$1,позиции_2,2,FALSE))))</f>
        <v>0</v>
      </c>
      <c r="AH12" s="66">
        <f>IF(I12=0,0,IF(J12=0,"нет в заказе",IF(I12=0,0,VLOOKUP($AG$1,позиции_2,3,FALSE))))</f>
        <v>0</v>
      </c>
      <c r="AI12" s="66">
        <f>IF(I12=0,0,IF(K12=0,"нет в заказе",IF(I12=0,0,VLOOKUP($AI$1,позиции_2,2,FALSE))))</f>
        <v>0</v>
      </c>
      <c r="AJ12" s="66">
        <f>IF(I12=0,0,IF(K12=0,"нет в заказе",IF(I12=0,0,VLOOKUP($AI$1,позиции_2,3,FALSE))))</f>
        <v>0</v>
      </c>
      <c r="AK12" s="66">
        <f>IF(I12=0,0,IF(L12=0,"нет в заказе",IF(I12=0,0,VLOOKUP($AK$1,позиции_2,2,FALSE))))</f>
        <v>0</v>
      </c>
      <c r="AL12" s="66">
        <f>IF(I12=0,0,IF(L12=0,"нет в заказе",IF(I12=0,0,VLOOKUP($AK$1,позиции_2,3,FALSE))))</f>
        <v>0</v>
      </c>
      <c r="AM12" s="66">
        <f>IF(I12=0,0,IF(M12=0,"нет в заказе",IF(I12=0,0,VLOOKUP($AM$1,позиции_2,2,FALSE))))</f>
        <v>0</v>
      </c>
      <c r="AN12" s="66">
        <f>IF(I12=0,0,IF(M12=0,"нет в заказе",IF(I12=0,0,VLOOKUP($AM$1,позиции_2,3,FALSE))))</f>
        <v>0</v>
      </c>
      <c r="AO12" s="66">
        <f>IF(I12=0,0,IF(N12=0,"нет в заказе",IF(I12=0,0,VLOOKUP($AO$1,позиции_2,2,FALSE))))</f>
        <v>0</v>
      </c>
      <c r="AP12" s="66">
        <f>IF(I12=0,0,IF(N12=0,"нет в заказе",IF(I12=0,0,VLOOKUP($AO$1,позиции_2,3,FALSE))))</f>
        <v>0</v>
      </c>
      <c r="AQ12" s="66">
        <f>IF(I12=0,0,IF(O12=0,"нет в заказе",IF(I12=0,0,VLOOKUP($AQ$1,позиции_2,2,FALSE))))</f>
        <v>0</v>
      </c>
      <c r="AR12" s="66">
        <f>IF(I12=0,0,IF(O12=0,"нет в заказе",IF(I12=0,0,VLOOKUP($AQ$1,позиции_2,3,FALSE))))</f>
        <v>0</v>
      </c>
      <c r="AS12" s="66">
        <f>IF(I12=0,0,IF(P12=0,"нет в заказе",IF(I12=0,0,VLOOKUP($AS$1,позиции_2,2,FALSE))))</f>
        <v>0</v>
      </c>
      <c r="AT12" s="66">
        <f>IF(I12=0,0,IF(P12=0,"нет в заказе",IF(I12=0,0,VLOOKUP($AS$1,позиции_2,3,FALSE))))</f>
        <v>0</v>
      </c>
      <c r="AU12" s="66">
        <f>IF(I12=0,0,IF(Q12=0,"нет в заказе",IF(I12=0,0,VLOOKUP($AU$1,позиции_2,2,FALSE))))</f>
        <v>0</v>
      </c>
      <c r="AV12" s="66">
        <f>IF(I12=0,0,IF(Q12=0,"нет в заказе",IF(I12=0,0,VLOOKUP($AU$1,позиции_2,3,FALSE))))</f>
        <v>0</v>
      </c>
      <c r="AW12" s="66">
        <f>IF(I12=0,0,IF(R12=0,"нет в заказе",IF(I12=0,0,VLOOKUP($AW$1,позиции_2,2,FALSE))))</f>
        <v>0</v>
      </c>
      <c r="AX12" s="66">
        <f>IF(I12=0,0,IF(R12=0,"нет в заказе",IF(I12=0,0,VLOOKUP($AW$1,позиции_2,3,FALSE))))</f>
        <v>0</v>
      </c>
      <c r="AY12" s="66">
        <f>IF(I12=0,0,IF(S12=0,"нет в заказе",IF(I12=0,0,VLOOKUP($AY$1,позиции_2,2,FALSE))))</f>
        <v>0</v>
      </c>
      <c r="AZ12" s="66">
        <f>IF(I12=0,0,IF(S12=0,"нет в заказе",IF(I12=0,0,VLOOKUP($AY$1,позиции_2,3,FALSE))))</f>
        <v>0</v>
      </c>
      <c r="BA12" s="66">
        <f>IF(I12=0,0,IF(T12=0,"нет в заказе",IF(I12=0,0,VLOOKUP($BA$1,позиции_2,2,FALSE))))</f>
        <v>0</v>
      </c>
      <c r="BB12" s="66">
        <f>IF(I12=0,0,IF(T12=0,"нет в заказе",IF(I12=0,0,VLOOKUP($BA$1,позиции_2,3,FALSE))))</f>
        <v>0</v>
      </c>
      <c r="BC12" s="66">
        <f>IF(I12=0,0,IF(U12=0,"нет в заказе",IF(I12=0,0,VLOOKUP($BC$1,позиции_2,2,FALSE))))</f>
        <v>0</v>
      </c>
      <c r="BD12" s="66">
        <f>IF(I12=0,0,IF(U12=0,"нет в заказе",IF(I12=0,0,VLOOKUP($BC$1,позиции_2,3,FALSE))))</f>
        <v>0</v>
      </c>
      <c r="BE12" s="66">
        <f>IF(I12=0,0,IF(V12=0,"нет в заказе",IF(I12=0,0,VLOOKUP($BE$1,позиции_2,2,FALSE))))</f>
        <v>0</v>
      </c>
      <c r="BF12" s="66">
        <f>IF(I12=0,0,IF(V12=0,"нет в заказе",IF(I12=0,0,VLOOKUP($BE$1,позиции_2,3,FALSE))))</f>
        <v>0</v>
      </c>
      <c r="BG12" s="66">
        <f>IF(I12=0,0,IF(W12=0,"нет в заказе",IF(I12=0,0,VLOOKUP($BG$1,позиции_2,2,FALSE))))</f>
        <v>0</v>
      </c>
      <c r="BH12" s="66">
        <f>IF(I12=0,0,IF(W12=0,"нет в заказе",IF(I12=0,0,VLOOKUP($BG$1,позиции_2,3,FALSE))))</f>
        <v>0</v>
      </c>
      <c r="BI12" s="66"/>
      <c r="BJ12" s="63"/>
      <c r="BK12" s="64"/>
      <c r="BL12" s="64"/>
      <c r="BM12" s="65"/>
      <c r="BN12" s="149"/>
      <c r="BO12" s="139"/>
      <c r="BP12" s="149"/>
      <c r="BQ12" s="139"/>
      <c r="BR12" s="149"/>
      <c r="BS12" s="139"/>
      <c r="BT12" s="149"/>
      <c r="BU12" s="149"/>
      <c r="BV12" s="149"/>
      <c r="BW12" s="139"/>
      <c r="BX12" s="149"/>
      <c r="BY12" s="139"/>
      <c r="BZ12" s="149"/>
      <c r="CA12" s="139"/>
      <c r="CB12" s="143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  <c r="ACP12" s="62"/>
      <c r="ACQ12" s="62"/>
      <c r="ACR12" s="62"/>
      <c r="ACS12" s="62"/>
      <c r="ACT12" s="62"/>
      <c r="ACU12" s="62"/>
      <c r="ACV12" s="62"/>
      <c r="ACW12" s="62"/>
      <c r="ACX12" s="62"/>
      <c r="ACY12" s="62"/>
      <c r="ACZ12" s="62"/>
      <c r="ADA12" s="62"/>
      <c r="ADB12" s="62"/>
      <c r="ADC12" s="62"/>
      <c r="ADD12" s="62"/>
      <c r="ADE12" s="62"/>
      <c r="ADF12" s="62"/>
      <c r="ADG12" s="62"/>
      <c r="ADH12" s="62"/>
      <c r="ADI12" s="62"/>
      <c r="ADJ12" s="62"/>
      <c r="ADK12" s="62"/>
      <c r="ADL12" s="62"/>
      <c r="ADM12" s="62"/>
      <c r="ADN12" s="62"/>
      <c r="ADO12" s="62"/>
      <c r="ADP12" s="62"/>
      <c r="ADQ12" s="62"/>
      <c r="ADR12" s="62"/>
      <c r="ADS12" s="62"/>
      <c r="ADT12" s="62"/>
      <c r="ADU12" s="62"/>
      <c r="ADV12" s="62"/>
      <c r="ADW12" s="62"/>
      <c r="ADX12" s="62"/>
      <c r="ADY12" s="62"/>
      <c r="ADZ12" s="62"/>
      <c r="AEA12" s="62"/>
      <c r="AEB12" s="62"/>
      <c r="AEC12" s="62"/>
      <c r="AED12" s="62"/>
      <c r="AEE12" s="62"/>
      <c r="AEF12" s="62"/>
      <c r="AEG12" s="62"/>
      <c r="AEH12" s="62"/>
      <c r="AEI12" s="62"/>
      <c r="AEJ12" s="62"/>
      <c r="AEK12" s="62"/>
      <c r="AEL12" s="62"/>
      <c r="AEM12" s="62"/>
      <c r="AEN12" s="62"/>
      <c r="AEO12" s="62"/>
      <c r="AEP12" s="62"/>
      <c r="AEQ12" s="62"/>
      <c r="AER12" s="62"/>
      <c r="AES12" s="62"/>
      <c r="AET12" s="62"/>
      <c r="AEU12" s="62"/>
      <c r="AEV12" s="62"/>
      <c r="AEW12" s="62"/>
      <c r="AEX12" s="62"/>
      <c r="AEY12" s="62"/>
      <c r="AEZ12" s="62"/>
      <c r="AFA12" s="62"/>
      <c r="AFB12" s="62"/>
      <c r="AFC12" s="62"/>
      <c r="AFD12" s="62"/>
      <c r="AFE12" s="62"/>
      <c r="AFF12" s="62"/>
      <c r="AFG12" s="62"/>
      <c r="AFH12" s="62"/>
      <c r="AFI12" s="62"/>
      <c r="AFJ12" s="62"/>
      <c r="AFK12" s="62"/>
      <c r="AFL12" s="62"/>
      <c r="AFM12" s="62"/>
      <c r="AFN12" s="62"/>
      <c r="AFO12" s="62"/>
      <c r="AFP12" s="62"/>
      <c r="AFQ12" s="62"/>
      <c r="AFR12" s="62"/>
      <c r="AFS12" s="62"/>
      <c r="AFT12" s="62"/>
      <c r="AFU12" s="62"/>
      <c r="AFV12" s="62"/>
      <c r="AFW12" s="62"/>
      <c r="AFX12" s="62"/>
      <c r="AFY12" s="62"/>
      <c r="AFZ12" s="62"/>
      <c r="AGA12" s="62"/>
      <c r="AGB12" s="62"/>
      <c r="AGC12" s="62"/>
      <c r="AGD12" s="62"/>
      <c r="AGE12" s="62"/>
      <c r="AGF12" s="62"/>
      <c r="AGG12" s="62"/>
      <c r="AGH12" s="62"/>
      <c r="AGI12" s="62"/>
      <c r="AGJ12" s="62"/>
      <c r="AGK12" s="62"/>
      <c r="AGL12" s="62"/>
      <c r="AGM12" s="62"/>
      <c r="AGN12" s="62"/>
      <c r="AGO12" s="62"/>
      <c r="AGP12" s="62"/>
      <c r="AGQ12" s="62"/>
      <c r="AGR12" s="62"/>
      <c r="AGS12" s="62"/>
      <c r="AGT12" s="62"/>
      <c r="AGU12" s="62"/>
      <c r="AGV12" s="62"/>
      <c r="AGW12" s="62"/>
      <c r="AGX12" s="62"/>
      <c r="AGY12" s="62"/>
      <c r="AGZ12" s="62"/>
      <c r="AHA12" s="62"/>
      <c r="AHB12" s="62"/>
      <c r="AHC12" s="62"/>
      <c r="AHD12" s="62"/>
      <c r="AHE12" s="62"/>
      <c r="AHF12" s="62"/>
      <c r="AHG12" s="62"/>
      <c r="AHH12" s="62"/>
      <c r="AHI12" s="62"/>
      <c r="AHJ12" s="62"/>
      <c r="AHK12" s="62"/>
      <c r="AHL12" s="62"/>
      <c r="AHM12" s="62"/>
      <c r="AHN12" s="62"/>
      <c r="AHO12" s="62"/>
      <c r="AHP12" s="62"/>
      <c r="AHQ12" s="62"/>
      <c r="AHR12" s="62"/>
      <c r="AHS12" s="62"/>
      <c r="AHT12" s="62"/>
      <c r="AHU12" s="62"/>
      <c r="AHV12" s="62"/>
      <c r="AHW12" s="62"/>
      <c r="AHX12" s="62"/>
      <c r="AHY12" s="62"/>
      <c r="AHZ12" s="62"/>
      <c r="AIA12" s="62"/>
      <c r="AIB12" s="62"/>
      <c r="AIC12" s="62"/>
      <c r="AID12" s="62"/>
      <c r="AIE12" s="62"/>
      <c r="AIF12" s="62"/>
      <c r="AIG12" s="62"/>
      <c r="AIH12" s="62"/>
      <c r="AII12" s="62"/>
      <c r="AIJ12" s="62"/>
      <c r="AIK12" s="62"/>
      <c r="AIL12" s="62"/>
      <c r="AIM12" s="62"/>
      <c r="AIN12" s="62"/>
      <c r="AIO12" s="62"/>
      <c r="AIP12" s="62"/>
      <c r="AIQ12" s="62"/>
      <c r="AIR12" s="62"/>
      <c r="AIS12" s="62"/>
      <c r="AIT12" s="62"/>
      <c r="AIU12" s="62"/>
      <c r="AIV12" s="62"/>
      <c r="AIW12" s="62"/>
      <c r="AIX12" s="62"/>
      <c r="AIY12" s="62"/>
      <c r="AIZ12" s="62"/>
      <c r="AJA12" s="62"/>
      <c r="AJB12" s="62"/>
      <c r="AJC12" s="62"/>
      <c r="AJD12" s="62"/>
      <c r="AJE12" s="62"/>
      <c r="AJF12" s="62"/>
      <c r="AJG12" s="62"/>
      <c r="AJH12" s="62"/>
      <c r="AJI12" s="62"/>
      <c r="AJJ12" s="62"/>
      <c r="AJK12" s="62"/>
      <c r="AJL12" s="62"/>
      <c r="AJM12" s="62"/>
      <c r="AJN12" s="62"/>
      <c r="AJO12" s="62"/>
      <c r="AJP12" s="62"/>
      <c r="AJQ12" s="62"/>
      <c r="AJR12" s="62"/>
      <c r="AJS12" s="62"/>
      <c r="AJT12" s="62"/>
      <c r="AJU12" s="62"/>
      <c r="AJV12" s="62"/>
      <c r="AJW12" s="62"/>
      <c r="AJX12" s="62"/>
      <c r="AJY12" s="62"/>
      <c r="AJZ12" s="62"/>
      <c r="AKA12" s="62"/>
      <c r="AKB12" s="62"/>
      <c r="AKC12" s="62"/>
      <c r="AKD12" s="62"/>
      <c r="AKE12" s="62"/>
      <c r="AKF12" s="62"/>
      <c r="AKG12" s="62"/>
      <c r="AKH12" s="62"/>
      <c r="AKI12" s="62"/>
      <c r="AKJ12" s="62"/>
      <c r="AKK12" s="62"/>
      <c r="AKL12" s="62"/>
      <c r="AKM12" s="62"/>
      <c r="AKN12" s="62"/>
      <c r="AKO12" s="62"/>
      <c r="AKP12" s="62"/>
      <c r="AKQ12" s="62"/>
      <c r="AKR12" s="62"/>
      <c r="AKS12" s="62"/>
      <c r="AKT12" s="62"/>
      <c r="AKU12" s="62"/>
      <c r="AKV12" s="62"/>
      <c r="AKW12" s="62"/>
      <c r="AKX12" s="62"/>
      <c r="AKY12" s="62"/>
      <c r="AKZ12" s="62"/>
      <c r="ALA12" s="62"/>
      <c r="ALB12" s="62"/>
      <c r="ALC12" s="62"/>
      <c r="ALD12" s="62"/>
      <c r="ALE12" s="62"/>
      <c r="ALF12" s="62"/>
      <c r="ALG12" s="62"/>
      <c r="ALH12" s="62"/>
      <c r="ALI12" s="62"/>
      <c r="ALJ12" s="62"/>
      <c r="ALK12" s="62"/>
      <c r="ALL12" s="62"/>
      <c r="ALM12" s="62"/>
      <c r="ALN12" s="62"/>
      <c r="ALO12" s="62"/>
      <c r="ALP12" s="62"/>
      <c r="ALQ12" s="62"/>
      <c r="ALR12" s="62"/>
      <c r="ALS12" s="62"/>
      <c r="ALT12" s="62"/>
      <c r="ALU12" s="62"/>
      <c r="ALV12" s="62"/>
      <c r="ALW12" s="62"/>
      <c r="ALX12" s="62"/>
      <c r="ALY12" s="62"/>
      <c r="ALZ12" s="62"/>
      <c r="AMA12" s="62"/>
      <c r="AMB12" s="62"/>
      <c r="AMC12" s="62"/>
      <c r="AMD12" s="62"/>
      <c r="AME12" s="62"/>
      <c r="AMF12" s="62"/>
      <c r="AMG12" s="62"/>
      <c r="AMH12" s="62"/>
      <c r="AMI12" s="62"/>
      <c r="AMJ12" s="62"/>
      <c r="AMK12" s="62"/>
      <c r="AML12" s="62"/>
      <c r="AMM12" s="62"/>
      <c r="AMN12" s="62"/>
      <c r="AMO12" s="62"/>
      <c r="AMP12" s="62"/>
      <c r="AMQ12" s="62"/>
      <c r="AMR12" s="62"/>
      <c r="AMS12" s="62"/>
      <c r="AMT12" s="62"/>
      <c r="AMU12" s="62"/>
      <c r="AMV12" s="62"/>
      <c r="AMW12" s="62"/>
      <c r="AMX12" s="62"/>
      <c r="AMY12" s="62"/>
      <c r="AMZ12" s="62"/>
      <c r="ANA12" s="62"/>
      <c r="ANB12" s="62"/>
      <c r="ANC12" s="62"/>
      <c r="AND12" s="62"/>
      <c r="ANE12" s="62"/>
      <c r="ANF12" s="62"/>
      <c r="ANG12" s="62"/>
      <c r="ANH12" s="62"/>
      <c r="ANI12" s="62"/>
      <c r="ANJ12" s="62"/>
      <c r="ANK12" s="62"/>
      <c r="ANL12" s="62"/>
      <c r="ANM12" s="62"/>
      <c r="ANN12" s="62"/>
      <c r="ANO12" s="62"/>
      <c r="ANP12" s="62"/>
      <c r="ANQ12" s="62"/>
      <c r="ANR12" s="62"/>
      <c r="ANS12" s="62"/>
      <c r="ANT12" s="62"/>
      <c r="ANU12" s="62"/>
      <c r="ANV12" s="62"/>
      <c r="ANW12" s="62"/>
      <c r="ANX12" s="62"/>
      <c r="ANY12" s="62"/>
      <c r="ANZ12" s="62"/>
      <c r="AOA12" s="62"/>
      <c r="AOB12" s="62"/>
      <c r="AOC12" s="62"/>
      <c r="AOD12" s="62"/>
      <c r="AOE12" s="62"/>
      <c r="AOF12" s="62"/>
      <c r="AOG12" s="62"/>
      <c r="AOH12" s="62"/>
      <c r="AOI12" s="62"/>
      <c r="AOJ12" s="62"/>
      <c r="AOK12" s="62"/>
      <c r="AOL12" s="62"/>
      <c r="AOM12" s="62"/>
      <c r="AON12" s="62"/>
      <c r="AOO12" s="62"/>
      <c r="AOP12" s="62"/>
      <c r="AOQ12" s="62"/>
      <c r="AOR12" s="62"/>
      <c r="AOS12" s="62"/>
      <c r="AOT12" s="62"/>
      <c r="AOU12" s="62"/>
      <c r="AOV12" s="62"/>
      <c r="AOW12" s="62"/>
      <c r="AOX12" s="62"/>
      <c r="AOY12" s="62"/>
      <c r="AOZ12" s="62"/>
      <c r="APA12" s="62"/>
      <c r="APB12" s="62"/>
      <c r="APC12" s="62"/>
      <c r="APD12" s="62"/>
      <c r="APE12" s="62"/>
      <c r="APF12" s="62"/>
      <c r="APG12" s="62"/>
      <c r="APH12" s="62"/>
      <c r="API12" s="62"/>
      <c r="APJ12" s="62"/>
      <c r="APK12" s="62"/>
      <c r="APL12" s="62"/>
      <c r="APM12" s="62"/>
      <c r="APN12" s="62"/>
      <c r="APO12" s="62"/>
      <c r="APP12" s="62"/>
      <c r="APQ12" s="62"/>
      <c r="APR12" s="62"/>
      <c r="APS12" s="62"/>
      <c r="APT12" s="62"/>
      <c r="APU12" s="62"/>
      <c r="APV12" s="62"/>
      <c r="APW12" s="62"/>
      <c r="APX12" s="62"/>
      <c r="APY12" s="62"/>
      <c r="APZ12" s="62"/>
      <c r="AQA12" s="62"/>
      <c r="AQB12" s="62"/>
      <c r="AQC12" s="62"/>
      <c r="AQD12" s="62"/>
      <c r="AQE12" s="62"/>
      <c r="AQF12" s="62"/>
      <c r="AQG12" s="62"/>
      <c r="AQH12" s="62"/>
      <c r="AQI12" s="62"/>
      <c r="AQJ12" s="62"/>
      <c r="AQK12" s="62"/>
      <c r="AQL12" s="62"/>
      <c r="AQM12" s="62"/>
      <c r="AQN12" s="62"/>
      <c r="AQO12" s="62"/>
      <c r="AQP12" s="62"/>
      <c r="AQQ12" s="62"/>
      <c r="AQR12" s="62"/>
      <c r="AQS12" s="62"/>
      <c r="AQT12" s="62"/>
      <c r="AQU12" s="62"/>
      <c r="AQV12" s="62"/>
      <c r="AQW12" s="62"/>
      <c r="AQX12" s="62"/>
      <c r="AQY12" s="62"/>
      <c r="AQZ12" s="62"/>
      <c r="ARA12" s="62"/>
      <c r="ARB12" s="62"/>
      <c r="ARC12" s="62"/>
      <c r="ARD12" s="62"/>
      <c r="ARE12" s="62"/>
      <c r="ARF12" s="62"/>
      <c r="ARG12" s="62"/>
      <c r="ARH12" s="62"/>
      <c r="ARI12" s="62"/>
      <c r="ARJ12" s="62"/>
      <c r="ARK12" s="62"/>
      <c r="ARL12" s="62"/>
      <c r="ARM12" s="62"/>
      <c r="ARN12" s="62"/>
      <c r="ARO12" s="62"/>
      <c r="ARP12" s="62"/>
      <c r="ARQ12" s="62"/>
      <c r="ARR12" s="62"/>
      <c r="ARS12" s="62"/>
      <c r="ART12" s="62"/>
      <c r="ARU12" s="62"/>
      <c r="ARV12" s="62"/>
      <c r="ARW12" s="62"/>
      <c r="ARX12" s="62"/>
      <c r="ARY12" s="62"/>
      <c r="ARZ12" s="62"/>
      <c r="ASA12" s="62"/>
      <c r="ASB12" s="62"/>
      <c r="ASC12" s="62"/>
      <c r="ASD12" s="62"/>
      <c r="ASE12" s="62"/>
      <c r="ASF12" s="62"/>
      <c r="ASG12" s="62"/>
      <c r="ASH12" s="62"/>
      <c r="ASI12" s="62"/>
      <c r="ASJ12" s="62"/>
      <c r="ASK12" s="62"/>
      <c r="ASL12" s="62"/>
      <c r="ASM12" s="62"/>
      <c r="ASN12" s="62"/>
      <c r="ASO12" s="62"/>
      <c r="ASP12" s="62"/>
      <c r="ASQ12" s="62"/>
      <c r="ASR12" s="62"/>
      <c r="ASS12" s="62"/>
      <c r="AST12" s="62"/>
      <c r="ASU12" s="62"/>
      <c r="ASV12" s="62"/>
      <c r="ASW12" s="62"/>
      <c r="ASX12" s="62"/>
      <c r="ASY12" s="62"/>
      <c r="ASZ12" s="62"/>
      <c r="ATA12" s="62"/>
      <c r="ATB12" s="62"/>
      <c r="ATC12" s="62"/>
      <c r="ATD12" s="62"/>
      <c r="ATE12" s="62"/>
      <c r="ATF12" s="62"/>
      <c r="ATG12" s="62"/>
      <c r="ATH12" s="62"/>
      <c r="ATI12" s="62"/>
      <c r="ATJ12" s="62"/>
      <c r="ATK12" s="62"/>
      <c r="ATL12" s="62"/>
      <c r="ATM12" s="62"/>
      <c r="ATN12" s="62"/>
      <c r="ATO12" s="62"/>
      <c r="ATP12" s="62"/>
      <c r="ATQ12" s="62"/>
      <c r="ATR12" s="62"/>
      <c r="ATS12" s="62"/>
      <c r="ATT12" s="62"/>
      <c r="ATU12" s="62"/>
      <c r="ATV12" s="62"/>
      <c r="ATW12" s="62"/>
      <c r="ATX12" s="62"/>
      <c r="ATY12" s="62"/>
      <c r="ATZ12" s="62"/>
      <c r="AUA12" s="62"/>
      <c r="AUB12" s="62"/>
      <c r="AUC12" s="62"/>
      <c r="AUD12" s="62"/>
      <c r="AUE12" s="62"/>
      <c r="AUF12" s="62"/>
      <c r="AUG12" s="62"/>
      <c r="AUH12" s="62"/>
      <c r="AUI12" s="62"/>
      <c r="AUJ12" s="62"/>
      <c r="AUK12" s="62"/>
      <c r="AUL12" s="62"/>
      <c r="AUM12" s="62"/>
      <c r="AUN12" s="62"/>
      <c r="AUO12" s="62"/>
      <c r="AUP12" s="62"/>
      <c r="AUQ12" s="62"/>
      <c r="AUR12" s="62"/>
      <c r="AUS12" s="62"/>
      <c r="AUT12" s="62"/>
      <c r="AUU12" s="62"/>
      <c r="AUV12" s="62"/>
      <c r="AUW12" s="62"/>
      <c r="AUX12" s="62"/>
      <c r="AUY12" s="62"/>
      <c r="AUZ12" s="62"/>
      <c r="AVA12" s="62"/>
      <c r="AVB12" s="62"/>
      <c r="AVC12" s="62"/>
      <c r="AVD12" s="62"/>
      <c r="AVE12" s="62"/>
      <c r="AVF12" s="62"/>
      <c r="AVG12" s="62"/>
      <c r="AVH12" s="62"/>
      <c r="AVI12" s="62"/>
      <c r="AVJ12" s="62"/>
      <c r="AVK12" s="62"/>
      <c r="AVL12" s="62"/>
      <c r="AVM12" s="62"/>
      <c r="AVN12" s="62"/>
      <c r="AVO12" s="62"/>
      <c r="AVP12" s="62"/>
      <c r="AVQ12" s="62"/>
      <c r="AVR12" s="62"/>
      <c r="AVS12" s="62"/>
      <c r="AVT12" s="62"/>
      <c r="AVU12" s="62"/>
      <c r="AVV12" s="62"/>
      <c r="AVW12" s="62"/>
      <c r="AVX12" s="62"/>
      <c r="AVY12" s="62"/>
      <c r="AVZ12" s="62"/>
      <c r="AWA12" s="62"/>
      <c r="AWB12" s="62"/>
      <c r="AWC12" s="62"/>
      <c r="AWD12" s="62"/>
      <c r="AWE12" s="62"/>
      <c r="AWF12" s="62"/>
      <c r="AWG12" s="62"/>
      <c r="AWH12" s="62"/>
      <c r="AWI12" s="62"/>
      <c r="AWJ12" s="62"/>
      <c r="AWK12" s="62"/>
      <c r="AWL12" s="62"/>
      <c r="AWM12" s="62"/>
      <c r="AWN12" s="62"/>
      <c r="AWO12" s="62"/>
      <c r="AWP12" s="62"/>
      <c r="AWQ12" s="62"/>
      <c r="AWR12" s="62"/>
      <c r="AWS12" s="62"/>
      <c r="AWT12" s="62"/>
      <c r="AWU12" s="62"/>
      <c r="AWV12" s="62"/>
      <c r="AWW12" s="62"/>
      <c r="AWX12" s="62"/>
      <c r="AWY12" s="62"/>
      <c r="AWZ12" s="62"/>
      <c r="AXA12" s="62"/>
      <c r="AXB12" s="62"/>
      <c r="AXC12" s="62"/>
      <c r="AXD12" s="62"/>
      <c r="AXE12" s="62"/>
      <c r="AXF12" s="62"/>
      <c r="AXG12" s="62"/>
      <c r="AXH12" s="62"/>
      <c r="AXI12" s="62"/>
      <c r="AXJ12" s="62"/>
      <c r="AXK12" s="62"/>
      <c r="AXL12" s="62"/>
      <c r="AXM12" s="62"/>
      <c r="AXN12" s="62"/>
      <c r="AXO12" s="62"/>
      <c r="AXP12" s="62"/>
      <c r="AXQ12" s="62"/>
      <c r="AXR12" s="62"/>
      <c r="AXS12" s="62"/>
      <c r="AXT12" s="62"/>
      <c r="AXU12" s="62"/>
      <c r="AXV12" s="62"/>
      <c r="AXW12" s="62"/>
      <c r="AXX12" s="62"/>
      <c r="AXY12" s="62"/>
      <c r="AXZ12" s="62"/>
      <c r="AYA12" s="62"/>
      <c r="AYB12" s="62"/>
      <c r="AYC12" s="62"/>
      <c r="AYD12" s="62"/>
      <c r="AYE12" s="62"/>
      <c r="AYF12" s="62"/>
      <c r="AYG12" s="62"/>
      <c r="AYH12" s="62"/>
      <c r="AYI12" s="62"/>
      <c r="AYJ12" s="62"/>
      <c r="AYK12" s="62"/>
      <c r="AYL12" s="62"/>
      <c r="AYM12" s="62"/>
      <c r="AYN12" s="62"/>
      <c r="AYO12" s="62"/>
      <c r="AYP12" s="62"/>
      <c r="AYQ12" s="62"/>
      <c r="AYR12" s="62"/>
      <c r="AYS12" s="62"/>
      <c r="AYT12" s="62"/>
      <c r="AYU12" s="62"/>
      <c r="AYV12" s="62"/>
      <c r="AYW12" s="62"/>
      <c r="AYX12" s="62"/>
      <c r="AYY12" s="62"/>
      <c r="AYZ12" s="62"/>
      <c r="AZA12" s="62"/>
      <c r="AZB12" s="62"/>
      <c r="AZC12" s="62"/>
      <c r="AZD12" s="62"/>
      <c r="AZE12" s="62"/>
      <c r="AZF12" s="62"/>
      <c r="AZG12" s="62"/>
      <c r="AZH12" s="62"/>
      <c r="AZI12" s="62"/>
      <c r="AZJ12" s="62"/>
      <c r="AZK12" s="62"/>
      <c r="AZL12" s="62"/>
      <c r="AZM12" s="62"/>
      <c r="AZN12" s="62"/>
      <c r="AZO12" s="62"/>
      <c r="AZP12" s="62"/>
      <c r="AZQ12" s="62"/>
      <c r="AZR12" s="62"/>
      <c r="AZS12" s="62"/>
      <c r="AZT12" s="62"/>
      <c r="AZU12" s="62"/>
      <c r="AZV12" s="62"/>
      <c r="AZW12" s="62"/>
      <c r="AZX12" s="62"/>
      <c r="AZY12" s="62"/>
      <c r="AZZ12" s="62"/>
      <c r="BAA12" s="62"/>
      <c r="BAB12" s="62"/>
      <c r="BAC12" s="62"/>
      <c r="BAD12" s="62"/>
      <c r="BAE12" s="62"/>
      <c r="BAF12" s="62"/>
      <c r="BAG12" s="62"/>
      <c r="BAH12" s="62"/>
      <c r="BAI12" s="62"/>
      <c r="BAJ12" s="62"/>
      <c r="BAK12" s="62"/>
      <c r="BAL12" s="62"/>
      <c r="BAM12" s="62"/>
      <c r="BAN12" s="62"/>
      <c r="BAO12" s="62"/>
      <c r="BAP12" s="62"/>
      <c r="BAQ12" s="62"/>
      <c r="BAR12" s="62"/>
      <c r="BAS12" s="62"/>
      <c r="BAT12" s="62"/>
      <c r="BAU12" s="62"/>
      <c r="BAV12" s="62"/>
      <c r="BAW12" s="62"/>
      <c r="BAX12" s="62"/>
      <c r="BAY12" s="62"/>
      <c r="BAZ12" s="62"/>
      <c r="BBA12" s="62"/>
      <c r="BBB12" s="62"/>
      <c r="BBC12" s="62"/>
      <c r="BBD12" s="62"/>
      <c r="BBE12" s="62"/>
      <c r="BBF12" s="62"/>
      <c r="BBG12" s="62"/>
      <c r="BBH12" s="62"/>
      <c r="BBI12" s="62"/>
      <c r="BBJ12" s="62"/>
      <c r="BBK12" s="62"/>
      <c r="BBL12" s="62"/>
      <c r="BBM12" s="62"/>
      <c r="BBN12" s="62"/>
      <c r="BBO12" s="62"/>
      <c r="BBP12" s="62"/>
      <c r="BBQ12" s="62"/>
      <c r="BBR12" s="62"/>
      <c r="BBS12" s="62"/>
      <c r="BBT12" s="62"/>
      <c r="BBU12" s="62"/>
      <c r="BBV12" s="62"/>
      <c r="BBW12" s="62"/>
      <c r="BBX12" s="62"/>
      <c r="BBY12" s="62"/>
      <c r="BBZ12" s="62"/>
      <c r="BCA12" s="62"/>
      <c r="BCB12" s="62"/>
      <c r="BCC12" s="62"/>
      <c r="BCD12" s="62"/>
      <c r="BCE12" s="62"/>
      <c r="BCF12" s="62"/>
      <c r="BCG12" s="62"/>
      <c r="BCH12" s="62"/>
      <c r="BCI12" s="62"/>
      <c r="BCJ12" s="62"/>
      <c r="BCK12" s="62"/>
      <c r="BCL12" s="62"/>
      <c r="BCM12" s="62"/>
      <c r="BCN12" s="62"/>
      <c r="BCO12" s="62"/>
      <c r="BCP12" s="62"/>
      <c r="BCQ12" s="62"/>
      <c r="BCR12" s="62"/>
      <c r="BCS12" s="62"/>
      <c r="BCT12" s="62"/>
      <c r="BCU12" s="62"/>
      <c r="BCV12" s="62"/>
      <c r="BCW12" s="62"/>
      <c r="BCX12" s="62"/>
      <c r="BCY12" s="62"/>
      <c r="BCZ12" s="62"/>
      <c r="BDA12" s="62"/>
      <c r="BDB12" s="62"/>
      <c r="BDC12" s="62"/>
      <c r="BDD12" s="62"/>
      <c r="BDE12" s="62"/>
      <c r="BDF12" s="62"/>
      <c r="BDG12" s="62"/>
      <c r="BDH12" s="62"/>
      <c r="BDI12" s="62"/>
      <c r="BDJ12" s="62"/>
      <c r="BDK12" s="62"/>
      <c r="BDL12" s="62"/>
      <c r="BDM12" s="62"/>
      <c r="BDN12" s="62"/>
      <c r="BDO12" s="62"/>
      <c r="BDP12" s="62"/>
      <c r="BDQ12" s="62"/>
      <c r="BDR12" s="62"/>
      <c r="BDS12" s="62"/>
      <c r="BDT12" s="62"/>
      <c r="BDU12" s="62"/>
      <c r="BDV12" s="62"/>
      <c r="BDW12" s="62"/>
      <c r="BDX12" s="62"/>
      <c r="BDY12" s="62"/>
      <c r="BDZ12" s="62"/>
      <c r="BEA12" s="62"/>
      <c r="BEB12" s="62"/>
      <c r="BEC12" s="62"/>
      <c r="BED12" s="62"/>
      <c r="BEE12" s="62"/>
      <c r="BEF12" s="62"/>
      <c r="BEG12" s="62"/>
      <c r="BEH12" s="62"/>
      <c r="BEI12" s="62"/>
      <c r="BEJ12" s="62"/>
      <c r="BEK12" s="62"/>
      <c r="BEL12" s="62"/>
      <c r="BEM12" s="62"/>
      <c r="BEN12" s="62"/>
      <c r="BEO12" s="62"/>
      <c r="BEP12" s="62"/>
      <c r="BEQ12" s="62"/>
      <c r="BER12" s="62"/>
      <c r="BES12" s="62"/>
      <c r="BET12" s="62"/>
      <c r="BEU12" s="62"/>
      <c r="BEV12" s="62"/>
      <c r="BEW12" s="62"/>
      <c r="BEX12" s="62"/>
      <c r="BEY12" s="62"/>
      <c r="BEZ12" s="62"/>
      <c r="BFA12" s="62"/>
      <c r="BFB12" s="62"/>
      <c r="BFC12" s="62"/>
      <c r="BFD12" s="62"/>
      <c r="BFE12" s="62"/>
      <c r="BFF12" s="62"/>
      <c r="BFG12" s="62"/>
      <c r="BFH12" s="62"/>
      <c r="BFI12" s="62"/>
      <c r="BFJ12" s="62"/>
      <c r="BFK12" s="62"/>
      <c r="BFL12" s="62"/>
      <c r="BFM12" s="62"/>
      <c r="BFN12" s="62"/>
      <c r="BFO12" s="62"/>
      <c r="BFP12" s="62"/>
      <c r="BFQ12" s="62"/>
      <c r="BFR12" s="62"/>
      <c r="BFS12" s="62"/>
      <c r="BFT12" s="62"/>
      <c r="BFU12" s="62"/>
      <c r="BFV12" s="62"/>
      <c r="BFW12" s="62"/>
      <c r="BFX12" s="62"/>
      <c r="BFY12" s="62"/>
      <c r="BFZ12" s="62"/>
      <c r="BGA12" s="62"/>
      <c r="BGB12" s="62"/>
      <c r="BGC12" s="62"/>
      <c r="BGD12" s="62"/>
      <c r="BGE12" s="62"/>
      <c r="BGF12" s="62"/>
      <c r="BGG12" s="62"/>
      <c r="BGH12" s="62"/>
      <c r="BGI12" s="62"/>
      <c r="BGJ12" s="62"/>
      <c r="BGK12" s="62"/>
      <c r="BGL12" s="62"/>
      <c r="BGM12" s="62"/>
      <c r="BGN12" s="62"/>
      <c r="BGO12" s="62"/>
      <c r="BGP12" s="62"/>
      <c r="BGQ12" s="62"/>
      <c r="BGR12" s="62"/>
      <c r="BGS12" s="62"/>
      <c r="BGT12" s="62"/>
      <c r="BGU12" s="62"/>
      <c r="BGV12" s="62"/>
      <c r="BGW12" s="62"/>
      <c r="BGX12" s="62"/>
      <c r="BGY12" s="62"/>
      <c r="BGZ12" s="62"/>
      <c r="BHA12" s="62"/>
      <c r="BHB12" s="62"/>
      <c r="BHC12" s="62"/>
      <c r="BHD12" s="62"/>
      <c r="BHE12" s="62"/>
      <c r="BHF12" s="62"/>
      <c r="BHG12" s="62"/>
      <c r="BHH12" s="62"/>
      <c r="BHI12" s="62"/>
      <c r="BHJ12" s="62"/>
      <c r="BHK12" s="62"/>
      <c r="BHL12" s="62"/>
      <c r="BHM12" s="62"/>
      <c r="BHN12" s="62"/>
      <c r="BHO12" s="62"/>
      <c r="BHP12" s="62"/>
      <c r="BHQ12" s="62"/>
      <c r="BHR12" s="62"/>
      <c r="BHS12" s="62"/>
      <c r="BHT12" s="62"/>
      <c r="BHU12" s="62"/>
      <c r="BHV12" s="62"/>
      <c r="BHW12" s="62"/>
      <c r="BHX12" s="62"/>
      <c r="BHY12" s="62"/>
      <c r="BHZ12" s="62"/>
      <c r="BIA12" s="62"/>
      <c r="BIB12" s="62"/>
      <c r="BIC12" s="62"/>
      <c r="BID12" s="62"/>
      <c r="BIE12" s="62"/>
      <c r="BIF12" s="62"/>
      <c r="BIG12" s="62"/>
      <c r="BIH12" s="62"/>
      <c r="BII12" s="62"/>
      <c r="BIJ12" s="62"/>
      <c r="BIK12" s="62"/>
      <c r="BIL12" s="62"/>
      <c r="BIM12" s="62"/>
      <c r="BIN12" s="62"/>
      <c r="BIO12" s="62"/>
      <c r="BIP12" s="62"/>
      <c r="BIQ12" s="62"/>
      <c r="BIR12" s="62"/>
      <c r="BIS12" s="62"/>
      <c r="BIT12" s="62"/>
      <c r="BIU12" s="62"/>
      <c r="BIV12" s="62"/>
      <c r="BIW12" s="62"/>
      <c r="BIX12" s="62"/>
      <c r="BIY12" s="62"/>
      <c r="BIZ12" s="62"/>
      <c r="BJA12" s="62"/>
      <c r="BJB12" s="62"/>
      <c r="BJC12" s="62"/>
      <c r="BJD12" s="62"/>
      <c r="BJE12" s="62"/>
      <c r="BJF12" s="62"/>
      <c r="BJG12" s="62"/>
      <c r="BJH12" s="62"/>
      <c r="BJI12" s="62"/>
      <c r="BJJ12" s="62"/>
      <c r="BJK12" s="62"/>
      <c r="BJL12" s="62"/>
      <c r="BJM12" s="62"/>
      <c r="BJN12" s="62"/>
      <c r="BJO12" s="62"/>
      <c r="BJP12" s="62"/>
      <c r="BJQ12" s="62"/>
      <c r="BJR12" s="62"/>
      <c r="BJS12" s="62"/>
      <c r="BJT12" s="62"/>
      <c r="BJU12" s="62"/>
      <c r="BJV12" s="62"/>
      <c r="BJW12" s="62"/>
      <c r="BJX12" s="62"/>
      <c r="BJY12" s="62"/>
      <c r="BJZ12" s="62"/>
      <c r="BKA12" s="62"/>
      <c r="BKB12" s="62"/>
      <c r="BKC12" s="62"/>
      <c r="BKD12" s="62"/>
      <c r="BKE12" s="62"/>
      <c r="BKF12" s="62"/>
      <c r="BKG12" s="62"/>
      <c r="BKH12" s="62"/>
      <c r="BKI12" s="62"/>
      <c r="BKJ12" s="62"/>
      <c r="BKK12" s="62"/>
      <c r="BKL12" s="62"/>
      <c r="BKM12" s="62"/>
      <c r="BKN12" s="62"/>
      <c r="BKO12" s="62"/>
      <c r="BKP12" s="62"/>
      <c r="BKQ12" s="62"/>
      <c r="BKR12" s="62"/>
      <c r="BKS12" s="62"/>
      <c r="BKT12" s="62"/>
      <c r="BKU12" s="62"/>
      <c r="BKV12" s="62"/>
      <c r="BKW12" s="62"/>
      <c r="BKX12" s="62"/>
      <c r="BKY12" s="62"/>
      <c r="BKZ12" s="62"/>
      <c r="BLA12" s="62"/>
      <c r="BLB12" s="62"/>
      <c r="BLC12" s="62"/>
      <c r="BLD12" s="62"/>
      <c r="BLE12" s="62"/>
      <c r="BLF12" s="62"/>
      <c r="BLG12" s="62"/>
      <c r="BLH12" s="62"/>
      <c r="BLI12" s="62"/>
      <c r="BLJ12" s="62"/>
      <c r="BLK12" s="62"/>
      <c r="BLL12" s="62"/>
      <c r="BLM12" s="62"/>
      <c r="BLN12" s="62"/>
      <c r="BLO12" s="62"/>
      <c r="BLP12" s="62"/>
      <c r="BLQ12" s="62"/>
      <c r="BLR12" s="62"/>
      <c r="BLS12" s="62"/>
      <c r="BLT12" s="62"/>
      <c r="BLU12" s="62"/>
      <c r="BLV12" s="62"/>
      <c r="BLW12" s="62"/>
      <c r="BLX12" s="62"/>
      <c r="BLY12" s="62"/>
      <c r="BLZ12" s="62"/>
      <c r="BMA12" s="62"/>
      <c r="BMB12" s="62"/>
      <c r="BMC12" s="62"/>
      <c r="BMD12" s="62"/>
      <c r="BME12" s="62"/>
      <c r="BMF12" s="62"/>
      <c r="BMG12" s="62"/>
      <c r="BMH12" s="62"/>
      <c r="BMI12" s="62"/>
      <c r="BMJ12" s="62"/>
      <c r="BMK12" s="62"/>
      <c r="BML12" s="62"/>
      <c r="BMM12" s="62"/>
      <c r="BMN12" s="62"/>
      <c r="BMO12" s="62"/>
      <c r="BMP12" s="62"/>
      <c r="BMQ12" s="62"/>
      <c r="BMR12" s="62"/>
      <c r="BMS12" s="62"/>
      <c r="BMT12" s="62"/>
      <c r="BMU12" s="62"/>
      <c r="BMV12" s="62"/>
      <c r="BMW12" s="62"/>
      <c r="BMX12" s="62"/>
      <c r="BMY12" s="62"/>
      <c r="BMZ12" s="62"/>
      <c r="BNA12" s="62"/>
      <c r="BNB12" s="62"/>
      <c r="BNC12" s="62"/>
      <c r="BND12" s="62"/>
      <c r="BNE12" s="62"/>
      <c r="BNF12" s="62"/>
      <c r="BNG12" s="62"/>
      <c r="BNH12" s="62"/>
      <c r="BNI12" s="62"/>
      <c r="BNJ12" s="62"/>
      <c r="BNK12" s="62"/>
      <c r="BNL12" s="62"/>
      <c r="BNM12" s="62"/>
      <c r="BNN12" s="62"/>
      <c r="BNO12" s="62"/>
      <c r="BNP12" s="62"/>
      <c r="BNQ12" s="62"/>
      <c r="BNR12" s="62"/>
      <c r="BNS12" s="62"/>
      <c r="BNT12" s="62"/>
      <c r="BNU12" s="62"/>
      <c r="BNV12" s="62"/>
      <c r="BNW12" s="62"/>
      <c r="BNX12" s="62"/>
      <c r="BNY12" s="62"/>
      <c r="BNZ12" s="62"/>
      <c r="BOA12" s="62"/>
      <c r="BOB12" s="62"/>
      <c r="BOC12" s="62"/>
      <c r="BOD12" s="62"/>
      <c r="BOE12" s="62"/>
      <c r="BOF12" s="62"/>
      <c r="BOG12" s="62"/>
      <c r="BOH12" s="62"/>
      <c r="BOI12" s="62"/>
      <c r="BOJ12" s="62"/>
      <c r="BOK12" s="62"/>
      <c r="BOL12" s="62"/>
      <c r="BOM12" s="62"/>
      <c r="BON12" s="62"/>
      <c r="BOO12" s="62"/>
      <c r="BOP12" s="62"/>
      <c r="BOQ12" s="62"/>
      <c r="BOR12" s="62"/>
      <c r="BOS12" s="62"/>
      <c r="BOT12" s="62"/>
      <c r="BOU12" s="62"/>
      <c r="BOV12" s="62"/>
      <c r="BOW12" s="62"/>
      <c r="BOX12" s="62"/>
      <c r="BOY12" s="62"/>
      <c r="BOZ12" s="62"/>
      <c r="BPA12" s="62"/>
      <c r="BPB12" s="62"/>
      <c r="BPC12" s="62"/>
      <c r="BPD12" s="62"/>
      <c r="BPE12" s="62"/>
      <c r="BPF12" s="62"/>
      <c r="BPG12" s="62"/>
      <c r="BPH12" s="62"/>
      <c r="BPI12" s="62"/>
      <c r="BPJ12" s="62"/>
      <c r="BPK12" s="62"/>
      <c r="BPL12" s="62"/>
      <c r="BPM12" s="62"/>
      <c r="BPN12" s="62"/>
      <c r="BPO12" s="62"/>
      <c r="BPP12" s="62"/>
      <c r="BPQ12" s="62"/>
      <c r="BPR12" s="62"/>
      <c r="BPS12" s="62"/>
      <c r="BPT12" s="62"/>
      <c r="BPU12" s="62"/>
      <c r="BPV12" s="62"/>
      <c r="BPW12" s="62"/>
      <c r="BPX12" s="62"/>
      <c r="BPY12" s="62"/>
      <c r="BPZ12" s="62"/>
      <c r="BQA12" s="62"/>
      <c r="BQB12" s="62"/>
      <c r="BQC12" s="62"/>
      <c r="BQD12" s="62"/>
      <c r="BQE12" s="62"/>
      <c r="BQF12" s="62"/>
      <c r="BQG12" s="62"/>
      <c r="BQH12" s="62"/>
      <c r="BQI12" s="62"/>
      <c r="BQJ12" s="62"/>
      <c r="BQK12" s="62"/>
      <c r="BQL12" s="62"/>
      <c r="BQM12" s="62"/>
      <c r="BQN12" s="62"/>
      <c r="BQO12" s="62"/>
      <c r="BQP12" s="62"/>
      <c r="BQQ12" s="62"/>
      <c r="BQR12" s="62"/>
      <c r="BQS12" s="62"/>
      <c r="BQT12" s="62"/>
      <c r="BQU12" s="62"/>
      <c r="BQV12" s="62"/>
      <c r="BQW12" s="62"/>
      <c r="BQX12" s="62"/>
      <c r="BQY12" s="62"/>
      <c r="BQZ12" s="62"/>
      <c r="BRA12" s="62"/>
      <c r="BRB12" s="62"/>
      <c r="BRC12" s="62"/>
      <c r="BRD12" s="62"/>
      <c r="BRE12" s="62"/>
      <c r="BRF12" s="62"/>
      <c r="BRG12" s="62"/>
      <c r="BRH12" s="62"/>
      <c r="BRI12" s="62"/>
      <c r="BRJ12" s="62"/>
      <c r="BRK12" s="62"/>
      <c r="BRL12" s="62"/>
      <c r="BRM12" s="62"/>
      <c r="BRN12" s="62"/>
      <c r="BRO12" s="62"/>
      <c r="BRP12" s="62"/>
      <c r="BRQ12" s="62"/>
      <c r="BRR12" s="62"/>
      <c r="BRS12" s="62"/>
      <c r="BRT12" s="62"/>
      <c r="BRU12" s="62"/>
      <c r="BRV12" s="62"/>
      <c r="BRW12" s="62"/>
      <c r="BRX12" s="62"/>
      <c r="BRY12" s="62"/>
      <c r="BRZ12" s="62"/>
      <c r="BSA12" s="62"/>
      <c r="BSB12" s="62"/>
      <c r="BSC12" s="62"/>
      <c r="BSD12" s="62"/>
      <c r="BSE12" s="62"/>
      <c r="BSF12" s="62"/>
      <c r="BSG12" s="62"/>
      <c r="BSH12" s="62"/>
      <c r="BSI12" s="62"/>
      <c r="BSJ12" s="62"/>
      <c r="BSK12" s="62"/>
      <c r="BSL12" s="62"/>
      <c r="BSM12" s="62"/>
      <c r="BSN12" s="62"/>
      <c r="BSO12" s="62"/>
      <c r="BSP12" s="62"/>
      <c r="BSQ12" s="62"/>
      <c r="BSR12" s="62"/>
      <c r="BSS12" s="62"/>
      <c r="BST12" s="62"/>
      <c r="BSU12" s="62"/>
      <c r="BSV12" s="62"/>
      <c r="BSW12" s="62"/>
      <c r="BSX12" s="62"/>
      <c r="BSY12" s="62"/>
      <c r="BSZ12" s="62"/>
      <c r="BTA12" s="62"/>
      <c r="BTB12" s="62"/>
      <c r="BTC12" s="62"/>
      <c r="BTD12" s="62"/>
      <c r="BTE12" s="62"/>
      <c r="BTF12" s="62"/>
      <c r="BTG12" s="62"/>
      <c r="BTH12" s="62"/>
      <c r="BTI12" s="62"/>
      <c r="BTJ12" s="62"/>
      <c r="BTK12" s="62"/>
      <c r="BTL12" s="62"/>
      <c r="BTM12" s="62"/>
      <c r="BTN12" s="62"/>
      <c r="BTO12" s="62"/>
      <c r="BTP12" s="62"/>
      <c r="BTQ12" s="62"/>
      <c r="BTR12" s="62"/>
      <c r="BTS12" s="62"/>
      <c r="BTT12" s="62"/>
      <c r="BTU12" s="62"/>
      <c r="BTV12" s="62"/>
      <c r="BTW12" s="62"/>
      <c r="BTX12" s="62"/>
      <c r="BTY12" s="62"/>
      <c r="BTZ12" s="62"/>
      <c r="BUA12" s="62"/>
      <c r="BUB12" s="62"/>
      <c r="BUC12" s="62"/>
      <c r="BUD12" s="62"/>
      <c r="BUE12" s="62"/>
      <c r="BUF12" s="62"/>
      <c r="BUG12" s="62"/>
      <c r="BUH12" s="62"/>
      <c r="BUI12" s="62"/>
      <c r="BUJ12" s="62"/>
      <c r="BUK12" s="62"/>
      <c r="BUL12" s="62"/>
      <c r="BUM12" s="62"/>
      <c r="BUN12" s="62"/>
      <c r="BUO12" s="62"/>
      <c r="BUP12" s="62"/>
      <c r="BUQ12" s="62"/>
      <c r="BUR12" s="62"/>
      <c r="BUS12" s="62"/>
      <c r="BUT12" s="62"/>
      <c r="BUU12" s="62"/>
      <c r="BUV12" s="62"/>
      <c r="BUW12" s="62"/>
      <c r="BUX12" s="62"/>
      <c r="BUY12" s="62"/>
      <c r="BUZ12" s="62"/>
      <c r="BVA12" s="62"/>
      <c r="BVB12" s="62"/>
      <c r="BVC12" s="62"/>
      <c r="BVD12" s="62"/>
      <c r="BVE12" s="62"/>
      <c r="BVF12" s="62"/>
      <c r="BVG12" s="62"/>
      <c r="BVH12" s="62"/>
      <c r="BVI12" s="62"/>
      <c r="BVJ12" s="62"/>
      <c r="BVK12" s="62"/>
      <c r="BVL12" s="62"/>
      <c r="BVM12" s="62"/>
      <c r="BVN12" s="62"/>
      <c r="BVO12" s="62"/>
      <c r="BVP12" s="62"/>
      <c r="BVQ12" s="62"/>
      <c r="BVR12" s="62"/>
      <c r="BVS12" s="62"/>
      <c r="BVT12" s="62"/>
      <c r="BVU12" s="62"/>
      <c r="BVV12" s="62"/>
      <c r="BVW12" s="62"/>
      <c r="BVX12" s="62"/>
      <c r="BVY12" s="62"/>
      <c r="BVZ12" s="62"/>
      <c r="BWA12" s="62"/>
      <c r="BWB12" s="62"/>
      <c r="BWC12" s="62"/>
      <c r="BWD12" s="62"/>
      <c r="BWE12" s="62"/>
      <c r="BWF12" s="62"/>
      <c r="BWG12" s="62"/>
      <c r="BWH12" s="62"/>
      <c r="BWI12" s="62"/>
      <c r="BWJ12" s="62"/>
      <c r="BWK12" s="62"/>
      <c r="BWL12" s="62"/>
      <c r="BWM12" s="62"/>
      <c r="BWN12" s="62"/>
      <c r="BWO12" s="62"/>
      <c r="BWP12" s="62"/>
      <c r="BWQ12" s="62"/>
      <c r="BWR12" s="62"/>
      <c r="BWS12" s="62"/>
      <c r="BWT12" s="62"/>
      <c r="BWU12" s="62"/>
      <c r="BWV12" s="62"/>
      <c r="BWW12" s="62"/>
      <c r="BWX12" s="62"/>
      <c r="BWY12" s="62"/>
      <c r="BWZ12" s="62"/>
      <c r="BXA12" s="62"/>
      <c r="BXB12" s="62"/>
      <c r="BXC12" s="62"/>
      <c r="BXD12" s="62"/>
      <c r="BXE12" s="62"/>
      <c r="BXF12" s="62"/>
      <c r="BXG12" s="62"/>
      <c r="BXH12" s="62"/>
      <c r="BXI12" s="62"/>
      <c r="BXJ12" s="62"/>
      <c r="BXK12" s="62"/>
      <c r="BXL12" s="62"/>
      <c r="BXM12" s="62"/>
      <c r="BXN12" s="62"/>
      <c r="BXO12" s="62"/>
      <c r="BXP12" s="62"/>
      <c r="BXQ12" s="62"/>
      <c r="BXR12" s="62"/>
      <c r="BXS12" s="62"/>
      <c r="BXT12" s="62"/>
      <c r="BXU12" s="62"/>
      <c r="BXV12" s="62"/>
      <c r="BXW12" s="62"/>
      <c r="BXX12" s="62"/>
      <c r="BXY12" s="62"/>
      <c r="BXZ12" s="62"/>
      <c r="BYA12" s="62"/>
      <c r="BYB12" s="62"/>
      <c r="BYC12" s="62"/>
      <c r="BYD12" s="62"/>
      <c r="BYE12" s="62"/>
      <c r="BYF12" s="62"/>
      <c r="BYG12" s="62"/>
      <c r="BYH12" s="62"/>
      <c r="BYI12" s="62"/>
      <c r="BYJ12" s="62"/>
      <c r="BYK12" s="62"/>
      <c r="BYL12" s="62"/>
      <c r="BYM12" s="62"/>
      <c r="BYN12" s="62"/>
      <c r="BYO12" s="62"/>
      <c r="BYP12" s="62"/>
      <c r="BYQ12" s="62"/>
      <c r="BYR12" s="62"/>
      <c r="BYS12" s="62"/>
      <c r="BYT12" s="62"/>
      <c r="BYU12" s="62"/>
      <c r="BYV12" s="62"/>
      <c r="BYW12" s="62"/>
      <c r="BYX12" s="62"/>
      <c r="BYY12" s="62"/>
      <c r="BYZ12" s="62"/>
      <c r="BZA12" s="62"/>
      <c r="BZB12" s="62"/>
      <c r="BZC12" s="62"/>
      <c r="BZD12" s="62"/>
      <c r="BZE12" s="62"/>
      <c r="BZF12" s="62"/>
      <c r="BZG12" s="62"/>
      <c r="BZH12" s="62"/>
      <c r="BZI12" s="62"/>
      <c r="BZJ12" s="62"/>
      <c r="BZK12" s="62"/>
      <c r="BZL12" s="62"/>
      <c r="BZM12" s="62"/>
      <c r="BZN12" s="62"/>
      <c r="BZO12" s="62"/>
      <c r="BZP12" s="62"/>
      <c r="BZQ12" s="62"/>
      <c r="BZR12" s="62"/>
      <c r="BZS12" s="62"/>
      <c r="BZT12" s="62"/>
      <c r="BZU12" s="62"/>
      <c r="BZV12" s="62"/>
      <c r="BZW12" s="62"/>
      <c r="BZX12" s="62"/>
      <c r="BZY12" s="62"/>
      <c r="BZZ12" s="62"/>
      <c r="CAA12" s="62"/>
      <c r="CAB12" s="62"/>
      <c r="CAC12" s="62"/>
      <c r="CAD12" s="62"/>
      <c r="CAE12" s="62"/>
      <c r="CAF12" s="62"/>
      <c r="CAG12" s="62"/>
      <c r="CAH12" s="62"/>
      <c r="CAI12" s="62"/>
      <c r="CAJ12" s="62"/>
      <c r="CAK12" s="62"/>
      <c r="CAL12" s="62"/>
      <c r="CAM12" s="62"/>
      <c r="CAN12" s="62"/>
      <c r="CAO12" s="62"/>
      <c r="CAP12" s="62"/>
      <c r="CAQ12" s="62"/>
      <c r="CAR12" s="62"/>
      <c r="CAS12" s="62"/>
      <c r="CAT12" s="62"/>
      <c r="CAU12" s="62"/>
      <c r="CAV12" s="62"/>
      <c r="CAW12" s="62"/>
      <c r="CAX12" s="62"/>
      <c r="CAY12" s="62"/>
      <c r="CAZ12" s="62"/>
      <c r="CBA12" s="62"/>
      <c r="CBB12" s="62"/>
      <c r="CBC12" s="62"/>
      <c r="CBD12" s="62"/>
      <c r="CBE12" s="62"/>
      <c r="CBF12" s="62"/>
      <c r="CBG12" s="62"/>
      <c r="CBH12" s="62"/>
      <c r="CBI12" s="62"/>
      <c r="CBJ12" s="62"/>
      <c r="CBK12" s="62"/>
      <c r="CBL12" s="62"/>
      <c r="CBM12" s="62"/>
      <c r="CBN12" s="62"/>
      <c r="CBO12" s="62"/>
      <c r="CBP12" s="62"/>
      <c r="CBQ12" s="62"/>
      <c r="CBR12" s="62"/>
      <c r="CBS12" s="62"/>
      <c r="CBT12" s="62"/>
      <c r="CBU12" s="62"/>
      <c r="CBV12" s="62"/>
      <c r="CBW12" s="62"/>
      <c r="CBX12" s="62"/>
      <c r="CBY12" s="62"/>
      <c r="CBZ12" s="62"/>
      <c r="CCA12" s="62"/>
      <c r="CCB12" s="62"/>
      <c r="CCC12" s="62"/>
      <c r="CCD12" s="62"/>
      <c r="CCE12" s="62"/>
      <c r="CCF12" s="62"/>
      <c r="CCG12" s="62"/>
      <c r="CCH12" s="62"/>
      <c r="CCI12" s="62"/>
      <c r="CCJ12" s="62"/>
      <c r="CCK12" s="62"/>
      <c r="CCL12" s="62"/>
      <c r="CCM12" s="62"/>
      <c r="CCN12" s="62"/>
      <c r="CCO12" s="62"/>
      <c r="CCP12" s="62"/>
      <c r="CCQ12" s="62"/>
      <c r="CCR12" s="62"/>
      <c r="CCS12" s="62"/>
      <c r="CCT12" s="62"/>
      <c r="CCU12" s="62"/>
      <c r="CCV12" s="62"/>
      <c r="CCW12" s="62"/>
      <c r="CCX12" s="62"/>
      <c r="CCY12" s="62"/>
      <c r="CCZ12" s="62"/>
      <c r="CDA12" s="62"/>
      <c r="CDB12" s="62"/>
      <c r="CDC12" s="62"/>
      <c r="CDD12" s="62"/>
      <c r="CDE12" s="62"/>
      <c r="CDF12" s="62"/>
      <c r="CDG12" s="62"/>
      <c r="CDH12" s="62"/>
      <c r="CDI12" s="62"/>
      <c r="CDJ12" s="62"/>
      <c r="CDK12" s="62"/>
      <c r="CDL12" s="62"/>
      <c r="CDM12" s="62"/>
      <c r="CDN12" s="62"/>
      <c r="CDO12" s="62"/>
      <c r="CDP12" s="62"/>
      <c r="CDQ12" s="62"/>
      <c r="CDR12" s="62"/>
      <c r="CDS12" s="62"/>
      <c r="CDT12" s="62"/>
      <c r="CDU12" s="62"/>
      <c r="CDV12" s="62"/>
      <c r="CDW12" s="62"/>
      <c r="CDX12" s="62"/>
      <c r="CDY12" s="62"/>
      <c r="CDZ12" s="62"/>
      <c r="CEA12" s="62"/>
      <c r="CEB12" s="62"/>
      <c r="CEC12" s="62"/>
      <c r="CED12" s="62"/>
      <c r="CEE12" s="62"/>
      <c r="CEF12" s="62"/>
      <c r="CEG12" s="62"/>
      <c r="CEH12" s="62"/>
      <c r="CEI12" s="62"/>
      <c r="CEJ12" s="62"/>
      <c r="CEK12" s="62"/>
      <c r="CEL12" s="62"/>
      <c r="CEM12" s="62"/>
      <c r="CEN12" s="62"/>
      <c r="CEO12" s="62"/>
      <c r="CEP12" s="62"/>
      <c r="CEQ12" s="62"/>
      <c r="CER12" s="62"/>
      <c r="CES12" s="62"/>
      <c r="CET12" s="62"/>
      <c r="CEU12" s="62"/>
      <c r="CEV12" s="62"/>
      <c r="CEW12" s="62"/>
      <c r="CEX12" s="62"/>
      <c r="CEY12" s="62"/>
      <c r="CEZ12" s="62"/>
      <c r="CFA12" s="62"/>
      <c r="CFB12" s="62"/>
      <c r="CFC12" s="62"/>
      <c r="CFD12" s="62"/>
      <c r="CFE12" s="62"/>
      <c r="CFF12" s="62"/>
      <c r="CFG12" s="62"/>
      <c r="CFH12" s="62"/>
      <c r="CFI12" s="62"/>
      <c r="CFJ12" s="62"/>
      <c r="CFK12" s="62"/>
      <c r="CFL12" s="62"/>
      <c r="CFM12" s="62"/>
      <c r="CFN12" s="62"/>
      <c r="CFO12" s="62"/>
      <c r="CFP12" s="62"/>
      <c r="CFQ12" s="62"/>
      <c r="CFR12" s="62"/>
      <c r="CFS12" s="62"/>
      <c r="CFT12" s="62"/>
      <c r="CFU12" s="62"/>
      <c r="CFV12" s="62"/>
      <c r="CFW12" s="62"/>
      <c r="CFX12" s="62"/>
      <c r="CFY12" s="62"/>
      <c r="CFZ12" s="62"/>
      <c r="CGA12" s="62"/>
      <c r="CGB12" s="62"/>
      <c r="CGC12" s="62"/>
      <c r="CGD12" s="62"/>
      <c r="CGE12" s="62"/>
      <c r="CGF12" s="62"/>
      <c r="CGG12" s="62"/>
      <c r="CGH12" s="62"/>
      <c r="CGI12" s="62"/>
      <c r="CGJ12" s="62"/>
      <c r="CGK12" s="62"/>
      <c r="CGL12" s="62"/>
      <c r="CGM12" s="62"/>
      <c r="CGN12" s="62"/>
      <c r="CGO12" s="62"/>
      <c r="CGP12" s="62"/>
      <c r="CGQ12" s="62"/>
      <c r="CGR12" s="62"/>
      <c r="CGS12" s="62"/>
      <c r="CGT12" s="62"/>
      <c r="CGU12" s="62"/>
      <c r="CGV12" s="62"/>
      <c r="CGW12" s="62"/>
      <c r="CGX12" s="62"/>
      <c r="CGY12" s="62"/>
      <c r="CGZ12" s="62"/>
      <c r="CHA12" s="62"/>
      <c r="CHB12" s="62"/>
      <c r="CHC12" s="62"/>
      <c r="CHD12" s="62"/>
      <c r="CHE12" s="62"/>
      <c r="CHF12" s="62"/>
      <c r="CHG12" s="62"/>
      <c r="CHH12" s="62"/>
      <c r="CHI12" s="62"/>
      <c r="CHJ12" s="62"/>
      <c r="CHK12" s="62"/>
      <c r="CHL12" s="62"/>
      <c r="CHM12" s="62"/>
      <c r="CHN12" s="62"/>
      <c r="CHO12" s="62"/>
      <c r="CHP12" s="62"/>
      <c r="CHQ12" s="62"/>
      <c r="CHR12" s="62"/>
      <c r="CHS12" s="62"/>
      <c r="CHT12" s="62"/>
      <c r="CHU12" s="62"/>
      <c r="CHV12" s="62"/>
      <c r="CHW12" s="62"/>
      <c r="CHX12" s="62"/>
      <c r="CHY12" s="62"/>
      <c r="CHZ12" s="62"/>
      <c r="CIA12" s="62"/>
      <c r="CIB12" s="62"/>
      <c r="CIC12" s="62"/>
      <c r="CID12" s="62"/>
      <c r="CIE12" s="62"/>
      <c r="CIF12" s="62"/>
      <c r="CIG12" s="62"/>
      <c r="CIH12" s="62"/>
      <c r="CII12" s="62"/>
      <c r="CIJ12" s="62"/>
      <c r="CIK12" s="62"/>
      <c r="CIL12" s="62"/>
      <c r="CIM12" s="62"/>
      <c r="CIN12" s="62"/>
      <c r="CIO12" s="62"/>
      <c r="CIP12" s="62"/>
      <c r="CIQ12" s="62"/>
      <c r="CIR12" s="62"/>
      <c r="CIS12" s="62"/>
      <c r="CIT12" s="62"/>
      <c r="CIU12" s="62"/>
      <c r="CIV12" s="62"/>
      <c r="CIW12" s="62"/>
      <c r="CIX12" s="62"/>
      <c r="CIY12" s="62"/>
      <c r="CIZ12" s="62"/>
      <c r="CJA12" s="62"/>
      <c r="CJB12" s="62"/>
      <c r="CJC12" s="62"/>
      <c r="CJD12" s="62"/>
      <c r="CJE12" s="62"/>
      <c r="CJF12" s="62"/>
      <c r="CJG12" s="62"/>
      <c r="CJH12" s="62"/>
      <c r="CJI12" s="62"/>
      <c r="CJJ12" s="62"/>
      <c r="CJK12" s="62"/>
      <c r="CJL12" s="62"/>
      <c r="CJM12" s="62"/>
      <c r="CJN12" s="62"/>
      <c r="CJO12" s="62"/>
      <c r="CJP12" s="62"/>
      <c r="CJQ12" s="62"/>
      <c r="CJR12" s="62"/>
      <c r="CJS12" s="62"/>
      <c r="CJT12" s="62"/>
      <c r="CJU12" s="62"/>
      <c r="CJV12" s="62"/>
      <c r="CJW12" s="62"/>
      <c r="CJX12" s="62"/>
      <c r="CJY12" s="62"/>
      <c r="CJZ12" s="62"/>
      <c r="CKA12" s="62"/>
      <c r="CKB12" s="62"/>
      <c r="CKC12" s="62"/>
      <c r="CKD12" s="62"/>
      <c r="CKE12" s="62"/>
      <c r="CKF12" s="62"/>
      <c r="CKG12" s="62"/>
      <c r="CKH12" s="62"/>
      <c r="CKI12" s="62"/>
      <c r="CKJ12" s="62"/>
      <c r="CKK12" s="62"/>
      <c r="CKL12" s="62"/>
      <c r="CKM12" s="62"/>
      <c r="CKN12" s="62"/>
      <c r="CKO12" s="62"/>
      <c r="CKP12" s="62"/>
      <c r="CKQ12" s="62"/>
      <c r="CKR12" s="62"/>
      <c r="CKS12" s="62"/>
      <c r="CKT12" s="62"/>
      <c r="CKU12" s="62"/>
      <c r="CKV12" s="62"/>
      <c r="CKW12" s="62"/>
      <c r="CKX12" s="62"/>
      <c r="CKY12" s="62"/>
      <c r="CKZ12" s="62"/>
      <c r="CLA12" s="62"/>
      <c r="CLB12" s="62"/>
      <c r="CLC12" s="62"/>
      <c r="CLD12" s="62"/>
      <c r="CLE12" s="62"/>
      <c r="CLF12" s="62"/>
      <c r="CLG12" s="62"/>
      <c r="CLH12" s="62"/>
      <c r="CLI12" s="62"/>
      <c r="CLJ12" s="62"/>
      <c r="CLK12" s="62"/>
      <c r="CLL12" s="62"/>
      <c r="CLM12" s="62"/>
      <c r="CLN12" s="62"/>
      <c r="CLO12" s="62"/>
      <c r="CLP12" s="62"/>
      <c r="CLQ12" s="62"/>
      <c r="CLR12" s="62"/>
      <c r="CLS12" s="62"/>
      <c r="CLT12" s="62"/>
      <c r="CLU12" s="62"/>
      <c r="CLV12" s="62"/>
      <c r="CLW12" s="62"/>
      <c r="CLX12" s="62"/>
      <c r="CLY12" s="62"/>
      <c r="CLZ12" s="62"/>
      <c r="CMA12" s="62"/>
      <c r="CMB12" s="62"/>
      <c r="CMC12" s="62"/>
      <c r="CMD12" s="62"/>
      <c r="CME12" s="62"/>
      <c r="CMF12" s="62"/>
      <c r="CMG12" s="62"/>
      <c r="CMH12" s="62"/>
      <c r="CMI12" s="62"/>
      <c r="CMJ12" s="62"/>
      <c r="CMK12" s="62"/>
      <c r="CML12" s="62"/>
      <c r="CMM12" s="62"/>
      <c r="CMN12" s="62"/>
      <c r="CMO12" s="62"/>
      <c r="CMP12" s="62"/>
      <c r="CMQ12" s="62"/>
      <c r="CMR12" s="62"/>
      <c r="CMS12" s="62"/>
      <c r="CMT12" s="62"/>
      <c r="CMU12" s="62"/>
      <c r="CMV12" s="62"/>
      <c r="CMW12" s="62"/>
      <c r="CMX12" s="62"/>
      <c r="CMY12" s="62"/>
      <c r="CMZ12" s="62"/>
      <c r="CNA12" s="62"/>
      <c r="CNB12" s="62"/>
      <c r="CNC12" s="62"/>
      <c r="CND12" s="62"/>
      <c r="CNE12" s="62"/>
      <c r="CNF12" s="62"/>
      <c r="CNG12" s="62"/>
      <c r="CNH12" s="62"/>
      <c r="CNI12" s="62"/>
      <c r="CNJ12" s="62"/>
      <c r="CNK12" s="62"/>
      <c r="CNL12" s="62"/>
      <c r="CNM12" s="62"/>
      <c r="CNN12" s="62"/>
      <c r="CNO12" s="62"/>
      <c r="CNP12" s="62"/>
      <c r="CNQ12" s="62"/>
      <c r="CNR12" s="62"/>
      <c r="CNS12" s="62"/>
      <c r="CNT12" s="62"/>
      <c r="CNU12" s="62"/>
      <c r="CNV12" s="62"/>
      <c r="CNW12" s="62"/>
      <c r="CNX12" s="62"/>
      <c r="CNY12" s="62"/>
      <c r="CNZ12" s="62"/>
      <c r="COA12" s="62"/>
      <c r="COB12" s="62"/>
      <c r="COC12" s="62"/>
      <c r="COD12" s="62"/>
      <c r="COE12" s="62"/>
      <c r="COF12" s="62"/>
      <c r="COG12" s="62"/>
      <c r="COH12" s="62"/>
      <c r="COI12" s="62"/>
      <c r="COJ12" s="62"/>
      <c r="COK12" s="62"/>
      <c r="COL12" s="62"/>
      <c r="COM12" s="62"/>
      <c r="CON12" s="62"/>
      <c r="COO12" s="62"/>
      <c r="COP12" s="62"/>
      <c r="COQ12" s="62"/>
      <c r="COR12" s="62"/>
      <c r="COS12" s="62"/>
      <c r="COT12" s="62"/>
      <c r="COU12" s="62"/>
      <c r="COV12" s="62"/>
      <c r="COW12" s="62"/>
      <c r="COX12" s="62"/>
      <c r="COY12" s="62"/>
      <c r="COZ12" s="62"/>
      <c r="CPA12" s="62"/>
      <c r="CPB12" s="62"/>
      <c r="CPC12" s="62"/>
      <c r="CPD12" s="62"/>
      <c r="CPE12" s="62"/>
      <c r="CPF12" s="62"/>
      <c r="CPG12" s="62"/>
      <c r="CPH12" s="62"/>
      <c r="CPI12" s="62"/>
      <c r="CPJ12" s="62"/>
      <c r="CPK12" s="62"/>
      <c r="CPL12" s="62"/>
      <c r="CPM12" s="62"/>
      <c r="CPN12" s="62"/>
      <c r="CPO12" s="62"/>
      <c r="CPP12" s="62"/>
      <c r="CPQ12" s="62"/>
      <c r="CPR12" s="62"/>
      <c r="CPS12" s="62"/>
      <c r="CPT12" s="62"/>
      <c r="CPU12" s="62"/>
      <c r="CPV12" s="62"/>
      <c r="CPW12" s="62"/>
      <c r="CPX12" s="62"/>
      <c r="CPY12" s="62"/>
      <c r="CPZ12" s="62"/>
      <c r="CQA12" s="62"/>
      <c r="CQB12" s="62"/>
      <c r="CQC12" s="62"/>
      <c r="CQD12" s="62"/>
      <c r="CQE12" s="62"/>
      <c r="CQF12" s="62"/>
      <c r="CQG12" s="62"/>
      <c r="CQH12" s="62"/>
      <c r="CQI12" s="62"/>
      <c r="CQJ12" s="62"/>
      <c r="CQK12" s="62"/>
      <c r="CQL12" s="62"/>
      <c r="CQM12" s="62"/>
      <c r="CQN12" s="62"/>
      <c r="CQO12" s="62"/>
      <c r="CQP12" s="62"/>
      <c r="CQQ12" s="62"/>
      <c r="CQR12" s="62"/>
      <c r="CQS12" s="62"/>
      <c r="CQT12" s="62"/>
      <c r="CQU12" s="62"/>
      <c r="CQV12" s="62"/>
      <c r="CQW12" s="62"/>
      <c r="CQX12" s="62"/>
      <c r="CQY12" s="62"/>
      <c r="CQZ12" s="62"/>
      <c r="CRA12" s="62"/>
      <c r="CRB12" s="62"/>
      <c r="CRC12" s="62"/>
      <c r="CRD12" s="62"/>
      <c r="CRE12" s="62"/>
      <c r="CRF12" s="62"/>
      <c r="CRG12" s="62"/>
      <c r="CRH12" s="62"/>
      <c r="CRI12" s="62"/>
      <c r="CRJ12" s="62"/>
      <c r="CRK12" s="62"/>
      <c r="CRL12" s="62"/>
      <c r="CRM12" s="62"/>
      <c r="CRN12" s="62"/>
      <c r="CRO12" s="62"/>
      <c r="CRP12" s="62"/>
      <c r="CRQ12" s="62"/>
      <c r="CRR12" s="62"/>
      <c r="CRS12" s="62"/>
      <c r="CRT12" s="62"/>
      <c r="CRU12" s="62"/>
      <c r="CRV12" s="62"/>
      <c r="CRW12" s="62"/>
      <c r="CRX12" s="62"/>
      <c r="CRY12" s="62"/>
      <c r="CRZ12" s="62"/>
      <c r="CSA12" s="62"/>
      <c r="CSB12" s="62"/>
      <c r="CSC12" s="62"/>
      <c r="CSD12" s="62"/>
      <c r="CSE12" s="62"/>
      <c r="CSF12" s="62"/>
      <c r="CSG12" s="62"/>
      <c r="CSH12" s="62"/>
      <c r="CSI12" s="62"/>
      <c r="CSJ12" s="62"/>
      <c r="CSK12" s="62"/>
      <c r="CSL12" s="62"/>
      <c r="CSM12" s="62"/>
      <c r="CSN12" s="62"/>
      <c r="CSO12" s="62"/>
      <c r="CSP12" s="62"/>
      <c r="CSQ12" s="62"/>
      <c r="CSR12" s="62"/>
      <c r="CSS12" s="62"/>
      <c r="CST12" s="62"/>
      <c r="CSU12" s="62"/>
      <c r="CSV12" s="62"/>
      <c r="CSW12" s="62"/>
      <c r="CSX12" s="62"/>
      <c r="CSY12" s="62"/>
      <c r="CSZ12" s="62"/>
      <c r="CTA12" s="62"/>
      <c r="CTB12" s="62"/>
      <c r="CTC12" s="62"/>
      <c r="CTD12" s="62"/>
      <c r="CTE12" s="62"/>
      <c r="CTF12" s="62"/>
      <c r="CTG12" s="62"/>
      <c r="CTH12" s="62"/>
      <c r="CTI12" s="62"/>
      <c r="CTJ12" s="62"/>
      <c r="CTK12" s="62"/>
      <c r="CTL12" s="62"/>
      <c r="CTM12" s="62"/>
      <c r="CTN12" s="62"/>
      <c r="CTO12" s="62"/>
      <c r="CTP12" s="62"/>
      <c r="CTQ12" s="62"/>
      <c r="CTR12" s="62"/>
      <c r="CTS12" s="62"/>
      <c r="CTT12" s="62"/>
      <c r="CTU12" s="62"/>
      <c r="CTV12" s="62"/>
      <c r="CTW12" s="62"/>
      <c r="CTX12" s="62"/>
      <c r="CTY12" s="62"/>
      <c r="CTZ12" s="62"/>
      <c r="CUA12" s="62"/>
      <c r="CUB12" s="62"/>
      <c r="CUC12" s="62"/>
      <c r="CUD12" s="62"/>
      <c r="CUE12" s="62"/>
      <c r="CUF12" s="62"/>
      <c r="CUG12" s="62"/>
      <c r="CUH12" s="62"/>
      <c r="CUI12" s="62"/>
      <c r="CUJ12" s="62"/>
      <c r="CUK12" s="62"/>
      <c r="CUL12" s="62"/>
      <c r="CUM12" s="62"/>
      <c r="CUN12" s="62"/>
      <c r="CUO12" s="62"/>
      <c r="CUP12" s="62"/>
      <c r="CUQ12" s="62"/>
      <c r="CUR12" s="62"/>
      <c r="CUS12" s="62"/>
      <c r="CUT12" s="62"/>
      <c r="CUU12" s="62"/>
      <c r="CUV12" s="62"/>
      <c r="CUW12" s="62"/>
      <c r="CUX12" s="62"/>
      <c r="CUY12" s="62"/>
      <c r="CUZ12" s="62"/>
      <c r="CVA12" s="62"/>
      <c r="CVB12" s="62"/>
      <c r="CVC12" s="62"/>
      <c r="CVD12" s="62"/>
      <c r="CVE12" s="62"/>
      <c r="CVF12" s="62"/>
      <c r="CVG12" s="62"/>
      <c r="CVH12" s="62"/>
      <c r="CVI12" s="62"/>
      <c r="CVJ12" s="62"/>
      <c r="CVK12" s="62"/>
      <c r="CVL12" s="62"/>
      <c r="CVM12" s="62"/>
      <c r="CVN12" s="62"/>
      <c r="CVO12" s="62"/>
      <c r="CVP12" s="62"/>
      <c r="CVQ12" s="62"/>
      <c r="CVR12" s="62"/>
      <c r="CVS12" s="62"/>
      <c r="CVT12" s="62"/>
      <c r="CVU12" s="62"/>
      <c r="CVV12" s="62"/>
      <c r="CVW12" s="62"/>
      <c r="CVX12" s="62"/>
      <c r="CVY12" s="62"/>
      <c r="CVZ12" s="62"/>
      <c r="CWA12" s="62"/>
      <c r="CWB12" s="62"/>
      <c r="CWC12" s="62"/>
      <c r="CWD12" s="62"/>
      <c r="CWE12" s="62"/>
      <c r="CWF12" s="62"/>
      <c r="CWG12" s="62"/>
      <c r="CWH12" s="62"/>
      <c r="CWI12" s="62"/>
      <c r="CWJ12" s="62"/>
      <c r="CWK12" s="62"/>
      <c r="CWL12" s="62"/>
      <c r="CWM12" s="62"/>
      <c r="CWN12" s="62"/>
      <c r="CWO12" s="62"/>
      <c r="CWP12" s="62"/>
      <c r="CWQ12" s="62"/>
      <c r="CWR12" s="62"/>
      <c r="CWS12" s="62"/>
      <c r="CWT12" s="62"/>
      <c r="CWU12" s="62"/>
      <c r="CWV12" s="62"/>
      <c r="CWW12" s="62"/>
      <c r="CWX12" s="62"/>
      <c r="CWY12" s="62"/>
      <c r="CWZ12" s="62"/>
      <c r="CXA12" s="62"/>
      <c r="CXB12" s="62"/>
      <c r="CXC12" s="62"/>
      <c r="CXD12" s="62"/>
      <c r="CXE12" s="62"/>
      <c r="CXF12" s="62"/>
      <c r="CXG12" s="62"/>
      <c r="CXH12" s="62"/>
      <c r="CXI12" s="62"/>
      <c r="CXJ12" s="62"/>
      <c r="CXK12" s="62"/>
      <c r="CXL12" s="62"/>
      <c r="CXM12" s="62"/>
      <c r="CXN12" s="62"/>
      <c r="CXO12" s="62"/>
      <c r="CXP12" s="62"/>
      <c r="CXQ12" s="62"/>
      <c r="CXR12" s="62"/>
      <c r="CXS12" s="62"/>
      <c r="CXT12" s="62"/>
      <c r="CXU12" s="62"/>
      <c r="CXV12" s="62"/>
      <c r="CXW12" s="62"/>
      <c r="CXX12" s="62"/>
      <c r="CXY12" s="62"/>
      <c r="CXZ12" s="62"/>
      <c r="CYA12" s="62"/>
      <c r="CYB12" s="62"/>
      <c r="CYC12" s="62"/>
      <c r="CYD12" s="62"/>
      <c r="CYE12" s="62"/>
      <c r="CYF12" s="62"/>
      <c r="CYG12" s="62"/>
      <c r="CYH12" s="62"/>
      <c r="CYI12" s="62"/>
      <c r="CYJ12" s="62"/>
      <c r="CYK12" s="62"/>
      <c r="CYL12" s="62"/>
      <c r="CYM12" s="62"/>
      <c r="CYN12" s="62"/>
      <c r="CYO12" s="62"/>
      <c r="CYP12" s="62"/>
      <c r="CYQ12" s="62"/>
      <c r="CYR12" s="62"/>
      <c r="CYS12" s="62"/>
      <c r="CYT12" s="62"/>
      <c r="CYU12" s="62"/>
      <c r="CYV12" s="62"/>
      <c r="CYW12" s="62"/>
      <c r="CYX12" s="62"/>
      <c r="CYY12" s="62"/>
      <c r="CYZ12" s="62"/>
      <c r="CZA12" s="62"/>
      <c r="CZB12" s="62"/>
      <c r="CZC12" s="62"/>
      <c r="CZD12" s="62"/>
      <c r="CZE12" s="62"/>
      <c r="CZF12" s="62"/>
      <c r="CZG12" s="62"/>
      <c r="CZH12" s="62"/>
      <c r="CZI12" s="62"/>
      <c r="CZJ12" s="62"/>
      <c r="CZK12" s="62"/>
      <c r="CZL12" s="62"/>
      <c r="CZM12" s="62"/>
      <c r="CZN12" s="62"/>
      <c r="CZO12" s="62"/>
      <c r="CZP12" s="62"/>
      <c r="CZQ12" s="62"/>
      <c r="CZR12" s="62"/>
      <c r="CZS12" s="62"/>
      <c r="CZT12" s="62"/>
      <c r="CZU12" s="62"/>
      <c r="CZV12" s="62"/>
      <c r="CZW12" s="62"/>
      <c r="CZX12" s="62"/>
      <c r="CZY12" s="62"/>
      <c r="CZZ12" s="62"/>
      <c r="DAA12" s="62"/>
      <c r="DAB12" s="62"/>
      <c r="DAC12" s="62"/>
      <c r="DAD12" s="62"/>
      <c r="DAE12" s="62"/>
      <c r="DAF12" s="62"/>
      <c r="DAG12" s="62"/>
      <c r="DAH12" s="62"/>
      <c r="DAI12" s="62"/>
      <c r="DAJ12" s="62"/>
      <c r="DAK12" s="62"/>
      <c r="DAL12" s="62"/>
      <c r="DAM12" s="62"/>
      <c r="DAN12" s="62"/>
      <c r="DAO12" s="62"/>
      <c r="DAP12" s="62"/>
      <c r="DAQ12" s="62"/>
      <c r="DAR12" s="62"/>
      <c r="DAS12" s="62"/>
      <c r="DAT12" s="62"/>
      <c r="DAU12" s="62"/>
      <c r="DAV12" s="62"/>
      <c r="DAW12" s="62"/>
      <c r="DAX12" s="62"/>
      <c r="DAY12" s="62"/>
      <c r="DAZ12" s="62"/>
      <c r="DBA12" s="62"/>
      <c r="DBB12" s="62"/>
      <c r="DBC12" s="62"/>
      <c r="DBD12" s="62"/>
      <c r="DBE12" s="62"/>
      <c r="DBF12" s="62"/>
      <c r="DBG12" s="62"/>
      <c r="DBH12" s="62"/>
      <c r="DBI12" s="62"/>
      <c r="DBJ12" s="62"/>
      <c r="DBK12" s="62"/>
      <c r="DBL12" s="62"/>
      <c r="DBM12" s="62"/>
      <c r="DBN12" s="62"/>
      <c r="DBO12" s="62"/>
      <c r="DBP12" s="62"/>
      <c r="DBQ12" s="62"/>
      <c r="DBR12" s="62"/>
      <c r="DBS12" s="62"/>
      <c r="DBT12" s="62"/>
      <c r="DBU12" s="62"/>
      <c r="DBV12" s="62"/>
      <c r="DBW12" s="62"/>
      <c r="DBX12" s="62"/>
      <c r="DBY12" s="62"/>
      <c r="DBZ12" s="62"/>
      <c r="DCA12" s="62"/>
      <c r="DCB12" s="62"/>
      <c r="DCC12" s="62"/>
      <c r="DCD12" s="62"/>
      <c r="DCE12" s="62"/>
      <c r="DCF12" s="62"/>
      <c r="DCG12" s="62"/>
      <c r="DCH12" s="62"/>
      <c r="DCI12" s="62"/>
      <c r="DCJ12" s="62"/>
      <c r="DCK12" s="62"/>
      <c r="DCL12" s="62"/>
      <c r="DCM12" s="62"/>
      <c r="DCN12" s="62"/>
      <c r="DCO12" s="62"/>
      <c r="DCP12" s="62"/>
      <c r="DCQ12" s="62"/>
      <c r="DCR12" s="62"/>
      <c r="DCS12" s="62"/>
      <c r="DCT12" s="62"/>
      <c r="DCU12" s="62"/>
      <c r="DCV12" s="62"/>
      <c r="DCW12" s="62"/>
      <c r="DCX12" s="62"/>
      <c r="DCY12" s="62"/>
      <c r="DCZ12" s="62"/>
      <c r="DDA12" s="62"/>
      <c r="DDB12" s="62"/>
      <c r="DDC12" s="62"/>
      <c r="DDD12" s="62"/>
      <c r="DDE12" s="62"/>
      <c r="DDF12" s="62"/>
      <c r="DDG12" s="62"/>
      <c r="DDH12" s="62"/>
      <c r="DDI12" s="62"/>
      <c r="DDJ12" s="62"/>
      <c r="DDK12" s="62"/>
      <c r="DDL12" s="62"/>
      <c r="DDM12" s="62"/>
      <c r="DDN12" s="62"/>
      <c r="DDO12" s="62"/>
      <c r="DDP12" s="62"/>
      <c r="DDQ12" s="62"/>
      <c r="DDR12" s="62"/>
      <c r="DDS12" s="62"/>
      <c r="DDT12" s="62"/>
      <c r="DDU12" s="62"/>
      <c r="DDV12" s="62"/>
      <c r="DDW12" s="62"/>
      <c r="DDX12" s="62"/>
      <c r="DDY12" s="62"/>
      <c r="DDZ12" s="62"/>
      <c r="DEA12" s="62"/>
      <c r="DEB12" s="62"/>
      <c r="DEC12" s="62"/>
      <c r="DED12" s="62"/>
      <c r="DEE12" s="62"/>
      <c r="DEF12" s="62"/>
      <c r="DEG12" s="62"/>
      <c r="DEH12" s="62"/>
      <c r="DEI12" s="62"/>
      <c r="DEJ12" s="62"/>
      <c r="DEK12" s="62"/>
      <c r="DEL12" s="62"/>
      <c r="DEM12" s="62"/>
      <c r="DEN12" s="62"/>
      <c r="DEO12" s="62"/>
      <c r="DEP12" s="62"/>
      <c r="DEQ12" s="62"/>
      <c r="DER12" s="62"/>
      <c r="DES12" s="62"/>
      <c r="DET12" s="62"/>
      <c r="DEU12" s="62"/>
      <c r="DEV12" s="62"/>
      <c r="DEW12" s="62"/>
      <c r="DEX12" s="62"/>
      <c r="DEY12" s="62"/>
      <c r="DEZ12" s="62"/>
      <c r="DFA12" s="62"/>
      <c r="DFB12" s="62"/>
      <c r="DFC12" s="62"/>
      <c r="DFD12" s="62"/>
      <c r="DFE12" s="62"/>
      <c r="DFF12" s="62"/>
      <c r="DFG12" s="62"/>
      <c r="DFH12" s="62"/>
      <c r="DFI12" s="62"/>
      <c r="DFJ12" s="62"/>
      <c r="DFK12" s="62"/>
      <c r="DFL12" s="62"/>
      <c r="DFM12" s="62"/>
      <c r="DFN12" s="62"/>
      <c r="DFO12" s="62"/>
      <c r="DFP12" s="62"/>
      <c r="DFQ12" s="62"/>
      <c r="DFR12" s="62"/>
      <c r="DFS12" s="62"/>
      <c r="DFT12" s="62"/>
      <c r="DFU12" s="62"/>
      <c r="DFV12" s="62"/>
      <c r="DFW12" s="62"/>
      <c r="DFX12" s="62"/>
      <c r="DFY12" s="62"/>
      <c r="DFZ12" s="62"/>
      <c r="DGA12" s="62"/>
      <c r="DGB12" s="62"/>
      <c r="DGC12" s="62"/>
      <c r="DGD12" s="62"/>
      <c r="DGE12" s="62"/>
      <c r="DGF12" s="62"/>
      <c r="DGG12" s="62"/>
      <c r="DGH12" s="62"/>
      <c r="DGI12" s="62"/>
      <c r="DGJ12" s="62"/>
      <c r="DGK12" s="62"/>
      <c r="DGL12" s="62"/>
      <c r="DGM12" s="62"/>
      <c r="DGN12" s="62"/>
      <c r="DGO12" s="62"/>
      <c r="DGP12" s="62"/>
      <c r="DGQ12" s="62"/>
      <c r="DGR12" s="62"/>
      <c r="DGS12" s="62"/>
      <c r="DGT12" s="62"/>
      <c r="DGU12" s="62"/>
      <c r="DGV12" s="62"/>
      <c r="DGW12" s="62"/>
      <c r="DGX12" s="62"/>
      <c r="DGY12" s="62"/>
      <c r="DGZ12" s="62"/>
      <c r="DHA12" s="62"/>
      <c r="DHB12" s="62"/>
      <c r="DHC12" s="62"/>
      <c r="DHD12" s="62"/>
      <c r="DHE12" s="62"/>
      <c r="DHF12" s="62"/>
      <c r="DHG12" s="62"/>
      <c r="DHH12" s="62"/>
      <c r="DHI12" s="62"/>
      <c r="DHJ12" s="62"/>
      <c r="DHK12" s="62"/>
      <c r="DHL12" s="62"/>
      <c r="DHM12" s="62"/>
      <c r="DHN12" s="62"/>
      <c r="DHO12" s="62"/>
      <c r="DHP12" s="62"/>
      <c r="DHQ12" s="62"/>
      <c r="DHR12" s="62"/>
      <c r="DHS12" s="62"/>
      <c r="DHT12" s="62"/>
      <c r="DHU12" s="62"/>
      <c r="DHV12" s="62"/>
      <c r="DHW12" s="62"/>
      <c r="DHX12" s="62"/>
      <c r="DHY12" s="62"/>
      <c r="DHZ12" s="62"/>
      <c r="DIA12" s="62"/>
      <c r="DIB12" s="62"/>
      <c r="DIC12" s="62"/>
      <c r="DID12" s="62"/>
      <c r="DIE12" s="62"/>
      <c r="DIF12" s="62"/>
      <c r="DIG12" s="62"/>
      <c r="DIH12" s="62"/>
      <c r="DII12" s="62"/>
      <c r="DIJ12" s="62"/>
      <c r="DIK12" s="62"/>
      <c r="DIL12" s="62"/>
      <c r="DIM12" s="62"/>
      <c r="DIN12" s="62"/>
      <c r="DIO12" s="62"/>
      <c r="DIP12" s="62"/>
      <c r="DIQ12" s="62"/>
      <c r="DIR12" s="62"/>
      <c r="DIS12" s="62"/>
      <c r="DIT12" s="62"/>
      <c r="DIU12" s="62"/>
      <c r="DIV12" s="62"/>
      <c r="DIW12" s="62"/>
      <c r="DIX12" s="62"/>
      <c r="DIY12" s="62"/>
      <c r="DIZ12" s="62"/>
      <c r="DJA12" s="62"/>
      <c r="DJB12" s="62"/>
      <c r="DJC12" s="62"/>
      <c r="DJD12" s="62"/>
      <c r="DJE12" s="62"/>
      <c r="DJF12" s="62"/>
      <c r="DJG12" s="62"/>
      <c r="DJH12" s="62"/>
      <c r="DJI12" s="62"/>
      <c r="DJJ12" s="62"/>
      <c r="DJK12" s="62"/>
      <c r="DJL12" s="62"/>
      <c r="DJM12" s="62"/>
      <c r="DJN12" s="62"/>
      <c r="DJO12" s="62"/>
      <c r="DJP12" s="62"/>
      <c r="DJQ12" s="62"/>
      <c r="DJR12" s="62"/>
      <c r="DJS12" s="62"/>
      <c r="DJT12" s="62"/>
      <c r="DJU12" s="62"/>
      <c r="DJV12" s="62"/>
      <c r="DJW12" s="62"/>
      <c r="DJX12" s="62"/>
      <c r="DJY12" s="62"/>
      <c r="DJZ12" s="62"/>
      <c r="DKA12" s="62"/>
      <c r="DKB12" s="62"/>
      <c r="DKC12" s="62"/>
      <c r="DKD12" s="62"/>
      <c r="DKE12" s="62"/>
      <c r="DKF12" s="62"/>
      <c r="DKG12" s="62"/>
      <c r="DKH12" s="62"/>
      <c r="DKI12" s="62"/>
      <c r="DKJ12" s="62"/>
      <c r="DKK12" s="62"/>
      <c r="DKL12" s="62"/>
      <c r="DKM12" s="62"/>
      <c r="DKN12" s="62"/>
      <c r="DKO12" s="62"/>
      <c r="DKP12" s="62"/>
      <c r="DKQ12" s="62"/>
      <c r="DKR12" s="62"/>
      <c r="DKS12" s="62"/>
      <c r="DKT12" s="62"/>
      <c r="DKU12" s="62"/>
      <c r="DKV12" s="62"/>
      <c r="DKW12" s="62"/>
      <c r="DKX12" s="62"/>
      <c r="DKY12" s="62"/>
      <c r="DKZ12" s="62"/>
      <c r="DLA12" s="62"/>
      <c r="DLB12" s="62"/>
      <c r="DLC12" s="62"/>
      <c r="DLD12" s="62"/>
      <c r="DLE12" s="62"/>
      <c r="DLF12" s="62"/>
      <c r="DLG12" s="62"/>
      <c r="DLH12" s="62"/>
      <c r="DLI12" s="62"/>
      <c r="DLJ12" s="62"/>
      <c r="DLK12" s="62"/>
      <c r="DLL12" s="62"/>
      <c r="DLM12" s="62"/>
      <c r="DLN12" s="62"/>
      <c r="DLO12" s="62"/>
      <c r="DLP12" s="62"/>
      <c r="DLQ12" s="62"/>
      <c r="DLR12" s="62"/>
      <c r="DLS12" s="62"/>
      <c r="DLT12" s="62"/>
      <c r="DLU12" s="62"/>
      <c r="DLV12" s="62"/>
      <c r="DLW12" s="62"/>
      <c r="DLX12" s="62"/>
      <c r="DLY12" s="62"/>
      <c r="DLZ12" s="62"/>
      <c r="DMA12" s="62"/>
      <c r="DMB12" s="62"/>
      <c r="DMC12" s="62"/>
      <c r="DMD12" s="62"/>
      <c r="DME12" s="62"/>
      <c r="DMF12" s="62"/>
      <c r="DMG12" s="62"/>
      <c r="DMH12" s="62"/>
      <c r="DMI12" s="62"/>
      <c r="DMJ12" s="62"/>
      <c r="DMK12" s="62"/>
      <c r="DML12" s="62"/>
      <c r="DMM12" s="62"/>
      <c r="DMN12" s="62"/>
      <c r="DMO12" s="62"/>
      <c r="DMP12" s="62"/>
      <c r="DMQ12" s="62"/>
      <c r="DMR12" s="62"/>
      <c r="DMS12" s="62"/>
      <c r="DMT12" s="62"/>
      <c r="DMU12" s="62"/>
      <c r="DMV12" s="62"/>
      <c r="DMW12" s="62"/>
      <c r="DMX12" s="62"/>
      <c r="DMY12" s="62"/>
      <c r="DMZ12" s="62"/>
      <c r="DNA12" s="62"/>
      <c r="DNB12" s="62"/>
      <c r="DNC12" s="62"/>
      <c r="DND12" s="62"/>
      <c r="DNE12" s="62"/>
      <c r="DNF12" s="62"/>
      <c r="DNG12" s="62"/>
      <c r="DNH12" s="62"/>
      <c r="DNI12" s="62"/>
      <c r="DNJ12" s="62"/>
      <c r="DNK12" s="62"/>
      <c r="DNL12" s="62"/>
      <c r="DNM12" s="62"/>
      <c r="DNN12" s="62"/>
      <c r="DNO12" s="62"/>
      <c r="DNP12" s="62"/>
      <c r="DNQ12" s="62"/>
      <c r="DNR12" s="62"/>
      <c r="DNS12" s="62"/>
      <c r="DNT12" s="62"/>
      <c r="DNU12" s="62"/>
      <c r="DNV12" s="62"/>
      <c r="DNW12" s="62"/>
      <c r="DNX12" s="62"/>
      <c r="DNY12" s="62"/>
      <c r="DNZ12" s="62"/>
      <c r="DOA12" s="62"/>
      <c r="DOB12" s="62"/>
      <c r="DOC12" s="62"/>
      <c r="DOD12" s="62"/>
      <c r="DOE12" s="62"/>
      <c r="DOF12" s="62"/>
      <c r="DOG12" s="62"/>
      <c r="DOH12" s="62"/>
      <c r="DOI12" s="62"/>
      <c r="DOJ12" s="62"/>
      <c r="DOK12" s="62"/>
      <c r="DOL12" s="62"/>
      <c r="DOM12" s="62"/>
      <c r="DON12" s="62"/>
      <c r="DOO12" s="62"/>
      <c r="DOP12" s="62"/>
      <c r="DOQ12" s="62"/>
      <c r="DOR12" s="62"/>
      <c r="DOS12" s="62"/>
      <c r="DOT12" s="62"/>
      <c r="DOU12" s="62"/>
      <c r="DOV12" s="62"/>
      <c r="DOW12" s="62"/>
      <c r="DOX12" s="62"/>
      <c r="DOY12" s="62"/>
      <c r="DOZ12" s="62"/>
      <c r="DPA12" s="62"/>
      <c r="DPB12" s="62"/>
      <c r="DPC12" s="62"/>
      <c r="DPD12" s="62"/>
      <c r="DPE12" s="62"/>
      <c r="DPF12" s="62"/>
      <c r="DPG12" s="62"/>
      <c r="DPH12" s="62"/>
      <c r="DPI12" s="62"/>
      <c r="DPJ12" s="62"/>
      <c r="DPK12" s="62"/>
      <c r="DPL12" s="62"/>
      <c r="DPM12" s="62"/>
      <c r="DPN12" s="62"/>
      <c r="DPO12" s="62"/>
      <c r="DPP12" s="62"/>
      <c r="DPQ12" s="62"/>
      <c r="DPR12" s="62"/>
      <c r="DPS12" s="62"/>
      <c r="DPT12" s="62"/>
      <c r="DPU12" s="62"/>
      <c r="DPV12" s="62"/>
      <c r="DPW12" s="62"/>
      <c r="DPX12" s="62"/>
      <c r="DPY12" s="62"/>
      <c r="DPZ12" s="62"/>
      <c r="DQA12" s="62"/>
      <c r="DQB12" s="62"/>
      <c r="DQC12" s="62"/>
      <c r="DQD12" s="62"/>
      <c r="DQE12" s="62"/>
      <c r="DQF12" s="62"/>
      <c r="DQG12" s="62"/>
      <c r="DQH12" s="62"/>
      <c r="DQI12" s="62"/>
      <c r="DQJ12" s="62"/>
      <c r="DQK12" s="62"/>
      <c r="DQL12" s="62"/>
      <c r="DQM12" s="62"/>
      <c r="DQN12" s="62"/>
      <c r="DQO12" s="62"/>
      <c r="DQP12" s="62"/>
      <c r="DQQ12" s="62"/>
      <c r="DQR12" s="62"/>
      <c r="DQS12" s="62"/>
      <c r="DQT12" s="62"/>
      <c r="DQU12" s="62"/>
      <c r="DQV12" s="62"/>
      <c r="DQW12" s="62"/>
      <c r="DQX12" s="62"/>
      <c r="DQY12" s="62"/>
      <c r="DQZ12" s="62"/>
      <c r="DRA12" s="62"/>
      <c r="DRB12" s="62"/>
      <c r="DRC12" s="62"/>
      <c r="DRD12" s="62"/>
      <c r="DRE12" s="62"/>
      <c r="DRF12" s="62"/>
      <c r="DRG12" s="62"/>
      <c r="DRH12" s="62"/>
      <c r="DRI12" s="62"/>
      <c r="DRJ12" s="62"/>
      <c r="DRK12" s="62"/>
      <c r="DRL12" s="62"/>
      <c r="DRM12" s="62"/>
      <c r="DRN12" s="62"/>
      <c r="DRO12" s="62"/>
      <c r="DRP12" s="62"/>
      <c r="DRQ12" s="62"/>
      <c r="DRR12" s="62"/>
      <c r="DRS12" s="62"/>
      <c r="DRT12" s="62"/>
      <c r="DRU12" s="62"/>
      <c r="DRV12" s="62"/>
      <c r="DRW12" s="62"/>
      <c r="DRX12" s="62"/>
      <c r="DRY12" s="62"/>
      <c r="DRZ12" s="62"/>
      <c r="DSA12" s="62"/>
      <c r="DSB12" s="62"/>
      <c r="DSC12" s="62"/>
      <c r="DSD12" s="62"/>
      <c r="DSE12" s="62"/>
      <c r="DSF12" s="62"/>
      <c r="DSG12" s="62"/>
      <c r="DSH12" s="62"/>
      <c r="DSI12" s="62"/>
      <c r="DSJ12" s="62"/>
      <c r="DSK12" s="62"/>
      <c r="DSL12" s="62"/>
      <c r="DSM12" s="62"/>
      <c r="DSN12" s="62"/>
      <c r="DSO12" s="62"/>
      <c r="DSP12" s="62"/>
      <c r="DSQ12" s="62"/>
      <c r="DSR12" s="62"/>
      <c r="DSS12" s="62"/>
      <c r="DST12" s="62"/>
      <c r="DSU12" s="62"/>
      <c r="DSV12" s="62"/>
      <c r="DSW12" s="62"/>
      <c r="DSX12" s="62"/>
      <c r="DSY12" s="62"/>
      <c r="DSZ12" s="62"/>
      <c r="DTA12" s="62"/>
      <c r="DTB12" s="62"/>
      <c r="DTC12" s="62"/>
      <c r="DTD12" s="62"/>
      <c r="DTE12" s="62"/>
      <c r="DTF12" s="62"/>
      <c r="DTG12" s="62"/>
      <c r="DTH12" s="62"/>
      <c r="DTI12" s="62"/>
      <c r="DTJ12" s="62"/>
      <c r="DTK12" s="62"/>
      <c r="DTL12" s="62"/>
      <c r="DTM12" s="62"/>
      <c r="DTN12" s="62"/>
      <c r="DTO12" s="62"/>
      <c r="DTP12" s="62"/>
      <c r="DTQ12" s="62"/>
      <c r="DTR12" s="62"/>
      <c r="DTS12" s="62"/>
      <c r="DTT12" s="62"/>
      <c r="DTU12" s="62"/>
      <c r="DTV12" s="62"/>
      <c r="DTW12" s="62"/>
      <c r="DTX12" s="62"/>
      <c r="DTY12" s="62"/>
      <c r="DTZ12" s="62"/>
      <c r="DUA12" s="62"/>
      <c r="DUB12" s="62"/>
      <c r="DUC12" s="62"/>
      <c r="DUD12" s="62"/>
      <c r="DUE12" s="62"/>
      <c r="DUF12" s="62"/>
      <c r="DUG12" s="62"/>
      <c r="DUH12" s="62"/>
      <c r="DUI12" s="62"/>
      <c r="DUJ12" s="62"/>
      <c r="DUK12" s="62"/>
      <c r="DUL12" s="62"/>
      <c r="DUM12" s="62"/>
      <c r="DUN12" s="62"/>
      <c r="DUO12" s="62"/>
      <c r="DUP12" s="62"/>
      <c r="DUQ12" s="62"/>
      <c r="DUR12" s="62"/>
      <c r="DUS12" s="62"/>
      <c r="DUT12" s="62"/>
      <c r="DUU12" s="62"/>
      <c r="DUV12" s="62"/>
      <c r="DUW12" s="62"/>
      <c r="DUX12" s="62"/>
      <c r="DUY12" s="62"/>
      <c r="DUZ12" s="62"/>
      <c r="DVA12" s="62"/>
      <c r="DVB12" s="62"/>
      <c r="DVC12" s="62"/>
      <c r="DVD12" s="62"/>
      <c r="DVE12" s="62"/>
      <c r="DVF12" s="62"/>
      <c r="DVG12" s="62"/>
      <c r="DVH12" s="62"/>
      <c r="DVI12" s="62"/>
      <c r="DVJ12" s="62"/>
      <c r="DVK12" s="62"/>
      <c r="DVL12" s="62"/>
      <c r="DVM12" s="62"/>
      <c r="DVN12" s="62"/>
      <c r="DVO12" s="62"/>
      <c r="DVP12" s="62"/>
      <c r="DVQ12" s="62"/>
      <c r="DVR12" s="62"/>
      <c r="DVS12" s="62"/>
      <c r="DVT12" s="62"/>
      <c r="DVU12" s="62"/>
      <c r="DVV12" s="62"/>
      <c r="DVW12" s="62"/>
      <c r="DVX12" s="62"/>
      <c r="DVY12" s="62"/>
      <c r="DVZ12" s="62"/>
      <c r="DWA12" s="62"/>
      <c r="DWB12" s="62"/>
      <c r="DWC12" s="62"/>
      <c r="DWD12" s="62"/>
      <c r="DWE12" s="62"/>
      <c r="DWF12" s="62"/>
      <c r="DWG12" s="62"/>
      <c r="DWH12" s="62"/>
      <c r="DWI12" s="62"/>
      <c r="DWJ12" s="62"/>
      <c r="DWK12" s="62"/>
      <c r="DWL12" s="62"/>
      <c r="DWM12" s="62"/>
      <c r="DWN12" s="62"/>
      <c r="DWO12" s="62"/>
      <c r="DWP12" s="62"/>
      <c r="DWQ12" s="62"/>
      <c r="DWR12" s="62"/>
      <c r="DWS12" s="62"/>
      <c r="DWT12" s="62"/>
      <c r="DWU12" s="62"/>
      <c r="DWV12" s="62"/>
      <c r="DWW12" s="62"/>
      <c r="DWX12" s="62"/>
      <c r="DWY12" s="62"/>
      <c r="DWZ12" s="62"/>
      <c r="DXA12" s="62"/>
      <c r="DXB12" s="62"/>
      <c r="DXC12" s="62"/>
      <c r="DXD12" s="62"/>
      <c r="DXE12" s="62"/>
      <c r="DXF12" s="62"/>
      <c r="DXG12" s="62"/>
      <c r="DXH12" s="62"/>
      <c r="DXI12" s="62"/>
      <c r="DXJ12" s="62"/>
      <c r="DXK12" s="62"/>
      <c r="DXL12" s="62"/>
      <c r="DXM12" s="62"/>
      <c r="DXN12" s="62"/>
      <c r="DXO12" s="62"/>
      <c r="DXP12" s="62"/>
      <c r="DXQ12" s="62"/>
      <c r="DXR12" s="62"/>
      <c r="DXS12" s="62"/>
      <c r="DXT12" s="62"/>
      <c r="DXU12" s="62"/>
      <c r="DXV12" s="62"/>
      <c r="DXW12" s="62"/>
      <c r="DXX12" s="62"/>
      <c r="DXY12" s="62"/>
      <c r="DXZ12" s="62"/>
      <c r="DYA12" s="62"/>
      <c r="DYB12" s="62"/>
      <c r="DYC12" s="62"/>
      <c r="DYD12" s="62"/>
      <c r="DYE12" s="62"/>
      <c r="DYF12" s="62"/>
      <c r="DYG12" s="62"/>
      <c r="DYH12" s="62"/>
      <c r="DYI12" s="62"/>
      <c r="DYJ12" s="62"/>
      <c r="DYK12" s="62"/>
      <c r="DYL12" s="62"/>
      <c r="DYM12" s="62"/>
      <c r="DYN12" s="62"/>
      <c r="DYO12" s="62"/>
      <c r="DYP12" s="62"/>
      <c r="DYQ12" s="62"/>
      <c r="DYR12" s="62"/>
      <c r="DYS12" s="62"/>
      <c r="DYT12" s="62"/>
      <c r="DYU12" s="62"/>
      <c r="DYV12" s="62"/>
      <c r="DYW12" s="62"/>
      <c r="DYX12" s="62"/>
      <c r="DYY12" s="62"/>
      <c r="DYZ12" s="62"/>
      <c r="DZA12" s="62"/>
      <c r="DZB12" s="62"/>
      <c r="DZC12" s="62"/>
      <c r="DZD12" s="62"/>
      <c r="DZE12" s="62"/>
      <c r="DZF12" s="62"/>
      <c r="DZG12" s="62"/>
      <c r="DZH12" s="62"/>
      <c r="DZI12" s="62"/>
      <c r="DZJ12" s="62"/>
      <c r="DZK12" s="62"/>
      <c r="DZL12" s="62"/>
      <c r="DZM12" s="62"/>
      <c r="DZN12" s="62"/>
      <c r="DZO12" s="62"/>
      <c r="DZP12" s="62"/>
      <c r="DZQ12" s="62"/>
      <c r="DZR12" s="62"/>
      <c r="DZS12" s="62"/>
      <c r="DZT12" s="62"/>
      <c r="DZU12" s="62"/>
      <c r="DZV12" s="62"/>
      <c r="DZW12" s="62"/>
      <c r="DZX12" s="62"/>
      <c r="DZY12" s="62"/>
      <c r="DZZ12" s="62"/>
      <c r="EAA12" s="62"/>
      <c r="EAB12" s="62"/>
      <c r="EAC12" s="62"/>
      <c r="EAD12" s="62"/>
      <c r="EAE12" s="62"/>
      <c r="EAF12" s="62"/>
      <c r="EAG12" s="62"/>
      <c r="EAH12" s="62"/>
      <c r="EAI12" s="62"/>
      <c r="EAJ12" s="62"/>
      <c r="EAK12" s="62"/>
      <c r="EAL12" s="62"/>
      <c r="EAM12" s="62"/>
      <c r="EAN12" s="62"/>
      <c r="EAO12" s="62"/>
      <c r="EAP12" s="62"/>
      <c r="EAQ12" s="62"/>
      <c r="EAR12" s="62"/>
      <c r="EAS12" s="62"/>
      <c r="EAT12" s="62"/>
      <c r="EAU12" s="62"/>
      <c r="EAV12" s="62"/>
      <c r="EAW12" s="62"/>
      <c r="EAX12" s="62"/>
      <c r="EAY12" s="62"/>
      <c r="EAZ12" s="62"/>
      <c r="EBA12" s="62"/>
      <c r="EBB12" s="62"/>
      <c r="EBC12" s="62"/>
      <c r="EBD12" s="62"/>
      <c r="EBE12" s="62"/>
      <c r="EBF12" s="62"/>
      <c r="EBG12" s="62"/>
      <c r="EBH12" s="62"/>
      <c r="EBI12" s="62"/>
      <c r="EBJ12" s="62"/>
      <c r="EBK12" s="62"/>
      <c r="EBL12" s="62"/>
      <c r="EBM12" s="62"/>
      <c r="EBN12" s="62"/>
      <c r="EBO12" s="62"/>
      <c r="EBP12" s="62"/>
      <c r="EBQ12" s="62"/>
      <c r="EBR12" s="62"/>
      <c r="EBS12" s="62"/>
      <c r="EBT12" s="62"/>
      <c r="EBU12" s="62"/>
      <c r="EBV12" s="62"/>
      <c r="EBW12" s="62"/>
      <c r="EBX12" s="62"/>
      <c r="EBY12" s="62"/>
      <c r="EBZ12" s="62"/>
      <c r="ECA12" s="62"/>
      <c r="ECB12" s="62"/>
      <c r="ECC12" s="62"/>
      <c r="ECD12" s="62"/>
      <c r="ECE12" s="62"/>
      <c r="ECF12" s="62"/>
      <c r="ECG12" s="62"/>
      <c r="ECH12" s="62"/>
      <c r="ECI12" s="62"/>
      <c r="ECJ12" s="62"/>
      <c r="ECK12" s="62"/>
      <c r="ECL12" s="62"/>
      <c r="ECM12" s="62"/>
      <c r="ECN12" s="62"/>
      <c r="ECO12" s="62"/>
      <c r="ECP12" s="62"/>
      <c r="ECQ12" s="62"/>
      <c r="ECR12" s="62"/>
      <c r="ECS12" s="62"/>
      <c r="ECT12" s="62"/>
      <c r="ECU12" s="62"/>
      <c r="ECV12" s="62"/>
      <c r="ECW12" s="62"/>
      <c r="ECX12" s="62"/>
      <c r="ECY12" s="62"/>
      <c r="ECZ12" s="62"/>
      <c r="EDA12" s="62"/>
      <c r="EDB12" s="62"/>
      <c r="EDC12" s="62"/>
      <c r="EDD12" s="62"/>
      <c r="EDE12" s="62"/>
      <c r="EDF12" s="62"/>
      <c r="EDG12" s="62"/>
      <c r="EDH12" s="62"/>
      <c r="EDI12" s="62"/>
      <c r="EDJ12" s="62"/>
      <c r="EDK12" s="62"/>
      <c r="EDL12" s="62"/>
      <c r="EDM12" s="62"/>
      <c r="EDN12" s="62"/>
      <c r="EDO12" s="62"/>
      <c r="EDP12" s="62"/>
      <c r="EDQ12" s="62"/>
      <c r="EDR12" s="62"/>
      <c r="EDS12" s="62"/>
      <c r="EDT12" s="62"/>
      <c r="EDU12" s="62"/>
      <c r="EDV12" s="62"/>
      <c r="EDW12" s="62"/>
      <c r="EDX12" s="62"/>
      <c r="EDY12" s="62"/>
      <c r="EDZ12" s="62"/>
      <c r="EEA12" s="62"/>
      <c r="EEB12" s="62"/>
      <c r="EEC12" s="62"/>
      <c r="EED12" s="62"/>
      <c r="EEE12" s="62"/>
      <c r="EEF12" s="62"/>
      <c r="EEG12" s="62"/>
      <c r="EEH12" s="62"/>
      <c r="EEI12" s="62"/>
      <c r="EEJ12" s="62"/>
      <c r="EEK12" s="62"/>
      <c r="EEL12" s="62"/>
      <c r="EEM12" s="62"/>
      <c r="EEN12" s="62"/>
      <c r="EEO12" s="62"/>
      <c r="EEP12" s="62"/>
      <c r="EEQ12" s="62"/>
      <c r="EER12" s="62"/>
      <c r="EES12" s="62"/>
      <c r="EET12" s="62"/>
      <c r="EEU12" s="62"/>
      <c r="EEV12" s="62"/>
      <c r="EEW12" s="62"/>
      <c r="EEX12" s="62"/>
      <c r="EEY12" s="62"/>
      <c r="EEZ12" s="62"/>
      <c r="EFA12" s="62"/>
      <c r="EFB12" s="62"/>
      <c r="EFC12" s="62"/>
      <c r="EFD12" s="62"/>
      <c r="EFE12" s="62"/>
      <c r="EFF12" s="62"/>
      <c r="EFG12" s="62"/>
      <c r="EFH12" s="62"/>
      <c r="EFI12" s="62"/>
      <c r="EFJ12" s="62"/>
      <c r="EFK12" s="62"/>
      <c r="EFL12" s="62"/>
      <c r="EFM12" s="62"/>
      <c r="EFN12" s="62"/>
      <c r="EFO12" s="62"/>
      <c r="EFP12" s="62"/>
      <c r="EFQ12" s="62"/>
      <c r="EFR12" s="62"/>
      <c r="EFS12" s="62"/>
      <c r="EFT12" s="62"/>
      <c r="EFU12" s="62"/>
      <c r="EFV12" s="62"/>
      <c r="EFW12" s="62"/>
      <c r="EFX12" s="62"/>
      <c r="EFY12" s="62"/>
      <c r="EFZ12" s="62"/>
      <c r="EGA12" s="62"/>
      <c r="EGB12" s="62"/>
      <c r="EGC12" s="62"/>
      <c r="EGD12" s="62"/>
      <c r="EGE12" s="62"/>
      <c r="EGF12" s="62"/>
      <c r="EGG12" s="62"/>
      <c r="EGH12" s="62"/>
      <c r="EGI12" s="62"/>
      <c r="EGJ12" s="62"/>
      <c r="EGK12" s="62"/>
      <c r="EGL12" s="62"/>
      <c r="EGM12" s="62"/>
      <c r="EGN12" s="62"/>
      <c r="EGO12" s="62"/>
      <c r="EGP12" s="62"/>
      <c r="EGQ12" s="62"/>
      <c r="EGR12" s="62"/>
      <c r="EGS12" s="62"/>
      <c r="EGT12" s="62"/>
      <c r="EGU12" s="62"/>
      <c r="EGV12" s="62"/>
      <c r="EGW12" s="62"/>
      <c r="EGX12" s="62"/>
      <c r="EGY12" s="62"/>
      <c r="EGZ12" s="62"/>
      <c r="EHA12" s="62"/>
      <c r="EHB12" s="62"/>
      <c r="EHC12" s="62"/>
      <c r="EHD12" s="62"/>
      <c r="EHE12" s="62"/>
      <c r="EHF12" s="62"/>
      <c r="EHG12" s="62"/>
      <c r="EHH12" s="62"/>
      <c r="EHI12" s="62"/>
      <c r="EHJ12" s="62"/>
      <c r="EHK12" s="62"/>
      <c r="EHL12" s="62"/>
      <c r="EHM12" s="62"/>
      <c r="EHN12" s="62"/>
      <c r="EHO12" s="62"/>
      <c r="EHP12" s="62"/>
      <c r="EHQ12" s="62"/>
      <c r="EHR12" s="62"/>
      <c r="EHS12" s="62"/>
      <c r="EHT12" s="62"/>
      <c r="EHU12" s="62"/>
      <c r="EHV12" s="62"/>
      <c r="EHW12" s="62"/>
      <c r="EHX12" s="62"/>
      <c r="EHY12" s="62"/>
      <c r="EHZ12" s="62"/>
      <c r="EIA12" s="62"/>
      <c r="EIB12" s="62"/>
      <c r="EIC12" s="62"/>
      <c r="EID12" s="62"/>
      <c r="EIE12" s="62"/>
      <c r="EIF12" s="62"/>
      <c r="EIG12" s="62"/>
      <c r="EIH12" s="62"/>
      <c r="EII12" s="62"/>
      <c r="EIJ12" s="62"/>
      <c r="EIK12" s="62"/>
      <c r="EIL12" s="62"/>
      <c r="EIM12" s="62"/>
      <c r="EIN12" s="62"/>
      <c r="EIO12" s="62"/>
      <c r="EIP12" s="62"/>
      <c r="EIQ12" s="62"/>
      <c r="EIR12" s="62"/>
      <c r="EIS12" s="62"/>
      <c r="EIT12" s="62"/>
      <c r="EIU12" s="62"/>
      <c r="EIV12" s="62"/>
      <c r="EIW12" s="62"/>
      <c r="EIX12" s="62"/>
      <c r="EIY12" s="62"/>
      <c r="EIZ12" s="62"/>
      <c r="EJA12" s="62"/>
      <c r="EJB12" s="62"/>
      <c r="EJC12" s="62"/>
      <c r="EJD12" s="62"/>
      <c r="EJE12" s="62"/>
      <c r="EJF12" s="62"/>
      <c r="EJG12" s="62"/>
      <c r="EJH12" s="62"/>
      <c r="EJI12" s="62"/>
      <c r="EJJ12" s="62"/>
      <c r="EJK12" s="62"/>
      <c r="EJL12" s="62"/>
      <c r="EJM12" s="62"/>
      <c r="EJN12" s="62"/>
      <c r="EJO12" s="62"/>
      <c r="EJP12" s="62"/>
      <c r="EJQ12" s="62"/>
      <c r="EJR12" s="62"/>
      <c r="EJS12" s="62"/>
      <c r="EJT12" s="62"/>
      <c r="EJU12" s="62"/>
      <c r="EJV12" s="62"/>
      <c r="EJW12" s="62"/>
      <c r="EJX12" s="62"/>
      <c r="EJY12" s="62"/>
      <c r="EJZ12" s="62"/>
      <c r="EKA12" s="62"/>
      <c r="EKB12" s="62"/>
      <c r="EKC12" s="62"/>
      <c r="EKD12" s="62"/>
      <c r="EKE12" s="62"/>
      <c r="EKF12" s="62"/>
      <c r="EKG12" s="62"/>
      <c r="EKH12" s="62"/>
      <c r="EKI12" s="62"/>
      <c r="EKJ12" s="62"/>
      <c r="EKK12" s="62"/>
      <c r="EKL12" s="62"/>
      <c r="EKM12" s="62"/>
      <c r="EKN12" s="62"/>
      <c r="EKO12" s="62"/>
      <c r="EKP12" s="62"/>
      <c r="EKQ12" s="62"/>
      <c r="EKR12" s="62"/>
      <c r="EKS12" s="62"/>
      <c r="EKT12" s="62"/>
      <c r="EKU12" s="62"/>
      <c r="EKV12" s="62"/>
      <c r="EKW12" s="62"/>
      <c r="EKX12" s="62"/>
      <c r="EKY12" s="62"/>
      <c r="EKZ12" s="62"/>
      <c r="ELA12" s="62"/>
      <c r="ELB12" s="62"/>
      <c r="ELC12" s="62"/>
      <c r="ELD12" s="62"/>
      <c r="ELE12" s="62"/>
      <c r="ELF12" s="62"/>
      <c r="ELG12" s="62"/>
      <c r="ELH12" s="62"/>
      <c r="ELI12" s="62"/>
      <c r="ELJ12" s="62"/>
      <c r="ELK12" s="62"/>
      <c r="ELL12" s="62"/>
      <c r="ELM12" s="62"/>
      <c r="ELN12" s="62"/>
      <c r="ELO12" s="62"/>
      <c r="ELP12" s="62"/>
      <c r="ELQ12" s="62"/>
      <c r="ELR12" s="62"/>
      <c r="ELS12" s="62"/>
      <c r="ELT12" s="62"/>
      <c r="ELU12" s="62"/>
      <c r="ELV12" s="62"/>
      <c r="ELW12" s="62"/>
      <c r="ELX12" s="62"/>
      <c r="ELY12" s="62"/>
      <c r="ELZ12" s="62"/>
      <c r="EMA12" s="62"/>
      <c r="EMB12" s="62"/>
      <c r="EMC12" s="62"/>
      <c r="EMD12" s="62"/>
      <c r="EME12" s="62"/>
      <c r="EMF12" s="62"/>
      <c r="EMG12" s="62"/>
      <c r="EMH12" s="62"/>
      <c r="EMI12" s="62"/>
      <c r="EMJ12" s="62"/>
      <c r="EMK12" s="62"/>
      <c r="EML12" s="62"/>
      <c r="EMM12" s="62"/>
      <c r="EMN12" s="62"/>
      <c r="EMO12" s="62"/>
      <c r="EMP12" s="62"/>
      <c r="EMQ12" s="62"/>
      <c r="EMR12" s="62"/>
      <c r="EMS12" s="62"/>
      <c r="EMT12" s="62"/>
      <c r="EMU12" s="62"/>
      <c r="EMV12" s="62"/>
      <c r="EMW12" s="62"/>
      <c r="EMX12" s="62"/>
      <c r="EMY12" s="62"/>
      <c r="EMZ12" s="62"/>
      <c r="ENA12" s="62"/>
      <c r="ENB12" s="62"/>
      <c r="ENC12" s="62"/>
      <c r="END12" s="62"/>
      <c r="ENE12" s="62"/>
      <c r="ENF12" s="62"/>
      <c r="ENG12" s="62"/>
      <c r="ENH12" s="62"/>
      <c r="ENI12" s="62"/>
      <c r="ENJ12" s="62"/>
      <c r="ENK12" s="62"/>
      <c r="ENL12" s="62"/>
      <c r="ENM12" s="62"/>
      <c r="ENN12" s="62"/>
      <c r="ENO12" s="62"/>
      <c r="ENP12" s="62"/>
      <c r="ENQ12" s="62"/>
      <c r="ENR12" s="62"/>
      <c r="ENS12" s="62"/>
      <c r="ENT12" s="62"/>
      <c r="ENU12" s="62"/>
      <c r="ENV12" s="62"/>
      <c r="ENW12" s="62"/>
      <c r="ENX12" s="62"/>
      <c r="ENY12" s="62"/>
      <c r="ENZ12" s="62"/>
      <c r="EOA12" s="62"/>
      <c r="EOB12" s="62"/>
      <c r="EOC12" s="62"/>
      <c r="EOD12" s="62"/>
      <c r="EOE12" s="62"/>
      <c r="EOF12" s="62"/>
      <c r="EOG12" s="62"/>
      <c r="EOH12" s="62"/>
      <c r="EOI12" s="62"/>
      <c r="EOJ12" s="62"/>
      <c r="EOK12" s="62"/>
      <c r="EOL12" s="62"/>
      <c r="EOM12" s="62"/>
      <c r="EON12" s="62"/>
      <c r="EOO12" s="62"/>
      <c r="EOP12" s="62"/>
      <c r="EOQ12" s="62"/>
      <c r="EOR12" s="62"/>
      <c r="EOS12" s="62"/>
      <c r="EOT12" s="62"/>
      <c r="EOU12" s="62"/>
      <c r="EOV12" s="62"/>
      <c r="EOW12" s="62"/>
      <c r="EOX12" s="62"/>
      <c r="EOY12" s="62"/>
      <c r="EOZ12" s="62"/>
      <c r="EPA12" s="62"/>
      <c r="EPB12" s="62"/>
      <c r="EPC12" s="62"/>
      <c r="EPD12" s="62"/>
      <c r="EPE12" s="62"/>
      <c r="EPF12" s="62"/>
      <c r="EPG12" s="62"/>
      <c r="EPH12" s="62"/>
      <c r="EPI12" s="62"/>
      <c r="EPJ12" s="62"/>
      <c r="EPK12" s="62"/>
      <c r="EPL12" s="62"/>
      <c r="EPM12" s="62"/>
      <c r="EPN12" s="62"/>
      <c r="EPO12" s="62"/>
      <c r="EPP12" s="62"/>
      <c r="EPQ12" s="62"/>
      <c r="EPR12" s="62"/>
      <c r="EPS12" s="62"/>
      <c r="EPT12" s="62"/>
      <c r="EPU12" s="62"/>
      <c r="EPV12" s="62"/>
      <c r="EPW12" s="62"/>
      <c r="EPX12" s="62"/>
      <c r="EPY12" s="62"/>
      <c r="EPZ12" s="62"/>
      <c r="EQA12" s="62"/>
      <c r="EQB12" s="62"/>
      <c r="EQC12" s="62"/>
      <c r="EQD12" s="62"/>
      <c r="EQE12" s="62"/>
      <c r="EQF12" s="62"/>
      <c r="EQG12" s="62"/>
      <c r="EQH12" s="62"/>
      <c r="EQI12" s="62"/>
      <c r="EQJ12" s="62"/>
      <c r="EQK12" s="62"/>
      <c r="EQL12" s="62"/>
      <c r="EQM12" s="62"/>
      <c r="EQN12" s="62"/>
      <c r="EQO12" s="62"/>
      <c r="EQP12" s="62"/>
      <c r="EQQ12" s="62"/>
      <c r="EQR12" s="62"/>
      <c r="EQS12" s="62"/>
      <c r="EQT12" s="62"/>
      <c r="EQU12" s="62"/>
      <c r="EQV12" s="62"/>
      <c r="EQW12" s="62"/>
      <c r="EQX12" s="62"/>
      <c r="EQY12" s="62"/>
      <c r="EQZ12" s="62"/>
      <c r="ERA12" s="62"/>
      <c r="ERB12" s="62"/>
      <c r="ERC12" s="62"/>
      <c r="ERD12" s="62"/>
      <c r="ERE12" s="62"/>
      <c r="ERF12" s="62"/>
      <c r="ERG12" s="62"/>
      <c r="ERH12" s="62"/>
      <c r="ERI12" s="62"/>
      <c r="ERJ12" s="62"/>
      <c r="ERK12" s="62"/>
      <c r="ERL12" s="62"/>
      <c r="ERM12" s="62"/>
      <c r="ERN12" s="62"/>
      <c r="ERO12" s="62"/>
      <c r="ERP12" s="62"/>
      <c r="ERQ12" s="62"/>
      <c r="ERR12" s="62"/>
      <c r="ERS12" s="62"/>
      <c r="ERT12" s="62"/>
      <c r="ERU12" s="62"/>
      <c r="ERV12" s="62"/>
      <c r="ERW12" s="62"/>
      <c r="ERX12" s="62"/>
      <c r="ERY12" s="62"/>
      <c r="ERZ12" s="62"/>
      <c r="ESA12" s="62"/>
      <c r="ESB12" s="62"/>
      <c r="ESC12" s="62"/>
      <c r="ESD12" s="62"/>
      <c r="ESE12" s="62"/>
      <c r="ESF12" s="62"/>
      <c r="ESG12" s="62"/>
      <c r="ESH12" s="62"/>
      <c r="ESI12" s="62"/>
      <c r="ESJ12" s="62"/>
      <c r="ESK12" s="62"/>
      <c r="ESL12" s="62"/>
      <c r="ESM12" s="62"/>
      <c r="ESN12" s="62"/>
      <c r="ESO12" s="62"/>
      <c r="ESP12" s="62"/>
      <c r="ESQ12" s="62"/>
      <c r="ESR12" s="62"/>
      <c r="ESS12" s="62"/>
      <c r="EST12" s="62"/>
      <c r="ESU12" s="62"/>
      <c r="ESV12" s="62"/>
      <c r="ESW12" s="62"/>
      <c r="ESX12" s="62"/>
      <c r="ESY12" s="62"/>
      <c r="ESZ12" s="62"/>
      <c r="ETA12" s="62"/>
      <c r="ETB12" s="62"/>
      <c r="ETC12" s="62"/>
      <c r="ETD12" s="62"/>
      <c r="ETE12" s="62"/>
      <c r="ETF12" s="62"/>
      <c r="ETG12" s="62"/>
      <c r="ETH12" s="62"/>
      <c r="ETI12" s="62"/>
      <c r="ETJ12" s="62"/>
      <c r="ETK12" s="62"/>
      <c r="ETL12" s="62"/>
      <c r="ETM12" s="62"/>
      <c r="ETN12" s="62"/>
      <c r="ETO12" s="62"/>
      <c r="ETP12" s="62"/>
      <c r="ETQ12" s="62"/>
      <c r="ETR12" s="62"/>
      <c r="ETS12" s="62"/>
      <c r="ETT12" s="62"/>
      <c r="ETU12" s="62"/>
      <c r="ETV12" s="62"/>
      <c r="ETW12" s="62"/>
      <c r="ETX12" s="62"/>
      <c r="ETY12" s="62"/>
      <c r="ETZ12" s="62"/>
      <c r="EUA12" s="62"/>
      <c r="EUB12" s="62"/>
      <c r="EUC12" s="62"/>
      <c r="EUD12" s="62"/>
      <c r="EUE12" s="62"/>
      <c r="EUF12" s="62"/>
      <c r="EUG12" s="62"/>
      <c r="EUH12" s="62"/>
      <c r="EUI12" s="62"/>
      <c r="EUJ12" s="62"/>
      <c r="EUK12" s="62"/>
      <c r="EUL12" s="62"/>
      <c r="EUM12" s="62"/>
      <c r="EUN12" s="62"/>
      <c r="EUO12" s="62"/>
      <c r="EUP12" s="62"/>
      <c r="EUQ12" s="62"/>
      <c r="EUR12" s="62"/>
      <c r="EUS12" s="62"/>
      <c r="EUT12" s="62"/>
      <c r="EUU12" s="62"/>
      <c r="EUV12" s="62"/>
      <c r="EUW12" s="62"/>
      <c r="EUX12" s="62"/>
      <c r="EUY12" s="62"/>
      <c r="EUZ12" s="62"/>
      <c r="EVA12" s="62"/>
      <c r="EVB12" s="62"/>
      <c r="EVC12" s="62"/>
      <c r="EVD12" s="62"/>
      <c r="EVE12" s="62"/>
      <c r="EVF12" s="62"/>
      <c r="EVG12" s="62"/>
      <c r="EVH12" s="62"/>
      <c r="EVI12" s="62"/>
      <c r="EVJ12" s="62"/>
      <c r="EVK12" s="62"/>
      <c r="EVL12" s="62"/>
      <c r="EVM12" s="62"/>
      <c r="EVN12" s="62"/>
      <c r="EVO12" s="62"/>
      <c r="EVP12" s="62"/>
      <c r="EVQ12" s="62"/>
      <c r="EVR12" s="62"/>
      <c r="EVS12" s="62"/>
      <c r="EVT12" s="62"/>
      <c r="EVU12" s="62"/>
      <c r="EVV12" s="62"/>
      <c r="EVW12" s="62"/>
      <c r="EVX12" s="62"/>
      <c r="EVY12" s="62"/>
      <c r="EVZ12" s="62"/>
      <c r="EWA12" s="62"/>
      <c r="EWB12" s="62"/>
      <c r="EWC12" s="62"/>
      <c r="EWD12" s="62"/>
      <c r="EWE12" s="62"/>
      <c r="EWF12" s="62"/>
      <c r="EWG12" s="62"/>
      <c r="EWH12" s="62"/>
      <c r="EWI12" s="62"/>
      <c r="EWJ12" s="62"/>
      <c r="EWK12" s="62"/>
      <c r="EWL12" s="62"/>
      <c r="EWM12" s="62"/>
      <c r="EWN12" s="62"/>
      <c r="EWO12" s="62"/>
      <c r="EWP12" s="62"/>
      <c r="EWQ12" s="62"/>
      <c r="EWR12" s="62"/>
      <c r="EWS12" s="62"/>
      <c r="EWT12" s="62"/>
      <c r="EWU12" s="62"/>
      <c r="EWV12" s="62"/>
      <c r="EWW12" s="62"/>
      <c r="EWX12" s="62"/>
      <c r="EWY12" s="62"/>
      <c r="EWZ12" s="62"/>
      <c r="EXA12" s="62"/>
      <c r="EXB12" s="62"/>
      <c r="EXC12" s="62"/>
      <c r="EXD12" s="62"/>
      <c r="EXE12" s="62"/>
      <c r="EXF12" s="62"/>
      <c r="EXG12" s="62"/>
      <c r="EXH12" s="62"/>
      <c r="EXI12" s="62"/>
      <c r="EXJ12" s="62"/>
      <c r="EXK12" s="62"/>
      <c r="EXL12" s="62"/>
      <c r="EXM12" s="62"/>
      <c r="EXN12" s="62"/>
      <c r="EXO12" s="62"/>
      <c r="EXP12" s="62"/>
      <c r="EXQ12" s="62"/>
      <c r="EXR12" s="62"/>
      <c r="EXS12" s="62"/>
      <c r="EXT12" s="62"/>
      <c r="EXU12" s="62"/>
      <c r="EXV12" s="62"/>
      <c r="EXW12" s="62"/>
      <c r="EXX12" s="62"/>
      <c r="EXY12" s="62"/>
      <c r="EXZ12" s="62"/>
      <c r="EYA12" s="62"/>
      <c r="EYB12" s="62"/>
      <c r="EYC12" s="62"/>
      <c r="EYD12" s="62"/>
      <c r="EYE12" s="62"/>
      <c r="EYF12" s="62"/>
      <c r="EYG12" s="62"/>
      <c r="EYH12" s="62"/>
      <c r="EYI12" s="62"/>
      <c r="EYJ12" s="62"/>
      <c r="EYK12" s="62"/>
      <c r="EYL12" s="62"/>
      <c r="EYM12" s="62"/>
      <c r="EYN12" s="62"/>
      <c r="EYO12" s="62"/>
      <c r="EYP12" s="62"/>
      <c r="EYQ12" s="62"/>
      <c r="EYR12" s="62"/>
      <c r="EYS12" s="62"/>
      <c r="EYT12" s="62"/>
      <c r="EYU12" s="62"/>
      <c r="EYV12" s="62"/>
      <c r="EYW12" s="62"/>
      <c r="EYX12" s="62"/>
      <c r="EYY12" s="62"/>
      <c r="EYZ12" s="62"/>
      <c r="EZA12" s="62"/>
      <c r="EZB12" s="62"/>
      <c r="EZC12" s="62"/>
      <c r="EZD12" s="62"/>
      <c r="EZE12" s="62"/>
      <c r="EZF12" s="62"/>
      <c r="EZG12" s="62"/>
      <c r="EZH12" s="62"/>
      <c r="EZI12" s="62"/>
      <c r="EZJ12" s="62"/>
      <c r="EZK12" s="62"/>
      <c r="EZL12" s="62"/>
      <c r="EZM12" s="62"/>
      <c r="EZN12" s="62"/>
      <c r="EZO12" s="62"/>
      <c r="EZP12" s="62"/>
      <c r="EZQ12" s="62"/>
      <c r="EZR12" s="62"/>
      <c r="EZS12" s="62"/>
      <c r="EZT12" s="62"/>
      <c r="EZU12" s="62"/>
      <c r="EZV12" s="62"/>
      <c r="EZW12" s="62"/>
      <c r="EZX12" s="62"/>
      <c r="EZY12" s="62"/>
      <c r="EZZ12" s="62"/>
      <c r="FAA12" s="62"/>
      <c r="FAB12" s="62"/>
      <c r="FAC12" s="62"/>
      <c r="FAD12" s="62"/>
      <c r="FAE12" s="62"/>
      <c r="FAF12" s="62"/>
      <c r="FAG12" s="62"/>
      <c r="FAH12" s="62"/>
      <c r="FAI12" s="62"/>
      <c r="FAJ12" s="62"/>
      <c r="FAK12" s="62"/>
      <c r="FAL12" s="62"/>
      <c r="FAM12" s="62"/>
      <c r="FAN12" s="62"/>
      <c r="FAO12" s="62"/>
      <c r="FAP12" s="62"/>
      <c r="FAQ12" s="62"/>
      <c r="FAR12" s="62"/>
      <c r="FAS12" s="62"/>
      <c r="FAT12" s="62"/>
      <c r="FAU12" s="62"/>
      <c r="FAV12" s="62"/>
      <c r="FAW12" s="62"/>
      <c r="FAX12" s="62"/>
      <c r="FAY12" s="62"/>
      <c r="FAZ12" s="62"/>
      <c r="FBA12" s="62"/>
      <c r="FBB12" s="62"/>
      <c r="FBC12" s="62"/>
      <c r="FBD12" s="62"/>
      <c r="FBE12" s="62"/>
      <c r="FBF12" s="62"/>
      <c r="FBG12" s="62"/>
      <c r="FBH12" s="62"/>
      <c r="FBI12" s="62"/>
      <c r="FBJ12" s="62"/>
      <c r="FBK12" s="62"/>
      <c r="FBL12" s="62"/>
      <c r="FBM12" s="62"/>
      <c r="FBN12" s="62"/>
      <c r="FBO12" s="62"/>
      <c r="FBP12" s="62"/>
      <c r="FBQ12" s="62"/>
      <c r="FBR12" s="62"/>
      <c r="FBS12" s="62"/>
      <c r="FBT12" s="62"/>
      <c r="FBU12" s="62"/>
      <c r="FBV12" s="62"/>
      <c r="FBW12" s="62"/>
      <c r="FBX12" s="62"/>
      <c r="FBY12" s="62"/>
      <c r="FBZ12" s="62"/>
      <c r="FCA12" s="62"/>
      <c r="FCB12" s="62"/>
      <c r="FCC12" s="62"/>
      <c r="FCD12" s="62"/>
      <c r="FCE12" s="62"/>
      <c r="FCF12" s="62"/>
      <c r="FCG12" s="62"/>
      <c r="FCH12" s="62"/>
      <c r="FCI12" s="62"/>
      <c r="FCJ12" s="62"/>
      <c r="FCK12" s="62"/>
      <c r="FCL12" s="62"/>
      <c r="FCM12" s="62"/>
      <c r="FCN12" s="62"/>
      <c r="FCO12" s="62"/>
      <c r="FCP12" s="62"/>
      <c r="FCQ12" s="62"/>
      <c r="FCR12" s="62"/>
      <c r="FCS12" s="62"/>
      <c r="FCT12" s="62"/>
      <c r="FCU12" s="62"/>
      <c r="FCV12" s="62"/>
      <c r="FCW12" s="62"/>
      <c r="FCX12" s="62"/>
      <c r="FCY12" s="62"/>
      <c r="FCZ12" s="62"/>
      <c r="FDA12" s="62"/>
      <c r="FDB12" s="62"/>
      <c r="FDC12" s="62"/>
      <c r="FDD12" s="62"/>
      <c r="FDE12" s="62"/>
      <c r="FDF12" s="62"/>
      <c r="FDG12" s="62"/>
      <c r="FDH12" s="62"/>
      <c r="FDI12" s="62"/>
      <c r="FDJ12" s="62"/>
      <c r="FDK12" s="62"/>
      <c r="FDL12" s="62"/>
      <c r="FDM12" s="62"/>
      <c r="FDN12" s="62"/>
      <c r="FDO12" s="62"/>
      <c r="FDP12" s="62"/>
      <c r="FDQ12" s="62"/>
      <c r="FDR12" s="62"/>
      <c r="FDS12" s="62"/>
      <c r="FDT12" s="62"/>
      <c r="FDU12" s="62"/>
      <c r="FDV12" s="62"/>
      <c r="FDW12" s="62"/>
      <c r="FDX12" s="62"/>
      <c r="FDY12" s="62"/>
      <c r="FDZ12" s="62"/>
      <c r="FEA12" s="62"/>
      <c r="FEB12" s="62"/>
      <c r="FEC12" s="62"/>
      <c r="FED12" s="62"/>
      <c r="FEE12" s="62"/>
      <c r="FEF12" s="62"/>
      <c r="FEG12" s="62"/>
      <c r="FEH12" s="62"/>
      <c r="FEI12" s="62"/>
      <c r="FEJ12" s="62"/>
      <c r="FEK12" s="62"/>
      <c r="FEL12" s="62"/>
      <c r="FEM12" s="62"/>
      <c r="FEN12" s="62"/>
      <c r="FEO12" s="62"/>
      <c r="FEP12" s="62"/>
      <c r="FEQ12" s="62"/>
      <c r="FER12" s="62"/>
      <c r="FES12" s="62"/>
      <c r="FET12" s="62"/>
      <c r="FEU12" s="62"/>
      <c r="FEV12" s="62"/>
      <c r="FEW12" s="62"/>
      <c r="FEX12" s="62"/>
      <c r="FEY12" s="62"/>
      <c r="FEZ12" s="62"/>
      <c r="FFA12" s="62"/>
      <c r="FFB12" s="62"/>
      <c r="FFC12" s="62"/>
      <c r="FFD12" s="62"/>
      <c r="FFE12" s="62"/>
      <c r="FFF12" s="62"/>
      <c r="FFG12" s="62"/>
      <c r="FFH12" s="62"/>
      <c r="FFI12" s="62"/>
      <c r="FFJ12" s="62"/>
      <c r="FFK12" s="62"/>
      <c r="FFL12" s="62"/>
      <c r="FFM12" s="62"/>
      <c r="FFN12" s="62"/>
      <c r="FFO12" s="62"/>
      <c r="FFP12" s="62"/>
      <c r="FFQ12" s="62"/>
      <c r="FFR12" s="62"/>
      <c r="FFS12" s="62"/>
      <c r="FFT12" s="62"/>
      <c r="FFU12" s="62"/>
      <c r="FFV12" s="62"/>
      <c r="FFW12" s="62"/>
      <c r="FFX12" s="62"/>
      <c r="FFY12" s="62"/>
      <c r="FFZ12" s="62"/>
      <c r="FGA12" s="62"/>
      <c r="FGB12" s="62"/>
      <c r="FGC12" s="62"/>
      <c r="FGD12" s="62"/>
      <c r="FGE12" s="62"/>
      <c r="FGF12" s="62"/>
      <c r="FGG12" s="62"/>
      <c r="FGH12" s="62"/>
      <c r="FGI12" s="62"/>
      <c r="FGJ12" s="62"/>
      <c r="FGK12" s="62"/>
      <c r="FGL12" s="62"/>
      <c r="FGM12" s="62"/>
      <c r="FGN12" s="62"/>
      <c r="FGO12" s="62"/>
      <c r="FGP12" s="62"/>
      <c r="FGQ12" s="62"/>
      <c r="FGR12" s="62"/>
      <c r="FGS12" s="62"/>
      <c r="FGT12" s="62"/>
      <c r="FGU12" s="62"/>
      <c r="FGV12" s="62"/>
      <c r="FGW12" s="62"/>
      <c r="FGX12" s="62"/>
      <c r="FGY12" s="62"/>
      <c r="FGZ12" s="62"/>
      <c r="FHA12" s="62"/>
      <c r="FHB12" s="62"/>
      <c r="FHC12" s="62"/>
      <c r="FHD12" s="62"/>
      <c r="FHE12" s="62"/>
      <c r="FHF12" s="62"/>
      <c r="FHG12" s="62"/>
      <c r="FHH12" s="62"/>
      <c r="FHI12" s="62"/>
      <c r="FHJ12" s="62"/>
      <c r="FHK12" s="62"/>
      <c r="FHL12" s="62"/>
      <c r="FHM12" s="62"/>
      <c r="FHN12" s="62"/>
      <c r="FHO12" s="62"/>
      <c r="FHP12" s="62"/>
      <c r="FHQ12" s="62"/>
      <c r="FHR12" s="62"/>
      <c r="FHS12" s="62"/>
      <c r="FHT12" s="62"/>
      <c r="FHU12" s="62"/>
      <c r="FHV12" s="62"/>
      <c r="FHW12" s="62"/>
      <c r="FHX12" s="62"/>
      <c r="FHY12" s="62"/>
      <c r="FHZ12" s="62"/>
      <c r="FIA12" s="62"/>
      <c r="FIB12" s="62"/>
      <c r="FIC12" s="62"/>
      <c r="FID12" s="62"/>
      <c r="FIE12" s="62"/>
      <c r="FIF12" s="62"/>
      <c r="FIG12" s="62"/>
      <c r="FIH12" s="62"/>
      <c r="FII12" s="62"/>
      <c r="FIJ12" s="62"/>
      <c r="FIK12" s="62"/>
      <c r="FIL12" s="62"/>
      <c r="FIM12" s="62"/>
      <c r="FIN12" s="62"/>
      <c r="FIO12" s="62"/>
      <c r="FIP12" s="62"/>
      <c r="FIQ12" s="62"/>
      <c r="FIR12" s="62"/>
      <c r="FIS12" s="62"/>
      <c r="FIT12" s="62"/>
      <c r="FIU12" s="62"/>
      <c r="FIV12" s="62"/>
      <c r="FIW12" s="62"/>
      <c r="FIX12" s="62"/>
      <c r="FIY12" s="62"/>
      <c r="FIZ12" s="62"/>
      <c r="FJA12" s="62"/>
      <c r="FJB12" s="62"/>
      <c r="FJC12" s="62"/>
      <c r="FJD12" s="62"/>
      <c r="FJE12" s="62"/>
      <c r="FJF12" s="62"/>
      <c r="FJG12" s="62"/>
      <c r="FJH12" s="62"/>
      <c r="FJI12" s="62"/>
      <c r="FJJ12" s="62"/>
      <c r="FJK12" s="62"/>
      <c r="FJL12" s="62"/>
      <c r="FJM12" s="62"/>
      <c r="FJN12" s="62"/>
      <c r="FJO12" s="62"/>
      <c r="FJP12" s="62"/>
      <c r="FJQ12" s="62"/>
      <c r="FJR12" s="62"/>
      <c r="FJS12" s="62"/>
      <c r="FJT12" s="62"/>
      <c r="FJU12" s="62"/>
      <c r="FJV12" s="62"/>
      <c r="FJW12" s="62"/>
      <c r="FJX12" s="62"/>
      <c r="FJY12" s="62"/>
      <c r="FJZ12" s="62"/>
      <c r="FKA12" s="62"/>
      <c r="FKB12" s="62"/>
      <c r="FKC12" s="62"/>
      <c r="FKD12" s="62"/>
      <c r="FKE12" s="62"/>
      <c r="FKF12" s="62"/>
      <c r="FKG12" s="62"/>
      <c r="FKH12" s="62"/>
      <c r="FKI12" s="62"/>
      <c r="FKJ12" s="62"/>
      <c r="FKK12" s="62"/>
      <c r="FKL12" s="62"/>
      <c r="FKM12" s="62"/>
      <c r="FKN12" s="62"/>
      <c r="FKO12" s="62"/>
      <c r="FKP12" s="62"/>
      <c r="FKQ12" s="62"/>
      <c r="FKR12" s="62"/>
      <c r="FKS12" s="62"/>
      <c r="FKT12" s="62"/>
      <c r="FKU12" s="62"/>
      <c r="FKV12" s="62"/>
      <c r="FKW12" s="62"/>
      <c r="FKX12" s="62"/>
      <c r="FKY12" s="62"/>
      <c r="FKZ12" s="62"/>
      <c r="FLA12" s="62"/>
      <c r="FLB12" s="62"/>
      <c r="FLC12" s="62"/>
      <c r="FLD12" s="62"/>
      <c r="FLE12" s="62"/>
      <c r="FLF12" s="62"/>
      <c r="FLG12" s="62"/>
      <c r="FLH12" s="62"/>
      <c r="FLI12" s="62"/>
      <c r="FLJ12" s="62"/>
      <c r="FLK12" s="62"/>
      <c r="FLL12" s="62"/>
      <c r="FLM12" s="62"/>
      <c r="FLN12" s="62"/>
      <c r="FLO12" s="62"/>
      <c r="FLP12" s="62"/>
      <c r="FLQ12" s="62"/>
      <c r="FLR12" s="62"/>
      <c r="FLS12" s="62"/>
      <c r="FLT12" s="62"/>
      <c r="FLU12" s="62"/>
      <c r="FLV12" s="62"/>
      <c r="FLW12" s="62"/>
      <c r="FLX12" s="62"/>
      <c r="FLY12" s="62"/>
      <c r="FLZ12" s="62"/>
      <c r="FMA12" s="62"/>
      <c r="FMB12" s="62"/>
      <c r="FMC12" s="62"/>
      <c r="FMD12" s="62"/>
      <c r="FME12" s="62"/>
      <c r="FMF12" s="62"/>
      <c r="FMG12" s="62"/>
      <c r="FMH12" s="62"/>
      <c r="FMI12" s="62"/>
      <c r="FMJ12" s="62"/>
      <c r="FMK12" s="62"/>
      <c r="FML12" s="62"/>
      <c r="FMM12" s="62"/>
      <c r="FMN12" s="62"/>
      <c r="FMO12" s="62"/>
      <c r="FMP12" s="62"/>
      <c r="FMQ12" s="62"/>
      <c r="FMR12" s="62"/>
      <c r="FMS12" s="62"/>
      <c r="FMT12" s="62"/>
      <c r="FMU12" s="62"/>
      <c r="FMV12" s="62"/>
      <c r="FMW12" s="62"/>
      <c r="FMX12" s="62"/>
      <c r="FMY12" s="62"/>
      <c r="FMZ12" s="62"/>
      <c r="FNA12" s="62"/>
      <c r="FNB12" s="62"/>
      <c r="FNC12" s="62"/>
      <c r="FND12" s="62"/>
      <c r="FNE12" s="62"/>
      <c r="FNF12" s="62"/>
      <c r="FNG12" s="62"/>
      <c r="FNH12" s="62"/>
      <c r="FNI12" s="62"/>
      <c r="FNJ12" s="62"/>
      <c r="FNK12" s="62"/>
      <c r="FNL12" s="62"/>
      <c r="FNM12" s="62"/>
      <c r="FNN12" s="62"/>
      <c r="FNO12" s="62"/>
      <c r="FNP12" s="62"/>
      <c r="FNQ12" s="62"/>
      <c r="FNR12" s="62"/>
      <c r="FNS12" s="62"/>
      <c r="FNT12" s="62"/>
      <c r="FNU12" s="62"/>
      <c r="FNV12" s="62"/>
      <c r="FNW12" s="62"/>
      <c r="FNX12" s="62"/>
      <c r="FNY12" s="62"/>
      <c r="FNZ12" s="62"/>
      <c r="FOA12" s="62"/>
      <c r="FOB12" s="62"/>
      <c r="FOC12" s="62"/>
      <c r="FOD12" s="62"/>
      <c r="FOE12" s="62"/>
      <c r="FOF12" s="62"/>
      <c r="FOG12" s="62"/>
      <c r="FOH12" s="62"/>
      <c r="FOI12" s="62"/>
      <c r="FOJ12" s="62"/>
      <c r="FOK12" s="62"/>
      <c r="FOL12" s="62"/>
      <c r="FOM12" s="62"/>
      <c r="FON12" s="62"/>
      <c r="FOO12" s="62"/>
      <c r="FOP12" s="62"/>
      <c r="FOQ12" s="62"/>
      <c r="FOR12" s="62"/>
      <c r="FOS12" s="62"/>
      <c r="FOT12" s="62"/>
      <c r="FOU12" s="62"/>
      <c r="FOV12" s="62"/>
      <c r="FOW12" s="62"/>
      <c r="FOX12" s="62"/>
      <c r="FOY12" s="62"/>
      <c r="FOZ12" s="62"/>
      <c r="FPA12" s="62"/>
      <c r="FPB12" s="62"/>
      <c r="FPC12" s="62"/>
      <c r="FPD12" s="62"/>
      <c r="FPE12" s="62"/>
      <c r="FPF12" s="62"/>
      <c r="FPG12" s="62"/>
      <c r="FPH12" s="62"/>
      <c r="FPI12" s="62"/>
      <c r="FPJ12" s="62"/>
      <c r="FPK12" s="62"/>
      <c r="FPL12" s="62"/>
      <c r="FPM12" s="62"/>
      <c r="FPN12" s="62"/>
      <c r="FPO12" s="62"/>
      <c r="FPP12" s="62"/>
      <c r="FPQ12" s="62"/>
      <c r="FPR12" s="62"/>
      <c r="FPS12" s="62"/>
      <c r="FPT12" s="62"/>
      <c r="FPU12" s="62"/>
      <c r="FPV12" s="62"/>
      <c r="FPW12" s="62"/>
      <c r="FPX12" s="62"/>
      <c r="FPY12" s="62"/>
      <c r="FPZ12" s="62"/>
      <c r="FQA12" s="62"/>
      <c r="FQB12" s="62"/>
      <c r="FQC12" s="62"/>
      <c r="FQD12" s="62"/>
      <c r="FQE12" s="62"/>
      <c r="FQF12" s="62"/>
      <c r="FQG12" s="62"/>
      <c r="FQH12" s="62"/>
      <c r="FQI12" s="62"/>
      <c r="FQJ12" s="62"/>
      <c r="FQK12" s="62"/>
      <c r="FQL12" s="62"/>
      <c r="FQM12" s="62"/>
      <c r="FQN12" s="62"/>
      <c r="FQO12" s="62"/>
      <c r="FQP12" s="62"/>
      <c r="FQQ12" s="62"/>
      <c r="FQR12" s="62"/>
      <c r="FQS12" s="62"/>
      <c r="FQT12" s="62"/>
      <c r="FQU12" s="62"/>
      <c r="FQV12" s="62"/>
      <c r="FQW12" s="62"/>
      <c r="FQX12" s="62"/>
      <c r="FQY12" s="62"/>
      <c r="FQZ12" s="62"/>
      <c r="FRA12" s="62"/>
      <c r="FRB12" s="62"/>
      <c r="FRC12" s="62"/>
      <c r="FRD12" s="62"/>
      <c r="FRE12" s="62"/>
      <c r="FRF12" s="62"/>
      <c r="FRG12" s="62"/>
      <c r="FRH12" s="62"/>
      <c r="FRI12" s="62"/>
      <c r="FRJ12" s="62"/>
      <c r="FRK12" s="62"/>
      <c r="FRL12" s="62"/>
      <c r="FRM12" s="62"/>
      <c r="FRN12" s="62"/>
      <c r="FRO12" s="62"/>
      <c r="FRP12" s="62"/>
      <c r="FRQ12" s="62"/>
      <c r="FRR12" s="62"/>
      <c r="FRS12" s="62"/>
      <c r="FRT12" s="62"/>
      <c r="FRU12" s="62"/>
      <c r="FRV12" s="62"/>
      <c r="FRW12" s="62"/>
      <c r="FRX12" s="62"/>
      <c r="FRY12" s="62"/>
      <c r="FRZ12" s="62"/>
      <c r="FSA12" s="62"/>
      <c r="FSB12" s="62"/>
      <c r="FSC12" s="62"/>
      <c r="FSD12" s="62"/>
      <c r="FSE12" s="62"/>
      <c r="FSF12" s="62"/>
      <c r="FSG12" s="62"/>
      <c r="FSH12" s="62"/>
      <c r="FSI12" s="62"/>
      <c r="FSJ12" s="62"/>
      <c r="FSK12" s="62"/>
      <c r="FSL12" s="62"/>
      <c r="FSM12" s="62"/>
      <c r="FSN12" s="62"/>
      <c r="FSO12" s="62"/>
      <c r="FSP12" s="62"/>
      <c r="FSQ12" s="62"/>
      <c r="FSR12" s="62"/>
      <c r="FSS12" s="62"/>
      <c r="FST12" s="62"/>
      <c r="FSU12" s="62"/>
      <c r="FSV12" s="62"/>
      <c r="FSW12" s="62"/>
      <c r="FSX12" s="62"/>
      <c r="FSY12" s="62"/>
      <c r="FSZ12" s="62"/>
      <c r="FTA12" s="62"/>
      <c r="FTB12" s="62"/>
      <c r="FTC12" s="62"/>
      <c r="FTD12" s="62"/>
      <c r="FTE12" s="62"/>
      <c r="FTF12" s="62"/>
      <c r="FTG12" s="62"/>
      <c r="FTH12" s="62"/>
      <c r="FTI12" s="62"/>
      <c r="FTJ12" s="62"/>
      <c r="FTK12" s="62"/>
      <c r="FTL12" s="62"/>
      <c r="FTM12" s="62"/>
      <c r="FTN12" s="62"/>
      <c r="FTO12" s="62"/>
      <c r="FTP12" s="62"/>
      <c r="FTQ12" s="62"/>
      <c r="FTR12" s="62"/>
      <c r="FTS12" s="62"/>
      <c r="FTT12" s="62"/>
      <c r="FTU12" s="62"/>
      <c r="FTV12" s="62"/>
      <c r="FTW12" s="62"/>
      <c r="FTX12" s="62"/>
      <c r="FTY12" s="62"/>
      <c r="FTZ12" s="62"/>
      <c r="FUA12" s="62"/>
      <c r="FUB12" s="62"/>
      <c r="FUC12" s="62"/>
      <c r="FUD12" s="62"/>
      <c r="FUE12" s="62"/>
      <c r="FUF12" s="62"/>
      <c r="FUG12" s="62"/>
      <c r="FUH12" s="62"/>
      <c r="FUI12" s="62"/>
      <c r="FUJ12" s="62"/>
      <c r="FUK12" s="62"/>
      <c r="FUL12" s="62"/>
      <c r="FUM12" s="62"/>
      <c r="FUN12" s="62"/>
      <c r="FUO12" s="62"/>
      <c r="FUP12" s="62"/>
      <c r="FUQ12" s="62"/>
      <c r="FUR12" s="62"/>
      <c r="FUS12" s="62"/>
      <c r="FUT12" s="62"/>
      <c r="FUU12" s="62"/>
      <c r="FUV12" s="62"/>
      <c r="FUW12" s="62"/>
      <c r="FUX12" s="62"/>
      <c r="FUY12" s="62"/>
      <c r="FUZ12" s="62"/>
      <c r="FVA12" s="62"/>
      <c r="FVB12" s="62"/>
      <c r="FVC12" s="62"/>
      <c r="FVD12" s="62"/>
      <c r="FVE12" s="62"/>
      <c r="FVF12" s="62"/>
      <c r="FVG12" s="62"/>
      <c r="FVH12" s="62"/>
      <c r="FVI12" s="62"/>
      <c r="FVJ12" s="62"/>
      <c r="FVK12" s="62"/>
      <c r="FVL12" s="62"/>
      <c r="FVM12" s="62"/>
      <c r="FVN12" s="62"/>
      <c r="FVO12" s="62"/>
      <c r="FVP12" s="62"/>
      <c r="FVQ12" s="62"/>
      <c r="FVR12" s="62"/>
      <c r="FVS12" s="62"/>
      <c r="FVT12" s="62"/>
      <c r="FVU12" s="62"/>
      <c r="FVV12" s="62"/>
      <c r="FVW12" s="62"/>
      <c r="FVX12" s="62"/>
      <c r="FVY12" s="62"/>
      <c r="FVZ12" s="62"/>
      <c r="FWA12" s="62"/>
      <c r="FWB12" s="62"/>
      <c r="FWC12" s="62"/>
      <c r="FWD12" s="62"/>
      <c r="FWE12" s="62"/>
      <c r="FWF12" s="62"/>
      <c r="FWG12" s="62"/>
      <c r="FWH12" s="62"/>
      <c r="FWI12" s="62"/>
      <c r="FWJ12" s="62"/>
      <c r="FWK12" s="62"/>
      <c r="FWL12" s="62"/>
      <c r="FWM12" s="62"/>
      <c r="FWN12" s="62"/>
      <c r="FWO12" s="62"/>
      <c r="FWP12" s="62"/>
      <c r="FWQ12" s="62"/>
      <c r="FWR12" s="62"/>
      <c r="FWS12" s="62"/>
      <c r="FWT12" s="62"/>
      <c r="FWU12" s="62"/>
      <c r="FWV12" s="62"/>
      <c r="FWW12" s="62"/>
      <c r="FWX12" s="62"/>
      <c r="FWY12" s="62"/>
      <c r="FWZ12" s="62"/>
      <c r="FXA12" s="62"/>
      <c r="FXB12" s="62"/>
      <c r="FXC12" s="62"/>
      <c r="FXD12" s="62"/>
      <c r="FXE12" s="62"/>
      <c r="FXF12" s="62"/>
      <c r="FXG12" s="62"/>
      <c r="FXH12" s="62"/>
      <c r="FXI12" s="62"/>
      <c r="FXJ12" s="62"/>
      <c r="FXK12" s="62"/>
      <c r="FXL12" s="62"/>
      <c r="FXM12" s="62"/>
      <c r="FXN12" s="62"/>
      <c r="FXO12" s="62"/>
      <c r="FXP12" s="62"/>
      <c r="FXQ12" s="62"/>
      <c r="FXR12" s="62"/>
      <c r="FXS12" s="62"/>
      <c r="FXT12" s="62"/>
      <c r="FXU12" s="62"/>
      <c r="FXV12" s="62"/>
      <c r="FXW12" s="62"/>
      <c r="FXX12" s="62"/>
      <c r="FXY12" s="62"/>
      <c r="FXZ12" s="62"/>
      <c r="FYA12" s="62"/>
      <c r="FYB12" s="62"/>
      <c r="FYC12" s="62"/>
      <c r="FYD12" s="62"/>
      <c r="FYE12" s="62"/>
      <c r="FYF12" s="62"/>
      <c r="FYG12" s="62"/>
      <c r="FYH12" s="62"/>
      <c r="FYI12" s="62"/>
      <c r="FYJ12" s="62"/>
      <c r="FYK12" s="62"/>
      <c r="FYL12" s="62"/>
      <c r="FYM12" s="62"/>
      <c r="FYN12" s="62"/>
      <c r="FYO12" s="62"/>
      <c r="FYP12" s="62"/>
      <c r="FYQ12" s="62"/>
      <c r="FYR12" s="62"/>
      <c r="FYS12" s="62"/>
      <c r="FYT12" s="62"/>
      <c r="FYU12" s="62"/>
      <c r="FYV12" s="62"/>
      <c r="FYW12" s="62"/>
      <c r="FYX12" s="62"/>
      <c r="FYY12" s="62"/>
      <c r="FYZ12" s="62"/>
      <c r="FZA12" s="62"/>
      <c r="FZB12" s="62"/>
      <c r="FZC12" s="62"/>
      <c r="FZD12" s="62"/>
      <c r="FZE12" s="62"/>
      <c r="FZF12" s="62"/>
      <c r="FZG12" s="62"/>
      <c r="FZH12" s="62"/>
      <c r="FZI12" s="62"/>
      <c r="FZJ12" s="62"/>
      <c r="FZK12" s="62"/>
      <c r="FZL12" s="62"/>
      <c r="FZM12" s="62"/>
      <c r="FZN12" s="62"/>
      <c r="FZO12" s="62"/>
      <c r="FZP12" s="62"/>
      <c r="FZQ12" s="62"/>
      <c r="FZR12" s="62"/>
      <c r="FZS12" s="62"/>
      <c r="FZT12" s="62"/>
      <c r="FZU12" s="62"/>
      <c r="FZV12" s="62"/>
      <c r="FZW12" s="62"/>
      <c r="FZX12" s="62"/>
      <c r="FZY12" s="62"/>
      <c r="FZZ12" s="62"/>
      <c r="GAA12" s="62"/>
      <c r="GAB12" s="62"/>
      <c r="GAC12" s="62"/>
      <c r="GAD12" s="62"/>
      <c r="GAE12" s="62"/>
      <c r="GAF12" s="62"/>
      <c r="GAG12" s="62"/>
      <c r="GAH12" s="62"/>
      <c r="GAI12" s="62"/>
      <c r="GAJ12" s="62"/>
      <c r="GAK12" s="62"/>
      <c r="GAL12" s="62"/>
      <c r="GAM12" s="62"/>
      <c r="GAN12" s="62"/>
      <c r="GAO12" s="62"/>
      <c r="GAP12" s="62"/>
      <c r="GAQ12" s="62"/>
      <c r="GAR12" s="62"/>
      <c r="GAS12" s="62"/>
      <c r="GAT12" s="62"/>
      <c r="GAU12" s="62"/>
      <c r="GAV12" s="62"/>
      <c r="GAW12" s="62"/>
      <c r="GAX12" s="62"/>
      <c r="GAY12" s="62"/>
      <c r="GAZ12" s="62"/>
      <c r="GBA12" s="62"/>
      <c r="GBB12" s="62"/>
      <c r="GBC12" s="62"/>
      <c r="GBD12" s="62"/>
      <c r="GBE12" s="62"/>
      <c r="GBF12" s="62"/>
      <c r="GBG12" s="62"/>
      <c r="GBH12" s="62"/>
      <c r="GBI12" s="62"/>
      <c r="GBJ12" s="62"/>
      <c r="GBK12" s="62"/>
      <c r="GBL12" s="62"/>
      <c r="GBM12" s="62"/>
      <c r="GBN12" s="62"/>
      <c r="GBO12" s="62"/>
      <c r="GBP12" s="62"/>
      <c r="GBQ12" s="62"/>
      <c r="GBR12" s="62"/>
      <c r="GBS12" s="62"/>
      <c r="GBT12" s="62"/>
      <c r="GBU12" s="62"/>
      <c r="GBV12" s="62"/>
      <c r="GBW12" s="62"/>
      <c r="GBX12" s="62"/>
      <c r="GBY12" s="62"/>
      <c r="GBZ12" s="62"/>
      <c r="GCA12" s="62"/>
      <c r="GCB12" s="62"/>
      <c r="GCC12" s="62"/>
      <c r="GCD12" s="62"/>
      <c r="GCE12" s="62"/>
      <c r="GCF12" s="62"/>
      <c r="GCG12" s="62"/>
      <c r="GCH12" s="62"/>
      <c r="GCI12" s="62"/>
      <c r="GCJ12" s="62"/>
      <c r="GCK12" s="62"/>
      <c r="GCL12" s="62"/>
      <c r="GCM12" s="62"/>
      <c r="GCN12" s="62"/>
      <c r="GCO12" s="62"/>
      <c r="GCP12" s="62"/>
      <c r="GCQ12" s="62"/>
      <c r="GCR12" s="62"/>
      <c r="GCS12" s="62"/>
      <c r="GCT12" s="62"/>
      <c r="GCU12" s="62"/>
      <c r="GCV12" s="62"/>
      <c r="GCW12" s="62"/>
      <c r="GCX12" s="62"/>
      <c r="GCY12" s="62"/>
      <c r="GCZ12" s="62"/>
      <c r="GDA12" s="62"/>
      <c r="GDB12" s="62"/>
      <c r="GDC12" s="62"/>
      <c r="GDD12" s="62"/>
      <c r="GDE12" s="62"/>
      <c r="GDF12" s="62"/>
      <c r="GDG12" s="62"/>
      <c r="GDH12" s="62"/>
      <c r="GDI12" s="62"/>
      <c r="GDJ12" s="62"/>
      <c r="GDK12" s="62"/>
      <c r="GDL12" s="62"/>
      <c r="GDM12" s="62"/>
      <c r="GDN12" s="62"/>
      <c r="GDO12" s="62"/>
      <c r="GDP12" s="62"/>
      <c r="GDQ12" s="62"/>
      <c r="GDR12" s="62"/>
      <c r="GDS12" s="62"/>
      <c r="GDT12" s="62"/>
      <c r="GDU12" s="62"/>
      <c r="GDV12" s="62"/>
      <c r="GDW12" s="62"/>
      <c r="GDX12" s="62"/>
      <c r="GDY12" s="62"/>
      <c r="GDZ12" s="62"/>
      <c r="GEA12" s="62"/>
      <c r="GEB12" s="62"/>
      <c r="GEC12" s="62"/>
      <c r="GED12" s="62"/>
      <c r="GEE12" s="62"/>
      <c r="GEF12" s="62"/>
      <c r="GEG12" s="62"/>
      <c r="GEH12" s="62"/>
      <c r="GEI12" s="62"/>
      <c r="GEJ12" s="62"/>
      <c r="GEK12" s="62"/>
      <c r="GEL12" s="62"/>
      <c r="GEM12" s="62"/>
      <c r="GEN12" s="62"/>
      <c r="GEO12" s="62"/>
      <c r="GEP12" s="62"/>
      <c r="GEQ12" s="62"/>
      <c r="GER12" s="62"/>
      <c r="GES12" s="62"/>
      <c r="GET12" s="62"/>
      <c r="GEU12" s="62"/>
      <c r="GEV12" s="62"/>
      <c r="GEW12" s="62"/>
      <c r="GEX12" s="62"/>
      <c r="GEY12" s="62"/>
      <c r="GEZ12" s="62"/>
      <c r="GFA12" s="62"/>
      <c r="GFB12" s="62"/>
      <c r="GFC12" s="62"/>
      <c r="GFD12" s="62"/>
      <c r="GFE12" s="62"/>
      <c r="GFF12" s="62"/>
      <c r="GFG12" s="62"/>
      <c r="GFH12" s="62"/>
      <c r="GFI12" s="62"/>
      <c r="GFJ12" s="62"/>
      <c r="GFK12" s="62"/>
      <c r="GFL12" s="62"/>
      <c r="GFM12" s="62"/>
      <c r="GFN12" s="62"/>
      <c r="GFO12" s="62"/>
      <c r="GFP12" s="62"/>
      <c r="GFQ12" s="62"/>
      <c r="GFR12" s="62"/>
      <c r="GFS12" s="62"/>
      <c r="GFT12" s="62"/>
      <c r="GFU12" s="62"/>
      <c r="GFV12" s="62"/>
      <c r="GFW12" s="62"/>
      <c r="GFX12" s="62"/>
      <c r="GFY12" s="62"/>
      <c r="GFZ12" s="62"/>
      <c r="GGA12" s="62"/>
      <c r="GGB12" s="62"/>
      <c r="GGC12" s="62"/>
      <c r="GGD12" s="62"/>
      <c r="GGE12" s="62"/>
      <c r="GGF12" s="62"/>
      <c r="GGG12" s="62"/>
      <c r="GGH12" s="62"/>
      <c r="GGI12" s="62"/>
      <c r="GGJ12" s="62"/>
      <c r="GGK12" s="62"/>
      <c r="GGL12" s="62"/>
      <c r="GGM12" s="62"/>
      <c r="GGN12" s="62"/>
      <c r="GGO12" s="62"/>
      <c r="GGP12" s="62"/>
      <c r="GGQ12" s="62"/>
      <c r="GGR12" s="62"/>
      <c r="GGS12" s="62"/>
      <c r="GGT12" s="62"/>
      <c r="GGU12" s="62"/>
      <c r="GGV12" s="62"/>
      <c r="GGW12" s="62"/>
      <c r="GGX12" s="62"/>
      <c r="GGY12" s="62"/>
      <c r="GGZ12" s="62"/>
      <c r="GHA12" s="62"/>
      <c r="GHB12" s="62"/>
      <c r="GHC12" s="62"/>
      <c r="GHD12" s="62"/>
      <c r="GHE12" s="62"/>
      <c r="GHF12" s="62"/>
      <c r="GHG12" s="62"/>
      <c r="GHH12" s="62"/>
      <c r="GHI12" s="62"/>
      <c r="GHJ12" s="62"/>
      <c r="GHK12" s="62"/>
      <c r="GHL12" s="62"/>
      <c r="GHM12" s="62"/>
      <c r="GHN12" s="62"/>
      <c r="GHO12" s="62"/>
      <c r="GHP12" s="62"/>
      <c r="GHQ12" s="62"/>
      <c r="GHR12" s="62"/>
      <c r="GHS12" s="62"/>
      <c r="GHT12" s="62"/>
      <c r="GHU12" s="62"/>
      <c r="GHV12" s="62"/>
      <c r="GHW12" s="62"/>
      <c r="GHX12" s="62"/>
      <c r="GHY12" s="62"/>
      <c r="GHZ12" s="62"/>
      <c r="GIA12" s="62"/>
      <c r="GIB12" s="62"/>
      <c r="GIC12" s="62"/>
      <c r="GID12" s="62"/>
      <c r="GIE12" s="62"/>
      <c r="GIF12" s="62"/>
      <c r="GIG12" s="62"/>
      <c r="GIH12" s="62"/>
      <c r="GII12" s="62"/>
      <c r="GIJ12" s="62"/>
      <c r="GIK12" s="62"/>
      <c r="GIL12" s="62"/>
      <c r="GIM12" s="62"/>
      <c r="GIN12" s="62"/>
      <c r="GIO12" s="62"/>
      <c r="GIP12" s="62"/>
      <c r="GIQ12" s="62"/>
      <c r="GIR12" s="62"/>
      <c r="GIS12" s="62"/>
      <c r="GIT12" s="62"/>
      <c r="GIU12" s="62"/>
      <c r="GIV12" s="62"/>
      <c r="GIW12" s="62"/>
      <c r="GIX12" s="62"/>
      <c r="GIY12" s="62"/>
      <c r="GIZ12" s="62"/>
      <c r="GJA12" s="62"/>
      <c r="GJB12" s="62"/>
      <c r="GJC12" s="62"/>
      <c r="GJD12" s="62"/>
      <c r="GJE12" s="62"/>
      <c r="GJF12" s="62"/>
      <c r="GJG12" s="62"/>
      <c r="GJH12" s="62"/>
      <c r="GJI12" s="62"/>
      <c r="GJJ12" s="62"/>
      <c r="GJK12" s="62"/>
      <c r="GJL12" s="62"/>
      <c r="GJM12" s="62"/>
      <c r="GJN12" s="62"/>
      <c r="GJO12" s="62"/>
      <c r="GJP12" s="62"/>
      <c r="GJQ12" s="62"/>
      <c r="GJR12" s="62"/>
      <c r="GJS12" s="62"/>
      <c r="GJT12" s="62"/>
      <c r="GJU12" s="62"/>
      <c r="GJV12" s="62"/>
      <c r="GJW12" s="62"/>
      <c r="GJX12" s="62"/>
      <c r="GJY12" s="62"/>
      <c r="GJZ12" s="62"/>
      <c r="GKA12" s="62"/>
      <c r="GKB12" s="62"/>
      <c r="GKC12" s="62"/>
      <c r="GKD12" s="62"/>
      <c r="GKE12" s="62"/>
      <c r="GKF12" s="62"/>
      <c r="GKG12" s="62"/>
      <c r="GKH12" s="62"/>
      <c r="GKI12" s="62"/>
      <c r="GKJ12" s="62"/>
      <c r="GKK12" s="62"/>
      <c r="GKL12" s="62"/>
      <c r="GKM12" s="62"/>
      <c r="GKN12" s="62"/>
      <c r="GKO12" s="62"/>
      <c r="GKP12" s="62"/>
      <c r="GKQ12" s="62"/>
      <c r="GKR12" s="62"/>
      <c r="GKS12" s="62"/>
      <c r="GKT12" s="62"/>
      <c r="GKU12" s="62"/>
      <c r="GKV12" s="62"/>
      <c r="GKW12" s="62"/>
      <c r="GKX12" s="62"/>
      <c r="GKY12" s="62"/>
      <c r="GKZ12" s="62"/>
      <c r="GLA12" s="62"/>
      <c r="GLB12" s="62"/>
      <c r="GLC12" s="62"/>
      <c r="GLD12" s="62"/>
      <c r="GLE12" s="62"/>
      <c r="GLF12" s="62"/>
      <c r="GLG12" s="62"/>
      <c r="GLH12" s="62"/>
      <c r="GLI12" s="62"/>
      <c r="GLJ12" s="62"/>
      <c r="GLK12" s="62"/>
      <c r="GLL12" s="62"/>
      <c r="GLM12" s="62"/>
      <c r="GLN12" s="62"/>
      <c r="GLO12" s="62"/>
      <c r="GLP12" s="62"/>
      <c r="GLQ12" s="62"/>
      <c r="GLR12" s="62"/>
      <c r="GLS12" s="62"/>
      <c r="GLT12" s="62"/>
      <c r="GLU12" s="62"/>
      <c r="GLV12" s="62"/>
      <c r="GLW12" s="62"/>
      <c r="GLX12" s="62"/>
      <c r="GLY12" s="62"/>
      <c r="GLZ12" s="62"/>
      <c r="GMA12" s="62"/>
      <c r="GMB12" s="62"/>
      <c r="GMC12" s="62"/>
      <c r="GMD12" s="62"/>
      <c r="GME12" s="62"/>
      <c r="GMF12" s="62"/>
      <c r="GMG12" s="62"/>
      <c r="GMH12" s="62"/>
      <c r="GMI12" s="62"/>
      <c r="GMJ12" s="62"/>
      <c r="GMK12" s="62"/>
      <c r="GML12" s="62"/>
      <c r="GMM12" s="62"/>
      <c r="GMN12" s="62"/>
      <c r="GMO12" s="62"/>
      <c r="GMP12" s="62"/>
      <c r="GMQ12" s="62"/>
      <c r="GMR12" s="62"/>
      <c r="GMS12" s="62"/>
      <c r="GMT12" s="62"/>
      <c r="GMU12" s="62"/>
      <c r="GMV12" s="62"/>
      <c r="GMW12" s="62"/>
      <c r="GMX12" s="62"/>
      <c r="GMY12" s="62"/>
      <c r="GMZ12" s="62"/>
      <c r="GNA12" s="62"/>
      <c r="GNB12" s="62"/>
      <c r="GNC12" s="62"/>
      <c r="GND12" s="62"/>
      <c r="GNE12" s="62"/>
      <c r="GNF12" s="62"/>
      <c r="GNG12" s="62"/>
      <c r="GNH12" s="62"/>
      <c r="GNI12" s="62"/>
      <c r="GNJ12" s="62"/>
      <c r="GNK12" s="62"/>
      <c r="GNL12" s="62"/>
      <c r="GNM12" s="62"/>
      <c r="GNN12" s="62"/>
      <c r="GNO12" s="62"/>
      <c r="GNP12" s="62"/>
      <c r="GNQ12" s="62"/>
      <c r="GNR12" s="62"/>
      <c r="GNS12" s="62"/>
      <c r="GNT12" s="62"/>
      <c r="GNU12" s="62"/>
      <c r="GNV12" s="62"/>
      <c r="GNW12" s="62"/>
      <c r="GNX12" s="62"/>
      <c r="GNY12" s="62"/>
      <c r="GNZ12" s="62"/>
      <c r="GOA12" s="62"/>
      <c r="GOB12" s="62"/>
      <c r="GOC12" s="62"/>
      <c r="GOD12" s="62"/>
      <c r="GOE12" s="62"/>
      <c r="GOF12" s="62"/>
      <c r="GOG12" s="62"/>
      <c r="GOH12" s="62"/>
      <c r="GOI12" s="62"/>
      <c r="GOJ12" s="62"/>
      <c r="GOK12" s="62"/>
      <c r="GOL12" s="62"/>
      <c r="GOM12" s="62"/>
      <c r="GON12" s="62"/>
      <c r="GOO12" s="62"/>
      <c r="GOP12" s="62"/>
      <c r="GOQ12" s="62"/>
      <c r="GOR12" s="62"/>
      <c r="GOS12" s="62"/>
      <c r="GOT12" s="62"/>
      <c r="GOU12" s="62"/>
      <c r="GOV12" s="62"/>
      <c r="GOW12" s="62"/>
      <c r="GOX12" s="62"/>
      <c r="GOY12" s="62"/>
      <c r="GOZ12" s="62"/>
      <c r="GPA12" s="62"/>
      <c r="GPB12" s="62"/>
      <c r="GPC12" s="62"/>
      <c r="GPD12" s="62"/>
      <c r="GPE12" s="62"/>
      <c r="GPF12" s="62"/>
      <c r="GPG12" s="62"/>
      <c r="GPH12" s="62"/>
      <c r="GPI12" s="62"/>
      <c r="GPJ12" s="62"/>
      <c r="GPK12" s="62"/>
      <c r="GPL12" s="62"/>
      <c r="GPM12" s="62"/>
      <c r="GPN12" s="62"/>
      <c r="GPO12" s="62"/>
      <c r="GPP12" s="62"/>
      <c r="GPQ12" s="62"/>
      <c r="GPR12" s="62"/>
      <c r="GPS12" s="62"/>
      <c r="GPT12" s="62"/>
      <c r="GPU12" s="62"/>
      <c r="GPV12" s="62"/>
      <c r="GPW12" s="62"/>
      <c r="GPX12" s="62"/>
      <c r="GPY12" s="62"/>
      <c r="GPZ12" s="62"/>
      <c r="GQA12" s="62"/>
      <c r="GQB12" s="62"/>
      <c r="GQC12" s="62"/>
      <c r="GQD12" s="62"/>
      <c r="GQE12" s="62"/>
      <c r="GQF12" s="62"/>
      <c r="GQG12" s="62"/>
      <c r="GQH12" s="62"/>
      <c r="GQI12" s="62"/>
      <c r="GQJ12" s="62"/>
      <c r="GQK12" s="62"/>
      <c r="GQL12" s="62"/>
      <c r="GQM12" s="62"/>
      <c r="GQN12" s="62"/>
      <c r="GQO12" s="62"/>
      <c r="GQP12" s="62"/>
      <c r="GQQ12" s="62"/>
      <c r="GQR12" s="62"/>
      <c r="GQS12" s="62"/>
      <c r="GQT12" s="62"/>
      <c r="GQU12" s="62"/>
      <c r="GQV12" s="62"/>
      <c r="GQW12" s="62"/>
      <c r="GQX12" s="62"/>
      <c r="GQY12" s="62"/>
      <c r="GQZ12" s="62"/>
      <c r="GRA12" s="62"/>
      <c r="GRB12" s="62"/>
      <c r="GRC12" s="62"/>
      <c r="GRD12" s="62"/>
      <c r="GRE12" s="62"/>
      <c r="GRF12" s="62"/>
      <c r="GRG12" s="62"/>
      <c r="GRH12" s="62"/>
      <c r="GRI12" s="62"/>
      <c r="GRJ12" s="62"/>
      <c r="GRK12" s="62"/>
      <c r="GRL12" s="62"/>
      <c r="GRM12" s="62"/>
      <c r="GRN12" s="62"/>
      <c r="GRO12" s="62"/>
      <c r="GRP12" s="62"/>
      <c r="GRQ12" s="62"/>
      <c r="GRR12" s="62"/>
      <c r="GRS12" s="62"/>
      <c r="GRT12" s="62"/>
      <c r="GRU12" s="62"/>
      <c r="GRV12" s="62"/>
      <c r="GRW12" s="62"/>
      <c r="GRX12" s="62"/>
      <c r="GRY12" s="62"/>
      <c r="GRZ12" s="62"/>
      <c r="GSA12" s="62"/>
      <c r="GSB12" s="62"/>
      <c r="GSC12" s="62"/>
      <c r="GSD12" s="62"/>
      <c r="GSE12" s="62"/>
      <c r="GSF12" s="62"/>
      <c r="GSG12" s="62"/>
      <c r="GSH12" s="62"/>
      <c r="GSI12" s="62"/>
      <c r="GSJ12" s="62"/>
      <c r="GSK12" s="62"/>
      <c r="GSL12" s="62"/>
      <c r="GSM12" s="62"/>
      <c r="GSN12" s="62"/>
      <c r="GSO12" s="62"/>
      <c r="GSP12" s="62"/>
      <c r="GSQ12" s="62"/>
      <c r="GSR12" s="62"/>
      <c r="GSS12" s="62"/>
      <c r="GST12" s="62"/>
      <c r="GSU12" s="62"/>
      <c r="GSV12" s="62"/>
      <c r="GSW12" s="62"/>
      <c r="GSX12" s="62"/>
      <c r="GSY12" s="62"/>
      <c r="GSZ12" s="62"/>
      <c r="GTA12" s="62"/>
      <c r="GTB12" s="62"/>
      <c r="GTC12" s="62"/>
      <c r="GTD12" s="62"/>
      <c r="GTE12" s="62"/>
      <c r="GTF12" s="62"/>
      <c r="GTG12" s="62"/>
      <c r="GTH12" s="62"/>
      <c r="GTI12" s="62"/>
      <c r="GTJ12" s="62"/>
      <c r="GTK12" s="62"/>
      <c r="GTL12" s="62"/>
      <c r="GTM12" s="62"/>
      <c r="GTN12" s="62"/>
      <c r="GTO12" s="62"/>
      <c r="GTP12" s="62"/>
      <c r="GTQ12" s="62"/>
      <c r="GTR12" s="62"/>
      <c r="GTS12" s="62"/>
      <c r="GTT12" s="62"/>
      <c r="GTU12" s="62"/>
      <c r="GTV12" s="62"/>
      <c r="GTW12" s="62"/>
      <c r="GTX12" s="62"/>
      <c r="GTY12" s="62"/>
      <c r="GTZ12" s="62"/>
      <c r="GUA12" s="62"/>
      <c r="GUB12" s="62"/>
      <c r="GUC12" s="62"/>
      <c r="GUD12" s="62"/>
      <c r="GUE12" s="62"/>
      <c r="GUF12" s="62"/>
      <c r="GUG12" s="62"/>
      <c r="GUH12" s="62"/>
      <c r="GUI12" s="62"/>
      <c r="GUJ12" s="62"/>
      <c r="GUK12" s="62"/>
      <c r="GUL12" s="62"/>
      <c r="GUM12" s="62"/>
      <c r="GUN12" s="62"/>
      <c r="GUO12" s="62"/>
      <c r="GUP12" s="62"/>
      <c r="GUQ12" s="62"/>
      <c r="GUR12" s="62"/>
      <c r="GUS12" s="62"/>
      <c r="GUT12" s="62"/>
      <c r="GUU12" s="62"/>
      <c r="GUV12" s="62"/>
      <c r="GUW12" s="62"/>
      <c r="GUX12" s="62"/>
      <c r="GUY12" s="62"/>
      <c r="GUZ12" s="62"/>
      <c r="GVA12" s="62"/>
      <c r="GVB12" s="62"/>
      <c r="GVC12" s="62"/>
      <c r="GVD12" s="62"/>
      <c r="GVE12" s="62"/>
      <c r="GVF12" s="62"/>
      <c r="GVG12" s="62"/>
      <c r="GVH12" s="62"/>
      <c r="GVI12" s="62"/>
      <c r="GVJ12" s="62"/>
      <c r="GVK12" s="62"/>
      <c r="GVL12" s="62"/>
      <c r="GVM12" s="62"/>
      <c r="GVN12" s="62"/>
      <c r="GVO12" s="62"/>
      <c r="GVP12" s="62"/>
      <c r="GVQ12" s="62"/>
      <c r="GVR12" s="62"/>
      <c r="GVS12" s="62"/>
      <c r="GVT12" s="62"/>
      <c r="GVU12" s="62"/>
      <c r="GVV12" s="62"/>
      <c r="GVW12" s="62"/>
      <c r="GVX12" s="62"/>
      <c r="GVY12" s="62"/>
      <c r="GVZ12" s="62"/>
      <c r="GWA12" s="62"/>
      <c r="GWB12" s="62"/>
      <c r="GWC12" s="62"/>
      <c r="GWD12" s="62"/>
      <c r="GWE12" s="62"/>
      <c r="GWF12" s="62"/>
      <c r="GWG12" s="62"/>
      <c r="GWH12" s="62"/>
      <c r="GWI12" s="62"/>
      <c r="GWJ12" s="62"/>
      <c r="GWK12" s="62"/>
      <c r="GWL12" s="62"/>
      <c r="GWM12" s="62"/>
      <c r="GWN12" s="62"/>
      <c r="GWO12" s="62"/>
      <c r="GWP12" s="62"/>
      <c r="GWQ12" s="62"/>
      <c r="GWR12" s="62"/>
      <c r="GWS12" s="62"/>
      <c r="GWT12" s="62"/>
      <c r="GWU12" s="62"/>
      <c r="GWV12" s="62"/>
      <c r="GWW12" s="62"/>
      <c r="GWX12" s="62"/>
      <c r="GWY12" s="62"/>
      <c r="GWZ12" s="62"/>
      <c r="GXA12" s="62"/>
      <c r="GXB12" s="62"/>
      <c r="GXC12" s="62"/>
      <c r="GXD12" s="62"/>
      <c r="GXE12" s="62"/>
      <c r="GXF12" s="62"/>
      <c r="GXG12" s="62"/>
      <c r="GXH12" s="62"/>
      <c r="GXI12" s="62"/>
      <c r="GXJ12" s="62"/>
      <c r="GXK12" s="62"/>
      <c r="GXL12" s="62"/>
      <c r="GXM12" s="62"/>
      <c r="GXN12" s="62"/>
      <c r="GXO12" s="62"/>
      <c r="GXP12" s="62"/>
      <c r="GXQ12" s="62"/>
      <c r="GXR12" s="62"/>
      <c r="GXS12" s="62"/>
      <c r="GXT12" s="62"/>
      <c r="GXU12" s="62"/>
      <c r="GXV12" s="62"/>
      <c r="GXW12" s="62"/>
      <c r="GXX12" s="62"/>
      <c r="GXY12" s="62"/>
      <c r="GXZ12" s="62"/>
      <c r="GYA12" s="62"/>
      <c r="GYB12" s="62"/>
      <c r="GYC12" s="62"/>
      <c r="GYD12" s="62"/>
      <c r="GYE12" s="62"/>
      <c r="GYF12" s="62"/>
      <c r="GYG12" s="62"/>
      <c r="GYH12" s="62"/>
      <c r="GYI12" s="62"/>
      <c r="GYJ12" s="62"/>
      <c r="GYK12" s="62"/>
      <c r="GYL12" s="62"/>
      <c r="GYM12" s="62"/>
      <c r="GYN12" s="62"/>
      <c r="GYO12" s="62"/>
      <c r="GYP12" s="62"/>
      <c r="GYQ12" s="62"/>
      <c r="GYR12" s="62"/>
      <c r="GYS12" s="62"/>
      <c r="GYT12" s="62"/>
      <c r="GYU12" s="62"/>
      <c r="GYV12" s="62"/>
      <c r="GYW12" s="62"/>
      <c r="GYX12" s="62"/>
      <c r="GYY12" s="62"/>
      <c r="GYZ12" s="62"/>
      <c r="GZA12" s="62"/>
      <c r="GZB12" s="62"/>
      <c r="GZC12" s="62"/>
      <c r="GZD12" s="62"/>
      <c r="GZE12" s="62"/>
      <c r="GZF12" s="62"/>
      <c r="GZG12" s="62"/>
      <c r="GZH12" s="62"/>
      <c r="GZI12" s="62"/>
      <c r="GZJ12" s="62"/>
      <c r="GZK12" s="62"/>
      <c r="GZL12" s="62"/>
      <c r="GZM12" s="62"/>
      <c r="GZN12" s="62"/>
      <c r="GZO12" s="62"/>
      <c r="GZP12" s="62"/>
      <c r="GZQ12" s="62"/>
      <c r="GZR12" s="62"/>
      <c r="GZS12" s="62"/>
      <c r="GZT12" s="62"/>
      <c r="GZU12" s="62"/>
      <c r="GZV12" s="62"/>
      <c r="GZW12" s="62"/>
      <c r="GZX12" s="62"/>
      <c r="GZY12" s="62"/>
      <c r="GZZ12" s="62"/>
      <c r="HAA12" s="62"/>
      <c r="HAB12" s="62"/>
      <c r="HAC12" s="62"/>
      <c r="HAD12" s="62"/>
      <c r="HAE12" s="62"/>
      <c r="HAF12" s="62"/>
      <c r="HAG12" s="62"/>
      <c r="HAH12" s="62"/>
      <c r="HAI12" s="62"/>
      <c r="HAJ12" s="62"/>
      <c r="HAK12" s="62"/>
      <c r="HAL12" s="62"/>
      <c r="HAM12" s="62"/>
      <c r="HAN12" s="62"/>
      <c r="HAO12" s="62"/>
      <c r="HAP12" s="62"/>
      <c r="HAQ12" s="62"/>
      <c r="HAR12" s="62"/>
      <c r="HAS12" s="62"/>
      <c r="HAT12" s="62"/>
      <c r="HAU12" s="62"/>
      <c r="HAV12" s="62"/>
      <c r="HAW12" s="62"/>
      <c r="HAX12" s="62"/>
      <c r="HAY12" s="62"/>
      <c r="HAZ12" s="62"/>
      <c r="HBA12" s="62"/>
      <c r="HBB12" s="62"/>
      <c r="HBC12" s="62"/>
      <c r="HBD12" s="62"/>
      <c r="HBE12" s="62"/>
      <c r="HBF12" s="62"/>
      <c r="HBG12" s="62"/>
      <c r="HBH12" s="62"/>
      <c r="HBI12" s="62"/>
      <c r="HBJ12" s="62"/>
      <c r="HBK12" s="62"/>
      <c r="HBL12" s="62"/>
      <c r="HBM12" s="62"/>
      <c r="HBN12" s="62"/>
      <c r="HBO12" s="62"/>
      <c r="HBP12" s="62"/>
      <c r="HBQ12" s="62"/>
      <c r="HBR12" s="62"/>
      <c r="HBS12" s="62"/>
      <c r="HBT12" s="62"/>
      <c r="HBU12" s="62"/>
      <c r="HBV12" s="62"/>
      <c r="HBW12" s="62"/>
      <c r="HBX12" s="62"/>
      <c r="HBY12" s="62"/>
      <c r="HBZ12" s="62"/>
      <c r="HCA12" s="62"/>
      <c r="HCB12" s="62"/>
      <c r="HCC12" s="62"/>
      <c r="HCD12" s="62"/>
      <c r="HCE12" s="62"/>
      <c r="HCF12" s="62"/>
      <c r="HCG12" s="62"/>
      <c r="HCH12" s="62"/>
      <c r="HCI12" s="62"/>
      <c r="HCJ12" s="62"/>
      <c r="HCK12" s="62"/>
      <c r="HCL12" s="62"/>
      <c r="HCM12" s="62"/>
      <c r="HCN12" s="62"/>
      <c r="HCO12" s="62"/>
      <c r="HCP12" s="62"/>
      <c r="HCQ12" s="62"/>
      <c r="HCR12" s="62"/>
      <c r="HCS12" s="62"/>
      <c r="HCT12" s="62"/>
      <c r="HCU12" s="62"/>
      <c r="HCV12" s="62"/>
      <c r="HCW12" s="62"/>
      <c r="HCX12" s="62"/>
      <c r="HCY12" s="62"/>
      <c r="HCZ12" s="62"/>
      <c r="HDA12" s="62"/>
      <c r="HDB12" s="62"/>
      <c r="HDC12" s="62"/>
      <c r="HDD12" s="62"/>
      <c r="HDE12" s="62"/>
      <c r="HDF12" s="62"/>
      <c r="HDG12" s="62"/>
      <c r="HDH12" s="62"/>
      <c r="HDI12" s="62"/>
      <c r="HDJ12" s="62"/>
      <c r="HDK12" s="62"/>
      <c r="HDL12" s="62"/>
      <c r="HDM12" s="62"/>
      <c r="HDN12" s="62"/>
      <c r="HDO12" s="62"/>
      <c r="HDP12" s="62"/>
      <c r="HDQ12" s="62"/>
      <c r="HDR12" s="62"/>
      <c r="HDS12" s="62"/>
      <c r="HDT12" s="62"/>
      <c r="HDU12" s="62"/>
      <c r="HDV12" s="62"/>
      <c r="HDW12" s="62"/>
      <c r="HDX12" s="62"/>
      <c r="HDY12" s="62"/>
      <c r="HDZ12" s="62"/>
      <c r="HEA12" s="62"/>
      <c r="HEB12" s="62"/>
      <c r="HEC12" s="62"/>
      <c r="HED12" s="62"/>
      <c r="HEE12" s="62"/>
      <c r="HEF12" s="62"/>
      <c r="HEG12" s="62"/>
      <c r="HEH12" s="62"/>
      <c r="HEI12" s="62"/>
      <c r="HEJ12" s="62"/>
      <c r="HEK12" s="62"/>
      <c r="HEL12" s="62"/>
      <c r="HEM12" s="62"/>
      <c r="HEN12" s="62"/>
      <c r="HEO12" s="62"/>
      <c r="HEP12" s="62"/>
      <c r="HEQ12" s="62"/>
      <c r="HER12" s="62"/>
      <c r="HES12" s="62"/>
      <c r="HET12" s="62"/>
      <c r="HEU12" s="62"/>
      <c r="HEV12" s="62"/>
      <c r="HEW12" s="62"/>
      <c r="HEX12" s="62"/>
      <c r="HEY12" s="62"/>
      <c r="HEZ12" s="62"/>
      <c r="HFA12" s="62"/>
      <c r="HFB12" s="62"/>
      <c r="HFC12" s="62"/>
      <c r="HFD12" s="62"/>
      <c r="HFE12" s="62"/>
      <c r="HFF12" s="62"/>
      <c r="HFG12" s="62"/>
      <c r="HFH12" s="62"/>
      <c r="HFI12" s="62"/>
      <c r="HFJ12" s="62"/>
      <c r="HFK12" s="62"/>
      <c r="HFL12" s="62"/>
      <c r="HFM12" s="62"/>
      <c r="HFN12" s="62"/>
      <c r="HFO12" s="62"/>
      <c r="HFP12" s="62"/>
      <c r="HFQ12" s="62"/>
      <c r="HFR12" s="62"/>
      <c r="HFS12" s="62"/>
      <c r="HFT12" s="62"/>
      <c r="HFU12" s="62"/>
      <c r="HFV12" s="62"/>
      <c r="HFW12" s="62"/>
      <c r="HFX12" s="62"/>
      <c r="HFY12" s="62"/>
      <c r="HFZ12" s="62"/>
      <c r="HGA12" s="62"/>
      <c r="HGB12" s="62"/>
      <c r="HGC12" s="62"/>
      <c r="HGD12" s="62"/>
      <c r="HGE12" s="62"/>
      <c r="HGF12" s="62"/>
      <c r="HGG12" s="62"/>
      <c r="HGH12" s="62"/>
      <c r="HGI12" s="62"/>
      <c r="HGJ12" s="62"/>
      <c r="HGK12" s="62"/>
      <c r="HGL12" s="62"/>
      <c r="HGM12" s="62"/>
      <c r="HGN12" s="62"/>
      <c r="HGO12" s="62"/>
      <c r="HGP12" s="62"/>
      <c r="HGQ12" s="62"/>
      <c r="HGR12" s="62"/>
      <c r="HGS12" s="62"/>
      <c r="HGT12" s="62"/>
      <c r="HGU12" s="62"/>
      <c r="HGV12" s="62"/>
      <c r="HGW12" s="62"/>
      <c r="HGX12" s="62"/>
      <c r="HGY12" s="62"/>
      <c r="HGZ12" s="62"/>
      <c r="HHA12" s="62"/>
      <c r="HHB12" s="62"/>
      <c r="HHC12" s="62"/>
      <c r="HHD12" s="62"/>
      <c r="HHE12" s="62"/>
      <c r="HHF12" s="62"/>
      <c r="HHG12" s="62"/>
      <c r="HHH12" s="62"/>
      <c r="HHI12" s="62"/>
      <c r="HHJ12" s="62"/>
      <c r="HHK12" s="62"/>
      <c r="HHL12" s="62"/>
      <c r="HHM12" s="62"/>
      <c r="HHN12" s="62"/>
      <c r="HHO12" s="62"/>
      <c r="HHP12" s="62"/>
      <c r="HHQ12" s="62"/>
      <c r="HHR12" s="62"/>
      <c r="HHS12" s="62"/>
      <c r="HHT12" s="62"/>
      <c r="HHU12" s="62"/>
      <c r="HHV12" s="62"/>
      <c r="HHW12" s="62"/>
      <c r="HHX12" s="62"/>
      <c r="HHY12" s="62"/>
      <c r="HHZ12" s="62"/>
      <c r="HIA12" s="62"/>
      <c r="HIB12" s="62"/>
      <c r="HIC12" s="62"/>
      <c r="HID12" s="62"/>
      <c r="HIE12" s="62"/>
      <c r="HIF12" s="62"/>
      <c r="HIG12" s="62"/>
      <c r="HIH12" s="62"/>
      <c r="HII12" s="62"/>
      <c r="HIJ12" s="62"/>
      <c r="HIK12" s="62"/>
      <c r="HIL12" s="62"/>
      <c r="HIM12" s="62"/>
      <c r="HIN12" s="62"/>
      <c r="HIO12" s="62"/>
      <c r="HIP12" s="62"/>
      <c r="HIQ12" s="62"/>
      <c r="HIR12" s="62"/>
      <c r="HIS12" s="62"/>
      <c r="HIT12" s="62"/>
      <c r="HIU12" s="62"/>
      <c r="HIV12" s="62"/>
      <c r="HIW12" s="62"/>
      <c r="HIX12" s="62"/>
      <c r="HIY12" s="62"/>
      <c r="HIZ12" s="62"/>
      <c r="HJA12" s="62"/>
      <c r="HJB12" s="62"/>
      <c r="HJC12" s="62"/>
      <c r="HJD12" s="62"/>
      <c r="HJE12" s="62"/>
      <c r="HJF12" s="62"/>
      <c r="HJG12" s="62"/>
      <c r="HJH12" s="62"/>
      <c r="HJI12" s="62"/>
      <c r="HJJ12" s="62"/>
      <c r="HJK12" s="62"/>
      <c r="HJL12" s="62"/>
      <c r="HJM12" s="62"/>
      <c r="HJN12" s="62"/>
      <c r="HJO12" s="62"/>
      <c r="HJP12" s="62"/>
      <c r="HJQ12" s="62"/>
      <c r="HJR12" s="62"/>
      <c r="HJS12" s="62"/>
      <c r="HJT12" s="62"/>
      <c r="HJU12" s="62"/>
      <c r="HJV12" s="62"/>
      <c r="HJW12" s="62"/>
      <c r="HJX12" s="62"/>
      <c r="HJY12" s="62"/>
      <c r="HJZ12" s="62"/>
      <c r="HKA12" s="62"/>
      <c r="HKB12" s="62"/>
      <c r="HKC12" s="62"/>
      <c r="HKD12" s="62"/>
      <c r="HKE12" s="62"/>
      <c r="HKF12" s="62"/>
      <c r="HKG12" s="62"/>
      <c r="HKH12" s="62"/>
      <c r="HKI12" s="62"/>
      <c r="HKJ12" s="62"/>
      <c r="HKK12" s="62"/>
      <c r="HKL12" s="62"/>
      <c r="HKM12" s="62"/>
      <c r="HKN12" s="62"/>
      <c r="HKO12" s="62"/>
      <c r="HKP12" s="62"/>
      <c r="HKQ12" s="62"/>
      <c r="HKR12" s="62"/>
      <c r="HKS12" s="62"/>
      <c r="HKT12" s="62"/>
      <c r="HKU12" s="62"/>
      <c r="HKV12" s="62"/>
      <c r="HKW12" s="62"/>
      <c r="HKX12" s="62"/>
      <c r="HKY12" s="62"/>
      <c r="HKZ12" s="62"/>
      <c r="HLA12" s="62"/>
      <c r="HLB12" s="62"/>
      <c r="HLC12" s="62"/>
      <c r="HLD12" s="62"/>
      <c r="HLE12" s="62"/>
      <c r="HLF12" s="62"/>
      <c r="HLG12" s="62"/>
      <c r="HLH12" s="62"/>
      <c r="HLI12" s="62"/>
      <c r="HLJ12" s="62"/>
      <c r="HLK12" s="62"/>
      <c r="HLL12" s="62"/>
      <c r="HLM12" s="62"/>
      <c r="HLN12" s="62"/>
      <c r="HLO12" s="62"/>
      <c r="HLP12" s="62"/>
      <c r="HLQ12" s="62"/>
      <c r="HLR12" s="62"/>
      <c r="HLS12" s="62"/>
      <c r="HLT12" s="62"/>
      <c r="HLU12" s="62"/>
      <c r="HLV12" s="62"/>
      <c r="HLW12" s="62"/>
      <c r="HLX12" s="62"/>
      <c r="HLY12" s="62"/>
      <c r="HLZ12" s="62"/>
      <c r="HMA12" s="62"/>
      <c r="HMB12" s="62"/>
      <c r="HMC12" s="62"/>
      <c r="HMD12" s="62"/>
      <c r="HME12" s="62"/>
      <c r="HMF12" s="62"/>
      <c r="HMG12" s="62"/>
      <c r="HMH12" s="62"/>
      <c r="HMI12" s="62"/>
      <c r="HMJ12" s="62"/>
      <c r="HMK12" s="62"/>
      <c r="HML12" s="62"/>
      <c r="HMM12" s="62"/>
      <c r="HMN12" s="62"/>
      <c r="HMO12" s="62"/>
      <c r="HMP12" s="62"/>
      <c r="HMQ12" s="62"/>
      <c r="HMR12" s="62"/>
      <c r="HMS12" s="62"/>
      <c r="HMT12" s="62"/>
      <c r="HMU12" s="62"/>
      <c r="HMV12" s="62"/>
      <c r="HMW12" s="62"/>
      <c r="HMX12" s="62"/>
      <c r="HMY12" s="62"/>
      <c r="HMZ12" s="62"/>
      <c r="HNA12" s="62"/>
      <c r="HNB12" s="62"/>
      <c r="HNC12" s="62"/>
      <c r="HND12" s="62"/>
      <c r="HNE12" s="62"/>
      <c r="HNF12" s="62"/>
      <c r="HNG12" s="62"/>
      <c r="HNH12" s="62"/>
      <c r="HNI12" s="62"/>
      <c r="HNJ12" s="62"/>
      <c r="HNK12" s="62"/>
      <c r="HNL12" s="62"/>
      <c r="HNM12" s="62"/>
      <c r="HNN12" s="62"/>
      <c r="HNO12" s="62"/>
      <c r="HNP12" s="62"/>
      <c r="HNQ12" s="62"/>
      <c r="HNR12" s="62"/>
      <c r="HNS12" s="62"/>
      <c r="HNT12" s="62"/>
      <c r="HNU12" s="62"/>
      <c r="HNV12" s="62"/>
      <c r="HNW12" s="62"/>
      <c r="HNX12" s="62"/>
      <c r="HNY12" s="62"/>
      <c r="HNZ12" s="62"/>
      <c r="HOA12" s="62"/>
      <c r="HOB12" s="62"/>
      <c r="HOC12" s="62"/>
      <c r="HOD12" s="62"/>
      <c r="HOE12" s="62"/>
      <c r="HOF12" s="62"/>
      <c r="HOG12" s="62"/>
      <c r="HOH12" s="62"/>
      <c r="HOI12" s="62"/>
      <c r="HOJ12" s="62"/>
      <c r="HOK12" s="62"/>
      <c r="HOL12" s="62"/>
      <c r="HOM12" s="62"/>
      <c r="HON12" s="62"/>
      <c r="HOO12" s="62"/>
      <c r="HOP12" s="62"/>
      <c r="HOQ12" s="62"/>
      <c r="HOR12" s="62"/>
      <c r="HOS12" s="62"/>
      <c r="HOT12" s="62"/>
      <c r="HOU12" s="62"/>
      <c r="HOV12" s="62"/>
      <c r="HOW12" s="62"/>
      <c r="HOX12" s="62"/>
      <c r="HOY12" s="62"/>
      <c r="HOZ12" s="62"/>
      <c r="HPA12" s="62"/>
      <c r="HPB12" s="62"/>
      <c r="HPC12" s="62"/>
      <c r="HPD12" s="62"/>
      <c r="HPE12" s="62"/>
      <c r="HPF12" s="62"/>
      <c r="HPG12" s="62"/>
      <c r="HPH12" s="62"/>
      <c r="HPI12" s="62"/>
      <c r="HPJ12" s="62"/>
      <c r="HPK12" s="62"/>
      <c r="HPL12" s="62"/>
      <c r="HPM12" s="62"/>
      <c r="HPN12" s="62"/>
      <c r="HPO12" s="62"/>
      <c r="HPP12" s="62"/>
      <c r="HPQ12" s="62"/>
      <c r="HPR12" s="62"/>
      <c r="HPS12" s="62"/>
      <c r="HPT12" s="62"/>
      <c r="HPU12" s="62"/>
      <c r="HPV12" s="62"/>
      <c r="HPW12" s="62"/>
      <c r="HPX12" s="62"/>
      <c r="HPY12" s="62"/>
      <c r="HPZ12" s="62"/>
      <c r="HQA12" s="62"/>
      <c r="HQB12" s="62"/>
      <c r="HQC12" s="62"/>
      <c r="HQD12" s="62"/>
      <c r="HQE12" s="62"/>
      <c r="HQF12" s="62"/>
      <c r="HQG12" s="62"/>
      <c r="HQH12" s="62"/>
      <c r="HQI12" s="62"/>
      <c r="HQJ12" s="62"/>
      <c r="HQK12" s="62"/>
      <c r="HQL12" s="62"/>
      <c r="HQM12" s="62"/>
      <c r="HQN12" s="62"/>
      <c r="HQO12" s="62"/>
      <c r="HQP12" s="62"/>
      <c r="HQQ12" s="62"/>
      <c r="HQR12" s="62"/>
      <c r="HQS12" s="62"/>
      <c r="HQT12" s="62"/>
      <c r="HQU12" s="62"/>
      <c r="HQV12" s="62"/>
      <c r="HQW12" s="62"/>
      <c r="HQX12" s="62"/>
      <c r="HQY12" s="62"/>
      <c r="HQZ12" s="62"/>
      <c r="HRA12" s="62"/>
      <c r="HRB12" s="62"/>
      <c r="HRC12" s="62"/>
      <c r="HRD12" s="62"/>
      <c r="HRE12" s="62"/>
      <c r="HRF12" s="62"/>
      <c r="HRG12" s="62"/>
      <c r="HRH12" s="62"/>
      <c r="HRI12" s="62"/>
      <c r="HRJ12" s="62"/>
      <c r="HRK12" s="62"/>
      <c r="HRL12" s="62"/>
      <c r="HRM12" s="62"/>
      <c r="HRN12" s="62"/>
      <c r="HRO12" s="62"/>
      <c r="HRP12" s="62"/>
      <c r="HRQ12" s="62"/>
      <c r="HRR12" s="62"/>
      <c r="HRS12" s="62"/>
      <c r="HRT12" s="62"/>
      <c r="HRU12" s="62"/>
      <c r="HRV12" s="62"/>
      <c r="HRW12" s="62"/>
      <c r="HRX12" s="62"/>
      <c r="HRY12" s="62"/>
      <c r="HRZ12" s="62"/>
      <c r="HSA12" s="62"/>
      <c r="HSB12" s="62"/>
      <c r="HSC12" s="62"/>
      <c r="HSD12" s="62"/>
      <c r="HSE12" s="62"/>
      <c r="HSF12" s="62"/>
      <c r="HSG12" s="62"/>
      <c r="HSH12" s="62"/>
      <c r="HSI12" s="62"/>
      <c r="HSJ12" s="62"/>
      <c r="HSK12" s="62"/>
      <c r="HSL12" s="62"/>
      <c r="HSM12" s="62"/>
      <c r="HSN12" s="62"/>
      <c r="HSO12" s="62"/>
      <c r="HSP12" s="62"/>
      <c r="HSQ12" s="62"/>
      <c r="HSR12" s="62"/>
      <c r="HSS12" s="62"/>
      <c r="HST12" s="62"/>
      <c r="HSU12" s="62"/>
      <c r="HSV12" s="62"/>
      <c r="HSW12" s="62"/>
      <c r="HSX12" s="62"/>
      <c r="HSY12" s="62"/>
      <c r="HSZ12" s="62"/>
      <c r="HTA12" s="62"/>
      <c r="HTB12" s="62"/>
      <c r="HTC12" s="62"/>
      <c r="HTD12" s="62"/>
      <c r="HTE12" s="62"/>
      <c r="HTF12" s="62"/>
      <c r="HTG12" s="62"/>
      <c r="HTH12" s="62"/>
      <c r="HTI12" s="62"/>
      <c r="HTJ12" s="62"/>
      <c r="HTK12" s="62"/>
      <c r="HTL12" s="62"/>
      <c r="HTM12" s="62"/>
      <c r="HTN12" s="62"/>
      <c r="HTO12" s="62"/>
      <c r="HTP12" s="62"/>
      <c r="HTQ12" s="62"/>
      <c r="HTR12" s="62"/>
      <c r="HTS12" s="62"/>
      <c r="HTT12" s="62"/>
      <c r="HTU12" s="62"/>
      <c r="HTV12" s="62"/>
      <c r="HTW12" s="62"/>
      <c r="HTX12" s="62"/>
      <c r="HTY12" s="62"/>
      <c r="HTZ12" s="62"/>
      <c r="HUA12" s="62"/>
      <c r="HUB12" s="62"/>
      <c r="HUC12" s="62"/>
      <c r="HUD12" s="62"/>
      <c r="HUE12" s="62"/>
      <c r="HUF12" s="62"/>
      <c r="HUG12" s="62"/>
      <c r="HUH12" s="62"/>
      <c r="HUI12" s="62"/>
      <c r="HUJ12" s="62"/>
      <c r="HUK12" s="62"/>
      <c r="HUL12" s="62"/>
      <c r="HUM12" s="62"/>
      <c r="HUN12" s="62"/>
      <c r="HUO12" s="62"/>
      <c r="HUP12" s="62"/>
      <c r="HUQ12" s="62"/>
      <c r="HUR12" s="62"/>
      <c r="HUS12" s="62"/>
      <c r="HUT12" s="62"/>
      <c r="HUU12" s="62"/>
      <c r="HUV12" s="62"/>
      <c r="HUW12" s="62"/>
      <c r="HUX12" s="62"/>
      <c r="HUY12" s="62"/>
      <c r="HUZ12" s="62"/>
      <c r="HVA12" s="62"/>
      <c r="HVB12" s="62"/>
      <c r="HVC12" s="62"/>
      <c r="HVD12" s="62"/>
      <c r="HVE12" s="62"/>
      <c r="HVF12" s="62"/>
      <c r="HVG12" s="62"/>
      <c r="HVH12" s="62"/>
      <c r="HVI12" s="62"/>
      <c r="HVJ12" s="62"/>
      <c r="HVK12" s="62"/>
      <c r="HVL12" s="62"/>
      <c r="HVM12" s="62"/>
      <c r="HVN12" s="62"/>
      <c r="HVO12" s="62"/>
      <c r="HVP12" s="62"/>
      <c r="HVQ12" s="62"/>
      <c r="HVR12" s="62"/>
      <c r="HVS12" s="62"/>
      <c r="HVT12" s="62"/>
      <c r="HVU12" s="62"/>
      <c r="HVV12" s="62"/>
      <c r="HVW12" s="62"/>
      <c r="HVX12" s="62"/>
      <c r="HVY12" s="62"/>
      <c r="HVZ12" s="62"/>
      <c r="HWA12" s="62"/>
      <c r="HWB12" s="62"/>
      <c r="HWC12" s="62"/>
      <c r="HWD12" s="62"/>
      <c r="HWE12" s="62"/>
      <c r="HWF12" s="62"/>
      <c r="HWG12" s="62"/>
      <c r="HWH12" s="62"/>
      <c r="HWI12" s="62"/>
      <c r="HWJ12" s="62"/>
      <c r="HWK12" s="62"/>
      <c r="HWL12" s="62"/>
      <c r="HWM12" s="62"/>
      <c r="HWN12" s="62"/>
      <c r="HWO12" s="62"/>
      <c r="HWP12" s="62"/>
      <c r="HWQ12" s="62"/>
      <c r="HWR12" s="62"/>
      <c r="HWS12" s="62"/>
      <c r="HWT12" s="62"/>
      <c r="HWU12" s="62"/>
      <c r="HWV12" s="62"/>
      <c r="HWW12" s="62"/>
      <c r="HWX12" s="62"/>
      <c r="HWY12" s="62"/>
      <c r="HWZ12" s="62"/>
      <c r="HXA12" s="62"/>
      <c r="HXB12" s="62"/>
      <c r="HXC12" s="62"/>
      <c r="HXD12" s="62"/>
      <c r="HXE12" s="62"/>
      <c r="HXF12" s="62"/>
      <c r="HXG12" s="62"/>
      <c r="HXH12" s="62"/>
      <c r="HXI12" s="62"/>
      <c r="HXJ12" s="62"/>
      <c r="HXK12" s="62"/>
      <c r="HXL12" s="62"/>
      <c r="HXM12" s="62"/>
      <c r="HXN12" s="62"/>
      <c r="HXO12" s="62"/>
      <c r="HXP12" s="62"/>
      <c r="HXQ12" s="62"/>
      <c r="HXR12" s="62"/>
      <c r="HXS12" s="62"/>
      <c r="HXT12" s="62"/>
      <c r="HXU12" s="62"/>
      <c r="HXV12" s="62"/>
      <c r="HXW12" s="62"/>
      <c r="HXX12" s="62"/>
      <c r="HXY12" s="62"/>
      <c r="HXZ12" s="62"/>
      <c r="HYA12" s="62"/>
      <c r="HYB12" s="62"/>
      <c r="HYC12" s="62"/>
      <c r="HYD12" s="62"/>
      <c r="HYE12" s="62"/>
      <c r="HYF12" s="62"/>
      <c r="HYG12" s="62"/>
      <c r="HYH12" s="62"/>
      <c r="HYI12" s="62"/>
      <c r="HYJ12" s="62"/>
      <c r="HYK12" s="62"/>
      <c r="HYL12" s="62"/>
      <c r="HYM12" s="62"/>
      <c r="HYN12" s="62"/>
      <c r="HYO12" s="62"/>
      <c r="HYP12" s="62"/>
      <c r="HYQ12" s="62"/>
      <c r="HYR12" s="62"/>
      <c r="HYS12" s="62"/>
      <c r="HYT12" s="62"/>
      <c r="HYU12" s="62"/>
      <c r="HYV12" s="62"/>
      <c r="HYW12" s="62"/>
      <c r="HYX12" s="62"/>
      <c r="HYY12" s="62"/>
      <c r="HYZ12" s="62"/>
      <c r="HZA12" s="62"/>
      <c r="HZB12" s="62"/>
      <c r="HZC12" s="62"/>
      <c r="HZD12" s="62"/>
      <c r="HZE12" s="62"/>
      <c r="HZF12" s="62"/>
      <c r="HZG12" s="62"/>
      <c r="HZH12" s="62"/>
      <c r="HZI12" s="62"/>
      <c r="HZJ12" s="62"/>
      <c r="HZK12" s="62"/>
      <c r="HZL12" s="62"/>
      <c r="HZM12" s="62"/>
      <c r="HZN12" s="62"/>
      <c r="HZO12" s="62"/>
      <c r="HZP12" s="62"/>
      <c r="HZQ12" s="62"/>
      <c r="HZR12" s="62"/>
      <c r="HZS12" s="62"/>
      <c r="HZT12" s="62"/>
      <c r="HZU12" s="62"/>
      <c r="HZV12" s="62"/>
      <c r="HZW12" s="62"/>
      <c r="HZX12" s="62"/>
      <c r="HZY12" s="62"/>
      <c r="HZZ12" s="62"/>
      <c r="IAA12" s="62"/>
      <c r="IAB12" s="62"/>
      <c r="IAC12" s="62"/>
      <c r="IAD12" s="62"/>
      <c r="IAE12" s="62"/>
      <c r="IAF12" s="62"/>
      <c r="IAG12" s="62"/>
      <c r="IAH12" s="62"/>
      <c r="IAI12" s="62"/>
      <c r="IAJ12" s="62"/>
      <c r="IAK12" s="62"/>
      <c r="IAL12" s="62"/>
      <c r="IAM12" s="62"/>
      <c r="IAN12" s="62"/>
      <c r="IAO12" s="62"/>
      <c r="IAP12" s="62"/>
      <c r="IAQ12" s="62"/>
      <c r="IAR12" s="62"/>
      <c r="IAS12" s="62"/>
      <c r="IAT12" s="62"/>
      <c r="IAU12" s="62"/>
      <c r="IAV12" s="62"/>
      <c r="IAW12" s="62"/>
      <c r="IAX12" s="62"/>
      <c r="IAY12" s="62"/>
      <c r="IAZ12" s="62"/>
      <c r="IBA12" s="62"/>
      <c r="IBB12" s="62"/>
      <c r="IBC12" s="62"/>
      <c r="IBD12" s="62"/>
      <c r="IBE12" s="62"/>
      <c r="IBF12" s="62"/>
      <c r="IBG12" s="62"/>
      <c r="IBH12" s="62"/>
      <c r="IBI12" s="62"/>
      <c r="IBJ12" s="62"/>
      <c r="IBK12" s="62"/>
      <c r="IBL12" s="62"/>
      <c r="IBM12" s="62"/>
      <c r="IBN12" s="62"/>
      <c r="IBO12" s="62"/>
      <c r="IBP12" s="62"/>
      <c r="IBQ12" s="62"/>
      <c r="IBR12" s="62"/>
      <c r="IBS12" s="62"/>
      <c r="IBT12" s="62"/>
      <c r="IBU12" s="62"/>
      <c r="IBV12" s="62"/>
      <c r="IBW12" s="62"/>
      <c r="IBX12" s="62"/>
      <c r="IBY12" s="62"/>
      <c r="IBZ12" s="62"/>
      <c r="ICA12" s="62"/>
      <c r="ICB12" s="62"/>
      <c r="ICC12" s="62"/>
      <c r="ICD12" s="62"/>
      <c r="ICE12" s="62"/>
      <c r="ICF12" s="62"/>
      <c r="ICG12" s="62"/>
      <c r="ICH12" s="62"/>
      <c r="ICI12" s="62"/>
      <c r="ICJ12" s="62"/>
      <c r="ICK12" s="62"/>
      <c r="ICL12" s="62"/>
      <c r="ICM12" s="62"/>
      <c r="ICN12" s="62"/>
      <c r="ICO12" s="62"/>
      <c r="ICP12" s="62"/>
      <c r="ICQ12" s="62"/>
      <c r="ICR12" s="62"/>
      <c r="ICS12" s="62"/>
      <c r="ICT12" s="62"/>
      <c r="ICU12" s="62"/>
      <c r="ICV12" s="62"/>
      <c r="ICW12" s="62"/>
      <c r="ICX12" s="62"/>
      <c r="ICY12" s="62"/>
      <c r="ICZ12" s="62"/>
      <c r="IDA12" s="62"/>
      <c r="IDB12" s="62"/>
      <c r="IDC12" s="62"/>
      <c r="IDD12" s="62"/>
      <c r="IDE12" s="62"/>
      <c r="IDF12" s="62"/>
      <c r="IDG12" s="62"/>
      <c r="IDH12" s="62"/>
      <c r="IDI12" s="62"/>
      <c r="IDJ12" s="62"/>
      <c r="IDK12" s="62"/>
      <c r="IDL12" s="62"/>
      <c r="IDM12" s="62"/>
      <c r="IDN12" s="62"/>
      <c r="IDO12" s="62"/>
      <c r="IDP12" s="62"/>
      <c r="IDQ12" s="62"/>
      <c r="IDR12" s="62"/>
      <c r="IDS12" s="62"/>
      <c r="IDT12" s="62"/>
      <c r="IDU12" s="62"/>
      <c r="IDV12" s="62"/>
      <c r="IDW12" s="62"/>
      <c r="IDX12" s="62"/>
      <c r="IDY12" s="62"/>
      <c r="IDZ12" s="62"/>
      <c r="IEA12" s="62"/>
      <c r="IEB12" s="62"/>
      <c r="IEC12" s="62"/>
      <c r="IED12" s="62"/>
      <c r="IEE12" s="62"/>
      <c r="IEF12" s="62"/>
      <c r="IEG12" s="62"/>
      <c r="IEH12" s="62"/>
      <c r="IEI12" s="62"/>
      <c r="IEJ12" s="62"/>
      <c r="IEK12" s="62"/>
      <c r="IEL12" s="62"/>
      <c r="IEM12" s="62"/>
      <c r="IEN12" s="62"/>
      <c r="IEO12" s="62"/>
      <c r="IEP12" s="62"/>
      <c r="IEQ12" s="62"/>
      <c r="IER12" s="62"/>
      <c r="IES12" s="62"/>
      <c r="IET12" s="62"/>
      <c r="IEU12" s="62"/>
      <c r="IEV12" s="62"/>
      <c r="IEW12" s="62"/>
      <c r="IEX12" s="62"/>
      <c r="IEY12" s="62"/>
      <c r="IEZ12" s="62"/>
      <c r="IFA12" s="62"/>
      <c r="IFB12" s="62"/>
      <c r="IFC12" s="62"/>
      <c r="IFD12" s="62"/>
      <c r="IFE12" s="62"/>
      <c r="IFF12" s="62"/>
      <c r="IFG12" s="62"/>
      <c r="IFH12" s="62"/>
      <c r="IFI12" s="62"/>
      <c r="IFJ12" s="62"/>
      <c r="IFK12" s="62"/>
      <c r="IFL12" s="62"/>
      <c r="IFM12" s="62"/>
      <c r="IFN12" s="62"/>
      <c r="IFO12" s="62"/>
      <c r="IFP12" s="62"/>
      <c r="IFQ12" s="62"/>
      <c r="IFR12" s="62"/>
      <c r="IFS12" s="62"/>
      <c r="IFT12" s="62"/>
      <c r="IFU12" s="62"/>
      <c r="IFV12" s="62"/>
      <c r="IFW12" s="62"/>
      <c r="IFX12" s="62"/>
      <c r="IFY12" s="62"/>
      <c r="IFZ12" s="62"/>
      <c r="IGA12" s="62"/>
      <c r="IGB12" s="62"/>
      <c r="IGC12" s="62"/>
      <c r="IGD12" s="62"/>
      <c r="IGE12" s="62"/>
      <c r="IGF12" s="62"/>
      <c r="IGG12" s="62"/>
      <c r="IGH12" s="62"/>
      <c r="IGI12" s="62"/>
      <c r="IGJ12" s="62"/>
      <c r="IGK12" s="62"/>
      <c r="IGL12" s="62"/>
      <c r="IGM12" s="62"/>
      <c r="IGN12" s="62"/>
      <c r="IGO12" s="62"/>
      <c r="IGP12" s="62"/>
      <c r="IGQ12" s="62"/>
      <c r="IGR12" s="62"/>
      <c r="IGS12" s="62"/>
      <c r="IGT12" s="62"/>
      <c r="IGU12" s="62"/>
      <c r="IGV12" s="62"/>
      <c r="IGW12" s="62"/>
      <c r="IGX12" s="62"/>
      <c r="IGY12" s="62"/>
      <c r="IGZ12" s="62"/>
      <c r="IHA12" s="62"/>
      <c r="IHB12" s="62"/>
      <c r="IHC12" s="62"/>
      <c r="IHD12" s="62"/>
      <c r="IHE12" s="62"/>
      <c r="IHF12" s="62"/>
      <c r="IHG12" s="62"/>
      <c r="IHH12" s="62"/>
      <c r="IHI12" s="62"/>
      <c r="IHJ12" s="62"/>
      <c r="IHK12" s="62"/>
      <c r="IHL12" s="62"/>
      <c r="IHM12" s="62"/>
      <c r="IHN12" s="62"/>
      <c r="IHO12" s="62"/>
      <c r="IHP12" s="62"/>
      <c r="IHQ12" s="62"/>
      <c r="IHR12" s="62"/>
      <c r="IHS12" s="62"/>
      <c r="IHT12" s="62"/>
      <c r="IHU12" s="62"/>
      <c r="IHV12" s="62"/>
      <c r="IHW12" s="62"/>
      <c r="IHX12" s="62"/>
      <c r="IHY12" s="62"/>
      <c r="IHZ12" s="62"/>
      <c r="IIA12" s="62"/>
      <c r="IIB12" s="62"/>
      <c r="IIC12" s="62"/>
      <c r="IID12" s="62"/>
      <c r="IIE12" s="62"/>
      <c r="IIF12" s="62"/>
      <c r="IIG12" s="62"/>
      <c r="IIH12" s="62"/>
      <c r="III12" s="62"/>
      <c r="IIJ12" s="62"/>
      <c r="IIK12" s="62"/>
      <c r="IIL12" s="62"/>
      <c r="IIM12" s="62"/>
      <c r="IIN12" s="62"/>
      <c r="IIO12" s="62"/>
      <c r="IIP12" s="62"/>
      <c r="IIQ12" s="62"/>
      <c r="IIR12" s="62"/>
      <c r="IIS12" s="62"/>
      <c r="IIT12" s="62"/>
      <c r="IIU12" s="62"/>
      <c r="IIV12" s="62"/>
      <c r="IIW12" s="62"/>
      <c r="IIX12" s="62"/>
      <c r="IIY12" s="62"/>
      <c r="IIZ12" s="62"/>
      <c r="IJA12" s="62"/>
      <c r="IJB12" s="62"/>
      <c r="IJC12" s="62"/>
      <c r="IJD12" s="62"/>
      <c r="IJE12" s="62"/>
      <c r="IJF12" s="62"/>
      <c r="IJG12" s="62"/>
      <c r="IJH12" s="62"/>
      <c r="IJI12" s="62"/>
      <c r="IJJ12" s="62"/>
      <c r="IJK12" s="62"/>
      <c r="IJL12" s="62"/>
      <c r="IJM12" s="62"/>
      <c r="IJN12" s="62"/>
      <c r="IJO12" s="62"/>
      <c r="IJP12" s="62"/>
      <c r="IJQ12" s="62"/>
      <c r="IJR12" s="62"/>
      <c r="IJS12" s="62"/>
      <c r="IJT12" s="62"/>
      <c r="IJU12" s="62"/>
      <c r="IJV12" s="62"/>
      <c r="IJW12" s="62"/>
      <c r="IJX12" s="62"/>
      <c r="IJY12" s="62"/>
      <c r="IJZ12" s="62"/>
      <c r="IKA12" s="62"/>
      <c r="IKB12" s="62"/>
      <c r="IKC12" s="62"/>
      <c r="IKD12" s="62"/>
      <c r="IKE12" s="62"/>
      <c r="IKF12" s="62"/>
      <c r="IKG12" s="62"/>
      <c r="IKH12" s="62"/>
      <c r="IKI12" s="62"/>
      <c r="IKJ12" s="62"/>
      <c r="IKK12" s="62"/>
      <c r="IKL12" s="62"/>
      <c r="IKM12" s="62"/>
      <c r="IKN12" s="62"/>
      <c r="IKO12" s="62"/>
      <c r="IKP12" s="62"/>
      <c r="IKQ12" s="62"/>
      <c r="IKR12" s="62"/>
      <c r="IKS12" s="62"/>
      <c r="IKT12" s="62"/>
      <c r="IKU12" s="62"/>
      <c r="IKV12" s="62"/>
      <c r="IKW12" s="62"/>
      <c r="IKX12" s="62"/>
      <c r="IKY12" s="62"/>
      <c r="IKZ12" s="62"/>
      <c r="ILA12" s="62"/>
      <c r="ILB12" s="62"/>
      <c r="ILC12" s="62"/>
      <c r="ILD12" s="62"/>
      <c r="ILE12" s="62"/>
      <c r="ILF12" s="62"/>
      <c r="ILG12" s="62"/>
      <c r="ILH12" s="62"/>
      <c r="ILI12" s="62"/>
      <c r="ILJ12" s="62"/>
      <c r="ILK12" s="62"/>
      <c r="ILL12" s="62"/>
      <c r="ILM12" s="62"/>
      <c r="ILN12" s="62"/>
      <c r="ILO12" s="62"/>
      <c r="ILP12" s="62"/>
      <c r="ILQ12" s="62"/>
      <c r="ILR12" s="62"/>
      <c r="ILS12" s="62"/>
      <c r="ILT12" s="62"/>
      <c r="ILU12" s="62"/>
      <c r="ILV12" s="62"/>
      <c r="ILW12" s="62"/>
      <c r="ILX12" s="62"/>
      <c r="ILY12" s="62"/>
      <c r="ILZ12" s="62"/>
      <c r="IMA12" s="62"/>
      <c r="IMB12" s="62"/>
      <c r="IMC12" s="62"/>
      <c r="IMD12" s="62"/>
      <c r="IME12" s="62"/>
      <c r="IMF12" s="62"/>
      <c r="IMG12" s="62"/>
      <c r="IMH12" s="62"/>
      <c r="IMI12" s="62"/>
      <c r="IMJ12" s="62"/>
      <c r="IMK12" s="62"/>
      <c r="IML12" s="62"/>
      <c r="IMM12" s="62"/>
      <c r="IMN12" s="62"/>
      <c r="IMO12" s="62"/>
      <c r="IMP12" s="62"/>
      <c r="IMQ12" s="62"/>
      <c r="IMR12" s="62"/>
      <c r="IMS12" s="62"/>
      <c r="IMT12" s="62"/>
      <c r="IMU12" s="62"/>
      <c r="IMV12" s="62"/>
      <c r="IMW12" s="62"/>
      <c r="IMX12" s="62"/>
      <c r="IMY12" s="62"/>
      <c r="IMZ12" s="62"/>
      <c r="INA12" s="62"/>
      <c r="INB12" s="62"/>
      <c r="INC12" s="62"/>
      <c r="IND12" s="62"/>
      <c r="INE12" s="62"/>
      <c r="INF12" s="62"/>
      <c r="ING12" s="62"/>
      <c r="INH12" s="62"/>
      <c r="INI12" s="62"/>
      <c r="INJ12" s="62"/>
      <c r="INK12" s="62"/>
      <c r="INL12" s="62"/>
      <c r="INM12" s="62"/>
      <c r="INN12" s="62"/>
      <c r="INO12" s="62"/>
      <c r="INP12" s="62"/>
      <c r="INQ12" s="62"/>
      <c r="INR12" s="62"/>
      <c r="INS12" s="62"/>
      <c r="INT12" s="62"/>
      <c r="INU12" s="62"/>
      <c r="INV12" s="62"/>
      <c r="INW12" s="62"/>
      <c r="INX12" s="62"/>
      <c r="INY12" s="62"/>
      <c r="INZ12" s="62"/>
      <c r="IOA12" s="62"/>
      <c r="IOB12" s="62"/>
      <c r="IOC12" s="62"/>
      <c r="IOD12" s="62"/>
      <c r="IOE12" s="62"/>
      <c r="IOF12" s="62"/>
      <c r="IOG12" s="62"/>
      <c r="IOH12" s="62"/>
      <c r="IOI12" s="62"/>
      <c r="IOJ12" s="62"/>
      <c r="IOK12" s="62"/>
      <c r="IOL12" s="62"/>
      <c r="IOM12" s="62"/>
      <c r="ION12" s="62"/>
      <c r="IOO12" s="62"/>
      <c r="IOP12" s="62"/>
      <c r="IOQ12" s="62"/>
      <c r="IOR12" s="62"/>
      <c r="IOS12" s="62"/>
      <c r="IOT12" s="62"/>
      <c r="IOU12" s="62"/>
      <c r="IOV12" s="62"/>
      <c r="IOW12" s="62"/>
      <c r="IOX12" s="62"/>
      <c r="IOY12" s="62"/>
      <c r="IOZ12" s="62"/>
      <c r="IPA12" s="62"/>
      <c r="IPB12" s="62"/>
      <c r="IPC12" s="62"/>
      <c r="IPD12" s="62"/>
      <c r="IPE12" s="62"/>
      <c r="IPF12" s="62"/>
      <c r="IPG12" s="62"/>
      <c r="IPH12" s="62"/>
      <c r="IPI12" s="62"/>
      <c r="IPJ12" s="62"/>
      <c r="IPK12" s="62"/>
      <c r="IPL12" s="62"/>
      <c r="IPM12" s="62"/>
      <c r="IPN12" s="62"/>
      <c r="IPO12" s="62"/>
      <c r="IPP12" s="62"/>
      <c r="IPQ12" s="62"/>
      <c r="IPR12" s="62"/>
      <c r="IPS12" s="62"/>
      <c r="IPT12" s="62"/>
      <c r="IPU12" s="62"/>
      <c r="IPV12" s="62"/>
      <c r="IPW12" s="62"/>
      <c r="IPX12" s="62"/>
      <c r="IPY12" s="62"/>
      <c r="IPZ12" s="62"/>
      <c r="IQA12" s="62"/>
      <c r="IQB12" s="62"/>
      <c r="IQC12" s="62"/>
      <c r="IQD12" s="62"/>
      <c r="IQE12" s="62"/>
      <c r="IQF12" s="62"/>
      <c r="IQG12" s="62"/>
      <c r="IQH12" s="62"/>
      <c r="IQI12" s="62"/>
      <c r="IQJ12" s="62"/>
      <c r="IQK12" s="62"/>
      <c r="IQL12" s="62"/>
      <c r="IQM12" s="62"/>
      <c r="IQN12" s="62"/>
      <c r="IQO12" s="62"/>
      <c r="IQP12" s="62"/>
      <c r="IQQ12" s="62"/>
      <c r="IQR12" s="62"/>
      <c r="IQS12" s="62"/>
      <c r="IQT12" s="62"/>
      <c r="IQU12" s="62"/>
      <c r="IQV12" s="62"/>
      <c r="IQW12" s="62"/>
      <c r="IQX12" s="62"/>
      <c r="IQY12" s="62"/>
      <c r="IQZ12" s="62"/>
      <c r="IRA12" s="62"/>
      <c r="IRB12" s="62"/>
      <c r="IRC12" s="62"/>
      <c r="IRD12" s="62"/>
      <c r="IRE12" s="62"/>
      <c r="IRF12" s="62"/>
      <c r="IRG12" s="62"/>
      <c r="IRH12" s="62"/>
      <c r="IRI12" s="62"/>
      <c r="IRJ12" s="62"/>
      <c r="IRK12" s="62"/>
      <c r="IRL12" s="62"/>
      <c r="IRM12" s="62"/>
      <c r="IRN12" s="62"/>
      <c r="IRO12" s="62"/>
      <c r="IRP12" s="62"/>
      <c r="IRQ12" s="62"/>
      <c r="IRR12" s="62"/>
      <c r="IRS12" s="62"/>
      <c r="IRT12" s="62"/>
      <c r="IRU12" s="62"/>
      <c r="IRV12" s="62"/>
      <c r="IRW12" s="62"/>
      <c r="IRX12" s="62"/>
      <c r="IRY12" s="62"/>
      <c r="IRZ12" s="62"/>
      <c r="ISA12" s="62"/>
      <c r="ISB12" s="62"/>
      <c r="ISC12" s="62"/>
      <c r="ISD12" s="62"/>
      <c r="ISE12" s="62"/>
      <c r="ISF12" s="62"/>
      <c r="ISG12" s="62"/>
      <c r="ISH12" s="62"/>
      <c r="ISI12" s="62"/>
      <c r="ISJ12" s="62"/>
      <c r="ISK12" s="62"/>
      <c r="ISL12" s="62"/>
      <c r="ISM12" s="62"/>
      <c r="ISN12" s="62"/>
      <c r="ISO12" s="62"/>
      <c r="ISP12" s="62"/>
      <c r="ISQ12" s="62"/>
      <c r="ISR12" s="62"/>
      <c r="ISS12" s="62"/>
      <c r="IST12" s="62"/>
      <c r="ISU12" s="62"/>
      <c r="ISV12" s="62"/>
      <c r="ISW12" s="62"/>
      <c r="ISX12" s="62"/>
      <c r="ISY12" s="62"/>
      <c r="ISZ12" s="62"/>
      <c r="ITA12" s="62"/>
      <c r="ITB12" s="62"/>
      <c r="ITC12" s="62"/>
      <c r="ITD12" s="62"/>
      <c r="ITE12" s="62"/>
      <c r="ITF12" s="62"/>
      <c r="ITG12" s="62"/>
      <c r="ITH12" s="62"/>
      <c r="ITI12" s="62"/>
      <c r="ITJ12" s="62"/>
      <c r="ITK12" s="62"/>
      <c r="ITL12" s="62"/>
      <c r="ITM12" s="62"/>
      <c r="ITN12" s="62"/>
      <c r="ITO12" s="62"/>
      <c r="ITP12" s="62"/>
      <c r="ITQ12" s="62"/>
      <c r="ITR12" s="62"/>
      <c r="ITS12" s="62"/>
      <c r="ITT12" s="62"/>
      <c r="ITU12" s="62"/>
      <c r="ITV12" s="62"/>
      <c r="ITW12" s="62"/>
      <c r="ITX12" s="62"/>
      <c r="ITY12" s="62"/>
      <c r="ITZ12" s="62"/>
      <c r="IUA12" s="62"/>
      <c r="IUB12" s="62"/>
      <c r="IUC12" s="62"/>
      <c r="IUD12" s="62"/>
      <c r="IUE12" s="62"/>
      <c r="IUF12" s="62"/>
      <c r="IUG12" s="62"/>
      <c r="IUH12" s="62"/>
      <c r="IUI12" s="62"/>
      <c r="IUJ12" s="62"/>
      <c r="IUK12" s="62"/>
      <c r="IUL12" s="62"/>
      <c r="IUM12" s="62"/>
      <c r="IUN12" s="62"/>
      <c r="IUO12" s="62"/>
      <c r="IUP12" s="62"/>
      <c r="IUQ12" s="62"/>
      <c r="IUR12" s="62"/>
      <c r="IUS12" s="62"/>
      <c r="IUT12" s="62"/>
      <c r="IUU12" s="62"/>
      <c r="IUV12" s="62"/>
      <c r="IUW12" s="62"/>
      <c r="IUX12" s="62"/>
      <c r="IUY12" s="62"/>
      <c r="IUZ12" s="62"/>
      <c r="IVA12" s="62"/>
      <c r="IVB12" s="62"/>
      <c r="IVC12" s="62"/>
      <c r="IVD12" s="62"/>
      <c r="IVE12" s="62"/>
      <c r="IVF12" s="62"/>
      <c r="IVG12" s="62"/>
      <c r="IVH12" s="62"/>
      <c r="IVI12" s="62"/>
      <c r="IVJ12" s="62"/>
      <c r="IVK12" s="62"/>
      <c r="IVL12" s="62"/>
      <c r="IVM12" s="62"/>
      <c r="IVN12" s="62"/>
      <c r="IVO12" s="62"/>
      <c r="IVP12" s="62"/>
      <c r="IVQ12" s="62"/>
      <c r="IVR12" s="62"/>
      <c r="IVS12" s="62"/>
      <c r="IVT12" s="62"/>
      <c r="IVU12" s="62"/>
      <c r="IVV12" s="62"/>
      <c r="IVW12" s="62"/>
      <c r="IVX12" s="62"/>
      <c r="IVY12" s="62"/>
      <c r="IVZ12" s="62"/>
      <c r="IWA12" s="62"/>
      <c r="IWB12" s="62"/>
      <c r="IWC12" s="62"/>
      <c r="IWD12" s="62"/>
      <c r="IWE12" s="62"/>
      <c r="IWF12" s="62"/>
      <c r="IWG12" s="62"/>
      <c r="IWH12" s="62"/>
      <c r="IWI12" s="62"/>
      <c r="IWJ12" s="62"/>
      <c r="IWK12" s="62"/>
      <c r="IWL12" s="62"/>
      <c r="IWM12" s="62"/>
      <c r="IWN12" s="62"/>
      <c r="IWO12" s="62"/>
      <c r="IWP12" s="62"/>
      <c r="IWQ12" s="62"/>
      <c r="IWR12" s="62"/>
      <c r="IWS12" s="62"/>
      <c r="IWT12" s="62"/>
      <c r="IWU12" s="62"/>
      <c r="IWV12" s="62"/>
      <c r="IWW12" s="62"/>
      <c r="IWX12" s="62"/>
      <c r="IWY12" s="62"/>
      <c r="IWZ12" s="62"/>
      <c r="IXA12" s="62"/>
      <c r="IXB12" s="62"/>
      <c r="IXC12" s="62"/>
      <c r="IXD12" s="62"/>
      <c r="IXE12" s="62"/>
      <c r="IXF12" s="62"/>
      <c r="IXG12" s="62"/>
      <c r="IXH12" s="62"/>
      <c r="IXI12" s="62"/>
      <c r="IXJ12" s="62"/>
      <c r="IXK12" s="62"/>
      <c r="IXL12" s="62"/>
      <c r="IXM12" s="62"/>
      <c r="IXN12" s="62"/>
      <c r="IXO12" s="62"/>
      <c r="IXP12" s="62"/>
      <c r="IXQ12" s="62"/>
      <c r="IXR12" s="62"/>
      <c r="IXS12" s="62"/>
      <c r="IXT12" s="62"/>
      <c r="IXU12" s="62"/>
      <c r="IXV12" s="62"/>
      <c r="IXW12" s="62"/>
      <c r="IXX12" s="62"/>
      <c r="IXY12" s="62"/>
      <c r="IXZ12" s="62"/>
      <c r="IYA12" s="62"/>
      <c r="IYB12" s="62"/>
      <c r="IYC12" s="62"/>
      <c r="IYD12" s="62"/>
      <c r="IYE12" s="62"/>
      <c r="IYF12" s="62"/>
      <c r="IYG12" s="62"/>
      <c r="IYH12" s="62"/>
      <c r="IYI12" s="62"/>
      <c r="IYJ12" s="62"/>
      <c r="IYK12" s="62"/>
      <c r="IYL12" s="62"/>
      <c r="IYM12" s="62"/>
      <c r="IYN12" s="62"/>
      <c r="IYO12" s="62"/>
      <c r="IYP12" s="62"/>
      <c r="IYQ12" s="62"/>
      <c r="IYR12" s="62"/>
      <c r="IYS12" s="62"/>
      <c r="IYT12" s="62"/>
      <c r="IYU12" s="62"/>
      <c r="IYV12" s="62"/>
      <c r="IYW12" s="62"/>
      <c r="IYX12" s="62"/>
      <c r="IYY12" s="62"/>
      <c r="IYZ12" s="62"/>
      <c r="IZA12" s="62"/>
      <c r="IZB12" s="62"/>
      <c r="IZC12" s="62"/>
      <c r="IZD12" s="62"/>
      <c r="IZE12" s="62"/>
      <c r="IZF12" s="62"/>
      <c r="IZG12" s="62"/>
      <c r="IZH12" s="62"/>
      <c r="IZI12" s="62"/>
      <c r="IZJ12" s="62"/>
      <c r="IZK12" s="62"/>
      <c r="IZL12" s="62"/>
      <c r="IZM12" s="62"/>
      <c r="IZN12" s="62"/>
      <c r="IZO12" s="62"/>
      <c r="IZP12" s="62"/>
      <c r="IZQ12" s="62"/>
      <c r="IZR12" s="62"/>
      <c r="IZS12" s="62"/>
      <c r="IZT12" s="62"/>
      <c r="IZU12" s="62"/>
      <c r="IZV12" s="62"/>
      <c r="IZW12" s="62"/>
      <c r="IZX12" s="62"/>
      <c r="IZY12" s="62"/>
      <c r="IZZ12" s="62"/>
      <c r="JAA12" s="62"/>
      <c r="JAB12" s="62"/>
      <c r="JAC12" s="62"/>
      <c r="JAD12" s="62"/>
      <c r="JAE12" s="62"/>
      <c r="JAF12" s="62"/>
      <c r="JAG12" s="62"/>
      <c r="JAH12" s="62"/>
      <c r="JAI12" s="62"/>
      <c r="JAJ12" s="62"/>
      <c r="JAK12" s="62"/>
      <c r="JAL12" s="62"/>
      <c r="JAM12" s="62"/>
      <c r="JAN12" s="62"/>
      <c r="JAO12" s="62"/>
      <c r="JAP12" s="62"/>
      <c r="JAQ12" s="62"/>
      <c r="JAR12" s="62"/>
      <c r="JAS12" s="62"/>
      <c r="JAT12" s="62"/>
      <c r="JAU12" s="62"/>
      <c r="JAV12" s="62"/>
      <c r="JAW12" s="62"/>
      <c r="JAX12" s="62"/>
      <c r="JAY12" s="62"/>
      <c r="JAZ12" s="62"/>
      <c r="JBA12" s="62"/>
      <c r="JBB12" s="62"/>
      <c r="JBC12" s="62"/>
      <c r="JBD12" s="62"/>
      <c r="JBE12" s="62"/>
      <c r="JBF12" s="62"/>
      <c r="JBG12" s="62"/>
      <c r="JBH12" s="62"/>
      <c r="JBI12" s="62"/>
      <c r="JBJ12" s="62"/>
      <c r="JBK12" s="62"/>
      <c r="JBL12" s="62"/>
      <c r="JBM12" s="62"/>
      <c r="JBN12" s="62"/>
      <c r="JBO12" s="62"/>
      <c r="JBP12" s="62"/>
      <c r="JBQ12" s="62"/>
      <c r="JBR12" s="62"/>
      <c r="JBS12" s="62"/>
      <c r="JBT12" s="62"/>
      <c r="JBU12" s="62"/>
      <c r="JBV12" s="62"/>
      <c r="JBW12" s="62"/>
      <c r="JBX12" s="62"/>
      <c r="JBY12" s="62"/>
      <c r="JBZ12" s="62"/>
      <c r="JCA12" s="62"/>
      <c r="JCB12" s="62"/>
      <c r="JCC12" s="62"/>
      <c r="JCD12" s="62"/>
      <c r="JCE12" s="62"/>
      <c r="JCF12" s="62"/>
      <c r="JCG12" s="62"/>
      <c r="JCH12" s="62"/>
      <c r="JCI12" s="62"/>
      <c r="JCJ12" s="62"/>
      <c r="JCK12" s="62"/>
      <c r="JCL12" s="62"/>
      <c r="JCM12" s="62"/>
      <c r="JCN12" s="62"/>
      <c r="JCO12" s="62"/>
      <c r="JCP12" s="62"/>
      <c r="JCQ12" s="62"/>
      <c r="JCR12" s="62"/>
      <c r="JCS12" s="62"/>
      <c r="JCT12" s="62"/>
      <c r="JCU12" s="62"/>
      <c r="JCV12" s="62"/>
      <c r="JCW12" s="62"/>
      <c r="JCX12" s="62"/>
      <c r="JCY12" s="62"/>
      <c r="JCZ12" s="62"/>
      <c r="JDA12" s="62"/>
      <c r="JDB12" s="62"/>
      <c r="JDC12" s="62"/>
      <c r="JDD12" s="62"/>
      <c r="JDE12" s="62"/>
      <c r="JDF12" s="62"/>
      <c r="JDG12" s="62"/>
      <c r="JDH12" s="62"/>
      <c r="JDI12" s="62"/>
      <c r="JDJ12" s="62"/>
      <c r="JDK12" s="62"/>
      <c r="JDL12" s="62"/>
      <c r="JDM12" s="62"/>
      <c r="JDN12" s="62"/>
      <c r="JDO12" s="62"/>
      <c r="JDP12" s="62"/>
      <c r="JDQ12" s="62"/>
      <c r="JDR12" s="62"/>
      <c r="JDS12" s="62"/>
      <c r="JDT12" s="62"/>
      <c r="JDU12" s="62"/>
      <c r="JDV12" s="62"/>
      <c r="JDW12" s="62"/>
      <c r="JDX12" s="62"/>
      <c r="JDY12" s="62"/>
      <c r="JDZ12" s="62"/>
      <c r="JEA12" s="62"/>
      <c r="JEB12" s="62"/>
      <c r="JEC12" s="62"/>
      <c r="JED12" s="62"/>
      <c r="JEE12" s="62"/>
      <c r="JEF12" s="62"/>
      <c r="JEG12" s="62"/>
      <c r="JEH12" s="62"/>
      <c r="JEI12" s="62"/>
      <c r="JEJ12" s="62"/>
      <c r="JEK12" s="62"/>
      <c r="JEL12" s="62"/>
      <c r="JEM12" s="62"/>
      <c r="JEN12" s="62"/>
      <c r="JEO12" s="62"/>
      <c r="JEP12" s="62"/>
      <c r="JEQ12" s="62"/>
      <c r="JER12" s="62"/>
      <c r="JES12" s="62"/>
      <c r="JET12" s="62"/>
      <c r="JEU12" s="62"/>
      <c r="JEV12" s="62"/>
      <c r="JEW12" s="62"/>
      <c r="JEX12" s="62"/>
      <c r="JEY12" s="62"/>
      <c r="JEZ12" s="62"/>
      <c r="JFA12" s="62"/>
      <c r="JFB12" s="62"/>
      <c r="JFC12" s="62"/>
      <c r="JFD12" s="62"/>
      <c r="JFE12" s="62"/>
      <c r="JFF12" s="62"/>
      <c r="JFG12" s="62"/>
      <c r="JFH12" s="62"/>
      <c r="JFI12" s="62"/>
      <c r="JFJ12" s="62"/>
      <c r="JFK12" s="62"/>
      <c r="JFL12" s="62"/>
      <c r="JFM12" s="62"/>
      <c r="JFN12" s="62"/>
      <c r="JFO12" s="62"/>
      <c r="JFP12" s="62"/>
      <c r="JFQ12" s="62"/>
      <c r="JFR12" s="62"/>
      <c r="JFS12" s="62"/>
      <c r="JFT12" s="62"/>
      <c r="JFU12" s="62"/>
      <c r="JFV12" s="62"/>
      <c r="JFW12" s="62"/>
      <c r="JFX12" s="62"/>
      <c r="JFY12" s="62"/>
      <c r="JFZ12" s="62"/>
      <c r="JGA12" s="62"/>
      <c r="JGB12" s="62"/>
      <c r="JGC12" s="62"/>
      <c r="JGD12" s="62"/>
      <c r="JGE12" s="62"/>
      <c r="JGF12" s="62"/>
      <c r="JGG12" s="62"/>
      <c r="JGH12" s="62"/>
      <c r="JGI12" s="62"/>
      <c r="JGJ12" s="62"/>
      <c r="JGK12" s="62"/>
      <c r="JGL12" s="62"/>
      <c r="JGM12" s="62"/>
      <c r="JGN12" s="62"/>
      <c r="JGO12" s="62"/>
      <c r="JGP12" s="62"/>
      <c r="JGQ12" s="62"/>
      <c r="JGR12" s="62"/>
      <c r="JGS12" s="62"/>
      <c r="JGT12" s="62"/>
      <c r="JGU12" s="62"/>
      <c r="JGV12" s="62"/>
      <c r="JGW12" s="62"/>
      <c r="JGX12" s="62"/>
      <c r="JGY12" s="62"/>
      <c r="JGZ12" s="62"/>
      <c r="JHA12" s="62"/>
      <c r="JHB12" s="62"/>
      <c r="JHC12" s="62"/>
      <c r="JHD12" s="62"/>
      <c r="JHE12" s="62"/>
      <c r="JHF12" s="62"/>
      <c r="JHG12" s="62"/>
      <c r="JHH12" s="62"/>
      <c r="JHI12" s="62"/>
      <c r="JHJ12" s="62"/>
      <c r="JHK12" s="62"/>
      <c r="JHL12" s="62"/>
      <c r="JHM12" s="62"/>
      <c r="JHN12" s="62"/>
      <c r="JHO12" s="62"/>
      <c r="JHP12" s="62"/>
      <c r="JHQ12" s="62"/>
      <c r="JHR12" s="62"/>
      <c r="JHS12" s="62"/>
      <c r="JHT12" s="62"/>
      <c r="JHU12" s="62"/>
      <c r="JHV12" s="62"/>
      <c r="JHW12" s="62"/>
      <c r="JHX12" s="62"/>
      <c r="JHY12" s="62"/>
      <c r="JHZ12" s="62"/>
      <c r="JIA12" s="62"/>
      <c r="JIB12" s="62"/>
      <c r="JIC12" s="62"/>
      <c r="JID12" s="62"/>
      <c r="JIE12" s="62"/>
      <c r="JIF12" s="62"/>
      <c r="JIG12" s="62"/>
      <c r="JIH12" s="62"/>
      <c r="JII12" s="62"/>
      <c r="JIJ12" s="62"/>
      <c r="JIK12" s="62"/>
      <c r="JIL12" s="62"/>
      <c r="JIM12" s="62"/>
      <c r="JIN12" s="62"/>
      <c r="JIO12" s="62"/>
      <c r="JIP12" s="62"/>
      <c r="JIQ12" s="62"/>
      <c r="JIR12" s="62"/>
      <c r="JIS12" s="62"/>
      <c r="JIT12" s="62"/>
      <c r="JIU12" s="62"/>
      <c r="JIV12" s="62"/>
      <c r="JIW12" s="62"/>
      <c r="JIX12" s="62"/>
      <c r="JIY12" s="62"/>
      <c r="JIZ12" s="62"/>
      <c r="JJA12" s="62"/>
      <c r="JJB12" s="62"/>
      <c r="JJC12" s="62"/>
      <c r="JJD12" s="62"/>
      <c r="JJE12" s="62"/>
      <c r="JJF12" s="62"/>
      <c r="JJG12" s="62"/>
      <c r="JJH12" s="62"/>
      <c r="JJI12" s="62"/>
      <c r="JJJ12" s="62"/>
      <c r="JJK12" s="62"/>
      <c r="JJL12" s="62"/>
      <c r="JJM12" s="62"/>
      <c r="JJN12" s="62"/>
      <c r="JJO12" s="62"/>
      <c r="JJP12" s="62"/>
      <c r="JJQ12" s="62"/>
      <c r="JJR12" s="62"/>
      <c r="JJS12" s="62"/>
      <c r="JJT12" s="62"/>
      <c r="JJU12" s="62"/>
      <c r="JJV12" s="62"/>
      <c r="JJW12" s="62"/>
      <c r="JJX12" s="62"/>
      <c r="JJY12" s="62"/>
      <c r="JJZ12" s="62"/>
      <c r="JKA12" s="62"/>
      <c r="JKB12" s="62"/>
      <c r="JKC12" s="62"/>
      <c r="JKD12" s="62"/>
      <c r="JKE12" s="62"/>
      <c r="JKF12" s="62"/>
      <c r="JKG12" s="62"/>
      <c r="JKH12" s="62"/>
      <c r="JKI12" s="62"/>
      <c r="JKJ12" s="62"/>
      <c r="JKK12" s="62"/>
      <c r="JKL12" s="62"/>
      <c r="JKM12" s="62"/>
      <c r="JKN12" s="62"/>
      <c r="JKO12" s="62"/>
      <c r="JKP12" s="62"/>
      <c r="JKQ12" s="62"/>
      <c r="JKR12" s="62"/>
      <c r="JKS12" s="62"/>
      <c r="JKT12" s="62"/>
      <c r="JKU12" s="62"/>
      <c r="JKV12" s="62"/>
      <c r="JKW12" s="62"/>
      <c r="JKX12" s="62"/>
      <c r="JKY12" s="62"/>
      <c r="JKZ12" s="62"/>
      <c r="JLA12" s="62"/>
      <c r="JLB12" s="62"/>
      <c r="JLC12" s="62"/>
      <c r="JLD12" s="62"/>
      <c r="JLE12" s="62"/>
      <c r="JLF12" s="62"/>
      <c r="JLG12" s="62"/>
      <c r="JLH12" s="62"/>
      <c r="JLI12" s="62"/>
      <c r="JLJ12" s="62"/>
      <c r="JLK12" s="62"/>
      <c r="JLL12" s="62"/>
      <c r="JLM12" s="62"/>
      <c r="JLN12" s="62"/>
      <c r="JLO12" s="62"/>
      <c r="JLP12" s="62"/>
      <c r="JLQ12" s="62"/>
      <c r="JLR12" s="62"/>
      <c r="JLS12" s="62"/>
      <c r="JLT12" s="62"/>
      <c r="JLU12" s="62"/>
      <c r="JLV12" s="62"/>
      <c r="JLW12" s="62"/>
      <c r="JLX12" s="62"/>
      <c r="JLY12" s="62"/>
      <c r="JLZ12" s="62"/>
      <c r="JMA12" s="62"/>
      <c r="JMB12" s="62"/>
      <c r="JMC12" s="62"/>
      <c r="JMD12" s="62"/>
      <c r="JME12" s="62"/>
      <c r="JMF12" s="62"/>
      <c r="JMG12" s="62"/>
      <c r="JMH12" s="62"/>
      <c r="JMI12" s="62"/>
      <c r="JMJ12" s="62"/>
      <c r="JMK12" s="62"/>
      <c r="JML12" s="62"/>
      <c r="JMM12" s="62"/>
      <c r="JMN12" s="62"/>
      <c r="JMO12" s="62"/>
      <c r="JMP12" s="62"/>
      <c r="JMQ12" s="62"/>
      <c r="JMR12" s="62"/>
      <c r="JMS12" s="62"/>
      <c r="JMT12" s="62"/>
      <c r="JMU12" s="62"/>
      <c r="JMV12" s="62"/>
      <c r="JMW12" s="62"/>
      <c r="JMX12" s="62"/>
      <c r="JMY12" s="62"/>
      <c r="JMZ12" s="62"/>
      <c r="JNA12" s="62"/>
      <c r="JNB12" s="62"/>
      <c r="JNC12" s="62"/>
      <c r="JND12" s="62"/>
      <c r="JNE12" s="62"/>
      <c r="JNF12" s="62"/>
      <c r="JNG12" s="62"/>
      <c r="JNH12" s="62"/>
      <c r="JNI12" s="62"/>
      <c r="JNJ12" s="62"/>
      <c r="JNK12" s="62"/>
      <c r="JNL12" s="62"/>
      <c r="JNM12" s="62"/>
      <c r="JNN12" s="62"/>
      <c r="JNO12" s="62"/>
      <c r="JNP12" s="62"/>
      <c r="JNQ12" s="62"/>
      <c r="JNR12" s="62"/>
      <c r="JNS12" s="62"/>
      <c r="JNT12" s="62"/>
      <c r="JNU12" s="62"/>
      <c r="JNV12" s="62"/>
      <c r="JNW12" s="62"/>
      <c r="JNX12" s="62"/>
      <c r="JNY12" s="62"/>
      <c r="JNZ12" s="62"/>
      <c r="JOA12" s="62"/>
      <c r="JOB12" s="62"/>
      <c r="JOC12" s="62"/>
      <c r="JOD12" s="62"/>
      <c r="JOE12" s="62"/>
      <c r="JOF12" s="62"/>
      <c r="JOG12" s="62"/>
      <c r="JOH12" s="62"/>
      <c r="JOI12" s="62"/>
      <c r="JOJ12" s="62"/>
      <c r="JOK12" s="62"/>
      <c r="JOL12" s="62"/>
      <c r="JOM12" s="62"/>
      <c r="JON12" s="62"/>
      <c r="JOO12" s="62"/>
      <c r="JOP12" s="62"/>
      <c r="JOQ12" s="62"/>
      <c r="JOR12" s="62"/>
      <c r="JOS12" s="62"/>
      <c r="JOT12" s="62"/>
      <c r="JOU12" s="62"/>
      <c r="JOV12" s="62"/>
      <c r="JOW12" s="62"/>
      <c r="JOX12" s="62"/>
      <c r="JOY12" s="62"/>
      <c r="JOZ12" s="62"/>
      <c r="JPA12" s="62"/>
      <c r="JPB12" s="62"/>
      <c r="JPC12" s="62"/>
      <c r="JPD12" s="62"/>
      <c r="JPE12" s="62"/>
      <c r="JPF12" s="62"/>
      <c r="JPG12" s="62"/>
      <c r="JPH12" s="62"/>
      <c r="JPI12" s="62"/>
      <c r="JPJ12" s="62"/>
      <c r="JPK12" s="62"/>
      <c r="JPL12" s="62"/>
      <c r="JPM12" s="62"/>
      <c r="JPN12" s="62"/>
      <c r="JPO12" s="62"/>
      <c r="JPP12" s="62"/>
      <c r="JPQ12" s="62"/>
      <c r="JPR12" s="62"/>
      <c r="JPS12" s="62"/>
      <c r="JPT12" s="62"/>
      <c r="JPU12" s="62"/>
      <c r="JPV12" s="62"/>
      <c r="JPW12" s="62"/>
      <c r="JPX12" s="62"/>
      <c r="JPY12" s="62"/>
      <c r="JPZ12" s="62"/>
      <c r="JQA12" s="62"/>
      <c r="JQB12" s="62"/>
      <c r="JQC12" s="62"/>
      <c r="JQD12" s="62"/>
      <c r="JQE12" s="62"/>
      <c r="JQF12" s="62"/>
      <c r="JQG12" s="62"/>
      <c r="JQH12" s="62"/>
      <c r="JQI12" s="62"/>
      <c r="JQJ12" s="62"/>
      <c r="JQK12" s="62"/>
      <c r="JQL12" s="62"/>
      <c r="JQM12" s="62"/>
      <c r="JQN12" s="62"/>
      <c r="JQO12" s="62"/>
      <c r="JQP12" s="62"/>
      <c r="JQQ12" s="62"/>
      <c r="JQR12" s="62"/>
      <c r="JQS12" s="62"/>
      <c r="JQT12" s="62"/>
      <c r="JQU12" s="62"/>
      <c r="JQV12" s="62"/>
      <c r="JQW12" s="62"/>
      <c r="JQX12" s="62"/>
      <c r="JQY12" s="62"/>
      <c r="JQZ12" s="62"/>
      <c r="JRA12" s="62"/>
      <c r="JRB12" s="62"/>
      <c r="JRC12" s="62"/>
      <c r="JRD12" s="62"/>
      <c r="JRE12" s="62"/>
      <c r="JRF12" s="62"/>
      <c r="JRG12" s="62"/>
      <c r="JRH12" s="62"/>
      <c r="JRI12" s="62"/>
      <c r="JRJ12" s="62"/>
      <c r="JRK12" s="62"/>
      <c r="JRL12" s="62"/>
      <c r="JRM12" s="62"/>
      <c r="JRN12" s="62"/>
      <c r="JRO12" s="62"/>
      <c r="JRP12" s="62"/>
      <c r="JRQ12" s="62"/>
      <c r="JRR12" s="62"/>
      <c r="JRS12" s="62"/>
      <c r="JRT12" s="62"/>
      <c r="JRU12" s="62"/>
      <c r="JRV12" s="62"/>
      <c r="JRW12" s="62"/>
      <c r="JRX12" s="62"/>
      <c r="JRY12" s="62"/>
      <c r="JRZ12" s="62"/>
      <c r="JSA12" s="62"/>
      <c r="JSB12" s="62"/>
      <c r="JSC12" s="62"/>
      <c r="JSD12" s="62"/>
      <c r="JSE12" s="62"/>
      <c r="JSF12" s="62"/>
      <c r="JSG12" s="62"/>
      <c r="JSH12" s="62"/>
      <c r="JSI12" s="62"/>
      <c r="JSJ12" s="62"/>
      <c r="JSK12" s="62"/>
      <c r="JSL12" s="62"/>
      <c r="JSM12" s="62"/>
      <c r="JSN12" s="62"/>
      <c r="JSO12" s="62"/>
      <c r="JSP12" s="62"/>
      <c r="JSQ12" s="62"/>
      <c r="JSR12" s="62"/>
      <c r="JSS12" s="62"/>
      <c r="JST12" s="62"/>
      <c r="JSU12" s="62"/>
      <c r="JSV12" s="62"/>
      <c r="JSW12" s="62"/>
      <c r="JSX12" s="62"/>
      <c r="JSY12" s="62"/>
      <c r="JSZ12" s="62"/>
      <c r="JTA12" s="62"/>
      <c r="JTB12" s="62"/>
      <c r="JTC12" s="62"/>
      <c r="JTD12" s="62"/>
      <c r="JTE12" s="62"/>
      <c r="JTF12" s="62"/>
      <c r="JTG12" s="62"/>
      <c r="JTH12" s="62"/>
      <c r="JTI12" s="62"/>
      <c r="JTJ12" s="62"/>
      <c r="JTK12" s="62"/>
      <c r="JTL12" s="62"/>
      <c r="JTM12" s="62"/>
      <c r="JTN12" s="62"/>
      <c r="JTO12" s="62"/>
      <c r="JTP12" s="62"/>
      <c r="JTQ12" s="62"/>
      <c r="JTR12" s="62"/>
      <c r="JTS12" s="62"/>
      <c r="JTT12" s="62"/>
      <c r="JTU12" s="62"/>
      <c r="JTV12" s="62"/>
      <c r="JTW12" s="62"/>
      <c r="JTX12" s="62"/>
      <c r="JTY12" s="62"/>
      <c r="JTZ12" s="62"/>
      <c r="JUA12" s="62"/>
      <c r="JUB12" s="62"/>
      <c r="JUC12" s="62"/>
      <c r="JUD12" s="62"/>
      <c r="JUE12" s="62"/>
      <c r="JUF12" s="62"/>
      <c r="JUG12" s="62"/>
      <c r="JUH12" s="62"/>
      <c r="JUI12" s="62"/>
      <c r="JUJ12" s="62"/>
      <c r="JUK12" s="62"/>
      <c r="JUL12" s="62"/>
      <c r="JUM12" s="62"/>
      <c r="JUN12" s="62"/>
      <c r="JUO12" s="62"/>
      <c r="JUP12" s="62"/>
      <c r="JUQ12" s="62"/>
      <c r="JUR12" s="62"/>
      <c r="JUS12" s="62"/>
      <c r="JUT12" s="62"/>
      <c r="JUU12" s="62"/>
      <c r="JUV12" s="62"/>
      <c r="JUW12" s="62"/>
      <c r="JUX12" s="62"/>
      <c r="JUY12" s="62"/>
      <c r="JUZ12" s="62"/>
      <c r="JVA12" s="62"/>
      <c r="JVB12" s="62"/>
      <c r="JVC12" s="62"/>
      <c r="JVD12" s="62"/>
      <c r="JVE12" s="62"/>
      <c r="JVF12" s="62"/>
      <c r="JVG12" s="62"/>
      <c r="JVH12" s="62"/>
      <c r="JVI12" s="62"/>
      <c r="JVJ12" s="62"/>
      <c r="JVK12" s="62"/>
      <c r="JVL12" s="62"/>
      <c r="JVM12" s="62"/>
      <c r="JVN12" s="62"/>
      <c r="JVO12" s="62"/>
      <c r="JVP12" s="62"/>
      <c r="JVQ12" s="62"/>
      <c r="JVR12" s="62"/>
      <c r="JVS12" s="62"/>
      <c r="JVT12" s="62"/>
      <c r="JVU12" s="62"/>
      <c r="JVV12" s="62"/>
      <c r="JVW12" s="62"/>
      <c r="JVX12" s="62"/>
      <c r="JVY12" s="62"/>
      <c r="JVZ12" s="62"/>
      <c r="JWA12" s="62"/>
      <c r="JWB12" s="62"/>
      <c r="JWC12" s="62"/>
      <c r="JWD12" s="62"/>
      <c r="JWE12" s="62"/>
      <c r="JWF12" s="62"/>
      <c r="JWG12" s="62"/>
      <c r="JWH12" s="62"/>
      <c r="JWI12" s="62"/>
      <c r="JWJ12" s="62"/>
      <c r="JWK12" s="62"/>
      <c r="JWL12" s="62"/>
      <c r="JWM12" s="62"/>
      <c r="JWN12" s="62"/>
      <c r="JWO12" s="62"/>
      <c r="JWP12" s="62"/>
      <c r="JWQ12" s="62"/>
      <c r="JWR12" s="62"/>
      <c r="JWS12" s="62"/>
      <c r="JWT12" s="62"/>
      <c r="JWU12" s="62"/>
      <c r="JWV12" s="62"/>
      <c r="JWW12" s="62"/>
      <c r="JWX12" s="62"/>
      <c r="JWY12" s="62"/>
      <c r="JWZ12" s="62"/>
      <c r="JXA12" s="62"/>
      <c r="JXB12" s="62"/>
      <c r="JXC12" s="62"/>
      <c r="JXD12" s="62"/>
      <c r="JXE12" s="62"/>
      <c r="JXF12" s="62"/>
      <c r="JXG12" s="62"/>
      <c r="JXH12" s="62"/>
      <c r="JXI12" s="62"/>
      <c r="JXJ12" s="62"/>
      <c r="JXK12" s="62"/>
      <c r="JXL12" s="62"/>
      <c r="JXM12" s="62"/>
      <c r="JXN12" s="62"/>
      <c r="JXO12" s="62"/>
      <c r="JXP12" s="62"/>
      <c r="JXQ12" s="62"/>
      <c r="JXR12" s="62"/>
      <c r="JXS12" s="62"/>
      <c r="JXT12" s="62"/>
      <c r="JXU12" s="62"/>
      <c r="JXV12" s="62"/>
      <c r="JXW12" s="62"/>
      <c r="JXX12" s="62"/>
      <c r="JXY12" s="62"/>
      <c r="JXZ12" s="62"/>
      <c r="JYA12" s="62"/>
      <c r="JYB12" s="62"/>
      <c r="JYC12" s="62"/>
      <c r="JYD12" s="62"/>
      <c r="JYE12" s="62"/>
      <c r="JYF12" s="62"/>
      <c r="JYG12" s="62"/>
      <c r="JYH12" s="62"/>
      <c r="JYI12" s="62"/>
      <c r="JYJ12" s="62"/>
      <c r="JYK12" s="62"/>
      <c r="JYL12" s="62"/>
      <c r="JYM12" s="62"/>
      <c r="JYN12" s="62"/>
      <c r="JYO12" s="62"/>
      <c r="JYP12" s="62"/>
      <c r="JYQ12" s="62"/>
      <c r="JYR12" s="62"/>
      <c r="JYS12" s="62"/>
      <c r="JYT12" s="62"/>
      <c r="JYU12" s="62"/>
      <c r="JYV12" s="62"/>
      <c r="JYW12" s="62"/>
      <c r="JYX12" s="62"/>
      <c r="JYY12" s="62"/>
      <c r="JYZ12" s="62"/>
      <c r="JZA12" s="62"/>
      <c r="JZB12" s="62"/>
      <c r="JZC12" s="62"/>
      <c r="JZD12" s="62"/>
      <c r="JZE12" s="62"/>
      <c r="JZF12" s="62"/>
      <c r="JZG12" s="62"/>
      <c r="JZH12" s="62"/>
      <c r="JZI12" s="62"/>
      <c r="JZJ12" s="62"/>
      <c r="JZK12" s="62"/>
      <c r="JZL12" s="62"/>
      <c r="JZM12" s="62"/>
      <c r="JZN12" s="62"/>
      <c r="JZO12" s="62"/>
      <c r="JZP12" s="62"/>
      <c r="JZQ12" s="62"/>
      <c r="JZR12" s="62"/>
      <c r="JZS12" s="62"/>
      <c r="JZT12" s="62"/>
      <c r="JZU12" s="62"/>
      <c r="JZV12" s="62"/>
      <c r="JZW12" s="62"/>
      <c r="JZX12" s="62"/>
      <c r="JZY12" s="62"/>
      <c r="JZZ12" s="62"/>
      <c r="KAA12" s="62"/>
      <c r="KAB12" s="62"/>
      <c r="KAC12" s="62"/>
      <c r="KAD12" s="62"/>
      <c r="KAE12" s="62"/>
      <c r="KAF12" s="62"/>
      <c r="KAG12" s="62"/>
      <c r="KAH12" s="62"/>
      <c r="KAI12" s="62"/>
      <c r="KAJ12" s="62"/>
      <c r="KAK12" s="62"/>
      <c r="KAL12" s="62"/>
      <c r="KAM12" s="62"/>
      <c r="KAN12" s="62"/>
      <c r="KAO12" s="62"/>
      <c r="KAP12" s="62"/>
      <c r="KAQ12" s="62"/>
      <c r="KAR12" s="62"/>
      <c r="KAS12" s="62"/>
      <c r="KAT12" s="62"/>
      <c r="KAU12" s="62"/>
      <c r="KAV12" s="62"/>
      <c r="KAW12" s="62"/>
      <c r="KAX12" s="62"/>
      <c r="KAY12" s="62"/>
      <c r="KAZ12" s="62"/>
      <c r="KBA12" s="62"/>
      <c r="KBB12" s="62"/>
      <c r="KBC12" s="62"/>
      <c r="KBD12" s="62"/>
      <c r="KBE12" s="62"/>
      <c r="KBF12" s="62"/>
      <c r="KBG12" s="62"/>
      <c r="KBH12" s="62"/>
      <c r="KBI12" s="62"/>
      <c r="KBJ12" s="62"/>
      <c r="KBK12" s="62"/>
      <c r="KBL12" s="62"/>
      <c r="KBM12" s="62"/>
      <c r="KBN12" s="62"/>
      <c r="KBO12" s="62"/>
      <c r="KBP12" s="62"/>
      <c r="KBQ12" s="62"/>
      <c r="KBR12" s="62"/>
      <c r="KBS12" s="62"/>
      <c r="KBT12" s="62"/>
      <c r="KBU12" s="62"/>
      <c r="KBV12" s="62"/>
      <c r="KBW12" s="62"/>
      <c r="KBX12" s="62"/>
      <c r="KBY12" s="62"/>
      <c r="KBZ12" s="62"/>
      <c r="KCA12" s="62"/>
      <c r="KCB12" s="62"/>
      <c r="KCC12" s="62"/>
      <c r="KCD12" s="62"/>
      <c r="KCE12" s="62"/>
      <c r="KCF12" s="62"/>
      <c r="KCG12" s="62"/>
      <c r="KCH12" s="62"/>
      <c r="KCI12" s="62"/>
      <c r="KCJ12" s="62"/>
      <c r="KCK12" s="62"/>
      <c r="KCL12" s="62"/>
      <c r="KCM12" s="62"/>
      <c r="KCN12" s="62"/>
      <c r="KCO12" s="62"/>
      <c r="KCP12" s="62"/>
      <c r="KCQ12" s="62"/>
      <c r="KCR12" s="62"/>
      <c r="KCS12" s="62"/>
      <c r="KCT12" s="62"/>
      <c r="KCU12" s="62"/>
      <c r="KCV12" s="62"/>
      <c r="KCW12" s="62"/>
      <c r="KCX12" s="62"/>
      <c r="KCY12" s="62"/>
      <c r="KCZ12" s="62"/>
      <c r="KDA12" s="62"/>
      <c r="KDB12" s="62"/>
      <c r="KDC12" s="62"/>
      <c r="KDD12" s="62"/>
      <c r="KDE12" s="62"/>
      <c r="KDF12" s="62"/>
      <c r="KDG12" s="62"/>
      <c r="KDH12" s="62"/>
      <c r="KDI12" s="62"/>
      <c r="KDJ12" s="62"/>
      <c r="KDK12" s="62"/>
      <c r="KDL12" s="62"/>
      <c r="KDM12" s="62"/>
      <c r="KDN12" s="62"/>
      <c r="KDO12" s="62"/>
      <c r="KDP12" s="62"/>
      <c r="KDQ12" s="62"/>
      <c r="KDR12" s="62"/>
      <c r="KDS12" s="62"/>
      <c r="KDT12" s="62"/>
      <c r="KDU12" s="62"/>
      <c r="KDV12" s="62"/>
      <c r="KDW12" s="62"/>
      <c r="KDX12" s="62"/>
      <c r="KDY12" s="62"/>
      <c r="KDZ12" s="62"/>
      <c r="KEA12" s="62"/>
      <c r="KEB12" s="62"/>
      <c r="KEC12" s="62"/>
      <c r="KED12" s="62"/>
      <c r="KEE12" s="62"/>
      <c r="KEF12" s="62"/>
      <c r="KEG12" s="62"/>
      <c r="KEH12" s="62"/>
      <c r="KEI12" s="62"/>
      <c r="KEJ12" s="62"/>
      <c r="KEK12" s="62"/>
      <c r="KEL12" s="62"/>
      <c r="KEM12" s="62"/>
      <c r="KEN12" s="62"/>
      <c r="KEO12" s="62"/>
      <c r="KEP12" s="62"/>
      <c r="KEQ12" s="62"/>
      <c r="KER12" s="62"/>
      <c r="KES12" s="62"/>
      <c r="KET12" s="62"/>
      <c r="KEU12" s="62"/>
      <c r="KEV12" s="62"/>
      <c r="KEW12" s="62"/>
      <c r="KEX12" s="62"/>
      <c r="KEY12" s="62"/>
      <c r="KEZ12" s="62"/>
      <c r="KFA12" s="62"/>
      <c r="KFB12" s="62"/>
      <c r="KFC12" s="62"/>
      <c r="KFD12" s="62"/>
      <c r="KFE12" s="62"/>
      <c r="KFF12" s="62"/>
      <c r="KFG12" s="62"/>
      <c r="KFH12" s="62"/>
      <c r="KFI12" s="62"/>
      <c r="KFJ12" s="62"/>
      <c r="KFK12" s="62"/>
      <c r="KFL12" s="62"/>
      <c r="KFM12" s="62"/>
      <c r="KFN12" s="62"/>
      <c r="KFO12" s="62"/>
      <c r="KFP12" s="62"/>
      <c r="KFQ12" s="62"/>
      <c r="KFR12" s="62"/>
      <c r="KFS12" s="62"/>
      <c r="KFT12" s="62"/>
      <c r="KFU12" s="62"/>
      <c r="KFV12" s="62"/>
      <c r="KFW12" s="62"/>
      <c r="KFX12" s="62"/>
      <c r="KFY12" s="62"/>
      <c r="KFZ12" s="62"/>
      <c r="KGA12" s="62"/>
      <c r="KGB12" s="62"/>
      <c r="KGC12" s="62"/>
      <c r="KGD12" s="62"/>
      <c r="KGE12" s="62"/>
      <c r="KGF12" s="62"/>
      <c r="KGG12" s="62"/>
      <c r="KGH12" s="62"/>
      <c r="KGI12" s="62"/>
      <c r="KGJ12" s="62"/>
      <c r="KGK12" s="62"/>
      <c r="KGL12" s="62"/>
      <c r="KGM12" s="62"/>
      <c r="KGN12" s="62"/>
      <c r="KGO12" s="62"/>
      <c r="KGP12" s="62"/>
      <c r="KGQ12" s="62"/>
      <c r="KGR12" s="62"/>
      <c r="KGS12" s="62"/>
      <c r="KGT12" s="62"/>
      <c r="KGU12" s="62"/>
      <c r="KGV12" s="62"/>
      <c r="KGW12" s="62"/>
      <c r="KGX12" s="62"/>
      <c r="KGY12" s="62"/>
      <c r="KGZ12" s="62"/>
      <c r="KHA12" s="62"/>
      <c r="KHB12" s="62"/>
      <c r="KHC12" s="62"/>
      <c r="KHD12" s="62"/>
      <c r="KHE12" s="62"/>
      <c r="KHF12" s="62"/>
      <c r="KHG12" s="62"/>
      <c r="KHH12" s="62"/>
      <c r="KHI12" s="62"/>
      <c r="KHJ12" s="62"/>
      <c r="KHK12" s="62"/>
      <c r="KHL12" s="62"/>
      <c r="KHM12" s="62"/>
      <c r="KHN12" s="62"/>
      <c r="KHO12" s="62"/>
      <c r="KHP12" s="62"/>
      <c r="KHQ12" s="62"/>
      <c r="KHR12" s="62"/>
      <c r="KHS12" s="62"/>
      <c r="KHT12" s="62"/>
      <c r="KHU12" s="62"/>
      <c r="KHV12" s="62"/>
      <c r="KHW12" s="62"/>
      <c r="KHX12" s="62"/>
      <c r="KHY12" s="62"/>
      <c r="KHZ12" s="62"/>
      <c r="KIA12" s="62"/>
      <c r="KIB12" s="62"/>
      <c r="KIC12" s="62"/>
      <c r="KID12" s="62"/>
      <c r="KIE12" s="62"/>
      <c r="KIF12" s="62"/>
      <c r="KIG12" s="62"/>
      <c r="KIH12" s="62"/>
      <c r="KII12" s="62"/>
      <c r="KIJ12" s="62"/>
      <c r="KIK12" s="62"/>
      <c r="KIL12" s="62"/>
      <c r="KIM12" s="62"/>
      <c r="KIN12" s="62"/>
      <c r="KIO12" s="62"/>
      <c r="KIP12" s="62"/>
      <c r="KIQ12" s="62"/>
      <c r="KIR12" s="62"/>
      <c r="KIS12" s="62"/>
      <c r="KIT12" s="62"/>
      <c r="KIU12" s="62"/>
      <c r="KIV12" s="62"/>
      <c r="KIW12" s="62"/>
      <c r="KIX12" s="62"/>
      <c r="KIY12" s="62"/>
      <c r="KIZ12" s="62"/>
      <c r="KJA12" s="62"/>
      <c r="KJB12" s="62"/>
      <c r="KJC12" s="62"/>
      <c r="KJD12" s="62"/>
      <c r="KJE12" s="62"/>
      <c r="KJF12" s="62"/>
      <c r="KJG12" s="62"/>
      <c r="KJH12" s="62"/>
      <c r="KJI12" s="62"/>
      <c r="KJJ12" s="62"/>
      <c r="KJK12" s="62"/>
      <c r="KJL12" s="62"/>
      <c r="KJM12" s="62"/>
      <c r="KJN12" s="62"/>
      <c r="KJO12" s="62"/>
      <c r="KJP12" s="62"/>
      <c r="KJQ12" s="62"/>
      <c r="KJR12" s="62"/>
      <c r="KJS12" s="62"/>
      <c r="KJT12" s="62"/>
      <c r="KJU12" s="62"/>
      <c r="KJV12" s="62"/>
      <c r="KJW12" s="62"/>
      <c r="KJX12" s="62"/>
      <c r="KJY12" s="62"/>
      <c r="KJZ12" s="62"/>
      <c r="KKA12" s="62"/>
      <c r="KKB12" s="62"/>
      <c r="KKC12" s="62"/>
      <c r="KKD12" s="62"/>
      <c r="KKE12" s="62"/>
      <c r="KKF12" s="62"/>
      <c r="KKG12" s="62"/>
      <c r="KKH12" s="62"/>
      <c r="KKI12" s="62"/>
      <c r="KKJ12" s="62"/>
      <c r="KKK12" s="62"/>
      <c r="KKL12" s="62"/>
      <c r="KKM12" s="62"/>
      <c r="KKN12" s="62"/>
      <c r="KKO12" s="62"/>
      <c r="KKP12" s="62"/>
      <c r="KKQ12" s="62"/>
      <c r="KKR12" s="62"/>
      <c r="KKS12" s="62"/>
      <c r="KKT12" s="62"/>
      <c r="KKU12" s="62"/>
      <c r="KKV12" s="62"/>
      <c r="KKW12" s="62"/>
      <c r="KKX12" s="62"/>
      <c r="KKY12" s="62"/>
      <c r="KKZ12" s="62"/>
      <c r="KLA12" s="62"/>
      <c r="KLB12" s="62"/>
      <c r="KLC12" s="62"/>
      <c r="KLD12" s="62"/>
      <c r="KLE12" s="62"/>
      <c r="KLF12" s="62"/>
      <c r="KLG12" s="62"/>
      <c r="KLH12" s="62"/>
      <c r="KLI12" s="62"/>
      <c r="KLJ12" s="62"/>
      <c r="KLK12" s="62"/>
      <c r="KLL12" s="62"/>
      <c r="KLM12" s="62"/>
      <c r="KLN12" s="62"/>
      <c r="KLO12" s="62"/>
      <c r="KLP12" s="62"/>
      <c r="KLQ12" s="62"/>
      <c r="KLR12" s="62"/>
      <c r="KLS12" s="62"/>
      <c r="KLT12" s="62"/>
      <c r="KLU12" s="62"/>
      <c r="KLV12" s="62"/>
      <c r="KLW12" s="62"/>
      <c r="KLX12" s="62"/>
      <c r="KLY12" s="62"/>
      <c r="KLZ12" s="62"/>
      <c r="KMA12" s="62"/>
      <c r="KMB12" s="62"/>
      <c r="KMC12" s="62"/>
      <c r="KMD12" s="62"/>
      <c r="KME12" s="62"/>
      <c r="KMF12" s="62"/>
      <c r="KMG12" s="62"/>
      <c r="KMH12" s="62"/>
      <c r="KMI12" s="62"/>
      <c r="KMJ12" s="62"/>
      <c r="KMK12" s="62"/>
      <c r="KML12" s="62"/>
      <c r="KMM12" s="62"/>
      <c r="KMN12" s="62"/>
      <c r="KMO12" s="62"/>
      <c r="KMP12" s="62"/>
      <c r="KMQ12" s="62"/>
      <c r="KMR12" s="62"/>
      <c r="KMS12" s="62"/>
      <c r="KMT12" s="62"/>
      <c r="KMU12" s="62"/>
      <c r="KMV12" s="62"/>
      <c r="KMW12" s="62"/>
      <c r="KMX12" s="62"/>
      <c r="KMY12" s="62"/>
      <c r="KMZ12" s="62"/>
      <c r="KNA12" s="62"/>
      <c r="KNB12" s="62"/>
      <c r="KNC12" s="62"/>
      <c r="KND12" s="62"/>
      <c r="KNE12" s="62"/>
      <c r="KNF12" s="62"/>
      <c r="KNG12" s="62"/>
      <c r="KNH12" s="62"/>
      <c r="KNI12" s="62"/>
      <c r="KNJ12" s="62"/>
      <c r="KNK12" s="62"/>
      <c r="KNL12" s="62"/>
      <c r="KNM12" s="62"/>
      <c r="KNN12" s="62"/>
      <c r="KNO12" s="62"/>
      <c r="KNP12" s="62"/>
      <c r="KNQ12" s="62"/>
      <c r="KNR12" s="62"/>
      <c r="KNS12" s="62"/>
      <c r="KNT12" s="62"/>
      <c r="KNU12" s="62"/>
      <c r="KNV12" s="62"/>
      <c r="KNW12" s="62"/>
      <c r="KNX12" s="62"/>
      <c r="KNY12" s="62"/>
      <c r="KNZ12" s="62"/>
      <c r="KOA12" s="62"/>
      <c r="KOB12" s="62"/>
      <c r="KOC12" s="62"/>
      <c r="KOD12" s="62"/>
      <c r="KOE12" s="62"/>
      <c r="KOF12" s="62"/>
      <c r="KOG12" s="62"/>
      <c r="KOH12" s="62"/>
      <c r="KOI12" s="62"/>
      <c r="KOJ12" s="62"/>
      <c r="KOK12" s="62"/>
      <c r="KOL12" s="62"/>
      <c r="KOM12" s="62"/>
      <c r="KON12" s="62"/>
      <c r="KOO12" s="62"/>
      <c r="KOP12" s="62"/>
      <c r="KOQ12" s="62"/>
      <c r="KOR12" s="62"/>
      <c r="KOS12" s="62"/>
      <c r="KOT12" s="62"/>
      <c r="KOU12" s="62"/>
      <c r="KOV12" s="62"/>
      <c r="KOW12" s="62"/>
      <c r="KOX12" s="62"/>
      <c r="KOY12" s="62"/>
      <c r="KOZ12" s="62"/>
      <c r="KPA12" s="62"/>
      <c r="KPB12" s="62"/>
      <c r="KPC12" s="62"/>
      <c r="KPD12" s="62"/>
      <c r="KPE12" s="62"/>
      <c r="KPF12" s="62"/>
      <c r="KPG12" s="62"/>
      <c r="KPH12" s="62"/>
      <c r="KPI12" s="62"/>
      <c r="KPJ12" s="62"/>
      <c r="KPK12" s="62"/>
      <c r="KPL12" s="62"/>
      <c r="KPM12" s="62"/>
      <c r="KPN12" s="62"/>
      <c r="KPO12" s="62"/>
      <c r="KPP12" s="62"/>
      <c r="KPQ12" s="62"/>
      <c r="KPR12" s="62"/>
      <c r="KPS12" s="62"/>
      <c r="KPT12" s="62"/>
      <c r="KPU12" s="62"/>
      <c r="KPV12" s="62"/>
      <c r="KPW12" s="62"/>
      <c r="KPX12" s="62"/>
      <c r="KPY12" s="62"/>
      <c r="KPZ12" s="62"/>
      <c r="KQA12" s="62"/>
      <c r="KQB12" s="62"/>
      <c r="KQC12" s="62"/>
      <c r="KQD12" s="62"/>
      <c r="KQE12" s="62"/>
      <c r="KQF12" s="62"/>
      <c r="KQG12" s="62"/>
      <c r="KQH12" s="62"/>
      <c r="KQI12" s="62"/>
      <c r="KQJ12" s="62"/>
      <c r="KQK12" s="62"/>
      <c r="KQL12" s="62"/>
      <c r="KQM12" s="62"/>
      <c r="KQN12" s="62"/>
      <c r="KQO12" s="62"/>
      <c r="KQP12" s="62"/>
      <c r="KQQ12" s="62"/>
      <c r="KQR12" s="62"/>
      <c r="KQS12" s="62"/>
      <c r="KQT12" s="62"/>
      <c r="KQU12" s="62"/>
      <c r="KQV12" s="62"/>
      <c r="KQW12" s="62"/>
      <c r="KQX12" s="62"/>
      <c r="KQY12" s="62"/>
      <c r="KQZ12" s="62"/>
      <c r="KRA12" s="62"/>
      <c r="KRB12" s="62"/>
      <c r="KRC12" s="62"/>
      <c r="KRD12" s="62"/>
      <c r="KRE12" s="62"/>
      <c r="KRF12" s="62"/>
      <c r="KRG12" s="62"/>
      <c r="KRH12" s="62"/>
      <c r="KRI12" s="62"/>
      <c r="KRJ12" s="62"/>
      <c r="KRK12" s="62"/>
      <c r="KRL12" s="62"/>
      <c r="KRM12" s="62"/>
      <c r="KRN12" s="62"/>
      <c r="KRO12" s="62"/>
      <c r="KRP12" s="62"/>
      <c r="KRQ12" s="62"/>
      <c r="KRR12" s="62"/>
      <c r="KRS12" s="62"/>
      <c r="KRT12" s="62"/>
      <c r="KRU12" s="62"/>
      <c r="KRV12" s="62"/>
      <c r="KRW12" s="62"/>
      <c r="KRX12" s="62"/>
      <c r="KRY12" s="62"/>
      <c r="KRZ12" s="62"/>
      <c r="KSA12" s="62"/>
      <c r="KSB12" s="62"/>
      <c r="KSC12" s="62"/>
      <c r="KSD12" s="62"/>
      <c r="KSE12" s="62"/>
      <c r="KSF12" s="62"/>
      <c r="KSG12" s="62"/>
      <c r="KSH12" s="62"/>
      <c r="KSI12" s="62"/>
      <c r="KSJ12" s="62"/>
      <c r="KSK12" s="62"/>
      <c r="KSL12" s="62"/>
      <c r="KSM12" s="62"/>
      <c r="KSN12" s="62"/>
      <c r="KSO12" s="62"/>
      <c r="KSP12" s="62"/>
      <c r="KSQ12" s="62"/>
      <c r="KSR12" s="62"/>
      <c r="KSS12" s="62"/>
      <c r="KST12" s="62"/>
      <c r="KSU12" s="62"/>
      <c r="KSV12" s="62"/>
      <c r="KSW12" s="62"/>
      <c r="KSX12" s="62"/>
      <c r="KSY12" s="62"/>
      <c r="KSZ12" s="62"/>
      <c r="KTA12" s="62"/>
      <c r="KTB12" s="62"/>
      <c r="KTC12" s="62"/>
      <c r="KTD12" s="62"/>
      <c r="KTE12" s="62"/>
      <c r="KTF12" s="62"/>
      <c r="KTG12" s="62"/>
      <c r="KTH12" s="62"/>
      <c r="KTI12" s="62"/>
      <c r="KTJ12" s="62"/>
      <c r="KTK12" s="62"/>
      <c r="KTL12" s="62"/>
      <c r="KTM12" s="62"/>
      <c r="KTN12" s="62"/>
      <c r="KTO12" s="62"/>
      <c r="KTP12" s="62"/>
      <c r="KTQ12" s="62"/>
      <c r="KTR12" s="62"/>
      <c r="KTS12" s="62"/>
      <c r="KTT12" s="62"/>
      <c r="KTU12" s="62"/>
      <c r="KTV12" s="62"/>
      <c r="KTW12" s="62"/>
      <c r="KTX12" s="62"/>
      <c r="KTY12" s="62"/>
      <c r="KTZ12" s="62"/>
      <c r="KUA12" s="62"/>
      <c r="KUB12" s="62"/>
      <c r="KUC12" s="62"/>
      <c r="KUD12" s="62"/>
      <c r="KUE12" s="62"/>
      <c r="KUF12" s="62"/>
      <c r="KUG12" s="62"/>
      <c r="KUH12" s="62"/>
      <c r="KUI12" s="62"/>
      <c r="KUJ12" s="62"/>
      <c r="KUK12" s="62"/>
      <c r="KUL12" s="62"/>
      <c r="KUM12" s="62"/>
      <c r="KUN12" s="62"/>
      <c r="KUO12" s="62"/>
      <c r="KUP12" s="62"/>
      <c r="KUQ12" s="62"/>
      <c r="KUR12" s="62"/>
      <c r="KUS12" s="62"/>
      <c r="KUT12" s="62"/>
      <c r="KUU12" s="62"/>
      <c r="KUV12" s="62"/>
      <c r="KUW12" s="62"/>
      <c r="KUX12" s="62"/>
      <c r="KUY12" s="62"/>
      <c r="KUZ12" s="62"/>
      <c r="KVA12" s="62"/>
      <c r="KVB12" s="62"/>
      <c r="KVC12" s="62"/>
      <c r="KVD12" s="62"/>
      <c r="KVE12" s="62"/>
      <c r="KVF12" s="62"/>
      <c r="KVG12" s="62"/>
      <c r="KVH12" s="62"/>
      <c r="KVI12" s="62"/>
      <c r="KVJ12" s="62"/>
      <c r="KVK12" s="62"/>
      <c r="KVL12" s="62"/>
      <c r="KVM12" s="62"/>
      <c r="KVN12" s="62"/>
      <c r="KVO12" s="62"/>
      <c r="KVP12" s="62"/>
      <c r="KVQ12" s="62"/>
      <c r="KVR12" s="62"/>
      <c r="KVS12" s="62"/>
      <c r="KVT12" s="62"/>
      <c r="KVU12" s="62"/>
      <c r="KVV12" s="62"/>
      <c r="KVW12" s="62"/>
      <c r="KVX12" s="62"/>
      <c r="KVY12" s="62"/>
      <c r="KVZ12" s="62"/>
      <c r="KWA12" s="62"/>
      <c r="KWB12" s="62"/>
      <c r="KWC12" s="62"/>
      <c r="KWD12" s="62"/>
      <c r="KWE12" s="62"/>
      <c r="KWF12" s="62"/>
      <c r="KWG12" s="62"/>
      <c r="KWH12" s="62"/>
      <c r="KWI12" s="62"/>
      <c r="KWJ12" s="62"/>
      <c r="KWK12" s="62"/>
      <c r="KWL12" s="62"/>
      <c r="KWM12" s="62"/>
      <c r="KWN12" s="62"/>
      <c r="KWO12" s="62"/>
      <c r="KWP12" s="62"/>
      <c r="KWQ12" s="62"/>
      <c r="KWR12" s="62"/>
      <c r="KWS12" s="62"/>
      <c r="KWT12" s="62"/>
      <c r="KWU12" s="62"/>
      <c r="KWV12" s="62"/>
      <c r="KWW12" s="62"/>
      <c r="KWX12" s="62"/>
      <c r="KWY12" s="62"/>
      <c r="KWZ12" s="62"/>
      <c r="KXA12" s="62"/>
      <c r="KXB12" s="62"/>
      <c r="KXC12" s="62"/>
      <c r="KXD12" s="62"/>
      <c r="KXE12" s="62"/>
      <c r="KXF12" s="62"/>
      <c r="KXG12" s="62"/>
      <c r="KXH12" s="62"/>
      <c r="KXI12" s="62"/>
      <c r="KXJ12" s="62"/>
      <c r="KXK12" s="62"/>
      <c r="KXL12" s="62"/>
      <c r="KXM12" s="62"/>
      <c r="KXN12" s="62"/>
      <c r="KXO12" s="62"/>
      <c r="KXP12" s="62"/>
      <c r="KXQ12" s="62"/>
      <c r="KXR12" s="62"/>
      <c r="KXS12" s="62"/>
      <c r="KXT12" s="62"/>
      <c r="KXU12" s="62"/>
      <c r="KXV12" s="62"/>
      <c r="KXW12" s="62"/>
      <c r="KXX12" s="62"/>
      <c r="KXY12" s="62"/>
      <c r="KXZ12" s="62"/>
      <c r="KYA12" s="62"/>
      <c r="KYB12" s="62"/>
      <c r="KYC12" s="62"/>
      <c r="KYD12" s="62"/>
      <c r="KYE12" s="62"/>
      <c r="KYF12" s="62"/>
      <c r="KYG12" s="62"/>
      <c r="KYH12" s="62"/>
      <c r="KYI12" s="62"/>
      <c r="KYJ12" s="62"/>
      <c r="KYK12" s="62"/>
      <c r="KYL12" s="62"/>
      <c r="KYM12" s="62"/>
      <c r="KYN12" s="62"/>
      <c r="KYO12" s="62"/>
      <c r="KYP12" s="62"/>
      <c r="KYQ12" s="62"/>
      <c r="KYR12" s="62"/>
      <c r="KYS12" s="62"/>
      <c r="KYT12" s="62"/>
      <c r="KYU12" s="62"/>
      <c r="KYV12" s="62"/>
      <c r="KYW12" s="62"/>
      <c r="KYX12" s="62"/>
      <c r="KYY12" s="62"/>
      <c r="KYZ12" s="62"/>
      <c r="KZA12" s="62"/>
      <c r="KZB12" s="62"/>
      <c r="KZC12" s="62"/>
      <c r="KZD12" s="62"/>
      <c r="KZE12" s="62"/>
      <c r="KZF12" s="62"/>
      <c r="KZG12" s="62"/>
      <c r="KZH12" s="62"/>
      <c r="KZI12" s="62"/>
      <c r="KZJ12" s="62"/>
      <c r="KZK12" s="62"/>
      <c r="KZL12" s="62"/>
      <c r="KZM12" s="62"/>
      <c r="KZN12" s="62"/>
      <c r="KZO12" s="62"/>
      <c r="KZP12" s="62"/>
      <c r="KZQ12" s="62"/>
      <c r="KZR12" s="62"/>
      <c r="KZS12" s="62"/>
      <c r="KZT12" s="62"/>
      <c r="KZU12" s="62"/>
      <c r="KZV12" s="62"/>
      <c r="KZW12" s="62"/>
      <c r="KZX12" s="62"/>
      <c r="KZY12" s="62"/>
      <c r="KZZ12" s="62"/>
      <c r="LAA12" s="62"/>
      <c r="LAB12" s="62"/>
      <c r="LAC12" s="62"/>
      <c r="LAD12" s="62"/>
      <c r="LAE12" s="62"/>
      <c r="LAF12" s="62"/>
      <c r="LAG12" s="62"/>
      <c r="LAH12" s="62"/>
      <c r="LAI12" s="62"/>
      <c r="LAJ12" s="62"/>
      <c r="LAK12" s="62"/>
      <c r="LAL12" s="62"/>
      <c r="LAM12" s="62"/>
      <c r="LAN12" s="62"/>
      <c r="LAO12" s="62"/>
      <c r="LAP12" s="62"/>
      <c r="LAQ12" s="62"/>
      <c r="LAR12" s="62"/>
      <c r="LAS12" s="62"/>
      <c r="LAT12" s="62"/>
      <c r="LAU12" s="62"/>
      <c r="LAV12" s="62"/>
      <c r="LAW12" s="62"/>
      <c r="LAX12" s="62"/>
      <c r="LAY12" s="62"/>
      <c r="LAZ12" s="62"/>
      <c r="LBA12" s="62"/>
      <c r="LBB12" s="62"/>
      <c r="LBC12" s="62"/>
      <c r="LBD12" s="62"/>
      <c r="LBE12" s="62"/>
      <c r="LBF12" s="62"/>
      <c r="LBG12" s="62"/>
      <c r="LBH12" s="62"/>
      <c r="LBI12" s="62"/>
      <c r="LBJ12" s="62"/>
      <c r="LBK12" s="62"/>
      <c r="LBL12" s="62"/>
      <c r="LBM12" s="62"/>
      <c r="LBN12" s="62"/>
      <c r="LBO12" s="62"/>
      <c r="LBP12" s="62"/>
      <c r="LBQ12" s="62"/>
      <c r="LBR12" s="62"/>
      <c r="LBS12" s="62"/>
      <c r="LBT12" s="62"/>
      <c r="LBU12" s="62"/>
      <c r="LBV12" s="62"/>
      <c r="LBW12" s="62"/>
      <c r="LBX12" s="62"/>
      <c r="LBY12" s="62"/>
      <c r="LBZ12" s="62"/>
      <c r="LCA12" s="62"/>
      <c r="LCB12" s="62"/>
      <c r="LCC12" s="62"/>
      <c r="LCD12" s="62"/>
      <c r="LCE12" s="62"/>
      <c r="LCF12" s="62"/>
      <c r="LCG12" s="62"/>
      <c r="LCH12" s="62"/>
      <c r="LCI12" s="62"/>
      <c r="LCJ12" s="62"/>
      <c r="LCK12" s="62"/>
      <c r="LCL12" s="62"/>
      <c r="LCM12" s="62"/>
      <c r="LCN12" s="62"/>
      <c r="LCO12" s="62"/>
      <c r="LCP12" s="62"/>
      <c r="LCQ12" s="62"/>
      <c r="LCR12" s="62"/>
      <c r="LCS12" s="62"/>
      <c r="LCT12" s="62"/>
      <c r="LCU12" s="62"/>
      <c r="LCV12" s="62"/>
      <c r="LCW12" s="62"/>
      <c r="LCX12" s="62"/>
      <c r="LCY12" s="62"/>
      <c r="LCZ12" s="62"/>
      <c r="LDA12" s="62"/>
      <c r="LDB12" s="62"/>
      <c r="LDC12" s="62"/>
      <c r="LDD12" s="62"/>
      <c r="LDE12" s="62"/>
      <c r="LDF12" s="62"/>
      <c r="LDG12" s="62"/>
      <c r="LDH12" s="62"/>
      <c r="LDI12" s="62"/>
      <c r="LDJ12" s="62"/>
      <c r="LDK12" s="62"/>
      <c r="LDL12" s="62"/>
      <c r="LDM12" s="62"/>
      <c r="LDN12" s="62"/>
      <c r="LDO12" s="62"/>
      <c r="LDP12" s="62"/>
      <c r="LDQ12" s="62"/>
      <c r="LDR12" s="62"/>
      <c r="LDS12" s="62"/>
      <c r="LDT12" s="62"/>
      <c r="LDU12" s="62"/>
      <c r="LDV12" s="62"/>
      <c r="LDW12" s="62"/>
      <c r="LDX12" s="62"/>
      <c r="LDY12" s="62"/>
      <c r="LDZ12" s="62"/>
      <c r="LEA12" s="62"/>
      <c r="LEB12" s="62"/>
      <c r="LEC12" s="62"/>
      <c r="LED12" s="62"/>
      <c r="LEE12" s="62"/>
      <c r="LEF12" s="62"/>
      <c r="LEG12" s="62"/>
      <c r="LEH12" s="62"/>
      <c r="LEI12" s="62"/>
      <c r="LEJ12" s="62"/>
      <c r="LEK12" s="62"/>
      <c r="LEL12" s="62"/>
      <c r="LEM12" s="62"/>
      <c r="LEN12" s="62"/>
      <c r="LEO12" s="62"/>
      <c r="LEP12" s="62"/>
      <c r="LEQ12" s="62"/>
      <c r="LER12" s="62"/>
      <c r="LES12" s="62"/>
      <c r="LET12" s="62"/>
      <c r="LEU12" s="62"/>
      <c r="LEV12" s="62"/>
      <c r="LEW12" s="62"/>
      <c r="LEX12" s="62"/>
      <c r="LEY12" s="62"/>
      <c r="LEZ12" s="62"/>
      <c r="LFA12" s="62"/>
      <c r="LFB12" s="62"/>
      <c r="LFC12" s="62"/>
      <c r="LFD12" s="62"/>
      <c r="LFE12" s="62"/>
      <c r="LFF12" s="62"/>
      <c r="LFG12" s="62"/>
      <c r="LFH12" s="62"/>
      <c r="LFI12" s="62"/>
      <c r="LFJ12" s="62"/>
      <c r="LFK12" s="62"/>
      <c r="LFL12" s="62"/>
      <c r="LFM12" s="62"/>
      <c r="LFN12" s="62"/>
      <c r="LFO12" s="62"/>
      <c r="LFP12" s="62"/>
      <c r="LFQ12" s="62"/>
      <c r="LFR12" s="62"/>
      <c r="LFS12" s="62"/>
      <c r="LFT12" s="62"/>
      <c r="LFU12" s="62"/>
      <c r="LFV12" s="62"/>
      <c r="LFW12" s="62"/>
      <c r="LFX12" s="62"/>
      <c r="LFY12" s="62"/>
      <c r="LFZ12" s="62"/>
      <c r="LGA12" s="62"/>
      <c r="LGB12" s="62"/>
      <c r="LGC12" s="62"/>
      <c r="LGD12" s="62"/>
      <c r="LGE12" s="62"/>
      <c r="LGF12" s="62"/>
      <c r="LGG12" s="62"/>
      <c r="LGH12" s="62"/>
      <c r="LGI12" s="62"/>
      <c r="LGJ12" s="62"/>
      <c r="LGK12" s="62"/>
      <c r="LGL12" s="62"/>
      <c r="LGM12" s="62"/>
      <c r="LGN12" s="62"/>
      <c r="LGO12" s="62"/>
      <c r="LGP12" s="62"/>
      <c r="LGQ12" s="62"/>
      <c r="LGR12" s="62"/>
      <c r="LGS12" s="62"/>
      <c r="LGT12" s="62"/>
      <c r="LGU12" s="62"/>
      <c r="LGV12" s="62"/>
      <c r="LGW12" s="62"/>
      <c r="LGX12" s="62"/>
      <c r="LGY12" s="62"/>
      <c r="LGZ12" s="62"/>
      <c r="LHA12" s="62"/>
      <c r="LHB12" s="62"/>
      <c r="LHC12" s="62"/>
      <c r="LHD12" s="62"/>
      <c r="LHE12" s="62"/>
      <c r="LHF12" s="62"/>
      <c r="LHG12" s="62"/>
      <c r="LHH12" s="62"/>
      <c r="LHI12" s="62"/>
      <c r="LHJ12" s="62"/>
      <c r="LHK12" s="62"/>
      <c r="LHL12" s="62"/>
      <c r="LHM12" s="62"/>
      <c r="LHN12" s="62"/>
      <c r="LHO12" s="62"/>
      <c r="LHP12" s="62"/>
      <c r="LHQ12" s="62"/>
      <c r="LHR12" s="62"/>
      <c r="LHS12" s="62"/>
      <c r="LHT12" s="62"/>
      <c r="LHU12" s="62"/>
      <c r="LHV12" s="62"/>
      <c r="LHW12" s="62"/>
      <c r="LHX12" s="62"/>
      <c r="LHY12" s="62"/>
      <c r="LHZ12" s="62"/>
      <c r="LIA12" s="62"/>
      <c r="LIB12" s="62"/>
      <c r="LIC12" s="62"/>
      <c r="LID12" s="62"/>
      <c r="LIE12" s="62"/>
      <c r="LIF12" s="62"/>
      <c r="LIG12" s="62"/>
      <c r="LIH12" s="62"/>
      <c r="LII12" s="62"/>
      <c r="LIJ12" s="62"/>
      <c r="LIK12" s="62"/>
      <c r="LIL12" s="62"/>
      <c r="LIM12" s="62"/>
      <c r="LIN12" s="62"/>
      <c r="LIO12" s="62"/>
      <c r="LIP12" s="62"/>
      <c r="LIQ12" s="62"/>
      <c r="LIR12" s="62"/>
      <c r="LIS12" s="62"/>
      <c r="LIT12" s="62"/>
      <c r="LIU12" s="62"/>
      <c r="LIV12" s="62"/>
      <c r="LIW12" s="62"/>
      <c r="LIX12" s="62"/>
      <c r="LIY12" s="62"/>
      <c r="LIZ12" s="62"/>
      <c r="LJA12" s="62"/>
      <c r="LJB12" s="62"/>
      <c r="LJC12" s="62"/>
      <c r="LJD12" s="62"/>
      <c r="LJE12" s="62"/>
      <c r="LJF12" s="62"/>
      <c r="LJG12" s="62"/>
      <c r="LJH12" s="62"/>
      <c r="LJI12" s="62"/>
      <c r="LJJ12" s="62"/>
      <c r="LJK12" s="62"/>
      <c r="LJL12" s="62"/>
      <c r="LJM12" s="62"/>
      <c r="LJN12" s="62"/>
      <c r="LJO12" s="62"/>
      <c r="LJP12" s="62"/>
      <c r="LJQ12" s="62"/>
      <c r="LJR12" s="62"/>
      <c r="LJS12" s="62"/>
      <c r="LJT12" s="62"/>
      <c r="LJU12" s="62"/>
      <c r="LJV12" s="62"/>
      <c r="LJW12" s="62"/>
      <c r="LJX12" s="62"/>
      <c r="LJY12" s="62"/>
      <c r="LJZ12" s="62"/>
      <c r="LKA12" s="62"/>
      <c r="LKB12" s="62"/>
      <c r="LKC12" s="62"/>
      <c r="LKD12" s="62"/>
      <c r="LKE12" s="62"/>
      <c r="LKF12" s="62"/>
      <c r="LKG12" s="62"/>
      <c r="LKH12" s="62"/>
      <c r="LKI12" s="62"/>
      <c r="LKJ12" s="62"/>
      <c r="LKK12" s="62"/>
      <c r="LKL12" s="62"/>
      <c r="LKM12" s="62"/>
      <c r="LKN12" s="62"/>
      <c r="LKO12" s="62"/>
      <c r="LKP12" s="62"/>
      <c r="LKQ12" s="62"/>
      <c r="LKR12" s="62"/>
      <c r="LKS12" s="62"/>
      <c r="LKT12" s="62"/>
      <c r="LKU12" s="62"/>
      <c r="LKV12" s="62"/>
      <c r="LKW12" s="62"/>
      <c r="LKX12" s="62"/>
      <c r="LKY12" s="62"/>
      <c r="LKZ12" s="62"/>
      <c r="LLA12" s="62"/>
      <c r="LLB12" s="62"/>
      <c r="LLC12" s="62"/>
      <c r="LLD12" s="62"/>
      <c r="LLE12" s="62"/>
      <c r="LLF12" s="62"/>
      <c r="LLG12" s="62"/>
      <c r="LLH12" s="62"/>
      <c r="LLI12" s="62"/>
      <c r="LLJ12" s="62"/>
      <c r="LLK12" s="62"/>
      <c r="LLL12" s="62"/>
      <c r="LLM12" s="62"/>
      <c r="LLN12" s="62"/>
      <c r="LLO12" s="62"/>
      <c r="LLP12" s="62"/>
      <c r="LLQ12" s="62"/>
      <c r="LLR12" s="62"/>
      <c r="LLS12" s="62"/>
      <c r="LLT12" s="62"/>
      <c r="LLU12" s="62"/>
      <c r="LLV12" s="62"/>
      <c r="LLW12" s="62"/>
      <c r="LLX12" s="62"/>
      <c r="LLY12" s="62"/>
      <c r="LLZ12" s="62"/>
      <c r="LMA12" s="62"/>
      <c r="LMB12" s="62"/>
      <c r="LMC12" s="62"/>
      <c r="LMD12" s="62"/>
      <c r="LME12" s="62"/>
      <c r="LMF12" s="62"/>
      <c r="LMG12" s="62"/>
      <c r="LMH12" s="62"/>
      <c r="LMI12" s="62"/>
      <c r="LMJ12" s="62"/>
      <c r="LMK12" s="62"/>
      <c r="LML12" s="62"/>
      <c r="LMM12" s="62"/>
      <c r="LMN12" s="62"/>
      <c r="LMO12" s="62"/>
      <c r="LMP12" s="62"/>
      <c r="LMQ12" s="62"/>
      <c r="LMR12" s="62"/>
      <c r="LMS12" s="62"/>
      <c r="LMT12" s="62"/>
      <c r="LMU12" s="62"/>
      <c r="LMV12" s="62"/>
      <c r="LMW12" s="62"/>
      <c r="LMX12" s="62"/>
      <c r="LMY12" s="62"/>
      <c r="LMZ12" s="62"/>
      <c r="LNA12" s="62"/>
      <c r="LNB12" s="62"/>
      <c r="LNC12" s="62"/>
      <c r="LND12" s="62"/>
      <c r="LNE12" s="62"/>
      <c r="LNF12" s="62"/>
      <c r="LNG12" s="62"/>
      <c r="LNH12" s="62"/>
      <c r="LNI12" s="62"/>
      <c r="LNJ12" s="62"/>
      <c r="LNK12" s="62"/>
      <c r="LNL12" s="62"/>
      <c r="LNM12" s="62"/>
      <c r="LNN12" s="62"/>
      <c r="LNO12" s="62"/>
      <c r="LNP12" s="62"/>
      <c r="LNQ12" s="62"/>
      <c r="LNR12" s="62"/>
      <c r="LNS12" s="62"/>
      <c r="LNT12" s="62"/>
      <c r="LNU12" s="62"/>
      <c r="LNV12" s="62"/>
      <c r="LNW12" s="62"/>
      <c r="LNX12" s="62"/>
      <c r="LNY12" s="62"/>
      <c r="LNZ12" s="62"/>
      <c r="LOA12" s="62"/>
      <c r="LOB12" s="62"/>
      <c r="LOC12" s="62"/>
      <c r="LOD12" s="62"/>
      <c r="LOE12" s="62"/>
      <c r="LOF12" s="62"/>
      <c r="LOG12" s="62"/>
      <c r="LOH12" s="62"/>
      <c r="LOI12" s="62"/>
      <c r="LOJ12" s="62"/>
      <c r="LOK12" s="62"/>
      <c r="LOL12" s="62"/>
      <c r="LOM12" s="62"/>
      <c r="LON12" s="62"/>
      <c r="LOO12" s="62"/>
      <c r="LOP12" s="62"/>
      <c r="LOQ12" s="62"/>
      <c r="LOR12" s="62"/>
      <c r="LOS12" s="62"/>
      <c r="LOT12" s="62"/>
      <c r="LOU12" s="62"/>
      <c r="LOV12" s="62"/>
      <c r="LOW12" s="62"/>
      <c r="LOX12" s="62"/>
      <c r="LOY12" s="62"/>
      <c r="LOZ12" s="62"/>
      <c r="LPA12" s="62"/>
      <c r="LPB12" s="62"/>
      <c r="LPC12" s="62"/>
      <c r="LPD12" s="62"/>
      <c r="LPE12" s="62"/>
      <c r="LPF12" s="62"/>
      <c r="LPG12" s="62"/>
      <c r="LPH12" s="62"/>
      <c r="LPI12" s="62"/>
      <c r="LPJ12" s="62"/>
      <c r="LPK12" s="62"/>
      <c r="LPL12" s="62"/>
      <c r="LPM12" s="62"/>
      <c r="LPN12" s="62"/>
      <c r="LPO12" s="62"/>
      <c r="LPP12" s="62"/>
      <c r="LPQ12" s="62"/>
      <c r="LPR12" s="62"/>
      <c r="LPS12" s="62"/>
      <c r="LPT12" s="62"/>
      <c r="LPU12" s="62"/>
      <c r="LPV12" s="62"/>
      <c r="LPW12" s="62"/>
      <c r="LPX12" s="62"/>
      <c r="LPY12" s="62"/>
      <c r="LPZ12" s="62"/>
      <c r="LQA12" s="62"/>
      <c r="LQB12" s="62"/>
      <c r="LQC12" s="62"/>
      <c r="LQD12" s="62"/>
      <c r="LQE12" s="62"/>
      <c r="LQF12" s="62"/>
      <c r="LQG12" s="62"/>
      <c r="LQH12" s="62"/>
      <c r="LQI12" s="62"/>
      <c r="LQJ12" s="62"/>
      <c r="LQK12" s="62"/>
      <c r="LQL12" s="62"/>
      <c r="LQM12" s="62"/>
      <c r="LQN12" s="62"/>
      <c r="LQO12" s="62"/>
      <c r="LQP12" s="62"/>
      <c r="LQQ12" s="62"/>
      <c r="LQR12" s="62"/>
      <c r="LQS12" s="62"/>
      <c r="LQT12" s="62"/>
      <c r="LQU12" s="62"/>
      <c r="LQV12" s="62"/>
      <c r="LQW12" s="62"/>
      <c r="LQX12" s="62"/>
      <c r="LQY12" s="62"/>
      <c r="LQZ12" s="62"/>
      <c r="LRA12" s="62"/>
      <c r="LRB12" s="62"/>
      <c r="LRC12" s="62"/>
      <c r="LRD12" s="62"/>
      <c r="LRE12" s="62"/>
      <c r="LRF12" s="62"/>
      <c r="LRG12" s="62"/>
      <c r="LRH12" s="62"/>
      <c r="LRI12" s="62"/>
      <c r="LRJ12" s="62"/>
      <c r="LRK12" s="62"/>
      <c r="LRL12" s="62"/>
      <c r="LRM12" s="62"/>
      <c r="LRN12" s="62"/>
      <c r="LRO12" s="62"/>
      <c r="LRP12" s="62"/>
      <c r="LRQ12" s="62"/>
      <c r="LRR12" s="62"/>
      <c r="LRS12" s="62"/>
      <c r="LRT12" s="62"/>
      <c r="LRU12" s="62"/>
      <c r="LRV12" s="62"/>
      <c r="LRW12" s="62"/>
      <c r="LRX12" s="62"/>
      <c r="LRY12" s="62"/>
      <c r="LRZ12" s="62"/>
      <c r="LSA12" s="62"/>
      <c r="LSB12" s="62"/>
      <c r="LSC12" s="62"/>
      <c r="LSD12" s="62"/>
      <c r="LSE12" s="62"/>
      <c r="LSF12" s="62"/>
      <c r="LSG12" s="62"/>
      <c r="LSH12" s="62"/>
      <c r="LSI12" s="62"/>
      <c r="LSJ12" s="62"/>
      <c r="LSK12" s="62"/>
      <c r="LSL12" s="62"/>
      <c r="LSM12" s="62"/>
      <c r="LSN12" s="62"/>
      <c r="LSO12" s="62"/>
      <c r="LSP12" s="62"/>
      <c r="LSQ12" s="62"/>
      <c r="LSR12" s="62"/>
      <c r="LSS12" s="62"/>
      <c r="LST12" s="62"/>
      <c r="LSU12" s="62"/>
      <c r="LSV12" s="62"/>
      <c r="LSW12" s="62"/>
      <c r="LSX12" s="62"/>
      <c r="LSY12" s="62"/>
      <c r="LSZ12" s="62"/>
      <c r="LTA12" s="62"/>
      <c r="LTB12" s="62"/>
      <c r="LTC12" s="62"/>
      <c r="LTD12" s="62"/>
      <c r="LTE12" s="62"/>
      <c r="LTF12" s="62"/>
      <c r="LTG12" s="62"/>
      <c r="LTH12" s="62"/>
      <c r="LTI12" s="62"/>
      <c r="LTJ12" s="62"/>
      <c r="LTK12" s="62"/>
      <c r="LTL12" s="62"/>
      <c r="LTM12" s="62"/>
      <c r="LTN12" s="62"/>
      <c r="LTO12" s="62"/>
      <c r="LTP12" s="62"/>
      <c r="LTQ12" s="62"/>
      <c r="LTR12" s="62"/>
      <c r="LTS12" s="62"/>
      <c r="LTT12" s="62"/>
      <c r="LTU12" s="62"/>
      <c r="LTV12" s="62"/>
      <c r="LTW12" s="62"/>
      <c r="LTX12" s="62"/>
      <c r="LTY12" s="62"/>
      <c r="LTZ12" s="62"/>
      <c r="LUA12" s="62"/>
      <c r="LUB12" s="62"/>
      <c r="LUC12" s="62"/>
      <c r="LUD12" s="62"/>
      <c r="LUE12" s="62"/>
      <c r="LUF12" s="62"/>
      <c r="LUG12" s="62"/>
      <c r="LUH12" s="62"/>
      <c r="LUI12" s="62"/>
      <c r="LUJ12" s="62"/>
      <c r="LUK12" s="62"/>
      <c r="LUL12" s="62"/>
      <c r="LUM12" s="62"/>
      <c r="LUN12" s="62"/>
      <c r="LUO12" s="62"/>
      <c r="LUP12" s="62"/>
      <c r="LUQ12" s="62"/>
      <c r="LUR12" s="62"/>
      <c r="LUS12" s="62"/>
      <c r="LUT12" s="62"/>
      <c r="LUU12" s="62"/>
      <c r="LUV12" s="62"/>
      <c r="LUW12" s="62"/>
      <c r="LUX12" s="62"/>
      <c r="LUY12" s="62"/>
      <c r="LUZ12" s="62"/>
      <c r="LVA12" s="62"/>
      <c r="LVB12" s="62"/>
      <c r="LVC12" s="62"/>
      <c r="LVD12" s="62"/>
      <c r="LVE12" s="62"/>
      <c r="LVF12" s="62"/>
      <c r="LVG12" s="62"/>
      <c r="LVH12" s="62"/>
      <c r="LVI12" s="62"/>
      <c r="LVJ12" s="62"/>
      <c r="LVK12" s="62"/>
      <c r="LVL12" s="62"/>
      <c r="LVM12" s="62"/>
      <c r="LVN12" s="62"/>
      <c r="LVO12" s="62"/>
      <c r="LVP12" s="62"/>
      <c r="LVQ12" s="62"/>
      <c r="LVR12" s="62"/>
      <c r="LVS12" s="62"/>
      <c r="LVT12" s="62"/>
      <c r="LVU12" s="62"/>
      <c r="LVV12" s="62"/>
      <c r="LVW12" s="62"/>
      <c r="LVX12" s="62"/>
      <c r="LVY12" s="62"/>
      <c r="LVZ12" s="62"/>
      <c r="LWA12" s="62"/>
      <c r="LWB12" s="62"/>
      <c r="LWC12" s="62"/>
      <c r="LWD12" s="62"/>
      <c r="LWE12" s="62"/>
      <c r="LWF12" s="62"/>
      <c r="LWG12" s="62"/>
      <c r="LWH12" s="62"/>
      <c r="LWI12" s="62"/>
      <c r="LWJ12" s="62"/>
      <c r="LWK12" s="62"/>
      <c r="LWL12" s="62"/>
      <c r="LWM12" s="62"/>
      <c r="LWN12" s="62"/>
      <c r="LWO12" s="62"/>
      <c r="LWP12" s="62"/>
      <c r="LWQ12" s="62"/>
      <c r="LWR12" s="62"/>
      <c r="LWS12" s="62"/>
      <c r="LWT12" s="62"/>
      <c r="LWU12" s="62"/>
      <c r="LWV12" s="62"/>
      <c r="LWW12" s="62"/>
      <c r="LWX12" s="62"/>
      <c r="LWY12" s="62"/>
      <c r="LWZ12" s="62"/>
      <c r="LXA12" s="62"/>
      <c r="LXB12" s="62"/>
      <c r="LXC12" s="62"/>
      <c r="LXD12" s="62"/>
      <c r="LXE12" s="62"/>
      <c r="LXF12" s="62"/>
      <c r="LXG12" s="62"/>
      <c r="LXH12" s="62"/>
      <c r="LXI12" s="62"/>
      <c r="LXJ12" s="62"/>
      <c r="LXK12" s="62"/>
      <c r="LXL12" s="62"/>
      <c r="LXM12" s="62"/>
      <c r="LXN12" s="62"/>
      <c r="LXO12" s="62"/>
      <c r="LXP12" s="62"/>
      <c r="LXQ12" s="62"/>
      <c r="LXR12" s="62"/>
      <c r="LXS12" s="62"/>
      <c r="LXT12" s="62"/>
      <c r="LXU12" s="62"/>
      <c r="LXV12" s="62"/>
      <c r="LXW12" s="62"/>
      <c r="LXX12" s="62"/>
      <c r="LXY12" s="62"/>
      <c r="LXZ12" s="62"/>
      <c r="LYA12" s="62"/>
      <c r="LYB12" s="62"/>
      <c r="LYC12" s="62"/>
      <c r="LYD12" s="62"/>
      <c r="LYE12" s="62"/>
      <c r="LYF12" s="62"/>
      <c r="LYG12" s="62"/>
      <c r="LYH12" s="62"/>
      <c r="LYI12" s="62"/>
      <c r="LYJ12" s="62"/>
      <c r="LYK12" s="62"/>
      <c r="LYL12" s="62"/>
      <c r="LYM12" s="62"/>
      <c r="LYN12" s="62"/>
      <c r="LYO12" s="62"/>
      <c r="LYP12" s="62"/>
      <c r="LYQ12" s="62"/>
      <c r="LYR12" s="62"/>
      <c r="LYS12" s="62"/>
      <c r="LYT12" s="62"/>
      <c r="LYU12" s="62"/>
      <c r="LYV12" s="62"/>
      <c r="LYW12" s="62"/>
      <c r="LYX12" s="62"/>
      <c r="LYY12" s="62"/>
      <c r="LYZ12" s="62"/>
      <c r="LZA12" s="62"/>
      <c r="LZB12" s="62"/>
      <c r="LZC12" s="62"/>
      <c r="LZD12" s="62"/>
      <c r="LZE12" s="62"/>
      <c r="LZF12" s="62"/>
      <c r="LZG12" s="62"/>
      <c r="LZH12" s="62"/>
      <c r="LZI12" s="62"/>
      <c r="LZJ12" s="62"/>
      <c r="LZK12" s="62"/>
      <c r="LZL12" s="62"/>
      <c r="LZM12" s="62"/>
      <c r="LZN12" s="62"/>
      <c r="LZO12" s="62"/>
      <c r="LZP12" s="62"/>
      <c r="LZQ12" s="62"/>
      <c r="LZR12" s="62"/>
      <c r="LZS12" s="62"/>
      <c r="LZT12" s="62"/>
      <c r="LZU12" s="62"/>
      <c r="LZV12" s="62"/>
      <c r="LZW12" s="62"/>
      <c r="LZX12" s="62"/>
      <c r="LZY12" s="62"/>
      <c r="LZZ12" s="62"/>
      <c r="MAA12" s="62"/>
      <c r="MAB12" s="62"/>
      <c r="MAC12" s="62"/>
      <c r="MAD12" s="62"/>
      <c r="MAE12" s="62"/>
      <c r="MAF12" s="62"/>
      <c r="MAG12" s="62"/>
      <c r="MAH12" s="62"/>
      <c r="MAI12" s="62"/>
      <c r="MAJ12" s="62"/>
      <c r="MAK12" s="62"/>
      <c r="MAL12" s="62"/>
      <c r="MAM12" s="62"/>
      <c r="MAN12" s="62"/>
      <c r="MAO12" s="62"/>
      <c r="MAP12" s="62"/>
      <c r="MAQ12" s="62"/>
      <c r="MAR12" s="62"/>
      <c r="MAS12" s="62"/>
      <c r="MAT12" s="62"/>
      <c r="MAU12" s="62"/>
      <c r="MAV12" s="62"/>
      <c r="MAW12" s="62"/>
      <c r="MAX12" s="62"/>
      <c r="MAY12" s="62"/>
      <c r="MAZ12" s="62"/>
      <c r="MBA12" s="62"/>
      <c r="MBB12" s="62"/>
      <c r="MBC12" s="62"/>
      <c r="MBD12" s="62"/>
      <c r="MBE12" s="62"/>
      <c r="MBF12" s="62"/>
      <c r="MBG12" s="62"/>
      <c r="MBH12" s="62"/>
      <c r="MBI12" s="62"/>
      <c r="MBJ12" s="62"/>
      <c r="MBK12" s="62"/>
      <c r="MBL12" s="62"/>
      <c r="MBM12" s="62"/>
      <c r="MBN12" s="62"/>
      <c r="MBO12" s="62"/>
      <c r="MBP12" s="62"/>
      <c r="MBQ12" s="62"/>
      <c r="MBR12" s="62"/>
      <c r="MBS12" s="62"/>
      <c r="MBT12" s="62"/>
      <c r="MBU12" s="62"/>
      <c r="MBV12" s="62"/>
      <c r="MBW12" s="62"/>
      <c r="MBX12" s="62"/>
      <c r="MBY12" s="62"/>
      <c r="MBZ12" s="62"/>
      <c r="MCA12" s="62"/>
      <c r="MCB12" s="62"/>
      <c r="MCC12" s="62"/>
      <c r="MCD12" s="62"/>
      <c r="MCE12" s="62"/>
      <c r="MCF12" s="62"/>
      <c r="MCG12" s="62"/>
      <c r="MCH12" s="62"/>
      <c r="MCI12" s="62"/>
      <c r="MCJ12" s="62"/>
      <c r="MCK12" s="62"/>
      <c r="MCL12" s="62"/>
      <c r="MCM12" s="62"/>
      <c r="MCN12" s="62"/>
      <c r="MCO12" s="62"/>
      <c r="MCP12" s="62"/>
      <c r="MCQ12" s="62"/>
      <c r="MCR12" s="62"/>
      <c r="MCS12" s="62"/>
      <c r="MCT12" s="62"/>
      <c r="MCU12" s="62"/>
      <c r="MCV12" s="62"/>
      <c r="MCW12" s="62"/>
      <c r="MCX12" s="62"/>
      <c r="MCY12" s="62"/>
      <c r="MCZ12" s="62"/>
      <c r="MDA12" s="62"/>
      <c r="MDB12" s="62"/>
      <c r="MDC12" s="62"/>
      <c r="MDD12" s="62"/>
      <c r="MDE12" s="62"/>
      <c r="MDF12" s="62"/>
      <c r="MDG12" s="62"/>
      <c r="MDH12" s="62"/>
      <c r="MDI12" s="62"/>
      <c r="MDJ12" s="62"/>
      <c r="MDK12" s="62"/>
      <c r="MDL12" s="62"/>
      <c r="MDM12" s="62"/>
      <c r="MDN12" s="62"/>
      <c r="MDO12" s="62"/>
      <c r="MDP12" s="62"/>
      <c r="MDQ12" s="62"/>
      <c r="MDR12" s="62"/>
      <c r="MDS12" s="62"/>
      <c r="MDT12" s="62"/>
      <c r="MDU12" s="62"/>
      <c r="MDV12" s="62"/>
      <c r="MDW12" s="62"/>
      <c r="MDX12" s="62"/>
      <c r="MDY12" s="62"/>
      <c r="MDZ12" s="62"/>
      <c r="MEA12" s="62"/>
      <c r="MEB12" s="62"/>
      <c r="MEC12" s="62"/>
      <c r="MED12" s="62"/>
      <c r="MEE12" s="62"/>
      <c r="MEF12" s="62"/>
      <c r="MEG12" s="62"/>
      <c r="MEH12" s="62"/>
      <c r="MEI12" s="62"/>
      <c r="MEJ12" s="62"/>
      <c r="MEK12" s="62"/>
      <c r="MEL12" s="62"/>
      <c r="MEM12" s="62"/>
      <c r="MEN12" s="62"/>
      <c r="MEO12" s="62"/>
      <c r="MEP12" s="62"/>
      <c r="MEQ12" s="62"/>
      <c r="MER12" s="62"/>
      <c r="MES12" s="62"/>
      <c r="MET12" s="62"/>
      <c r="MEU12" s="62"/>
      <c r="MEV12" s="62"/>
      <c r="MEW12" s="62"/>
      <c r="MEX12" s="62"/>
      <c r="MEY12" s="62"/>
      <c r="MEZ12" s="62"/>
      <c r="MFA12" s="62"/>
      <c r="MFB12" s="62"/>
      <c r="MFC12" s="62"/>
      <c r="MFD12" s="62"/>
      <c r="MFE12" s="62"/>
      <c r="MFF12" s="62"/>
      <c r="MFG12" s="62"/>
      <c r="MFH12" s="62"/>
      <c r="MFI12" s="62"/>
      <c r="MFJ12" s="62"/>
      <c r="MFK12" s="62"/>
      <c r="MFL12" s="62"/>
      <c r="MFM12" s="62"/>
      <c r="MFN12" s="62"/>
      <c r="MFO12" s="62"/>
      <c r="MFP12" s="62"/>
      <c r="MFQ12" s="62"/>
      <c r="MFR12" s="62"/>
      <c r="MFS12" s="62"/>
      <c r="MFT12" s="62"/>
      <c r="MFU12" s="62"/>
      <c r="MFV12" s="62"/>
      <c r="MFW12" s="62"/>
      <c r="MFX12" s="62"/>
      <c r="MFY12" s="62"/>
      <c r="MFZ12" s="62"/>
      <c r="MGA12" s="62"/>
      <c r="MGB12" s="62"/>
      <c r="MGC12" s="62"/>
      <c r="MGD12" s="62"/>
      <c r="MGE12" s="62"/>
      <c r="MGF12" s="62"/>
      <c r="MGG12" s="62"/>
      <c r="MGH12" s="62"/>
      <c r="MGI12" s="62"/>
      <c r="MGJ12" s="62"/>
      <c r="MGK12" s="62"/>
      <c r="MGL12" s="62"/>
      <c r="MGM12" s="62"/>
      <c r="MGN12" s="62"/>
      <c r="MGO12" s="62"/>
      <c r="MGP12" s="62"/>
      <c r="MGQ12" s="62"/>
      <c r="MGR12" s="62"/>
      <c r="MGS12" s="62"/>
      <c r="MGT12" s="62"/>
      <c r="MGU12" s="62"/>
      <c r="MGV12" s="62"/>
      <c r="MGW12" s="62"/>
      <c r="MGX12" s="62"/>
      <c r="MGY12" s="62"/>
      <c r="MGZ12" s="62"/>
      <c r="MHA12" s="62"/>
      <c r="MHB12" s="62"/>
      <c r="MHC12" s="62"/>
      <c r="MHD12" s="62"/>
      <c r="MHE12" s="62"/>
      <c r="MHF12" s="62"/>
      <c r="MHG12" s="62"/>
      <c r="MHH12" s="62"/>
      <c r="MHI12" s="62"/>
      <c r="MHJ12" s="62"/>
      <c r="MHK12" s="62"/>
      <c r="MHL12" s="62"/>
      <c r="MHM12" s="62"/>
      <c r="MHN12" s="62"/>
      <c r="MHO12" s="62"/>
      <c r="MHP12" s="62"/>
      <c r="MHQ12" s="62"/>
      <c r="MHR12" s="62"/>
      <c r="MHS12" s="62"/>
      <c r="MHT12" s="62"/>
      <c r="MHU12" s="62"/>
      <c r="MHV12" s="62"/>
      <c r="MHW12" s="62"/>
      <c r="MHX12" s="62"/>
      <c r="MHY12" s="62"/>
      <c r="MHZ12" s="62"/>
      <c r="MIA12" s="62"/>
      <c r="MIB12" s="62"/>
      <c r="MIC12" s="62"/>
      <c r="MID12" s="62"/>
      <c r="MIE12" s="62"/>
      <c r="MIF12" s="62"/>
      <c r="MIG12" s="62"/>
      <c r="MIH12" s="62"/>
      <c r="MII12" s="62"/>
      <c r="MIJ12" s="62"/>
      <c r="MIK12" s="62"/>
      <c r="MIL12" s="62"/>
      <c r="MIM12" s="62"/>
      <c r="MIN12" s="62"/>
      <c r="MIO12" s="62"/>
      <c r="MIP12" s="62"/>
      <c r="MIQ12" s="62"/>
      <c r="MIR12" s="62"/>
      <c r="MIS12" s="62"/>
      <c r="MIT12" s="62"/>
      <c r="MIU12" s="62"/>
      <c r="MIV12" s="62"/>
      <c r="MIW12" s="62"/>
      <c r="MIX12" s="62"/>
      <c r="MIY12" s="62"/>
      <c r="MIZ12" s="62"/>
      <c r="MJA12" s="62"/>
      <c r="MJB12" s="62"/>
      <c r="MJC12" s="62"/>
      <c r="MJD12" s="62"/>
      <c r="MJE12" s="62"/>
      <c r="MJF12" s="62"/>
      <c r="MJG12" s="62"/>
      <c r="MJH12" s="62"/>
      <c r="MJI12" s="62"/>
      <c r="MJJ12" s="62"/>
      <c r="MJK12" s="62"/>
      <c r="MJL12" s="62"/>
      <c r="MJM12" s="62"/>
      <c r="MJN12" s="62"/>
      <c r="MJO12" s="62"/>
      <c r="MJP12" s="62"/>
      <c r="MJQ12" s="62"/>
      <c r="MJR12" s="62"/>
      <c r="MJS12" s="62"/>
      <c r="MJT12" s="62"/>
      <c r="MJU12" s="62"/>
      <c r="MJV12" s="62"/>
      <c r="MJW12" s="62"/>
      <c r="MJX12" s="62"/>
      <c r="MJY12" s="62"/>
      <c r="MJZ12" s="62"/>
      <c r="MKA12" s="62"/>
      <c r="MKB12" s="62"/>
      <c r="MKC12" s="62"/>
      <c r="MKD12" s="62"/>
      <c r="MKE12" s="62"/>
      <c r="MKF12" s="62"/>
      <c r="MKG12" s="62"/>
      <c r="MKH12" s="62"/>
      <c r="MKI12" s="62"/>
      <c r="MKJ12" s="62"/>
      <c r="MKK12" s="62"/>
      <c r="MKL12" s="62"/>
      <c r="MKM12" s="62"/>
      <c r="MKN12" s="62"/>
      <c r="MKO12" s="62"/>
      <c r="MKP12" s="62"/>
      <c r="MKQ12" s="62"/>
      <c r="MKR12" s="62"/>
      <c r="MKS12" s="62"/>
      <c r="MKT12" s="62"/>
      <c r="MKU12" s="62"/>
      <c r="MKV12" s="62"/>
      <c r="MKW12" s="62"/>
      <c r="MKX12" s="62"/>
      <c r="MKY12" s="62"/>
      <c r="MKZ12" s="62"/>
      <c r="MLA12" s="62"/>
      <c r="MLB12" s="62"/>
      <c r="MLC12" s="62"/>
      <c r="MLD12" s="62"/>
      <c r="MLE12" s="62"/>
      <c r="MLF12" s="62"/>
      <c r="MLG12" s="62"/>
      <c r="MLH12" s="62"/>
      <c r="MLI12" s="62"/>
      <c r="MLJ12" s="62"/>
      <c r="MLK12" s="62"/>
      <c r="MLL12" s="62"/>
      <c r="MLM12" s="62"/>
      <c r="MLN12" s="62"/>
      <c r="MLO12" s="62"/>
      <c r="MLP12" s="62"/>
      <c r="MLQ12" s="62"/>
      <c r="MLR12" s="62"/>
      <c r="MLS12" s="62"/>
      <c r="MLT12" s="62"/>
      <c r="MLU12" s="62"/>
      <c r="MLV12" s="62"/>
      <c r="MLW12" s="62"/>
      <c r="MLX12" s="62"/>
      <c r="MLY12" s="62"/>
      <c r="MLZ12" s="62"/>
      <c r="MMA12" s="62"/>
      <c r="MMB12" s="62"/>
      <c r="MMC12" s="62"/>
      <c r="MMD12" s="62"/>
      <c r="MME12" s="62"/>
      <c r="MMF12" s="62"/>
      <c r="MMG12" s="62"/>
      <c r="MMH12" s="62"/>
      <c r="MMI12" s="62"/>
      <c r="MMJ12" s="62"/>
      <c r="MMK12" s="62"/>
      <c r="MML12" s="62"/>
      <c r="MMM12" s="62"/>
      <c r="MMN12" s="62"/>
      <c r="MMO12" s="62"/>
      <c r="MMP12" s="62"/>
      <c r="MMQ12" s="62"/>
      <c r="MMR12" s="62"/>
      <c r="MMS12" s="62"/>
      <c r="MMT12" s="62"/>
      <c r="MMU12" s="62"/>
      <c r="MMV12" s="62"/>
      <c r="MMW12" s="62"/>
      <c r="MMX12" s="62"/>
      <c r="MMY12" s="62"/>
      <c r="MMZ12" s="62"/>
      <c r="MNA12" s="62"/>
      <c r="MNB12" s="62"/>
      <c r="MNC12" s="62"/>
      <c r="MND12" s="62"/>
      <c r="MNE12" s="62"/>
      <c r="MNF12" s="62"/>
      <c r="MNG12" s="62"/>
      <c r="MNH12" s="62"/>
      <c r="MNI12" s="62"/>
      <c r="MNJ12" s="62"/>
      <c r="MNK12" s="62"/>
      <c r="MNL12" s="62"/>
      <c r="MNM12" s="62"/>
      <c r="MNN12" s="62"/>
      <c r="MNO12" s="62"/>
      <c r="MNP12" s="62"/>
      <c r="MNQ12" s="62"/>
      <c r="MNR12" s="62"/>
      <c r="MNS12" s="62"/>
      <c r="MNT12" s="62"/>
      <c r="MNU12" s="62"/>
      <c r="MNV12" s="62"/>
      <c r="MNW12" s="62"/>
      <c r="MNX12" s="62"/>
      <c r="MNY12" s="62"/>
      <c r="MNZ12" s="62"/>
      <c r="MOA12" s="62"/>
      <c r="MOB12" s="62"/>
      <c r="MOC12" s="62"/>
      <c r="MOD12" s="62"/>
      <c r="MOE12" s="62"/>
      <c r="MOF12" s="62"/>
      <c r="MOG12" s="62"/>
      <c r="MOH12" s="62"/>
      <c r="MOI12" s="62"/>
      <c r="MOJ12" s="62"/>
      <c r="MOK12" s="62"/>
      <c r="MOL12" s="62"/>
      <c r="MOM12" s="62"/>
      <c r="MON12" s="62"/>
      <c r="MOO12" s="62"/>
      <c r="MOP12" s="62"/>
      <c r="MOQ12" s="62"/>
      <c r="MOR12" s="62"/>
      <c r="MOS12" s="62"/>
      <c r="MOT12" s="62"/>
      <c r="MOU12" s="62"/>
      <c r="MOV12" s="62"/>
      <c r="MOW12" s="62"/>
      <c r="MOX12" s="62"/>
      <c r="MOY12" s="62"/>
      <c r="MOZ12" s="62"/>
      <c r="MPA12" s="62"/>
      <c r="MPB12" s="62"/>
      <c r="MPC12" s="62"/>
      <c r="MPD12" s="62"/>
      <c r="MPE12" s="62"/>
      <c r="MPF12" s="62"/>
      <c r="MPG12" s="62"/>
      <c r="MPH12" s="62"/>
      <c r="MPI12" s="62"/>
      <c r="MPJ12" s="62"/>
      <c r="MPK12" s="62"/>
      <c r="MPL12" s="62"/>
      <c r="MPM12" s="62"/>
      <c r="MPN12" s="62"/>
      <c r="MPO12" s="62"/>
      <c r="MPP12" s="62"/>
      <c r="MPQ12" s="62"/>
      <c r="MPR12" s="62"/>
      <c r="MPS12" s="62"/>
      <c r="MPT12" s="62"/>
      <c r="MPU12" s="62"/>
      <c r="MPV12" s="62"/>
      <c r="MPW12" s="62"/>
      <c r="MPX12" s="62"/>
      <c r="MPY12" s="62"/>
      <c r="MPZ12" s="62"/>
      <c r="MQA12" s="62"/>
      <c r="MQB12" s="62"/>
      <c r="MQC12" s="62"/>
      <c r="MQD12" s="62"/>
      <c r="MQE12" s="62"/>
      <c r="MQF12" s="62"/>
      <c r="MQG12" s="62"/>
      <c r="MQH12" s="62"/>
      <c r="MQI12" s="62"/>
      <c r="MQJ12" s="62"/>
      <c r="MQK12" s="62"/>
      <c r="MQL12" s="62"/>
      <c r="MQM12" s="62"/>
      <c r="MQN12" s="62"/>
      <c r="MQO12" s="62"/>
      <c r="MQP12" s="62"/>
      <c r="MQQ12" s="62"/>
      <c r="MQR12" s="62"/>
      <c r="MQS12" s="62"/>
      <c r="MQT12" s="62"/>
      <c r="MQU12" s="62"/>
      <c r="MQV12" s="62"/>
      <c r="MQW12" s="62"/>
      <c r="MQX12" s="62"/>
      <c r="MQY12" s="62"/>
      <c r="MQZ12" s="62"/>
      <c r="MRA12" s="62"/>
      <c r="MRB12" s="62"/>
      <c r="MRC12" s="62"/>
      <c r="MRD12" s="62"/>
      <c r="MRE12" s="62"/>
      <c r="MRF12" s="62"/>
      <c r="MRG12" s="62"/>
      <c r="MRH12" s="62"/>
      <c r="MRI12" s="62"/>
      <c r="MRJ12" s="62"/>
      <c r="MRK12" s="62"/>
      <c r="MRL12" s="62"/>
      <c r="MRM12" s="62"/>
      <c r="MRN12" s="62"/>
      <c r="MRO12" s="62"/>
      <c r="MRP12" s="62"/>
      <c r="MRQ12" s="62"/>
      <c r="MRR12" s="62"/>
      <c r="MRS12" s="62"/>
      <c r="MRT12" s="62"/>
      <c r="MRU12" s="62"/>
      <c r="MRV12" s="62"/>
      <c r="MRW12" s="62"/>
      <c r="MRX12" s="62"/>
      <c r="MRY12" s="62"/>
      <c r="MRZ12" s="62"/>
      <c r="MSA12" s="62"/>
      <c r="MSB12" s="62"/>
      <c r="MSC12" s="62"/>
      <c r="MSD12" s="62"/>
      <c r="MSE12" s="62"/>
      <c r="MSF12" s="62"/>
      <c r="MSG12" s="62"/>
      <c r="MSH12" s="62"/>
      <c r="MSI12" s="62"/>
      <c r="MSJ12" s="62"/>
      <c r="MSK12" s="62"/>
      <c r="MSL12" s="62"/>
      <c r="MSM12" s="62"/>
      <c r="MSN12" s="62"/>
      <c r="MSO12" s="62"/>
      <c r="MSP12" s="62"/>
      <c r="MSQ12" s="62"/>
      <c r="MSR12" s="62"/>
      <c r="MSS12" s="62"/>
      <c r="MST12" s="62"/>
      <c r="MSU12" s="62"/>
      <c r="MSV12" s="62"/>
      <c r="MSW12" s="62"/>
      <c r="MSX12" s="62"/>
      <c r="MSY12" s="62"/>
      <c r="MSZ12" s="62"/>
      <c r="MTA12" s="62"/>
      <c r="MTB12" s="62"/>
      <c r="MTC12" s="62"/>
      <c r="MTD12" s="62"/>
      <c r="MTE12" s="62"/>
      <c r="MTF12" s="62"/>
      <c r="MTG12" s="62"/>
      <c r="MTH12" s="62"/>
      <c r="MTI12" s="62"/>
      <c r="MTJ12" s="62"/>
      <c r="MTK12" s="62"/>
      <c r="MTL12" s="62"/>
      <c r="MTM12" s="62"/>
      <c r="MTN12" s="62"/>
      <c r="MTO12" s="62"/>
      <c r="MTP12" s="62"/>
      <c r="MTQ12" s="62"/>
      <c r="MTR12" s="62"/>
      <c r="MTS12" s="62"/>
      <c r="MTT12" s="62"/>
      <c r="MTU12" s="62"/>
      <c r="MTV12" s="62"/>
      <c r="MTW12" s="62"/>
      <c r="MTX12" s="62"/>
      <c r="MTY12" s="62"/>
      <c r="MTZ12" s="62"/>
      <c r="MUA12" s="62"/>
      <c r="MUB12" s="62"/>
      <c r="MUC12" s="62"/>
      <c r="MUD12" s="62"/>
      <c r="MUE12" s="62"/>
      <c r="MUF12" s="62"/>
      <c r="MUG12" s="62"/>
      <c r="MUH12" s="62"/>
      <c r="MUI12" s="62"/>
      <c r="MUJ12" s="62"/>
      <c r="MUK12" s="62"/>
      <c r="MUL12" s="62"/>
      <c r="MUM12" s="62"/>
      <c r="MUN12" s="62"/>
      <c r="MUO12" s="62"/>
      <c r="MUP12" s="62"/>
      <c r="MUQ12" s="62"/>
      <c r="MUR12" s="62"/>
      <c r="MUS12" s="62"/>
      <c r="MUT12" s="62"/>
      <c r="MUU12" s="62"/>
      <c r="MUV12" s="62"/>
      <c r="MUW12" s="62"/>
      <c r="MUX12" s="62"/>
      <c r="MUY12" s="62"/>
      <c r="MUZ12" s="62"/>
      <c r="MVA12" s="62"/>
      <c r="MVB12" s="62"/>
      <c r="MVC12" s="62"/>
      <c r="MVD12" s="62"/>
      <c r="MVE12" s="62"/>
      <c r="MVF12" s="62"/>
      <c r="MVG12" s="62"/>
      <c r="MVH12" s="62"/>
      <c r="MVI12" s="62"/>
      <c r="MVJ12" s="62"/>
      <c r="MVK12" s="62"/>
      <c r="MVL12" s="62"/>
      <c r="MVM12" s="62"/>
      <c r="MVN12" s="62"/>
      <c r="MVO12" s="62"/>
      <c r="MVP12" s="62"/>
      <c r="MVQ12" s="62"/>
      <c r="MVR12" s="62"/>
      <c r="MVS12" s="62"/>
      <c r="MVT12" s="62"/>
      <c r="MVU12" s="62"/>
      <c r="MVV12" s="62"/>
      <c r="MVW12" s="62"/>
      <c r="MVX12" s="62"/>
      <c r="MVY12" s="62"/>
      <c r="MVZ12" s="62"/>
      <c r="MWA12" s="62"/>
      <c r="MWB12" s="62"/>
      <c r="MWC12" s="62"/>
      <c r="MWD12" s="62"/>
      <c r="MWE12" s="62"/>
      <c r="MWF12" s="62"/>
      <c r="MWG12" s="62"/>
      <c r="MWH12" s="62"/>
      <c r="MWI12" s="62"/>
      <c r="MWJ12" s="62"/>
      <c r="MWK12" s="62"/>
      <c r="MWL12" s="62"/>
      <c r="MWM12" s="62"/>
      <c r="MWN12" s="62"/>
      <c r="MWO12" s="62"/>
      <c r="MWP12" s="62"/>
      <c r="MWQ12" s="62"/>
      <c r="MWR12" s="62"/>
      <c r="MWS12" s="62"/>
      <c r="MWT12" s="62"/>
      <c r="MWU12" s="62"/>
      <c r="MWV12" s="62"/>
      <c r="MWW12" s="62"/>
      <c r="MWX12" s="62"/>
      <c r="MWY12" s="62"/>
      <c r="MWZ12" s="62"/>
      <c r="MXA12" s="62"/>
      <c r="MXB12" s="62"/>
      <c r="MXC12" s="62"/>
      <c r="MXD12" s="62"/>
      <c r="MXE12" s="62"/>
      <c r="MXF12" s="62"/>
      <c r="MXG12" s="62"/>
      <c r="MXH12" s="62"/>
      <c r="MXI12" s="62"/>
      <c r="MXJ12" s="62"/>
      <c r="MXK12" s="62"/>
      <c r="MXL12" s="62"/>
      <c r="MXM12" s="62"/>
      <c r="MXN12" s="62"/>
      <c r="MXO12" s="62"/>
      <c r="MXP12" s="62"/>
      <c r="MXQ12" s="62"/>
      <c r="MXR12" s="62"/>
      <c r="MXS12" s="62"/>
      <c r="MXT12" s="62"/>
      <c r="MXU12" s="62"/>
      <c r="MXV12" s="62"/>
      <c r="MXW12" s="62"/>
      <c r="MXX12" s="62"/>
      <c r="MXY12" s="62"/>
      <c r="MXZ12" s="62"/>
      <c r="MYA12" s="62"/>
      <c r="MYB12" s="62"/>
      <c r="MYC12" s="62"/>
      <c r="MYD12" s="62"/>
      <c r="MYE12" s="62"/>
      <c r="MYF12" s="62"/>
      <c r="MYG12" s="62"/>
      <c r="MYH12" s="62"/>
      <c r="MYI12" s="62"/>
      <c r="MYJ12" s="62"/>
      <c r="MYK12" s="62"/>
      <c r="MYL12" s="62"/>
      <c r="MYM12" s="62"/>
      <c r="MYN12" s="62"/>
      <c r="MYO12" s="62"/>
      <c r="MYP12" s="62"/>
      <c r="MYQ12" s="62"/>
      <c r="MYR12" s="62"/>
      <c r="MYS12" s="62"/>
      <c r="MYT12" s="62"/>
      <c r="MYU12" s="62"/>
      <c r="MYV12" s="62"/>
      <c r="MYW12" s="62"/>
      <c r="MYX12" s="62"/>
      <c r="MYY12" s="62"/>
      <c r="MYZ12" s="62"/>
      <c r="MZA12" s="62"/>
      <c r="MZB12" s="62"/>
      <c r="MZC12" s="62"/>
      <c r="MZD12" s="62"/>
      <c r="MZE12" s="62"/>
      <c r="MZF12" s="62"/>
      <c r="MZG12" s="62"/>
      <c r="MZH12" s="62"/>
      <c r="MZI12" s="62"/>
      <c r="MZJ12" s="62"/>
      <c r="MZK12" s="62"/>
      <c r="MZL12" s="62"/>
      <c r="MZM12" s="62"/>
      <c r="MZN12" s="62"/>
      <c r="MZO12" s="62"/>
      <c r="MZP12" s="62"/>
      <c r="MZQ12" s="62"/>
      <c r="MZR12" s="62"/>
      <c r="MZS12" s="62"/>
      <c r="MZT12" s="62"/>
      <c r="MZU12" s="62"/>
      <c r="MZV12" s="62"/>
      <c r="MZW12" s="62"/>
      <c r="MZX12" s="62"/>
      <c r="MZY12" s="62"/>
      <c r="MZZ12" s="62"/>
      <c r="NAA12" s="62"/>
      <c r="NAB12" s="62"/>
      <c r="NAC12" s="62"/>
      <c r="NAD12" s="62"/>
      <c r="NAE12" s="62"/>
      <c r="NAF12" s="62"/>
      <c r="NAG12" s="62"/>
      <c r="NAH12" s="62"/>
      <c r="NAI12" s="62"/>
      <c r="NAJ12" s="62"/>
      <c r="NAK12" s="62"/>
      <c r="NAL12" s="62"/>
      <c r="NAM12" s="62"/>
      <c r="NAN12" s="62"/>
      <c r="NAO12" s="62"/>
      <c r="NAP12" s="62"/>
      <c r="NAQ12" s="62"/>
      <c r="NAR12" s="62"/>
      <c r="NAS12" s="62"/>
      <c r="NAT12" s="62"/>
      <c r="NAU12" s="62"/>
      <c r="NAV12" s="62"/>
      <c r="NAW12" s="62"/>
      <c r="NAX12" s="62"/>
      <c r="NAY12" s="62"/>
      <c r="NAZ12" s="62"/>
      <c r="NBA12" s="62"/>
      <c r="NBB12" s="62"/>
      <c r="NBC12" s="62"/>
      <c r="NBD12" s="62"/>
      <c r="NBE12" s="62"/>
      <c r="NBF12" s="62"/>
      <c r="NBG12" s="62"/>
      <c r="NBH12" s="62"/>
      <c r="NBI12" s="62"/>
      <c r="NBJ12" s="62"/>
      <c r="NBK12" s="62"/>
      <c r="NBL12" s="62"/>
      <c r="NBM12" s="62"/>
      <c r="NBN12" s="62"/>
      <c r="NBO12" s="62"/>
      <c r="NBP12" s="62"/>
      <c r="NBQ12" s="62"/>
      <c r="NBR12" s="62"/>
      <c r="NBS12" s="62"/>
      <c r="NBT12" s="62"/>
      <c r="NBU12" s="62"/>
      <c r="NBV12" s="62"/>
      <c r="NBW12" s="62"/>
      <c r="NBX12" s="62"/>
      <c r="NBY12" s="62"/>
      <c r="NBZ12" s="62"/>
      <c r="NCA12" s="62"/>
      <c r="NCB12" s="62"/>
      <c r="NCC12" s="62"/>
      <c r="NCD12" s="62"/>
      <c r="NCE12" s="62"/>
      <c r="NCF12" s="62"/>
      <c r="NCG12" s="62"/>
      <c r="NCH12" s="62"/>
      <c r="NCI12" s="62"/>
      <c r="NCJ12" s="62"/>
      <c r="NCK12" s="62"/>
      <c r="NCL12" s="62"/>
      <c r="NCM12" s="62"/>
      <c r="NCN12" s="62"/>
      <c r="NCO12" s="62"/>
      <c r="NCP12" s="62"/>
      <c r="NCQ12" s="62"/>
      <c r="NCR12" s="62"/>
      <c r="NCS12" s="62"/>
      <c r="NCT12" s="62"/>
      <c r="NCU12" s="62"/>
      <c r="NCV12" s="62"/>
      <c r="NCW12" s="62"/>
      <c r="NCX12" s="62"/>
      <c r="NCY12" s="62"/>
      <c r="NCZ12" s="62"/>
      <c r="NDA12" s="62"/>
      <c r="NDB12" s="62"/>
      <c r="NDC12" s="62"/>
      <c r="NDD12" s="62"/>
      <c r="NDE12" s="62"/>
      <c r="NDF12" s="62"/>
      <c r="NDG12" s="62"/>
      <c r="NDH12" s="62"/>
      <c r="NDI12" s="62"/>
      <c r="NDJ12" s="62"/>
      <c r="NDK12" s="62"/>
      <c r="NDL12" s="62"/>
      <c r="NDM12" s="62"/>
      <c r="NDN12" s="62"/>
      <c r="NDO12" s="62"/>
      <c r="NDP12" s="62"/>
      <c r="NDQ12" s="62"/>
      <c r="NDR12" s="62"/>
      <c r="NDS12" s="62"/>
      <c r="NDT12" s="62"/>
      <c r="NDU12" s="62"/>
      <c r="NDV12" s="62"/>
      <c r="NDW12" s="62"/>
      <c r="NDX12" s="62"/>
      <c r="NDY12" s="62"/>
      <c r="NDZ12" s="62"/>
      <c r="NEA12" s="62"/>
      <c r="NEB12" s="62"/>
      <c r="NEC12" s="62"/>
      <c r="NED12" s="62"/>
      <c r="NEE12" s="62"/>
      <c r="NEF12" s="62"/>
      <c r="NEG12" s="62"/>
      <c r="NEH12" s="62"/>
      <c r="NEI12" s="62"/>
      <c r="NEJ12" s="62"/>
      <c r="NEK12" s="62"/>
      <c r="NEL12" s="62"/>
      <c r="NEM12" s="62"/>
      <c r="NEN12" s="62"/>
      <c r="NEO12" s="62"/>
      <c r="NEP12" s="62"/>
      <c r="NEQ12" s="62"/>
      <c r="NER12" s="62"/>
      <c r="NES12" s="62"/>
      <c r="NET12" s="62"/>
      <c r="NEU12" s="62"/>
      <c r="NEV12" s="62"/>
      <c r="NEW12" s="62"/>
      <c r="NEX12" s="62"/>
      <c r="NEY12" s="62"/>
      <c r="NEZ12" s="62"/>
      <c r="NFA12" s="62"/>
      <c r="NFB12" s="62"/>
      <c r="NFC12" s="62"/>
      <c r="NFD12" s="62"/>
      <c r="NFE12" s="62"/>
      <c r="NFF12" s="62"/>
      <c r="NFG12" s="62"/>
      <c r="NFH12" s="62"/>
      <c r="NFI12" s="62"/>
      <c r="NFJ12" s="62"/>
      <c r="NFK12" s="62"/>
      <c r="NFL12" s="62"/>
      <c r="NFM12" s="62"/>
      <c r="NFN12" s="62"/>
      <c r="NFO12" s="62"/>
      <c r="NFP12" s="62"/>
      <c r="NFQ12" s="62"/>
      <c r="NFR12" s="62"/>
      <c r="NFS12" s="62"/>
      <c r="NFT12" s="62"/>
      <c r="NFU12" s="62"/>
      <c r="NFV12" s="62"/>
      <c r="NFW12" s="62"/>
      <c r="NFX12" s="62"/>
      <c r="NFY12" s="62"/>
      <c r="NFZ12" s="62"/>
      <c r="NGA12" s="62"/>
      <c r="NGB12" s="62"/>
      <c r="NGC12" s="62"/>
      <c r="NGD12" s="62"/>
      <c r="NGE12" s="62"/>
      <c r="NGF12" s="62"/>
      <c r="NGG12" s="62"/>
      <c r="NGH12" s="62"/>
      <c r="NGI12" s="62"/>
      <c r="NGJ12" s="62"/>
      <c r="NGK12" s="62"/>
      <c r="NGL12" s="62"/>
      <c r="NGM12" s="62"/>
      <c r="NGN12" s="62"/>
      <c r="NGO12" s="62"/>
      <c r="NGP12" s="62"/>
      <c r="NGQ12" s="62"/>
      <c r="NGR12" s="62"/>
      <c r="NGS12" s="62"/>
      <c r="NGT12" s="62"/>
      <c r="NGU12" s="62"/>
      <c r="NGV12" s="62"/>
      <c r="NGW12" s="62"/>
      <c r="NGX12" s="62"/>
      <c r="NGY12" s="62"/>
      <c r="NGZ12" s="62"/>
      <c r="NHA12" s="62"/>
      <c r="NHB12" s="62"/>
      <c r="NHC12" s="62"/>
      <c r="NHD12" s="62"/>
      <c r="NHE12" s="62"/>
      <c r="NHF12" s="62"/>
      <c r="NHG12" s="62"/>
      <c r="NHH12" s="62"/>
      <c r="NHI12" s="62"/>
      <c r="NHJ12" s="62"/>
      <c r="NHK12" s="62"/>
      <c r="NHL12" s="62"/>
      <c r="NHM12" s="62"/>
      <c r="NHN12" s="62"/>
      <c r="NHO12" s="62"/>
      <c r="NHP12" s="62"/>
      <c r="NHQ12" s="62"/>
      <c r="NHR12" s="62"/>
      <c r="NHS12" s="62"/>
      <c r="NHT12" s="62"/>
      <c r="NHU12" s="62"/>
      <c r="NHV12" s="62"/>
      <c r="NHW12" s="62"/>
      <c r="NHX12" s="62"/>
      <c r="NHY12" s="62"/>
      <c r="NHZ12" s="62"/>
      <c r="NIA12" s="62"/>
      <c r="NIB12" s="62"/>
      <c r="NIC12" s="62"/>
      <c r="NID12" s="62"/>
      <c r="NIE12" s="62"/>
      <c r="NIF12" s="62"/>
      <c r="NIG12" s="62"/>
      <c r="NIH12" s="62"/>
      <c r="NII12" s="62"/>
      <c r="NIJ12" s="62"/>
      <c r="NIK12" s="62"/>
      <c r="NIL12" s="62"/>
      <c r="NIM12" s="62"/>
      <c r="NIN12" s="62"/>
      <c r="NIO12" s="62"/>
      <c r="NIP12" s="62"/>
      <c r="NIQ12" s="62"/>
      <c r="NIR12" s="62"/>
      <c r="NIS12" s="62"/>
      <c r="NIT12" s="62"/>
      <c r="NIU12" s="62"/>
      <c r="NIV12" s="62"/>
      <c r="NIW12" s="62"/>
      <c r="NIX12" s="62"/>
      <c r="NIY12" s="62"/>
      <c r="NIZ12" s="62"/>
      <c r="NJA12" s="62"/>
      <c r="NJB12" s="62"/>
      <c r="NJC12" s="62"/>
      <c r="NJD12" s="62"/>
      <c r="NJE12" s="62"/>
      <c r="NJF12" s="62"/>
      <c r="NJG12" s="62"/>
      <c r="NJH12" s="62"/>
      <c r="NJI12" s="62"/>
      <c r="NJJ12" s="62"/>
      <c r="NJK12" s="62"/>
      <c r="NJL12" s="62"/>
      <c r="NJM12" s="62"/>
      <c r="NJN12" s="62"/>
      <c r="NJO12" s="62"/>
      <c r="NJP12" s="62"/>
      <c r="NJQ12" s="62"/>
      <c r="NJR12" s="62"/>
      <c r="NJS12" s="62"/>
      <c r="NJT12" s="62"/>
      <c r="NJU12" s="62"/>
      <c r="NJV12" s="62"/>
      <c r="NJW12" s="62"/>
      <c r="NJX12" s="62"/>
      <c r="NJY12" s="62"/>
      <c r="NJZ12" s="62"/>
      <c r="NKA12" s="62"/>
      <c r="NKB12" s="62"/>
      <c r="NKC12" s="62"/>
      <c r="NKD12" s="62"/>
      <c r="NKE12" s="62"/>
      <c r="NKF12" s="62"/>
      <c r="NKG12" s="62"/>
      <c r="NKH12" s="62"/>
      <c r="NKI12" s="62"/>
      <c r="NKJ12" s="62"/>
      <c r="NKK12" s="62"/>
      <c r="NKL12" s="62"/>
      <c r="NKM12" s="62"/>
      <c r="NKN12" s="62"/>
      <c r="NKO12" s="62"/>
      <c r="NKP12" s="62"/>
      <c r="NKQ12" s="62"/>
      <c r="NKR12" s="62"/>
      <c r="NKS12" s="62"/>
      <c r="NKT12" s="62"/>
      <c r="NKU12" s="62"/>
      <c r="NKV12" s="62"/>
      <c r="NKW12" s="62"/>
      <c r="NKX12" s="62"/>
      <c r="NKY12" s="62"/>
      <c r="NKZ12" s="62"/>
      <c r="NLA12" s="62"/>
      <c r="NLB12" s="62"/>
      <c r="NLC12" s="62"/>
      <c r="NLD12" s="62"/>
      <c r="NLE12" s="62"/>
      <c r="NLF12" s="62"/>
      <c r="NLG12" s="62"/>
      <c r="NLH12" s="62"/>
      <c r="NLI12" s="62"/>
      <c r="NLJ12" s="62"/>
      <c r="NLK12" s="62"/>
      <c r="NLL12" s="62"/>
      <c r="NLM12" s="62"/>
      <c r="NLN12" s="62"/>
      <c r="NLO12" s="62"/>
      <c r="NLP12" s="62"/>
      <c r="NLQ12" s="62"/>
      <c r="NLR12" s="62"/>
      <c r="NLS12" s="62"/>
      <c r="NLT12" s="62"/>
      <c r="NLU12" s="62"/>
      <c r="NLV12" s="62"/>
      <c r="NLW12" s="62"/>
      <c r="NLX12" s="62"/>
      <c r="NLY12" s="62"/>
      <c r="NLZ12" s="62"/>
      <c r="NMA12" s="62"/>
      <c r="NMB12" s="62"/>
      <c r="NMC12" s="62"/>
      <c r="NMD12" s="62"/>
      <c r="NME12" s="62"/>
      <c r="NMF12" s="62"/>
      <c r="NMG12" s="62"/>
      <c r="NMH12" s="62"/>
      <c r="NMI12" s="62"/>
      <c r="NMJ12" s="62"/>
      <c r="NMK12" s="62"/>
      <c r="NML12" s="62"/>
      <c r="NMM12" s="62"/>
      <c r="NMN12" s="62"/>
      <c r="NMO12" s="62"/>
      <c r="NMP12" s="62"/>
      <c r="NMQ12" s="62"/>
      <c r="NMR12" s="62"/>
      <c r="NMS12" s="62"/>
      <c r="NMT12" s="62"/>
      <c r="NMU12" s="62"/>
      <c r="NMV12" s="62"/>
      <c r="NMW12" s="62"/>
      <c r="NMX12" s="62"/>
      <c r="NMY12" s="62"/>
      <c r="NMZ12" s="62"/>
      <c r="NNA12" s="62"/>
      <c r="NNB12" s="62"/>
      <c r="NNC12" s="62"/>
      <c r="NND12" s="62"/>
      <c r="NNE12" s="62"/>
      <c r="NNF12" s="62"/>
      <c r="NNG12" s="62"/>
      <c r="NNH12" s="62"/>
      <c r="NNI12" s="62"/>
      <c r="NNJ12" s="62"/>
      <c r="NNK12" s="62"/>
      <c r="NNL12" s="62"/>
      <c r="NNM12" s="62"/>
      <c r="NNN12" s="62"/>
      <c r="NNO12" s="62"/>
      <c r="NNP12" s="62"/>
      <c r="NNQ12" s="62"/>
      <c r="NNR12" s="62"/>
      <c r="NNS12" s="62"/>
      <c r="NNT12" s="62"/>
      <c r="NNU12" s="62"/>
      <c r="NNV12" s="62"/>
      <c r="NNW12" s="62"/>
      <c r="NNX12" s="62"/>
      <c r="NNY12" s="62"/>
      <c r="NNZ12" s="62"/>
      <c r="NOA12" s="62"/>
      <c r="NOB12" s="62"/>
      <c r="NOC12" s="62"/>
      <c r="NOD12" s="62"/>
      <c r="NOE12" s="62"/>
      <c r="NOF12" s="62"/>
      <c r="NOG12" s="62"/>
      <c r="NOH12" s="62"/>
      <c r="NOI12" s="62"/>
      <c r="NOJ12" s="62"/>
      <c r="NOK12" s="62"/>
      <c r="NOL12" s="62"/>
      <c r="NOM12" s="62"/>
      <c r="NON12" s="62"/>
      <c r="NOO12" s="62"/>
      <c r="NOP12" s="62"/>
      <c r="NOQ12" s="62"/>
      <c r="NOR12" s="62"/>
      <c r="NOS12" s="62"/>
      <c r="NOT12" s="62"/>
      <c r="NOU12" s="62"/>
      <c r="NOV12" s="62"/>
      <c r="NOW12" s="62"/>
      <c r="NOX12" s="62"/>
      <c r="NOY12" s="62"/>
      <c r="NOZ12" s="62"/>
      <c r="NPA12" s="62"/>
      <c r="NPB12" s="62"/>
      <c r="NPC12" s="62"/>
      <c r="NPD12" s="62"/>
      <c r="NPE12" s="62"/>
      <c r="NPF12" s="62"/>
      <c r="NPG12" s="62"/>
      <c r="NPH12" s="62"/>
      <c r="NPI12" s="62"/>
      <c r="NPJ12" s="62"/>
      <c r="NPK12" s="62"/>
      <c r="NPL12" s="62"/>
      <c r="NPM12" s="62"/>
      <c r="NPN12" s="62"/>
      <c r="NPO12" s="62"/>
      <c r="NPP12" s="62"/>
      <c r="NPQ12" s="62"/>
      <c r="NPR12" s="62"/>
      <c r="NPS12" s="62"/>
      <c r="NPT12" s="62"/>
      <c r="NPU12" s="62"/>
      <c r="NPV12" s="62"/>
      <c r="NPW12" s="62"/>
      <c r="NPX12" s="62"/>
      <c r="NPY12" s="62"/>
      <c r="NPZ12" s="62"/>
      <c r="NQA12" s="62"/>
      <c r="NQB12" s="62"/>
      <c r="NQC12" s="62"/>
      <c r="NQD12" s="62"/>
      <c r="NQE12" s="62"/>
      <c r="NQF12" s="62"/>
      <c r="NQG12" s="62"/>
      <c r="NQH12" s="62"/>
      <c r="NQI12" s="62"/>
      <c r="NQJ12" s="62"/>
      <c r="NQK12" s="62"/>
      <c r="NQL12" s="62"/>
      <c r="NQM12" s="62"/>
      <c r="NQN12" s="62"/>
      <c r="NQO12" s="62"/>
      <c r="NQP12" s="62"/>
      <c r="NQQ12" s="62"/>
      <c r="NQR12" s="62"/>
      <c r="NQS12" s="62"/>
      <c r="NQT12" s="62"/>
      <c r="NQU12" s="62"/>
      <c r="NQV12" s="62"/>
      <c r="NQW12" s="62"/>
      <c r="NQX12" s="62"/>
      <c r="NQY12" s="62"/>
      <c r="NQZ12" s="62"/>
      <c r="NRA12" s="62"/>
      <c r="NRB12" s="62"/>
      <c r="NRC12" s="62"/>
      <c r="NRD12" s="62"/>
      <c r="NRE12" s="62"/>
      <c r="NRF12" s="62"/>
      <c r="NRG12" s="62"/>
      <c r="NRH12" s="62"/>
      <c r="NRI12" s="62"/>
      <c r="NRJ12" s="62"/>
      <c r="NRK12" s="62"/>
      <c r="NRL12" s="62"/>
      <c r="NRM12" s="62"/>
      <c r="NRN12" s="62"/>
      <c r="NRO12" s="62"/>
      <c r="NRP12" s="62"/>
      <c r="NRQ12" s="62"/>
      <c r="NRR12" s="62"/>
      <c r="NRS12" s="62"/>
      <c r="NRT12" s="62"/>
      <c r="NRU12" s="62"/>
      <c r="NRV12" s="62"/>
      <c r="NRW12" s="62"/>
      <c r="NRX12" s="62"/>
      <c r="NRY12" s="62"/>
      <c r="NRZ12" s="62"/>
      <c r="NSA12" s="62"/>
      <c r="NSB12" s="62"/>
      <c r="NSC12" s="62"/>
      <c r="NSD12" s="62"/>
      <c r="NSE12" s="62"/>
      <c r="NSF12" s="62"/>
      <c r="NSG12" s="62"/>
      <c r="NSH12" s="62"/>
      <c r="NSI12" s="62"/>
      <c r="NSJ12" s="62"/>
      <c r="NSK12" s="62"/>
      <c r="NSL12" s="62"/>
      <c r="NSM12" s="62"/>
      <c r="NSN12" s="62"/>
      <c r="NSO12" s="62"/>
      <c r="NSP12" s="62"/>
      <c r="NSQ12" s="62"/>
      <c r="NSR12" s="62"/>
      <c r="NSS12" s="62"/>
      <c r="NST12" s="62"/>
      <c r="NSU12" s="62"/>
      <c r="NSV12" s="62"/>
      <c r="NSW12" s="62"/>
      <c r="NSX12" s="62"/>
      <c r="NSY12" s="62"/>
      <c r="NSZ12" s="62"/>
      <c r="NTA12" s="62"/>
      <c r="NTB12" s="62"/>
      <c r="NTC12" s="62"/>
      <c r="NTD12" s="62"/>
      <c r="NTE12" s="62"/>
      <c r="NTF12" s="62"/>
      <c r="NTG12" s="62"/>
      <c r="NTH12" s="62"/>
      <c r="NTI12" s="62"/>
      <c r="NTJ12" s="62"/>
      <c r="NTK12" s="62"/>
      <c r="NTL12" s="62"/>
      <c r="NTM12" s="62"/>
      <c r="NTN12" s="62"/>
      <c r="NTO12" s="62"/>
      <c r="NTP12" s="62"/>
      <c r="NTQ12" s="62"/>
      <c r="NTR12" s="62"/>
      <c r="NTS12" s="62"/>
      <c r="NTT12" s="62"/>
      <c r="NTU12" s="62"/>
      <c r="NTV12" s="62"/>
      <c r="NTW12" s="62"/>
      <c r="NTX12" s="62"/>
      <c r="NTY12" s="62"/>
      <c r="NTZ12" s="62"/>
      <c r="NUA12" s="62"/>
      <c r="NUB12" s="62"/>
      <c r="NUC12" s="62"/>
      <c r="NUD12" s="62"/>
      <c r="NUE12" s="62"/>
      <c r="NUF12" s="62"/>
      <c r="NUG12" s="62"/>
      <c r="NUH12" s="62"/>
      <c r="NUI12" s="62"/>
      <c r="NUJ12" s="62"/>
      <c r="NUK12" s="62"/>
      <c r="NUL12" s="62"/>
      <c r="NUM12" s="62"/>
      <c r="NUN12" s="62"/>
      <c r="NUO12" s="62"/>
      <c r="NUP12" s="62"/>
      <c r="NUQ12" s="62"/>
      <c r="NUR12" s="62"/>
      <c r="NUS12" s="62"/>
      <c r="NUT12" s="62"/>
      <c r="NUU12" s="62"/>
      <c r="NUV12" s="62"/>
      <c r="NUW12" s="62"/>
      <c r="NUX12" s="62"/>
      <c r="NUY12" s="62"/>
      <c r="NUZ12" s="62"/>
      <c r="NVA12" s="62"/>
      <c r="NVB12" s="62"/>
      <c r="NVC12" s="62"/>
      <c r="NVD12" s="62"/>
      <c r="NVE12" s="62"/>
      <c r="NVF12" s="62"/>
      <c r="NVG12" s="62"/>
      <c r="NVH12" s="62"/>
      <c r="NVI12" s="62"/>
      <c r="NVJ12" s="62"/>
      <c r="NVK12" s="62"/>
      <c r="NVL12" s="62"/>
      <c r="NVM12" s="62"/>
      <c r="NVN12" s="62"/>
      <c r="NVO12" s="62"/>
      <c r="NVP12" s="62"/>
      <c r="NVQ12" s="62"/>
      <c r="NVR12" s="62"/>
      <c r="NVS12" s="62"/>
      <c r="NVT12" s="62"/>
      <c r="NVU12" s="62"/>
      <c r="NVV12" s="62"/>
      <c r="NVW12" s="62"/>
      <c r="NVX12" s="62"/>
      <c r="NVY12" s="62"/>
      <c r="NVZ12" s="62"/>
      <c r="NWA12" s="62"/>
      <c r="NWB12" s="62"/>
      <c r="NWC12" s="62"/>
      <c r="NWD12" s="62"/>
      <c r="NWE12" s="62"/>
      <c r="NWF12" s="62"/>
      <c r="NWG12" s="62"/>
      <c r="NWH12" s="62"/>
      <c r="NWI12" s="62"/>
      <c r="NWJ12" s="62"/>
      <c r="NWK12" s="62"/>
      <c r="NWL12" s="62"/>
      <c r="NWM12" s="62"/>
      <c r="NWN12" s="62"/>
      <c r="NWO12" s="62"/>
      <c r="NWP12" s="62"/>
      <c r="NWQ12" s="62"/>
      <c r="NWR12" s="62"/>
      <c r="NWS12" s="62"/>
      <c r="NWT12" s="62"/>
      <c r="NWU12" s="62"/>
      <c r="NWV12" s="62"/>
      <c r="NWW12" s="62"/>
      <c r="NWX12" s="62"/>
      <c r="NWY12" s="62"/>
      <c r="NWZ12" s="62"/>
      <c r="NXA12" s="62"/>
      <c r="NXB12" s="62"/>
      <c r="NXC12" s="62"/>
      <c r="NXD12" s="62"/>
      <c r="NXE12" s="62"/>
      <c r="NXF12" s="62"/>
      <c r="NXG12" s="62"/>
      <c r="NXH12" s="62"/>
      <c r="NXI12" s="62"/>
      <c r="NXJ12" s="62"/>
      <c r="NXK12" s="62"/>
      <c r="NXL12" s="62"/>
      <c r="NXM12" s="62"/>
      <c r="NXN12" s="62"/>
      <c r="NXO12" s="62"/>
      <c r="NXP12" s="62"/>
      <c r="NXQ12" s="62"/>
      <c r="NXR12" s="62"/>
      <c r="NXS12" s="62"/>
      <c r="NXT12" s="62"/>
      <c r="NXU12" s="62"/>
      <c r="NXV12" s="62"/>
      <c r="NXW12" s="62"/>
      <c r="NXX12" s="62"/>
      <c r="NXY12" s="62"/>
      <c r="NXZ12" s="62"/>
      <c r="NYA12" s="62"/>
      <c r="NYB12" s="62"/>
      <c r="NYC12" s="62"/>
      <c r="NYD12" s="62"/>
      <c r="NYE12" s="62"/>
      <c r="NYF12" s="62"/>
      <c r="NYG12" s="62"/>
      <c r="NYH12" s="62"/>
      <c r="NYI12" s="62"/>
      <c r="NYJ12" s="62"/>
      <c r="NYK12" s="62"/>
      <c r="NYL12" s="62"/>
      <c r="NYM12" s="62"/>
      <c r="NYN12" s="62"/>
      <c r="NYO12" s="62"/>
      <c r="NYP12" s="62"/>
      <c r="NYQ12" s="62"/>
      <c r="NYR12" s="62"/>
      <c r="NYS12" s="62"/>
      <c r="NYT12" s="62"/>
      <c r="NYU12" s="62"/>
      <c r="NYV12" s="62"/>
      <c r="NYW12" s="62"/>
      <c r="NYX12" s="62"/>
      <c r="NYY12" s="62"/>
      <c r="NYZ12" s="62"/>
      <c r="NZA12" s="62"/>
      <c r="NZB12" s="62"/>
      <c r="NZC12" s="62"/>
      <c r="NZD12" s="62"/>
      <c r="NZE12" s="62"/>
      <c r="NZF12" s="62"/>
      <c r="NZG12" s="62"/>
      <c r="NZH12" s="62"/>
      <c r="NZI12" s="62"/>
      <c r="NZJ12" s="62"/>
      <c r="NZK12" s="62"/>
      <c r="NZL12" s="62"/>
      <c r="NZM12" s="62"/>
      <c r="NZN12" s="62"/>
      <c r="NZO12" s="62"/>
      <c r="NZP12" s="62"/>
      <c r="NZQ12" s="62"/>
      <c r="NZR12" s="62"/>
      <c r="NZS12" s="62"/>
      <c r="NZT12" s="62"/>
      <c r="NZU12" s="62"/>
      <c r="NZV12" s="62"/>
      <c r="NZW12" s="62"/>
      <c r="NZX12" s="62"/>
      <c r="NZY12" s="62"/>
      <c r="NZZ12" s="62"/>
      <c r="OAA12" s="62"/>
      <c r="OAB12" s="62"/>
      <c r="OAC12" s="62"/>
      <c r="OAD12" s="62"/>
      <c r="OAE12" s="62"/>
      <c r="OAF12" s="62"/>
      <c r="OAG12" s="62"/>
      <c r="OAH12" s="62"/>
      <c r="OAI12" s="62"/>
      <c r="OAJ12" s="62"/>
      <c r="OAK12" s="62"/>
      <c r="OAL12" s="62"/>
      <c r="OAM12" s="62"/>
      <c r="OAN12" s="62"/>
      <c r="OAO12" s="62"/>
      <c r="OAP12" s="62"/>
      <c r="OAQ12" s="62"/>
      <c r="OAR12" s="62"/>
      <c r="OAS12" s="62"/>
      <c r="OAT12" s="62"/>
      <c r="OAU12" s="62"/>
      <c r="OAV12" s="62"/>
      <c r="OAW12" s="62"/>
      <c r="OAX12" s="62"/>
      <c r="OAY12" s="62"/>
      <c r="OAZ12" s="62"/>
      <c r="OBA12" s="62"/>
      <c r="OBB12" s="62"/>
      <c r="OBC12" s="62"/>
      <c r="OBD12" s="62"/>
      <c r="OBE12" s="62"/>
      <c r="OBF12" s="62"/>
      <c r="OBG12" s="62"/>
      <c r="OBH12" s="62"/>
      <c r="OBI12" s="62"/>
      <c r="OBJ12" s="62"/>
      <c r="OBK12" s="62"/>
      <c r="OBL12" s="62"/>
      <c r="OBM12" s="62"/>
      <c r="OBN12" s="62"/>
      <c r="OBO12" s="62"/>
      <c r="OBP12" s="62"/>
      <c r="OBQ12" s="62"/>
      <c r="OBR12" s="62"/>
      <c r="OBS12" s="62"/>
      <c r="OBT12" s="62"/>
      <c r="OBU12" s="62"/>
      <c r="OBV12" s="62"/>
      <c r="OBW12" s="62"/>
      <c r="OBX12" s="62"/>
      <c r="OBY12" s="62"/>
      <c r="OBZ12" s="62"/>
      <c r="OCA12" s="62"/>
      <c r="OCB12" s="62"/>
      <c r="OCC12" s="62"/>
      <c r="OCD12" s="62"/>
      <c r="OCE12" s="62"/>
      <c r="OCF12" s="62"/>
      <c r="OCG12" s="62"/>
      <c r="OCH12" s="62"/>
      <c r="OCI12" s="62"/>
      <c r="OCJ12" s="62"/>
      <c r="OCK12" s="62"/>
      <c r="OCL12" s="62"/>
      <c r="OCM12" s="62"/>
      <c r="OCN12" s="62"/>
      <c r="OCO12" s="62"/>
      <c r="OCP12" s="62"/>
      <c r="OCQ12" s="62"/>
      <c r="OCR12" s="62"/>
      <c r="OCS12" s="62"/>
      <c r="OCT12" s="62"/>
      <c r="OCU12" s="62"/>
      <c r="OCV12" s="62"/>
      <c r="OCW12" s="62"/>
      <c r="OCX12" s="62"/>
      <c r="OCY12" s="62"/>
      <c r="OCZ12" s="62"/>
      <c r="ODA12" s="62"/>
      <c r="ODB12" s="62"/>
      <c r="ODC12" s="62"/>
      <c r="ODD12" s="62"/>
      <c r="ODE12" s="62"/>
      <c r="ODF12" s="62"/>
      <c r="ODG12" s="62"/>
      <c r="ODH12" s="62"/>
      <c r="ODI12" s="62"/>
      <c r="ODJ12" s="62"/>
      <c r="ODK12" s="62"/>
      <c r="ODL12" s="62"/>
      <c r="ODM12" s="62"/>
      <c r="ODN12" s="62"/>
      <c r="ODO12" s="62"/>
      <c r="ODP12" s="62"/>
      <c r="ODQ12" s="62"/>
      <c r="ODR12" s="62"/>
      <c r="ODS12" s="62"/>
      <c r="ODT12" s="62"/>
      <c r="ODU12" s="62"/>
      <c r="ODV12" s="62"/>
      <c r="ODW12" s="62"/>
      <c r="ODX12" s="62"/>
      <c r="ODY12" s="62"/>
      <c r="ODZ12" s="62"/>
      <c r="OEA12" s="62"/>
      <c r="OEB12" s="62"/>
      <c r="OEC12" s="62"/>
      <c r="OED12" s="62"/>
      <c r="OEE12" s="62"/>
      <c r="OEF12" s="62"/>
      <c r="OEG12" s="62"/>
      <c r="OEH12" s="62"/>
      <c r="OEI12" s="62"/>
      <c r="OEJ12" s="62"/>
      <c r="OEK12" s="62"/>
      <c r="OEL12" s="62"/>
      <c r="OEM12" s="62"/>
      <c r="OEN12" s="62"/>
      <c r="OEO12" s="62"/>
      <c r="OEP12" s="62"/>
      <c r="OEQ12" s="62"/>
      <c r="OER12" s="62"/>
      <c r="OES12" s="62"/>
      <c r="OET12" s="62"/>
      <c r="OEU12" s="62"/>
      <c r="OEV12" s="62"/>
      <c r="OEW12" s="62"/>
      <c r="OEX12" s="62"/>
      <c r="OEY12" s="62"/>
      <c r="OEZ12" s="62"/>
      <c r="OFA12" s="62"/>
      <c r="OFB12" s="62"/>
      <c r="OFC12" s="62"/>
      <c r="OFD12" s="62"/>
      <c r="OFE12" s="62"/>
      <c r="OFF12" s="62"/>
      <c r="OFG12" s="62"/>
      <c r="OFH12" s="62"/>
      <c r="OFI12" s="62"/>
      <c r="OFJ12" s="62"/>
      <c r="OFK12" s="62"/>
      <c r="OFL12" s="62"/>
      <c r="OFM12" s="62"/>
      <c r="OFN12" s="62"/>
      <c r="OFO12" s="62"/>
      <c r="OFP12" s="62"/>
      <c r="OFQ12" s="62"/>
      <c r="OFR12" s="62"/>
      <c r="OFS12" s="62"/>
      <c r="OFT12" s="62"/>
      <c r="OFU12" s="62"/>
      <c r="OFV12" s="62"/>
      <c r="OFW12" s="62"/>
      <c r="OFX12" s="62"/>
      <c r="OFY12" s="62"/>
      <c r="OFZ12" s="62"/>
      <c r="OGA12" s="62"/>
      <c r="OGB12" s="62"/>
      <c r="OGC12" s="62"/>
      <c r="OGD12" s="62"/>
      <c r="OGE12" s="62"/>
      <c r="OGF12" s="62"/>
      <c r="OGG12" s="62"/>
      <c r="OGH12" s="62"/>
      <c r="OGI12" s="62"/>
      <c r="OGJ12" s="62"/>
      <c r="OGK12" s="62"/>
      <c r="OGL12" s="62"/>
      <c r="OGM12" s="62"/>
      <c r="OGN12" s="62"/>
      <c r="OGO12" s="62"/>
      <c r="OGP12" s="62"/>
      <c r="OGQ12" s="62"/>
      <c r="OGR12" s="62"/>
      <c r="OGS12" s="62"/>
      <c r="OGT12" s="62"/>
      <c r="OGU12" s="62"/>
      <c r="OGV12" s="62"/>
      <c r="OGW12" s="62"/>
      <c r="OGX12" s="62"/>
      <c r="OGY12" s="62"/>
      <c r="OGZ12" s="62"/>
      <c r="OHA12" s="62"/>
      <c r="OHB12" s="62"/>
      <c r="OHC12" s="62"/>
      <c r="OHD12" s="62"/>
      <c r="OHE12" s="62"/>
      <c r="OHF12" s="62"/>
      <c r="OHG12" s="62"/>
      <c r="OHH12" s="62"/>
      <c r="OHI12" s="62"/>
      <c r="OHJ12" s="62"/>
      <c r="OHK12" s="62"/>
      <c r="OHL12" s="62"/>
      <c r="OHM12" s="62"/>
      <c r="OHN12" s="62"/>
      <c r="OHO12" s="62"/>
      <c r="OHP12" s="62"/>
      <c r="OHQ12" s="62"/>
      <c r="OHR12" s="62"/>
      <c r="OHS12" s="62"/>
      <c r="OHT12" s="62"/>
      <c r="OHU12" s="62"/>
      <c r="OHV12" s="62"/>
      <c r="OHW12" s="62"/>
      <c r="OHX12" s="62"/>
      <c r="OHY12" s="62"/>
      <c r="OHZ12" s="62"/>
      <c r="OIA12" s="62"/>
      <c r="OIB12" s="62"/>
      <c r="OIC12" s="62"/>
      <c r="OID12" s="62"/>
      <c r="OIE12" s="62"/>
      <c r="OIF12" s="62"/>
      <c r="OIG12" s="62"/>
      <c r="OIH12" s="62"/>
      <c r="OII12" s="62"/>
      <c r="OIJ12" s="62"/>
      <c r="OIK12" s="62"/>
      <c r="OIL12" s="62"/>
      <c r="OIM12" s="62"/>
      <c r="OIN12" s="62"/>
      <c r="OIO12" s="62"/>
      <c r="OIP12" s="62"/>
      <c r="OIQ12" s="62"/>
      <c r="OIR12" s="62"/>
      <c r="OIS12" s="62"/>
      <c r="OIT12" s="62"/>
      <c r="OIU12" s="62"/>
      <c r="OIV12" s="62"/>
      <c r="OIW12" s="62"/>
      <c r="OIX12" s="62"/>
      <c r="OIY12" s="62"/>
      <c r="OIZ12" s="62"/>
      <c r="OJA12" s="62"/>
      <c r="OJB12" s="62"/>
      <c r="OJC12" s="62"/>
      <c r="OJD12" s="62"/>
      <c r="OJE12" s="62"/>
      <c r="OJF12" s="62"/>
      <c r="OJG12" s="62"/>
      <c r="OJH12" s="62"/>
      <c r="OJI12" s="62"/>
      <c r="OJJ12" s="62"/>
      <c r="OJK12" s="62"/>
      <c r="OJL12" s="62"/>
      <c r="OJM12" s="62"/>
      <c r="OJN12" s="62"/>
      <c r="OJO12" s="62"/>
      <c r="OJP12" s="62"/>
      <c r="OJQ12" s="62"/>
      <c r="OJR12" s="62"/>
      <c r="OJS12" s="62"/>
      <c r="OJT12" s="62"/>
      <c r="OJU12" s="62"/>
      <c r="OJV12" s="62"/>
      <c r="OJW12" s="62"/>
      <c r="OJX12" s="62"/>
      <c r="OJY12" s="62"/>
      <c r="OJZ12" s="62"/>
      <c r="OKA12" s="62"/>
      <c r="OKB12" s="62"/>
      <c r="OKC12" s="62"/>
      <c r="OKD12" s="62"/>
      <c r="OKE12" s="62"/>
      <c r="OKF12" s="62"/>
      <c r="OKG12" s="62"/>
      <c r="OKH12" s="62"/>
      <c r="OKI12" s="62"/>
      <c r="OKJ12" s="62"/>
      <c r="OKK12" s="62"/>
      <c r="OKL12" s="62"/>
      <c r="OKM12" s="62"/>
      <c r="OKN12" s="62"/>
      <c r="OKO12" s="62"/>
      <c r="OKP12" s="62"/>
      <c r="OKQ12" s="62"/>
      <c r="OKR12" s="62"/>
      <c r="OKS12" s="62"/>
      <c r="OKT12" s="62"/>
      <c r="OKU12" s="62"/>
      <c r="OKV12" s="62"/>
      <c r="OKW12" s="62"/>
      <c r="OKX12" s="62"/>
      <c r="OKY12" s="62"/>
      <c r="OKZ12" s="62"/>
      <c r="OLA12" s="62"/>
      <c r="OLB12" s="62"/>
      <c r="OLC12" s="62"/>
      <c r="OLD12" s="62"/>
      <c r="OLE12" s="62"/>
      <c r="OLF12" s="62"/>
      <c r="OLG12" s="62"/>
      <c r="OLH12" s="62"/>
      <c r="OLI12" s="62"/>
      <c r="OLJ12" s="62"/>
      <c r="OLK12" s="62"/>
      <c r="OLL12" s="62"/>
      <c r="OLM12" s="62"/>
      <c r="OLN12" s="62"/>
      <c r="OLO12" s="62"/>
      <c r="OLP12" s="62"/>
      <c r="OLQ12" s="62"/>
      <c r="OLR12" s="62"/>
      <c r="OLS12" s="62"/>
      <c r="OLT12" s="62"/>
      <c r="OLU12" s="62"/>
      <c r="OLV12" s="62"/>
      <c r="OLW12" s="62"/>
      <c r="OLX12" s="62"/>
      <c r="OLY12" s="62"/>
      <c r="OLZ12" s="62"/>
      <c r="OMA12" s="62"/>
      <c r="OMB12" s="62"/>
      <c r="OMC12" s="62"/>
      <c r="OMD12" s="62"/>
      <c r="OME12" s="62"/>
      <c r="OMF12" s="62"/>
      <c r="OMG12" s="62"/>
      <c r="OMH12" s="62"/>
      <c r="OMI12" s="62"/>
      <c r="OMJ12" s="62"/>
      <c r="OMK12" s="62"/>
      <c r="OML12" s="62"/>
      <c r="OMM12" s="62"/>
      <c r="OMN12" s="62"/>
      <c r="OMO12" s="62"/>
      <c r="OMP12" s="62"/>
      <c r="OMQ12" s="62"/>
      <c r="OMR12" s="62"/>
      <c r="OMS12" s="62"/>
      <c r="OMT12" s="62"/>
      <c r="OMU12" s="62"/>
      <c r="OMV12" s="62"/>
      <c r="OMW12" s="62"/>
      <c r="OMX12" s="62"/>
      <c r="OMY12" s="62"/>
      <c r="OMZ12" s="62"/>
      <c r="ONA12" s="62"/>
      <c r="ONB12" s="62"/>
      <c r="ONC12" s="62"/>
      <c r="OND12" s="62"/>
      <c r="ONE12" s="62"/>
      <c r="ONF12" s="62"/>
      <c r="ONG12" s="62"/>
      <c r="ONH12" s="62"/>
      <c r="ONI12" s="62"/>
      <c r="ONJ12" s="62"/>
      <c r="ONK12" s="62"/>
      <c r="ONL12" s="62"/>
      <c r="ONM12" s="62"/>
      <c r="ONN12" s="62"/>
      <c r="ONO12" s="62"/>
      <c r="ONP12" s="62"/>
      <c r="ONQ12" s="62"/>
      <c r="ONR12" s="62"/>
      <c r="ONS12" s="62"/>
      <c r="ONT12" s="62"/>
      <c r="ONU12" s="62"/>
      <c r="ONV12" s="62"/>
      <c r="ONW12" s="62"/>
      <c r="ONX12" s="62"/>
      <c r="ONY12" s="62"/>
      <c r="ONZ12" s="62"/>
      <c r="OOA12" s="62"/>
      <c r="OOB12" s="62"/>
      <c r="OOC12" s="62"/>
      <c r="OOD12" s="62"/>
      <c r="OOE12" s="62"/>
      <c r="OOF12" s="62"/>
      <c r="OOG12" s="62"/>
      <c r="OOH12" s="62"/>
      <c r="OOI12" s="62"/>
      <c r="OOJ12" s="62"/>
      <c r="OOK12" s="62"/>
      <c r="OOL12" s="62"/>
      <c r="OOM12" s="62"/>
      <c r="OON12" s="62"/>
      <c r="OOO12" s="62"/>
      <c r="OOP12" s="62"/>
      <c r="OOQ12" s="62"/>
      <c r="OOR12" s="62"/>
      <c r="OOS12" s="62"/>
      <c r="OOT12" s="62"/>
      <c r="OOU12" s="62"/>
      <c r="OOV12" s="62"/>
      <c r="OOW12" s="62"/>
      <c r="OOX12" s="62"/>
      <c r="OOY12" s="62"/>
      <c r="OOZ12" s="62"/>
      <c r="OPA12" s="62"/>
      <c r="OPB12" s="62"/>
      <c r="OPC12" s="62"/>
      <c r="OPD12" s="62"/>
      <c r="OPE12" s="62"/>
      <c r="OPF12" s="62"/>
      <c r="OPG12" s="62"/>
      <c r="OPH12" s="62"/>
      <c r="OPI12" s="62"/>
      <c r="OPJ12" s="62"/>
      <c r="OPK12" s="62"/>
      <c r="OPL12" s="62"/>
      <c r="OPM12" s="62"/>
      <c r="OPN12" s="62"/>
      <c r="OPO12" s="62"/>
      <c r="OPP12" s="62"/>
      <c r="OPQ12" s="62"/>
      <c r="OPR12" s="62"/>
      <c r="OPS12" s="62"/>
      <c r="OPT12" s="62"/>
      <c r="OPU12" s="62"/>
      <c r="OPV12" s="62"/>
      <c r="OPW12" s="62"/>
      <c r="OPX12" s="62"/>
      <c r="OPY12" s="62"/>
      <c r="OPZ12" s="62"/>
      <c r="OQA12" s="62"/>
      <c r="OQB12" s="62"/>
      <c r="OQC12" s="62"/>
      <c r="OQD12" s="62"/>
      <c r="OQE12" s="62"/>
      <c r="OQF12" s="62"/>
      <c r="OQG12" s="62"/>
      <c r="OQH12" s="62"/>
      <c r="OQI12" s="62"/>
      <c r="OQJ12" s="62"/>
      <c r="OQK12" s="62"/>
      <c r="OQL12" s="62"/>
      <c r="OQM12" s="62"/>
      <c r="OQN12" s="62"/>
      <c r="OQO12" s="62"/>
      <c r="OQP12" s="62"/>
      <c r="OQQ12" s="62"/>
      <c r="OQR12" s="62"/>
      <c r="OQS12" s="62"/>
      <c r="OQT12" s="62"/>
      <c r="OQU12" s="62"/>
      <c r="OQV12" s="62"/>
      <c r="OQW12" s="62"/>
      <c r="OQX12" s="62"/>
      <c r="OQY12" s="62"/>
      <c r="OQZ12" s="62"/>
      <c r="ORA12" s="62"/>
      <c r="ORB12" s="62"/>
      <c r="ORC12" s="62"/>
      <c r="ORD12" s="62"/>
      <c r="ORE12" s="62"/>
      <c r="ORF12" s="62"/>
      <c r="ORG12" s="62"/>
      <c r="ORH12" s="62"/>
      <c r="ORI12" s="62"/>
      <c r="ORJ12" s="62"/>
      <c r="ORK12" s="62"/>
      <c r="ORL12" s="62"/>
      <c r="ORM12" s="62"/>
      <c r="ORN12" s="62"/>
      <c r="ORO12" s="62"/>
      <c r="ORP12" s="62"/>
      <c r="ORQ12" s="62"/>
      <c r="ORR12" s="62"/>
      <c r="ORS12" s="62"/>
      <c r="ORT12" s="62"/>
      <c r="ORU12" s="62"/>
      <c r="ORV12" s="62"/>
      <c r="ORW12" s="62"/>
      <c r="ORX12" s="62"/>
      <c r="ORY12" s="62"/>
      <c r="ORZ12" s="62"/>
      <c r="OSA12" s="62"/>
      <c r="OSB12" s="62"/>
      <c r="OSC12" s="62"/>
      <c r="OSD12" s="62"/>
      <c r="OSE12" s="62"/>
      <c r="OSF12" s="62"/>
      <c r="OSG12" s="62"/>
      <c r="OSH12" s="62"/>
      <c r="OSI12" s="62"/>
      <c r="OSJ12" s="62"/>
      <c r="OSK12" s="62"/>
      <c r="OSL12" s="62"/>
      <c r="OSM12" s="62"/>
      <c r="OSN12" s="62"/>
      <c r="OSO12" s="62"/>
      <c r="OSP12" s="62"/>
      <c r="OSQ12" s="62"/>
      <c r="OSR12" s="62"/>
      <c r="OSS12" s="62"/>
      <c r="OST12" s="62"/>
      <c r="OSU12" s="62"/>
      <c r="OSV12" s="62"/>
      <c r="OSW12" s="62"/>
      <c r="OSX12" s="62"/>
      <c r="OSY12" s="62"/>
      <c r="OSZ12" s="62"/>
      <c r="OTA12" s="62"/>
      <c r="OTB12" s="62"/>
      <c r="OTC12" s="62"/>
      <c r="OTD12" s="62"/>
      <c r="OTE12" s="62"/>
      <c r="OTF12" s="62"/>
      <c r="OTG12" s="62"/>
      <c r="OTH12" s="62"/>
      <c r="OTI12" s="62"/>
      <c r="OTJ12" s="62"/>
      <c r="OTK12" s="62"/>
      <c r="OTL12" s="62"/>
      <c r="OTM12" s="62"/>
      <c r="OTN12" s="62"/>
      <c r="OTO12" s="62"/>
      <c r="OTP12" s="62"/>
      <c r="OTQ12" s="62"/>
      <c r="OTR12" s="62"/>
      <c r="OTS12" s="62"/>
      <c r="OTT12" s="62"/>
      <c r="OTU12" s="62"/>
      <c r="OTV12" s="62"/>
      <c r="OTW12" s="62"/>
      <c r="OTX12" s="62"/>
      <c r="OTY12" s="62"/>
      <c r="OTZ12" s="62"/>
      <c r="OUA12" s="62"/>
      <c r="OUB12" s="62"/>
      <c r="OUC12" s="62"/>
      <c r="OUD12" s="62"/>
      <c r="OUE12" s="62"/>
      <c r="OUF12" s="62"/>
      <c r="OUG12" s="62"/>
      <c r="OUH12" s="62"/>
      <c r="OUI12" s="62"/>
      <c r="OUJ12" s="62"/>
      <c r="OUK12" s="62"/>
      <c r="OUL12" s="62"/>
      <c r="OUM12" s="62"/>
      <c r="OUN12" s="62"/>
      <c r="OUO12" s="62"/>
      <c r="OUP12" s="62"/>
      <c r="OUQ12" s="62"/>
      <c r="OUR12" s="62"/>
      <c r="OUS12" s="62"/>
      <c r="OUT12" s="62"/>
      <c r="OUU12" s="62"/>
      <c r="OUV12" s="62"/>
      <c r="OUW12" s="62"/>
      <c r="OUX12" s="62"/>
      <c r="OUY12" s="62"/>
      <c r="OUZ12" s="62"/>
      <c r="OVA12" s="62"/>
      <c r="OVB12" s="62"/>
      <c r="OVC12" s="62"/>
      <c r="OVD12" s="62"/>
      <c r="OVE12" s="62"/>
      <c r="OVF12" s="62"/>
      <c r="OVG12" s="62"/>
      <c r="OVH12" s="62"/>
      <c r="OVI12" s="62"/>
      <c r="OVJ12" s="62"/>
      <c r="OVK12" s="62"/>
      <c r="OVL12" s="62"/>
      <c r="OVM12" s="62"/>
      <c r="OVN12" s="62"/>
      <c r="OVO12" s="62"/>
      <c r="OVP12" s="62"/>
      <c r="OVQ12" s="62"/>
      <c r="OVR12" s="62"/>
      <c r="OVS12" s="62"/>
      <c r="OVT12" s="62"/>
      <c r="OVU12" s="62"/>
      <c r="OVV12" s="62"/>
      <c r="OVW12" s="62"/>
      <c r="OVX12" s="62"/>
      <c r="OVY12" s="62"/>
      <c r="OVZ12" s="62"/>
      <c r="OWA12" s="62"/>
      <c r="OWB12" s="62"/>
      <c r="OWC12" s="62"/>
      <c r="OWD12" s="62"/>
      <c r="OWE12" s="62"/>
      <c r="OWF12" s="62"/>
      <c r="OWG12" s="62"/>
      <c r="OWH12" s="62"/>
      <c r="OWI12" s="62"/>
      <c r="OWJ12" s="62"/>
      <c r="OWK12" s="62"/>
      <c r="OWL12" s="62"/>
      <c r="OWM12" s="62"/>
      <c r="OWN12" s="62"/>
      <c r="OWO12" s="62"/>
      <c r="OWP12" s="62"/>
      <c r="OWQ12" s="62"/>
      <c r="OWR12" s="62"/>
      <c r="OWS12" s="62"/>
      <c r="OWT12" s="62"/>
      <c r="OWU12" s="62"/>
      <c r="OWV12" s="62"/>
      <c r="OWW12" s="62"/>
      <c r="OWX12" s="62"/>
      <c r="OWY12" s="62"/>
      <c r="OWZ12" s="62"/>
      <c r="OXA12" s="62"/>
      <c r="OXB12" s="62"/>
      <c r="OXC12" s="62"/>
      <c r="OXD12" s="62"/>
      <c r="OXE12" s="62"/>
      <c r="OXF12" s="62"/>
      <c r="OXG12" s="62"/>
      <c r="OXH12" s="62"/>
      <c r="OXI12" s="62"/>
      <c r="OXJ12" s="62"/>
      <c r="OXK12" s="62"/>
      <c r="OXL12" s="62"/>
      <c r="OXM12" s="62"/>
      <c r="OXN12" s="62"/>
      <c r="OXO12" s="62"/>
      <c r="OXP12" s="62"/>
      <c r="OXQ12" s="62"/>
      <c r="OXR12" s="62"/>
      <c r="OXS12" s="62"/>
      <c r="OXT12" s="62"/>
      <c r="OXU12" s="62"/>
      <c r="OXV12" s="62"/>
      <c r="OXW12" s="62"/>
      <c r="OXX12" s="62"/>
      <c r="OXY12" s="62"/>
      <c r="OXZ12" s="62"/>
      <c r="OYA12" s="62"/>
      <c r="OYB12" s="62"/>
      <c r="OYC12" s="62"/>
      <c r="OYD12" s="62"/>
      <c r="OYE12" s="62"/>
      <c r="OYF12" s="62"/>
      <c r="OYG12" s="62"/>
      <c r="OYH12" s="62"/>
      <c r="OYI12" s="62"/>
      <c r="OYJ12" s="62"/>
      <c r="OYK12" s="62"/>
      <c r="OYL12" s="62"/>
      <c r="OYM12" s="62"/>
      <c r="OYN12" s="62"/>
      <c r="OYO12" s="62"/>
      <c r="OYP12" s="62"/>
      <c r="OYQ12" s="62"/>
      <c r="OYR12" s="62"/>
      <c r="OYS12" s="62"/>
      <c r="OYT12" s="62"/>
      <c r="OYU12" s="62"/>
      <c r="OYV12" s="62"/>
      <c r="OYW12" s="62"/>
      <c r="OYX12" s="62"/>
      <c r="OYY12" s="62"/>
      <c r="OYZ12" s="62"/>
      <c r="OZA12" s="62"/>
      <c r="OZB12" s="62"/>
      <c r="OZC12" s="62"/>
      <c r="OZD12" s="62"/>
      <c r="OZE12" s="62"/>
      <c r="OZF12" s="62"/>
      <c r="OZG12" s="62"/>
      <c r="OZH12" s="62"/>
      <c r="OZI12" s="62"/>
      <c r="OZJ12" s="62"/>
      <c r="OZK12" s="62"/>
      <c r="OZL12" s="62"/>
      <c r="OZM12" s="62"/>
      <c r="OZN12" s="62"/>
      <c r="OZO12" s="62"/>
      <c r="OZP12" s="62"/>
      <c r="OZQ12" s="62"/>
      <c r="OZR12" s="62"/>
      <c r="OZS12" s="62"/>
      <c r="OZT12" s="62"/>
      <c r="OZU12" s="62"/>
      <c r="OZV12" s="62"/>
      <c r="OZW12" s="62"/>
      <c r="OZX12" s="62"/>
      <c r="OZY12" s="62"/>
      <c r="OZZ12" s="62"/>
      <c r="PAA12" s="62"/>
      <c r="PAB12" s="62"/>
      <c r="PAC12" s="62"/>
      <c r="PAD12" s="62"/>
      <c r="PAE12" s="62"/>
      <c r="PAF12" s="62"/>
      <c r="PAG12" s="62"/>
      <c r="PAH12" s="62"/>
      <c r="PAI12" s="62"/>
      <c r="PAJ12" s="62"/>
      <c r="PAK12" s="62"/>
      <c r="PAL12" s="62"/>
      <c r="PAM12" s="62"/>
      <c r="PAN12" s="62"/>
      <c r="PAO12" s="62"/>
      <c r="PAP12" s="62"/>
      <c r="PAQ12" s="62"/>
      <c r="PAR12" s="62"/>
      <c r="PAS12" s="62"/>
      <c r="PAT12" s="62"/>
      <c r="PAU12" s="62"/>
      <c r="PAV12" s="62"/>
      <c r="PAW12" s="62"/>
      <c r="PAX12" s="62"/>
      <c r="PAY12" s="62"/>
      <c r="PAZ12" s="62"/>
      <c r="PBA12" s="62"/>
      <c r="PBB12" s="62"/>
      <c r="PBC12" s="62"/>
      <c r="PBD12" s="62"/>
      <c r="PBE12" s="62"/>
      <c r="PBF12" s="62"/>
      <c r="PBG12" s="62"/>
      <c r="PBH12" s="62"/>
      <c r="PBI12" s="62"/>
      <c r="PBJ12" s="62"/>
      <c r="PBK12" s="62"/>
      <c r="PBL12" s="62"/>
      <c r="PBM12" s="62"/>
      <c r="PBN12" s="62"/>
      <c r="PBO12" s="62"/>
      <c r="PBP12" s="62"/>
      <c r="PBQ12" s="62"/>
      <c r="PBR12" s="62"/>
      <c r="PBS12" s="62"/>
      <c r="PBT12" s="62"/>
      <c r="PBU12" s="62"/>
      <c r="PBV12" s="62"/>
      <c r="PBW12" s="62"/>
      <c r="PBX12" s="62"/>
      <c r="PBY12" s="62"/>
      <c r="PBZ12" s="62"/>
      <c r="PCA12" s="62"/>
      <c r="PCB12" s="62"/>
      <c r="PCC12" s="62"/>
      <c r="PCD12" s="62"/>
      <c r="PCE12" s="62"/>
      <c r="PCF12" s="62"/>
      <c r="PCG12" s="62"/>
      <c r="PCH12" s="62"/>
      <c r="PCI12" s="62"/>
      <c r="PCJ12" s="62"/>
      <c r="PCK12" s="62"/>
      <c r="PCL12" s="62"/>
      <c r="PCM12" s="62"/>
      <c r="PCN12" s="62"/>
      <c r="PCO12" s="62"/>
      <c r="PCP12" s="62"/>
      <c r="PCQ12" s="62"/>
      <c r="PCR12" s="62"/>
      <c r="PCS12" s="62"/>
      <c r="PCT12" s="62"/>
      <c r="PCU12" s="62"/>
      <c r="PCV12" s="62"/>
      <c r="PCW12" s="62"/>
      <c r="PCX12" s="62"/>
      <c r="PCY12" s="62"/>
      <c r="PCZ12" s="62"/>
      <c r="PDA12" s="62"/>
      <c r="PDB12" s="62"/>
      <c r="PDC12" s="62"/>
      <c r="PDD12" s="62"/>
      <c r="PDE12" s="62"/>
      <c r="PDF12" s="62"/>
      <c r="PDG12" s="62"/>
      <c r="PDH12" s="62"/>
      <c r="PDI12" s="62"/>
      <c r="PDJ12" s="62"/>
      <c r="PDK12" s="62"/>
      <c r="PDL12" s="62"/>
      <c r="PDM12" s="62"/>
      <c r="PDN12" s="62"/>
      <c r="PDO12" s="62"/>
      <c r="PDP12" s="62"/>
      <c r="PDQ12" s="62"/>
      <c r="PDR12" s="62"/>
      <c r="PDS12" s="62"/>
      <c r="PDT12" s="62"/>
      <c r="PDU12" s="62"/>
      <c r="PDV12" s="62"/>
      <c r="PDW12" s="62"/>
      <c r="PDX12" s="62"/>
      <c r="PDY12" s="62"/>
      <c r="PDZ12" s="62"/>
      <c r="PEA12" s="62"/>
      <c r="PEB12" s="62"/>
      <c r="PEC12" s="62"/>
      <c r="PED12" s="62"/>
      <c r="PEE12" s="62"/>
      <c r="PEF12" s="62"/>
      <c r="PEG12" s="62"/>
      <c r="PEH12" s="62"/>
      <c r="PEI12" s="62"/>
      <c r="PEJ12" s="62"/>
      <c r="PEK12" s="62"/>
      <c r="PEL12" s="62"/>
      <c r="PEM12" s="62"/>
      <c r="PEN12" s="62"/>
      <c r="PEO12" s="62"/>
      <c r="PEP12" s="62"/>
      <c r="PEQ12" s="62"/>
      <c r="PER12" s="62"/>
      <c r="PES12" s="62"/>
      <c r="PET12" s="62"/>
      <c r="PEU12" s="62"/>
      <c r="PEV12" s="62"/>
      <c r="PEW12" s="62"/>
      <c r="PEX12" s="62"/>
      <c r="PEY12" s="62"/>
      <c r="PEZ12" s="62"/>
      <c r="PFA12" s="62"/>
      <c r="PFB12" s="62"/>
      <c r="PFC12" s="62"/>
      <c r="PFD12" s="62"/>
      <c r="PFE12" s="62"/>
      <c r="PFF12" s="62"/>
      <c r="PFG12" s="62"/>
      <c r="PFH12" s="62"/>
      <c r="PFI12" s="62"/>
      <c r="PFJ12" s="62"/>
      <c r="PFK12" s="62"/>
      <c r="PFL12" s="62"/>
      <c r="PFM12" s="62"/>
      <c r="PFN12" s="62"/>
      <c r="PFO12" s="62"/>
      <c r="PFP12" s="62"/>
      <c r="PFQ12" s="62"/>
      <c r="PFR12" s="62"/>
      <c r="PFS12" s="62"/>
      <c r="PFT12" s="62"/>
      <c r="PFU12" s="62"/>
      <c r="PFV12" s="62"/>
      <c r="PFW12" s="62"/>
      <c r="PFX12" s="62"/>
      <c r="PFY12" s="62"/>
      <c r="PFZ12" s="62"/>
      <c r="PGA12" s="62"/>
      <c r="PGB12" s="62"/>
      <c r="PGC12" s="62"/>
      <c r="PGD12" s="62"/>
      <c r="PGE12" s="62"/>
      <c r="PGF12" s="62"/>
      <c r="PGG12" s="62"/>
      <c r="PGH12" s="62"/>
      <c r="PGI12" s="62"/>
      <c r="PGJ12" s="62"/>
      <c r="PGK12" s="62"/>
      <c r="PGL12" s="62"/>
      <c r="PGM12" s="62"/>
      <c r="PGN12" s="62"/>
      <c r="PGO12" s="62"/>
      <c r="PGP12" s="62"/>
      <c r="PGQ12" s="62"/>
      <c r="PGR12" s="62"/>
      <c r="PGS12" s="62"/>
      <c r="PGT12" s="62"/>
      <c r="PGU12" s="62"/>
      <c r="PGV12" s="62"/>
      <c r="PGW12" s="62"/>
      <c r="PGX12" s="62"/>
      <c r="PGY12" s="62"/>
      <c r="PGZ12" s="62"/>
      <c r="PHA12" s="62"/>
      <c r="PHB12" s="62"/>
      <c r="PHC12" s="62"/>
      <c r="PHD12" s="62"/>
      <c r="PHE12" s="62"/>
      <c r="PHF12" s="62"/>
      <c r="PHG12" s="62"/>
      <c r="PHH12" s="62"/>
      <c r="PHI12" s="62"/>
      <c r="PHJ12" s="62"/>
      <c r="PHK12" s="62"/>
      <c r="PHL12" s="62"/>
      <c r="PHM12" s="62"/>
      <c r="PHN12" s="62"/>
      <c r="PHO12" s="62"/>
      <c r="PHP12" s="62"/>
      <c r="PHQ12" s="62"/>
      <c r="PHR12" s="62"/>
      <c r="PHS12" s="62"/>
      <c r="PHT12" s="62"/>
      <c r="PHU12" s="62"/>
      <c r="PHV12" s="62"/>
      <c r="PHW12" s="62"/>
      <c r="PHX12" s="62"/>
      <c r="PHY12" s="62"/>
      <c r="PHZ12" s="62"/>
      <c r="PIA12" s="62"/>
      <c r="PIB12" s="62"/>
      <c r="PIC12" s="62"/>
      <c r="PID12" s="62"/>
      <c r="PIE12" s="62"/>
      <c r="PIF12" s="62"/>
      <c r="PIG12" s="62"/>
      <c r="PIH12" s="62"/>
      <c r="PII12" s="62"/>
      <c r="PIJ12" s="62"/>
      <c r="PIK12" s="62"/>
      <c r="PIL12" s="62"/>
      <c r="PIM12" s="62"/>
      <c r="PIN12" s="62"/>
      <c r="PIO12" s="62"/>
      <c r="PIP12" s="62"/>
      <c r="PIQ12" s="62"/>
      <c r="PIR12" s="62"/>
      <c r="PIS12" s="62"/>
      <c r="PIT12" s="62"/>
      <c r="PIU12" s="62"/>
      <c r="PIV12" s="62"/>
      <c r="PIW12" s="62"/>
      <c r="PIX12" s="62"/>
      <c r="PIY12" s="62"/>
      <c r="PIZ12" s="62"/>
      <c r="PJA12" s="62"/>
      <c r="PJB12" s="62"/>
      <c r="PJC12" s="62"/>
      <c r="PJD12" s="62"/>
      <c r="PJE12" s="62"/>
      <c r="PJF12" s="62"/>
      <c r="PJG12" s="62"/>
      <c r="PJH12" s="62"/>
      <c r="PJI12" s="62"/>
      <c r="PJJ12" s="62"/>
      <c r="PJK12" s="62"/>
      <c r="PJL12" s="62"/>
      <c r="PJM12" s="62"/>
      <c r="PJN12" s="62"/>
      <c r="PJO12" s="62"/>
      <c r="PJP12" s="62"/>
      <c r="PJQ12" s="62"/>
      <c r="PJR12" s="62"/>
      <c r="PJS12" s="62"/>
      <c r="PJT12" s="62"/>
      <c r="PJU12" s="62"/>
      <c r="PJV12" s="62"/>
      <c r="PJW12" s="62"/>
      <c r="PJX12" s="62"/>
      <c r="PJY12" s="62"/>
      <c r="PJZ12" s="62"/>
      <c r="PKA12" s="62"/>
      <c r="PKB12" s="62"/>
      <c r="PKC12" s="62"/>
      <c r="PKD12" s="62"/>
      <c r="PKE12" s="62"/>
      <c r="PKF12" s="62"/>
      <c r="PKG12" s="62"/>
      <c r="PKH12" s="62"/>
      <c r="PKI12" s="62"/>
      <c r="PKJ12" s="62"/>
      <c r="PKK12" s="62"/>
      <c r="PKL12" s="62"/>
      <c r="PKM12" s="62"/>
      <c r="PKN12" s="62"/>
      <c r="PKO12" s="62"/>
      <c r="PKP12" s="62"/>
      <c r="PKQ12" s="62"/>
      <c r="PKR12" s="62"/>
      <c r="PKS12" s="62"/>
      <c r="PKT12" s="62"/>
      <c r="PKU12" s="62"/>
      <c r="PKV12" s="62"/>
      <c r="PKW12" s="62"/>
      <c r="PKX12" s="62"/>
      <c r="PKY12" s="62"/>
      <c r="PKZ12" s="62"/>
      <c r="PLA12" s="62"/>
      <c r="PLB12" s="62"/>
      <c r="PLC12" s="62"/>
      <c r="PLD12" s="62"/>
      <c r="PLE12" s="62"/>
      <c r="PLF12" s="62"/>
      <c r="PLG12" s="62"/>
      <c r="PLH12" s="62"/>
      <c r="PLI12" s="62"/>
      <c r="PLJ12" s="62"/>
      <c r="PLK12" s="62"/>
      <c r="PLL12" s="62"/>
      <c r="PLM12" s="62"/>
      <c r="PLN12" s="62"/>
      <c r="PLO12" s="62"/>
      <c r="PLP12" s="62"/>
      <c r="PLQ12" s="62"/>
      <c r="PLR12" s="62"/>
      <c r="PLS12" s="62"/>
      <c r="PLT12" s="62"/>
      <c r="PLU12" s="62"/>
      <c r="PLV12" s="62"/>
      <c r="PLW12" s="62"/>
      <c r="PLX12" s="62"/>
      <c r="PLY12" s="62"/>
      <c r="PLZ12" s="62"/>
      <c r="PMA12" s="62"/>
      <c r="PMB12" s="62"/>
      <c r="PMC12" s="62"/>
      <c r="PMD12" s="62"/>
      <c r="PME12" s="62"/>
      <c r="PMF12" s="62"/>
      <c r="PMG12" s="62"/>
      <c r="PMH12" s="62"/>
      <c r="PMI12" s="62"/>
      <c r="PMJ12" s="62"/>
      <c r="PMK12" s="62"/>
      <c r="PML12" s="62"/>
      <c r="PMM12" s="62"/>
      <c r="PMN12" s="62"/>
      <c r="PMO12" s="62"/>
      <c r="PMP12" s="62"/>
      <c r="PMQ12" s="62"/>
      <c r="PMR12" s="62"/>
      <c r="PMS12" s="62"/>
      <c r="PMT12" s="62"/>
      <c r="PMU12" s="62"/>
      <c r="PMV12" s="62"/>
      <c r="PMW12" s="62"/>
      <c r="PMX12" s="62"/>
      <c r="PMY12" s="62"/>
      <c r="PMZ12" s="62"/>
      <c r="PNA12" s="62"/>
      <c r="PNB12" s="62"/>
      <c r="PNC12" s="62"/>
      <c r="PND12" s="62"/>
      <c r="PNE12" s="62"/>
      <c r="PNF12" s="62"/>
      <c r="PNG12" s="62"/>
      <c r="PNH12" s="62"/>
      <c r="PNI12" s="62"/>
      <c r="PNJ12" s="62"/>
      <c r="PNK12" s="62"/>
      <c r="PNL12" s="62"/>
      <c r="PNM12" s="62"/>
      <c r="PNN12" s="62"/>
      <c r="PNO12" s="62"/>
      <c r="PNP12" s="62"/>
      <c r="PNQ12" s="62"/>
      <c r="PNR12" s="62"/>
      <c r="PNS12" s="62"/>
      <c r="PNT12" s="62"/>
      <c r="PNU12" s="62"/>
      <c r="PNV12" s="62"/>
      <c r="PNW12" s="62"/>
      <c r="PNX12" s="62"/>
      <c r="PNY12" s="62"/>
      <c r="PNZ12" s="62"/>
      <c r="POA12" s="62"/>
      <c r="POB12" s="62"/>
      <c r="POC12" s="62"/>
      <c r="POD12" s="62"/>
      <c r="POE12" s="62"/>
      <c r="POF12" s="62"/>
      <c r="POG12" s="62"/>
      <c r="POH12" s="62"/>
      <c r="POI12" s="62"/>
      <c r="POJ12" s="62"/>
      <c r="POK12" s="62"/>
      <c r="POL12" s="62"/>
      <c r="POM12" s="62"/>
      <c r="PON12" s="62"/>
      <c r="POO12" s="62"/>
      <c r="POP12" s="62"/>
      <c r="POQ12" s="62"/>
      <c r="POR12" s="62"/>
      <c r="POS12" s="62"/>
      <c r="POT12" s="62"/>
      <c r="POU12" s="62"/>
      <c r="POV12" s="62"/>
      <c r="POW12" s="62"/>
      <c r="POX12" s="62"/>
      <c r="POY12" s="62"/>
      <c r="POZ12" s="62"/>
      <c r="PPA12" s="62"/>
      <c r="PPB12" s="62"/>
      <c r="PPC12" s="62"/>
      <c r="PPD12" s="62"/>
      <c r="PPE12" s="62"/>
      <c r="PPF12" s="62"/>
      <c r="PPG12" s="62"/>
      <c r="PPH12" s="62"/>
      <c r="PPI12" s="62"/>
      <c r="PPJ12" s="62"/>
      <c r="PPK12" s="62"/>
      <c r="PPL12" s="62"/>
      <c r="PPM12" s="62"/>
      <c r="PPN12" s="62"/>
      <c r="PPO12" s="62"/>
      <c r="PPP12" s="62"/>
      <c r="PPQ12" s="62"/>
      <c r="PPR12" s="62"/>
      <c r="PPS12" s="62"/>
      <c r="PPT12" s="62"/>
      <c r="PPU12" s="62"/>
      <c r="PPV12" s="62"/>
      <c r="PPW12" s="62"/>
      <c r="PPX12" s="62"/>
      <c r="PPY12" s="62"/>
      <c r="PPZ12" s="62"/>
      <c r="PQA12" s="62"/>
      <c r="PQB12" s="62"/>
      <c r="PQC12" s="62"/>
      <c r="PQD12" s="62"/>
      <c r="PQE12" s="62"/>
      <c r="PQF12" s="62"/>
      <c r="PQG12" s="62"/>
      <c r="PQH12" s="62"/>
      <c r="PQI12" s="62"/>
      <c r="PQJ12" s="62"/>
      <c r="PQK12" s="62"/>
      <c r="PQL12" s="62"/>
      <c r="PQM12" s="62"/>
      <c r="PQN12" s="62"/>
      <c r="PQO12" s="62"/>
      <c r="PQP12" s="62"/>
      <c r="PQQ12" s="62"/>
      <c r="PQR12" s="62"/>
      <c r="PQS12" s="62"/>
      <c r="PQT12" s="62"/>
      <c r="PQU12" s="62"/>
      <c r="PQV12" s="62"/>
      <c r="PQW12" s="62"/>
      <c r="PQX12" s="62"/>
      <c r="PQY12" s="62"/>
      <c r="PQZ12" s="62"/>
      <c r="PRA12" s="62"/>
      <c r="PRB12" s="62"/>
      <c r="PRC12" s="62"/>
      <c r="PRD12" s="62"/>
      <c r="PRE12" s="62"/>
      <c r="PRF12" s="62"/>
      <c r="PRG12" s="62"/>
      <c r="PRH12" s="62"/>
      <c r="PRI12" s="62"/>
      <c r="PRJ12" s="62"/>
      <c r="PRK12" s="62"/>
      <c r="PRL12" s="62"/>
      <c r="PRM12" s="62"/>
      <c r="PRN12" s="62"/>
      <c r="PRO12" s="62"/>
      <c r="PRP12" s="62"/>
      <c r="PRQ12" s="62"/>
      <c r="PRR12" s="62"/>
      <c r="PRS12" s="62"/>
      <c r="PRT12" s="62"/>
      <c r="PRU12" s="62"/>
      <c r="PRV12" s="62"/>
      <c r="PRW12" s="62"/>
      <c r="PRX12" s="62"/>
      <c r="PRY12" s="62"/>
      <c r="PRZ12" s="62"/>
      <c r="PSA12" s="62"/>
      <c r="PSB12" s="62"/>
      <c r="PSC12" s="62"/>
      <c r="PSD12" s="62"/>
      <c r="PSE12" s="62"/>
      <c r="PSF12" s="62"/>
      <c r="PSG12" s="62"/>
      <c r="PSH12" s="62"/>
      <c r="PSI12" s="62"/>
      <c r="PSJ12" s="62"/>
      <c r="PSK12" s="62"/>
      <c r="PSL12" s="62"/>
      <c r="PSM12" s="62"/>
      <c r="PSN12" s="62"/>
      <c r="PSO12" s="62"/>
      <c r="PSP12" s="62"/>
      <c r="PSQ12" s="62"/>
      <c r="PSR12" s="62"/>
      <c r="PSS12" s="62"/>
      <c r="PST12" s="62"/>
      <c r="PSU12" s="62"/>
      <c r="PSV12" s="62"/>
      <c r="PSW12" s="62"/>
      <c r="PSX12" s="62"/>
      <c r="PSY12" s="62"/>
      <c r="PSZ12" s="62"/>
      <c r="PTA12" s="62"/>
      <c r="PTB12" s="62"/>
      <c r="PTC12" s="62"/>
      <c r="PTD12" s="62"/>
      <c r="PTE12" s="62"/>
      <c r="PTF12" s="62"/>
      <c r="PTG12" s="62"/>
      <c r="PTH12" s="62"/>
      <c r="PTI12" s="62"/>
      <c r="PTJ12" s="62"/>
      <c r="PTK12" s="62"/>
      <c r="PTL12" s="62"/>
      <c r="PTM12" s="62"/>
      <c r="PTN12" s="62"/>
      <c r="PTO12" s="62"/>
      <c r="PTP12" s="62"/>
      <c r="PTQ12" s="62"/>
      <c r="PTR12" s="62"/>
      <c r="PTS12" s="62"/>
      <c r="PTT12" s="62"/>
      <c r="PTU12" s="62"/>
      <c r="PTV12" s="62"/>
      <c r="PTW12" s="62"/>
      <c r="PTX12" s="62"/>
      <c r="PTY12" s="62"/>
      <c r="PTZ12" s="62"/>
      <c r="PUA12" s="62"/>
      <c r="PUB12" s="62"/>
      <c r="PUC12" s="62"/>
      <c r="PUD12" s="62"/>
      <c r="PUE12" s="62"/>
      <c r="PUF12" s="62"/>
      <c r="PUG12" s="62"/>
      <c r="PUH12" s="62"/>
      <c r="PUI12" s="62"/>
      <c r="PUJ12" s="62"/>
      <c r="PUK12" s="62"/>
      <c r="PUL12" s="62"/>
      <c r="PUM12" s="62"/>
      <c r="PUN12" s="62"/>
      <c r="PUO12" s="62"/>
      <c r="PUP12" s="62"/>
      <c r="PUQ12" s="62"/>
      <c r="PUR12" s="62"/>
      <c r="PUS12" s="62"/>
      <c r="PUT12" s="62"/>
      <c r="PUU12" s="62"/>
      <c r="PUV12" s="62"/>
      <c r="PUW12" s="62"/>
      <c r="PUX12" s="62"/>
      <c r="PUY12" s="62"/>
      <c r="PUZ12" s="62"/>
      <c r="PVA12" s="62"/>
      <c r="PVB12" s="62"/>
      <c r="PVC12" s="62"/>
      <c r="PVD12" s="62"/>
      <c r="PVE12" s="62"/>
      <c r="PVF12" s="62"/>
      <c r="PVG12" s="62"/>
      <c r="PVH12" s="62"/>
      <c r="PVI12" s="62"/>
      <c r="PVJ12" s="62"/>
      <c r="PVK12" s="62"/>
      <c r="PVL12" s="62"/>
      <c r="PVM12" s="62"/>
      <c r="PVN12" s="62"/>
      <c r="PVO12" s="62"/>
      <c r="PVP12" s="62"/>
      <c r="PVQ12" s="62"/>
      <c r="PVR12" s="62"/>
      <c r="PVS12" s="62"/>
      <c r="PVT12" s="62"/>
      <c r="PVU12" s="62"/>
      <c r="PVV12" s="62"/>
      <c r="PVW12" s="62"/>
      <c r="PVX12" s="62"/>
      <c r="PVY12" s="62"/>
      <c r="PVZ12" s="62"/>
      <c r="PWA12" s="62"/>
      <c r="PWB12" s="62"/>
      <c r="PWC12" s="62"/>
      <c r="PWD12" s="62"/>
      <c r="PWE12" s="62"/>
      <c r="PWF12" s="62"/>
      <c r="PWG12" s="62"/>
      <c r="PWH12" s="62"/>
      <c r="PWI12" s="62"/>
      <c r="PWJ12" s="62"/>
      <c r="PWK12" s="62"/>
      <c r="PWL12" s="62"/>
      <c r="PWM12" s="62"/>
      <c r="PWN12" s="62"/>
      <c r="PWO12" s="62"/>
      <c r="PWP12" s="62"/>
      <c r="PWQ12" s="62"/>
      <c r="PWR12" s="62"/>
      <c r="PWS12" s="62"/>
      <c r="PWT12" s="62"/>
      <c r="PWU12" s="62"/>
      <c r="PWV12" s="62"/>
      <c r="PWW12" s="62"/>
      <c r="PWX12" s="62"/>
      <c r="PWY12" s="62"/>
      <c r="PWZ12" s="62"/>
      <c r="PXA12" s="62"/>
      <c r="PXB12" s="62"/>
      <c r="PXC12" s="62"/>
      <c r="PXD12" s="62"/>
      <c r="PXE12" s="62"/>
      <c r="PXF12" s="62"/>
      <c r="PXG12" s="62"/>
      <c r="PXH12" s="62"/>
      <c r="PXI12" s="62"/>
      <c r="PXJ12" s="62"/>
      <c r="PXK12" s="62"/>
      <c r="PXL12" s="62"/>
      <c r="PXM12" s="62"/>
      <c r="PXN12" s="62"/>
      <c r="PXO12" s="62"/>
      <c r="PXP12" s="62"/>
      <c r="PXQ12" s="62"/>
      <c r="PXR12" s="62"/>
      <c r="PXS12" s="62"/>
      <c r="PXT12" s="62"/>
      <c r="PXU12" s="62"/>
      <c r="PXV12" s="62"/>
      <c r="PXW12" s="62"/>
      <c r="PXX12" s="62"/>
      <c r="PXY12" s="62"/>
      <c r="PXZ12" s="62"/>
      <c r="PYA12" s="62"/>
      <c r="PYB12" s="62"/>
      <c r="PYC12" s="62"/>
      <c r="PYD12" s="62"/>
      <c r="PYE12" s="62"/>
      <c r="PYF12" s="62"/>
      <c r="PYG12" s="62"/>
      <c r="PYH12" s="62"/>
      <c r="PYI12" s="62"/>
      <c r="PYJ12" s="62"/>
      <c r="PYK12" s="62"/>
      <c r="PYL12" s="62"/>
      <c r="PYM12" s="62"/>
      <c r="PYN12" s="62"/>
      <c r="PYO12" s="62"/>
      <c r="PYP12" s="62"/>
      <c r="PYQ12" s="62"/>
      <c r="PYR12" s="62"/>
      <c r="PYS12" s="62"/>
      <c r="PYT12" s="62"/>
      <c r="PYU12" s="62"/>
      <c r="PYV12" s="62"/>
      <c r="PYW12" s="62"/>
      <c r="PYX12" s="62"/>
      <c r="PYY12" s="62"/>
      <c r="PYZ12" s="62"/>
      <c r="PZA12" s="62"/>
      <c r="PZB12" s="62"/>
      <c r="PZC12" s="62"/>
      <c r="PZD12" s="62"/>
      <c r="PZE12" s="62"/>
      <c r="PZF12" s="62"/>
      <c r="PZG12" s="62"/>
      <c r="PZH12" s="62"/>
      <c r="PZI12" s="62"/>
      <c r="PZJ12" s="62"/>
      <c r="PZK12" s="62"/>
      <c r="PZL12" s="62"/>
      <c r="PZM12" s="62"/>
      <c r="PZN12" s="62"/>
      <c r="PZO12" s="62"/>
      <c r="PZP12" s="62"/>
      <c r="PZQ12" s="62"/>
      <c r="PZR12" s="62"/>
      <c r="PZS12" s="62"/>
      <c r="PZT12" s="62"/>
      <c r="PZU12" s="62"/>
      <c r="PZV12" s="62"/>
      <c r="PZW12" s="62"/>
      <c r="PZX12" s="62"/>
      <c r="PZY12" s="62"/>
      <c r="PZZ12" s="62"/>
      <c r="QAA12" s="62"/>
      <c r="QAB12" s="62"/>
      <c r="QAC12" s="62"/>
      <c r="QAD12" s="62"/>
      <c r="QAE12" s="62"/>
      <c r="QAF12" s="62"/>
      <c r="QAG12" s="62"/>
      <c r="QAH12" s="62"/>
      <c r="QAI12" s="62"/>
      <c r="QAJ12" s="62"/>
      <c r="QAK12" s="62"/>
      <c r="QAL12" s="62"/>
      <c r="QAM12" s="62"/>
      <c r="QAN12" s="62"/>
      <c r="QAO12" s="62"/>
      <c r="QAP12" s="62"/>
      <c r="QAQ12" s="62"/>
      <c r="QAR12" s="62"/>
      <c r="QAS12" s="62"/>
      <c r="QAT12" s="62"/>
      <c r="QAU12" s="62"/>
      <c r="QAV12" s="62"/>
      <c r="QAW12" s="62"/>
      <c r="QAX12" s="62"/>
      <c r="QAY12" s="62"/>
      <c r="QAZ12" s="62"/>
      <c r="QBA12" s="62"/>
      <c r="QBB12" s="62"/>
      <c r="QBC12" s="62"/>
      <c r="QBD12" s="62"/>
      <c r="QBE12" s="62"/>
      <c r="QBF12" s="62"/>
      <c r="QBG12" s="62"/>
      <c r="QBH12" s="62"/>
      <c r="QBI12" s="62"/>
      <c r="QBJ12" s="62"/>
      <c r="QBK12" s="62"/>
      <c r="QBL12" s="62"/>
      <c r="QBM12" s="62"/>
      <c r="QBN12" s="62"/>
      <c r="QBO12" s="62"/>
      <c r="QBP12" s="62"/>
      <c r="QBQ12" s="62"/>
      <c r="QBR12" s="62"/>
      <c r="QBS12" s="62"/>
      <c r="QBT12" s="62"/>
      <c r="QBU12" s="62"/>
      <c r="QBV12" s="62"/>
      <c r="QBW12" s="62"/>
      <c r="QBX12" s="62"/>
      <c r="QBY12" s="62"/>
      <c r="QBZ12" s="62"/>
      <c r="QCA12" s="62"/>
      <c r="QCB12" s="62"/>
      <c r="QCC12" s="62"/>
      <c r="QCD12" s="62"/>
      <c r="QCE12" s="62"/>
      <c r="QCF12" s="62"/>
      <c r="QCG12" s="62"/>
      <c r="QCH12" s="62"/>
      <c r="QCI12" s="62"/>
      <c r="QCJ12" s="62"/>
      <c r="QCK12" s="62"/>
      <c r="QCL12" s="62"/>
      <c r="QCM12" s="62"/>
      <c r="QCN12" s="62"/>
      <c r="QCO12" s="62"/>
      <c r="QCP12" s="62"/>
      <c r="QCQ12" s="62"/>
      <c r="QCR12" s="62"/>
      <c r="QCS12" s="62"/>
      <c r="QCT12" s="62"/>
      <c r="QCU12" s="62"/>
      <c r="QCV12" s="62"/>
      <c r="QCW12" s="62"/>
      <c r="QCX12" s="62"/>
      <c r="QCY12" s="62"/>
      <c r="QCZ12" s="62"/>
      <c r="QDA12" s="62"/>
      <c r="QDB12" s="62"/>
      <c r="QDC12" s="62"/>
      <c r="QDD12" s="62"/>
      <c r="QDE12" s="62"/>
      <c r="QDF12" s="62"/>
      <c r="QDG12" s="62"/>
      <c r="QDH12" s="62"/>
      <c r="QDI12" s="62"/>
      <c r="QDJ12" s="62"/>
      <c r="QDK12" s="62"/>
      <c r="QDL12" s="62"/>
      <c r="QDM12" s="62"/>
      <c r="QDN12" s="62"/>
      <c r="QDO12" s="62"/>
      <c r="QDP12" s="62"/>
      <c r="QDQ12" s="62"/>
      <c r="QDR12" s="62"/>
      <c r="QDS12" s="62"/>
      <c r="QDT12" s="62"/>
      <c r="QDU12" s="62"/>
      <c r="QDV12" s="62"/>
      <c r="QDW12" s="62"/>
      <c r="QDX12" s="62"/>
      <c r="QDY12" s="62"/>
      <c r="QDZ12" s="62"/>
      <c r="QEA12" s="62"/>
      <c r="QEB12" s="62"/>
      <c r="QEC12" s="62"/>
      <c r="QED12" s="62"/>
      <c r="QEE12" s="62"/>
      <c r="QEF12" s="62"/>
      <c r="QEG12" s="62"/>
      <c r="QEH12" s="62"/>
      <c r="QEI12" s="62"/>
      <c r="QEJ12" s="62"/>
      <c r="QEK12" s="62"/>
      <c r="QEL12" s="62"/>
      <c r="QEM12" s="62"/>
      <c r="QEN12" s="62"/>
      <c r="QEO12" s="62"/>
      <c r="QEP12" s="62"/>
      <c r="QEQ12" s="62"/>
      <c r="QER12" s="62"/>
      <c r="QES12" s="62"/>
      <c r="QET12" s="62"/>
      <c r="QEU12" s="62"/>
      <c r="QEV12" s="62"/>
      <c r="QEW12" s="62"/>
      <c r="QEX12" s="62"/>
      <c r="QEY12" s="62"/>
      <c r="QEZ12" s="62"/>
      <c r="QFA12" s="62"/>
      <c r="QFB12" s="62"/>
      <c r="QFC12" s="62"/>
      <c r="QFD12" s="62"/>
      <c r="QFE12" s="62"/>
      <c r="QFF12" s="62"/>
      <c r="QFG12" s="62"/>
      <c r="QFH12" s="62"/>
      <c r="QFI12" s="62"/>
      <c r="QFJ12" s="62"/>
      <c r="QFK12" s="62"/>
      <c r="QFL12" s="62"/>
      <c r="QFM12" s="62"/>
      <c r="QFN12" s="62"/>
      <c r="QFO12" s="62"/>
      <c r="QFP12" s="62"/>
      <c r="QFQ12" s="62"/>
      <c r="QFR12" s="62"/>
      <c r="QFS12" s="62"/>
      <c r="QFT12" s="62"/>
      <c r="QFU12" s="62"/>
      <c r="QFV12" s="62"/>
      <c r="QFW12" s="62"/>
      <c r="QFX12" s="62"/>
      <c r="QFY12" s="62"/>
      <c r="QFZ12" s="62"/>
      <c r="QGA12" s="62"/>
      <c r="QGB12" s="62"/>
      <c r="QGC12" s="62"/>
      <c r="QGD12" s="62"/>
      <c r="QGE12" s="62"/>
      <c r="QGF12" s="62"/>
      <c r="QGG12" s="62"/>
      <c r="QGH12" s="62"/>
      <c r="QGI12" s="62"/>
      <c r="QGJ12" s="62"/>
      <c r="QGK12" s="62"/>
      <c r="QGL12" s="62"/>
      <c r="QGM12" s="62"/>
      <c r="QGN12" s="62"/>
      <c r="QGO12" s="62"/>
      <c r="QGP12" s="62"/>
      <c r="QGQ12" s="62"/>
      <c r="QGR12" s="62"/>
      <c r="QGS12" s="62"/>
      <c r="QGT12" s="62"/>
      <c r="QGU12" s="62"/>
      <c r="QGV12" s="62"/>
      <c r="QGW12" s="62"/>
      <c r="QGX12" s="62"/>
      <c r="QGY12" s="62"/>
      <c r="QGZ12" s="62"/>
      <c r="QHA12" s="62"/>
      <c r="QHB12" s="62"/>
      <c r="QHC12" s="62"/>
      <c r="QHD12" s="62"/>
      <c r="QHE12" s="62"/>
      <c r="QHF12" s="62"/>
      <c r="QHG12" s="62"/>
      <c r="QHH12" s="62"/>
      <c r="QHI12" s="62"/>
      <c r="QHJ12" s="62"/>
      <c r="QHK12" s="62"/>
      <c r="QHL12" s="62"/>
      <c r="QHM12" s="62"/>
      <c r="QHN12" s="62"/>
      <c r="QHO12" s="62"/>
      <c r="QHP12" s="62"/>
      <c r="QHQ12" s="62"/>
      <c r="QHR12" s="62"/>
      <c r="QHS12" s="62"/>
      <c r="QHT12" s="62"/>
      <c r="QHU12" s="62"/>
      <c r="QHV12" s="62"/>
      <c r="QHW12" s="62"/>
      <c r="QHX12" s="62"/>
      <c r="QHY12" s="62"/>
      <c r="QHZ12" s="62"/>
      <c r="QIA12" s="62"/>
      <c r="QIB12" s="62"/>
      <c r="QIC12" s="62"/>
      <c r="QID12" s="62"/>
      <c r="QIE12" s="62"/>
      <c r="QIF12" s="62"/>
      <c r="QIG12" s="62"/>
      <c r="QIH12" s="62"/>
      <c r="QII12" s="62"/>
      <c r="QIJ12" s="62"/>
      <c r="QIK12" s="62"/>
      <c r="QIL12" s="62"/>
      <c r="QIM12" s="62"/>
      <c r="QIN12" s="62"/>
      <c r="QIO12" s="62"/>
      <c r="QIP12" s="62"/>
      <c r="QIQ12" s="62"/>
      <c r="QIR12" s="62"/>
      <c r="QIS12" s="62"/>
      <c r="QIT12" s="62"/>
      <c r="QIU12" s="62"/>
      <c r="QIV12" s="62"/>
      <c r="QIW12" s="62"/>
      <c r="QIX12" s="62"/>
      <c r="QIY12" s="62"/>
      <c r="QIZ12" s="62"/>
      <c r="QJA12" s="62"/>
      <c r="QJB12" s="62"/>
      <c r="QJC12" s="62"/>
      <c r="QJD12" s="62"/>
      <c r="QJE12" s="62"/>
      <c r="QJF12" s="62"/>
      <c r="QJG12" s="62"/>
      <c r="QJH12" s="62"/>
      <c r="QJI12" s="62"/>
      <c r="QJJ12" s="62"/>
      <c r="QJK12" s="62"/>
      <c r="QJL12" s="62"/>
      <c r="QJM12" s="62"/>
      <c r="QJN12" s="62"/>
      <c r="QJO12" s="62"/>
      <c r="QJP12" s="62"/>
      <c r="QJQ12" s="62"/>
      <c r="QJR12" s="62"/>
      <c r="QJS12" s="62"/>
      <c r="QJT12" s="62"/>
      <c r="QJU12" s="62"/>
      <c r="QJV12" s="62"/>
      <c r="QJW12" s="62"/>
      <c r="QJX12" s="62"/>
      <c r="QJY12" s="62"/>
      <c r="QJZ12" s="62"/>
      <c r="QKA12" s="62"/>
      <c r="QKB12" s="62"/>
      <c r="QKC12" s="62"/>
      <c r="QKD12" s="62"/>
      <c r="QKE12" s="62"/>
      <c r="QKF12" s="62"/>
      <c r="QKG12" s="62"/>
      <c r="QKH12" s="62"/>
      <c r="QKI12" s="62"/>
      <c r="QKJ12" s="62"/>
      <c r="QKK12" s="62"/>
      <c r="QKL12" s="62"/>
      <c r="QKM12" s="62"/>
      <c r="QKN12" s="62"/>
      <c r="QKO12" s="62"/>
      <c r="QKP12" s="62"/>
      <c r="QKQ12" s="62"/>
      <c r="QKR12" s="62"/>
      <c r="QKS12" s="62"/>
      <c r="QKT12" s="62"/>
      <c r="QKU12" s="62"/>
      <c r="QKV12" s="62"/>
      <c r="QKW12" s="62"/>
      <c r="QKX12" s="62"/>
      <c r="QKY12" s="62"/>
      <c r="QKZ12" s="62"/>
      <c r="QLA12" s="62"/>
      <c r="QLB12" s="62"/>
      <c r="QLC12" s="62"/>
      <c r="QLD12" s="62"/>
      <c r="QLE12" s="62"/>
      <c r="QLF12" s="62"/>
      <c r="QLG12" s="62"/>
      <c r="QLH12" s="62"/>
      <c r="QLI12" s="62"/>
      <c r="QLJ12" s="62"/>
      <c r="QLK12" s="62"/>
      <c r="QLL12" s="62"/>
      <c r="QLM12" s="62"/>
      <c r="QLN12" s="62"/>
      <c r="QLO12" s="62"/>
      <c r="QLP12" s="62"/>
      <c r="QLQ12" s="62"/>
      <c r="QLR12" s="62"/>
      <c r="QLS12" s="62"/>
      <c r="QLT12" s="62"/>
      <c r="QLU12" s="62"/>
      <c r="QLV12" s="62"/>
      <c r="QLW12" s="62"/>
      <c r="QLX12" s="62"/>
      <c r="QLY12" s="62"/>
      <c r="QLZ12" s="62"/>
      <c r="QMA12" s="62"/>
      <c r="QMB12" s="62"/>
      <c r="QMC12" s="62"/>
      <c r="QMD12" s="62"/>
      <c r="QME12" s="62"/>
      <c r="QMF12" s="62"/>
      <c r="QMG12" s="62"/>
      <c r="QMH12" s="62"/>
      <c r="QMI12" s="62"/>
      <c r="QMJ12" s="62"/>
      <c r="QMK12" s="62"/>
      <c r="QML12" s="62"/>
      <c r="QMM12" s="62"/>
      <c r="QMN12" s="62"/>
      <c r="QMO12" s="62"/>
      <c r="QMP12" s="62"/>
      <c r="QMQ12" s="62"/>
      <c r="QMR12" s="62"/>
      <c r="QMS12" s="62"/>
      <c r="QMT12" s="62"/>
      <c r="QMU12" s="62"/>
      <c r="QMV12" s="62"/>
      <c r="QMW12" s="62"/>
      <c r="QMX12" s="62"/>
      <c r="QMY12" s="62"/>
      <c r="QMZ12" s="62"/>
      <c r="QNA12" s="62"/>
      <c r="QNB12" s="62"/>
      <c r="QNC12" s="62"/>
      <c r="QND12" s="62"/>
      <c r="QNE12" s="62"/>
      <c r="QNF12" s="62"/>
      <c r="QNG12" s="62"/>
      <c r="QNH12" s="62"/>
      <c r="QNI12" s="62"/>
      <c r="QNJ12" s="62"/>
      <c r="QNK12" s="62"/>
      <c r="QNL12" s="62"/>
      <c r="QNM12" s="62"/>
      <c r="QNN12" s="62"/>
      <c r="QNO12" s="62"/>
      <c r="QNP12" s="62"/>
      <c r="QNQ12" s="62"/>
      <c r="QNR12" s="62"/>
      <c r="QNS12" s="62"/>
      <c r="QNT12" s="62"/>
      <c r="QNU12" s="62"/>
      <c r="QNV12" s="62"/>
      <c r="QNW12" s="62"/>
      <c r="QNX12" s="62"/>
      <c r="QNY12" s="62"/>
      <c r="QNZ12" s="62"/>
      <c r="QOA12" s="62"/>
      <c r="QOB12" s="62"/>
      <c r="QOC12" s="62"/>
      <c r="QOD12" s="62"/>
      <c r="QOE12" s="62"/>
      <c r="QOF12" s="62"/>
      <c r="QOG12" s="62"/>
      <c r="QOH12" s="62"/>
      <c r="QOI12" s="62"/>
      <c r="QOJ12" s="62"/>
      <c r="QOK12" s="62"/>
      <c r="QOL12" s="62"/>
      <c r="QOM12" s="62"/>
      <c r="QON12" s="62"/>
      <c r="QOO12" s="62"/>
      <c r="QOP12" s="62"/>
      <c r="QOQ12" s="62"/>
      <c r="QOR12" s="62"/>
      <c r="QOS12" s="62"/>
      <c r="QOT12" s="62"/>
      <c r="QOU12" s="62"/>
      <c r="QOV12" s="62"/>
      <c r="QOW12" s="62"/>
      <c r="QOX12" s="62"/>
      <c r="QOY12" s="62"/>
      <c r="QOZ12" s="62"/>
      <c r="QPA12" s="62"/>
      <c r="QPB12" s="62"/>
      <c r="QPC12" s="62"/>
      <c r="QPD12" s="62"/>
      <c r="QPE12" s="62"/>
      <c r="QPF12" s="62"/>
      <c r="QPG12" s="62"/>
      <c r="QPH12" s="62"/>
      <c r="QPI12" s="62"/>
      <c r="QPJ12" s="62"/>
      <c r="QPK12" s="62"/>
      <c r="QPL12" s="62"/>
      <c r="QPM12" s="62"/>
      <c r="QPN12" s="62"/>
      <c r="QPO12" s="62"/>
      <c r="QPP12" s="62"/>
      <c r="QPQ12" s="62"/>
      <c r="QPR12" s="62"/>
      <c r="QPS12" s="62"/>
      <c r="QPT12" s="62"/>
      <c r="QPU12" s="62"/>
      <c r="QPV12" s="62"/>
      <c r="QPW12" s="62"/>
      <c r="QPX12" s="62"/>
      <c r="QPY12" s="62"/>
      <c r="QPZ12" s="62"/>
      <c r="QQA12" s="62"/>
      <c r="QQB12" s="62"/>
      <c r="QQC12" s="62"/>
      <c r="QQD12" s="62"/>
      <c r="QQE12" s="62"/>
      <c r="QQF12" s="62"/>
      <c r="QQG12" s="62"/>
      <c r="QQH12" s="62"/>
      <c r="QQI12" s="62"/>
      <c r="QQJ12" s="62"/>
      <c r="QQK12" s="62"/>
      <c r="QQL12" s="62"/>
      <c r="QQM12" s="62"/>
      <c r="QQN12" s="62"/>
      <c r="QQO12" s="62"/>
      <c r="QQP12" s="62"/>
      <c r="QQQ12" s="62"/>
      <c r="QQR12" s="62"/>
      <c r="QQS12" s="62"/>
      <c r="QQT12" s="62"/>
      <c r="QQU12" s="62"/>
      <c r="QQV12" s="62"/>
      <c r="QQW12" s="62"/>
      <c r="QQX12" s="62"/>
      <c r="QQY12" s="62"/>
      <c r="QQZ12" s="62"/>
      <c r="QRA12" s="62"/>
      <c r="QRB12" s="62"/>
      <c r="QRC12" s="62"/>
      <c r="QRD12" s="62"/>
      <c r="QRE12" s="62"/>
      <c r="QRF12" s="62"/>
      <c r="QRG12" s="62"/>
      <c r="QRH12" s="62"/>
      <c r="QRI12" s="62"/>
      <c r="QRJ12" s="62"/>
      <c r="QRK12" s="62"/>
      <c r="QRL12" s="62"/>
      <c r="QRM12" s="62"/>
      <c r="QRN12" s="62"/>
      <c r="QRO12" s="62"/>
      <c r="QRP12" s="62"/>
      <c r="QRQ12" s="62"/>
      <c r="QRR12" s="62"/>
      <c r="QRS12" s="62"/>
      <c r="QRT12" s="62"/>
      <c r="QRU12" s="62"/>
      <c r="QRV12" s="62"/>
      <c r="QRW12" s="62"/>
      <c r="QRX12" s="62"/>
      <c r="QRY12" s="62"/>
      <c r="QRZ12" s="62"/>
      <c r="QSA12" s="62"/>
      <c r="QSB12" s="62"/>
      <c r="QSC12" s="62"/>
      <c r="QSD12" s="62"/>
      <c r="QSE12" s="62"/>
      <c r="QSF12" s="62"/>
      <c r="QSG12" s="62"/>
      <c r="QSH12" s="62"/>
      <c r="QSI12" s="62"/>
      <c r="QSJ12" s="62"/>
      <c r="QSK12" s="62"/>
      <c r="QSL12" s="62"/>
      <c r="QSM12" s="62"/>
      <c r="QSN12" s="62"/>
      <c r="QSO12" s="62"/>
      <c r="QSP12" s="62"/>
      <c r="QSQ12" s="62"/>
      <c r="QSR12" s="62"/>
      <c r="QSS12" s="62"/>
      <c r="QST12" s="62"/>
      <c r="QSU12" s="62"/>
      <c r="QSV12" s="62"/>
      <c r="QSW12" s="62"/>
      <c r="QSX12" s="62"/>
      <c r="QSY12" s="62"/>
      <c r="QSZ12" s="62"/>
      <c r="QTA12" s="62"/>
      <c r="QTB12" s="62"/>
      <c r="QTC12" s="62"/>
      <c r="QTD12" s="62"/>
      <c r="QTE12" s="62"/>
      <c r="QTF12" s="62"/>
      <c r="QTG12" s="62"/>
      <c r="QTH12" s="62"/>
      <c r="QTI12" s="62"/>
      <c r="QTJ12" s="62"/>
      <c r="QTK12" s="62"/>
      <c r="QTL12" s="62"/>
      <c r="QTM12" s="62"/>
      <c r="QTN12" s="62"/>
      <c r="QTO12" s="62"/>
      <c r="QTP12" s="62"/>
      <c r="QTQ12" s="62"/>
      <c r="QTR12" s="62"/>
      <c r="QTS12" s="62"/>
      <c r="QTT12" s="62"/>
      <c r="QTU12" s="62"/>
      <c r="QTV12" s="62"/>
      <c r="QTW12" s="62"/>
      <c r="QTX12" s="62"/>
      <c r="QTY12" s="62"/>
      <c r="QTZ12" s="62"/>
      <c r="QUA12" s="62"/>
      <c r="QUB12" s="62"/>
      <c r="QUC12" s="62"/>
      <c r="QUD12" s="62"/>
      <c r="QUE12" s="62"/>
      <c r="QUF12" s="62"/>
      <c r="QUG12" s="62"/>
      <c r="QUH12" s="62"/>
      <c r="QUI12" s="62"/>
      <c r="QUJ12" s="62"/>
      <c r="QUK12" s="62"/>
      <c r="QUL12" s="62"/>
      <c r="QUM12" s="62"/>
      <c r="QUN12" s="62"/>
      <c r="QUO12" s="62"/>
      <c r="QUP12" s="62"/>
      <c r="QUQ12" s="62"/>
      <c r="QUR12" s="62"/>
      <c r="QUS12" s="62"/>
      <c r="QUT12" s="62"/>
      <c r="QUU12" s="62"/>
      <c r="QUV12" s="62"/>
      <c r="QUW12" s="62"/>
      <c r="QUX12" s="62"/>
      <c r="QUY12" s="62"/>
      <c r="QUZ12" s="62"/>
      <c r="QVA12" s="62"/>
      <c r="QVB12" s="62"/>
      <c r="QVC12" s="62"/>
      <c r="QVD12" s="62"/>
      <c r="QVE12" s="62"/>
      <c r="QVF12" s="62"/>
      <c r="QVG12" s="62"/>
      <c r="QVH12" s="62"/>
      <c r="QVI12" s="62"/>
      <c r="QVJ12" s="62"/>
      <c r="QVK12" s="62"/>
      <c r="QVL12" s="62"/>
      <c r="QVM12" s="62"/>
      <c r="QVN12" s="62"/>
      <c r="QVO12" s="62"/>
      <c r="QVP12" s="62"/>
      <c r="QVQ12" s="62"/>
      <c r="QVR12" s="62"/>
      <c r="QVS12" s="62"/>
      <c r="QVT12" s="62"/>
      <c r="QVU12" s="62"/>
      <c r="QVV12" s="62"/>
      <c r="QVW12" s="62"/>
      <c r="QVX12" s="62"/>
      <c r="QVY12" s="62"/>
      <c r="QVZ12" s="62"/>
      <c r="QWA12" s="62"/>
      <c r="QWB12" s="62"/>
      <c r="QWC12" s="62"/>
      <c r="QWD12" s="62"/>
      <c r="QWE12" s="62"/>
      <c r="QWF12" s="62"/>
      <c r="QWG12" s="62"/>
      <c r="QWH12" s="62"/>
      <c r="QWI12" s="62"/>
      <c r="QWJ12" s="62"/>
      <c r="QWK12" s="62"/>
      <c r="QWL12" s="62"/>
      <c r="QWM12" s="62"/>
      <c r="QWN12" s="62"/>
      <c r="QWO12" s="62"/>
      <c r="QWP12" s="62"/>
      <c r="QWQ12" s="62"/>
      <c r="QWR12" s="62"/>
      <c r="QWS12" s="62"/>
      <c r="QWT12" s="62"/>
      <c r="QWU12" s="62"/>
      <c r="QWV12" s="62"/>
      <c r="QWW12" s="62"/>
      <c r="QWX12" s="62"/>
      <c r="QWY12" s="62"/>
      <c r="QWZ12" s="62"/>
      <c r="QXA12" s="62"/>
      <c r="QXB12" s="62"/>
      <c r="QXC12" s="62"/>
      <c r="QXD12" s="62"/>
      <c r="QXE12" s="62"/>
      <c r="QXF12" s="62"/>
      <c r="QXG12" s="62"/>
      <c r="QXH12" s="62"/>
      <c r="QXI12" s="62"/>
      <c r="QXJ12" s="62"/>
      <c r="QXK12" s="62"/>
      <c r="QXL12" s="62"/>
      <c r="QXM12" s="62"/>
      <c r="QXN12" s="62"/>
      <c r="QXO12" s="62"/>
      <c r="QXP12" s="62"/>
      <c r="QXQ12" s="62"/>
      <c r="QXR12" s="62"/>
      <c r="QXS12" s="62"/>
      <c r="QXT12" s="62"/>
      <c r="QXU12" s="62"/>
      <c r="QXV12" s="62"/>
      <c r="QXW12" s="62"/>
      <c r="QXX12" s="62"/>
      <c r="QXY12" s="62"/>
      <c r="QXZ12" s="62"/>
      <c r="QYA12" s="62"/>
      <c r="QYB12" s="62"/>
      <c r="QYC12" s="62"/>
      <c r="QYD12" s="62"/>
      <c r="QYE12" s="62"/>
      <c r="QYF12" s="62"/>
      <c r="QYG12" s="62"/>
      <c r="QYH12" s="62"/>
      <c r="QYI12" s="62"/>
      <c r="QYJ12" s="62"/>
      <c r="QYK12" s="62"/>
      <c r="QYL12" s="62"/>
      <c r="QYM12" s="62"/>
      <c r="QYN12" s="62"/>
      <c r="QYO12" s="62"/>
      <c r="QYP12" s="62"/>
      <c r="QYQ12" s="62"/>
      <c r="QYR12" s="62"/>
      <c r="QYS12" s="62"/>
      <c r="QYT12" s="62"/>
      <c r="QYU12" s="62"/>
      <c r="QYV12" s="62"/>
      <c r="QYW12" s="62"/>
      <c r="QYX12" s="62"/>
      <c r="QYY12" s="62"/>
      <c r="QYZ12" s="62"/>
      <c r="QZA12" s="62"/>
      <c r="QZB12" s="62"/>
      <c r="QZC12" s="62"/>
      <c r="QZD12" s="62"/>
      <c r="QZE12" s="62"/>
      <c r="QZF12" s="62"/>
      <c r="QZG12" s="62"/>
      <c r="QZH12" s="62"/>
      <c r="QZI12" s="62"/>
      <c r="QZJ12" s="62"/>
      <c r="QZK12" s="62"/>
      <c r="QZL12" s="62"/>
      <c r="QZM12" s="62"/>
      <c r="QZN12" s="62"/>
      <c r="QZO12" s="62"/>
      <c r="QZP12" s="62"/>
      <c r="QZQ12" s="62"/>
      <c r="QZR12" s="62"/>
      <c r="QZS12" s="62"/>
      <c r="QZT12" s="62"/>
      <c r="QZU12" s="62"/>
      <c r="QZV12" s="62"/>
      <c r="QZW12" s="62"/>
      <c r="QZX12" s="62"/>
      <c r="QZY12" s="62"/>
      <c r="QZZ12" s="62"/>
      <c r="RAA12" s="62"/>
      <c r="RAB12" s="62"/>
      <c r="RAC12" s="62"/>
      <c r="RAD12" s="62"/>
      <c r="RAE12" s="62"/>
      <c r="RAF12" s="62"/>
      <c r="RAG12" s="62"/>
      <c r="RAH12" s="62"/>
      <c r="RAI12" s="62"/>
      <c r="RAJ12" s="62"/>
      <c r="RAK12" s="62"/>
      <c r="RAL12" s="62"/>
      <c r="RAM12" s="62"/>
      <c r="RAN12" s="62"/>
      <c r="RAO12" s="62"/>
      <c r="RAP12" s="62"/>
      <c r="RAQ12" s="62"/>
      <c r="RAR12" s="62"/>
      <c r="RAS12" s="62"/>
      <c r="RAT12" s="62"/>
      <c r="RAU12" s="62"/>
      <c r="RAV12" s="62"/>
      <c r="RAW12" s="62"/>
      <c r="RAX12" s="62"/>
      <c r="RAY12" s="62"/>
      <c r="RAZ12" s="62"/>
      <c r="RBA12" s="62"/>
      <c r="RBB12" s="62"/>
      <c r="RBC12" s="62"/>
      <c r="RBD12" s="62"/>
      <c r="RBE12" s="62"/>
      <c r="RBF12" s="62"/>
      <c r="RBG12" s="62"/>
      <c r="RBH12" s="62"/>
      <c r="RBI12" s="62"/>
      <c r="RBJ12" s="62"/>
      <c r="RBK12" s="62"/>
      <c r="RBL12" s="62"/>
      <c r="RBM12" s="62"/>
      <c r="RBN12" s="62"/>
      <c r="RBO12" s="62"/>
      <c r="RBP12" s="62"/>
      <c r="RBQ12" s="62"/>
      <c r="RBR12" s="62"/>
      <c r="RBS12" s="62"/>
      <c r="RBT12" s="62"/>
      <c r="RBU12" s="62"/>
      <c r="RBV12" s="62"/>
      <c r="RBW12" s="62"/>
      <c r="RBX12" s="62"/>
      <c r="RBY12" s="62"/>
      <c r="RBZ12" s="62"/>
      <c r="RCA12" s="62"/>
      <c r="RCB12" s="62"/>
      <c r="RCC12" s="62"/>
      <c r="RCD12" s="62"/>
      <c r="RCE12" s="62"/>
      <c r="RCF12" s="62"/>
      <c r="RCG12" s="62"/>
      <c r="RCH12" s="62"/>
      <c r="RCI12" s="62"/>
      <c r="RCJ12" s="62"/>
      <c r="RCK12" s="62"/>
      <c r="RCL12" s="62"/>
      <c r="RCM12" s="62"/>
      <c r="RCN12" s="62"/>
      <c r="RCO12" s="62"/>
      <c r="RCP12" s="62"/>
      <c r="RCQ12" s="62"/>
      <c r="RCR12" s="62"/>
      <c r="RCS12" s="62"/>
      <c r="RCT12" s="62"/>
      <c r="RCU12" s="62"/>
      <c r="RCV12" s="62"/>
      <c r="RCW12" s="62"/>
      <c r="RCX12" s="62"/>
      <c r="RCY12" s="62"/>
      <c r="RCZ12" s="62"/>
      <c r="RDA12" s="62"/>
      <c r="RDB12" s="62"/>
      <c r="RDC12" s="62"/>
      <c r="RDD12" s="62"/>
      <c r="RDE12" s="62"/>
      <c r="RDF12" s="62"/>
      <c r="RDG12" s="62"/>
      <c r="RDH12" s="62"/>
      <c r="RDI12" s="62"/>
      <c r="RDJ12" s="62"/>
      <c r="RDK12" s="62"/>
      <c r="RDL12" s="62"/>
      <c r="RDM12" s="62"/>
      <c r="RDN12" s="62"/>
      <c r="RDO12" s="62"/>
      <c r="RDP12" s="62"/>
      <c r="RDQ12" s="62"/>
      <c r="RDR12" s="62"/>
      <c r="RDS12" s="62"/>
      <c r="RDT12" s="62"/>
      <c r="RDU12" s="62"/>
      <c r="RDV12" s="62"/>
      <c r="RDW12" s="62"/>
      <c r="RDX12" s="62"/>
      <c r="RDY12" s="62"/>
      <c r="RDZ12" s="62"/>
      <c r="REA12" s="62"/>
      <c r="REB12" s="62"/>
      <c r="REC12" s="62"/>
      <c r="RED12" s="62"/>
      <c r="REE12" s="62"/>
      <c r="REF12" s="62"/>
      <c r="REG12" s="62"/>
      <c r="REH12" s="62"/>
      <c r="REI12" s="62"/>
      <c r="REJ12" s="62"/>
      <c r="REK12" s="62"/>
      <c r="REL12" s="62"/>
      <c r="REM12" s="62"/>
      <c r="REN12" s="62"/>
      <c r="REO12" s="62"/>
      <c r="REP12" s="62"/>
      <c r="REQ12" s="62"/>
      <c r="RER12" s="62"/>
      <c r="RES12" s="62"/>
      <c r="RET12" s="62"/>
      <c r="REU12" s="62"/>
      <c r="REV12" s="62"/>
      <c r="REW12" s="62"/>
      <c r="REX12" s="62"/>
      <c r="REY12" s="62"/>
      <c r="REZ12" s="62"/>
      <c r="RFA12" s="62"/>
      <c r="RFB12" s="62"/>
      <c r="RFC12" s="62"/>
      <c r="RFD12" s="62"/>
      <c r="RFE12" s="62"/>
      <c r="RFF12" s="62"/>
      <c r="RFG12" s="62"/>
      <c r="RFH12" s="62"/>
      <c r="RFI12" s="62"/>
      <c r="RFJ12" s="62"/>
      <c r="RFK12" s="62"/>
      <c r="RFL12" s="62"/>
      <c r="RFM12" s="62"/>
      <c r="RFN12" s="62"/>
      <c r="RFO12" s="62"/>
      <c r="RFP12" s="62"/>
      <c r="RFQ12" s="62"/>
      <c r="RFR12" s="62"/>
      <c r="RFS12" s="62"/>
      <c r="RFT12" s="62"/>
      <c r="RFU12" s="62"/>
      <c r="RFV12" s="62"/>
      <c r="RFW12" s="62"/>
      <c r="RFX12" s="62"/>
      <c r="RFY12" s="62"/>
      <c r="RFZ12" s="62"/>
      <c r="RGA12" s="62"/>
      <c r="RGB12" s="62"/>
      <c r="RGC12" s="62"/>
      <c r="RGD12" s="62"/>
      <c r="RGE12" s="62"/>
      <c r="RGF12" s="62"/>
      <c r="RGG12" s="62"/>
      <c r="RGH12" s="62"/>
      <c r="RGI12" s="62"/>
      <c r="RGJ12" s="62"/>
      <c r="RGK12" s="62"/>
      <c r="RGL12" s="62"/>
      <c r="RGM12" s="62"/>
      <c r="RGN12" s="62"/>
      <c r="RGO12" s="62"/>
      <c r="RGP12" s="62"/>
      <c r="RGQ12" s="62"/>
      <c r="RGR12" s="62"/>
      <c r="RGS12" s="62"/>
      <c r="RGT12" s="62"/>
      <c r="RGU12" s="62"/>
      <c r="RGV12" s="62"/>
      <c r="RGW12" s="62"/>
      <c r="RGX12" s="62"/>
      <c r="RGY12" s="62"/>
      <c r="RGZ12" s="62"/>
      <c r="RHA12" s="62"/>
      <c r="RHB12" s="62"/>
      <c r="RHC12" s="62"/>
      <c r="RHD12" s="62"/>
      <c r="RHE12" s="62"/>
      <c r="RHF12" s="62"/>
      <c r="RHG12" s="62"/>
      <c r="RHH12" s="62"/>
      <c r="RHI12" s="62"/>
      <c r="RHJ12" s="62"/>
      <c r="RHK12" s="62"/>
      <c r="RHL12" s="62"/>
      <c r="RHM12" s="62"/>
      <c r="RHN12" s="62"/>
      <c r="RHO12" s="62"/>
      <c r="RHP12" s="62"/>
      <c r="RHQ12" s="62"/>
      <c r="RHR12" s="62"/>
      <c r="RHS12" s="62"/>
      <c r="RHT12" s="62"/>
      <c r="RHU12" s="62"/>
      <c r="RHV12" s="62"/>
      <c r="RHW12" s="62"/>
      <c r="RHX12" s="62"/>
      <c r="RHY12" s="62"/>
      <c r="RHZ12" s="62"/>
      <c r="RIA12" s="62"/>
      <c r="RIB12" s="62"/>
      <c r="RIC12" s="62"/>
      <c r="RID12" s="62"/>
      <c r="RIE12" s="62"/>
      <c r="RIF12" s="62"/>
      <c r="RIG12" s="62"/>
      <c r="RIH12" s="62"/>
      <c r="RII12" s="62"/>
      <c r="RIJ12" s="62"/>
      <c r="RIK12" s="62"/>
      <c r="RIL12" s="62"/>
      <c r="RIM12" s="62"/>
      <c r="RIN12" s="62"/>
      <c r="RIO12" s="62"/>
      <c r="RIP12" s="62"/>
      <c r="RIQ12" s="62"/>
      <c r="RIR12" s="62"/>
      <c r="RIS12" s="62"/>
      <c r="RIT12" s="62"/>
      <c r="RIU12" s="62"/>
      <c r="RIV12" s="62"/>
      <c r="RIW12" s="62"/>
      <c r="RIX12" s="62"/>
      <c r="RIY12" s="62"/>
      <c r="RIZ12" s="62"/>
      <c r="RJA12" s="62"/>
      <c r="RJB12" s="62"/>
      <c r="RJC12" s="62"/>
      <c r="RJD12" s="62"/>
      <c r="RJE12" s="62"/>
      <c r="RJF12" s="62"/>
      <c r="RJG12" s="62"/>
      <c r="RJH12" s="62"/>
      <c r="RJI12" s="62"/>
      <c r="RJJ12" s="62"/>
      <c r="RJK12" s="62"/>
      <c r="RJL12" s="62"/>
      <c r="RJM12" s="62"/>
      <c r="RJN12" s="62"/>
      <c r="RJO12" s="62"/>
      <c r="RJP12" s="62"/>
      <c r="RJQ12" s="62"/>
      <c r="RJR12" s="62"/>
      <c r="RJS12" s="62"/>
      <c r="RJT12" s="62"/>
      <c r="RJU12" s="62"/>
      <c r="RJV12" s="62"/>
      <c r="RJW12" s="62"/>
      <c r="RJX12" s="62"/>
      <c r="RJY12" s="62"/>
      <c r="RJZ12" s="62"/>
      <c r="RKA12" s="62"/>
      <c r="RKB12" s="62"/>
      <c r="RKC12" s="62"/>
      <c r="RKD12" s="62"/>
      <c r="RKE12" s="62"/>
      <c r="RKF12" s="62"/>
      <c r="RKG12" s="62"/>
      <c r="RKH12" s="62"/>
      <c r="RKI12" s="62"/>
      <c r="RKJ12" s="62"/>
      <c r="RKK12" s="62"/>
      <c r="RKL12" s="62"/>
      <c r="RKM12" s="62"/>
      <c r="RKN12" s="62"/>
      <c r="RKO12" s="62"/>
      <c r="RKP12" s="62"/>
      <c r="RKQ12" s="62"/>
      <c r="RKR12" s="62"/>
      <c r="RKS12" s="62"/>
      <c r="RKT12" s="62"/>
      <c r="RKU12" s="62"/>
      <c r="RKV12" s="62"/>
      <c r="RKW12" s="62"/>
      <c r="RKX12" s="62"/>
      <c r="RKY12" s="62"/>
      <c r="RKZ12" s="62"/>
      <c r="RLA12" s="62"/>
      <c r="RLB12" s="62"/>
      <c r="RLC12" s="62"/>
      <c r="RLD12" s="62"/>
      <c r="RLE12" s="62"/>
      <c r="RLF12" s="62"/>
      <c r="RLG12" s="62"/>
      <c r="RLH12" s="62"/>
      <c r="RLI12" s="62"/>
      <c r="RLJ12" s="62"/>
      <c r="RLK12" s="62"/>
      <c r="RLL12" s="62"/>
      <c r="RLM12" s="62"/>
      <c r="RLN12" s="62"/>
      <c r="RLO12" s="62"/>
      <c r="RLP12" s="62"/>
      <c r="RLQ12" s="62"/>
      <c r="RLR12" s="62"/>
      <c r="RLS12" s="62"/>
      <c r="RLT12" s="62"/>
      <c r="RLU12" s="62"/>
      <c r="RLV12" s="62"/>
      <c r="RLW12" s="62"/>
      <c r="RLX12" s="62"/>
      <c r="RLY12" s="62"/>
      <c r="RLZ12" s="62"/>
      <c r="RMA12" s="62"/>
      <c r="RMB12" s="62"/>
      <c r="RMC12" s="62"/>
      <c r="RMD12" s="62"/>
      <c r="RME12" s="62"/>
      <c r="RMF12" s="62"/>
      <c r="RMG12" s="62"/>
      <c r="RMH12" s="62"/>
      <c r="RMI12" s="62"/>
      <c r="RMJ12" s="62"/>
      <c r="RMK12" s="62"/>
      <c r="RML12" s="62"/>
      <c r="RMM12" s="62"/>
      <c r="RMN12" s="62"/>
      <c r="RMO12" s="62"/>
      <c r="RMP12" s="62"/>
      <c r="RMQ12" s="62"/>
      <c r="RMR12" s="62"/>
      <c r="RMS12" s="62"/>
      <c r="RMT12" s="62"/>
      <c r="RMU12" s="62"/>
      <c r="RMV12" s="62"/>
      <c r="RMW12" s="62"/>
      <c r="RMX12" s="62"/>
      <c r="RMY12" s="62"/>
      <c r="RMZ12" s="62"/>
      <c r="RNA12" s="62"/>
      <c r="RNB12" s="62"/>
      <c r="RNC12" s="62"/>
      <c r="RND12" s="62"/>
      <c r="RNE12" s="62"/>
      <c r="RNF12" s="62"/>
      <c r="RNG12" s="62"/>
      <c r="RNH12" s="62"/>
      <c r="RNI12" s="62"/>
      <c r="RNJ12" s="62"/>
      <c r="RNK12" s="62"/>
      <c r="RNL12" s="62"/>
      <c r="RNM12" s="62"/>
      <c r="RNN12" s="62"/>
      <c r="RNO12" s="62"/>
      <c r="RNP12" s="62"/>
      <c r="RNQ12" s="62"/>
      <c r="RNR12" s="62"/>
      <c r="RNS12" s="62"/>
      <c r="RNT12" s="62"/>
      <c r="RNU12" s="62"/>
      <c r="RNV12" s="62"/>
      <c r="RNW12" s="62"/>
      <c r="RNX12" s="62"/>
      <c r="RNY12" s="62"/>
      <c r="RNZ12" s="62"/>
      <c r="ROA12" s="62"/>
      <c r="ROB12" s="62"/>
      <c r="ROC12" s="62"/>
      <c r="ROD12" s="62"/>
      <c r="ROE12" s="62"/>
      <c r="ROF12" s="62"/>
      <c r="ROG12" s="62"/>
      <c r="ROH12" s="62"/>
      <c r="ROI12" s="62"/>
      <c r="ROJ12" s="62"/>
      <c r="ROK12" s="62"/>
      <c r="ROL12" s="62"/>
      <c r="ROM12" s="62"/>
      <c r="RON12" s="62"/>
      <c r="ROO12" s="62"/>
      <c r="ROP12" s="62"/>
      <c r="ROQ12" s="62"/>
      <c r="ROR12" s="62"/>
      <c r="ROS12" s="62"/>
      <c r="ROT12" s="62"/>
      <c r="ROU12" s="62"/>
      <c r="ROV12" s="62"/>
      <c r="ROW12" s="62"/>
      <c r="ROX12" s="62"/>
      <c r="ROY12" s="62"/>
      <c r="ROZ12" s="62"/>
      <c r="RPA12" s="62"/>
      <c r="RPB12" s="62"/>
      <c r="RPC12" s="62"/>
      <c r="RPD12" s="62"/>
      <c r="RPE12" s="62"/>
      <c r="RPF12" s="62"/>
      <c r="RPG12" s="62"/>
      <c r="RPH12" s="62"/>
      <c r="RPI12" s="62"/>
      <c r="RPJ12" s="62"/>
      <c r="RPK12" s="62"/>
      <c r="RPL12" s="62"/>
      <c r="RPM12" s="62"/>
      <c r="RPN12" s="62"/>
      <c r="RPO12" s="62"/>
      <c r="RPP12" s="62"/>
      <c r="RPQ12" s="62"/>
      <c r="RPR12" s="62"/>
      <c r="RPS12" s="62"/>
      <c r="RPT12" s="62"/>
      <c r="RPU12" s="62"/>
      <c r="RPV12" s="62"/>
      <c r="RPW12" s="62"/>
      <c r="RPX12" s="62"/>
      <c r="RPY12" s="62"/>
      <c r="RPZ12" s="62"/>
      <c r="RQA12" s="62"/>
      <c r="RQB12" s="62"/>
      <c r="RQC12" s="62"/>
      <c r="RQD12" s="62"/>
      <c r="RQE12" s="62"/>
      <c r="RQF12" s="62"/>
      <c r="RQG12" s="62"/>
      <c r="RQH12" s="62"/>
      <c r="RQI12" s="62"/>
      <c r="RQJ12" s="62"/>
      <c r="RQK12" s="62"/>
      <c r="RQL12" s="62"/>
      <c r="RQM12" s="62"/>
      <c r="RQN12" s="62"/>
      <c r="RQO12" s="62"/>
      <c r="RQP12" s="62"/>
      <c r="RQQ12" s="62"/>
      <c r="RQR12" s="62"/>
      <c r="RQS12" s="62"/>
      <c r="RQT12" s="62"/>
      <c r="RQU12" s="62"/>
      <c r="RQV12" s="62"/>
      <c r="RQW12" s="62"/>
      <c r="RQX12" s="62"/>
      <c r="RQY12" s="62"/>
      <c r="RQZ12" s="62"/>
      <c r="RRA12" s="62"/>
      <c r="RRB12" s="62"/>
      <c r="RRC12" s="62"/>
      <c r="RRD12" s="62"/>
      <c r="RRE12" s="62"/>
      <c r="RRF12" s="62"/>
      <c r="RRG12" s="62"/>
      <c r="RRH12" s="62"/>
      <c r="RRI12" s="62"/>
      <c r="RRJ12" s="62"/>
      <c r="RRK12" s="62"/>
      <c r="RRL12" s="62"/>
      <c r="RRM12" s="62"/>
      <c r="RRN12" s="62"/>
      <c r="RRO12" s="62"/>
      <c r="RRP12" s="62"/>
      <c r="RRQ12" s="62"/>
      <c r="RRR12" s="62"/>
      <c r="RRS12" s="62"/>
      <c r="RRT12" s="62"/>
      <c r="RRU12" s="62"/>
      <c r="RRV12" s="62"/>
      <c r="RRW12" s="62"/>
      <c r="RRX12" s="62"/>
      <c r="RRY12" s="62"/>
      <c r="RRZ12" s="62"/>
      <c r="RSA12" s="62"/>
      <c r="RSB12" s="62"/>
      <c r="RSC12" s="62"/>
      <c r="RSD12" s="62"/>
      <c r="RSE12" s="62"/>
      <c r="RSF12" s="62"/>
      <c r="RSG12" s="62"/>
      <c r="RSH12" s="62"/>
      <c r="RSI12" s="62"/>
      <c r="RSJ12" s="62"/>
      <c r="RSK12" s="62"/>
      <c r="RSL12" s="62"/>
      <c r="RSM12" s="62"/>
      <c r="RSN12" s="62"/>
      <c r="RSO12" s="62"/>
      <c r="RSP12" s="62"/>
      <c r="RSQ12" s="62"/>
      <c r="RSR12" s="62"/>
      <c r="RSS12" s="62"/>
      <c r="RST12" s="62"/>
      <c r="RSU12" s="62"/>
      <c r="RSV12" s="62"/>
      <c r="RSW12" s="62"/>
      <c r="RSX12" s="62"/>
      <c r="RSY12" s="62"/>
      <c r="RSZ12" s="62"/>
      <c r="RTA12" s="62"/>
      <c r="RTB12" s="62"/>
      <c r="RTC12" s="62"/>
      <c r="RTD12" s="62"/>
      <c r="RTE12" s="62"/>
      <c r="RTF12" s="62"/>
      <c r="RTG12" s="62"/>
      <c r="RTH12" s="62"/>
      <c r="RTI12" s="62"/>
      <c r="RTJ12" s="62"/>
      <c r="RTK12" s="62"/>
      <c r="RTL12" s="62"/>
      <c r="RTM12" s="62"/>
      <c r="RTN12" s="62"/>
      <c r="RTO12" s="62"/>
      <c r="RTP12" s="62"/>
      <c r="RTQ12" s="62"/>
      <c r="RTR12" s="62"/>
      <c r="RTS12" s="62"/>
      <c r="RTT12" s="62"/>
      <c r="RTU12" s="62"/>
      <c r="RTV12" s="62"/>
      <c r="RTW12" s="62"/>
      <c r="RTX12" s="62"/>
      <c r="RTY12" s="62"/>
      <c r="RTZ12" s="62"/>
      <c r="RUA12" s="62"/>
      <c r="RUB12" s="62"/>
      <c r="RUC12" s="62"/>
      <c r="RUD12" s="62"/>
      <c r="RUE12" s="62"/>
      <c r="RUF12" s="62"/>
      <c r="RUG12" s="62"/>
      <c r="RUH12" s="62"/>
      <c r="RUI12" s="62"/>
      <c r="RUJ12" s="62"/>
      <c r="RUK12" s="62"/>
      <c r="RUL12" s="62"/>
      <c r="RUM12" s="62"/>
      <c r="RUN12" s="62"/>
      <c r="RUO12" s="62"/>
      <c r="RUP12" s="62"/>
      <c r="RUQ12" s="62"/>
      <c r="RUR12" s="62"/>
      <c r="RUS12" s="62"/>
      <c r="RUT12" s="62"/>
      <c r="RUU12" s="62"/>
      <c r="RUV12" s="62"/>
      <c r="RUW12" s="62"/>
      <c r="RUX12" s="62"/>
      <c r="RUY12" s="62"/>
      <c r="RUZ12" s="62"/>
      <c r="RVA12" s="62"/>
      <c r="RVB12" s="62"/>
      <c r="RVC12" s="62"/>
      <c r="RVD12" s="62"/>
      <c r="RVE12" s="62"/>
      <c r="RVF12" s="62"/>
      <c r="RVG12" s="62"/>
      <c r="RVH12" s="62"/>
      <c r="RVI12" s="62"/>
      <c r="RVJ12" s="62"/>
      <c r="RVK12" s="62"/>
      <c r="RVL12" s="62"/>
      <c r="RVM12" s="62"/>
      <c r="RVN12" s="62"/>
      <c r="RVO12" s="62"/>
      <c r="RVP12" s="62"/>
      <c r="RVQ12" s="62"/>
      <c r="RVR12" s="62"/>
      <c r="RVS12" s="62"/>
      <c r="RVT12" s="62"/>
      <c r="RVU12" s="62"/>
      <c r="RVV12" s="62"/>
      <c r="RVW12" s="62"/>
      <c r="RVX12" s="62"/>
      <c r="RVY12" s="62"/>
      <c r="RVZ12" s="62"/>
      <c r="RWA12" s="62"/>
      <c r="RWB12" s="62"/>
      <c r="RWC12" s="62"/>
      <c r="RWD12" s="62"/>
      <c r="RWE12" s="62"/>
      <c r="RWF12" s="62"/>
      <c r="RWG12" s="62"/>
      <c r="RWH12" s="62"/>
      <c r="RWI12" s="62"/>
      <c r="RWJ12" s="62"/>
      <c r="RWK12" s="62"/>
      <c r="RWL12" s="62"/>
      <c r="RWM12" s="62"/>
      <c r="RWN12" s="62"/>
      <c r="RWO12" s="62"/>
      <c r="RWP12" s="62"/>
      <c r="RWQ12" s="62"/>
      <c r="RWR12" s="62"/>
      <c r="RWS12" s="62"/>
      <c r="RWT12" s="62"/>
      <c r="RWU12" s="62"/>
      <c r="RWV12" s="62"/>
      <c r="RWW12" s="62"/>
      <c r="RWX12" s="62"/>
      <c r="RWY12" s="62"/>
      <c r="RWZ12" s="62"/>
      <c r="RXA12" s="62"/>
      <c r="RXB12" s="62"/>
      <c r="RXC12" s="62"/>
      <c r="RXD12" s="62"/>
      <c r="RXE12" s="62"/>
      <c r="RXF12" s="62"/>
      <c r="RXG12" s="62"/>
      <c r="RXH12" s="62"/>
      <c r="RXI12" s="62"/>
      <c r="RXJ12" s="62"/>
      <c r="RXK12" s="62"/>
      <c r="RXL12" s="62"/>
      <c r="RXM12" s="62"/>
      <c r="RXN12" s="62"/>
      <c r="RXO12" s="62"/>
      <c r="RXP12" s="62"/>
      <c r="RXQ12" s="62"/>
      <c r="RXR12" s="62"/>
      <c r="RXS12" s="62"/>
      <c r="RXT12" s="62"/>
      <c r="RXU12" s="62"/>
      <c r="RXV12" s="62"/>
      <c r="RXW12" s="62"/>
      <c r="RXX12" s="62"/>
      <c r="RXY12" s="62"/>
      <c r="RXZ12" s="62"/>
      <c r="RYA12" s="62"/>
      <c r="RYB12" s="62"/>
      <c r="RYC12" s="62"/>
      <c r="RYD12" s="62"/>
      <c r="RYE12" s="62"/>
      <c r="RYF12" s="62"/>
      <c r="RYG12" s="62"/>
      <c r="RYH12" s="62"/>
      <c r="RYI12" s="62"/>
      <c r="RYJ12" s="62"/>
      <c r="RYK12" s="62"/>
      <c r="RYL12" s="62"/>
      <c r="RYM12" s="62"/>
      <c r="RYN12" s="62"/>
      <c r="RYO12" s="62"/>
      <c r="RYP12" s="62"/>
      <c r="RYQ12" s="62"/>
      <c r="RYR12" s="62"/>
      <c r="RYS12" s="62"/>
      <c r="RYT12" s="62"/>
      <c r="RYU12" s="62"/>
      <c r="RYV12" s="62"/>
      <c r="RYW12" s="62"/>
      <c r="RYX12" s="62"/>
      <c r="RYY12" s="62"/>
      <c r="RYZ12" s="62"/>
      <c r="RZA12" s="62"/>
      <c r="RZB12" s="62"/>
      <c r="RZC12" s="62"/>
      <c r="RZD12" s="62"/>
      <c r="RZE12" s="62"/>
      <c r="RZF12" s="62"/>
      <c r="RZG12" s="62"/>
      <c r="RZH12" s="62"/>
      <c r="RZI12" s="62"/>
      <c r="RZJ12" s="62"/>
      <c r="RZK12" s="62"/>
      <c r="RZL12" s="62"/>
      <c r="RZM12" s="62"/>
      <c r="RZN12" s="62"/>
      <c r="RZO12" s="62"/>
      <c r="RZP12" s="62"/>
      <c r="RZQ12" s="62"/>
      <c r="RZR12" s="62"/>
      <c r="RZS12" s="62"/>
      <c r="RZT12" s="62"/>
      <c r="RZU12" s="62"/>
      <c r="RZV12" s="62"/>
      <c r="RZW12" s="62"/>
      <c r="RZX12" s="62"/>
      <c r="RZY12" s="62"/>
      <c r="RZZ12" s="62"/>
      <c r="SAA12" s="62"/>
      <c r="SAB12" s="62"/>
      <c r="SAC12" s="62"/>
      <c r="SAD12" s="62"/>
      <c r="SAE12" s="62"/>
      <c r="SAF12" s="62"/>
      <c r="SAG12" s="62"/>
      <c r="SAH12" s="62"/>
      <c r="SAI12" s="62"/>
      <c r="SAJ12" s="62"/>
      <c r="SAK12" s="62"/>
      <c r="SAL12" s="62"/>
      <c r="SAM12" s="62"/>
      <c r="SAN12" s="62"/>
      <c r="SAO12" s="62"/>
      <c r="SAP12" s="62"/>
      <c r="SAQ12" s="62"/>
      <c r="SAR12" s="62"/>
      <c r="SAS12" s="62"/>
      <c r="SAT12" s="62"/>
      <c r="SAU12" s="62"/>
      <c r="SAV12" s="62"/>
      <c r="SAW12" s="62"/>
      <c r="SAX12" s="62"/>
      <c r="SAY12" s="62"/>
      <c r="SAZ12" s="62"/>
      <c r="SBA12" s="62"/>
      <c r="SBB12" s="62"/>
      <c r="SBC12" s="62"/>
      <c r="SBD12" s="62"/>
      <c r="SBE12" s="62"/>
      <c r="SBF12" s="62"/>
      <c r="SBG12" s="62"/>
      <c r="SBH12" s="62"/>
      <c r="SBI12" s="62"/>
      <c r="SBJ12" s="62"/>
      <c r="SBK12" s="62"/>
      <c r="SBL12" s="62"/>
      <c r="SBM12" s="62"/>
      <c r="SBN12" s="62"/>
      <c r="SBO12" s="62"/>
      <c r="SBP12" s="62"/>
      <c r="SBQ12" s="62"/>
      <c r="SBR12" s="62"/>
      <c r="SBS12" s="62"/>
      <c r="SBT12" s="62"/>
      <c r="SBU12" s="62"/>
      <c r="SBV12" s="62"/>
      <c r="SBW12" s="62"/>
      <c r="SBX12" s="62"/>
      <c r="SBY12" s="62"/>
      <c r="SBZ12" s="62"/>
      <c r="SCA12" s="62"/>
      <c r="SCB12" s="62"/>
      <c r="SCC12" s="62"/>
      <c r="SCD12" s="62"/>
      <c r="SCE12" s="62"/>
      <c r="SCF12" s="62"/>
      <c r="SCG12" s="62"/>
      <c r="SCH12" s="62"/>
      <c r="SCI12" s="62"/>
      <c r="SCJ12" s="62"/>
      <c r="SCK12" s="62"/>
      <c r="SCL12" s="62"/>
      <c r="SCM12" s="62"/>
      <c r="SCN12" s="62"/>
      <c r="SCO12" s="62"/>
      <c r="SCP12" s="62"/>
      <c r="SCQ12" s="62"/>
      <c r="SCR12" s="62"/>
      <c r="SCS12" s="62"/>
      <c r="SCT12" s="62"/>
      <c r="SCU12" s="62"/>
      <c r="SCV12" s="62"/>
      <c r="SCW12" s="62"/>
      <c r="SCX12" s="62"/>
      <c r="SCY12" s="62"/>
      <c r="SCZ12" s="62"/>
      <c r="SDA12" s="62"/>
      <c r="SDB12" s="62"/>
      <c r="SDC12" s="62"/>
      <c r="SDD12" s="62"/>
      <c r="SDE12" s="62"/>
      <c r="SDF12" s="62"/>
      <c r="SDG12" s="62"/>
      <c r="SDH12" s="62"/>
      <c r="SDI12" s="62"/>
      <c r="SDJ12" s="62"/>
      <c r="SDK12" s="62"/>
      <c r="SDL12" s="62"/>
      <c r="SDM12" s="62"/>
      <c r="SDN12" s="62"/>
      <c r="SDO12" s="62"/>
      <c r="SDP12" s="62"/>
      <c r="SDQ12" s="62"/>
      <c r="SDR12" s="62"/>
      <c r="SDS12" s="62"/>
      <c r="SDT12" s="62"/>
      <c r="SDU12" s="62"/>
      <c r="SDV12" s="62"/>
      <c r="SDW12" s="62"/>
      <c r="SDX12" s="62"/>
      <c r="SDY12" s="62"/>
      <c r="SDZ12" s="62"/>
      <c r="SEA12" s="62"/>
      <c r="SEB12" s="62"/>
      <c r="SEC12" s="62"/>
      <c r="SED12" s="62"/>
      <c r="SEE12" s="62"/>
      <c r="SEF12" s="62"/>
      <c r="SEG12" s="62"/>
      <c r="SEH12" s="62"/>
      <c r="SEI12" s="62"/>
      <c r="SEJ12" s="62"/>
      <c r="SEK12" s="62"/>
      <c r="SEL12" s="62"/>
      <c r="SEM12" s="62"/>
      <c r="SEN12" s="62"/>
      <c r="SEO12" s="62"/>
      <c r="SEP12" s="62"/>
      <c r="SEQ12" s="62"/>
      <c r="SER12" s="62"/>
      <c r="SES12" s="62"/>
      <c r="SET12" s="62"/>
      <c r="SEU12" s="62"/>
      <c r="SEV12" s="62"/>
      <c r="SEW12" s="62"/>
      <c r="SEX12" s="62"/>
      <c r="SEY12" s="62"/>
      <c r="SEZ12" s="62"/>
      <c r="SFA12" s="62"/>
      <c r="SFB12" s="62"/>
      <c r="SFC12" s="62"/>
      <c r="SFD12" s="62"/>
      <c r="SFE12" s="62"/>
      <c r="SFF12" s="62"/>
      <c r="SFG12" s="62"/>
      <c r="SFH12" s="62"/>
      <c r="SFI12" s="62"/>
      <c r="SFJ12" s="62"/>
      <c r="SFK12" s="62"/>
      <c r="SFL12" s="62"/>
      <c r="SFM12" s="62"/>
      <c r="SFN12" s="62"/>
      <c r="SFO12" s="62"/>
      <c r="SFP12" s="62"/>
      <c r="SFQ12" s="62"/>
      <c r="SFR12" s="62"/>
      <c r="SFS12" s="62"/>
      <c r="SFT12" s="62"/>
      <c r="SFU12" s="62"/>
      <c r="SFV12" s="62"/>
      <c r="SFW12" s="62"/>
      <c r="SFX12" s="62"/>
      <c r="SFY12" s="62"/>
      <c r="SFZ12" s="62"/>
      <c r="SGA12" s="62"/>
      <c r="SGB12" s="62"/>
      <c r="SGC12" s="62"/>
      <c r="SGD12" s="62"/>
      <c r="SGE12" s="62"/>
      <c r="SGF12" s="62"/>
      <c r="SGG12" s="62"/>
      <c r="SGH12" s="62"/>
      <c r="SGI12" s="62"/>
      <c r="SGJ12" s="62"/>
      <c r="SGK12" s="62"/>
      <c r="SGL12" s="62"/>
      <c r="SGM12" s="62"/>
      <c r="SGN12" s="62"/>
      <c r="SGO12" s="62"/>
      <c r="SGP12" s="62"/>
      <c r="SGQ12" s="62"/>
      <c r="SGR12" s="62"/>
      <c r="SGS12" s="62"/>
      <c r="SGT12" s="62"/>
      <c r="SGU12" s="62"/>
      <c r="SGV12" s="62"/>
      <c r="SGW12" s="62"/>
      <c r="SGX12" s="62"/>
      <c r="SGY12" s="62"/>
      <c r="SGZ12" s="62"/>
      <c r="SHA12" s="62"/>
      <c r="SHB12" s="62"/>
      <c r="SHC12" s="62"/>
      <c r="SHD12" s="62"/>
      <c r="SHE12" s="62"/>
      <c r="SHF12" s="62"/>
      <c r="SHG12" s="62"/>
      <c r="SHH12" s="62"/>
      <c r="SHI12" s="62"/>
      <c r="SHJ12" s="62"/>
      <c r="SHK12" s="62"/>
      <c r="SHL12" s="62"/>
      <c r="SHM12" s="62"/>
      <c r="SHN12" s="62"/>
      <c r="SHO12" s="62"/>
      <c r="SHP12" s="62"/>
      <c r="SHQ12" s="62"/>
      <c r="SHR12" s="62"/>
      <c r="SHS12" s="62"/>
      <c r="SHT12" s="62"/>
      <c r="SHU12" s="62"/>
      <c r="SHV12" s="62"/>
      <c r="SHW12" s="62"/>
      <c r="SHX12" s="62"/>
      <c r="SHY12" s="62"/>
      <c r="SHZ12" s="62"/>
      <c r="SIA12" s="62"/>
      <c r="SIB12" s="62"/>
      <c r="SIC12" s="62"/>
      <c r="SID12" s="62"/>
      <c r="SIE12" s="62"/>
      <c r="SIF12" s="62"/>
      <c r="SIG12" s="62"/>
      <c r="SIH12" s="62"/>
      <c r="SII12" s="62"/>
      <c r="SIJ12" s="62"/>
      <c r="SIK12" s="62"/>
      <c r="SIL12" s="62"/>
      <c r="SIM12" s="62"/>
      <c r="SIN12" s="62"/>
      <c r="SIO12" s="62"/>
      <c r="SIP12" s="62"/>
      <c r="SIQ12" s="62"/>
      <c r="SIR12" s="62"/>
      <c r="SIS12" s="62"/>
      <c r="SIT12" s="62"/>
      <c r="SIU12" s="62"/>
      <c r="SIV12" s="62"/>
      <c r="SIW12" s="62"/>
      <c r="SIX12" s="62"/>
      <c r="SIY12" s="62"/>
      <c r="SIZ12" s="62"/>
      <c r="SJA12" s="62"/>
      <c r="SJB12" s="62"/>
      <c r="SJC12" s="62"/>
      <c r="SJD12" s="62"/>
      <c r="SJE12" s="62"/>
      <c r="SJF12" s="62"/>
      <c r="SJG12" s="62"/>
      <c r="SJH12" s="62"/>
      <c r="SJI12" s="62"/>
      <c r="SJJ12" s="62"/>
      <c r="SJK12" s="62"/>
      <c r="SJL12" s="62"/>
      <c r="SJM12" s="62"/>
      <c r="SJN12" s="62"/>
      <c r="SJO12" s="62"/>
      <c r="SJP12" s="62"/>
      <c r="SJQ12" s="62"/>
      <c r="SJR12" s="62"/>
      <c r="SJS12" s="62"/>
      <c r="SJT12" s="62"/>
      <c r="SJU12" s="62"/>
      <c r="SJV12" s="62"/>
      <c r="SJW12" s="62"/>
      <c r="SJX12" s="62"/>
      <c r="SJY12" s="62"/>
      <c r="SJZ12" s="62"/>
      <c r="SKA12" s="62"/>
      <c r="SKB12" s="62"/>
      <c r="SKC12" s="62"/>
      <c r="SKD12" s="62"/>
      <c r="SKE12" s="62"/>
      <c r="SKF12" s="62"/>
      <c r="SKG12" s="62"/>
      <c r="SKH12" s="62"/>
      <c r="SKI12" s="62"/>
      <c r="SKJ12" s="62"/>
      <c r="SKK12" s="62"/>
      <c r="SKL12" s="62"/>
      <c r="SKM12" s="62"/>
      <c r="SKN12" s="62"/>
      <c r="SKO12" s="62"/>
      <c r="SKP12" s="62"/>
      <c r="SKQ12" s="62"/>
      <c r="SKR12" s="62"/>
      <c r="SKS12" s="62"/>
      <c r="SKT12" s="62"/>
      <c r="SKU12" s="62"/>
      <c r="SKV12" s="62"/>
      <c r="SKW12" s="62"/>
      <c r="SKX12" s="62"/>
      <c r="SKY12" s="62"/>
      <c r="SKZ12" s="62"/>
      <c r="SLA12" s="62"/>
      <c r="SLB12" s="62"/>
      <c r="SLC12" s="62"/>
      <c r="SLD12" s="62"/>
      <c r="SLE12" s="62"/>
      <c r="SLF12" s="62"/>
      <c r="SLG12" s="62"/>
      <c r="SLH12" s="62"/>
      <c r="SLI12" s="62"/>
      <c r="SLJ12" s="62"/>
      <c r="SLK12" s="62"/>
      <c r="SLL12" s="62"/>
      <c r="SLM12" s="62"/>
      <c r="SLN12" s="62"/>
      <c r="SLO12" s="62"/>
      <c r="SLP12" s="62"/>
      <c r="SLQ12" s="62"/>
      <c r="SLR12" s="62"/>
      <c r="SLS12" s="62"/>
      <c r="SLT12" s="62"/>
      <c r="SLU12" s="62"/>
      <c r="SLV12" s="62"/>
      <c r="SLW12" s="62"/>
      <c r="SLX12" s="62"/>
      <c r="SLY12" s="62"/>
      <c r="SLZ12" s="62"/>
      <c r="SMA12" s="62"/>
      <c r="SMB12" s="62"/>
      <c r="SMC12" s="62"/>
      <c r="SMD12" s="62"/>
      <c r="SME12" s="62"/>
      <c r="SMF12" s="62"/>
      <c r="SMG12" s="62"/>
      <c r="SMH12" s="62"/>
      <c r="SMI12" s="62"/>
      <c r="SMJ12" s="62"/>
      <c r="SMK12" s="62"/>
      <c r="SML12" s="62"/>
      <c r="SMM12" s="62"/>
      <c r="SMN12" s="62"/>
      <c r="SMO12" s="62"/>
      <c r="SMP12" s="62"/>
      <c r="SMQ12" s="62"/>
      <c r="SMR12" s="62"/>
      <c r="SMS12" s="62"/>
      <c r="SMT12" s="62"/>
      <c r="SMU12" s="62"/>
      <c r="SMV12" s="62"/>
      <c r="SMW12" s="62"/>
      <c r="SMX12" s="62"/>
      <c r="SMY12" s="62"/>
      <c r="SMZ12" s="62"/>
      <c r="SNA12" s="62"/>
      <c r="SNB12" s="62"/>
      <c r="SNC12" s="62"/>
      <c r="SND12" s="62"/>
      <c r="SNE12" s="62"/>
      <c r="SNF12" s="62"/>
      <c r="SNG12" s="62"/>
      <c r="SNH12" s="62"/>
      <c r="SNI12" s="62"/>
      <c r="SNJ12" s="62"/>
      <c r="SNK12" s="62"/>
      <c r="SNL12" s="62"/>
      <c r="SNM12" s="62"/>
      <c r="SNN12" s="62"/>
      <c r="SNO12" s="62"/>
      <c r="SNP12" s="62"/>
      <c r="SNQ12" s="62"/>
      <c r="SNR12" s="62"/>
      <c r="SNS12" s="62"/>
      <c r="SNT12" s="62"/>
      <c r="SNU12" s="62"/>
      <c r="SNV12" s="62"/>
      <c r="SNW12" s="62"/>
      <c r="SNX12" s="62"/>
      <c r="SNY12" s="62"/>
      <c r="SNZ12" s="62"/>
      <c r="SOA12" s="62"/>
      <c r="SOB12" s="62"/>
      <c r="SOC12" s="62"/>
      <c r="SOD12" s="62"/>
      <c r="SOE12" s="62"/>
      <c r="SOF12" s="62"/>
      <c r="SOG12" s="62"/>
      <c r="SOH12" s="62"/>
      <c r="SOI12" s="62"/>
      <c r="SOJ12" s="62"/>
      <c r="SOK12" s="62"/>
      <c r="SOL12" s="62"/>
      <c r="SOM12" s="62"/>
      <c r="SON12" s="62"/>
      <c r="SOO12" s="62"/>
      <c r="SOP12" s="62"/>
      <c r="SOQ12" s="62"/>
      <c r="SOR12" s="62"/>
      <c r="SOS12" s="62"/>
      <c r="SOT12" s="62"/>
      <c r="SOU12" s="62"/>
      <c r="SOV12" s="62"/>
      <c r="SOW12" s="62"/>
      <c r="SOX12" s="62"/>
      <c r="SOY12" s="62"/>
      <c r="SOZ12" s="62"/>
      <c r="SPA12" s="62"/>
      <c r="SPB12" s="62"/>
      <c r="SPC12" s="62"/>
      <c r="SPD12" s="62"/>
      <c r="SPE12" s="62"/>
      <c r="SPF12" s="62"/>
      <c r="SPG12" s="62"/>
      <c r="SPH12" s="62"/>
      <c r="SPI12" s="62"/>
      <c r="SPJ12" s="62"/>
      <c r="SPK12" s="62"/>
      <c r="SPL12" s="62"/>
      <c r="SPM12" s="62"/>
      <c r="SPN12" s="62"/>
      <c r="SPO12" s="62"/>
      <c r="SPP12" s="62"/>
      <c r="SPQ12" s="62"/>
      <c r="SPR12" s="62"/>
      <c r="SPS12" s="62"/>
      <c r="SPT12" s="62"/>
      <c r="SPU12" s="62"/>
      <c r="SPV12" s="62"/>
      <c r="SPW12" s="62"/>
      <c r="SPX12" s="62"/>
      <c r="SPY12" s="62"/>
      <c r="SPZ12" s="62"/>
      <c r="SQA12" s="62"/>
      <c r="SQB12" s="62"/>
      <c r="SQC12" s="62"/>
      <c r="SQD12" s="62"/>
      <c r="SQE12" s="62"/>
      <c r="SQF12" s="62"/>
      <c r="SQG12" s="62"/>
      <c r="SQH12" s="62"/>
      <c r="SQI12" s="62"/>
      <c r="SQJ12" s="62"/>
      <c r="SQK12" s="62"/>
      <c r="SQL12" s="62"/>
      <c r="SQM12" s="62"/>
      <c r="SQN12" s="62"/>
      <c r="SQO12" s="62"/>
      <c r="SQP12" s="62"/>
      <c r="SQQ12" s="62"/>
      <c r="SQR12" s="62"/>
      <c r="SQS12" s="62"/>
      <c r="SQT12" s="62"/>
      <c r="SQU12" s="62"/>
      <c r="SQV12" s="62"/>
      <c r="SQW12" s="62"/>
      <c r="SQX12" s="62"/>
      <c r="SQY12" s="62"/>
      <c r="SQZ12" s="62"/>
      <c r="SRA12" s="62"/>
      <c r="SRB12" s="62"/>
      <c r="SRC12" s="62"/>
      <c r="SRD12" s="62"/>
      <c r="SRE12" s="62"/>
      <c r="SRF12" s="62"/>
      <c r="SRG12" s="62"/>
      <c r="SRH12" s="62"/>
      <c r="SRI12" s="62"/>
      <c r="SRJ12" s="62"/>
      <c r="SRK12" s="62"/>
      <c r="SRL12" s="62"/>
      <c r="SRM12" s="62"/>
      <c r="SRN12" s="62"/>
      <c r="SRO12" s="62"/>
      <c r="SRP12" s="62"/>
      <c r="SRQ12" s="62"/>
      <c r="SRR12" s="62"/>
      <c r="SRS12" s="62"/>
      <c r="SRT12" s="62"/>
      <c r="SRU12" s="62"/>
      <c r="SRV12" s="62"/>
      <c r="SRW12" s="62"/>
      <c r="SRX12" s="62"/>
      <c r="SRY12" s="62"/>
      <c r="SRZ12" s="62"/>
      <c r="SSA12" s="62"/>
      <c r="SSB12" s="62"/>
      <c r="SSC12" s="62"/>
      <c r="SSD12" s="62"/>
      <c r="SSE12" s="62"/>
      <c r="SSF12" s="62"/>
      <c r="SSG12" s="62"/>
      <c r="SSH12" s="62"/>
      <c r="SSI12" s="62"/>
      <c r="SSJ12" s="62"/>
      <c r="SSK12" s="62"/>
      <c r="SSL12" s="62"/>
      <c r="SSM12" s="62"/>
      <c r="SSN12" s="62"/>
      <c r="SSO12" s="62"/>
      <c r="SSP12" s="62"/>
      <c r="SSQ12" s="62"/>
      <c r="SSR12" s="62"/>
      <c r="SSS12" s="62"/>
      <c r="SST12" s="62"/>
      <c r="SSU12" s="62"/>
      <c r="SSV12" s="62"/>
      <c r="SSW12" s="62"/>
      <c r="SSX12" s="62"/>
      <c r="SSY12" s="62"/>
      <c r="SSZ12" s="62"/>
      <c r="STA12" s="62"/>
      <c r="STB12" s="62"/>
      <c r="STC12" s="62"/>
      <c r="STD12" s="62"/>
      <c r="STE12" s="62"/>
      <c r="STF12" s="62"/>
      <c r="STG12" s="62"/>
      <c r="STH12" s="62"/>
      <c r="STI12" s="62"/>
      <c r="STJ12" s="62"/>
      <c r="STK12" s="62"/>
      <c r="STL12" s="62"/>
      <c r="STM12" s="62"/>
      <c r="STN12" s="62"/>
      <c r="STO12" s="62"/>
      <c r="STP12" s="62"/>
      <c r="STQ12" s="62"/>
      <c r="STR12" s="62"/>
      <c r="STS12" s="62"/>
      <c r="STT12" s="62"/>
      <c r="STU12" s="62"/>
      <c r="STV12" s="62"/>
      <c r="STW12" s="62"/>
      <c r="STX12" s="62"/>
      <c r="STY12" s="62"/>
      <c r="STZ12" s="62"/>
      <c r="SUA12" s="62"/>
      <c r="SUB12" s="62"/>
      <c r="SUC12" s="62"/>
      <c r="SUD12" s="62"/>
      <c r="SUE12" s="62"/>
      <c r="SUF12" s="62"/>
      <c r="SUG12" s="62"/>
      <c r="SUH12" s="62"/>
      <c r="SUI12" s="62"/>
      <c r="SUJ12" s="62"/>
      <c r="SUK12" s="62"/>
      <c r="SUL12" s="62"/>
      <c r="SUM12" s="62"/>
      <c r="SUN12" s="62"/>
      <c r="SUO12" s="62"/>
      <c r="SUP12" s="62"/>
      <c r="SUQ12" s="62"/>
      <c r="SUR12" s="62"/>
      <c r="SUS12" s="62"/>
      <c r="SUT12" s="62"/>
      <c r="SUU12" s="62"/>
      <c r="SUV12" s="62"/>
      <c r="SUW12" s="62"/>
      <c r="SUX12" s="62"/>
      <c r="SUY12" s="62"/>
      <c r="SUZ12" s="62"/>
      <c r="SVA12" s="62"/>
      <c r="SVB12" s="62"/>
      <c r="SVC12" s="62"/>
      <c r="SVD12" s="62"/>
      <c r="SVE12" s="62"/>
      <c r="SVF12" s="62"/>
      <c r="SVG12" s="62"/>
      <c r="SVH12" s="62"/>
      <c r="SVI12" s="62"/>
      <c r="SVJ12" s="62"/>
      <c r="SVK12" s="62"/>
      <c r="SVL12" s="62"/>
      <c r="SVM12" s="62"/>
      <c r="SVN12" s="62"/>
      <c r="SVO12" s="62"/>
      <c r="SVP12" s="62"/>
      <c r="SVQ12" s="62"/>
      <c r="SVR12" s="62"/>
      <c r="SVS12" s="62"/>
      <c r="SVT12" s="62"/>
      <c r="SVU12" s="62"/>
      <c r="SVV12" s="62"/>
      <c r="SVW12" s="62"/>
      <c r="SVX12" s="62"/>
      <c r="SVY12" s="62"/>
      <c r="SVZ12" s="62"/>
      <c r="SWA12" s="62"/>
      <c r="SWB12" s="62"/>
      <c r="SWC12" s="62"/>
      <c r="SWD12" s="62"/>
      <c r="SWE12" s="62"/>
      <c r="SWF12" s="62"/>
      <c r="SWG12" s="62"/>
      <c r="SWH12" s="62"/>
      <c r="SWI12" s="62"/>
      <c r="SWJ12" s="62"/>
      <c r="SWK12" s="62"/>
      <c r="SWL12" s="62"/>
      <c r="SWM12" s="62"/>
      <c r="SWN12" s="62"/>
      <c r="SWO12" s="62"/>
      <c r="SWP12" s="62"/>
      <c r="SWQ12" s="62"/>
      <c r="SWR12" s="62"/>
      <c r="SWS12" s="62"/>
      <c r="SWT12" s="62"/>
      <c r="SWU12" s="62"/>
      <c r="SWV12" s="62"/>
      <c r="SWW12" s="62"/>
      <c r="SWX12" s="62"/>
      <c r="SWY12" s="62"/>
      <c r="SWZ12" s="62"/>
      <c r="SXA12" s="62"/>
      <c r="SXB12" s="62"/>
      <c r="SXC12" s="62"/>
      <c r="SXD12" s="62"/>
      <c r="SXE12" s="62"/>
      <c r="SXF12" s="62"/>
      <c r="SXG12" s="62"/>
      <c r="SXH12" s="62"/>
      <c r="SXI12" s="62"/>
      <c r="SXJ12" s="62"/>
      <c r="SXK12" s="62"/>
      <c r="SXL12" s="62"/>
      <c r="SXM12" s="62"/>
      <c r="SXN12" s="62"/>
      <c r="SXO12" s="62"/>
      <c r="SXP12" s="62"/>
      <c r="SXQ12" s="62"/>
      <c r="SXR12" s="62"/>
      <c r="SXS12" s="62"/>
      <c r="SXT12" s="62"/>
      <c r="SXU12" s="62"/>
      <c r="SXV12" s="62"/>
      <c r="SXW12" s="62"/>
      <c r="SXX12" s="62"/>
      <c r="SXY12" s="62"/>
      <c r="SXZ12" s="62"/>
      <c r="SYA12" s="62"/>
      <c r="SYB12" s="62"/>
      <c r="SYC12" s="62"/>
      <c r="SYD12" s="62"/>
      <c r="SYE12" s="62"/>
      <c r="SYF12" s="62"/>
      <c r="SYG12" s="62"/>
      <c r="SYH12" s="62"/>
      <c r="SYI12" s="62"/>
      <c r="SYJ12" s="62"/>
      <c r="SYK12" s="62"/>
      <c r="SYL12" s="62"/>
      <c r="SYM12" s="62"/>
      <c r="SYN12" s="62"/>
      <c r="SYO12" s="62"/>
      <c r="SYP12" s="62"/>
      <c r="SYQ12" s="62"/>
      <c r="SYR12" s="62"/>
      <c r="SYS12" s="62"/>
      <c r="SYT12" s="62"/>
      <c r="SYU12" s="62"/>
      <c r="SYV12" s="62"/>
      <c r="SYW12" s="62"/>
      <c r="SYX12" s="62"/>
      <c r="SYY12" s="62"/>
      <c r="SYZ12" s="62"/>
      <c r="SZA12" s="62"/>
      <c r="SZB12" s="62"/>
      <c r="SZC12" s="62"/>
      <c r="SZD12" s="62"/>
      <c r="SZE12" s="62"/>
      <c r="SZF12" s="62"/>
      <c r="SZG12" s="62"/>
      <c r="SZH12" s="62"/>
      <c r="SZI12" s="62"/>
      <c r="SZJ12" s="62"/>
      <c r="SZK12" s="62"/>
      <c r="SZL12" s="62"/>
      <c r="SZM12" s="62"/>
      <c r="SZN12" s="62"/>
      <c r="SZO12" s="62"/>
      <c r="SZP12" s="62"/>
      <c r="SZQ12" s="62"/>
      <c r="SZR12" s="62"/>
      <c r="SZS12" s="62"/>
      <c r="SZT12" s="62"/>
      <c r="SZU12" s="62"/>
      <c r="SZV12" s="62"/>
      <c r="SZW12" s="62"/>
      <c r="SZX12" s="62"/>
      <c r="SZY12" s="62"/>
      <c r="SZZ12" s="62"/>
      <c r="TAA12" s="62"/>
      <c r="TAB12" s="62"/>
      <c r="TAC12" s="62"/>
      <c r="TAD12" s="62"/>
      <c r="TAE12" s="62"/>
      <c r="TAF12" s="62"/>
      <c r="TAG12" s="62"/>
      <c r="TAH12" s="62"/>
      <c r="TAI12" s="62"/>
      <c r="TAJ12" s="62"/>
      <c r="TAK12" s="62"/>
      <c r="TAL12" s="62"/>
      <c r="TAM12" s="62"/>
      <c r="TAN12" s="62"/>
      <c r="TAO12" s="62"/>
      <c r="TAP12" s="62"/>
      <c r="TAQ12" s="62"/>
      <c r="TAR12" s="62"/>
      <c r="TAS12" s="62"/>
      <c r="TAT12" s="62"/>
      <c r="TAU12" s="62"/>
      <c r="TAV12" s="62"/>
      <c r="TAW12" s="62"/>
      <c r="TAX12" s="62"/>
      <c r="TAY12" s="62"/>
      <c r="TAZ12" s="62"/>
      <c r="TBA12" s="62"/>
      <c r="TBB12" s="62"/>
      <c r="TBC12" s="62"/>
      <c r="TBD12" s="62"/>
      <c r="TBE12" s="62"/>
      <c r="TBF12" s="62"/>
      <c r="TBG12" s="62"/>
      <c r="TBH12" s="62"/>
      <c r="TBI12" s="62"/>
      <c r="TBJ12" s="62"/>
      <c r="TBK12" s="62"/>
      <c r="TBL12" s="62"/>
      <c r="TBM12" s="62"/>
      <c r="TBN12" s="62"/>
      <c r="TBO12" s="62"/>
      <c r="TBP12" s="62"/>
      <c r="TBQ12" s="62"/>
      <c r="TBR12" s="62"/>
      <c r="TBS12" s="62"/>
      <c r="TBT12" s="62"/>
      <c r="TBU12" s="62"/>
      <c r="TBV12" s="62"/>
      <c r="TBW12" s="62"/>
      <c r="TBX12" s="62"/>
      <c r="TBY12" s="62"/>
      <c r="TBZ12" s="62"/>
      <c r="TCA12" s="62"/>
      <c r="TCB12" s="62"/>
      <c r="TCC12" s="62"/>
      <c r="TCD12" s="62"/>
      <c r="TCE12" s="62"/>
      <c r="TCF12" s="62"/>
      <c r="TCG12" s="62"/>
      <c r="TCH12" s="62"/>
      <c r="TCI12" s="62"/>
      <c r="TCJ12" s="62"/>
      <c r="TCK12" s="62"/>
      <c r="TCL12" s="62"/>
      <c r="TCM12" s="62"/>
      <c r="TCN12" s="62"/>
      <c r="TCO12" s="62"/>
      <c r="TCP12" s="62"/>
      <c r="TCQ12" s="62"/>
      <c r="TCR12" s="62"/>
      <c r="TCS12" s="62"/>
      <c r="TCT12" s="62"/>
      <c r="TCU12" s="62"/>
      <c r="TCV12" s="62"/>
      <c r="TCW12" s="62"/>
      <c r="TCX12" s="62"/>
      <c r="TCY12" s="62"/>
      <c r="TCZ12" s="62"/>
      <c r="TDA12" s="62"/>
      <c r="TDB12" s="62"/>
      <c r="TDC12" s="62"/>
      <c r="TDD12" s="62"/>
      <c r="TDE12" s="62"/>
      <c r="TDF12" s="62"/>
      <c r="TDG12" s="62"/>
      <c r="TDH12" s="62"/>
      <c r="TDI12" s="62"/>
      <c r="TDJ12" s="62"/>
      <c r="TDK12" s="62"/>
      <c r="TDL12" s="62"/>
      <c r="TDM12" s="62"/>
      <c r="TDN12" s="62"/>
      <c r="TDO12" s="62"/>
      <c r="TDP12" s="62"/>
      <c r="TDQ12" s="62"/>
      <c r="TDR12" s="62"/>
      <c r="TDS12" s="62"/>
      <c r="TDT12" s="62"/>
      <c r="TDU12" s="62"/>
      <c r="TDV12" s="62"/>
      <c r="TDW12" s="62"/>
      <c r="TDX12" s="62"/>
      <c r="TDY12" s="62"/>
      <c r="TDZ12" s="62"/>
      <c r="TEA12" s="62"/>
      <c r="TEB12" s="62"/>
      <c r="TEC12" s="62"/>
      <c r="TED12" s="62"/>
      <c r="TEE12" s="62"/>
      <c r="TEF12" s="62"/>
      <c r="TEG12" s="62"/>
      <c r="TEH12" s="62"/>
      <c r="TEI12" s="62"/>
      <c r="TEJ12" s="62"/>
      <c r="TEK12" s="62"/>
      <c r="TEL12" s="62"/>
      <c r="TEM12" s="62"/>
      <c r="TEN12" s="62"/>
      <c r="TEO12" s="62"/>
      <c r="TEP12" s="62"/>
      <c r="TEQ12" s="62"/>
      <c r="TER12" s="62"/>
      <c r="TES12" s="62"/>
      <c r="TET12" s="62"/>
      <c r="TEU12" s="62"/>
      <c r="TEV12" s="62"/>
      <c r="TEW12" s="62"/>
      <c r="TEX12" s="62"/>
      <c r="TEY12" s="62"/>
      <c r="TEZ12" s="62"/>
      <c r="TFA12" s="62"/>
      <c r="TFB12" s="62"/>
      <c r="TFC12" s="62"/>
      <c r="TFD12" s="62"/>
      <c r="TFE12" s="62"/>
      <c r="TFF12" s="62"/>
      <c r="TFG12" s="62"/>
      <c r="TFH12" s="62"/>
      <c r="TFI12" s="62"/>
      <c r="TFJ12" s="62"/>
      <c r="TFK12" s="62"/>
      <c r="TFL12" s="62"/>
      <c r="TFM12" s="62"/>
      <c r="TFN12" s="62"/>
      <c r="TFO12" s="62"/>
      <c r="TFP12" s="62"/>
      <c r="TFQ12" s="62"/>
      <c r="TFR12" s="62"/>
      <c r="TFS12" s="62"/>
      <c r="TFT12" s="62"/>
      <c r="TFU12" s="62"/>
      <c r="TFV12" s="62"/>
      <c r="TFW12" s="62"/>
      <c r="TFX12" s="62"/>
      <c r="TFY12" s="62"/>
      <c r="TFZ12" s="62"/>
      <c r="TGA12" s="62"/>
      <c r="TGB12" s="62"/>
      <c r="TGC12" s="62"/>
      <c r="TGD12" s="62"/>
      <c r="TGE12" s="62"/>
      <c r="TGF12" s="62"/>
      <c r="TGG12" s="62"/>
      <c r="TGH12" s="62"/>
      <c r="TGI12" s="62"/>
      <c r="TGJ12" s="62"/>
      <c r="TGK12" s="62"/>
      <c r="TGL12" s="62"/>
      <c r="TGM12" s="62"/>
      <c r="TGN12" s="62"/>
      <c r="TGO12" s="62"/>
      <c r="TGP12" s="62"/>
      <c r="TGQ12" s="62"/>
      <c r="TGR12" s="62"/>
      <c r="TGS12" s="62"/>
      <c r="TGT12" s="62"/>
      <c r="TGU12" s="62"/>
      <c r="TGV12" s="62"/>
      <c r="TGW12" s="62"/>
      <c r="TGX12" s="62"/>
      <c r="TGY12" s="62"/>
      <c r="TGZ12" s="62"/>
      <c r="THA12" s="62"/>
      <c r="THB12" s="62"/>
      <c r="THC12" s="62"/>
      <c r="THD12" s="62"/>
      <c r="THE12" s="62"/>
      <c r="THF12" s="62"/>
      <c r="THG12" s="62"/>
      <c r="THH12" s="62"/>
      <c r="THI12" s="62"/>
      <c r="THJ12" s="62"/>
      <c r="THK12" s="62"/>
      <c r="THL12" s="62"/>
      <c r="THM12" s="62"/>
      <c r="THN12" s="62"/>
      <c r="THO12" s="62"/>
      <c r="THP12" s="62"/>
      <c r="THQ12" s="62"/>
      <c r="THR12" s="62"/>
      <c r="THS12" s="62"/>
      <c r="THT12" s="62"/>
      <c r="THU12" s="62"/>
      <c r="THV12" s="62"/>
      <c r="THW12" s="62"/>
      <c r="THX12" s="62"/>
      <c r="THY12" s="62"/>
      <c r="THZ12" s="62"/>
      <c r="TIA12" s="62"/>
      <c r="TIB12" s="62"/>
      <c r="TIC12" s="62"/>
      <c r="TID12" s="62"/>
      <c r="TIE12" s="62"/>
      <c r="TIF12" s="62"/>
      <c r="TIG12" s="62"/>
      <c r="TIH12" s="62"/>
      <c r="TII12" s="62"/>
      <c r="TIJ12" s="62"/>
      <c r="TIK12" s="62"/>
      <c r="TIL12" s="62"/>
      <c r="TIM12" s="62"/>
      <c r="TIN12" s="62"/>
      <c r="TIO12" s="62"/>
      <c r="TIP12" s="62"/>
      <c r="TIQ12" s="62"/>
      <c r="TIR12" s="62"/>
      <c r="TIS12" s="62"/>
      <c r="TIT12" s="62"/>
      <c r="TIU12" s="62"/>
      <c r="TIV12" s="62"/>
      <c r="TIW12" s="62"/>
      <c r="TIX12" s="62"/>
      <c r="TIY12" s="62"/>
      <c r="TIZ12" s="62"/>
      <c r="TJA12" s="62"/>
      <c r="TJB12" s="62"/>
      <c r="TJC12" s="62"/>
      <c r="TJD12" s="62"/>
      <c r="TJE12" s="62"/>
      <c r="TJF12" s="62"/>
      <c r="TJG12" s="62"/>
      <c r="TJH12" s="62"/>
      <c r="TJI12" s="62"/>
      <c r="TJJ12" s="62"/>
      <c r="TJK12" s="62"/>
      <c r="TJL12" s="62"/>
      <c r="TJM12" s="62"/>
      <c r="TJN12" s="62"/>
      <c r="TJO12" s="62"/>
      <c r="TJP12" s="62"/>
      <c r="TJQ12" s="62"/>
      <c r="TJR12" s="62"/>
      <c r="TJS12" s="62"/>
      <c r="TJT12" s="62"/>
      <c r="TJU12" s="62"/>
      <c r="TJV12" s="62"/>
      <c r="TJW12" s="62"/>
      <c r="TJX12" s="62"/>
      <c r="TJY12" s="62"/>
      <c r="TJZ12" s="62"/>
      <c r="TKA12" s="62"/>
      <c r="TKB12" s="62"/>
      <c r="TKC12" s="62"/>
      <c r="TKD12" s="62"/>
      <c r="TKE12" s="62"/>
      <c r="TKF12" s="62"/>
      <c r="TKG12" s="62"/>
      <c r="TKH12" s="62"/>
      <c r="TKI12" s="62"/>
      <c r="TKJ12" s="62"/>
      <c r="TKK12" s="62"/>
      <c r="TKL12" s="62"/>
      <c r="TKM12" s="62"/>
      <c r="TKN12" s="62"/>
      <c r="TKO12" s="62"/>
      <c r="TKP12" s="62"/>
      <c r="TKQ12" s="62"/>
      <c r="TKR12" s="62"/>
      <c r="TKS12" s="62"/>
      <c r="TKT12" s="62"/>
      <c r="TKU12" s="62"/>
      <c r="TKV12" s="62"/>
      <c r="TKW12" s="62"/>
      <c r="TKX12" s="62"/>
      <c r="TKY12" s="62"/>
      <c r="TKZ12" s="62"/>
      <c r="TLA12" s="62"/>
      <c r="TLB12" s="62"/>
      <c r="TLC12" s="62"/>
      <c r="TLD12" s="62"/>
      <c r="TLE12" s="62"/>
      <c r="TLF12" s="62"/>
      <c r="TLG12" s="62"/>
      <c r="TLH12" s="62"/>
      <c r="TLI12" s="62"/>
      <c r="TLJ12" s="62"/>
      <c r="TLK12" s="62"/>
      <c r="TLL12" s="62"/>
      <c r="TLM12" s="62"/>
      <c r="TLN12" s="62"/>
      <c r="TLO12" s="62"/>
      <c r="TLP12" s="62"/>
      <c r="TLQ12" s="62"/>
      <c r="TLR12" s="62"/>
      <c r="TLS12" s="62"/>
      <c r="TLT12" s="62"/>
      <c r="TLU12" s="62"/>
      <c r="TLV12" s="62"/>
      <c r="TLW12" s="62"/>
      <c r="TLX12" s="62"/>
      <c r="TLY12" s="62"/>
      <c r="TLZ12" s="62"/>
      <c r="TMA12" s="62"/>
      <c r="TMB12" s="62"/>
      <c r="TMC12" s="62"/>
      <c r="TMD12" s="62"/>
      <c r="TME12" s="62"/>
      <c r="TMF12" s="62"/>
      <c r="TMG12" s="62"/>
      <c r="TMH12" s="62"/>
      <c r="TMI12" s="62"/>
      <c r="TMJ12" s="62"/>
      <c r="TMK12" s="62"/>
      <c r="TML12" s="62"/>
      <c r="TMM12" s="62"/>
      <c r="TMN12" s="62"/>
      <c r="TMO12" s="62"/>
      <c r="TMP12" s="62"/>
      <c r="TMQ12" s="62"/>
      <c r="TMR12" s="62"/>
      <c r="TMS12" s="62"/>
      <c r="TMT12" s="62"/>
      <c r="TMU12" s="62"/>
      <c r="TMV12" s="62"/>
      <c r="TMW12" s="62"/>
      <c r="TMX12" s="62"/>
      <c r="TMY12" s="62"/>
      <c r="TMZ12" s="62"/>
      <c r="TNA12" s="62"/>
      <c r="TNB12" s="62"/>
      <c r="TNC12" s="62"/>
      <c r="TND12" s="62"/>
      <c r="TNE12" s="62"/>
      <c r="TNF12" s="62"/>
      <c r="TNG12" s="62"/>
      <c r="TNH12" s="62"/>
      <c r="TNI12" s="62"/>
      <c r="TNJ12" s="62"/>
      <c r="TNK12" s="62"/>
      <c r="TNL12" s="62"/>
      <c r="TNM12" s="62"/>
      <c r="TNN12" s="62"/>
      <c r="TNO12" s="62"/>
      <c r="TNP12" s="62"/>
      <c r="TNQ12" s="62"/>
      <c r="TNR12" s="62"/>
      <c r="TNS12" s="62"/>
      <c r="TNT12" s="62"/>
      <c r="TNU12" s="62"/>
      <c r="TNV12" s="62"/>
      <c r="TNW12" s="62"/>
      <c r="TNX12" s="62"/>
      <c r="TNY12" s="62"/>
      <c r="TNZ12" s="62"/>
      <c r="TOA12" s="62"/>
      <c r="TOB12" s="62"/>
      <c r="TOC12" s="62"/>
      <c r="TOD12" s="62"/>
      <c r="TOE12" s="62"/>
      <c r="TOF12" s="62"/>
      <c r="TOG12" s="62"/>
      <c r="TOH12" s="62"/>
      <c r="TOI12" s="62"/>
      <c r="TOJ12" s="62"/>
      <c r="TOK12" s="62"/>
      <c r="TOL12" s="62"/>
      <c r="TOM12" s="62"/>
      <c r="TON12" s="62"/>
      <c r="TOO12" s="62"/>
      <c r="TOP12" s="62"/>
      <c r="TOQ12" s="62"/>
      <c r="TOR12" s="62"/>
      <c r="TOS12" s="62"/>
      <c r="TOT12" s="62"/>
      <c r="TOU12" s="62"/>
      <c r="TOV12" s="62"/>
      <c r="TOW12" s="62"/>
      <c r="TOX12" s="62"/>
      <c r="TOY12" s="62"/>
      <c r="TOZ12" s="62"/>
      <c r="TPA12" s="62"/>
      <c r="TPB12" s="62"/>
      <c r="TPC12" s="62"/>
      <c r="TPD12" s="62"/>
      <c r="TPE12" s="62"/>
      <c r="TPF12" s="62"/>
      <c r="TPG12" s="62"/>
      <c r="TPH12" s="62"/>
      <c r="TPI12" s="62"/>
      <c r="TPJ12" s="62"/>
      <c r="TPK12" s="62"/>
      <c r="TPL12" s="62"/>
      <c r="TPM12" s="62"/>
      <c r="TPN12" s="62"/>
      <c r="TPO12" s="62"/>
      <c r="TPP12" s="62"/>
      <c r="TPQ12" s="62"/>
      <c r="TPR12" s="62"/>
      <c r="TPS12" s="62"/>
      <c r="TPT12" s="62"/>
      <c r="TPU12" s="62"/>
      <c r="TPV12" s="62"/>
      <c r="TPW12" s="62"/>
      <c r="TPX12" s="62"/>
      <c r="TPY12" s="62"/>
      <c r="TPZ12" s="62"/>
      <c r="TQA12" s="62"/>
      <c r="TQB12" s="62"/>
      <c r="TQC12" s="62"/>
      <c r="TQD12" s="62"/>
      <c r="TQE12" s="62"/>
      <c r="TQF12" s="62"/>
      <c r="TQG12" s="62"/>
      <c r="TQH12" s="62"/>
      <c r="TQI12" s="62"/>
      <c r="TQJ12" s="62"/>
      <c r="TQK12" s="62"/>
      <c r="TQL12" s="62"/>
      <c r="TQM12" s="62"/>
      <c r="TQN12" s="62"/>
      <c r="TQO12" s="62"/>
      <c r="TQP12" s="62"/>
      <c r="TQQ12" s="62"/>
      <c r="TQR12" s="62"/>
      <c r="TQS12" s="62"/>
      <c r="TQT12" s="62"/>
      <c r="TQU12" s="62"/>
      <c r="TQV12" s="62"/>
      <c r="TQW12" s="62"/>
      <c r="TQX12" s="62"/>
      <c r="TQY12" s="62"/>
      <c r="TQZ12" s="62"/>
      <c r="TRA12" s="62"/>
      <c r="TRB12" s="62"/>
      <c r="TRC12" s="62"/>
      <c r="TRD12" s="62"/>
      <c r="TRE12" s="62"/>
      <c r="TRF12" s="62"/>
      <c r="TRG12" s="62"/>
      <c r="TRH12" s="62"/>
      <c r="TRI12" s="62"/>
      <c r="TRJ12" s="62"/>
      <c r="TRK12" s="62"/>
      <c r="TRL12" s="62"/>
      <c r="TRM12" s="62"/>
      <c r="TRN12" s="62"/>
      <c r="TRO12" s="62"/>
      <c r="TRP12" s="62"/>
      <c r="TRQ12" s="62"/>
      <c r="TRR12" s="62"/>
      <c r="TRS12" s="62"/>
      <c r="TRT12" s="62"/>
      <c r="TRU12" s="62"/>
      <c r="TRV12" s="62"/>
      <c r="TRW12" s="62"/>
      <c r="TRX12" s="62"/>
      <c r="TRY12" s="62"/>
      <c r="TRZ12" s="62"/>
      <c r="TSA12" s="62"/>
      <c r="TSB12" s="62"/>
      <c r="TSC12" s="62"/>
      <c r="TSD12" s="62"/>
      <c r="TSE12" s="62"/>
      <c r="TSF12" s="62"/>
      <c r="TSG12" s="62"/>
      <c r="TSH12" s="62"/>
      <c r="TSI12" s="62"/>
      <c r="TSJ12" s="62"/>
      <c r="TSK12" s="62"/>
      <c r="TSL12" s="62"/>
      <c r="TSM12" s="62"/>
      <c r="TSN12" s="62"/>
      <c r="TSO12" s="62"/>
      <c r="TSP12" s="62"/>
      <c r="TSQ12" s="62"/>
      <c r="TSR12" s="62"/>
      <c r="TSS12" s="62"/>
      <c r="TST12" s="62"/>
      <c r="TSU12" s="62"/>
      <c r="TSV12" s="62"/>
      <c r="TSW12" s="62"/>
      <c r="TSX12" s="62"/>
      <c r="TSY12" s="62"/>
      <c r="TSZ12" s="62"/>
      <c r="TTA12" s="62"/>
      <c r="TTB12" s="62"/>
      <c r="TTC12" s="62"/>
      <c r="TTD12" s="62"/>
      <c r="TTE12" s="62"/>
      <c r="TTF12" s="62"/>
      <c r="TTG12" s="62"/>
      <c r="TTH12" s="62"/>
      <c r="TTI12" s="62"/>
      <c r="TTJ12" s="62"/>
      <c r="TTK12" s="62"/>
      <c r="TTL12" s="62"/>
      <c r="TTM12" s="62"/>
      <c r="TTN12" s="62"/>
      <c r="TTO12" s="62"/>
      <c r="TTP12" s="62"/>
      <c r="TTQ12" s="62"/>
      <c r="TTR12" s="62"/>
      <c r="TTS12" s="62"/>
      <c r="TTT12" s="62"/>
      <c r="TTU12" s="62"/>
      <c r="TTV12" s="62"/>
      <c r="TTW12" s="62"/>
      <c r="TTX12" s="62"/>
      <c r="TTY12" s="62"/>
      <c r="TTZ12" s="62"/>
      <c r="TUA12" s="62"/>
      <c r="TUB12" s="62"/>
      <c r="TUC12" s="62"/>
      <c r="TUD12" s="62"/>
      <c r="TUE12" s="62"/>
      <c r="TUF12" s="62"/>
      <c r="TUG12" s="62"/>
      <c r="TUH12" s="62"/>
      <c r="TUI12" s="62"/>
      <c r="TUJ12" s="62"/>
      <c r="TUK12" s="62"/>
      <c r="TUL12" s="62"/>
      <c r="TUM12" s="62"/>
      <c r="TUN12" s="62"/>
      <c r="TUO12" s="62"/>
      <c r="TUP12" s="62"/>
      <c r="TUQ12" s="62"/>
      <c r="TUR12" s="62"/>
      <c r="TUS12" s="62"/>
      <c r="TUT12" s="62"/>
      <c r="TUU12" s="62"/>
      <c r="TUV12" s="62"/>
      <c r="TUW12" s="62"/>
      <c r="TUX12" s="62"/>
      <c r="TUY12" s="62"/>
      <c r="TUZ12" s="62"/>
      <c r="TVA12" s="62"/>
      <c r="TVB12" s="62"/>
      <c r="TVC12" s="62"/>
      <c r="TVD12" s="62"/>
      <c r="TVE12" s="62"/>
      <c r="TVF12" s="62"/>
      <c r="TVG12" s="62"/>
      <c r="TVH12" s="62"/>
      <c r="TVI12" s="62"/>
      <c r="TVJ12" s="62"/>
      <c r="TVK12" s="62"/>
      <c r="TVL12" s="62"/>
      <c r="TVM12" s="62"/>
      <c r="TVN12" s="62"/>
      <c r="TVO12" s="62"/>
      <c r="TVP12" s="62"/>
      <c r="TVQ12" s="62"/>
      <c r="TVR12" s="62"/>
      <c r="TVS12" s="62"/>
      <c r="TVT12" s="62"/>
      <c r="TVU12" s="62"/>
      <c r="TVV12" s="62"/>
      <c r="TVW12" s="62"/>
      <c r="TVX12" s="62"/>
      <c r="TVY12" s="62"/>
      <c r="TVZ12" s="62"/>
      <c r="TWA12" s="62"/>
      <c r="TWB12" s="62"/>
      <c r="TWC12" s="62"/>
      <c r="TWD12" s="62"/>
      <c r="TWE12" s="62"/>
      <c r="TWF12" s="62"/>
      <c r="TWG12" s="62"/>
      <c r="TWH12" s="62"/>
      <c r="TWI12" s="62"/>
      <c r="TWJ12" s="62"/>
      <c r="TWK12" s="62"/>
      <c r="TWL12" s="62"/>
      <c r="TWM12" s="62"/>
      <c r="TWN12" s="62"/>
      <c r="TWO12" s="62"/>
      <c r="TWP12" s="62"/>
      <c r="TWQ12" s="62"/>
      <c r="TWR12" s="62"/>
      <c r="TWS12" s="62"/>
      <c r="TWT12" s="62"/>
      <c r="TWU12" s="62"/>
      <c r="TWV12" s="62"/>
      <c r="TWW12" s="62"/>
      <c r="TWX12" s="62"/>
      <c r="TWY12" s="62"/>
      <c r="TWZ12" s="62"/>
      <c r="TXA12" s="62"/>
      <c r="TXB12" s="62"/>
      <c r="TXC12" s="62"/>
      <c r="TXD12" s="62"/>
      <c r="TXE12" s="62"/>
      <c r="TXF12" s="62"/>
      <c r="TXG12" s="62"/>
      <c r="TXH12" s="62"/>
      <c r="TXI12" s="62"/>
      <c r="TXJ12" s="62"/>
      <c r="TXK12" s="62"/>
      <c r="TXL12" s="62"/>
      <c r="TXM12" s="62"/>
      <c r="TXN12" s="62"/>
      <c r="TXO12" s="62"/>
      <c r="TXP12" s="62"/>
      <c r="TXQ12" s="62"/>
      <c r="TXR12" s="62"/>
      <c r="TXS12" s="62"/>
      <c r="TXT12" s="62"/>
      <c r="TXU12" s="62"/>
      <c r="TXV12" s="62"/>
      <c r="TXW12" s="62"/>
      <c r="TXX12" s="62"/>
      <c r="TXY12" s="62"/>
      <c r="TXZ12" s="62"/>
      <c r="TYA12" s="62"/>
      <c r="TYB12" s="62"/>
      <c r="TYC12" s="62"/>
      <c r="TYD12" s="62"/>
      <c r="TYE12" s="62"/>
      <c r="TYF12" s="62"/>
      <c r="TYG12" s="62"/>
      <c r="TYH12" s="62"/>
      <c r="TYI12" s="62"/>
      <c r="TYJ12" s="62"/>
      <c r="TYK12" s="62"/>
      <c r="TYL12" s="62"/>
      <c r="TYM12" s="62"/>
      <c r="TYN12" s="62"/>
      <c r="TYO12" s="62"/>
      <c r="TYP12" s="62"/>
      <c r="TYQ12" s="62"/>
      <c r="TYR12" s="62"/>
      <c r="TYS12" s="62"/>
      <c r="TYT12" s="62"/>
      <c r="TYU12" s="62"/>
      <c r="TYV12" s="62"/>
      <c r="TYW12" s="62"/>
      <c r="TYX12" s="62"/>
      <c r="TYY12" s="62"/>
      <c r="TYZ12" s="62"/>
      <c r="TZA12" s="62"/>
      <c r="TZB12" s="62"/>
      <c r="TZC12" s="62"/>
      <c r="TZD12" s="62"/>
      <c r="TZE12" s="62"/>
      <c r="TZF12" s="62"/>
      <c r="TZG12" s="62"/>
      <c r="TZH12" s="62"/>
      <c r="TZI12" s="62"/>
      <c r="TZJ12" s="62"/>
      <c r="TZK12" s="62"/>
      <c r="TZL12" s="62"/>
      <c r="TZM12" s="62"/>
      <c r="TZN12" s="62"/>
      <c r="TZO12" s="62"/>
      <c r="TZP12" s="62"/>
      <c r="TZQ12" s="62"/>
      <c r="TZR12" s="62"/>
      <c r="TZS12" s="62"/>
      <c r="TZT12" s="62"/>
      <c r="TZU12" s="62"/>
      <c r="TZV12" s="62"/>
      <c r="TZW12" s="62"/>
      <c r="TZX12" s="62"/>
      <c r="TZY12" s="62"/>
      <c r="TZZ12" s="62"/>
      <c r="UAA12" s="62"/>
      <c r="UAB12" s="62"/>
      <c r="UAC12" s="62"/>
      <c r="UAD12" s="62"/>
      <c r="UAE12" s="62"/>
      <c r="UAF12" s="62"/>
      <c r="UAG12" s="62"/>
      <c r="UAH12" s="62"/>
      <c r="UAI12" s="62"/>
      <c r="UAJ12" s="62"/>
      <c r="UAK12" s="62"/>
      <c r="UAL12" s="62"/>
      <c r="UAM12" s="62"/>
      <c r="UAN12" s="62"/>
      <c r="UAO12" s="62"/>
      <c r="UAP12" s="62"/>
      <c r="UAQ12" s="62"/>
      <c r="UAR12" s="62"/>
      <c r="UAS12" s="62"/>
      <c r="UAT12" s="62"/>
      <c r="UAU12" s="62"/>
      <c r="UAV12" s="62"/>
      <c r="UAW12" s="62"/>
      <c r="UAX12" s="62"/>
      <c r="UAY12" s="62"/>
      <c r="UAZ12" s="62"/>
      <c r="UBA12" s="62"/>
      <c r="UBB12" s="62"/>
      <c r="UBC12" s="62"/>
      <c r="UBD12" s="62"/>
      <c r="UBE12" s="62"/>
      <c r="UBF12" s="62"/>
      <c r="UBG12" s="62"/>
      <c r="UBH12" s="62"/>
      <c r="UBI12" s="62"/>
      <c r="UBJ12" s="62"/>
      <c r="UBK12" s="62"/>
      <c r="UBL12" s="62"/>
      <c r="UBM12" s="62"/>
      <c r="UBN12" s="62"/>
      <c r="UBO12" s="62"/>
      <c r="UBP12" s="62"/>
      <c r="UBQ12" s="62"/>
      <c r="UBR12" s="62"/>
      <c r="UBS12" s="62"/>
      <c r="UBT12" s="62"/>
      <c r="UBU12" s="62"/>
      <c r="UBV12" s="62"/>
      <c r="UBW12" s="62"/>
      <c r="UBX12" s="62"/>
      <c r="UBY12" s="62"/>
      <c r="UBZ12" s="62"/>
      <c r="UCA12" s="62"/>
      <c r="UCB12" s="62"/>
      <c r="UCC12" s="62"/>
      <c r="UCD12" s="62"/>
      <c r="UCE12" s="62"/>
      <c r="UCF12" s="62"/>
      <c r="UCG12" s="62"/>
      <c r="UCH12" s="62"/>
      <c r="UCI12" s="62"/>
      <c r="UCJ12" s="62"/>
      <c r="UCK12" s="62"/>
      <c r="UCL12" s="62"/>
      <c r="UCM12" s="62"/>
      <c r="UCN12" s="62"/>
      <c r="UCO12" s="62"/>
      <c r="UCP12" s="62"/>
      <c r="UCQ12" s="62"/>
      <c r="UCR12" s="62"/>
      <c r="UCS12" s="62"/>
      <c r="UCT12" s="62"/>
      <c r="UCU12" s="62"/>
      <c r="UCV12" s="62"/>
      <c r="UCW12" s="62"/>
      <c r="UCX12" s="62"/>
      <c r="UCY12" s="62"/>
      <c r="UCZ12" s="62"/>
      <c r="UDA12" s="62"/>
      <c r="UDB12" s="62"/>
      <c r="UDC12" s="62"/>
      <c r="UDD12" s="62"/>
      <c r="UDE12" s="62"/>
      <c r="UDF12" s="62"/>
      <c r="UDG12" s="62"/>
      <c r="UDH12" s="62"/>
      <c r="UDI12" s="62"/>
      <c r="UDJ12" s="62"/>
      <c r="UDK12" s="62"/>
      <c r="UDL12" s="62"/>
      <c r="UDM12" s="62"/>
      <c r="UDN12" s="62"/>
      <c r="UDO12" s="62"/>
      <c r="UDP12" s="62"/>
      <c r="UDQ12" s="62"/>
      <c r="UDR12" s="62"/>
      <c r="UDS12" s="62"/>
      <c r="UDT12" s="62"/>
      <c r="UDU12" s="62"/>
      <c r="UDV12" s="62"/>
      <c r="UDW12" s="62"/>
      <c r="UDX12" s="62"/>
      <c r="UDY12" s="62"/>
      <c r="UDZ12" s="62"/>
      <c r="UEA12" s="62"/>
      <c r="UEB12" s="62"/>
      <c r="UEC12" s="62"/>
      <c r="UED12" s="62"/>
      <c r="UEE12" s="62"/>
      <c r="UEF12" s="62"/>
      <c r="UEG12" s="62"/>
      <c r="UEH12" s="62"/>
      <c r="UEI12" s="62"/>
      <c r="UEJ12" s="62"/>
      <c r="UEK12" s="62"/>
      <c r="UEL12" s="62"/>
      <c r="UEM12" s="62"/>
      <c r="UEN12" s="62"/>
      <c r="UEO12" s="62"/>
      <c r="UEP12" s="62"/>
      <c r="UEQ12" s="62"/>
      <c r="UER12" s="62"/>
      <c r="UES12" s="62"/>
      <c r="UET12" s="62"/>
      <c r="UEU12" s="62"/>
      <c r="UEV12" s="62"/>
      <c r="UEW12" s="62"/>
      <c r="UEX12" s="62"/>
      <c r="UEY12" s="62"/>
      <c r="UEZ12" s="62"/>
      <c r="UFA12" s="62"/>
      <c r="UFB12" s="62"/>
      <c r="UFC12" s="62"/>
      <c r="UFD12" s="62"/>
      <c r="UFE12" s="62"/>
      <c r="UFF12" s="62"/>
      <c r="UFG12" s="62"/>
      <c r="UFH12" s="62"/>
      <c r="UFI12" s="62"/>
      <c r="UFJ12" s="62"/>
      <c r="UFK12" s="62"/>
      <c r="UFL12" s="62"/>
      <c r="UFM12" s="62"/>
      <c r="UFN12" s="62"/>
      <c r="UFO12" s="62"/>
      <c r="UFP12" s="62"/>
      <c r="UFQ12" s="62"/>
      <c r="UFR12" s="62"/>
      <c r="UFS12" s="62"/>
      <c r="UFT12" s="62"/>
      <c r="UFU12" s="62"/>
      <c r="UFV12" s="62"/>
      <c r="UFW12" s="62"/>
      <c r="UFX12" s="62"/>
      <c r="UFY12" s="62"/>
      <c r="UFZ12" s="62"/>
      <c r="UGA12" s="62"/>
      <c r="UGB12" s="62"/>
      <c r="UGC12" s="62"/>
      <c r="UGD12" s="62"/>
      <c r="UGE12" s="62"/>
      <c r="UGF12" s="62"/>
      <c r="UGG12" s="62"/>
      <c r="UGH12" s="62"/>
      <c r="UGI12" s="62"/>
      <c r="UGJ12" s="62"/>
      <c r="UGK12" s="62"/>
      <c r="UGL12" s="62"/>
      <c r="UGM12" s="62"/>
      <c r="UGN12" s="62"/>
      <c r="UGO12" s="62"/>
      <c r="UGP12" s="62"/>
      <c r="UGQ12" s="62"/>
      <c r="UGR12" s="62"/>
      <c r="UGS12" s="62"/>
      <c r="UGT12" s="62"/>
      <c r="UGU12" s="62"/>
      <c r="UGV12" s="62"/>
      <c r="UGW12" s="62"/>
      <c r="UGX12" s="62"/>
      <c r="UGY12" s="62"/>
      <c r="UGZ12" s="62"/>
      <c r="UHA12" s="62"/>
      <c r="UHB12" s="62"/>
      <c r="UHC12" s="62"/>
      <c r="UHD12" s="62"/>
      <c r="UHE12" s="62"/>
      <c r="UHF12" s="62"/>
      <c r="UHG12" s="62"/>
      <c r="UHH12" s="62"/>
      <c r="UHI12" s="62"/>
      <c r="UHJ12" s="62"/>
      <c r="UHK12" s="62"/>
      <c r="UHL12" s="62"/>
      <c r="UHM12" s="62"/>
      <c r="UHN12" s="62"/>
      <c r="UHO12" s="62"/>
      <c r="UHP12" s="62"/>
      <c r="UHQ12" s="62"/>
      <c r="UHR12" s="62"/>
      <c r="UHS12" s="62"/>
      <c r="UHT12" s="62"/>
      <c r="UHU12" s="62"/>
      <c r="UHV12" s="62"/>
      <c r="UHW12" s="62"/>
      <c r="UHX12" s="62"/>
      <c r="UHY12" s="62"/>
      <c r="UHZ12" s="62"/>
      <c r="UIA12" s="62"/>
      <c r="UIB12" s="62"/>
      <c r="UIC12" s="62"/>
      <c r="UID12" s="62"/>
      <c r="UIE12" s="62"/>
      <c r="UIF12" s="62"/>
      <c r="UIG12" s="62"/>
      <c r="UIH12" s="62"/>
      <c r="UII12" s="62"/>
      <c r="UIJ12" s="62"/>
      <c r="UIK12" s="62"/>
      <c r="UIL12" s="62"/>
      <c r="UIM12" s="62"/>
      <c r="UIN12" s="62"/>
      <c r="UIO12" s="62"/>
      <c r="UIP12" s="62"/>
      <c r="UIQ12" s="62"/>
      <c r="UIR12" s="62"/>
      <c r="UIS12" s="62"/>
      <c r="UIT12" s="62"/>
      <c r="UIU12" s="62"/>
      <c r="UIV12" s="62"/>
      <c r="UIW12" s="62"/>
      <c r="UIX12" s="62"/>
      <c r="UIY12" s="62"/>
      <c r="UIZ12" s="62"/>
      <c r="UJA12" s="62"/>
      <c r="UJB12" s="62"/>
      <c r="UJC12" s="62"/>
      <c r="UJD12" s="62"/>
      <c r="UJE12" s="62"/>
      <c r="UJF12" s="62"/>
      <c r="UJG12" s="62"/>
      <c r="UJH12" s="62"/>
      <c r="UJI12" s="62"/>
      <c r="UJJ12" s="62"/>
      <c r="UJK12" s="62"/>
      <c r="UJL12" s="62"/>
      <c r="UJM12" s="62"/>
      <c r="UJN12" s="62"/>
      <c r="UJO12" s="62"/>
      <c r="UJP12" s="62"/>
      <c r="UJQ12" s="62"/>
      <c r="UJR12" s="62"/>
      <c r="UJS12" s="62"/>
      <c r="UJT12" s="62"/>
      <c r="UJU12" s="62"/>
      <c r="UJV12" s="62"/>
      <c r="UJW12" s="62"/>
      <c r="UJX12" s="62"/>
      <c r="UJY12" s="62"/>
      <c r="UJZ12" s="62"/>
      <c r="UKA12" s="62"/>
      <c r="UKB12" s="62"/>
      <c r="UKC12" s="62"/>
      <c r="UKD12" s="62"/>
      <c r="UKE12" s="62"/>
      <c r="UKF12" s="62"/>
      <c r="UKG12" s="62"/>
      <c r="UKH12" s="62"/>
      <c r="UKI12" s="62"/>
      <c r="UKJ12" s="62"/>
      <c r="UKK12" s="62"/>
      <c r="UKL12" s="62"/>
      <c r="UKM12" s="62"/>
      <c r="UKN12" s="62"/>
      <c r="UKO12" s="62"/>
      <c r="UKP12" s="62"/>
      <c r="UKQ12" s="62"/>
      <c r="UKR12" s="62"/>
      <c r="UKS12" s="62"/>
      <c r="UKT12" s="62"/>
      <c r="UKU12" s="62"/>
      <c r="UKV12" s="62"/>
      <c r="UKW12" s="62"/>
      <c r="UKX12" s="62"/>
      <c r="UKY12" s="62"/>
      <c r="UKZ12" s="62"/>
      <c r="ULA12" s="62"/>
      <c r="ULB12" s="62"/>
      <c r="ULC12" s="62"/>
      <c r="ULD12" s="62"/>
      <c r="ULE12" s="62"/>
      <c r="ULF12" s="62"/>
      <c r="ULG12" s="62"/>
      <c r="ULH12" s="62"/>
      <c r="ULI12" s="62"/>
      <c r="ULJ12" s="62"/>
      <c r="ULK12" s="62"/>
      <c r="ULL12" s="62"/>
      <c r="ULM12" s="62"/>
      <c r="ULN12" s="62"/>
      <c r="ULO12" s="62"/>
      <c r="ULP12" s="62"/>
      <c r="ULQ12" s="62"/>
      <c r="ULR12" s="62"/>
      <c r="ULS12" s="62"/>
      <c r="ULT12" s="62"/>
      <c r="ULU12" s="62"/>
      <c r="ULV12" s="62"/>
      <c r="ULW12" s="62"/>
      <c r="ULX12" s="62"/>
      <c r="ULY12" s="62"/>
      <c r="ULZ12" s="62"/>
      <c r="UMA12" s="62"/>
      <c r="UMB12" s="62"/>
      <c r="UMC12" s="62"/>
      <c r="UMD12" s="62"/>
      <c r="UME12" s="62"/>
      <c r="UMF12" s="62"/>
      <c r="UMG12" s="62"/>
      <c r="UMH12" s="62"/>
      <c r="UMI12" s="62"/>
      <c r="UMJ12" s="62"/>
      <c r="UMK12" s="62"/>
      <c r="UML12" s="62"/>
      <c r="UMM12" s="62"/>
      <c r="UMN12" s="62"/>
      <c r="UMO12" s="62"/>
      <c r="UMP12" s="62"/>
      <c r="UMQ12" s="62"/>
      <c r="UMR12" s="62"/>
      <c r="UMS12" s="62"/>
      <c r="UMT12" s="62"/>
      <c r="UMU12" s="62"/>
      <c r="UMV12" s="62"/>
      <c r="UMW12" s="62"/>
      <c r="UMX12" s="62"/>
      <c r="UMY12" s="62"/>
      <c r="UMZ12" s="62"/>
      <c r="UNA12" s="62"/>
      <c r="UNB12" s="62"/>
      <c r="UNC12" s="62"/>
      <c r="UND12" s="62"/>
      <c r="UNE12" s="62"/>
      <c r="UNF12" s="62"/>
      <c r="UNG12" s="62"/>
      <c r="UNH12" s="62"/>
      <c r="UNI12" s="62"/>
      <c r="UNJ12" s="62"/>
      <c r="UNK12" s="62"/>
      <c r="UNL12" s="62"/>
      <c r="UNM12" s="62"/>
      <c r="UNN12" s="62"/>
      <c r="UNO12" s="62"/>
      <c r="UNP12" s="62"/>
      <c r="UNQ12" s="62"/>
      <c r="UNR12" s="62"/>
      <c r="UNS12" s="62"/>
      <c r="UNT12" s="62"/>
      <c r="UNU12" s="62"/>
      <c r="UNV12" s="62"/>
      <c r="UNW12" s="62"/>
      <c r="UNX12" s="62"/>
      <c r="UNY12" s="62"/>
      <c r="UNZ12" s="62"/>
      <c r="UOA12" s="62"/>
      <c r="UOB12" s="62"/>
      <c r="UOC12" s="62"/>
      <c r="UOD12" s="62"/>
      <c r="UOE12" s="62"/>
      <c r="UOF12" s="62"/>
      <c r="UOG12" s="62"/>
      <c r="UOH12" s="62"/>
      <c r="UOI12" s="62"/>
      <c r="UOJ12" s="62"/>
      <c r="UOK12" s="62"/>
      <c r="UOL12" s="62"/>
      <c r="UOM12" s="62"/>
      <c r="UON12" s="62"/>
      <c r="UOO12" s="62"/>
      <c r="UOP12" s="62"/>
      <c r="UOQ12" s="62"/>
      <c r="UOR12" s="62"/>
      <c r="UOS12" s="62"/>
      <c r="UOT12" s="62"/>
      <c r="UOU12" s="62"/>
      <c r="UOV12" s="62"/>
      <c r="UOW12" s="62"/>
      <c r="UOX12" s="62"/>
      <c r="UOY12" s="62"/>
      <c r="UOZ12" s="62"/>
      <c r="UPA12" s="62"/>
      <c r="UPB12" s="62"/>
      <c r="UPC12" s="62"/>
      <c r="UPD12" s="62"/>
      <c r="UPE12" s="62"/>
      <c r="UPF12" s="62"/>
      <c r="UPG12" s="62"/>
      <c r="UPH12" s="62"/>
      <c r="UPI12" s="62"/>
      <c r="UPJ12" s="62"/>
      <c r="UPK12" s="62"/>
      <c r="UPL12" s="62"/>
      <c r="UPM12" s="62"/>
      <c r="UPN12" s="62"/>
      <c r="UPO12" s="62"/>
      <c r="UPP12" s="62"/>
      <c r="UPQ12" s="62"/>
      <c r="UPR12" s="62"/>
      <c r="UPS12" s="62"/>
      <c r="UPT12" s="62"/>
      <c r="UPU12" s="62"/>
      <c r="UPV12" s="62"/>
      <c r="UPW12" s="62"/>
      <c r="UPX12" s="62"/>
      <c r="UPY12" s="62"/>
      <c r="UPZ12" s="62"/>
      <c r="UQA12" s="62"/>
      <c r="UQB12" s="62"/>
      <c r="UQC12" s="62"/>
      <c r="UQD12" s="62"/>
      <c r="UQE12" s="62"/>
      <c r="UQF12" s="62"/>
      <c r="UQG12" s="62"/>
      <c r="UQH12" s="62"/>
      <c r="UQI12" s="62"/>
      <c r="UQJ12" s="62"/>
      <c r="UQK12" s="62"/>
      <c r="UQL12" s="62"/>
      <c r="UQM12" s="62"/>
      <c r="UQN12" s="62"/>
      <c r="UQO12" s="62"/>
      <c r="UQP12" s="62"/>
      <c r="UQQ12" s="62"/>
      <c r="UQR12" s="62"/>
      <c r="UQS12" s="62"/>
      <c r="UQT12" s="62"/>
      <c r="UQU12" s="62"/>
      <c r="UQV12" s="62"/>
      <c r="UQW12" s="62"/>
      <c r="UQX12" s="62"/>
      <c r="UQY12" s="62"/>
      <c r="UQZ12" s="62"/>
      <c r="URA12" s="62"/>
      <c r="URB12" s="62"/>
      <c r="URC12" s="62"/>
      <c r="URD12" s="62"/>
      <c r="URE12" s="62"/>
      <c r="URF12" s="62"/>
      <c r="URG12" s="62"/>
      <c r="URH12" s="62"/>
      <c r="URI12" s="62"/>
      <c r="URJ12" s="62"/>
      <c r="URK12" s="62"/>
      <c r="URL12" s="62"/>
      <c r="URM12" s="62"/>
      <c r="URN12" s="62"/>
      <c r="URO12" s="62"/>
      <c r="URP12" s="62"/>
      <c r="URQ12" s="62"/>
      <c r="URR12" s="62"/>
      <c r="URS12" s="62"/>
      <c r="URT12" s="62"/>
      <c r="URU12" s="62"/>
      <c r="URV12" s="62"/>
      <c r="URW12" s="62"/>
      <c r="URX12" s="62"/>
      <c r="URY12" s="62"/>
      <c r="URZ12" s="62"/>
      <c r="USA12" s="62"/>
      <c r="USB12" s="62"/>
      <c r="USC12" s="62"/>
      <c r="USD12" s="62"/>
      <c r="USE12" s="62"/>
      <c r="USF12" s="62"/>
      <c r="USG12" s="62"/>
      <c r="USH12" s="62"/>
      <c r="USI12" s="62"/>
      <c r="USJ12" s="62"/>
      <c r="USK12" s="62"/>
      <c r="USL12" s="62"/>
      <c r="USM12" s="62"/>
      <c r="USN12" s="62"/>
      <c r="USO12" s="62"/>
      <c r="USP12" s="62"/>
      <c r="USQ12" s="62"/>
      <c r="USR12" s="62"/>
      <c r="USS12" s="62"/>
      <c r="UST12" s="62"/>
      <c r="USU12" s="62"/>
      <c r="USV12" s="62"/>
      <c r="USW12" s="62"/>
      <c r="USX12" s="62"/>
      <c r="USY12" s="62"/>
      <c r="USZ12" s="62"/>
      <c r="UTA12" s="62"/>
      <c r="UTB12" s="62"/>
      <c r="UTC12" s="62"/>
      <c r="UTD12" s="62"/>
      <c r="UTE12" s="62"/>
      <c r="UTF12" s="62"/>
      <c r="UTG12" s="62"/>
      <c r="UTH12" s="62"/>
      <c r="UTI12" s="62"/>
      <c r="UTJ12" s="62"/>
      <c r="UTK12" s="62"/>
      <c r="UTL12" s="62"/>
      <c r="UTM12" s="62"/>
      <c r="UTN12" s="62"/>
      <c r="UTO12" s="62"/>
      <c r="UTP12" s="62"/>
      <c r="UTQ12" s="62"/>
      <c r="UTR12" s="62"/>
      <c r="UTS12" s="62"/>
      <c r="UTT12" s="62"/>
      <c r="UTU12" s="62"/>
      <c r="UTV12" s="62"/>
      <c r="UTW12" s="62"/>
      <c r="UTX12" s="62"/>
      <c r="UTY12" s="62"/>
      <c r="UTZ12" s="62"/>
      <c r="UUA12" s="62"/>
      <c r="UUB12" s="62"/>
      <c r="UUC12" s="62"/>
      <c r="UUD12" s="62"/>
      <c r="UUE12" s="62"/>
      <c r="UUF12" s="62"/>
      <c r="UUG12" s="62"/>
      <c r="UUH12" s="62"/>
      <c r="UUI12" s="62"/>
      <c r="UUJ12" s="62"/>
      <c r="UUK12" s="62"/>
      <c r="UUL12" s="62"/>
      <c r="UUM12" s="62"/>
      <c r="UUN12" s="62"/>
      <c r="UUO12" s="62"/>
      <c r="UUP12" s="62"/>
      <c r="UUQ12" s="62"/>
      <c r="UUR12" s="62"/>
      <c r="UUS12" s="62"/>
      <c r="UUT12" s="62"/>
      <c r="UUU12" s="62"/>
      <c r="UUV12" s="62"/>
      <c r="UUW12" s="62"/>
      <c r="UUX12" s="62"/>
      <c r="UUY12" s="62"/>
      <c r="UUZ12" s="62"/>
      <c r="UVA12" s="62"/>
      <c r="UVB12" s="62"/>
      <c r="UVC12" s="62"/>
      <c r="UVD12" s="62"/>
      <c r="UVE12" s="62"/>
      <c r="UVF12" s="62"/>
      <c r="UVG12" s="62"/>
      <c r="UVH12" s="62"/>
      <c r="UVI12" s="62"/>
      <c r="UVJ12" s="62"/>
      <c r="UVK12" s="62"/>
      <c r="UVL12" s="62"/>
      <c r="UVM12" s="62"/>
      <c r="UVN12" s="62"/>
      <c r="UVO12" s="62"/>
      <c r="UVP12" s="62"/>
      <c r="UVQ12" s="62"/>
      <c r="UVR12" s="62"/>
      <c r="UVS12" s="62"/>
      <c r="UVT12" s="62"/>
      <c r="UVU12" s="62"/>
      <c r="UVV12" s="62"/>
      <c r="UVW12" s="62"/>
      <c r="UVX12" s="62"/>
      <c r="UVY12" s="62"/>
      <c r="UVZ12" s="62"/>
      <c r="UWA12" s="62"/>
      <c r="UWB12" s="62"/>
      <c r="UWC12" s="62"/>
      <c r="UWD12" s="62"/>
      <c r="UWE12" s="62"/>
      <c r="UWF12" s="62"/>
      <c r="UWG12" s="62"/>
      <c r="UWH12" s="62"/>
      <c r="UWI12" s="62"/>
      <c r="UWJ12" s="62"/>
      <c r="UWK12" s="62"/>
      <c r="UWL12" s="62"/>
      <c r="UWM12" s="62"/>
      <c r="UWN12" s="62"/>
      <c r="UWO12" s="62"/>
      <c r="UWP12" s="62"/>
      <c r="UWQ12" s="62"/>
      <c r="UWR12" s="62"/>
      <c r="UWS12" s="62"/>
      <c r="UWT12" s="62"/>
      <c r="UWU12" s="62"/>
      <c r="UWV12" s="62"/>
      <c r="UWW12" s="62"/>
      <c r="UWX12" s="62"/>
      <c r="UWY12" s="62"/>
      <c r="UWZ12" s="62"/>
      <c r="UXA12" s="62"/>
      <c r="UXB12" s="62"/>
      <c r="UXC12" s="62"/>
      <c r="UXD12" s="62"/>
      <c r="UXE12" s="62"/>
      <c r="UXF12" s="62"/>
      <c r="UXG12" s="62"/>
      <c r="UXH12" s="62"/>
      <c r="UXI12" s="62"/>
      <c r="UXJ12" s="62"/>
      <c r="UXK12" s="62"/>
      <c r="UXL12" s="62"/>
      <c r="UXM12" s="62"/>
      <c r="UXN12" s="62"/>
      <c r="UXO12" s="62"/>
      <c r="UXP12" s="62"/>
      <c r="UXQ12" s="62"/>
      <c r="UXR12" s="62"/>
      <c r="UXS12" s="62"/>
      <c r="UXT12" s="62"/>
      <c r="UXU12" s="62"/>
      <c r="UXV12" s="62"/>
      <c r="UXW12" s="62"/>
      <c r="UXX12" s="62"/>
      <c r="UXY12" s="62"/>
      <c r="UXZ12" s="62"/>
      <c r="UYA12" s="62"/>
      <c r="UYB12" s="62"/>
      <c r="UYC12" s="62"/>
      <c r="UYD12" s="62"/>
      <c r="UYE12" s="62"/>
      <c r="UYF12" s="62"/>
      <c r="UYG12" s="62"/>
      <c r="UYH12" s="62"/>
      <c r="UYI12" s="62"/>
      <c r="UYJ12" s="62"/>
      <c r="UYK12" s="62"/>
      <c r="UYL12" s="62"/>
      <c r="UYM12" s="62"/>
      <c r="UYN12" s="62"/>
      <c r="UYO12" s="62"/>
      <c r="UYP12" s="62"/>
      <c r="UYQ12" s="62"/>
      <c r="UYR12" s="62"/>
      <c r="UYS12" s="62"/>
      <c r="UYT12" s="62"/>
      <c r="UYU12" s="62"/>
      <c r="UYV12" s="62"/>
      <c r="UYW12" s="62"/>
      <c r="UYX12" s="62"/>
      <c r="UYY12" s="62"/>
      <c r="UYZ12" s="62"/>
      <c r="UZA12" s="62"/>
      <c r="UZB12" s="62"/>
      <c r="UZC12" s="62"/>
      <c r="UZD12" s="62"/>
      <c r="UZE12" s="62"/>
      <c r="UZF12" s="62"/>
      <c r="UZG12" s="62"/>
      <c r="UZH12" s="62"/>
      <c r="UZI12" s="62"/>
      <c r="UZJ12" s="62"/>
      <c r="UZK12" s="62"/>
      <c r="UZL12" s="62"/>
      <c r="UZM12" s="62"/>
      <c r="UZN12" s="62"/>
      <c r="UZO12" s="62"/>
      <c r="UZP12" s="62"/>
      <c r="UZQ12" s="62"/>
      <c r="UZR12" s="62"/>
      <c r="UZS12" s="62"/>
      <c r="UZT12" s="62"/>
      <c r="UZU12" s="62"/>
      <c r="UZV12" s="62"/>
      <c r="UZW12" s="62"/>
      <c r="UZX12" s="62"/>
      <c r="UZY12" s="62"/>
      <c r="UZZ12" s="62"/>
      <c r="VAA12" s="62"/>
      <c r="VAB12" s="62"/>
      <c r="VAC12" s="62"/>
      <c r="VAD12" s="62"/>
      <c r="VAE12" s="62"/>
      <c r="VAF12" s="62"/>
      <c r="VAG12" s="62"/>
      <c r="VAH12" s="62"/>
      <c r="VAI12" s="62"/>
      <c r="VAJ12" s="62"/>
      <c r="VAK12" s="62"/>
      <c r="VAL12" s="62"/>
      <c r="VAM12" s="62"/>
      <c r="VAN12" s="62"/>
      <c r="VAO12" s="62"/>
      <c r="VAP12" s="62"/>
      <c r="VAQ12" s="62"/>
      <c r="VAR12" s="62"/>
      <c r="VAS12" s="62"/>
      <c r="VAT12" s="62"/>
      <c r="VAU12" s="62"/>
      <c r="VAV12" s="62"/>
      <c r="VAW12" s="62"/>
      <c r="VAX12" s="62"/>
      <c r="VAY12" s="62"/>
      <c r="VAZ12" s="62"/>
      <c r="VBA12" s="62"/>
      <c r="VBB12" s="62"/>
      <c r="VBC12" s="62"/>
      <c r="VBD12" s="62"/>
      <c r="VBE12" s="62"/>
      <c r="VBF12" s="62"/>
      <c r="VBG12" s="62"/>
      <c r="VBH12" s="62"/>
      <c r="VBI12" s="62"/>
      <c r="VBJ12" s="62"/>
      <c r="VBK12" s="62"/>
      <c r="VBL12" s="62"/>
      <c r="VBM12" s="62"/>
      <c r="VBN12" s="62"/>
      <c r="VBO12" s="62"/>
      <c r="VBP12" s="62"/>
      <c r="VBQ12" s="62"/>
      <c r="VBR12" s="62"/>
      <c r="VBS12" s="62"/>
      <c r="VBT12" s="62"/>
      <c r="VBU12" s="62"/>
      <c r="VBV12" s="62"/>
      <c r="VBW12" s="62"/>
      <c r="VBX12" s="62"/>
      <c r="VBY12" s="62"/>
      <c r="VBZ12" s="62"/>
      <c r="VCA12" s="62"/>
      <c r="VCB12" s="62"/>
      <c r="VCC12" s="62"/>
      <c r="VCD12" s="62"/>
      <c r="VCE12" s="62"/>
      <c r="VCF12" s="62"/>
      <c r="VCG12" s="62"/>
      <c r="VCH12" s="62"/>
      <c r="VCI12" s="62"/>
      <c r="VCJ12" s="62"/>
      <c r="VCK12" s="62"/>
      <c r="VCL12" s="62"/>
      <c r="VCM12" s="62"/>
      <c r="VCN12" s="62"/>
      <c r="VCO12" s="62"/>
      <c r="VCP12" s="62"/>
      <c r="VCQ12" s="62"/>
      <c r="VCR12" s="62"/>
      <c r="VCS12" s="62"/>
      <c r="VCT12" s="62"/>
      <c r="VCU12" s="62"/>
      <c r="VCV12" s="62"/>
      <c r="VCW12" s="62"/>
      <c r="VCX12" s="62"/>
      <c r="VCY12" s="62"/>
      <c r="VCZ12" s="62"/>
      <c r="VDA12" s="62"/>
      <c r="VDB12" s="62"/>
      <c r="VDC12" s="62"/>
      <c r="VDD12" s="62"/>
      <c r="VDE12" s="62"/>
      <c r="VDF12" s="62"/>
      <c r="VDG12" s="62"/>
      <c r="VDH12" s="62"/>
      <c r="VDI12" s="62"/>
      <c r="VDJ12" s="62"/>
      <c r="VDK12" s="62"/>
      <c r="VDL12" s="62"/>
      <c r="VDM12" s="62"/>
      <c r="VDN12" s="62"/>
      <c r="VDO12" s="62"/>
      <c r="VDP12" s="62"/>
      <c r="VDQ12" s="62"/>
      <c r="VDR12" s="62"/>
      <c r="VDS12" s="62"/>
      <c r="VDT12" s="62"/>
      <c r="VDU12" s="62"/>
      <c r="VDV12" s="62"/>
      <c r="VDW12" s="62"/>
      <c r="VDX12" s="62"/>
      <c r="VDY12" s="62"/>
      <c r="VDZ12" s="62"/>
      <c r="VEA12" s="62"/>
      <c r="VEB12" s="62"/>
      <c r="VEC12" s="62"/>
      <c r="VED12" s="62"/>
      <c r="VEE12" s="62"/>
      <c r="VEF12" s="62"/>
      <c r="VEG12" s="62"/>
      <c r="VEH12" s="62"/>
      <c r="VEI12" s="62"/>
      <c r="VEJ12" s="62"/>
      <c r="VEK12" s="62"/>
      <c r="VEL12" s="62"/>
      <c r="VEM12" s="62"/>
      <c r="VEN12" s="62"/>
      <c r="VEO12" s="62"/>
      <c r="VEP12" s="62"/>
      <c r="VEQ12" s="62"/>
      <c r="VER12" s="62"/>
      <c r="VES12" s="62"/>
      <c r="VET12" s="62"/>
      <c r="VEU12" s="62"/>
      <c r="VEV12" s="62"/>
      <c r="VEW12" s="62"/>
      <c r="VEX12" s="62"/>
      <c r="VEY12" s="62"/>
      <c r="VEZ12" s="62"/>
      <c r="VFA12" s="62"/>
      <c r="VFB12" s="62"/>
      <c r="VFC12" s="62"/>
      <c r="VFD12" s="62"/>
      <c r="VFE12" s="62"/>
      <c r="VFF12" s="62"/>
      <c r="VFG12" s="62"/>
      <c r="VFH12" s="62"/>
      <c r="VFI12" s="62"/>
      <c r="VFJ12" s="62"/>
      <c r="VFK12" s="62"/>
      <c r="VFL12" s="62"/>
      <c r="VFM12" s="62"/>
      <c r="VFN12" s="62"/>
      <c r="VFO12" s="62"/>
      <c r="VFP12" s="62"/>
      <c r="VFQ12" s="62"/>
      <c r="VFR12" s="62"/>
      <c r="VFS12" s="62"/>
      <c r="VFT12" s="62"/>
      <c r="VFU12" s="62"/>
      <c r="VFV12" s="62"/>
      <c r="VFW12" s="62"/>
      <c r="VFX12" s="62"/>
      <c r="VFY12" s="62"/>
      <c r="VFZ12" s="62"/>
      <c r="VGA12" s="62"/>
      <c r="VGB12" s="62"/>
      <c r="VGC12" s="62"/>
      <c r="VGD12" s="62"/>
      <c r="VGE12" s="62"/>
      <c r="VGF12" s="62"/>
      <c r="VGG12" s="62"/>
      <c r="VGH12" s="62"/>
      <c r="VGI12" s="62"/>
      <c r="VGJ12" s="62"/>
      <c r="VGK12" s="62"/>
      <c r="VGL12" s="62"/>
      <c r="VGM12" s="62"/>
      <c r="VGN12" s="62"/>
      <c r="VGO12" s="62"/>
      <c r="VGP12" s="62"/>
      <c r="VGQ12" s="62"/>
      <c r="VGR12" s="62"/>
      <c r="VGS12" s="62"/>
      <c r="VGT12" s="62"/>
      <c r="VGU12" s="62"/>
      <c r="VGV12" s="62"/>
      <c r="VGW12" s="62"/>
      <c r="VGX12" s="62"/>
      <c r="VGY12" s="62"/>
      <c r="VGZ12" s="62"/>
      <c r="VHA12" s="62"/>
      <c r="VHB12" s="62"/>
      <c r="VHC12" s="62"/>
      <c r="VHD12" s="62"/>
      <c r="VHE12" s="62"/>
      <c r="VHF12" s="62"/>
      <c r="VHG12" s="62"/>
      <c r="VHH12" s="62"/>
      <c r="VHI12" s="62"/>
      <c r="VHJ12" s="62"/>
      <c r="VHK12" s="62"/>
      <c r="VHL12" s="62"/>
      <c r="VHM12" s="62"/>
      <c r="VHN12" s="62"/>
      <c r="VHO12" s="62"/>
      <c r="VHP12" s="62"/>
      <c r="VHQ12" s="62"/>
      <c r="VHR12" s="62"/>
      <c r="VHS12" s="62"/>
      <c r="VHT12" s="62"/>
      <c r="VHU12" s="62"/>
      <c r="VHV12" s="62"/>
      <c r="VHW12" s="62"/>
      <c r="VHX12" s="62"/>
      <c r="VHY12" s="62"/>
      <c r="VHZ12" s="62"/>
      <c r="VIA12" s="62"/>
      <c r="VIB12" s="62"/>
      <c r="VIC12" s="62"/>
      <c r="VID12" s="62"/>
      <c r="VIE12" s="62"/>
      <c r="VIF12" s="62"/>
      <c r="VIG12" s="62"/>
      <c r="VIH12" s="62"/>
      <c r="VII12" s="62"/>
      <c r="VIJ12" s="62"/>
      <c r="VIK12" s="62"/>
      <c r="VIL12" s="62"/>
      <c r="VIM12" s="62"/>
      <c r="VIN12" s="62"/>
      <c r="VIO12" s="62"/>
      <c r="VIP12" s="62"/>
      <c r="VIQ12" s="62"/>
      <c r="VIR12" s="62"/>
      <c r="VIS12" s="62"/>
      <c r="VIT12" s="62"/>
      <c r="VIU12" s="62"/>
      <c r="VIV12" s="62"/>
      <c r="VIW12" s="62"/>
      <c r="VIX12" s="62"/>
      <c r="VIY12" s="62"/>
      <c r="VIZ12" s="62"/>
      <c r="VJA12" s="62"/>
      <c r="VJB12" s="62"/>
      <c r="VJC12" s="62"/>
      <c r="VJD12" s="62"/>
      <c r="VJE12" s="62"/>
      <c r="VJF12" s="62"/>
      <c r="VJG12" s="62"/>
      <c r="VJH12" s="62"/>
      <c r="VJI12" s="62"/>
      <c r="VJJ12" s="62"/>
      <c r="VJK12" s="62"/>
      <c r="VJL12" s="62"/>
      <c r="VJM12" s="62"/>
      <c r="VJN12" s="62"/>
      <c r="VJO12" s="62"/>
      <c r="VJP12" s="62"/>
      <c r="VJQ12" s="62"/>
      <c r="VJR12" s="62"/>
      <c r="VJS12" s="62"/>
      <c r="VJT12" s="62"/>
      <c r="VJU12" s="62"/>
      <c r="VJV12" s="62"/>
      <c r="VJW12" s="62"/>
      <c r="VJX12" s="62"/>
      <c r="VJY12" s="62"/>
      <c r="VJZ12" s="62"/>
      <c r="VKA12" s="62"/>
      <c r="VKB12" s="62"/>
      <c r="VKC12" s="62"/>
      <c r="VKD12" s="62"/>
      <c r="VKE12" s="62"/>
      <c r="VKF12" s="62"/>
      <c r="VKG12" s="62"/>
      <c r="VKH12" s="62"/>
      <c r="VKI12" s="62"/>
      <c r="VKJ12" s="62"/>
      <c r="VKK12" s="62"/>
      <c r="VKL12" s="62"/>
      <c r="VKM12" s="62"/>
      <c r="VKN12" s="62"/>
      <c r="VKO12" s="62"/>
      <c r="VKP12" s="62"/>
      <c r="VKQ12" s="62"/>
      <c r="VKR12" s="62"/>
      <c r="VKS12" s="62"/>
      <c r="VKT12" s="62"/>
      <c r="VKU12" s="62"/>
      <c r="VKV12" s="62"/>
      <c r="VKW12" s="62"/>
      <c r="VKX12" s="62"/>
      <c r="VKY12" s="62"/>
      <c r="VKZ12" s="62"/>
      <c r="VLA12" s="62"/>
      <c r="VLB12" s="62"/>
      <c r="VLC12" s="62"/>
      <c r="VLD12" s="62"/>
      <c r="VLE12" s="62"/>
      <c r="VLF12" s="62"/>
      <c r="VLG12" s="62"/>
      <c r="VLH12" s="62"/>
      <c r="VLI12" s="62"/>
      <c r="VLJ12" s="62"/>
      <c r="VLK12" s="62"/>
      <c r="VLL12" s="62"/>
      <c r="VLM12" s="62"/>
      <c r="VLN12" s="62"/>
      <c r="VLO12" s="62"/>
      <c r="VLP12" s="62"/>
      <c r="VLQ12" s="62"/>
      <c r="VLR12" s="62"/>
      <c r="VLS12" s="62"/>
      <c r="VLT12" s="62"/>
      <c r="VLU12" s="62"/>
      <c r="VLV12" s="62"/>
      <c r="VLW12" s="62"/>
      <c r="VLX12" s="62"/>
      <c r="VLY12" s="62"/>
      <c r="VLZ12" s="62"/>
      <c r="VMA12" s="62"/>
      <c r="VMB12" s="62"/>
      <c r="VMC12" s="62"/>
      <c r="VMD12" s="62"/>
      <c r="VME12" s="62"/>
      <c r="VMF12" s="62"/>
      <c r="VMG12" s="62"/>
      <c r="VMH12" s="62"/>
      <c r="VMI12" s="62"/>
      <c r="VMJ12" s="62"/>
      <c r="VMK12" s="62"/>
      <c r="VML12" s="62"/>
      <c r="VMM12" s="62"/>
      <c r="VMN12" s="62"/>
      <c r="VMO12" s="62"/>
      <c r="VMP12" s="62"/>
      <c r="VMQ12" s="62"/>
      <c r="VMR12" s="62"/>
      <c r="VMS12" s="62"/>
      <c r="VMT12" s="62"/>
      <c r="VMU12" s="62"/>
      <c r="VMV12" s="62"/>
      <c r="VMW12" s="62"/>
      <c r="VMX12" s="62"/>
      <c r="VMY12" s="62"/>
      <c r="VMZ12" s="62"/>
      <c r="VNA12" s="62"/>
      <c r="VNB12" s="62"/>
      <c r="VNC12" s="62"/>
      <c r="VND12" s="62"/>
      <c r="VNE12" s="62"/>
      <c r="VNF12" s="62"/>
      <c r="VNG12" s="62"/>
      <c r="VNH12" s="62"/>
      <c r="VNI12" s="62"/>
      <c r="VNJ12" s="62"/>
      <c r="VNK12" s="62"/>
      <c r="VNL12" s="62"/>
      <c r="VNM12" s="62"/>
      <c r="VNN12" s="62"/>
      <c r="VNO12" s="62"/>
      <c r="VNP12" s="62"/>
      <c r="VNQ12" s="62"/>
      <c r="VNR12" s="62"/>
      <c r="VNS12" s="62"/>
      <c r="VNT12" s="62"/>
      <c r="VNU12" s="62"/>
      <c r="VNV12" s="62"/>
      <c r="VNW12" s="62"/>
      <c r="VNX12" s="62"/>
      <c r="VNY12" s="62"/>
      <c r="VNZ12" s="62"/>
      <c r="VOA12" s="62"/>
      <c r="VOB12" s="62"/>
      <c r="VOC12" s="62"/>
      <c r="VOD12" s="62"/>
      <c r="VOE12" s="62"/>
      <c r="VOF12" s="62"/>
      <c r="VOG12" s="62"/>
      <c r="VOH12" s="62"/>
      <c r="VOI12" s="62"/>
      <c r="VOJ12" s="62"/>
      <c r="VOK12" s="62"/>
      <c r="VOL12" s="62"/>
      <c r="VOM12" s="62"/>
      <c r="VON12" s="62"/>
      <c r="VOO12" s="62"/>
      <c r="VOP12" s="62"/>
      <c r="VOQ12" s="62"/>
      <c r="VOR12" s="62"/>
      <c r="VOS12" s="62"/>
      <c r="VOT12" s="62"/>
      <c r="VOU12" s="62"/>
      <c r="VOV12" s="62"/>
      <c r="VOW12" s="62"/>
      <c r="VOX12" s="62"/>
      <c r="VOY12" s="62"/>
      <c r="VOZ12" s="62"/>
      <c r="VPA12" s="62"/>
      <c r="VPB12" s="62"/>
      <c r="VPC12" s="62"/>
      <c r="VPD12" s="62"/>
      <c r="VPE12" s="62"/>
      <c r="VPF12" s="62"/>
      <c r="VPG12" s="62"/>
      <c r="VPH12" s="62"/>
      <c r="VPI12" s="62"/>
      <c r="VPJ12" s="62"/>
      <c r="VPK12" s="62"/>
      <c r="VPL12" s="62"/>
      <c r="VPM12" s="62"/>
      <c r="VPN12" s="62"/>
      <c r="VPO12" s="62"/>
      <c r="VPP12" s="62"/>
      <c r="VPQ12" s="62"/>
      <c r="VPR12" s="62"/>
      <c r="VPS12" s="62"/>
      <c r="VPT12" s="62"/>
      <c r="VPU12" s="62"/>
      <c r="VPV12" s="62"/>
      <c r="VPW12" s="62"/>
      <c r="VPX12" s="62"/>
      <c r="VPY12" s="62"/>
      <c r="VPZ12" s="62"/>
      <c r="VQA12" s="62"/>
      <c r="VQB12" s="62"/>
      <c r="VQC12" s="62"/>
      <c r="VQD12" s="62"/>
      <c r="VQE12" s="62"/>
      <c r="VQF12" s="62"/>
      <c r="VQG12" s="62"/>
      <c r="VQH12" s="62"/>
      <c r="VQI12" s="62"/>
      <c r="VQJ12" s="62"/>
      <c r="VQK12" s="62"/>
      <c r="VQL12" s="62"/>
      <c r="VQM12" s="62"/>
      <c r="VQN12" s="62"/>
      <c r="VQO12" s="62"/>
      <c r="VQP12" s="62"/>
      <c r="VQQ12" s="62"/>
      <c r="VQR12" s="62"/>
      <c r="VQS12" s="62"/>
      <c r="VQT12" s="62"/>
      <c r="VQU12" s="62"/>
      <c r="VQV12" s="62"/>
      <c r="VQW12" s="62"/>
      <c r="VQX12" s="62"/>
      <c r="VQY12" s="62"/>
      <c r="VQZ12" s="62"/>
      <c r="VRA12" s="62"/>
      <c r="VRB12" s="62"/>
      <c r="VRC12" s="62"/>
      <c r="VRD12" s="62"/>
      <c r="VRE12" s="62"/>
      <c r="VRF12" s="62"/>
      <c r="VRG12" s="62"/>
      <c r="VRH12" s="62"/>
      <c r="VRI12" s="62"/>
      <c r="VRJ12" s="62"/>
      <c r="VRK12" s="62"/>
      <c r="VRL12" s="62"/>
      <c r="VRM12" s="62"/>
      <c r="VRN12" s="62"/>
      <c r="VRO12" s="62"/>
      <c r="VRP12" s="62"/>
      <c r="VRQ12" s="62"/>
      <c r="VRR12" s="62"/>
      <c r="VRS12" s="62"/>
      <c r="VRT12" s="62"/>
      <c r="VRU12" s="62"/>
      <c r="VRV12" s="62"/>
      <c r="VRW12" s="62"/>
      <c r="VRX12" s="62"/>
      <c r="VRY12" s="62"/>
      <c r="VRZ12" s="62"/>
      <c r="VSA12" s="62"/>
      <c r="VSB12" s="62"/>
      <c r="VSC12" s="62"/>
      <c r="VSD12" s="62"/>
      <c r="VSE12" s="62"/>
      <c r="VSF12" s="62"/>
      <c r="VSG12" s="62"/>
      <c r="VSH12" s="62"/>
      <c r="VSI12" s="62"/>
      <c r="VSJ12" s="62"/>
      <c r="VSK12" s="62"/>
      <c r="VSL12" s="62"/>
      <c r="VSM12" s="62"/>
      <c r="VSN12" s="62"/>
      <c r="VSO12" s="62"/>
      <c r="VSP12" s="62"/>
      <c r="VSQ12" s="62"/>
      <c r="VSR12" s="62"/>
      <c r="VSS12" s="62"/>
      <c r="VST12" s="62"/>
      <c r="VSU12" s="62"/>
      <c r="VSV12" s="62"/>
      <c r="VSW12" s="62"/>
      <c r="VSX12" s="62"/>
      <c r="VSY12" s="62"/>
      <c r="VSZ12" s="62"/>
      <c r="VTA12" s="62"/>
      <c r="VTB12" s="62"/>
      <c r="VTC12" s="62"/>
      <c r="VTD12" s="62"/>
      <c r="VTE12" s="62"/>
      <c r="VTF12" s="62"/>
      <c r="VTG12" s="62"/>
      <c r="VTH12" s="62"/>
      <c r="VTI12" s="62"/>
      <c r="VTJ12" s="62"/>
      <c r="VTK12" s="62"/>
      <c r="VTL12" s="62"/>
      <c r="VTM12" s="62"/>
      <c r="VTN12" s="62"/>
      <c r="VTO12" s="62"/>
      <c r="VTP12" s="62"/>
      <c r="VTQ12" s="62"/>
      <c r="VTR12" s="62"/>
      <c r="VTS12" s="62"/>
      <c r="VTT12" s="62"/>
      <c r="VTU12" s="62"/>
      <c r="VTV12" s="62"/>
      <c r="VTW12" s="62"/>
      <c r="VTX12" s="62"/>
      <c r="VTY12" s="62"/>
      <c r="VTZ12" s="62"/>
      <c r="VUA12" s="62"/>
      <c r="VUB12" s="62"/>
      <c r="VUC12" s="62"/>
      <c r="VUD12" s="62"/>
      <c r="VUE12" s="62"/>
      <c r="VUF12" s="62"/>
      <c r="VUG12" s="62"/>
      <c r="VUH12" s="62"/>
      <c r="VUI12" s="62"/>
      <c r="VUJ12" s="62"/>
      <c r="VUK12" s="62"/>
      <c r="VUL12" s="62"/>
      <c r="VUM12" s="62"/>
      <c r="VUN12" s="62"/>
      <c r="VUO12" s="62"/>
      <c r="VUP12" s="62"/>
      <c r="VUQ12" s="62"/>
      <c r="VUR12" s="62"/>
      <c r="VUS12" s="62"/>
      <c r="VUT12" s="62"/>
      <c r="VUU12" s="62"/>
      <c r="VUV12" s="62"/>
      <c r="VUW12" s="62"/>
      <c r="VUX12" s="62"/>
      <c r="VUY12" s="62"/>
      <c r="VUZ12" s="62"/>
      <c r="VVA12" s="62"/>
      <c r="VVB12" s="62"/>
      <c r="VVC12" s="62"/>
      <c r="VVD12" s="62"/>
      <c r="VVE12" s="62"/>
      <c r="VVF12" s="62"/>
      <c r="VVG12" s="62"/>
      <c r="VVH12" s="62"/>
      <c r="VVI12" s="62"/>
      <c r="VVJ12" s="62"/>
      <c r="VVK12" s="62"/>
      <c r="VVL12" s="62"/>
      <c r="VVM12" s="62"/>
      <c r="VVN12" s="62"/>
      <c r="VVO12" s="62"/>
      <c r="VVP12" s="62"/>
      <c r="VVQ12" s="62"/>
      <c r="VVR12" s="62"/>
      <c r="VVS12" s="62"/>
      <c r="VVT12" s="62"/>
      <c r="VVU12" s="62"/>
      <c r="VVV12" s="62"/>
      <c r="VVW12" s="62"/>
      <c r="VVX12" s="62"/>
      <c r="VVY12" s="62"/>
      <c r="VVZ12" s="62"/>
      <c r="VWA12" s="62"/>
      <c r="VWB12" s="62"/>
      <c r="VWC12" s="62"/>
      <c r="VWD12" s="62"/>
      <c r="VWE12" s="62"/>
      <c r="VWF12" s="62"/>
      <c r="VWG12" s="62"/>
      <c r="VWH12" s="62"/>
      <c r="VWI12" s="62"/>
      <c r="VWJ12" s="62"/>
      <c r="VWK12" s="62"/>
      <c r="VWL12" s="62"/>
      <c r="VWM12" s="62"/>
      <c r="VWN12" s="62"/>
      <c r="VWO12" s="62"/>
      <c r="VWP12" s="62"/>
      <c r="VWQ12" s="62"/>
      <c r="VWR12" s="62"/>
      <c r="VWS12" s="62"/>
      <c r="VWT12" s="62"/>
      <c r="VWU12" s="62"/>
      <c r="VWV12" s="62"/>
      <c r="VWW12" s="62"/>
      <c r="VWX12" s="62"/>
      <c r="VWY12" s="62"/>
      <c r="VWZ12" s="62"/>
      <c r="VXA12" s="62"/>
      <c r="VXB12" s="62"/>
      <c r="VXC12" s="62"/>
      <c r="VXD12" s="62"/>
      <c r="VXE12" s="62"/>
      <c r="VXF12" s="62"/>
      <c r="VXG12" s="62"/>
      <c r="VXH12" s="62"/>
      <c r="VXI12" s="62"/>
      <c r="VXJ12" s="62"/>
      <c r="VXK12" s="62"/>
      <c r="VXL12" s="62"/>
      <c r="VXM12" s="62"/>
      <c r="VXN12" s="62"/>
      <c r="VXO12" s="62"/>
      <c r="VXP12" s="62"/>
      <c r="VXQ12" s="62"/>
      <c r="VXR12" s="62"/>
      <c r="VXS12" s="62"/>
      <c r="VXT12" s="62"/>
      <c r="VXU12" s="62"/>
      <c r="VXV12" s="62"/>
      <c r="VXW12" s="62"/>
      <c r="VXX12" s="62"/>
      <c r="VXY12" s="62"/>
      <c r="VXZ12" s="62"/>
      <c r="VYA12" s="62"/>
      <c r="VYB12" s="62"/>
      <c r="VYC12" s="62"/>
      <c r="VYD12" s="62"/>
      <c r="VYE12" s="62"/>
      <c r="VYF12" s="62"/>
      <c r="VYG12" s="62"/>
      <c r="VYH12" s="62"/>
      <c r="VYI12" s="62"/>
      <c r="VYJ12" s="62"/>
      <c r="VYK12" s="62"/>
      <c r="VYL12" s="62"/>
      <c r="VYM12" s="62"/>
      <c r="VYN12" s="62"/>
      <c r="VYO12" s="62"/>
      <c r="VYP12" s="62"/>
      <c r="VYQ12" s="62"/>
      <c r="VYR12" s="62"/>
      <c r="VYS12" s="62"/>
      <c r="VYT12" s="62"/>
      <c r="VYU12" s="62"/>
      <c r="VYV12" s="62"/>
      <c r="VYW12" s="62"/>
      <c r="VYX12" s="62"/>
      <c r="VYY12" s="62"/>
      <c r="VYZ12" s="62"/>
      <c r="VZA12" s="62"/>
      <c r="VZB12" s="62"/>
      <c r="VZC12" s="62"/>
      <c r="VZD12" s="62"/>
      <c r="VZE12" s="62"/>
      <c r="VZF12" s="62"/>
      <c r="VZG12" s="62"/>
      <c r="VZH12" s="62"/>
      <c r="VZI12" s="62"/>
      <c r="VZJ12" s="62"/>
      <c r="VZK12" s="62"/>
      <c r="VZL12" s="62"/>
      <c r="VZM12" s="62"/>
      <c r="VZN12" s="62"/>
      <c r="VZO12" s="62"/>
      <c r="VZP12" s="62"/>
      <c r="VZQ12" s="62"/>
      <c r="VZR12" s="62"/>
      <c r="VZS12" s="62"/>
      <c r="VZT12" s="62"/>
      <c r="VZU12" s="62"/>
      <c r="VZV12" s="62"/>
      <c r="VZW12" s="62"/>
      <c r="VZX12" s="62"/>
      <c r="VZY12" s="62"/>
      <c r="VZZ12" s="62"/>
      <c r="WAA12" s="62"/>
      <c r="WAB12" s="62"/>
      <c r="WAC12" s="62"/>
      <c r="WAD12" s="62"/>
      <c r="WAE12" s="62"/>
      <c r="WAF12" s="62"/>
      <c r="WAG12" s="62"/>
      <c r="WAH12" s="62"/>
      <c r="WAI12" s="62"/>
      <c r="WAJ12" s="62"/>
      <c r="WAK12" s="62"/>
      <c r="WAL12" s="62"/>
      <c r="WAM12" s="62"/>
      <c r="WAN12" s="62"/>
      <c r="WAO12" s="62"/>
      <c r="WAP12" s="62"/>
      <c r="WAQ12" s="62"/>
      <c r="WAR12" s="62"/>
      <c r="WAS12" s="62"/>
      <c r="WAT12" s="62"/>
      <c r="WAU12" s="62"/>
      <c r="WAV12" s="62"/>
      <c r="WAW12" s="62"/>
      <c r="WAX12" s="62"/>
      <c r="WAY12" s="62"/>
      <c r="WAZ12" s="62"/>
      <c r="WBA12" s="62"/>
      <c r="WBB12" s="62"/>
      <c r="WBC12" s="62"/>
      <c r="WBD12" s="62"/>
      <c r="WBE12" s="62"/>
      <c r="WBF12" s="62"/>
      <c r="WBG12" s="62"/>
      <c r="WBH12" s="62"/>
      <c r="WBI12" s="62"/>
      <c r="WBJ12" s="62"/>
      <c r="WBK12" s="62"/>
      <c r="WBL12" s="62"/>
      <c r="WBM12" s="62"/>
      <c r="WBN12" s="62"/>
      <c r="WBO12" s="62"/>
      <c r="WBP12" s="62"/>
      <c r="WBQ12" s="62"/>
      <c r="WBR12" s="62"/>
      <c r="WBS12" s="62"/>
      <c r="WBT12" s="62"/>
      <c r="WBU12" s="62"/>
      <c r="WBV12" s="62"/>
      <c r="WBW12" s="62"/>
      <c r="WBX12" s="62"/>
      <c r="WBY12" s="62"/>
      <c r="WBZ12" s="62"/>
      <c r="WCA12" s="62"/>
      <c r="WCB12" s="62"/>
      <c r="WCC12" s="62"/>
      <c r="WCD12" s="62"/>
      <c r="WCE12" s="62"/>
      <c r="WCF12" s="62"/>
      <c r="WCG12" s="62"/>
      <c r="WCH12" s="62"/>
      <c r="WCI12" s="62"/>
      <c r="WCJ12" s="62"/>
      <c r="WCK12" s="62"/>
      <c r="WCL12" s="62"/>
      <c r="WCM12" s="62"/>
      <c r="WCN12" s="62"/>
      <c r="WCO12" s="62"/>
      <c r="WCP12" s="62"/>
      <c r="WCQ12" s="62"/>
      <c r="WCR12" s="62"/>
      <c r="WCS12" s="62"/>
      <c r="WCT12" s="62"/>
      <c r="WCU12" s="62"/>
      <c r="WCV12" s="62"/>
      <c r="WCW12" s="62"/>
      <c r="WCX12" s="62"/>
      <c r="WCY12" s="62"/>
      <c r="WCZ12" s="62"/>
      <c r="WDA12" s="62"/>
      <c r="WDB12" s="62"/>
      <c r="WDC12" s="62"/>
      <c r="WDD12" s="62"/>
      <c r="WDE12" s="62"/>
      <c r="WDF12" s="62"/>
      <c r="WDG12" s="62"/>
      <c r="WDH12" s="62"/>
      <c r="WDI12" s="62"/>
      <c r="WDJ12" s="62"/>
      <c r="WDK12" s="62"/>
      <c r="WDL12" s="62"/>
      <c r="WDM12" s="62"/>
      <c r="WDN12" s="62"/>
      <c r="WDO12" s="62"/>
      <c r="WDP12" s="62"/>
      <c r="WDQ12" s="62"/>
      <c r="WDR12" s="62"/>
      <c r="WDS12" s="62"/>
      <c r="WDT12" s="62"/>
      <c r="WDU12" s="62"/>
      <c r="WDV12" s="62"/>
      <c r="WDW12" s="62"/>
      <c r="WDX12" s="62"/>
      <c r="WDY12" s="62"/>
      <c r="WDZ12" s="62"/>
      <c r="WEA12" s="62"/>
      <c r="WEB12" s="62"/>
      <c r="WEC12" s="62"/>
      <c r="WED12" s="62"/>
      <c r="WEE12" s="62"/>
      <c r="WEF12" s="62"/>
      <c r="WEG12" s="62"/>
      <c r="WEH12" s="62"/>
      <c r="WEI12" s="62"/>
      <c r="WEJ12" s="62"/>
      <c r="WEK12" s="62"/>
      <c r="WEL12" s="62"/>
      <c r="WEM12" s="62"/>
      <c r="WEN12" s="62"/>
      <c r="WEO12" s="62"/>
      <c r="WEP12" s="62"/>
      <c r="WEQ12" s="62"/>
      <c r="WER12" s="62"/>
      <c r="WES12" s="62"/>
      <c r="WET12" s="62"/>
      <c r="WEU12" s="62"/>
      <c r="WEV12" s="62"/>
      <c r="WEW12" s="62"/>
      <c r="WEX12" s="62"/>
      <c r="WEY12" s="62"/>
      <c r="WEZ12" s="62"/>
      <c r="WFA12" s="62"/>
      <c r="WFB12" s="62"/>
      <c r="WFC12" s="62"/>
      <c r="WFD12" s="62"/>
      <c r="WFE12" s="62"/>
      <c r="WFF12" s="62"/>
      <c r="WFG12" s="62"/>
      <c r="WFH12" s="62"/>
      <c r="WFI12" s="62"/>
      <c r="WFJ12" s="62"/>
      <c r="WFK12" s="62"/>
      <c r="WFL12" s="62"/>
      <c r="WFM12" s="62"/>
      <c r="WFN12" s="62"/>
      <c r="WFO12" s="62"/>
      <c r="WFP12" s="62"/>
      <c r="WFQ12" s="62"/>
      <c r="WFR12" s="62"/>
      <c r="WFS12" s="62"/>
      <c r="WFT12" s="62"/>
      <c r="WFU12" s="62"/>
      <c r="WFV12" s="62"/>
      <c r="WFW12" s="62"/>
      <c r="WFX12" s="62"/>
      <c r="WFY12" s="62"/>
      <c r="WFZ12" s="62"/>
      <c r="WGA12" s="62"/>
      <c r="WGB12" s="62"/>
      <c r="WGC12" s="62"/>
      <c r="WGD12" s="62"/>
      <c r="WGE12" s="62"/>
      <c r="WGF12" s="62"/>
      <c r="WGG12" s="62"/>
      <c r="WGH12" s="62"/>
      <c r="WGI12" s="62"/>
      <c r="WGJ12" s="62"/>
      <c r="WGK12" s="62"/>
      <c r="WGL12" s="62"/>
      <c r="WGM12" s="62"/>
      <c r="WGN12" s="62"/>
      <c r="WGO12" s="62"/>
      <c r="WGP12" s="62"/>
      <c r="WGQ12" s="62"/>
      <c r="WGR12" s="62"/>
      <c r="WGS12" s="62"/>
      <c r="WGT12" s="62"/>
      <c r="WGU12" s="62"/>
      <c r="WGV12" s="62"/>
      <c r="WGW12" s="62"/>
      <c r="WGX12" s="62"/>
      <c r="WGY12" s="62"/>
      <c r="WGZ12" s="62"/>
      <c r="WHA12" s="62"/>
      <c r="WHB12" s="62"/>
      <c r="WHC12" s="62"/>
      <c r="WHD12" s="62"/>
      <c r="WHE12" s="62"/>
      <c r="WHF12" s="62"/>
      <c r="WHG12" s="62"/>
      <c r="WHH12" s="62"/>
      <c r="WHI12" s="62"/>
      <c r="WHJ12" s="62"/>
      <c r="WHK12" s="62"/>
      <c r="WHL12" s="62"/>
      <c r="WHM12" s="62"/>
      <c r="WHN12" s="62"/>
      <c r="WHO12" s="62"/>
      <c r="WHP12" s="62"/>
      <c r="WHQ12" s="62"/>
      <c r="WHR12" s="62"/>
      <c r="WHS12" s="62"/>
      <c r="WHT12" s="62"/>
      <c r="WHU12" s="62"/>
      <c r="WHV12" s="62"/>
      <c r="WHW12" s="62"/>
      <c r="WHX12" s="62"/>
      <c r="WHY12" s="62"/>
      <c r="WHZ12" s="62"/>
      <c r="WIA12" s="62"/>
      <c r="WIB12" s="62"/>
      <c r="WIC12" s="62"/>
      <c r="WID12" s="62"/>
      <c r="WIE12" s="62"/>
      <c r="WIF12" s="62"/>
      <c r="WIG12" s="62"/>
      <c r="WIH12" s="62"/>
      <c r="WII12" s="62"/>
      <c r="WIJ12" s="62"/>
      <c r="WIK12" s="62"/>
      <c r="WIL12" s="62"/>
      <c r="WIM12" s="62"/>
      <c r="WIN12" s="62"/>
      <c r="WIO12" s="62"/>
      <c r="WIP12" s="62"/>
      <c r="WIQ12" s="62"/>
      <c r="WIR12" s="62"/>
      <c r="WIS12" s="62"/>
      <c r="WIT12" s="62"/>
      <c r="WIU12" s="62"/>
      <c r="WIV12" s="62"/>
      <c r="WIW12" s="62"/>
      <c r="WIX12" s="62"/>
      <c r="WIY12" s="62"/>
      <c r="WIZ12" s="62"/>
      <c r="WJA12" s="62"/>
      <c r="WJB12" s="62"/>
      <c r="WJC12" s="62"/>
      <c r="WJD12" s="62"/>
      <c r="WJE12" s="62"/>
      <c r="WJF12" s="62"/>
      <c r="WJG12" s="62"/>
      <c r="WJH12" s="62"/>
      <c r="WJI12" s="62"/>
      <c r="WJJ12" s="62"/>
      <c r="WJK12" s="62"/>
      <c r="WJL12" s="62"/>
      <c r="WJM12" s="62"/>
      <c r="WJN12" s="62"/>
      <c r="WJO12" s="62"/>
      <c r="WJP12" s="62"/>
      <c r="WJQ12" s="62"/>
      <c r="WJR12" s="62"/>
      <c r="WJS12" s="62"/>
      <c r="WJT12" s="62"/>
      <c r="WJU12" s="62"/>
      <c r="WJV12" s="62"/>
      <c r="WJW12" s="62"/>
      <c r="WJX12" s="62"/>
      <c r="WJY12" s="62"/>
      <c r="WJZ12" s="62"/>
      <c r="WKA12" s="62"/>
      <c r="WKB12" s="62"/>
      <c r="WKC12" s="62"/>
      <c r="WKD12" s="62"/>
      <c r="WKE12" s="62"/>
      <c r="WKF12" s="62"/>
      <c r="WKG12" s="62"/>
      <c r="WKH12" s="62"/>
      <c r="WKI12" s="62"/>
      <c r="WKJ12" s="62"/>
      <c r="WKK12" s="62"/>
      <c r="WKL12" s="62"/>
      <c r="WKM12" s="62"/>
      <c r="WKN12" s="62"/>
      <c r="WKO12" s="62"/>
      <c r="WKP12" s="62"/>
      <c r="WKQ12" s="62"/>
      <c r="WKR12" s="62"/>
      <c r="WKS12" s="62"/>
      <c r="WKT12" s="62"/>
      <c r="WKU12" s="62"/>
      <c r="WKV12" s="62"/>
      <c r="WKW12" s="62"/>
      <c r="WKX12" s="62"/>
      <c r="WKY12" s="62"/>
      <c r="WKZ12" s="62"/>
      <c r="WLA12" s="62"/>
      <c r="WLB12" s="62"/>
      <c r="WLC12" s="62"/>
      <c r="WLD12" s="62"/>
      <c r="WLE12" s="62"/>
      <c r="WLF12" s="62"/>
      <c r="WLG12" s="62"/>
      <c r="WLH12" s="62"/>
      <c r="WLI12" s="62"/>
      <c r="WLJ12" s="62"/>
      <c r="WLK12" s="62"/>
      <c r="WLL12" s="62"/>
      <c r="WLM12" s="62"/>
      <c r="WLN12" s="62"/>
      <c r="WLO12" s="62"/>
      <c r="WLP12" s="62"/>
      <c r="WLQ12" s="62"/>
      <c r="WLR12" s="62"/>
      <c r="WLS12" s="62"/>
      <c r="WLT12" s="62"/>
      <c r="WLU12" s="62"/>
      <c r="WLV12" s="62"/>
      <c r="WLW12" s="62"/>
      <c r="WLX12" s="62"/>
      <c r="WLY12" s="62"/>
      <c r="WLZ12" s="62"/>
      <c r="WMA12" s="62"/>
      <c r="WMB12" s="62"/>
      <c r="WMC12" s="62"/>
      <c r="WMD12" s="62"/>
      <c r="WME12" s="62"/>
      <c r="WMF12" s="62"/>
      <c r="WMG12" s="62"/>
      <c r="WMH12" s="62"/>
      <c r="WMI12" s="62"/>
      <c r="WMJ12" s="62"/>
      <c r="WMK12" s="62"/>
      <c r="WML12" s="62"/>
      <c r="WMM12" s="62"/>
      <c r="WMN12" s="62"/>
      <c r="WMO12" s="62"/>
      <c r="WMP12" s="62"/>
      <c r="WMQ12" s="62"/>
      <c r="WMR12" s="62"/>
      <c r="WMS12" s="62"/>
      <c r="WMT12" s="62"/>
      <c r="WMU12" s="62"/>
      <c r="WMV12" s="62"/>
      <c r="WMW12" s="62"/>
      <c r="WMX12" s="62"/>
      <c r="WMY12" s="62"/>
      <c r="WMZ12" s="62"/>
      <c r="WNA12" s="62"/>
      <c r="WNB12" s="62"/>
      <c r="WNC12" s="62"/>
      <c r="WND12" s="62"/>
      <c r="WNE12" s="62"/>
      <c r="WNF12" s="62"/>
      <c r="WNG12" s="62"/>
      <c r="WNH12" s="62"/>
      <c r="WNI12" s="62"/>
      <c r="WNJ12" s="62"/>
      <c r="WNK12" s="62"/>
      <c r="WNL12" s="62"/>
      <c r="WNM12" s="62"/>
      <c r="WNN12" s="62"/>
      <c r="WNO12" s="62"/>
      <c r="WNP12" s="62"/>
      <c r="WNQ12" s="62"/>
      <c r="WNR12" s="62"/>
      <c r="WNS12" s="62"/>
      <c r="WNT12" s="62"/>
      <c r="WNU12" s="62"/>
      <c r="WNV12" s="62"/>
      <c r="WNW12" s="62"/>
      <c r="WNX12" s="62"/>
      <c r="WNY12" s="62"/>
      <c r="WNZ12" s="62"/>
      <c r="WOA12" s="62"/>
      <c r="WOB12" s="62"/>
      <c r="WOC12" s="62"/>
      <c r="WOD12" s="62"/>
      <c r="WOE12" s="62"/>
      <c r="WOF12" s="62"/>
      <c r="WOG12" s="62"/>
      <c r="WOH12" s="62"/>
      <c r="WOI12" s="62"/>
      <c r="WOJ12" s="62"/>
      <c r="WOK12" s="62"/>
      <c r="WOL12" s="62"/>
      <c r="WOM12" s="62"/>
      <c r="WON12" s="62"/>
      <c r="WOO12" s="62"/>
      <c r="WOP12" s="62"/>
      <c r="WOQ12" s="62"/>
      <c r="WOR12" s="62"/>
      <c r="WOS12" s="62"/>
      <c r="WOT12" s="62"/>
      <c r="WOU12" s="62"/>
      <c r="WOV12" s="62"/>
      <c r="WOW12" s="62"/>
      <c r="WOX12" s="62"/>
      <c r="WOY12" s="62"/>
      <c r="WOZ12" s="62"/>
      <c r="WPA12" s="62"/>
      <c r="WPB12" s="62"/>
      <c r="WPC12" s="62"/>
      <c r="WPD12" s="62"/>
      <c r="WPE12" s="62"/>
      <c r="WPF12" s="62"/>
      <c r="WPG12" s="62"/>
      <c r="WPH12" s="62"/>
      <c r="WPI12" s="62"/>
      <c r="WPJ12" s="62"/>
      <c r="WPK12" s="62"/>
      <c r="WPL12" s="62"/>
      <c r="WPM12" s="62"/>
      <c r="WPN12" s="62"/>
      <c r="WPO12" s="62"/>
      <c r="WPP12" s="62"/>
      <c r="WPQ12" s="62"/>
      <c r="WPR12" s="62"/>
      <c r="WPS12" s="62"/>
      <c r="WPT12" s="62"/>
      <c r="WPU12" s="62"/>
      <c r="WPV12" s="62"/>
      <c r="WPW12" s="62"/>
      <c r="WPX12" s="62"/>
      <c r="WPY12" s="62"/>
      <c r="WPZ12" s="62"/>
      <c r="WQA12" s="62"/>
      <c r="WQB12" s="62"/>
      <c r="WQC12" s="62"/>
      <c r="WQD12" s="62"/>
      <c r="WQE12" s="62"/>
      <c r="WQF12" s="62"/>
      <c r="WQG12" s="62"/>
      <c r="WQH12" s="62"/>
      <c r="WQI12" s="62"/>
      <c r="WQJ12" s="62"/>
      <c r="WQK12" s="62"/>
      <c r="WQL12" s="62"/>
      <c r="WQM12" s="62"/>
      <c r="WQN12" s="62"/>
      <c r="WQO12" s="62"/>
      <c r="WQP12" s="62"/>
      <c r="WQQ12" s="62"/>
      <c r="WQR12" s="62"/>
      <c r="WQS12" s="62"/>
      <c r="WQT12" s="62"/>
      <c r="WQU12" s="62"/>
      <c r="WQV12" s="62"/>
      <c r="WQW12" s="62"/>
      <c r="WQX12" s="62"/>
      <c r="WQY12" s="62"/>
      <c r="WQZ12" s="62"/>
      <c r="WRA12" s="62"/>
      <c r="WRB12" s="62"/>
      <c r="WRC12" s="62"/>
      <c r="WRD12" s="62"/>
      <c r="WRE12" s="62"/>
      <c r="WRF12" s="62"/>
      <c r="WRG12" s="62"/>
      <c r="WRH12" s="62"/>
      <c r="WRI12" s="62"/>
      <c r="WRJ12" s="62"/>
      <c r="WRK12" s="62"/>
      <c r="WRL12" s="62"/>
      <c r="WRM12" s="62"/>
      <c r="WRN12" s="62"/>
      <c r="WRO12" s="62"/>
      <c r="WRP12" s="62"/>
      <c r="WRQ12" s="62"/>
      <c r="WRR12" s="62"/>
      <c r="WRS12" s="62"/>
      <c r="WRT12" s="62"/>
      <c r="WRU12" s="62"/>
      <c r="WRV12" s="62"/>
      <c r="WRW12" s="62"/>
      <c r="WRX12" s="62"/>
      <c r="WRY12" s="62"/>
      <c r="WRZ12" s="62"/>
      <c r="WSA12" s="62"/>
      <c r="WSB12" s="62"/>
      <c r="WSC12" s="62"/>
      <c r="WSD12" s="62"/>
      <c r="WSE12" s="62"/>
      <c r="WSF12" s="62"/>
      <c r="WSG12" s="62"/>
      <c r="WSH12" s="62"/>
      <c r="WSI12" s="62"/>
      <c r="WSJ12" s="62"/>
      <c r="WSK12" s="62"/>
      <c r="WSL12" s="62"/>
      <c r="WSM12" s="62"/>
      <c r="WSN12" s="62"/>
      <c r="WSO12" s="62"/>
      <c r="WSP12" s="62"/>
      <c r="WSQ12" s="62"/>
      <c r="WSR12" s="62"/>
      <c r="WSS12" s="62"/>
      <c r="WST12" s="62"/>
      <c r="WSU12" s="62"/>
      <c r="WSV12" s="62"/>
      <c r="WSW12" s="62"/>
      <c r="WSX12" s="62"/>
      <c r="WSY12" s="62"/>
      <c r="WSZ12" s="62"/>
      <c r="WTA12" s="62"/>
      <c r="WTB12" s="62"/>
      <c r="WTC12" s="62"/>
      <c r="WTD12" s="62"/>
      <c r="WTE12" s="62"/>
      <c r="WTF12" s="62"/>
      <c r="WTG12" s="62"/>
      <c r="WTH12" s="62"/>
      <c r="WTI12" s="62"/>
      <c r="WTJ12" s="62"/>
      <c r="WTK12" s="62"/>
      <c r="WTL12" s="62"/>
      <c r="WTM12" s="62"/>
      <c r="WTN12" s="62"/>
      <c r="WTO12" s="62"/>
      <c r="WTP12" s="62"/>
      <c r="WTQ12" s="62"/>
      <c r="WTR12" s="62"/>
      <c r="WTS12" s="62"/>
      <c r="WTT12" s="62"/>
      <c r="WTU12" s="62"/>
      <c r="WTV12" s="62"/>
      <c r="WTW12" s="62"/>
      <c r="WTX12" s="62"/>
      <c r="WTY12" s="62"/>
      <c r="WTZ12" s="62"/>
      <c r="WUA12" s="62"/>
      <c r="WUB12" s="62"/>
      <c r="WUC12" s="62"/>
      <c r="WUD12" s="62"/>
      <c r="WUE12" s="62"/>
      <c r="WUF12" s="62"/>
      <c r="WUG12" s="62"/>
      <c r="WUH12" s="62"/>
      <c r="WUI12" s="62"/>
      <c r="WUJ12" s="62"/>
      <c r="WUK12" s="62"/>
      <c r="WUL12" s="62"/>
      <c r="WUM12" s="62"/>
      <c r="WUN12" s="62"/>
      <c r="WUO12" s="62"/>
      <c r="WUP12" s="62"/>
      <c r="WUQ12" s="62"/>
      <c r="WUR12" s="62"/>
      <c r="WUS12" s="62"/>
      <c r="WUT12" s="62"/>
      <c r="WUU12" s="62"/>
      <c r="WUV12" s="62"/>
      <c r="WUW12" s="62"/>
      <c r="WUX12" s="62"/>
      <c r="WUY12" s="62"/>
      <c r="WUZ12" s="62"/>
      <c r="WVA12" s="62"/>
      <c r="WVB12" s="62"/>
      <c r="WVC12" s="62"/>
      <c r="WVD12" s="62"/>
      <c r="WVE12" s="62"/>
      <c r="WVF12" s="62"/>
      <c r="WVG12" s="62"/>
      <c r="WVH12" s="62"/>
      <c r="WVI12" s="62"/>
      <c r="WVJ12" s="62"/>
      <c r="WVK12" s="62"/>
      <c r="WVL12" s="62"/>
      <c r="WVM12" s="62"/>
      <c r="WVN12" s="62"/>
      <c r="WVO12" s="62"/>
      <c r="WVP12" s="62"/>
      <c r="WVQ12" s="62"/>
      <c r="WVR12" s="62"/>
      <c r="WVS12" s="62"/>
      <c r="WVT12" s="62"/>
      <c r="WVU12" s="62"/>
      <c r="WVV12" s="62"/>
      <c r="WVW12" s="62"/>
      <c r="WVX12" s="62"/>
      <c r="WVY12" s="62"/>
      <c r="WVZ12" s="62"/>
      <c r="WWA12" s="62"/>
      <c r="WWB12" s="62"/>
      <c r="WWC12" s="62"/>
      <c r="WWD12" s="62"/>
      <c r="WWE12" s="62"/>
      <c r="WWF12" s="62"/>
      <c r="WWG12" s="62"/>
      <c r="WWH12" s="62"/>
      <c r="WWI12" s="62"/>
      <c r="WWJ12" s="62"/>
      <c r="WWK12" s="62"/>
      <c r="WWL12" s="62"/>
      <c r="WWM12" s="62"/>
      <c r="WWN12" s="62"/>
      <c r="WWO12" s="62"/>
      <c r="WWP12" s="62"/>
      <c r="WWQ12" s="62"/>
      <c r="WWR12" s="62"/>
      <c r="WWS12" s="62"/>
      <c r="WWT12" s="62"/>
      <c r="WWU12" s="62"/>
      <c r="WWV12" s="62"/>
      <c r="WWW12" s="62"/>
      <c r="WWX12" s="62"/>
      <c r="WWY12" s="62"/>
      <c r="WWZ12" s="62"/>
      <c r="WXA12" s="62"/>
      <c r="WXB12" s="62"/>
      <c r="WXC12" s="62"/>
      <c r="WXD12" s="62"/>
      <c r="WXE12" s="62"/>
      <c r="WXF12" s="62"/>
      <c r="WXG12" s="62"/>
      <c r="WXH12" s="62"/>
      <c r="WXI12" s="62"/>
      <c r="WXJ12" s="62"/>
      <c r="WXK12" s="62"/>
      <c r="WXL12" s="62"/>
      <c r="WXM12" s="62"/>
      <c r="WXN12" s="62"/>
      <c r="WXO12" s="62"/>
      <c r="WXP12" s="62"/>
      <c r="WXQ12" s="62"/>
      <c r="WXR12" s="62"/>
      <c r="WXS12" s="62"/>
      <c r="WXT12" s="62"/>
      <c r="WXU12" s="62"/>
      <c r="WXV12" s="62"/>
      <c r="WXW12" s="62"/>
      <c r="WXX12" s="62"/>
      <c r="WXY12" s="62"/>
      <c r="WXZ12" s="62"/>
      <c r="WYA12" s="62"/>
      <c r="WYB12" s="62"/>
      <c r="WYC12" s="62"/>
      <c r="WYD12" s="62"/>
      <c r="WYE12" s="62"/>
      <c r="WYF12" s="62"/>
      <c r="WYG12" s="62"/>
      <c r="WYH12" s="62"/>
      <c r="WYI12" s="62"/>
      <c r="WYJ12" s="62"/>
      <c r="WYK12" s="62"/>
      <c r="WYL12" s="62"/>
      <c r="WYM12" s="62"/>
      <c r="WYN12" s="62"/>
      <c r="WYO12" s="62"/>
      <c r="WYP12" s="62"/>
      <c r="WYQ12" s="62"/>
      <c r="WYR12" s="62"/>
      <c r="WYS12" s="62"/>
      <c r="WYT12" s="62"/>
      <c r="WYU12" s="62"/>
      <c r="WYV12" s="62"/>
      <c r="WYW12" s="62"/>
      <c r="WYX12" s="62"/>
      <c r="WYY12" s="62"/>
      <c r="WYZ12" s="62"/>
      <c r="WZA12" s="62"/>
      <c r="WZB12" s="62"/>
      <c r="WZC12" s="62"/>
      <c r="WZD12" s="62"/>
      <c r="WZE12" s="62"/>
      <c r="WZF12" s="62"/>
      <c r="WZG12" s="62"/>
      <c r="WZH12" s="62"/>
      <c r="WZI12" s="62"/>
      <c r="WZJ12" s="62"/>
      <c r="WZK12" s="62"/>
      <c r="WZL12" s="62"/>
      <c r="WZM12" s="62"/>
      <c r="WZN12" s="62"/>
      <c r="WZO12" s="62"/>
      <c r="WZP12" s="62"/>
      <c r="WZQ12" s="62"/>
      <c r="WZR12" s="62"/>
      <c r="WZS12" s="62"/>
      <c r="WZT12" s="62"/>
      <c r="WZU12" s="62"/>
      <c r="WZV12" s="62"/>
      <c r="WZW12" s="62"/>
      <c r="WZX12" s="62"/>
      <c r="WZY12" s="62"/>
      <c r="WZZ12" s="62"/>
      <c r="XAA12" s="62"/>
      <c r="XAB12" s="62"/>
      <c r="XAC12" s="62"/>
      <c r="XAD12" s="62"/>
      <c r="XAE12" s="62"/>
      <c r="XAF12" s="62"/>
      <c r="XAG12" s="62"/>
      <c r="XAH12" s="62"/>
      <c r="XAI12" s="62"/>
      <c r="XAJ12" s="62"/>
      <c r="XAK12" s="62"/>
      <c r="XAL12" s="62"/>
      <c r="XAM12" s="62"/>
      <c r="XAN12" s="62"/>
      <c r="XAO12" s="62"/>
      <c r="XAP12" s="62"/>
      <c r="XAQ12" s="62"/>
      <c r="XAR12" s="62"/>
      <c r="XAS12" s="62"/>
      <c r="XAT12" s="62"/>
      <c r="XAU12" s="62"/>
      <c r="XAV12" s="62"/>
      <c r="XAW12" s="62"/>
      <c r="XAX12" s="62"/>
      <c r="XAY12" s="62"/>
      <c r="XAZ12" s="62"/>
      <c r="XBA12" s="62"/>
      <c r="XBB12" s="62"/>
      <c r="XBC12" s="62"/>
      <c r="XBD12" s="62"/>
      <c r="XBE12" s="62"/>
      <c r="XBF12" s="62"/>
      <c r="XBG12" s="62"/>
      <c r="XBH12" s="62"/>
      <c r="XBI12" s="62"/>
      <c r="XBJ12" s="62"/>
      <c r="XBK12" s="62"/>
      <c r="XBL12" s="62"/>
      <c r="XBM12" s="62"/>
      <c r="XBN12" s="62"/>
      <c r="XBO12" s="62"/>
      <c r="XBP12" s="62"/>
      <c r="XBQ12" s="62"/>
      <c r="XBR12" s="62"/>
      <c r="XBS12" s="62"/>
      <c r="XBT12" s="62"/>
      <c r="XBU12" s="62"/>
      <c r="XBV12" s="62"/>
      <c r="XBW12" s="62"/>
      <c r="XBX12" s="62"/>
      <c r="XBY12" s="62"/>
      <c r="XBZ12" s="62"/>
      <c r="XCA12" s="62"/>
      <c r="XCB12" s="62"/>
      <c r="XCC12" s="62"/>
      <c r="XCD12" s="62"/>
      <c r="XCE12" s="62"/>
      <c r="XCF12" s="62"/>
      <c r="XCG12" s="62"/>
      <c r="XCH12" s="62"/>
      <c r="XCI12" s="62"/>
      <c r="XCJ12" s="62"/>
      <c r="XCK12" s="62"/>
      <c r="XCL12" s="62"/>
      <c r="XCM12" s="62"/>
      <c r="XCN12" s="62"/>
      <c r="XCO12" s="62"/>
      <c r="XCP12" s="62"/>
      <c r="XCQ12" s="62"/>
      <c r="XCR12" s="62"/>
      <c r="XCS12" s="62"/>
      <c r="XCT12" s="62"/>
      <c r="XCU12" s="62"/>
      <c r="XCV12" s="62"/>
      <c r="XCW12" s="62"/>
      <c r="XCX12" s="62"/>
      <c r="XCY12" s="62"/>
      <c r="XCZ12" s="62"/>
      <c r="XDA12" s="62"/>
      <c r="XDB12" s="62"/>
      <c r="XDC12" s="62"/>
      <c r="XDD12" s="62"/>
      <c r="XDE12" s="62"/>
      <c r="XDF12" s="62"/>
      <c r="XDG12" s="62"/>
      <c r="XDH12" s="62"/>
      <c r="XDI12" s="62"/>
      <c r="XDJ12" s="62"/>
      <c r="XDK12" s="62"/>
      <c r="XDL12" s="62"/>
      <c r="XDM12" s="62"/>
      <c r="XDN12" s="62"/>
      <c r="XDO12" s="62"/>
      <c r="XDP12" s="62"/>
      <c r="XDQ12" s="62"/>
      <c r="XDR12" s="62"/>
      <c r="XDS12" s="62"/>
      <c r="XDT12" s="62"/>
      <c r="XDU12" s="62"/>
      <c r="XDV12" s="62"/>
      <c r="XDW12" s="62"/>
      <c r="XDX12" s="62"/>
      <c r="XDY12" s="62"/>
    </row>
    <row r="13" spans="1:16353" s="48" customFormat="1" ht="36" customHeight="1">
      <c r="A13" s="48">
        <f t="shared" si="5"/>
        <v>11</v>
      </c>
      <c r="D13" s="49">
        <f t="shared" si="0"/>
        <v>11</v>
      </c>
      <c r="E13" s="50">
        <f t="shared" ref="E13" si="12">IF(I13=0,0,CONCATENATE(идентификатор_3,D13))</f>
        <v>0</v>
      </c>
      <c r="F13" s="152" t="s">
        <v>141</v>
      </c>
      <c r="G13" s="51"/>
      <c r="H13" s="52"/>
      <c r="I13" s="53"/>
      <c r="J13" s="53"/>
      <c r="K13" s="53"/>
      <c r="L13" s="54"/>
      <c r="M13" s="53"/>
      <c r="N13" s="54"/>
      <c r="O13" s="55"/>
      <c r="P13" s="54"/>
      <c r="Q13" s="53"/>
      <c r="R13" s="54" t="str">
        <f>IF(Вводная!C59=0,0,"ПП")</f>
        <v>ПП</v>
      </c>
      <c r="S13" s="53" t="str">
        <f>IF(Вводная!C58=0,0,"Сб")</f>
        <v>Сб</v>
      </c>
      <c r="T13" s="54"/>
      <c r="U13" s="53" t="str">
        <f>IF(Вводная!C56=0,0,"Мт")</f>
        <v>Мт</v>
      </c>
      <c r="V13" s="53" t="str">
        <f>IF(Вводная!C55=0,0,"A")</f>
        <v>A</v>
      </c>
      <c r="W13" s="53" t="str">
        <f>IF(Вводная!C54=0,0,"Фт")</f>
        <v>Фт</v>
      </c>
      <c r="X13" s="53">
        <f>IF(I13=0,0,VLOOKUP($X$1,участники_3,2,FALSE))</f>
        <v>0</v>
      </c>
      <c r="Y13" s="53">
        <f>IF(I13=0,0,VLOOKUP($Y$1,участники_3,2,FALSE))</f>
        <v>0</v>
      </c>
      <c r="Z13" s="53">
        <f>IF(I13=0,0,VLOOKUP($Z$1,участники_3,2,FALSE))</f>
        <v>0</v>
      </c>
      <c r="AA13" s="53">
        <f>IF(I13=0,0,VLOOKUP($AA$1,участники_3,2,FALSE))</f>
        <v>0</v>
      </c>
      <c r="AB13" s="53"/>
      <c r="AC13" s="53" t="s">
        <v>30</v>
      </c>
      <c r="AD13" s="53"/>
      <c r="AE13" s="155" t="s">
        <v>100</v>
      </c>
      <c r="AF13" s="54">
        <f>IF(I13=0,0,срок_3)</f>
        <v>0</v>
      </c>
      <c r="AG13" s="54">
        <f>IF(I13=0,0,IF(J13=0,"нет в заказе",IF(I13=0,0,VLOOKUP($AG$1,позиции_3,2,FALSE))))</f>
        <v>0</v>
      </c>
      <c r="AH13" s="54">
        <f>IF(I13=0,0,IF(J13=0,"нет в заказе",IF(I13=0,0,VLOOKUP($AG$1,позиции_3,3,FALSE))))</f>
        <v>0</v>
      </c>
      <c r="AI13" s="54">
        <f>IF(I13=0,0,IF(K13=0,"нет в заказе",IF(I13=0,0,VLOOKUP($AI$1,позиции_3,2,FALSE))))</f>
        <v>0</v>
      </c>
      <c r="AJ13" s="54">
        <f>IF(I13=0,0,IF(K13=0,"нет в заказе",IF(I13=0,0,VLOOKUP($AI$1,позиции_3,3,FALSE))))</f>
        <v>0</v>
      </c>
      <c r="AK13" s="54">
        <f>IF(I13=0,0,IF(L13=0,"нет в заказе",IF(I13=0,0,VLOOKUP($AK$1,позиции_3,2,FALSE))))</f>
        <v>0</v>
      </c>
      <c r="AL13" s="54">
        <f>IF(I13=0,0,IF(L13=0,"нет в заказе",IF(I13=0,0,VLOOKUP($AK$1,позиции_3,3,FALSE))))</f>
        <v>0</v>
      </c>
      <c r="AM13" s="54">
        <f>IF(I13=0,0,IF(M13=0,"нет в заказе",IF(I13=0,0,VLOOKUP($AM$1,позиции_3,2,FALSE))))</f>
        <v>0</v>
      </c>
      <c r="AN13" s="54">
        <f>IF(I13=0,0,IF(M13=0,"нет в заказе",IF(I13=0,0,VLOOKUP($AM$1,позиции_3,3,FALSE))))</f>
        <v>0</v>
      </c>
      <c r="AO13" s="54">
        <f>IF(I13=0,0,IF(N13=0,"нет в заказе",IF(I13=0,0,VLOOKUP($AO$1,позиции_3,2,FALSE))))</f>
        <v>0</v>
      </c>
      <c r="AP13" s="54">
        <f>IF(I13=0,0,IF(N13=0,"нет в заказе",IF(I13=0,0,VLOOKUP($AO$1,позиции_3,3,FALSE))))</f>
        <v>0</v>
      </c>
      <c r="AQ13" s="54">
        <f>IF(I13=0,0,IF(O13=0,"нет в заказе",IF(I13=0,0,VLOOKUP($AQ$1,позиции_3,2,FALSE))))</f>
        <v>0</v>
      </c>
      <c r="AR13" s="54">
        <f>IF(I13=0,0,IF(O13=0,"нет в заказе",IF(I13=0,0,VLOOKUP($AQ$1,позиции_3,3,FALSE))))</f>
        <v>0</v>
      </c>
      <c r="AS13" s="54">
        <f>IF(I13=0,0,IF(P13=0,"нет в заказе",IF(I13=0,0,VLOOKUP($AS$1,позиции_3,2,FALSE))))</f>
        <v>0</v>
      </c>
      <c r="AT13" s="54">
        <f>IF(I13=0,0,IF(P13=0,"нет в заказе",IF(I13=0,0,VLOOKUP($AS$1,позиции_3,3,FALSE))))</f>
        <v>0</v>
      </c>
      <c r="AU13" s="54">
        <f>IF(I13=0,0,IF(Q13=0,"нет в заказе",IF(I13=0,0,VLOOKUP($AU$1,позиции_3,2,FALSE))))</f>
        <v>0</v>
      </c>
      <c r="AV13" s="54">
        <f>IF(I13=0,0,IF(Q13=0,"нет в заказе",IF(I13=0,0,VLOOKUP($AU$1,позиции_3,3,FALSE))))</f>
        <v>0</v>
      </c>
      <c r="AW13" s="54">
        <f>IF(I13=0,0,IF(R13=0,"нет в заказе",IF(I13=0,0,VLOOKUP($AW$1,позиции_3,2,FALSE))))</f>
        <v>0</v>
      </c>
      <c r="AX13" s="54">
        <f>IF(I13=0,0,IF(R13=0,"нет в заказе",IF(I13=0,0,VLOOKUP($AW$1,позиции_3,3,FALSE))))</f>
        <v>0</v>
      </c>
      <c r="AY13" s="54">
        <f>IF(I13=0,0,IF(S13=0,"нет в заказе",IF(I13=0,0,VLOOKUP($AY$1,позиции_3,2,FALSE))))</f>
        <v>0</v>
      </c>
      <c r="AZ13" s="54">
        <f>IF(I13=0,0,IF(S13=0,"нет в заказе",IF(I13=0,0,VLOOKUP($AY$1,позиции_3,3,FALSE))))</f>
        <v>0</v>
      </c>
      <c r="BA13" s="54">
        <f>IF(I13=0,0,IF(T13=0,"нет в заказе",IF(I13=0,0,VLOOKUP($BA$1,позиции_3,2,FALSE))))</f>
        <v>0</v>
      </c>
      <c r="BB13" s="54">
        <f>IF(I13=0,0,IF(T13=0,"нет в заказе",IF(I13=0,0,VLOOKUP($BA$1,позиции_3,3,FALSE))))</f>
        <v>0</v>
      </c>
      <c r="BC13" s="54">
        <f>IF(I13=0,0,IF(U13=0,"нет в заказе",IF(I13=0,0,VLOOKUP($BC$1,позиции_3,2,FALSE))))</f>
        <v>0</v>
      </c>
      <c r="BD13" s="54">
        <f>IF(I13=0,0,IF(U13=0,"нет в заказе",IF(I13=0,0,VLOOKUP($BC$1,позиции_3,3,FALSE))))</f>
        <v>0</v>
      </c>
      <c r="BE13" s="54">
        <f>IF(I13=0,0,IF(V13=0,"нет в заказе",IF(I13=0,0,VLOOKUP($BE$1,позиции_3,2,FALSE))))</f>
        <v>0</v>
      </c>
      <c r="BF13" s="54">
        <f>IF(I13=0,0,IF(V13=0,"нет в заказе",IF(I13=0,0,VLOOKUP($BE$1,позиции_3,3,FALSE))))</f>
        <v>0</v>
      </c>
      <c r="BG13" s="54">
        <f>IF(I13=0,0,IF(W13=0,"нет в заказе",IF(I13=0,0,VLOOKUP($BG$1,позиции_3,2,FALSE))))</f>
        <v>0</v>
      </c>
      <c r="BH13" s="54">
        <f>IF(I13=0,0,IF(W13=0,"нет в заказе",IF(I13=0,0,VLOOKUP($BG$1,позиции_3,3,FALSE))))</f>
        <v>0</v>
      </c>
      <c r="BI13" s="54"/>
      <c r="BJ13" s="56"/>
      <c r="BK13" s="57"/>
      <c r="BL13" s="58"/>
      <c r="BM13" s="59"/>
      <c r="BN13" s="150"/>
      <c r="BO13" s="135"/>
      <c r="BP13" s="150"/>
      <c r="BQ13" s="135"/>
      <c r="BR13" s="150"/>
      <c r="BS13" s="135"/>
      <c r="BT13" s="150"/>
      <c r="BU13" s="150"/>
      <c r="BV13" s="150"/>
      <c r="BW13" s="135"/>
      <c r="BX13" s="150"/>
      <c r="BY13" s="135"/>
      <c r="BZ13" s="150"/>
      <c r="CA13" s="135"/>
      <c r="CB13" s="143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</row>
    <row r="14" spans="1:16353" s="48" customFormat="1" ht="36" customHeight="1">
      <c r="A14" s="48">
        <f t="shared" si="5"/>
        <v>12</v>
      </c>
      <c r="D14" s="49">
        <f t="shared" si="0"/>
        <v>12</v>
      </c>
      <c r="E14" s="50">
        <f t="shared" ref="E14" si="13">IF(I14=0,0,CONCATENATE(идентификатор_3,D14))</f>
        <v>0</v>
      </c>
      <c r="F14" s="152" t="s">
        <v>110</v>
      </c>
      <c r="G14" s="51"/>
      <c r="H14" s="52"/>
      <c r="I14" s="53"/>
      <c r="J14" s="53"/>
      <c r="K14" s="53"/>
      <c r="L14" s="54"/>
      <c r="M14" s="53"/>
      <c r="N14" s="54"/>
      <c r="O14" s="55"/>
      <c r="P14" s="54" t="str">
        <f>IF(Вводная!C61=0,0,"ФЛ")</f>
        <v>ФЛ</v>
      </c>
      <c r="Q14" s="53" t="str">
        <f>IF(Вводная!C60=0,0,"С")</f>
        <v>С</v>
      </c>
      <c r="R14" s="54" t="str">
        <f>IF(Вводная!C59=0,0,"ПП")</f>
        <v>ПП</v>
      </c>
      <c r="S14" s="53" t="str">
        <f>IF(Вводная!C58=0,0,"Сб")</f>
        <v>Сб</v>
      </c>
      <c r="T14" s="54"/>
      <c r="U14" s="53" t="str">
        <f>IF(Вводная!C56=0,0,"Мт")</f>
        <v>Мт</v>
      </c>
      <c r="V14" s="53" t="str">
        <f>IF(Вводная!C55=0,0,"A")</f>
        <v>A</v>
      </c>
      <c r="W14" s="53" t="str">
        <f>IF(Вводная!C54=0,0,"Фт")</f>
        <v>Фт</v>
      </c>
      <c r="X14" s="53">
        <f>IF(I14=0,0,VLOOKUP($X$1,участники_3,2,FALSE))</f>
        <v>0</v>
      </c>
      <c r="Y14" s="53">
        <f>IF(I14=0,0,VLOOKUP($Y$1,участники_3,2,FALSE))</f>
        <v>0</v>
      </c>
      <c r="Z14" s="53">
        <f>IF(I14=0,0,VLOOKUP($Z$1,участники_3,2,FALSE))</f>
        <v>0</v>
      </c>
      <c r="AA14" s="53">
        <f>IF(I14=0,0,VLOOKUP($AA$1,участники_3,2,FALSE))</f>
        <v>0</v>
      </c>
      <c r="AB14" s="53"/>
      <c r="AC14" s="53" t="s">
        <v>30</v>
      </c>
      <c r="AD14" s="53"/>
      <c r="AE14" s="155" t="s">
        <v>106</v>
      </c>
      <c r="AF14" s="54">
        <f>IF(I14=0,0,срок_3)</f>
        <v>0</v>
      </c>
      <c r="AG14" s="54">
        <f>IF(I14=0,0,IF(J14=0,"нет в заказе",IF(I14=0,0,VLOOKUP($AG$1,позиции_3,2,FALSE))))</f>
        <v>0</v>
      </c>
      <c r="AH14" s="54">
        <f>IF(I14=0,0,IF(J14=0,"нет в заказе",IF(I14=0,0,VLOOKUP($AG$1,позиции_3,3,FALSE))))</f>
        <v>0</v>
      </c>
      <c r="AI14" s="54">
        <f>IF(I14=0,0,IF(K14=0,"нет в заказе",IF(I14=0,0,VLOOKUP($AI$1,позиции_3,2,FALSE))))</f>
        <v>0</v>
      </c>
      <c r="AJ14" s="54">
        <f>IF(I14=0,0,IF(K14=0,"нет в заказе",IF(I14=0,0,VLOOKUP($AI$1,позиции_3,3,FALSE))))</f>
        <v>0</v>
      </c>
      <c r="AK14" s="54">
        <f>IF(I14=0,0,IF(L14=0,"нет в заказе",IF(I14=0,0,VLOOKUP($AK$1,позиции_3,2,FALSE))))</f>
        <v>0</v>
      </c>
      <c r="AL14" s="54">
        <f>IF(I14=0,0,IF(L14=0,"нет в заказе",IF(I14=0,0,VLOOKUP($AK$1,позиции_3,3,FALSE))))</f>
        <v>0</v>
      </c>
      <c r="AM14" s="54">
        <f>IF(I14=0,0,IF(M14=0,"нет в заказе",IF(I14=0,0,VLOOKUP($AM$1,позиции_3,2,FALSE))))</f>
        <v>0</v>
      </c>
      <c r="AN14" s="54">
        <f>IF(I14=0,0,IF(M14=0,"нет в заказе",IF(I14=0,0,VLOOKUP($AM$1,позиции_3,3,FALSE))))</f>
        <v>0</v>
      </c>
      <c r="AO14" s="54">
        <f>IF(I14=0,0,IF(N14=0,"нет в заказе",IF(I14=0,0,VLOOKUP($AO$1,позиции_3,2,FALSE))))</f>
        <v>0</v>
      </c>
      <c r="AP14" s="54">
        <f>IF(I14=0,0,IF(N14=0,"нет в заказе",IF(I14=0,0,VLOOKUP($AO$1,позиции_3,3,FALSE))))</f>
        <v>0</v>
      </c>
      <c r="AQ14" s="54">
        <f>IF(I14=0,0,IF(O14=0,"нет в заказе",IF(I14=0,0,VLOOKUP($AQ$1,позиции_3,2,FALSE))))</f>
        <v>0</v>
      </c>
      <c r="AR14" s="54">
        <f>IF(I14=0,0,IF(O14=0,"нет в заказе",IF(I14=0,0,VLOOKUP($AQ$1,позиции_3,3,FALSE))))</f>
        <v>0</v>
      </c>
      <c r="AS14" s="54">
        <f>IF(I14=0,0,IF(P14=0,"нет в заказе",IF(I14=0,0,VLOOKUP($AS$1,позиции_3,2,FALSE))))</f>
        <v>0</v>
      </c>
      <c r="AT14" s="54">
        <f>IF(I14=0,0,IF(P14=0,"нет в заказе",IF(I14=0,0,VLOOKUP($AS$1,позиции_3,3,FALSE))))</f>
        <v>0</v>
      </c>
      <c r="AU14" s="54">
        <f>IF(I14=0,0,IF(Q14=0,"нет в заказе",IF(I14=0,0,VLOOKUP($AU$1,позиции_3,2,FALSE))))</f>
        <v>0</v>
      </c>
      <c r="AV14" s="54">
        <f>IF(I14=0,0,IF(Q14=0,"нет в заказе",IF(I14=0,0,VLOOKUP($AU$1,позиции_3,3,FALSE))))</f>
        <v>0</v>
      </c>
      <c r="AW14" s="54">
        <f>IF(I14=0,0,IF(R14=0,"нет в заказе",IF(I14=0,0,VLOOKUP($AW$1,позиции_3,2,FALSE))))</f>
        <v>0</v>
      </c>
      <c r="AX14" s="54">
        <f>IF(I14=0,0,IF(R14=0,"нет в заказе",IF(I14=0,0,VLOOKUP($AW$1,позиции_3,3,FALSE))))</f>
        <v>0</v>
      </c>
      <c r="AY14" s="54">
        <f>IF(I14=0,0,IF(S14=0,"нет в заказе",IF(I14=0,0,VLOOKUP($AY$1,позиции_3,2,FALSE))))</f>
        <v>0</v>
      </c>
      <c r="AZ14" s="54">
        <f>IF(I14=0,0,IF(S14=0,"нет в заказе",IF(I14=0,0,VLOOKUP($AY$1,позиции_3,3,FALSE))))</f>
        <v>0</v>
      </c>
      <c r="BA14" s="54">
        <f>IF(I14=0,0,IF(T14=0,"нет в заказе",IF(I14=0,0,VLOOKUP($BA$1,позиции_3,2,FALSE))))</f>
        <v>0</v>
      </c>
      <c r="BB14" s="54">
        <f>IF(I14=0,0,IF(T14=0,"нет в заказе",IF(I14=0,0,VLOOKUP($BA$1,позиции_3,3,FALSE))))</f>
        <v>0</v>
      </c>
      <c r="BC14" s="54">
        <f>IF(I14=0,0,IF(U14=0,"нет в заказе",IF(I14=0,0,VLOOKUP($BC$1,позиции_3,2,FALSE))))</f>
        <v>0</v>
      </c>
      <c r="BD14" s="54">
        <f>IF(I14=0,0,IF(U14=0,"нет в заказе",IF(I14=0,0,VLOOKUP($BC$1,позиции_3,3,FALSE))))</f>
        <v>0</v>
      </c>
      <c r="BE14" s="54">
        <f>IF(I14=0,0,IF(V14=0,"нет в заказе",IF(I14=0,0,VLOOKUP($BE$1,позиции_3,2,FALSE))))</f>
        <v>0</v>
      </c>
      <c r="BF14" s="54">
        <f>IF(I14=0,0,IF(V14=0,"нет в заказе",IF(I14=0,0,VLOOKUP($BE$1,позиции_3,3,FALSE))))</f>
        <v>0</v>
      </c>
      <c r="BG14" s="54">
        <f>IF(I14=0,0,IF(W14=0,"нет в заказе",IF(I14=0,0,VLOOKUP($BG$1,позиции_3,2,FALSE))))</f>
        <v>0</v>
      </c>
      <c r="BH14" s="54">
        <f>IF(I14=0,0,IF(W14=0,"нет в заказе",IF(I14=0,0,VLOOKUP($BG$1,позиции_3,3,FALSE))))</f>
        <v>0</v>
      </c>
      <c r="BI14" s="54"/>
      <c r="BJ14" s="56"/>
      <c r="BK14" s="57"/>
      <c r="BL14" s="58"/>
      <c r="BM14" s="59"/>
      <c r="BN14" s="150"/>
      <c r="BO14" s="135"/>
      <c r="BP14" s="150"/>
      <c r="BQ14" s="135"/>
      <c r="BR14" s="150"/>
      <c r="BS14" s="135"/>
      <c r="BT14" s="150"/>
      <c r="BU14" s="150"/>
      <c r="BV14" s="150"/>
      <c r="BW14" s="135"/>
      <c r="BX14" s="150"/>
      <c r="BY14" s="135"/>
      <c r="BZ14" s="150"/>
      <c r="CA14" s="135"/>
      <c r="CB14" s="143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</row>
    <row r="15" spans="1:16353" s="60" customFormat="1" ht="36" customHeight="1">
      <c r="A15" s="48">
        <f t="shared" si="5"/>
        <v>13</v>
      </c>
      <c r="C15" s="48"/>
      <c r="D15" s="49">
        <f t="shared" si="0"/>
        <v>13</v>
      </c>
      <c r="E15" s="50">
        <f t="shared" ref="E15" si="14">IF(I15=0,0,CONCATENATE(идентификатор_3,D15))</f>
        <v>0</v>
      </c>
      <c r="F15" s="152" t="s">
        <v>102</v>
      </c>
      <c r="G15" s="117"/>
      <c r="H15" s="118"/>
      <c r="I15" s="53"/>
      <c r="J15" s="53"/>
      <c r="K15" s="53"/>
      <c r="L15" s="54"/>
      <c r="M15" s="53"/>
      <c r="N15" s="54"/>
      <c r="O15" s="55"/>
      <c r="P15" s="54" t="str">
        <f>IF(Вводная!C61=0,0,"ФЛ")</f>
        <v>ФЛ</v>
      </c>
      <c r="Q15" s="53" t="str">
        <f>IF(Вводная!C60=0,0,"С")</f>
        <v>С</v>
      </c>
      <c r="R15" s="54" t="str">
        <f>IF(Вводная!C59=0,0,"ПП")</f>
        <v>ПП</v>
      </c>
      <c r="S15" s="53" t="str">
        <f>IF(Вводная!C58=0,0,"Сб")</f>
        <v>Сб</v>
      </c>
      <c r="T15" s="54"/>
      <c r="U15" s="53" t="str">
        <f>IF(Вводная!C56=0,0,"Мт")</f>
        <v>Мт</v>
      </c>
      <c r="V15" s="53" t="str">
        <f>IF(Вводная!C55=0,0,"A")</f>
        <v>A</v>
      </c>
      <c r="W15" s="53" t="str">
        <f>IF(Вводная!C54=0,0,"Фт")</f>
        <v>Фт</v>
      </c>
      <c r="X15" s="53">
        <f>IF(I15=0,0,VLOOKUP($X$1,участники_3,2,FALSE))</f>
        <v>0</v>
      </c>
      <c r="Y15" s="53">
        <f>IF(I15=0,0,VLOOKUP($Y$1,участники_3,2,FALSE))</f>
        <v>0</v>
      </c>
      <c r="Z15" s="53">
        <f>IF(I15=0,0,VLOOKUP($Z$1,участники_3,2,FALSE))</f>
        <v>0</v>
      </c>
      <c r="AA15" s="53">
        <f>IF(I15=0,0,VLOOKUP($AA$1,участники_3,2,FALSE))</f>
        <v>0</v>
      </c>
      <c r="AB15" s="53"/>
      <c r="AC15" s="53" t="s">
        <v>30</v>
      </c>
      <c r="AD15" s="56"/>
      <c r="AE15" s="56" t="s">
        <v>106</v>
      </c>
      <c r="AF15" s="119">
        <f>IF(I15=0,0,срок_3)</f>
        <v>0</v>
      </c>
      <c r="AG15" s="119">
        <f>IF(I15=0,0,IF(J15=0,"нет в заказе",IF(I15=0,0,VLOOKUP($AG$1,позиции_3,2,FALSE))))</f>
        <v>0</v>
      </c>
      <c r="AH15" s="119">
        <f>IF(I15=0,0,IF(J15=0,"нет в заказе",IF(I15=0,0,VLOOKUP($AG$1,позиции_3,3,FALSE))))</f>
        <v>0</v>
      </c>
      <c r="AI15" s="119">
        <f>IF(I15=0,0,IF(K15=0,"нет в заказе",IF(I15=0,0,VLOOKUP($AI$1,позиции_3,2,FALSE))))</f>
        <v>0</v>
      </c>
      <c r="AJ15" s="119">
        <f>IF(I15=0,0,IF(K15=0,"нет в заказе",IF(I15=0,0,VLOOKUP($AI$1,позиции_3,3,FALSE))))</f>
        <v>0</v>
      </c>
      <c r="AK15" s="119">
        <f>IF(I15=0,0,IF(L15=0,"нет в заказе",IF(I15=0,0,VLOOKUP($AK$1,позиции_3,2,FALSE))))</f>
        <v>0</v>
      </c>
      <c r="AL15" s="119">
        <f>IF(I15=0,0,IF(L15=0,"нет в заказе",IF(I15=0,0,VLOOKUP($AK$1,позиции_3,3,FALSE))))</f>
        <v>0</v>
      </c>
      <c r="AM15" s="119">
        <f>IF(I15=0,0,IF(M15=0,"нет в заказе",IF(I15=0,0,VLOOKUP($AM$1,позиции_3,2,FALSE))))</f>
        <v>0</v>
      </c>
      <c r="AN15" s="119">
        <f>IF(I15=0,0,IF(M15=0,"нет в заказе",IF(I15=0,0,VLOOKUP($AM$1,позиции_3,3,FALSE))))</f>
        <v>0</v>
      </c>
      <c r="AO15" s="119">
        <f>IF(I15=0,0,IF(N15=0,"нет в заказе",IF(I15=0,0,VLOOKUP($AO$1,позиции_3,2,FALSE))))</f>
        <v>0</v>
      </c>
      <c r="AP15" s="119">
        <f>IF(I15=0,0,IF(N15=0,"нет в заказе",IF(I15=0,0,VLOOKUP($AO$1,позиции_3,3,FALSE))))</f>
        <v>0</v>
      </c>
      <c r="AQ15" s="119">
        <f>IF(I15=0,0,IF(O15=0,"нет в заказе",IF(I15=0,0,VLOOKUP($AQ$1,позиции_3,2,FALSE))))</f>
        <v>0</v>
      </c>
      <c r="AR15" s="119">
        <f>IF(I15=0,0,IF(O15=0,"нет в заказе",IF(I15=0,0,VLOOKUP($AQ$1,позиции_3,3,FALSE))))</f>
        <v>0</v>
      </c>
      <c r="AS15" s="119">
        <f>IF(I15=0,0,IF(P15=0,"нет в заказе",IF(I15=0,0,VLOOKUP($AS$1,позиции_3,2,FALSE))))</f>
        <v>0</v>
      </c>
      <c r="AT15" s="119">
        <f>IF(I15=0,0,IF(P15=0,"нет в заказе",IF(I15=0,0,VLOOKUP($AS$1,позиции_3,3,FALSE))))</f>
        <v>0</v>
      </c>
      <c r="AU15" s="119">
        <f>IF(I15=0,0,IF(Q15=0,"нет в заказе",IF(I15=0,0,VLOOKUP($AU$1,позиции_3,2,FALSE))))</f>
        <v>0</v>
      </c>
      <c r="AV15" s="119">
        <f>IF(I15=0,0,IF(Q15=0,"нет в заказе",IF(I15=0,0,VLOOKUP($AU$1,позиции_3,3,FALSE))))</f>
        <v>0</v>
      </c>
      <c r="AW15" s="119">
        <f>IF(I15=0,0,IF(R15=0,"нет в заказе",IF(I15=0,0,VLOOKUP($AW$1,позиции_3,2,FALSE))))</f>
        <v>0</v>
      </c>
      <c r="AX15" s="119">
        <f>IF(I15=0,0,IF(R15=0,"нет в заказе",IF(I15=0,0,VLOOKUP($AW$1,позиции_3,3,FALSE))))</f>
        <v>0</v>
      </c>
      <c r="AY15" s="119">
        <f>IF(I15=0,0,IF(S15=0,"нет в заказе",IF(I15=0,0,VLOOKUP($AY$1,позиции_3,2,FALSE))))</f>
        <v>0</v>
      </c>
      <c r="AZ15" s="119">
        <f>IF(I15=0,0,IF(S15=0,"нет в заказе",IF(I15=0,0,VLOOKUP($AY$1,позиции_3,3,FALSE))))</f>
        <v>0</v>
      </c>
      <c r="BA15" s="119">
        <f>IF(I15=0,0,IF(T15=0,"нет в заказе",IF(I15=0,0,VLOOKUP($BA$1,позиции_3,2,FALSE))))</f>
        <v>0</v>
      </c>
      <c r="BB15" s="119">
        <f>IF(I15=0,0,IF(T15=0,"нет в заказе",IF(I15=0,0,VLOOKUP($BA$1,позиции_3,3,FALSE))))</f>
        <v>0</v>
      </c>
      <c r="BC15" s="119">
        <f>IF(I15=0,0,IF(U15=0,"нет в заказе",IF(I15=0,0,VLOOKUP($BC$1,позиции_3,2,FALSE))))</f>
        <v>0</v>
      </c>
      <c r="BD15" s="119">
        <f>IF(I15=0,0,IF(U15=0,"нет в заказе",IF(I15=0,0,VLOOKUP($BC$1,позиции_3,3,FALSE))))</f>
        <v>0</v>
      </c>
      <c r="BE15" s="119">
        <f>IF(I15=0,0,IF(V15=0,"нет в заказе",IF(I15=0,0,VLOOKUP($BE$1,позиции_3,2,FALSE))))</f>
        <v>0</v>
      </c>
      <c r="BF15" s="119">
        <f>IF(I15=0,0,IF(V15=0,"нет в заказе",IF(I15=0,0,VLOOKUP($BE$1,позиции_3,3,FALSE))))</f>
        <v>0</v>
      </c>
      <c r="BG15" s="119">
        <f>IF(I15=0,0,IF(W15=0,"нет в заказе",IF(I15=0,0,VLOOKUP($BG$1,позиции_3,2,FALSE))))</f>
        <v>0</v>
      </c>
      <c r="BH15" s="119">
        <f>IF(I15=0,0,IF(W15=0,"нет в заказе",IF(I15=0,0,VLOOKUP($BG$1,позиции_3,3,FALSE))))</f>
        <v>0</v>
      </c>
      <c r="BI15" s="119"/>
      <c r="BJ15" s="120"/>
      <c r="BK15" s="121"/>
      <c r="BL15" s="121"/>
      <c r="BM15" s="122"/>
      <c r="BN15" s="149"/>
      <c r="BO15" s="136"/>
      <c r="BP15" s="149"/>
      <c r="BQ15" s="136"/>
      <c r="BR15" s="149"/>
      <c r="BS15" s="136"/>
      <c r="BT15" s="149"/>
      <c r="BU15" s="149"/>
      <c r="BV15" s="149"/>
      <c r="BW15" s="136"/>
      <c r="BX15" s="149"/>
      <c r="BY15" s="136"/>
      <c r="BZ15" s="149"/>
      <c r="CA15" s="136"/>
      <c r="CB15" s="142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81"/>
      <c r="FY15" s="81"/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</row>
    <row r="16" spans="1:16353" s="60" customFormat="1" ht="34.9" customHeight="1">
      <c r="A16" s="48">
        <f t="shared" si="5"/>
        <v>14</v>
      </c>
      <c r="C16" s="48"/>
      <c r="D16" s="49">
        <f t="shared" si="0"/>
        <v>14</v>
      </c>
      <c r="E16" s="50">
        <f t="shared" ref="E16" si="15">IF(I16=0,0,CONCATENATE(идентификатор_3,D16))</f>
        <v>0</v>
      </c>
      <c r="F16" s="152" t="s">
        <v>105</v>
      </c>
      <c r="G16" s="117"/>
      <c r="H16" s="118"/>
      <c r="I16" s="53"/>
      <c r="J16" s="53"/>
      <c r="K16" s="53"/>
      <c r="L16" s="54"/>
      <c r="M16" s="53"/>
      <c r="N16" s="54"/>
      <c r="O16" s="55"/>
      <c r="P16" s="54" t="str">
        <f>IF(Вводная!C61=0,0,"ФЛ")</f>
        <v>ФЛ</v>
      </c>
      <c r="Q16" s="53"/>
      <c r="R16" s="54" t="str">
        <f>IF(Вводная!C59=0,0,"ПП")</f>
        <v>ПП</v>
      </c>
      <c r="S16" s="53" t="str">
        <f>IF(Вводная!C58=0,0,"Сб")</f>
        <v>Сб</v>
      </c>
      <c r="T16" s="54"/>
      <c r="U16" s="53" t="str">
        <f>IF(Вводная!C56=0,0,"Мт")</f>
        <v>Мт</v>
      </c>
      <c r="V16" s="53" t="str">
        <f>IF(Вводная!C55=0,0,"A")</f>
        <v>A</v>
      </c>
      <c r="W16" s="53" t="str">
        <f>IF(Вводная!C54=0,0,"Фт")</f>
        <v>Фт</v>
      </c>
      <c r="X16" s="53">
        <f>IF(I16=0,0,VLOOKUP($X$1,участники_3,2,FALSE))</f>
        <v>0</v>
      </c>
      <c r="Y16" s="53">
        <f>IF(I16=0,0,VLOOKUP($Y$1,участники_3,2,FALSE))</f>
        <v>0</v>
      </c>
      <c r="Z16" s="53">
        <f>IF(I16=0,0,VLOOKUP($Z$1,участники_3,2,FALSE))</f>
        <v>0</v>
      </c>
      <c r="AA16" s="53">
        <f>IF(I16=0,0,VLOOKUP($AA$1,участники_3,2,FALSE))</f>
        <v>0</v>
      </c>
      <c r="AB16" s="53">
        <v>600</v>
      </c>
      <c r="AC16" s="53" t="s">
        <v>30</v>
      </c>
      <c r="AD16" s="56">
        <v>900</v>
      </c>
      <c r="AE16" s="56" t="s">
        <v>100</v>
      </c>
      <c r="AF16" s="119">
        <f>IF(I16=0,0,срок_3)</f>
        <v>0</v>
      </c>
      <c r="AG16" s="119">
        <f>IF(I16=0,0,IF(J16=0,"нет в заказе",IF(I16=0,0,VLOOKUP($AG$1,позиции_3,2,FALSE))))</f>
        <v>0</v>
      </c>
      <c r="AH16" s="119">
        <f>IF(I16=0,0,IF(J16=0,"нет в заказе",IF(I16=0,0,VLOOKUP($AG$1,позиции_3,3,FALSE))))</f>
        <v>0</v>
      </c>
      <c r="AI16" s="119">
        <f>IF(I16=0,0,IF(K16=0,"нет в заказе",IF(I16=0,0,VLOOKUP($AI$1,позиции_3,2,FALSE))))</f>
        <v>0</v>
      </c>
      <c r="AJ16" s="119">
        <f>IF(I16=0,0,IF(K16=0,"нет в заказе",IF(I16=0,0,VLOOKUP($AI$1,позиции_3,3,FALSE))))</f>
        <v>0</v>
      </c>
      <c r="AK16" s="119">
        <f>IF(I16=0,0,IF(L16=0,"нет в заказе",IF(I16=0,0,VLOOKUP($AK$1,позиции_3,2,FALSE))))</f>
        <v>0</v>
      </c>
      <c r="AL16" s="119">
        <f>IF(I16=0,0,IF(L16=0,"нет в заказе",IF(I16=0,0,VLOOKUP($AK$1,позиции_3,3,FALSE))))</f>
        <v>0</v>
      </c>
      <c r="AM16" s="119">
        <f>IF(I16=0,0,IF(M16=0,"нет в заказе",IF(I16=0,0,VLOOKUP($AM$1,позиции_3,2,FALSE))))</f>
        <v>0</v>
      </c>
      <c r="AN16" s="119">
        <f>IF(I16=0,0,IF(M16=0,"нет в заказе",IF(I16=0,0,VLOOKUP($AM$1,позиции_3,3,FALSE))))</f>
        <v>0</v>
      </c>
      <c r="AO16" s="119">
        <f>IF(I16=0,0,IF(N16=0,"нет в заказе",IF(I16=0,0,VLOOKUP($AO$1,позиции_3,2,FALSE))))</f>
        <v>0</v>
      </c>
      <c r="AP16" s="119">
        <f>IF(I16=0,0,IF(N16=0,"нет в заказе",IF(I16=0,0,VLOOKUP($AO$1,позиции_3,3,FALSE))))</f>
        <v>0</v>
      </c>
      <c r="AQ16" s="119">
        <f>IF(I16=0,0,IF(O16=0,"нет в заказе",IF(I16=0,0,VLOOKUP($AQ$1,позиции_3,2,FALSE))))</f>
        <v>0</v>
      </c>
      <c r="AR16" s="119">
        <f>IF(I16=0,0,IF(O16=0,"нет в заказе",IF(I16=0,0,VLOOKUP($AQ$1,позиции_3,3,FALSE))))</f>
        <v>0</v>
      </c>
      <c r="AS16" s="119">
        <f>IF(I16=0,0,IF(P16=0,"нет в заказе",IF(I16=0,0,VLOOKUP($AS$1,позиции_3,2,FALSE))))</f>
        <v>0</v>
      </c>
      <c r="AT16" s="119">
        <f>IF(I16=0,0,IF(P16=0,"нет в заказе",IF(I16=0,0,VLOOKUP($AS$1,позиции_3,3,FALSE))))</f>
        <v>0</v>
      </c>
      <c r="AU16" s="119">
        <f>IF(I16=0,0,IF(Q16=0,"нет в заказе",IF(I16=0,0,VLOOKUP($AU$1,позиции_3,2,FALSE))))</f>
        <v>0</v>
      </c>
      <c r="AV16" s="119">
        <f>IF(I16=0,0,IF(Q16=0,"нет в заказе",IF(I16=0,0,VLOOKUP($AU$1,позиции_3,3,FALSE))))</f>
        <v>0</v>
      </c>
      <c r="AW16" s="119">
        <f>IF(I16=0,0,IF(R16=0,"нет в заказе",IF(I16=0,0,VLOOKUP($AW$1,позиции_3,2,FALSE))))</f>
        <v>0</v>
      </c>
      <c r="AX16" s="119">
        <f>IF(I16=0,0,IF(R16=0,"нет в заказе",IF(I16=0,0,VLOOKUP($AW$1,позиции_3,3,FALSE))))</f>
        <v>0</v>
      </c>
      <c r="AY16" s="119">
        <f>IF(I16=0,0,IF(S16=0,"нет в заказе",IF(I16=0,0,VLOOKUP($AY$1,позиции_3,2,FALSE))))</f>
        <v>0</v>
      </c>
      <c r="AZ16" s="119">
        <f>IF(I16=0,0,IF(S16=0,"нет в заказе",IF(I16=0,0,VLOOKUP($AY$1,позиции_3,3,FALSE))))</f>
        <v>0</v>
      </c>
      <c r="BA16" s="119">
        <f>IF(I16=0,0,IF(T16=0,"нет в заказе",IF(I16=0,0,VLOOKUP($BA$1,позиции_3,2,FALSE))))</f>
        <v>0</v>
      </c>
      <c r="BB16" s="119">
        <f>IF(I16=0,0,IF(T16=0,"нет в заказе",IF(I16=0,0,VLOOKUP($BA$1,позиции_3,3,FALSE))))</f>
        <v>0</v>
      </c>
      <c r="BC16" s="119">
        <f>IF(I16=0,0,IF(U16=0,"нет в заказе",IF(I16=0,0,VLOOKUP($BC$1,позиции_3,2,FALSE))))</f>
        <v>0</v>
      </c>
      <c r="BD16" s="119">
        <f>IF(I16=0,0,IF(U16=0,"нет в заказе",IF(I16=0,0,VLOOKUP($BC$1,позиции_3,3,FALSE))))</f>
        <v>0</v>
      </c>
      <c r="BE16" s="119">
        <f>IF(I16=0,0,IF(V16=0,"нет в заказе",IF(I16=0,0,VLOOKUP($BE$1,позиции_3,2,FALSE))))</f>
        <v>0</v>
      </c>
      <c r="BF16" s="119">
        <f>IF(I16=0,0,IF(V16=0,"нет в заказе",IF(I16=0,0,VLOOKUP($BE$1,позиции_3,3,FALSE))))</f>
        <v>0</v>
      </c>
      <c r="BG16" s="119">
        <f>IF(I16=0,0,IF(W16=0,"нет в заказе",IF(I16=0,0,VLOOKUP($BG$1,позиции_3,2,FALSE))))</f>
        <v>0</v>
      </c>
      <c r="BH16" s="119">
        <f>IF(I16=0,0,IF(W16=0,"нет в заказе",IF(I16=0,0,VLOOKUP($BG$1,позиции_3,3,FALSE))))</f>
        <v>0</v>
      </c>
      <c r="BI16" s="119"/>
      <c r="BJ16" s="123"/>
      <c r="BK16" s="124"/>
      <c r="BL16" s="124"/>
      <c r="BM16" s="125"/>
      <c r="BN16" s="151"/>
      <c r="BO16" s="137"/>
      <c r="BP16" s="151"/>
      <c r="BQ16" s="137"/>
      <c r="BR16" s="151"/>
      <c r="BS16" s="137"/>
      <c r="BT16" s="151"/>
      <c r="BU16" s="151"/>
      <c r="BV16" s="151"/>
      <c r="BW16" s="137"/>
      <c r="BX16" s="151"/>
      <c r="BY16" s="137"/>
      <c r="BZ16" s="151"/>
      <c r="CA16" s="137"/>
      <c r="CB16" s="143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</row>
    <row r="17" spans="1:16353" s="60" customFormat="1" ht="34.9" customHeight="1">
      <c r="A17" s="48">
        <f t="shared" si="5"/>
        <v>15</v>
      </c>
      <c r="C17" s="48"/>
      <c r="D17" s="49">
        <f t="shared" si="0"/>
        <v>15</v>
      </c>
      <c r="E17" s="50">
        <f t="shared" ref="E17" si="16">IF(I17=0,0,CONCATENATE(идентификатор_3,D17))</f>
        <v>0</v>
      </c>
      <c r="F17" s="152" t="s">
        <v>142</v>
      </c>
      <c r="G17" s="117"/>
      <c r="H17" s="118"/>
      <c r="I17" s="53"/>
      <c r="J17" s="53"/>
      <c r="K17" s="53"/>
      <c r="L17" s="54"/>
      <c r="M17" s="53"/>
      <c r="N17" s="54"/>
      <c r="O17" s="55"/>
      <c r="P17" s="54"/>
      <c r="Q17" s="53"/>
      <c r="R17" s="54" t="str">
        <f>IF(Вводная!C59=0,0,"ПП")</f>
        <v>ПП</v>
      </c>
      <c r="S17" s="53" t="str">
        <f>IF(Вводная!C58=0,0,"Сб")</f>
        <v>Сб</v>
      </c>
      <c r="T17" s="54"/>
      <c r="U17" s="53" t="str">
        <f>IF(Вводная!C56=0,0,"Мт")</f>
        <v>Мт</v>
      </c>
      <c r="V17" s="53" t="str">
        <f>IF(Вводная!C55=0,0,"A")</f>
        <v>A</v>
      </c>
      <c r="W17" s="53" t="str">
        <f>IF(Вводная!C54=0,0,"Фт")</f>
        <v>Фт</v>
      </c>
      <c r="X17" s="53">
        <f>IF(I17=0,0,VLOOKUP($X$1,участники_3,2,FALSE))</f>
        <v>0</v>
      </c>
      <c r="Y17" s="53">
        <f>IF(I17=0,0,VLOOKUP($Y$1,участники_3,2,FALSE))</f>
        <v>0</v>
      </c>
      <c r="Z17" s="53">
        <f>IF(I17=0,0,VLOOKUP($Z$1,участники_3,2,FALSE))</f>
        <v>0</v>
      </c>
      <c r="AA17" s="53">
        <f>IF(I17=0,0,VLOOKUP($AA$1,участники_3,2,FALSE))</f>
        <v>0</v>
      </c>
      <c r="AB17" s="53"/>
      <c r="AC17" s="53" t="s">
        <v>30</v>
      </c>
      <c r="AD17" s="56"/>
      <c r="AE17" s="56" t="s">
        <v>100</v>
      </c>
      <c r="AF17" s="119">
        <f>IF(I17=0,0,срок_3)</f>
        <v>0</v>
      </c>
      <c r="AG17" s="119">
        <f>IF(I17=0,0,IF(J17=0,"нет в заказе",IF(I17=0,0,VLOOKUP($AG$1,позиции_3,2,FALSE))))</f>
        <v>0</v>
      </c>
      <c r="AH17" s="119">
        <f>IF(I17=0,0,IF(J17=0,"нет в заказе",IF(I17=0,0,VLOOKUP($AG$1,позиции_3,3,FALSE))))</f>
        <v>0</v>
      </c>
      <c r="AI17" s="119">
        <f>IF(I17=0,0,IF(K17=0,"нет в заказе",IF(I17=0,0,VLOOKUP($AI$1,позиции_3,2,FALSE))))</f>
        <v>0</v>
      </c>
      <c r="AJ17" s="119">
        <f>IF(I17=0,0,IF(K17=0,"нет в заказе",IF(I17=0,0,VLOOKUP($AI$1,позиции_3,3,FALSE))))</f>
        <v>0</v>
      </c>
      <c r="AK17" s="119">
        <f>IF(I17=0,0,IF(L17=0,"нет в заказе",IF(I17=0,0,VLOOKUP($AK$1,позиции_3,2,FALSE))))</f>
        <v>0</v>
      </c>
      <c r="AL17" s="119">
        <f>IF(I17=0,0,IF(L17=0,"нет в заказе",IF(I17=0,0,VLOOKUP($AK$1,позиции_3,3,FALSE))))</f>
        <v>0</v>
      </c>
      <c r="AM17" s="119">
        <f>IF(I17=0,0,IF(M17=0,"нет в заказе",IF(I17=0,0,VLOOKUP($AM$1,позиции_3,2,FALSE))))</f>
        <v>0</v>
      </c>
      <c r="AN17" s="119">
        <f>IF(I17=0,0,IF(M17=0,"нет в заказе",IF(I17=0,0,VLOOKUP($AM$1,позиции_3,3,FALSE))))</f>
        <v>0</v>
      </c>
      <c r="AO17" s="119">
        <f>IF(I17=0,0,IF(N17=0,"нет в заказе",IF(I17=0,0,VLOOKUP($AO$1,позиции_3,2,FALSE))))</f>
        <v>0</v>
      </c>
      <c r="AP17" s="119">
        <f>IF(I17=0,0,IF(N17=0,"нет в заказе",IF(I17=0,0,VLOOKUP($AO$1,позиции_3,3,FALSE))))</f>
        <v>0</v>
      </c>
      <c r="AQ17" s="119">
        <f>IF(I17=0,0,IF(O17=0,"нет в заказе",IF(I17=0,0,VLOOKUP($AQ$1,позиции_3,2,FALSE))))</f>
        <v>0</v>
      </c>
      <c r="AR17" s="119">
        <f>IF(I17=0,0,IF(O17=0,"нет в заказе",IF(I17=0,0,VLOOKUP($AQ$1,позиции_3,3,FALSE))))</f>
        <v>0</v>
      </c>
      <c r="AS17" s="119">
        <f>IF(I17=0,0,IF(P17=0,"нет в заказе",IF(I17=0,0,VLOOKUP($AS$1,позиции_3,2,FALSE))))</f>
        <v>0</v>
      </c>
      <c r="AT17" s="119">
        <f>IF(I17=0,0,IF(P17=0,"нет в заказе",IF(I17=0,0,VLOOKUP($AS$1,позиции_3,3,FALSE))))</f>
        <v>0</v>
      </c>
      <c r="AU17" s="119">
        <f>IF(I17=0,0,IF(Q17=0,"нет в заказе",IF(I17=0,0,VLOOKUP($AU$1,позиции_3,2,FALSE))))</f>
        <v>0</v>
      </c>
      <c r="AV17" s="119">
        <f>IF(I17=0,0,IF(Q17=0,"нет в заказе",IF(I17=0,0,VLOOKUP($AU$1,позиции_3,3,FALSE))))</f>
        <v>0</v>
      </c>
      <c r="AW17" s="119">
        <f>IF(I17=0,0,IF(R17=0,"нет в заказе",IF(I17=0,0,VLOOKUP($AW$1,позиции_3,2,FALSE))))</f>
        <v>0</v>
      </c>
      <c r="AX17" s="119">
        <f>IF(I17=0,0,IF(R17=0,"нет в заказе",IF(I17=0,0,VLOOKUP($AW$1,позиции_3,3,FALSE))))</f>
        <v>0</v>
      </c>
      <c r="AY17" s="119">
        <f>IF(I17=0,0,IF(S17=0,"нет в заказе",IF(I17=0,0,VLOOKUP($AY$1,позиции_3,2,FALSE))))</f>
        <v>0</v>
      </c>
      <c r="AZ17" s="119">
        <f>IF(I17=0,0,IF(S17=0,"нет в заказе",IF(I17=0,0,VLOOKUP($AY$1,позиции_3,3,FALSE))))</f>
        <v>0</v>
      </c>
      <c r="BA17" s="119">
        <f>IF(I17=0,0,IF(T17=0,"нет в заказе",IF(I17=0,0,VLOOKUP($BA$1,позиции_3,2,FALSE))))</f>
        <v>0</v>
      </c>
      <c r="BB17" s="119">
        <f>IF(I17=0,0,IF(T17=0,"нет в заказе",IF(I17=0,0,VLOOKUP($BA$1,позиции_3,3,FALSE))))</f>
        <v>0</v>
      </c>
      <c r="BC17" s="119">
        <f>IF(I17=0,0,IF(U17=0,"нет в заказе",IF(I17=0,0,VLOOKUP($BC$1,позиции_3,2,FALSE))))</f>
        <v>0</v>
      </c>
      <c r="BD17" s="119">
        <f>IF(I17=0,0,IF(U17=0,"нет в заказе",IF(I17=0,0,VLOOKUP($BC$1,позиции_3,3,FALSE))))</f>
        <v>0</v>
      </c>
      <c r="BE17" s="119">
        <f>IF(I17=0,0,IF(V17=0,"нет в заказе",IF(I17=0,0,VLOOKUP($BE$1,позиции_3,2,FALSE))))</f>
        <v>0</v>
      </c>
      <c r="BF17" s="119">
        <f>IF(I17=0,0,IF(V17=0,"нет в заказе",IF(I17=0,0,VLOOKUP($BE$1,позиции_3,3,FALSE))))</f>
        <v>0</v>
      </c>
      <c r="BG17" s="119">
        <f>IF(I17=0,0,IF(W17=0,"нет в заказе",IF(I17=0,0,VLOOKUP($BG$1,позиции_3,2,FALSE))))</f>
        <v>0</v>
      </c>
      <c r="BH17" s="119">
        <f>IF(I17=0,0,IF(W17=0,"нет в заказе",IF(I17=0,0,VLOOKUP($BG$1,позиции_3,3,FALSE))))</f>
        <v>0</v>
      </c>
      <c r="BI17" s="119"/>
      <c r="BJ17" s="123"/>
      <c r="BK17" s="124"/>
      <c r="BL17" s="124"/>
      <c r="BM17" s="125"/>
      <c r="BN17" s="151"/>
      <c r="BO17" s="137"/>
      <c r="BP17" s="151"/>
      <c r="BQ17" s="137"/>
      <c r="BR17" s="151"/>
      <c r="BS17" s="137"/>
      <c r="BT17" s="151"/>
      <c r="BU17" s="151"/>
      <c r="BV17" s="151"/>
      <c r="BW17" s="137"/>
      <c r="BX17" s="151"/>
      <c r="BY17" s="137"/>
      <c r="BZ17" s="151"/>
      <c r="CA17" s="137"/>
      <c r="CB17" s="143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</row>
    <row r="18" spans="1:16353" s="61" customFormat="1" ht="34.9" customHeight="1">
      <c r="A18" s="62">
        <f t="shared" si="5"/>
        <v>16</v>
      </c>
      <c r="C18" s="62"/>
      <c r="D18" s="38">
        <f t="shared" si="0"/>
        <v>16</v>
      </c>
      <c r="E18" s="71">
        <f t="shared" ref="E18" si="17">IF(I18=0,0,CONCATENATE(идентификатор_4,D18))</f>
        <v>0</v>
      </c>
      <c r="F18" s="153" t="s">
        <v>143</v>
      </c>
      <c r="G18" s="72"/>
      <c r="H18" s="73"/>
      <c r="I18" s="32"/>
      <c r="J18" s="32"/>
      <c r="K18" s="32"/>
      <c r="L18" s="32"/>
      <c r="M18" s="33"/>
      <c r="N18" s="32"/>
      <c r="O18" s="33"/>
      <c r="P18" s="34" t="str">
        <f>IF(Вводная!C81=0,0,"ФЛ")</f>
        <v>ФЛ</v>
      </c>
      <c r="Q18" s="33"/>
      <c r="R18" s="32" t="str">
        <f>IF(Вводная!C79=0,0,"ПП")</f>
        <v>ПП</v>
      </c>
      <c r="S18" s="33" t="str">
        <f>IF(Вводная!C78=0,0,"Сб")</f>
        <v>Сб</v>
      </c>
      <c r="T18" s="32"/>
      <c r="U18" s="33" t="str">
        <f>IF(Вводная!C76=0,0,"Мт")</f>
        <v>Мт</v>
      </c>
      <c r="V18" s="32" t="str">
        <f>IF(Вводная!C75=0,0,"А")</f>
        <v>А</v>
      </c>
      <c r="W18" s="32" t="str">
        <f>IF(Вводная!C74=0,0,"Фт")</f>
        <v>Фт</v>
      </c>
      <c r="X18" s="32">
        <f>IF(I18=0,0,VLOOKUP($X$1,участники_4,2,FALSE))</f>
        <v>0</v>
      </c>
      <c r="Y18" s="32">
        <f>IF(I18=0,0,VLOOKUP($Y$1,участники_4,2,FALSE))</f>
        <v>0</v>
      </c>
      <c r="Z18" s="32">
        <f>IF(I18=0,0,VLOOKUP($Z$1,участники_4,2,FALSE))</f>
        <v>0</v>
      </c>
      <c r="AA18" s="32">
        <f>IF(I18=0,0,VLOOKUP($AA$1,участники_4,2,FALSE))</f>
        <v>0</v>
      </c>
      <c r="AB18" s="32">
        <v>700</v>
      </c>
      <c r="AC18" s="32" t="s">
        <v>30</v>
      </c>
      <c r="AD18" s="32">
        <v>200</v>
      </c>
      <c r="AE18" s="156" t="s">
        <v>100</v>
      </c>
      <c r="AF18" s="33">
        <f>IF(I18=0,0,срок_4)</f>
        <v>0</v>
      </c>
      <c r="AG18" s="33">
        <f>IF(I18=0,0,IF(J18=0,"нет в заказе",IF(I18=0,0,VLOOKUP($AG$1,позиции_4,2,FALSE))))</f>
        <v>0</v>
      </c>
      <c r="AH18" s="33">
        <f>IF(I18=0,0,IF(J18=0,"нет в заказе",IF(I18=0,0,VLOOKUP($AG$1,позиции_4,3,FALSE))))</f>
        <v>0</v>
      </c>
      <c r="AI18" s="33">
        <f>IF(I18=0,0,IF(K18=0,"нет в заказе",IF(I18=0,0,VLOOKUP($AI$1,позиции_4,2,FALSE))))</f>
        <v>0</v>
      </c>
      <c r="AJ18" s="33">
        <f>IF(I18=0,0,IF(K18=0,"нет в заказе",IF(I18=0,0,VLOOKUP($AI$1,позиции_4,3,FALSE))))</f>
        <v>0</v>
      </c>
      <c r="AK18" s="33">
        <f>IF(I18=0,0,IF(L18=0,"нет в заказе",IF(I18=0,0,VLOOKUP($AK$1,позиции_4,2,FALSE))))</f>
        <v>0</v>
      </c>
      <c r="AL18" s="33">
        <f>IF(I18=0,0,IF(L18=0,"нет в заказе",IF(I18=0,0,VLOOKUP($AK$1,позиции_4,3,FALSE))))</f>
        <v>0</v>
      </c>
      <c r="AM18" s="33">
        <f>IF(I18=0,0,IF(M18=0,"нет в заказе",IF(I18=0,0,VLOOKUP($AM$1,позиции_4,2,FALSE))))</f>
        <v>0</v>
      </c>
      <c r="AN18" s="33">
        <f>IF(I18=0,0,IF(M18=0,"нет в заказе",IF(I18=0,0,VLOOKUP($AM$1,позиции_4,3,FALSE))))</f>
        <v>0</v>
      </c>
      <c r="AO18" s="33">
        <f>IF(I18=0,0,IF(N18=0,"нет в заказе",IF(I18=0,0,VLOOKUP($AO$1,позиции_4,2,FALSE))))</f>
        <v>0</v>
      </c>
      <c r="AP18" s="33">
        <f>IF(I18=0,0,IF(N18=0,"нет в заказе",IF(I18=0,0,VLOOKUP($AO$1,позиции_4,3,FALSE))))</f>
        <v>0</v>
      </c>
      <c r="AQ18" s="33">
        <f>IF(I18=0,0,IF(O18=0,"нет в заказе",IF(I18=0,0,VLOOKUP($AQ$1,позиции_4,2,FALSE))))</f>
        <v>0</v>
      </c>
      <c r="AR18" s="33">
        <f>IF(I18=0,0,IF(O18=0,"нет в заказе",IF(I18=0,0,VLOOKUP($AQ$1,позиции_4,3,FALSE))))</f>
        <v>0</v>
      </c>
      <c r="AS18" s="33">
        <f>IF(I18=0,0,IF(P18=0,"нет в заказе",IF(I18=0,0,VLOOKUP($AS$1,позиции_4,2,FALSE))))</f>
        <v>0</v>
      </c>
      <c r="AT18" s="33">
        <f>IF(I18=0,0,IF(P18=0,"нет в заказе",IF(I18=0,0,VLOOKUP($AS$1,позиции_4,3,FALSE))))</f>
        <v>0</v>
      </c>
      <c r="AU18" s="33">
        <f>IF(I18=0,0,IF(Q18=0,"нет в заказе",IF(I18=0,0,VLOOKUP($AU$1,позиции_4,2,FALSE))))</f>
        <v>0</v>
      </c>
      <c r="AV18" s="33">
        <f>IF(I18=0,0,IF(Q18=0,"нет в заказе",IF(I18=0,0,VLOOKUP($AU$1,позиции_4,3,FALSE))))</f>
        <v>0</v>
      </c>
      <c r="AW18" s="33">
        <f>IF(I18=0,0,IF(R18=0,"нет в заказе",IF(I18=0,0,VLOOKUP($AW$1,позиции_4,2,FALSE))))</f>
        <v>0</v>
      </c>
      <c r="AX18" s="33">
        <f>IF(I18=0,0,IF(R18=0,"нет в заказе",IF(I18=0,0,VLOOKUP($AW$1,позиции_4,3,FALSE))))</f>
        <v>0</v>
      </c>
      <c r="AY18" s="33">
        <f>IF(I18=0,0,IF(S18=0,"нет в заказе",IF(I18=0,0,VLOOKUP($AY$1,позиции_4,2,FALSE))))</f>
        <v>0</v>
      </c>
      <c r="AZ18" s="33">
        <f>IF(I18=0,0,IF(S18=0,"нет в заказе",IF(I18=0,0,VLOOKUP($AY$1,позиции_4,3,FALSE))))</f>
        <v>0</v>
      </c>
      <c r="BA18" s="33">
        <f>IF(I18=0,0,IF(T18=0,"нет в заказе",IF(I18=0,0,VLOOKUP($BA$1,позиции_4,2,FALSE))))</f>
        <v>0</v>
      </c>
      <c r="BB18" s="33">
        <f>IF(I18=0,0,IF(T18=0,"нет в заказе",IF(I18=0,0,VLOOKUP($BA$1,позиции_4,3,FALSE))))</f>
        <v>0</v>
      </c>
      <c r="BC18" s="33">
        <f>IF(I18=0,0,IF(U18=0,"нет в заказе",IF(I18=0,0,VLOOKUP($BC$1,позиции_4,2,FALSE))))</f>
        <v>0</v>
      </c>
      <c r="BD18" s="33">
        <f>IF(I18=0,0,IF(U18=0,"нет в заказе",IF(I18=0,0,VLOOKUP($BC$1,позиции_4,3,FALSE))))</f>
        <v>0</v>
      </c>
      <c r="BE18" s="33">
        <f>IF(I18=0,0,IF(V18=0,"нет в заказе",IF(I18=0,0,VLOOKUP($BE$1,позиции_4,2,FALSE))))</f>
        <v>0</v>
      </c>
      <c r="BF18" s="33">
        <f>IF(I18=0,0,IF(V18=0,"нет в заказе",IF(I18=0,0,VLOOKUP($BE$1,позиции_4,3,FALSE))))</f>
        <v>0</v>
      </c>
      <c r="BG18" s="33">
        <f>IF(I18=0,0,IF(W18=0,"нет в заказе",IF(I18=0,0,VLOOKUP($BG$1,позиции_4,2,FALSE))))</f>
        <v>0</v>
      </c>
      <c r="BH18" s="33">
        <f>IF(I18=0,0,IF(W18=0,"нет в заказе",IF(I18=0,0,VLOOKUP($BG$1,позиции_4,3,FALSE))))</f>
        <v>0</v>
      </c>
      <c r="BI18" s="33"/>
      <c r="BJ18" s="40"/>
      <c r="BK18" s="74"/>
      <c r="BL18" s="75"/>
      <c r="BM18" s="76"/>
      <c r="BN18" s="150"/>
      <c r="BO18" s="138"/>
      <c r="BP18" s="150"/>
      <c r="BQ18" s="138"/>
      <c r="BR18" s="150"/>
      <c r="BS18" s="138"/>
      <c r="BT18" s="150"/>
      <c r="BU18" s="150"/>
      <c r="BV18" s="150"/>
      <c r="BW18" s="138"/>
      <c r="BX18" s="150"/>
      <c r="BY18" s="138"/>
      <c r="BZ18" s="150"/>
      <c r="CA18" s="138"/>
      <c r="CB18" s="143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  <c r="WVM18" s="62"/>
      <c r="WVN18" s="62"/>
      <c r="WVO18" s="62"/>
      <c r="WVP18" s="62"/>
      <c r="WVQ18" s="62"/>
      <c r="WVR18" s="62"/>
      <c r="WVS18" s="62"/>
      <c r="WVT18" s="62"/>
      <c r="WVU18" s="62"/>
      <c r="WVV18" s="62"/>
      <c r="WVW18" s="62"/>
      <c r="WVX18" s="62"/>
      <c r="WVY18" s="62"/>
      <c r="WVZ18" s="62"/>
      <c r="WWA18" s="62"/>
      <c r="WWB18" s="62"/>
      <c r="WWC18" s="62"/>
      <c r="WWD18" s="62"/>
      <c r="WWE18" s="62"/>
      <c r="WWF18" s="62"/>
      <c r="WWG18" s="62"/>
      <c r="WWH18" s="62"/>
      <c r="WWI18" s="62"/>
      <c r="WWJ18" s="62"/>
      <c r="WWK18" s="62"/>
      <c r="WWL18" s="62"/>
      <c r="WWM18" s="62"/>
      <c r="WWN18" s="62"/>
      <c r="WWO18" s="62"/>
      <c r="WWP18" s="62"/>
      <c r="WWQ18" s="62"/>
      <c r="WWR18" s="62"/>
      <c r="WWS18" s="62"/>
      <c r="WWT18" s="62"/>
      <c r="WWU18" s="62"/>
      <c r="WWV18" s="62"/>
      <c r="WWW18" s="62"/>
      <c r="WWX18" s="62"/>
      <c r="WWY18" s="62"/>
      <c r="WWZ18" s="62"/>
      <c r="WXA18" s="62"/>
      <c r="WXB18" s="62"/>
      <c r="WXC18" s="62"/>
      <c r="WXD18" s="62"/>
      <c r="WXE18" s="62"/>
      <c r="WXF18" s="62"/>
      <c r="WXG18" s="62"/>
      <c r="WXH18" s="62"/>
      <c r="WXI18" s="62"/>
      <c r="WXJ18" s="62"/>
      <c r="WXK18" s="62"/>
      <c r="WXL18" s="62"/>
      <c r="WXM18" s="62"/>
      <c r="WXN18" s="62"/>
      <c r="WXO18" s="62"/>
      <c r="WXP18" s="62"/>
      <c r="WXQ18" s="62"/>
      <c r="WXR18" s="62"/>
      <c r="WXS18" s="62"/>
      <c r="WXT18" s="62"/>
      <c r="WXU18" s="62"/>
      <c r="WXV18" s="62"/>
      <c r="WXW18" s="62"/>
      <c r="WXX18" s="62"/>
      <c r="WXY18" s="62"/>
      <c r="WXZ18" s="62"/>
      <c r="WYA18" s="62"/>
      <c r="WYB18" s="62"/>
      <c r="WYC18" s="62"/>
      <c r="WYD18" s="62"/>
      <c r="WYE18" s="62"/>
      <c r="WYF18" s="62"/>
      <c r="WYG18" s="62"/>
      <c r="WYH18" s="62"/>
      <c r="WYI18" s="62"/>
      <c r="WYJ18" s="62"/>
      <c r="WYK18" s="62"/>
      <c r="WYL18" s="62"/>
      <c r="WYM18" s="62"/>
      <c r="WYN18" s="62"/>
      <c r="WYO18" s="62"/>
      <c r="WYP18" s="62"/>
      <c r="WYQ18" s="62"/>
      <c r="WYR18" s="62"/>
      <c r="WYS18" s="62"/>
      <c r="WYT18" s="62"/>
      <c r="WYU18" s="62"/>
      <c r="WYV18" s="62"/>
      <c r="WYW18" s="62"/>
      <c r="WYX18" s="62"/>
      <c r="WYY18" s="62"/>
      <c r="WYZ18" s="62"/>
      <c r="WZA18" s="62"/>
      <c r="WZB18" s="62"/>
      <c r="WZC18" s="62"/>
      <c r="WZD18" s="62"/>
      <c r="WZE18" s="62"/>
      <c r="WZF18" s="62"/>
      <c r="WZG18" s="62"/>
      <c r="WZH18" s="62"/>
      <c r="WZI18" s="62"/>
      <c r="WZJ18" s="62"/>
      <c r="WZK18" s="62"/>
      <c r="WZL18" s="62"/>
      <c r="WZM18" s="62"/>
      <c r="WZN18" s="62"/>
      <c r="WZO18" s="62"/>
      <c r="WZP18" s="62"/>
      <c r="WZQ18" s="62"/>
      <c r="WZR18" s="62"/>
      <c r="WZS18" s="62"/>
      <c r="WZT18" s="62"/>
      <c r="WZU18" s="62"/>
      <c r="WZV18" s="62"/>
      <c r="WZW18" s="62"/>
      <c r="WZX18" s="62"/>
      <c r="WZY18" s="62"/>
      <c r="WZZ18" s="62"/>
      <c r="XAA18" s="62"/>
      <c r="XAB18" s="62"/>
      <c r="XAC18" s="62"/>
      <c r="XAD18" s="62"/>
      <c r="XAE18" s="62"/>
      <c r="XAF18" s="62"/>
      <c r="XAG18" s="62"/>
      <c r="XAH18" s="62"/>
      <c r="XAI18" s="62"/>
      <c r="XAJ18" s="62"/>
      <c r="XAK18" s="62"/>
      <c r="XAL18" s="62"/>
      <c r="XAM18" s="62"/>
      <c r="XAN18" s="62"/>
      <c r="XAO18" s="62"/>
      <c r="XAP18" s="62"/>
      <c r="XAQ18" s="62"/>
      <c r="XAR18" s="62"/>
      <c r="XAS18" s="62"/>
      <c r="XAT18" s="62"/>
      <c r="XAU18" s="62"/>
      <c r="XAV18" s="62"/>
      <c r="XAW18" s="62"/>
      <c r="XAX18" s="62"/>
      <c r="XAY18" s="62"/>
      <c r="XAZ18" s="62"/>
      <c r="XBA18" s="62"/>
      <c r="XBB18" s="62"/>
      <c r="XBC18" s="62"/>
      <c r="XBD18" s="62"/>
      <c r="XBE18" s="62"/>
      <c r="XBF18" s="62"/>
      <c r="XBG18" s="62"/>
      <c r="XBH18" s="62"/>
      <c r="XBI18" s="62"/>
      <c r="XBJ18" s="62"/>
      <c r="XBK18" s="62"/>
      <c r="XBL18" s="62"/>
      <c r="XBM18" s="62"/>
      <c r="XBN18" s="62"/>
      <c r="XBO18" s="62"/>
      <c r="XBP18" s="62"/>
      <c r="XBQ18" s="62"/>
      <c r="XBR18" s="62"/>
      <c r="XBS18" s="62"/>
      <c r="XBT18" s="62"/>
      <c r="XBU18" s="62"/>
      <c r="XBV18" s="62"/>
      <c r="XBW18" s="62"/>
      <c r="XBX18" s="62"/>
      <c r="XBY18" s="62"/>
      <c r="XBZ18" s="62"/>
      <c r="XCA18" s="62"/>
      <c r="XCB18" s="62"/>
      <c r="XCC18" s="62"/>
      <c r="XCD18" s="62"/>
      <c r="XCE18" s="62"/>
      <c r="XCF18" s="62"/>
      <c r="XCG18" s="62"/>
      <c r="XCH18" s="62"/>
      <c r="XCI18" s="62"/>
      <c r="XCJ18" s="62"/>
      <c r="XCK18" s="62"/>
      <c r="XCL18" s="62"/>
      <c r="XCM18" s="62"/>
      <c r="XCN18" s="62"/>
      <c r="XCO18" s="62"/>
      <c r="XCP18" s="62"/>
      <c r="XCQ18" s="62"/>
      <c r="XCR18" s="62"/>
      <c r="XCS18" s="62"/>
      <c r="XCT18" s="62"/>
      <c r="XCU18" s="62"/>
      <c r="XCV18" s="62"/>
      <c r="XCW18" s="62"/>
      <c r="XCX18" s="62"/>
      <c r="XCY18" s="62"/>
      <c r="XCZ18" s="62"/>
      <c r="XDA18" s="62"/>
      <c r="XDB18" s="62"/>
      <c r="XDC18" s="62"/>
      <c r="XDD18" s="62"/>
      <c r="XDE18" s="62"/>
      <c r="XDF18" s="62"/>
      <c r="XDG18" s="62"/>
      <c r="XDH18" s="62"/>
      <c r="XDI18" s="62"/>
      <c r="XDJ18" s="62"/>
      <c r="XDK18" s="62"/>
      <c r="XDL18" s="62"/>
      <c r="XDM18" s="62"/>
      <c r="XDN18" s="62"/>
      <c r="XDO18" s="62"/>
      <c r="XDP18" s="62"/>
      <c r="XDQ18" s="62"/>
      <c r="XDR18" s="62"/>
      <c r="XDS18" s="62"/>
      <c r="XDT18" s="62"/>
      <c r="XDU18" s="62"/>
      <c r="XDV18" s="62"/>
      <c r="XDW18" s="62"/>
      <c r="XDX18" s="62"/>
      <c r="XDY18" s="62"/>
    </row>
    <row r="19" spans="1:16353" s="61" customFormat="1" ht="34.9" customHeight="1">
      <c r="A19" s="62">
        <f t="shared" si="5"/>
        <v>17</v>
      </c>
      <c r="C19" s="62"/>
      <c r="D19" s="38">
        <f t="shared" si="0"/>
        <v>17</v>
      </c>
      <c r="E19" s="71">
        <f t="shared" ref="E19" si="18">IF(I19=0,0,CONCATENATE(идентификатор_4,D19))</f>
        <v>0</v>
      </c>
      <c r="F19" s="153" t="s">
        <v>144</v>
      </c>
      <c r="G19" s="72"/>
      <c r="H19" s="73"/>
      <c r="I19" s="32"/>
      <c r="J19" s="32"/>
      <c r="K19" s="32"/>
      <c r="L19" s="32"/>
      <c r="M19" s="33"/>
      <c r="N19" s="32"/>
      <c r="O19" s="33"/>
      <c r="P19" s="34" t="str">
        <f>IF(Вводная!C81=0,0,"ФЛ")</f>
        <v>ФЛ</v>
      </c>
      <c r="Q19" s="33"/>
      <c r="R19" s="32" t="str">
        <f>IF(Вводная!C79=0,0,"ПП")</f>
        <v>ПП</v>
      </c>
      <c r="S19" s="33" t="str">
        <f>IF(Вводная!C78=0,0,"Сб")</f>
        <v>Сб</v>
      </c>
      <c r="T19" s="32"/>
      <c r="U19" s="33" t="str">
        <f>IF(Вводная!C76=0,0,"Мт")</f>
        <v>Мт</v>
      </c>
      <c r="V19" s="32" t="str">
        <f>IF(Вводная!C75=0,0,"А")</f>
        <v>А</v>
      </c>
      <c r="W19" s="32" t="str">
        <f>IF(Вводная!C74=0,0,"Фт")</f>
        <v>Фт</v>
      </c>
      <c r="X19" s="32">
        <f>IF(I19=0,0,VLOOKUP($X$1,участники_4,2,FALSE))</f>
        <v>0</v>
      </c>
      <c r="Y19" s="32">
        <f>IF(I19=0,0,VLOOKUP($Y$1,участники_4,2,FALSE))</f>
        <v>0</v>
      </c>
      <c r="Z19" s="32">
        <f>IF(I19=0,0,VLOOKUP($Z$1,участники_4,2,FALSE))</f>
        <v>0</v>
      </c>
      <c r="AA19" s="32">
        <f>IF(I19=0,0,VLOOKUP($AA$1,участники_4,2,FALSE))</f>
        <v>0</v>
      </c>
      <c r="AB19" s="32"/>
      <c r="AC19" s="32" t="s">
        <v>30</v>
      </c>
      <c r="AD19" s="32"/>
      <c r="AE19" s="156" t="s">
        <v>106</v>
      </c>
      <c r="AF19" s="33">
        <f>IF(I19=0,0,срок_4)</f>
        <v>0</v>
      </c>
      <c r="AG19" s="33">
        <f>IF(I19=0,0,IF(J19=0,"нет в заказе",IF(I19=0,0,VLOOKUP($AG$1,позиции_4,2,FALSE))))</f>
        <v>0</v>
      </c>
      <c r="AH19" s="33">
        <f>IF(I19=0,0,IF(J19=0,"нет в заказе",IF(I19=0,0,VLOOKUP($AG$1,позиции_4,3,FALSE))))</f>
        <v>0</v>
      </c>
      <c r="AI19" s="33">
        <f>IF(I19=0,0,IF(K19=0,"нет в заказе",IF(I19=0,0,VLOOKUP($AI$1,позиции_4,2,FALSE))))</f>
        <v>0</v>
      </c>
      <c r="AJ19" s="33">
        <f>IF(I19=0,0,IF(K19=0,"нет в заказе",IF(I19=0,0,VLOOKUP($AI$1,позиции_4,3,FALSE))))</f>
        <v>0</v>
      </c>
      <c r="AK19" s="33">
        <f>IF(I19=0,0,IF(L19=0,"нет в заказе",IF(I19=0,0,VLOOKUP($AK$1,позиции_4,2,FALSE))))</f>
        <v>0</v>
      </c>
      <c r="AL19" s="33">
        <f>IF(I19=0,0,IF(L19=0,"нет в заказе",IF(I19=0,0,VLOOKUP($AK$1,позиции_4,3,FALSE))))</f>
        <v>0</v>
      </c>
      <c r="AM19" s="33">
        <f>IF(I19=0,0,IF(M19=0,"нет в заказе",IF(I19=0,0,VLOOKUP($AM$1,позиции_4,2,FALSE))))</f>
        <v>0</v>
      </c>
      <c r="AN19" s="33">
        <f>IF(I19=0,0,IF(M19=0,"нет в заказе",IF(I19=0,0,VLOOKUP($AM$1,позиции_4,3,FALSE))))</f>
        <v>0</v>
      </c>
      <c r="AO19" s="33">
        <f>IF(I19=0,0,IF(N19=0,"нет в заказе",IF(I19=0,0,VLOOKUP($AO$1,позиции_4,2,FALSE))))</f>
        <v>0</v>
      </c>
      <c r="AP19" s="33">
        <f>IF(I19=0,0,IF(N19=0,"нет в заказе",IF(I19=0,0,VLOOKUP($AO$1,позиции_4,3,FALSE))))</f>
        <v>0</v>
      </c>
      <c r="AQ19" s="33">
        <f>IF(I19=0,0,IF(O19=0,"нет в заказе",IF(I19=0,0,VLOOKUP($AQ$1,позиции_4,2,FALSE))))</f>
        <v>0</v>
      </c>
      <c r="AR19" s="33">
        <f>IF(I19=0,0,IF(O19=0,"нет в заказе",IF(I19=0,0,VLOOKUP($AQ$1,позиции_4,3,FALSE))))</f>
        <v>0</v>
      </c>
      <c r="AS19" s="33">
        <f>IF(I19=0,0,IF(P19=0,"нет в заказе",IF(I19=0,0,VLOOKUP($AS$1,позиции_4,2,FALSE))))</f>
        <v>0</v>
      </c>
      <c r="AT19" s="33">
        <f>IF(I19=0,0,IF(P19=0,"нет в заказе",IF(I19=0,0,VLOOKUP($AS$1,позиции_4,3,FALSE))))</f>
        <v>0</v>
      </c>
      <c r="AU19" s="33">
        <f>IF(I19=0,0,IF(Q19=0,"нет в заказе",IF(I19=0,0,VLOOKUP($AU$1,позиции_4,2,FALSE))))</f>
        <v>0</v>
      </c>
      <c r="AV19" s="33">
        <f>IF(I19=0,0,IF(Q19=0,"нет в заказе",IF(I19=0,0,VLOOKUP($AU$1,позиции_4,3,FALSE))))</f>
        <v>0</v>
      </c>
      <c r="AW19" s="33">
        <f>IF(I19=0,0,IF(R19=0,"нет в заказе",IF(I19=0,0,VLOOKUP($AW$1,позиции_4,2,FALSE))))</f>
        <v>0</v>
      </c>
      <c r="AX19" s="33">
        <f>IF(I19=0,0,IF(R19=0,"нет в заказе",IF(I19=0,0,VLOOKUP($AW$1,позиции_4,3,FALSE))))</f>
        <v>0</v>
      </c>
      <c r="AY19" s="33">
        <f>IF(I19=0,0,IF(S19=0,"нет в заказе",IF(I19=0,0,VLOOKUP($AY$1,позиции_4,2,FALSE))))</f>
        <v>0</v>
      </c>
      <c r="AZ19" s="33">
        <f>IF(I19=0,0,IF(S19=0,"нет в заказе",IF(I19=0,0,VLOOKUP($AY$1,позиции_4,3,FALSE))))</f>
        <v>0</v>
      </c>
      <c r="BA19" s="33">
        <f>IF(I19=0,0,IF(T19=0,"нет в заказе",IF(I19=0,0,VLOOKUP($BA$1,позиции_4,2,FALSE))))</f>
        <v>0</v>
      </c>
      <c r="BB19" s="33">
        <f>IF(I19=0,0,IF(T19=0,"нет в заказе",IF(I19=0,0,VLOOKUP($BA$1,позиции_4,3,FALSE))))</f>
        <v>0</v>
      </c>
      <c r="BC19" s="33">
        <f>IF(I19=0,0,IF(U19=0,"нет в заказе",IF(I19=0,0,VLOOKUP($BC$1,позиции_4,2,FALSE))))</f>
        <v>0</v>
      </c>
      <c r="BD19" s="33">
        <f>IF(I19=0,0,IF(U19=0,"нет в заказе",IF(I19=0,0,VLOOKUP($BC$1,позиции_4,3,FALSE))))</f>
        <v>0</v>
      </c>
      <c r="BE19" s="33">
        <f>IF(I19=0,0,IF(V19=0,"нет в заказе",IF(I19=0,0,VLOOKUP($BE$1,позиции_4,2,FALSE))))</f>
        <v>0</v>
      </c>
      <c r="BF19" s="33">
        <f>IF(I19=0,0,IF(V19=0,"нет в заказе",IF(I19=0,0,VLOOKUP($BE$1,позиции_4,3,FALSE))))</f>
        <v>0</v>
      </c>
      <c r="BG19" s="33">
        <f>IF(I19=0,0,IF(W19=0,"нет в заказе",IF(I19=0,0,VLOOKUP($BG$1,позиции_4,2,FALSE))))</f>
        <v>0</v>
      </c>
      <c r="BH19" s="33">
        <f>IF(I19=0,0,IF(W19=0,"нет в заказе",IF(I19=0,0,VLOOKUP($BG$1,позиции_4,3,FALSE))))</f>
        <v>0</v>
      </c>
      <c r="BI19" s="33"/>
      <c r="BJ19" s="40"/>
      <c r="BK19" s="74"/>
      <c r="BL19" s="75"/>
      <c r="BM19" s="76"/>
      <c r="BN19" s="150"/>
      <c r="BO19" s="138"/>
      <c r="BP19" s="150"/>
      <c r="BQ19" s="138"/>
      <c r="BR19" s="150"/>
      <c r="BS19" s="138"/>
      <c r="BT19" s="150"/>
      <c r="BU19" s="150"/>
      <c r="BV19" s="150"/>
      <c r="BW19" s="138"/>
      <c r="BX19" s="150"/>
      <c r="BY19" s="138"/>
      <c r="BZ19" s="150"/>
      <c r="CA19" s="138"/>
      <c r="CB19" s="142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</row>
    <row r="20" spans="1:16353" s="61" customFormat="1" ht="34.9" customHeight="1">
      <c r="A20" s="62">
        <f t="shared" si="5"/>
        <v>18</v>
      </c>
      <c r="C20" s="62"/>
      <c r="D20" s="38">
        <f t="shared" si="0"/>
        <v>18</v>
      </c>
      <c r="E20" s="71">
        <f t="shared" ref="E20" si="19">IF(I20=0,0,CONCATENATE(идентификатор_4,D20))</f>
        <v>0</v>
      </c>
      <c r="F20" s="153" t="s">
        <v>112</v>
      </c>
      <c r="G20" s="39"/>
      <c r="H20" s="42"/>
      <c r="I20" s="32"/>
      <c r="J20" s="32"/>
      <c r="K20" s="32"/>
      <c r="L20" s="32"/>
      <c r="M20" s="33"/>
      <c r="N20" s="32"/>
      <c r="O20" s="33"/>
      <c r="P20" s="34"/>
      <c r="Q20" s="33"/>
      <c r="R20" s="32" t="str">
        <f>IF(Вводная!C82=0,0,"ПП")</f>
        <v>ПП</v>
      </c>
      <c r="S20" s="33" t="str">
        <f>IF(Вводная!C81=0,0,"Сб")</f>
        <v>Сб</v>
      </c>
      <c r="T20" s="32"/>
      <c r="U20" s="33" t="str">
        <f>IF(Вводная!C79=0,0,"Мт")</f>
        <v>Мт</v>
      </c>
      <c r="V20" s="32" t="str">
        <f>IF(Вводная!C78=0,0,"А")</f>
        <v>А</v>
      </c>
      <c r="W20" s="32" t="str">
        <f>IF(Вводная!C77=0,0,"Фт")</f>
        <v>Фт</v>
      </c>
      <c r="X20" s="32">
        <f>IF(I20=0,0,VLOOKUP($X$1,участники_4,2,FALSE))</f>
        <v>0</v>
      </c>
      <c r="Y20" s="32">
        <f>IF(I20=0,0,VLOOKUP($Y$1,участники_4,2,FALSE))</f>
        <v>0</v>
      </c>
      <c r="Z20" s="32">
        <f>IF(I20=0,0,VLOOKUP($Z$1,участники_4,2,FALSE))</f>
        <v>0</v>
      </c>
      <c r="AA20" s="32">
        <f>IF(I20=0,0,VLOOKUP($AA$1,участники_4,2,FALSE))</f>
        <v>0</v>
      </c>
      <c r="AB20" s="32"/>
      <c r="AC20" s="32" t="s">
        <v>30</v>
      </c>
      <c r="AD20" s="40"/>
      <c r="AE20" s="40" t="s">
        <v>100</v>
      </c>
      <c r="AF20" s="66">
        <f>IF(I20=0,0,срок_4)</f>
        <v>0</v>
      </c>
      <c r="AG20" s="66">
        <f>IF(I20=0,0,IF(J20=0,"нет в заказе",IF(I20=0,0,VLOOKUP($AG$1,позиции_4,2,FALSE))))</f>
        <v>0</v>
      </c>
      <c r="AH20" s="66">
        <f>IF(I20=0,0,IF(J20=0,"нет в заказе",IF(I20=0,0,VLOOKUP($AG$1,позиции_4,3,FALSE))))</f>
        <v>0</v>
      </c>
      <c r="AI20" s="66">
        <f>IF(I20=0,0,IF(K20=0,"нет в заказе",IF(I20=0,0,VLOOKUP($AI$1,позиции_4,2,FALSE))))</f>
        <v>0</v>
      </c>
      <c r="AJ20" s="66">
        <f>IF(I20=0,0,IF(K20=0,"нет в заказе",IF(I20=0,0,VLOOKUP($AI$1,позиции_4,3,FALSE))))</f>
        <v>0</v>
      </c>
      <c r="AK20" s="66">
        <f>IF(I20=0,0,IF(L20=0,"нет в заказе",IF(I20=0,0,VLOOKUP($AK$1,позиции_4,2,FALSE))))</f>
        <v>0</v>
      </c>
      <c r="AL20" s="66">
        <f>IF(I20=0,0,IF(L20=0,"нет в заказе",IF(I20=0,0,VLOOKUP($AK$1,позиции_4,3,FALSE))))</f>
        <v>0</v>
      </c>
      <c r="AM20" s="66">
        <f>IF(I20=0,0,IF(M20=0,"нет в заказе",IF(I20=0,0,VLOOKUP($AM$1,позиции_4,2,FALSE))))</f>
        <v>0</v>
      </c>
      <c r="AN20" s="66">
        <f>IF(I20=0,0,IF(M20=0,"нет в заказе",IF(I20=0,0,VLOOKUP($AM$1,позиции_4,3,FALSE))))</f>
        <v>0</v>
      </c>
      <c r="AO20" s="66">
        <f>IF(I20=0,0,IF(N20=0,"нет в заказе",IF(I20=0,0,VLOOKUP($AO$1,позиции_4,2,FALSE))))</f>
        <v>0</v>
      </c>
      <c r="AP20" s="66">
        <f>IF(I20=0,0,IF(N20=0,"нет в заказе",IF(I20=0,0,VLOOKUP($AO$1,позиции_4,3,FALSE))))</f>
        <v>0</v>
      </c>
      <c r="AQ20" s="66">
        <f>IF(I20=0,0,IF(O20=0,"нет в заказе",IF(I20=0,0,VLOOKUP($AQ$1,позиции_4,2,FALSE))))</f>
        <v>0</v>
      </c>
      <c r="AR20" s="66">
        <f>IF(I20=0,0,IF(O20=0,"нет в заказе",IF(I20=0,0,VLOOKUP($AQ$1,позиции_4,3,FALSE))))</f>
        <v>0</v>
      </c>
      <c r="AS20" s="66">
        <f>IF(I20=0,0,IF(P20=0,"нет в заказе",IF(I20=0,0,VLOOKUP($AS$1,позиции_4,2,FALSE))))</f>
        <v>0</v>
      </c>
      <c r="AT20" s="66">
        <f>IF(I20=0,0,IF(P20=0,"нет в заказе",IF(I20=0,0,VLOOKUP($AS$1,позиции_4,3,FALSE))))</f>
        <v>0</v>
      </c>
      <c r="AU20" s="66">
        <f>IF(I20=0,0,IF(Q20=0,"нет в заказе",IF(I20=0,0,VLOOKUP($AU$1,позиции_4,2,FALSE))))</f>
        <v>0</v>
      </c>
      <c r="AV20" s="66">
        <f>IF(I20=0,0,IF(Q20=0,"нет в заказе",IF(I20=0,0,VLOOKUP($AU$1,позиции_4,3,FALSE))))</f>
        <v>0</v>
      </c>
      <c r="AW20" s="66">
        <f>IF(I20=0,0,IF(R20=0,"нет в заказе",IF(I20=0,0,VLOOKUP($AW$1,позиции_4,2,FALSE))))</f>
        <v>0</v>
      </c>
      <c r="AX20" s="66">
        <f>IF(I20=0,0,IF(R20=0,"нет в заказе",IF(I20=0,0,VLOOKUP($AW$1,позиции_4,3,FALSE))))</f>
        <v>0</v>
      </c>
      <c r="AY20" s="66">
        <f>IF(I20=0,0,IF(S20=0,"нет в заказе",IF(I20=0,0,VLOOKUP($AY$1,позиции_4,2,FALSE))))</f>
        <v>0</v>
      </c>
      <c r="AZ20" s="66">
        <f>IF(I20=0,0,IF(S20=0,"нет в заказе",IF(I20=0,0,VLOOKUP($AY$1,позиции_4,3,FALSE))))</f>
        <v>0</v>
      </c>
      <c r="BA20" s="66">
        <f>IF(I20=0,0,IF(T20=0,"нет в заказе",IF(I20=0,0,VLOOKUP($BA$1,позиции_4,2,FALSE))))</f>
        <v>0</v>
      </c>
      <c r="BB20" s="66">
        <f>IF(I20=0,0,IF(T20=0,"нет в заказе",IF(I20=0,0,VLOOKUP($BA$1,позиции_4,3,FALSE))))</f>
        <v>0</v>
      </c>
      <c r="BC20" s="66">
        <f>IF(I20=0,0,IF(U20=0,"нет в заказе",IF(I20=0,0,VLOOKUP($BC$1,позиции_4,2,FALSE))))</f>
        <v>0</v>
      </c>
      <c r="BD20" s="66">
        <f>IF(I20=0,0,IF(U20=0,"нет в заказе",IF(I20=0,0,VLOOKUP($BC$1,позиции_4,3,FALSE))))</f>
        <v>0</v>
      </c>
      <c r="BE20" s="66">
        <f>IF(I20=0,0,IF(V20=0,"нет в заказе",IF(I20=0,0,VLOOKUP($BE$1,позиции_4,2,FALSE))))</f>
        <v>0</v>
      </c>
      <c r="BF20" s="66">
        <f>IF(I20=0,0,IF(V20=0,"нет в заказе",IF(I20=0,0,VLOOKUP($BE$1,позиции_4,3,FALSE))))</f>
        <v>0</v>
      </c>
      <c r="BG20" s="66">
        <f>IF(I20=0,0,IF(W20=0,"нет в заказе",IF(I20=0,0,VLOOKUP($BG$1,позиции_4,2,FALSE))))</f>
        <v>0</v>
      </c>
      <c r="BH20" s="66">
        <f>IF(I20=0,0,IF(W20=0,"нет в заказе",IF(I20=0,0,VLOOKUP($BG$1,позиции_4,3,FALSE))))</f>
        <v>0</v>
      </c>
      <c r="BI20" s="66"/>
      <c r="BJ20" s="63"/>
      <c r="BK20" s="64"/>
      <c r="BL20" s="64"/>
      <c r="BM20" s="65"/>
      <c r="BN20" s="149"/>
      <c r="BO20" s="139"/>
      <c r="BP20" s="149"/>
      <c r="BQ20" s="139"/>
      <c r="BR20" s="149"/>
      <c r="BS20" s="139"/>
      <c r="BT20" s="149"/>
      <c r="BU20" s="149"/>
      <c r="BV20" s="149"/>
      <c r="BW20" s="139"/>
      <c r="BX20" s="149"/>
      <c r="BY20" s="139"/>
      <c r="BZ20" s="149"/>
      <c r="CA20" s="139"/>
      <c r="CB20" s="143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  <c r="WVM20" s="62"/>
      <c r="WVN20" s="62"/>
      <c r="WVO20" s="62"/>
      <c r="WVP20" s="62"/>
      <c r="WVQ20" s="62"/>
      <c r="WVR20" s="62"/>
      <c r="WVS20" s="62"/>
      <c r="WVT20" s="62"/>
      <c r="WVU20" s="62"/>
      <c r="WVV20" s="62"/>
      <c r="WVW20" s="62"/>
      <c r="WVX20" s="62"/>
      <c r="WVY20" s="62"/>
      <c r="WVZ20" s="62"/>
      <c r="WWA20" s="62"/>
      <c r="WWB20" s="62"/>
      <c r="WWC20" s="62"/>
      <c r="WWD20" s="62"/>
      <c r="WWE20" s="62"/>
      <c r="WWF20" s="62"/>
      <c r="WWG20" s="62"/>
      <c r="WWH20" s="62"/>
      <c r="WWI20" s="62"/>
      <c r="WWJ20" s="62"/>
      <c r="WWK20" s="62"/>
      <c r="WWL20" s="62"/>
      <c r="WWM20" s="62"/>
      <c r="WWN20" s="62"/>
      <c r="WWO20" s="62"/>
      <c r="WWP20" s="62"/>
      <c r="WWQ20" s="62"/>
      <c r="WWR20" s="62"/>
      <c r="WWS20" s="62"/>
      <c r="WWT20" s="62"/>
      <c r="WWU20" s="62"/>
      <c r="WWV20" s="62"/>
      <c r="WWW20" s="62"/>
      <c r="WWX20" s="62"/>
      <c r="WWY20" s="62"/>
      <c r="WWZ20" s="62"/>
      <c r="WXA20" s="62"/>
      <c r="WXB20" s="62"/>
      <c r="WXC20" s="62"/>
      <c r="WXD20" s="62"/>
      <c r="WXE20" s="62"/>
      <c r="WXF20" s="62"/>
      <c r="WXG20" s="62"/>
      <c r="WXH20" s="62"/>
      <c r="WXI20" s="62"/>
      <c r="WXJ20" s="62"/>
      <c r="WXK20" s="62"/>
      <c r="WXL20" s="62"/>
      <c r="WXM20" s="62"/>
      <c r="WXN20" s="62"/>
      <c r="WXO20" s="62"/>
      <c r="WXP20" s="62"/>
      <c r="WXQ20" s="62"/>
      <c r="WXR20" s="62"/>
      <c r="WXS20" s="62"/>
      <c r="WXT20" s="62"/>
      <c r="WXU20" s="62"/>
      <c r="WXV20" s="62"/>
      <c r="WXW20" s="62"/>
      <c r="WXX20" s="62"/>
      <c r="WXY20" s="62"/>
      <c r="WXZ20" s="62"/>
      <c r="WYA20" s="62"/>
      <c r="WYB20" s="62"/>
      <c r="WYC20" s="62"/>
      <c r="WYD20" s="62"/>
      <c r="WYE20" s="62"/>
      <c r="WYF20" s="62"/>
      <c r="WYG20" s="62"/>
      <c r="WYH20" s="62"/>
      <c r="WYI20" s="62"/>
      <c r="WYJ20" s="62"/>
      <c r="WYK20" s="62"/>
      <c r="WYL20" s="62"/>
      <c r="WYM20" s="62"/>
      <c r="WYN20" s="62"/>
      <c r="WYO20" s="62"/>
      <c r="WYP20" s="62"/>
      <c r="WYQ20" s="62"/>
      <c r="WYR20" s="62"/>
      <c r="WYS20" s="62"/>
      <c r="WYT20" s="62"/>
      <c r="WYU20" s="62"/>
      <c r="WYV20" s="62"/>
      <c r="WYW20" s="62"/>
      <c r="WYX20" s="62"/>
      <c r="WYY20" s="62"/>
      <c r="WYZ20" s="62"/>
      <c r="WZA20" s="62"/>
      <c r="WZB20" s="62"/>
      <c r="WZC20" s="62"/>
      <c r="WZD20" s="62"/>
      <c r="WZE20" s="62"/>
      <c r="WZF20" s="62"/>
      <c r="WZG20" s="62"/>
      <c r="WZH20" s="62"/>
      <c r="WZI20" s="62"/>
      <c r="WZJ20" s="62"/>
      <c r="WZK20" s="62"/>
      <c r="WZL20" s="62"/>
      <c r="WZM20" s="62"/>
      <c r="WZN20" s="62"/>
      <c r="WZO20" s="62"/>
      <c r="WZP20" s="62"/>
      <c r="WZQ20" s="62"/>
      <c r="WZR20" s="62"/>
      <c r="WZS20" s="62"/>
      <c r="WZT20" s="62"/>
      <c r="WZU20" s="62"/>
      <c r="WZV20" s="62"/>
      <c r="WZW20" s="62"/>
      <c r="WZX20" s="62"/>
      <c r="WZY20" s="62"/>
      <c r="WZZ20" s="62"/>
      <c r="XAA20" s="62"/>
      <c r="XAB20" s="62"/>
      <c r="XAC20" s="62"/>
      <c r="XAD20" s="62"/>
      <c r="XAE20" s="62"/>
      <c r="XAF20" s="62"/>
      <c r="XAG20" s="62"/>
      <c r="XAH20" s="62"/>
      <c r="XAI20" s="62"/>
      <c r="XAJ20" s="62"/>
      <c r="XAK20" s="62"/>
      <c r="XAL20" s="62"/>
      <c r="XAM20" s="62"/>
      <c r="XAN20" s="62"/>
      <c r="XAO20" s="62"/>
      <c r="XAP20" s="62"/>
      <c r="XAQ20" s="62"/>
      <c r="XAR20" s="62"/>
      <c r="XAS20" s="62"/>
      <c r="XAT20" s="62"/>
      <c r="XAU20" s="62"/>
      <c r="XAV20" s="62"/>
      <c r="XAW20" s="62"/>
      <c r="XAX20" s="62"/>
      <c r="XAY20" s="62"/>
      <c r="XAZ20" s="62"/>
      <c r="XBA20" s="62"/>
      <c r="XBB20" s="62"/>
      <c r="XBC20" s="62"/>
      <c r="XBD20" s="62"/>
      <c r="XBE20" s="62"/>
      <c r="XBF20" s="62"/>
      <c r="XBG20" s="62"/>
      <c r="XBH20" s="62"/>
      <c r="XBI20" s="62"/>
      <c r="XBJ20" s="62"/>
      <c r="XBK20" s="62"/>
      <c r="XBL20" s="62"/>
      <c r="XBM20" s="62"/>
      <c r="XBN20" s="62"/>
      <c r="XBO20" s="62"/>
      <c r="XBP20" s="62"/>
      <c r="XBQ20" s="62"/>
      <c r="XBR20" s="62"/>
      <c r="XBS20" s="62"/>
      <c r="XBT20" s="62"/>
      <c r="XBU20" s="62"/>
      <c r="XBV20" s="62"/>
      <c r="XBW20" s="62"/>
      <c r="XBX20" s="62"/>
      <c r="XBY20" s="62"/>
      <c r="XBZ20" s="62"/>
      <c r="XCA20" s="62"/>
      <c r="XCB20" s="62"/>
      <c r="XCC20" s="62"/>
      <c r="XCD20" s="62"/>
      <c r="XCE20" s="62"/>
      <c r="XCF20" s="62"/>
      <c r="XCG20" s="62"/>
      <c r="XCH20" s="62"/>
      <c r="XCI20" s="62"/>
      <c r="XCJ20" s="62"/>
      <c r="XCK20" s="62"/>
      <c r="XCL20" s="62"/>
      <c r="XCM20" s="62"/>
      <c r="XCN20" s="62"/>
      <c r="XCO20" s="62"/>
      <c r="XCP20" s="62"/>
      <c r="XCQ20" s="62"/>
      <c r="XCR20" s="62"/>
      <c r="XCS20" s="62"/>
      <c r="XCT20" s="62"/>
      <c r="XCU20" s="62"/>
      <c r="XCV20" s="62"/>
      <c r="XCW20" s="62"/>
      <c r="XCX20" s="62"/>
      <c r="XCY20" s="62"/>
      <c r="XCZ20" s="62"/>
      <c r="XDA20" s="62"/>
      <c r="XDB20" s="62"/>
      <c r="XDC20" s="62"/>
      <c r="XDD20" s="62"/>
      <c r="XDE20" s="62"/>
      <c r="XDF20" s="62"/>
      <c r="XDG20" s="62"/>
      <c r="XDH20" s="62"/>
      <c r="XDI20" s="62"/>
      <c r="XDJ20" s="62"/>
      <c r="XDK20" s="62"/>
      <c r="XDL20" s="62"/>
      <c r="XDM20" s="62"/>
      <c r="XDN20" s="62"/>
      <c r="XDO20" s="62"/>
      <c r="XDP20" s="62"/>
      <c r="XDQ20" s="62"/>
      <c r="XDR20" s="62"/>
      <c r="XDS20" s="62"/>
      <c r="XDT20" s="62"/>
      <c r="XDU20" s="62"/>
      <c r="XDV20" s="62"/>
      <c r="XDW20" s="62"/>
      <c r="XDX20" s="62"/>
      <c r="XDY20" s="62"/>
    </row>
    <row r="21" spans="1:16353" s="61" customFormat="1" ht="34.9" customHeight="1">
      <c r="A21" s="62">
        <f t="shared" si="5"/>
        <v>19</v>
      </c>
      <c r="C21" s="62"/>
      <c r="D21" s="38">
        <f t="shared" si="0"/>
        <v>19</v>
      </c>
      <c r="E21" s="71">
        <f t="shared" ref="E21" si="20">IF(I21=0,0,CONCATENATE(идентификатор_4,D21))</f>
        <v>0</v>
      </c>
      <c r="F21" s="153" t="s">
        <v>101</v>
      </c>
      <c r="G21" s="39"/>
      <c r="H21" s="42"/>
      <c r="I21" s="32"/>
      <c r="J21" s="32"/>
      <c r="K21" s="32"/>
      <c r="L21" s="32"/>
      <c r="M21" s="33"/>
      <c r="N21" s="32"/>
      <c r="O21" s="33"/>
      <c r="P21" s="34"/>
      <c r="Q21" s="33"/>
      <c r="R21" s="32" t="str">
        <f>IF(Вводная!C82=0,0,"ПП")</f>
        <v>ПП</v>
      </c>
      <c r="S21" s="33" t="str">
        <f>IF(Вводная!C81=0,0,"Сб")</f>
        <v>Сб</v>
      </c>
      <c r="T21" s="32"/>
      <c r="U21" s="33" t="str">
        <f>IF(Вводная!C79=0,0,"Мт")</f>
        <v>Мт</v>
      </c>
      <c r="V21" s="32" t="str">
        <f>IF(Вводная!C78=0,0,"А")</f>
        <v>А</v>
      </c>
      <c r="W21" s="32" t="str">
        <f>IF(Вводная!C77=0,0,"Фт")</f>
        <v>Фт</v>
      </c>
      <c r="X21" s="32">
        <f>IF(I21=0,0,VLOOKUP($X$1,участники_4,2,FALSE))</f>
        <v>0</v>
      </c>
      <c r="Y21" s="32">
        <f>IF(I21=0,0,VLOOKUP($Y$1,участники_4,2,FALSE))</f>
        <v>0</v>
      </c>
      <c r="Z21" s="32">
        <f>IF(I21=0,0,VLOOKUP($Z$1,участники_4,2,FALSE))</f>
        <v>0</v>
      </c>
      <c r="AA21" s="32">
        <f>IF(I21=0,0,VLOOKUP($AA$1,участники_4,2,FALSE))</f>
        <v>0</v>
      </c>
      <c r="AB21" s="32"/>
      <c r="AC21" s="32" t="s">
        <v>30</v>
      </c>
      <c r="AD21" s="40"/>
      <c r="AE21" s="40" t="s">
        <v>100</v>
      </c>
      <c r="AF21" s="66">
        <f>IF(I21=0,0,срок_4)</f>
        <v>0</v>
      </c>
      <c r="AG21" s="66">
        <f>IF(I21=0,0,IF(J21=0,"нет в заказе",IF(I21=0,0,VLOOKUP($AG$1,позиции_4,2,FALSE))))</f>
        <v>0</v>
      </c>
      <c r="AH21" s="66">
        <f>IF(I21=0,0,IF(J21=0,"нет в заказе",IF(I21=0,0,VLOOKUP($AG$1,позиции_4,3,FALSE))))</f>
        <v>0</v>
      </c>
      <c r="AI21" s="66">
        <f>IF(I21=0,0,IF(K21=0,"нет в заказе",IF(I21=0,0,VLOOKUP($AI$1,позиции_4,2,FALSE))))</f>
        <v>0</v>
      </c>
      <c r="AJ21" s="66">
        <f>IF(I21=0,0,IF(K21=0,"нет в заказе",IF(I21=0,0,VLOOKUP($AI$1,позиции_4,3,FALSE))))</f>
        <v>0</v>
      </c>
      <c r="AK21" s="66">
        <f>IF(I21=0,0,IF(L21=0,"нет в заказе",IF(I21=0,0,VLOOKUP($AK$1,позиции_4,2,FALSE))))</f>
        <v>0</v>
      </c>
      <c r="AL21" s="66">
        <f>IF(I21=0,0,IF(L21=0,"нет в заказе",IF(I21=0,0,VLOOKUP($AK$1,позиции_4,3,FALSE))))</f>
        <v>0</v>
      </c>
      <c r="AM21" s="66">
        <f>IF(I21=0,0,IF(M21=0,"нет в заказе",IF(I21=0,0,VLOOKUP($AM$1,позиции_4,2,FALSE))))</f>
        <v>0</v>
      </c>
      <c r="AN21" s="66">
        <f>IF(I21=0,0,IF(M21=0,"нет в заказе",IF(I21=0,0,VLOOKUP($AM$1,позиции_4,3,FALSE))))</f>
        <v>0</v>
      </c>
      <c r="AO21" s="66">
        <f>IF(I21=0,0,IF(N21=0,"нет в заказе",IF(I21=0,0,VLOOKUP($AO$1,позиции_4,2,FALSE))))</f>
        <v>0</v>
      </c>
      <c r="AP21" s="66">
        <f>IF(I21=0,0,IF(N21=0,"нет в заказе",IF(I21=0,0,VLOOKUP($AO$1,позиции_4,3,FALSE))))</f>
        <v>0</v>
      </c>
      <c r="AQ21" s="66">
        <f>IF(I21=0,0,IF(O21=0,"нет в заказе",IF(I21=0,0,VLOOKUP($AQ$1,позиции_4,2,FALSE))))</f>
        <v>0</v>
      </c>
      <c r="AR21" s="66">
        <f>IF(I21=0,0,IF(O21=0,"нет в заказе",IF(I21=0,0,VLOOKUP($AQ$1,позиции_4,3,FALSE))))</f>
        <v>0</v>
      </c>
      <c r="AS21" s="66">
        <f>IF(I21=0,0,IF(P21=0,"нет в заказе",IF(I21=0,0,VLOOKUP($AS$1,позиции_4,2,FALSE))))</f>
        <v>0</v>
      </c>
      <c r="AT21" s="66">
        <f>IF(I21=0,0,IF(P21=0,"нет в заказе",IF(I21=0,0,VLOOKUP($AS$1,позиции_4,3,FALSE))))</f>
        <v>0</v>
      </c>
      <c r="AU21" s="66">
        <f>IF(I21=0,0,IF(Q21=0,"нет в заказе",IF(I21=0,0,VLOOKUP($AU$1,позиции_4,2,FALSE))))</f>
        <v>0</v>
      </c>
      <c r="AV21" s="66">
        <f>IF(I21=0,0,IF(Q21=0,"нет в заказе",IF(I21=0,0,VLOOKUP($AU$1,позиции_4,3,FALSE))))</f>
        <v>0</v>
      </c>
      <c r="AW21" s="66">
        <f>IF(I21=0,0,IF(R21=0,"нет в заказе",IF(I21=0,0,VLOOKUP($AW$1,позиции_4,2,FALSE))))</f>
        <v>0</v>
      </c>
      <c r="AX21" s="66">
        <f>IF(I21=0,0,IF(R21=0,"нет в заказе",IF(I21=0,0,VLOOKUP($AW$1,позиции_4,3,FALSE))))</f>
        <v>0</v>
      </c>
      <c r="AY21" s="66">
        <f>IF(I21=0,0,IF(S21=0,"нет в заказе",IF(I21=0,0,VLOOKUP($AY$1,позиции_4,2,FALSE))))</f>
        <v>0</v>
      </c>
      <c r="AZ21" s="66">
        <f>IF(I21=0,0,IF(S21=0,"нет в заказе",IF(I21=0,0,VLOOKUP($AY$1,позиции_4,3,FALSE))))</f>
        <v>0</v>
      </c>
      <c r="BA21" s="66">
        <f>IF(I21=0,0,IF(T21=0,"нет в заказе",IF(I21=0,0,VLOOKUP($BA$1,позиции_4,2,FALSE))))</f>
        <v>0</v>
      </c>
      <c r="BB21" s="66">
        <f>IF(I21=0,0,IF(T21=0,"нет в заказе",IF(I21=0,0,VLOOKUP($BA$1,позиции_4,3,FALSE))))</f>
        <v>0</v>
      </c>
      <c r="BC21" s="66">
        <f>IF(I21=0,0,IF(U21=0,"нет в заказе",IF(I21=0,0,VLOOKUP($BC$1,позиции_4,2,FALSE))))</f>
        <v>0</v>
      </c>
      <c r="BD21" s="66">
        <f>IF(I21=0,0,IF(U21=0,"нет в заказе",IF(I21=0,0,VLOOKUP($BC$1,позиции_4,3,FALSE))))</f>
        <v>0</v>
      </c>
      <c r="BE21" s="66">
        <f>IF(I21=0,0,IF(V21=0,"нет в заказе",IF(I21=0,0,VLOOKUP($BE$1,позиции_4,2,FALSE))))</f>
        <v>0</v>
      </c>
      <c r="BF21" s="66">
        <f>IF(I21=0,0,IF(V21=0,"нет в заказе",IF(I21=0,0,VLOOKUP($BE$1,позиции_4,3,FALSE))))</f>
        <v>0</v>
      </c>
      <c r="BG21" s="66">
        <f>IF(I21=0,0,IF(W21=0,"нет в заказе",IF(I21=0,0,VLOOKUP($BG$1,позиции_4,2,FALSE))))</f>
        <v>0</v>
      </c>
      <c r="BH21" s="66">
        <f>IF(I21=0,0,IF(W21=0,"нет в заказе",IF(I21=0,0,VLOOKUP($BG$1,позиции_4,3,FALSE))))</f>
        <v>0</v>
      </c>
      <c r="BI21" s="66"/>
      <c r="BJ21" s="126"/>
      <c r="BK21" s="127"/>
      <c r="BL21" s="127"/>
      <c r="BM21" s="128"/>
      <c r="BN21" s="151"/>
      <c r="BO21" s="140"/>
      <c r="BP21" s="151"/>
      <c r="BQ21" s="140"/>
      <c r="BR21" s="151"/>
      <c r="BS21" s="140"/>
      <c r="BT21" s="151"/>
      <c r="BU21" s="151"/>
      <c r="BV21" s="151"/>
      <c r="BW21" s="140"/>
      <c r="BX21" s="151"/>
      <c r="BY21" s="140"/>
      <c r="BZ21" s="151"/>
      <c r="CA21" s="140"/>
      <c r="CB21" s="142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  <c r="HV21" s="81"/>
      <c r="HW21" s="81"/>
      <c r="HX21" s="81"/>
      <c r="HY21" s="81"/>
    </row>
    <row r="22" spans="1:16353" s="61" customFormat="1" ht="34.9" customHeight="1">
      <c r="A22" s="62">
        <f t="shared" si="5"/>
        <v>20</v>
      </c>
      <c r="C22" s="62"/>
      <c r="D22" s="38">
        <f t="shared" si="0"/>
        <v>20</v>
      </c>
      <c r="E22" s="71">
        <f t="shared" ref="E22" si="21">IF(I22=0,0,CONCATENATE(идентификатор_4,D22))</f>
        <v>0</v>
      </c>
      <c r="F22" s="153" t="s">
        <v>103</v>
      </c>
      <c r="G22" s="39"/>
      <c r="H22" s="42"/>
      <c r="I22" s="32"/>
      <c r="J22" s="32"/>
      <c r="K22" s="32"/>
      <c r="L22" s="32"/>
      <c r="M22" s="33"/>
      <c r="N22" s="32"/>
      <c r="O22" s="33"/>
      <c r="P22" s="34"/>
      <c r="Q22" s="33"/>
      <c r="R22" s="32" t="str">
        <f>IF(Вводная!C82=0,0,"ПП")</f>
        <v>ПП</v>
      </c>
      <c r="S22" s="33" t="str">
        <f>IF(Вводная!C81=0,0,"Сб")</f>
        <v>Сб</v>
      </c>
      <c r="T22" s="32"/>
      <c r="U22" s="33" t="str">
        <f>IF(Вводная!C79=0,0,"Мт")</f>
        <v>Мт</v>
      </c>
      <c r="V22" s="32" t="str">
        <f>IF(Вводная!C78=0,0,"А")</f>
        <v>А</v>
      </c>
      <c r="W22" s="32" t="str">
        <f>IF(Вводная!C77=0,0,"Фт")</f>
        <v>Фт</v>
      </c>
      <c r="X22" s="32">
        <f t="shared" ref="X22:X27" si="22">IF(I22=0,0,VLOOKUP($X$1,участники_5,2,FALSE))</f>
        <v>0</v>
      </c>
      <c r="Y22" s="32">
        <f t="shared" ref="Y22:Y27" si="23">IF(I22=0,0,VLOOKUP($Y$1,участники_5,2,FALSE))</f>
        <v>0</v>
      </c>
      <c r="Z22" s="32">
        <f t="shared" ref="Z22:Z27" si="24">IF(I22=0,0,VLOOKUP($Z$1,участники_5,2,FALSE))</f>
        <v>0</v>
      </c>
      <c r="AA22" s="32">
        <f t="shared" ref="AA22:AA27" si="25">IF(I22=0,0,VLOOKUP($AA$1,участники_5,2,FALSE))</f>
        <v>0</v>
      </c>
      <c r="AB22" s="32"/>
      <c r="AC22" s="32" t="s">
        <v>30</v>
      </c>
      <c r="AD22" s="40"/>
      <c r="AE22" s="40" t="s">
        <v>106</v>
      </c>
      <c r="AF22" s="66">
        <f t="shared" ref="AF22:AF27" si="26">IF(I22=0,0,срок_5)</f>
        <v>0</v>
      </c>
      <c r="AG22" s="66">
        <f>IF(I22=0,0,IF(J22=0,"нет в заказе",IF(I22=0,0,VLOOKUP($AG$1,позиции_4,2,FALSE))))</f>
        <v>0</v>
      </c>
      <c r="AH22" s="66">
        <f>IF(I22=0,0,IF(J22=0,"нет в заказе",IF(I22=0,0,VLOOKUP($AG$1,позиции_4,3,FALSE))))</f>
        <v>0</v>
      </c>
      <c r="AI22" s="66">
        <f>IF(I22=0,0,IF(K22=0,"нет в заказе",IF(I22=0,0,VLOOKUP($AI$1,позиции_4,2,FALSE))))</f>
        <v>0</v>
      </c>
      <c r="AJ22" s="66">
        <f>IF(I22=0,0,IF(K22=0,"нет в заказе",IF(I22=0,0,VLOOKUP($AI$1,позиции_4,3,FALSE))))</f>
        <v>0</v>
      </c>
      <c r="AK22" s="66">
        <f>IF(I22=0,0,IF(L22=0,"нет в заказе",IF(I22=0,0,VLOOKUP($AK$1,позиции_4,2,FALSE))))</f>
        <v>0</v>
      </c>
      <c r="AL22" s="66">
        <f>IF(I22=0,0,IF(L22=0,"нет в заказе",IF(I22=0,0,VLOOKUP($AK$1,позиции_4,3,FALSE))))</f>
        <v>0</v>
      </c>
      <c r="AM22" s="66">
        <f>IF(I22=0,0,IF(M22=0,"нет в заказе",IF(I22=0,0,VLOOKUP($AM$1,позиции_4,2,FALSE))))</f>
        <v>0</v>
      </c>
      <c r="AN22" s="66">
        <f>IF(I22=0,0,IF(M22=0,"нет в заказе",IF(I22=0,0,VLOOKUP($AM$1,позиции_4,3,FALSE))))</f>
        <v>0</v>
      </c>
      <c r="AO22" s="66">
        <f>IF(I22=0,0,IF(N22=0,"нет в заказе",IF(I22=0,0,VLOOKUP($AO$1,позиции_4,2,FALSE))))</f>
        <v>0</v>
      </c>
      <c r="AP22" s="66">
        <f>IF(I22=0,0,IF(N22=0,"нет в заказе",IF(I22=0,0,VLOOKUP($AO$1,позиции_4,3,FALSE))))</f>
        <v>0</v>
      </c>
      <c r="AQ22" s="66">
        <f>IF(I22=0,0,IF(O22=0,"нет в заказе",IF(I22=0,0,VLOOKUP($AQ$1,позиции_4,2,FALSE))))</f>
        <v>0</v>
      </c>
      <c r="AR22" s="66">
        <f>IF(I22=0,0,IF(O22=0,"нет в заказе",IF(I22=0,0,VLOOKUP($AQ$1,позиции_4,3,FALSE))))</f>
        <v>0</v>
      </c>
      <c r="AS22" s="66">
        <f>IF(I22=0,0,IF(P22=0,"нет в заказе",IF(I22=0,0,VLOOKUP($AS$1,позиции_4,2,FALSE))))</f>
        <v>0</v>
      </c>
      <c r="AT22" s="66">
        <f>IF(I22=0,0,IF(P22=0,"нет в заказе",IF(I22=0,0,VLOOKUP($AS$1,позиции_4,3,FALSE))))</f>
        <v>0</v>
      </c>
      <c r="AU22" s="66">
        <f>IF(I22=0,0,IF(Q22=0,"нет в заказе",IF(I22=0,0,VLOOKUP($AU$1,позиции_4,2,FALSE))))</f>
        <v>0</v>
      </c>
      <c r="AV22" s="66">
        <f>IF(I22=0,0,IF(Q22=0,"нет в заказе",IF(I22=0,0,VLOOKUP($AU$1,позиции_4,3,FALSE))))</f>
        <v>0</v>
      </c>
      <c r="AW22" s="66">
        <f>IF(I22=0,0,IF(R22=0,"нет в заказе",IF(I22=0,0,VLOOKUP($AW$1,позиции_4,2,FALSE))))</f>
        <v>0</v>
      </c>
      <c r="AX22" s="66">
        <f>IF(I22=0,0,IF(R22=0,"нет в заказе",IF(I22=0,0,VLOOKUP($AW$1,позиции_4,3,FALSE))))</f>
        <v>0</v>
      </c>
      <c r="AY22" s="66">
        <f>IF(I22=0,0,IF(S22=0,"нет в заказе",IF(I22=0,0,VLOOKUP($AY$1,позиции_4,2,FALSE))))</f>
        <v>0</v>
      </c>
      <c r="AZ22" s="66">
        <f>IF(I22=0,0,IF(S22=0,"нет в заказе",IF(I22=0,0,VLOOKUP($AY$1,позиции_4,3,FALSE))))</f>
        <v>0</v>
      </c>
      <c r="BA22" s="66">
        <f>IF(I22=0,0,IF(T22=0,"нет в заказе",IF(I22=0,0,VLOOKUP($BA$1,позиции_4,2,FALSE))))</f>
        <v>0</v>
      </c>
      <c r="BB22" s="66">
        <f>IF(I22=0,0,IF(T22=0,"нет в заказе",IF(I22=0,0,VLOOKUP($BA$1,позиции_4,3,FALSE))))</f>
        <v>0</v>
      </c>
      <c r="BC22" s="66">
        <f>IF(I22=0,0,IF(U22=0,"нет в заказе",IF(I22=0,0,VLOOKUP($BC$1,позиции_4,2,FALSE))))</f>
        <v>0</v>
      </c>
      <c r="BD22" s="66">
        <f>IF(I22=0,0,IF(U22=0,"нет в заказе",IF(I22=0,0,VLOOKUP($BC$1,позиции_4,3,FALSE))))</f>
        <v>0</v>
      </c>
      <c r="BE22" s="66">
        <f>IF(I22=0,0,IF(V22=0,"нет в заказе",IF(I22=0,0,VLOOKUP($BE$1,позиции_4,2,FALSE))))</f>
        <v>0</v>
      </c>
      <c r="BF22" s="66">
        <f>IF(I22=0,0,IF(V22=0,"нет в заказе",IF(I22=0,0,VLOOKUP($BE$1,позиции_4,3,FALSE))))</f>
        <v>0</v>
      </c>
      <c r="BG22" s="66">
        <f>IF(I22=0,0,IF(W22=0,"нет в заказе",IF(I22=0,0,VLOOKUP($BG$1,позиции_4,2,FALSE))))</f>
        <v>0</v>
      </c>
      <c r="BH22" s="66">
        <f>IF(I22=0,0,IF(W22=0,"нет в заказе",IF(I22=0,0,VLOOKUP($BG$1,позиции_4,3,FALSE))))</f>
        <v>0</v>
      </c>
      <c r="BI22" s="66"/>
      <c r="BJ22" s="63"/>
      <c r="BK22" s="64"/>
      <c r="BL22" s="64"/>
      <c r="BM22" s="65"/>
      <c r="BN22" s="149"/>
      <c r="BO22" s="139"/>
      <c r="BP22" s="149"/>
      <c r="BQ22" s="139"/>
      <c r="BR22" s="149"/>
      <c r="BS22" s="139"/>
      <c r="BT22" s="149"/>
      <c r="BU22" s="149"/>
      <c r="BV22" s="149"/>
      <c r="BW22" s="139"/>
      <c r="BX22" s="149"/>
      <c r="BY22" s="139"/>
      <c r="BZ22" s="149"/>
      <c r="CA22" s="139"/>
      <c r="CB22" s="143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  <c r="WVM22" s="62"/>
      <c r="WVN22" s="62"/>
      <c r="WVO22" s="62"/>
      <c r="WVP22" s="62"/>
      <c r="WVQ22" s="62"/>
      <c r="WVR22" s="62"/>
      <c r="WVS22" s="62"/>
      <c r="WVT22" s="62"/>
      <c r="WVU22" s="62"/>
      <c r="WVV22" s="62"/>
      <c r="WVW22" s="62"/>
      <c r="WVX22" s="62"/>
      <c r="WVY22" s="62"/>
      <c r="WVZ22" s="62"/>
      <c r="WWA22" s="62"/>
      <c r="WWB22" s="62"/>
      <c r="WWC22" s="62"/>
      <c r="WWD22" s="62"/>
      <c r="WWE22" s="62"/>
      <c r="WWF22" s="62"/>
      <c r="WWG22" s="62"/>
      <c r="WWH22" s="62"/>
      <c r="WWI22" s="62"/>
      <c r="WWJ22" s="62"/>
      <c r="WWK22" s="62"/>
      <c r="WWL22" s="62"/>
      <c r="WWM22" s="62"/>
      <c r="WWN22" s="62"/>
      <c r="WWO22" s="62"/>
      <c r="WWP22" s="62"/>
      <c r="WWQ22" s="62"/>
      <c r="WWR22" s="62"/>
      <c r="WWS22" s="62"/>
      <c r="WWT22" s="62"/>
      <c r="WWU22" s="62"/>
      <c r="WWV22" s="62"/>
      <c r="WWW22" s="62"/>
      <c r="WWX22" s="62"/>
      <c r="WWY22" s="62"/>
      <c r="WWZ22" s="62"/>
      <c r="WXA22" s="62"/>
      <c r="WXB22" s="62"/>
      <c r="WXC22" s="62"/>
      <c r="WXD22" s="62"/>
      <c r="WXE22" s="62"/>
      <c r="WXF22" s="62"/>
      <c r="WXG22" s="62"/>
      <c r="WXH22" s="62"/>
      <c r="WXI22" s="62"/>
      <c r="WXJ22" s="62"/>
      <c r="WXK22" s="62"/>
      <c r="WXL22" s="62"/>
      <c r="WXM22" s="62"/>
      <c r="WXN22" s="62"/>
      <c r="WXO22" s="62"/>
      <c r="WXP22" s="62"/>
      <c r="WXQ22" s="62"/>
      <c r="WXR22" s="62"/>
      <c r="WXS22" s="62"/>
      <c r="WXT22" s="62"/>
      <c r="WXU22" s="62"/>
      <c r="WXV22" s="62"/>
      <c r="WXW22" s="62"/>
      <c r="WXX22" s="62"/>
      <c r="WXY22" s="62"/>
      <c r="WXZ22" s="62"/>
      <c r="WYA22" s="62"/>
      <c r="WYB22" s="62"/>
      <c r="WYC22" s="62"/>
      <c r="WYD22" s="62"/>
      <c r="WYE22" s="62"/>
      <c r="WYF22" s="62"/>
      <c r="WYG22" s="62"/>
      <c r="WYH22" s="62"/>
      <c r="WYI22" s="62"/>
      <c r="WYJ22" s="62"/>
      <c r="WYK22" s="62"/>
      <c r="WYL22" s="62"/>
      <c r="WYM22" s="62"/>
      <c r="WYN22" s="62"/>
      <c r="WYO22" s="62"/>
      <c r="WYP22" s="62"/>
      <c r="WYQ22" s="62"/>
      <c r="WYR22" s="62"/>
      <c r="WYS22" s="62"/>
      <c r="WYT22" s="62"/>
      <c r="WYU22" s="62"/>
      <c r="WYV22" s="62"/>
      <c r="WYW22" s="62"/>
      <c r="WYX22" s="62"/>
      <c r="WYY22" s="62"/>
      <c r="WYZ22" s="62"/>
      <c r="WZA22" s="62"/>
      <c r="WZB22" s="62"/>
      <c r="WZC22" s="62"/>
      <c r="WZD22" s="62"/>
      <c r="WZE22" s="62"/>
      <c r="WZF22" s="62"/>
      <c r="WZG22" s="62"/>
      <c r="WZH22" s="62"/>
      <c r="WZI22" s="62"/>
      <c r="WZJ22" s="62"/>
      <c r="WZK22" s="62"/>
      <c r="WZL22" s="62"/>
      <c r="WZM22" s="62"/>
      <c r="WZN22" s="62"/>
      <c r="WZO22" s="62"/>
      <c r="WZP22" s="62"/>
      <c r="WZQ22" s="62"/>
      <c r="WZR22" s="62"/>
      <c r="WZS22" s="62"/>
      <c r="WZT22" s="62"/>
      <c r="WZU22" s="62"/>
      <c r="WZV22" s="62"/>
      <c r="WZW22" s="62"/>
      <c r="WZX22" s="62"/>
      <c r="WZY22" s="62"/>
      <c r="WZZ22" s="62"/>
      <c r="XAA22" s="62"/>
      <c r="XAB22" s="62"/>
      <c r="XAC22" s="62"/>
      <c r="XAD22" s="62"/>
      <c r="XAE22" s="62"/>
      <c r="XAF22" s="62"/>
      <c r="XAG22" s="62"/>
      <c r="XAH22" s="62"/>
      <c r="XAI22" s="62"/>
      <c r="XAJ22" s="62"/>
      <c r="XAK22" s="62"/>
      <c r="XAL22" s="62"/>
      <c r="XAM22" s="62"/>
      <c r="XAN22" s="62"/>
      <c r="XAO22" s="62"/>
      <c r="XAP22" s="62"/>
      <c r="XAQ22" s="62"/>
      <c r="XAR22" s="62"/>
      <c r="XAS22" s="62"/>
      <c r="XAT22" s="62"/>
      <c r="XAU22" s="62"/>
      <c r="XAV22" s="62"/>
      <c r="XAW22" s="62"/>
      <c r="XAX22" s="62"/>
      <c r="XAY22" s="62"/>
      <c r="XAZ22" s="62"/>
      <c r="XBA22" s="62"/>
      <c r="XBB22" s="62"/>
      <c r="XBC22" s="62"/>
      <c r="XBD22" s="62"/>
      <c r="XBE22" s="62"/>
      <c r="XBF22" s="62"/>
      <c r="XBG22" s="62"/>
      <c r="XBH22" s="62"/>
      <c r="XBI22" s="62"/>
      <c r="XBJ22" s="62"/>
      <c r="XBK22" s="62"/>
      <c r="XBL22" s="62"/>
      <c r="XBM22" s="62"/>
      <c r="XBN22" s="62"/>
      <c r="XBO22" s="62"/>
      <c r="XBP22" s="62"/>
      <c r="XBQ22" s="62"/>
      <c r="XBR22" s="62"/>
      <c r="XBS22" s="62"/>
      <c r="XBT22" s="62"/>
      <c r="XBU22" s="62"/>
      <c r="XBV22" s="62"/>
      <c r="XBW22" s="62"/>
      <c r="XBX22" s="62"/>
      <c r="XBY22" s="62"/>
      <c r="XBZ22" s="62"/>
      <c r="XCA22" s="62"/>
      <c r="XCB22" s="62"/>
      <c r="XCC22" s="62"/>
      <c r="XCD22" s="62"/>
      <c r="XCE22" s="62"/>
      <c r="XCF22" s="62"/>
      <c r="XCG22" s="62"/>
      <c r="XCH22" s="62"/>
      <c r="XCI22" s="62"/>
      <c r="XCJ22" s="62"/>
      <c r="XCK22" s="62"/>
      <c r="XCL22" s="62"/>
      <c r="XCM22" s="62"/>
      <c r="XCN22" s="62"/>
      <c r="XCO22" s="62"/>
      <c r="XCP22" s="62"/>
      <c r="XCQ22" s="62"/>
      <c r="XCR22" s="62"/>
      <c r="XCS22" s="62"/>
      <c r="XCT22" s="62"/>
      <c r="XCU22" s="62"/>
      <c r="XCV22" s="62"/>
      <c r="XCW22" s="62"/>
      <c r="XCX22" s="62"/>
      <c r="XCY22" s="62"/>
      <c r="XCZ22" s="62"/>
      <c r="XDA22" s="62"/>
      <c r="XDB22" s="62"/>
      <c r="XDC22" s="62"/>
      <c r="XDD22" s="62"/>
      <c r="XDE22" s="62"/>
      <c r="XDF22" s="62"/>
      <c r="XDG22" s="62"/>
      <c r="XDH22" s="62"/>
      <c r="XDI22" s="62"/>
      <c r="XDJ22" s="62"/>
      <c r="XDK22" s="62"/>
      <c r="XDL22" s="62"/>
      <c r="XDM22" s="62"/>
      <c r="XDN22" s="62"/>
      <c r="XDO22" s="62"/>
      <c r="XDP22" s="62"/>
      <c r="XDQ22" s="62"/>
      <c r="XDR22" s="62"/>
      <c r="XDS22" s="62"/>
      <c r="XDT22" s="62"/>
      <c r="XDU22" s="62"/>
      <c r="XDV22" s="62"/>
      <c r="XDW22" s="62"/>
      <c r="XDX22" s="62"/>
      <c r="XDY22" s="62"/>
    </row>
    <row r="23" spans="1:16353" s="48" customFormat="1" ht="36" customHeight="1">
      <c r="A23" s="48">
        <f t="shared" si="5"/>
        <v>21</v>
      </c>
      <c r="D23" s="49">
        <f t="shared" si="0"/>
        <v>21</v>
      </c>
      <c r="E23" s="50">
        <f t="shared" ref="E23" si="27">IF(I23=0,0,CONCATENATE(идентификатор_5,D23))</f>
        <v>0</v>
      </c>
      <c r="F23" s="152" t="s">
        <v>145</v>
      </c>
      <c r="G23" s="51"/>
      <c r="H23" s="52"/>
      <c r="I23" s="53"/>
      <c r="J23" s="53"/>
      <c r="K23" s="53"/>
      <c r="L23" s="54"/>
      <c r="M23" s="53"/>
      <c r="N23" s="54"/>
      <c r="O23" s="55"/>
      <c r="P23" s="54" t="str">
        <f>IF(Вводная!C107=0,0,"ФЛ")</f>
        <v>ФЛ</v>
      </c>
      <c r="Q23" s="53"/>
      <c r="R23" s="54" t="str">
        <f>IF(Вводная!C105=0,0,"ПП")</f>
        <v>ПП</v>
      </c>
      <c r="S23" s="53" t="str">
        <f>IF(Вводная!C104=0,0,"Сб")</f>
        <v>Сб</v>
      </c>
      <c r="T23" s="54"/>
      <c r="U23" s="53" t="str">
        <f>IF(Вводная!C102=0,0,"Мт")</f>
        <v>Мт</v>
      </c>
      <c r="V23" s="53" t="str">
        <f>IF(Вводная!C101=0,0,"A")</f>
        <v>A</v>
      </c>
      <c r="W23" s="53" t="str">
        <f>IF(Вводная!C100=0,0,"Фт")</f>
        <v>Фт</v>
      </c>
      <c r="X23" s="53">
        <f t="shared" si="22"/>
        <v>0</v>
      </c>
      <c r="Y23" s="53">
        <f t="shared" si="23"/>
        <v>0</v>
      </c>
      <c r="Z23" s="53">
        <f t="shared" si="24"/>
        <v>0</v>
      </c>
      <c r="AA23" s="53">
        <f t="shared" si="25"/>
        <v>0</v>
      </c>
      <c r="AB23" s="53"/>
      <c r="AC23" s="53" t="s">
        <v>30</v>
      </c>
      <c r="AD23" s="53"/>
      <c r="AE23" s="155" t="s">
        <v>100</v>
      </c>
      <c r="AF23" s="54">
        <f t="shared" si="26"/>
        <v>0</v>
      </c>
      <c r="AG23" s="54">
        <f>IF(I23=0,0,IF(J23=0,"нет в заказе",IF(I23=0,0,VLOOKUP($AG$1,позиции_5,2,FALSE))))</f>
        <v>0</v>
      </c>
      <c r="AH23" s="54">
        <f>IF(I23=0,0,IF(J23=0,"нет в заказе",IF(I23=0,0,VLOOKUP($AG$1,позиции_5,3,FALSE))))</f>
        <v>0</v>
      </c>
      <c r="AI23" s="54">
        <f>IF(I23=0,0,IF(K23=0,"нет в заказе",IF(I23=0,0,VLOOKUP($AI$1,позиции_5,2,FALSE))))</f>
        <v>0</v>
      </c>
      <c r="AJ23" s="54">
        <f>IF(I23=0,0,IF(K23=0,"нет в заказе",IF(I23=0,0,VLOOKUP($AI$1,позиции_5,3,FALSE))))</f>
        <v>0</v>
      </c>
      <c r="AK23" s="54">
        <f>IF(I23=0,0,IF(L23=0,"нет в заказе",IF(I23=0,0,VLOOKUP($AK$1,позиции_5,2,FALSE))))</f>
        <v>0</v>
      </c>
      <c r="AL23" s="54">
        <f>IF(I23=0,0,IF(L23=0,"нет в заказе",IF(I23=0,0,VLOOKUP($AK$1,позиции_5,3,FALSE))))</f>
        <v>0</v>
      </c>
      <c r="AM23" s="54">
        <f>IF(I23=0,0,IF(M23=0,"нет в заказе",IF(I23=0,0,VLOOKUP($AM$1,позиции_5,2,FALSE))))</f>
        <v>0</v>
      </c>
      <c r="AN23" s="54">
        <f>IF(I23=0,0,IF(M23=0,"нет в заказе",IF(I23=0,0,VLOOKUP($AM$1,позиции_5,3,FALSE))))</f>
        <v>0</v>
      </c>
      <c r="AO23" s="54">
        <f>IF(I23=0,0,IF(N23=0,"нет в заказе",IF(I23=0,0,VLOOKUP($AO$1,позиции_5,2,FALSE))))</f>
        <v>0</v>
      </c>
      <c r="AP23" s="54">
        <f>IF(I23=0,0,IF(N23=0,"нет в заказе",IF(I23=0,0,VLOOKUP($AO$1,позиции_5,3,FALSE))))</f>
        <v>0</v>
      </c>
      <c r="AQ23" s="54">
        <f>IF(I23=0,0,IF(O23=0,"нет в заказе",IF(I23=0,0,VLOOKUP($AQ$1,позиции_5,2,FALSE))))</f>
        <v>0</v>
      </c>
      <c r="AR23" s="54">
        <f>IF(I23=0,0,IF(O23=0,"нет в заказе",IF(I23=0,0,VLOOKUP($AQ$1,позиции_5,3,FALSE))))</f>
        <v>0</v>
      </c>
      <c r="AS23" s="54">
        <f>IF(I23=0,0,IF(P23=0,"нет в заказе",IF(I23=0,0,VLOOKUP($AS$1,позиции_5,2,FALSE))))</f>
        <v>0</v>
      </c>
      <c r="AT23" s="54">
        <f>IF(I23=0,0,IF(P23=0,"нет в заказе",IF(I23=0,0,VLOOKUP($AS$1,позиции_5,3,FALSE))))</f>
        <v>0</v>
      </c>
      <c r="AU23" s="54">
        <f>IF(I23=0,0,IF(Q23=0,"нет в заказе",IF(I23=0,0,VLOOKUP($AU$1,позиции_5,2,FALSE))))</f>
        <v>0</v>
      </c>
      <c r="AV23" s="54">
        <f>IF(I23=0,0,IF(Q23=0,"нет в заказе",IF(I23=0,0,VLOOKUP($AU$1,позиции_5,3,FALSE))))</f>
        <v>0</v>
      </c>
      <c r="AW23" s="54">
        <f>IF(I23=0,0,IF(R23=0,"нет в заказе",IF(I23=0,0,VLOOKUP($AW$1,позиции_5,2,FALSE))))</f>
        <v>0</v>
      </c>
      <c r="AX23" s="54">
        <f>IF(I23=0,0,IF(R23=0,"нет в заказе",IF(I23=0,0,VLOOKUP($AW$1,позиции_5,3,FALSE))))</f>
        <v>0</v>
      </c>
      <c r="AY23" s="54">
        <f>IF(I23=0,0,IF(S23=0,"нет в заказе",IF(I23=0,0,VLOOKUP($AY$1,позиции_5,2,FALSE))))</f>
        <v>0</v>
      </c>
      <c r="AZ23" s="54">
        <f>IF(I23=0,0,IF(S23=0,"нет в заказе",IF(I23=0,0,VLOOKUP($AY$1,позиции_5,3,FALSE))))</f>
        <v>0</v>
      </c>
      <c r="BA23" s="54">
        <f>IF(I23=0,0,IF(T23=0,"нет в заказе",IF(I23=0,0,VLOOKUP($BA$1,позиции_5,2,FALSE))))</f>
        <v>0</v>
      </c>
      <c r="BB23" s="54">
        <f>IF(I23=0,0,IF(T23=0,"нет в заказе",IF(I23=0,0,VLOOKUP($BA$1,позиции_5,3,FALSE))))</f>
        <v>0</v>
      </c>
      <c r="BC23" s="54">
        <f>IF(I23=0,0,IF(U23=0,"нет в заказе",IF(I23=0,0,VLOOKUP($BC$1,позиции_5,2,FALSE))))</f>
        <v>0</v>
      </c>
      <c r="BD23" s="54">
        <f>IF(I23=0,0,IF(U23=0,"нет в заказе",IF(I23=0,0,VLOOKUP($BC$1,позиции_5,3,FALSE))))</f>
        <v>0</v>
      </c>
      <c r="BE23" s="54">
        <f>IF(I23=0,0,IF(V23=0,"нет в заказе",IF(I23=0,0,VLOOKUP($BE$1,позиции_5,2,FALSE))))</f>
        <v>0</v>
      </c>
      <c r="BF23" s="54">
        <f>IF(I23=0,0,IF(V23=0,"нет в заказе",IF(I23=0,0,VLOOKUP($BE$1,позиции_5,3,FALSE))))</f>
        <v>0</v>
      </c>
      <c r="BG23" s="54">
        <f>IF(I23=0,0,IF(W23=0,"нет в заказе",IF(I23=0,0,VLOOKUP($BG$1,позиции_5,2,FALSE))))</f>
        <v>0</v>
      </c>
      <c r="BH23" s="54">
        <f>IF(I23=0,0,IF(W23=0,"нет в заказе",IF(I23=0,0,VLOOKUP($BG$1,позиции_5,3,FALSE))))</f>
        <v>0</v>
      </c>
      <c r="BI23" s="54"/>
      <c r="BJ23" s="56"/>
      <c r="BK23" s="57"/>
      <c r="BL23" s="58"/>
      <c r="BM23" s="59"/>
      <c r="BN23" s="150"/>
      <c r="BO23" s="135"/>
      <c r="BP23" s="150"/>
      <c r="BQ23" s="135"/>
      <c r="BR23" s="167" t="s">
        <v>125</v>
      </c>
      <c r="BS23" s="168" t="s">
        <v>125</v>
      </c>
      <c r="BT23" s="150"/>
      <c r="BU23" s="167" t="s">
        <v>125</v>
      </c>
      <c r="BV23" s="150"/>
      <c r="BW23" s="135"/>
      <c r="BX23" s="150"/>
      <c r="BY23" s="135"/>
      <c r="BZ23" s="150"/>
      <c r="CA23" s="135"/>
      <c r="CB23" s="143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</row>
    <row r="24" spans="1:16353" s="48" customFormat="1" ht="36" customHeight="1">
      <c r="A24" s="48">
        <f t="shared" si="5"/>
        <v>22</v>
      </c>
      <c r="D24" s="49">
        <f t="shared" si="0"/>
        <v>22</v>
      </c>
      <c r="E24" s="50">
        <f t="shared" ref="E24" si="28">IF(I24=0,0,CONCATENATE(идентификатор_5,D24))</f>
        <v>0</v>
      </c>
      <c r="F24" s="152" t="s">
        <v>146</v>
      </c>
      <c r="G24" s="51"/>
      <c r="H24" s="52"/>
      <c r="I24" s="53"/>
      <c r="J24" s="53"/>
      <c r="K24" s="53"/>
      <c r="L24" s="54"/>
      <c r="M24" s="53"/>
      <c r="N24" s="54"/>
      <c r="O24" s="55"/>
      <c r="P24" s="54" t="str">
        <f>IF(Вводная!C107=0,0,"ФЛ")</f>
        <v>ФЛ</v>
      </c>
      <c r="Q24" s="53"/>
      <c r="R24" s="54" t="str">
        <f>IF(Вводная!C105=0,0,"ПП")</f>
        <v>ПП</v>
      </c>
      <c r="S24" s="53" t="str">
        <f>IF(Вводная!C104=0,0,"Сб")</f>
        <v>Сб</v>
      </c>
      <c r="T24" s="54"/>
      <c r="U24" s="53" t="str">
        <f>IF(Вводная!C102=0,0,"Мт")</f>
        <v>Мт</v>
      </c>
      <c r="V24" s="53" t="str">
        <f>IF(Вводная!C101=0,0,"A")</f>
        <v>A</v>
      </c>
      <c r="W24" s="53" t="str">
        <f>IF(Вводная!C100=0,0,"Фт")</f>
        <v>Фт</v>
      </c>
      <c r="X24" s="53">
        <f t="shared" si="22"/>
        <v>0</v>
      </c>
      <c r="Y24" s="53">
        <f t="shared" si="23"/>
        <v>0</v>
      </c>
      <c r="Z24" s="53">
        <f t="shared" si="24"/>
        <v>0</v>
      </c>
      <c r="AA24" s="53">
        <f t="shared" si="25"/>
        <v>0</v>
      </c>
      <c r="AB24" s="53"/>
      <c r="AC24" s="53" t="s">
        <v>30</v>
      </c>
      <c r="AD24" s="53"/>
      <c r="AE24" s="155" t="s">
        <v>106</v>
      </c>
      <c r="AF24" s="54">
        <f t="shared" si="26"/>
        <v>0</v>
      </c>
      <c r="AG24" s="54">
        <f>IF(I24=0,0,IF(J24=0,"нет в заказе",IF(I24=0,0,VLOOKUP($AG$1,позиции_5,2,FALSE))))</f>
        <v>0</v>
      </c>
      <c r="AH24" s="54">
        <f>IF(I24=0,0,IF(J24=0,"нет в заказе",IF(I24=0,0,VLOOKUP($AG$1,позиции_5,3,FALSE))))</f>
        <v>0</v>
      </c>
      <c r="AI24" s="54">
        <f>IF(I24=0,0,IF(K24=0,"нет в заказе",IF(I24=0,0,VLOOKUP($AI$1,позиции_5,2,FALSE))))</f>
        <v>0</v>
      </c>
      <c r="AJ24" s="54">
        <f>IF(I24=0,0,IF(K24=0,"нет в заказе",IF(I24=0,0,VLOOKUP($AI$1,позиции_5,3,FALSE))))</f>
        <v>0</v>
      </c>
      <c r="AK24" s="54">
        <f>IF(I24=0,0,IF(L24=0,"нет в заказе",IF(I24=0,0,VLOOKUP($AK$1,позиции_5,2,FALSE))))</f>
        <v>0</v>
      </c>
      <c r="AL24" s="54">
        <f>IF(I24=0,0,IF(L24=0,"нет в заказе",IF(I24=0,0,VLOOKUP($AK$1,позиции_5,3,FALSE))))</f>
        <v>0</v>
      </c>
      <c r="AM24" s="54">
        <f>IF(I24=0,0,IF(M24=0,"нет в заказе",IF(I24=0,0,VLOOKUP($AM$1,позиции_5,2,FALSE))))</f>
        <v>0</v>
      </c>
      <c r="AN24" s="54">
        <f>IF(I24=0,0,IF(M24=0,"нет в заказе",IF(I24=0,0,VLOOKUP($AM$1,позиции_5,3,FALSE))))</f>
        <v>0</v>
      </c>
      <c r="AO24" s="54">
        <f>IF(I24=0,0,IF(N24=0,"нет в заказе",IF(I24=0,0,VLOOKUP($AO$1,позиции_5,2,FALSE))))</f>
        <v>0</v>
      </c>
      <c r="AP24" s="54">
        <f>IF(I24=0,0,IF(N24=0,"нет в заказе",IF(I24=0,0,VLOOKUP($AO$1,позиции_5,3,FALSE))))</f>
        <v>0</v>
      </c>
      <c r="AQ24" s="54">
        <f>IF(I24=0,0,IF(O24=0,"нет в заказе",IF(I24=0,0,VLOOKUP($AQ$1,позиции_5,2,FALSE))))</f>
        <v>0</v>
      </c>
      <c r="AR24" s="54">
        <f>IF(I24=0,0,IF(O24=0,"нет в заказе",IF(I24=0,0,VLOOKUP($AQ$1,позиции_5,3,FALSE))))</f>
        <v>0</v>
      </c>
      <c r="AS24" s="54">
        <f>IF(I24=0,0,IF(P24=0,"нет в заказе",IF(I24=0,0,VLOOKUP($AS$1,позиции_5,2,FALSE))))</f>
        <v>0</v>
      </c>
      <c r="AT24" s="54">
        <f>IF(I24=0,0,IF(P24=0,"нет в заказе",IF(I24=0,0,VLOOKUP($AS$1,позиции_5,3,FALSE))))</f>
        <v>0</v>
      </c>
      <c r="AU24" s="54">
        <f>IF(I24=0,0,IF(Q24=0,"нет в заказе",IF(I24=0,0,VLOOKUP($AU$1,позиции_5,2,FALSE))))</f>
        <v>0</v>
      </c>
      <c r="AV24" s="54">
        <f>IF(I24=0,0,IF(Q24=0,"нет в заказе",IF(I24=0,0,VLOOKUP($AU$1,позиции_5,3,FALSE))))</f>
        <v>0</v>
      </c>
      <c r="AW24" s="54">
        <f>IF(I24=0,0,IF(R24=0,"нет в заказе",IF(I24=0,0,VLOOKUP($AW$1,позиции_5,2,FALSE))))</f>
        <v>0</v>
      </c>
      <c r="AX24" s="54">
        <f>IF(I24=0,0,IF(R24=0,"нет в заказе",IF(I24=0,0,VLOOKUP($AW$1,позиции_5,3,FALSE))))</f>
        <v>0</v>
      </c>
      <c r="AY24" s="54">
        <f>IF(I24=0,0,IF(S24=0,"нет в заказе",IF(I24=0,0,VLOOKUP($AY$1,позиции_5,2,FALSE))))</f>
        <v>0</v>
      </c>
      <c r="AZ24" s="54">
        <f>IF(I24=0,0,IF(S24=0,"нет в заказе",IF(I24=0,0,VLOOKUP($AY$1,позиции_5,3,FALSE))))</f>
        <v>0</v>
      </c>
      <c r="BA24" s="54">
        <f>IF(I24=0,0,IF(T24=0,"нет в заказе",IF(I24=0,0,VLOOKUP($BA$1,позиции_5,2,FALSE))))</f>
        <v>0</v>
      </c>
      <c r="BB24" s="54">
        <f>IF(I24=0,0,IF(T24=0,"нет в заказе",IF(I24=0,0,VLOOKUP($BA$1,позиции_5,3,FALSE))))</f>
        <v>0</v>
      </c>
      <c r="BC24" s="54">
        <f>IF(I24=0,0,IF(U24=0,"нет в заказе",IF(I24=0,0,VLOOKUP($BC$1,позиции_5,2,FALSE))))</f>
        <v>0</v>
      </c>
      <c r="BD24" s="54">
        <f>IF(I24=0,0,IF(U24=0,"нет в заказе",IF(I24=0,0,VLOOKUP($BC$1,позиции_5,3,FALSE))))</f>
        <v>0</v>
      </c>
      <c r="BE24" s="54">
        <f>IF(I24=0,0,IF(V24=0,"нет в заказе",IF(I24=0,0,VLOOKUP($BE$1,позиции_5,2,FALSE))))</f>
        <v>0</v>
      </c>
      <c r="BF24" s="54">
        <f>IF(I24=0,0,IF(V24=0,"нет в заказе",IF(I24=0,0,VLOOKUP($BE$1,позиции_5,3,FALSE))))</f>
        <v>0</v>
      </c>
      <c r="BG24" s="54">
        <f>IF(I24=0,0,IF(W24=0,"нет в заказе",IF(I24=0,0,VLOOKUP($BG$1,позиции_5,2,FALSE))))</f>
        <v>0</v>
      </c>
      <c r="BH24" s="54">
        <f>IF(I24=0,0,IF(W24=0,"нет в заказе",IF(I24=0,0,VLOOKUP($BG$1,позиции_5,3,FALSE))))</f>
        <v>0</v>
      </c>
      <c r="BI24" s="54"/>
      <c r="BJ24" s="56"/>
      <c r="BK24" s="57"/>
      <c r="BL24" s="58"/>
      <c r="BM24" s="59"/>
      <c r="BN24" s="150"/>
      <c r="BO24" s="135"/>
      <c r="BP24" s="150"/>
      <c r="BQ24" s="135"/>
      <c r="BR24" s="167" t="s">
        <v>126</v>
      </c>
      <c r="BS24" s="135"/>
      <c r="BT24" s="150"/>
      <c r="BU24" s="167" t="s">
        <v>126</v>
      </c>
      <c r="BV24" s="150"/>
      <c r="BW24" s="135"/>
      <c r="BX24" s="150"/>
      <c r="BY24" s="135"/>
      <c r="BZ24" s="150"/>
      <c r="CA24" s="135"/>
      <c r="CB24" s="143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</row>
    <row r="25" spans="1:16353" s="60" customFormat="1" ht="36" customHeight="1">
      <c r="A25" s="48">
        <f t="shared" si="5"/>
        <v>23</v>
      </c>
      <c r="C25" s="48"/>
      <c r="D25" s="49">
        <f t="shared" si="0"/>
        <v>23</v>
      </c>
      <c r="E25" s="50">
        <f t="shared" ref="E25" si="29">IF(I25=0,0,CONCATENATE(идентификатор_5,D25))</f>
        <v>0</v>
      </c>
      <c r="F25" s="152" t="s">
        <v>147</v>
      </c>
      <c r="G25" s="117"/>
      <c r="H25" s="118"/>
      <c r="I25" s="53"/>
      <c r="J25" s="53"/>
      <c r="K25" s="53"/>
      <c r="L25" s="54"/>
      <c r="M25" s="53"/>
      <c r="N25" s="54"/>
      <c r="O25" s="55"/>
      <c r="P25" s="54" t="str">
        <f>IF(Вводная!C107=0,0,"ФЛ")</f>
        <v>ФЛ</v>
      </c>
      <c r="Q25" s="53"/>
      <c r="R25" s="54" t="str">
        <f>IF(Вводная!C105=0,0,"ПП")</f>
        <v>ПП</v>
      </c>
      <c r="S25" s="53" t="str">
        <f>IF(Вводная!C104=0,0,"Сб")</f>
        <v>Сб</v>
      </c>
      <c r="T25" s="54"/>
      <c r="U25" s="53" t="str">
        <f>IF(Вводная!C102=0,0,"Мт")</f>
        <v>Мт</v>
      </c>
      <c r="V25" s="53" t="str">
        <f>IF(Вводная!C101=0,0,"A")</f>
        <v>A</v>
      </c>
      <c r="W25" s="53" t="str">
        <f>IF(Вводная!C100=0,0,"Фт")</f>
        <v>Фт</v>
      </c>
      <c r="X25" s="53">
        <f t="shared" si="22"/>
        <v>0</v>
      </c>
      <c r="Y25" s="53">
        <f t="shared" si="23"/>
        <v>0</v>
      </c>
      <c r="Z25" s="53">
        <f t="shared" si="24"/>
        <v>0</v>
      </c>
      <c r="AA25" s="53">
        <f t="shared" si="25"/>
        <v>0</v>
      </c>
      <c r="AB25" s="53"/>
      <c r="AC25" s="53" t="s">
        <v>30</v>
      </c>
      <c r="AD25" s="56"/>
      <c r="AE25" s="56" t="s">
        <v>106</v>
      </c>
      <c r="AF25" s="119">
        <f t="shared" si="26"/>
        <v>0</v>
      </c>
      <c r="AG25" s="119">
        <f>IF(I25=0,0,IF(J25=0,"нет в заказе",IF(I25=0,0,VLOOKUP($AG$1,позиции_5,2,FALSE))))</f>
        <v>0</v>
      </c>
      <c r="AH25" s="119">
        <f>IF(I25=0,0,IF(J25=0,"нет в заказе",IF(I25=0,0,VLOOKUP($AG$1,позиции_5,3,FALSE))))</f>
        <v>0</v>
      </c>
      <c r="AI25" s="119">
        <f>IF(I25=0,0,IF(K25=0,"нет в заказе",IF(I25=0,0,VLOOKUP($AI$1,позиции_5,2,FALSE))))</f>
        <v>0</v>
      </c>
      <c r="AJ25" s="119">
        <f>IF(I25=0,0,IF(K25=0,"нет в заказе",IF(I25=0,0,VLOOKUP($AI$1,позиции_5,3,FALSE))))</f>
        <v>0</v>
      </c>
      <c r="AK25" s="119">
        <f>IF(I25=0,0,IF(L25=0,"нет в заказе",IF(I25=0,0,VLOOKUP($AK$1,позиции_5,2,FALSE))))</f>
        <v>0</v>
      </c>
      <c r="AL25" s="119">
        <f>IF(I25=0,0,IF(L25=0,"нет в заказе",IF(I25=0,0,VLOOKUP($AK$1,позиции_5,3,FALSE))))</f>
        <v>0</v>
      </c>
      <c r="AM25" s="119">
        <f>IF(I25=0,0,IF(M25=0,"нет в заказе",IF(I25=0,0,VLOOKUP($AM$1,позиции_5,2,FALSE))))</f>
        <v>0</v>
      </c>
      <c r="AN25" s="119">
        <f>IF(I25=0,0,IF(M25=0,"нет в заказе",IF(I25=0,0,VLOOKUP($AM$1,позиции_5,3,FALSE))))</f>
        <v>0</v>
      </c>
      <c r="AO25" s="119">
        <f>IF(I25=0,0,IF(N25=0,"нет в заказе",IF(I25=0,0,VLOOKUP($AO$1,позиции_5,2,FALSE))))</f>
        <v>0</v>
      </c>
      <c r="AP25" s="119">
        <f>IF(I25=0,0,IF(N25=0,"нет в заказе",IF(I25=0,0,VLOOKUP($AO$1,позиции_5,3,FALSE))))</f>
        <v>0</v>
      </c>
      <c r="AQ25" s="119">
        <f>IF(I25=0,0,IF(O25=0,"нет в заказе",IF(I25=0,0,VLOOKUP($AQ$1,позиции_5,2,FALSE))))</f>
        <v>0</v>
      </c>
      <c r="AR25" s="119">
        <f>IF(I25=0,0,IF(O25=0,"нет в заказе",IF(I25=0,0,VLOOKUP($AQ$1,позиции_5,3,FALSE))))</f>
        <v>0</v>
      </c>
      <c r="AS25" s="119">
        <f>IF(I25=0,0,IF(P25=0,"нет в заказе",IF(I25=0,0,VLOOKUP($AS$1,позиции_5,2,FALSE))))</f>
        <v>0</v>
      </c>
      <c r="AT25" s="119">
        <f>IF(I25=0,0,IF(P25=0,"нет в заказе",IF(I25=0,0,VLOOKUP($AS$1,позиции_5,3,FALSE))))</f>
        <v>0</v>
      </c>
      <c r="AU25" s="119">
        <f>IF(I25=0,0,IF(Q25=0,"нет в заказе",IF(I25=0,0,VLOOKUP($AU$1,позиции_5,2,FALSE))))</f>
        <v>0</v>
      </c>
      <c r="AV25" s="119">
        <f>IF(I25=0,0,IF(Q25=0,"нет в заказе",IF(I25=0,0,VLOOKUP($AU$1,позиции_5,3,FALSE))))</f>
        <v>0</v>
      </c>
      <c r="AW25" s="119">
        <f>IF(I25=0,0,IF(R25=0,"нет в заказе",IF(I25=0,0,VLOOKUP($AW$1,позиции_5,2,FALSE))))</f>
        <v>0</v>
      </c>
      <c r="AX25" s="119">
        <f>IF(I25=0,0,IF(R25=0,"нет в заказе",IF(I25=0,0,VLOOKUP($AW$1,позиции_5,3,FALSE))))</f>
        <v>0</v>
      </c>
      <c r="AY25" s="119">
        <f>IF(I25=0,0,IF(S25=0,"нет в заказе",IF(I25=0,0,VLOOKUP($AY$1,позиции_5,2,FALSE))))</f>
        <v>0</v>
      </c>
      <c r="AZ25" s="119">
        <f>IF(I25=0,0,IF(S25=0,"нет в заказе",IF(I25=0,0,VLOOKUP($AY$1,позиции_5,3,FALSE))))</f>
        <v>0</v>
      </c>
      <c r="BA25" s="119">
        <f>IF(I25=0,0,IF(T25=0,"нет в заказе",IF(I25=0,0,VLOOKUP($BA$1,позиции_5,2,FALSE))))</f>
        <v>0</v>
      </c>
      <c r="BB25" s="119">
        <f>IF(I25=0,0,IF(T25=0,"нет в заказе",IF(I25=0,0,VLOOKUP($BA$1,позиции_5,3,FALSE))))</f>
        <v>0</v>
      </c>
      <c r="BC25" s="119">
        <f>IF(I25=0,0,IF(U25=0,"нет в заказе",IF(I25=0,0,VLOOKUP($BC$1,позиции_5,2,FALSE))))</f>
        <v>0</v>
      </c>
      <c r="BD25" s="119">
        <f>IF(I25=0,0,IF(U25=0,"нет в заказе",IF(I25=0,0,VLOOKUP($BC$1,позиции_5,3,FALSE))))</f>
        <v>0</v>
      </c>
      <c r="BE25" s="119">
        <f>IF(I25=0,0,IF(V25=0,"нет в заказе",IF(I25=0,0,VLOOKUP($BE$1,позиции_5,2,FALSE))))</f>
        <v>0</v>
      </c>
      <c r="BF25" s="119">
        <f>IF(I25=0,0,IF(V25=0,"нет в заказе",IF(I25=0,0,VLOOKUP($BE$1,позиции_5,3,FALSE))))</f>
        <v>0</v>
      </c>
      <c r="BG25" s="119">
        <f>IF(I25=0,0,IF(W25=0,"нет в заказе",IF(I25=0,0,VLOOKUP($BG$1,позиции_5,2,FALSE))))</f>
        <v>0</v>
      </c>
      <c r="BH25" s="119">
        <f>IF(I25=0,0,IF(W25=0,"нет в заказе",IF(I25=0,0,VLOOKUP($BG$1,позиции_5,3,FALSE))))</f>
        <v>0</v>
      </c>
      <c r="BI25" s="119"/>
      <c r="BJ25" s="120"/>
      <c r="BK25" s="121"/>
      <c r="BL25" s="121"/>
      <c r="BM25" s="122"/>
      <c r="BN25" s="149"/>
      <c r="BO25" s="136"/>
      <c r="BP25" s="149"/>
      <c r="BQ25" s="136"/>
      <c r="BR25" s="149"/>
      <c r="BS25" s="136"/>
      <c r="BT25" s="149"/>
      <c r="BU25" s="149"/>
      <c r="BV25" s="149"/>
      <c r="BW25" s="136"/>
      <c r="BX25" s="149"/>
      <c r="BY25" s="136"/>
      <c r="BZ25" s="149"/>
      <c r="CA25" s="136"/>
      <c r="CB25" s="142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  <c r="FN25" s="81"/>
      <c r="FO25" s="81"/>
      <c r="FP25" s="81"/>
      <c r="FQ25" s="81"/>
      <c r="FR25" s="81"/>
      <c r="FS25" s="81"/>
      <c r="FT25" s="81"/>
      <c r="FU25" s="81"/>
      <c r="FV25" s="81"/>
      <c r="FW25" s="81"/>
      <c r="FX25" s="81"/>
      <c r="FY25" s="81"/>
      <c r="FZ25" s="81"/>
      <c r="GA25" s="81"/>
      <c r="GB25" s="81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81"/>
      <c r="GN25" s="81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81"/>
      <c r="HD25" s="81"/>
      <c r="HE25" s="81"/>
      <c r="HF25" s="81"/>
      <c r="HG25" s="81"/>
      <c r="HH25" s="81"/>
      <c r="HI25" s="81"/>
      <c r="HJ25" s="81"/>
      <c r="HK25" s="81"/>
      <c r="HL25" s="81"/>
      <c r="HM25" s="81"/>
      <c r="HN25" s="81"/>
      <c r="HO25" s="81"/>
      <c r="HP25" s="81"/>
      <c r="HQ25" s="81"/>
      <c r="HR25" s="81"/>
      <c r="HS25" s="81"/>
      <c r="HT25" s="81"/>
      <c r="HU25" s="81"/>
      <c r="HV25" s="81"/>
      <c r="HW25" s="81"/>
      <c r="HX25" s="81"/>
      <c r="HY25" s="81"/>
    </row>
    <row r="26" spans="1:16353" s="60" customFormat="1" ht="34.9" customHeight="1">
      <c r="A26" s="48">
        <f t="shared" si="5"/>
        <v>24</v>
      </c>
      <c r="C26" s="48"/>
      <c r="D26" s="49">
        <f t="shared" si="0"/>
        <v>24</v>
      </c>
      <c r="E26" s="50">
        <f t="shared" ref="E26" si="30">IF(I26=0,0,CONCATENATE(идентификатор_5,D26))</f>
        <v>0</v>
      </c>
      <c r="F26" s="152" t="s">
        <v>148</v>
      </c>
      <c r="G26" s="117"/>
      <c r="H26" s="118"/>
      <c r="I26" s="53"/>
      <c r="J26" s="53"/>
      <c r="K26" s="53"/>
      <c r="L26" s="54"/>
      <c r="M26" s="53"/>
      <c r="N26" s="54"/>
      <c r="O26" s="55" t="str">
        <f>IF(Вводная!C108=0,0,"М")</f>
        <v>М</v>
      </c>
      <c r="P26" s="54" t="str">
        <f>IF(Вводная!C107=0,0,"ФЛ")</f>
        <v>ФЛ</v>
      </c>
      <c r="Q26" s="53" t="str">
        <f>IF(Вводная!C106=0,0,"Св")</f>
        <v>Св</v>
      </c>
      <c r="R26" s="54" t="str">
        <f>IF(Вводная!C105=0,0,"ПП")</f>
        <v>ПП</v>
      </c>
      <c r="S26" s="53" t="str">
        <f>IF(Вводная!C104=0,0,"Сб")</f>
        <v>Сб</v>
      </c>
      <c r="T26" s="54"/>
      <c r="U26" s="53" t="str">
        <f>IF(Вводная!C102=0,0,"Мт")</f>
        <v>Мт</v>
      </c>
      <c r="V26" s="53" t="str">
        <f>IF(Вводная!C101=0,0,"A")</f>
        <v>A</v>
      </c>
      <c r="W26" s="53" t="str">
        <f>IF(Вводная!C100=0,0,"Фт")</f>
        <v>Фт</v>
      </c>
      <c r="X26" s="53">
        <f t="shared" si="22"/>
        <v>0</v>
      </c>
      <c r="Y26" s="53">
        <f t="shared" si="23"/>
        <v>0</v>
      </c>
      <c r="Z26" s="53">
        <f t="shared" si="24"/>
        <v>0</v>
      </c>
      <c r="AA26" s="53">
        <f t="shared" si="25"/>
        <v>0</v>
      </c>
      <c r="AB26" s="53"/>
      <c r="AC26" s="53" t="s">
        <v>30</v>
      </c>
      <c r="AD26" s="56"/>
      <c r="AE26" s="56" t="s">
        <v>106</v>
      </c>
      <c r="AF26" s="119">
        <f t="shared" si="26"/>
        <v>0</v>
      </c>
      <c r="AG26" s="119">
        <f>IF(I26=0,0,IF(J26=0,"нет в заказе",IF(I26=0,0,VLOOKUP($AG$1,позиции_5,2,FALSE))))</f>
        <v>0</v>
      </c>
      <c r="AH26" s="119">
        <f>IF(I26=0,0,IF(J26=0,"нет в заказе",IF(I26=0,0,VLOOKUP($AG$1,позиции_5,3,FALSE))))</f>
        <v>0</v>
      </c>
      <c r="AI26" s="119">
        <f>IF(I26=0,0,IF(K26=0,"нет в заказе",IF(I26=0,0,VLOOKUP($AI$1,позиции_5,2,FALSE))))</f>
        <v>0</v>
      </c>
      <c r="AJ26" s="119">
        <f>IF(I26=0,0,IF(K26=0,"нет в заказе",IF(I26=0,0,VLOOKUP($AI$1,позиции_5,3,FALSE))))</f>
        <v>0</v>
      </c>
      <c r="AK26" s="119">
        <f>IF(I26=0,0,IF(L26=0,"нет в заказе",IF(I26=0,0,VLOOKUP($AK$1,позиции_5,2,FALSE))))</f>
        <v>0</v>
      </c>
      <c r="AL26" s="119">
        <f>IF(I26=0,0,IF(L26=0,"нет в заказе",IF(I26=0,0,VLOOKUP($AK$1,позиции_5,3,FALSE))))</f>
        <v>0</v>
      </c>
      <c r="AM26" s="119">
        <f>IF(I26=0,0,IF(M26=0,"нет в заказе",IF(I26=0,0,VLOOKUP($AM$1,позиции_5,2,FALSE))))</f>
        <v>0</v>
      </c>
      <c r="AN26" s="119">
        <f>IF(I26=0,0,IF(M26=0,"нет в заказе",IF(I26=0,0,VLOOKUP($AM$1,позиции_5,3,FALSE))))</f>
        <v>0</v>
      </c>
      <c r="AO26" s="119">
        <f>IF(I26=0,0,IF(N26=0,"нет в заказе",IF(I26=0,0,VLOOKUP($AO$1,позиции_5,2,FALSE))))</f>
        <v>0</v>
      </c>
      <c r="AP26" s="119">
        <f>IF(I26=0,0,IF(N26=0,"нет в заказе",IF(I26=0,0,VLOOKUP($AO$1,позиции_5,3,FALSE))))</f>
        <v>0</v>
      </c>
      <c r="AQ26" s="119">
        <f>IF(I26=0,0,IF(O26=0,"нет в заказе",IF(I26=0,0,VLOOKUP($AQ$1,позиции_5,2,FALSE))))</f>
        <v>0</v>
      </c>
      <c r="AR26" s="119">
        <f>IF(I26=0,0,IF(O26=0,"нет в заказе",IF(I26=0,0,VLOOKUP($AQ$1,позиции_5,3,FALSE))))</f>
        <v>0</v>
      </c>
      <c r="AS26" s="119">
        <f>IF(I26=0,0,IF(P26=0,"нет в заказе",IF(I26=0,0,VLOOKUP($AS$1,позиции_5,2,FALSE))))</f>
        <v>0</v>
      </c>
      <c r="AT26" s="119">
        <f>IF(I26=0,0,IF(P26=0,"нет в заказе",IF(I26=0,0,VLOOKUP($AS$1,позиции_5,3,FALSE))))</f>
        <v>0</v>
      </c>
      <c r="AU26" s="119">
        <f>IF(I26=0,0,IF(Q26=0,"нет в заказе",IF(I26=0,0,VLOOKUP($AU$1,позиции_5,2,FALSE))))</f>
        <v>0</v>
      </c>
      <c r="AV26" s="119">
        <f>IF(I26=0,0,IF(Q26=0,"нет в заказе",IF(I26=0,0,VLOOKUP($AU$1,позиции_5,3,FALSE))))</f>
        <v>0</v>
      </c>
      <c r="AW26" s="119">
        <f>IF(I26=0,0,IF(R26=0,"нет в заказе",IF(I26=0,0,VLOOKUP($AW$1,позиции_5,2,FALSE))))</f>
        <v>0</v>
      </c>
      <c r="AX26" s="119">
        <f>IF(I26=0,0,IF(R26=0,"нет в заказе",IF(I26=0,0,VLOOKUP($AW$1,позиции_5,3,FALSE))))</f>
        <v>0</v>
      </c>
      <c r="AY26" s="119">
        <f>IF(I26=0,0,IF(S26=0,"нет в заказе",IF(I26=0,0,VLOOKUP($AY$1,позиции_5,2,FALSE))))</f>
        <v>0</v>
      </c>
      <c r="AZ26" s="119">
        <f>IF(I26=0,0,IF(S26=0,"нет в заказе",IF(I26=0,0,VLOOKUP($AY$1,позиции_5,3,FALSE))))</f>
        <v>0</v>
      </c>
      <c r="BA26" s="119">
        <f>IF(I26=0,0,IF(T26=0,"нет в заказе",IF(I26=0,0,VLOOKUP($BA$1,позиции_5,2,FALSE))))</f>
        <v>0</v>
      </c>
      <c r="BB26" s="119">
        <f>IF(I26=0,0,IF(T26=0,"нет в заказе",IF(I26=0,0,VLOOKUP($BA$1,позиции_5,3,FALSE))))</f>
        <v>0</v>
      </c>
      <c r="BC26" s="119">
        <f>IF(I26=0,0,IF(U26=0,"нет в заказе",IF(I26=0,0,VLOOKUP($BC$1,позиции_5,2,FALSE))))</f>
        <v>0</v>
      </c>
      <c r="BD26" s="119">
        <f>IF(I26=0,0,IF(U26=0,"нет в заказе",IF(I26=0,0,VLOOKUP($BC$1,позиции_5,3,FALSE))))</f>
        <v>0</v>
      </c>
      <c r="BE26" s="119">
        <f>IF(I26=0,0,IF(V26=0,"нет в заказе",IF(I26=0,0,VLOOKUP($BE$1,позиции_5,2,FALSE))))</f>
        <v>0</v>
      </c>
      <c r="BF26" s="119">
        <f>IF(I26=0,0,IF(V26=0,"нет в заказе",IF(I26=0,0,VLOOKUP($BE$1,позиции_5,3,FALSE))))</f>
        <v>0</v>
      </c>
      <c r="BG26" s="119">
        <f>IF(I26=0,0,IF(W26=0,"нет в заказе",IF(I26=0,0,VLOOKUP($BG$1,позиции_5,2,FALSE))))</f>
        <v>0</v>
      </c>
      <c r="BH26" s="119">
        <f>IF(I26=0,0,IF(W26=0,"нет в заказе",IF(I26=0,0,VLOOKUP($BG$1,позиции_5,3,FALSE))))</f>
        <v>0</v>
      </c>
      <c r="BI26" s="119"/>
      <c r="BJ26" s="123"/>
      <c r="BK26" s="124"/>
      <c r="BL26" s="124"/>
      <c r="BM26" s="125"/>
      <c r="BN26" s="151"/>
      <c r="BO26" s="137"/>
      <c r="BP26" s="151"/>
      <c r="BQ26" s="137"/>
      <c r="BR26" s="151"/>
      <c r="BS26" s="137"/>
      <c r="BT26" s="151"/>
      <c r="BU26" s="151"/>
      <c r="BV26" s="151"/>
      <c r="BW26" s="137"/>
      <c r="BX26" s="151"/>
      <c r="BY26" s="137"/>
      <c r="BZ26" s="151"/>
      <c r="CA26" s="137"/>
      <c r="CB26" s="143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  <c r="WOA26" s="48"/>
      <c r="WOB26" s="48"/>
      <c r="WOC26" s="48"/>
      <c r="WOD26" s="48"/>
      <c r="WOE26" s="48"/>
      <c r="WOF26" s="48"/>
      <c r="WOG26" s="48"/>
      <c r="WOH26" s="48"/>
      <c r="WOI26" s="48"/>
      <c r="WOJ26" s="48"/>
      <c r="WOK26" s="48"/>
      <c r="WOL26" s="48"/>
      <c r="WOM26" s="48"/>
      <c r="WON26" s="48"/>
      <c r="WOO26" s="48"/>
      <c r="WOP26" s="48"/>
      <c r="WOQ26" s="48"/>
      <c r="WOR26" s="48"/>
      <c r="WOS26" s="48"/>
      <c r="WOT26" s="48"/>
      <c r="WOU26" s="48"/>
      <c r="WOV26" s="48"/>
      <c r="WOW26" s="48"/>
      <c r="WOX26" s="48"/>
      <c r="WOY26" s="48"/>
      <c r="WOZ26" s="48"/>
      <c r="WPA26" s="48"/>
      <c r="WPB26" s="48"/>
      <c r="WPC26" s="48"/>
      <c r="WPD26" s="48"/>
      <c r="WPE26" s="48"/>
      <c r="WPF26" s="48"/>
      <c r="WPG26" s="48"/>
      <c r="WPH26" s="48"/>
      <c r="WPI26" s="48"/>
      <c r="WPJ26" s="48"/>
      <c r="WPK26" s="48"/>
      <c r="WPL26" s="48"/>
      <c r="WPM26" s="48"/>
      <c r="WPN26" s="48"/>
      <c r="WPO26" s="48"/>
      <c r="WPP26" s="48"/>
      <c r="WPQ26" s="48"/>
      <c r="WPR26" s="48"/>
      <c r="WPS26" s="48"/>
      <c r="WPT26" s="48"/>
      <c r="WPU26" s="48"/>
      <c r="WPV26" s="48"/>
      <c r="WPW26" s="48"/>
      <c r="WPX26" s="48"/>
      <c r="WPY26" s="48"/>
      <c r="WPZ26" s="48"/>
      <c r="WQA26" s="48"/>
      <c r="WQB26" s="48"/>
      <c r="WQC26" s="48"/>
      <c r="WQD26" s="48"/>
      <c r="WQE26" s="48"/>
      <c r="WQF26" s="48"/>
      <c r="WQG26" s="48"/>
      <c r="WQH26" s="48"/>
      <c r="WQI26" s="48"/>
      <c r="WQJ26" s="48"/>
      <c r="WQK26" s="48"/>
      <c r="WQL26" s="48"/>
      <c r="WQM26" s="48"/>
      <c r="WQN26" s="48"/>
      <c r="WQO26" s="48"/>
      <c r="WQP26" s="48"/>
      <c r="WQQ26" s="48"/>
      <c r="WQR26" s="48"/>
      <c r="WQS26" s="48"/>
      <c r="WQT26" s="48"/>
      <c r="WQU26" s="48"/>
      <c r="WQV26" s="48"/>
      <c r="WQW26" s="48"/>
      <c r="WQX26" s="48"/>
      <c r="WQY26" s="48"/>
      <c r="WQZ26" s="48"/>
      <c r="WRA26" s="48"/>
      <c r="WRB26" s="48"/>
      <c r="WRC26" s="48"/>
      <c r="WRD26" s="48"/>
      <c r="WRE26" s="48"/>
      <c r="WRF26" s="48"/>
      <c r="WRG26" s="48"/>
      <c r="WRH26" s="48"/>
      <c r="WRI26" s="48"/>
      <c r="WRJ26" s="48"/>
      <c r="WRK26" s="48"/>
      <c r="WRL26" s="48"/>
      <c r="WRM26" s="48"/>
      <c r="WRN26" s="48"/>
      <c r="WRO26" s="48"/>
      <c r="WRP26" s="48"/>
      <c r="WRQ26" s="48"/>
      <c r="WRR26" s="48"/>
      <c r="WRS26" s="48"/>
      <c r="WRT26" s="48"/>
      <c r="WRU26" s="48"/>
      <c r="WRV26" s="48"/>
      <c r="WRW26" s="48"/>
      <c r="WRX26" s="48"/>
      <c r="WRY26" s="48"/>
      <c r="WRZ26" s="48"/>
      <c r="WSA26" s="48"/>
      <c r="WSB26" s="48"/>
      <c r="WSC26" s="48"/>
      <c r="WSD26" s="48"/>
      <c r="WSE26" s="48"/>
      <c r="WSF26" s="48"/>
      <c r="WSG26" s="48"/>
      <c r="WSH26" s="48"/>
      <c r="WSI26" s="48"/>
      <c r="WSJ26" s="48"/>
      <c r="WSK26" s="48"/>
      <c r="WSL26" s="48"/>
      <c r="WSM26" s="48"/>
      <c r="WSN26" s="48"/>
      <c r="WSO26" s="48"/>
      <c r="WSP26" s="48"/>
      <c r="WSQ26" s="48"/>
      <c r="WSR26" s="48"/>
      <c r="WSS26" s="48"/>
      <c r="WST26" s="48"/>
      <c r="WSU26" s="48"/>
      <c r="WSV26" s="48"/>
      <c r="WSW26" s="48"/>
      <c r="WSX26" s="48"/>
      <c r="WSY26" s="48"/>
      <c r="WSZ26" s="48"/>
      <c r="WTA26" s="48"/>
      <c r="WTB26" s="48"/>
      <c r="WTC26" s="48"/>
      <c r="WTD26" s="48"/>
      <c r="WTE26" s="48"/>
      <c r="WTF26" s="48"/>
      <c r="WTG26" s="48"/>
      <c r="WTH26" s="48"/>
      <c r="WTI26" s="48"/>
      <c r="WTJ26" s="48"/>
      <c r="WTK26" s="48"/>
      <c r="WTL26" s="48"/>
      <c r="WTM26" s="48"/>
      <c r="WTN26" s="48"/>
      <c r="WTO26" s="48"/>
      <c r="WTP26" s="48"/>
      <c r="WTQ26" s="48"/>
      <c r="WTR26" s="48"/>
      <c r="WTS26" s="48"/>
      <c r="WTT26" s="48"/>
      <c r="WTU26" s="48"/>
      <c r="WTV26" s="48"/>
      <c r="WTW26" s="48"/>
      <c r="WTX26" s="48"/>
      <c r="WTY26" s="48"/>
      <c r="WTZ26" s="48"/>
      <c r="WUA26" s="48"/>
      <c r="WUB26" s="48"/>
      <c r="WUC26" s="48"/>
      <c r="WUD26" s="48"/>
      <c r="WUE26" s="48"/>
      <c r="WUF26" s="48"/>
      <c r="WUG26" s="48"/>
      <c r="WUH26" s="48"/>
      <c r="WUI26" s="48"/>
      <c r="WUJ26" s="48"/>
      <c r="WUK26" s="48"/>
      <c r="WUL26" s="48"/>
      <c r="WUM26" s="48"/>
      <c r="WUN26" s="48"/>
      <c r="WUO26" s="48"/>
      <c r="WUP26" s="48"/>
      <c r="WUQ26" s="48"/>
      <c r="WUR26" s="48"/>
      <c r="WUS26" s="48"/>
      <c r="WUT26" s="48"/>
      <c r="WUU26" s="48"/>
      <c r="WUV26" s="48"/>
      <c r="WUW26" s="48"/>
      <c r="WUX26" s="48"/>
      <c r="WUY26" s="48"/>
      <c r="WUZ26" s="48"/>
      <c r="WVA26" s="48"/>
      <c r="WVB26" s="48"/>
      <c r="WVC26" s="48"/>
      <c r="WVD26" s="48"/>
      <c r="WVE26" s="48"/>
      <c r="WVF26" s="48"/>
      <c r="WVG26" s="48"/>
      <c r="WVH26" s="48"/>
      <c r="WVI26" s="48"/>
      <c r="WVJ26" s="48"/>
      <c r="WVK26" s="48"/>
      <c r="WVL26" s="48"/>
      <c r="WVM26" s="48"/>
      <c r="WVN26" s="48"/>
      <c r="WVO26" s="48"/>
      <c r="WVP26" s="48"/>
      <c r="WVQ26" s="48"/>
      <c r="WVR26" s="48"/>
      <c r="WVS26" s="48"/>
      <c r="WVT26" s="48"/>
      <c r="WVU26" s="48"/>
      <c r="WVV26" s="48"/>
      <c r="WVW26" s="48"/>
      <c r="WVX26" s="48"/>
      <c r="WVY26" s="48"/>
      <c r="WVZ26" s="48"/>
      <c r="WWA26" s="48"/>
      <c r="WWB26" s="48"/>
      <c r="WWC26" s="48"/>
      <c r="WWD26" s="48"/>
      <c r="WWE26" s="48"/>
      <c r="WWF26" s="48"/>
      <c r="WWG26" s="48"/>
      <c r="WWH26" s="48"/>
      <c r="WWI26" s="48"/>
      <c r="WWJ26" s="48"/>
      <c r="WWK26" s="48"/>
      <c r="WWL26" s="48"/>
      <c r="WWM26" s="48"/>
      <c r="WWN26" s="48"/>
      <c r="WWO26" s="48"/>
      <c r="WWP26" s="48"/>
      <c r="WWQ26" s="48"/>
      <c r="WWR26" s="48"/>
      <c r="WWS26" s="48"/>
      <c r="WWT26" s="48"/>
      <c r="WWU26" s="48"/>
      <c r="WWV26" s="48"/>
      <c r="WWW26" s="48"/>
      <c r="WWX26" s="48"/>
      <c r="WWY26" s="48"/>
      <c r="WWZ26" s="48"/>
      <c r="WXA26" s="48"/>
      <c r="WXB26" s="48"/>
      <c r="WXC26" s="48"/>
      <c r="WXD26" s="48"/>
      <c r="WXE26" s="48"/>
      <c r="WXF26" s="48"/>
      <c r="WXG26" s="48"/>
      <c r="WXH26" s="48"/>
      <c r="WXI26" s="48"/>
      <c r="WXJ26" s="48"/>
      <c r="WXK26" s="48"/>
      <c r="WXL26" s="48"/>
      <c r="WXM26" s="48"/>
      <c r="WXN26" s="48"/>
      <c r="WXO26" s="48"/>
      <c r="WXP26" s="48"/>
      <c r="WXQ26" s="48"/>
      <c r="WXR26" s="48"/>
      <c r="WXS26" s="48"/>
      <c r="WXT26" s="48"/>
      <c r="WXU26" s="48"/>
      <c r="WXV26" s="48"/>
      <c r="WXW26" s="48"/>
      <c r="WXX26" s="48"/>
      <c r="WXY26" s="48"/>
      <c r="WXZ26" s="48"/>
      <c r="WYA26" s="48"/>
      <c r="WYB26" s="48"/>
      <c r="WYC26" s="48"/>
      <c r="WYD26" s="48"/>
      <c r="WYE26" s="48"/>
      <c r="WYF26" s="48"/>
      <c r="WYG26" s="48"/>
      <c r="WYH26" s="48"/>
      <c r="WYI26" s="48"/>
      <c r="WYJ26" s="48"/>
      <c r="WYK26" s="48"/>
      <c r="WYL26" s="48"/>
      <c r="WYM26" s="48"/>
      <c r="WYN26" s="48"/>
      <c r="WYO26" s="48"/>
      <c r="WYP26" s="48"/>
      <c r="WYQ26" s="48"/>
      <c r="WYR26" s="48"/>
      <c r="WYS26" s="48"/>
      <c r="WYT26" s="48"/>
      <c r="WYU26" s="48"/>
      <c r="WYV26" s="48"/>
      <c r="WYW26" s="48"/>
      <c r="WYX26" s="48"/>
      <c r="WYY26" s="48"/>
      <c r="WYZ26" s="48"/>
      <c r="WZA26" s="48"/>
      <c r="WZB26" s="48"/>
      <c r="WZC26" s="48"/>
      <c r="WZD26" s="48"/>
      <c r="WZE26" s="48"/>
      <c r="WZF26" s="48"/>
      <c r="WZG26" s="48"/>
      <c r="WZH26" s="48"/>
      <c r="WZI26" s="48"/>
      <c r="WZJ26" s="48"/>
      <c r="WZK26" s="48"/>
      <c r="WZL26" s="48"/>
      <c r="WZM26" s="48"/>
      <c r="WZN26" s="48"/>
      <c r="WZO26" s="48"/>
      <c r="WZP26" s="48"/>
      <c r="WZQ26" s="48"/>
      <c r="WZR26" s="48"/>
      <c r="WZS26" s="48"/>
      <c r="WZT26" s="48"/>
      <c r="WZU26" s="48"/>
      <c r="WZV26" s="48"/>
      <c r="WZW26" s="48"/>
      <c r="WZX26" s="48"/>
      <c r="WZY26" s="48"/>
      <c r="WZZ26" s="48"/>
      <c r="XAA26" s="48"/>
      <c r="XAB26" s="48"/>
      <c r="XAC26" s="48"/>
      <c r="XAD26" s="48"/>
      <c r="XAE26" s="48"/>
      <c r="XAF26" s="48"/>
      <c r="XAG26" s="48"/>
      <c r="XAH26" s="48"/>
      <c r="XAI26" s="48"/>
      <c r="XAJ26" s="48"/>
      <c r="XAK26" s="48"/>
      <c r="XAL26" s="48"/>
      <c r="XAM26" s="48"/>
      <c r="XAN26" s="48"/>
      <c r="XAO26" s="48"/>
      <c r="XAP26" s="48"/>
      <c r="XAQ26" s="48"/>
      <c r="XAR26" s="48"/>
      <c r="XAS26" s="48"/>
      <c r="XAT26" s="48"/>
      <c r="XAU26" s="48"/>
      <c r="XAV26" s="48"/>
      <c r="XAW26" s="48"/>
      <c r="XAX26" s="48"/>
      <c r="XAY26" s="48"/>
      <c r="XAZ26" s="48"/>
      <c r="XBA26" s="48"/>
      <c r="XBB26" s="48"/>
      <c r="XBC26" s="48"/>
      <c r="XBD26" s="48"/>
      <c r="XBE26" s="48"/>
      <c r="XBF26" s="48"/>
      <c r="XBG26" s="48"/>
      <c r="XBH26" s="48"/>
      <c r="XBI26" s="48"/>
      <c r="XBJ26" s="48"/>
      <c r="XBK26" s="48"/>
      <c r="XBL26" s="48"/>
      <c r="XBM26" s="48"/>
      <c r="XBN26" s="48"/>
      <c r="XBO26" s="48"/>
      <c r="XBP26" s="48"/>
      <c r="XBQ26" s="48"/>
      <c r="XBR26" s="48"/>
      <c r="XBS26" s="48"/>
      <c r="XBT26" s="48"/>
      <c r="XBU26" s="48"/>
      <c r="XBV26" s="48"/>
      <c r="XBW26" s="48"/>
      <c r="XBX26" s="48"/>
      <c r="XBY26" s="48"/>
      <c r="XBZ26" s="48"/>
      <c r="XCA26" s="48"/>
      <c r="XCB26" s="48"/>
      <c r="XCC26" s="48"/>
      <c r="XCD26" s="48"/>
      <c r="XCE26" s="48"/>
      <c r="XCF26" s="48"/>
      <c r="XCG26" s="48"/>
      <c r="XCH26" s="48"/>
      <c r="XCI26" s="48"/>
      <c r="XCJ26" s="48"/>
      <c r="XCK26" s="48"/>
      <c r="XCL26" s="48"/>
      <c r="XCM26" s="48"/>
      <c r="XCN26" s="48"/>
      <c r="XCO26" s="48"/>
      <c r="XCP26" s="48"/>
      <c r="XCQ26" s="48"/>
      <c r="XCR26" s="48"/>
      <c r="XCS26" s="48"/>
      <c r="XCT26" s="48"/>
      <c r="XCU26" s="48"/>
      <c r="XCV26" s="48"/>
      <c r="XCW26" s="48"/>
      <c r="XCX26" s="48"/>
      <c r="XCY26" s="48"/>
      <c r="XCZ26" s="48"/>
      <c r="XDA26" s="48"/>
      <c r="XDB26" s="48"/>
      <c r="XDC26" s="48"/>
      <c r="XDD26" s="48"/>
      <c r="XDE26" s="48"/>
      <c r="XDF26" s="48"/>
      <c r="XDG26" s="48"/>
      <c r="XDH26" s="48"/>
      <c r="XDI26" s="48"/>
      <c r="XDJ26" s="48"/>
      <c r="XDK26" s="48"/>
      <c r="XDL26" s="48"/>
      <c r="XDM26" s="48"/>
      <c r="XDN26" s="48"/>
      <c r="XDO26" s="48"/>
      <c r="XDP26" s="48"/>
      <c r="XDQ26" s="48"/>
      <c r="XDR26" s="48"/>
      <c r="XDS26" s="48"/>
      <c r="XDT26" s="48"/>
      <c r="XDU26" s="48"/>
      <c r="XDV26" s="48"/>
      <c r="XDW26" s="48"/>
      <c r="XDX26" s="48"/>
      <c r="XDY26" s="48"/>
    </row>
    <row r="27" spans="1:16353" s="60" customFormat="1" ht="34.9" customHeight="1">
      <c r="A27" s="48">
        <f t="shared" si="5"/>
        <v>25</v>
      </c>
      <c r="C27" s="48"/>
      <c r="D27" s="49">
        <f t="shared" si="0"/>
        <v>25</v>
      </c>
      <c r="E27" s="50">
        <f t="shared" ref="E27" si="31">IF(I27=0,0,CONCATENATE(идентификатор_5,D27))</f>
        <v>0</v>
      </c>
      <c r="F27" s="152" t="s">
        <v>149</v>
      </c>
      <c r="G27" s="117"/>
      <c r="H27" s="118"/>
      <c r="I27" s="53"/>
      <c r="J27" s="53"/>
      <c r="K27" s="53"/>
      <c r="L27" s="54"/>
      <c r="M27" s="53"/>
      <c r="N27" s="54"/>
      <c r="O27" s="55" t="str">
        <f>IF(Вводная!C108=0,0,"М")</f>
        <v>М</v>
      </c>
      <c r="P27" s="54" t="str">
        <f>IF(Вводная!C107=0,0,"ФЛ")</f>
        <v>ФЛ</v>
      </c>
      <c r="Q27" s="53" t="str">
        <f>IF(Вводная!C106=0,0,"Св")</f>
        <v>Св</v>
      </c>
      <c r="R27" s="54" t="str">
        <f>IF(Вводная!C105=0,0,"ПП")</f>
        <v>ПП</v>
      </c>
      <c r="S27" s="53" t="str">
        <f>IF(Вводная!C104=0,0,"Сб")</f>
        <v>Сб</v>
      </c>
      <c r="T27" s="54"/>
      <c r="U27" s="53" t="str">
        <f>IF(Вводная!C102=0,0,"Мт")</f>
        <v>Мт</v>
      </c>
      <c r="V27" s="53" t="str">
        <f>IF(Вводная!C101=0,0,"A")</f>
        <v>A</v>
      </c>
      <c r="W27" s="53" t="str">
        <f>IF(Вводная!C100=0,0,"Фт")</f>
        <v>Фт</v>
      </c>
      <c r="X27" s="53">
        <f t="shared" si="22"/>
        <v>0</v>
      </c>
      <c r="Y27" s="53">
        <f t="shared" si="23"/>
        <v>0</v>
      </c>
      <c r="Z27" s="53">
        <f t="shared" si="24"/>
        <v>0</v>
      </c>
      <c r="AA27" s="53">
        <f t="shared" si="25"/>
        <v>0</v>
      </c>
      <c r="AB27" s="53"/>
      <c r="AC27" s="53" t="s">
        <v>30</v>
      </c>
      <c r="AD27" s="56"/>
      <c r="AE27" s="56" t="s">
        <v>100</v>
      </c>
      <c r="AF27" s="119">
        <f t="shared" si="26"/>
        <v>0</v>
      </c>
      <c r="AG27" s="119">
        <f>IF(I27=0,0,IF(J27=0,"нет в заказе",IF(I27=0,0,VLOOKUP($AG$1,позиции_5,2,FALSE))))</f>
        <v>0</v>
      </c>
      <c r="AH27" s="119">
        <f>IF(I27=0,0,IF(J27=0,"нет в заказе",IF(I27=0,0,VLOOKUP($AG$1,позиции_5,3,FALSE))))</f>
        <v>0</v>
      </c>
      <c r="AI27" s="119">
        <f>IF(I27=0,0,IF(K27=0,"нет в заказе",IF(I27=0,0,VLOOKUP($AI$1,позиции_5,2,FALSE))))</f>
        <v>0</v>
      </c>
      <c r="AJ27" s="119">
        <f>IF(I27=0,0,IF(K27=0,"нет в заказе",IF(I27=0,0,VLOOKUP($AI$1,позиции_5,3,FALSE))))</f>
        <v>0</v>
      </c>
      <c r="AK27" s="119">
        <f>IF(I27=0,0,IF(L27=0,"нет в заказе",IF(I27=0,0,VLOOKUP($AK$1,позиции_5,2,FALSE))))</f>
        <v>0</v>
      </c>
      <c r="AL27" s="119">
        <f>IF(I27=0,0,IF(L27=0,"нет в заказе",IF(I27=0,0,VLOOKUP($AK$1,позиции_5,3,FALSE))))</f>
        <v>0</v>
      </c>
      <c r="AM27" s="119">
        <f>IF(I27=0,0,IF(M27=0,"нет в заказе",IF(I27=0,0,VLOOKUP($AM$1,позиции_5,2,FALSE))))</f>
        <v>0</v>
      </c>
      <c r="AN27" s="119">
        <f>IF(I27=0,0,IF(M27=0,"нет в заказе",IF(I27=0,0,VLOOKUP($AM$1,позиции_5,3,FALSE))))</f>
        <v>0</v>
      </c>
      <c r="AO27" s="119">
        <f>IF(I27=0,0,IF(N27=0,"нет в заказе",IF(I27=0,0,VLOOKUP($AO$1,позиции_5,2,FALSE))))</f>
        <v>0</v>
      </c>
      <c r="AP27" s="119">
        <f>IF(I27=0,0,IF(N27=0,"нет в заказе",IF(I27=0,0,VLOOKUP($AO$1,позиции_5,3,FALSE))))</f>
        <v>0</v>
      </c>
      <c r="AQ27" s="119">
        <f>IF(I27=0,0,IF(O27=0,"нет в заказе",IF(I27=0,0,VLOOKUP($AQ$1,позиции_5,2,FALSE))))</f>
        <v>0</v>
      </c>
      <c r="AR27" s="119">
        <f>IF(I27=0,0,IF(O27=0,"нет в заказе",IF(I27=0,0,VLOOKUP($AQ$1,позиции_5,3,FALSE))))</f>
        <v>0</v>
      </c>
      <c r="AS27" s="119">
        <f>IF(I27=0,0,IF(P27=0,"нет в заказе",IF(I27=0,0,VLOOKUP($AS$1,позиции_5,2,FALSE))))</f>
        <v>0</v>
      </c>
      <c r="AT27" s="119">
        <f>IF(I27=0,0,IF(P27=0,"нет в заказе",IF(I27=0,0,VLOOKUP($AS$1,позиции_5,3,FALSE))))</f>
        <v>0</v>
      </c>
      <c r="AU27" s="119">
        <f>IF(I27=0,0,IF(Q27=0,"нет в заказе",IF(I27=0,0,VLOOKUP($AU$1,позиции_5,2,FALSE))))</f>
        <v>0</v>
      </c>
      <c r="AV27" s="119">
        <f>IF(I27=0,0,IF(Q27=0,"нет в заказе",IF(I27=0,0,VLOOKUP($AU$1,позиции_5,3,FALSE))))</f>
        <v>0</v>
      </c>
      <c r="AW27" s="119">
        <f>IF(I27=0,0,IF(R27=0,"нет в заказе",IF(I27=0,0,VLOOKUP($AW$1,позиции_5,2,FALSE))))</f>
        <v>0</v>
      </c>
      <c r="AX27" s="119">
        <f>IF(I27=0,0,IF(R27=0,"нет в заказе",IF(I27=0,0,VLOOKUP($AW$1,позиции_5,3,FALSE))))</f>
        <v>0</v>
      </c>
      <c r="AY27" s="119">
        <f>IF(I27=0,0,IF(S27=0,"нет в заказе",IF(I27=0,0,VLOOKUP($AY$1,позиции_5,2,FALSE))))</f>
        <v>0</v>
      </c>
      <c r="AZ27" s="119">
        <f>IF(I27=0,0,IF(S27=0,"нет в заказе",IF(I27=0,0,VLOOKUP($AY$1,позиции_5,3,FALSE))))</f>
        <v>0</v>
      </c>
      <c r="BA27" s="119">
        <f>IF(I27=0,0,IF(T27=0,"нет в заказе",IF(I27=0,0,VLOOKUP($BA$1,позиции_5,2,FALSE))))</f>
        <v>0</v>
      </c>
      <c r="BB27" s="119">
        <f>IF(I27=0,0,IF(T27=0,"нет в заказе",IF(I27=0,0,VLOOKUP($BA$1,позиции_5,3,FALSE))))</f>
        <v>0</v>
      </c>
      <c r="BC27" s="119">
        <f>IF(I27=0,0,IF(U27=0,"нет в заказе",IF(I27=0,0,VLOOKUP($BC$1,позиции_5,2,FALSE))))</f>
        <v>0</v>
      </c>
      <c r="BD27" s="119">
        <f>IF(I27=0,0,IF(U27=0,"нет в заказе",IF(I27=0,0,VLOOKUP($BC$1,позиции_5,3,FALSE))))</f>
        <v>0</v>
      </c>
      <c r="BE27" s="119">
        <f>IF(I27=0,0,IF(V27=0,"нет в заказе",IF(I27=0,0,VLOOKUP($BE$1,позиции_5,2,FALSE))))</f>
        <v>0</v>
      </c>
      <c r="BF27" s="119">
        <f>IF(I27=0,0,IF(V27=0,"нет в заказе",IF(I27=0,0,VLOOKUP($BE$1,позиции_5,3,FALSE))))</f>
        <v>0</v>
      </c>
      <c r="BG27" s="119">
        <f>IF(I27=0,0,IF(W27=0,"нет в заказе",IF(I27=0,0,VLOOKUP($BG$1,позиции_5,2,FALSE))))</f>
        <v>0</v>
      </c>
      <c r="BH27" s="119">
        <f>IF(I27=0,0,IF(W27=0,"нет в заказе",IF(I27=0,0,VLOOKUP($BG$1,позиции_5,3,FALSE))))</f>
        <v>0</v>
      </c>
      <c r="BI27" s="119"/>
      <c r="BJ27" s="123"/>
      <c r="BK27" s="124"/>
      <c r="BL27" s="124"/>
      <c r="BM27" s="125"/>
      <c r="BN27" s="151"/>
      <c r="BO27" s="137"/>
      <c r="BP27" s="151"/>
      <c r="BQ27" s="137"/>
      <c r="BR27" s="171" t="s">
        <v>127</v>
      </c>
      <c r="BS27" s="172" t="s">
        <v>127</v>
      </c>
      <c r="BT27" s="151"/>
      <c r="BU27" s="171" t="s">
        <v>127</v>
      </c>
      <c r="BV27" s="151"/>
      <c r="BW27" s="137"/>
      <c r="BX27" s="151"/>
      <c r="BY27" s="137"/>
      <c r="BZ27" s="151"/>
      <c r="CA27" s="137"/>
      <c r="CB27" s="142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</row>
    <row r="28" spans="1:16353" s="61" customFormat="1" ht="34.9" customHeight="1">
      <c r="A28" s="62">
        <f t="shared" si="5"/>
        <v>26</v>
      </c>
      <c r="C28" s="62"/>
      <c r="D28" s="38">
        <f t="shared" si="0"/>
        <v>26</v>
      </c>
      <c r="E28" s="71">
        <f t="shared" ref="E28" si="32">IF(I28=0,0,CONCATENATE(идентификатор_6,D28))</f>
        <v>0</v>
      </c>
      <c r="F28" s="153" t="s">
        <v>150</v>
      </c>
      <c r="G28" s="72"/>
      <c r="H28" s="73"/>
      <c r="I28" s="32"/>
      <c r="J28" s="32"/>
      <c r="K28" s="32"/>
      <c r="L28" s="32"/>
      <c r="M28" s="33"/>
      <c r="N28" s="32"/>
      <c r="O28" s="33" t="str">
        <f>IF(Вводная!C131=0,0,"М")</f>
        <v>М</v>
      </c>
      <c r="P28" s="34" t="str">
        <f>IF(Вводная!C130=0,0,"ФЛ")</f>
        <v>ФЛ</v>
      </c>
      <c r="Q28" s="33"/>
      <c r="R28" s="32" t="str">
        <f>IF(Вводная!C128=0,0,"ПП")</f>
        <v>ПП</v>
      </c>
      <c r="S28" s="33" t="str">
        <f>IF(Вводная!C127=0,0,"Сб")</f>
        <v>Сб</v>
      </c>
      <c r="T28" s="32"/>
      <c r="U28" s="33" t="str">
        <f>IF(Вводная!C125=0,0,"Мт")</f>
        <v>Мт</v>
      </c>
      <c r="V28" s="32" t="str">
        <f>IF(Вводная!C124=0,0,"А")</f>
        <v>А</v>
      </c>
      <c r="W28" s="32" t="str">
        <f>IF(Вводная!C123=0,0,"Фт")</f>
        <v>Фт</v>
      </c>
      <c r="X28" s="32">
        <f>IF(I28=0,0,VLOOKUP($X$1,участники_6,2,FALSE))</f>
        <v>0</v>
      </c>
      <c r="Y28" s="32">
        <f>IF(I28=0,0,VLOOKUP($Y$1,участники_6,2,FALSE))</f>
        <v>0</v>
      </c>
      <c r="Z28" s="32">
        <f>IF(I28=0,0,VLOOKUP($Z$1,участники_6,2,FALSE))</f>
        <v>0</v>
      </c>
      <c r="AA28" s="32">
        <f>IF(I28=0,0,VLOOKUP($AA$1,участники_6,2,FALSE))</f>
        <v>0</v>
      </c>
      <c r="AB28" s="32"/>
      <c r="AC28" s="32" t="s">
        <v>30</v>
      </c>
      <c r="AD28" s="32"/>
      <c r="AE28" s="156" t="s">
        <v>100</v>
      </c>
      <c r="AF28" s="33">
        <f>IF(I28=0,0,срок_6)</f>
        <v>0</v>
      </c>
      <c r="AG28" s="33">
        <f>IF(I28=0,0,IF(J28=0,"нет в заказе",IF(I28=0,0,VLOOKUP($AG$1,позиции_6,2,FALSE))))</f>
        <v>0</v>
      </c>
      <c r="AH28" s="33">
        <f>IF(I28=0,0,IF(J28=0,"нет в заказе",IF(I28=0,0,VLOOKUP($AG$1,позиции_6,3,FALSE))))</f>
        <v>0</v>
      </c>
      <c r="AI28" s="33">
        <f>IF(I28=0,0,IF(K28=0,"нет в заказе",IF(I28=0,0,VLOOKUP($AI$1,позиции_6,2,FALSE))))</f>
        <v>0</v>
      </c>
      <c r="AJ28" s="33">
        <f>IF(I28=0,0,IF(K28=0,"нет в заказе",IF(I28=0,0,VLOOKUP($AI$1,позиции_6,3,FALSE))))</f>
        <v>0</v>
      </c>
      <c r="AK28" s="33">
        <f>IF(I28=0,0,IF(L28=0,"нет в заказе",IF(I28=0,0,VLOOKUP($AK$1,позиции_6,2,FALSE))))</f>
        <v>0</v>
      </c>
      <c r="AL28" s="33">
        <f>IF(I28=0,0,IF(L28=0,"нет в заказе",IF(I28=0,0,VLOOKUP($AK$1,позиции_6,3,FALSE))))</f>
        <v>0</v>
      </c>
      <c r="AM28" s="33">
        <f>IF(I28=0,0,IF(M28=0,"нет в заказе",IF(I28=0,0,VLOOKUP($AM$1,позиции_6,2,FALSE))))</f>
        <v>0</v>
      </c>
      <c r="AN28" s="33">
        <f>IF(I28=0,0,IF(M28=0,"нет в заказе",IF(I28=0,0,VLOOKUP($AM$1,позиции_6,3,FALSE))))</f>
        <v>0</v>
      </c>
      <c r="AO28" s="33">
        <f>IF(I28=0,0,IF(N28=0,"нет в заказе",IF(I28=0,0,VLOOKUP($AO$1,позиции_6,2,FALSE))))</f>
        <v>0</v>
      </c>
      <c r="AP28" s="33">
        <f>IF(I28=0,0,IF(N28=0,"нет в заказе",IF(I28=0,0,VLOOKUP($AO$1,позиции_6,3,FALSE))))</f>
        <v>0</v>
      </c>
      <c r="AQ28" s="33">
        <f>IF(I28=0,0,IF(O28=0,"нет в заказе",IF(I28=0,0,VLOOKUP($AQ$1,позиции_6,2,FALSE))))</f>
        <v>0</v>
      </c>
      <c r="AR28" s="33">
        <f>IF(I28=0,0,IF(O28=0,"нет в заказе",IF(I28=0,0,VLOOKUP($AQ$1,позиции_6,3,FALSE))))</f>
        <v>0</v>
      </c>
      <c r="AS28" s="33">
        <f>IF(I28=0,0,IF(P28=0,"нет в заказе",IF(I28=0,0,VLOOKUP($AS$1,позиции_6,2,FALSE))))</f>
        <v>0</v>
      </c>
      <c r="AT28" s="33">
        <f>IF(I28=0,0,IF(P28=0,"нет в заказе",IF(I28=0,0,VLOOKUP($AS$1,позиции_6,3,FALSE))))</f>
        <v>0</v>
      </c>
      <c r="AU28" s="33">
        <f>IF(I28=0,0,IF(Q28=0,"нет в заказе",IF(I28=0,0,VLOOKUP($AU$1,позиции_6,2,FALSE))))</f>
        <v>0</v>
      </c>
      <c r="AV28" s="33">
        <f>IF(I28=0,0,IF(Q28=0,"нет в заказе",IF(I28=0,0,VLOOKUP($AU$1,позиции_6,3,FALSE))))</f>
        <v>0</v>
      </c>
      <c r="AW28" s="33">
        <f>IF(I28=0,0,IF(R28=0,"нет в заказе",IF(I28=0,0,VLOOKUP($AW$1,позиции_6,2,FALSE))))</f>
        <v>0</v>
      </c>
      <c r="AX28" s="33">
        <f>IF(I28=0,0,IF(R28=0,"нет в заказе",IF(I28=0,0,VLOOKUP($AW$1,позиции_6,3,FALSE))))</f>
        <v>0</v>
      </c>
      <c r="AY28" s="33">
        <f>IF(I28=0,0,IF(S28=0,"нет в заказе",IF(I28=0,0,VLOOKUP($AY$1,позиции_6,2,FALSE))))</f>
        <v>0</v>
      </c>
      <c r="AZ28" s="33">
        <f>IF(I28=0,0,IF(S28=0,"нет в заказе",IF(I28=0,0,VLOOKUP($AY$1,позиции_6,3,FALSE))))</f>
        <v>0</v>
      </c>
      <c r="BA28" s="33">
        <f>IF(I28=0,0,IF(T28=0,"нет в заказе",IF(I28=0,0,VLOOKUP($BA$1,позиции_6,2,FALSE))))</f>
        <v>0</v>
      </c>
      <c r="BB28" s="33">
        <f>IF(I28=0,0,IF(T28=0,"нет в заказе",IF(I28=0,0,VLOOKUP($BA$1,позиции_6,3,FALSE))))</f>
        <v>0</v>
      </c>
      <c r="BC28" s="33">
        <f>IF(I28=0,0,IF(U28=0,"нет в заказе",IF(I28=0,0,VLOOKUP($BC$1,позиции_6,2,FALSE))))</f>
        <v>0</v>
      </c>
      <c r="BD28" s="33">
        <f>IF(I28=0,0,IF(U28=0,"нет в заказе",IF(I28=0,0,VLOOKUP($BC$1,позиции_6,3,FALSE))))</f>
        <v>0</v>
      </c>
      <c r="BE28" s="33">
        <f>IF(I28=0,0,IF(V28=0,"нет в заказе",IF(I28=0,0,VLOOKUP($BE$1,позиции_6,2,FALSE))))</f>
        <v>0</v>
      </c>
      <c r="BF28" s="33">
        <f>IF(I28=0,0,IF(V28=0,"нет в заказе",IF(I28=0,0,VLOOKUP($BE$1,позиции_6,3,FALSE))))</f>
        <v>0</v>
      </c>
      <c r="BG28" s="33">
        <f>IF(I28=0,0,IF(W28=0,"нет в заказе",IF(I28=0,0,VLOOKUP($BG$1,позиции_6,2,FALSE))))</f>
        <v>0</v>
      </c>
      <c r="BH28" s="33">
        <f>IF(I28=0,0,IF(W28=0,"нет в заказе",IF(I28=0,0,VLOOKUP($BG$1,позиции_6,3,FALSE))))</f>
        <v>0</v>
      </c>
      <c r="BI28" s="33"/>
      <c r="BJ28" s="40"/>
      <c r="BK28" s="74"/>
      <c r="BL28" s="75"/>
      <c r="BM28" s="76"/>
      <c r="BN28" s="150"/>
      <c r="BO28" s="138"/>
      <c r="BP28" s="150"/>
      <c r="BQ28" s="138"/>
      <c r="BR28" s="167" t="s">
        <v>128</v>
      </c>
      <c r="BS28" s="173" t="s">
        <v>128</v>
      </c>
      <c r="BT28" s="150"/>
      <c r="BU28" s="167" t="s">
        <v>128</v>
      </c>
      <c r="BV28" s="150"/>
      <c r="BW28" s="138"/>
      <c r="BX28" s="150"/>
      <c r="BY28" s="138"/>
      <c r="BZ28" s="150"/>
      <c r="CA28" s="138"/>
      <c r="CB28" s="143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  <c r="AEV28" s="62"/>
      <c r="AEW28" s="62"/>
      <c r="AEX28" s="62"/>
      <c r="AEY28" s="62"/>
      <c r="AEZ28" s="62"/>
      <c r="AFA28" s="62"/>
      <c r="AFB28" s="62"/>
      <c r="AFC28" s="62"/>
      <c r="AFD28" s="62"/>
      <c r="AFE28" s="62"/>
      <c r="AFF28" s="62"/>
      <c r="AFG28" s="62"/>
      <c r="AFH28" s="62"/>
      <c r="AFI28" s="62"/>
      <c r="AFJ28" s="62"/>
      <c r="AFK28" s="62"/>
      <c r="AFL28" s="62"/>
      <c r="AFM28" s="62"/>
      <c r="AFN28" s="62"/>
      <c r="AFO28" s="62"/>
      <c r="AFP28" s="62"/>
      <c r="AFQ28" s="62"/>
      <c r="AFR28" s="62"/>
      <c r="AFS28" s="62"/>
      <c r="AFT28" s="62"/>
      <c r="AFU28" s="62"/>
      <c r="AFV28" s="62"/>
      <c r="AFW28" s="62"/>
      <c r="AFX28" s="62"/>
      <c r="AFY28" s="62"/>
      <c r="AFZ28" s="62"/>
      <c r="AGA28" s="62"/>
      <c r="AGB28" s="62"/>
      <c r="AGC28" s="62"/>
      <c r="AGD28" s="62"/>
      <c r="AGE28" s="62"/>
      <c r="AGF28" s="62"/>
      <c r="AGG28" s="62"/>
      <c r="AGH28" s="62"/>
      <c r="AGI28" s="62"/>
      <c r="AGJ28" s="62"/>
      <c r="AGK28" s="62"/>
      <c r="AGL28" s="62"/>
      <c r="AGM28" s="62"/>
      <c r="AGN28" s="62"/>
      <c r="AGO28" s="62"/>
      <c r="AGP28" s="62"/>
      <c r="AGQ28" s="62"/>
      <c r="AGR28" s="62"/>
      <c r="AGS28" s="62"/>
      <c r="AGT28" s="62"/>
      <c r="AGU28" s="62"/>
      <c r="AGV28" s="62"/>
      <c r="AGW28" s="62"/>
      <c r="AGX28" s="62"/>
      <c r="AGY28" s="62"/>
      <c r="AGZ28" s="62"/>
      <c r="AHA28" s="62"/>
      <c r="AHB28" s="62"/>
      <c r="AHC28" s="62"/>
      <c r="AHD28" s="62"/>
      <c r="AHE28" s="62"/>
      <c r="AHF28" s="62"/>
      <c r="AHG28" s="62"/>
      <c r="AHH28" s="62"/>
      <c r="AHI28" s="62"/>
      <c r="AHJ28" s="62"/>
      <c r="AHK28" s="62"/>
      <c r="AHL28" s="62"/>
      <c r="AHM28" s="62"/>
      <c r="AHN28" s="62"/>
      <c r="AHO28" s="62"/>
      <c r="AHP28" s="62"/>
      <c r="AHQ28" s="62"/>
      <c r="AHR28" s="62"/>
      <c r="AHS28" s="62"/>
      <c r="AHT28" s="62"/>
      <c r="AHU28" s="62"/>
      <c r="AHV28" s="62"/>
      <c r="AHW28" s="62"/>
      <c r="AHX28" s="62"/>
      <c r="AHY28" s="62"/>
      <c r="AHZ28" s="62"/>
      <c r="AIA28" s="62"/>
      <c r="AIB28" s="62"/>
      <c r="AIC28" s="62"/>
      <c r="AID28" s="62"/>
      <c r="AIE28" s="62"/>
      <c r="AIF28" s="62"/>
      <c r="AIG28" s="62"/>
      <c r="AIH28" s="62"/>
      <c r="AII28" s="62"/>
      <c r="AIJ28" s="62"/>
      <c r="AIK28" s="62"/>
      <c r="AIL28" s="62"/>
      <c r="AIM28" s="62"/>
      <c r="AIN28" s="62"/>
      <c r="AIO28" s="62"/>
      <c r="AIP28" s="62"/>
      <c r="AIQ28" s="62"/>
      <c r="AIR28" s="62"/>
      <c r="AIS28" s="62"/>
      <c r="AIT28" s="62"/>
      <c r="AIU28" s="62"/>
      <c r="AIV28" s="62"/>
      <c r="AIW28" s="62"/>
      <c r="AIX28" s="62"/>
      <c r="AIY28" s="62"/>
      <c r="AIZ28" s="62"/>
      <c r="AJA28" s="62"/>
      <c r="AJB28" s="62"/>
      <c r="AJC28" s="62"/>
      <c r="AJD28" s="62"/>
      <c r="AJE28" s="62"/>
      <c r="AJF28" s="62"/>
      <c r="AJG28" s="62"/>
      <c r="AJH28" s="62"/>
      <c r="AJI28" s="62"/>
      <c r="AJJ28" s="62"/>
      <c r="AJK28" s="62"/>
      <c r="AJL28" s="62"/>
      <c r="AJM28" s="62"/>
      <c r="AJN28" s="62"/>
      <c r="AJO28" s="62"/>
      <c r="AJP28" s="62"/>
      <c r="AJQ28" s="62"/>
      <c r="AJR28" s="62"/>
      <c r="AJS28" s="62"/>
      <c r="AJT28" s="62"/>
      <c r="AJU28" s="62"/>
      <c r="AJV28" s="62"/>
      <c r="AJW28" s="62"/>
      <c r="AJX28" s="62"/>
      <c r="AJY28" s="62"/>
      <c r="AJZ28" s="62"/>
      <c r="AKA28" s="62"/>
      <c r="AKB28" s="62"/>
      <c r="AKC28" s="62"/>
      <c r="AKD28" s="62"/>
      <c r="AKE28" s="62"/>
      <c r="AKF28" s="62"/>
      <c r="AKG28" s="62"/>
      <c r="AKH28" s="62"/>
      <c r="AKI28" s="62"/>
      <c r="AKJ28" s="62"/>
      <c r="AKK28" s="62"/>
      <c r="AKL28" s="62"/>
      <c r="AKM28" s="62"/>
      <c r="AKN28" s="62"/>
      <c r="AKO28" s="62"/>
      <c r="AKP28" s="62"/>
      <c r="AKQ28" s="62"/>
      <c r="AKR28" s="62"/>
      <c r="AKS28" s="62"/>
      <c r="AKT28" s="62"/>
      <c r="AKU28" s="62"/>
      <c r="AKV28" s="62"/>
      <c r="AKW28" s="62"/>
      <c r="AKX28" s="62"/>
      <c r="AKY28" s="62"/>
      <c r="AKZ28" s="62"/>
      <c r="ALA28" s="62"/>
      <c r="ALB28" s="62"/>
      <c r="ALC28" s="62"/>
      <c r="ALD28" s="62"/>
      <c r="ALE28" s="62"/>
      <c r="ALF28" s="62"/>
      <c r="ALG28" s="62"/>
      <c r="ALH28" s="62"/>
      <c r="ALI28" s="62"/>
      <c r="ALJ28" s="62"/>
      <c r="ALK28" s="62"/>
      <c r="ALL28" s="62"/>
      <c r="ALM28" s="62"/>
      <c r="ALN28" s="62"/>
      <c r="ALO28" s="62"/>
      <c r="ALP28" s="62"/>
      <c r="ALQ28" s="62"/>
      <c r="ALR28" s="62"/>
      <c r="ALS28" s="62"/>
      <c r="ALT28" s="62"/>
      <c r="ALU28" s="62"/>
      <c r="ALV28" s="62"/>
      <c r="ALW28" s="62"/>
      <c r="ALX28" s="62"/>
      <c r="ALY28" s="62"/>
      <c r="ALZ28" s="62"/>
      <c r="AMA28" s="62"/>
      <c r="AMB28" s="62"/>
      <c r="AMC28" s="62"/>
      <c r="AMD28" s="62"/>
      <c r="AME28" s="62"/>
      <c r="AMF28" s="62"/>
      <c r="AMG28" s="62"/>
      <c r="AMH28" s="62"/>
      <c r="AMI28" s="62"/>
      <c r="AMJ28" s="62"/>
      <c r="AMK28" s="62"/>
      <c r="AML28" s="62"/>
      <c r="AMM28" s="62"/>
      <c r="AMN28" s="62"/>
      <c r="AMO28" s="62"/>
      <c r="AMP28" s="62"/>
      <c r="AMQ28" s="62"/>
      <c r="AMR28" s="62"/>
      <c r="AMS28" s="62"/>
      <c r="AMT28" s="62"/>
      <c r="AMU28" s="62"/>
      <c r="AMV28" s="62"/>
      <c r="AMW28" s="62"/>
      <c r="AMX28" s="62"/>
      <c r="AMY28" s="62"/>
      <c r="AMZ28" s="62"/>
      <c r="ANA28" s="62"/>
      <c r="ANB28" s="62"/>
      <c r="ANC28" s="62"/>
      <c r="AND28" s="62"/>
      <c r="ANE28" s="62"/>
      <c r="ANF28" s="62"/>
      <c r="ANG28" s="62"/>
      <c r="ANH28" s="62"/>
      <c r="ANI28" s="62"/>
      <c r="ANJ28" s="62"/>
      <c r="ANK28" s="62"/>
      <c r="ANL28" s="62"/>
      <c r="ANM28" s="62"/>
      <c r="ANN28" s="62"/>
      <c r="ANO28" s="62"/>
      <c r="ANP28" s="62"/>
      <c r="ANQ28" s="62"/>
      <c r="ANR28" s="62"/>
      <c r="ANS28" s="62"/>
      <c r="ANT28" s="62"/>
      <c r="ANU28" s="62"/>
      <c r="ANV28" s="62"/>
      <c r="ANW28" s="62"/>
      <c r="ANX28" s="62"/>
      <c r="ANY28" s="62"/>
      <c r="ANZ28" s="62"/>
      <c r="AOA28" s="62"/>
      <c r="AOB28" s="62"/>
      <c r="AOC28" s="62"/>
      <c r="AOD28" s="62"/>
      <c r="AOE28" s="62"/>
      <c r="AOF28" s="62"/>
      <c r="AOG28" s="62"/>
      <c r="AOH28" s="62"/>
      <c r="AOI28" s="62"/>
      <c r="AOJ28" s="62"/>
      <c r="AOK28" s="62"/>
      <c r="AOL28" s="62"/>
      <c r="AOM28" s="62"/>
      <c r="AON28" s="62"/>
      <c r="AOO28" s="62"/>
      <c r="AOP28" s="62"/>
      <c r="AOQ28" s="62"/>
      <c r="AOR28" s="62"/>
      <c r="AOS28" s="62"/>
      <c r="AOT28" s="62"/>
      <c r="AOU28" s="62"/>
      <c r="AOV28" s="62"/>
      <c r="AOW28" s="62"/>
      <c r="AOX28" s="62"/>
      <c r="AOY28" s="62"/>
      <c r="AOZ28" s="62"/>
      <c r="APA28" s="62"/>
      <c r="APB28" s="62"/>
      <c r="APC28" s="62"/>
      <c r="APD28" s="62"/>
      <c r="APE28" s="62"/>
      <c r="APF28" s="62"/>
      <c r="APG28" s="62"/>
      <c r="APH28" s="62"/>
      <c r="API28" s="62"/>
      <c r="APJ28" s="62"/>
      <c r="APK28" s="62"/>
      <c r="APL28" s="62"/>
      <c r="APM28" s="62"/>
      <c r="APN28" s="62"/>
      <c r="APO28" s="62"/>
      <c r="APP28" s="62"/>
      <c r="APQ28" s="62"/>
      <c r="APR28" s="62"/>
      <c r="APS28" s="62"/>
      <c r="APT28" s="62"/>
      <c r="APU28" s="62"/>
      <c r="APV28" s="62"/>
      <c r="APW28" s="62"/>
      <c r="APX28" s="62"/>
      <c r="APY28" s="62"/>
      <c r="APZ28" s="62"/>
      <c r="AQA28" s="62"/>
      <c r="AQB28" s="62"/>
      <c r="AQC28" s="62"/>
      <c r="AQD28" s="62"/>
      <c r="AQE28" s="62"/>
      <c r="AQF28" s="62"/>
      <c r="AQG28" s="62"/>
      <c r="AQH28" s="62"/>
      <c r="AQI28" s="62"/>
      <c r="AQJ28" s="62"/>
      <c r="AQK28" s="62"/>
      <c r="AQL28" s="62"/>
      <c r="AQM28" s="62"/>
      <c r="AQN28" s="62"/>
      <c r="AQO28" s="62"/>
      <c r="AQP28" s="62"/>
      <c r="AQQ28" s="62"/>
      <c r="AQR28" s="62"/>
      <c r="AQS28" s="62"/>
      <c r="AQT28" s="62"/>
      <c r="AQU28" s="62"/>
      <c r="AQV28" s="62"/>
      <c r="AQW28" s="62"/>
      <c r="AQX28" s="62"/>
      <c r="AQY28" s="62"/>
      <c r="AQZ28" s="62"/>
      <c r="ARA28" s="62"/>
      <c r="ARB28" s="62"/>
      <c r="ARC28" s="62"/>
      <c r="ARD28" s="62"/>
      <c r="ARE28" s="62"/>
      <c r="ARF28" s="62"/>
      <c r="ARG28" s="62"/>
      <c r="ARH28" s="62"/>
      <c r="ARI28" s="62"/>
      <c r="ARJ28" s="62"/>
      <c r="ARK28" s="62"/>
      <c r="ARL28" s="62"/>
      <c r="ARM28" s="62"/>
      <c r="ARN28" s="62"/>
      <c r="ARO28" s="62"/>
      <c r="ARP28" s="62"/>
      <c r="ARQ28" s="62"/>
      <c r="ARR28" s="62"/>
      <c r="ARS28" s="62"/>
      <c r="ART28" s="62"/>
      <c r="ARU28" s="62"/>
      <c r="ARV28" s="62"/>
      <c r="ARW28" s="62"/>
      <c r="ARX28" s="62"/>
      <c r="ARY28" s="62"/>
      <c r="ARZ28" s="62"/>
      <c r="ASA28" s="62"/>
      <c r="ASB28" s="62"/>
      <c r="ASC28" s="62"/>
      <c r="ASD28" s="62"/>
      <c r="ASE28" s="62"/>
      <c r="ASF28" s="62"/>
      <c r="ASG28" s="62"/>
      <c r="ASH28" s="62"/>
      <c r="ASI28" s="62"/>
      <c r="ASJ28" s="62"/>
      <c r="ASK28" s="62"/>
      <c r="ASL28" s="62"/>
      <c r="ASM28" s="62"/>
      <c r="ASN28" s="62"/>
      <c r="ASO28" s="62"/>
      <c r="ASP28" s="62"/>
      <c r="ASQ28" s="62"/>
      <c r="ASR28" s="62"/>
      <c r="ASS28" s="62"/>
      <c r="AST28" s="62"/>
      <c r="ASU28" s="62"/>
      <c r="ASV28" s="62"/>
      <c r="ASW28" s="62"/>
      <c r="ASX28" s="62"/>
      <c r="ASY28" s="62"/>
      <c r="ASZ28" s="62"/>
      <c r="ATA28" s="62"/>
      <c r="ATB28" s="62"/>
      <c r="ATC28" s="62"/>
      <c r="ATD28" s="62"/>
      <c r="ATE28" s="62"/>
      <c r="ATF28" s="62"/>
      <c r="ATG28" s="62"/>
      <c r="ATH28" s="62"/>
      <c r="ATI28" s="62"/>
      <c r="ATJ28" s="62"/>
      <c r="ATK28" s="62"/>
      <c r="ATL28" s="62"/>
      <c r="ATM28" s="62"/>
      <c r="ATN28" s="62"/>
      <c r="ATO28" s="62"/>
      <c r="ATP28" s="62"/>
      <c r="ATQ28" s="62"/>
      <c r="ATR28" s="62"/>
      <c r="ATS28" s="62"/>
      <c r="ATT28" s="62"/>
      <c r="ATU28" s="62"/>
      <c r="ATV28" s="62"/>
      <c r="ATW28" s="62"/>
      <c r="ATX28" s="62"/>
      <c r="ATY28" s="62"/>
      <c r="ATZ28" s="62"/>
      <c r="AUA28" s="62"/>
      <c r="AUB28" s="62"/>
      <c r="AUC28" s="62"/>
      <c r="AUD28" s="62"/>
      <c r="AUE28" s="62"/>
      <c r="AUF28" s="62"/>
      <c r="AUG28" s="62"/>
      <c r="AUH28" s="62"/>
      <c r="AUI28" s="62"/>
      <c r="AUJ28" s="62"/>
      <c r="AUK28" s="62"/>
      <c r="AUL28" s="62"/>
      <c r="AUM28" s="62"/>
      <c r="AUN28" s="62"/>
      <c r="AUO28" s="62"/>
      <c r="AUP28" s="62"/>
      <c r="AUQ28" s="62"/>
      <c r="AUR28" s="62"/>
      <c r="AUS28" s="62"/>
      <c r="AUT28" s="62"/>
      <c r="AUU28" s="62"/>
      <c r="AUV28" s="62"/>
      <c r="AUW28" s="62"/>
      <c r="AUX28" s="62"/>
      <c r="AUY28" s="62"/>
      <c r="AUZ28" s="62"/>
      <c r="AVA28" s="62"/>
      <c r="AVB28" s="62"/>
      <c r="AVC28" s="62"/>
      <c r="AVD28" s="62"/>
      <c r="AVE28" s="62"/>
      <c r="AVF28" s="62"/>
      <c r="AVG28" s="62"/>
      <c r="AVH28" s="62"/>
      <c r="AVI28" s="62"/>
      <c r="AVJ28" s="62"/>
      <c r="AVK28" s="62"/>
      <c r="AVL28" s="62"/>
      <c r="AVM28" s="62"/>
      <c r="AVN28" s="62"/>
      <c r="AVO28" s="62"/>
      <c r="AVP28" s="62"/>
      <c r="AVQ28" s="62"/>
      <c r="AVR28" s="62"/>
      <c r="AVS28" s="62"/>
      <c r="AVT28" s="62"/>
      <c r="AVU28" s="62"/>
      <c r="AVV28" s="62"/>
      <c r="AVW28" s="62"/>
      <c r="AVX28" s="62"/>
      <c r="AVY28" s="62"/>
      <c r="AVZ28" s="62"/>
      <c r="AWA28" s="62"/>
      <c r="AWB28" s="62"/>
      <c r="AWC28" s="62"/>
      <c r="AWD28" s="62"/>
      <c r="AWE28" s="62"/>
      <c r="AWF28" s="62"/>
      <c r="AWG28" s="62"/>
      <c r="AWH28" s="62"/>
      <c r="AWI28" s="62"/>
      <c r="AWJ28" s="62"/>
      <c r="AWK28" s="62"/>
      <c r="AWL28" s="62"/>
      <c r="AWM28" s="62"/>
      <c r="AWN28" s="62"/>
      <c r="AWO28" s="62"/>
      <c r="AWP28" s="62"/>
      <c r="AWQ28" s="62"/>
      <c r="AWR28" s="62"/>
      <c r="AWS28" s="62"/>
      <c r="AWT28" s="62"/>
      <c r="AWU28" s="62"/>
      <c r="AWV28" s="62"/>
      <c r="AWW28" s="62"/>
      <c r="AWX28" s="62"/>
      <c r="AWY28" s="62"/>
      <c r="AWZ28" s="62"/>
      <c r="AXA28" s="62"/>
      <c r="AXB28" s="62"/>
      <c r="AXC28" s="62"/>
      <c r="AXD28" s="62"/>
      <c r="AXE28" s="62"/>
      <c r="AXF28" s="62"/>
      <c r="AXG28" s="62"/>
      <c r="AXH28" s="62"/>
      <c r="AXI28" s="62"/>
      <c r="AXJ28" s="62"/>
      <c r="AXK28" s="62"/>
      <c r="AXL28" s="62"/>
      <c r="AXM28" s="62"/>
      <c r="AXN28" s="62"/>
      <c r="AXO28" s="62"/>
      <c r="AXP28" s="62"/>
      <c r="AXQ28" s="62"/>
      <c r="AXR28" s="62"/>
      <c r="AXS28" s="62"/>
      <c r="AXT28" s="62"/>
      <c r="AXU28" s="62"/>
      <c r="AXV28" s="62"/>
      <c r="AXW28" s="62"/>
      <c r="AXX28" s="62"/>
      <c r="AXY28" s="62"/>
      <c r="AXZ28" s="62"/>
      <c r="AYA28" s="62"/>
      <c r="AYB28" s="62"/>
      <c r="AYC28" s="62"/>
      <c r="AYD28" s="62"/>
      <c r="AYE28" s="62"/>
      <c r="AYF28" s="62"/>
      <c r="AYG28" s="62"/>
      <c r="AYH28" s="62"/>
      <c r="AYI28" s="62"/>
      <c r="AYJ28" s="62"/>
      <c r="AYK28" s="62"/>
      <c r="AYL28" s="62"/>
      <c r="AYM28" s="62"/>
      <c r="AYN28" s="62"/>
      <c r="AYO28" s="62"/>
      <c r="AYP28" s="62"/>
      <c r="AYQ28" s="62"/>
      <c r="AYR28" s="62"/>
      <c r="AYS28" s="62"/>
      <c r="AYT28" s="62"/>
      <c r="AYU28" s="62"/>
      <c r="AYV28" s="62"/>
      <c r="AYW28" s="62"/>
      <c r="AYX28" s="62"/>
      <c r="AYY28" s="62"/>
      <c r="AYZ28" s="62"/>
      <c r="AZA28" s="62"/>
      <c r="AZB28" s="62"/>
      <c r="AZC28" s="62"/>
      <c r="AZD28" s="62"/>
      <c r="AZE28" s="62"/>
      <c r="AZF28" s="62"/>
      <c r="AZG28" s="62"/>
      <c r="AZH28" s="62"/>
      <c r="AZI28" s="62"/>
      <c r="AZJ28" s="62"/>
      <c r="AZK28" s="62"/>
      <c r="AZL28" s="62"/>
      <c r="AZM28" s="62"/>
      <c r="AZN28" s="62"/>
      <c r="AZO28" s="62"/>
      <c r="AZP28" s="62"/>
      <c r="AZQ28" s="62"/>
      <c r="AZR28" s="62"/>
      <c r="AZS28" s="62"/>
      <c r="AZT28" s="62"/>
      <c r="AZU28" s="62"/>
      <c r="AZV28" s="62"/>
      <c r="AZW28" s="62"/>
      <c r="AZX28" s="62"/>
      <c r="AZY28" s="62"/>
      <c r="AZZ28" s="62"/>
      <c r="BAA28" s="62"/>
      <c r="BAB28" s="62"/>
      <c r="BAC28" s="62"/>
      <c r="BAD28" s="62"/>
      <c r="BAE28" s="62"/>
      <c r="BAF28" s="62"/>
      <c r="BAG28" s="62"/>
      <c r="BAH28" s="62"/>
      <c r="BAI28" s="62"/>
      <c r="BAJ28" s="62"/>
      <c r="BAK28" s="62"/>
      <c r="BAL28" s="62"/>
      <c r="BAM28" s="62"/>
      <c r="BAN28" s="62"/>
      <c r="BAO28" s="62"/>
      <c r="BAP28" s="62"/>
      <c r="BAQ28" s="62"/>
      <c r="BAR28" s="62"/>
      <c r="BAS28" s="62"/>
      <c r="BAT28" s="62"/>
      <c r="BAU28" s="62"/>
      <c r="BAV28" s="62"/>
      <c r="BAW28" s="62"/>
      <c r="BAX28" s="62"/>
      <c r="BAY28" s="62"/>
      <c r="BAZ28" s="62"/>
      <c r="BBA28" s="62"/>
      <c r="BBB28" s="62"/>
      <c r="BBC28" s="62"/>
      <c r="BBD28" s="62"/>
      <c r="BBE28" s="62"/>
      <c r="BBF28" s="62"/>
      <c r="BBG28" s="62"/>
      <c r="BBH28" s="62"/>
      <c r="BBI28" s="62"/>
      <c r="BBJ28" s="62"/>
      <c r="BBK28" s="62"/>
      <c r="BBL28" s="62"/>
      <c r="BBM28" s="62"/>
      <c r="BBN28" s="62"/>
      <c r="BBO28" s="62"/>
      <c r="BBP28" s="62"/>
      <c r="BBQ28" s="62"/>
      <c r="BBR28" s="62"/>
      <c r="BBS28" s="62"/>
      <c r="BBT28" s="62"/>
      <c r="BBU28" s="62"/>
      <c r="BBV28" s="62"/>
      <c r="BBW28" s="62"/>
      <c r="BBX28" s="62"/>
      <c r="BBY28" s="62"/>
      <c r="BBZ28" s="62"/>
      <c r="BCA28" s="62"/>
      <c r="BCB28" s="62"/>
      <c r="BCC28" s="62"/>
      <c r="BCD28" s="62"/>
      <c r="BCE28" s="62"/>
      <c r="BCF28" s="62"/>
      <c r="BCG28" s="62"/>
      <c r="BCH28" s="62"/>
      <c r="BCI28" s="62"/>
      <c r="BCJ28" s="62"/>
      <c r="BCK28" s="62"/>
      <c r="BCL28" s="62"/>
      <c r="BCM28" s="62"/>
      <c r="BCN28" s="62"/>
      <c r="BCO28" s="62"/>
      <c r="BCP28" s="62"/>
      <c r="BCQ28" s="62"/>
      <c r="BCR28" s="62"/>
      <c r="BCS28" s="62"/>
      <c r="BCT28" s="62"/>
      <c r="BCU28" s="62"/>
      <c r="BCV28" s="62"/>
      <c r="BCW28" s="62"/>
      <c r="BCX28" s="62"/>
      <c r="BCY28" s="62"/>
      <c r="BCZ28" s="62"/>
      <c r="BDA28" s="62"/>
      <c r="BDB28" s="62"/>
      <c r="BDC28" s="62"/>
      <c r="BDD28" s="62"/>
      <c r="BDE28" s="62"/>
      <c r="BDF28" s="62"/>
      <c r="BDG28" s="62"/>
      <c r="BDH28" s="62"/>
      <c r="BDI28" s="62"/>
      <c r="BDJ28" s="62"/>
      <c r="BDK28" s="62"/>
      <c r="BDL28" s="62"/>
      <c r="BDM28" s="62"/>
      <c r="BDN28" s="62"/>
      <c r="BDO28" s="62"/>
      <c r="BDP28" s="62"/>
      <c r="BDQ28" s="62"/>
      <c r="BDR28" s="62"/>
      <c r="BDS28" s="62"/>
      <c r="BDT28" s="62"/>
      <c r="BDU28" s="62"/>
      <c r="BDV28" s="62"/>
      <c r="BDW28" s="62"/>
      <c r="BDX28" s="62"/>
      <c r="BDY28" s="62"/>
      <c r="BDZ28" s="62"/>
      <c r="BEA28" s="62"/>
      <c r="BEB28" s="62"/>
      <c r="BEC28" s="62"/>
      <c r="BED28" s="62"/>
      <c r="BEE28" s="62"/>
      <c r="BEF28" s="62"/>
      <c r="BEG28" s="62"/>
      <c r="BEH28" s="62"/>
      <c r="BEI28" s="62"/>
      <c r="BEJ28" s="62"/>
      <c r="BEK28" s="62"/>
      <c r="BEL28" s="62"/>
      <c r="BEM28" s="62"/>
      <c r="BEN28" s="62"/>
      <c r="BEO28" s="62"/>
      <c r="BEP28" s="62"/>
      <c r="BEQ28" s="62"/>
      <c r="BER28" s="62"/>
      <c r="BES28" s="62"/>
      <c r="BET28" s="62"/>
      <c r="BEU28" s="62"/>
      <c r="BEV28" s="62"/>
      <c r="BEW28" s="62"/>
      <c r="BEX28" s="62"/>
      <c r="BEY28" s="62"/>
      <c r="BEZ28" s="62"/>
      <c r="BFA28" s="62"/>
      <c r="BFB28" s="62"/>
      <c r="BFC28" s="62"/>
      <c r="BFD28" s="62"/>
      <c r="BFE28" s="62"/>
      <c r="BFF28" s="62"/>
      <c r="BFG28" s="62"/>
      <c r="BFH28" s="62"/>
      <c r="BFI28" s="62"/>
      <c r="BFJ28" s="62"/>
      <c r="BFK28" s="62"/>
      <c r="BFL28" s="62"/>
      <c r="BFM28" s="62"/>
      <c r="BFN28" s="62"/>
      <c r="BFO28" s="62"/>
      <c r="BFP28" s="62"/>
      <c r="BFQ28" s="62"/>
      <c r="BFR28" s="62"/>
      <c r="BFS28" s="62"/>
      <c r="BFT28" s="62"/>
      <c r="BFU28" s="62"/>
      <c r="BFV28" s="62"/>
      <c r="BFW28" s="62"/>
      <c r="BFX28" s="62"/>
      <c r="BFY28" s="62"/>
      <c r="BFZ28" s="62"/>
      <c r="BGA28" s="62"/>
      <c r="BGB28" s="62"/>
      <c r="BGC28" s="62"/>
      <c r="BGD28" s="62"/>
      <c r="BGE28" s="62"/>
      <c r="BGF28" s="62"/>
      <c r="BGG28" s="62"/>
      <c r="BGH28" s="62"/>
      <c r="BGI28" s="62"/>
      <c r="BGJ28" s="62"/>
      <c r="BGK28" s="62"/>
      <c r="BGL28" s="62"/>
      <c r="BGM28" s="62"/>
      <c r="BGN28" s="62"/>
      <c r="BGO28" s="62"/>
      <c r="BGP28" s="62"/>
      <c r="BGQ28" s="62"/>
      <c r="BGR28" s="62"/>
      <c r="BGS28" s="62"/>
      <c r="BGT28" s="62"/>
      <c r="BGU28" s="62"/>
      <c r="BGV28" s="62"/>
      <c r="BGW28" s="62"/>
      <c r="BGX28" s="62"/>
      <c r="BGY28" s="62"/>
      <c r="BGZ28" s="62"/>
      <c r="BHA28" s="62"/>
      <c r="BHB28" s="62"/>
      <c r="BHC28" s="62"/>
      <c r="BHD28" s="62"/>
      <c r="BHE28" s="62"/>
      <c r="BHF28" s="62"/>
      <c r="BHG28" s="62"/>
      <c r="BHH28" s="62"/>
      <c r="BHI28" s="62"/>
      <c r="BHJ28" s="62"/>
      <c r="BHK28" s="62"/>
      <c r="BHL28" s="62"/>
      <c r="BHM28" s="62"/>
      <c r="BHN28" s="62"/>
      <c r="BHO28" s="62"/>
      <c r="BHP28" s="62"/>
      <c r="BHQ28" s="62"/>
      <c r="BHR28" s="62"/>
      <c r="BHS28" s="62"/>
      <c r="BHT28" s="62"/>
      <c r="BHU28" s="62"/>
      <c r="BHV28" s="62"/>
      <c r="BHW28" s="62"/>
      <c r="BHX28" s="62"/>
      <c r="BHY28" s="62"/>
      <c r="BHZ28" s="62"/>
      <c r="BIA28" s="62"/>
      <c r="BIB28" s="62"/>
      <c r="BIC28" s="62"/>
      <c r="BID28" s="62"/>
      <c r="BIE28" s="62"/>
      <c r="BIF28" s="62"/>
      <c r="BIG28" s="62"/>
      <c r="BIH28" s="62"/>
      <c r="BII28" s="62"/>
      <c r="BIJ28" s="62"/>
      <c r="BIK28" s="62"/>
      <c r="BIL28" s="62"/>
      <c r="BIM28" s="62"/>
      <c r="BIN28" s="62"/>
      <c r="BIO28" s="62"/>
      <c r="BIP28" s="62"/>
      <c r="BIQ28" s="62"/>
      <c r="BIR28" s="62"/>
      <c r="BIS28" s="62"/>
      <c r="BIT28" s="62"/>
      <c r="BIU28" s="62"/>
      <c r="BIV28" s="62"/>
      <c r="BIW28" s="62"/>
      <c r="BIX28" s="62"/>
      <c r="BIY28" s="62"/>
      <c r="BIZ28" s="62"/>
      <c r="BJA28" s="62"/>
      <c r="BJB28" s="62"/>
      <c r="BJC28" s="62"/>
      <c r="BJD28" s="62"/>
      <c r="BJE28" s="62"/>
      <c r="BJF28" s="62"/>
      <c r="BJG28" s="62"/>
      <c r="BJH28" s="62"/>
      <c r="BJI28" s="62"/>
      <c r="BJJ28" s="62"/>
      <c r="BJK28" s="62"/>
      <c r="BJL28" s="62"/>
      <c r="BJM28" s="62"/>
      <c r="BJN28" s="62"/>
      <c r="BJO28" s="62"/>
      <c r="BJP28" s="62"/>
      <c r="BJQ28" s="62"/>
      <c r="BJR28" s="62"/>
      <c r="BJS28" s="62"/>
      <c r="BJT28" s="62"/>
      <c r="BJU28" s="62"/>
      <c r="BJV28" s="62"/>
      <c r="BJW28" s="62"/>
      <c r="BJX28" s="62"/>
      <c r="BJY28" s="62"/>
      <c r="BJZ28" s="62"/>
      <c r="BKA28" s="62"/>
      <c r="BKB28" s="62"/>
      <c r="BKC28" s="62"/>
      <c r="BKD28" s="62"/>
      <c r="BKE28" s="62"/>
      <c r="BKF28" s="62"/>
      <c r="BKG28" s="62"/>
      <c r="BKH28" s="62"/>
      <c r="BKI28" s="62"/>
      <c r="BKJ28" s="62"/>
      <c r="BKK28" s="62"/>
      <c r="BKL28" s="62"/>
      <c r="BKM28" s="62"/>
      <c r="BKN28" s="62"/>
      <c r="BKO28" s="62"/>
      <c r="BKP28" s="62"/>
      <c r="BKQ28" s="62"/>
      <c r="BKR28" s="62"/>
      <c r="BKS28" s="62"/>
      <c r="BKT28" s="62"/>
      <c r="BKU28" s="62"/>
      <c r="BKV28" s="62"/>
      <c r="BKW28" s="62"/>
      <c r="BKX28" s="62"/>
      <c r="BKY28" s="62"/>
      <c r="BKZ28" s="62"/>
      <c r="BLA28" s="62"/>
      <c r="BLB28" s="62"/>
      <c r="BLC28" s="62"/>
      <c r="BLD28" s="62"/>
      <c r="BLE28" s="62"/>
      <c r="BLF28" s="62"/>
      <c r="BLG28" s="62"/>
      <c r="BLH28" s="62"/>
      <c r="BLI28" s="62"/>
      <c r="BLJ28" s="62"/>
      <c r="BLK28" s="62"/>
      <c r="BLL28" s="62"/>
      <c r="BLM28" s="62"/>
      <c r="BLN28" s="62"/>
      <c r="BLO28" s="62"/>
      <c r="BLP28" s="62"/>
      <c r="BLQ28" s="62"/>
      <c r="BLR28" s="62"/>
      <c r="BLS28" s="62"/>
      <c r="BLT28" s="62"/>
      <c r="BLU28" s="62"/>
      <c r="BLV28" s="62"/>
      <c r="BLW28" s="62"/>
      <c r="BLX28" s="62"/>
      <c r="BLY28" s="62"/>
      <c r="BLZ28" s="62"/>
      <c r="BMA28" s="62"/>
      <c r="BMB28" s="62"/>
      <c r="BMC28" s="62"/>
      <c r="BMD28" s="62"/>
      <c r="BME28" s="62"/>
      <c r="BMF28" s="62"/>
      <c r="BMG28" s="62"/>
      <c r="BMH28" s="62"/>
      <c r="BMI28" s="62"/>
      <c r="BMJ28" s="62"/>
      <c r="BMK28" s="62"/>
      <c r="BML28" s="62"/>
      <c r="BMM28" s="62"/>
      <c r="BMN28" s="62"/>
      <c r="BMO28" s="62"/>
      <c r="BMP28" s="62"/>
      <c r="BMQ28" s="62"/>
      <c r="BMR28" s="62"/>
      <c r="BMS28" s="62"/>
      <c r="BMT28" s="62"/>
      <c r="BMU28" s="62"/>
      <c r="BMV28" s="62"/>
      <c r="BMW28" s="62"/>
      <c r="BMX28" s="62"/>
      <c r="BMY28" s="62"/>
      <c r="BMZ28" s="62"/>
      <c r="BNA28" s="62"/>
      <c r="BNB28" s="62"/>
      <c r="BNC28" s="62"/>
      <c r="BND28" s="62"/>
      <c r="BNE28" s="62"/>
      <c r="BNF28" s="62"/>
      <c r="BNG28" s="62"/>
      <c r="BNH28" s="62"/>
      <c r="BNI28" s="62"/>
      <c r="BNJ28" s="62"/>
      <c r="BNK28" s="62"/>
      <c r="BNL28" s="62"/>
      <c r="BNM28" s="62"/>
      <c r="BNN28" s="62"/>
      <c r="BNO28" s="62"/>
      <c r="BNP28" s="62"/>
      <c r="BNQ28" s="62"/>
      <c r="BNR28" s="62"/>
      <c r="BNS28" s="62"/>
      <c r="BNT28" s="62"/>
      <c r="BNU28" s="62"/>
      <c r="BNV28" s="62"/>
      <c r="BNW28" s="62"/>
      <c r="BNX28" s="62"/>
      <c r="BNY28" s="62"/>
      <c r="BNZ28" s="62"/>
      <c r="BOA28" s="62"/>
      <c r="BOB28" s="62"/>
      <c r="BOC28" s="62"/>
      <c r="BOD28" s="62"/>
      <c r="BOE28" s="62"/>
      <c r="BOF28" s="62"/>
      <c r="BOG28" s="62"/>
      <c r="BOH28" s="62"/>
      <c r="BOI28" s="62"/>
      <c r="BOJ28" s="62"/>
      <c r="BOK28" s="62"/>
      <c r="BOL28" s="62"/>
      <c r="BOM28" s="62"/>
      <c r="BON28" s="62"/>
      <c r="BOO28" s="62"/>
      <c r="BOP28" s="62"/>
      <c r="BOQ28" s="62"/>
      <c r="BOR28" s="62"/>
      <c r="BOS28" s="62"/>
      <c r="BOT28" s="62"/>
      <c r="BOU28" s="62"/>
      <c r="BOV28" s="62"/>
      <c r="BOW28" s="62"/>
      <c r="BOX28" s="62"/>
      <c r="BOY28" s="62"/>
      <c r="BOZ28" s="62"/>
      <c r="BPA28" s="62"/>
      <c r="BPB28" s="62"/>
      <c r="BPC28" s="62"/>
      <c r="BPD28" s="62"/>
      <c r="BPE28" s="62"/>
      <c r="BPF28" s="62"/>
      <c r="BPG28" s="62"/>
      <c r="BPH28" s="62"/>
      <c r="BPI28" s="62"/>
      <c r="BPJ28" s="62"/>
      <c r="BPK28" s="62"/>
      <c r="BPL28" s="62"/>
      <c r="BPM28" s="62"/>
      <c r="BPN28" s="62"/>
      <c r="BPO28" s="62"/>
      <c r="BPP28" s="62"/>
      <c r="BPQ28" s="62"/>
      <c r="BPR28" s="62"/>
      <c r="BPS28" s="62"/>
      <c r="BPT28" s="62"/>
      <c r="BPU28" s="62"/>
      <c r="BPV28" s="62"/>
      <c r="BPW28" s="62"/>
      <c r="BPX28" s="62"/>
      <c r="BPY28" s="62"/>
      <c r="BPZ28" s="62"/>
      <c r="BQA28" s="62"/>
      <c r="BQB28" s="62"/>
      <c r="BQC28" s="62"/>
      <c r="BQD28" s="62"/>
      <c r="BQE28" s="62"/>
      <c r="BQF28" s="62"/>
      <c r="BQG28" s="62"/>
      <c r="BQH28" s="62"/>
      <c r="BQI28" s="62"/>
      <c r="BQJ28" s="62"/>
      <c r="BQK28" s="62"/>
      <c r="BQL28" s="62"/>
      <c r="BQM28" s="62"/>
      <c r="BQN28" s="62"/>
      <c r="BQO28" s="62"/>
      <c r="BQP28" s="62"/>
      <c r="BQQ28" s="62"/>
      <c r="BQR28" s="62"/>
      <c r="BQS28" s="62"/>
      <c r="BQT28" s="62"/>
      <c r="BQU28" s="62"/>
      <c r="BQV28" s="62"/>
      <c r="BQW28" s="62"/>
      <c r="BQX28" s="62"/>
      <c r="BQY28" s="62"/>
      <c r="BQZ28" s="62"/>
      <c r="BRA28" s="62"/>
      <c r="BRB28" s="62"/>
      <c r="BRC28" s="62"/>
      <c r="BRD28" s="62"/>
      <c r="BRE28" s="62"/>
      <c r="BRF28" s="62"/>
      <c r="BRG28" s="62"/>
      <c r="BRH28" s="62"/>
      <c r="BRI28" s="62"/>
      <c r="BRJ28" s="62"/>
      <c r="BRK28" s="62"/>
      <c r="BRL28" s="62"/>
      <c r="BRM28" s="62"/>
      <c r="BRN28" s="62"/>
      <c r="BRO28" s="62"/>
      <c r="BRP28" s="62"/>
      <c r="BRQ28" s="62"/>
      <c r="BRR28" s="62"/>
      <c r="BRS28" s="62"/>
      <c r="BRT28" s="62"/>
      <c r="BRU28" s="62"/>
      <c r="BRV28" s="62"/>
      <c r="BRW28" s="62"/>
      <c r="BRX28" s="62"/>
      <c r="BRY28" s="62"/>
      <c r="BRZ28" s="62"/>
      <c r="BSA28" s="62"/>
      <c r="BSB28" s="62"/>
      <c r="BSC28" s="62"/>
      <c r="BSD28" s="62"/>
      <c r="BSE28" s="62"/>
      <c r="BSF28" s="62"/>
      <c r="BSG28" s="62"/>
      <c r="BSH28" s="62"/>
      <c r="BSI28" s="62"/>
      <c r="BSJ28" s="62"/>
      <c r="BSK28" s="62"/>
      <c r="BSL28" s="62"/>
      <c r="BSM28" s="62"/>
      <c r="BSN28" s="62"/>
      <c r="BSO28" s="62"/>
      <c r="BSP28" s="62"/>
      <c r="BSQ28" s="62"/>
      <c r="BSR28" s="62"/>
      <c r="BSS28" s="62"/>
      <c r="BST28" s="62"/>
      <c r="BSU28" s="62"/>
      <c r="BSV28" s="62"/>
      <c r="BSW28" s="62"/>
      <c r="BSX28" s="62"/>
      <c r="BSY28" s="62"/>
      <c r="BSZ28" s="62"/>
      <c r="BTA28" s="62"/>
      <c r="BTB28" s="62"/>
      <c r="BTC28" s="62"/>
      <c r="BTD28" s="62"/>
      <c r="BTE28" s="62"/>
      <c r="BTF28" s="62"/>
      <c r="BTG28" s="62"/>
      <c r="BTH28" s="62"/>
      <c r="BTI28" s="62"/>
      <c r="BTJ28" s="62"/>
      <c r="BTK28" s="62"/>
      <c r="BTL28" s="62"/>
      <c r="BTM28" s="62"/>
      <c r="BTN28" s="62"/>
      <c r="BTO28" s="62"/>
      <c r="BTP28" s="62"/>
      <c r="BTQ28" s="62"/>
      <c r="BTR28" s="62"/>
      <c r="BTS28" s="62"/>
      <c r="BTT28" s="62"/>
      <c r="BTU28" s="62"/>
      <c r="BTV28" s="62"/>
      <c r="BTW28" s="62"/>
      <c r="BTX28" s="62"/>
      <c r="BTY28" s="62"/>
      <c r="BTZ28" s="62"/>
      <c r="BUA28" s="62"/>
      <c r="BUB28" s="62"/>
      <c r="BUC28" s="62"/>
      <c r="BUD28" s="62"/>
      <c r="BUE28" s="62"/>
      <c r="BUF28" s="62"/>
      <c r="BUG28" s="62"/>
      <c r="BUH28" s="62"/>
      <c r="BUI28" s="62"/>
      <c r="BUJ28" s="62"/>
      <c r="BUK28" s="62"/>
      <c r="BUL28" s="62"/>
      <c r="BUM28" s="62"/>
      <c r="BUN28" s="62"/>
      <c r="BUO28" s="62"/>
      <c r="BUP28" s="62"/>
      <c r="BUQ28" s="62"/>
      <c r="BUR28" s="62"/>
      <c r="BUS28" s="62"/>
      <c r="BUT28" s="62"/>
      <c r="BUU28" s="62"/>
      <c r="BUV28" s="62"/>
      <c r="BUW28" s="62"/>
      <c r="BUX28" s="62"/>
      <c r="BUY28" s="62"/>
      <c r="BUZ28" s="62"/>
      <c r="BVA28" s="62"/>
      <c r="BVB28" s="62"/>
      <c r="BVC28" s="62"/>
      <c r="BVD28" s="62"/>
      <c r="BVE28" s="62"/>
      <c r="BVF28" s="62"/>
      <c r="BVG28" s="62"/>
      <c r="BVH28" s="62"/>
      <c r="BVI28" s="62"/>
      <c r="BVJ28" s="62"/>
      <c r="BVK28" s="62"/>
      <c r="BVL28" s="62"/>
      <c r="BVM28" s="62"/>
      <c r="BVN28" s="62"/>
      <c r="BVO28" s="62"/>
      <c r="BVP28" s="62"/>
      <c r="BVQ28" s="62"/>
      <c r="BVR28" s="62"/>
      <c r="BVS28" s="62"/>
      <c r="BVT28" s="62"/>
      <c r="BVU28" s="62"/>
      <c r="BVV28" s="62"/>
      <c r="BVW28" s="62"/>
      <c r="BVX28" s="62"/>
      <c r="BVY28" s="62"/>
      <c r="BVZ28" s="62"/>
      <c r="BWA28" s="62"/>
      <c r="BWB28" s="62"/>
      <c r="BWC28" s="62"/>
      <c r="BWD28" s="62"/>
      <c r="BWE28" s="62"/>
      <c r="BWF28" s="62"/>
      <c r="BWG28" s="62"/>
      <c r="BWH28" s="62"/>
      <c r="BWI28" s="62"/>
      <c r="BWJ28" s="62"/>
      <c r="BWK28" s="62"/>
      <c r="BWL28" s="62"/>
      <c r="BWM28" s="62"/>
      <c r="BWN28" s="62"/>
      <c r="BWO28" s="62"/>
      <c r="BWP28" s="62"/>
      <c r="BWQ28" s="62"/>
      <c r="BWR28" s="62"/>
      <c r="BWS28" s="62"/>
      <c r="BWT28" s="62"/>
      <c r="BWU28" s="62"/>
      <c r="BWV28" s="62"/>
      <c r="BWW28" s="62"/>
      <c r="BWX28" s="62"/>
      <c r="BWY28" s="62"/>
      <c r="BWZ28" s="62"/>
      <c r="BXA28" s="62"/>
      <c r="BXB28" s="62"/>
      <c r="BXC28" s="62"/>
      <c r="BXD28" s="62"/>
      <c r="BXE28" s="62"/>
      <c r="BXF28" s="62"/>
      <c r="BXG28" s="62"/>
      <c r="BXH28" s="62"/>
      <c r="BXI28" s="62"/>
      <c r="BXJ28" s="62"/>
      <c r="BXK28" s="62"/>
      <c r="BXL28" s="62"/>
      <c r="BXM28" s="62"/>
      <c r="BXN28" s="62"/>
      <c r="BXO28" s="62"/>
      <c r="BXP28" s="62"/>
      <c r="BXQ28" s="62"/>
      <c r="BXR28" s="62"/>
      <c r="BXS28" s="62"/>
      <c r="BXT28" s="62"/>
      <c r="BXU28" s="62"/>
      <c r="BXV28" s="62"/>
      <c r="BXW28" s="62"/>
      <c r="BXX28" s="62"/>
      <c r="BXY28" s="62"/>
      <c r="BXZ28" s="62"/>
      <c r="BYA28" s="62"/>
      <c r="BYB28" s="62"/>
      <c r="BYC28" s="62"/>
      <c r="BYD28" s="62"/>
      <c r="BYE28" s="62"/>
      <c r="BYF28" s="62"/>
      <c r="BYG28" s="62"/>
      <c r="BYH28" s="62"/>
      <c r="BYI28" s="62"/>
      <c r="BYJ28" s="62"/>
      <c r="BYK28" s="62"/>
      <c r="BYL28" s="62"/>
      <c r="BYM28" s="62"/>
      <c r="BYN28" s="62"/>
      <c r="BYO28" s="62"/>
      <c r="BYP28" s="62"/>
      <c r="BYQ28" s="62"/>
      <c r="BYR28" s="62"/>
      <c r="BYS28" s="62"/>
      <c r="BYT28" s="62"/>
      <c r="BYU28" s="62"/>
      <c r="BYV28" s="62"/>
      <c r="BYW28" s="62"/>
      <c r="BYX28" s="62"/>
      <c r="BYY28" s="62"/>
      <c r="BYZ28" s="62"/>
      <c r="BZA28" s="62"/>
      <c r="BZB28" s="62"/>
      <c r="BZC28" s="62"/>
      <c r="BZD28" s="62"/>
      <c r="BZE28" s="62"/>
      <c r="BZF28" s="62"/>
      <c r="BZG28" s="62"/>
      <c r="BZH28" s="62"/>
      <c r="BZI28" s="62"/>
      <c r="BZJ28" s="62"/>
      <c r="BZK28" s="62"/>
      <c r="BZL28" s="62"/>
      <c r="BZM28" s="62"/>
      <c r="BZN28" s="62"/>
      <c r="BZO28" s="62"/>
      <c r="BZP28" s="62"/>
      <c r="BZQ28" s="62"/>
      <c r="BZR28" s="62"/>
      <c r="BZS28" s="62"/>
      <c r="BZT28" s="62"/>
      <c r="BZU28" s="62"/>
      <c r="BZV28" s="62"/>
      <c r="BZW28" s="62"/>
      <c r="BZX28" s="62"/>
      <c r="BZY28" s="62"/>
      <c r="BZZ28" s="62"/>
      <c r="CAA28" s="62"/>
      <c r="CAB28" s="62"/>
      <c r="CAC28" s="62"/>
      <c r="CAD28" s="62"/>
      <c r="CAE28" s="62"/>
      <c r="CAF28" s="62"/>
      <c r="CAG28" s="62"/>
      <c r="CAH28" s="62"/>
      <c r="CAI28" s="62"/>
      <c r="CAJ28" s="62"/>
      <c r="CAK28" s="62"/>
      <c r="CAL28" s="62"/>
      <c r="CAM28" s="62"/>
      <c r="CAN28" s="62"/>
      <c r="CAO28" s="62"/>
      <c r="CAP28" s="62"/>
      <c r="CAQ28" s="62"/>
      <c r="CAR28" s="62"/>
      <c r="CAS28" s="62"/>
      <c r="CAT28" s="62"/>
      <c r="CAU28" s="62"/>
      <c r="CAV28" s="62"/>
      <c r="CAW28" s="62"/>
      <c r="CAX28" s="62"/>
      <c r="CAY28" s="62"/>
      <c r="CAZ28" s="62"/>
      <c r="CBA28" s="62"/>
      <c r="CBB28" s="62"/>
      <c r="CBC28" s="62"/>
      <c r="CBD28" s="62"/>
      <c r="CBE28" s="62"/>
      <c r="CBF28" s="62"/>
      <c r="CBG28" s="62"/>
      <c r="CBH28" s="62"/>
      <c r="CBI28" s="62"/>
      <c r="CBJ28" s="62"/>
      <c r="CBK28" s="62"/>
      <c r="CBL28" s="62"/>
      <c r="CBM28" s="62"/>
      <c r="CBN28" s="62"/>
      <c r="CBO28" s="62"/>
      <c r="CBP28" s="62"/>
      <c r="CBQ28" s="62"/>
      <c r="CBR28" s="62"/>
      <c r="CBS28" s="62"/>
      <c r="CBT28" s="62"/>
      <c r="CBU28" s="62"/>
      <c r="CBV28" s="62"/>
      <c r="CBW28" s="62"/>
      <c r="CBX28" s="62"/>
      <c r="CBY28" s="62"/>
      <c r="CBZ28" s="62"/>
      <c r="CCA28" s="62"/>
      <c r="CCB28" s="62"/>
      <c r="CCC28" s="62"/>
      <c r="CCD28" s="62"/>
      <c r="CCE28" s="62"/>
      <c r="CCF28" s="62"/>
      <c r="CCG28" s="62"/>
      <c r="CCH28" s="62"/>
      <c r="CCI28" s="62"/>
      <c r="CCJ28" s="62"/>
      <c r="CCK28" s="62"/>
      <c r="CCL28" s="62"/>
      <c r="CCM28" s="62"/>
      <c r="CCN28" s="62"/>
      <c r="CCO28" s="62"/>
      <c r="CCP28" s="62"/>
      <c r="CCQ28" s="62"/>
      <c r="CCR28" s="62"/>
      <c r="CCS28" s="62"/>
      <c r="CCT28" s="62"/>
      <c r="CCU28" s="62"/>
      <c r="CCV28" s="62"/>
      <c r="CCW28" s="62"/>
      <c r="CCX28" s="62"/>
      <c r="CCY28" s="62"/>
      <c r="CCZ28" s="62"/>
      <c r="CDA28" s="62"/>
      <c r="CDB28" s="62"/>
      <c r="CDC28" s="62"/>
      <c r="CDD28" s="62"/>
      <c r="CDE28" s="62"/>
      <c r="CDF28" s="62"/>
      <c r="CDG28" s="62"/>
      <c r="CDH28" s="62"/>
      <c r="CDI28" s="62"/>
      <c r="CDJ28" s="62"/>
      <c r="CDK28" s="62"/>
      <c r="CDL28" s="62"/>
      <c r="CDM28" s="62"/>
      <c r="CDN28" s="62"/>
      <c r="CDO28" s="62"/>
      <c r="CDP28" s="62"/>
      <c r="CDQ28" s="62"/>
      <c r="CDR28" s="62"/>
      <c r="CDS28" s="62"/>
      <c r="CDT28" s="62"/>
      <c r="CDU28" s="62"/>
      <c r="CDV28" s="62"/>
      <c r="CDW28" s="62"/>
      <c r="CDX28" s="62"/>
      <c r="CDY28" s="62"/>
      <c r="CDZ28" s="62"/>
      <c r="CEA28" s="62"/>
      <c r="CEB28" s="62"/>
      <c r="CEC28" s="62"/>
      <c r="CED28" s="62"/>
      <c r="CEE28" s="62"/>
      <c r="CEF28" s="62"/>
      <c r="CEG28" s="62"/>
      <c r="CEH28" s="62"/>
      <c r="CEI28" s="62"/>
      <c r="CEJ28" s="62"/>
      <c r="CEK28" s="62"/>
      <c r="CEL28" s="62"/>
      <c r="CEM28" s="62"/>
      <c r="CEN28" s="62"/>
      <c r="CEO28" s="62"/>
      <c r="CEP28" s="62"/>
      <c r="CEQ28" s="62"/>
      <c r="CER28" s="62"/>
      <c r="CES28" s="62"/>
      <c r="CET28" s="62"/>
      <c r="CEU28" s="62"/>
      <c r="CEV28" s="62"/>
      <c r="CEW28" s="62"/>
      <c r="CEX28" s="62"/>
      <c r="CEY28" s="62"/>
      <c r="CEZ28" s="62"/>
      <c r="CFA28" s="62"/>
      <c r="CFB28" s="62"/>
      <c r="CFC28" s="62"/>
      <c r="CFD28" s="62"/>
      <c r="CFE28" s="62"/>
      <c r="CFF28" s="62"/>
      <c r="CFG28" s="62"/>
      <c r="CFH28" s="62"/>
      <c r="CFI28" s="62"/>
      <c r="CFJ28" s="62"/>
      <c r="CFK28" s="62"/>
      <c r="CFL28" s="62"/>
      <c r="CFM28" s="62"/>
      <c r="CFN28" s="62"/>
      <c r="CFO28" s="62"/>
      <c r="CFP28" s="62"/>
      <c r="CFQ28" s="62"/>
      <c r="CFR28" s="62"/>
      <c r="CFS28" s="62"/>
      <c r="CFT28" s="62"/>
      <c r="CFU28" s="62"/>
      <c r="CFV28" s="62"/>
      <c r="CFW28" s="62"/>
      <c r="CFX28" s="62"/>
      <c r="CFY28" s="62"/>
      <c r="CFZ28" s="62"/>
      <c r="CGA28" s="62"/>
      <c r="CGB28" s="62"/>
      <c r="CGC28" s="62"/>
      <c r="CGD28" s="62"/>
      <c r="CGE28" s="62"/>
      <c r="CGF28" s="62"/>
      <c r="CGG28" s="62"/>
      <c r="CGH28" s="62"/>
      <c r="CGI28" s="62"/>
      <c r="CGJ28" s="62"/>
      <c r="CGK28" s="62"/>
      <c r="CGL28" s="62"/>
      <c r="CGM28" s="62"/>
      <c r="CGN28" s="62"/>
      <c r="CGO28" s="62"/>
      <c r="CGP28" s="62"/>
      <c r="CGQ28" s="62"/>
      <c r="CGR28" s="62"/>
      <c r="CGS28" s="62"/>
      <c r="CGT28" s="62"/>
      <c r="CGU28" s="62"/>
      <c r="CGV28" s="62"/>
      <c r="CGW28" s="62"/>
      <c r="CGX28" s="62"/>
      <c r="CGY28" s="62"/>
      <c r="CGZ28" s="62"/>
      <c r="CHA28" s="62"/>
      <c r="CHB28" s="62"/>
      <c r="CHC28" s="62"/>
      <c r="CHD28" s="62"/>
      <c r="CHE28" s="62"/>
      <c r="CHF28" s="62"/>
      <c r="CHG28" s="62"/>
      <c r="CHH28" s="62"/>
      <c r="CHI28" s="62"/>
      <c r="CHJ28" s="62"/>
      <c r="CHK28" s="62"/>
      <c r="CHL28" s="62"/>
      <c r="CHM28" s="62"/>
      <c r="CHN28" s="62"/>
      <c r="CHO28" s="62"/>
      <c r="CHP28" s="62"/>
      <c r="CHQ28" s="62"/>
      <c r="CHR28" s="62"/>
      <c r="CHS28" s="62"/>
      <c r="CHT28" s="62"/>
      <c r="CHU28" s="62"/>
      <c r="CHV28" s="62"/>
      <c r="CHW28" s="62"/>
      <c r="CHX28" s="62"/>
      <c r="CHY28" s="62"/>
      <c r="CHZ28" s="62"/>
      <c r="CIA28" s="62"/>
      <c r="CIB28" s="62"/>
      <c r="CIC28" s="62"/>
      <c r="CID28" s="62"/>
      <c r="CIE28" s="62"/>
      <c r="CIF28" s="62"/>
      <c r="CIG28" s="62"/>
      <c r="CIH28" s="62"/>
      <c r="CII28" s="62"/>
      <c r="CIJ28" s="62"/>
      <c r="CIK28" s="62"/>
      <c r="CIL28" s="62"/>
      <c r="CIM28" s="62"/>
      <c r="CIN28" s="62"/>
      <c r="CIO28" s="62"/>
      <c r="CIP28" s="62"/>
      <c r="CIQ28" s="62"/>
      <c r="CIR28" s="62"/>
      <c r="CIS28" s="62"/>
      <c r="CIT28" s="62"/>
      <c r="CIU28" s="62"/>
      <c r="CIV28" s="62"/>
      <c r="CIW28" s="62"/>
      <c r="CIX28" s="62"/>
      <c r="CIY28" s="62"/>
      <c r="CIZ28" s="62"/>
      <c r="CJA28" s="62"/>
      <c r="CJB28" s="62"/>
      <c r="CJC28" s="62"/>
      <c r="CJD28" s="62"/>
      <c r="CJE28" s="62"/>
      <c r="CJF28" s="62"/>
      <c r="CJG28" s="62"/>
      <c r="CJH28" s="62"/>
      <c r="CJI28" s="62"/>
      <c r="CJJ28" s="62"/>
      <c r="CJK28" s="62"/>
      <c r="CJL28" s="62"/>
      <c r="CJM28" s="62"/>
      <c r="CJN28" s="62"/>
      <c r="CJO28" s="62"/>
      <c r="CJP28" s="62"/>
      <c r="CJQ28" s="62"/>
      <c r="CJR28" s="62"/>
      <c r="CJS28" s="62"/>
      <c r="CJT28" s="62"/>
      <c r="CJU28" s="62"/>
      <c r="CJV28" s="62"/>
      <c r="CJW28" s="62"/>
      <c r="CJX28" s="62"/>
      <c r="CJY28" s="62"/>
      <c r="CJZ28" s="62"/>
      <c r="CKA28" s="62"/>
      <c r="CKB28" s="62"/>
      <c r="CKC28" s="62"/>
      <c r="CKD28" s="62"/>
      <c r="CKE28" s="62"/>
      <c r="CKF28" s="62"/>
      <c r="CKG28" s="62"/>
      <c r="CKH28" s="62"/>
      <c r="CKI28" s="62"/>
      <c r="CKJ28" s="62"/>
      <c r="CKK28" s="62"/>
      <c r="CKL28" s="62"/>
      <c r="CKM28" s="62"/>
      <c r="CKN28" s="62"/>
      <c r="CKO28" s="62"/>
      <c r="CKP28" s="62"/>
      <c r="CKQ28" s="62"/>
      <c r="CKR28" s="62"/>
      <c r="CKS28" s="62"/>
      <c r="CKT28" s="62"/>
      <c r="CKU28" s="62"/>
      <c r="CKV28" s="62"/>
      <c r="CKW28" s="62"/>
      <c r="CKX28" s="62"/>
      <c r="CKY28" s="62"/>
      <c r="CKZ28" s="62"/>
      <c r="CLA28" s="62"/>
      <c r="CLB28" s="62"/>
      <c r="CLC28" s="62"/>
      <c r="CLD28" s="62"/>
      <c r="CLE28" s="62"/>
      <c r="CLF28" s="62"/>
      <c r="CLG28" s="62"/>
      <c r="CLH28" s="62"/>
      <c r="CLI28" s="62"/>
      <c r="CLJ28" s="62"/>
      <c r="CLK28" s="62"/>
      <c r="CLL28" s="62"/>
      <c r="CLM28" s="62"/>
      <c r="CLN28" s="62"/>
      <c r="CLO28" s="62"/>
      <c r="CLP28" s="62"/>
      <c r="CLQ28" s="62"/>
      <c r="CLR28" s="62"/>
      <c r="CLS28" s="62"/>
      <c r="CLT28" s="62"/>
      <c r="CLU28" s="62"/>
      <c r="CLV28" s="62"/>
      <c r="CLW28" s="62"/>
      <c r="CLX28" s="62"/>
      <c r="CLY28" s="62"/>
      <c r="CLZ28" s="62"/>
      <c r="CMA28" s="62"/>
      <c r="CMB28" s="62"/>
      <c r="CMC28" s="62"/>
      <c r="CMD28" s="62"/>
      <c r="CME28" s="62"/>
      <c r="CMF28" s="62"/>
      <c r="CMG28" s="62"/>
      <c r="CMH28" s="62"/>
      <c r="CMI28" s="62"/>
      <c r="CMJ28" s="62"/>
      <c r="CMK28" s="62"/>
      <c r="CML28" s="62"/>
      <c r="CMM28" s="62"/>
      <c r="CMN28" s="62"/>
      <c r="CMO28" s="62"/>
      <c r="CMP28" s="62"/>
      <c r="CMQ28" s="62"/>
      <c r="CMR28" s="62"/>
      <c r="CMS28" s="62"/>
      <c r="CMT28" s="62"/>
      <c r="CMU28" s="62"/>
      <c r="CMV28" s="62"/>
      <c r="CMW28" s="62"/>
      <c r="CMX28" s="62"/>
      <c r="CMY28" s="62"/>
      <c r="CMZ28" s="62"/>
      <c r="CNA28" s="62"/>
      <c r="CNB28" s="62"/>
      <c r="CNC28" s="62"/>
      <c r="CND28" s="62"/>
      <c r="CNE28" s="62"/>
      <c r="CNF28" s="62"/>
      <c r="CNG28" s="62"/>
      <c r="CNH28" s="62"/>
      <c r="CNI28" s="62"/>
      <c r="CNJ28" s="62"/>
      <c r="CNK28" s="62"/>
      <c r="CNL28" s="62"/>
      <c r="CNM28" s="62"/>
      <c r="CNN28" s="62"/>
      <c r="CNO28" s="62"/>
      <c r="CNP28" s="62"/>
      <c r="CNQ28" s="62"/>
      <c r="CNR28" s="62"/>
      <c r="CNS28" s="62"/>
      <c r="CNT28" s="62"/>
      <c r="CNU28" s="62"/>
      <c r="CNV28" s="62"/>
      <c r="CNW28" s="62"/>
      <c r="CNX28" s="62"/>
      <c r="CNY28" s="62"/>
      <c r="CNZ28" s="62"/>
      <c r="COA28" s="62"/>
      <c r="COB28" s="62"/>
      <c r="COC28" s="62"/>
      <c r="COD28" s="62"/>
      <c r="COE28" s="62"/>
      <c r="COF28" s="62"/>
      <c r="COG28" s="62"/>
      <c r="COH28" s="62"/>
      <c r="COI28" s="62"/>
      <c r="COJ28" s="62"/>
      <c r="COK28" s="62"/>
      <c r="COL28" s="62"/>
      <c r="COM28" s="62"/>
      <c r="CON28" s="62"/>
      <c r="COO28" s="62"/>
      <c r="COP28" s="62"/>
      <c r="COQ28" s="62"/>
      <c r="COR28" s="62"/>
      <c r="COS28" s="62"/>
      <c r="COT28" s="62"/>
      <c r="COU28" s="62"/>
      <c r="COV28" s="62"/>
      <c r="COW28" s="62"/>
      <c r="COX28" s="62"/>
      <c r="COY28" s="62"/>
      <c r="COZ28" s="62"/>
      <c r="CPA28" s="62"/>
      <c r="CPB28" s="62"/>
      <c r="CPC28" s="62"/>
      <c r="CPD28" s="62"/>
      <c r="CPE28" s="62"/>
      <c r="CPF28" s="62"/>
      <c r="CPG28" s="62"/>
      <c r="CPH28" s="62"/>
      <c r="CPI28" s="62"/>
      <c r="CPJ28" s="62"/>
      <c r="CPK28" s="62"/>
      <c r="CPL28" s="62"/>
      <c r="CPM28" s="62"/>
      <c r="CPN28" s="62"/>
      <c r="CPO28" s="62"/>
      <c r="CPP28" s="62"/>
      <c r="CPQ28" s="62"/>
      <c r="CPR28" s="62"/>
      <c r="CPS28" s="62"/>
      <c r="CPT28" s="62"/>
      <c r="CPU28" s="62"/>
      <c r="CPV28" s="62"/>
      <c r="CPW28" s="62"/>
      <c r="CPX28" s="62"/>
      <c r="CPY28" s="62"/>
      <c r="CPZ28" s="62"/>
      <c r="CQA28" s="62"/>
      <c r="CQB28" s="62"/>
      <c r="CQC28" s="62"/>
      <c r="CQD28" s="62"/>
      <c r="CQE28" s="62"/>
      <c r="CQF28" s="62"/>
      <c r="CQG28" s="62"/>
      <c r="CQH28" s="62"/>
      <c r="CQI28" s="62"/>
      <c r="CQJ28" s="62"/>
      <c r="CQK28" s="62"/>
      <c r="CQL28" s="62"/>
      <c r="CQM28" s="62"/>
      <c r="CQN28" s="62"/>
      <c r="CQO28" s="62"/>
      <c r="CQP28" s="62"/>
      <c r="CQQ28" s="62"/>
      <c r="CQR28" s="62"/>
      <c r="CQS28" s="62"/>
      <c r="CQT28" s="62"/>
      <c r="CQU28" s="62"/>
      <c r="CQV28" s="62"/>
      <c r="CQW28" s="62"/>
      <c r="CQX28" s="62"/>
      <c r="CQY28" s="62"/>
      <c r="CQZ28" s="62"/>
      <c r="CRA28" s="62"/>
      <c r="CRB28" s="62"/>
      <c r="CRC28" s="62"/>
      <c r="CRD28" s="62"/>
      <c r="CRE28" s="62"/>
      <c r="CRF28" s="62"/>
      <c r="CRG28" s="62"/>
      <c r="CRH28" s="62"/>
      <c r="CRI28" s="62"/>
      <c r="CRJ28" s="62"/>
      <c r="CRK28" s="62"/>
      <c r="CRL28" s="62"/>
      <c r="CRM28" s="62"/>
      <c r="CRN28" s="62"/>
      <c r="CRO28" s="62"/>
      <c r="CRP28" s="62"/>
      <c r="CRQ28" s="62"/>
      <c r="CRR28" s="62"/>
      <c r="CRS28" s="62"/>
      <c r="CRT28" s="62"/>
      <c r="CRU28" s="62"/>
      <c r="CRV28" s="62"/>
      <c r="CRW28" s="62"/>
      <c r="CRX28" s="62"/>
      <c r="CRY28" s="62"/>
      <c r="CRZ28" s="62"/>
      <c r="CSA28" s="62"/>
      <c r="CSB28" s="62"/>
      <c r="CSC28" s="62"/>
      <c r="CSD28" s="62"/>
      <c r="CSE28" s="62"/>
      <c r="CSF28" s="62"/>
      <c r="CSG28" s="62"/>
      <c r="CSH28" s="62"/>
      <c r="CSI28" s="62"/>
      <c r="CSJ28" s="62"/>
      <c r="CSK28" s="62"/>
      <c r="CSL28" s="62"/>
      <c r="CSM28" s="62"/>
      <c r="CSN28" s="62"/>
      <c r="CSO28" s="62"/>
      <c r="CSP28" s="62"/>
      <c r="CSQ28" s="62"/>
      <c r="CSR28" s="62"/>
      <c r="CSS28" s="62"/>
      <c r="CST28" s="62"/>
      <c r="CSU28" s="62"/>
      <c r="CSV28" s="62"/>
      <c r="CSW28" s="62"/>
      <c r="CSX28" s="62"/>
      <c r="CSY28" s="62"/>
      <c r="CSZ28" s="62"/>
      <c r="CTA28" s="62"/>
      <c r="CTB28" s="62"/>
      <c r="CTC28" s="62"/>
      <c r="CTD28" s="62"/>
      <c r="CTE28" s="62"/>
      <c r="CTF28" s="62"/>
      <c r="CTG28" s="62"/>
      <c r="CTH28" s="62"/>
      <c r="CTI28" s="62"/>
      <c r="CTJ28" s="62"/>
      <c r="CTK28" s="62"/>
      <c r="CTL28" s="62"/>
      <c r="CTM28" s="62"/>
      <c r="CTN28" s="62"/>
      <c r="CTO28" s="62"/>
      <c r="CTP28" s="62"/>
      <c r="CTQ28" s="62"/>
      <c r="CTR28" s="62"/>
      <c r="CTS28" s="62"/>
      <c r="CTT28" s="62"/>
      <c r="CTU28" s="62"/>
      <c r="CTV28" s="62"/>
      <c r="CTW28" s="62"/>
      <c r="CTX28" s="62"/>
      <c r="CTY28" s="62"/>
      <c r="CTZ28" s="62"/>
      <c r="CUA28" s="62"/>
      <c r="CUB28" s="62"/>
      <c r="CUC28" s="62"/>
      <c r="CUD28" s="62"/>
      <c r="CUE28" s="62"/>
      <c r="CUF28" s="62"/>
      <c r="CUG28" s="62"/>
      <c r="CUH28" s="62"/>
      <c r="CUI28" s="62"/>
      <c r="CUJ28" s="62"/>
      <c r="CUK28" s="62"/>
      <c r="CUL28" s="62"/>
      <c r="CUM28" s="62"/>
      <c r="CUN28" s="62"/>
      <c r="CUO28" s="62"/>
      <c r="CUP28" s="62"/>
      <c r="CUQ28" s="62"/>
      <c r="CUR28" s="62"/>
      <c r="CUS28" s="62"/>
      <c r="CUT28" s="62"/>
      <c r="CUU28" s="62"/>
      <c r="CUV28" s="62"/>
      <c r="CUW28" s="62"/>
      <c r="CUX28" s="62"/>
      <c r="CUY28" s="62"/>
      <c r="CUZ28" s="62"/>
      <c r="CVA28" s="62"/>
      <c r="CVB28" s="62"/>
      <c r="CVC28" s="62"/>
      <c r="CVD28" s="62"/>
      <c r="CVE28" s="62"/>
      <c r="CVF28" s="62"/>
      <c r="CVG28" s="62"/>
      <c r="CVH28" s="62"/>
      <c r="CVI28" s="62"/>
      <c r="CVJ28" s="62"/>
      <c r="CVK28" s="62"/>
      <c r="CVL28" s="62"/>
      <c r="CVM28" s="62"/>
      <c r="CVN28" s="62"/>
      <c r="CVO28" s="62"/>
      <c r="CVP28" s="62"/>
      <c r="CVQ28" s="62"/>
      <c r="CVR28" s="62"/>
      <c r="CVS28" s="62"/>
      <c r="CVT28" s="62"/>
      <c r="CVU28" s="62"/>
      <c r="CVV28" s="62"/>
      <c r="CVW28" s="62"/>
      <c r="CVX28" s="62"/>
      <c r="CVY28" s="62"/>
      <c r="CVZ28" s="62"/>
      <c r="CWA28" s="62"/>
      <c r="CWB28" s="62"/>
      <c r="CWC28" s="62"/>
      <c r="CWD28" s="62"/>
      <c r="CWE28" s="62"/>
      <c r="CWF28" s="62"/>
      <c r="CWG28" s="62"/>
      <c r="CWH28" s="62"/>
      <c r="CWI28" s="62"/>
      <c r="CWJ28" s="62"/>
      <c r="CWK28" s="62"/>
      <c r="CWL28" s="62"/>
      <c r="CWM28" s="62"/>
      <c r="CWN28" s="62"/>
      <c r="CWO28" s="62"/>
      <c r="CWP28" s="62"/>
      <c r="CWQ28" s="62"/>
      <c r="CWR28" s="62"/>
      <c r="CWS28" s="62"/>
      <c r="CWT28" s="62"/>
      <c r="CWU28" s="62"/>
      <c r="CWV28" s="62"/>
      <c r="CWW28" s="62"/>
      <c r="CWX28" s="62"/>
      <c r="CWY28" s="62"/>
      <c r="CWZ28" s="62"/>
      <c r="CXA28" s="62"/>
      <c r="CXB28" s="62"/>
      <c r="CXC28" s="62"/>
      <c r="CXD28" s="62"/>
      <c r="CXE28" s="62"/>
      <c r="CXF28" s="62"/>
      <c r="CXG28" s="62"/>
      <c r="CXH28" s="62"/>
      <c r="CXI28" s="62"/>
      <c r="CXJ28" s="62"/>
      <c r="CXK28" s="62"/>
      <c r="CXL28" s="62"/>
      <c r="CXM28" s="62"/>
      <c r="CXN28" s="62"/>
      <c r="CXO28" s="62"/>
      <c r="CXP28" s="62"/>
      <c r="CXQ28" s="62"/>
      <c r="CXR28" s="62"/>
      <c r="CXS28" s="62"/>
      <c r="CXT28" s="62"/>
      <c r="CXU28" s="62"/>
      <c r="CXV28" s="62"/>
      <c r="CXW28" s="62"/>
      <c r="CXX28" s="62"/>
      <c r="CXY28" s="62"/>
      <c r="CXZ28" s="62"/>
      <c r="CYA28" s="62"/>
      <c r="CYB28" s="62"/>
      <c r="CYC28" s="62"/>
      <c r="CYD28" s="62"/>
      <c r="CYE28" s="62"/>
      <c r="CYF28" s="62"/>
      <c r="CYG28" s="62"/>
      <c r="CYH28" s="62"/>
      <c r="CYI28" s="62"/>
      <c r="CYJ28" s="62"/>
      <c r="CYK28" s="62"/>
      <c r="CYL28" s="62"/>
      <c r="CYM28" s="62"/>
      <c r="CYN28" s="62"/>
      <c r="CYO28" s="62"/>
      <c r="CYP28" s="62"/>
      <c r="CYQ28" s="62"/>
      <c r="CYR28" s="62"/>
      <c r="CYS28" s="62"/>
      <c r="CYT28" s="62"/>
      <c r="CYU28" s="62"/>
      <c r="CYV28" s="62"/>
      <c r="CYW28" s="62"/>
      <c r="CYX28" s="62"/>
      <c r="CYY28" s="62"/>
      <c r="CYZ28" s="62"/>
      <c r="CZA28" s="62"/>
      <c r="CZB28" s="62"/>
      <c r="CZC28" s="62"/>
      <c r="CZD28" s="62"/>
      <c r="CZE28" s="62"/>
      <c r="CZF28" s="62"/>
      <c r="CZG28" s="62"/>
      <c r="CZH28" s="62"/>
      <c r="CZI28" s="62"/>
      <c r="CZJ28" s="62"/>
      <c r="CZK28" s="62"/>
      <c r="CZL28" s="62"/>
      <c r="CZM28" s="62"/>
      <c r="CZN28" s="62"/>
      <c r="CZO28" s="62"/>
      <c r="CZP28" s="62"/>
      <c r="CZQ28" s="62"/>
      <c r="CZR28" s="62"/>
      <c r="CZS28" s="62"/>
      <c r="CZT28" s="62"/>
      <c r="CZU28" s="62"/>
      <c r="CZV28" s="62"/>
      <c r="CZW28" s="62"/>
      <c r="CZX28" s="62"/>
      <c r="CZY28" s="62"/>
      <c r="CZZ28" s="62"/>
      <c r="DAA28" s="62"/>
      <c r="DAB28" s="62"/>
      <c r="DAC28" s="62"/>
      <c r="DAD28" s="62"/>
      <c r="DAE28" s="62"/>
      <c r="DAF28" s="62"/>
      <c r="DAG28" s="62"/>
      <c r="DAH28" s="62"/>
      <c r="DAI28" s="62"/>
      <c r="DAJ28" s="62"/>
      <c r="DAK28" s="62"/>
      <c r="DAL28" s="62"/>
      <c r="DAM28" s="62"/>
      <c r="DAN28" s="62"/>
      <c r="DAO28" s="62"/>
      <c r="DAP28" s="62"/>
      <c r="DAQ28" s="62"/>
      <c r="DAR28" s="62"/>
      <c r="DAS28" s="62"/>
      <c r="DAT28" s="62"/>
      <c r="DAU28" s="62"/>
      <c r="DAV28" s="62"/>
      <c r="DAW28" s="62"/>
      <c r="DAX28" s="62"/>
      <c r="DAY28" s="62"/>
      <c r="DAZ28" s="62"/>
      <c r="DBA28" s="62"/>
      <c r="DBB28" s="62"/>
      <c r="DBC28" s="62"/>
      <c r="DBD28" s="62"/>
      <c r="DBE28" s="62"/>
      <c r="DBF28" s="62"/>
      <c r="DBG28" s="62"/>
      <c r="DBH28" s="62"/>
      <c r="DBI28" s="62"/>
      <c r="DBJ28" s="62"/>
      <c r="DBK28" s="62"/>
      <c r="DBL28" s="62"/>
      <c r="DBM28" s="62"/>
      <c r="DBN28" s="62"/>
      <c r="DBO28" s="62"/>
      <c r="DBP28" s="62"/>
      <c r="DBQ28" s="62"/>
      <c r="DBR28" s="62"/>
      <c r="DBS28" s="62"/>
      <c r="DBT28" s="62"/>
      <c r="DBU28" s="62"/>
      <c r="DBV28" s="62"/>
      <c r="DBW28" s="62"/>
      <c r="DBX28" s="62"/>
      <c r="DBY28" s="62"/>
      <c r="DBZ28" s="62"/>
      <c r="DCA28" s="62"/>
      <c r="DCB28" s="62"/>
      <c r="DCC28" s="62"/>
      <c r="DCD28" s="62"/>
      <c r="DCE28" s="62"/>
      <c r="DCF28" s="62"/>
      <c r="DCG28" s="62"/>
      <c r="DCH28" s="62"/>
      <c r="DCI28" s="62"/>
      <c r="DCJ28" s="62"/>
      <c r="DCK28" s="62"/>
      <c r="DCL28" s="62"/>
      <c r="DCM28" s="62"/>
      <c r="DCN28" s="62"/>
      <c r="DCO28" s="62"/>
      <c r="DCP28" s="62"/>
      <c r="DCQ28" s="62"/>
      <c r="DCR28" s="62"/>
      <c r="DCS28" s="62"/>
      <c r="DCT28" s="62"/>
      <c r="DCU28" s="62"/>
      <c r="DCV28" s="62"/>
      <c r="DCW28" s="62"/>
      <c r="DCX28" s="62"/>
      <c r="DCY28" s="62"/>
      <c r="DCZ28" s="62"/>
      <c r="DDA28" s="62"/>
      <c r="DDB28" s="62"/>
      <c r="DDC28" s="62"/>
      <c r="DDD28" s="62"/>
      <c r="DDE28" s="62"/>
      <c r="DDF28" s="62"/>
      <c r="DDG28" s="62"/>
      <c r="DDH28" s="62"/>
      <c r="DDI28" s="62"/>
      <c r="DDJ28" s="62"/>
      <c r="DDK28" s="62"/>
      <c r="DDL28" s="62"/>
      <c r="DDM28" s="62"/>
      <c r="DDN28" s="62"/>
      <c r="DDO28" s="62"/>
      <c r="DDP28" s="62"/>
      <c r="DDQ28" s="62"/>
      <c r="DDR28" s="62"/>
      <c r="DDS28" s="62"/>
      <c r="DDT28" s="62"/>
      <c r="DDU28" s="62"/>
      <c r="DDV28" s="62"/>
      <c r="DDW28" s="62"/>
      <c r="DDX28" s="62"/>
      <c r="DDY28" s="62"/>
      <c r="DDZ28" s="62"/>
      <c r="DEA28" s="62"/>
      <c r="DEB28" s="62"/>
      <c r="DEC28" s="62"/>
      <c r="DED28" s="62"/>
      <c r="DEE28" s="62"/>
      <c r="DEF28" s="62"/>
      <c r="DEG28" s="62"/>
      <c r="DEH28" s="62"/>
      <c r="DEI28" s="62"/>
      <c r="DEJ28" s="62"/>
      <c r="DEK28" s="62"/>
      <c r="DEL28" s="62"/>
      <c r="DEM28" s="62"/>
      <c r="DEN28" s="62"/>
      <c r="DEO28" s="62"/>
      <c r="DEP28" s="62"/>
      <c r="DEQ28" s="62"/>
      <c r="DER28" s="62"/>
      <c r="DES28" s="62"/>
      <c r="DET28" s="62"/>
      <c r="DEU28" s="62"/>
      <c r="DEV28" s="62"/>
      <c r="DEW28" s="62"/>
      <c r="DEX28" s="62"/>
      <c r="DEY28" s="62"/>
      <c r="DEZ28" s="62"/>
      <c r="DFA28" s="62"/>
      <c r="DFB28" s="62"/>
      <c r="DFC28" s="62"/>
      <c r="DFD28" s="62"/>
      <c r="DFE28" s="62"/>
      <c r="DFF28" s="62"/>
      <c r="DFG28" s="62"/>
      <c r="DFH28" s="62"/>
      <c r="DFI28" s="62"/>
      <c r="DFJ28" s="62"/>
      <c r="DFK28" s="62"/>
      <c r="DFL28" s="62"/>
      <c r="DFM28" s="62"/>
      <c r="DFN28" s="62"/>
      <c r="DFO28" s="62"/>
      <c r="DFP28" s="62"/>
      <c r="DFQ28" s="62"/>
      <c r="DFR28" s="62"/>
      <c r="DFS28" s="62"/>
      <c r="DFT28" s="62"/>
      <c r="DFU28" s="62"/>
      <c r="DFV28" s="62"/>
      <c r="DFW28" s="62"/>
      <c r="DFX28" s="62"/>
      <c r="DFY28" s="62"/>
      <c r="DFZ28" s="62"/>
      <c r="DGA28" s="62"/>
      <c r="DGB28" s="62"/>
      <c r="DGC28" s="62"/>
      <c r="DGD28" s="62"/>
      <c r="DGE28" s="62"/>
      <c r="DGF28" s="62"/>
      <c r="DGG28" s="62"/>
      <c r="DGH28" s="62"/>
      <c r="DGI28" s="62"/>
      <c r="DGJ28" s="62"/>
      <c r="DGK28" s="62"/>
      <c r="DGL28" s="62"/>
      <c r="DGM28" s="62"/>
      <c r="DGN28" s="62"/>
      <c r="DGO28" s="62"/>
      <c r="DGP28" s="62"/>
      <c r="DGQ28" s="62"/>
      <c r="DGR28" s="62"/>
      <c r="DGS28" s="62"/>
      <c r="DGT28" s="62"/>
      <c r="DGU28" s="62"/>
      <c r="DGV28" s="62"/>
      <c r="DGW28" s="62"/>
      <c r="DGX28" s="62"/>
      <c r="DGY28" s="62"/>
      <c r="DGZ28" s="62"/>
      <c r="DHA28" s="62"/>
      <c r="DHB28" s="62"/>
      <c r="DHC28" s="62"/>
      <c r="DHD28" s="62"/>
      <c r="DHE28" s="62"/>
      <c r="DHF28" s="62"/>
      <c r="DHG28" s="62"/>
      <c r="DHH28" s="62"/>
      <c r="DHI28" s="62"/>
      <c r="DHJ28" s="62"/>
      <c r="DHK28" s="62"/>
      <c r="DHL28" s="62"/>
      <c r="DHM28" s="62"/>
      <c r="DHN28" s="62"/>
      <c r="DHO28" s="62"/>
      <c r="DHP28" s="62"/>
      <c r="DHQ28" s="62"/>
      <c r="DHR28" s="62"/>
      <c r="DHS28" s="62"/>
      <c r="DHT28" s="62"/>
      <c r="DHU28" s="62"/>
      <c r="DHV28" s="62"/>
      <c r="DHW28" s="62"/>
      <c r="DHX28" s="62"/>
      <c r="DHY28" s="62"/>
      <c r="DHZ28" s="62"/>
      <c r="DIA28" s="62"/>
      <c r="DIB28" s="62"/>
      <c r="DIC28" s="62"/>
      <c r="DID28" s="62"/>
      <c r="DIE28" s="62"/>
      <c r="DIF28" s="62"/>
      <c r="DIG28" s="62"/>
      <c r="DIH28" s="62"/>
      <c r="DII28" s="62"/>
      <c r="DIJ28" s="62"/>
      <c r="DIK28" s="62"/>
      <c r="DIL28" s="62"/>
      <c r="DIM28" s="62"/>
      <c r="DIN28" s="62"/>
      <c r="DIO28" s="62"/>
      <c r="DIP28" s="62"/>
      <c r="DIQ28" s="62"/>
      <c r="DIR28" s="62"/>
      <c r="DIS28" s="62"/>
      <c r="DIT28" s="62"/>
      <c r="DIU28" s="62"/>
      <c r="DIV28" s="62"/>
      <c r="DIW28" s="62"/>
      <c r="DIX28" s="62"/>
      <c r="DIY28" s="62"/>
      <c r="DIZ28" s="62"/>
      <c r="DJA28" s="62"/>
      <c r="DJB28" s="62"/>
      <c r="DJC28" s="62"/>
      <c r="DJD28" s="62"/>
      <c r="DJE28" s="62"/>
      <c r="DJF28" s="62"/>
      <c r="DJG28" s="62"/>
      <c r="DJH28" s="62"/>
      <c r="DJI28" s="62"/>
      <c r="DJJ28" s="62"/>
      <c r="DJK28" s="62"/>
      <c r="DJL28" s="62"/>
      <c r="DJM28" s="62"/>
      <c r="DJN28" s="62"/>
      <c r="DJO28" s="62"/>
      <c r="DJP28" s="62"/>
      <c r="DJQ28" s="62"/>
      <c r="DJR28" s="62"/>
      <c r="DJS28" s="62"/>
      <c r="DJT28" s="62"/>
      <c r="DJU28" s="62"/>
      <c r="DJV28" s="62"/>
      <c r="DJW28" s="62"/>
      <c r="DJX28" s="62"/>
      <c r="DJY28" s="62"/>
      <c r="DJZ28" s="62"/>
      <c r="DKA28" s="62"/>
      <c r="DKB28" s="62"/>
      <c r="DKC28" s="62"/>
      <c r="DKD28" s="62"/>
      <c r="DKE28" s="62"/>
      <c r="DKF28" s="62"/>
      <c r="DKG28" s="62"/>
      <c r="DKH28" s="62"/>
      <c r="DKI28" s="62"/>
      <c r="DKJ28" s="62"/>
      <c r="DKK28" s="62"/>
      <c r="DKL28" s="62"/>
      <c r="DKM28" s="62"/>
      <c r="DKN28" s="62"/>
      <c r="DKO28" s="62"/>
      <c r="DKP28" s="62"/>
      <c r="DKQ28" s="62"/>
      <c r="DKR28" s="62"/>
      <c r="DKS28" s="62"/>
      <c r="DKT28" s="62"/>
      <c r="DKU28" s="62"/>
      <c r="DKV28" s="62"/>
      <c r="DKW28" s="62"/>
      <c r="DKX28" s="62"/>
      <c r="DKY28" s="62"/>
      <c r="DKZ28" s="62"/>
      <c r="DLA28" s="62"/>
      <c r="DLB28" s="62"/>
      <c r="DLC28" s="62"/>
      <c r="DLD28" s="62"/>
      <c r="DLE28" s="62"/>
      <c r="DLF28" s="62"/>
      <c r="DLG28" s="62"/>
      <c r="DLH28" s="62"/>
      <c r="DLI28" s="62"/>
      <c r="DLJ28" s="62"/>
      <c r="DLK28" s="62"/>
      <c r="DLL28" s="62"/>
      <c r="DLM28" s="62"/>
      <c r="DLN28" s="62"/>
      <c r="DLO28" s="62"/>
      <c r="DLP28" s="62"/>
      <c r="DLQ28" s="62"/>
      <c r="DLR28" s="62"/>
      <c r="DLS28" s="62"/>
      <c r="DLT28" s="62"/>
      <c r="DLU28" s="62"/>
      <c r="DLV28" s="62"/>
      <c r="DLW28" s="62"/>
      <c r="DLX28" s="62"/>
      <c r="DLY28" s="62"/>
      <c r="DLZ28" s="62"/>
      <c r="DMA28" s="62"/>
      <c r="DMB28" s="62"/>
      <c r="DMC28" s="62"/>
      <c r="DMD28" s="62"/>
      <c r="DME28" s="62"/>
      <c r="DMF28" s="62"/>
      <c r="DMG28" s="62"/>
      <c r="DMH28" s="62"/>
      <c r="DMI28" s="62"/>
      <c r="DMJ28" s="62"/>
      <c r="DMK28" s="62"/>
      <c r="DML28" s="62"/>
      <c r="DMM28" s="62"/>
      <c r="DMN28" s="62"/>
      <c r="DMO28" s="62"/>
      <c r="DMP28" s="62"/>
      <c r="DMQ28" s="62"/>
      <c r="DMR28" s="62"/>
      <c r="DMS28" s="62"/>
      <c r="DMT28" s="62"/>
      <c r="DMU28" s="62"/>
      <c r="DMV28" s="62"/>
      <c r="DMW28" s="62"/>
      <c r="DMX28" s="62"/>
      <c r="DMY28" s="62"/>
      <c r="DMZ28" s="62"/>
      <c r="DNA28" s="62"/>
      <c r="DNB28" s="62"/>
      <c r="DNC28" s="62"/>
      <c r="DND28" s="62"/>
      <c r="DNE28" s="62"/>
      <c r="DNF28" s="62"/>
      <c r="DNG28" s="62"/>
      <c r="DNH28" s="62"/>
      <c r="DNI28" s="62"/>
      <c r="DNJ28" s="62"/>
      <c r="DNK28" s="62"/>
      <c r="DNL28" s="62"/>
      <c r="DNM28" s="62"/>
      <c r="DNN28" s="62"/>
      <c r="DNO28" s="62"/>
      <c r="DNP28" s="62"/>
      <c r="DNQ28" s="62"/>
      <c r="DNR28" s="62"/>
      <c r="DNS28" s="62"/>
      <c r="DNT28" s="62"/>
      <c r="DNU28" s="62"/>
      <c r="DNV28" s="62"/>
      <c r="DNW28" s="62"/>
      <c r="DNX28" s="62"/>
      <c r="DNY28" s="62"/>
      <c r="DNZ28" s="62"/>
      <c r="DOA28" s="62"/>
      <c r="DOB28" s="62"/>
      <c r="DOC28" s="62"/>
      <c r="DOD28" s="62"/>
      <c r="DOE28" s="62"/>
      <c r="DOF28" s="62"/>
      <c r="DOG28" s="62"/>
      <c r="DOH28" s="62"/>
      <c r="DOI28" s="62"/>
      <c r="DOJ28" s="62"/>
      <c r="DOK28" s="62"/>
      <c r="DOL28" s="62"/>
      <c r="DOM28" s="62"/>
      <c r="DON28" s="62"/>
      <c r="DOO28" s="62"/>
      <c r="DOP28" s="62"/>
      <c r="DOQ28" s="62"/>
      <c r="DOR28" s="62"/>
      <c r="DOS28" s="62"/>
      <c r="DOT28" s="62"/>
      <c r="DOU28" s="62"/>
      <c r="DOV28" s="62"/>
      <c r="DOW28" s="62"/>
      <c r="DOX28" s="62"/>
      <c r="DOY28" s="62"/>
      <c r="DOZ28" s="62"/>
      <c r="DPA28" s="62"/>
      <c r="DPB28" s="62"/>
      <c r="DPC28" s="62"/>
      <c r="DPD28" s="62"/>
      <c r="DPE28" s="62"/>
      <c r="DPF28" s="62"/>
      <c r="DPG28" s="62"/>
      <c r="DPH28" s="62"/>
      <c r="DPI28" s="62"/>
      <c r="DPJ28" s="62"/>
      <c r="DPK28" s="62"/>
      <c r="DPL28" s="62"/>
      <c r="DPM28" s="62"/>
      <c r="DPN28" s="62"/>
      <c r="DPO28" s="62"/>
      <c r="DPP28" s="62"/>
      <c r="DPQ28" s="62"/>
      <c r="DPR28" s="62"/>
      <c r="DPS28" s="62"/>
      <c r="DPT28" s="62"/>
      <c r="DPU28" s="62"/>
      <c r="DPV28" s="62"/>
      <c r="DPW28" s="62"/>
      <c r="DPX28" s="62"/>
      <c r="DPY28" s="62"/>
      <c r="DPZ28" s="62"/>
      <c r="DQA28" s="62"/>
      <c r="DQB28" s="62"/>
      <c r="DQC28" s="62"/>
      <c r="DQD28" s="62"/>
      <c r="DQE28" s="62"/>
      <c r="DQF28" s="62"/>
      <c r="DQG28" s="62"/>
      <c r="DQH28" s="62"/>
      <c r="DQI28" s="62"/>
      <c r="DQJ28" s="62"/>
      <c r="DQK28" s="62"/>
      <c r="DQL28" s="62"/>
      <c r="DQM28" s="62"/>
      <c r="DQN28" s="62"/>
      <c r="DQO28" s="62"/>
      <c r="DQP28" s="62"/>
      <c r="DQQ28" s="62"/>
      <c r="DQR28" s="62"/>
      <c r="DQS28" s="62"/>
      <c r="DQT28" s="62"/>
      <c r="DQU28" s="62"/>
      <c r="DQV28" s="62"/>
      <c r="DQW28" s="62"/>
      <c r="DQX28" s="62"/>
      <c r="DQY28" s="62"/>
      <c r="DQZ28" s="62"/>
      <c r="DRA28" s="62"/>
      <c r="DRB28" s="62"/>
      <c r="DRC28" s="62"/>
      <c r="DRD28" s="62"/>
      <c r="DRE28" s="62"/>
      <c r="DRF28" s="62"/>
      <c r="DRG28" s="62"/>
      <c r="DRH28" s="62"/>
      <c r="DRI28" s="62"/>
      <c r="DRJ28" s="62"/>
      <c r="DRK28" s="62"/>
      <c r="DRL28" s="62"/>
      <c r="DRM28" s="62"/>
      <c r="DRN28" s="62"/>
      <c r="DRO28" s="62"/>
      <c r="DRP28" s="62"/>
      <c r="DRQ28" s="62"/>
      <c r="DRR28" s="62"/>
      <c r="DRS28" s="62"/>
      <c r="DRT28" s="62"/>
      <c r="DRU28" s="62"/>
      <c r="DRV28" s="62"/>
      <c r="DRW28" s="62"/>
      <c r="DRX28" s="62"/>
      <c r="DRY28" s="62"/>
      <c r="DRZ28" s="62"/>
      <c r="DSA28" s="62"/>
      <c r="DSB28" s="62"/>
      <c r="DSC28" s="62"/>
      <c r="DSD28" s="62"/>
      <c r="DSE28" s="62"/>
      <c r="DSF28" s="62"/>
      <c r="DSG28" s="62"/>
      <c r="DSH28" s="62"/>
      <c r="DSI28" s="62"/>
      <c r="DSJ28" s="62"/>
      <c r="DSK28" s="62"/>
      <c r="DSL28" s="62"/>
      <c r="DSM28" s="62"/>
      <c r="DSN28" s="62"/>
      <c r="DSO28" s="62"/>
      <c r="DSP28" s="62"/>
      <c r="DSQ28" s="62"/>
      <c r="DSR28" s="62"/>
      <c r="DSS28" s="62"/>
      <c r="DST28" s="62"/>
      <c r="DSU28" s="62"/>
      <c r="DSV28" s="62"/>
      <c r="DSW28" s="62"/>
      <c r="DSX28" s="62"/>
      <c r="DSY28" s="62"/>
      <c r="DSZ28" s="62"/>
      <c r="DTA28" s="62"/>
      <c r="DTB28" s="62"/>
      <c r="DTC28" s="62"/>
      <c r="DTD28" s="62"/>
      <c r="DTE28" s="62"/>
      <c r="DTF28" s="62"/>
      <c r="DTG28" s="62"/>
      <c r="DTH28" s="62"/>
      <c r="DTI28" s="62"/>
      <c r="DTJ28" s="62"/>
      <c r="DTK28" s="62"/>
      <c r="DTL28" s="62"/>
      <c r="DTM28" s="62"/>
      <c r="DTN28" s="62"/>
      <c r="DTO28" s="62"/>
      <c r="DTP28" s="62"/>
      <c r="DTQ28" s="62"/>
      <c r="DTR28" s="62"/>
      <c r="DTS28" s="62"/>
      <c r="DTT28" s="62"/>
      <c r="DTU28" s="62"/>
      <c r="DTV28" s="62"/>
      <c r="DTW28" s="62"/>
      <c r="DTX28" s="62"/>
      <c r="DTY28" s="62"/>
      <c r="DTZ28" s="62"/>
      <c r="DUA28" s="62"/>
      <c r="DUB28" s="62"/>
      <c r="DUC28" s="62"/>
      <c r="DUD28" s="62"/>
      <c r="DUE28" s="62"/>
      <c r="DUF28" s="62"/>
      <c r="DUG28" s="62"/>
      <c r="DUH28" s="62"/>
      <c r="DUI28" s="62"/>
      <c r="DUJ28" s="62"/>
      <c r="DUK28" s="62"/>
      <c r="DUL28" s="62"/>
      <c r="DUM28" s="62"/>
      <c r="DUN28" s="62"/>
      <c r="DUO28" s="62"/>
      <c r="DUP28" s="62"/>
      <c r="DUQ28" s="62"/>
      <c r="DUR28" s="62"/>
      <c r="DUS28" s="62"/>
      <c r="DUT28" s="62"/>
      <c r="DUU28" s="62"/>
      <c r="DUV28" s="62"/>
      <c r="DUW28" s="62"/>
      <c r="DUX28" s="62"/>
      <c r="DUY28" s="62"/>
      <c r="DUZ28" s="62"/>
      <c r="DVA28" s="62"/>
      <c r="DVB28" s="62"/>
      <c r="DVC28" s="62"/>
      <c r="DVD28" s="62"/>
      <c r="DVE28" s="62"/>
      <c r="DVF28" s="62"/>
      <c r="DVG28" s="62"/>
      <c r="DVH28" s="62"/>
      <c r="DVI28" s="62"/>
      <c r="DVJ28" s="62"/>
      <c r="DVK28" s="62"/>
      <c r="DVL28" s="62"/>
      <c r="DVM28" s="62"/>
      <c r="DVN28" s="62"/>
      <c r="DVO28" s="62"/>
      <c r="DVP28" s="62"/>
      <c r="DVQ28" s="62"/>
      <c r="DVR28" s="62"/>
      <c r="DVS28" s="62"/>
      <c r="DVT28" s="62"/>
      <c r="DVU28" s="62"/>
      <c r="DVV28" s="62"/>
      <c r="DVW28" s="62"/>
      <c r="DVX28" s="62"/>
      <c r="DVY28" s="62"/>
      <c r="DVZ28" s="62"/>
      <c r="DWA28" s="62"/>
      <c r="DWB28" s="62"/>
      <c r="DWC28" s="62"/>
      <c r="DWD28" s="62"/>
      <c r="DWE28" s="62"/>
      <c r="DWF28" s="62"/>
      <c r="DWG28" s="62"/>
      <c r="DWH28" s="62"/>
      <c r="DWI28" s="62"/>
      <c r="DWJ28" s="62"/>
      <c r="DWK28" s="62"/>
      <c r="DWL28" s="62"/>
      <c r="DWM28" s="62"/>
      <c r="DWN28" s="62"/>
      <c r="DWO28" s="62"/>
      <c r="DWP28" s="62"/>
      <c r="DWQ28" s="62"/>
      <c r="DWR28" s="62"/>
      <c r="DWS28" s="62"/>
      <c r="DWT28" s="62"/>
      <c r="DWU28" s="62"/>
      <c r="DWV28" s="62"/>
      <c r="DWW28" s="62"/>
      <c r="DWX28" s="62"/>
      <c r="DWY28" s="62"/>
      <c r="DWZ28" s="62"/>
      <c r="DXA28" s="62"/>
      <c r="DXB28" s="62"/>
      <c r="DXC28" s="62"/>
      <c r="DXD28" s="62"/>
      <c r="DXE28" s="62"/>
      <c r="DXF28" s="62"/>
      <c r="DXG28" s="62"/>
      <c r="DXH28" s="62"/>
      <c r="DXI28" s="62"/>
      <c r="DXJ28" s="62"/>
      <c r="DXK28" s="62"/>
      <c r="DXL28" s="62"/>
      <c r="DXM28" s="62"/>
      <c r="DXN28" s="62"/>
      <c r="DXO28" s="62"/>
      <c r="DXP28" s="62"/>
      <c r="DXQ28" s="62"/>
      <c r="DXR28" s="62"/>
      <c r="DXS28" s="62"/>
      <c r="DXT28" s="62"/>
      <c r="DXU28" s="62"/>
      <c r="DXV28" s="62"/>
      <c r="DXW28" s="62"/>
      <c r="DXX28" s="62"/>
      <c r="DXY28" s="62"/>
      <c r="DXZ28" s="62"/>
      <c r="DYA28" s="62"/>
      <c r="DYB28" s="62"/>
      <c r="DYC28" s="62"/>
      <c r="DYD28" s="62"/>
      <c r="DYE28" s="62"/>
      <c r="DYF28" s="62"/>
      <c r="DYG28" s="62"/>
      <c r="DYH28" s="62"/>
      <c r="DYI28" s="62"/>
      <c r="DYJ28" s="62"/>
      <c r="DYK28" s="62"/>
      <c r="DYL28" s="62"/>
      <c r="DYM28" s="62"/>
      <c r="DYN28" s="62"/>
      <c r="DYO28" s="62"/>
      <c r="DYP28" s="62"/>
      <c r="DYQ28" s="62"/>
      <c r="DYR28" s="62"/>
      <c r="DYS28" s="62"/>
      <c r="DYT28" s="62"/>
      <c r="DYU28" s="62"/>
      <c r="DYV28" s="62"/>
      <c r="DYW28" s="62"/>
      <c r="DYX28" s="62"/>
      <c r="DYY28" s="62"/>
      <c r="DYZ28" s="62"/>
      <c r="DZA28" s="62"/>
      <c r="DZB28" s="62"/>
      <c r="DZC28" s="62"/>
      <c r="DZD28" s="62"/>
      <c r="DZE28" s="62"/>
      <c r="DZF28" s="62"/>
      <c r="DZG28" s="62"/>
      <c r="DZH28" s="62"/>
      <c r="DZI28" s="62"/>
      <c r="DZJ28" s="62"/>
      <c r="DZK28" s="62"/>
      <c r="DZL28" s="62"/>
      <c r="DZM28" s="62"/>
      <c r="DZN28" s="62"/>
      <c r="DZO28" s="62"/>
      <c r="DZP28" s="62"/>
      <c r="DZQ28" s="62"/>
      <c r="DZR28" s="62"/>
      <c r="DZS28" s="62"/>
      <c r="DZT28" s="62"/>
      <c r="DZU28" s="62"/>
      <c r="DZV28" s="62"/>
      <c r="DZW28" s="62"/>
      <c r="DZX28" s="62"/>
      <c r="DZY28" s="62"/>
      <c r="DZZ28" s="62"/>
      <c r="EAA28" s="62"/>
      <c r="EAB28" s="62"/>
      <c r="EAC28" s="62"/>
      <c r="EAD28" s="62"/>
      <c r="EAE28" s="62"/>
      <c r="EAF28" s="62"/>
      <c r="EAG28" s="62"/>
      <c r="EAH28" s="62"/>
      <c r="EAI28" s="62"/>
      <c r="EAJ28" s="62"/>
      <c r="EAK28" s="62"/>
      <c r="EAL28" s="62"/>
      <c r="EAM28" s="62"/>
      <c r="EAN28" s="62"/>
      <c r="EAO28" s="62"/>
      <c r="EAP28" s="62"/>
      <c r="EAQ28" s="62"/>
      <c r="EAR28" s="62"/>
      <c r="EAS28" s="62"/>
      <c r="EAT28" s="62"/>
      <c r="EAU28" s="62"/>
      <c r="EAV28" s="62"/>
      <c r="EAW28" s="62"/>
      <c r="EAX28" s="62"/>
      <c r="EAY28" s="62"/>
      <c r="EAZ28" s="62"/>
      <c r="EBA28" s="62"/>
      <c r="EBB28" s="62"/>
      <c r="EBC28" s="62"/>
      <c r="EBD28" s="62"/>
      <c r="EBE28" s="62"/>
      <c r="EBF28" s="62"/>
      <c r="EBG28" s="62"/>
      <c r="EBH28" s="62"/>
      <c r="EBI28" s="62"/>
      <c r="EBJ28" s="62"/>
      <c r="EBK28" s="62"/>
      <c r="EBL28" s="62"/>
      <c r="EBM28" s="62"/>
      <c r="EBN28" s="62"/>
      <c r="EBO28" s="62"/>
      <c r="EBP28" s="62"/>
      <c r="EBQ28" s="62"/>
      <c r="EBR28" s="62"/>
      <c r="EBS28" s="62"/>
      <c r="EBT28" s="62"/>
      <c r="EBU28" s="62"/>
      <c r="EBV28" s="62"/>
      <c r="EBW28" s="62"/>
      <c r="EBX28" s="62"/>
      <c r="EBY28" s="62"/>
      <c r="EBZ28" s="62"/>
      <c r="ECA28" s="62"/>
      <c r="ECB28" s="62"/>
      <c r="ECC28" s="62"/>
      <c r="ECD28" s="62"/>
      <c r="ECE28" s="62"/>
      <c r="ECF28" s="62"/>
      <c r="ECG28" s="62"/>
      <c r="ECH28" s="62"/>
      <c r="ECI28" s="62"/>
      <c r="ECJ28" s="62"/>
      <c r="ECK28" s="62"/>
      <c r="ECL28" s="62"/>
      <c r="ECM28" s="62"/>
      <c r="ECN28" s="62"/>
      <c r="ECO28" s="62"/>
      <c r="ECP28" s="62"/>
      <c r="ECQ28" s="62"/>
      <c r="ECR28" s="62"/>
      <c r="ECS28" s="62"/>
      <c r="ECT28" s="62"/>
      <c r="ECU28" s="62"/>
      <c r="ECV28" s="62"/>
      <c r="ECW28" s="62"/>
      <c r="ECX28" s="62"/>
      <c r="ECY28" s="62"/>
      <c r="ECZ28" s="62"/>
      <c r="EDA28" s="62"/>
      <c r="EDB28" s="62"/>
      <c r="EDC28" s="62"/>
      <c r="EDD28" s="62"/>
      <c r="EDE28" s="62"/>
      <c r="EDF28" s="62"/>
      <c r="EDG28" s="62"/>
      <c r="EDH28" s="62"/>
      <c r="EDI28" s="62"/>
      <c r="EDJ28" s="62"/>
      <c r="EDK28" s="62"/>
      <c r="EDL28" s="62"/>
      <c r="EDM28" s="62"/>
      <c r="EDN28" s="62"/>
      <c r="EDO28" s="62"/>
      <c r="EDP28" s="62"/>
      <c r="EDQ28" s="62"/>
      <c r="EDR28" s="62"/>
      <c r="EDS28" s="62"/>
      <c r="EDT28" s="62"/>
      <c r="EDU28" s="62"/>
      <c r="EDV28" s="62"/>
      <c r="EDW28" s="62"/>
      <c r="EDX28" s="62"/>
      <c r="EDY28" s="62"/>
      <c r="EDZ28" s="62"/>
      <c r="EEA28" s="62"/>
      <c r="EEB28" s="62"/>
      <c r="EEC28" s="62"/>
      <c r="EED28" s="62"/>
      <c r="EEE28" s="62"/>
      <c r="EEF28" s="62"/>
      <c r="EEG28" s="62"/>
      <c r="EEH28" s="62"/>
      <c r="EEI28" s="62"/>
      <c r="EEJ28" s="62"/>
      <c r="EEK28" s="62"/>
      <c r="EEL28" s="62"/>
      <c r="EEM28" s="62"/>
      <c r="EEN28" s="62"/>
      <c r="EEO28" s="62"/>
      <c r="EEP28" s="62"/>
      <c r="EEQ28" s="62"/>
      <c r="EER28" s="62"/>
      <c r="EES28" s="62"/>
      <c r="EET28" s="62"/>
      <c r="EEU28" s="62"/>
      <c r="EEV28" s="62"/>
      <c r="EEW28" s="62"/>
      <c r="EEX28" s="62"/>
      <c r="EEY28" s="62"/>
      <c r="EEZ28" s="62"/>
      <c r="EFA28" s="62"/>
      <c r="EFB28" s="62"/>
      <c r="EFC28" s="62"/>
      <c r="EFD28" s="62"/>
      <c r="EFE28" s="62"/>
      <c r="EFF28" s="62"/>
      <c r="EFG28" s="62"/>
      <c r="EFH28" s="62"/>
      <c r="EFI28" s="62"/>
      <c r="EFJ28" s="62"/>
      <c r="EFK28" s="62"/>
      <c r="EFL28" s="62"/>
      <c r="EFM28" s="62"/>
      <c r="EFN28" s="62"/>
      <c r="EFO28" s="62"/>
      <c r="EFP28" s="62"/>
      <c r="EFQ28" s="62"/>
      <c r="EFR28" s="62"/>
      <c r="EFS28" s="62"/>
      <c r="EFT28" s="62"/>
      <c r="EFU28" s="62"/>
      <c r="EFV28" s="62"/>
      <c r="EFW28" s="62"/>
      <c r="EFX28" s="62"/>
      <c r="EFY28" s="62"/>
      <c r="EFZ28" s="62"/>
      <c r="EGA28" s="62"/>
      <c r="EGB28" s="62"/>
      <c r="EGC28" s="62"/>
      <c r="EGD28" s="62"/>
      <c r="EGE28" s="62"/>
      <c r="EGF28" s="62"/>
      <c r="EGG28" s="62"/>
      <c r="EGH28" s="62"/>
      <c r="EGI28" s="62"/>
      <c r="EGJ28" s="62"/>
      <c r="EGK28" s="62"/>
      <c r="EGL28" s="62"/>
      <c r="EGM28" s="62"/>
      <c r="EGN28" s="62"/>
      <c r="EGO28" s="62"/>
      <c r="EGP28" s="62"/>
      <c r="EGQ28" s="62"/>
      <c r="EGR28" s="62"/>
      <c r="EGS28" s="62"/>
      <c r="EGT28" s="62"/>
      <c r="EGU28" s="62"/>
      <c r="EGV28" s="62"/>
      <c r="EGW28" s="62"/>
      <c r="EGX28" s="62"/>
      <c r="EGY28" s="62"/>
      <c r="EGZ28" s="62"/>
      <c r="EHA28" s="62"/>
      <c r="EHB28" s="62"/>
      <c r="EHC28" s="62"/>
      <c r="EHD28" s="62"/>
      <c r="EHE28" s="62"/>
      <c r="EHF28" s="62"/>
      <c r="EHG28" s="62"/>
      <c r="EHH28" s="62"/>
      <c r="EHI28" s="62"/>
      <c r="EHJ28" s="62"/>
      <c r="EHK28" s="62"/>
      <c r="EHL28" s="62"/>
      <c r="EHM28" s="62"/>
      <c r="EHN28" s="62"/>
      <c r="EHO28" s="62"/>
      <c r="EHP28" s="62"/>
      <c r="EHQ28" s="62"/>
      <c r="EHR28" s="62"/>
      <c r="EHS28" s="62"/>
      <c r="EHT28" s="62"/>
      <c r="EHU28" s="62"/>
      <c r="EHV28" s="62"/>
      <c r="EHW28" s="62"/>
      <c r="EHX28" s="62"/>
      <c r="EHY28" s="62"/>
      <c r="EHZ28" s="62"/>
      <c r="EIA28" s="62"/>
      <c r="EIB28" s="62"/>
      <c r="EIC28" s="62"/>
      <c r="EID28" s="62"/>
      <c r="EIE28" s="62"/>
      <c r="EIF28" s="62"/>
      <c r="EIG28" s="62"/>
      <c r="EIH28" s="62"/>
      <c r="EII28" s="62"/>
      <c r="EIJ28" s="62"/>
      <c r="EIK28" s="62"/>
      <c r="EIL28" s="62"/>
      <c r="EIM28" s="62"/>
      <c r="EIN28" s="62"/>
      <c r="EIO28" s="62"/>
      <c r="EIP28" s="62"/>
      <c r="EIQ28" s="62"/>
      <c r="EIR28" s="62"/>
      <c r="EIS28" s="62"/>
      <c r="EIT28" s="62"/>
      <c r="EIU28" s="62"/>
      <c r="EIV28" s="62"/>
      <c r="EIW28" s="62"/>
      <c r="EIX28" s="62"/>
      <c r="EIY28" s="62"/>
      <c r="EIZ28" s="62"/>
      <c r="EJA28" s="62"/>
      <c r="EJB28" s="62"/>
      <c r="EJC28" s="62"/>
      <c r="EJD28" s="62"/>
      <c r="EJE28" s="62"/>
      <c r="EJF28" s="62"/>
      <c r="EJG28" s="62"/>
      <c r="EJH28" s="62"/>
      <c r="EJI28" s="62"/>
      <c r="EJJ28" s="62"/>
      <c r="EJK28" s="62"/>
      <c r="EJL28" s="62"/>
      <c r="EJM28" s="62"/>
      <c r="EJN28" s="62"/>
      <c r="EJO28" s="62"/>
      <c r="EJP28" s="62"/>
      <c r="EJQ28" s="62"/>
      <c r="EJR28" s="62"/>
      <c r="EJS28" s="62"/>
      <c r="EJT28" s="62"/>
      <c r="EJU28" s="62"/>
      <c r="EJV28" s="62"/>
      <c r="EJW28" s="62"/>
      <c r="EJX28" s="62"/>
      <c r="EJY28" s="62"/>
      <c r="EJZ28" s="62"/>
      <c r="EKA28" s="62"/>
      <c r="EKB28" s="62"/>
      <c r="EKC28" s="62"/>
      <c r="EKD28" s="62"/>
      <c r="EKE28" s="62"/>
      <c r="EKF28" s="62"/>
      <c r="EKG28" s="62"/>
      <c r="EKH28" s="62"/>
      <c r="EKI28" s="62"/>
      <c r="EKJ28" s="62"/>
      <c r="EKK28" s="62"/>
      <c r="EKL28" s="62"/>
      <c r="EKM28" s="62"/>
      <c r="EKN28" s="62"/>
      <c r="EKO28" s="62"/>
      <c r="EKP28" s="62"/>
      <c r="EKQ28" s="62"/>
      <c r="EKR28" s="62"/>
      <c r="EKS28" s="62"/>
      <c r="EKT28" s="62"/>
      <c r="EKU28" s="62"/>
      <c r="EKV28" s="62"/>
      <c r="EKW28" s="62"/>
      <c r="EKX28" s="62"/>
      <c r="EKY28" s="62"/>
      <c r="EKZ28" s="62"/>
      <c r="ELA28" s="62"/>
      <c r="ELB28" s="62"/>
      <c r="ELC28" s="62"/>
      <c r="ELD28" s="62"/>
      <c r="ELE28" s="62"/>
      <c r="ELF28" s="62"/>
      <c r="ELG28" s="62"/>
      <c r="ELH28" s="62"/>
      <c r="ELI28" s="62"/>
      <c r="ELJ28" s="62"/>
      <c r="ELK28" s="62"/>
      <c r="ELL28" s="62"/>
      <c r="ELM28" s="62"/>
      <c r="ELN28" s="62"/>
      <c r="ELO28" s="62"/>
      <c r="ELP28" s="62"/>
      <c r="ELQ28" s="62"/>
      <c r="ELR28" s="62"/>
      <c r="ELS28" s="62"/>
      <c r="ELT28" s="62"/>
      <c r="ELU28" s="62"/>
      <c r="ELV28" s="62"/>
      <c r="ELW28" s="62"/>
      <c r="ELX28" s="62"/>
      <c r="ELY28" s="62"/>
      <c r="ELZ28" s="62"/>
      <c r="EMA28" s="62"/>
      <c r="EMB28" s="62"/>
      <c r="EMC28" s="62"/>
      <c r="EMD28" s="62"/>
      <c r="EME28" s="62"/>
      <c r="EMF28" s="62"/>
      <c r="EMG28" s="62"/>
      <c r="EMH28" s="62"/>
      <c r="EMI28" s="62"/>
      <c r="EMJ28" s="62"/>
      <c r="EMK28" s="62"/>
      <c r="EML28" s="62"/>
      <c r="EMM28" s="62"/>
      <c r="EMN28" s="62"/>
      <c r="EMO28" s="62"/>
      <c r="EMP28" s="62"/>
      <c r="EMQ28" s="62"/>
      <c r="EMR28" s="62"/>
      <c r="EMS28" s="62"/>
      <c r="EMT28" s="62"/>
      <c r="EMU28" s="62"/>
      <c r="EMV28" s="62"/>
      <c r="EMW28" s="62"/>
      <c r="EMX28" s="62"/>
      <c r="EMY28" s="62"/>
      <c r="EMZ28" s="62"/>
      <c r="ENA28" s="62"/>
      <c r="ENB28" s="62"/>
      <c r="ENC28" s="62"/>
      <c r="END28" s="62"/>
      <c r="ENE28" s="62"/>
      <c r="ENF28" s="62"/>
      <c r="ENG28" s="62"/>
      <c r="ENH28" s="62"/>
      <c r="ENI28" s="62"/>
      <c r="ENJ28" s="62"/>
      <c r="ENK28" s="62"/>
      <c r="ENL28" s="62"/>
      <c r="ENM28" s="62"/>
      <c r="ENN28" s="62"/>
      <c r="ENO28" s="62"/>
      <c r="ENP28" s="62"/>
      <c r="ENQ28" s="62"/>
      <c r="ENR28" s="62"/>
      <c r="ENS28" s="62"/>
      <c r="ENT28" s="62"/>
      <c r="ENU28" s="62"/>
      <c r="ENV28" s="62"/>
      <c r="ENW28" s="62"/>
      <c r="ENX28" s="62"/>
      <c r="ENY28" s="62"/>
      <c r="ENZ28" s="62"/>
      <c r="EOA28" s="62"/>
      <c r="EOB28" s="62"/>
      <c r="EOC28" s="62"/>
      <c r="EOD28" s="62"/>
      <c r="EOE28" s="62"/>
      <c r="EOF28" s="62"/>
      <c r="EOG28" s="62"/>
      <c r="EOH28" s="62"/>
      <c r="EOI28" s="62"/>
      <c r="EOJ28" s="62"/>
      <c r="EOK28" s="62"/>
      <c r="EOL28" s="62"/>
      <c r="EOM28" s="62"/>
      <c r="EON28" s="62"/>
      <c r="EOO28" s="62"/>
      <c r="EOP28" s="62"/>
      <c r="EOQ28" s="62"/>
      <c r="EOR28" s="62"/>
      <c r="EOS28" s="62"/>
      <c r="EOT28" s="62"/>
      <c r="EOU28" s="62"/>
      <c r="EOV28" s="62"/>
      <c r="EOW28" s="62"/>
      <c r="EOX28" s="62"/>
      <c r="EOY28" s="62"/>
      <c r="EOZ28" s="62"/>
      <c r="EPA28" s="62"/>
      <c r="EPB28" s="62"/>
      <c r="EPC28" s="62"/>
      <c r="EPD28" s="62"/>
      <c r="EPE28" s="62"/>
      <c r="EPF28" s="62"/>
      <c r="EPG28" s="62"/>
      <c r="EPH28" s="62"/>
      <c r="EPI28" s="62"/>
      <c r="EPJ28" s="62"/>
      <c r="EPK28" s="62"/>
      <c r="EPL28" s="62"/>
      <c r="EPM28" s="62"/>
      <c r="EPN28" s="62"/>
      <c r="EPO28" s="62"/>
      <c r="EPP28" s="62"/>
      <c r="EPQ28" s="62"/>
      <c r="EPR28" s="62"/>
      <c r="EPS28" s="62"/>
      <c r="EPT28" s="62"/>
      <c r="EPU28" s="62"/>
      <c r="EPV28" s="62"/>
      <c r="EPW28" s="62"/>
      <c r="EPX28" s="62"/>
      <c r="EPY28" s="62"/>
      <c r="EPZ28" s="62"/>
      <c r="EQA28" s="62"/>
      <c r="EQB28" s="62"/>
      <c r="EQC28" s="62"/>
      <c r="EQD28" s="62"/>
      <c r="EQE28" s="62"/>
      <c r="EQF28" s="62"/>
      <c r="EQG28" s="62"/>
      <c r="EQH28" s="62"/>
      <c r="EQI28" s="62"/>
      <c r="EQJ28" s="62"/>
      <c r="EQK28" s="62"/>
      <c r="EQL28" s="62"/>
      <c r="EQM28" s="62"/>
      <c r="EQN28" s="62"/>
      <c r="EQO28" s="62"/>
      <c r="EQP28" s="62"/>
      <c r="EQQ28" s="62"/>
      <c r="EQR28" s="62"/>
      <c r="EQS28" s="62"/>
      <c r="EQT28" s="62"/>
      <c r="EQU28" s="62"/>
      <c r="EQV28" s="62"/>
      <c r="EQW28" s="62"/>
      <c r="EQX28" s="62"/>
      <c r="EQY28" s="62"/>
      <c r="EQZ28" s="62"/>
      <c r="ERA28" s="62"/>
      <c r="ERB28" s="62"/>
      <c r="ERC28" s="62"/>
      <c r="ERD28" s="62"/>
      <c r="ERE28" s="62"/>
      <c r="ERF28" s="62"/>
      <c r="ERG28" s="62"/>
      <c r="ERH28" s="62"/>
      <c r="ERI28" s="62"/>
      <c r="ERJ28" s="62"/>
      <c r="ERK28" s="62"/>
      <c r="ERL28" s="62"/>
      <c r="ERM28" s="62"/>
      <c r="ERN28" s="62"/>
      <c r="ERO28" s="62"/>
      <c r="ERP28" s="62"/>
      <c r="ERQ28" s="62"/>
      <c r="ERR28" s="62"/>
      <c r="ERS28" s="62"/>
      <c r="ERT28" s="62"/>
      <c r="ERU28" s="62"/>
      <c r="ERV28" s="62"/>
      <c r="ERW28" s="62"/>
      <c r="ERX28" s="62"/>
      <c r="ERY28" s="62"/>
      <c r="ERZ28" s="62"/>
      <c r="ESA28" s="62"/>
      <c r="ESB28" s="62"/>
      <c r="ESC28" s="62"/>
      <c r="ESD28" s="62"/>
      <c r="ESE28" s="62"/>
      <c r="ESF28" s="62"/>
      <c r="ESG28" s="62"/>
      <c r="ESH28" s="62"/>
      <c r="ESI28" s="62"/>
      <c r="ESJ28" s="62"/>
      <c r="ESK28" s="62"/>
      <c r="ESL28" s="62"/>
      <c r="ESM28" s="62"/>
      <c r="ESN28" s="62"/>
      <c r="ESO28" s="62"/>
      <c r="ESP28" s="62"/>
      <c r="ESQ28" s="62"/>
      <c r="ESR28" s="62"/>
      <c r="ESS28" s="62"/>
      <c r="EST28" s="62"/>
      <c r="ESU28" s="62"/>
      <c r="ESV28" s="62"/>
      <c r="ESW28" s="62"/>
      <c r="ESX28" s="62"/>
      <c r="ESY28" s="62"/>
      <c r="ESZ28" s="62"/>
      <c r="ETA28" s="62"/>
      <c r="ETB28" s="62"/>
      <c r="ETC28" s="62"/>
      <c r="ETD28" s="62"/>
      <c r="ETE28" s="62"/>
      <c r="ETF28" s="62"/>
      <c r="ETG28" s="62"/>
      <c r="ETH28" s="62"/>
      <c r="ETI28" s="62"/>
      <c r="ETJ28" s="62"/>
      <c r="ETK28" s="62"/>
      <c r="ETL28" s="62"/>
      <c r="ETM28" s="62"/>
      <c r="ETN28" s="62"/>
      <c r="ETO28" s="62"/>
      <c r="ETP28" s="62"/>
      <c r="ETQ28" s="62"/>
      <c r="ETR28" s="62"/>
      <c r="ETS28" s="62"/>
      <c r="ETT28" s="62"/>
      <c r="ETU28" s="62"/>
      <c r="ETV28" s="62"/>
      <c r="ETW28" s="62"/>
      <c r="ETX28" s="62"/>
      <c r="ETY28" s="62"/>
      <c r="ETZ28" s="62"/>
      <c r="EUA28" s="62"/>
      <c r="EUB28" s="62"/>
      <c r="EUC28" s="62"/>
      <c r="EUD28" s="62"/>
      <c r="EUE28" s="62"/>
      <c r="EUF28" s="62"/>
      <c r="EUG28" s="62"/>
      <c r="EUH28" s="62"/>
      <c r="EUI28" s="62"/>
      <c r="EUJ28" s="62"/>
      <c r="EUK28" s="62"/>
      <c r="EUL28" s="62"/>
      <c r="EUM28" s="62"/>
      <c r="EUN28" s="62"/>
      <c r="EUO28" s="62"/>
      <c r="EUP28" s="62"/>
      <c r="EUQ28" s="62"/>
      <c r="EUR28" s="62"/>
      <c r="EUS28" s="62"/>
      <c r="EUT28" s="62"/>
      <c r="EUU28" s="62"/>
      <c r="EUV28" s="62"/>
      <c r="EUW28" s="62"/>
      <c r="EUX28" s="62"/>
      <c r="EUY28" s="62"/>
      <c r="EUZ28" s="62"/>
      <c r="EVA28" s="62"/>
      <c r="EVB28" s="62"/>
      <c r="EVC28" s="62"/>
      <c r="EVD28" s="62"/>
      <c r="EVE28" s="62"/>
      <c r="EVF28" s="62"/>
      <c r="EVG28" s="62"/>
      <c r="EVH28" s="62"/>
      <c r="EVI28" s="62"/>
      <c r="EVJ28" s="62"/>
      <c r="EVK28" s="62"/>
      <c r="EVL28" s="62"/>
      <c r="EVM28" s="62"/>
      <c r="EVN28" s="62"/>
      <c r="EVO28" s="62"/>
      <c r="EVP28" s="62"/>
      <c r="EVQ28" s="62"/>
      <c r="EVR28" s="62"/>
      <c r="EVS28" s="62"/>
      <c r="EVT28" s="62"/>
      <c r="EVU28" s="62"/>
      <c r="EVV28" s="62"/>
      <c r="EVW28" s="62"/>
      <c r="EVX28" s="62"/>
      <c r="EVY28" s="62"/>
      <c r="EVZ28" s="62"/>
      <c r="EWA28" s="62"/>
      <c r="EWB28" s="62"/>
      <c r="EWC28" s="62"/>
      <c r="EWD28" s="62"/>
      <c r="EWE28" s="62"/>
      <c r="EWF28" s="62"/>
      <c r="EWG28" s="62"/>
      <c r="EWH28" s="62"/>
      <c r="EWI28" s="62"/>
      <c r="EWJ28" s="62"/>
      <c r="EWK28" s="62"/>
      <c r="EWL28" s="62"/>
      <c r="EWM28" s="62"/>
      <c r="EWN28" s="62"/>
      <c r="EWO28" s="62"/>
      <c r="EWP28" s="62"/>
      <c r="EWQ28" s="62"/>
      <c r="EWR28" s="62"/>
      <c r="EWS28" s="62"/>
      <c r="EWT28" s="62"/>
      <c r="EWU28" s="62"/>
      <c r="EWV28" s="62"/>
      <c r="EWW28" s="62"/>
      <c r="EWX28" s="62"/>
      <c r="EWY28" s="62"/>
      <c r="EWZ28" s="62"/>
      <c r="EXA28" s="62"/>
      <c r="EXB28" s="62"/>
      <c r="EXC28" s="62"/>
      <c r="EXD28" s="62"/>
      <c r="EXE28" s="62"/>
      <c r="EXF28" s="62"/>
      <c r="EXG28" s="62"/>
      <c r="EXH28" s="62"/>
      <c r="EXI28" s="62"/>
      <c r="EXJ28" s="62"/>
      <c r="EXK28" s="62"/>
      <c r="EXL28" s="62"/>
      <c r="EXM28" s="62"/>
      <c r="EXN28" s="62"/>
      <c r="EXO28" s="62"/>
      <c r="EXP28" s="62"/>
      <c r="EXQ28" s="62"/>
      <c r="EXR28" s="62"/>
      <c r="EXS28" s="62"/>
      <c r="EXT28" s="62"/>
      <c r="EXU28" s="62"/>
      <c r="EXV28" s="62"/>
      <c r="EXW28" s="62"/>
      <c r="EXX28" s="62"/>
      <c r="EXY28" s="62"/>
      <c r="EXZ28" s="62"/>
      <c r="EYA28" s="62"/>
      <c r="EYB28" s="62"/>
      <c r="EYC28" s="62"/>
      <c r="EYD28" s="62"/>
      <c r="EYE28" s="62"/>
      <c r="EYF28" s="62"/>
      <c r="EYG28" s="62"/>
      <c r="EYH28" s="62"/>
      <c r="EYI28" s="62"/>
      <c r="EYJ28" s="62"/>
      <c r="EYK28" s="62"/>
      <c r="EYL28" s="62"/>
      <c r="EYM28" s="62"/>
      <c r="EYN28" s="62"/>
      <c r="EYO28" s="62"/>
      <c r="EYP28" s="62"/>
      <c r="EYQ28" s="62"/>
      <c r="EYR28" s="62"/>
      <c r="EYS28" s="62"/>
      <c r="EYT28" s="62"/>
      <c r="EYU28" s="62"/>
      <c r="EYV28" s="62"/>
      <c r="EYW28" s="62"/>
      <c r="EYX28" s="62"/>
      <c r="EYY28" s="62"/>
      <c r="EYZ28" s="62"/>
      <c r="EZA28" s="62"/>
      <c r="EZB28" s="62"/>
      <c r="EZC28" s="62"/>
      <c r="EZD28" s="62"/>
      <c r="EZE28" s="62"/>
      <c r="EZF28" s="62"/>
      <c r="EZG28" s="62"/>
      <c r="EZH28" s="62"/>
      <c r="EZI28" s="62"/>
      <c r="EZJ28" s="62"/>
      <c r="EZK28" s="62"/>
      <c r="EZL28" s="62"/>
      <c r="EZM28" s="62"/>
      <c r="EZN28" s="62"/>
      <c r="EZO28" s="62"/>
      <c r="EZP28" s="62"/>
      <c r="EZQ28" s="62"/>
      <c r="EZR28" s="62"/>
      <c r="EZS28" s="62"/>
      <c r="EZT28" s="62"/>
      <c r="EZU28" s="62"/>
      <c r="EZV28" s="62"/>
      <c r="EZW28" s="62"/>
      <c r="EZX28" s="62"/>
      <c r="EZY28" s="62"/>
      <c r="EZZ28" s="62"/>
      <c r="FAA28" s="62"/>
      <c r="FAB28" s="62"/>
      <c r="FAC28" s="62"/>
      <c r="FAD28" s="62"/>
      <c r="FAE28" s="62"/>
      <c r="FAF28" s="62"/>
      <c r="FAG28" s="62"/>
      <c r="FAH28" s="62"/>
      <c r="FAI28" s="62"/>
      <c r="FAJ28" s="62"/>
      <c r="FAK28" s="62"/>
      <c r="FAL28" s="62"/>
      <c r="FAM28" s="62"/>
      <c r="FAN28" s="62"/>
      <c r="FAO28" s="62"/>
      <c r="FAP28" s="62"/>
      <c r="FAQ28" s="62"/>
      <c r="FAR28" s="62"/>
      <c r="FAS28" s="62"/>
      <c r="FAT28" s="62"/>
      <c r="FAU28" s="62"/>
      <c r="FAV28" s="62"/>
      <c r="FAW28" s="62"/>
      <c r="FAX28" s="62"/>
      <c r="FAY28" s="62"/>
      <c r="FAZ28" s="62"/>
      <c r="FBA28" s="62"/>
      <c r="FBB28" s="62"/>
      <c r="FBC28" s="62"/>
      <c r="FBD28" s="62"/>
      <c r="FBE28" s="62"/>
      <c r="FBF28" s="62"/>
      <c r="FBG28" s="62"/>
      <c r="FBH28" s="62"/>
      <c r="FBI28" s="62"/>
      <c r="FBJ28" s="62"/>
      <c r="FBK28" s="62"/>
      <c r="FBL28" s="62"/>
      <c r="FBM28" s="62"/>
      <c r="FBN28" s="62"/>
      <c r="FBO28" s="62"/>
      <c r="FBP28" s="62"/>
      <c r="FBQ28" s="62"/>
      <c r="FBR28" s="62"/>
      <c r="FBS28" s="62"/>
      <c r="FBT28" s="62"/>
      <c r="FBU28" s="62"/>
      <c r="FBV28" s="62"/>
      <c r="FBW28" s="62"/>
      <c r="FBX28" s="62"/>
      <c r="FBY28" s="62"/>
      <c r="FBZ28" s="62"/>
      <c r="FCA28" s="62"/>
      <c r="FCB28" s="62"/>
      <c r="FCC28" s="62"/>
      <c r="FCD28" s="62"/>
      <c r="FCE28" s="62"/>
      <c r="FCF28" s="62"/>
      <c r="FCG28" s="62"/>
      <c r="FCH28" s="62"/>
      <c r="FCI28" s="62"/>
      <c r="FCJ28" s="62"/>
      <c r="FCK28" s="62"/>
      <c r="FCL28" s="62"/>
      <c r="FCM28" s="62"/>
      <c r="FCN28" s="62"/>
      <c r="FCO28" s="62"/>
      <c r="FCP28" s="62"/>
      <c r="FCQ28" s="62"/>
      <c r="FCR28" s="62"/>
      <c r="FCS28" s="62"/>
      <c r="FCT28" s="62"/>
      <c r="FCU28" s="62"/>
      <c r="FCV28" s="62"/>
      <c r="FCW28" s="62"/>
      <c r="FCX28" s="62"/>
      <c r="FCY28" s="62"/>
      <c r="FCZ28" s="62"/>
      <c r="FDA28" s="62"/>
      <c r="FDB28" s="62"/>
      <c r="FDC28" s="62"/>
      <c r="FDD28" s="62"/>
      <c r="FDE28" s="62"/>
      <c r="FDF28" s="62"/>
      <c r="FDG28" s="62"/>
      <c r="FDH28" s="62"/>
      <c r="FDI28" s="62"/>
      <c r="FDJ28" s="62"/>
      <c r="FDK28" s="62"/>
      <c r="FDL28" s="62"/>
      <c r="FDM28" s="62"/>
      <c r="FDN28" s="62"/>
      <c r="FDO28" s="62"/>
      <c r="FDP28" s="62"/>
      <c r="FDQ28" s="62"/>
      <c r="FDR28" s="62"/>
      <c r="FDS28" s="62"/>
      <c r="FDT28" s="62"/>
      <c r="FDU28" s="62"/>
      <c r="FDV28" s="62"/>
      <c r="FDW28" s="62"/>
      <c r="FDX28" s="62"/>
      <c r="FDY28" s="62"/>
      <c r="FDZ28" s="62"/>
      <c r="FEA28" s="62"/>
      <c r="FEB28" s="62"/>
      <c r="FEC28" s="62"/>
      <c r="FED28" s="62"/>
      <c r="FEE28" s="62"/>
      <c r="FEF28" s="62"/>
      <c r="FEG28" s="62"/>
      <c r="FEH28" s="62"/>
      <c r="FEI28" s="62"/>
      <c r="FEJ28" s="62"/>
      <c r="FEK28" s="62"/>
      <c r="FEL28" s="62"/>
      <c r="FEM28" s="62"/>
      <c r="FEN28" s="62"/>
      <c r="FEO28" s="62"/>
      <c r="FEP28" s="62"/>
      <c r="FEQ28" s="62"/>
      <c r="FER28" s="62"/>
      <c r="FES28" s="62"/>
      <c r="FET28" s="62"/>
      <c r="FEU28" s="62"/>
      <c r="FEV28" s="62"/>
      <c r="FEW28" s="62"/>
      <c r="FEX28" s="62"/>
      <c r="FEY28" s="62"/>
      <c r="FEZ28" s="62"/>
      <c r="FFA28" s="62"/>
      <c r="FFB28" s="62"/>
      <c r="FFC28" s="62"/>
      <c r="FFD28" s="62"/>
      <c r="FFE28" s="62"/>
      <c r="FFF28" s="62"/>
      <c r="FFG28" s="62"/>
      <c r="FFH28" s="62"/>
      <c r="FFI28" s="62"/>
      <c r="FFJ28" s="62"/>
      <c r="FFK28" s="62"/>
      <c r="FFL28" s="62"/>
      <c r="FFM28" s="62"/>
      <c r="FFN28" s="62"/>
      <c r="FFO28" s="62"/>
      <c r="FFP28" s="62"/>
      <c r="FFQ28" s="62"/>
      <c r="FFR28" s="62"/>
      <c r="FFS28" s="62"/>
      <c r="FFT28" s="62"/>
      <c r="FFU28" s="62"/>
      <c r="FFV28" s="62"/>
      <c r="FFW28" s="62"/>
      <c r="FFX28" s="62"/>
      <c r="FFY28" s="62"/>
      <c r="FFZ28" s="62"/>
      <c r="FGA28" s="62"/>
      <c r="FGB28" s="62"/>
      <c r="FGC28" s="62"/>
      <c r="FGD28" s="62"/>
      <c r="FGE28" s="62"/>
      <c r="FGF28" s="62"/>
      <c r="FGG28" s="62"/>
      <c r="FGH28" s="62"/>
      <c r="FGI28" s="62"/>
      <c r="FGJ28" s="62"/>
      <c r="FGK28" s="62"/>
      <c r="FGL28" s="62"/>
      <c r="FGM28" s="62"/>
      <c r="FGN28" s="62"/>
      <c r="FGO28" s="62"/>
      <c r="FGP28" s="62"/>
      <c r="FGQ28" s="62"/>
      <c r="FGR28" s="62"/>
      <c r="FGS28" s="62"/>
      <c r="FGT28" s="62"/>
      <c r="FGU28" s="62"/>
      <c r="FGV28" s="62"/>
      <c r="FGW28" s="62"/>
      <c r="FGX28" s="62"/>
      <c r="FGY28" s="62"/>
      <c r="FGZ28" s="62"/>
      <c r="FHA28" s="62"/>
      <c r="FHB28" s="62"/>
      <c r="FHC28" s="62"/>
      <c r="FHD28" s="62"/>
      <c r="FHE28" s="62"/>
      <c r="FHF28" s="62"/>
      <c r="FHG28" s="62"/>
      <c r="FHH28" s="62"/>
      <c r="FHI28" s="62"/>
      <c r="FHJ28" s="62"/>
      <c r="FHK28" s="62"/>
      <c r="FHL28" s="62"/>
      <c r="FHM28" s="62"/>
      <c r="FHN28" s="62"/>
      <c r="FHO28" s="62"/>
      <c r="FHP28" s="62"/>
      <c r="FHQ28" s="62"/>
      <c r="FHR28" s="62"/>
      <c r="FHS28" s="62"/>
      <c r="FHT28" s="62"/>
      <c r="FHU28" s="62"/>
      <c r="FHV28" s="62"/>
      <c r="FHW28" s="62"/>
      <c r="FHX28" s="62"/>
      <c r="FHY28" s="62"/>
      <c r="FHZ28" s="62"/>
      <c r="FIA28" s="62"/>
      <c r="FIB28" s="62"/>
      <c r="FIC28" s="62"/>
      <c r="FID28" s="62"/>
      <c r="FIE28" s="62"/>
      <c r="FIF28" s="62"/>
      <c r="FIG28" s="62"/>
      <c r="FIH28" s="62"/>
      <c r="FII28" s="62"/>
      <c r="FIJ28" s="62"/>
      <c r="FIK28" s="62"/>
      <c r="FIL28" s="62"/>
      <c r="FIM28" s="62"/>
      <c r="FIN28" s="62"/>
      <c r="FIO28" s="62"/>
      <c r="FIP28" s="62"/>
      <c r="FIQ28" s="62"/>
      <c r="FIR28" s="62"/>
      <c r="FIS28" s="62"/>
      <c r="FIT28" s="62"/>
      <c r="FIU28" s="62"/>
      <c r="FIV28" s="62"/>
      <c r="FIW28" s="62"/>
      <c r="FIX28" s="62"/>
      <c r="FIY28" s="62"/>
      <c r="FIZ28" s="62"/>
      <c r="FJA28" s="62"/>
      <c r="FJB28" s="62"/>
      <c r="FJC28" s="62"/>
      <c r="FJD28" s="62"/>
      <c r="FJE28" s="62"/>
      <c r="FJF28" s="62"/>
      <c r="FJG28" s="62"/>
      <c r="FJH28" s="62"/>
      <c r="FJI28" s="62"/>
      <c r="FJJ28" s="62"/>
      <c r="FJK28" s="62"/>
      <c r="FJL28" s="62"/>
      <c r="FJM28" s="62"/>
      <c r="FJN28" s="62"/>
      <c r="FJO28" s="62"/>
      <c r="FJP28" s="62"/>
      <c r="FJQ28" s="62"/>
      <c r="FJR28" s="62"/>
      <c r="FJS28" s="62"/>
      <c r="FJT28" s="62"/>
      <c r="FJU28" s="62"/>
      <c r="FJV28" s="62"/>
      <c r="FJW28" s="62"/>
      <c r="FJX28" s="62"/>
      <c r="FJY28" s="62"/>
      <c r="FJZ28" s="62"/>
      <c r="FKA28" s="62"/>
      <c r="FKB28" s="62"/>
      <c r="FKC28" s="62"/>
      <c r="FKD28" s="62"/>
      <c r="FKE28" s="62"/>
      <c r="FKF28" s="62"/>
      <c r="FKG28" s="62"/>
      <c r="FKH28" s="62"/>
      <c r="FKI28" s="62"/>
      <c r="FKJ28" s="62"/>
      <c r="FKK28" s="62"/>
      <c r="FKL28" s="62"/>
      <c r="FKM28" s="62"/>
      <c r="FKN28" s="62"/>
      <c r="FKO28" s="62"/>
      <c r="FKP28" s="62"/>
      <c r="FKQ28" s="62"/>
      <c r="FKR28" s="62"/>
      <c r="FKS28" s="62"/>
      <c r="FKT28" s="62"/>
      <c r="FKU28" s="62"/>
      <c r="FKV28" s="62"/>
      <c r="FKW28" s="62"/>
      <c r="FKX28" s="62"/>
      <c r="FKY28" s="62"/>
      <c r="FKZ28" s="62"/>
      <c r="FLA28" s="62"/>
      <c r="FLB28" s="62"/>
      <c r="FLC28" s="62"/>
      <c r="FLD28" s="62"/>
      <c r="FLE28" s="62"/>
      <c r="FLF28" s="62"/>
      <c r="FLG28" s="62"/>
      <c r="FLH28" s="62"/>
      <c r="FLI28" s="62"/>
      <c r="FLJ28" s="62"/>
      <c r="FLK28" s="62"/>
      <c r="FLL28" s="62"/>
      <c r="FLM28" s="62"/>
      <c r="FLN28" s="62"/>
      <c r="FLO28" s="62"/>
      <c r="FLP28" s="62"/>
      <c r="FLQ28" s="62"/>
      <c r="FLR28" s="62"/>
      <c r="FLS28" s="62"/>
      <c r="FLT28" s="62"/>
      <c r="FLU28" s="62"/>
      <c r="FLV28" s="62"/>
      <c r="FLW28" s="62"/>
      <c r="FLX28" s="62"/>
      <c r="FLY28" s="62"/>
      <c r="FLZ28" s="62"/>
      <c r="FMA28" s="62"/>
      <c r="FMB28" s="62"/>
      <c r="FMC28" s="62"/>
      <c r="FMD28" s="62"/>
      <c r="FME28" s="62"/>
      <c r="FMF28" s="62"/>
      <c r="FMG28" s="62"/>
      <c r="FMH28" s="62"/>
      <c r="FMI28" s="62"/>
      <c r="FMJ28" s="62"/>
      <c r="FMK28" s="62"/>
      <c r="FML28" s="62"/>
      <c r="FMM28" s="62"/>
      <c r="FMN28" s="62"/>
      <c r="FMO28" s="62"/>
      <c r="FMP28" s="62"/>
      <c r="FMQ28" s="62"/>
      <c r="FMR28" s="62"/>
      <c r="FMS28" s="62"/>
      <c r="FMT28" s="62"/>
      <c r="FMU28" s="62"/>
      <c r="FMV28" s="62"/>
      <c r="FMW28" s="62"/>
      <c r="FMX28" s="62"/>
      <c r="FMY28" s="62"/>
      <c r="FMZ28" s="62"/>
      <c r="FNA28" s="62"/>
      <c r="FNB28" s="62"/>
      <c r="FNC28" s="62"/>
      <c r="FND28" s="62"/>
      <c r="FNE28" s="62"/>
      <c r="FNF28" s="62"/>
      <c r="FNG28" s="62"/>
      <c r="FNH28" s="62"/>
      <c r="FNI28" s="62"/>
      <c r="FNJ28" s="62"/>
      <c r="FNK28" s="62"/>
      <c r="FNL28" s="62"/>
      <c r="FNM28" s="62"/>
      <c r="FNN28" s="62"/>
      <c r="FNO28" s="62"/>
      <c r="FNP28" s="62"/>
      <c r="FNQ28" s="62"/>
      <c r="FNR28" s="62"/>
      <c r="FNS28" s="62"/>
      <c r="FNT28" s="62"/>
      <c r="FNU28" s="62"/>
      <c r="FNV28" s="62"/>
      <c r="FNW28" s="62"/>
      <c r="FNX28" s="62"/>
      <c r="FNY28" s="62"/>
      <c r="FNZ28" s="62"/>
      <c r="FOA28" s="62"/>
      <c r="FOB28" s="62"/>
      <c r="FOC28" s="62"/>
      <c r="FOD28" s="62"/>
      <c r="FOE28" s="62"/>
      <c r="FOF28" s="62"/>
      <c r="FOG28" s="62"/>
      <c r="FOH28" s="62"/>
      <c r="FOI28" s="62"/>
      <c r="FOJ28" s="62"/>
      <c r="FOK28" s="62"/>
      <c r="FOL28" s="62"/>
      <c r="FOM28" s="62"/>
      <c r="FON28" s="62"/>
      <c r="FOO28" s="62"/>
      <c r="FOP28" s="62"/>
      <c r="FOQ28" s="62"/>
      <c r="FOR28" s="62"/>
      <c r="FOS28" s="62"/>
      <c r="FOT28" s="62"/>
      <c r="FOU28" s="62"/>
      <c r="FOV28" s="62"/>
      <c r="FOW28" s="62"/>
      <c r="FOX28" s="62"/>
      <c r="FOY28" s="62"/>
      <c r="FOZ28" s="62"/>
      <c r="FPA28" s="62"/>
      <c r="FPB28" s="62"/>
      <c r="FPC28" s="62"/>
      <c r="FPD28" s="62"/>
      <c r="FPE28" s="62"/>
      <c r="FPF28" s="62"/>
      <c r="FPG28" s="62"/>
      <c r="FPH28" s="62"/>
      <c r="FPI28" s="62"/>
      <c r="FPJ28" s="62"/>
      <c r="FPK28" s="62"/>
      <c r="FPL28" s="62"/>
      <c r="FPM28" s="62"/>
      <c r="FPN28" s="62"/>
      <c r="FPO28" s="62"/>
      <c r="FPP28" s="62"/>
      <c r="FPQ28" s="62"/>
      <c r="FPR28" s="62"/>
      <c r="FPS28" s="62"/>
      <c r="FPT28" s="62"/>
      <c r="FPU28" s="62"/>
      <c r="FPV28" s="62"/>
      <c r="FPW28" s="62"/>
      <c r="FPX28" s="62"/>
      <c r="FPY28" s="62"/>
      <c r="FPZ28" s="62"/>
      <c r="FQA28" s="62"/>
      <c r="FQB28" s="62"/>
      <c r="FQC28" s="62"/>
      <c r="FQD28" s="62"/>
      <c r="FQE28" s="62"/>
      <c r="FQF28" s="62"/>
      <c r="FQG28" s="62"/>
      <c r="FQH28" s="62"/>
      <c r="FQI28" s="62"/>
      <c r="FQJ28" s="62"/>
      <c r="FQK28" s="62"/>
      <c r="FQL28" s="62"/>
      <c r="FQM28" s="62"/>
      <c r="FQN28" s="62"/>
      <c r="FQO28" s="62"/>
      <c r="FQP28" s="62"/>
      <c r="FQQ28" s="62"/>
      <c r="FQR28" s="62"/>
      <c r="FQS28" s="62"/>
      <c r="FQT28" s="62"/>
      <c r="FQU28" s="62"/>
      <c r="FQV28" s="62"/>
      <c r="FQW28" s="62"/>
      <c r="FQX28" s="62"/>
      <c r="FQY28" s="62"/>
      <c r="FQZ28" s="62"/>
      <c r="FRA28" s="62"/>
      <c r="FRB28" s="62"/>
      <c r="FRC28" s="62"/>
      <c r="FRD28" s="62"/>
      <c r="FRE28" s="62"/>
      <c r="FRF28" s="62"/>
      <c r="FRG28" s="62"/>
      <c r="FRH28" s="62"/>
      <c r="FRI28" s="62"/>
      <c r="FRJ28" s="62"/>
      <c r="FRK28" s="62"/>
      <c r="FRL28" s="62"/>
      <c r="FRM28" s="62"/>
      <c r="FRN28" s="62"/>
      <c r="FRO28" s="62"/>
      <c r="FRP28" s="62"/>
      <c r="FRQ28" s="62"/>
      <c r="FRR28" s="62"/>
      <c r="FRS28" s="62"/>
      <c r="FRT28" s="62"/>
      <c r="FRU28" s="62"/>
      <c r="FRV28" s="62"/>
      <c r="FRW28" s="62"/>
      <c r="FRX28" s="62"/>
      <c r="FRY28" s="62"/>
      <c r="FRZ28" s="62"/>
      <c r="FSA28" s="62"/>
      <c r="FSB28" s="62"/>
      <c r="FSC28" s="62"/>
      <c r="FSD28" s="62"/>
      <c r="FSE28" s="62"/>
      <c r="FSF28" s="62"/>
      <c r="FSG28" s="62"/>
      <c r="FSH28" s="62"/>
      <c r="FSI28" s="62"/>
      <c r="FSJ28" s="62"/>
      <c r="FSK28" s="62"/>
      <c r="FSL28" s="62"/>
      <c r="FSM28" s="62"/>
      <c r="FSN28" s="62"/>
      <c r="FSO28" s="62"/>
      <c r="FSP28" s="62"/>
      <c r="FSQ28" s="62"/>
      <c r="FSR28" s="62"/>
      <c r="FSS28" s="62"/>
      <c r="FST28" s="62"/>
      <c r="FSU28" s="62"/>
      <c r="FSV28" s="62"/>
      <c r="FSW28" s="62"/>
      <c r="FSX28" s="62"/>
      <c r="FSY28" s="62"/>
      <c r="FSZ28" s="62"/>
      <c r="FTA28" s="62"/>
      <c r="FTB28" s="62"/>
      <c r="FTC28" s="62"/>
      <c r="FTD28" s="62"/>
      <c r="FTE28" s="62"/>
      <c r="FTF28" s="62"/>
      <c r="FTG28" s="62"/>
      <c r="FTH28" s="62"/>
      <c r="FTI28" s="62"/>
      <c r="FTJ28" s="62"/>
      <c r="FTK28" s="62"/>
      <c r="FTL28" s="62"/>
      <c r="FTM28" s="62"/>
      <c r="FTN28" s="62"/>
      <c r="FTO28" s="62"/>
      <c r="FTP28" s="62"/>
      <c r="FTQ28" s="62"/>
      <c r="FTR28" s="62"/>
      <c r="FTS28" s="62"/>
      <c r="FTT28" s="62"/>
      <c r="FTU28" s="62"/>
      <c r="FTV28" s="62"/>
      <c r="FTW28" s="62"/>
      <c r="FTX28" s="62"/>
      <c r="FTY28" s="62"/>
      <c r="FTZ28" s="62"/>
      <c r="FUA28" s="62"/>
      <c r="FUB28" s="62"/>
      <c r="FUC28" s="62"/>
      <c r="FUD28" s="62"/>
      <c r="FUE28" s="62"/>
      <c r="FUF28" s="62"/>
      <c r="FUG28" s="62"/>
      <c r="FUH28" s="62"/>
      <c r="FUI28" s="62"/>
      <c r="FUJ28" s="62"/>
      <c r="FUK28" s="62"/>
      <c r="FUL28" s="62"/>
      <c r="FUM28" s="62"/>
      <c r="FUN28" s="62"/>
      <c r="FUO28" s="62"/>
      <c r="FUP28" s="62"/>
      <c r="FUQ28" s="62"/>
      <c r="FUR28" s="62"/>
      <c r="FUS28" s="62"/>
      <c r="FUT28" s="62"/>
      <c r="FUU28" s="62"/>
      <c r="FUV28" s="62"/>
      <c r="FUW28" s="62"/>
      <c r="FUX28" s="62"/>
      <c r="FUY28" s="62"/>
      <c r="FUZ28" s="62"/>
      <c r="FVA28" s="62"/>
      <c r="FVB28" s="62"/>
      <c r="FVC28" s="62"/>
      <c r="FVD28" s="62"/>
      <c r="FVE28" s="62"/>
      <c r="FVF28" s="62"/>
      <c r="FVG28" s="62"/>
      <c r="FVH28" s="62"/>
      <c r="FVI28" s="62"/>
      <c r="FVJ28" s="62"/>
      <c r="FVK28" s="62"/>
      <c r="FVL28" s="62"/>
      <c r="FVM28" s="62"/>
      <c r="FVN28" s="62"/>
      <c r="FVO28" s="62"/>
      <c r="FVP28" s="62"/>
      <c r="FVQ28" s="62"/>
      <c r="FVR28" s="62"/>
      <c r="FVS28" s="62"/>
      <c r="FVT28" s="62"/>
      <c r="FVU28" s="62"/>
      <c r="FVV28" s="62"/>
      <c r="FVW28" s="62"/>
      <c r="FVX28" s="62"/>
      <c r="FVY28" s="62"/>
      <c r="FVZ28" s="62"/>
      <c r="FWA28" s="62"/>
      <c r="FWB28" s="62"/>
      <c r="FWC28" s="62"/>
      <c r="FWD28" s="62"/>
      <c r="FWE28" s="62"/>
      <c r="FWF28" s="62"/>
      <c r="FWG28" s="62"/>
      <c r="FWH28" s="62"/>
      <c r="FWI28" s="62"/>
      <c r="FWJ28" s="62"/>
      <c r="FWK28" s="62"/>
      <c r="FWL28" s="62"/>
      <c r="FWM28" s="62"/>
      <c r="FWN28" s="62"/>
      <c r="FWO28" s="62"/>
      <c r="FWP28" s="62"/>
      <c r="FWQ28" s="62"/>
      <c r="FWR28" s="62"/>
      <c r="FWS28" s="62"/>
      <c r="FWT28" s="62"/>
      <c r="FWU28" s="62"/>
      <c r="FWV28" s="62"/>
      <c r="FWW28" s="62"/>
      <c r="FWX28" s="62"/>
      <c r="FWY28" s="62"/>
      <c r="FWZ28" s="62"/>
      <c r="FXA28" s="62"/>
      <c r="FXB28" s="62"/>
      <c r="FXC28" s="62"/>
      <c r="FXD28" s="62"/>
      <c r="FXE28" s="62"/>
      <c r="FXF28" s="62"/>
      <c r="FXG28" s="62"/>
      <c r="FXH28" s="62"/>
      <c r="FXI28" s="62"/>
      <c r="FXJ28" s="62"/>
      <c r="FXK28" s="62"/>
      <c r="FXL28" s="62"/>
      <c r="FXM28" s="62"/>
      <c r="FXN28" s="62"/>
      <c r="FXO28" s="62"/>
      <c r="FXP28" s="62"/>
      <c r="FXQ28" s="62"/>
      <c r="FXR28" s="62"/>
      <c r="FXS28" s="62"/>
      <c r="FXT28" s="62"/>
      <c r="FXU28" s="62"/>
      <c r="FXV28" s="62"/>
      <c r="FXW28" s="62"/>
      <c r="FXX28" s="62"/>
      <c r="FXY28" s="62"/>
      <c r="FXZ28" s="62"/>
      <c r="FYA28" s="62"/>
      <c r="FYB28" s="62"/>
      <c r="FYC28" s="62"/>
      <c r="FYD28" s="62"/>
      <c r="FYE28" s="62"/>
      <c r="FYF28" s="62"/>
      <c r="FYG28" s="62"/>
      <c r="FYH28" s="62"/>
      <c r="FYI28" s="62"/>
      <c r="FYJ28" s="62"/>
      <c r="FYK28" s="62"/>
      <c r="FYL28" s="62"/>
      <c r="FYM28" s="62"/>
      <c r="FYN28" s="62"/>
      <c r="FYO28" s="62"/>
      <c r="FYP28" s="62"/>
      <c r="FYQ28" s="62"/>
      <c r="FYR28" s="62"/>
      <c r="FYS28" s="62"/>
      <c r="FYT28" s="62"/>
      <c r="FYU28" s="62"/>
      <c r="FYV28" s="62"/>
      <c r="FYW28" s="62"/>
      <c r="FYX28" s="62"/>
      <c r="FYY28" s="62"/>
      <c r="FYZ28" s="62"/>
      <c r="FZA28" s="62"/>
      <c r="FZB28" s="62"/>
      <c r="FZC28" s="62"/>
      <c r="FZD28" s="62"/>
      <c r="FZE28" s="62"/>
      <c r="FZF28" s="62"/>
      <c r="FZG28" s="62"/>
      <c r="FZH28" s="62"/>
      <c r="FZI28" s="62"/>
      <c r="FZJ28" s="62"/>
      <c r="FZK28" s="62"/>
      <c r="FZL28" s="62"/>
      <c r="FZM28" s="62"/>
      <c r="FZN28" s="62"/>
      <c r="FZO28" s="62"/>
      <c r="FZP28" s="62"/>
      <c r="FZQ28" s="62"/>
      <c r="FZR28" s="62"/>
      <c r="FZS28" s="62"/>
      <c r="FZT28" s="62"/>
      <c r="FZU28" s="62"/>
      <c r="FZV28" s="62"/>
      <c r="FZW28" s="62"/>
      <c r="FZX28" s="62"/>
      <c r="FZY28" s="62"/>
      <c r="FZZ28" s="62"/>
      <c r="GAA28" s="62"/>
      <c r="GAB28" s="62"/>
      <c r="GAC28" s="62"/>
      <c r="GAD28" s="62"/>
      <c r="GAE28" s="62"/>
      <c r="GAF28" s="62"/>
      <c r="GAG28" s="62"/>
      <c r="GAH28" s="62"/>
      <c r="GAI28" s="62"/>
      <c r="GAJ28" s="62"/>
      <c r="GAK28" s="62"/>
      <c r="GAL28" s="62"/>
      <c r="GAM28" s="62"/>
      <c r="GAN28" s="62"/>
      <c r="GAO28" s="62"/>
      <c r="GAP28" s="62"/>
      <c r="GAQ28" s="62"/>
      <c r="GAR28" s="62"/>
      <c r="GAS28" s="62"/>
      <c r="GAT28" s="62"/>
      <c r="GAU28" s="62"/>
      <c r="GAV28" s="62"/>
      <c r="GAW28" s="62"/>
      <c r="GAX28" s="62"/>
      <c r="GAY28" s="62"/>
      <c r="GAZ28" s="62"/>
      <c r="GBA28" s="62"/>
      <c r="GBB28" s="62"/>
      <c r="GBC28" s="62"/>
      <c r="GBD28" s="62"/>
      <c r="GBE28" s="62"/>
      <c r="GBF28" s="62"/>
      <c r="GBG28" s="62"/>
      <c r="GBH28" s="62"/>
      <c r="GBI28" s="62"/>
      <c r="GBJ28" s="62"/>
      <c r="GBK28" s="62"/>
      <c r="GBL28" s="62"/>
      <c r="GBM28" s="62"/>
      <c r="GBN28" s="62"/>
      <c r="GBO28" s="62"/>
      <c r="GBP28" s="62"/>
      <c r="GBQ28" s="62"/>
      <c r="GBR28" s="62"/>
      <c r="GBS28" s="62"/>
      <c r="GBT28" s="62"/>
      <c r="GBU28" s="62"/>
      <c r="GBV28" s="62"/>
      <c r="GBW28" s="62"/>
      <c r="GBX28" s="62"/>
      <c r="GBY28" s="62"/>
      <c r="GBZ28" s="62"/>
      <c r="GCA28" s="62"/>
      <c r="GCB28" s="62"/>
      <c r="GCC28" s="62"/>
      <c r="GCD28" s="62"/>
      <c r="GCE28" s="62"/>
      <c r="GCF28" s="62"/>
      <c r="GCG28" s="62"/>
      <c r="GCH28" s="62"/>
      <c r="GCI28" s="62"/>
      <c r="GCJ28" s="62"/>
      <c r="GCK28" s="62"/>
      <c r="GCL28" s="62"/>
      <c r="GCM28" s="62"/>
      <c r="GCN28" s="62"/>
      <c r="GCO28" s="62"/>
      <c r="GCP28" s="62"/>
      <c r="GCQ28" s="62"/>
      <c r="GCR28" s="62"/>
      <c r="GCS28" s="62"/>
      <c r="GCT28" s="62"/>
      <c r="GCU28" s="62"/>
      <c r="GCV28" s="62"/>
      <c r="GCW28" s="62"/>
      <c r="GCX28" s="62"/>
      <c r="GCY28" s="62"/>
      <c r="GCZ28" s="62"/>
      <c r="GDA28" s="62"/>
      <c r="GDB28" s="62"/>
      <c r="GDC28" s="62"/>
      <c r="GDD28" s="62"/>
      <c r="GDE28" s="62"/>
      <c r="GDF28" s="62"/>
      <c r="GDG28" s="62"/>
      <c r="GDH28" s="62"/>
      <c r="GDI28" s="62"/>
      <c r="GDJ28" s="62"/>
      <c r="GDK28" s="62"/>
      <c r="GDL28" s="62"/>
      <c r="GDM28" s="62"/>
      <c r="GDN28" s="62"/>
      <c r="GDO28" s="62"/>
      <c r="GDP28" s="62"/>
      <c r="GDQ28" s="62"/>
      <c r="GDR28" s="62"/>
      <c r="GDS28" s="62"/>
      <c r="GDT28" s="62"/>
      <c r="GDU28" s="62"/>
      <c r="GDV28" s="62"/>
      <c r="GDW28" s="62"/>
      <c r="GDX28" s="62"/>
      <c r="GDY28" s="62"/>
      <c r="GDZ28" s="62"/>
      <c r="GEA28" s="62"/>
      <c r="GEB28" s="62"/>
      <c r="GEC28" s="62"/>
      <c r="GED28" s="62"/>
      <c r="GEE28" s="62"/>
      <c r="GEF28" s="62"/>
      <c r="GEG28" s="62"/>
      <c r="GEH28" s="62"/>
      <c r="GEI28" s="62"/>
      <c r="GEJ28" s="62"/>
      <c r="GEK28" s="62"/>
      <c r="GEL28" s="62"/>
      <c r="GEM28" s="62"/>
      <c r="GEN28" s="62"/>
      <c r="GEO28" s="62"/>
      <c r="GEP28" s="62"/>
      <c r="GEQ28" s="62"/>
      <c r="GER28" s="62"/>
      <c r="GES28" s="62"/>
      <c r="GET28" s="62"/>
      <c r="GEU28" s="62"/>
      <c r="GEV28" s="62"/>
      <c r="GEW28" s="62"/>
      <c r="GEX28" s="62"/>
      <c r="GEY28" s="62"/>
      <c r="GEZ28" s="62"/>
      <c r="GFA28" s="62"/>
      <c r="GFB28" s="62"/>
      <c r="GFC28" s="62"/>
      <c r="GFD28" s="62"/>
      <c r="GFE28" s="62"/>
      <c r="GFF28" s="62"/>
      <c r="GFG28" s="62"/>
      <c r="GFH28" s="62"/>
      <c r="GFI28" s="62"/>
      <c r="GFJ28" s="62"/>
      <c r="GFK28" s="62"/>
      <c r="GFL28" s="62"/>
      <c r="GFM28" s="62"/>
      <c r="GFN28" s="62"/>
      <c r="GFO28" s="62"/>
      <c r="GFP28" s="62"/>
      <c r="GFQ28" s="62"/>
      <c r="GFR28" s="62"/>
      <c r="GFS28" s="62"/>
      <c r="GFT28" s="62"/>
      <c r="GFU28" s="62"/>
      <c r="GFV28" s="62"/>
      <c r="GFW28" s="62"/>
      <c r="GFX28" s="62"/>
      <c r="GFY28" s="62"/>
      <c r="GFZ28" s="62"/>
      <c r="GGA28" s="62"/>
      <c r="GGB28" s="62"/>
      <c r="GGC28" s="62"/>
      <c r="GGD28" s="62"/>
      <c r="GGE28" s="62"/>
      <c r="GGF28" s="62"/>
      <c r="GGG28" s="62"/>
      <c r="GGH28" s="62"/>
      <c r="GGI28" s="62"/>
      <c r="GGJ28" s="62"/>
      <c r="GGK28" s="62"/>
      <c r="GGL28" s="62"/>
      <c r="GGM28" s="62"/>
      <c r="GGN28" s="62"/>
      <c r="GGO28" s="62"/>
      <c r="GGP28" s="62"/>
      <c r="GGQ28" s="62"/>
      <c r="GGR28" s="62"/>
      <c r="GGS28" s="62"/>
      <c r="GGT28" s="62"/>
      <c r="GGU28" s="62"/>
      <c r="GGV28" s="62"/>
      <c r="GGW28" s="62"/>
      <c r="GGX28" s="62"/>
      <c r="GGY28" s="62"/>
      <c r="GGZ28" s="62"/>
      <c r="GHA28" s="62"/>
      <c r="GHB28" s="62"/>
      <c r="GHC28" s="62"/>
      <c r="GHD28" s="62"/>
      <c r="GHE28" s="62"/>
      <c r="GHF28" s="62"/>
      <c r="GHG28" s="62"/>
      <c r="GHH28" s="62"/>
      <c r="GHI28" s="62"/>
      <c r="GHJ28" s="62"/>
      <c r="GHK28" s="62"/>
      <c r="GHL28" s="62"/>
      <c r="GHM28" s="62"/>
      <c r="GHN28" s="62"/>
      <c r="GHO28" s="62"/>
      <c r="GHP28" s="62"/>
      <c r="GHQ28" s="62"/>
      <c r="GHR28" s="62"/>
      <c r="GHS28" s="62"/>
      <c r="GHT28" s="62"/>
      <c r="GHU28" s="62"/>
      <c r="GHV28" s="62"/>
      <c r="GHW28" s="62"/>
      <c r="GHX28" s="62"/>
      <c r="GHY28" s="62"/>
      <c r="GHZ28" s="62"/>
      <c r="GIA28" s="62"/>
      <c r="GIB28" s="62"/>
      <c r="GIC28" s="62"/>
      <c r="GID28" s="62"/>
      <c r="GIE28" s="62"/>
      <c r="GIF28" s="62"/>
      <c r="GIG28" s="62"/>
      <c r="GIH28" s="62"/>
      <c r="GII28" s="62"/>
      <c r="GIJ28" s="62"/>
      <c r="GIK28" s="62"/>
      <c r="GIL28" s="62"/>
      <c r="GIM28" s="62"/>
      <c r="GIN28" s="62"/>
      <c r="GIO28" s="62"/>
      <c r="GIP28" s="62"/>
      <c r="GIQ28" s="62"/>
      <c r="GIR28" s="62"/>
      <c r="GIS28" s="62"/>
      <c r="GIT28" s="62"/>
      <c r="GIU28" s="62"/>
      <c r="GIV28" s="62"/>
      <c r="GIW28" s="62"/>
      <c r="GIX28" s="62"/>
      <c r="GIY28" s="62"/>
      <c r="GIZ28" s="62"/>
      <c r="GJA28" s="62"/>
      <c r="GJB28" s="62"/>
      <c r="GJC28" s="62"/>
      <c r="GJD28" s="62"/>
      <c r="GJE28" s="62"/>
      <c r="GJF28" s="62"/>
      <c r="GJG28" s="62"/>
      <c r="GJH28" s="62"/>
      <c r="GJI28" s="62"/>
      <c r="GJJ28" s="62"/>
      <c r="GJK28" s="62"/>
      <c r="GJL28" s="62"/>
      <c r="GJM28" s="62"/>
      <c r="GJN28" s="62"/>
      <c r="GJO28" s="62"/>
      <c r="GJP28" s="62"/>
      <c r="GJQ28" s="62"/>
      <c r="GJR28" s="62"/>
      <c r="GJS28" s="62"/>
      <c r="GJT28" s="62"/>
      <c r="GJU28" s="62"/>
      <c r="GJV28" s="62"/>
      <c r="GJW28" s="62"/>
      <c r="GJX28" s="62"/>
      <c r="GJY28" s="62"/>
      <c r="GJZ28" s="62"/>
      <c r="GKA28" s="62"/>
      <c r="GKB28" s="62"/>
      <c r="GKC28" s="62"/>
      <c r="GKD28" s="62"/>
      <c r="GKE28" s="62"/>
      <c r="GKF28" s="62"/>
      <c r="GKG28" s="62"/>
      <c r="GKH28" s="62"/>
      <c r="GKI28" s="62"/>
      <c r="GKJ28" s="62"/>
      <c r="GKK28" s="62"/>
      <c r="GKL28" s="62"/>
      <c r="GKM28" s="62"/>
      <c r="GKN28" s="62"/>
      <c r="GKO28" s="62"/>
      <c r="GKP28" s="62"/>
      <c r="GKQ28" s="62"/>
      <c r="GKR28" s="62"/>
      <c r="GKS28" s="62"/>
      <c r="GKT28" s="62"/>
      <c r="GKU28" s="62"/>
      <c r="GKV28" s="62"/>
      <c r="GKW28" s="62"/>
      <c r="GKX28" s="62"/>
      <c r="GKY28" s="62"/>
      <c r="GKZ28" s="62"/>
      <c r="GLA28" s="62"/>
      <c r="GLB28" s="62"/>
      <c r="GLC28" s="62"/>
      <c r="GLD28" s="62"/>
      <c r="GLE28" s="62"/>
      <c r="GLF28" s="62"/>
      <c r="GLG28" s="62"/>
      <c r="GLH28" s="62"/>
      <c r="GLI28" s="62"/>
      <c r="GLJ28" s="62"/>
      <c r="GLK28" s="62"/>
      <c r="GLL28" s="62"/>
      <c r="GLM28" s="62"/>
      <c r="GLN28" s="62"/>
      <c r="GLO28" s="62"/>
      <c r="GLP28" s="62"/>
      <c r="GLQ28" s="62"/>
      <c r="GLR28" s="62"/>
      <c r="GLS28" s="62"/>
      <c r="GLT28" s="62"/>
      <c r="GLU28" s="62"/>
      <c r="GLV28" s="62"/>
      <c r="GLW28" s="62"/>
      <c r="GLX28" s="62"/>
      <c r="GLY28" s="62"/>
      <c r="GLZ28" s="62"/>
      <c r="GMA28" s="62"/>
      <c r="GMB28" s="62"/>
      <c r="GMC28" s="62"/>
      <c r="GMD28" s="62"/>
      <c r="GME28" s="62"/>
      <c r="GMF28" s="62"/>
      <c r="GMG28" s="62"/>
      <c r="GMH28" s="62"/>
      <c r="GMI28" s="62"/>
      <c r="GMJ28" s="62"/>
      <c r="GMK28" s="62"/>
      <c r="GML28" s="62"/>
      <c r="GMM28" s="62"/>
      <c r="GMN28" s="62"/>
      <c r="GMO28" s="62"/>
      <c r="GMP28" s="62"/>
      <c r="GMQ28" s="62"/>
      <c r="GMR28" s="62"/>
      <c r="GMS28" s="62"/>
      <c r="GMT28" s="62"/>
      <c r="GMU28" s="62"/>
      <c r="GMV28" s="62"/>
      <c r="GMW28" s="62"/>
      <c r="GMX28" s="62"/>
      <c r="GMY28" s="62"/>
      <c r="GMZ28" s="62"/>
      <c r="GNA28" s="62"/>
      <c r="GNB28" s="62"/>
      <c r="GNC28" s="62"/>
      <c r="GND28" s="62"/>
      <c r="GNE28" s="62"/>
      <c r="GNF28" s="62"/>
      <c r="GNG28" s="62"/>
      <c r="GNH28" s="62"/>
      <c r="GNI28" s="62"/>
      <c r="GNJ28" s="62"/>
      <c r="GNK28" s="62"/>
      <c r="GNL28" s="62"/>
      <c r="GNM28" s="62"/>
      <c r="GNN28" s="62"/>
      <c r="GNO28" s="62"/>
      <c r="GNP28" s="62"/>
      <c r="GNQ28" s="62"/>
      <c r="GNR28" s="62"/>
      <c r="GNS28" s="62"/>
      <c r="GNT28" s="62"/>
      <c r="GNU28" s="62"/>
      <c r="GNV28" s="62"/>
      <c r="GNW28" s="62"/>
      <c r="GNX28" s="62"/>
      <c r="GNY28" s="62"/>
      <c r="GNZ28" s="62"/>
      <c r="GOA28" s="62"/>
      <c r="GOB28" s="62"/>
      <c r="GOC28" s="62"/>
      <c r="GOD28" s="62"/>
      <c r="GOE28" s="62"/>
      <c r="GOF28" s="62"/>
      <c r="GOG28" s="62"/>
      <c r="GOH28" s="62"/>
      <c r="GOI28" s="62"/>
      <c r="GOJ28" s="62"/>
      <c r="GOK28" s="62"/>
      <c r="GOL28" s="62"/>
      <c r="GOM28" s="62"/>
      <c r="GON28" s="62"/>
      <c r="GOO28" s="62"/>
      <c r="GOP28" s="62"/>
      <c r="GOQ28" s="62"/>
      <c r="GOR28" s="62"/>
      <c r="GOS28" s="62"/>
      <c r="GOT28" s="62"/>
      <c r="GOU28" s="62"/>
      <c r="GOV28" s="62"/>
      <c r="GOW28" s="62"/>
      <c r="GOX28" s="62"/>
      <c r="GOY28" s="62"/>
      <c r="GOZ28" s="62"/>
      <c r="GPA28" s="62"/>
      <c r="GPB28" s="62"/>
      <c r="GPC28" s="62"/>
      <c r="GPD28" s="62"/>
      <c r="GPE28" s="62"/>
      <c r="GPF28" s="62"/>
      <c r="GPG28" s="62"/>
      <c r="GPH28" s="62"/>
      <c r="GPI28" s="62"/>
      <c r="GPJ28" s="62"/>
      <c r="GPK28" s="62"/>
      <c r="GPL28" s="62"/>
      <c r="GPM28" s="62"/>
      <c r="GPN28" s="62"/>
      <c r="GPO28" s="62"/>
      <c r="GPP28" s="62"/>
      <c r="GPQ28" s="62"/>
      <c r="GPR28" s="62"/>
      <c r="GPS28" s="62"/>
      <c r="GPT28" s="62"/>
      <c r="GPU28" s="62"/>
      <c r="GPV28" s="62"/>
      <c r="GPW28" s="62"/>
      <c r="GPX28" s="62"/>
      <c r="GPY28" s="62"/>
      <c r="GPZ28" s="62"/>
      <c r="GQA28" s="62"/>
      <c r="GQB28" s="62"/>
      <c r="GQC28" s="62"/>
      <c r="GQD28" s="62"/>
      <c r="GQE28" s="62"/>
      <c r="GQF28" s="62"/>
      <c r="GQG28" s="62"/>
      <c r="GQH28" s="62"/>
      <c r="GQI28" s="62"/>
      <c r="GQJ28" s="62"/>
      <c r="GQK28" s="62"/>
      <c r="GQL28" s="62"/>
      <c r="GQM28" s="62"/>
      <c r="GQN28" s="62"/>
      <c r="GQO28" s="62"/>
      <c r="GQP28" s="62"/>
      <c r="GQQ28" s="62"/>
      <c r="GQR28" s="62"/>
      <c r="GQS28" s="62"/>
      <c r="GQT28" s="62"/>
      <c r="GQU28" s="62"/>
      <c r="GQV28" s="62"/>
      <c r="GQW28" s="62"/>
      <c r="GQX28" s="62"/>
      <c r="GQY28" s="62"/>
      <c r="GQZ28" s="62"/>
      <c r="GRA28" s="62"/>
      <c r="GRB28" s="62"/>
      <c r="GRC28" s="62"/>
      <c r="GRD28" s="62"/>
      <c r="GRE28" s="62"/>
      <c r="GRF28" s="62"/>
      <c r="GRG28" s="62"/>
      <c r="GRH28" s="62"/>
      <c r="GRI28" s="62"/>
      <c r="GRJ28" s="62"/>
      <c r="GRK28" s="62"/>
      <c r="GRL28" s="62"/>
      <c r="GRM28" s="62"/>
      <c r="GRN28" s="62"/>
      <c r="GRO28" s="62"/>
      <c r="GRP28" s="62"/>
      <c r="GRQ28" s="62"/>
      <c r="GRR28" s="62"/>
      <c r="GRS28" s="62"/>
      <c r="GRT28" s="62"/>
      <c r="GRU28" s="62"/>
      <c r="GRV28" s="62"/>
      <c r="GRW28" s="62"/>
      <c r="GRX28" s="62"/>
      <c r="GRY28" s="62"/>
      <c r="GRZ28" s="62"/>
      <c r="GSA28" s="62"/>
      <c r="GSB28" s="62"/>
      <c r="GSC28" s="62"/>
      <c r="GSD28" s="62"/>
      <c r="GSE28" s="62"/>
      <c r="GSF28" s="62"/>
      <c r="GSG28" s="62"/>
      <c r="GSH28" s="62"/>
      <c r="GSI28" s="62"/>
      <c r="GSJ28" s="62"/>
      <c r="GSK28" s="62"/>
      <c r="GSL28" s="62"/>
      <c r="GSM28" s="62"/>
      <c r="GSN28" s="62"/>
      <c r="GSO28" s="62"/>
      <c r="GSP28" s="62"/>
      <c r="GSQ28" s="62"/>
      <c r="GSR28" s="62"/>
      <c r="GSS28" s="62"/>
      <c r="GST28" s="62"/>
      <c r="GSU28" s="62"/>
      <c r="GSV28" s="62"/>
      <c r="GSW28" s="62"/>
      <c r="GSX28" s="62"/>
      <c r="GSY28" s="62"/>
      <c r="GSZ28" s="62"/>
      <c r="GTA28" s="62"/>
      <c r="GTB28" s="62"/>
      <c r="GTC28" s="62"/>
      <c r="GTD28" s="62"/>
      <c r="GTE28" s="62"/>
      <c r="GTF28" s="62"/>
      <c r="GTG28" s="62"/>
      <c r="GTH28" s="62"/>
      <c r="GTI28" s="62"/>
      <c r="GTJ28" s="62"/>
      <c r="GTK28" s="62"/>
      <c r="GTL28" s="62"/>
      <c r="GTM28" s="62"/>
      <c r="GTN28" s="62"/>
      <c r="GTO28" s="62"/>
      <c r="GTP28" s="62"/>
      <c r="GTQ28" s="62"/>
      <c r="GTR28" s="62"/>
      <c r="GTS28" s="62"/>
      <c r="GTT28" s="62"/>
      <c r="GTU28" s="62"/>
      <c r="GTV28" s="62"/>
      <c r="GTW28" s="62"/>
      <c r="GTX28" s="62"/>
      <c r="GTY28" s="62"/>
      <c r="GTZ28" s="62"/>
      <c r="GUA28" s="62"/>
      <c r="GUB28" s="62"/>
      <c r="GUC28" s="62"/>
      <c r="GUD28" s="62"/>
      <c r="GUE28" s="62"/>
      <c r="GUF28" s="62"/>
      <c r="GUG28" s="62"/>
      <c r="GUH28" s="62"/>
      <c r="GUI28" s="62"/>
      <c r="GUJ28" s="62"/>
      <c r="GUK28" s="62"/>
      <c r="GUL28" s="62"/>
      <c r="GUM28" s="62"/>
      <c r="GUN28" s="62"/>
      <c r="GUO28" s="62"/>
      <c r="GUP28" s="62"/>
      <c r="GUQ28" s="62"/>
      <c r="GUR28" s="62"/>
      <c r="GUS28" s="62"/>
      <c r="GUT28" s="62"/>
      <c r="GUU28" s="62"/>
      <c r="GUV28" s="62"/>
      <c r="GUW28" s="62"/>
      <c r="GUX28" s="62"/>
      <c r="GUY28" s="62"/>
      <c r="GUZ28" s="62"/>
      <c r="GVA28" s="62"/>
      <c r="GVB28" s="62"/>
      <c r="GVC28" s="62"/>
      <c r="GVD28" s="62"/>
      <c r="GVE28" s="62"/>
      <c r="GVF28" s="62"/>
      <c r="GVG28" s="62"/>
      <c r="GVH28" s="62"/>
      <c r="GVI28" s="62"/>
      <c r="GVJ28" s="62"/>
      <c r="GVK28" s="62"/>
      <c r="GVL28" s="62"/>
      <c r="GVM28" s="62"/>
      <c r="GVN28" s="62"/>
      <c r="GVO28" s="62"/>
      <c r="GVP28" s="62"/>
      <c r="GVQ28" s="62"/>
      <c r="GVR28" s="62"/>
      <c r="GVS28" s="62"/>
      <c r="GVT28" s="62"/>
      <c r="GVU28" s="62"/>
      <c r="GVV28" s="62"/>
      <c r="GVW28" s="62"/>
      <c r="GVX28" s="62"/>
      <c r="GVY28" s="62"/>
      <c r="GVZ28" s="62"/>
      <c r="GWA28" s="62"/>
      <c r="GWB28" s="62"/>
      <c r="GWC28" s="62"/>
      <c r="GWD28" s="62"/>
      <c r="GWE28" s="62"/>
      <c r="GWF28" s="62"/>
      <c r="GWG28" s="62"/>
      <c r="GWH28" s="62"/>
      <c r="GWI28" s="62"/>
      <c r="GWJ28" s="62"/>
      <c r="GWK28" s="62"/>
      <c r="GWL28" s="62"/>
      <c r="GWM28" s="62"/>
      <c r="GWN28" s="62"/>
      <c r="GWO28" s="62"/>
      <c r="GWP28" s="62"/>
      <c r="GWQ28" s="62"/>
      <c r="GWR28" s="62"/>
      <c r="GWS28" s="62"/>
      <c r="GWT28" s="62"/>
      <c r="GWU28" s="62"/>
      <c r="GWV28" s="62"/>
      <c r="GWW28" s="62"/>
      <c r="GWX28" s="62"/>
      <c r="GWY28" s="62"/>
      <c r="GWZ28" s="62"/>
      <c r="GXA28" s="62"/>
      <c r="GXB28" s="62"/>
      <c r="GXC28" s="62"/>
      <c r="GXD28" s="62"/>
      <c r="GXE28" s="62"/>
      <c r="GXF28" s="62"/>
      <c r="GXG28" s="62"/>
      <c r="GXH28" s="62"/>
      <c r="GXI28" s="62"/>
      <c r="GXJ28" s="62"/>
      <c r="GXK28" s="62"/>
      <c r="GXL28" s="62"/>
      <c r="GXM28" s="62"/>
      <c r="GXN28" s="62"/>
      <c r="GXO28" s="62"/>
      <c r="GXP28" s="62"/>
      <c r="GXQ28" s="62"/>
      <c r="GXR28" s="62"/>
      <c r="GXS28" s="62"/>
      <c r="GXT28" s="62"/>
      <c r="GXU28" s="62"/>
      <c r="GXV28" s="62"/>
      <c r="GXW28" s="62"/>
      <c r="GXX28" s="62"/>
      <c r="GXY28" s="62"/>
      <c r="GXZ28" s="62"/>
      <c r="GYA28" s="62"/>
      <c r="GYB28" s="62"/>
      <c r="GYC28" s="62"/>
      <c r="GYD28" s="62"/>
      <c r="GYE28" s="62"/>
      <c r="GYF28" s="62"/>
      <c r="GYG28" s="62"/>
      <c r="GYH28" s="62"/>
      <c r="GYI28" s="62"/>
      <c r="GYJ28" s="62"/>
      <c r="GYK28" s="62"/>
      <c r="GYL28" s="62"/>
      <c r="GYM28" s="62"/>
      <c r="GYN28" s="62"/>
      <c r="GYO28" s="62"/>
      <c r="GYP28" s="62"/>
      <c r="GYQ28" s="62"/>
      <c r="GYR28" s="62"/>
      <c r="GYS28" s="62"/>
      <c r="GYT28" s="62"/>
      <c r="GYU28" s="62"/>
      <c r="GYV28" s="62"/>
      <c r="GYW28" s="62"/>
      <c r="GYX28" s="62"/>
      <c r="GYY28" s="62"/>
      <c r="GYZ28" s="62"/>
      <c r="GZA28" s="62"/>
      <c r="GZB28" s="62"/>
      <c r="GZC28" s="62"/>
      <c r="GZD28" s="62"/>
      <c r="GZE28" s="62"/>
      <c r="GZF28" s="62"/>
      <c r="GZG28" s="62"/>
      <c r="GZH28" s="62"/>
      <c r="GZI28" s="62"/>
      <c r="GZJ28" s="62"/>
      <c r="GZK28" s="62"/>
      <c r="GZL28" s="62"/>
      <c r="GZM28" s="62"/>
      <c r="GZN28" s="62"/>
      <c r="GZO28" s="62"/>
      <c r="GZP28" s="62"/>
      <c r="GZQ28" s="62"/>
      <c r="GZR28" s="62"/>
      <c r="GZS28" s="62"/>
      <c r="GZT28" s="62"/>
      <c r="GZU28" s="62"/>
      <c r="GZV28" s="62"/>
      <c r="GZW28" s="62"/>
      <c r="GZX28" s="62"/>
      <c r="GZY28" s="62"/>
      <c r="GZZ28" s="62"/>
      <c r="HAA28" s="62"/>
      <c r="HAB28" s="62"/>
      <c r="HAC28" s="62"/>
      <c r="HAD28" s="62"/>
      <c r="HAE28" s="62"/>
      <c r="HAF28" s="62"/>
      <c r="HAG28" s="62"/>
      <c r="HAH28" s="62"/>
      <c r="HAI28" s="62"/>
      <c r="HAJ28" s="62"/>
      <c r="HAK28" s="62"/>
      <c r="HAL28" s="62"/>
      <c r="HAM28" s="62"/>
      <c r="HAN28" s="62"/>
      <c r="HAO28" s="62"/>
      <c r="HAP28" s="62"/>
      <c r="HAQ28" s="62"/>
      <c r="HAR28" s="62"/>
      <c r="HAS28" s="62"/>
      <c r="HAT28" s="62"/>
      <c r="HAU28" s="62"/>
      <c r="HAV28" s="62"/>
      <c r="HAW28" s="62"/>
      <c r="HAX28" s="62"/>
      <c r="HAY28" s="62"/>
      <c r="HAZ28" s="62"/>
      <c r="HBA28" s="62"/>
      <c r="HBB28" s="62"/>
      <c r="HBC28" s="62"/>
      <c r="HBD28" s="62"/>
      <c r="HBE28" s="62"/>
      <c r="HBF28" s="62"/>
      <c r="HBG28" s="62"/>
      <c r="HBH28" s="62"/>
      <c r="HBI28" s="62"/>
      <c r="HBJ28" s="62"/>
      <c r="HBK28" s="62"/>
      <c r="HBL28" s="62"/>
      <c r="HBM28" s="62"/>
      <c r="HBN28" s="62"/>
      <c r="HBO28" s="62"/>
      <c r="HBP28" s="62"/>
      <c r="HBQ28" s="62"/>
      <c r="HBR28" s="62"/>
      <c r="HBS28" s="62"/>
      <c r="HBT28" s="62"/>
      <c r="HBU28" s="62"/>
      <c r="HBV28" s="62"/>
      <c r="HBW28" s="62"/>
      <c r="HBX28" s="62"/>
      <c r="HBY28" s="62"/>
      <c r="HBZ28" s="62"/>
      <c r="HCA28" s="62"/>
      <c r="HCB28" s="62"/>
      <c r="HCC28" s="62"/>
      <c r="HCD28" s="62"/>
      <c r="HCE28" s="62"/>
      <c r="HCF28" s="62"/>
      <c r="HCG28" s="62"/>
      <c r="HCH28" s="62"/>
      <c r="HCI28" s="62"/>
      <c r="HCJ28" s="62"/>
      <c r="HCK28" s="62"/>
      <c r="HCL28" s="62"/>
      <c r="HCM28" s="62"/>
      <c r="HCN28" s="62"/>
      <c r="HCO28" s="62"/>
      <c r="HCP28" s="62"/>
      <c r="HCQ28" s="62"/>
      <c r="HCR28" s="62"/>
      <c r="HCS28" s="62"/>
      <c r="HCT28" s="62"/>
      <c r="HCU28" s="62"/>
      <c r="HCV28" s="62"/>
      <c r="HCW28" s="62"/>
      <c r="HCX28" s="62"/>
      <c r="HCY28" s="62"/>
      <c r="HCZ28" s="62"/>
      <c r="HDA28" s="62"/>
      <c r="HDB28" s="62"/>
      <c r="HDC28" s="62"/>
      <c r="HDD28" s="62"/>
      <c r="HDE28" s="62"/>
      <c r="HDF28" s="62"/>
      <c r="HDG28" s="62"/>
      <c r="HDH28" s="62"/>
      <c r="HDI28" s="62"/>
      <c r="HDJ28" s="62"/>
      <c r="HDK28" s="62"/>
      <c r="HDL28" s="62"/>
      <c r="HDM28" s="62"/>
      <c r="HDN28" s="62"/>
      <c r="HDO28" s="62"/>
      <c r="HDP28" s="62"/>
      <c r="HDQ28" s="62"/>
      <c r="HDR28" s="62"/>
      <c r="HDS28" s="62"/>
      <c r="HDT28" s="62"/>
      <c r="HDU28" s="62"/>
      <c r="HDV28" s="62"/>
      <c r="HDW28" s="62"/>
      <c r="HDX28" s="62"/>
      <c r="HDY28" s="62"/>
      <c r="HDZ28" s="62"/>
      <c r="HEA28" s="62"/>
      <c r="HEB28" s="62"/>
      <c r="HEC28" s="62"/>
      <c r="HED28" s="62"/>
      <c r="HEE28" s="62"/>
      <c r="HEF28" s="62"/>
      <c r="HEG28" s="62"/>
      <c r="HEH28" s="62"/>
      <c r="HEI28" s="62"/>
      <c r="HEJ28" s="62"/>
      <c r="HEK28" s="62"/>
      <c r="HEL28" s="62"/>
      <c r="HEM28" s="62"/>
      <c r="HEN28" s="62"/>
      <c r="HEO28" s="62"/>
      <c r="HEP28" s="62"/>
      <c r="HEQ28" s="62"/>
      <c r="HER28" s="62"/>
      <c r="HES28" s="62"/>
      <c r="HET28" s="62"/>
      <c r="HEU28" s="62"/>
      <c r="HEV28" s="62"/>
      <c r="HEW28" s="62"/>
      <c r="HEX28" s="62"/>
      <c r="HEY28" s="62"/>
      <c r="HEZ28" s="62"/>
      <c r="HFA28" s="62"/>
      <c r="HFB28" s="62"/>
      <c r="HFC28" s="62"/>
      <c r="HFD28" s="62"/>
      <c r="HFE28" s="62"/>
      <c r="HFF28" s="62"/>
      <c r="HFG28" s="62"/>
      <c r="HFH28" s="62"/>
      <c r="HFI28" s="62"/>
      <c r="HFJ28" s="62"/>
      <c r="HFK28" s="62"/>
      <c r="HFL28" s="62"/>
      <c r="HFM28" s="62"/>
      <c r="HFN28" s="62"/>
      <c r="HFO28" s="62"/>
      <c r="HFP28" s="62"/>
      <c r="HFQ28" s="62"/>
      <c r="HFR28" s="62"/>
      <c r="HFS28" s="62"/>
      <c r="HFT28" s="62"/>
      <c r="HFU28" s="62"/>
      <c r="HFV28" s="62"/>
      <c r="HFW28" s="62"/>
      <c r="HFX28" s="62"/>
      <c r="HFY28" s="62"/>
      <c r="HFZ28" s="62"/>
      <c r="HGA28" s="62"/>
      <c r="HGB28" s="62"/>
      <c r="HGC28" s="62"/>
      <c r="HGD28" s="62"/>
      <c r="HGE28" s="62"/>
      <c r="HGF28" s="62"/>
      <c r="HGG28" s="62"/>
      <c r="HGH28" s="62"/>
      <c r="HGI28" s="62"/>
      <c r="HGJ28" s="62"/>
      <c r="HGK28" s="62"/>
      <c r="HGL28" s="62"/>
      <c r="HGM28" s="62"/>
      <c r="HGN28" s="62"/>
      <c r="HGO28" s="62"/>
      <c r="HGP28" s="62"/>
      <c r="HGQ28" s="62"/>
      <c r="HGR28" s="62"/>
      <c r="HGS28" s="62"/>
      <c r="HGT28" s="62"/>
      <c r="HGU28" s="62"/>
      <c r="HGV28" s="62"/>
      <c r="HGW28" s="62"/>
      <c r="HGX28" s="62"/>
      <c r="HGY28" s="62"/>
      <c r="HGZ28" s="62"/>
      <c r="HHA28" s="62"/>
      <c r="HHB28" s="62"/>
      <c r="HHC28" s="62"/>
      <c r="HHD28" s="62"/>
      <c r="HHE28" s="62"/>
      <c r="HHF28" s="62"/>
      <c r="HHG28" s="62"/>
      <c r="HHH28" s="62"/>
      <c r="HHI28" s="62"/>
      <c r="HHJ28" s="62"/>
      <c r="HHK28" s="62"/>
      <c r="HHL28" s="62"/>
      <c r="HHM28" s="62"/>
      <c r="HHN28" s="62"/>
      <c r="HHO28" s="62"/>
      <c r="HHP28" s="62"/>
      <c r="HHQ28" s="62"/>
      <c r="HHR28" s="62"/>
      <c r="HHS28" s="62"/>
      <c r="HHT28" s="62"/>
      <c r="HHU28" s="62"/>
      <c r="HHV28" s="62"/>
      <c r="HHW28" s="62"/>
      <c r="HHX28" s="62"/>
      <c r="HHY28" s="62"/>
      <c r="HHZ28" s="62"/>
      <c r="HIA28" s="62"/>
      <c r="HIB28" s="62"/>
      <c r="HIC28" s="62"/>
      <c r="HID28" s="62"/>
      <c r="HIE28" s="62"/>
      <c r="HIF28" s="62"/>
      <c r="HIG28" s="62"/>
      <c r="HIH28" s="62"/>
      <c r="HII28" s="62"/>
      <c r="HIJ28" s="62"/>
      <c r="HIK28" s="62"/>
      <c r="HIL28" s="62"/>
      <c r="HIM28" s="62"/>
      <c r="HIN28" s="62"/>
      <c r="HIO28" s="62"/>
      <c r="HIP28" s="62"/>
      <c r="HIQ28" s="62"/>
      <c r="HIR28" s="62"/>
      <c r="HIS28" s="62"/>
      <c r="HIT28" s="62"/>
      <c r="HIU28" s="62"/>
      <c r="HIV28" s="62"/>
      <c r="HIW28" s="62"/>
      <c r="HIX28" s="62"/>
      <c r="HIY28" s="62"/>
      <c r="HIZ28" s="62"/>
      <c r="HJA28" s="62"/>
      <c r="HJB28" s="62"/>
      <c r="HJC28" s="62"/>
      <c r="HJD28" s="62"/>
      <c r="HJE28" s="62"/>
      <c r="HJF28" s="62"/>
      <c r="HJG28" s="62"/>
      <c r="HJH28" s="62"/>
      <c r="HJI28" s="62"/>
      <c r="HJJ28" s="62"/>
      <c r="HJK28" s="62"/>
      <c r="HJL28" s="62"/>
      <c r="HJM28" s="62"/>
      <c r="HJN28" s="62"/>
      <c r="HJO28" s="62"/>
      <c r="HJP28" s="62"/>
      <c r="HJQ28" s="62"/>
      <c r="HJR28" s="62"/>
      <c r="HJS28" s="62"/>
      <c r="HJT28" s="62"/>
      <c r="HJU28" s="62"/>
      <c r="HJV28" s="62"/>
      <c r="HJW28" s="62"/>
      <c r="HJX28" s="62"/>
      <c r="HJY28" s="62"/>
      <c r="HJZ28" s="62"/>
      <c r="HKA28" s="62"/>
      <c r="HKB28" s="62"/>
      <c r="HKC28" s="62"/>
      <c r="HKD28" s="62"/>
      <c r="HKE28" s="62"/>
      <c r="HKF28" s="62"/>
      <c r="HKG28" s="62"/>
      <c r="HKH28" s="62"/>
      <c r="HKI28" s="62"/>
      <c r="HKJ28" s="62"/>
      <c r="HKK28" s="62"/>
      <c r="HKL28" s="62"/>
      <c r="HKM28" s="62"/>
      <c r="HKN28" s="62"/>
      <c r="HKO28" s="62"/>
      <c r="HKP28" s="62"/>
      <c r="HKQ28" s="62"/>
      <c r="HKR28" s="62"/>
      <c r="HKS28" s="62"/>
      <c r="HKT28" s="62"/>
      <c r="HKU28" s="62"/>
      <c r="HKV28" s="62"/>
      <c r="HKW28" s="62"/>
      <c r="HKX28" s="62"/>
      <c r="HKY28" s="62"/>
      <c r="HKZ28" s="62"/>
      <c r="HLA28" s="62"/>
      <c r="HLB28" s="62"/>
      <c r="HLC28" s="62"/>
      <c r="HLD28" s="62"/>
      <c r="HLE28" s="62"/>
      <c r="HLF28" s="62"/>
      <c r="HLG28" s="62"/>
      <c r="HLH28" s="62"/>
      <c r="HLI28" s="62"/>
      <c r="HLJ28" s="62"/>
      <c r="HLK28" s="62"/>
      <c r="HLL28" s="62"/>
      <c r="HLM28" s="62"/>
      <c r="HLN28" s="62"/>
      <c r="HLO28" s="62"/>
      <c r="HLP28" s="62"/>
      <c r="HLQ28" s="62"/>
      <c r="HLR28" s="62"/>
      <c r="HLS28" s="62"/>
      <c r="HLT28" s="62"/>
      <c r="HLU28" s="62"/>
      <c r="HLV28" s="62"/>
      <c r="HLW28" s="62"/>
      <c r="HLX28" s="62"/>
      <c r="HLY28" s="62"/>
      <c r="HLZ28" s="62"/>
      <c r="HMA28" s="62"/>
      <c r="HMB28" s="62"/>
      <c r="HMC28" s="62"/>
      <c r="HMD28" s="62"/>
      <c r="HME28" s="62"/>
      <c r="HMF28" s="62"/>
      <c r="HMG28" s="62"/>
      <c r="HMH28" s="62"/>
      <c r="HMI28" s="62"/>
      <c r="HMJ28" s="62"/>
      <c r="HMK28" s="62"/>
      <c r="HML28" s="62"/>
      <c r="HMM28" s="62"/>
      <c r="HMN28" s="62"/>
      <c r="HMO28" s="62"/>
      <c r="HMP28" s="62"/>
      <c r="HMQ28" s="62"/>
      <c r="HMR28" s="62"/>
      <c r="HMS28" s="62"/>
      <c r="HMT28" s="62"/>
      <c r="HMU28" s="62"/>
      <c r="HMV28" s="62"/>
      <c r="HMW28" s="62"/>
      <c r="HMX28" s="62"/>
      <c r="HMY28" s="62"/>
      <c r="HMZ28" s="62"/>
      <c r="HNA28" s="62"/>
      <c r="HNB28" s="62"/>
      <c r="HNC28" s="62"/>
      <c r="HND28" s="62"/>
      <c r="HNE28" s="62"/>
      <c r="HNF28" s="62"/>
      <c r="HNG28" s="62"/>
      <c r="HNH28" s="62"/>
      <c r="HNI28" s="62"/>
      <c r="HNJ28" s="62"/>
      <c r="HNK28" s="62"/>
      <c r="HNL28" s="62"/>
      <c r="HNM28" s="62"/>
      <c r="HNN28" s="62"/>
      <c r="HNO28" s="62"/>
      <c r="HNP28" s="62"/>
      <c r="HNQ28" s="62"/>
      <c r="HNR28" s="62"/>
      <c r="HNS28" s="62"/>
      <c r="HNT28" s="62"/>
      <c r="HNU28" s="62"/>
      <c r="HNV28" s="62"/>
      <c r="HNW28" s="62"/>
      <c r="HNX28" s="62"/>
      <c r="HNY28" s="62"/>
      <c r="HNZ28" s="62"/>
      <c r="HOA28" s="62"/>
      <c r="HOB28" s="62"/>
      <c r="HOC28" s="62"/>
      <c r="HOD28" s="62"/>
      <c r="HOE28" s="62"/>
      <c r="HOF28" s="62"/>
      <c r="HOG28" s="62"/>
      <c r="HOH28" s="62"/>
      <c r="HOI28" s="62"/>
      <c r="HOJ28" s="62"/>
      <c r="HOK28" s="62"/>
      <c r="HOL28" s="62"/>
      <c r="HOM28" s="62"/>
      <c r="HON28" s="62"/>
      <c r="HOO28" s="62"/>
      <c r="HOP28" s="62"/>
      <c r="HOQ28" s="62"/>
      <c r="HOR28" s="62"/>
      <c r="HOS28" s="62"/>
      <c r="HOT28" s="62"/>
      <c r="HOU28" s="62"/>
      <c r="HOV28" s="62"/>
      <c r="HOW28" s="62"/>
      <c r="HOX28" s="62"/>
      <c r="HOY28" s="62"/>
      <c r="HOZ28" s="62"/>
      <c r="HPA28" s="62"/>
      <c r="HPB28" s="62"/>
      <c r="HPC28" s="62"/>
      <c r="HPD28" s="62"/>
      <c r="HPE28" s="62"/>
      <c r="HPF28" s="62"/>
      <c r="HPG28" s="62"/>
      <c r="HPH28" s="62"/>
      <c r="HPI28" s="62"/>
      <c r="HPJ28" s="62"/>
      <c r="HPK28" s="62"/>
      <c r="HPL28" s="62"/>
      <c r="HPM28" s="62"/>
      <c r="HPN28" s="62"/>
      <c r="HPO28" s="62"/>
      <c r="HPP28" s="62"/>
      <c r="HPQ28" s="62"/>
      <c r="HPR28" s="62"/>
      <c r="HPS28" s="62"/>
      <c r="HPT28" s="62"/>
      <c r="HPU28" s="62"/>
      <c r="HPV28" s="62"/>
      <c r="HPW28" s="62"/>
      <c r="HPX28" s="62"/>
      <c r="HPY28" s="62"/>
      <c r="HPZ28" s="62"/>
      <c r="HQA28" s="62"/>
      <c r="HQB28" s="62"/>
      <c r="HQC28" s="62"/>
      <c r="HQD28" s="62"/>
      <c r="HQE28" s="62"/>
      <c r="HQF28" s="62"/>
      <c r="HQG28" s="62"/>
      <c r="HQH28" s="62"/>
      <c r="HQI28" s="62"/>
      <c r="HQJ28" s="62"/>
      <c r="HQK28" s="62"/>
      <c r="HQL28" s="62"/>
      <c r="HQM28" s="62"/>
      <c r="HQN28" s="62"/>
      <c r="HQO28" s="62"/>
      <c r="HQP28" s="62"/>
      <c r="HQQ28" s="62"/>
      <c r="HQR28" s="62"/>
      <c r="HQS28" s="62"/>
      <c r="HQT28" s="62"/>
      <c r="HQU28" s="62"/>
      <c r="HQV28" s="62"/>
      <c r="HQW28" s="62"/>
      <c r="HQX28" s="62"/>
      <c r="HQY28" s="62"/>
      <c r="HQZ28" s="62"/>
      <c r="HRA28" s="62"/>
      <c r="HRB28" s="62"/>
      <c r="HRC28" s="62"/>
      <c r="HRD28" s="62"/>
      <c r="HRE28" s="62"/>
      <c r="HRF28" s="62"/>
      <c r="HRG28" s="62"/>
      <c r="HRH28" s="62"/>
      <c r="HRI28" s="62"/>
      <c r="HRJ28" s="62"/>
      <c r="HRK28" s="62"/>
      <c r="HRL28" s="62"/>
      <c r="HRM28" s="62"/>
      <c r="HRN28" s="62"/>
      <c r="HRO28" s="62"/>
      <c r="HRP28" s="62"/>
      <c r="HRQ28" s="62"/>
      <c r="HRR28" s="62"/>
      <c r="HRS28" s="62"/>
      <c r="HRT28" s="62"/>
      <c r="HRU28" s="62"/>
      <c r="HRV28" s="62"/>
      <c r="HRW28" s="62"/>
      <c r="HRX28" s="62"/>
      <c r="HRY28" s="62"/>
      <c r="HRZ28" s="62"/>
      <c r="HSA28" s="62"/>
      <c r="HSB28" s="62"/>
      <c r="HSC28" s="62"/>
      <c r="HSD28" s="62"/>
      <c r="HSE28" s="62"/>
      <c r="HSF28" s="62"/>
      <c r="HSG28" s="62"/>
      <c r="HSH28" s="62"/>
      <c r="HSI28" s="62"/>
      <c r="HSJ28" s="62"/>
      <c r="HSK28" s="62"/>
      <c r="HSL28" s="62"/>
      <c r="HSM28" s="62"/>
      <c r="HSN28" s="62"/>
      <c r="HSO28" s="62"/>
      <c r="HSP28" s="62"/>
      <c r="HSQ28" s="62"/>
      <c r="HSR28" s="62"/>
      <c r="HSS28" s="62"/>
      <c r="HST28" s="62"/>
      <c r="HSU28" s="62"/>
      <c r="HSV28" s="62"/>
      <c r="HSW28" s="62"/>
      <c r="HSX28" s="62"/>
      <c r="HSY28" s="62"/>
      <c r="HSZ28" s="62"/>
      <c r="HTA28" s="62"/>
      <c r="HTB28" s="62"/>
      <c r="HTC28" s="62"/>
      <c r="HTD28" s="62"/>
      <c r="HTE28" s="62"/>
      <c r="HTF28" s="62"/>
      <c r="HTG28" s="62"/>
      <c r="HTH28" s="62"/>
      <c r="HTI28" s="62"/>
      <c r="HTJ28" s="62"/>
      <c r="HTK28" s="62"/>
      <c r="HTL28" s="62"/>
      <c r="HTM28" s="62"/>
      <c r="HTN28" s="62"/>
      <c r="HTO28" s="62"/>
      <c r="HTP28" s="62"/>
      <c r="HTQ28" s="62"/>
      <c r="HTR28" s="62"/>
      <c r="HTS28" s="62"/>
      <c r="HTT28" s="62"/>
      <c r="HTU28" s="62"/>
      <c r="HTV28" s="62"/>
      <c r="HTW28" s="62"/>
      <c r="HTX28" s="62"/>
      <c r="HTY28" s="62"/>
      <c r="HTZ28" s="62"/>
      <c r="HUA28" s="62"/>
      <c r="HUB28" s="62"/>
      <c r="HUC28" s="62"/>
      <c r="HUD28" s="62"/>
      <c r="HUE28" s="62"/>
      <c r="HUF28" s="62"/>
      <c r="HUG28" s="62"/>
      <c r="HUH28" s="62"/>
      <c r="HUI28" s="62"/>
      <c r="HUJ28" s="62"/>
      <c r="HUK28" s="62"/>
      <c r="HUL28" s="62"/>
      <c r="HUM28" s="62"/>
      <c r="HUN28" s="62"/>
      <c r="HUO28" s="62"/>
      <c r="HUP28" s="62"/>
      <c r="HUQ28" s="62"/>
      <c r="HUR28" s="62"/>
      <c r="HUS28" s="62"/>
      <c r="HUT28" s="62"/>
      <c r="HUU28" s="62"/>
      <c r="HUV28" s="62"/>
      <c r="HUW28" s="62"/>
      <c r="HUX28" s="62"/>
      <c r="HUY28" s="62"/>
      <c r="HUZ28" s="62"/>
      <c r="HVA28" s="62"/>
      <c r="HVB28" s="62"/>
      <c r="HVC28" s="62"/>
      <c r="HVD28" s="62"/>
      <c r="HVE28" s="62"/>
      <c r="HVF28" s="62"/>
      <c r="HVG28" s="62"/>
      <c r="HVH28" s="62"/>
      <c r="HVI28" s="62"/>
      <c r="HVJ28" s="62"/>
      <c r="HVK28" s="62"/>
      <c r="HVL28" s="62"/>
      <c r="HVM28" s="62"/>
      <c r="HVN28" s="62"/>
      <c r="HVO28" s="62"/>
      <c r="HVP28" s="62"/>
      <c r="HVQ28" s="62"/>
      <c r="HVR28" s="62"/>
      <c r="HVS28" s="62"/>
      <c r="HVT28" s="62"/>
      <c r="HVU28" s="62"/>
      <c r="HVV28" s="62"/>
      <c r="HVW28" s="62"/>
      <c r="HVX28" s="62"/>
      <c r="HVY28" s="62"/>
      <c r="HVZ28" s="62"/>
      <c r="HWA28" s="62"/>
      <c r="HWB28" s="62"/>
      <c r="HWC28" s="62"/>
      <c r="HWD28" s="62"/>
      <c r="HWE28" s="62"/>
      <c r="HWF28" s="62"/>
      <c r="HWG28" s="62"/>
      <c r="HWH28" s="62"/>
      <c r="HWI28" s="62"/>
      <c r="HWJ28" s="62"/>
      <c r="HWK28" s="62"/>
      <c r="HWL28" s="62"/>
      <c r="HWM28" s="62"/>
      <c r="HWN28" s="62"/>
      <c r="HWO28" s="62"/>
      <c r="HWP28" s="62"/>
      <c r="HWQ28" s="62"/>
      <c r="HWR28" s="62"/>
      <c r="HWS28" s="62"/>
      <c r="HWT28" s="62"/>
      <c r="HWU28" s="62"/>
      <c r="HWV28" s="62"/>
      <c r="HWW28" s="62"/>
      <c r="HWX28" s="62"/>
      <c r="HWY28" s="62"/>
      <c r="HWZ28" s="62"/>
      <c r="HXA28" s="62"/>
      <c r="HXB28" s="62"/>
      <c r="HXC28" s="62"/>
      <c r="HXD28" s="62"/>
      <c r="HXE28" s="62"/>
      <c r="HXF28" s="62"/>
      <c r="HXG28" s="62"/>
      <c r="HXH28" s="62"/>
      <c r="HXI28" s="62"/>
      <c r="HXJ28" s="62"/>
      <c r="HXK28" s="62"/>
      <c r="HXL28" s="62"/>
      <c r="HXM28" s="62"/>
      <c r="HXN28" s="62"/>
      <c r="HXO28" s="62"/>
      <c r="HXP28" s="62"/>
      <c r="HXQ28" s="62"/>
      <c r="HXR28" s="62"/>
      <c r="HXS28" s="62"/>
      <c r="HXT28" s="62"/>
      <c r="HXU28" s="62"/>
      <c r="HXV28" s="62"/>
      <c r="HXW28" s="62"/>
      <c r="HXX28" s="62"/>
      <c r="HXY28" s="62"/>
      <c r="HXZ28" s="62"/>
      <c r="HYA28" s="62"/>
      <c r="HYB28" s="62"/>
      <c r="HYC28" s="62"/>
      <c r="HYD28" s="62"/>
      <c r="HYE28" s="62"/>
      <c r="HYF28" s="62"/>
      <c r="HYG28" s="62"/>
      <c r="HYH28" s="62"/>
      <c r="HYI28" s="62"/>
      <c r="HYJ28" s="62"/>
      <c r="HYK28" s="62"/>
      <c r="HYL28" s="62"/>
      <c r="HYM28" s="62"/>
      <c r="HYN28" s="62"/>
      <c r="HYO28" s="62"/>
      <c r="HYP28" s="62"/>
      <c r="HYQ28" s="62"/>
      <c r="HYR28" s="62"/>
      <c r="HYS28" s="62"/>
      <c r="HYT28" s="62"/>
      <c r="HYU28" s="62"/>
      <c r="HYV28" s="62"/>
      <c r="HYW28" s="62"/>
      <c r="HYX28" s="62"/>
      <c r="HYY28" s="62"/>
      <c r="HYZ28" s="62"/>
      <c r="HZA28" s="62"/>
      <c r="HZB28" s="62"/>
      <c r="HZC28" s="62"/>
      <c r="HZD28" s="62"/>
      <c r="HZE28" s="62"/>
      <c r="HZF28" s="62"/>
      <c r="HZG28" s="62"/>
      <c r="HZH28" s="62"/>
      <c r="HZI28" s="62"/>
      <c r="HZJ28" s="62"/>
      <c r="HZK28" s="62"/>
      <c r="HZL28" s="62"/>
      <c r="HZM28" s="62"/>
      <c r="HZN28" s="62"/>
      <c r="HZO28" s="62"/>
      <c r="HZP28" s="62"/>
      <c r="HZQ28" s="62"/>
      <c r="HZR28" s="62"/>
      <c r="HZS28" s="62"/>
      <c r="HZT28" s="62"/>
      <c r="HZU28" s="62"/>
      <c r="HZV28" s="62"/>
      <c r="HZW28" s="62"/>
      <c r="HZX28" s="62"/>
      <c r="HZY28" s="62"/>
      <c r="HZZ28" s="62"/>
      <c r="IAA28" s="62"/>
      <c r="IAB28" s="62"/>
      <c r="IAC28" s="62"/>
      <c r="IAD28" s="62"/>
      <c r="IAE28" s="62"/>
      <c r="IAF28" s="62"/>
      <c r="IAG28" s="62"/>
      <c r="IAH28" s="62"/>
      <c r="IAI28" s="62"/>
      <c r="IAJ28" s="62"/>
      <c r="IAK28" s="62"/>
      <c r="IAL28" s="62"/>
      <c r="IAM28" s="62"/>
      <c r="IAN28" s="62"/>
      <c r="IAO28" s="62"/>
      <c r="IAP28" s="62"/>
      <c r="IAQ28" s="62"/>
      <c r="IAR28" s="62"/>
      <c r="IAS28" s="62"/>
      <c r="IAT28" s="62"/>
      <c r="IAU28" s="62"/>
      <c r="IAV28" s="62"/>
      <c r="IAW28" s="62"/>
      <c r="IAX28" s="62"/>
      <c r="IAY28" s="62"/>
      <c r="IAZ28" s="62"/>
      <c r="IBA28" s="62"/>
      <c r="IBB28" s="62"/>
      <c r="IBC28" s="62"/>
      <c r="IBD28" s="62"/>
      <c r="IBE28" s="62"/>
      <c r="IBF28" s="62"/>
      <c r="IBG28" s="62"/>
      <c r="IBH28" s="62"/>
      <c r="IBI28" s="62"/>
      <c r="IBJ28" s="62"/>
      <c r="IBK28" s="62"/>
      <c r="IBL28" s="62"/>
      <c r="IBM28" s="62"/>
      <c r="IBN28" s="62"/>
      <c r="IBO28" s="62"/>
      <c r="IBP28" s="62"/>
      <c r="IBQ28" s="62"/>
      <c r="IBR28" s="62"/>
      <c r="IBS28" s="62"/>
      <c r="IBT28" s="62"/>
      <c r="IBU28" s="62"/>
      <c r="IBV28" s="62"/>
      <c r="IBW28" s="62"/>
      <c r="IBX28" s="62"/>
      <c r="IBY28" s="62"/>
      <c r="IBZ28" s="62"/>
      <c r="ICA28" s="62"/>
      <c r="ICB28" s="62"/>
      <c r="ICC28" s="62"/>
      <c r="ICD28" s="62"/>
      <c r="ICE28" s="62"/>
      <c r="ICF28" s="62"/>
      <c r="ICG28" s="62"/>
      <c r="ICH28" s="62"/>
      <c r="ICI28" s="62"/>
      <c r="ICJ28" s="62"/>
      <c r="ICK28" s="62"/>
      <c r="ICL28" s="62"/>
      <c r="ICM28" s="62"/>
      <c r="ICN28" s="62"/>
      <c r="ICO28" s="62"/>
      <c r="ICP28" s="62"/>
      <c r="ICQ28" s="62"/>
      <c r="ICR28" s="62"/>
      <c r="ICS28" s="62"/>
      <c r="ICT28" s="62"/>
      <c r="ICU28" s="62"/>
      <c r="ICV28" s="62"/>
      <c r="ICW28" s="62"/>
      <c r="ICX28" s="62"/>
      <c r="ICY28" s="62"/>
      <c r="ICZ28" s="62"/>
      <c r="IDA28" s="62"/>
      <c r="IDB28" s="62"/>
      <c r="IDC28" s="62"/>
      <c r="IDD28" s="62"/>
      <c r="IDE28" s="62"/>
      <c r="IDF28" s="62"/>
      <c r="IDG28" s="62"/>
      <c r="IDH28" s="62"/>
      <c r="IDI28" s="62"/>
      <c r="IDJ28" s="62"/>
      <c r="IDK28" s="62"/>
      <c r="IDL28" s="62"/>
      <c r="IDM28" s="62"/>
      <c r="IDN28" s="62"/>
      <c r="IDO28" s="62"/>
      <c r="IDP28" s="62"/>
      <c r="IDQ28" s="62"/>
      <c r="IDR28" s="62"/>
      <c r="IDS28" s="62"/>
      <c r="IDT28" s="62"/>
      <c r="IDU28" s="62"/>
      <c r="IDV28" s="62"/>
      <c r="IDW28" s="62"/>
      <c r="IDX28" s="62"/>
      <c r="IDY28" s="62"/>
      <c r="IDZ28" s="62"/>
      <c r="IEA28" s="62"/>
      <c r="IEB28" s="62"/>
      <c r="IEC28" s="62"/>
      <c r="IED28" s="62"/>
      <c r="IEE28" s="62"/>
      <c r="IEF28" s="62"/>
      <c r="IEG28" s="62"/>
      <c r="IEH28" s="62"/>
      <c r="IEI28" s="62"/>
      <c r="IEJ28" s="62"/>
      <c r="IEK28" s="62"/>
      <c r="IEL28" s="62"/>
      <c r="IEM28" s="62"/>
      <c r="IEN28" s="62"/>
      <c r="IEO28" s="62"/>
      <c r="IEP28" s="62"/>
      <c r="IEQ28" s="62"/>
      <c r="IER28" s="62"/>
      <c r="IES28" s="62"/>
      <c r="IET28" s="62"/>
      <c r="IEU28" s="62"/>
      <c r="IEV28" s="62"/>
      <c r="IEW28" s="62"/>
      <c r="IEX28" s="62"/>
      <c r="IEY28" s="62"/>
      <c r="IEZ28" s="62"/>
      <c r="IFA28" s="62"/>
      <c r="IFB28" s="62"/>
      <c r="IFC28" s="62"/>
      <c r="IFD28" s="62"/>
      <c r="IFE28" s="62"/>
      <c r="IFF28" s="62"/>
      <c r="IFG28" s="62"/>
      <c r="IFH28" s="62"/>
      <c r="IFI28" s="62"/>
      <c r="IFJ28" s="62"/>
      <c r="IFK28" s="62"/>
      <c r="IFL28" s="62"/>
      <c r="IFM28" s="62"/>
      <c r="IFN28" s="62"/>
      <c r="IFO28" s="62"/>
      <c r="IFP28" s="62"/>
      <c r="IFQ28" s="62"/>
      <c r="IFR28" s="62"/>
      <c r="IFS28" s="62"/>
      <c r="IFT28" s="62"/>
      <c r="IFU28" s="62"/>
      <c r="IFV28" s="62"/>
      <c r="IFW28" s="62"/>
      <c r="IFX28" s="62"/>
      <c r="IFY28" s="62"/>
      <c r="IFZ28" s="62"/>
      <c r="IGA28" s="62"/>
      <c r="IGB28" s="62"/>
      <c r="IGC28" s="62"/>
      <c r="IGD28" s="62"/>
      <c r="IGE28" s="62"/>
      <c r="IGF28" s="62"/>
      <c r="IGG28" s="62"/>
      <c r="IGH28" s="62"/>
      <c r="IGI28" s="62"/>
      <c r="IGJ28" s="62"/>
      <c r="IGK28" s="62"/>
      <c r="IGL28" s="62"/>
      <c r="IGM28" s="62"/>
      <c r="IGN28" s="62"/>
      <c r="IGO28" s="62"/>
      <c r="IGP28" s="62"/>
      <c r="IGQ28" s="62"/>
      <c r="IGR28" s="62"/>
      <c r="IGS28" s="62"/>
      <c r="IGT28" s="62"/>
      <c r="IGU28" s="62"/>
      <c r="IGV28" s="62"/>
      <c r="IGW28" s="62"/>
      <c r="IGX28" s="62"/>
      <c r="IGY28" s="62"/>
      <c r="IGZ28" s="62"/>
      <c r="IHA28" s="62"/>
      <c r="IHB28" s="62"/>
      <c r="IHC28" s="62"/>
      <c r="IHD28" s="62"/>
      <c r="IHE28" s="62"/>
      <c r="IHF28" s="62"/>
      <c r="IHG28" s="62"/>
      <c r="IHH28" s="62"/>
      <c r="IHI28" s="62"/>
      <c r="IHJ28" s="62"/>
      <c r="IHK28" s="62"/>
      <c r="IHL28" s="62"/>
      <c r="IHM28" s="62"/>
      <c r="IHN28" s="62"/>
      <c r="IHO28" s="62"/>
      <c r="IHP28" s="62"/>
      <c r="IHQ28" s="62"/>
      <c r="IHR28" s="62"/>
      <c r="IHS28" s="62"/>
      <c r="IHT28" s="62"/>
      <c r="IHU28" s="62"/>
      <c r="IHV28" s="62"/>
      <c r="IHW28" s="62"/>
      <c r="IHX28" s="62"/>
      <c r="IHY28" s="62"/>
      <c r="IHZ28" s="62"/>
      <c r="IIA28" s="62"/>
      <c r="IIB28" s="62"/>
      <c r="IIC28" s="62"/>
      <c r="IID28" s="62"/>
      <c r="IIE28" s="62"/>
      <c r="IIF28" s="62"/>
      <c r="IIG28" s="62"/>
      <c r="IIH28" s="62"/>
      <c r="III28" s="62"/>
      <c r="IIJ28" s="62"/>
      <c r="IIK28" s="62"/>
      <c r="IIL28" s="62"/>
      <c r="IIM28" s="62"/>
      <c r="IIN28" s="62"/>
      <c r="IIO28" s="62"/>
      <c r="IIP28" s="62"/>
      <c r="IIQ28" s="62"/>
      <c r="IIR28" s="62"/>
      <c r="IIS28" s="62"/>
      <c r="IIT28" s="62"/>
      <c r="IIU28" s="62"/>
      <c r="IIV28" s="62"/>
      <c r="IIW28" s="62"/>
      <c r="IIX28" s="62"/>
      <c r="IIY28" s="62"/>
      <c r="IIZ28" s="62"/>
      <c r="IJA28" s="62"/>
      <c r="IJB28" s="62"/>
      <c r="IJC28" s="62"/>
      <c r="IJD28" s="62"/>
      <c r="IJE28" s="62"/>
      <c r="IJF28" s="62"/>
      <c r="IJG28" s="62"/>
      <c r="IJH28" s="62"/>
      <c r="IJI28" s="62"/>
      <c r="IJJ28" s="62"/>
      <c r="IJK28" s="62"/>
      <c r="IJL28" s="62"/>
      <c r="IJM28" s="62"/>
      <c r="IJN28" s="62"/>
      <c r="IJO28" s="62"/>
      <c r="IJP28" s="62"/>
      <c r="IJQ28" s="62"/>
      <c r="IJR28" s="62"/>
      <c r="IJS28" s="62"/>
      <c r="IJT28" s="62"/>
      <c r="IJU28" s="62"/>
      <c r="IJV28" s="62"/>
      <c r="IJW28" s="62"/>
      <c r="IJX28" s="62"/>
      <c r="IJY28" s="62"/>
      <c r="IJZ28" s="62"/>
      <c r="IKA28" s="62"/>
      <c r="IKB28" s="62"/>
      <c r="IKC28" s="62"/>
      <c r="IKD28" s="62"/>
      <c r="IKE28" s="62"/>
      <c r="IKF28" s="62"/>
      <c r="IKG28" s="62"/>
      <c r="IKH28" s="62"/>
      <c r="IKI28" s="62"/>
      <c r="IKJ28" s="62"/>
      <c r="IKK28" s="62"/>
      <c r="IKL28" s="62"/>
      <c r="IKM28" s="62"/>
      <c r="IKN28" s="62"/>
      <c r="IKO28" s="62"/>
      <c r="IKP28" s="62"/>
      <c r="IKQ28" s="62"/>
      <c r="IKR28" s="62"/>
      <c r="IKS28" s="62"/>
      <c r="IKT28" s="62"/>
      <c r="IKU28" s="62"/>
      <c r="IKV28" s="62"/>
      <c r="IKW28" s="62"/>
      <c r="IKX28" s="62"/>
      <c r="IKY28" s="62"/>
      <c r="IKZ28" s="62"/>
      <c r="ILA28" s="62"/>
      <c r="ILB28" s="62"/>
      <c r="ILC28" s="62"/>
      <c r="ILD28" s="62"/>
      <c r="ILE28" s="62"/>
      <c r="ILF28" s="62"/>
      <c r="ILG28" s="62"/>
      <c r="ILH28" s="62"/>
      <c r="ILI28" s="62"/>
      <c r="ILJ28" s="62"/>
      <c r="ILK28" s="62"/>
      <c r="ILL28" s="62"/>
      <c r="ILM28" s="62"/>
      <c r="ILN28" s="62"/>
      <c r="ILO28" s="62"/>
      <c r="ILP28" s="62"/>
      <c r="ILQ28" s="62"/>
      <c r="ILR28" s="62"/>
      <c r="ILS28" s="62"/>
      <c r="ILT28" s="62"/>
      <c r="ILU28" s="62"/>
      <c r="ILV28" s="62"/>
      <c r="ILW28" s="62"/>
      <c r="ILX28" s="62"/>
      <c r="ILY28" s="62"/>
      <c r="ILZ28" s="62"/>
      <c r="IMA28" s="62"/>
      <c r="IMB28" s="62"/>
      <c r="IMC28" s="62"/>
      <c r="IMD28" s="62"/>
      <c r="IME28" s="62"/>
      <c r="IMF28" s="62"/>
      <c r="IMG28" s="62"/>
      <c r="IMH28" s="62"/>
      <c r="IMI28" s="62"/>
      <c r="IMJ28" s="62"/>
      <c r="IMK28" s="62"/>
      <c r="IML28" s="62"/>
      <c r="IMM28" s="62"/>
      <c r="IMN28" s="62"/>
      <c r="IMO28" s="62"/>
      <c r="IMP28" s="62"/>
      <c r="IMQ28" s="62"/>
      <c r="IMR28" s="62"/>
      <c r="IMS28" s="62"/>
      <c r="IMT28" s="62"/>
      <c r="IMU28" s="62"/>
      <c r="IMV28" s="62"/>
      <c r="IMW28" s="62"/>
      <c r="IMX28" s="62"/>
      <c r="IMY28" s="62"/>
      <c r="IMZ28" s="62"/>
      <c r="INA28" s="62"/>
      <c r="INB28" s="62"/>
      <c r="INC28" s="62"/>
      <c r="IND28" s="62"/>
      <c r="INE28" s="62"/>
      <c r="INF28" s="62"/>
      <c r="ING28" s="62"/>
      <c r="INH28" s="62"/>
      <c r="INI28" s="62"/>
      <c r="INJ28" s="62"/>
      <c r="INK28" s="62"/>
      <c r="INL28" s="62"/>
      <c r="INM28" s="62"/>
      <c r="INN28" s="62"/>
      <c r="INO28" s="62"/>
      <c r="INP28" s="62"/>
      <c r="INQ28" s="62"/>
      <c r="INR28" s="62"/>
      <c r="INS28" s="62"/>
      <c r="INT28" s="62"/>
      <c r="INU28" s="62"/>
      <c r="INV28" s="62"/>
      <c r="INW28" s="62"/>
      <c r="INX28" s="62"/>
      <c r="INY28" s="62"/>
      <c r="INZ28" s="62"/>
      <c r="IOA28" s="62"/>
      <c r="IOB28" s="62"/>
      <c r="IOC28" s="62"/>
      <c r="IOD28" s="62"/>
      <c r="IOE28" s="62"/>
      <c r="IOF28" s="62"/>
      <c r="IOG28" s="62"/>
      <c r="IOH28" s="62"/>
      <c r="IOI28" s="62"/>
      <c r="IOJ28" s="62"/>
      <c r="IOK28" s="62"/>
      <c r="IOL28" s="62"/>
      <c r="IOM28" s="62"/>
      <c r="ION28" s="62"/>
      <c r="IOO28" s="62"/>
      <c r="IOP28" s="62"/>
      <c r="IOQ28" s="62"/>
      <c r="IOR28" s="62"/>
      <c r="IOS28" s="62"/>
      <c r="IOT28" s="62"/>
      <c r="IOU28" s="62"/>
      <c r="IOV28" s="62"/>
      <c r="IOW28" s="62"/>
      <c r="IOX28" s="62"/>
      <c r="IOY28" s="62"/>
      <c r="IOZ28" s="62"/>
      <c r="IPA28" s="62"/>
      <c r="IPB28" s="62"/>
      <c r="IPC28" s="62"/>
      <c r="IPD28" s="62"/>
      <c r="IPE28" s="62"/>
      <c r="IPF28" s="62"/>
      <c r="IPG28" s="62"/>
      <c r="IPH28" s="62"/>
      <c r="IPI28" s="62"/>
      <c r="IPJ28" s="62"/>
      <c r="IPK28" s="62"/>
      <c r="IPL28" s="62"/>
      <c r="IPM28" s="62"/>
      <c r="IPN28" s="62"/>
      <c r="IPO28" s="62"/>
      <c r="IPP28" s="62"/>
      <c r="IPQ28" s="62"/>
      <c r="IPR28" s="62"/>
      <c r="IPS28" s="62"/>
      <c r="IPT28" s="62"/>
      <c r="IPU28" s="62"/>
      <c r="IPV28" s="62"/>
      <c r="IPW28" s="62"/>
      <c r="IPX28" s="62"/>
      <c r="IPY28" s="62"/>
      <c r="IPZ28" s="62"/>
      <c r="IQA28" s="62"/>
      <c r="IQB28" s="62"/>
      <c r="IQC28" s="62"/>
      <c r="IQD28" s="62"/>
      <c r="IQE28" s="62"/>
      <c r="IQF28" s="62"/>
      <c r="IQG28" s="62"/>
      <c r="IQH28" s="62"/>
      <c r="IQI28" s="62"/>
      <c r="IQJ28" s="62"/>
      <c r="IQK28" s="62"/>
      <c r="IQL28" s="62"/>
      <c r="IQM28" s="62"/>
      <c r="IQN28" s="62"/>
      <c r="IQO28" s="62"/>
      <c r="IQP28" s="62"/>
      <c r="IQQ28" s="62"/>
      <c r="IQR28" s="62"/>
      <c r="IQS28" s="62"/>
      <c r="IQT28" s="62"/>
      <c r="IQU28" s="62"/>
      <c r="IQV28" s="62"/>
      <c r="IQW28" s="62"/>
      <c r="IQX28" s="62"/>
      <c r="IQY28" s="62"/>
      <c r="IQZ28" s="62"/>
      <c r="IRA28" s="62"/>
      <c r="IRB28" s="62"/>
      <c r="IRC28" s="62"/>
      <c r="IRD28" s="62"/>
      <c r="IRE28" s="62"/>
      <c r="IRF28" s="62"/>
      <c r="IRG28" s="62"/>
      <c r="IRH28" s="62"/>
      <c r="IRI28" s="62"/>
      <c r="IRJ28" s="62"/>
      <c r="IRK28" s="62"/>
      <c r="IRL28" s="62"/>
      <c r="IRM28" s="62"/>
      <c r="IRN28" s="62"/>
      <c r="IRO28" s="62"/>
      <c r="IRP28" s="62"/>
      <c r="IRQ28" s="62"/>
      <c r="IRR28" s="62"/>
      <c r="IRS28" s="62"/>
      <c r="IRT28" s="62"/>
      <c r="IRU28" s="62"/>
      <c r="IRV28" s="62"/>
      <c r="IRW28" s="62"/>
      <c r="IRX28" s="62"/>
      <c r="IRY28" s="62"/>
      <c r="IRZ28" s="62"/>
      <c r="ISA28" s="62"/>
      <c r="ISB28" s="62"/>
      <c r="ISC28" s="62"/>
      <c r="ISD28" s="62"/>
      <c r="ISE28" s="62"/>
      <c r="ISF28" s="62"/>
      <c r="ISG28" s="62"/>
      <c r="ISH28" s="62"/>
      <c r="ISI28" s="62"/>
      <c r="ISJ28" s="62"/>
      <c r="ISK28" s="62"/>
      <c r="ISL28" s="62"/>
      <c r="ISM28" s="62"/>
      <c r="ISN28" s="62"/>
      <c r="ISO28" s="62"/>
      <c r="ISP28" s="62"/>
      <c r="ISQ28" s="62"/>
      <c r="ISR28" s="62"/>
      <c r="ISS28" s="62"/>
      <c r="IST28" s="62"/>
      <c r="ISU28" s="62"/>
      <c r="ISV28" s="62"/>
      <c r="ISW28" s="62"/>
      <c r="ISX28" s="62"/>
      <c r="ISY28" s="62"/>
      <c r="ISZ28" s="62"/>
      <c r="ITA28" s="62"/>
      <c r="ITB28" s="62"/>
      <c r="ITC28" s="62"/>
      <c r="ITD28" s="62"/>
      <c r="ITE28" s="62"/>
      <c r="ITF28" s="62"/>
      <c r="ITG28" s="62"/>
      <c r="ITH28" s="62"/>
      <c r="ITI28" s="62"/>
      <c r="ITJ28" s="62"/>
      <c r="ITK28" s="62"/>
      <c r="ITL28" s="62"/>
      <c r="ITM28" s="62"/>
      <c r="ITN28" s="62"/>
      <c r="ITO28" s="62"/>
      <c r="ITP28" s="62"/>
      <c r="ITQ28" s="62"/>
      <c r="ITR28" s="62"/>
      <c r="ITS28" s="62"/>
      <c r="ITT28" s="62"/>
      <c r="ITU28" s="62"/>
      <c r="ITV28" s="62"/>
      <c r="ITW28" s="62"/>
      <c r="ITX28" s="62"/>
      <c r="ITY28" s="62"/>
      <c r="ITZ28" s="62"/>
      <c r="IUA28" s="62"/>
      <c r="IUB28" s="62"/>
      <c r="IUC28" s="62"/>
      <c r="IUD28" s="62"/>
      <c r="IUE28" s="62"/>
      <c r="IUF28" s="62"/>
      <c r="IUG28" s="62"/>
      <c r="IUH28" s="62"/>
      <c r="IUI28" s="62"/>
      <c r="IUJ28" s="62"/>
      <c r="IUK28" s="62"/>
      <c r="IUL28" s="62"/>
      <c r="IUM28" s="62"/>
      <c r="IUN28" s="62"/>
      <c r="IUO28" s="62"/>
      <c r="IUP28" s="62"/>
      <c r="IUQ28" s="62"/>
      <c r="IUR28" s="62"/>
      <c r="IUS28" s="62"/>
      <c r="IUT28" s="62"/>
      <c r="IUU28" s="62"/>
      <c r="IUV28" s="62"/>
      <c r="IUW28" s="62"/>
      <c r="IUX28" s="62"/>
      <c r="IUY28" s="62"/>
      <c r="IUZ28" s="62"/>
      <c r="IVA28" s="62"/>
      <c r="IVB28" s="62"/>
      <c r="IVC28" s="62"/>
      <c r="IVD28" s="62"/>
      <c r="IVE28" s="62"/>
      <c r="IVF28" s="62"/>
      <c r="IVG28" s="62"/>
      <c r="IVH28" s="62"/>
      <c r="IVI28" s="62"/>
      <c r="IVJ28" s="62"/>
      <c r="IVK28" s="62"/>
      <c r="IVL28" s="62"/>
      <c r="IVM28" s="62"/>
      <c r="IVN28" s="62"/>
      <c r="IVO28" s="62"/>
      <c r="IVP28" s="62"/>
      <c r="IVQ28" s="62"/>
      <c r="IVR28" s="62"/>
      <c r="IVS28" s="62"/>
      <c r="IVT28" s="62"/>
      <c r="IVU28" s="62"/>
      <c r="IVV28" s="62"/>
      <c r="IVW28" s="62"/>
      <c r="IVX28" s="62"/>
      <c r="IVY28" s="62"/>
      <c r="IVZ28" s="62"/>
      <c r="IWA28" s="62"/>
      <c r="IWB28" s="62"/>
      <c r="IWC28" s="62"/>
      <c r="IWD28" s="62"/>
      <c r="IWE28" s="62"/>
      <c r="IWF28" s="62"/>
      <c r="IWG28" s="62"/>
      <c r="IWH28" s="62"/>
      <c r="IWI28" s="62"/>
      <c r="IWJ28" s="62"/>
      <c r="IWK28" s="62"/>
      <c r="IWL28" s="62"/>
      <c r="IWM28" s="62"/>
      <c r="IWN28" s="62"/>
      <c r="IWO28" s="62"/>
      <c r="IWP28" s="62"/>
      <c r="IWQ28" s="62"/>
      <c r="IWR28" s="62"/>
      <c r="IWS28" s="62"/>
      <c r="IWT28" s="62"/>
      <c r="IWU28" s="62"/>
      <c r="IWV28" s="62"/>
      <c r="IWW28" s="62"/>
      <c r="IWX28" s="62"/>
      <c r="IWY28" s="62"/>
      <c r="IWZ28" s="62"/>
      <c r="IXA28" s="62"/>
      <c r="IXB28" s="62"/>
      <c r="IXC28" s="62"/>
      <c r="IXD28" s="62"/>
      <c r="IXE28" s="62"/>
      <c r="IXF28" s="62"/>
      <c r="IXG28" s="62"/>
      <c r="IXH28" s="62"/>
      <c r="IXI28" s="62"/>
      <c r="IXJ28" s="62"/>
      <c r="IXK28" s="62"/>
      <c r="IXL28" s="62"/>
      <c r="IXM28" s="62"/>
      <c r="IXN28" s="62"/>
      <c r="IXO28" s="62"/>
      <c r="IXP28" s="62"/>
      <c r="IXQ28" s="62"/>
      <c r="IXR28" s="62"/>
      <c r="IXS28" s="62"/>
      <c r="IXT28" s="62"/>
      <c r="IXU28" s="62"/>
      <c r="IXV28" s="62"/>
      <c r="IXW28" s="62"/>
      <c r="IXX28" s="62"/>
      <c r="IXY28" s="62"/>
      <c r="IXZ28" s="62"/>
      <c r="IYA28" s="62"/>
      <c r="IYB28" s="62"/>
      <c r="IYC28" s="62"/>
      <c r="IYD28" s="62"/>
      <c r="IYE28" s="62"/>
      <c r="IYF28" s="62"/>
      <c r="IYG28" s="62"/>
      <c r="IYH28" s="62"/>
      <c r="IYI28" s="62"/>
      <c r="IYJ28" s="62"/>
      <c r="IYK28" s="62"/>
      <c r="IYL28" s="62"/>
      <c r="IYM28" s="62"/>
      <c r="IYN28" s="62"/>
      <c r="IYO28" s="62"/>
      <c r="IYP28" s="62"/>
      <c r="IYQ28" s="62"/>
      <c r="IYR28" s="62"/>
      <c r="IYS28" s="62"/>
      <c r="IYT28" s="62"/>
      <c r="IYU28" s="62"/>
      <c r="IYV28" s="62"/>
      <c r="IYW28" s="62"/>
      <c r="IYX28" s="62"/>
      <c r="IYY28" s="62"/>
      <c r="IYZ28" s="62"/>
      <c r="IZA28" s="62"/>
      <c r="IZB28" s="62"/>
      <c r="IZC28" s="62"/>
      <c r="IZD28" s="62"/>
      <c r="IZE28" s="62"/>
      <c r="IZF28" s="62"/>
      <c r="IZG28" s="62"/>
      <c r="IZH28" s="62"/>
      <c r="IZI28" s="62"/>
      <c r="IZJ28" s="62"/>
      <c r="IZK28" s="62"/>
      <c r="IZL28" s="62"/>
      <c r="IZM28" s="62"/>
      <c r="IZN28" s="62"/>
      <c r="IZO28" s="62"/>
      <c r="IZP28" s="62"/>
      <c r="IZQ28" s="62"/>
      <c r="IZR28" s="62"/>
      <c r="IZS28" s="62"/>
      <c r="IZT28" s="62"/>
      <c r="IZU28" s="62"/>
      <c r="IZV28" s="62"/>
      <c r="IZW28" s="62"/>
      <c r="IZX28" s="62"/>
      <c r="IZY28" s="62"/>
      <c r="IZZ28" s="62"/>
      <c r="JAA28" s="62"/>
      <c r="JAB28" s="62"/>
      <c r="JAC28" s="62"/>
      <c r="JAD28" s="62"/>
      <c r="JAE28" s="62"/>
      <c r="JAF28" s="62"/>
      <c r="JAG28" s="62"/>
      <c r="JAH28" s="62"/>
      <c r="JAI28" s="62"/>
      <c r="JAJ28" s="62"/>
      <c r="JAK28" s="62"/>
      <c r="JAL28" s="62"/>
      <c r="JAM28" s="62"/>
      <c r="JAN28" s="62"/>
      <c r="JAO28" s="62"/>
      <c r="JAP28" s="62"/>
      <c r="JAQ28" s="62"/>
      <c r="JAR28" s="62"/>
      <c r="JAS28" s="62"/>
      <c r="JAT28" s="62"/>
      <c r="JAU28" s="62"/>
      <c r="JAV28" s="62"/>
      <c r="JAW28" s="62"/>
      <c r="JAX28" s="62"/>
      <c r="JAY28" s="62"/>
      <c r="JAZ28" s="62"/>
      <c r="JBA28" s="62"/>
      <c r="JBB28" s="62"/>
      <c r="JBC28" s="62"/>
      <c r="JBD28" s="62"/>
      <c r="JBE28" s="62"/>
      <c r="JBF28" s="62"/>
      <c r="JBG28" s="62"/>
      <c r="JBH28" s="62"/>
      <c r="JBI28" s="62"/>
      <c r="JBJ28" s="62"/>
      <c r="JBK28" s="62"/>
      <c r="JBL28" s="62"/>
      <c r="JBM28" s="62"/>
      <c r="JBN28" s="62"/>
      <c r="JBO28" s="62"/>
      <c r="JBP28" s="62"/>
      <c r="JBQ28" s="62"/>
      <c r="JBR28" s="62"/>
      <c r="JBS28" s="62"/>
      <c r="JBT28" s="62"/>
      <c r="JBU28" s="62"/>
      <c r="JBV28" s="62"/>
      <c r="JBW28" s="62"/>
      <c r="JBX28" s="62"/>
      <c r="JBY28" s="62"/>
      <c r="JBZ28" s="62"/>
      <c r="JCA28" s="62"/>
      <c r="JCB28" s="62"/>
      <c r="JCC28" s="62"/>
      <c r="JCD28" s="62"/>
      <c r="JCE28" s="62"/>
      <c r="JCF28" s="62"/>
      <c r="JCG28" s="62"/>
      <c r="JCH28" s="62"/>
      <c r="JCI28" s="62"/>
      <c r="JCJ28" s="62"/>
      <c r="JCK28" s="62"/>
      <c r="JCL28" s="62"/>
      <c r="JCM28" s="62"/>
      <c r="JCN28" s="62"/>
      <c r="JCO28" s="62"/>
      <c r="JCP28" s="62"/>
      <c r="JCQ28" s="62"/>
      <c r="JCR28" s="62"/>
      <c r="JCS28" s="62"/>
      <c r="JCT28" s="62"/>
      <c r="JCU28" s="62"/>
      <c r="JCV28" s="62"/>
      <c r="JCW28" s="62"/>
      <c r="JCX28" s="62"/>
      <c r="JCY28" s="62"/>
      <c r="JCZ28" s="62"/>
      <c r="JDA28" s="62"/>
      <c r="JDB28" s="62"/>
      <c r="JDC28" s="62"/>
      <c r="JDD28" s="62"/>
      <c r="JDE28" s="62"/>
      <c r="JDF28" s="62"/>
      <c r="JDG28" s="62"/>
      <c r="JDH28" s="62"/>
      <c r="JDI28" s="62"/>
      <c r="JDJ28" s="62"/>
      <c r="JDK28" s="62"/>
      <c r="JDL28" s="62"/>
      <c r="JDM28" s="62"/>
      <c r="JDN28" s="62"/>
      <c r="JDO28" s="62"/>
      <c r="JDP28" s="62"/>
      <c r="JDQ28" s="62"/>
      <c r="JDR28" s="62"/>
      <c r="JDS28" s="62"/>
      <c r="JDT28" s="62"/>
      <c r="JDU28" s="62"/>
      <c r="JDV28" s="62"/>
      <c r="JDW28" s="62"/>
      <c r="JDX28" s="62"/>
      <c r="JDY28" s="62"/>
      <c r="JDZ28" s="62"/>
      <c r="JEA28" s="62"/>
      <c r="JEB28" s="62"/>
      <c r="JEC28" s="62"/>
      <c r="JED28" s="62"/>
      <c r="JEE28" s="62"/>
      <c r="JEF28" s="62"/>
      <c r="JEG28" s="62"/>
      <c r="JEH28" s="62"/>
      <c r="JEI28" s="62"/>
      <c r="JEJ28" s="62"/>
      <c r="JEK28" s="62"/>
      <c r="JEL28" s="62"/>
      <c r="JEM28" s="62"/>
      <c r="JEN28" s="62"/>
      <c r="JEO28" s="62"/>
      <c r="JEP28" s="62"/>
      <c r="JEQ28" s="62"/>
      <c r="JER28" s="62"/>
      <c r="JES28" s="62"/>
      <c r="JET28" s="62"/>
      <c r="JEU28" s="62"/>
      <c r="JEV28" s="62"/>
      <c r="JEW28" s="62"/>
      <c r="JEX28" s="62"/>
      <c r="JEY28" s="62"/>
      <c r="JEZ28" s="62"/>
      <c r="JFA28" s="62"/>
      <c r="JFB28" s="62"/>
      <c r="JFC28" s="62"/>
      <c r="JFD28" s="62"/>
      <c r="JFE28" s="62"/>
      <c r="JFF28" s="62"/>
      <c r="JFG28" s="62"/>
      <c r="JFH28" s="62"/>
      <c r="JFI28" s="62"/>
      <c r="JFJ28" s="62"/>
      <c r="JFK28" s="62"/>
      <c r="JFL28" s="62"/>
      <c r="JFM28" s="62"/>
      <c r="JFN28" s="62"/>
      <c r="JFO28" s="62"/>
      <c r="JFP28" s="62"/>
      <c r="JFQ28" s="62"/>
      <c r="JFR28" s="62"/>
      <c r="JFS28" s="62"/>
      <c r="JFT28" s="62"/>
      <c r="JFU28" s="62"/>
      <c r="JFV28" s="62"/>
      <c r="JFW28" s="62"/>
      <c r="JFX28" s="62"/>
      <c r="JFY28" s="62"/>
      <c r="JFZ28" s="62"/>
      <c r="JGA28" s="62"/>
      <c r="JGB28" s="62"/>
      <c r="JGC28" s="62"/>
      <c r="JGD28" s="62"/>
      <c r="JGE28" s="62"/>
      <c r="JGF28" s="62"/>
      <c r="JGG28" s="62"/>
      <c r="JGH28" s="62"/>
      <c r="JGI28" s="62"/>
      <c r="JGJ28" s="62"/>
      <c r="JGK28" s="62"/>
      <c r="JGL28" s="62"/>
      <c r="JGM28" s="62"/>
      <c r="JGN28" s="62"/>
      <c r="JGO28" s="62"/>
      <c r="JGP28" s="62"/>
      <c r="JGQ28" s="62"/>
      <c r="JGR28" s="62"/>
      <c r="JGS28" s="62"/>
      <c r="JGT28" s="62"/>
      <c r="JGU28" s="62"/>
      <c r="JGV28" s="62"/>
      <c r="JGW28" s="62"/>
      <c r="JGX28" s="62"/>
      <c r="JGY28" s="62"/>
      <c r="JGZ28" s="62"/>
      <c r="JHA28" s="62"/>
      <c r="JHB28" s="62"/>
      <c r="JHC28" s="62"/>
      <c r="JHD28" s="62"/>
      <c r="JHE28" s="62"/>
      <c r="JHF28" s="62"/>
      <c r="JHG28" s="62"/>
      <c r="JHH28" s="62"/>
      <c r="JHI28" s="62"/>
      <c r="JHJ28" s="62"/>
      <c r="JHK28" s="62"/>
      <c r="JHL28" s="62"/>
      <c r="JHM28" s="62"/>
      <c r="JHN28" s="62"/>
      <c r="JHO28" s="62"/>
      <c r="JHP28" s="62"/>
      <c r="JHQ28" s="62"/>
      <c r="JHR28" s="62"/>
      <c r="JHS28" s="62"/>
      <c r="JHT28" s="62"/>
      <c r="JHU28" s="62"/>
      <c r="JHV28" s="62"/>
      <c r="JHW28" s="62"/>
      <c r="JHX28" s="62"/>
      <c r="JHY28" s="62"/>
      <c r="JHZ28" s="62"/>
      <c r="JIA28" s="62"/>
      <c r="JIB28" s="62"/>
      <c r="JIC28" s="62"/>
      <c r="JID28" s="62"/>
      <c r="JIE28" s="62"/>
      <c r="JIF28" s="62"/>
      <c r="JIG28" s="62"/>
      <c r="JIH28" s="62"/>
      <c r="JII28" s="62"/>
      <c r="JIJ28" s="62"/>
      <c r="JIK28" s="62"/>
      <c r="JIL28" s="62"/>
      <c r="JIM28" s="62"/>
      <c r="JIN28" s="62"/>
      <c r="JIO28" s="62"/>
      <c r="JIP28" s="62"/>
      <c r="JIQ28" s="62"/>
      <c r="JIR28" s="62"/>
      <c r="JIS28" s="62"/>
      <c r="JIT28" s="62"/>
      <c r="JIU28" s="62"/>
      <c r="JIV28" s="62"/>
      <c r="JIW28" s="62"/>
      <c r="JIX28" s="62"/>
      <c r="JIY28" s="62"/>
      <c r="JIZ28" s="62"/>
      <c r="JJA28" s="62"/>
      <c r="JJB28" s="62"/>
      <c r="JJC28" s="62"/>
      <c r="JJD28" s="62"/>
      <c r="JJE28" s="62"/>
      <c r="JJF28" s="62"/>
      <c r="JJG28" s="62"/>
      <c r="JJH28" s="62"/>
      <c r="JJI28" s="62"/>
      <c r="JJJ28" s="62"/>
      <c r="JJK28" s="62"/>
      <c r="JJL28" s="62"/>
      <c r="JJM28" s="62"/>
      <c r="JJN28" s="62"/>
      <c r="JJO28" s="62"/>
      <c r="JJP28" s="62"/>
      <c r="JJQ28" s="62"/>
      <c r="JJR28" s="62"/>
      <c r="JJS28" s="62"/>
      <c r="JJT28" s="62"/>
      <c r="JJU28" s="62"/>
      <c r="JJV28" s="62"/>
      <c r="JJW28" s="62"/>
      <c r="JJX28" s="62"/>
      <c r="JJY28" s="62"/>
      <c r="JJZ28" s="62"/>
      <c r="JKA28" s="62"/>
      <c r="JKB28" s="62"/>
      <c r="JKC28" s="62"/>
      <c r="JKD28" s="62"/>
      <c r="JKE28" s="62"/>
      <c r="JKF28" s="62"/>
      <c r="JKG28" s="62"/>
      <c r="JKH28" s="62"/>
      <c r="JKI28" s="62"/>
      <c r="JKJ28" s="62"/>
      <c r="JKK28" s="62"/>
      <c r="JKL28" s="62"/>
      <c r="JKM28" s="62"/>
      <c r="JKN28" s="62"/>
      <c r="JKO28" s="62"/>
      <c r="JKP28" s="62"/>
      <c r="JKQ28" s="62"/>
      <c r="JKR28" s="62"/>
      <c r="JKS28" s="62"/>
      <c r="JKT28" s="62"/>
      <c r="JKU28" s="62"/>
      <c r="JKV28" s="62"/>
      <c r="JKW28" s="62"/>
      <c r="JKX28" s="62"/>
      <c r="JKY28" s="62"/>
      <c r="JKZ28" s="62"/>
      <c r="JLA28" s="62"/>
      <c r="JLB28" s="62"/>
      <c r="JLC28" s="62"/>
      <c r="JLD28" s="62"/>
      <c r="JLE28" s="62"/>
      <c r="JLF28" s="62"/>
      <c r="JLG28" s="62"/>
      <c r="JLH28" s="62"/>
      <c r="JLI28" s="62"/>
      <c r="JLJ28" s="62"/>
      <c r="JLK28" s="62"/>
      <c r="JLL28" s="62"/>
      <c r="JLM28" s="62"/>
      <c r="JLN28" s="62"/>
      <c r="JLO28" s="62"/>
      <c r="JLP28" s="62"/>
      <c r="JLQ28" s="62"/>
      <c r="JLR28" s="62"/>
      <c r="JLS28" s="62"/>
      <c r="JLT28" s="62"/>
      <c r="JLU28" s="62"/>
      <c r="JLV28" s="62"/>
      <c r="JLW28" s="62"/>
      <c r="JLX28" s="62"/>
      <c r="JLY28" s="62"/>
      <c r="JLZ28" s="62"/>
      <c r="JMA28" s="62"/>
      <c r="JMB28" s="62"/>
      <c r="JMC28" s="62"/>
      <c r="JMD28" s="62"/>
      <c r="JME28" s="62"/>
      <c r="JMF28" s="62"/>
      <c r="JMG28" s="62"/>
      <c r="JMH28" s="62"/>
      <c r="JMI28" s="62"/>
      <c r="JMJ28" s="62"/>
      <c r="JMK28" s="62"/>
      <c r="JML28" s="62"/>
      <c r="JMM28" s="62"/>
      <c r="JMN28" s="62"/>
      <c r="JMO28" s="62"/>
      <c r="JMP28" s="62"/>
      <c r="JMQ28" s="62"/>
      <c r="JMR28" s="62"/>
      <c r="JMS28" s="62"/>
      <c r="JMT28" s="62"/>
      <c r="JMU28" s="62"/>
      <c r="JMV28" s="62"/>
      <c r="JMW28" s="62"/>
      <c r="JMX28" s="62"/>
      <c r="JMY28" s="62"/>
      <c r="JMZ28" s="62"/>
      <c r="JNA28" s="62"/>
      <c r="JNB28" s="62"/>
      <c r="JNC28" s="62"/>
      <c r="JND28" s="62"/>
      <c r="JNE28" s="62"/>
      <c r="JNF28" s="62"/>
      <c r="JNG28" s="62"/>
      <c r="JNH28" s="62"/>
      <c r="JNI28" s="62"/>
      <c r="JNJ28" s="62"/>
      <c r="JNK28" s="62"/>
      <c r="JNL28" s="62"/>
      <c r="JNM28" s="62"/>
      <c r="JNN28" s="62"/>
      <c r="JNO28" s="62"/>
      <c r="JNP28" s="62"/>
      <c r="JNQ28" s="62"/>
      <c r="JNR28" s="62"/>
      <c r="JNS28" s="62"/>
      <c r="JNT28" s="62"/>
      <c r="JNU28" s="62"/>
      <c r="JNV28" s="62"/>
      <c r="JNW28" s="62"/>
      <c r="JNX28" s="62"/>
      <c r="JNY28" s="62"/>
      <c r="JNZ28" s="62"/>
      <c r="JOA28" s="62"/>
      <c r="JOB28" s="62"/>
      <c r="JOC28" s="62"/>
      <c r="JOD28" s="62"/>
      <c r="JOE28" s="62"/>
      <c r="JOF28" s="62"/>
      <c r="JOG28" s="62"/>
      <c r="JOH28" s="62"/>
      <c r="JOI28" s="62"/>
      <c r="JOJ28" s="62"/>
      <c r="JOK28" s="62"/>
      <c r="JOL28" s="62"/>
      <c r="JOM28" s="62"/>
      <c r="JON28" s="62"/>
      <c r="JOO28" s="62"/>
      <c r="JOP28" s="62"/>
      <c r="JOQ28" s="62"/>
      <c r="JOR28" s="62"/>
      <c r="JOS28" s="62"/>
      <c r="JOT28" s="62"/>
      <c r="JOU28" s="62"/>
      <c r="JOV28" s="62"/>
      <c r="JOW28" s="62"/>
      <c r="JOX28" s="62"/>
      <c r="JOY28" s="62"/>
      <c r="JOZ28" s="62"/>
      <c r="JPA28" s="62"/>
      <c r="JPB28" s="62"/>
      <c r="JPC28" s="62"/>
      <c r="JPD28" s="62"/>
      <c r="JPE28" s="62"/>
      <c r="JPF28" s="62"/>
      <c r="JPG28" s="62"/>
      <c r="JPH28" s="62"/>
      <c r="JPI28" s="62"/>
      <c r="JPJ28" s="62"/>
      <c r="JPK28" s="62"/>
      <c r="JPL28" s="62"/>
      <c r="JPM28" s="62"/>
      <c r="JPN28" s="62"/>
      <c r="JPO28" s="62"/>
      <c r="JPP28" s="62"/>
      <c r="JPQ28" s="62"/>
      <c r="JPR28" s="62"/>
      <c r="JPS28" s="62"/>
      <c r="JPT28" s="62"/>
      <c r="JPU28" s="62"/>
      <c r="JPV28" s="62"/>
      <c r="JPW28" s="62"/>
      <c r="JPX28" s="62"/>
      <c r="JPY28" s="62"/>
      <c r="JPZ28" s="62"/>
      <c r="JQA28" s="62"/>
      <c r="JQB28" s="62"/>
      <c r="JQC28" s="62"/>
      <c r="JQD28" s="62"/>
      <c r="JQE28" s="62"/>
      <c r="JQF28" s="62"/>
      <c r="JQG28" s="62"/>
      <c r="JQH28" s="62"/>
      <c r="JQI28" s="62"/>
      <c r="JQJ28" s="62"/>
      <c r="JQK28" s="62"/>
      <c r="JQL28" s="62"/>
      <c r="JQM28" s="62"/>
      <c r="JQN28" s="62"/>
      <c r="JQO28" s="62"/>
      <c r="JQP28" s="62"/>
      <c r="JQQ28" s="62"/>
      <c r="JQR28" s="62"/>
      <c r="JQS28" s="62"/>
      <c r="JQT28" s="62"/>
      <c r="JQU28" s="62"/>
      <c r="JQV28" s="62"/>
      <c r="JQW28" s="62"/>
      <c r="JQX28" s="62"/>
      <c r="JQY28" s="62"/>
      <c r="JQZ28" s="62"/>
      <c r="JRA28" s="62"/>
      <c r="JRB28" s="62"/>
      <c r="JRC28" s="62"/>
      <c r="JRD28" s="62"/>
      <c r="JRE28" s="62"/>
      <c r="JRF28" s="62"/>
      <c r="JRG28" s="62"/>
      <c r="JRH28" s="62"/>
      <c r="JRI28" s="62"/>
      <c r="JRJ28" s="62"/>
      <c r="JRK28" s="62"/>
      <c r="JRL28" s="62"/>
      <c r="JRM28" s="62"/>
      <c r="JRN28" s="62"/>
      <c r="JRO28" s="62"/>
      <c r="JRP28" s="62"/>
      <c r="JRQ28" s="62"/>
      <c r="JRR28" s="62"/>
      <c r="JRS28" s="62"/>
      <c r="JRT28" s="62"/>
      <c r="JRU28" s="62"/>
      <c r="JRV28" s="62"/>
      <c r="JRW28" s="62"/>
      <c r="JRX28" s="62"/>
      <c r="JRY28" s="62"/>
      <c r="JRZ28" s="62"/>
      <c r="JSA28" s="62"/>
      <c r="JSB28" s="62"/>
      <c r="JSC28" s="62"/>
      <c r="JSD28" s="62"/>
      <c r="JSE28" s="62"/>
      <c r="JSF28" s="62"/>
      <c r="JSG28" s="62"/>
      <c r="JSH28" s="62"/>
      <c r="JSI28" s="62"/>
      <c r="JSJ28" s="62"/>
      <c r="JSK28" s="62"/>
      <c r="JSL28" s="62"/>
      <c r="JSM28" s="62"/>
      <c r="JSN28" s="62"/>
      <c r="JSO28" s="62"/>
      <c r="JSP28" s="62"/>
      <c r="JSQ28" s="62"/>
      <c r="JSR28" s="62"/>
      <c r="JSS28" s="62"/>
      <c r="JST28" s="62"/>
      <c r="JSU28" s="62"/>
      <c r="JSV28" s="62"/>
      <c r="JSW28" s="62"/>
      <c r="JSX28" s="62"/>
      <c r="JSY28" s="62"/>
      <c r="JSZ28" s="62"/>
      <c r="JTA28" s="62"/>
      <c r="JTB28" s="62"/>
      <c r="JTC28" s="62"/>
      <c r="JTD28" s="62"/>
      <c r="JTE28" s="62"/>
      <c r="JTF28" s="62"/>
      <c r="JTG28" s="62"/>
      <c r="JTH28" s="62"/>
      <c r="JTI28" s="62"/>
      <c r="JTJ28" s="62"/>
      <c r="JTK28" s="62"/>
      <c r="JTL28" s="62"/>
      <c r="JTM28" s="62"/>
      <c r="JTN28" s="62"/>
      <c r="JTO28" s="62"/>
      <c r="JTP28" s="62"/>
      <c r="JTQ28" s="62"/>
      <c r="JTR28" s="62"/>
      <c r="JTS28" s="62"/>
      <c r="JTT28" s="62"/>
      <c r="JTU28" s="62"/>
      <c r="JTV28" s="62"/>
      <c r="JTW28" s="62"/>
      <c r="JTX28" s="62"/>
      <c r="JTY28" s="62"/>
      <c r="JTZ28" s="62"/>
      <c r="JUA28" s="62"/>
      <c r="JUB28" s="62"/>
      <c r="JUC28" s="62"/>
      <c r="JUD28" s="62"/>
      <c r="JUE28" s="62"/>
      <c r="JUF28" s="62"/>
      <c r="JUG28" s="62"/>
      <c r="JUH28" s="62"/>
      <c r="JUI28" s="62"/>
      <c r="JUJ28" s="62"/>
      <c r="JUK28" s="62"/>
      <c r="JUL28" s="62"/>
      <c r="JUM28" s="62"/>
      <c r="JUN28" s="62"/>
      <c r="JUO28" s="62"/>
      <c r="JUP28" s="62"/>
      <c r="JUQ28" s="62"/>
      <c r="JUR28" s="62"/>
      <c r="JUS28" s="62"/>
      <c r="JUT28" s="62"/>
      <c r="JUU28" s="62"/>
      <c r="JUV28" s="62"/>
      <c r="JUW28" s="62"/>
      <c r="JUX28" s="62"/>
      <c r="JUY28" s="62"/>
      <c r="JUZ28" s="62"/>
      <c r="JVA28" s="62"/>
      <c r="JVB28" s="62"/>
      <c r="JVC28" s="62"/>
      <c r="JVD28" s="62"/>
      <c r="JVE28" s="62"/>
      <c r="JVF28" s="62"/>
      <c r="JVG28" s="62"/>
      <c r="JVH28" s="62"/>
      <c r="JVI28" s="62"/>
      <c r="JVJ28" s="62"/>
      <c r="JVK28" s="62"/>
      <c r="JVL28" s="62"/>
      <c r="JVM28" s="62"/>
      <c r="JVN28" s="62"/>
      <c r="JVO28" s="62"/>
      <c r="JVP28" s="62"/>
      <c r="JVQ28" s="62"/>
      <c r="JVR28" s="62"/>
      <c r="JVS28" s="62"/>
      <c r="JVT28" s="62"/>
      <c r="JVU28" s="62"/>
      <c r="JVV28" s="62"/>
      <c r="JVW28" s="62"/>
      <c r="JVX28" s="62"/>
      <c r="JVY28" s="62"/>
      <c r="JVZ28" s="62"/>
      <c r="JWA28" s="62"/>
      <c r="JWB28" s="62"/>
      <c r="JWC28" s="62"/>
      <c r="JWD28" s="62"/>
      <c r="JWE28" s="62"/>
      <c r="JWF28" s="62"/>
      <c r="JWG28" s="62"/>
      <c r="JWH28" s="62"/>
      <c r="JWI28" s="62"/>
      <c r="JWJ28" s="62"/>
      <c r="JWK28" s="62"/>
      <c r="JWL28" s="62"/>
      <c r="JWM28" s="62"/>
      <c r="JWN28" s="62"/>
      <c r="JWO28" s="62"/>
      <c r="JWP28" s="62"/>
      <c r="JWQ28" s="62"/>
      <c r="JWR28" s="62"/>
      <c r="JWS28" s="62"/>
      <c r="JWT28" s="62"/>
      <c r="JWU28" s="62"/>
      <c r="JWV28" s="62"/>
      <c r="JWW28" s="62"/>
      <c r="JWX28" s="62"/>
      <c r="JWY28" s="62"/>
      <c r="JWZ28" s="62"/>
      <c r="JXA28" s="62"/>
      <c r="JXB28" s="62"/>
      <c r="JXC28" s="62"/>
      <c r="JXD28" s="62"/>
      <c r="JXE28" s="62"/>
      <c r="JXF28" s="62"/>
      <c r="JXG28" s="62"/>
      <c r="JXH28" s="62"/>
      <c r="JXI28" s="62"/>
      <c r="JXJ28" s="62"/>
      <c r="JXK28" s="62"/>
      <c r="JXL28" s="62"/>
      <c r="JXM28" s="62"/>
      <c r="JXN28" s="62"/>
      <c r="JXO28" s="62"/>
      <c r="JXP28" s="62"/>
      <c r="JXQ28" s="62"/>
      <c r="JXR28" s="62"/>
      <c r="JXS28" s="62"/>
      <c r="JXT28" s="62"/>
      <c r="JXU28" s="62"/>
      <c r="JXV28" s="62"/>
      <c r="JXW28" s="62"/>
      <c r="JXX28" s="62"/>
      <c r="JXY28" s="62"/>
      <c r="JXZ28" s="62"/>
      <c r="JYA28" s="62"/>
      <c r="JYB28" s="62"/>
      <c r="JYC28" s="62"/>
      <c r="JYD28" s="62"/>
      <c r="JYE28" s="62"/>
      <c r="JYF28" s="62"/>
      <c r="JYG28" s="62"/>
      <c r="JYH28" s="62"/>
      <c r="JYI28" s="62"/>
      <c r="JYJ28" s="62"/>
      <c r="JYK28" s="62"/>
      <c r="JYL28" s="62"/>
      <c r="JYM28" s="62"/>
      <c r="JYN28" s="62"/>
      <c r="JYO28" s="62"/>
      <c r="JYP28" s="62"/>
      <c r="JYQ28" s="62"/>
      <c r="JYR28" s="62"/>
      <c r="JYS28" s="62"/>
      <c r="JYT28" s="62"/>
      <c r="JYU28" s="62"/>
      <c r="JYV28" s="62"/>
      <c r="JYW28" s="62"/>
      <c r="JYX28" s="62"/>
      <c r="JYY28" s="62"/>
      <c r="JYZ28" s="62"/>
      <c r="JZA28" s="62"/>
      <c r="JZB28" s="62"/>
      <c r="JZC28" s="62"/>
      <c r="JZD28" s="62"/>
      <c r="JZE28" s="62"/>
      <c r="JZF28" s="62"/>
      <c r="JZG28" s="62"/>
      <c r="JZH28" s="62"/>
      <c r="JZI28" s="62"/>
      <c r="JZJ28" s="62"/>
      <c r="JZK28" s="62"/>
      <c r="JZL28" s="62"/>
      <c r="JZM28" s="62"/>
      <c r="JZN28" s="62"/>
      <c r="JZO28" s="62"/>
      <c r="JZP28" s="62"/>
      <c r="JZQ28" s="62"/>
      <c r="JZR28" s="62"/>
      <c r="JZS28" s="62"/>
      <c r="JZT28" s="62"/>
      <c r="JZU28" s="62"/>
      <c r="JZV28" s="62"/>
      <c r="JZW28" s="62"/>
      <c r="JZX28" s="62"/>
      <c r="JZY28" s="62"/>
      <c r="JZZ28" s="62"/>
      <c r="KAA28" s="62"/>
      <c r="KAB28" s="62"/>
      <c r="KAC28" s="62"/>
      <c r="KAD28" s="62"/>
      <c r="KAE28" s="62"/>
      <c r="KAF28" s="62"/>
      <c r="KAG28" s="62"/>
      <c r="KAH28" s="62"/>
      <c r="KAI28" s="62"/>
      <c r="KAJ28" s="62"/>
      <c r="KAK28" s="62"/>
      <c r="KAL28" s="62"/>
      <c r="KAM28" s="62"/>
      <c r="KAN28" s="62"/>
      <c r="KAO28" s="62"/>
      <c r="KAP28" s="62"/>
      <c r="KAQ28" s="62"/>
      <c r="KAR28" s="62"/>
      <c r="KAS28" s="62"/>
      <c r="KAT28" s="62"/>
      <c r="KAU28" s="62"/>
      <c r="KAV28" s="62"/>
      <c r="KAW28" s="62"/>
      <c r="KAX28" s="62"/>
      <c r="KAY28" s="62"/>
      <c r="KAZ28" s="62"/>
      <c r="KBA28" s="62"/>
      <c r="KBB28" s="62"/>
      <c r="KBC28" s="62"/>
      <c r="KBD28" s="62"/>
      <c r="KBE28" s="62"/>
      <c r="KBF28" s="62"/>
      <c r="KBG28" s="62"/>
      <c r="KBH28" s="62"/>
      <c r="KBI28" s="62"/>
      <c r="KBJ28" s="62"/>
      <c r="KBK28" s="62"/>
      <c r="KBL28" s="62"/>
      <c r="KBM28" s="62"/>
      <c r="KBN28" s="62"/>
      <c r="KBO28" s="62"/>
      <c r="KBP28" s="62"/>
      <c r="KBQ28" s="62"/>
      <c r="KBR28" s="62"/>
      <c r="KBS28" s="62"/>
      <c r="KBT28" s="62"/>
      <c r="KBU28" s="62"/>
      <c r="KBV28" s="62"/>
      <c r="KBW28" s="62"/>
      <c r="KBX28" s="62"/>
      <c r="KBY28" s="62"/>
      <c r="KBZ28" s="62"/>
      <c r="KCA28" s="62"/>
      <c r="KCB28" s="62"/>
      <c r="KCC28" s="62"/>
      <c r="KCD28" s="62"/>
      <c r="KCE28" s="62"/>
      <c r="KCF28" s="62"/>
      <c r="KCG28" s="62"/>
      <c r="KCH28" s="62"/>
      <c r="KCI28" s="62"/>
      <c r="KCJ28" s="62"/>
      <c r="KCK28" s="62"/>
      <c r="KCL28" s="62"/>
      <c r="KCM28" s="62"/>
      <c r="KCN28" s="62"/>
      <c r="KCO28" s="62"/>
      <c r="KCP28" s="62"/>
      <c r="KCQ28" s="62"/>
      <c r="KCR28" s="62"/>
      <c r="KCS28" s="62"/>
      <c r="KCT28" s="62"/>
      <c r="KCU28" s="62"/>
      <c r="KCV28" s="62"/>
      <c r="KCW28" s="62"/>
      <c r="KCX28" s="62"/>
      <c r="KCY28" s="62"/>
      <c r="KCZ28" s="62"/>
      <c r="KDA28" s="62"/>
      <c r="KDB28" s="62"/>
      <c r="KDC28" s="62"/>
      <c r="KDD28" s="62"/>
      <c r="KDE28" s="62"/>
      <c r="KDF28" s="62"/>
      <c r="KDG28" s="62"/>
      <c r="KDH28" s="62"/>
      <c r="KDI28" s="62"/>
      <c r="KDJ28" s="62"/>
      <c r="KDK28" s="62"/>
      <c r="KDL28" s="62"/>
      <c r="KDM28" s="62"/>
      <c r="KDN28" s="62"/>
      <c r="KDO28" s="62"/>
      <c r="KDP28" s="62"/>
      <c r="KDQ28" s="62"/>
      <c r="KDR28" s="62"/>
      <c r="KDS28" s="62"/>
      <c r="KDT28" s="62"/>
      <c r="KDU28" s="62"/>
      <c r="KDV28" s="62"/>
      <c r="KDW28" s="62"/>
      <c r="KDX28" s="62"/>
      <c r="KDY28" s="62"/>
      <c r="KDZ28" s="62"/>
      <c r="KEA28" s="62"/>
      <c r="KEB28" s="62"/>
      <c r="KEC28" s="62"/>
      <c r="KED28" s="62"/>
      <c r="KEE28" s="62"/>
      <c r="KEF28" s="62"/>
      <c r="KEG28" s="62"/>
      <c r="KEH28" s="62"/>
      <c r="KEI28" s="62"/>
      <c r="KEJ28" s="62"/>
      <c r="KEK28" s="62"/>
      <c r="KEL28" s="62"/>
      <c r="KEM28" s="62"/>
      <c r="KEN28" s="62"/>
      <c r="KEO28" s="62"/>
      <c r="KEP28" s="62"/>
      <c r="KEQ28" s="62"/>
      <c r="KER28" s="62"/>
      <c r="KES28" s="62"/>
      <c r="KET28" s="62"/>
      <c r="KEU28" s="62"/>
      <c r="KEV28" s="62"/>
      <c r="KEW28" s="62"/>
      <c r="KEX28" s="62"/>
      <c r="KEY28" s="62"/>
      <c r="KEZ28" s="62"/>
      <c r="KFA28" s="62"/>
      <c r="KFB28" s="62"/>
      <c r="KFC28" s="62"/>
      <c r="KFD28" s="62"/>
      <c r="KFE28" s="62"/>
      <c r="KFF28" s="62"/>
      <c r="KFG28" s="62"/>
      <c r="KFH28" s="62"/>
      <c r="KFI28" s="62"/>
      <c r="KFJ28" s="62"/>
      <c r="KFK28" s="62"/>
      <c r="KFL28" s="62"/>
      <c r="KFM28" s="62"/>
      <c r="KFN28" s="62"/>
      <c r="KFO28" s="62"/>
      <c r="KFP28" s="62"/>
      <c r="KFQ28" s="62"/>
      <c r="KFR28" s="62"/>
      <c r="KFS28" s="62"/>
      <c r="KFT28" s="62"/>
      <c r="KFU28" s="62"/>
      <c r="KFV28" s="62"/>
      <c r="KFW28" s="62"/>
      <c r="KFX28" s="62"/>
      <c r="KFY28" s="62"/>
      <c r="KFZ28" s="62"/>
      <c r="KGA28" s="62"/>
      <c r="KGB28" s="62"/>
      <c r="KGC28" s="62"/>
      <c r="KGD28" s="62"/>
      <c r="KGE28" s="62"/>
      <c r="KGF28" s="62"/>
      <c r="KGG28" s="62"/>
      <c r="KGH28" s="62"/>
      <c r="KGI28" s="62"/>
      <c r="KGJ28" s="62"/>
      <c r="KGK28" s="62"/>
      <c r="KGL28" s="62"/>
      <c r="KGM28" s="62"/>
      <c r="KGN28" s="62"/>
      <c r="KGO28" s="62"/>
      <c r="KGP28" s="62"/>
      <c r="KGQ28" s="62"/>
      <c r="KGR28" s="62"/>
      <c r="KGS28" s="62"/>
      <c r="KGT28" s="62"/>
      <c r="KGU28" s="62"/>
      <c r="KGV28" s="62"/>
      <c r="KGW28" s="62"/>
      <c r="KGX28" s="62"/>
      <c r="KGY28" s="62"/>
      <c r="KGZ28" s="62"/>
      <c r="KHA28" s="62"/>
      <c r="KHB28" s="62"/>
      <c r="KHC28" s="62"/>
      <c r="KHD28" s="62"/>
      <c r="KHE28" s="62"/>
      <c r="KHF28" s="62"/>
      <c r="KHG28" s="62"/>
      <c r="KHH28" s="62"/>
      <c r="KHI28" s="62"/>
      <c r="KHJ28" s="62"/>
      <c r="KHK28" s="62"/>
      <c r="KHL28" s="62"/>
      <c r="KHM28" s="62"/>
      <c r="KHN28" s="62"/>
      <c r="KHO28" s="62"/>
      <c r="KHP28" s="62"/>
      <c r="KHQ28" s="62"/>
      <c r="KHR28" s="62"/>
      <c r="KHS28" s="62"/>
      <c r="KHT28" s="62"/>
      <c r="KHU28" s="62"/>
      <c r="KHV28" s="62"/>
      <c r="KHW28" s="62"/>
      <c r="KHX28" s="62"/>
      <c r="KHY28" s="62"/>
      <c r="KHZ28" s="62"/>
      <c r="KIA28" s="62"/>
      <c r="KIB28" s="62"/>
      <c r="KIC28" s="62"/>
      <c r="KID28" s="62"/>
      <c r="KIE28" s="62"/>
      <c r="KIF28" s="62"/>
      <c r="KIG28" s="62"/>
      <c r="KIH28" s="62"/>
      <c r="KII28" s="62"/>
      <c r="KIJ28" s="62"/>
      <c r="KIK28" s="62"/>
      <c r="KIL28" s="62"/>
      <c r="KIM28" s="62"/>
      <c r="KIN28" s="62"/>
      <c r="KIO28" s="62"/>
      <c r="KIP28" s="62"/>
      <c r="KIQ28" s="62"/>
      <c r="KIR28" s="62"/>
      <c r="KIS28" s="62"/>
      <c r="KIT28" s="62"/>
      <c r="KIU28" s="62"/>
      <c r="KIV28" s="62"/>
      <c r="KIW28" s="62"/>
      <c r="KIX28" s="62"/>
      <c r="KIY28" s="62"/>
      <c r="KIZ28" s="62"/>
      <c r="KJA28" s="62"/>
      <c r="KJB28" s="62"/>
      <c r="KJC28" s="62"/>
      <c r="KJD28" s="62"/>
      <c r="KJE28" s="62"/>
      <c r="KJF28" s="62"/>
      <c r="KJG28" s="62"/>
      <c r="KJH28" s="62"/>
      <c r="KJI28" s="62"/>
      <c r="KJJ28" s="62"/>
      <c r="KJK28" s="62"/>
      <c r="KJL28" s="62"/>
      <c r="KJM28" s="62"/>
      <c r="KJN28" s="62"/>
      <c r="KJO28" s="62"/>
      <c r="KJP28" s="62"/>
      <c r="KJQ28" s="62"/>
      <c r="KJR28" s="62"/>
      <c r="KJS28" s="62"/>
      <c r="KJT28" s="62"/>
      <c r="KJU28" s="62"/>
      <c r="KJV28" s="62"/>
      <c r="KJW28" s="62"/>
      <c r="KJX28" s="62"/>
      <c r="KJY28" s="62"/>
      <c r="KJZ28" s="62"/>
      <c r="KKA28" s="62"/>
      <c r="KKB28" s="62"/>
      <c r="KKC28" s="62"/>
      <c r="KKD28" s="62"/>
      <c r="KKE28" s="62"/>
      <c r="KKF28" s="62"/>
      <c r="KKG28" s="62"/>
      <c r="KKH28" s="62"/>
      <c r="KKI28" s="62"/>
      <c r="KKJ28" s="62"/>
      <c r="KKK28" s="62"/>
      <c r="KKL28" s="62"/>
      <c r="KKM28" s="62"/>
      <c r="KKN28" s="62"/>
      <c r="KKO28" s="62"/>
      <c r="KKP28" s="62"/>
      <c r="KKQ28" s="62"/>
      <c r="KKR28" s="62"/>
      <c r="KKS28" s="62"/>
      <c r="KKT28" s="62"/>
      <c r="KKU28" s="62"/>
      <c r="KKV28" s="62"/>
      <c r="KKW28" s="62"/>
      <c r="KKX28" s="62"/>
      <c r="KKY28" s="62"/>
      <c r="KKZ28" s="62"/>
      <c r="KLA28" s="62"/>
      <c r="KLB28" s="62"/>
      <c r="KLC28" s="62"/>
      <c r="KLD28" s="62"/>
      <c r="KLE28" s="62"/>
      <c r="KLF28" s="62"/>
      <c r="KLG28" s="62"/>
      <c r="KLH28" s="62"/>
      <c r="KLI28" s="62"/>
      <c r="KLJ28" s="62"/>
      <c r="KLK28" s="62"/>
      <c r="KLL28" s="62"/>
      <c r="KLM28" s="62"/>
      <c r="KLN28" s="62"/>
      <c r="KLO28" s="62"/>
      <c r="KLP28" s="62"/>
      <c r="KLQ28" s="62"/>
      <c r="KLR28" s="62"/>
      <c r="KLS28" s="62"/>
      <c r="KLT28" s="62"/>
      <c r="KLU28" s="62"/>
      <c r="KLV28" s="62"/>
      <c r="KLW28" s="62"/>
      <c r="KLX28" s="62"/>
      <c r="KLY28" s="62"/>
      <c r="KLZ28" s="62"/>
      <c r="KMA28" s="62"/>
      <c r="KMB28" s="62"/>
      <c r="KMC28" s="62"/>
      <c r="KMD28" s="62"/>
      <c r="KME28" s="62"/>
      <c r="KMF28" s="62"/>
      <c r="KMG28" s="62"/>
      <c r="KMH28" s="62"/>
      <c r="KMI28" s="62"/>
      <c r="KMJ28" s="62"/>
      <c r="KMK28" s="62"/>
      <c r="KML28" s="62"/>
      <c r="KMM28" s="62"/>
      <c r="KMN28" s="62"/>
      <c r="KMO28" s="62"/>
      <c r="KMP28" s="62"/>
      <c r="KMQ28" s="62"/>
      <c r="KMR28" s="62"/>
      <c r="KMS28" s="62"/>
      <c r="KMT28" s="62"/>
      <c r="KMU28" s="62"/>
      <c r="KMV28" s="62"/>
      <c r="KMW28" s="62"/>
      <c r="KMX28" s="62"/>
      <c r="KMY28" s="62"/>
      <c r="KMZ28" s="62"/>
      <c r="KNA28" s="62"/>
      <c r="KNB28" s="62"/>
      <c r="KNC28" s="62"/>
      <c r="KND28" s="62"/>
      <c r="KNE28" s="62"/>
      <c r="KNF28" s="62"/>
      <c r="KNG28" s="62"/>
      <c r="KNH28" s="62"/>
      <c r="KNI28" s="62"/>
      <c r="KNJ28" s="62"/>
      <c r="KNK28" s="62"/>
      <c r="KNL28" s="62"/>
      <c r="KNM28" s="62"/>
      <c r="KNN28" s="62"/>
      <c r="KNO28" s="62"/>
      <c r="KNP28" s="62"/>
      <c r="KNQ28" s="62"/>
      <c r="KNR28" s="62"/>
      <c r="KNS28" s="62"/>
      <c r="KNT28" s="62"/>
      <c r="KNU28" s="62"/>
      <c r="KNV28" s="62"/>
      <c r="KNW28" s="62"/>
      <c r="KNX28" s="62"/>
      <c r="KNY28" s="62"/>
      <c r="KNZ28" s="62"/>
      <c r="KOA28" s="62"/>
      <c r="KOB28" s="62"/>
      <c r="KOC28" s="62"/>
      <c r="KOD28" s="62"/>
      <c r="KOE28" s="62"/>
      <c r="KOF28" s="62"/>
      <c r="KOG28" s="62"/>
      <c r="KOH28" s="62"/>
      <c r="KOI28" s="62"/>
      <c r="KOJ28" s="62"/>
      <c r="KOK28" s="62"/>
      <c r="KOL28" s="62"/>
      <c r="KOM28" s="62"/>
      <c r="KON28" s="62"/>
      <c r="KOO28" s="62"/>
      <c r="KOP28" s="62"/>
      <c r="KOQ28" s="62"/>
      <c r="KOR28" s="62"/>
      <c r="KOS28" s="62"/>
      <c r="KOT28" s="62"/>
      <c r="KOU28" s="62"/>
      <c r="KOV28" s="62"/>
      <c r="KOW28" s="62"/>
      <c r="KOX28" s="62"/>
      <c r="KOY28" s="62"/>
      <c r="KOZ28" s="62"/>
      <c r="KPA28" s="62"/>
      <c r="KPB28" s="62"/>
      <c r="KPC28" s="62"/>
      <c r="KPD28" s="62"/>
      <c r="KPE28" s="62"/>
      <c r="KPF28" s="62"/>
      <c r="KPG28" s="62"/>
      <c r="KPH28" s="62"/>
      <c r="KPI28" s="62"/>
      <c r="KPJ28" s="62"/>
      <c r="KPK28" s="62"/>
      <c r="KPL28" s="62"/>
      <c r="KPM28" s="62"/>
      <c r="KPN28" s="62"/>
      <c r="KPO28" s="62"/>
      <c r="KPP28" s="62"/>
      <c r="KPQ28" s="62"/>
      <c r="KPR28" s="62"/>
      <c r="KPS28" s="62"/>
      <c r="KPT28" s="62"/>
      <c r="KPU28" s="62"/>
      <c r="KPV28" s="62"/>
      <c r="KPW28" s="62"/>
      <c r="KPX28" s="62"/>
      <c r="KPY28" s="62"/>
      <c r="KPZ28" s="62"/>
      <c r="KQA28" s="62"/>
      <c r="KQB28" s="62"/>
      <c r="KQC28" s="62"/>
      <c r="KQD28" s="62"/>
      <c r="KQE28" s="62"/>
      <c r="KQF28" s="62"/>
      <c r="KQG28" s="62"/>
      <c r="KQH28" s="62"/>
      <c r="KQI28" s="62"/>
      <c r="KQJ28" s="62"/>
      <c r="KQK28" s="62"/>
      <c r="KQL28" s="62"/>
      <c r="KQM28" s="62"/>
      <c r="KQN28" s="62"/>
      <c r="KQO28" s="62"/>
      <c r="KQP28" s="62"/>
      <c r="KQQ28" s="62"/>
      <c r="KQR28" s="62"/>
      <c r="KQS28" s="62"/>
      <c r="KQT28" s="62"/>
      <c r="KQU28" s="62"/>
      <c r="KQV28" s="62"/>
      <c r="KQW28" s="62"/>
      <c r="KQX28" s="62"/>
      <c r="KQY28" s="62"/>
      <c r="KQZ28" s="62"/>
      <c r="KRA28" s="62"/>
      <c r="KRB28" s="62"/>
      <c r="KRC28" s="62"/>
      <c r="KRD28" s="62"/>
      <c r="KRE28" s="62"/>
      <c r="KRF28" s="62"/>
      <c r="KRG28" s="62"/>
      <c r="KRH28" s="62"/>
      <c r="KRI28" s="62"/>
      <c r="KRJ28" s="62"/>
      <c r="KRK28" s="62"/>
      <c r="KRL28" s="62"/>
      <c r="KRM28" s="62"/>
      <c r="KRN28" s="62"/>
      <c r="KRO28" s="62"/>
      <c r="KRP28" s="62"/>
      <c r="KRQ28" s="62"/>
      <c r="KRR28" s="62"/>
      <c r="KRS28" s="62"/>
      <c r="KRT28" s="62"/>
      <c r="KRU28" s="62"/>
      <c r="KRV28" s="62"/>
      <c r="KRW28" s="62"/>
      <c r="KRX28" s="62"/>
      <c r="KRY28" s="62"/>
      <c r="KRZ28" s="62"/>
      <c r="KSA28" s="62"/>
      <c r="KSB28" s="62"/>
      <c r="KSC28" s="62"/>
      <c r="KSD28" s="62"/>
      <c r="KSE28" s="62"/>
      <c r="KSF28" s="62"/>
      <c r="KSG28" s="62"/>
      <c r="KSH28" s="62"/>
      <c r="KSI28" s="62"/>
      <c r="KSJ28" s="62"/>
      <c r="KSK28" s="62"/>
      <c r="KSL28" s="62"/>
      <c r="KSM28" s="62"/>
      <c r="KSN28" s="62"/>
      <c r="KSO28" s="62"/>
      <c r="KSP28" s="62"/>
      <c r="KSQ28" s="62"/>
      <c r="KSR28" s="62"/>
      <c r="KSS28" s="62"/>
      <c r="KST28" s="62"/>
      <c r="KSU28" s="62"/>
      <c r="KSV28" s="62"/>
      <c r="KSW28" s="62"/>
      <c r="KSX28" s="62"/>
      <c r="KSY28" s="62"/>
      <c r="KSZ28" s="62"/>
      <c r="KTA28" s="62"/>
      <c r="KTB28" s="62"/>
      <c r="KTC28" s="62"/>
      <c r="KTD28" s="62"/>
      <c r="KTE28" s="62"/>
      <c r="KTF28" s="62"/>
      <c r="KTG28" s="62"/>
      <c r="KTH28" s="62"/>
      <c r="KTI28" s="62"/>
      <c r="KTJ28" s="62"/>
      <c r="KTK28" s="62"/>
      <c r="KTL28" s="62"/>
      <c r="KTM28" s="62"/>
      <c r="KTN28" s="62"/>
      <c r="KTO28" s="62"/>
      <c r="KTP28" s="62"/>
      <c r="KTQ28" s="62"/>
      <c r="KTR28" s="62"/>
      <c r="KTS28" s="62"/>
      <c r="KTT28" s="62"/>
      <c r="KTU28" s="62"/>
      <c r="KTV28" s="62"/>
      <c r="KTW28" s="62"/>
      <c r="KTX28" s="62"/>
      <c r="KTY28" s="62"/>
      <c r="KTZ28" s="62"/>
      <c r="KUA28" s="62"/>
      <c r="KUB28" s="62"/>
      <c r="KUC28" s="62"/>
      <c r="KUD28" s="62"/>
      <c r="KUE28" s="62"/>
      <c r="KUF28" s="62"/>
      <c r="KUG28" s="62"/>
      <c r="KUH28" s="62"/>
      <c r="KUI28" s="62"/>
      <c r="KUJ28" s="62"/>
      <c r="KUK28" s="62"/>
      <c r="KUL28" s="62"/>
      <c r="KUM28" s="62"/>
      <c r="KUN28" s="62"/>
      <c r="KUO28" s="62"/>
      <c r="KUP28" s="62"/>
      <c r="KUQ28" s="62"/>
      <c r="KUR28" s="62"/>
      <c r="KUS28" s="62"/>
      <c r="KUT28" s="62"/>
      <c r="KUU28" s="62"/>
      <c r="KUV28" s="62"/>
      <c r="KUW28" s="62"/>
      <c r="KUX28" s="62"/>
      <c r="KUY28" s="62"/>
      <c r="KUZ28" s="62"/>
      <c r="KVA28" s="62"/>
      <c r="KVB28" s="62"/>
      <c r="KVC28" s="62"/>
      <c r="KVD28" s="62"/>
      <c r="KVE28" s="62"/>
      <c r="KVF28" s="62"/>
      <c r="KVG28" s="62"/>
      <c r="KVH28" s="62"/>
      <c r="KVI28" s="62"/>
      <c r="KVJ28" s="62"/>
      <c r="KVK28" s="62"/>
      <c r="KVL28" s="62"/>
      <c r="KVM28" s="62"/>
      <c r="KVN28" s="62"/>
      <c r="KVO28" s="62"/>
      <c r="KVP28" s="62"/>
      <c r="KVQ28" s="62"/>
      <c r="KVR28" s="62"/>
      <c r="KVS28" s="62"/>
      <c r="KVT28" s="62"/>
      <c r="KVU28" s="62"/>
      <c r="KVV28" s="62"/>
      <c r="KVW28" s="62"/>
      <c r="KVX28" s="62"/>
      <c r="KVY28" s="62"/>
      <c r="KVZ28" s="62"/>
      <c r="KWA28" s="62"/>
      <c r="KWB28" s="62"/>
      <c r="KWC28" s="62"/>
      <c r="KWD28" s="62"/>
      <c r="KWE28" s="62"/>
      <c r="KWF28" s="62"/>
      <c r="KWG28" s="62"/>
      <c r="KWH28" s="62"/>
      <c r="KWI28" s="62"/>
      <c r="KWJ28" s="62"/>
      <c r="KWK28" s="62"/>
      <c r="KWL28" s="62"/>
      <c r="KWM28" s="62"/>
      <c r="KWN28" s="62"/>
      <c r="KWO28" s="62"/>
      <c r="KWP28" s="62"/>
      <c r="KWQ28" s="62"/>
      <c r="KWR28" s="62"/>
      <c r="KWS28" s="62"/>
      <c r="KWT28" s="62"/>
      <c r="KWU28" s="62"/>
      <c r="KWV28" s="62"/>
      <c r="KWW28" s="62"/>
      <c r="KWX28" s="62"/>
      <c r="KWY28" s="62"/>
      <c r="KWZ28" s="62"/>
      <c r="KXA28" s="62"/>
      <c r="KXB28" s="62"/>
      <c r="KXC28" s="62"/>
      <c r="KXD28" s="62"/>
      <c r="KXE28" s="62"/>
      <c r="KXF28" s="62"/>
      <c r="KXG28" s="62"/>
      <c r="KXH28" s="62"/>
      <c r="KXI28" s="62"/>
      <c r="KXJ28" s="62"/>
      <c r="KXK28" s="62"/>
      <c r="KXL28" s="62"/>
      <c r="KXM28" s="62"/>
      <c r="KXN28" s="62"/>
      <c r="KXO28" s="62"/>
      <c r="KXP28" s="62"/>
      <c r="KXQ28" s="62"/>
      <c r="KXR28" s="62"/>
      <c r="KXS28" s="62"/>
      <c r="KXT28" s="62"/>
      <c r="KXU28" s="62"/>
      <c r="KXV28" s="62"/>
      <c r="KXW28" s="62"/>
      <c r="KXX28" s="62"/>
      <c r="KXY28" s="62"/>
      <c r="KXZ28" s="62"/>
      <c r="KYA28" s="62"/>
      <c r="KYB28" s="62"/>
      <c r="KYC28" s="62"/>
      <c r="KYD28" s="62"/>
      <c r="KYE28" s="62"/>
      <c r="KYF28" s="62"/>
      <c r="KYG28" s="62"/>
      <c r="KYH28" s="62"/>
      <c r="KYI28" s="62"/>
      <c r="KYJ28" s="62"/>
      <c r="KYK28" s="62"/>
      <c r="KYL28" s="62"/>
      <c r="KYM28" s="62"/>
      <c r="KYN28" s="62"/>
      <c r="KYO28" s="62"/>
      <c r="KYP28" s="62"/>
      <c r="KYQ28" s="62"/>
      <c r="KYR28" s="62"/>
      <c r="KYS28" s="62"/>
      <c r="KYT28" s="62"/>
      <c r="KYU28" s="62"/>
      <c r="KYV28" s="62"/>
      <c r="KYW28" s="62"/>
      <c r="KYX28" s="62"/>
      <c r="KYY28" s="62"/>
      <c r="KYZ28" s="62"/>
      <c r="KZA28" s="62"/>
      <c r="KZB28" s="62"/>
      <c r="KZC28" s="62"/>
      <c r="KZD28" s="62"/>
      <c r="KZE28" s="62"/>
      <c r="KZF28" s="62"/>
      <c r="KZG28" s="62"/>
      <c r="KZH28" s="62"/>
      <c r="KZI28" s="62"/>
      <c r="KZJ28" s="62"/>
      <c r="KZK28" s="62"/>
      <c r="KZL28" s="62"/>
      <c r="KZM28" s="62"/>
      <c r="KZN28" s="62"/>
      <c r="KZO28" s="62"/>
      <c r="KZP28" s="62"/>
      <c r="KZQ28" s="62"/>
      <c r="KZR28" s="62"/>
      <c r="KZS28" s="62"/>
      <c r="KZT28" s="62"/>
      <c r="KZU28" s="62"/>
      <c r="KZV28" s="62"/>
      <c r="KZW28" s="62"/>
      <c r="KZX28" s="62"/>
      <c r="KZY28" s="62"/>
      <c r="KZZ28" s="62"/>
      <c r="LAA28" s="62"/>
      <c r="LAB28" s="62"/>
      <c r="LAC28" s="62"/>
      <c r="LAD28" s="62"/>
      <c r="LAE28" s="62"/>
      <c r="LAF28" s="62"/>
      <c r="LAG28" s="62"/>
      <c r="LAH28" s="62"/>
      <c r="LAI28" s="62"/>
      <c r="LAJ28" s="62"/>
      <c r="LAK28" s="62"/>
      <c r="LAL28" s="62"/>
      <c r="LAM28" s="62"/>
      <c r="LAN28" s="62"/>
      <c r="LAO28" s="62"/>
      <c r="LAP28" s="62"/>
      <c r="LAQ28" s="62"/>
      <c r="LAR28" s="62"/>
      <c r="LAS28" s="62"/>
      <c r="LAT28" s="62"/>
      <c r="LAU28" s="62"/>
      <c r="LAV28" s="62"/>
      <c r="LAW28" s="62"/>
      <c r="LAX28" s="62"/>
      <c r="LAY28" s="62"/>
      <c r="LAZ28" s="62"/>
      <c r="LBA28" s="62"/>
      <c r="LBB28" s="62"/>
      <c r="LBC28" s="62"/>
      <c r="LBD28" s="62"/>
      <c r="LBE28" s="62"/>
      <c r="LBF28" s="62"/>
      <c r="LBG28" s="62"/>
      <c r="LBH28" s="62"/>
      <c r="LBI28" s="62"/>
      <c r="LBJ28" s="62"/>
      <c r="LBK28" s="62"/>
      <c r="LBL28" s="62"/>
      <c r="LBM28" s="62"/>
      <c r="LBN28" s="62"/>
      <c r="LBO28" s="62"/>
      <c r="LBP28" s="62"/>
      <c r="LBQ28" s="62"/>
      <c r="LBR28" s="62"/>
      <c r="LBS28" s="62"/>
      <c r="LBT28" s="62"/>
      <c r="LBU28" s="62"/>
      <c r="LBV28" s="62"/>
      <c r="LBW28" s="62"/>
      <c r="LBX28" s="62"/>
      <c r="LBY28" s="62"/>
      <c r="LBZ28" s="62"/>
      <c r="LCA28" s="62"/>
      <c r="LCB28" s="62"/>
      <c r="LCC28" s="62"/>
      <c r="LCD28" s="62"/>
      <c r="LCE28" s="62"/>
      <c r="LCF28" s="62"/>
      <c r="LCG28" s="62"/>
      <c r="LCH28" s="62"/>
      <c r="LCI28" s="62"/>
      <c r="LCJ28" s="62"/>
      <c r="LCK28" s="62"/>
      <c r="LCL28" s="62"/>
      <c r="LCM28" s="62"/>
      <c r="LCN28" s="62"/>
      <c r="LCO28" s="62"/>
      <c r="LCP28" s="62"/>
      <c r="LCQ28" s="62"/>
      <c r="LCR28" s="62"/>
      <c r="LCS28" s="62"/>
      <c r="LCT28" s="62"/>
      <c r="LCU28" s="62"/>
      <c r="LCV28" s="62"/>
      <c r="LCW28" s="62"/>
      <c r="LCX28" s="62"/>
      <c r="LCY28" s="62"/>
      <c r="LCZ28" s="62"/>
      <c r="LDA28" s="62"/>
      <c r="LDB28" s="62"/>
      <c r="LDC28" s="62"/>
      <c r="LDD28" s="62"/>
      <c r="LDE28" s="62"/>
      <c r="LDF28" s="62"/>
      <c r="LDG28" s="62"/>
      <c r="LDH28" s="62"/>
      <c r="LDI28" s="62"/>
      <c r="LDJ28" s="62"/>
      <c r="LDK28" s="62"/>
      <c r="LDL28" s="62"/>
      <c r="LDM28" s="62"/>
      <c r="LDN28" s="62"/>
      <c r="LDO28" s="62"/>
      <c r="LDP28" s="62"/>
      <c r="LDQ28" s="62"/>
      <c r="LDR28" s="62"/>
      <c r="LDS28" s="62"/>
      <c r="LDT28" s="62"/>
      <c r="LDU28" s="62"/>
      <c r="LDV28" s="62"/>
      <c r="LDW28" s="62"/>
      <c r="LDX28" s="62"/>
      <c r="LDY28" s="62"/>
      <c r="LDZ28" s="62"/>
      <c r="LEA28" s="62"/>
      <c r="LEB28" s="62"/>
      <c r="LEC28" s="62"/>
      <c r="LED28" s="62"/>
      <c r="LEE28" s="62"/>
      <c r="LEF28" s="62"/>
      <c r="LEG28" s="62"/>
      <c r="LEH28" s="62"/>
      <c r="LEI28" s="62"/>
      <c r="LEJ28" s="62"/>
      <c r="LEK28" s="62"/>
      <c r="LEL28" s="62"/>
      <c r="LEM28" s="62"/>
      <c r="LEN28" s="62"/>
      <c r="LEO28" s="62"/>
      <c r="LEP28" s="62"/>
      <c r="LEQ28" s="62"/>
      <c r="LER28" s="62"/>
      <c r="LES28" s="62"/>
      <c r="LET28" s="62"/>
      <c r="LEU28" s="62"/>
      <c r="LEV28" s="62"/>
      <c r="LEW28" s="62"/>
      <c r="LEX28" s="62"/>
      <c r="LEY28" s="62"/>
      <c r="LEZ28" s="62"/>
      <c r="LFA28" s="62"/>
      <c r="LFB28" s="62"/>
      <c r="LFC28" s="62"/>
      <c r="LFD28" s="62"/>
      <c r="LFE28" s="62"/>
      <c r="LFF28" s="62"/>
      <c r="LFG28" s="62"/>
      <c r="LFH28" s="62"/>
      <c r="LFI28" s="62"/>
      <c r="LFJ28" s="62"/>
      <c r="LFK28" s="62"/>
      <c r="LFL28" s="62"/>
      <c r="LFM28" s="62"/>
      <c r="LFN28" s="62"/>
      <c r="LFO28" s="62"/>
      <c r="LFP28" s="62"/>
      <c r="LFQ28" s="62"/>
      <c r="LFR28" s="62"/>
      <c r="LFS28" s="62"/>
      <c r="LFT28" s="62"/>
      <c r="LFU28" s="62"/>
      <c r="LFV28" s="62"/>
      <c r="LFW28" s="62"/>
      <c r="LFX28" s="62"/>
      <c r="LFY28" s="62"/>
      <c r="LFZ28" s="62"/>
      <c r="LGA28" s="62"/>
      <c r="LGB28" s="62"/>
      <c r="LGC28" s="62"/>
      <c r="LGD28" s="62"/>
      <c r="LGE28" s="62"/>
      <c r="LGF28" s="62"/>
      <c r="LGG28" s="62"/>
      <c r="LGH28" s="62"/>
      <c r="LGI28" s="62"/>
      <c r="LGJ28" s="62"/>
      <c r="LGK28" s="62"/>
      <c r="LGL28" s="62"/>
      <c r="LGM28" s="62"/>
      <c r="LGN28" s="62"/>
      <c r="LGO28" s="62"/>
      <c r="LGP28" s="62"/>
      <c r="LGQ28" s="62"/>
      <c r="LGR28" s="62"/>
      <c r="LGS28" s="62"/>
      <c r="LGT28" s="62"/>
      <c r="LGU28" s="62"/>
      <c r="LGV28" s="62"/>
      <c r="LGW28" s="62"/>
      <c r="LGX28" s="62"/>
      <c r="LGY28" s="62"/>
      <c r="LGZ28" s="62"/>
      <c r="LHA28" s="62"/>
      <c r="LHB28" s="62"/>
      <c r="LHC28" s="62"/>
      <c r="LHD28" s="62"/>
      <c r="LHE28" s="62"/>
      <c r="LHF28" s="62"/>
      <c r="LHG28" s="62"/>
      <c r="LHH28" s="62"/>
      <c r="LHI28" s="62"/>
      <c r="LHJ28" s="62"/>
      <c r="LHK28" s="62"/>
      <c r="LHL28" s="62"/>
      <c r="LHM28" s="62"/>
      <c r="LHN28" s="62"/>
      <c r="LHO28" s="62"/>
      <c r="LHP28" s="62"/>
      <c r="LHQ28" s="62"/>
      <c r="LHR28" s="62"/>
      <c r="LHS28" s="62"/>
      <c r="LHT28" s="62"/>
      <c r="LHU28" s="62"/>
      <c r="LHV28" s="62"/>
      <c r="LHW28" s="62"/>
      <c r="LHX28" s="62"/>
      <c r="LHY28" s="62"/>
      <c r="LHZ28" s="62"/>
      <c r="LIA28" s="62"/>
      <c r="LIB28" s="62"/>
      <c r="LIC28" s="62"/>
      <c r="LID28" s="62"/>
      <c r="LIE28" s="62"/>
      <c r="LIF28" s="62"/>
      <c r="LIG28" s="62"/>
      <c r="LIH28" s="62"/>
      <c r="LII28" s="62"/>
      <c r="LIJ28" s="62"/>
      <c r="LIK28" s="62"/>
      <c r="LIL28" s="62"/>
      <c r="LIM28" s="62"/>
      <c r="LIN28" s="62"/>
      <c r="LIO28" s="62"/>
      <c r="LIP28" s="62"/>
      <c r="LIQ28" s="62"/>
      <c r="LIR28" s="62"/>
      <c r="LIS28" s="62"/>
      <c r="LIT28" s="62"/>
      <c r="LIU28" s="62"/>
      <c r="LIV28" s="62"/>
      <c r="LIW28" s="62"/>
      <c r="LIX28" s="62"/>
      <c r="LIY28" s="62"/>
      <c r="LIZ28" s="62"/>
      <c r="LJA28" s="62"/>
      <c r="LJB28" s="62"/>
      <c r="LJC28" s="62"/>
      <c r="LJD28" s="62"/>
      <c r="LJE28" s="62"/>
      <c r="LJF28" s="62"/>
      <c r="LJG28" s="62"/>
      <c r="LJH28" s="62"/>
      <c r="LJI28" s="62"/>
      <c r="LJJ28" s="62"/>
      <c r="LJK28" s="62"/>
      <c r="LJL28" s="62"/>
      <c r="LJM28" s="62"/>
      <c r="LJN28" s="62"/>
      <c r="LJO28" s="62"/>
      <c r="LJP28" s="62"/>
      <c r="LJQ28" s="62"/>
      <c r="LJR28" s="62"/>
      <c r="LJS28" s="62"/>
      <c r="LJT28" s="62"/>
      <c r="LJU28" s="62"/>
      <c r="LJV28" s="62"/>
      <c r="LJW28" s="62"/>
      <c r="LJX28" s="62"/>
      <c r="LJY28" s="62"/>
      <c r="LJZ28" s="62"/>
      <c r="LKA28" s="62"/>
      <c r="LKB28" s="62"/>
      <c r="LKC28" s="62"/>
      <c r="LKD28" s="62"/>
      <c r="LKE28" s="62"/>
      <c r="LKF28" s="62"/>
      <c r="LKG28" s="62"/>
      <c r="LKH28" s="62"/>
      <c r="LKI28" s="62"/>
      <c r="LKJ28" s="62"/>
      <c r="LKK28" s="62"/>
      <c r="LKL28" s="62"/>
      <c r="LKM28" s="62"/>
      <c r="LKN28" s="62"/>
      <c r="LKO28" s="62"/>
      <c r="LKP28" s="62"/>
      <c r="LKQ28" s="62"/>
      <c r="LKR28" s="62"/>
      <c r="LKS28" s="62"/>
      <c r="LKT28" s="62"/>
      <c r="LKU28" s="62"/>
      <c r="LKV28" s="62"/>
      <c r="LKW28" s="62"/>
      <c r="LKX28" s="62"/>
      <c r="LKY28" s="62"/>
      <c r="LKZ28" s="62"/>
      <c r="LLA28" s="62"/>
      <c r="LLB28" s="62"/>
      <c r="LLC28" s="62"/>
      <c r="LLD28" s="62"/>
      <c r="LLE28" s="62"/>
      <c r="LLF28" s="62"/>
      <c r="LLG28" s="62"/>
      <c r="LLH28" s="62"/>
      <c r="LLI28" s="62"/>
      <c r="LLJ28" s="62"/>
      <c r="LLK28" s="62"/>
      <c r="LLL28" s="62"/>
      <c r="LLM28" s="62"/>
      <c r="LLN28" s="62"/>
      <c r="LLO28" s="62"/>
      <c r="LLP28" s="62"/>
      <c r="LLQ28" s="62"/>
      <c r="LLR28" s="62"/>
      <c r="LLS28" s="62"/>
      <c r="LLT28" s="62"/>
      <c r="LLU28" s="62"/>
      <c r="LLV28" s="62"/>
      <c r="LLW28" s="62"/>
      <c r="LLX28" s="62"/>
      <c r="LLY28" s="62"/>
      <c r="LLZ28" s="62"/>
      <c r="LMA28" s="62"/>
      <c r="LMB28" s="62"/>
      <c r="LMC28" s="62"/>
      <c r="LMD28" s="62"/>
      <c r="LME28" s="62"/>
      <c r="LMF28" s="62"/>
      <c r="LMG28" s="62"/>
      <c r="LMH28" s="62"/>
      <c r="LMI28" s="62"/>
      <c r="LMJ28" s="62"/>
      <c r="LMK28" s="62"/>
      <c r="LML28" s="62"/>
      <c r="LMM28" s="62"/>
      <c r="LMN28" s="62"/>
      <c r="LMO28" s="62"/>
      <c r="LMP28" s="62"/>
      <c r="LMQ28" s="62"/>
      <c r="LMR28" s="62"/>
      <c r="LMS28" s="62"/>
      <c r="LMT28" s="62"/>
      <c r="LMU28" s="62"/>
      <c r="LMV28" s="62"/>
      <c r="LMW28" s="62"/>
      <c r="LMX28" s="62"/>
      <c r="LMY28" s="62"/>
      <c r="LMZ28" s="62"/>
      <c r="LNA28" s="62"/>
      <c r="LNB28" s="62"/>
      <c r="LNC28" s="62"/>
      <c r="LND28" s="62"/>
      <c r="LNE28" s="62"/>
      <c r="LNF28" s="62"/>
      <c r="LNG28" s="62"/>
      <c r="LNH28" s="62"/>
      <c r="LNI28" s="62"/>
      <c r="LNJ28" s="62"/>
      <c r="LNK28" s="62"/>
      <c r="LNL28" s="62"/>
      <c r="LNM28" s="62"/>
      <c r="LNN28" s="62"/>
      <c r="LNO28" s="62"/>
      <c r="LNP28" s="62"/>
      <c r="LNQ28" s="62"/>
      <c r="LNR28" s="62"/>
      <c r="LNS28" s="62"/>
      <c r="LNT28" s="62"/>
      <c r="LNU28" s="62"/>
      <c r="LNV28" s="62"/>
      <c r="LNW28" s="62"/>
      <c r="LNX28" s="62"/>
      <c r="LNY28" s="62"/>
      <c r="LNZ28" s="62"/>
      <c r="LOA28" s="62"/>
      <c r="LOB28" s="62"/>
      <c r="LOC28" s="62"/>
      <c r="LOD28" s="62"/>
      <c r="LOE28" s="62"/>
      <c r="LOF28" s="62"/>
      <c r="LOG28" s="62"/>
      <c r="LOH28" s="62"/>
      <c r="LOI28" s="62"/>
      <c r="LOJ28" s="62"/>
      <c r="LOK28" s="62"/>
      <c r="LOL28" s="62"/>
      <c r="LOM28" s="62"/>
      <c r="LON28" s="62"/>
      <c r="LOO28" s="62"/>
      <c r="LOP28" s="62"/>
      <c r="LOQ28" s="62"/>
      <c r="LOR28" s="62"/>
      <c r="LOS28" s="62"/>
      <c r="LOT28" s="62"/>
      <c r="LOU28" s="62"/>
      <c r="LOV28" s="62"/>
      <c r="LOW28" s="62"/>
      <c r="LOX28" s="62"/>
      <c r="LOY28" s="62"/>
      <c r="LOZ28" s="62"/>
      <c r="LPA28" s="62"/>
      <c r="LPB28" s="62"/>
      <c r="LPC28" s="62"/>
      <c r="LPD28" s="62"/>
      <c r="LPE28" s="62"/>
      <c r="LPF28" s="62"/>
      <c r="LPG28" s="62"/>
      <c r="LPH28" s="62"/>
      <c r="LPI28" s="62"/>
      <c r="LPJ28" s="62"/>
      <c r="LPK28" s="62"/>
      <c r="LPL28" s="62"/>
      <c r="LPM28" s="62"/>
      <c r="LPN28" s="62"/>
      <c r="LPO28" s="62"/>
      <c r="LPP28" s="62"/>
      <c r="LPQ28" s="62"/>
      <c r="LPR28" s="62"/>
      <c r="LPS28" s="62"/>
      <c r="LPT28" s="62"/>
      <c r="LPU28" s="62"/>
      <c r="LPV28" s="62"/>
      <c r="LPW28" s="62"/>
      <c r="LPX28" s="62"/>
      <c r="LPY28" s="62"/>
      <c r="LPZ28" s="62"/>
      <c r="LQA28" s="62"/>
      <c r="LQB28" s="62"/>
      <c r="LQC28" s="62"/>
      <c r="LQD28" s="62"/>
      <c r="LQE28" s="62"/>
      <c r="LQF28" s="62"/>
      <c r="LQG28" s="62"/>
      <c r="LQH28" s="62"/>
      <c r="LQI28" s="62"/>
      <c r="LQJ28" s="62"/>
      <c r="LQK28" s="62"/>
      <c r="LQL28" s="62"/>
      <c r="LQM28" s="62"/>
      <c r="LQN28" s="62"/>
      <c r="LQO28" s="62"/>
      <c r="LQP28" s="62"/>
      <c r="LQQ28" s="62"/>
      <c r="LQR28" s="62"/>
      <c r="LQS28" s="62"/>
      <c r="LQT28" s="62"/>
      <c r="LQU28" s="62"/>
      <c r="LQV28" s="62"/>
      <c r="LQW28" s="62"/>
      <c r="LQX28" s="62"/>
      <c r="LQY28" s="62"/>
      <c r="LQZ28" s="62"/>
      <c r="LRA28" s="62"/>
      <c r="LRB28" s="62"/>
      <c r="LRC28" s="62"/>
      <c r="LRD28" s="62"/>
      <c r="LRE28" s="62"/>
      <c r="LRF28" s="62"/>
      <c r="LRG28" s="62"/>
      <c r="LRH28" s="62"/>
      <c r="LRI28" s="62"/>
      <c r="LRJ28" s="62"/>
      <c r="LRK28" s="62"/>
      <c r="LRL28" s="62"/>
      <c r="LRM28" s="62"/>
      <c r="LRN28" s="62"/>
      <c r="LRO28" s="62"/>
      <c r="LRP28" s="62"/>
      <c r="LRQ28" s="62"/>
      <c r="LRR28" s="62"/>
      <c r="LRS28" s="62"/>
      <c r="LRT28" s="62"/>
      <c r="LRU28" s="62"/>
      <c r="LRV28" s="62"/>
      <c r="LRW28" s="62"/>
      <c r="LRX28" s="62"/>
      <c r="LRY28" s="62"/>
      <c r="LRZ28" s="62"/>
      <c r="LSA28" s="62"/>
      <c r="LSB28" s="62"/>
      <c r="LSC28" s="62"/>
      <c r="LSD28" s="62"/>
      <c r="LSE28" s="62"/>
      <c r="LSF28" s="62"/>
      <c r="LSG28" s="62"/>
      <c r="LSH28" s="62"/>
      <c r="LSI28" s="62"/>
      <c r="LSJ28" s="62"/>
      <c r="LSK28" s="62"/>
      <c r="LSL28" s="62"/>
      <c r="LSM28" s="62"/>
      <c r="LSN28" s="62"/>
      <c r="LSO28" s="62"/>
      <c r="LSP28" s="62"/>
      <c r="LSQ28" s="62"/>
      <c r="LSR28" s="62"/>
      <c r="LSS28" s="62"/>
      <c r="LST28" s="62"/>
      <c r="LSU28" s="62"/>
      <c r="LSV28" s="62"/>
      <c r="LSW28" s="62"/>
      <c r="LSX28" s="62"/>
      <c r="LSY28" s="62"/>
      <c r="LSZ28" s="62"/>
      <c r="LTA28" s="62"/>
      <c r="LTB28" s="62"/>
      <c r="LTC28" s="62"/>
      <c r="LTD28" s="62"/>
      <c r="LTE28" s="62"/>
      <c r="LTF28" s="62"/>
      <c r="LTG28" s="62"/>
      <c r="LTH28" s="62"/>
      <c r="LTI28" s="62"/>
      <c r="LTJ28" s="62"/>
      <c r="LTK28" s="62"/>
      <c r="LTL28" s="62"/>
      <c r="LTM28" s="62"/>
      <c r="LTN28" s="62"/>
      <c r="LTO28" s="62"/>
      <c r="LTP28" s="62"/>
      <c r="LTQ28" s="62"/>
      <c r="LTR28" s="62"/>
      <c r="LTS28" s="62"/>
      <c r="LTT28" s="62"/>
      <c r="LTU28" s="62"/>
      <c r="LTV28" s="62"/>
      <c r="LTW28" s="62"/>
      <c r="LTX28" s="62"/>
      <c r="LTY28" s="62"/>
      <c r="LTZ28" s="62"/>
      <c r="LUA28" s="62"/>
      <c r="LUB28" s="62"/>
      <c r="LUC28" s="62"/>
      <c r="LUD28" s="62"/>
      <c r="LUE28" s="62"/>
      <c r="LUF28" s="62"/>
      <c r="LUG28" s="62"/>
      <c r="LUH28" s="62"/>
      <c r="LUI28" s="62"/>
      <c r="LUJ28" s="62"/>
      <c r="LUK28" s="62"/>
      <c r="LUL28" s="62"/>
      <c r="LUM28" s="62"/>
      <c r="LUN28" s="62"/>
      <c r="LUO28" s="62"/>
      <c r="LUP28" s="62"/>
      <c r="LUQ28" s="62"/>
      <c r="LUR28" s="62"/>
      <c r="LUS28" s="62"/>
      <c r="LUT28" s="62"/>
      <c r="LUU28" s="62"/>
      <c r="LUV28" s="62"/>
      <c r="LUW28" s="62"/>
      <c r="LUX28" s="62"/>
      <c r="LUY28" s="62"/>
      <c r="LUZ28" s="62"/>
      <c r="LVA28" s="62"/>
      <c r="LVB28" s="62"/>
      <c r="LVC28" s="62"/>
      <c r="LVD28" s="62"/>
      <c r="LVE28" s="62"/>
      <c r="LVF28" s="62"/>
      <c r="LVG28" s="62"/>
      <c r="LVH28" s="62"/>
      <c r="LVI28" s="62"/>
      <c r="LVJ28" s="62"/>
      <c r="LVK28" s="62"/>
      <c r="LVL28" s="62"/>
      <c r="LVM28" s="62"/>
      <c r="LVN28" s="62"/>
      <c r="LVO28" s="62"/>
      <c r="LVP28" s="62"/>
      <c r="LVQ28" s="62"/>
      <c r="LVR28" s="62"/>
      <c r="LVS28" s="62"/>
      <c r="LVT28" s="62"/>
      <c r="LVU28" s="62"/>
      <c r="LVV28" s="62"/>
      <c r="LVW28" s="62"/>
      <c r="LVX28" s="62"/>
      <c r="LVY28" s="62"/>
      <c r="LVZ28" s="62"/>
      <c r="LWA28" s="62"/>
      <c r="LWB28" s="62"/>
      <c r="LWC28" s="62"/>
      <c r="LWD28" s="62"/>
      <c r="LWE28" s="62"/>
      <c r="LWF28" s="62"/>
      <c r="LWG28" s="62"/>
      <c r="LWH28" s="62"/>
      <c r="LWI28" s="62"/>
      <c r="LWJ28" s="62"/>
      <c r="LWK28" s="62"/>
      <c r="LWL28" s="62"/>
      <c r="LWM28" s="62"/>
      <c r="LWN28" s="62"/>
      <c r="LWO28" s="62"/>
      <c r="LWP28" s="62"/>
      <c r="LWQ28" s="62"/>
      <c r="LWR28" s="62"/>
      <c r="LWS28" s="62"/>
      <c r="LWT28" s="62"/>
      <c r="LWU28" s="62"/>
      <c r="LWV28" s="62"/>
      <c r="LWW28" s="62"/>
      <c r="LWX28" s="62"/>
      <c r="LWY28" s="62"/>
      <c r="LWZ28" s="62"/>
      <c r="LXA28" s="62"/>
      <c r="LXB28" s="62"/>
      <c r="LXC28" s="62"/>
      <c r="LXD28" s="62"/>
      <c r="LXE28" s="62"/>
      <c r="LXF28" s="62"/>
      <c r="LXG28" s="62"/>
      <c r="LXH28" s="62"/>
      <c r="LXI28" s="62"/>
      <c r="LXJ28" s="62"/>
      <c r="LXK28" s="62"/>
      <c r="LXL28" s="62"/>
      <c r="LXM28" s="62"/>
      <c r="LXN28" s="62"/>
      <c r="LXO28" s="62"/>
      <c r="LXP28" s="62"/>
      <c r="LXQ28" s="62"/>
      <c r="LXR28" s="62"/>
      <c r="LXS28" s="62"/>
      <c r="LXT28" s="62"/>
      <c r="LXU28" s="62"/>
      <c r="LXV28" s="62"/>
      <c r="LXW28" s="62"/>
      <c r="LXX28" s="62"/>
      <c r="LXY28" s="62"/>
      <c r="LXZ28" s="62"/>
      <c r="LYA28" s="62"/>
      <c r="LYB28" s="62"/>
      <c r="LYC28" s="62"/>
      <c r="LYD28" s="62"/>
      <c r="LYE28" s="62"/>
      <c r="LYF28" s="62"/>
      <c r="LYG28" s="62"/>
      <c r="LYH28" s="62"/>
      <c r="LYI28" s="62"/>
      <c r="LYJ28" s="62"/>
      <c r="LYK28" s="62"/>
      <c r="LYL28" s="62"/>
      <c r="LYM28" s="62"/>
      <c r="LYN28" s="62"/>
      <c r="LYO28" s="62"/>
      <c r="LYP28" s="62"/>
      <c r="LYQ28" s="62"/>
      <c r="LYR28" s="62"/>
      <c r="LYS28" s="62"/>
      <c r="LYT28" s="62"/>
      <c r="LYU28" s="62"/>
      <c r="LYV28" s="62"/>
      <c r="LYW28" s="62"/>
      <c r="LYX28" s="62"/>
      <c r="LYY28" s="62"/>
      <c r="LYZ28" s="62"/>
      <c r="LZA28" s="62"/>
      <c r="LZB28" s="62"/>
      <c r="LZC28" s="62"/>
      <c r="LZD28" s="62"/>
      <c r="LZE28" s="62"/>
      <c r="LZF28" s="62"/>
      <c r="LZG28" s="62"/>
      <c r="LZH28" s="62"/>
      <c r="LZI28" s="62"/>
      <c r="LZJ28" s="62"/>
      <c r="LZK28" s="62"/>
      <c r="LZL28" s="62"/>
      <c r="LZM28" s="62"/>
      <c r="LZN28" s="62"/>
      <c r="LZO28" s="62"/>
      <c r="LZP28" s="62"/>
      <c r="LZQ28" s="62"/>
      <c r="LZR28" s="62"/>
      <c r="LZS28" s="62"/>
      <c r="LZT28" s="62"/>
      <c r="LZU28" s="62"/>
      <c r="LZV28" s="62"/>
      <c r="LZW28" s="62"/>
      <c r="LZX28" s="62"/>
      <c r="LZY28" s="62"/>
      <c r="LZZ28" s="62"/>
      <c r="MAA28" s="62"/>
      <c r="MAB28" s="62"/>
      <c r="MAC28" s="62"/>
      <c r="MAD28" s="62"/>
      <c r="MAE28" s="62"/>
      <c r="MAF28" s="62"/>
      <c r="MAG28" s="62"/>
      <c r="MAH28" s="62"/>
      <c r="MAI28" s="62"/>
      <c r="MAJ28" s="62"/>
      <c r="MAK28" s="62"/>
      <c r="MAL28" s="62"/>
      <c r="MAM28" s="62"/>
      <c r="MAN28" s="62"/>
      <c r="MAO28" s="62"/>
      <c r="MAP28" s="62"/>
      <c r="MAQ28" s="62"/>
      <c r="MAR28" s="62"/>
      <c r="MAS28" s="62"/>
      <c r="MAT28" s="62"/>
      <c r="MAU28" s="62"/>
      <c r="MAV28" s="62"/>
      <c r="MAW28" s="62"/>
      <c r="MAX28" s="62"/>
      <c r="MAY28" s="62"/>
      <c r="MAZ28" s="62"/>
      <c r="MBA28" s="62"/>
      <c r="MBB28" s="62"/>
      <c r="MBC28" s="62"/>
      <c r="MBD28" s="62"/>
      <c r="MBE28" s="62"/>
      <c r="MBF28" s="62"/>
      <c r="MBG28" s="62"/>
      <c r="MBH28" s="62"/>
      <c r="MBI28" s="62"/>
      <c r="MBJ28" s="62"/>
      <c r="MBK28" s="62"/>
      <c r="MBL28" s="62"/>
      <c r="MBM28" s="62"/>
      <c r="MBN28" s="62"/>
      <c r="MBO28" s="62"/>
      <c r="MBP28" s="62"/>
      <c r="MBQ28" s="62"/>
      <c r="MBR28" s="62"/>
      <c r="MBS28" s="62"/>
      <c r="MBT28" s="62"/>
      <c r="MBU28" s="62"/>
      <c r="MBV28" s="62"/>
      <c r="MBW28" s="62"/>
      <c r="MBX28" s="62"/>
      <c r="MBY28" s="62"/>
      <c r="MBZ28" s="62"/>
      <c r="MCA28" s="62"/>
      <c r="MCB28" s="62"/>
      <c r="MCC28" s="62"/>
      <c r="MCD28" s="62"/>
      <c r="MCE28" s="62"/>
      <c r="MCF28" s="62"/>
      <c r="MCG28" s="62"/>
      <c r="MCH28" s="62"/>
      <c r="MCI28" s="62"/>
      <c r="MCJ28" s="62"/>
      <c r="MCK28" s="62"/>
      <c r="MCL28" s="62"/>
      <c r="MCM28" s="62"/>
      <c r="MCN28" s="62"/>
      <c r="MCO28" s="62"/>
      <c r="MCP28" s="62"/>
      <c r="MCQ28" s="62"/>
      <c r="MCR28" s="62"/>
      <c r="MCS28" s="62"/>
      <c r="MCT28" s="62"/>
      <c r="MCU28" s="62"/>
      <c r="MCV28" s="62"/>
      <c r="MCW28" s="62"/>
      <c r="MCX28" s="62"/>
      <c r="MCY28" s="62"/>
      <c r="MCZ28" s="62"/>
      <c r="MDA28" s="62"/>
      <c r="MDB28" s="62"/>
      <c r="MDC28" s="62"/>
      <c r="MDD28" s="62"/>
      <c r="MDE28" s="62"/>
      <c r="MDF28" s="62"/>
      <c r="MDG28" s="62"/>
      <c r="MDH28" s="62"/>
      <c r="MDI28" s="62"/>
      <c r="MDJ28" s="62"/>
      <c r="MDK28" s="62"/>
      <c r="MDL28" s="62"/>
      <c r="MDM28" s="62"/>
      <c r="MDN28" s="62"/>
      <c r="MDO28" s="62"/>
      <c r="MDP28" s="62"/>
      <c r="MDQ28" s="62"/>
      <c r="MDR28" s="62"/>
      <c r="MDS28" s="62"/>
      <c r="MDT28" s="62"/>
      <c r="MDU28" s="62"/>
      <c r="MDV28" s="62"/>
      <c r="MDW28" s="62"/>
      <c r="MDX28" s="62"/>
      <c r="MDY28" s="62"/>
      <c r="MDZ28" s="62"/>
      <c r="MEA28" s="62"/>
      <c r="MEB28" s="62"/>
      <c r="MEC28" s="62"/>
      <c r="MED28" s="62"/>
      <c r="MEE28" s="62"/>
      <c r="MEF28" s="62"/>
      <c r="MEG28" s="62"/>
      <c r="MEH28" s="62"/>
      <c r="MEI28" s="62"/>
      <c r="MEJ28" s="62"/>
      <c r="MEK28" s="62"/>
      <c r="MEL28" s="62"/>
      <c r="MEM28" s="62"/>
      <c r="MEN28" s="62"/>
      <c r="MEO28" s="62"/>
      <c r="MEP28" s="62"/>
      <c r="MEQ28" s="62"/>
      <c r="MER28" s="62"/>
      <c r="MES28" s="62"/>
      <c r="MET28" s="62"/>
      <c r="MEU28" s="62"/>
      <c r="MEV28" s="62"/>
      <c r="MEW28" s="62"/>
      <c r="MEX28" s="62"/>
      <c r="MEY28" s="62"/>
      <c r="MEZ28" s="62"/>
      <c r="MFA28" s="62"/>
      <c r="MFB28" s="62"/>
      <c r="MFC28" s="62"/>
      <c r="MFD28" s="62"/>
      <c r="MFE28" s="62"/>
      <c r="MFF28" s="62"/>
      <c r="MFG28" s="62"/>
      <c r="MFH28" s="62"/>
      <c r="MFI28" s="62"/>
      <c r="MFJ28" s="62"/>
      <c r="MFK28" s="62"/>
      <c r="MFL28" s="62"/>
      <c r="MFM28" s="62"/>
      <c r="MFN28" s="62"/>
      <c r="MFO28" s="62"/>
      <c r="MFP28" s="62"/>
      <c r="MFQ28" s="62"/>
      <c r="MFR28" s="62"/>
      <c r="MFS28" s="62"/>
      <c r="MFT28" s="62"/>
      <c r="MFU28" s="62"/>
      <c r="MFV28" s="62"/>
      <c r="MFW28" s="62"/>
      <c r="MFX28" s="62"/>
      <c r="MFY28" s="62"/>
      <c r="MFZ28" s="62"/>
      <c r="MGA28" s="62"/>
      <c r="MGB28" s="62"/>
      <c r="MGC28" s="62"/>
      <c r="MGD28" s="62"/>
      <c r="MGE28" s="62"/>
      <c r="MGF28" s="62"/>
      <c r="MGG28" s="62"/>
      <c r="MGH28" s="62"/>
      <c r="MGI28" s="62"/>
      <c r="MGJ28" s="62"/>
      <c r="MGK28" s="62"/>
      <c r="MGL28" s="62"/>
      <c r="MGM28" s="62"/>
      <c r="MGN28" s="62"/>
      <c r="MGO28" s="62"/>
      <c r="MGP28" s="62"/>
      <c r="MGQ28" s="62"/>
      <c r="MGR28" s="62"/>
      <c r="MGS28" s="62"/>
      <c r="MGT28" s="62"/>
      <c r="MGU28" s="62"/>
      <c r="MGV28" s="62"/>
      <c r="MGW28" s="62"/>
      <c r="MGX28" s="62"/>
      <c r="MGY28" s="62"/>
      <c r="MGZ28" s="62"/>
      <c r="MHA28" s="62"/>
      <c r="MHB28" s="62"/>
      <c r="MHC28" s="62"/>
      <c r="MHD28" s="62"/>
      <c r="MHE28" s="62"/>
      <c r="MHF28" s="62"/>
      <c r="MHG28" s="62"/>
      <c r="MHH28" s="62"/>
      <c r="MHI28" s="62"/>
      <c r="MHJ28" s="62"/>
      <c r="MHK28" s="62"/>
      <c r="MHL28" s="62"/>
      <c r="MHM28" s="62"/>
      <c r="MHN28" s="62"/>
      <c r="MHO28" s="62"/>
      <c r="MHP28" s="62"/>
      <c r="MHQ28" s="62"/>
      <c r="MHR28" s="62"/>
      <c r="MHS28" s="62"/>
      <c r="MHT28" s="62"/>
      <c r="MHU28" s="62"/>
      <c r="MHV28" s="62"/>
      <c r="MHW28" s="62"/>
      <c r="MHX28" s="62"/>
      <c r="MHY28" s="62"/>
      <c r="MHZ28" s="62"/>
      <c r="MIA28" s="62"/>
      <c r="MIB28" s="62"/>
      <c r="MIC28" s="62"/>
      <c r="MID28" s="62"/>
      <c r="MIE28" s="62"/>
      <c r="MIF28" s="62"/>
      <c r="MIG28" s="62"/>
      <c r="MIH28" s="62"/>
      <c r="MII28" s="62"/>
      <c r="MIJ28" s="62"/>
      <c r="MIK28" s="62"/>
      <c r="MIL28" s="62"/>
      <c r="MIM28" s="62"/>
      <c r="MIN28" s="62"/>
      <c r="MIO28" s="62"/>
      <c r="MIP28" s="62"/>
      <c r="MIQ28" s="62"/>
      <c r="MIR28" s="62"/>
      <c r="MIS28" s="62"/>
      <c r="MIT28" s="62"/>
      <c r="MIU28" s="62"/>
      <c r="MIV28" s="62"/>
      <c r="MIW28" s="62"/>
      <c r="MIX28" s="62"/>
      <c r="MIY28" s="62"/>
      <c r="MIZ28" s="62"/>
      <c r="MJA28" s="62"/>
      <c r="MJB28" s="62"/>
      <c r="MJC28" s="62"/>
      <c r="MJD28" s="62"/>
      <c r="MJE28" s="62"/>
      <c r="MJF28" s="62"/>
      <c r="MJG28" s="62"/>
      <c r="MJH28" s="62"/>
      <c r="MJI28" s="62"/>
      <c r="MJJ28" s="62"/>
      <c r="MJK28" s="62"/>
      <c r="MJL28" s="62"/>
      <c r="MJM28" s="62"/>
      <c r="MJN28" s="62"/>
      <c r="MJO28" s="62"/>
      <c r="MJP28" s="62"/>
      <c r="MJQ28" s="62"/>
      <c r="MJR28" s="62"/>
      <c r="MJS28" s="62"/>
      <c r="MJT28" s="62"/>
      <c r="MJU28" s="62"/>
      <c r="MJV28" s="62"/>
      <c r="MJW28" s="62"/>
      <c r="MJX28" s="62"/>
      <c r="MJY28" s="62"/>
      <c r="MJZ28" s="62"/>
      <c r="MKA28" s="62"/>
      <c r="MKB28" s="62"/>
      <c r="MKC28" s="62"/>
      <c r="MKD28" s="62"/>
      <c r="MKE28" s="62"/>
      <c r="MKF28" s="62"/>
      <c r="MKG28" s="62"/>
      <c r="MKH28" s="62"/>
      <c r="MKI28" s="62"/>
      <c r="MKJ28" s="62"/>
      <c r="MKK28" s="62"/>
      <c r="MKL28" s="62"/>
      <c r="MKM28" s="62"/>
      <c r="MKN28" s="62"/>
      <c r="MKO28" s="62"/>
      <c r="MKP28" s="62"/>
      <c r="MKQ28" s="62"/>
      <c r="MKR28" s="62"/>
      <c r="MKS28" s="62"/>
      <c r="MKT28" s="62"/>
      <c r="MKU28" s="62"/>
      <c r="MKV28" s="62"/>
      <c r="MKW28" s="62"/>
      <c r="MKX28" s="62"/>
      <c r="MKY28" s="62"/>
      <c r="MKZ28" s="62"/>
      <c r="MLA28" s="62"/>
      <c r="MLB28" s="62"/>
      <c r="MLC28" s="62"/>
      <c r="MLD28" s="62"/>
      <c r="MLE28" s="62"/>
      <c r="MLF28" s="62"/>
      <c r="MLG28" s="62"/>
      <c r="MLH28" s="62"/>
      <c r="MLI28" s="62"/>
      <c r="MLJ28" s="62"/>
      <c r="MLK28" s="62"/>
      <c r="MLL28" s="62"/>
      <c r="MLM28" s="62"/>
      <c r="MLN28" s="62"/>
      <c r="MLO28" s="62"/>
      <c r="MLP28" s="62"/>
      <c r="MLQ28" s="62"/>
      <c r="MLR28" s="62"/>
      <c r="MLS28" s="62"/>
      <c r="MLT28" s="62"/>
      <c r="MLU28" s="62"/>
      <c r="MLV28" s="62"/>
      <c r="MLW28" s="62"/>
      <c r="MLX28" s="62"/>
      <c r="MLY28" s="62"/>
      <c r="MLZ28" s="62"/>
      <c r="MMA28" s="62"/>
      <c r="MMB28" s="62"/>
      <c r="MMC28" s="62"/>
      <c r="MMD28" s="62"/>
      <c r="MME28" s="62"/>
      <c r="MMF28" s="62"/>
      <c r="MMG28" s="62"/>
      <c r="MMH28" s="62"/>
      <c r="MMI28" s="62"/>
      <c r="MMJ28" s="62"/>
      <c r="MMK28" s="62"/>
      <c r="MML28" s="62"/>
      <c r="MMM28" s="62"/>
      <c r="MMN28" s="62"/>
      <c r="MMO28" s="62"/>
      <c r="MMP28" s="62"/>
      <c r="MMQ28" s="62"/>
      <c r="MMR28" s="62"/>
      <c r="MMS28" s="62"/>
      <c r="MMT28" s="62"/>
      <c r="MMU28" s="62"/>
      <c r="MMV28" s="62"/>
      <c r="MMW28" s="62"/>
      <c r="MMX28" s="62"/>
      <c r="MMY28" s="62"/>
      <c r="MMZ28" s="62"/>
      <c r="MNA28" s="62"/>
      <c r="MNB28" s="62"/>
      <c r="MNC28" s="62"/>
      <c r="MND28" s="62"/>
      <c r="MNE28" s="62"/>
      <c r="MNF28" s="62"/>
      <c r="MNG28" s="62"/>
      <c r="MNH28" s="62"/>
      <c r="MNI28" s="62"/>
      <c r="MNJ28" s="62"/>
      <c r="MNK28" s="62"/>
      <c r="MNL28" s="62"/>
      <c r="MNM28" s="62"/>
      <c r="MNN28" s="62"/>
      <c r="MNO28" s="62"/>
      <c r="MNP28" s="62"/>
      <c r="MNQ28" s="62"/>
      <c r="MNR28" s="62"/>
      <c r="MNS28" s="62"/>
      <c r="MNT28" s="62"/>
      <c r="MNU28" s="62"/>
      <c r="MNV28" s="62"/>
      <c r="MNW28" s="62"/>
      <c r="MNX28" s="62"/>
      <c r="MNY28" s="62"/>
      <c r="MNZ28" s="62"/>
      <c r="MOA28" s="62"/>
      <c r="MOB28" s="62"/>
      <c r="MOC28" s="62"/>
      <c r="MOD28" s="62"/>
      <c r="MOE28" s="62"/>
      <c r="MOF28" s="62"/>
      <c r="MOG28" s="62"/>
      <c r="MOH28" s="62"/>
      <c r="MOI28" s="62"/>
      <c r="MOJ28" s="62"/>
      <c r="MOK28" s="62"/>
      <c r="MOL28" s="62"/>
      <c r="MOM28" s="62"/>
      <c r="MON28" s="62"/>
      <c r="MOO28" s="62"/>
      <c r="MOP28" s="62"/>
      <c r="MOQ28" s="62"/>
      <c r="MOR28" s="62"/>
      <c r="MOS28" s="62"/>
      <c r="MOT28" s="62"/>
      <c r="MOU28" s="62"/>
      <c r="MOV28" s="62"/>
      <c r="MOW28" s="62"/>
      <c r="MOX28" s="62"/>
      <c r="MOY28" s="62"/>
      <c r="MOZ28" s="62"/>
      <c r="MPA28" s="62"/>
      <c r="MPB28" s="62"/>
      <c r="MPC28" s="62"/>
      <c r="MPD28" s="62"/>
      <c r="MPE28" s="62"/>
      <c r="MPF28" s="62"/>
      <c r="MPG28" s="62"/>
      <c r="MPH28" s="62"/>
      <c r="MPI28" s="62"/>
      <c r="MPJ28" s="62"/>
      <c r="MPK28" s="62"/>
      <c r="MPL28" s="62"/>
      <c r="MPM28" s="62"/>
      <c r="MPN28" s="62"/>
      <c r="MPO28" s="62"/>
      <c r="MPP28" s="62"/>
      <c r="MPQ28" s="62"/>
      <c r="MPR28" s="62"/>
      <c r="MPS28" s="62"/>
      <c r="MPT28" s="62"/>
      <c r="MPU28" s="62"/>
      <c r="MPV28" s="62"/>
      <c r="MPW28" s="62"/>
      <c r="MPX28" s="62"/>
      <c r="MPY28" s="62"/>
      <c r="MPZ28" s="62"/>
      <c r="MQA28" s="62"/>
      <c r="MQB28" s="62"/>
      <c r="MQC28" s="62"/>
      <c r="MQD28" s="62"/>
      <c r="MQE28" s="62"/>
      <c r="MQF28" s="62"/>
      <c r="MQG28" s="62"/>
      <c r="MQH28" s="62"/>
      <c r="MQI28" s="62"/>
      <c r="MQJ28" s="62"/>
      <c r="MQK28" s="62"/>
      <c r="MQL28" s="62"/>
      <c r="MQM28" s="62"/>
      <c r="MQN28" s="62"/>
      <c r="MQO28" s="62"/>
      <c r="MQP28" s="62"/>
      <c r="MQQ28" s="62"/>
      <c r="MQR28" s="62"/>
      <c r="MQS28" s="62"/>
      <c r="MQT28" s="62"/>
      <c r="MQU28" s="62"/>
      <c r="MQV28" s="62"/>
      <c r="MQW28" s="62"/>
      <c r="MQX28" s="62"/>
      <c r="MQY28" s="62"/>
      <c r="MQZ28" s="62"/>
      <c r="MRA28" s="62"/>
      <c r="MRB28" s="62"/>
      <c r="MRC28" s="62"/>
      <c r="MRD28" s="62"/>
      <c r="MRE28" s="62"/>
      <c r="MRF28" s="62"/>
      <c r="MRG28" s="62"/>
      <c r="MRH28" s="62"/>
      <c r="MRI28" s="62"/>
      <c r="MRJ28" s="62"/>
      <c r="MRK28" s="62"/>
      <c r="MRL28" s="62"/>
      <c r="MRM28" s="62"/>
      <c r="MRN28" s="62"/>
      <c r="MRO28" s="62"/>
      <c r="MRP28" s="62"/>
      <c r="MRQ28" s="62"/>
      <c r="MRR28" s="62"/>
      <c r="MRS28" s="62"/>
      <c r="MRT28" s="62"/>
      <c r="MRU28" s="62"/>
      <c r="MRV28" s="62"/>
      <c r="MRW28" s="62"/>
      <c r="MRX28" s="62"/>
      <c r="MRY28" s="62"/>
      <c r="MRZ28" s="62"/>
      <c r="MSA28" s="62"/>
      <c r="MSB28" s="62"/>
      <c r="MSC28" s="62"/>
      <c r="MSD28" s="62"/>
      <c r="MSE28" s="62"/>
      <c r="MSF28" s="62"/>
      <c r="MSG28" s="62"/>
      <c r="MSH28" s="62"/>
      <c r="MSI28" s="62"/>
      <c r="MSJ28" s="62"/>
      <c r="MSK28" s="62"/>
      <c r="MSL28" s="62"/>
      <c r="MSM28" s="62"/>
      <c r="MSN28" s="62"/>
      <c r="MSO28" s="62"/>
      <c r="MSP28" s="62"/>
      <c r="MSQ28" s="62"/>
      <c r="MSR28" s="62"/>
      <c r="MSS28" s="62"/>
      <c r="MST28" s="62"/>
      <c r="MSU28" s="62"/>
      <c r="MSV28" s="62"/>
      <c r="MSW28" s="62"/>
      <c r="MSX28" s="62"/>
      <c r="MSY28" s="62"/>
      <c r="MSZ28" s="62"/>
      <c r="MTA28" s="62"/>
      <c r="MTB28" s="62"/>
      <c r="MTC28" s="62"/>
      <c r="MTD28" s="62"/>
      <c r="MTE28" s="62"/>
      <c r="MTF28" s="62"/>
      <c r="MTG28" s="62"/>
      <c r="MTH28" s="62"/>
      <c r="MTI28" s="62"/>
      <c r="MTJ28" s="62"/>
      <c r="MTK28" s="62"/>
      <c r="MTL28" s="62"/>
      <c r="MTM28" s="62"/>
      <c r="MTN28" s="62"/>
      <c r="MTO28" s="62"/>
      <c r="MTP28" s="62"/>
      <c r="MTQ28" s="62"/>
      <c r="MTR28" s="62"/>
      <c r="MTS28" s="62"/>
      <c r="MTT28" s="62"/>
      <c r="MTU28" s="62"/>
      <c r="MTV28" s="62"/>
      <c r="MTW28" s="62"/>
      <c r="MTX28" s="62"/>
      <c r="MTY28" s="62"/>
      <c r="MTZ28" s="62"/>
      <c r="MUA28" s="62"/>
      <c r="MUB28" s="62"/>
      <c r="MUC28" s="62"/>
      <c r="MUD28" s="62"/>
      <c r="MUE28" s="62"/>
      <c r="MUF28" s="62"/>
      <c r="MUG28" s="62"/>
      <c r="MUH28" s="62"/>
      <c r="MUI28" s="62"/>
      <c r="MUJ28" s="62"/>
      <c r="MUK28" s="62"/>
      <c r="MUL28" s="62"/>
      <c r="MUM28" s="62"/>
      <c r="MUN28" s="62"/>
      <c r="MUO28" s="62"/>
      <c r="MUP28" s="62"/>
      <c r="MUQ28" s="62"/>
      <c r="MUR28" s="62"/>
      <c r="MUS28" s="62"/>
      <c r="MUT28" s="62"/>
      <c r="MUU28" s="62"/>
      <c r="MUV28" s="62"/>
      <c r="MUW28" s="62"/>
      <c r="MUX28" s="62"/>
      <c r="MUY28" s="62"/>
      <c r="MUZ28" s="62"/>
      <c r="MVA28" s="62"/>
      <c r="MVB28" s="62"/>
      <c r="MVC28" s="62"/>
      <c r="MVD28" s="62"/>
      <c r="MVE28" s="62"/>
      <c r="MVF28" s="62"/>
      <c r="MVG28" s="62"/>
      <c r="MVH28" s="62"/>
      <c r="MVI28" s="62"/>
      <c r="MVJ28" s="62"/>
      <c r="MVK28" s="62"/>
      <c r="MVL28" s="62"/>
      <c r="MVM28" s="62"/>
      <c r="MVN28" s="62"/>
      <c r="MVO28" s="62"/>
      <c r="MVP28" s="62"/>
      <c r="MVQ28" s="62"/>
      <c r="MVR28" s="62"/>
      <c r="MVS28" s="62"/>
      <c r="MVT28" s="62"/>
      <c r="MVU28" s="62"/>
      <c r="MVV28" s="62"/>
      <c r="MVW28" s="62"/>
      <c r="MVX28" s="62"/>
      <c r="MVY28" s="62"/>
      <c r="MVZ28" s="62"/>
      <c r="MWA28" s="62"/>
      <c r="MWB28" s="62"/>
      <c r="MWC28" s="62"/>
      <c r="MWD28" s="62"/>
      <c r="MWE28" s="62"/>
      <c r="MWF28" s="62"/>
      <c r="MWG28" s="62"/>
      <c r="MWH28" s="62"/>
      <c r="MWI28" s="62"/>
      <c r="MWJ28" s="62"/>
      <c r="MWK28" s="62"/>
      <c r="MWL28" s="62"/>
      <c r="MWM28" s="62"/>
      <c r="MWN28" s="62"/>
      <c r="MWO28" s="62"/>
      <c r="MWP28" s="62"/>
      <c r="MWQ28" s="62"/>
      <c r="MWR28" s="62"/>
      <c r="MWS28" s="62"/>
      <c r="MWT28" s="62"/>
      <c r="MWU28" s="62"/>
      <c r="MWV28" s="62"/>
      <c r="MWW28" s="62"/>
      <c r="MWX28" s="62"/>
      <c r="MWY28" s="62"/>
      <c r="MWZ28" s="62"/>
      <c r="MXA28" s="62"/>
      <c r="MXB28" s="62"/>
      <c r="MXC28" s="62"/>
      <c r="MXD28" s="62"/>
      <c r="MXE28" s="62"/>
      <c r="MXF28" s="62"/>
      <c r="MXG28" s="62"/>
      <c r="MXH28" s="62"/>
      <c r="MXI28" s="62"/>
      <c r="MXJ28" s="62"/>
      <c r="MXK28" s="62"/>
      <c r="MXL28" s="62"/>
      <c r="MXM28" s="62"/>
      <c r="MXN28" s="62"/>
      <c r="MXO28" s="62"/>
      <c r="MXP28" s="62"/>
      <c r="MXQ28" s="62"/>
      <c r="MXR28" s="62"/>
      <c r="MXS28" s="62"/>
      <c r="MXT28" s="62"/>
      <c r="MXU28" s="62"/>
      <c r="MXV28" s="62"/>
      <c r="MXW28" s="62"/>
      <c r="MXX28" s="62"/>
      <c r="MXY28" s="62"/>
      <c r="MXZ28" s="62"/>
      <c r="MYA28" s="62"/>
      <c r="MYB28" s="62"/>
      <c r="MYC28" s="62"/>
      <c r="MYD28" s="62"/>
      <c r="MYE28" s="62"/>
      <c r="MYF28" s="62"/>
      <c r="MYG28" s="62"/>
      <c r="MYH28" s="62"/>
      <c r="MYI28" s="62"/>
      <c r="MYJ28" s="62"/>
      <c r="MYK28" s="62"/>
      <c r="MYL28" s="62"/>
      <c r="MYM28" s="62"/>
      <c r="MYN28" s="62"/>
      <c r="MYO28" s="62"/>
      <c r="MYP28" s="62"/>
      <c r="MYQ28" s="62"/>
      <c r="MYR28" s="62"/>
      <c r="MYS28" s="62"/>
      <c r="MYT28" s="62"/>
      <c r="MYU28" s="62"/>
      <c r="MYV28" s="62"/>
      <c r="MYW28" s="62"/>
      <c r="MYX28" s="62"/>
      <c r="MYY28" s="62"/>
      <c r="MYZ28" s="62"/>
      <c r="MZA28" s="62"/>
      <c r="MZB28" s="62"/>
      <c r="MZC28" s="62"/>
      <c r="MZD28" s="62"/>
      <c r="MZE28" s="62"/>
      <c r="MZF28" s="62"/>
      <c r="MZG28" s="62"/>
      <c r="MZH28" s="62"/>
      <c r="MZI28" s="62"/>
      <c r="MZJ28" s="62"/>
      <c r="MZK28" s="62"/>
      <c r="MZL28" s="62"/>
      <c r="MZM28" s="62"/>
      <c r="MZN28" s="62"/>
      <c r="MZO28" s="62"/>
      <c r="MZP28" s="62"/>
      <c r="MZQ28" s="62"/>
      <c r="MZR28" s="62"/>
      <c r="MZS28" s="62"/>
      <c r="MZT28" s="62"/>
      <c r="MZU28" s="62"/>
      <c r="MZV28" s="62"/>
      <c r="MZW28" s="62"/>
      <c r="MZX28" s="62"/>
      <c r="MZY28" s="62"/>
      <c r="MZZ28" s="62"/>
      <c r="NAA28" s="62"/>
      <c r="NAB28" s="62"/>
      <c r="NAC28" s="62"/>
      <c r="NAD28" s="62"/>
      <c r="NAE28" s="62"/>
      <c r="NAF28" s="62"/>
      <c r="NAG28" s="62"/>
      <c r="NAH28" s="62"/>
      <c r="NAI28" s="62"/>
      <c r="NAJ28" s="62"/>
      <c r="NAK28" s="62"/>
      <c r="NAL28" s="62"/>
      <c r="NAM28" s="62"/>
      <c r="NAN28" s="62"/>
      <c r="NAO28" s="62"/>
      <c r="NAP28" s="62"/>
      <c r="NAQ28" s="62"/>
      <c r="NAR28" s="62"/>
      <c r="NAS28" s="62"/>
      <c r="NAT28" s="62"/>
      <c r="NAU28" s="62"/>
      <c r="NAV28" s="62"/>
      <c r="NAW28" s="62"/>
      <c r="NAX28" s="62"/>
      <c r="NAY28" s="62"/>
      <c r="NAZ28" s="62"/>
      <c r="NBA28" s="62"/>
      <c r="NBB28" s="62"/>
      <c r="NBC28" s="62"/>
      <c r="NBD28" s="62"/>
      <c r="NBE28" s="62"/>
      <c r="NBF28" s="62"/>
      <c r="NBG28" s="62"/>
      <c r="NBH28" s="62"/>
      <c r="NBI28" s="62"/>
      <c r="NBJ28" s="62"/>
      <c r="NBK28" s="62"/>
      <c r="NBL28" s="62"/>
      <c r="NBM28" s="62"/>
      <c r="NBN28" s="62"/>
      <c r="NBO28" s="62"/>
      <c r="NBP28" s="62"/>
      <c r="NBQ28" s="62"/>
      <c r="NBR28" s="62"/>
      <c r="NBS28" s="62"/>
      <c r="NBT28" s="62"/>
      <c r="NBU28" s="62"/>
      <c r="NBV28" s="62"/>
      <c r="NBW28" s="62"/>
      <c r="NBX28" s="62"/>
      <c r="NBY28" s="62"/>
      <c r="NBZ28" s="62"/>
      <c r="NCA28" s="62"/>
      <c r="NCB28" s="62"/>
      <c r="NCC28" s="62"/>
      <c r="NCD28" s="62"/>
      <c r="NCE28" s="62"/>
      <c r="NCF28" s="62"/>
      <c r="NCG28" s="62"/>
      <c r="NCH28" s="62"/>
      <c r="NCI28" s="62"/>
      <c r="NCJ28" s="62"/>
      <c r="NCK28" s="62"/>
      <c r="NCL28" s="62"/>
      <c r="NCM28" s="62"/>
      <c r="NCN28" s="62"/>
      <c r="NCO28" s="62"/>
      <c r="NCP28" s="62"/>
      <c r="NCQ28" s="62"/>
      <c r="NCR28" s="62"/>
      <c r="NCS28" s="62"/>
      <c r="NCT28" s="62"/>
      <c r="NCU28" s="62"/>
      <c r="NCV28" s="62"/>
      <c r="NCW28" s="62"/>
      <c r="NCX28" s="62"/>
      <c r="NCY28" s="62"/>
      <c r="NCZ28" s="62"/>
      <c r="NDA28" s="62"/>
      <c r="NDB28" s="62"/>
      <c r="NDC28" s="62"/>
      <c r="NDD28" s="62"/>
      <c r="NDE28" s="62"/>
      <c r="NDF28" s="62"/>
      <c r="NDG28" s="62"/>
      <c r="NDH28" s="62"/>
      <c r="NDI28" s="62"/>
      <c r="NDJ28" s="62"/>
      <c r="NDK28" s="62"/>
      <c r="NDL28" s="62"/>
      <c r="NDM28" s="62"/>
      <c r="NDN28" s="62"/>
      <c r="NDO28" s="62"/>
      <c r="NDP28" s="62"/>
      <c r="NDQ28" s="62"/>
      <c r="NDR28" s="62"/>
      <c r="NDS28" s="62"/>
      <c r="NDT28" s="62"/>
      <c r="NDU28" s="62"/>
      <c r="NDV28" s="62"/>
      <c r="NDW28" s="62"/>
      <c r="NDX28" s="62"/>
      <c r="NDY28" s="62"/>
      <c r="NDZ28" s="62"/>
      <c r="NEA28" s="62"/>
      <c r="NEB28" s="62"/>
      <c r="NEC28" s="62"/>
      <c r="NED28" s="62"/>
      <c r="NEE28" s="62"/>
      <c r="NEF28" s="62"/>
      <c r="NEG28" s="62"/>
      <c r="NEH28" s="62"/>
      <c r="NEI28" s="62"/>
      <c r="NEJ28" s="62"/>
      <c r="NEK28" s="62"/>
      <c r="NEL28" s="62"/>
      <c r="NEM28" s="62"/>
      <c r="NEN28" s="62"/>
      <c r="NEO28" s="62"/>
      <c r="NEP28" s="62"/>
      <c r="NEQ28" s="62"/>
      <c r="NER28" s="62"/>
      <c r="NES28" s="62"/>
      <c r="NET28" s="62"/>
      <c r="NEU28" s="62"/>
      <c r="NEV28" s="62"/>
      <c r="NEW28" s="62"/>
      <c r="NEX28" s="62"/>
      <c r="NEY28" s="62"/>
      <c r="NEZ28" s="62"/>
      <c r="NFA28" s="62"/>
      <c r="NFB28" s="62"/>
      <c r="NFC28" s="62"/>
      <c r="NFD28" s="62"/>
      <c r="NFE28" s="62"/>
      <c r="NFF28" s="62"/>
      <c r="NFG28" s="62"/>
      <c r="NFH28" s="62"/>
      <c r="NFI28" s="62"/>
      <c r="NFJ28" s="62"/>
      <c r="NFK28" s="62"/>
      <c r="NFL28" s="62"/>
      <c r="NFM28" s="62"/>
      <c r="NFN28" s="62"/>
      <c r="NFO28" s="62"/>
      <c r="NFP28" s="62"/>
      <c r="NFQ28" s="62"/>
      <c r="NFR28" s="62"/>
      <c r="NFS28" s="62"/>
      <c r="NFT28" s="62"/>
      <c r="NFU28" s="62"/>
      <c r="NFV28" s="62"/>
      <c r="NFW28" s="62"/>
      <c r="NFX28" s="62"/>
      <c r="NFY28" s="62"/>
      <c r="NFZ28" s="62"/>
      <c r="NGA28" s="62"/>
      <c r="NGB28" s="62"/>
      <c r="NGC28" s="62"/>
      <c r="NGD28" s="62"/>
      <c r="NGE28" s="62"/>
      <c r="NGF28" s="62"/>
      <c r="NGG28" s="62"/>
      <c r="NGH28" s="62"/>
      <c r="NGI28" s="62"/>
      <c r="NGJ28" s="62"/>
      <c r="NGK28" s="62"/>
      <c r="NGL28" s="62"/>
      <c r="NGM28" s="62"/>
      <c r="NGN28" s="62"/>
      <c r="NGO28" s="62"/>
      <c r="NGP28" s="62"/>
      <c r="NGQ28" s="62"/>
      <c r="NGR28" s="62"/>
      <c r="NGS28" s="62"/>
      <c r="NGT28" s="62"/>
      <c r="NGU28" s="62"/>
      <c r="NGV28" s="62"/>
      <c r="NGW28" s="62"/>
      <c r="NGX28" s="62"/>
      <c r="NGY28" s="62"/>
      <c r="NGZ28" s="62"/>
      <c r="NHA28" s="62"/>
      <c r="NHB28" s="62"/>
      <c r="NHC28" s="62"/>
      <c r="NHD28" s="62"/>
      <c r="NHE28" s="62"/>
      <c r="NHF28" s="62"/>
      <c r="NHG28" s="62"/>
      <c r="NHH28" s="62"/>
      <c r="NHI28" s="62"/>
      <c r="NHJ28" s="62"/>
      <c r="NHK28" s="62"/>
      <c r="NHL28" s="62"/>
      <c r="NHM28" s="62"/>
      <c r="NHN28" s="62"/>
      <c r="NHO28" s="62"/>
      <c r="NHP28" s="62"/>
      <c r="NHQ28" s="62"/>
      <c r="NHR28" s="62"/>
      <c r="NHS28" s="62"/>
      <c r="NHT28" s="62"/>
      <c r="NHU28" s="62"/>
      <c r="NHV28" s="62"/>
      <c r="NHW28" s="62"/>
      <c r="NHX28" s="62"/>
      <c r="NHY28" s="62"/>
      <c r="NHZ28" s="62"/>
      <c r="NIA28" s="62"/>
      <c r="NIB28" s="62"/>
      <c r="NIC28" s="62"/>
      <c r="NID28" s="62"/>
      <c r="NIE28" s="62"/>
      <c r="NIF28" s="62"/>
      <c r="NIG28" s="62"/>
      <c r="NIH28" s="62"/>
      <c r="NII28" s="62"/>
      <c r="NIJ28" s="62"/>
      <c r="NIK28" s="62"/>
      <c r="NIL28" s="62"/>
      <c r="NIM28" s="62"/>
      <c r="NIN28" s="62"/>
      <c r="NIO28" s="62"/>
      <c r="NIP28" s="62"/>
      <c r="NIQ28" s="62"/>
      <c r="NIR28" s="62"/>
      <c r="NIS28" s="62"/>
      <c r="NIT28" s="62"/>
      <c r="NIU28" s="62"/>
      <c r="NIV28" s="62"/>
      <c r="NIW28" s="62"/>
      <c r="NIX28" s="62"/>
      <c r="NIY28" s="62"/>
      <c r="NIZ28" s="62"/>
      <c r="NJA28" s="62"/>
      <c r="NJB28" s="62"/>
      <c r="NJC28" s="62"/>
      <c r="NJD28" s="62"/>
      <c r="NJE28" s="62"/>
      <c r="NJF28" s="62"/>
      <c r="NJG28" s="62"/>
      <c r="NJH28" s="62"/>
      <c r="NJI28" s="62"/>
      <c r="NJJ28" s="62"/>
      <c r="NJK28" s="62"/>
      <c r="NJL28" s="62"/>
      <c r="NJM28" s="62"/>
      <c r="NJN28" s="62"/>
      <c r="NJO28" s="62"/>
      <c r="NJP28" s="62"/>
      <c r="NJQ28" s="62"/>
      <c r="NJR28" s="62"/>
      <c r="NJS28" s="62"/>
      <c r="NJT28" s="62"/>
      <c r="NJU28" s="62"/>
      <c r="NJV28" s="62"/>
      <c r="NJW28" s="62"/>
      <c r="NJX28" s="62"/>
      <c r="NJY28" s="62"/>
      <c r="NJZ28" s="62"/>
      <c r="NKA28" s="62"/>
      <c r="NKB28" s="62"/>
      <c r="NKC28" s="62"/>
      <c r="NKD28" s="62"/>
      <c r="NKE28" s="62"/>
      <c r="NKF28" s="62"/>
      <c r="NKG28" s="62"/>
      <c r="NKH28" s="62"/>
      <c r="NKI28" s="62"/>
      <c r="NKJ28" s="62"/>
      <c r="NKK28" s="62"/>
      <c r="NKL28" s="62"/>
      <c r="NKM28" s="62"/>
      <c r="NKN28" s="62"/>
      <c r="NKO28" s="62"/>
      <c r="NKP28" s="62"/>
      <c r="NKQ28" s="62"/>
      <c r="NKR28" s="62"/>
      <c r="NKS28" s="62"/>
      <c r="NKT28" s="62"/>
      <c r="NKU28" s="62"/>
      <c r="NKV28" s="62"/>
      <c r="NKW28" s="62"/>
      <c r="NKX28" s="62"/>
      <c r="NKY28" s="62"/>
      <c r="NKZ28" s="62"/>
      <c r="NLA28" s="62"/>
      <c r="NLB28" s="62"/>
      <c r="NLC28" s="62"/>
      <c r="NLD28" s="62"/>
      <c r="NLE28" s="62"/>
      <c r="NLF28" s="62"/>
      <c r="NLG28" s="62"/>
      <c r="NLH28" s="62"/>
      <c r="NLI28" s="62"/>
      <c r="NLJ28" s="62"/>
      <c r="NLK28" s="62"/>
      <c r="NLL28" s="62"/>
      <c r="NLM28" s="62"/>
      <c r="NLN28" s="62"/>
      <c r="NLO28" s="62"/>
      <c r="NLP28" s="62"/>
      <c r="NLQ28" s="62"/>
      <c r="NLR28" s="62"/>
      <c r="NLS28" s="62"/>
      <c r="NLT28" s="62"/>
      <c r="NLU28" s="62"/>
      <c r="NLV28" s="62"/>
      <c r="NLW28" s="62"/>
      <c r="NLX28" s="62"/>
      <c r="NLY28" s="62"/>
      <c r="NLZ28" s="62"/>
      <c r="NMA28" s="62"/>
      <c r="NMB28" s="62"/>
      <c r="NMC28" s="62"/>
      <c r="NMD28" s="62"/>
      <c r="NME28" s="62"/>
      <c r="NMF28" s="62"/>
      <c r="NMG28" s="62"/>
      <c r="NMH28" s="62"/>
      <c r="NMI28" s="62"/>
      <c r="NMJ28" s="62"/>
      <c r="NMK28" s="62"/>
      <c r="NML28" s="62"/>
      <c r="NMM28" s="62"/>
      <c r="NMN28" s="62"/>
      <c r="NMO28" s="62"/>
      <c r="NMP28" s="62"/>
      <c r="NMQ28" s="62"/>
      <c r="NMR28" s="62"/>
      <c r="NMS28" s="62"/>
      <c r="NMT28" s="62"/>
      <c r="NMU28" s="62"/>
      <c r="NMV28" s="62"/>
      <c r="NMW28" s="62"/>
      <c r="NMX28" s="62"/>
      <c r="NMY28" s="62"/>
      <c r="NMZ28" s="62"/>
      <c r="NNA28" s="62"/>
      <c r="NNB28" s="62"/>
      <c r="NNC28" s="62"/>
      <c r="NND28" s="62"/>
      <c r="NNE28" s="62"/>
      <c r="NNF28" s="62"/>
      <c r="NNG28" s="62"/>
      <c r="NNH28" s="62"/>
      <c r="NNI28" s="62"/>
      <c r="NNJ28" s="62"/>
      <c r="NNK28" s="62"/>
      <c r="NNL28" s="62"/>
      <c r="NNM28" s="62"/>
      <c r="NNN28" s="62"/>
      <c r="NNO28" s="62"/>
      <c r="NNP28" s="62"/>
      <c r="NNQ28" s="62"/>
      <c r="NNR28" s="62"/>
      <c r="NNS28" s="62"/>
      <c r="NNT28" s="62"/>
      <c r="NNU28" s="62"/>
      <c r="NNV28" s="62"/>
      <c r="NNW28" s="62"/>
      <c r="NNX28" s="62"/>
      <c r="NNY28" s="62"/>
      <c r="NNZ28" s="62"/>
      <c r="NOA28" s="62"/>
      <c r="NOB28" s="62"/>
      <c r="NOC28" s="62"/>
      <c r="NOD28" s="62"/>
      <c r="NOE28" s="62"/>
      <c r="NOF28" s="62"/>
      <c r="NOG28" s="62"/>
      <c r="NOH28" s="62"/>
      <c r="NOI28" s="62"/>
      <c r="NOJ28" s="62"/>
      <c r="NOK28" s="62"/>
      <c r="NOL28" s="62"/>
      <c r="NOM28" s="62"/>
      <c r="NON28" s="62"/>
      <c r="NOO28" s="62"/>
      <c r="NOP28" s="62"/>
      <c r="NOQ28" s="62"/>
      <c r="NOR28" s="62"/>
      <c r="NOS28" s="62"/>
      <c r="NOT28" s="62"/>
      <c r="NOU28" s="62"/>
      <c r="NOV28" s="62"/>
      <c r="NOW28" s="62"/>
      <c r="NOX28" s="62"/>
      <c r="NOY28" s="62"/>
      <c r="NOZ28" s="62"/>
      <c r="NPA28" s="62"/>
      <c r="NPB28" s="62"/>
      <c r="NPC28" s="62"/>
      <c r="NPD28" s="62"/>
      <c r="NPE28" s="62"/>
      <c r="NPF28" s="62"/>
      <c r="NPG28" s="62"/>
      <c r="NPH28" s="62"/>
      <c r="NPI28" s="62"/>
      <c r="NPJ28" s="62"/>
      <c r="NPK28" s="62"/>
      <c r="NPL28" s="62"/>
      <c r="NPM28" s="62"/>
      <c r="NPN28" s="62"/>
      <c r="NPO28" s="62"/>
      <c r="NPP28" s="62"/>
      <c r="NPQ28" s="62"/>
      <c r="NPR28" s="62"/>
      <c r="NPS28" s="62"/>
      <c r="NPT28" s="62"/>
      <c r="NPU28" s="62"/>
      <c r="NPV28" s="62"/>
      <c r="NPW28" s="62"/>
      <c r="NPX28" s="62"/>
      <c r="NPY28" s="62"/>
      <c r="NPZ28" s="62"/>
      <c r="NQA28" s="62"/>
      <c r="NQB28" s="62"/>
      <c r="NQC28" s="62"/>
      <c r="NQD28" s="62"/>
      <c r="NQE28" s="62"/>
      <c r="NQF28" s="62"/>
      <c r="NQG28" s="62"/>
      <c r="NQH28" s="62"/>
      <c r="NQI28" s="62"/>
      <c r="NQJ28" s="62"/>
      <c r="NQK28" s="62"/>
      <c r="NQL28" s="62"/>
      <c r="NQM28" s="62"/>
      <c r="NQN28" s="62"/>
      <c r="NQO28" s="62"/>
      <c r="NQP28" s="62"/>
      <c r="NQQ28" s="62"/>
      <c r="NQR28" s="62"/>
      <c r="NQS28" s="62"/>
      <c r="NQT28" s="62"/>
      <c r="NQU28" s="62"/>
      <c r="NQV28" s="62"/>
      <c r="NQW28" s="62"/>
      <c r="NQX28" s="62"/>
      <c r="NQY28" s="62"/>
      <c r="NQZ28" s="62"/>
      <c r="NRA28" s="62"/>
      <c r="NRB28" s="62"/>
      <c r="NRC28" s="62"/>
      <c r="NRD28" s="62"/>
      <c r="NRE28" s="62"/>
      <c r="NRF28" s="62"/>
      <c r="NRG28" s="62"/>
      <c r="NRH28" s="62"/>
      <c r="NRI28" s="62"/>
      <c r="NRJ28" s="62"/>
      <c r="NRK28" s="62"/>
      <c r="NRL28" s="62"/>
      <c r="NRM28" s="62"/>
      <c r="NRN28" s="62"/>
      <c r="NRO28" s="62"/>
      <c r="NRP28" s="62"/>
      <c r="NRQ28" s="62"/>
      <c r="NRR28" s="62"/>
      <c r="NRS28" s="62"/>
      <c r="NRT28" s="62"/>
      <c r="NRU28" s="62"/>
      <c r="NRV28" s="62"/>
      <c r="NRW28" s="62"/>
      <c r="NRX28" s="62"/>
      <c r="NRY28" s="62"/>
      <c r="NRZ28" s="62"/>
      <c r="NSA28" s="62"/>
      <c r="NSB28" s="62"/>
      <c r="NSC28" s="62"/>
      <c r="NSD28" s="62"/>
      <c r="NSE28" s="62"/>
      <c r="NSF28" s="62"/>
      <c r="NSG28" s="62"/>
      <c r="NSH28" s="62"/>
      <c r="NSI28" s="62"/>
      <c r="NSJ28" s="62"/>
      <c r="NSK28" s="62"/>
      <c r="NSL28" s="62"/>
      <c r="NSM28" s="62"/>
      <c r="NSN28" s="62"/>
      <c r="NSO28" s="62"/>
      <c r="NSP28" s="62"/>
      <c r="NSQ28" s="62"/>
      <c r="NSR28" s="62"/>
      <c r="NSS28" s="62"/>
      <c r="NST28" s="62"/>
      <c r="NSU28" s="62"/>
      <c r="NSV28" s="62"/>
      <c r="NSW28" s="62"/>
      <c r="NSX28" s="62"/>
      <c r="NSY28" s="62"/>
      <c r="NSZ28" s="62"/>
      <c r="NTA28" s="62"/>
      <c r="NTB28" s="62"/>
      <c r="NTC28" s="62"/>
      <c r="NTD28" s="62"/>
      <c r="NTE28" s="62"/>
      <c r="NTF28" s="62"/>
      <c r="NTG28" s="62"/>
      <c r="NTH28" s="62"/>
      <c r="NTI28" s="62"/>
      <c r="NTJ28" s="62"/>
      <c r="NTK28" s="62"/>
      <c r="NTL28" s="62"/>
      <c r="NTM28" s="62"/>
      <c r="NTN28" s="62"/>
      <c r="NTO28" s="62"/>
      <c r="NTP28" s="62"/>
      <c r="NTQ28" s="62"/>
      <c r="NTR28" s="62"/>
      <c r="NTS28" s="62"/>
      <c r="NTT28" s="62"/>
      <c r="NTU28" s="62"/>
      <c r="NTV28" s="62"/>
      <c r="NTW28" s="62"/>
      <c r="NTX28" s="62"/>
      <c r="NTY28" s="62"/>
      <c r="NTZ28" s="62"/>
      <c r="NUA28" s="62"/>
      <c r="NUB28" s="62"/>
      <c r="NUC28" s="62"/>
      <c r="NUD28" s="62"/>
      <c r="NUE28" s="62"/>
      <c r="NUF28" s="62"/>
      <c r="NUG28" s="62"/>
      <c r="NUH28" s="62"/>
      <c r="NUI28" s="62"/>
      <c r="NUJ28" s="62"/>
      <c r="NUK28" s="62"/>
      <c r="NUL28" s="62"/>
      <c r="NUM28" s="62"/>
      <c r="NUN28" s="62"/>
      <c r="NUO28" s="62"/>
      <c r="NUP28" s="62"/>
      <c r="NUQ28" s="62"/>
      <c r="NUR28" s="62"/>
      <c r="NUS28" s="62"/>
      <c r="NUT28" s="62"/>
      <c r="NUU28" s="62"/>
      <c r="NUV28" s="62"/>
      <c r="NUW28" s="62"/>
      <c r="NUX28" s="62"/>
      <c r="NUY28" s="62"/>
      <c r="NUZ28" s="62"/>
      <c r="NVA28" s="62"/>
      <c r="NVB28" s="62"/>
      <c r="NVC28" s="62"/>
      <c r="NVD28" s="62"/>
      <c r="NVE28" s="62"/>
      <c r="NVF28" s="62"/>
      <c r="NVG28" s="62"/>
      <c r="NVH28" s="62"/>
      <c r="NVI28" s="62"/>
      <c r="NVJ28" s="62"/>
      <c r="NVK28" s="62"/>
      <c r="NVL28" s="62"/>
      <c r="NVM28" s="62"/>
      <c r="NVN28" s="62"/>
      <c r="NVO28" s="62"/>
      <c r="NVP28" s="62"/>
      <c r="NVQ28" s="62"/>
      <c r="NVR28" s="62"/>
      <c r="NVS28" s="62"/>
      <c r="NVT28" s="62"/>
      <c r="NVU28" s="62"/>
      <c r="NVV28" s="62"/>
      <c r="NVW28" s="62"/>
      <c r="NVX28" s="62"/>
      <c r="NVY28" s="62"/>
      <c r="NVZ28" s="62"/>
      <c r="NWA28" s="62"/>
      <c r="NWB28" s="62"/>
      <c r="NWC28" s="62"/>
      <c r="NWD28" s="62"/>
      <c r="NWE28" s="62"/>
      <c r="NWF28" s="62"/>
      <c r="NWG28" s="62"/>
      <c r="NWH28" s="62"/>
      <c r="NWI28" s="62"/>
      <c r="NWJ28" s="62"/>
      <c r="NWK28" s="62"/>
      <c r="NWL28" s="62"/>
      <c r="NWM28" s="62"/>
      <c r="NWN28" s="62"/>
      <c r="NWO28" s="62"/>
      <c r="NWP28" s="62"/>
      <c r="NWQ28" s="62"/>
      <c r="NWR28" s="62"/>
      <c r="NWS28" s="62"/>
      <c r="NWT28" s="62"/>
      <c r="NWU28" s="62"/>
      <c r="NWV28" s="62"/>
      <c r="NWW28" s="62"/>
      <c r="NWX28" s="62"/>
      <c r="NWY28" s="62"/>
      <c r="NWZ28" s="62"/>
      <c r="NXA28" s="62"/>
      <c r="NXB28" s="62"/>
      <c r="NXC28" s="62"/>
      <c r="NXD28" s="62"/>
      <c r="NXE28" s="62"/>
      <c r="NXF28" s="62"/>
      <c r="NXG28" s="62"/>
      <c r="NXH28" s="62"/>
      <c r="NXI28" s="62"/>
      <c r="NXJ28" s="62"/>
      <c r="NXK28" s="62"/>
      <c r="NXL28" s="62"/>
      <c r="NXM28" s="62"/>
      <c r="NXN28" s="62"/>
      <c r="NXO28" s="62"/>
      <c r="NXP28" s="62"/>
      <c r="NXQ28" s="62"/>
      <c r="NXR28" s="62"/>
      <c r="NXS28" s="62"/>
      <c r="NXT28" s="62"/>
      <c r="NXU28" s="62"/>
      <c r="NXV28" s="62"/>
      <c r="NXW28" s="62"/>
      <c r="NXX28" s="62"/>
      <c r="NXY28" s="62"/>
      <c r="NXZ28" s="62"/>
      <c r="NYA28" s="62"/>
      <c r="NYB28" s="62"/>
      <c r="NYC28" s="62"/>
      <c r="NYD28" s="62"/>
      <c r="NYE28" s="62"/>
      <c r="NYF28" s="62"/>
      <c r="NYG28" s="62"/>
      <c r="NYH28" s="62"/>
      <c r="NYI28" s="62"/>
      <c r="NYJ28" s="62"/>
      <c r="NYK28" s="62"/>
      <c r="NYL28" s="62"/>
      <c r="NYM28" s="62"/>
      <c r="NYN28" s="62"/>
      <c r="NYO28" s="62"/>
      <c r="NYP28" s="62"/>
      <c r="NYQ28" s="62"/>
      <c r="NYR28" s="62"/>
      <c r="NYS28" s="62"/>
      <c r="NYT28" s="62"/>
      <c r="NYU28" s="62"/>
      <c r="NYV28" s="62"/>
      <c r="NYW28" s="62"/>
      <c r="NYX28" s="62"/>
      <c r="NYY28" s="62"/>
      <c r="NYZ28" s="62"/>
      <c r="NZA28" s="62"/>
      <c r="NZB28" s="62"/>
      <c r="NZC28" s="62"/>
      <c r="NZD28" s="62"/>
      <c r="NZE28" s="62"/>
      <c r="NZF28" s="62"/>
      <c r="NZG28" s="62"/>
      <c r="NZH28" s="62"/>
      <c r="NZI28" s="62"/>
      <c r="NZJ28" s="62"/>
      <c r="NZK28" s="62"/>
      <c r="NZL28" s="62"/>
      <c r="NZM28" s="62"/>
      <c r="NZN28" s="62"/>
      <c r="NZO28" s="62"/>
      <c r="NZP28" s="62"/>
      <c r="NZQ28" s="62"/>
      <c r="NZR28" s="62"/>
      <c r="NZS28" s="62"/>
      <c r="NZT28" s="62"/>
      <c r="NZU28" s="62"/>
      <c r="NZV28" s="62"/>
      <c r="NZW28" s="62"/>
      <c r="NZX28" s="62"/>
      <c r="NZY28" s="62"/>
      <c r="NZZ28" s="62"/>
      <c r="OAA28" s="62"/>
      <c r="OAB28" s="62"/>
      <c r="OAC28" s="62"/>
      <c r="OAD28" s="62"/>
      <c r="OAE28" s="62"/>
      <c r="OAF28" s="62"/>
      <c r="OAG28" s="62"/>
      <c r="OAH28" s="62"/>
      <c r="OAI28" s="62"/>
      <c r="OAJ28" s="62"/>
      <c r="OAK28" s="62"/>
      <c r="OAL28" s="62"/>
      <c r="OAM28" s="62"/>
      <c r="OAN28" s="62"/>
      <c r="OAO28" s="62"/>
      <c r="OAP28" s="62"/>
      <c r="OAQ28" s="62"/>
      <c r="OAR28" s="62"/>
      <c r="OAS28" s="62"/>
      <c r="OAT28" s="62"/>
      <c r="OAU28" s="62"/>
      <c r="OAV28" s="62"/>
      <c r="OAW28" s="62"/>
      <c r="OAX28" s="62"/>
      <c r="OAY28" s="62"/>
      <c r="OAZ28" s="62"/>
      <c r="OBA28" s="62"/>
      <c r="OBB28" s="62"/>
      <c r="OBC28" s="62"/>
      <c r="OBD28" s="62"/>
      <c r="OBE28" s="62"/>
      <c r="OBF28" s="62"/>
      <c r="OBG28" s="62"/>
      <c r="OBH28" s="62"/>
      <c r="OBI28" s="62"/>
      <c r="OBJ28" s="62"/>
      <c r="OBK28" s="62"/>
      <c r="OBL28" s="62"/>
      <c r="OBM28" s="62"/>
      <c r="OBN28" s="62"/>
      <c r="OBO28" s="62"/>
      <c r="OBP28" s="62"/>
      <c r="OBQ28" s="62"/>
      <c r="OBR28" s="62"/>
      <c r="OBS28" s="62"/>
      <c r="OBT28" s="62"/>
      <c r="OBU28" s="62"/>
      <c r="OBV28" s="62"/>
      <c r="OBW28" s="62"/>
      <c r="OBX28" s="62"/>
      <c r="OBY28" s="62"/>
      <c r="OBZ28" s="62"/>
      <c r="OCA28" s="62"/>
      <c r="OCB28" s="62"/>
      <c r="OCC28" s="62"/>
      <c r="OCD28" s="62"/>
      <c r="OCE28" s="62"/>
      <c r="OCF28" s="62"/>
      <c r="OCG28" s="62"/>
      <c r="OCH28" s="62"/>
      <c r="OCI28" s="62"/>
      <c r="OCJ28" s="62"/>
      <c r="OCK28" s="62"/>
      <c r="OCL28" s="62"/>
      <c r="OCM28" s="62"/>
      <c r="OCN28" s="62"/>
      <c r="OCO28" s="62"/>
      <c r="OCP28" s="62"/>
      <c r="OCQ28" s="62"/>
      <c r="OCR28" s="62"/>
      <c r="OCS28" s="62"/>
      <c r="OCT28" s="62"/>
      <c r="OCU28" s="62"/>
      <c r="OCV28" s="62"/>
      <c r="OCW28" s="62"/>
      <c r="OCX28" s="62"/>
      <c r="OCY28" s="62"/>
      <c r="OCZ28" s="62"/>
      <c r="ODA28" s="62"/>
      <c r="ODB28" s="62"/>
      <c r="ODC28" s="62"/>
      <c r="ODD28" s="62"/>
      <c r="ODE28" s="62"/>
      <c r="ODF28" s="62"/>
      <c r="ODG28" s="62"/>
      <c r="ODH28" s="62"/>
      <c r="ODI28" s="62"/>
      <c r="ODJ28" s="62"/>
      <c r="ODK28" s="62"/>
      <c r="ODL28" s="62"/>
      <c r="ODM28" s="62"/>
      <c r="ODN28" s="62"/>
      <c r="ODO28" s="62"/>
      <c r="ODP28" s="62"/>
      <c r="ODQ28" s="62"/>
      <c r="ODR28" s="62"/>
      <c r="ODS28" s="62"/>
      <c r="ODT28" s="62"/>
      <c r="ODU28" s="62"/>
      <c r="ODV28" s="62"/>
      <c r="ODW28" s="62"/>
      <c r="ODX28" s="62"/>
      <c r="ODY28" s="62"/>
      <c r="ODZ28" s="62"/>
      <c r="OEA28" s="62"/>
      <c r="OEB28" s="62"/>
      <c r="OEC28" s="62"/>
      <c r="OED28" s="62"/>
      <c r="OEE28" s="62"/>
      <c r="OEF28" s="62"/>
      <c r="OEG28" s="62"/>
      <c r="OEH28" s="62"/>
      <c r="OEI28" s="62"/>
      <c r="OEJ28" s="62"/>
      <c r="OEK28" s="62"/>
      <c r="OEL28" s="62"/>
      <c r="OEM28" s="62"/>
      <c r="OEN28" s="62"/>
      <c r="OEO28" s="62"/>
      <c r="OEP28" s="62"/>
      <c r="OEQ28" s="62"/>
      <c r="OER28" s="62"/>
      <c r="OES28" s="62"/>
      <c r="OET28" s="62"/>
      <c r="OEU28" s="62"/>
      <c r="OEV28" s="62"/>
      <c r="OEW28" s="62"/>
      <c r="OEX28" s="62"/>
      <c r="OEY28" s="62"/>
      <c r="OEZ28" s="62"/>
      <c r="OFA28" s="62"/>
      <c r="OFB28" s="62"/>
      <c r="OFC28" s="62"/>
      <c r="OFD28" s="62"/>
      <c r="OFE28" s="62"/>
      <c r="OFF28" s="62"/>
      <c r="OFG28" s="62"/>
      <c r="OFH28" s="62"/>
      <c r="OFI28" s="62"/>
      <c r="OFJ28" s="62"/>
      <c r="OFK28" s="62"/>
      <c r="OFL28" s="62"/>
      <c r="OFM28" s="62"/>
      <c r="OFN28" s="62"/>
      <c r="OFO28" s="62"/>
      <c r="OFP28" s="62"/>
      <c r="OFQ28" s="62"/>
      <c r="OFR28" s="62"/>
      <c r="OFS28" s="62"/>
      <c r="OFT28" s="62"/>
      <c r="OFU28" s="62"/>
      <c r="OFV28" s="62"/>
      <c r="OFW28" s="62"/>
      <c r="OFX28" s="62"/>
      <c r="OFY28" s="62"/>
      <c r="OFZ28" s="62"/>
      <c r="OGA28" s="62"/>
      <c r="OGB28" s="62"/>
      <c r="OGC28" s="62"/>
      <c r="OGD28" s="62"/>
      <c r="OGE28" s="62"/>
      <c r="OGF28" s="62"/>
      <c r="OGG28" s="62"/>
      <c r="OGH28" s="62"/>
      <c r="OGI28" s="62"/>
      <c r="OGJ28" s="62"/>
      <c r="OGK28" s="62"/>
      <c r="OGL28" s="62"/>
      <c r="OGM28" s="62"/>
      <c r="OGN28" s="62"/>
      <c r="OGO28" s="62"/>
      <c r="OGP28" s="62"/>
      <c r="OGQ28" s="62"/>
      <c r="OGR28" s="62"/>
      <c r="OGS28" s="62"/>
      <c r="OGT28" s="62"/>
      <c r="OGU28" s="62"/>
      <c r="OGV28" s="62"/>
      <c r="OGW28" s="62"/>
      <c r="OGX28" s="62"/>
      <c r="OGY28" s="62"/>
      <c r="OGZ28" s="62"/>
      <c r="OHA28" s="62"/>
      <c r="OHB28" s="62"/>
      <c r="OHC28" s="62"/>
      <c r="OHD28" s="62"/>
      <c r="OHE28" s="62"/>
      <c r="OHF28" s="62"/>
      <c r="OHG28" s="62"/>
      <c r="OHH28" s="62"/>
      <c r="OHI28" s="62"/>
      <c r="OHJ28" s="62"/>
      <c r="OHK28" s="62"/>
      <c r="OHL28" s="62"/>
      <c r="OHM28" s="62"/>
      <c r="OHN28" s="62"/>
      <c r="OHO28" s="62"/>
      <c r="OHP28" s="62"/>
      <c r="OHQ28" s="62"/>
      <c r="OHR28" s="62"/>
      <c r="OHS28" s="62"/>
      <c r="OHT28" s="62"/>
      <c r="OHU28" s="62"/>
      <c r="OHV28" s="62"/>
      <c r="OHW28" s="62"/>
      <c r="OHX28" s="62"/>
      <c r="OHY28" s="62"/>
      <c r="OHZ28" s="62"/>
      <c r="OIA28" s="62"/>
      <c r="OIB28" s="62"/>
      <c r="OIC28" s="62"/>
      <c r="OID28" s="62"/>
      <c r="OIE28" s="62"/>
      <c r="OIF28" s="62"/>
      <c r="OIG28" s="62"/>
      <c r="OIH28" s="62"/>
      <c r="OII28" s="62"/>
      <c r="OIJ28" s="62"/>
      <c r="OIK28" s="62"/>
      <c r="OIL28" s="62"/>
      <c r="OIM28" s="62"/>
      <c r="OIN28" s="62"/>
      <c r="OIO28" s="62"/>
      <c r="OIP28" s="62"/>
      <c r="OIQ28" s="62"/>
      <c r="OIR28" s="62"/>
      <c r="OIS28" s="62"/>
      <c r="OIT28" s="62"/>
      <c r="OIU28" s="62"/>
      <c r="OIV28" s="62"/>
      <c r="OIW28" s="62"/>
      <c r="OIX28" s="62"/>
      <c r="OIY28" s="62"/>
      <c r="OIZ28" s="62"/>
      <c r="OJA28" s="62"/>
      <c r="OJB28" s="62"/>
      <c r="OJC28" s="62"/>
      <c r="OJD28" s="62"/>
      <c r="OJE28" s="62"/>
      <c r="OJF28" s="62"/>
      <c r="OJG28" s="62"/>
      <c r="OJH28" s="62"/>
      <c r="OJI28" s="62"/>
      <c r="OJJ28" s="62"/>
      <c r="OJK28" s="62"/>
      <c r="OJL28" s="62"/>
      <c r="OJM28" s="62"/>
      <c r="OJN28" s="62"/>
      <c r="OJO28" s="62"/>
      <c r="OJP28" s="62"/>
      <c r="OJQ28" s="62"/>
      <c r="OJR28" s="62"/>
      <c r="OJS28" s="62"/>
      <c r="OJT28" s="62"/>
      <c r="OJU28" s="62"/>
      <c r="OJV28" s="62"/>
      <c r="OJW28" s="62"/>
      <c r="OJX28" s="62"/>
      <c r="OJY28" s="62"/>
      <c r="OJZ28" s="62"/>
      <c r="OKA28" s="62"/>
      <c r="OKB28" s="62"/>
      <c r="OKC28" s="62"/>
      <c r="OKD28" s="62"/>
      <c r="OKE28" s="62"/>
      <c r="OKF28" s="62"/>
      <c r="OKG28" s="62"/>
      <c r="OKH28" s="62"/>
      <c r="OKI28" s="62"/>
      <c r="OKJ28" s="62"/>
      <c r="OKK28" s="62"/>
      <c r="OKL28" s="62"/>
      <c r="OKM28" s="62"/>
      <c r="OKN28" s="62"/>
      <c r="OKO28" s="62"/>
      <c r="OKP28" s="62"/>
      <c r="OKQ28" s="62"/>
      <c r="OKR28" s="62"/>
      <c r="OKS28" s="62"/>
      <c r="OKT28" s="62"/>
      <c r="OKU28" s="62"/>
      <c r="OKV28" s="62"/>
      <c r="OKW28" s="62"/>
      <c r="OKX28" s="62"/>
      <c r="OKY28" s="62"/>
      <c r="OKZ28" s="62"/>
      <c r="OLA28" s="62"/>
      <c r="OLB28" s="62"/>
      <c r="OLC28" s="62"/>
      <c r="OLD28" s="62"/>
      <c r="OLE28" s="62"/>
      <c r="OLF28" s="62"/>
      <c r="OLG28" s="62"/>
      <c r="OLH28" s="62"/>
      <c r="OLI28" s="62"/>
      <c r="OLJ28" s="62"/>
      <c r="OLK28" s="62"/>
      <c r="OLL28" s="62"/>
      <c r="OLM28" s="62"/>
      <c r="OLN28" s="62"/>
      <c r="OLO28" s="62"/>
      <c r="OLP28" s="62"/>
      <c r="OLQ28" s="62"/>
      <c r="OLR28" s="62"/>
      <c r="OLS28" s="62"/>
      <c r="OLT28" s="62"/>
      <c r="OLU28" s="62"/>
      <c r="OLV28" s="62"/>
      <c r="OLW28" s="62"/>
      <c r="OLX28" s="62"/>
      <c r="OLY28" s="62"/>
      <c r="OLZ28" s="62"/>
      <c r="OMA28" s="62"/>
      <c r="OMB28" s="62"/>
      <c r="OMC28" s="62"/>
      <c r="OMD28" s="62"/>
      <c r="OME28" s="62"/>
      <c r="OMF28" s="62"/>
      <c r="OMG28" s="62"/>
      <c r="OMH28" s="62"/>
      <c r="OMI28" s="62"/>
      <c r="OMJ28" s="62"/>
      <c r="OMK28" s="62"/>
      <c r="OML28" s="62"/>
      <c r="OMM28" s="62"/>
      <c r="OMN28" s="62"/>
      <c r="OMO28" s="62"/>
      <c r="OMP28" s="62"/>
      <c r="OMQ28" s="62"/>
      <c r="OMR28" s="62"/>
      <c r="OMS28" s="62"/>
      <c r="OMT28" s="62"/>
      <c r="OMU28" s="62"/>
      <c r="OMV28" s="62"/>
      <c r="OMW28" s="62"/>
      <c r="OMX28" s="62"/>
      <c r="OMY28" s="62"/>
      <c r="OMZ28" s="62"/>
      <c r="ONA28" s="62"/>
      <c r="ONB28" s="62"/>
      <c r="ONC28" s="62"/>
      <c r="OND28" s="62"/>
      <c r="ONE28" s="62"/>
      <c r="ONF28" s="62"/>
      <c r="ONG28" s="62"/>
      <c r="ONH28" s="62"/>
      <c r="ONI28" s="62"/>
      <c r="ONJ28" s="62"/>
      <c r="ONK28" s="62"/>
      <c r="ONL28" s="62"/>
      <c r="ONM28" s="62"/>
      <c r="ONN28" s="62"/>
      <c r="ONO28" s="62"/>
      <c r="ONP28" s="62"/>
      <c r="ONQ28" s="62"/>
      <c r="ONR28" s="62"/>
      <c r="ONS28" s="62"/>
      <c r="ONT28" s="62"/>
      <c r="ONU28" s="62"/>
      <c r="ONV28" s="62"/>
      <c r="ONW28" s="62"/>
      <c r="ONX28" s="62"/>
      <c r="ONY28" s="62"/>
      <c r="ONZ28" s="62"/>
      <c r="OOA28" s="62"/>
      <c r="OOB28" s="62"/>
      <c r="OOC28" s="62"/>
      <c r="OOD28" s="62"/>
      <c r="OOE28" s="62"/>
      <c r="OOF28" s="62"/>
      <c r="OOG28" s="62"/>
      <c r="OOH28" s="62"/>
      <c r="OOI28" s="62"/>
      <c r="OOJ28" s="62"/>
      <c r="OOK28" s="62"/>
      <c r="OOL28" s="62"/>
      <c r="OOM28" s="62"/>
      <c r="OON28" s="62"/>
      <c r="OOO28" s="62"/>
      <c r="OOP28" s="62"/>
      <c r="OOQ28" s="62"/>
      <c r="OOR28" s="62"/>
      <c r="OOS28" s="62"/>
      <c r="OOT28" s="62"/>
      <c r="OOU28" s="62"/>
      <c r="OOV28" s="62"/>
      <c r="OOW28" s="62"/>
      <c r="OOX28" s="62"/>
      <c r="OOY28" s="62"/>
      <c r="OOZ28" s="62"/>
      <c r="OPA28" s="62"/>
      <c r="OPB28" s="62"/>
      <c r="OPC28" s="62"/>
      <c r="OPD28" s="62"/>
      <c r="OPE28" s="62"/>
      <c r="OPF28" s="62"/>
      <c r="OPG28" s="62"/>
      <c r="OPH28" s="62"/>
      <c r="OPI28" s="62"/>
      <c r="OPJ28" s="62"/>
      <c r="OPK28" s="62"/>
      <c r="OPL28" s="62"/>
      <c r="OPM28" s="62"/>
      <c r="OPN28" s="62"/>
      <c r="OPO28" s="62"/>
      <c r="OPP28" s="62"/>
      <c r="OPQ28" s="62"/>
      <c r="OPR28" s="62"/>
      <c r="OPS28" s="62"/>
      <c r="OPT28" s="62"/>
      <c r="OPU28" s="62"/>
      <c r="OPV28" s="62"/>
      <c r="OPW28" s="62"/>
      <c r="OPX28" s="62"/>
      <c r="OPY28" s="62"/>
      <c r="OPZ28" s="62"/>
      <c r="OQA28" s="62"/>
      <c r="OQB28" s="62"/>
      <c r="OQC28" s="62"/>
      <c r="OQD28" s="62"/>
      <c r="OQE28" s="62"/>
      <c r="OQF28" s="62"/>
      <c r="OQG28" s="62"/>
      <c r="OQH28" s="62"/>
      <c r="OQI28" s="62"/>
      <c r="OQJ28" s="62"/>
      <c r="OQK28" s="62"/>
      <c r="OQL28" s="62"/>
      <c r="OQM28" s="62"/>
      <c r="OQN28" s="62"/>
      <c r="OQO28" s="62"/>
      <c r="OQP28" s="62"/>
      <c r="OQQ28" s="62"/>
      <c r="OQR28" s="62"/>
      <c r="OQS28" s="62"/>
      <c r="OQT28" s="62"/>
      <c r="OQU28" s="62"/>
      <c r="OQV28" s="62"/>
      <c r="OQW28" s="62"/>
      <c r="OQX28" s="62"/>
      <c r="OQY28" s="62"/>
      <c r="OQZ28" s="62"/>
      <c r="ORA28" s="62"/>
      <c r="ORB28" s="62"/>
      <c r="ORC28" s="62"/>
      <c r="ORD28" s="62"/>
      <c r="ORE28" s="62"/>
      <c r="ORF28" s="62"/>
      <c r="ORG28" s="62"/>
      <c r="ORH28" s="62"/>
      <c r="ORI28" s="62"/>
      <c r="ORJ28" s="62"/>
      <c r="ORK28" s="62"/>
      <c r="ORL28" s="62"/>
      <c r="ORM28" s="62"/>
      <c r="ORN28" s="62"/>
      <c r="ORO28" s="62"/>
      <c r="ORP28" s="62"/>
      <c r="ORQ28" s="62"/>
      <c r="ORR28" s="62"/>
      <c r="ORS28" s="62"/>
      <c r="ORT28" s="62"/>
      <c r="ORU28" s="62"/>
      <c r="ORV28" s="62"/>
      <c r="ORW28" s="62"/>
      <c r="ORX28" s="62"/>
      <c r="ORY28" s="62"/>
      <c r="ORZ28" s="62"/>
      <c r="OSA28" s="62"/>
      <c r="OSB28" s="62"/>
      <c r="OSC28" s="62"/>
      <c r="OSD28" s="62"/>
      <c r="OSE28" s="62"/>
      <c r="OSF28" s="62"/>
      <c r="OSG28" s="62"/>
      <c r="OSH28" s="62"/>
      <c r="OSI28" s="62"/>
      <c r="OSJ28" s="62"/>
      <c r="OSK28" s="62"/>
      <c r="OSL28" s="62"/>
      <c r="OSM28" s="62"/>
      <c r="OSN28" s="62"/>
      <c r="OSO28" s="62"/>
      <c r="OSP28" s="62"/>
      <c r="OSQ28" s="62"/>
      <c r="OSR28" s="62"/>
      <c r="OSS28" s="62"/>
      <c r="OST28" s="62"/>
      <c r="OSU28" s="62"/>
      <c r="OSV28" s="62"/>
      <c r="OSW28" s="62"/>
      <c r="OSX28" s="62"/>
      <c r="OSY28" s="62"/>
      <c r="OSZ28" s="62"/>
      <c r="OTA28" s="62"/>
      <c r="OTB28" s="62"/>
      <c r="OTC28" s="62"/>
      <c r="OTD28" s="62"/>
      <c r="OTE28" s="62"/>
      <c r="OTF28" s="62"/>
      <c r="OTG28" s="62"/>
      <c r="OTH28" s="62"/>
      <c r="OTI28" s="62"/>
      <c r="OTJ28" s="62"/>
      <c r="OTK28" s="62"/>
      <c r="OTL28" s="62"/>
      <c r="OTM28" s="62"/>
      <c r="OTN28" s="62"/>
      <c r="OTO28" s="62"/>
      <c r="OTP28" s="62"/>
      <c r="OTQ28" s="62"/>
      <c r="OTR28" s="62"/>
      <c r="OTS28" s="62"/>
      <c r="OTT28" s="62"/>
      <c r="OTU28" s="62"/>
      <c r="OTV28" s="62"/>
      <c r="OTW28" s="62"/>
      <c r="OTX28" s="62"/>
      <c r="OTY28" s="62"/>
      <c r="OTZ28" s="62"/>
      <c r="OUA28" s="62"/>
      <c r="OUB28" s="62"/>
      <c r="OUC28" s="62"/>
      <c r="OUD28" s="62"/>
      <c r="OUE28" s="62"/>
      <c r="OUF28" s="62"/>
      <c r="OUG28" s="62"/>
      <c r="OUH28" s="62"/>
      <c r="OUI28" s="62"/>
      <c r="OUJ28" s="62"/>
      <c r="OUK28" s="62"/>
      <c r="OUL28" s="62"/>
      <c r="OUM28" s="62"/>
      <c r="OUN28" s="62"/>
      <c r="OUO28" s="62"/>
      <c r="OUP28" s="62"/>
      <c r="OUQ28" s="62"/>
      <c r="OUR28" s="62"/>
      <c r="OUS28" s="62"/>
      <c r="OUT28" s="62"/>
      <c r="OUU28" s="62"/>
      <c r="OUV28" s="62"/>
      <c r="OUW28" s="62"/>
      <c r="OUX28" s="62"/>
      <c r="OUY28" s="62"/>
      <c r="OUZ28" s="62"/>
      <c r="OVA28" s="62"/>
      <c r="OVB28" s="62"/>
      <c r="OVC28" s="62"/>
      <c r="OVD28" s="62"/>
      <c r="OVE28" s="62"/>
      <c r="OVF28" s="62"/>
      <c r="OVG28" s="62"/>
      <c r="OVH28" s="62"/>
      <c r="OVI28" s="62"/>
      <c r="OVJ28" s="62"/>
      <c r="OVK28" s="62"/>
      <c r="OVL28" s="62"/>
      <c r="OVM28" s="62"/>
      <c r="OVN28" s="62"/>
      <c r="OVO28" s="62"/>
      <c r="OVP28" s="62"/>
      <c r="OVQ28" s="62"/>
      <c r="OVR28" s="62"/>
      <c r="OVS28" s="62"/>
      <c r="OVT28" s="62"/>
      <c r="OVU28" s="62"/>
      <c r="OVV28" s="62"/>
      <c r="OVW28" s="62"/>
      <c r="OVX28" s="62"/>
      <c r="OVY28" s="62"/>
      <c r="OVZ28" s="62"/>
      <c r="OWA28" s="62"/>
      <c r="OWB28" s="62"/>
      <c r="OWC28" s="62"/>
      <c r="OWD28" s="62"/>
      <c r="OWE28" s="62"/>
      <c r="OWF28" s="62"/>
      <c r="OWG28" s="62"/>
      <c r="OWH28" s="62"/>
      <c r="OWI28" s="62"/>
      <c r="OWJ28" s="62"/>
      <c r="OWK28" s="62"/>
      <c r="OWL28" s="62"/>
      <c r="OWM28" s="62"/>
      <c r="OWN28" s="62"/>
      <c r="OWO28" s="62"/>
      <c r="OWP28" s="62"/>
      <c r="OWQ28" s="62"/>
      <c r="OWR28" s="62"/>
      <c r="OWS28" s="62"/>
      <c r="OWT28" s="62"/>
      <c r="OWU28" s="62"/>
      <c r="OWV28" s="62"/>
      <c r="OWW28" s="62"/>
      <c r="OWX28" s="62"/>
      <c r="OWY28" s="62"/>
      <c r="OWZ28" s="62"/>
      <c r="OXA28" s="62"/>
      <c r="OXB28" s="62"/>
      <c r="OXC28" s="62"/>
      <c r="OXD28" s="62"/>
      <c r="OXE28" s="62"/>
      <c r="OXF28" s="62"/>
      <c r="OXG28" s="62"/>
      <c r="OXH28" s="62"/>
      <c r="OXI28" s="62"/>
      <c r="OXJ28" s="62"/>
      <c r="OXK28" s="62"/>
      <c r="OXL28" s="62"/>
      <c r="OXM28" s="62"/>
      <c r="OXN28" s="62"/>
      <c r="OXO28" s="62"/>
      <c r="OXP28" s="62"/>
      <c r="OXQ28" s="62"/>
      <c r="OXR28" s="62"/>
      <c r="OXS28" s="62"/>
      <c r="OXT28" s="62"/>
      <c r="OXU28" s="62"/>
      <c r="OXV28" s="62"/>
      <c r="OXW28" s="62"/>
      <c r="OXX28" s="62"/>
      <c r="OXY28" s="62"/>
      <c r="OXZ28" s="62"/>
      <c r="OYA28" s="62"/>
      <c r="OYB28" s="62"/>
      <c r="OYC28" s="62"/>
      <c r="OYD28" s="62"/>
      <c r="OYE28" s="62"/>
      <c r="OYF28" s="62"/>
      <c r="OYG28" s="62"/>
      <c r="OYH28" s="62"/>
      <c r="OYI28" s="62"/>
      <c r="OYJ28" s="62"/>
      <c r="OYK28" s="62"/>
      <c r="OYL28" s="62"/>
      <c r="OYM28" s="62"/>
      <c r="OYN28" s="62"/>
      <c r="OYO28" s="62"/>
      <c r="OYP28" s="62"/>
      <c r="OYQ28" s="62"/>
      <c r="OYR28" s="62"/>
      <c r="OYS28" s="62"/>
      <c r="OYT28" s="62"/>
      <c r="OYU28" s="62"/>
      <c r="OYV28" s="62"/>
      <c r="OYW28" s="62"/>
      <c r="OYX28" s="62"/>
      <c r="OYY28" s="62"/>
      <c r="OYZ28" s="62"/>
      <c r="OZA28" s="62"/>
      <c r="OZB28" s="62"/>
      <c r="OZC28" s="62"/>
      <c r="OZD28" s="62"/>
      <c r="OZE28" s="62"/>
      <c r="OZF28" s="62"/>
      <c r="OZG28" s="62"/>
      <c r="OZH28" s="62"/>
      <c r="OZI28" s="62"/>
      <c r="OZJ28" s="62"/>
      <c r="OZK28" s="62"/>
      <c r="OZL28" s="62"/>
      <c r="OZM28" s="62"/>
      <c r="OZN28" s="62"/>
      <c r="OZO28" s="62"/>
      <c r="OZP28" s="62"/>
      <c r="OZQ28" s="62"/>
      <c r="OZR28" s="62"/>
      <c r="OZS28" s="62"/>
      <c r="OZT28" s="62"/>
      <c r="OZU28" s="62"/>
      <c r="OZV28" s="62"/>
      <c r="OZW28" s="62"/>
      <c r="OZX28" s="62"/>
      <c r="OZY28" s="62"/>
      <c r="OZZ28" s="62"/>
      <c r="PAA28" s="62"/>
      <c r="PAB28" s="62"/>
      <c r="PAC28" s="62"/>
      <c r="PAD28" s="62"/>
      <c r="PAE28" s="62"/>
      <c r="PAF28" s="62"/>
      <c r="PAG28" s="62"/>
      <c r="PAH28" s="62"/>
      <c r="PAI28" s="62"/>
      <c r="PAJ28" s="62"/>
      <c r="PAK28" s="62"/>
      <c r="PAL28" s="62"/>
      <c r="PAM28" s="62"/>
      <c r="PAN28" s="62"/>
      <c r="PAO28" s="62"/>
      <c r="PAP28" s="62"/>
      <c r="PAQ28" s="62"/>
      <c r="PAR28" s="62"/>
      <c r="PAS28" s="62"/>
      <c r="PAT28" s="62"/>
      <c r="PAU28" s="62"/>
      <c r="PAV28" s="62"/>
      <c r="PAW28" s="62"/>
      <c r="PAX28" s="62"/>
      <c r="PAY28" s="62"/>
      <c r="PAZ28" s="62"/>
      <c r="PBA28" s="62"/>
      <c r="PBB28" s="62"/>
      <c r="PBC28" s="62"/>
      <c r="PBD28" s="62"/>
      <c r="PBE28" s="62"/>
      <c r="PBF28" s="62"/>
      <c r="PBG28" s="62"/>
      <c r="PBH28" s="62"/>
      <c r="PBI28" s="62"/>
      <c r="PBJ28" s="62"/>
      <c r="PBK28" s="62"/>
      <c r="PBL28" s="62"/>
      <c r="PBM28" s="62"/>
      <c r="PBN28" s="62"/>
      <c r="PBO28" s="62"/>
      <c r="PBP28" s="62"/>
      <c r="PBQ28" s="62"/>
      <c r="PBR28" s="62"/>
      <c r="PBS28" s="62"/>
      <c r="PBT28" s="62"/>
      <c r="PBU28" s="62"/>
      <c r="PBV28" s="62"/>
      <c r="PBW28" s="62"/>
      <c r="PBX28" s="62"/>
      <c r="PBY28" s="62"/>
      <c r="PBZ28" s="62"/>
      <c r="PCA28" s="62"/>
      <c r="PCB28" s="62"/>
      <c r="PCC28" s="62"/>
      <c r="PCD28" s="62"/>
      <c r="PCE28" s="62"/>
      <c r="PCF28" s="62"/>
      <c r="PCG28" s="62"/>
      <c r="PCH28" s="62"/>
      <c r="PCI28" s="62"/>
      <c r="PCJ28" s="62"/>
      <c r="PCK28" s="62"/>
      <c r="PCL28" s="62"/>
      <c r="PCM28" s="62"/>
      <c r="PCN28" s="62"/>
      <c r="PCO28" s="62"/>
      <c r="PCP28" s="62"/>
      <c r="PCQ28" s="62"/>
      <c r="PCR28" s="62"/>
      <c r="PCS28" s="62"/>
      <c r="PCT28" s="62"/>
      <c r="PCU28" s="62"/>
      <c r="PCV28" s="62"/>
      <c r="PCW28" s="62"/>
      <c r="PCX28" s="62"/>
      <c r="PCY28" s="62"/>
      <c r="PCZ28" s="62"/>
      <c r="PDA28" s="62"/>
      <c r="PDB28" s="62"/>
      <c r="PDC28" s="62"/>
      <c r="PDD28" s="62"/>
      <c r="PDE28" s="62"/>
      <c r="PDF28" s="62"/>
      <c r="PDG28" s="62"/>
      <c r="PDH28" s="62"/>
      <c r="PDI28" s="62"/>
      <c r="PDJ28" s="62"/>
      <c r="PDK28" s="62"/>
      <c r="PDL28" s="62"/>
      <c r="PDM28" s="62"/>
      <c r="PDN28" s="62"/>
      <c r="PDO28" s="62"/>
      <c r="PDP28" s="62"/>
      <c r="PDQ28" s="62"/>
      <c r="PDR28" s="62"/>
      <c r="PDS28" s="62"/>
      <c r="PDT28" s="62"/>
      <c r="PDU28" s="62"/>
      <c r="PDV28" s="62"/>
      <c r="PDW28" s="62"/>
      <c r="PDX28" s="62"/>
      <c r="PDY28" s="62"/>
      <c r="PDZ28" s="62"/>
      <c r="PEA28" s="62"/>
      <c r="PEB28" s="62"/>
      <c r="PEC28" s="62"/>
      <c r="PED28" s="62"/>
      <c r="PEE28" s="62"/>
      <c r="PEF28" s="62"/>
      <c r="PEG28" s="62"/>
      <c r="PEH28" s="62"/>
      <c r="PEI28" s="62"/>
      <c r="PEJ28" s="62"/>
      <c r="PEK28" s="62"/>
      <c r="PEL28" s="62"/>
      <c r="PEM28" s="62"/>
      <c r="PEN28" s="62"/>
      <c r="PEO28" s="62"/>
      <c r="PEP28" s="62"/>
      <c r="PEQ28" s="62"/>
      <c r="PER28" s="62"/>
      <c r="PES28" s="62"/>
      <c r="PET28" s="62"/>
      <c r="PEU28" s="62"/>
      <c r="PEV28" s="62"/>
      <c r="PEW28" s="62"/>
      <c r="PEX28" s="62"/>
      <c r="PEY28" s="62"/>
      <c r="PEZ28" s="62"/>
      <c r="PFA28" s="62"/>
      <c r="PFB28" s="62"/>
      <c r="PFC28" s="62"/>
      <c r="PFD28" s="62"/>
      <c r="PFE28" s="62"/>
      <c r="PFF28" s="62"/>
      <c r="PFG28" s="62"/>
      <c r="PFH28" s="62"/>
      <c r="PFI28" s="62"/>
      <c r="PFJ28" s="62"/>
      <c r="PFK28" s="62"/>
      <c r="PFL28" s="62"/>
      <c r="PFM28" s="62"/>
      <c r="PFN28" s="62"/>
      <c r="PFO28" s="62"/>
      <c r="PFP28" s="62"/>
      <c r="PFQ28" s="62"/>
      <c r="PFR28" s="62"/>
      <c r="PFS28" s="62"/>
      <c r="PFT28" s="62"/>
      <c r="PFU28" s="62"/>
      <c r="PFV28" s="62"/>
      <c r="PFW28" s="62"/>
      <c r="PFX28" s="62"/>
      <c r="PFY28" s="62"/>
      <c r="PFZ28" s="62"/>
      <c r="PGA28" s="62"/>
      <c r="PGB28" s="62"/>
      <c r="PGC28" s="62"/>
      <c r="PGD28" s="62"/>
      <c r="PGE28" s="62"/>
      <c r="PGF28" s="62"/>
      <c r="PGG28" s="62"/>
      <c r="PGH28" s="62"/>
      <c r="PGI28" s="62"/>
      <c r="PGJ28" s="62"/>
      <c r="PGK28" s="62"/>
      <c r="PGL28" s="62"/>
      <c r="PGM28" s="62"/>
      <c r="PGN28" s="62"/>
      <c r="PGO28" s="62"/>
      <c r="PGP28" s="62"/>
      <c r="PGQ28" s="62"/>
      <c r="PGR28" s="62"/>
      <c r="PGS28" s="62"/>
      <c r="PGT28" s="62"/>
      <c r="PGU28" s="62"/>
      <c r="PGV28" s="62"/>
      <c r="PGW28" s="62"/>
      <c r="PGX28" s="62"/>
      <c r="PGY28" s="62"/>
      <c r="PGZ28" s="62"/>
      <c r="PHA28" s="62"/>
      <c r="PHB28" s="62"/>
      <c r="PHC28" s="62"/>
      <c r="PHD28" s="62"/>
      <c r="PHE28" s="62"/>
      <c r="PHF28" s="62"/>
      <c r="PHG28" s="62"/>
      <c r="PHH28" s="62"/>
      <c r="PHI28" s="62"/>
      <c r="PHJ28" s="62"/>
      <c r="PHK28" s="62"/>
      <c r="PHL28" s="62"/>
      <c r="PHM28" s="62"/>
      <c r="PHN28" s="62"/>
      <c r="PHO28" s="62"/>
      <c r="PHP28" s="62"/>
      <c r="PHQ28" s="62"/>
      <c r="PHR28" s="62"/>
      <c r="PHS28" s="62"/>
      <c r="PHT28" s="62"/>
      <c r="PHU28" s="62"/>
      <c r="PHV28" s="62"/>
      <c r="PHW28" s="62"/>
      <c r="PHX28" s="62"/>
      <c r="PHY28" s="62"/>
      <c r="PHZ28" s="62"/>
      <c r="PIA28" s="62"/>
      <c r="PIB28" s="62"/>
      <c r="PIC28" s="62"/>
      <c r="PID28" s="62"/>
      <c r="PIE28" s="62"/>
      <c r="PIF28" s="62"/>
      <c r="PIG28" s="62"/>
      <c r="PIH28" s="62"/>
      <c r="PII28" s="62"/>
      <c r="PIJ28" s="62"/>
      <c r="PIK28" s="62"/>
      <c r="PIL28" s="62"/>
      <c r="PIM28" s="62"/>
      <c r="PIN28" s="62"/>
      <c r="PIO28" s="62"/>
      <c r="PIP28" s="62"/>
      <c r="PIQ28" s="62"/>
      <c r="PIR28" s="62"/>
      <c r="PIS28" s="62"/>
      <c r="PIT28" s="62"/>
      <c r="PIU28" s="62"/>
      <c r="PIV28" s="62"/>
      <c r="PIW28" s="62"/>
      <c r="PIX28" s="62"/>
      <c r="PIY28" s="62"/>
      <c r="PIZ28" s="62"/>
      <c r="PJA28" s="62"/>
      <c r="PJB28" s="62"/>
      <c r="PJC28" s="62"/>
      <c r="PJD28" s="62"/>
      <c r="PJE28" s="62"/>
      <c r="PJF28" s="62"/>
      <c r="PJG28" s="62"/>
      <c r="PJH28" s="62"/>
      <c r="PJI28" s="62"/>
      <c r="PJJ28" s="62"/>
      <c r="PJK28" s="62"/>
      <c r="PJL28" s="62"/>
      <c r="PJM28" s="62"/>
      <c r="PJN28" s="62"/>
      <c r="PJO28" s="62"/>
      <c r="PJP28" s="62"/>
      <c r="PJQ28" s="62"/>
      <c r="PJR28" s="62"/>
      <c r="PJS28" s="62"/>
      <c r="PJT28" s="62"/>
      <c r="PJU28" s="62"/>
      <c r="PJV28" s="62"/>
      <c r="PJW28" s="62"/>
      <c r="PJX28" s="62"/>
      <c r="PJY28" s="62"/>
      <c r="PJZ28" s="62"/>
      <c r="PKA28" s="62"/>
      <c r="PKB28" s="62"/>
      <c r="PKC28" s="62"/>
      <c r="PKD28" s="62"/>
      <c r="PKE28" s="62"/>
      <c r="PKF28" s="62"/>
      <c r="PKG28" s="62"/>
      <c r="PKH28" s="62"/>
      <c r="PKI28" s="62"/>
      <c r="PKJ28" s="62"/>
      <c r="PKK28" s="62"/>
      <c r="PKL28" s="62"/>
      <c r="PKM28" s="62"/>
      <c r="PKN28" s="62"/>
      <c r="PKO28" s="62"/>
      <c r="PKP28" s="62"/>
      <c r="PKQ28" s="62"/>
      <c r="PKR28" s="62"/>
      <c r="PKS28" s="62"/>
      <c r="PKT28" s="62"/>
      <c r="PKU28" s="62"/>
      <c r="PKV28" s="62"/>
      <c r="PKW28" s="62"/>
      <c r="PKX28" s="62"/>
      <c r="PKY28" s="62"/>
      <c r="PKZ28" s="62"/>
      <c r="PLA28" s="62"/>
      <c r="PLB28" s="62"/>
      <c r="PLC28" s="62"/>
      <c r="PLD28" s="62"/>
      <c r="PLE28" s="62"/>
      <c r="PLF28" s="62"/>
      <c r="PLG28" s="62"/>
      <c r="PLH28" s="62"/>
      <c r="PLI28" s="62"/>
      <c r="PLJ28" s="62"/>
      <c r="PLK28" s="62"/>
      <c r="PLL28" s="62"/>
      <c r="PLM28" s="62"/>
      <c r="PLN28" s="62"/>
      <c r="PLO28" s="62"/>
      <c r="PLP28" s="62"/>
      <c r="PLQ28" s="62"/>
      <c r="PLR28" s="62"/>
      <c r="PLS28" s="62"/>
      <c r="PLT28" s="62"/>
      <c r="PLU28" s="62"/>
      <c r="PLV28" s="62"/>
      <c r="PLW28" s="62"/>
      <c r="PLX28" s="62"/>
      <c r="PLY28" s="62"/>
      <c r="PLZ28" s="62"/>
      <c r="PMA28" s="62"/>
      <c r="PMB28" s="62"/>
      <c r="PMC28" s="62"/>
      <c r="PMD28" s="62"/>
      <c r="PME28" s="62"/>
      <c r="PMF28" s="62"/>
      <c r="PMG28" s="62"/>
      <c r="PMH28" s="62"/>
      <c r="PMI28" s="62"/>
      <c r="PMJ28" s="62"/>
      <c r="PMK28" s="62"/>
      <c r="PML28" s="62"/>
      <c r="PMM28" s="62"/>
      <c r="PMN28" s="62"/>
      <c r="PMO28" s="62"/>
      <c r="PMP28" s="62"/>
      <c r="PMQ28" s="62"/>
      <c r="PMR28" s="62"/>
      <c r="PMS28" s="62"/>
      <c r="PMT28" s="62"/>
      <c r="PMU28" s="62"/>
      <c r="PMV28" s="62"/>
      <c r="PMW28" s="62"/>
      <c r="PMX28" s="62"/>
      <c r="PMY28" s="62"/>
      <c r="PMZ28" s="62"/>
      <c r="PNA28" s="62"/>
      <c r="PNB28" s="62"/>
      <c r="PNC28" s="62"/>
      <c r="PND28" s="62"/>
      <c r="PNE28" s="62"/>
      <c r="PNF28" s="62"/>
      <c r="PNG28" s="62"/>
      <c r="PNH28" s="62"/>
      <c r="PNI28" s="62"/>
      <c r="PNJ28" s="62"/>
      <c r="PNK28" s="62"/>
      <c r="PNL28" s="62"/>
      <c r="PNM28" s="62"/>
      <c r="PNN28" s="62"/>
      <c r="PNO28" s="62"/>
      <c r="PNP28" s="62"/>
      <c r="PNQ28" s="62"/>
      <c r="PNR28" s="62"/>
      <c r="PNS28" s="62"/>
      <c r="PNT28" s="62"/>
      <c r="PNU28" s="62"/>
      <c r="PNV28" s="62"/>
      <c r="PNW28" s="62"/>
      <c r="PNX28" s="62"/>
      <c r="PNY28" s="62"/>
      <c r="PNZ28" s="62"/>
      <c r="POA28" s="62"/>
      <c r="POB28" s="62"/>
      <c r="POC28" s="62"/>
      <c r="POD28" s="62"/>
      <c r="POE28" s="62"/>
      <c r="POF28" s="62"/>
      <c r="POG28" s="62"/>
      <c r="POH28" s="62"/>
      <c r="POI28" s="62"/>
      <c r="POJ28" s="62"/>
      <c r="POK28" s="62"/>
      <c r="POL28" s="62"/>
      <c r="POM28" s="62"/>
      <c r="PON28" s="62"/>
      <c r="POO28" s="62"/>
      <c r="POP28" s="62"/>
      <c r="POQ28" s="62"/>
      <c r="POR28" s="62"/>
      <c r="POS28" s="62"/>
      <c r="POT28" s="62"/>
      <c r="POU28" s="62"/>
      <c r="POV28" s="62"/>
      <c r="POW28" s="62"/>
      <c r="POX28" s="62"/>
      <c r="POY28" s="62"/>
      <c r="POZ28" s="62"/>
      <c r="PPA28" s="62"/>
      <c r="PPB28" s="62"/>
      <c r="PPC28" s="62"/>
      <c r="PPD28" s="62"/>
      <c r="PPE28" s="62"/>
      <c r="PPF28" s="62"/>
      <c r="PPG28" s="62"/>
      <c r="PPH28" s="62"/>
      <c r="PPI28" s="62"/>
      <c r="PPJ28" s="62"/>
      <c r="PPK28" s="62"/>
      <c r="PPL28" s="62"/>
      <c r="PPM28" s="62"/>
      <c r="PPN28" s="62"/>
      <c r="PPO28" s="62"/>
      <c r="PPP28" s="62"/>
      <c r="PPQ28" s="62"/>
      <c r="PPR28" s="62"/>
      <c r="PPS28" s="62"/>
      <c r="PPT28" s="62"/>
      <c r="PPU28" s="62"/>
      <c r="PPV28" s="62"/>
      <c r="PPW28" s="62"/>
      <c r="PPX28" s="62"/>
      <c r="PPY28" s="62"/>
      <c r="PPZ28" s="62"/>
      <c r="PQA28" s="62"/>
      <c r="PQB28" s="62"/>
      <c r="PQC28" s="62"/>
      <c r="PQD28" s="62"/>
      <c r="PQE28" s="62"/>
      <c r="PQF28" s="62"/>
      <c r="PQG28" s="62"/>
      <c r="PQH28" s="62"/>
      <c r="PQI28" s="62"/>
      <c r="PQJ28" s="62"/>
      <c r="PQK28" s="62"/>
      <c r="PQL28" s="62"/>
      <c r="PQM28" s="62"/>
      <c r="PQN28" s="62"/>
      <c r="PQO28" s="62"/>
      <c r="PQP28" s="62"/>
      <c r="PQQ28" s="62"/>
      <c r="PQR28" s="62"/>
      <c r="PQS28" s="62"/>
      <c r="PQT28" s="62"/>
      <c r="PQU28" s="62"/>
      <c r="PQV28" s="62"/>
      <c r="PQW28" s="62"/>
      <c r="PQX28" s="62"/>
      <c r="PQY28" s="62"/>
      <c r="PQZ28" s="62"/>
      <c r="PRA28" s="62"/>
      <c r="PRB28" s="62"/>
      <c r="PRC28" s="62"/>
      <c r="PRD28" s="62"/>
      <c r="PRE28" s="62"/>
      <c r="PRF28" s="62"/>
      <c r="PRG28" s="62"/>
      <c r="PRH28" s="62"/>
      <c r="PRI28" s="62"/>
      <c r="PRJ28" s="62"/>
      <c r="PRK28" s="62"/>
      <c r="PRL28" s="62"/>
      <c r="PRM28" s="62"/>
      <c r="PRN28" s="62"/>
      <c r="PRO28" s="62"/>
      <c r="PRP28" s="62"/>
      <c r="PRQ28" s="62"/>
      <c r="PRR28" s="62"/>
      <c r="PRS28" s="62"/>
      <c r="PRT28" s="62"/>
      <c r="PRU28" s="62"/>
      <c r="PRV28" s="62"/>
      <c r="PRW28" s="62"/>
      <c r="PRX28" s="62"/>
      <c r="PRY28" s="62"/>
      <c r="PRZ28" s="62"/>
      <c r="PSA28" s="62"/>
      <c r="PSB28" s="62"/>
      <c r="PSC28" s="62"/>
      <c r="PSD28" s="62"/>
      <c r="PSE28" s="62"/>
      <c r="PSF28" s="62"/>
      <c r="PSG28" s="62"/>
      <c r="PSH28" s="62"/>
      <c r="PSI28" s="62"/>
      <c r="PSJ28" s="62"/>
      <c r="PSK28" s="62"/>
      <c r="PSL28" s="62"/>
      <c r="PSM28" s="62"/>
      <c r="PSN28" s="62"/>
      <c r="PSO28" s="62"/>
      <c r="PSP28" s="62"/>
      <c r="PSQ28" s="62"/>
      <c r="PSR28" s="62"/>
      <c r="PSS28" s="62"/>
      <c r="PST28" s="62"/>
      <c r="PSU28" s="62"/>
      <c r="PSV28" s="62"/>
      <c r="PSW28" s="62"/>
      <c r="PSX28" s="62"/>
      <c r="PSY28" s="62"/>
      <c r="PSZ28" s="62"/>
      <c r="PTA28" s="62"/>
      <c r="PTB28" s="62"/>
      <c r="PTC28" s="62"/>
      <c r="PTD28" s="62"/>
      <c r="PTE28" s="62"/>
      <c r="PTF28" s="62"/>
      <c r="PTG28" s="62"/>
      <c r="PTH28" s="62"/>
      <c r="PTI28" s="62"/>
      <c r="PTJ28" s="62"/>
      <c r="PTK28" s="62"/>
      <c r="PTL28" s="62"/>
      <c r="PTM28" s="62"/>
      <c r="PTN28" s="62"/>
      <c r="PTO28" s="62"/>
      <c r="PTP28" s="62"/>
      <c r="PTQ28" s="62"/>
      <c r="PTR28" s="62"/>
      <c r="PTS28" s="62"/>
      <c r="PTT28" s="62"/>
      <c r="PTU28" s="62"/>
      <c r="PTV28" s="62"/>
      <c r="PTW28" s="62"/>
      <c r="PTX28" s="62"/>
      <c r="PTY28" s="62"/>
      <c r="PTZ28" s="62"/>
      <c r="PUA28" s="62"/>
      <c r="PUB28" s="62"/>
      <c r="PUC28" s="62"/>
      <c r="PUD28" s="62"/>
      <c r="PUE28" s="62"/>
      <c r="PUF28" s="62"/>
      <c r="PUG28" s="62"/>
      <c r="PUH28" s="62"/>
      <c r="PUI28" s="62"/>
      <c r="PUJ28" s="62"/>
      <c r="PUK28" s="62"/>
      <c r="PUL28" s="62"/>
      <c r="PUM28" s="62"/>
      <c r="PUN28" s="62"/>
      <c r="PUO28" s="62"/>
      <c r="PUP28" s="62"/>
      <c r="PUQ28" s="62"/>
      <c r="PUR28" s="62"/>
      <c r="PUS28" s="62"/>
      <c r="PUT28" s="62"/>
      <c r="PUU28" s="62"/>
      <c r="PUV28" s="62"/>
      <c r="PUW28" s="62"/>
      <c r="PUX28" s="62"/>
      <c r="PUY28" s="62"/>
      <c r="PUZ28" s="62"/>
      <c r="PVA28" s="62"/>
      <c r="PVB28" s="62"/>
      <c r="PVC28" s="62"/>
      <c r="PVD28" s="62"/>
      <c r="PVE28" s="62"/>
      <c r="PVF28" s="62"/>
      <c r="PVG28" s="62"/>
      <c r="PVH28" s="62"/>
      <c r="PVI28" s="62"/>
      <c r="PVJ28" s="62"/>
      <c r="PVK28" s="62"/>
      <c r="PVL28" s="62"/>
      <c r="PVM28" s="62"/>
      <c r="PVN28" s="62"/>
      <c r="PVO28" s="62"/>
      <c r="PVP28" s="62"/>
      <c r="PVQ28" s="62"/>
      <c r="PVR28" s="62"/>
      <c r="PVS28" s="62"/>
      <c r="PVT28" s="62"/>
      <c r="PVU28" s="62"/>
      <c r="PVV28" s="62"/>
      <c r="PVW28" s="62"/>
      <c r="PVX28" s="62"/>
      <c r="PVY28" s="62"/>
      <c r="PVZ28" s="62"/>
      <c r="PWA28" s="62"/>
      <c r="PWB28" s="62"/>
      <c r="PWC28" s="62"/>
      <c r="PWD28" s="62"/>
      <c r="PWE28" s="62"/>
      <c r="PWF28" s="62"/>
      <c r="PWG28" s="62"/>
      <c r="PWH28" s="62"/>
      <c r="PWI28" s="62"/>
      <c r="PWJ28" s="62"/>
      <c r="PWK28" s="62"/>
      <c r="PWL28" s="62"/>
      <c r="PWM28" s="62"/>
      <c r="PWN28" s="62"/>
      <c r="PWO28" s="62"/>
      <c r="PWP28" s="62"/>
      <c r="PWQ28" s="62"/>
      <c r="PWR28" s="62"/>
      <c r="PWS28" s="62"/>
      <c r="PWT28" s="62"/>
      <c r="PWU28" s="62"/>
      <c r="PWV28" s="62"/>
      <c r="PWW28" s="62"/>
      <c r="PWX28" s="62"/>
      <c r="PWY28" s="62"/>
      <c r="PWZ28" s="62"/>
      <c r="PXA28" s="62"/>
      <c r="PXB28" s="62"/>
      <c r="PXC28" s="62"/>
      <c r="PXD28" s="62"/>
      <c r="PXE28" s="62"/>
      <c r="PXF28" s="62"/>
      <c r="PXG28" s="62"/>
      <c r="PXH28" s="62"/>
      <c r="PXI28" s="62"/>
      <c r="PXJ28" s="62"/>
      <c r="PXK28" s="62"/>
      <c r="PXL28" s="62"/>
      <c r="PXM28" s="62"/>
      <c r="PXN28" s="62"/>
      <c r="PXO28" s="62"/>
      <c r="PXP28" s="62"/>
      <c r="PXQ28" s="62"/>
      <c r="PXR28" s="62"/>
      <c r="PXS28" s="62"/>
      <c r="PXT28" s="62"/>
      <c r="PXU28" s="62"/>
      <c r="PXV28" s="62"/>
      <c r="PXW28" s="62"/>
      <c r="PXX28" s="62"/>
      <c r="PXY28" s="62"/>
      <c r="PXZ28" s="62"/>
      <c r="PYA28" s="62"/>
      <c r="PYB28" s="62"/>
      <c r="PYC28" s="62"/>
      <c r="PYD28" s="62"/>
      <c r="PYE28" s="62"/>
      <c r="PYF28" s="62"/>
      <c r="PYG28" s="62"/>
      <c r="PYH28" s="62"/>
      <c r="PYI28" s="62"/>
      <c r="PYJ28" s="62"/>
      <c r="PYK28" s="62"/>
      <c r="PYL28" s="62"/>
      <c r="PYM28" s="62"/>
      <c r="PYN28" s="62"/>
      <c r="PYO28" s="62"/>
      <c r="PYP28" s="62"/>
      <c r="PYQ28" s="62"/>
      <c r="PYR28" s="62"/>
      <c r="PYS28" s="62"/>
      <c r="PYT28" s="62"/>
      <c r="PYU28" s="62"/>
      <c r="PYV28" s="62"/>
      <c r="PYW28" s="62"/>
      <c r="PYX28" s="62"/>
      <c r="PYY28" s="62"/>
      <c r="PYZ28" s="62"/>
      <c r="PZA28" s="62"/>
      <c r="PZB28" s="62"/>
      <c r="PZC28" s="62"/>
      <c r="PZD28" s="62"/>
      <c r="PZE28" s="62"/>
      <c r="PZF28" s="62"/>
      <c r="PZG28" s="62"/>
      <c r="PZH28" s="62"/>
      <c r="PZI28" s="62"/>
      <c r="PZJ28" s="62"/>
      <c r="PZK28" s="62"/>
      <c r="PZL28" s="62"/>
      <c r="PZM28" s="62"/>
      <c r="PZN28" s="62"/>
      <c r="PZO28" s="62"/>
      <c r="PZP28" s="62"/>
      <c r="PZQ28" s="62"/>
      <c r="PZR28" s="62"/>
      <c r="PZS28" s="62"/>
      <c r="PZT28" s="62"/>
      <c r="PZU28" s="62"/>
      <c r="PZV28" s="62"/>
      <c r="PZW28" s="62"/>
      <c r="PZX28" s="62"/>
      <c r="PZY28" s="62"/>
      <c r="PZZ28" s="62"/>
      <c r="QAA28" s="62"/>
      <c r="QAB28" s="62"/>
      <c r="QAC28" s="62"/>
      <c r="QAD28" s="62"/>
      <c r="QAE28" s="62"/>
      <c r="QAF28" s="62"/>
      <c r="QAG28" s="62"/>
      <c r="QAH28" s="62"/>
      <c r="QAI28" s="62"/>
      <c r="QAJ28" s="62"/>
      <c r="QAK28" s="62"/>
      <c r="QAL28" s="62"/>
      <c r="QAM28" s="62"/>
      <c r="QAN28" s="62"/>
      <c r="QAO28" s="62"/>
      <c r="QAP28" s="62"/>
      <c r="QAQ28" s="62"/>
      <c r="QAR28" s="62"/>
      <c r="QAS28" s="62"/>
      <c r="QAT28" s="62"/>
      <c r="QAU28" s="62"/>
      <c r="QAV28" s="62"/>
      <c r="QAW28" s="62"/>
      <c r="QAX28" s="62"/>
      <c r="QAY28" s="62"/>
      <c r="QAZ28" s="62"/>
      <c r="QBA28" s="62"/>
      <c r="QBB28" s="62"/>
      <c r="QBC28" s="62"/>
      <c r="QBD28" s="62"/>
      <c r="QBE28" s="62"/>
      <c r="QBF28" s="62"/>
      <c r="QBG28" s="62"/>
      <c r="QBH28" s="62"/>
      <c r="QBI28" s="62"/>
      <c r="QBJ28" s="62"/>
      <c r="QBK28" s="62"/>
      <c r="QBL28" s="62"/>
      <c r="QBM28" s="62"/>
      <c r="QBN28" s="62"/>
      <c r="QBO28" s="62"/>
      <c r="QBP28" s="62"/>
      <c r="QBQ28" s="62"/>
      <c r="QBR28" s="62"/>
      <c r="QBS28" s="62"/>
      <c r="QBT28" s="62"/>
      <c r="QBU28" s="62"/>
      <c r="QBV28" s="62"/>
      <c r="QBW28" s="62"/>
      <c r="QBX28" s="62"/>
      <c r="QBY28" s="62"/>
      <c r="QBZ28" s="62"/>
      <c r="QCA28" s="62"/>
      <c r="QCB28" s="62"/>
      <c r="QCC28" s="62"/>
      <c r="QCD28" s="62"/>
      <c r="QCE28" s="62"/>
      <c r="QCF28" s="62"/>
      <c r="QCG28" s="62"/>
      <c r="QCH28" s="62"/>
      <c r="QCI28" s="62"/>
      <c r="QCJ28" s="62"/>
      <c r="QCK28" s="62"/>
      <c r="QCL28" s="62"/>
      <c r="QCM28" s="62"/>
      <c r="QCN28" s="62"/>
      <c r="QCO28" s="62"/>
      <c r="QCP28" s="62"/>
      <c r="QCQ28" s="62"/>
      <c r="QCR28" s="62"/>
      <c r="QCS28" s="62"/>
      <c r="QCT28" s="62"/>
      <c r="QCU28" s="62"/>
      <c r="QCV28" s="62"/>
      <c r="QCW28" s="62"/>
      <c r="QCX28" s="62"/>
      <c r="QCY28" s="62"/>
      <c r="QCZ28" s="62"/>
      <c r="QDA28" s="62"/>
      <c r="QDB28" s="62"/>
      <c r="QDC28" s="62"/>
      <c r="QDD28" s="62"/>
      <c r="QDE28" s="62"/>
      <c r="QDF28" s="62"/>
      <c r="QDG28" s="62"/>
      <c r="QDH28" s="62"/>
      <c r="QDI28" s="62"/>
      <c r="QDJ28" s="62"/>
      <c r="QDK28" s="62"/>
      <c r="QDL28" s="62"/>
      <c r="QDM28" s="62"/>
      <c r="QDN28" s="62"/>
      <c r="QDO28" s="62"/>
      <c r="QDP28" s="62"/>
      <c r="QDQ28" s="62"/>
      <c r="QDR28" s="62"/>
      <c r="QDS28" s="62"/>
      <c r="QDT28" s="62"/>
      <c r="QDU28" s="62"/>
      <c r="QDV28" s="62"/>
      <c r="QDW28" s="62"/>
      <c r="QDX28" s="62"/>
      <c r="QDY28" s="62"/>
      <c r="QDZ28" s="62"/>
      <c r="QEA28" s="62"/>
      <c r="QEB28" s="62"/>
      <c r="QEC28" s="62"/>
      <c r="QED28" s="62"/>
      <c r="QEE28" s="62"/>
      <c r="QEF28" s="62"/>
      <c r="QEG28" s="62"/>
      <c r="QEH28" s="62"/>
      <c r="QEI28" s="62"/>
      <c r="QEJ28" s="62"/>
      <c r="QEK28" s="62"/>
      <c r="QEL28" s="62"/>
      <c r="QEM28" s="62"/>
      <c r="QEN28" s="62"/>
      <c r="QEO28" s="62"/>
      <c r="QEP28" s="62"/>
      <c r="QEQ28" s="62"/>
      <c r="QER28" s="62"/>
      <c r="QES28" s="62"/>
      <c r="QET28" s="62"/>
      <c r="QEU28" s="62"/>
      <c r="QEV28" s="62"/>
      <c r="QEW28" s="62"/>
      <c r="QEX28" s="62"/>
      <c r="QEY28" s="62"/>
      <c r="QEZ28" s="62"/>
      <c r="QFA28" s="62"/>
      <c r="QFB28" s="62"/>
      <c r="QFC28" s="62"/>
      <c r="QFD28" s="62"/>
      <c r="QFE28" s="62"/>
      <c r="QFF28" s="62"/>
      <c r="QFG28" s="62"/>
      <c r="QFH28" s="62"/>
      <c r="QFI28" s="62"/>
      <c r="QFJ28" s="62"/>
      <c r="QFK28" s="62"/>
      <c r="QFL28" s="62"/>
      <c r="QFM28" s="62"/>
      <c r="QFN28" s="62"/>
      <c r="QFO28" s="62"/>
      <c r="QFP28" s="62"/>
      <c r="QFQ28" s="62"/>
      <c r="QFR28" s="62"/>
      <c r="QFS28" s="62"/>
      <c r="QFT28" s="62"/>
      <c r="QFU28" s="62"/>
      <c r="QFV28" s="62"/>
      <c r="QFW28" s="62"/>
      <c r="QFX28" s="62"/>
      <c r="QFY28" s="62"/>
      <c r="QFZ28" s="62"/>
      <c r="QGA28" s="62"/>
      <c r="QGB28" s="62"/>
      <c r="QGC28" s="62"/>
      <c r="QGD28" s="62"/>
      <c r="QGE28" s="62"/>
      <c r="QGF28" s="62"/>
      <c r="QGG28" s="62"/>
      <c r="QGH28" s="62"/>
      <c r="QGI28" s="62"/>
      <c r="QGJ28" s="62"/>
      <c r="QGK28" s="62"/>
      <c r="QGL28" s="62"/>
      <c r="QGM28" s="62"/>
      <c r="QGN28" s="62"/>
      <c r="QGO28" s="62"/>
      <c r="QGP28" s="62"/>
      <c r="QGQ28" s="62"/>
      <c r="QGR28" s="62"/>
      <c r="QGS28" s="62"/>
      <c r="QGT28" s="62"/>
      <c r="QGU28" s="62"/>
      <c r="QGV28" s="62"/>
      <c r="QGW28" s="62"/>
      <c r="QGX28" s="62"/>
      <c r="QGY28" s="62"/>
      <c r="QGZ28" s="62"/>
      <c r="QHA28" s="62"/>
      <c r="QHB28" s="62"/>
      <c r="QHC28" s="62"/>
      <c r="QHD28" s="62"/>
      <c r="QHE28" s="62"/>
      <c r="QHF28" s="62"/>
      <c r="QHG28" s="62"/>
      <c r="QHH28" s="62"/>
      <c r="QHI28" s="62"/>
      <c r="QHJ28" s="62"/>
      <c r="QHK28" s="62"/>
      <c r="QHL28" s="62"/>
      <c r="QHM28" s="62"/>
      <c r="QHN28" s="62"/>
      <c r="QHO28" s="62"/>
      <c r="QHP28" s="62"/>
      <c r="QHQ28" s="62"/>
      <c r="QHR28" s="62"/>
      <c r="QHS28" s="62"/>
      <c r="QHT28" s="62"/>
      <c r="QHU28" s="62"/>
      <c r="QHV28" s="62"/>
      <c r="QHW28" s="62"/>
      <c r="QHX28" s="62"/>
      <c r="QHY28" s="62"/>
      <c r="QHZ28" s="62"/>
      <c r="QIA28" s="62"/>
      <c r="QIB28" s="62"/>
      <c r="QIC28" s="62"/>
      <c r="QID28" s="62"/>
      <c r="QIE28" s="62"/>
      <c r="QIF28" s="62"/>
      <c r="QIG28" s="62"/>
      <c r="QIH28" s="62"/>
      <c r="QII28" s="62"/>
      <c r="QIJ28" s="62"/>
      <c r="QIK28" s="62"/>
      <c r="QIL28" s="62"/>
      <c r="QIM28" s="62"/>
      <c r="QIN28" s="62"/>
      <c r="QIO28" s="62"/>
      <c r="QIP28" s="62"/>
      <c r="QIQ28" s="62"/>
      <c r="QIR28" s="62"/>
      <c r="QIS28" s="62"/>
      <c r="QIT28" s="62"/>
      <c r="QIU28" s="62"/>
      <c r="QIV28" s="62"/>
      <c r="QIW28" s="62"/>
      <c r="QIX28" s="62"/>
      <c r="QIY28" s="62"/>
      <c r="QIZ28" s="62"/>
      <c r="QJA28" s="62"/>
      <c r="QJB28" s="62"/>
      <c r="QJC28" s="62"/>
      <c r="QJD28" s="62"/>
      <c r="QJE28" s="62"/>
      <c r="QJF28" s="62"/>
      <c r="QJG28" s="62"/>
      <c r="QJH28" s="62"/>
      <c r="QJI28" s="62"/>
      <c r="QJJ28" s="62"/>
      <c r="QJK28" s="62"/>
      <c r="QJL28" s="62"/>
      <c r="QJM28" s="62"/>
      <c r="QJN28" s="62"/>
      <c r="QJO28" s="62"/>
      <c r="QJP28" s="62"/>
      <c r="QJQ28" s="62"/>
      <c r="QJR28" s="62"/>
      <c r="QJS28" s="62"/>
      <c r="QJT28" s="62"/>
      <c r="QJU28" s="62"/>
      <c r="QJV28" s="62"/>
      <c r="QJW28" s="62"/>
      <c r="QJX28" s="62"/>
      <c r="QJY28" s="62"/>
      <c r="QJZ28" s="62"/>
      <c r="QKA28" s="62"/>
      <c r="QKB28" s="62"/>
      <c r="QKC28" s="62"/>
      <c r="QKD28" s="62"/>
      <c r="QKE28" s="62"/>
      <c r="QKF28" s="62"/>
      <c r="QKG28" s="62"/>
      <c r="QKH28" s="62"/>
      <c r="QKI28" s="62"/>
      <c r="QKJ28" s="62"/>
      <c r="QKK28" s="62"/>
      <c r="QKL28" s="62"/>
      <c r="QKM28" s="62"/>
      <c r="QKN28" s="62"/>
      <c r="QKO28" s="62"/>
      <c r="QKP28" s="62"/>
      <c r="QKQ28" s="62"/>
      <c r="QKR28" s="62"/>
      <c r="QKS28" s="62"/>
      <c r="QKT28" s="62"/>
      <c r="QKU28" s="62"/>
      <c r="QKV28" s="62"/>
      <c r="QKW28" s="62"/>
      <c r="QKX28" s="62"/>
      <c r="QKY28" s="62"/>
      <c r="QKZ28" s="62"/>
      <c r="QLA28" s="62"/>
      <c r="QLB28" s="62"/>
      <c r="QLC28" s="62"/>
      <c r="QLD28" s="62"/>
      <c r="QLE28" s="62"/>
      <c r="QLF28" s="62"/>
      <c r="QLG28" s="62"/>
      <c r="QLH28" s="62"/>
      <c r="QLI28" s="62"/>
      <c r="QLJ28" s="62"/>
      <c r="QLK28" s="62"/>
      <c r="QLL28" s="62"/>
      <c r="QLM28" s="62"/>
      <c r="QLN28" s="62"/>
      <c r="QLO28" s="62"/>
      <c r="QLP28" s="62"/>
      <c r="QLQ28" s="62"/>
      <c r="QLR28" s="62"/>
      <c r="QLS28" s="62"/>
      <c r="QLT28" s="62"/>
      <c r="QLU28" s="62"/>
      <c r="QLV28" s="62"/>
      <c r="QLW28" s="62"/>
      <c r="QLX28" s="62"/>
      <c r="QLY28" s="62"/>
      <c r="QLZ28" s="62"/>
      <c r="QMA28" s="62"/>
      <c r="QMB28" s="62"/>
      <c r="QMC28" s="62"/>
      <c r="QMD28" s="62"/>
      <c r="QME28" s="62"/>
      <c r="QMF28" s="62"/>
      <c r="QMG28" s="62"/>
      <c r="QMH28" s="62"/>
      <c r="QMI28" s="62"/>
      <c r="QMJ28" s="62"/>
      <c r="QMK28" s="62"/>
      <c r="QML28" s="62"/>
      <c r="QMM28" s="62"/>
      <c r="QMN28" s="62"/>
      <c r="QMO28" s="62"/>
      <c r="QMP28" s="62"/>
      <c r="QMQ28" s="62"/>
      <c r="QMR28" s="62"/>
      <c r="QMS28" s="62"/>
      <c r="QMT28" s="62"/>
      <c r="QMU28" s="62"/>
      <c r="QMV28" s="62"/>
      <c r="QMW28" s="62"/>
      <c r="QMX28" s="62"/>
      <c r="QMY28" s="62"/>
      <c r="QMZ28" s="62"/>
      <c r="QNA28" s="62"/>
      <c r="QNB28" s="62"/>
      <c r="QNC28" s="62"/>
      <c r="QND28" s="62"/>
      <c r="QNE28" s="62"/>
      <c r="QNF28" s="62"/>
      <c r="QNG28" s="62"/>
      <c r="QNH28" s="62"/>
      <c r="QNI28" s="62"/>
      <c r="QNJ28" s="62"/>
      <c r="QNK28" s="62"/>
      <c r="QNL28" s="62"/>
      <c r="QNM28" s="62"/>
      <c r="QNN28" s="62"/>
      <c r="QNO28" s="62"/>
      <c r="QNP28" s="62"/>
      <c r="QNQ28" s="62"/>
      <c r="QNR28" s="62"/>
      <c r="QNS28" s="62"/>
      <c r="QNT28" s="62"/>
      <c r="QNU28" s="62"/>
      <c r="QNV28" s="62"/>
      <c r="QNW28" s="62"/>
      <c r="QNX28" s="62"/>
      <c r="QNY28" s="62"/>
      <c r="QNZ28" s="62"/>
      <c r="QOA28" s="62"/>
      <c r="QOB28" s="62"/>
      <c r="QOC28" s="62"/>
      <c r="QOD28" s="62"/>
      <c r="QOE28" s="62"/>
      <c r="QOF28" s="62"/>
      <c r="QOG28" s="62"/>
      <c r="QOH28" s="62"/>
      <c r="QOI28" s="62"/>
      <c r="QOJ28" s="62"/>
      <c r="QOK28" s="62"/>
      <c r="QOL28" s="62"/>
      <c r="QOM28" s="62"/>
      <c r="QON28" s="62"/>
      <c r="QOO28" s="62"/>
      <c r="QOP28" s="62"/>
      <c r="QOQ28" s="62"/>
      <c r="QOR28" s="62"/>
      <c r="QOS28" s="62"/>
      <c r="QOT28" s="62"/>
      <c r="QOU28" s="62"/>
      <c r="QOV28" s="62"/>
      <c r="QOW28" s="62"/>
      <c r="QOX28" s="62"/>
      <c r="QOY28" s="62"/>
      <c r="QOZ28" s="62"/>
      <c r="QPA28" s="62"/>
      <c r="QPB28" s="62"/>
      <c r="QPC28" s="62"/>
      <c r="QPD28" s="62"/>
      <c r="QPE28" s="62"/>
      <c r="QPF28" s="62"/>
      <c r="QPG28" s="62"/>
      <c r="QPH28" s="62"/>
      <c r="QPI28" s="62"/>
      <c r="QPJ28" s="62"/>
      <c r="QPK28" s="62"/>
      <c r="QPL28" s="62"/>
      <c r="QPM28" s="62"/>
      <c r="QPN28" s="62"/>
      <c r="QPO28" s="62"/>
      <c r="QPP28" s="62"/>
      <c r="QPQ28" s="62"/>
      <c r="QPR28" s="62"/>
      <c r="QPS28" s="62"/>
      <c r="QPT28" s="62"/>
      <c r="QPU28" s="62"/>
      <c r="QPV28" s="62"/>
      <c r="QPW28" s="62"/>
      <c r="QPX28" s="62"/>
      <c r="QPY28" s="62"/>
      <c r="QPZ28" s="62"/>
      <c r="QQA28" s="62"/>
      <c r="QQB28" s="62"/>
      <c r="QQC28" s="62"/>
      <c r="QQD28" s="62"/>
      <c r="QQE28" s="62"/>
      <c r="QQF28" s="62"/>
      <c r="QQG28" s="62"/>
      <c r="QQH28" s="62"/>
      <c r="QQI28" s="62"/>
      <c r="QQJ28" s="62"/>
      <c r="QQK28" s="62"/>
      <c r="QQL28" s="62"/>
      <c r="QQM28" s="62"/>
      <c r="QQN28" s="62"/>
      <c r="QQO28" s="62"/>
      <c r="QQP28" s="62"/>
      <c r="QQQ28" s="62"/>
      <c r="QQR28" s="62"/>
      <c r="QQS28" s="62"/>
      <c r="QQT28" s="62"/>
      <c r="QQU28" s="62"/>
      <c r="QQV28" s="62"/>
      <c r="QQW28" s="62"/>
      <c r="QQX28" s="62"/>
      <c r="QQY28" s="62"/>
      <c r="QQZ28" s="62"/>
      <c r="QRA28" s="62"/>
      <c r="QRB28" s="62"/>
      <c r="QRC28" s="62"/>
      <c r="QRD28" s="62"/>
      <c r="QRE28" s="62"/>
      <c r="QRF28" s="62"/>
      <c r="QRG28" s="62"/>
      <c r="QRH28" s="62"/>
      <c r="QRI28" s="62"/>
      <c r="QRJ28" s="62"/>
      <c r="QRK28" s="62"/>
      <c r="QRL28" s="62"/>
      <c r="QRM28" s="62"/>
      <c r="QRN28" s="62"/>
      <c r="QRO28" s="62"/>
      <c r="QRP28" s="62"/>
      <c r="QRQ28" s="62"/>
      <c r="QRR28" s="62"/>
      <c r="QRS28" s="62"/>
      <c r="QRT28" s="62"/>
      <c r="QRU28" s="62"/>
      <c r="QRV28" s="62"/>
      <c r="QRW28" s="62"/>
      <c r="QRX28" s="62"/>
      <c r="QRY28" s="62"/>
      <c r="QRZ28" s="62"/>
      <c r="QSA28" s="62"/>
      <c r="QSB28" s="62"/>
      <c r="QSC28" s="62"/>
      <c r="QSD28" s="62"/>
      <c r="QSE28" s="62"/>
      <c r="QSF28" s="62"/>
      <c r="QSG28" s="62"/>
      <c r="QSH28" s="62"/>
      <c r="QSI28" s="62"/>
      <c r="QSJ28" s="62"/>
      <c r="QSK28" s="62"/>
      <c r="QSL28" s="62"/>
      <c r="QSM28" s="62"/>
      <c r="QSN28" s="62"/>
      <c r="QSO28" s="62"/>
      <c r="QSP28" s="62"/>
      <c r="QSQ28" s="62"/>
      <c r="QSR28" s="62"/>
      <c r="QSS28" s="62"/>
      <c r="QST28" s="62"/>
      <c r="QSU28" s="62"/>
      <c r="QSV28" s="62"/>
      <c r="QSW28" s="62"/>
      <c r="QSX28" s="62"/>
      <c r="QSY28" s="62"/>
      <c r="QSZ28" s="62"/>
      <c r="QTA28" s="62"/>
      <c r="QTB28" s="62"/>
      <c r="QTC28" s="62"/>
      <c r="QTD28" s="62"/>
      <c r="QTE28" s="62"/>
      <c r="QTF28" s="62"/>
      <c r="QTG28" s="62"/>
      <c r="QTH28" s="62"/>
      <c r="QTI28" s="62"/>
      <c r="QTJ28" s="62"/>
      <c r="QTK28" s="62"/>
      <c r="QTL28" s="62"/>
      <c r="QTM28" s="62"/>
      <c r="QTN28" s="62"/>
      <c r="QTO28" s="62"/>
      <c r="QTP28" s="62"/>
      <c r="QTQ28" s="62"/>
      <c r="QTR28" s="62"/>
      <c r="QTS28" s="62"/>
      <c r="QTT28" s="62"/>
      <c r="QTU28" s="62"/>
      <c r="QTV28" s="62"/>
      <c r="QTW28" s="62"/>
      <c r="QTX28" s="62"/>
      <c r="QTY28" s="62"/>
      <c r="QTZ28" s="62"/>
      <c r="QUA28" s="62"/>
      <c r="QUB28" s="62"/>
      <c r="QUC28" s="62"/>
      <c r="QUD28" s="62"/>
      <c r="QUE28" s="62"/>
      <c r="QUF28" s="62"/>
      <c r="QUG28" s="62"/>
      <c r="QUH28" s="62"/>
      <c r="QUI28" s="62"/>
      <c r="QUJ28" s="62"/>
      <c r="QUK28" s="62"/>
      <c r="QUL28" s="62"/>
      <c r="QUM28" s="62"/>
      <c r="QUN28" s="62"/>
      <c r="QUO28" s="62"/>
      <c r="QUP28" s="62"/>
      <c r="QUQ28" s="62"/>
      <c r="QUR28" s="62"/>
      <c r="QUS28" s="62"/>
      <c r="QUT28" s="62"/>
      <c r="QUU28" s="62"/>
      <c r="QUV28" s="62"/>
      <c r="QUW28" s="62"/>
      <c r="QUX28" s="62"/>
      <c r="QUY28" s="62"/>
      <c r="QUZ28" s="62"/>
      <c r="QVA28" s="62"/>
      <c r="QVB28" s="62"/>
      <c r="QVC28" s="62"/>
      <c r="QVD28" s="62"/>
      <c r="QVE28" s="62"/>
      <c r="QVF28" s="62"/>
      <c r="QVG28" s="62"/>
      <c r="QVH28" s="62"/>
      <c r="QVI28" s="62"/>
      <c r="QVJ28" s="62"/>
      <c r="QVK28" s="62"/>
      <c r="QVL28" s="62"/>
      <c r="QVM28" s="62"/>
      <c r="QVN28" s="62"/>
      <c r="QVO28" s="62"/>
      <c r="QVP28" s="62"/>
      <c r="QVQ28" s="62"/>
      <c r="QVR28" s="62"/>
      <c r="QVS28" s="62"/>
      <c r="QVT28" s="62"/>
      <c r="QVU28" s="62"/>
      <c r="QVV28" s="62"/>
      <c r="QVW28" s="62"/>
      <c r="QVX28" s="62"/>
      <c r="QVY28" s="62"/>
      <c r="QVZ28" s="62"/>
      <c r="QWA28" s="62"/>
      <c r="QWB28" s="62"/>
      <c r="QWC28" s="62"/>
      <c r="QWD28" s="62"/>
      <c r="QWE28" s="62"/>
      <c r="QWF28" s="62"/>
      <c r="QWG28" s="62"/>
      <c r="QWH28" s="62"/>
      <c r="QWI28" s="62"/>
      <c r="QWJ28" s="62"/>
      <c r="QWK28" s="62"/>
      <c r="QWL28" s="62"/>
      <c r="QWM28" s="62"/>
      <c r="QWN28" s="62"/>
      <c r="QWO28" s="62"/>
      <c r="QWP28" s="62"/>
      <c r="QWQ28" s="62"/>
      <c r="QWR28" s="62"/>
      <c r="QWS28" s="62"/>
      <c r="QWT28" s="62"/>
      <c r="QWU28" s="62"/>
      <c r="QWV28" s="62"/>
      <c r="QWW28" s="62"/>
      <c r="QWX28" s="62"/>
      <c r="QWY28" s="62"/>
      <c r="QWZ28" s="62"/>
      <c r="QXA28" s="62"/>
      <c r="QXB28" s="62"/>
      <c r="QXC28" s="62"/>
      <c r="QXD28" s="62"/>
      <c r="QXE28" s="62"/>
      <c r="QXF28" s="62"/>
      <c r="QXG28" s="62"/>
      <c r="QXH28" s="62"/>
      <c r="QXI28" s="62"/>
      <c r="QXJ28" s="62"/>
      <c r="QXK28" s="62"/>
      <c r="QXL28" s="62"/>
      <c r="QXM28" s="62"/>
      <c r="QXN28" s="62"/>
      <c r="QXO28" s="62"/>
      <c r="QXP28" s="62"/>
      <c r="QXQ28" s="62"/>
      <c r="QXR28" s="62"/>
      <c r="QXS28" s="62"/>
      <c r="QXT28" s="62"/>
      <c r="QXU28" s="62"/>
      <c r="QXV28" s="62"/>
      <c r="QXW28" s="62"/>
      <c r="QXX28" s="62"/>
      <c r="QXY28" s="62"/>
      <c r="QXZ28" s="62"/>
      <c r="QYA28" s="62"/>
      <c r="QYB28" s="62"/>
      <c r="QYC28" s="62"/>
      <c r="QYD28" s="62"/>
      <c r="QYE28" s="62"/>
      <c r="QYF28" s="62"/>
      <c r="QYG28" s="62"/>
      <c r="QYH28" s="62"/>
      <c r="QYI28" s="62"/>
      <c r="QYJ28" s="62"/>
      <c r="QYK28" s="62"/>
      <c r="QYL28" s="62"/>
      <c r="QYM28" s="62"/>
      <c r="QYN28" s="62"/>
      <c r="QYO28" s="62"/>
      <c r="QYP28" s="62"/>
      <c r="QYQ28" s="62"/>
      <c r="QYR28" s="62"/>
      <c r="QYS28" s="62"/>
      <c r="QYT28" s="62"/>
      <c r="QYU28" s="62"/>
      <c r="QYV28" s="62"/>
      <c r="QYW28" s="62"/>
      <c r="QYX28" s="62"/>
      <c r="QYY28" s="62"/>
      <c r="QYZ28" s="62"/>
      <c r="QZA28" s="62"/>
      <c r="QZB28" s="62"/>
      <c r="QZC28" s="62"/>
      <c r="QZD28" s="62"/>
      <c r="QZE28" s="62"/>
      <c r="QZF28" s="62"/>
      <c r="QZG28" s="62"/>
      <c r="QZH28" s="62"/>
      <c r="QZI28" s="62"/>
      <c r="QZJ28" s="62"/>
      <c r="QZK28" s="62"/>
      <c r="QZL28" s="62"/>
      <c r="QZM28" s="62"/>
      <c r="QZN28" s="62"/>
      <c r="QZO28" s="62"/>
      <c r="QZP28" s="62"/>
      <c r="QZQ28" s="62"/>
      <c r="QZR28" s="62"/>
      <c r="QZS28" s="62"/>
      <c r="QZT28" s="62"/>
      <c r="QZU28" s="62"/>
      <c r="QZV28" s="62"/>
      <c r="QZW28" s="62"/>
      <c r="QZX28" s="62"/>
      <c r="QZY28" s="62"/>
      <c r="QZZ28" s="62"/>
      <c r="RAA28" s="62"/>
      <c r="RAB28" s="62"/>
      <c r="RAC28" s="62"/>
      <c r="RAD28" s="62"/>
      <c r="RAE28" s="62"/>
      <c r="RAF28" s="62"/>
      <c r="RAG28" s="62"/>
      <c r="RAH28" s="62"/>
      <c r="RAI28" s="62"/>
      <c r="RAJ28" s="62"/>
      <c r="RAK28" s="62"/>
      <c r="RAL28" s="62"/>
      <c r="RAM28" s="62"/>
      <c r="RAN28" s="62"/>
      <c r="RAO28" s="62"/>
      <c r="RAP28" s="62"/>
      <c r="RAQ28" s="62"/>
      <c r="RAR28" s="62"/>
      <c r="RAS28" s="62"/>
      <c r="RAT28" s="62"/>
      <c r="RAU28" s="62"/>
      <c r="RAV28" s="62"/>
      <c r="RAW28" s="62"/>
      <c r="RAX28" s="62"/>
      <c r="RAY28" s="62"/>
      <c r="RAZ28" s="62"/>
      <c r="RBA28" s="62"/>
      <c r="RBB28" s="62"/>
      <c r="RBC28" s="62"/>
      <c r="RBD28" s="62"/>
      <c r="RBE28" s="62"/>
      <c r="RBF28" s="62"/>
      <c r="RBG28" s="62"/>
      <c r="RBH28" s="62"/>
      <c r="RBI28" s="62"/>
      <c r="RBJ28" s="62"/>
      <c r="RBK28" s="62"/>
      <c r="RBL28" s="62"/>
      <c r="RBM28" s="62"/>
      <c r="RBN28" s="62"/>
      <c r="RBO28" s="62"/>
      <c r="RBP28" s="62"/>
      <c r="RBQ28" s="62"/>
      <c r="RBR28" s="62"/>
      <c r="RBS28" s="62"/>
      <c r="RBT28" s="62"/>
      <c r="RBU28" s="62"/>
      <c r="RBV28" s="62"/>
      <c r="RBW28" s="62"/>
      <c r="RBX28" s="62"/>
      <c r="RBY28" s="62"/>
      <c r="RBZ28" s="62"/>
      <c r="RCA28" s="62"/>
      <c r="RCB28" s="62"/>
      <c r="RCC28" s="62"/>
      <c r="RCD28" s="62"/>
      <c r="RCE28" s="62"/>
      <c r="RCF28" s="62"/>
      <c r="RCG28" s="62"/>
      <c r="RCH28" s="62"/>
      <c r="RCI28" s="62"/>
      <c r="RCJ28" s="62"/>
      <c r="RCK28" s="62"/>
      <c r="RCL28" s="62"/>
      <c r="RCM28" s="62"/>
      <c r="RCN28" s="62"/>
      <c r="RCO28" s="62"/>
      <c r="RCP28" s="62"/>
      <c r="RCQ28" s="62"/>
      <c r="RCR28" s="62"/>
      <c r="RCS28" s="62"/>
      <c r="RCT28" s="62"/>
      <c r="RCU28" s="62"/>
      <c r="RCV28" s="62"/>
      <c r="RCW28" s="62"/>
      <c r="RCX28" s="62"/>
      <c r="RCY28" s="62"/>
      <c r="RCZ28" s="62"/>
      <c r="RDA28" s="62"/>
      <c r="RDB28" s="62"/>
      <c r="RDC28" s="62"/>
      <c r="RDD28" s="62"/>
      <c r="RDE28" s="62"/>
      <c r="RDF28" s="62"/>
      <c r="RDG28" s="62"/>
      <c r="RDH28" s="62"/>
      <c r="RDI28" s="62"/>
      <c r="RDJ28" s="62"/>
      <c r="RDK28" s="62"/>
      <c r="RDL28" s="62"/>
      <c r="RDM28" s="62"/>
      <c r="RDN28" s="62"/>
      <c r="RDO28" s="62"/>
      <c r="RDP28" s="62"/>
      <c r="RDQ28" s="62"/>
      <c r="RDR28" s="62"/>
      <c r="RDS28" s="62"/>
      <c r="RDT28" s="62"/>
      <c r="RDU28" s="62"/>
      <c r="RDV28" s="62"/>
      <c r="RDW28" s="62"/>
      <c r="RDX28" s="62"/>
      <c r="RDY28" s="62"/>
      <c r="RDZ28" s="62"/>
      <c r="REA28" s="62"/>
      <c r="REB28" s="62"/>
      <c r="REC28" s="62"/>
      <c r="RED28" s="62"/>
      <c r="REE28" s="62"/>
      <c r="REF28" s="62"/>
      <c r="REG28" s="62"/>
      <c r="REH28" s="62"/>
      <c r="REI28" s="62"/>
      <c r="REJ28" s="62"/>
      <c r="REK28" s="62"/>
      <c r="REL28" s="62"/>
      <c r="REM28" s="62"/>
      <c r="REN28" s="62"/>
      <c r="REO28" s="62"/>
      <c r="REP28" s="62"/>
      <c r="REQ28" s="62"/>
      <c r="RER28" s="62"/>
      <c r="RES28" s="62"/>
      <c r="RET28" s="62"/>
      <c r="REU28" s="62"/>
      <c r="REV28" s="62"/>
      <c r="REW28" s="62"/>
      <c r="REX28" s="62"/>
      <c r="REY28" s="62"/>
      <c r="REZ28" s="62"/>
      <c r="RFA28" s="62"/>
      <c r="RFB28" s="62"/>
      <c r="RFC28" s="62"/>
      <c r="RFD28" s="62"/>
      <c r="RFE28" s="62"/>
      <c r="RFF28" s="62"/>
      <c r="RFG28" s="62"/>
      <c r="RFH28" s="62"/>
      <c r="RFI28" s="62"/>
      <c r="RFJ28" s="62"/>
      <c r="RFK28" s="62"/>
      <c r="RFL28" s="62"/>
      <c r="RFM28" s="62"/>
      <c r="RFN28" s="62"/>
      <c r="RFO28" s="62"/>
      <c r="RFP28" s="62"/>
      <c r="RFQ28" s="62"/>
      <c r="RFR28" s="62"/>
      <c r="RFS28" s="62"/>
      <c r="RFT28" s="62"/>
      <c r="RFU28" s="62"/>
      <c r="RFV28" s="62"/>
      <c r="RFW28" s="62"/>
      <c r="RFX28" s="62"/>
      <c r="RFY28" s="62"/>
      <c r="RFZ28" s="62"/>
      <c r="RGA28" s="62"/>
      <c r="RGB28" s="62"/>
      <c r="RGC28" s="62"/>
      <c r="RGD28" s="62"/>
      <c r="RGE28" s="62"/>
      <c r="RGF28" s="62"/>
      <c r="RGG28" s="62"/>
      <c r="RGH28" s="62"/>
      <c r="RGI28" s="62"/>
      <c r="RGJ28" s="62"/>
      <c r="RGK28" s="62"/>
      <c r="RGL28" s="62"/>
      <c r="RGM28" s="62"/>
      <c r="RGN28" s="62"/>
      <c r="RGO28" s="62"/>
      <c r="RGP28" s="62"/>
      <c r="RGQ28" s="62"/>
      <c r="RGR28" s="62"/>
      <c r="RGS28" s="62"/>
      <c r="RGT28" s="62"/>
      <c r="RGU28" s="62"/>
      <c r="RGV28" s="62"/>
      <c r="RGW28" s="62"/>
      <c r="RGX28" s="62"/>
      <c r="RGY28" s="62"/>
      <c r="RGZ28" s="62"/>
      <c r="RHA28" s="62"/>
      <c r="RHB28" s="62"/>
      <c r="RHC28" s="62"/>
      <c r="RHD28" s="62"/>
      <c r="RHE28" s="62"/>
      <c r="RHF28" s="62"/>
      <c r="RHG28" s="62"/>
      <c r="RHH28" s="62"/>
      <c r="RHI28" s="62"/>
      <c r="RHJ28" s="62"/>
      <c r="RHK28" s="62"/>
      <c r="RHL28" s="62"/>
      <c r="RHM28" s="62"/>
      <c r="RHN28" s="62"/>
      <c r="RHO28" s="62"/>
      <c r="RHP28" s="62"/>
      <c r="RHQ28" s="62"/>
      <c r="RHR28" s="62"/>
      <c r="RHS28" s="62"/>
      <c r="RHT28" s="62"/>
      <c r="RHU28" s="62"/>
      <c r="RHV28" s="62"/>
      <c r="RHW28" s="62"/>
      <c r="RHX28" s="62"/>
      <c r="RHY28" s="62"/>
      <c r="RHZ28" s="62"/>
      <c r="RIA28" s="62"/>
      <c r="RIB28" s="62"/>
      <c r="RIC28" s="62"/>
      <c r="RID28" s="62"/>
      <c r="RIE28" s="62"/>
      <c r="RIF28" s="62"/>
      <c r="RIG28" s="62"/>
      <c r="RIH28" s="62"/>
      <c r="RII28" s="62"/>
      <c r="RIJ28" s="62"/>
      <c r="RIK28" s="62"/>
      <c r="RIL28" s="62"/>
      <c r="RIM28" s="62"/>
      <c r="RIN28" s="62"/>
      <c r="RIO28" s="62"/>
      <c r="RIP28" s="62"/>
      <c r="RIQ28" s="62"/>
      <c r="RIR28" s="62"/>
      <c r="RIS28" s="62"/>
      <c r="RIT28" s="62"/>
      <c r="RIU28" s="62"/>
      <c r="RIV28" s="62"/>
      <c r="RIW28" s="62"/>
      <c r="RIX28" s="62"/>
      <c r="RIY28" s="62"/>
      <c r="RIZ28" s="62"/>
      <c r="RJA28" s="62"/>
      <c r="RJB28" s="62"/>
      <c r="RJC28" s="62"/>
      <c r="RJD28" s="62"/>
      <c r="RJE28" s="62"/>
      <c r="RJF28" s="62"/>
      <c r="RJG28" s="62"/>
      <c r="RJH28" s="62"/>
      <c r="RJI28" s="62"/>
      <c r="RJJ28" s="62"/>
      <c r="RJK28" s="62"/>
      <c r="RJL28" s="62"/>
      <c r="RJM28" s="62"/>
      <c r="RJN28" s="62"/>
      <c r="RJO28" s="62"/>
      <c r="RJP28" s="62"/>
      <c r="RJQ28" s="62"/>
      <c r="RJR28" s="62"/>
      <c r="RJS28" s="62"/>
      <c r="RJT28" s="62"/>
      <c r="RJU28" s="62"/>
      <c r="RJV28" s="62"/>
      <c r="RJW28" s="62"/>
      <c r="RJX28" s="62"/>
      <c r="RJY28" s="62"/>
      <c r="RJZ28" s="62"/>
      <c r="RKA28" s="62"/>
      <c r="RKB28" s="62"/>
      <c r="RKC28" s="62"/>
      <c r="RKD28" s="62"/>
      <c r="RKE28" s="62"/>
      <c r="RKF28" s="62"/>
      <c r="RKG28" s="62"/>
      <c r="RKH28" s="62"/>
      <c r="RKI28" s="62"/>
      <c r="RKJ28" s="62"/>
      <c r="RKK28" s="62"/>
      <c r="RKL28" s="62"/>
      <c r="RKM28" s="62"/>
      <c r="RKN28" s="62"/>
      <c r="RKO28" s="62"/>
      <c r="RKP28" s="62"/>
      <c r="RKQ28" s="62"/>
      <c r="RKR28" s="62"/>
      <c r="RKS28" s="62"/>
      <c r="RKT28" s="62"/>
      <c r="RKU28" s="62"/>
      <c r="RKV28" s="62"/>
      <c r="RKW28" s="62"/>
      <c r="RKX28" s="62"/>
      <c r="RKY28" s="62"/>
      <c r="RKZ28" s="62"/>
      <c r="RLA28" s="62"/>
      <c r="RLB28" s="62"/>
      <c r="RLC28" s="62"/>
      <c r="RLD28" s="62"/>
      <c r="RLE28" s="62"/>
      <c r="RLF28" s="62"/>
      <c r="RLG28" s="62"/>
      <c r="RLH28" s="62"/>
      <c r="RLI28" s="62"/>
      <c r="RLJ28" s="62"/>
      <c r="RLK28" s="62"/>
      <c r="RLL28" s="62"/>
      <c r="RLM28" s="62"/>
      <c r="RLN28" s="62"/>
      <c r="RLO28" s="62"/>
      <c r="RLP28" s="62"/>
      <c r="RLQ28" s="62"/>
      <c r="RLR28" s="62"/>
      <c r="RLS28" s="62"/>
      <c r="RLT28" s="62"/>
      <c r="RLU28" s="62"/>
      <c r="RLV28" s="62"/>
      <c r="RLW28" s="62"/>
      <c r="RLX28" s="62"/>
      <c r="RLY28" s="62"/>
      <c r="RLZ28" s="62"/>
      <c r="RMA28" s="62"/>
      <c r="RMB28" s="62"/>
      <c r="RMC28" s="62"/>
      <c r="RMD28" s="62"/>
      <c r="RME28" s="62"/>
      <c r="RMF28" s="62"/>
      <c r="RMG28" s="62"/>
      <c r="RMH28" s="62"/>
      <c r="RMI28" s="62"/>
      <c r="RMJ28" s="62"/>
      <c r="RMK28" s="62"/>
      <c r="RML28" s="62"/>
      <c r="RMM28" s="62"/>
      <c r="RMN28" s="62"/>
      <c r="RMO28" s="62"/>
      <c r="RMP28" s="62"/>
      <c r="RMQ28" s="62"/>
      <c r="RMR28" s="62"/>
      <c r="RMS28" s="62"/>
      <c r="RMT28" s="62"/>
      <c r="RMU28" s="62"/>
      <c r="RMV28" s="62"/>
      <c r="RMW28" s="62"/>
      <c r="RMX28" s="62"/>
      <c r="RMY28" s="62"/>
      <c r="RMZ28" s="62"/>
      <c r="RNA28" s="62"/>
      <c r="RNB28" s="62"/>
      <c r="RNC28" s="62"/>
      <c r="RND28" s="62"/>
      <c r="RNE28" s="62"/>
      <c r="RNF28" s="62"/>
      <c r="RNG28" s="62"/>
      <c r="RNH28" s="62"/>
      <c r="RNI28" s="62"/>
      <c r="RNJ28" s="62"/>
      <c r="RNK28" s="62"/>
      <c r="RNL28" s="62"/>
      <c r="RNM28" s="62"/>
      <c r="RNN28" s="62"/>
      <c r="RNO28" s="62"/>
      <c r="RNP28" s="62"/>
      <c r="RNQ28" s="62"/>
      <c r="RNR28" s="62"/>
      <c r="RNS28" s="62"/>
      <c r="RNT28" s="62"/>
      <c r="RNU28" s="62"/>
      <c r="RNV28" s="62"/>
      <c r="RNW28" s="62"/>
      <c r="RNX28" s="62"/>
      <c r="RNY28" s="62"/>
      <c r="RNZ28" s="62"/>
      <c r="ROA28" s="62"/>
      <c r="ROB28" s="62"/>
      <c r="ROC28" s="62"/>
      <c r="ROD28" s="62"/>
      <c r="ROE28" s="62"/>
      <c r="ROF28" s="62"/>
      <c r="ROG28" s="62"/>
      <c r="ROH28" s="62"/>
      <c r="ROI28" s="62"/>
      <c r="ROJ28" s="62"/>
      <c r="ROK28" s="62"/>
      <c r="ROL28" s="62"/>
      <c r="ROM28" s="62"/>
      <c r="RON28" s="62"/>
      <c r="ROO28" s="62"/>
      <c r="ROP28" s="62"/>
      <c r="ROQ28" s="62"/>
      <c r="ROR28" s="62"/>
      <c r="ROS28" s="62"/>
      <c r="ROT28" s="62"/>
      <c r="ROU28" s="62"/>
      <c r="ROV28" s="62"/>
      <c r="ROW28" s="62"/>
      <c r="ROX28" s="62"/>
      <c r="ROY28" s="62"/>
      <c r="ROZ28" s="62"/>
      <c r="RPA28" s="62"/>
      <c r="RPB28" s="62"/>
      <c r="RPC28" s="62"/>
      <c r="RPD28" s="62"/>
      <c r="RPE28" s="62"/>
      <c r="RPF28" s="62"/>
      <c r="RPG28" s="62"/>
      <c r="RPH28" s="62"/>
      <c r="RPI28" s="62"/>
      <c r="RPJ28" s="62"/>
      <c r="RPK28" s="62"/>
      <c r="RPL28" s="62"/>
      <c r="RPM28" s="62"/>
      <c r="RPN28" s="62"/>
      <c r="RPO28" s="62"/>
      <c r="RPP28" s="62"/>
      <c r="RPQ28" s="62"/>
      <c r="RPR28" s="62"/>
      <c r="RPS28" s="62"/>
      <c r="RPT28" s="62"/>
      <c r="RPU28" s="62"/>
      <c r="RPV28" s="62"/>
      <c r="RPW28" s="62"/>
      <c r="RPX28" s="62"/>
      <c r="RPY28" s="62"/>
      <c r="RPZ28" s="62"/>
      <c r="RQA28" s="62"/>
      <c r="RQB28" s="62"/>
      <c r="RQC28" s="62"/>
      <c r="RQD28" s="62"/>
      <c r="RQE28" s="62"/>
      <c r="RQF28" s="62"/>
      <c r="RQG28" s="62"/>
      <c r="RQH28" s="62"/>
      <c r="RQI28" s="62"/>
      <c r="RQJ28" s="62"/>
      <c r="RQK28" s="62"/>
      <c r="RQL28" s="62"/>
      <c r="RQM28" s="62"/>
      <c r="RQN28" s="62"/>
      <c r="RQO28" s="62"/>
      <c r="RQP28" s="62"/>
      <c r="RQQ28" s="62"/>
      <c r="RQR28" s="62"/>
      <c r="RQS28" s="62"/>
      <c r="RQT28" s="62"/>
      <c r="RQU28" s="62"/>
      <c r="RQV28" s="62"/>
      <c r="RQW28" s="62"/>
      <c r="RQX28" s="62"/>
      <c r="RQY28" s="62"/>
      <c r="RQZ28" s="62"/>
      <c r="RRA28" s="62"/>
      <c r="RRB28" s="62"/>
      <c r="RRC28" s="62"/>
      <c r="RRD28" s="62"/>
      <c r="RRE28" s="62"/>
      <c r="RRF28" s="62"/>
      <c r="RRG28" s="62"/>
      <c r="RRH28" s="62"/>
      <c r="RRI28" s="62"/>
      <c r="RRJ28" s="62"/>
      <c r="RRK28" s="62"/>
      <c r="RRL28" s="62"/>
      <c r="RRM28" s="62"/>
      <c r="RRN28" s="62"/>
      <c r="RRO28" s="62"/>
      <c r="RRP28" s="62"/>
      <c r="RRQ28" s="62"/>
      <c r="RRR28" s="62"/>
      <c r="RRS28" s="62"/>
      <c r="RRT28" s="62"/>
      <c r="RRU28" s="62"/>
      <c r="RRV28" s="62"/>
      <c r="RRW28" s="62"/>
      <c r="RRX28" s="62"/>
      <c r="RRY28" s="62"/>
      <c r="RRZ28" s="62"/>
      <c r="RSA28" s="62"/>
      <c r="RSB28" s="62"/>
      <c r="RSC28" s="62"/>
      <c r="RSD28" s="62"/>
      <c r="RSE28" s="62"/>
      <c r="RSF28" s="62"/>
      <c r="RSG28" s="62"/>
      <c r="RSH28" s="62"/>
      <c r="RSI28" s="62"/>
      <c r="RSJ28" s="62"/>
      <c r="RSK28" s="62"/>
      <c r="RSL28" s="62"/>
      <c r="RSM28" s="62"/>
      <c r="RSN28" s="62"/>
      <c r="RSO28" s="62"/>
      <c r="RSP28" s="62"/>
      <c r="RSQ28" s="62"/>
      <c r="RSR28" s="62"/>
      <c r="RSS28" s="62"/>
      <c r="RST28" s="62"/>
      <c r="RSU28" s="62"/>
      <c r="RSV28" s="62"/>
      <c r="RSW28" s="62"/>
      <c r="RSX28" s="62"/>
      <c r="RSY28" s="62"/>
      <c r="RSZ28" s="62"/>
      <c r="RTA28" s="62"/>
      <c r="RTB28" s="62"/>
      <c r="RTC28" s="62"/>
      <c r="RTD28" s="62"/>
      <c r="RTE28" s="62"/>
      <c r="RTF28" s="62"/>
      <c r="RTG28" s="62"/>
      <c r="RTH28" s="62"/>
      <c r="RTI28" s="62"/>
      <c r="RTJ28" s="62"/>
      <c r="RTK28" s="62"/>
      <c r="RTL28" s="62"/>
      <c r="RTM28" s="62"/>
      <c r="RTN28" s="62"/>
      <c r="RTO28" s="62"/>
      <c r="RTP28" s="62"/>
      <c r="RTQ28" s="62"/>
      <c r="RTR28" s="62"/>
      <c r="RTS28" s="62"/>
      <c r="RTT28" s="62"/>
      <c r="RTU28" s="62"/>
      <c r="RTV28" s="62"/>
      <c r="RTW28" s="62"/>
      <c r="RTX28" s="62"/>
      <c r="RTY28" s="62"/>
      <c r="RTZ28" s="62"/>
      <c r="RUA28" s="62"/>
      <c r="RUB28" s="62"/>
      <c r="RUC28" s="62"/>
      <c r="RUD28" s="62"/>
      <c r="RUE28" s="62"/>
      <c r="RUF28" s="62"/>
      <c r="RUG28" s="62"/>
      <c r="RUH28" s="62"/>
      <c r="RUI28" s="62"/>
      <c r="RUJ28" s="62"/>
      <c r="RUK28" s="62"/>
      <c r="RUL28" s="62"/>
      <c r="RUM28" s="62"/>
      <c r="RUN28" s="62"/>
      <c r="RUO28" s="62"/>
      <c r="RUP28" s="62"/>
      <c r="RUQ28" s="62"/>
      <c r="RUR28" s="62"/>
      <c r="RUS28" s="62"/>
      <c r="RUT28" s="62"/>
      <c r="RUU28" s="62"/>
      <c r="RUV28" s="62"/>
      <c r="RUW28" s="62"/>
      <c r="RUX28" s="62"/>
      <c r="RUY28" s="62"/>
      <c r="RUZ28" s="62"/>
      <c r="RVA28" s="62"/>
      <c r="RVB28" s="62"/>
      <c r="RVC28" s="62"/>
      <c r="RVD28" s="62"/>
      <c r="RVE28" s="62"/>
      <c r="RVF28" s="62"/>
      <c r="RVG28" s="62"/>
      <c r="RVH28" s="62"/>
      <c r="RVI28" s="62"/>
      <c r="RVJ28" s="62"/>
      <c r="RVK28" s="62"/>
      <c r="RVL28" s="62"/>
      <c r="RVM28" s="62"/>
      <c r="RVN28" s="62"/>
      <c r="RVO28" s="62"/>
      <c r="RVP28" s="62"/>
      <c r="RVQ28" s="62"/>
      <c r="RVR28" s="62"/>
      <c r="RVS28" s="62"/>
      <c r="RVT28" s="62"/>
      <c r="RVU28" s="62"/>
      <c r="RVV28" s="62"/>
      <c r="RVW28" s="62"/>
      <c r="RVX28" s="62"/>
      <c r="RVY28" s="62"/>
      <c r="RVZ28" s="62"/>
      <c r="RWA28" s="62"/>
      <c r="RWB28" s="62"/>
      <c r="RWC28" s="62"/>
      <c r="RWD28" s="62"/>
      <c r="RWE28" s="62"/>
      <c r="RWF28" s="62"/>
      <c r="RWG28" s="62"/>
      <c r="RWH28" s="62"/>
      <c r="RWI28" s="62"/>
      <c r="RWJ28" s="62"/>
      <c r="RWK28" s="62"/>
      <c r="RWL28" s="62"/>
      <c r="RWM28" s="62"/>
      <c r="RWN28" s="62"/>
      <c r="RWO28" s="62"/>
      <c r="RWP28" s="62"/>
      <c r="RWQ28" s="62"/>
      <c r="RWR28" s="62"/>
      <c r="RWS28" s="62"/>
      <c r="RWT28" s="62"/>
      <c r="RWU28" s="62"/>
      <c r="RWV28" s="62"/>
      <c r="RWW28" s="62"/>
      <c r="RWX28" s="62"/>
      <c r="RWY28" s="62"/>
      <c r="RWZ28" s="62"/>
      <c r="RXA28" s="62"/>
      <c r="RXB28" s="62"/>
      <c r="RXC28" s="62"/>
      <c r="RXD28" s="62"/>
      <c r="RXE28" s="62"/>
      <c r="RXF28" s="62"/>
      <c r="RXG28" s="62"/>
      <c r="RXH28" s="62"/>
      <c r="RXI28" s="62"/>
      <c r="RXJ28" s="62"/>
      <c r="RXK28" s="62"/>
      <c r="RXL28" s="62"/>
      <c r="RXM28" s="62"/>
      <c r="RXN28" s="62"/>
      <c r="RXO28" s="62"/>
      <c r="RXP28" s="62"/>
      <c r="RXQ28" s="62"/>
      <c r="RXR28" s="62"/>
      <c r="RXS28" s="62"/>
      <c r="RXT28" s="62"/>
      <c r="RXU28" s="62"/>
      <c r="RXV28" s="62"/>
      <c r="RXW28" s="62"/>
      <c r="RXX28" s="62"/>
      <c r="RXY28" s="62"/>
      <c r="RXZ28" s="62"/>
      <c r="RYA28" s="62"/>
      <c r="RYB28" s="62"/>
      <c r="RYC28" s="62"/>
      <c r="RYD28" s="62"/>
      <c r="RYE28" s="62"/>
      <c r="RYF28" s="62"/>
      <c r="RYG28" s="62"/>
      <c r="RYH28" s="62"/>
      <c r="RYI28" s="62"/>
      <c r="RYJ28" s="62"/>
      <c r="RYK28" s="62"/>
      <c r="RYL28" s="62"/>
      <c r="RYM28" s="62"/>
      <c r="RYN28" s="62"/>
      <c r="RYO28" s="62"/>
      <c r="RYP28" s="62"/>
      <c r="RYQ28" s="62"/>
      <c r="RYR28" s="62"/>
      <c r="RYS28" s="62"/>
      <c r="RYT28" s="62"/>
      <c r="RYU28" s="62"/>
      <c r="RYV28" s="62"/>
      <c r="RYW28" s="62"/>
      <c r="RYX28" s="62"/>
      <c r="RYY28" s="62"/>
      <c r="RYZ28" s="62"/>
      <c r="RZA28" s="62"/>
      <c r="RZB28" s="62"/>
      <c r="RZC28" s="62"/>
      <c r="RZD28" s="62"/>
      <c r="RZE28" s="62"/>
      <c r="RZF28" s="62"/>
      <c r="RZG28" s="62"/>
      <c r="RZH28" s="62"/>
      <c r="RZI28" s="62"/>
      <c r="RZJ28" s="62"/>
      <c r="RZK28" s="62"/>
      <c r="RZL28" s="62"/>
      <c r="RZM28" s="62"/>
      <c r="RZN28" s="62"/>
      <c r="RZO28" s="62"/>
      <c r="RZP28" s="62"/>
      <c r="RZQ28" s="62"/>
      <c r="RZR28" s="62"/>
      <c r="RZS28" s="62"/>
      <c r="RZT28" s="62"/>
      <c r="RZU28" s="62"/>
      <c r="RZV28" s="62"/>
      <c r="RZW28" s="62"/>
      <c r="RZX28" s="62"/>
      <c r="RZY28" s="62"/>
      <c r="RZZ28" s="62"/>
      <c r="SAA28" s="62"/>
      <c r="SAB28" s="62"/>
      <c r="SAC28" s="62"/>
      <c r="SAD28" s="62"/>
      <c r="SAE28" s="62"/>
      <c r="SAF28" s="62"/>
      <c r="SAG28" s="62"/>
      <c r="SAH28" s="62"/>
      <c r="SAI28" s="62"/>
      <c r="SAJ28" s="62"/>
      <c r="SAK28" s="62"/>
      <c r="SAL28" s="62"/>
      <c r="SAM28" s="62"/>
      <c r="SAN28" s="62"/>
      <c r="SAO28" s="62"/>
      <c r="SAP28" s="62"/>
      <c r="SAQ28" s="62"/>
      <c r="SAR28" s="62"/>
      <c r="SAS28" s="62"/>
      <c r="SAT28" s="62"/>
      <c r="SAU28" s="62"/>
      <c r="SAV28" s="62"/>
      <c r="SAW28" s="62"/>
      <c r="SAX28" s="62"/>
      <c r="SAY28" s="62"/>
      <c r="SAZ28" s="62"/>
      <c r="SBA28" s="62"/>
      <c r="SBB28" s="62"/>
      <c r="SBC28" s="62"/>
      <c r="SBD28" s="62"/>
      <c r="SBE28" s="62"/>
      <c r="SBF28" s="62"/>
      <c r="SBG28" s="62"/>
      <c r="SBH28" s="62"/>
      <c r="SBI28" s="62"/>
      <c r="SBJ28" s="62"/>
      <c r="SBK28" s="62"/>
      <c r="SBL28" s="62"/>
      <c r="SBM28" s="62"/>
      <c r="SBN28" s="62"/>
      <c r="SBO28" s="62"/>
      <c r="SBP28" s="62"/>
      <c r="SBQ28" s="62"/>
      <c r="SBR28" s="62"/>
      <c r="SBS28" s="62"/>
      <c r="SBT28" s="62"/>
      <c r="SBU28" s="62"/>
      <c r="SBV28" s="62"/>
      <c r="SBW28" s="62"/>
      <c r="SBX28" s="62"/>
      <c r="SBY28" s="62"/>
      <c r="SBZ28" s="62"/>
      <c r="SCA28" s="62"/>
      <c r="SCB28" s="62"/>
      <c r="SCC28" s="62"/>
      <c r="SCD28" s="62"/>
      <c r="SCE28" s="62"/>
      <c r="SCF28" s="62"/>
      <c r="SCG28" s="62"/>
      <c r="SCH28" s="62"/>
      <c r="SCI28" s="62"/>
      <c r="SCJ28" s="62"/>
      <c r="SCK28" s="62"/>
      <c r="SCL28" s="62"/>
      <c r="SCM28" s="62"/>
      <c r="SCN28" s="62"/>
      <c r="SCO28" s="62"/>
      <c r="SCP28" s="62"/>
      <c r="SCQ28" s="62"/>
      <c r="SCR28" s="62"/>
      <c r="SCS28" s="62"/>
      <c r="SCT28" s="62"/>
      <c r="SCU28" s="62"/>
      <c r="SCV28" s="62"/>
      <c r="SCW28" s="62"/>
      <c r="SCX28" s="62"/>
      <c r="SCY28" s="62"/>
      <c r="SCZ28" s="62"/>
      <c r="SDA28" s="62"/>
      <c r="SDB28" s="62"/>
      <c r="SDC28" s="62"/>
      <c r="SDD28" s="62"/>
      <c r="SDE28" s="62"/>
      <c r="SDF28" s="62"/>
      <c r="SDG28" s="62"/>
      <c r="SDH28" s="62"/>
      <c r="SDI28" s="62"/>
      <c r="SDJ28" s="62"/>
      <c r="SDK28" s="62"/>
      <c r="SDL28" s="62"/>
      <c r="SDM28" s="62"/>
      <c r="SDN28" s="62"/>
      <c r="SDO28" s="62"/>
      <c r="SDP28" s="62"/>
      <c r="SDQ28" s="62"/>
      <c r="SDR28" s="62"/>
      <c r="SDS28" s="62"/>
      <c r="SDT28" s="62"/>
      <c r="SDU28" s="62"/>
      <c r="SDV28" s="62"/>
      <c r="SDW28" s="62"/>
      <c r="SDX28" s="62"/>
      <c r="SDY28" s="62"/>
      <c r="SDZ28" s="62"/>
      <c r="SEA28" s="62"/>
      <c r="SEB28" s="62"/>
      <c r="SEC28" s="62"/>
      <c r="SED28" s="62"/>
      <c r="SEE28" s="62"/>
      <c r="SEF28" s="62"/>
      <c r="SEG28" s="62"/>
      <c r="SEH28" s="62"/>
      <c r="SEI28" s="62"/>
      <c r="SEJ28" s="62"/>
      <c r="SEK28" s="62"/>
      <c r="SEL28" s="62"/>
      <c r="SEM28" s="62"/>
      <c r="SEN28" s="62"/>
      <c r="SEO28" s="62"/>
      <c r="SEP28" s="62"/>
      <c r="SEQ28" s="62"/>
      <c r="SER28" s="62"/>
      <c r="SES28" s="62"/>
      <c r="SET28" s="62"/>
      <c r="SEU28" s="62"/>
      <c r="SEV28" s="62"/>
      <c r="SEW28" s="62"/>
      <c r="SEX28" s="62"/>
      <c r="SEY28" s="62"/>
      <c r="SEZ28" s="62"/>
      <c r="SFA28" s="62"/>
      <c r="SFB28" s="62"/>
      <c r="SFC28" s="62"/>
      <c r="SFD28" s="62"/>
      <c r="SFE28" s="62"/>
      <c r="SFF28" s="62"/>
      <c r="SFG28" s="62"/>
      <c r="SFH28" s="62"/>
      <c r="SFI28" s="62"/>
      <c r="SFJ28" s="62"/>
      <c r="SFK28" s="62"/>
      <c r="SFL28" s="62"/>
      <c r="SFM28" s="62"/>
      <c r="SFN28" s="62"/>
      <c r="SFO28" s="62"/>
      <c r="SFP28" s="62"/>
      <c r="SFQ28" s="62"/>
      <c r="SFR28" s="62"/>
      <c r="SFS28" s="62"/>
      <c r="SFT28" s="62"/>
      <c r="SFU28" s="62"/>
      <c r="SFV28" s="62"/>
      <c r="SFW28" s="62"/>
      <c r="SFX28" s="62"/>
      <c r="SFY28" s="62"/>
      <c r="SFZ28" s="62"/>
      <c r="SGA28" s="62"/>
      <c r="SGB28" s="62"/>
      <c r="SGC28" s="62"/>
      <c r="SGD28" s="62"/>
      <c r="SGE28" s="62"/>
      <c r="SGF28" s="62"/>
      <c r="SGG28" s="62"/>
      <c r="SGH28" s="62"/>
      <c r="SGI28" s="62"/>
      <c r="SGJ28" s="62"/>
      <c r="SGK28" s="62"/>
      <c r="SGL28" s="62"/>
      <c r="SGM28" s="62"/>
      <c r="SGN28" s="62"/>
      <c r="SGO28" s="62"/>
      <c r="SGP28" s="62"/>
      <c r="SGQ28" s="62"/>
      <c r="SGR28" s="62"/>
      <c r="SGS28" s="62"/>
      <c r="SGT28" s="62"/>
      <c r="SGU28" s="62"/>
      <c r="SGV28" s="62"/>
      <c r="SGW28" s="62"/>
      <c r="SGX28" s="62"/>
      <c r="SGY28" s="62"/>
      <c r="SGZ28" s="62"/>
      <c r="SHA28" s="62"/>
      <c r="SHB28" s="62"/>
      <c r="SHC28" s="62"/>
      <c r="SHD28" s="62"/>
      <c r="SHE28" s="62"/>
      <c r="SHF28" s="62"/>
      <c r="SHG28" s="62"/>
      <c r="SHH28" s="62"/>
      <c r="SHI28" s="62"/>
      <c r="SHJ28" s="62"/>
      <c r="SHK28" s="62"/>
      <c r="SHL28" s="62"/>
      <c r="SHM28" s="62"/>
      <c r="SHN28" s="62"/>
      <c r="SHO28" s="62"/>
      <c r="SHP28" s="62"/>
      <c r="SHQ28" s="62"/>
      <c r="SHR28" s="62"/>
      <c r="SHS28" s="62"/>
      <c r="SHT28" s="62"/>
      <c r="SHU28" s="62"/>
      <c r="SHV28" s="62"/>
      <c r="SHW28" s="62"/>
      <c r="SHX28" s="62"/>
      <c r="SHY28" s="62"/>
      <c r="SHZ28" s="62"/>
      <c r="SIA28" s="62"/>
      <c r="SIB28" s="62"/>
      <c r="SIC28" s="62"/>
      <c r="SID28" s="62"/>
      <c r="SIE28" s="62"/>
      <c r="SIF28" s="62"/>
      <c r="SIG28" s="62"/>
      <c r="SIH28" s="62"/>
      <c r="SII28" s="62"/>
      <c r="SIJ28" s="62"/>
      <c r="SIK28" s="62"/>
      <c r="SIL28" s="62"/>
      <c r="SIM28" s="62"/>
      <c r="SIN28" s="62"/>
      <c r="SIO28" s="62"/>
      <c r="SIP28" s="62"/>
      <c r="SIQ28" s="62"/>
      <c r="SIR28" s="62"/>
      <c r="SIS28" s="62"/>
      <c r="SIT28" s="62"/>
      <c r="SIU28" s="62"/>
      <c r="SIV28" s="62"/>
      <c r="SIW28" s="62"/>
      <c r="SIX28" s="62"/>
      <c r="SIY28" s="62"/>
      <c r="SIZ28" s="62"/>
      <c r="SJA28" s="62"/>
      <c r="SJB28" s="62"/>
      <c r="SJC28" s="62"/>
      <c r="SJD28" s="62"/>
      <c r="SJE28" s="62"/>
      <c r="SJF28" s="62"/>
      <c r="SJG28" s="62"/>
      <c r="SJH28" s="62"/>
      <c r="SJI28" s="62"/>
      <c r="SJJ28" s="62"/>
      <c r="SJK28" s="62"/>
      <c r="SJL28" s="62"/>
      <c r="SJM28" s="62"/>
      <c r="SJN28" s="62"/>
      <c r="SJO28" s="62"/>
      <c r="SJP28" s="62"/>
      <c r="SJQ28" s="62"/>
      <c r="SJR28" s="62"/>
      <c r="SJS28" s="62"/>
      <c r="SJT28" s="62"/>
      <c r="SJU28" s="62"/>
      <c r="SJV28" s="62"/>
      <c r="SJW28" s="62"/>
      <c r="SJX28" s="62"/>
      <c r="SJY28" s="62"/>
      <c r="SJZ28" s="62"/>
      <c r="SKA28" s="62"/>
      <c r="SKB28" s="62"/>
      <c r="SKC28" s="62"/>
      <c r="SKD28" s="62"/>
      <c r="SKE28" s="62"/>
      <c r="SKF28" s="62"/>
      <c r="SKG28" s="62"/>
      <c r="SKH28" s="62"/>
      <c r="SKI28" s="62"/>
      <c r="SKJ28" s="62"/>
      <c r="SKK28" s="62"/>
      <c r="SKL28" s="62"/>
      <c r="SKM28" s="62"/>
      <c r="SKN28" s="62"/>
      <c r="SKO28" s="62"/>
      <c r="SKP28" s="62"/>
      <c r="SKQ28" s="62"/>
      <c r="SKR28" s="62"/>
      <c r="SKS28" s="62"/>
      <c r="SKT28" s="62"/>
      <c r="SKU28" s="62"/>
      <c r="SKV28" s="62"/>
      <c r="SKW28" s="62"/>
      <c r="SKX28" s="62"/>
      <c r="SKY28" s="62"/>
      <c r="SKZ28" s="62"/>
      <c r="SLA28" s="62"/>
      <c r="SLB28" s="62"/>
      <c r="SLC28" s="62"/>
      <c r="SLD28" s="62"/>
      <c r="SLE28" s="62"/>
      <c r="SLF28" s="62"/>
      <c r="SLG28" s="62"/>
      <c r="SLH28" s="62"/>
      <c r="SLI28" s="62"/>
      <c r="SLJ28" s="62"/>
      <c r="SLK28" s="62"/>
      <c r="SLL28" s="62"/>
      <c r="SLM28" s="62"/>
      <c r="SLN28" s="62"/>
      <c r="SLO28" s="62"/>
      <c r="SLP28" s="62"/>
      <c r="SLQ28" s="62"/>
      <c r="SLR28" s="62"/>
      <c r="SLS28" s="62"/>
      <c r="SLT28" s="62"/>
      <c r="SLU28" s="62"/>
      <c r="SLV28" s="62"/>
      <c r="SLW28" s="62"/>
      <c r="SLX28" s="62"/>
      <c r="SLY28" s="62"/>
      <c r="SLZ28" s="62"/>
      <c r="SMA28" s="62"/>
      <c r="SMB28" s="62"/>
      <c r="SMC28" s="62"/>
      <c r="SMD28" s="62"/>
      <c r="SME28" s="62"/>
      <c r="SMF28" s="62"/>
      <c r="SMG28" s="62"/>
      <c r="SMH28" s="62"/>
      <c r="SMI28" s="62"/>
      <c r="SMJ28" s="62"/>
      <c r="SMK28" s="62"/>
      <c r="SML28" s="62"/>
      <c r="SMM28" s="62"/>
      <c r="SMN28" s="62"/>
      <c r="SMO28" s="62"/>
      <c r="SMP28" s="62"/>
      <c r="SMQ28" s="62"/>
      <c r="SMR28" s="62"/>
      <c r="SMS28" s="62"/>
      <c r="SMT28" s="62"/>
      <c r="SMU28" s="62"/>
      <c r="SMV28" s="62"/>
      <c r="SMW28" s="62"/>
      <c r="SMX28" s="62"/>
      <c r="SMY28" s="62"/>
      <c r="SMZ28" s="62"/>
      <c r="SNA28" s="62"/>
      <c r="SNB28" s="62"/>
      <c r="SNC28" s="62"/>
      <c r="SND28" s="62"/>
      <c r="SNE28" s="62"/>
      <c r="SNF28" s="62"/>
      <c r="SNG28" s="62"/>
      <c r="SNH28" s="62"/>
      <c r="SNI28" s="62"/>
      <c r="SNJ28" s="62"/>
      <c r="SNK28" s="62"/>
      <c r="SNL28" s="62"/>
      <c r="SNM28" s="62"/>
      <c r="SNN28" s="62"/>
      <c r="SNO28" s="62"/>
      <c r="SNP28" s="62"/>
      <c r="SNQ28" s="62"/>
      <c r="SNR28" s="62"/>
      <c r="SNS28" s="62"/>
      <c r="SNT28" s="62"/>
      <c r="SNU28" s="62"/>
      <c r="SNV28" s="62"/>
      <c r="SNW28" s="62"/>
      <c r="SNX28" s="62"/>
      <c r="SNY28" s="62"/>
      <c r="SNZ28" s="62"/>
      <c r="SOA28" s="62"/>
      <c r="SOB28" s="62"/>
      <c r="SOC28" s="62"/>
      <c r="SOD28" s="62"/>
      <c r="SOE28" s="62"/>
      <c r="SOF28" s="62"/>
      <c r="SOG28" s="62"/>
      <c r="SOH28" s="62"/>
      <c r="SOI28" s="62"/>
      <c r="SOJ28" s="62"/>
      <c r="SOK28" s="62"/>
      <c r="SOL28" s="62"/>
      <c r="SOM28" s="62"/>
      <c r="SON28" s="62"/>
      <c r="SOO28" s="62"/>
      <c r="SOP28" s="62"/>
      <c r="SOQ28" s="62"/>
      <c r="SOR28" s="62"/>
      <c r="SOS28" s="62"/>
      <c r="SOT28" s="62"/>
      <c r="SOU28" s="62"/>
      <c r="SOV28" s="62"/>
      <c r="SOW28" s="62"/>
      <c r="SOX28" s="62"/>
      <c r="SOY28" s="62"/>
      <c r="SOZ28" s="62"/>
      <c r="SPA28" s="62"/>
      <c r="SPB28" s="62"/>
      <c r="SPC28" s="62"/>
      <c r="SPD28" s="62"/>
      <c r="SPE28" s="62"/>
      <c r="SPF28" s="62"/>
      <c r="SPG28" s="62"/>
      <c r="SPH28" s="62"/>
      <c r="SPI28" s="62"/>
      <c r="SPJ28" s="62"/>
      <c r="SPK28" s="62"/>
      <c r="SPL28" s="62"/>
      <c r="SPM28" s="62"/>
      <c r="SPN28" s="62"/>
      <c r="SPO28" s="62"/>
      <c r="SPP28" s="62"/>
      <c r="SPQ28" s="62"/>
      <c r="SPR28" s="62"/>
      <c r="SPS28" s="62"/>
      <c r="SPT28" s="62"/>
      <c r="SPU28" s="62"/>
      <c r="SPV28" s="62"/>
      <c r="SPW28" s="62"/>
      <c r="SPX28" s="62"/>
      <c r="SPY28" s="62"/>
      <c r="SPZ28" s="62"/>
      <c r="SQA28" s="62"/>
      <c r="SQB28" s="62"/>
      <c r="SQC28" s="62"/>
      <c r="SQD28" s="62"/>
      <c r="SQE28" s="62"/>
      <c r="SQF28" s="62"/>
      <c r="SQG28" s="62"/>
      <c r="SQH28" s="62"/>
      <c r="SQI28" s="62"/>
      <c r="SQJ28" s="62"/>
      <c r="SQK28" s="62"/>
      <c r="SQL28" s="62"/>
      <c r="SQM28" s="62"/>
      <c r="SQN28" s="62"/>
      <c r="SQO28" s="62"/>
      <c r="SQP28" s="62"/>
      <c r="SQQ28" s="62"/>
      <c r="SQR28" s="62"/>
      <c r="SQS28" s="62"/>
      <c r="SQT28" s="62"/>
      <c r="SQU28" s="62"/>
      <c r="SQV28" s="62"/>
      <c r="SQW28" s="62"/>
      <c r="SQX28" s="62"/>
      <c r="SQY28" s="62"/>
      <c r="SQZ28" s="62"/>
      <c r="SRA28" s="62"/>
      <c r="SRB28" s="62"/>
      <c r="SRC28" s="62"/>
      <c r="SRD28" s="62"/>
      <c r="SRE28" s="62"/>
      <c r="SRF28" s="62"/>
      <c r="SRG28" s="62"/>
      <c r="SRH28" s="62"/>
      <c r="SRI28" s="62"/>
      <c r="SRJ28" s="62"/>
      <c r="SRK28" s="62"/>
      <c r="SRL28" s="62"/>
      <c r="SRM28" s="62"/>
      <c r="SRN28" s="62"/>
      <c r="SRO28" s="62"/>
      <c r="SRP28" s="62"/>
      <c r="SRQ28" s="62"/>
      <c r="SRR28" s="62"/>
      <c r="SRS28" s="62"/>
      <c r="SRT28" s="62"/>
      <c r="SRU28" s="62"/>
      <c r="SRV28" s="62"/>
      <c r="SRW28" s="62"/>
      <c r="SRX28" s="62"/>
      <c r="SRY28" s="62"/>
      <c r="SRZ28" s="62"/>
      <c r="SSA28" s="62"/>
      <c r="SSB28" s="62"/>
      <c r="SSC28" s="62"/>
      <c r="SSD28" s="62"/>
      <c r="SSE28" s="62"/>
      <c r="SSF28" s="62"/>
      <c r="SSG28" s="62"/>
      <c r="SSH28" s="62"/>
      <c r="SSI28" s="62"/>
      <c r="SSJ28" s="62"/>
      <c r="SSK28" s="62"/>
      <c r="SSL28" s="62"/>
      <c r="SSM28" s="62"/>
      <c r="SSN28" s="62"/>
      <c r="SSO28" s="62"/>
      <c r="SSP28" s="62"/>
      <c r="SSQ28" s="62"/>
      <c r="SSR28" s="62"/>
      <c r="SSS28" s="62"/>
      <c r="SST28" s="62"/>
      <c r="SSU28" s="62"/>
      <c r="SSV28" s="62"/>
      <c r="SSW28" s="62"/>
      <c r="SSX28" s="62"/>
      <c r="SSY28" s="62"/>
      <c r="SSZ28" s="62"/>
      <c r="STA28" s="62"/>
      <c r="STB28" s="62"/>
      <c r="STC28" s="62"/>
      <c r="STD28" s="62"/>
      <c r="STE28" s="62"/>
      <c r="STF28" s="62"/>
      <c r="STG28" s="62"/>
      <c r="STH28" s="62"/>
      <c r="STI28" s="62"/>
      <c r="STJ28" s="62"/>
      <c r="STK28" s="62"/>
      <c r="STL28" s="62"/>
      <c r="STM28" s="62"/>
      <c r="STN28" s="62"/>
      <c r="STO28" s="62"/>
      <c r="STP28" s="62"/>
      <c r="STQ28" s="62"/>
      <c r="STR28" s="62"/>
      <c r="STS28" s="62"/>
      <c r="STT28" s="62"/>
      <c r="STU28" s="62"/>
      <c r="STV28" s="62"/>
      <c r="STW28" s="62"/>
      <c r="STX28" s="62"/>
      <c r="STY28" s="62"/>
      <c r="STZ28" s="62"/>
      <c r="SUA28" s="62"/>
      <c r="SUB28" s="62"/>
      <c r="SUC28" s="62"/>
      <c r="SUD28" s="62"/>
      <c r="SUE28" s="62"/>
      <c r="SUF28" s="62"/>
      <c r="SUG28" s="62"/>
      <c r="SUH28" s="62"/>
      <c r="SUI28" s="62"/>
      <c r="SUJ28" s="62"/>
      <c r="SUK28" s="62"/>
      <c r="SUL28" s="62"/>
      <c r="SUM28" s="62"/>
      <c r="SUN28" s="62"/>
      <c r="SUO28" s="62"/>
      <c r="SUP28" s="62"/>
      <c r="SUQ28" s="62"/>
      <c r="SUR28" s="62"/>
      <c r="SUS28" s="62"/>
      <c r="SUT28" s="62"/>
      <c r="SUU28" s="62"/>
      <c r="SUV28" s="62"/>
      <c r="SUW28" s="62"/>
      <c r="SUX28" s="62"/>
      <c r="SUY28" s="62"/>
      <c r="SUZ28" s="62"/>
      <c r="SVA28" s="62"/>
      <c r="SVB28" s="62"/>
      <c r="SVC28" s="62"/>
      <c r="SVD28" s="62"/>
      <c r="SVE28" s="62"/>
      <c r="SVF28" s="62"/>
      <c r="SVG28" s="62"/>
      <c r="SVH28" s="62"/>
      <c r="SVI28" s="62"/>
      <c r="SVJ28" s="62"/>
      <c r="SVK28" s="62"/>
      <c r="SVL28" s="62"/>
      <c r="SVM28" s="62"/>
      <c r="SVN28" s="62"/>
      <c r="SVO28" s="62"/>
      <c r="SVP28" s="62"/>
      <c r="SVQ28" s="62"/>
      <c r="SVR28" s="62"/>
      <c r="SVS28" s="62"/>
      <c r="SVT28" s="62"/>
      <c r="SVU28" s="62"/>
      <c r="SVV28" s="62"/>
      <c r="SVW28" s="62"/>
      <c r="SVX28" s="62"/>
      <c r="SVY28" s="62"/>
      <c r="SVZ28" s="62"/>
      <c r="SWA28" s="62"/>
      <c r="SWB28" s="62"/>
      <c r="SWC28" s="62"/>
      <c r="SWD28" s="62"/>
      <c r="SWE28" s="62"/>
      <c r="SWF28" s="62"/>
      <c r="SWG28" s="62"/>
      <c r="SWH28" s="62"/>
      <c r="SWI28" s="62"/>
      <c r="SWJ28" s="62"/>
      <c r="SWK28" s="62"/>
      <c r="SWL28" s="62"/>
      <c r="SWM28" s="62"/>
      <c r="SWN28" s="62"/>
      <c r="SWO28" s="62"/>
      <c r="SWP28" s="62"/>
      <c r="SWQ28" s="62"/>
      <c r="SWR28" s="62"/>
      <c r="SWS28" s="62"/>
      <c r="SWT28" s="62"/>
      <c r="SWU28" s="62"/>
      <c r="SWV28" s="62"/>
      <c r="SWW28" s="62"/>
      <c r="SWX28" s="62"/>
      <c r="SWY28" s="62"/>
      <c r="SWZ28" s="62"/>
      <c r="SXA28" s="62"/>
      <c r="SXB28" s="62"/>
      <c r="SXC28" s="62"/>
      <c r="SXD28" s="62"/>
      <c r="SXE28" s="62"/>
      <c r="SXF28" s="62"/>
      <c r="SXG28" s="62"/>
      <c r="SXH28" s="62"/>
      <c r="SXI28" s="62"/>
      <c r="SXJ28" s="62"/>
      <c r="SXK28" s="62"/>
      <c r="SXL28" s="62"/>
      <c r="SXM28" s="62"/>
      <c r="SXN28" s="62"/>
      <c r="SXO28" s="62"/>
      <c r="SXP28" s="62"/>
      <c r="SXQ28" s="62"/>
      <c r="SXR28" s="62"/>
      <c r="SXS28" s="62"/>
      <c r="SXT28" s="62"/>
      <c r="SXU28" s="62"/>
      <c r="SXV28" s="62"/>
      <c r="SXW28" s="62"/>
      <c r="SXX28" s="62"/>
      <c r="SXY28" s="62"/>
      <c r="SXZ28" s="62"/>
      <c r="SYA28" s="62"/>
      <c r="SYB28" s="62"/>
      <c r="SYC28" s="62"/>
      <c r="SYD28" s="62"/>
      <c r="SYE28" s="62"/>
      <c r="SYF28" s="62"/>
      <c r="SYG28" s="62"/>
      <c r="SYH28" s="62"/>
      <c r="SYI28" s="62"/>
      <c r="SYJ28" s="62"/>
      <c r="SYK28" s="62"/>
      <c r="SYL28" s="62"/>
      <c r="SYM28" s="62"/>
      <c r="SYN28" s="62"/>
      <c r="SYO28" s="62"/>
      <c r="SYP28" s="62"/>
      <c r="SYQ28" s="62"/>
      <c r="SYR28" s="62"/>
      <c r="SYS28" s="62"/>
      <c r="SYT28" s="62"/>
      <c r="SYU28" s="62"/>
      <c r="SYV28" s="62"/>
      <c r="SYW28" s="62"/>
      <c r="SYX28" s="62"/>
      <c r="SYY28" s="62"/>
      <c r="SYZ28" s="62"/>
      <c r="SZA28" s="62"/>
      <c r="SZB28" s="62"/>
      <c r="SZC28" s="62"/>
      <c r="SZD28" s="62"/>
      <c r="SZE28" s="62"/>
      <c r="SZF28" s="62"/>
      <c r="SZG28" s="62"/>
      <c r="SZH28" s="62"/>
      <c r="SZI28" s="62"/>
      <c r="SZJ28" s="62"/>
      <c r="SZK28" s="62"/>
      <c r="SZL28" s="62"/>
      <c r="SZM28" s="62"/>
      <c r="SZN28" s="62"/>
      <c r="SZO28" s="62"/>
      <c r="SZP28" s="62"/>
      <c r="SZQ28" s="62"/>
      <c r="SZR28" s="62"/>
      <c r="SZS28" s="62"/>
      <c r="SZT28" s="62"/>
      <c r="SZU28" s="62"/>
      <c r="SZV28" s="62"/>
      <c r="SZW28" s="62"/>
      <c r="SZX28" s="62"/>
      <c r="SZY28" s="62"/>
      <c r="SZZ28" s="62"/>
      <c r="TAA28" s="62"/>
      <c r="TAB28" s="62"/>
      <c r="TAC28" s="62"/>
      <c r="TAD28" s="62"/>
      <c r="TAE28" s="62"/>
      <c r="TAF28" s="62"/>
      <c r="TAG28" s="62"/>
      <c r="TAH28" s="62"/>
      <c r="TAI28" s="62"/>
      <c r="TAJ28" s="62"/>
      <c r="TAK28" s="62"/>
      <c r="TAL28" s="62"/>
      <c r="TAM28" s="62"/>
      <c r="TAN28" s="62"/>
      <c r="TAO28" s="62"/>
      <c r="TAP28" s="62"/>
      <c r="TAQ28" s="62"/>
      <c r="TAR28" s="62"/>
      <c r="TAS28" s="62"/>
      <c r="TAT28" s="62"/>
      <c r="TAU28" s="62"/>
      <c r="TAV28" s="62"/>
      <c r="TAW28" s="62"/>
      <c r="TAX28" s="62"/>
      <c r="TAY28" s="62"/>
      <c r="TAZ28" s="62"/>
      <c r="TBA28" s="62"/>
      <c r="TBB28" s="62"/>
      <c r="TBC28" s="62"/>
      <c r="TBD28" s="62"/>
      <c r="TBE28" s="62"/>
      <c r="TBF28" s="62"/>
      <c r="TBG28" s="62"/>
      <c r="TBH28" s="62"/>
      <c r="TBI28" s="62"/>
      <c r="TBJ28" s="62"/>
      <c r="TBK28" s="62"/>
      <c r="TBL28" s="62"/>
      <c r="TBM28" s="62"/>
      <c r="TBN28" s="62"/>
      <c r="TBO28" s="62"/>
      <c r="TBP28" s="62"/>
      <c r="TBQ28" s="62"/>
      <c r="TBR28" s="62"/>
      <c r="TBS28" s="62"/>
      <c r="TBT28" s="62"/>
      <c r="TBU28" s="62"/>
      <c r="TBV28" s="62"/>
      <c r="TBW28" s="62"/>
      <c r="TBX28" s="62"/>
      <c r="TBY28" s="62"/>
      <c r="TBZ28" s="62"/>
      <c r="TCA28" s="62"/>
      <c r="TCB28" s="62"/>
      <c r="TCC28" s="62"/>
      <c r="TCD28" s="62"/>
      <c r="TCE28" s="62"/>
      <c r="TCF28" s="62"/>
      <c r="TCG28" s="62"/>
      <c r="TCH28" s="62"/>
      <c r="TCI28" s="62"/>
      <c r="TCJ28" s="62"/>
      <c r="TCK28" s="62"/>
      <c r="TCL28" s="62"/>
      <c r="TCM28" s="62"/>
      <c r="TCN28" s="62"/>
      <c r="TCO28" s="62"/>
      <c r="TCP28" s="62"/>
      <c r="TCQ28" s="62"/>
      <c r="TCR28" s="62"/>
      <c r="TCS28" s="62"/>
      <c r="TCT28" s="62"/>
      <c r="TCU28" s="62"/>
      <c r="TCV28" s="62"/>
      <c r="TCW28" s="62"/>
      <c r="TCX28" s="62"/>
      <c r="TCY28" s="62"/>
      <c r="TCZ28" s="62"/>
      <c r="TDA28" s="62"/>
      <c r="TDB28" s="62"/>
      <c r="TDC28" s="62"/>
      <c r="TDD28" s="62"/>
      <c r="TDE28" s="62"/>
      <c r="TDF28" s="62"/>
      <c r="TDG28" s="62"/>
      <c r="TDH28" s="62"/>
      <c r="TDI28" s="62"/>
      <c r="TDJ28" s="62"/>
      <c r="TDK28" s="62"/>
      <c r="TDL28" s="62"/>
      <c r="TDM28" s="62"/>
      <c r="TDN28" s="62"/>
      <c r="TDO28" s="62"/>
      <c r="TDP28" s="62"/>
      <c r="TDQ28" s="62"/>
      <c r="TDR28" s="62"/>
      <c r="TDS28" s="62"/>
      <c r="TDT28" s="62"/>
      <c r="TDU28" s="62"/>
      <c r="TDV28" s="62"/>
      <c r="TDW28" s="62"/>
      <c r="TDX28" s="62"/>
      <c r="TDY28" s="62"/>
      <c r="TDZ28" s="62"/>
      <c r="TEA28" s="62"/>
      <c r="TEB28" s="62"/>
      <c r="TEC28" s="62"/>
      <c r="TED28" s="62"/>
      <c r="TEE28" s="62"/>
      <c r="TEF28" s="62"/>
      <c r="TEG28" s="62"/>
      <c r="TEH28" s="62"/>
      <c r="TEI28" s="62"/>
      <c r="TEJ28" s="62"/>
      <c r="TEK28" s="62"/>
      <c r="TEL28" s="62"/>
      <c r="TEM28" s="62"/>
      <c r="TEN28" s="62"/>
      <c r="TEO28" s="62"/>
      <c r="TEP28" s="62"/>
      <c r="TEQ28" s="62"/>
      <c r="TER28" s="62"/>
      <c r="TES28" s="62"/>
      <c r="TET28" s="62"/>
      <c r="TEU28" s="62"/>
      <c r="TEV28" s="62"/>
      <c r="TEW28" s="62"/>
      <c r="TEX28" s="62"/>
      <c r="TEY28" s="62"/>
      <c r="TEZ28" s="62"/>
      <c r="TFA28" s="62"/>
      <c r="TFB28" s="62"/>
      <c r="TFC28" s="62"/>
      <c r="TFD28" s="62"/>
      <c r="TFE28" s="62"/>
      <c r="TFF28" s="62"/>
      <c r="TFG28" s="62"/>
      <c r="TFH28" s="62"/>
      <c r="TFI28" s="62"/>
      <c r="TFJ28" s="62"/>
      <c r="TFK28" s="62"/>
      <c r="TFL28" s="62"/>
      <c r="TFM28" s="62"/>
      <c r="TFN28" s="62"/>
      <c r="TFO28" s="62"/>
      <c r="TFP28" s="62"/>
      <c r="TFQ28" s="62"/>
      <c r="TFR28" s="62"/>
      <c r="TFS28" s="62"/>
      <c r="TFT28" s="62"/>
      <c r="TFU28" s="62"/>
      <c r="TFV28" s="62"/>
      <c r="TFW28" s="62"/>
      <c r="TFX28" s="62"/>
      <c r="TFY28" s="62"/>
      <c r="TFZ28" s="62"/>
      <c r="TGA28" s="62"/>
      <c r="TGB28" s="62"/>
      <c r="TGC28" s="62"/>
      <c r="TGD28" s="62"/>
      <c r="TGE28" s="62"/>
      <c r="TGF28" s="62"/>
      <c r="TGG28" s="62"/>
      <c r="TGH28" s="62"/>
      <c r="TGI28" s="62"/>
      <c r="TGJ28" s="62"/>
      <c r="TGK28" s="62"/>
      <c r="TGL28" s="62"/>
      <c r="TGM28" s="62"/>
      <c r="TGN28" s="62"/>
      <c r="TGO28" s="62"/>
      <c r="TGP28" s="62"/>
      <c r="TGQ28" s="62"/>
      <c r="TGR28" s="62"/>
      <c r="TGS28" s="62"/>
      <c r="TGT28" s="62"/>
      <c r="TGU28" s="62"/>
      <c r="TGV28" s="62"/>
      <c r="TGW28" s="62"/>
      <c r="TGX28" s="62"/>
      <c r="TGY28" s="62"/>
      <c r="TGZ28" s="62"/>
      <c r="THA28" s="62"/>
      <c r="THB28" s="62"/>
      <c r="THC28" s="62"/>
      <c r="THD28" s="62"/>
      <c r="THE28" s="62"/>
      <c r="THF28" s="62"/>
      <c r="THG28" s="62"/>
      <c r="THH28" s="62"/>
      <c r="THI28" s="62"/>
      <c r="THJ28" s="62"/>
      <c r="THK28" s="62"/>
      <c r="THL28" s="62"/>
      <c r="THM28" s="62"/>
      <c r="THN28" s="62"/>
      <c r="THO28" s="62"/>
      <c r="THP28" s="62"/>
      <c r="THQ28" s="62"/>
      <c r="THR28" s="62"/>
      <c r="THS28" s="62"/>
      <c r="THT28" s="62"/>
      <c r="THU28" s="62"/>
      <c r="THV28" s="62"/>
      <c r="THW28" s="62"/>
      <c r="THX28" s="62"/>
      <c r="THY28" s="62"/>
      <c r="THZ28" s="62"/>
      <c r="TIA28" s="62"/>
      <c r="TIB28" s="62"/>
      <c r="TIC28" s="62"/>
      <c r="TID28" s="62"/>
      <c r="TIE28" s="62"/>
      <c r="TIF28" s="62"/>
      <c r="TIG28" s="62"/>
      <c r="TIH28" s="62"/>
      <c r="TII28" s="62"/>
      <c r="TIJ28" s="62"/>
      <c r="TIK28" s="62"/>
      <c r="TIL28" s="62"/>
      <c r="TIM28" s="62"/>
      <c r="TIN28" s="62"/>
      <c r="TIO28" s="62"/>
      <c r="TIP28" s="62"/>
      <c r="TIQ28" s="62"/>
      <c r="TIR28" s="62"/>
      <c r="TIS28" s="62"/>
      <c r="TIT28" s="62"/>
      <c r="TIU28" s="62"/>
      <c r="TIV28" s="62"/>
      <c r="TIW28" s="62"/>
      <c r="TIX28" s="62"/>
      <c r="TIY28" s="62"/>
      <c r="TIZ28" s="62"/>
      <c r="TJA28" s="62"/>
      <c r="TJB28" s="62"/>
      <c r="TJC28" s="62"/>
      <c r="TJD28" s="62"/>
      <c r="TJE28" s="62"/>
      <c r="TJF28" s="62"/>
      <c r="TJG28" s="62"/>
      <c r="TJH28" s="62"/>
      <c r="TJI28" s="62"/>
      <c r="TJJ28" s="62"/>
      <c r="TJK28" s="62"/>
      <c r="TJL28" s="62"/>
      <c r="TJM28" s="62"/>
      <c r="TJN28" s="62"/>
      <c r="TJO28" s="62"/>
      <c r="TJP28" s="62"/>
      <c r="TJQ28" s="62"/>
      <c r="TJR28" s="62"/>
      <c r="TJS28" s="62"/>
      <c r="TJT28" s="62"/>
      <c r="TJU28" s="62"/>
      <c r="TJV28" s="62"/>
      <c r="TJW28" s="62"/>
      <c r="TJX28" s="62"/>
      <c r="TJY28" s="62"/>
      <c r="TJZ28" s="62"/>
      <c r="TKA28" s="62"/>
      <c r="TKB28" s="62"/>
      <c r="TKC28" s="62"/>
      <c r="TKD28" s="62"/>
      <c r="TKE28" s="62"/>
      <c r="TKF28" s="62"/>
      <c r="TKG28" s="62"/>
      <c r="TKH28" s="62"/>
      <c r="TKI28" s="62"/>
      <c r="TKJ28" s="62"/>
      <c r="TKK28" s="62"/>
      <c r="TKL28" s="62"/>
      <c r="TKM28" s="62"/>
      <c r="TKN28" s="62"/>
      <c r="TKO28" s="62"/>
      <c r="TKP28" s="62"/>
      <c r="TKQ28" s="62"/>
      <c r="TKR28" s="62"/>
      <c r="TKS28" s="62"/>
      <c r="TKT28" s="62"/>
      <c r="TKU28" s="62"/>
      <c r="TKV28" s="62"/>
      <c r="TKW28" s="62"/>
      <c r="TKX28" s="62"/>
      <c r="TKY28" s="62"/>
      <c r="TKZ28" s="62"/>
      <c r="TLA28" s="62"/>
      <c r="TLB28" s="62"/>
      <c r="TLC28" s="62"/>
      <c r="TLD28" s="62"/>
      <c r="TLE28" s="62"/>
      <c r="TLF28" s="62"/>
      <c r="TLG28" s="62"/>
      <c r="TLH28" s="62"/>
      <c r="TLI28" s="62"/>
      <c r="TLJ28" s="62"/>
      <c r="TLK28" s="62"/>
      <c r="TLL28" s="62"/>
      <c r="TLM28" s="62"/>
      <c r="TLN28" s="62"/>
      <c r="TLO28" s="62"/>
      <c r="TLP28" s="62"/>
      <c r="TLQ28" s="62"/>
      <c r="TLR28" s="62"/>
      <c r="TLS28" s="62"/>
      <c r="TLT28" s="62"/>
      <c r="TLU28" s="62"/>
      <c r="TLV28" s="62"/>
      <c r="TLW28" s="62"/>
      <c r="TLX28" s="62"/>
      <c r="TLY28" s="62"/>
      <c r="TLZ28" s="62"/>
      <c r="TMA28" s="62"/>
      <c r="TMB28" s="62"/>
      <c r="TMC28" s="62"/>
      <c r="TMD28" s="62"/>
      <c r="TME28" s="62"/>
      <c r="TMF28" s="62"/>
      <c r="TMG28" s="62"/>
      <c r="TMH28" s="62"/>
      <c r="TMI28" s="62"/>
      <c r="TMJ28" s="62"/>
      <c r="TMK28" s="62"/>
      <c r="TML28" s="62"/>
      <c r="TMM28" s="62"/>
      <c r="TMN28" s="62"/>
      <c r="TMO28" s="62"/>
      <c r="TMP28" s="62"/>
      <c r="TMQ28" s="62"/>
      <c r="TMR28" s="62"/>
      <c r="TMS28" s="62"/>
      <c r="TMT28" s="62"/>
      <c r="TMU28" s="62"/>
      <c r="TMV28" s="62"/>
      <c r="TMW28" s="62"/>
      <c r="TMX28" s="62"/>
      <c r="TMY28" s="62"/>
      <c r="TMZ28" s="62"/>
      <c r="TNA28" s="62"/>
      <c r="TNB28" s="62"/>
      <c r="TNC28" s="62"/>
      <c r="TND28" s="62"/>
      <c r="TNE28" s="62"/>
      <c r="TNF28" s="62"/>
      <c r="TNG28" s="62"/>
      <c r="TNH28" s="62"/>
      <c r="TNI28" s="62"/>
      <c r="TNJ28" s="62"/>
      <c r="TNK28" s="62"/>
      <c r="TNL28" s="62"/>
      <c r="TNM28" s="62"/>
      <c r="TNN28" s="62"/>
      <c r="TNO28" s="62"/>
      <c r="TNP28" s="62"/>
      <c r="TNQ28" s="62"/>
      <c r="TNR28" s="62"/>
      <c r="TNS28" s="62"/>
      <c r="TNT28" s="62"/>
      <c r="TNU28" s="62"/>
      <c r="TNV28" s="62"/>
      <c r="TNW28" s="62"/>
      <c r="TNX28" s="62"/>
      <c r="TNY28" s="62"/>
      <c r="TNZ28" s="62"/>
      <c r="TOA28" s="62"/>
      <c r="TOB28" s="62"/>
      <c r="TOC28" s="62"/>
      <c r="TOD28" s="62"/>
      <c r="TOE28" s="62"/>
      <c r="TOF28" s="62"/>
      <c r="TOG28" s="62"/>
      <c r="TOH28" s="62"/>
      <c r="TOI28" s="62"/>
      <c r="TOJ28" s="62"/>
      <c r="TOK28" s="62"/>
      <c r="TOL28" s="62"/>
      <c r="TOM28" s="62"/>
      <c r="TON28" s="62"/>
      <c r="TOO28" s="62"/>
      <c r="TOP28" s="62"/>
      <c r="TOQ28" s="62"/>
      <c r="TOR28" s="62"/>
      <c r="TOS28" s="62"/>
      <c r="TOT28" s="62"/>
      <c r="TOU28" s="62"/>
      <c r="TOV28" s="62"/>
      <c r="TOW28" s="62"/>
      <c r="TOX28" s="62"/>
      <c r="TOY28" s="62"/>
      <c r="TOZ28" s="62"/>
      <c r="TPA28" s="62"/>
      <c r="TPB28" s="62"/>
      <c r="TPC28" s="62"/>
      <c r="TPD28" s="62"/>
      <c r="TPE28" s="62"/>
      <c r="TPF28" s="62"/>
      <c r="TPG28" s="62"/>
      <c r="TPH28" s="62"/>
      <c r="TPI28" s="62"/>
      <c r="TPJ28" s="62"/>
      <c r="TPK28" s="62"/>
      <c r="TPL28" s="62"/>
      <c r="TPM28" s="62"/>
      <c r="TPN28" s="62"/>
      <c r="TPO28" s="62"/>
      <c r="TPP28" s="62"/>
      <c r="TPQ28" s="62"/>
      <c r="TPR28" s="62"/>
      <c r="TPS28" s="62"/>
      <c r="TPT28" s="62"/>
      <c r="TPU28" s="62"/>
      <c r="TPV28" s="62"/>
      <c r="TPW28" s="62"/>
      <c r="TPX28" s="62"/>
      <c r="TPY28" s="62"/>
      <c r="TPZ28" s="62"/>
      <c r="TQA28" s="62"/>
      <c r="TQB28" s="62"/>
      <c r="TQC28" s="62"/>
      <c r="TQD28" s="62"/>
      <c r="TQE28" s="62"/>
      <c r="TQF28" s="62"/>
      <c r="TQG28" s="62"/>
      <c r="TQH28" s="62"/>
      <c r="TQI28" s="62"/>
      <c r="TQJ28" s="62"/>
      <c r="TQK28" s="62"/>
      <c r="TQL28" s="62"/>
      <c r="TQM28" s="62"/>
      <c r="TQN28" s="62"/>
      <c r="TQO28" s="62"/>
      <c r="TQP28" s="62"/>
      <c r="TQQ28" s="62"/>
      <c r="TQR28" s="62"/>
      <c r="TQS28" s="62"/>
      <c r="TQT28" s="62"/>
      <c r="TQU28" s="62"/>
      <c r="TQV28" s="62"/>
      <c r="TQW28" s="62"/>
      <c r="TQX28" s="62"/>
      <c r="TQY28" s="62"/>
      <c r="TQZ28" s="62"/>
      <c r="TRA28" s="62"/>
      <c r="TRB28" s="62"/>
      <c r="TRC28" s="62"/>
      <c r="TRD28" s="62"/>
      <c r="TRE28" s="62"/>
      <c r="TRF28" s="62"/>
      <c r="TRG28" s="62"/>
      <c r="TRH28" s="62"/>
      <c r="TRI28" s="62"/>
      <c r="TRJ28" s="62"/>
      <c r="TRK28" s="62"/>
      <c r="TRL28" s="62"/>
      <c r="TRM28" s="62"/>
      <c r="TRN28" s="62"/>
      <c r="TRO28" s="62"/>
      <c r="TRP28" s="62"/>
      <c r="TRQ28" s="62"/>
      <c r="TRR28" s="62"/>
      <c r="TRS28" s="62"/>
      <c r="TRT28" s="62"/>
      <c r="TRU28" s="62"/>
      <c r="TRV28" s="62"/>
      <c r="TRW28" s="62"/>
      <c r="TRX28" s="62"/>
      <c r="TRY28" s="62"/>
      <c r="TRZ28" s="62"/>
      <c r="TSA28" s="62"/>
      <c r="TSB28" s="62"/>
      <c r="TSC28" s="62"/>
      <c r="TSD28" s="62"/>
      <c r="TSE28" s="62"/>
      <c r="TSF28" s="62"/>
      <c r="TSG28" s="62"/>
      <c r="TSH28" s="62"/>
      <c r="TSI28" s="62"/>
      <c r="TSJ28" s="62"/>
      <c r="TSK28" s="62"/>
      <c r="TSL28" s="62"/>
      <c r="TSM28" s="62"/>
      <c r="TSN28" s="62"/>
      <c r="TSO28" s="62"/>
      <c r="TSP28" s="62"/>
      <c r="TSQ28" s="62"/>
      <c r="TSR28" s="62"/>
      <c r="TSS28" s="62"/>
      <c r="TST28" s="62"/>
      <c r="TSU28" s="62"/>
      <c r="TSV28" s="62"/>
      <c r="TSW28" s="62"/>
      <c r="TSX28" s="62"/>
      <c r="TSY28" s="62"/>
      <c r="TSZ28" s="62"/>
      <c r="TTA28" s="62"/>
      <c r="TTB28" s="62"/>
      <c r="TTC28" s="62"/>
      <c r="TTD28" s="62"/>
      <c r="TTE28" s="62"/>
      <c r="TTF28" s="62"/>
      <c r="TTG28" s="62"/>
      <c r="TTH28" s="62"/>
      <c r="TTI28" s="62"/>
      <c r="TTJ28" s="62"/>
      <c r="TTK28" s="62"/>
      <c r="TTL28" s="62"/>
      <c r="TTM28" s="62"/>
      <c r="TTN28" s="62"/>
      <c r="TTO28" s="62"/>
      <c r="TTP28" s="62"/>
      <c r="TTQ28" s="62"/>
      <c r="TTR28" s="62"/>
      <c r="TTS28" s="62"/>
      <c r="TTT28" s="62"/>
      <c r="TTU28" s="62"/>
      <c r="TTV28" s="62"/>
      <c r="TTW28" s="62"/>
      <c r="TTX28" s="62"/>
      <c r="TTY28" s="62"/>
      <c r="TTZ28" s="62"/>
      <c r="TUA28" s="62"/>
      <c r="TUB28" s="62"/>
      <c r="TUC28" s="62"/>
      <c r="TUD28" s="62"/>
      <c r="TUE28" s="62"/>
      <c r="TUF28" s="62"/>
      <c r="TUG28" s="62"/>
      <c r="TUH28" s="62"/>
      <c r="TUI28" s="62"/>
      <c r="TUJ28" s="62"/>
      <c r="TUK28" s="62"/>
      <c r="TUL28" s="62"/>
      <c r="TUM28" s="62"/>
      <c r="TUN28" s="62"/>
      <c r="TUO28" s="62"/>
      <c r="TUP28" s="62"/>
      <c r="TUQ28" s="62"/>
      <c r="TUR28" s="62"/>
      <c r="TUS28" s="62"/>
      <c r="TUT28" s="62"/>
      <c r="TUU28" s="62"/>
      <c r="TUV28" s="62"/>
      <c r="TUW28" s="62"/>
      <c r="TUX28" s="62"/>
      <c r="TUY28" s="62"/>
      <c r="TUZ28" s="62"/>
      <c r="TVA28" s="62"/>
      <c r="TVB28" s="62"/>
      <c r="TVC28" s="62"/>
      <c r="TVD28" s="62"/>
      <c r="TVE28" s="62"/>
      <c r="TVF28" s="62"/>
      <c r="TVG28" s="62"/>
      <c r="TVH28" s="62"/>
      <c r="TVI28" s="62"/>
      <c r="TVJ28" s="62"/>
      <c r="TVK28" s="62"/>
      <c r="TVL28" s="62"/>
      <c r="TVM28" s="62"/>
      <c r="TVN28" s="62"/>
      <c r="TVO28" s="62"/>
      <c r="TVP28" s="62"/>
      <c r="TVQ28" s="62"/>
      <c r="TVR28" s="62"/>
      <c r="TVS28" s="62"/>
      <c r="TVT28" s="62"/>
      <c r="TVU28" s="62"/>
      <c r="TVV28" s="62"/>
      <c r="TVW28" s="62"/>
      <c r="TVX28" s="62"/>
      <c r="TVY28" s="62"/>
      <c r="TVZ28" s="62"/>
      <c r="TWA28" s="62"/>
      <c r="TWB28" s="62"/>
      <c r="TWC28" s="62"/>
      <c r="TWD28" s="62"/>
      <c r="TWE28" s="62"/>
      <c r="TWF28" s="62"/>
      <c r="TWG28" s="62"/>
      <c r="TWH28" s="62"/>
      <c r="TWI28" s="62"/>
      <c r="TWJ28" s="62"/>
      <c r="TWK28" s="62"/>
      <c r="TWL28" s="62"/>
      <c r="TWM28" s="62"/>
      <c r="TWN28" s="62"/>
      <c r="TWO28" s="62"/>
      <c r="TWP28" s="62"/>
      <c r="TWQ28" s="62"/>
      <c r="TWR28" s="62"/>
      <c r="TWS28" s="62"/>
      <c r="TWT28" s="62"/>
      <c r="TWU28" s="62"/>
      <c r="TWV28" s="62"/>
      <c r="TWW28" s="62"/>
      <c r="TWX28" s="62"/>
      <c r="TWY28" s="62"/>
      <c r="TWZ28" s="62"/>
      <c r="TXA28" s="62"/>
      <c r="TXB28" s="62"/>
      <c r="TXC28" s="62"/>
      <c r="TXD28" s="62"/>
      <c r="TXE28" s="62"/>
      <c r="TXF28" s="62"/>
      <c r="TXG28" s="62"/>
      <c r="TXH28" s="62"/>
      <c r="TXI28" s="62"/>
      <c r="TXJ28" s="62"/>
      <c r="TXK28" s="62"/>
      <c r="TXL28" s="62"/>
      <c r="TXM28" s="62"/>
      <c r="TXN28" s="62"/>
      <c r="TXO28" s="62"/>
      <c r="TXP28" s="62"/>
      <c r="TXQ28" s="62"/>
      <c r="TXR28" s="62"/>
      <c r="TXS28" s="62"/>
      <c r="TXT28" s="62"/>
      <c r="TXU28" s="62"/>
      <c r="TXV28" s="62"/>
      <c r="TXW28" s="62"/>
      <c r="TXX28" s="62"/>
      <c r="TXY28" s="62"/>
      <c r="TXZ28" s="62"/>
      <c r="TYA28" s="62"/>
      <c r="TYB28" s="62"/>
      <c r="TYC28" s="62"/>
      <c r="TYD28" s="62"/>
      <c r="TYE28" s="62"/>
      <c r="TYF28" s="62"/>
      <c r="TYG28" s="62"/>
      <c r="TYH28" s="62"/>
      <c r="TYI28" s="62"/>
      <c r="TYJ28" s="62"/>
      <c r="TYK28" s="62"/>
      <c r="TYL28" s="62"/>
      <c r="TYM28" s="62"/>
      <c r="TYN28" s="62"/>
      <c r="TYO28" s="62"/>
      <c r="TYP28" s="62"/>
      <c r="TYQ28" s="62"/>
      <c r="TYR28" s="62"/>
      <c r="TYS28" s="62"/>
      <c r="TYT28" s="62"/>
      <c r="TYU28" s="62"/>
      <c r="TYV28" s="62"/>
      <c r="TYW28" s="62"/>
      <c r="TYX28" s="62"/>
      <c r="TYY28" s="62"/>
      <c r="TYZ28" s="62"/>
      <c r="TZA28" s="62"/>
      <c r="TZB28" s="62"/>
      <c r="TZC28" s="62"/>
      <c r="TZD28" s="62"/>
      <c r="TZE28" s="62"/>
      <c r="TZF28" s="62"/>
      <c r="TZG28" s="62"/>
      <c r="TZH28" s="62"/>
      <c r="TZI28" s="62"/>
      <c r="TZJ28" s="62"/>
      <c r="TZK28" s="62"/>
      <c r="TZL28" s="62"/>
      <c r="TZM28" s="62"/>
      <c r="TZN28" s="62"/>
      <c r="TZO28" s="62"/>
      <c r="TZP28" s="62"/>
      <c r="TZQ28" s="62"/>
      <c r="TZR28" s="62"/>
      <c r="TZS28" s="62"/>
      <c r="TZT28" s="62"/>
      <c r="TZU28" s="62"/>
      <c r="TZV28" s="62"/>
      <c r="TZW28" s="62"/>
      <c r="TZX28" s="62"/>
      <c r="TZY28" s="62"/>
      <c r="TZZ28" s="62"/>
      <c r="UAA28" s="62"/>
      <c r="UAB28" s="62"/>
      <c r="UAC28" s="62"/>
      <c r="UAD28" s="62"/>
      <c r="UAE28" s="62"/>
      <c r="UAF28" s="62"/>
      <c r="UAG28" s="62"/>
      <c r="UAH28" s="62"/>
      <c r="UAI28" s="62"/>
      <c r="UAJ28" s="62"/>
      <c r="UAK28" s="62"/>
      <c r="UAL28" s="62"/>
      <c r="UAM28" s="62"/>
      <c r="UAN28" s="62"/>
      <c r="UAO28" s="62"/>
      <c r="UAP28" s="62"/>
      <c r="UAQ28" s="62"/>
      <c r="UAR28" s="62"/>
      <c r="UAS28" s="62"/>
      <c r="UAT28" s="62"/>
      <c r="UAU28" s="62"/>
      <c r="UAV28" s="62"/>
      <c r="UAW28" s="62"/>
      <c r="UAX28" s="62"/>
      <c r="UAY28" s="62"/>
      <c r="UAZ28" s="62"/>
      <c r="UBA28" s="62"/>
      <c r="UBB28" s="62"/>
      <c r="UBC28" s="62"/>
      <c r="UBD28" s="62"/>
      <c r="UBE28" s="62"/>
      <c r="UBF28" s="62"/>
      <c r="UBG28" s="62"/>
      <c r="UBH28" s="62"/>
      <c r="UBI28" s="62"/>
      <c r="UBJ28" s="62"/>
      <c r="UBK28" s="62"/>
      <c r="UBL28" s="62"/>
      <c r="UBM28" s="62"/>
      <c r="UBN28" s="62"/>
      <c r="UBO28" s="62"/>
      <c r="UBP28" s="62"/>
      <c r="UBQ28" s="62"/>
      <c r="UBR28" s="62"/>
      <c r="UBS28" s="62"/>
      <c r="UBT28" s="62"/>
      <c r="UBU28" s="62"/>
      <c r="UBV28" s="62"/>
      <c r="UBW28" s="62"/>
      <c r="UBX28" s="62"/>
      <c r="UBY28" s="62"/>
      <c r="UBZ28" s="62"/>
      <c r="UCA28" s="62"/>
      <c r="UCB28" s="62"/>
      <c r="UCC28" s="62"/>
      <c r="UCD28" s="62"/>
      <c r="UCE28" s="62"/>
      <c r="UCF28" s="62"/>
      <c r="UCG28" s="62"/>
      <c r="UCH28" s="62"/>
      <c r="UCI28" s="62"/>
      <c r="UCJ28" s="62"/>
      <c r="UCK28" s="62"/>
      <c r="UCL28" s="62"/>
      <c r="UCM28" s="62"/>
      <c r="UCN28" s="62"/>
      <c r="UCO28" s="62"/>
      <c r="UCP28" s="62"/>
      <c r="UCQ28" s="62"/>
      <c r="UCR28" s="62"/>
      <c r="UCS28" s="62"/>
      <c r="UCT28" s="62"/>
      <c r="UCU28" s="62"/>
      <c r="UCV28" s="62"/>
      <c r="UCW28" s="62"/>
      <c r="UCX28" s="62"/>
      <c r="UCY28" s="62"/>
      <c r="UCZ28" s="62"/>
      <c r="UDA28" s="62"/>
      <c r="UDB28" s="62"/>
      <c r="UDC28" s="62"/>
      <c r="UDD28" s="62"/>
      <c r="UDE28" s="62"/>
      <c r="UDF28" s="62"/>
      <c r="UDG28" s="62"/>
      <c r="UDH28" s="62"/>
      <c r="UDI28" s="62"/>
      <c r="UDJ28" s="62"/>
      <c r="UDK28" s="62"/>
      <c r="UDL28" s="62"/>
      <c r="UDM28" s="62"/>
      <c r="UDN28" s="62"/>
      <c r="UDO28" s="62"/>
      <c r="UDP28" s="62"/>
      <c r="UDQ28" s="62"/>
      <c r="UDR28" s="62"/>
      <c r="UDS28" s="62"/>
      <c r="UDT28" s="62"/>
      <c r="UDU28" s="62"/>
      <c r="UDV28" s="62"/>
      <c r="UDW28" s="62"/>
      <c r="UDX28" s="62"/>
      <c r="UDY28" s="62"/>
      <c r="UDZ28" s="62"/>
      <c r="UEA28" s="62"/>
      <c r="UEB28" s="62"/>
      <c r="UEC28" s="62"/>
      <c r="UED28" s="62"/>
      <c r="UEE28" s="62"/>
      <c r="UEF28" s="62"/>
      <c r="UEG28" s="62"/>
      <c r="UEH28" s="62"/>
      <c r="UEI28" s="62"/>
      <c r="UEJ28" s="62"/>
      <c r="UEK28" s="62"/>
      <c r="UEL28" s="62"/>
      <c r="UEM28" s="62"/>
      <c r="UEN28" s="62"/>
      <c r="UEO28" s="62"/>
      <c r="UEP28" s="62"/>
      <c r="UEQ28" s="62"/>
      <c r="UER28" s="62"/>
      <c r="UES28" s="62"/>
      <c r="UET28" s="62"/>
      <c r="UEU28" s="62"/>
      <c r="UEV28" s="62"/>
      <c r="UEW28" s="62"/>
      <c r="UEX28" s="62"/>
      <c r="UEY28" s="62"/>
      <c r="UEZ28" s="62"/>
      <c r="UFA28" s="62"/>
      <c r="UFB28" s="62"/>
      <c r="UFC28" s="62"/>
      <c r="UFD28" s="62"/>
      <c r="UFE28" s="62"/>
      <c r="UFF28" s="62"/>
      <c r="UFG28" s="62"/>
      <c r="UFH28" s="62"/>
      <c r="UFI28" s="62"/>
      <c r="UFJ28" s="62"/>
      <c r="UFK28" s="62"/>
      <c r="UFL28" s="62"/>
      <c r="UFM28" s="62"/>
      <c r="UFN28" s="62"/>
      <c r="UFO28" s="62"/>
      <c r="UFP28" s="62"/>
      <c r="UFQ28" s="62"/>
      <c r="UFR28" s="62"/>
      <c r="UFS28" s="62"/>
      <c r="UFT28" s="62"/>
      <c r="UFU28" s="62"/>
      <c r="UFV28" s="62"/>
      <c r="UFW28" s="62"/>
      <c r="UFX28" s="62"/>
      <c r="UFY28" s="62"/>
      <c r="UFZ28" s="62"/>
      <c r="UGA28" s="62"/>
      <c r="UGB28" s="62"/>
      <c r="UGC28" s="62"/>
      <c r="UGD28" s="62"/>
      <c r="UGE28" s="62"/>
      <c r="UGF28" s="62"/>
      <c r="UGG28" s="62"/>
      <c r="UGH28" s="62"/>
      <c r="UGI28" s="62"/>
      <c r="UGJ28" s="62"/>
      <c r="UGK28" s="62"/>
      <c r="UGL28" s="62"/>
      <c r="UGM28" s="62"/>
      <c r="UGN28" s="62"/>
      <c r="UGO28" s="62"/>
      <c r="UGP28" s="62"/>
      <c r="UGQ28" s="62"/>
      <c r="UGR28" s="62"/>
      <c r="UGS28" s="62"/>
      <c r="UGT28" s="62"/>
      <c r="UGU28" s="62"/>
      <c r="UGV28" s="62"/>
      <c r="UGW28" s="62"/>
      <c r="UGX28" s="62"/>
      <c r="UGY28" s="62"/>
      <c r="UGZ28" s="62"/>
      <c r="UHA28" s="62"/>
      <c r="UHB28" s="62"/>
      <c r="UHC28" s="62"/>
      <c r="UHD28" s="62"/>
      <c r="UHE28" s="62"/>
      <c r="UHF28" s="62"/>
      <c r="UHG28" s="62"/>
      <c r="UHH28" s="62"/>
      <c r="UHI28" s="62"/>
      <c r="UHJ28" s="62"/>
      <c r="UHK28" s="62"/>
      <c r="UHL28" s="62"/>
      <c r="UHM28" s="62"/>
      <c r="UHN28" s="62"/>
      <c r="UHO28" s="62"/>
      <c r="UHP28" s="62"/>
      <c r="UHQ28" s="62"/>
      <c r="UHR28" s="62"/>
      <c r="UHS28" s="62"/>
      <c r="UHT28" s="62"/>
      <c r="UHU28" s="62"/>
      <c r="UHV28" s="62"/>
      <c r="UHW28" s="62"/>
      <c r="UHX28" s="62"/>
      <c r="UHY28" s="62"/>
      <c r="UHZ28" s="62"/>
      <c r="UIA28" s="62"/>
      <c r="UIB28" s="62"/>
      <c r="UIC28" s="62"/>
      <c r="UID28" s="62"/>
      <c r="UIE28" s="62"/>
      <c r="UIF28" s="62"/>
      <c r="UIG28" s="62"/>
      <c r="UIH28" s="62"/>
      <c r="UII28" s="62"/>
      <c r="UIJ28" s="62"/>
      <c r="UIK28" s="62"/>
      <c r="UIL28" s="62"/>
      <c r="UIM28" s="62"/>
      <c r="UIN28" s="62"/>
      <c r="UIO28" s="62"/>
      <c r="UIP28" s="62"/>
      <c r="UIQ28" s="62"/>
      <c r="UIR28" s="62"/>
      <c r="UIS28" s="62"/>
      <c r="UIT28" s="62"/>
      <c r="UIU28" s="62"/>
      <c r="UIV28" s="62"/>
      <c r="UIW28" s="62"/>
      <c r="UIX28" s="62"/>
      <c r="UIY28" s="62"/>
      <c r="UIZ28" s="62"/>
      <c r="UJA28" s="62"/>
      <c r="UJB28" s="62"/>
      <c r="UJC28" s="62"/>
      <c r="UJD28" s="62"/>
      <c r="UJE28" s="62"/>
      <c r="UJF28" s="62"/>
      <c r="UJG28" s="62"/>
      <c r="UJH28" s="62"/>
      <c r="UJI28" s="62"/>
      <c r="UJJ28" s="62"/>
      <c r="UJK28" s="62"/>
      <c r="UJL28" s="62"/>
      <c r="UJM28" s="62"/>
      <c r="UJN28" s="62"/>
      <c r="UJO28" s="62"/>
      <c r="UJP28" s="62"/>
      <c r="UJQ28" s="62"/>
      <c r="UJR28" s="62"/>
      <c r="UJS28" s="62"/>
      <c r="UJT28" s="62"/>
      <c r="UJU28" s="62"/>
      <c r="UJV28" s="62"/>
      <c r="UJW28" s="62"/>
      <c r="UJX28" s="62"/>
      <c r="UJY28" s="62"/>
      <c r="UJZ28" s="62"/>
      <c r="UKA28" s="62"/>
      <c r="UKB28" s="62"/>
      <c r="UKC28" s="62"/>
      <c r="UKD28" s="62"/>
      <c r="UKE28" s="62"/>
      <c r="UKF28" s="62"/>
      <c r="UKG28" s="62"/>
      <c r="UKH28" s="62"/>
      <c r="UKI28" s="62"/>
      <c r="UKJ28" s="62"/>
      <c r="UKK28" s="62"/>
      <c r="UKL28" s="62"/>
      <c r="UKM28" s="62"/>
      <c r="UKN28" s="62"/>
      <c r="UKO28" s="62"/>
      <c r="UKP28" s="62"/>
      <c r="UKQ28" s="62"/>
      <c r="UKR28" s="62"/>
      <c r="UKS28" s="62"/>
      <c r="UKT28" s="62"/>
      <c r="UKU28" s="62"/>
      <c r="UKV28" s="62"/>
      <c r="UKW28" s="62"/>
      <c r="UKX28" s="62"/>
      <c r="UKY28" s="62"/>
      <c r="UKZ28" s="62"/>
      <c r="ULA28" s="62"/>
      <c r="ULB28" s="62"/>
      <c r="ULC28" s="62"/>
      <c r="ULD28" s="62"/>
      <c r="ULE28" s="62"/>
      <c r="ULF28" s="62"/>
      <c r="ULG28" s="62"/>
      <c r="ULH28" s="62"/>
      <c r="ULI28" s="62"/>
      <c r="ULJ28" s="62"/>
      <c r="ULK28" s="62"/>
      <c r="ULL28" s="62"/>
      <c r="ULM28" s="62"/>
      <c r="ULN28" s="62"/>
      <c r="ULO28" s="62"/>
      <c r="ULP28" s="62"/>
      <c r="ULQ28" s="62"/>
      <c r="ULR28" s="62"/>
      <c r="ULS28" s="62"/>
      <c r="ULT28" s="62"/>
      <c r="ULU28" s="62"/>
      <c r="ULV28" s="62"/>
      <c r="ULW28" s="62"/>
      <c r="ULX28" s="62"/>
      <c r="ULY28" s="62"/>
      <c r="ULZ28" s="62"/>
      <c r="UMA28" s="62"/>
      <c r="UMB28" s="62"/>
      <c r="UMC28" s="62"/>
      <c r="UMD28" s="62"/>
      <c r="UME28" s="62"/>
      <c r="UMF28" s="62"/>
      <c r="UMG28" s="62"/>
      <c r="UMH28" s="62"/>
      <c r="UMI28" s="62"/>
      <c r="UMJ28" s="62"/>
      <c r="UMK28" s="62"/>
      <c r="UML28" s="62"/>
      <c r="UMM28" s="62"/>
      <c r="UMN28" s="62"/>
      <c r="UMO28" s="62"/>
      <c r="UMP28" s="62"/>
      <c r="UMQ28" s="62"/>
      <c r="UMR28" s="62"/>
      <c r="UMS28" s="62"/>
      <c r="UMT28" s="62"/>
      <c r="UMU28" s="62"/>
      <c r="UMV28" s="62"/>
      <c r="UMW28" s="62"/>
      <c r="UMX28" s="62"/>
      <c r="UMY28" s="62"/>
      <c r="UMZ28" s="62"/>
      <c r="UNA28" s="62"/>
      <c r="UNB28" s="62"/>
      <c r="UNC28" s="62"/>
      <c r="UND28" s="62"/>
      <c r="UNE28" s="62"/>
      <c r="UNF28" s="62"/>
      <c r="UNG28" s="62"/>
      <c r="UNH28" s="62"/>
      <c r="UNI28" s="62"/>
      <c r="UNJ28" s="62"/>
      <c r="UNK28" s="62"/>
      <c r="UNL28" s="62"/>
      <c r="UNM28" s="62"/>
      <c r="UNN28" s="62"/>
      <c r="UNO28" s="62"/>
      <c r="UNP28" s="62"/>
      <c r="UNQ28" s="62"/>
      <c r="UNR28" s="62"/>
      <c r="UNS28" s="62"/>
      <c r="UNT28" s="62"/>
      <c r="UNU28" s="62"/>
      <c r="UNV28" s="62"/>
      <c r="UNW28" s="62"/>
      <c r="UNX28" s="62"/>
      <c r="UNY28" s="62"/>
      <c r="UNZ28" s="62"/>
      <c r="UOA28" s="62"/>
      <c r="UOB28" s="62"/>
      <c r="UOC28" s="62"/>
      <c r="UOD28" s="62"/>
      <c r="UOE28" s="62"/>
      <c r="UOF28" s="62"/>
      <c r="UOG28" s="62"/>
      <c r="UOH28" s="62"/>
      <c r="UOI28" s="62"/>
      <c r="UOJ28" s="62"/>
      <c r="UOK28" s="62"/>
      <c r="UOL28" s="62"/>
      <c r="UOM28" s="62"/>
      <c r="UON28" s="62"/>
      <c r="UOO28" s="62"/>
      <c r="UOP28" s="62"/>
      <c r="UOQ28" s="62"/>
      <c r="UOR28" s="62"/>
      <c r="UOS28" s="62"/>
      <c r="UOT28" s="62"/>
      <c r="UOU28" s="62"/>
      <c r="UOV28" s="62"/>
      <c r="UOW28" s="62"/>
      <c r="UOX28" s="62"/>
      <c r="UOY28" s="62"/>
      <c r="UOZ28" s="62"/>
      <c r="UPA28" s="62"/>
      <c r="UPB28" s="62"/>
      <c r="UPC28" s="62"/>
      <c r="UPD28" s="62"/>
      <c r="UPE28" s="62"/>
      <c r="UPF28" s="62"/>
      <c r="UPG28" s="62"/>
      <c r="UPH28" s="62"/>
      <c r="UPI28" s="62"/>
      <c r="UPJ28" s="62"/>
      <c r="UPK28" s="62"/>
      <c r="UPL28" s="62"/>
      <c r="UPM28" s="62"/>
      <c r="UPN28" s="62"/>
      <c r="UPO28" s="62"/>
      <c r="UPP28" s="62"/>
      <c r="UPQ28" s="62"/>
      <c r="UPR28" s="62"/>
      <c r="UPS28" s="62"/>
      <c r="UPT28" s="62"/>
      <c r="UPU28" s="62"/>
      <c r="UPV28" s="62"/>
      <c r="UPW28" s="62"/>
      <c r="UPX28" s="62"/>
      <c r="UPY28" s="62"/>
      <c r="UPZ28" s="62"/>
      <c r="UQA28" s="62"/>
      <c r="UQB28" s="62"/>
      <c r="UQC28" s="62"/>
      <c r="UQD28" s="62"/>
      <c r="UQE28" s="62"/>
      <c r="UQF28" s="62"/>
      <c r="UQG28" s="62"/>
      <c r="UQH28" s="62"/>
      <c r="UQI28" s="62"/>
      <c r="UQJ28" s="62"/>
      <c r="UQK28" s="62"/>
      <c r="UQL28" s="62"/>
      <c r="UQM28" s="62"/>
      <c r="UQN28" s="62"/>
      <c r="UQO28" s="62"/>
      <c r="UQP28" s="62"/>
      <c r="UQQ28" s="62"/>
      <c r="UQR28" s="62"/>
      <c r="UQS28" s="62"/>
      <c r="UQT28" s="62"/>
      <c r="UQU28" s="62"/>
      <c r="UQV28" s="62"/>
      <c r="UQW28" s="62"/>
      <c r="UQX28" s="62"/>
      <c r="UQY28" s="62"/>
      <c r="UQZ28" s="62"/>
      <c r="URA28" s="62"/>
      <c r="URB28" s="62"/>
      <c r="URC28" s="62"/>
      <c r="URD28" s="62"/>
      <c r="URE28" s="62"/>
      <c r="URF28" s="62"/>
      <c r="URG28" s="62"/>
      <c r="URH28" s="62"/>
      <c r="URI28" s="62"/>
      <c r="URJ28" s="62"/>
      <c r="URK28" s="62"/>
      <c r="URL28" s="62"/>
      <c r="URM28" s="62"/>
      <c r="URN28" s="62"/>
      <c r="URO28" s="62"/>
      <c r="URP28" s="62"/>
      <c r="URQ28" s="62"/>
      <c r="URR28" s="62"/>
      <c r="URS28" s="62"/>
      <c r="URT28" s="62"/>
      <c r="URU28" s="62"/>
      <c r="URV28" s="62"/>
      <c r="URW28" s="62"/>
      <c r="URX28" s="62"/>
      <c r="URY28" s="62"/>
      <c r="URZ28" s="62"/>
      <c r="USA28" s="62"/>
      <c r="USB28" s="62"/>
      <c r="USC28" s="62"/>
      <c r="USD28" s="62"/>
      <c r="USE28" s="62"/>
      <c r="USF28" s="62"/>
      <c r="USG28" s="62"/>
      <c r="USH28" s="62"/>
      <c r="USI28" s="62"/>
      <c r="USJ28" s="62"/>
      <c r="USK28" s="62"/>
      <c r="USL28" s="62"/>
      <c r="USM28" s="62"/>
      <c r="USN28" s="62"/>
      <c r="USO28" s="62"/>
      <c r="USP28" s="62"/>
      <c r="USQ28" s="62"/>
      <c r="USR28" s="62"/>
      <c r="USS28" s="62"/>
      <c r="UST28" s="62"/>
      <c r="USU28" s="62"/>
      <c r="USV28" s="62"/>
      <c r="USW28" s="62"/>
      <c r="USX28" s="62"/>
      <c r="USY28" s="62"/>
      <c r="USZ28" s="62"/>
      <c r="UTA28" s="62"/>
      <c r="UTB28" s="62"/>
      <c r="UTC28" s="62"/>
      <c r="UTD28" s="62"/>
      <c r="UTE28" s="62"/>
      <c r="UTF28" s="62"/>
      <c r="UTG28" s="62"/>
      <c r="UTH28" s="62"/>
      <c r="UTI28" s="62"/>
      <c r="UTJ28" s="62"/>
      <c r="UTK28" s="62"/>
      <c r="UTL28" s="62"/>
      <c r="UTM28" s="62"/>
      <c r="UTN28" s="62"/>
      <c r="UTO28" s="62"/>
      <c r="UTP28" s="62"/>
      <c r="UTQ28" s="62"/>
      <c r="UTR28" s="62"/>
      <c r="UTS28" s="62"/>
      <c r="UTT28" s="62"/>
      <c r="UTU28" s="62"/>
      <c r="UTV28" s="62"/>
      <c r="UTW28" s="62"/>
      <c r="UTX28" s="62"/>
      <c r="UTY28" s="62"/>
      <c r="UTZ28" s="62"/>
      <c r="UUA28" s="62"/>
      <c r="UUB28" s="62"/>
      <c r="UUC28" s="62"/>
      <c r="UUD28" s="62"/>
      <c r="UUE28" s="62"/>
      <c r="UUF28" s="62"/>
      <c r="UUG28" s="62"/>
      <c r="UUH28" s="62"/>
      <c r="UUI28" s="62"/>
      <c r="UUJ28" s="62"/>
      <c r="UUK28" s="62"/>
      <c r="UUL28" s="62"/>
      <c r="UUM28" s="62"/>
      <c r="UUN28" s="62"/>
      <c r="UUO28" s="62"/>
      <c r="UUP28" s="62"/>
      <c r="UUQ28" s="62"/>
      <c r="UUR28" s="62"/>
      <c r="UUS28" s="62"/>
      <c r="UUT28" s="62"/>
      <c r="UUU28" s="62"/>
      <c r="UUV28" s="62"/>
      <c r="UUW28" s="62"/>
      <c r="UUX28" s="62"/>
      <c r="UUY28" s="62"/>
      <c r="UUZ28" s="62"/>
      <c r="UVA28" s="62"/>
      <c r="UVB28" s="62"/>
      <c r="UVC28" s="62"/>
      <c r="UVD28" s="62"/>
      <c r="UVE28" s="62"/>
      <c r="UVF28" s="62"/>
      <c r="UVG28" s="62"/>
      <c r="UVH28" s="62"/>
      <c r="UVI28" s="62"/>
      <c r="UVJ28" s="62"/>
      <c r="UVK28" s="62"/>
      <c r="UVL28" s="62"/>
      <c r="UVM28" s="62"/>
      <c r="UVN28" s="62"/>
      <c r="UVO28" s="62"/>
      <c r="UVP28" s="62"/>
      <c r="UVQ28" s="62"/>
      <c r="UVR28" s="62"/>
      <c r="UVS28" s="62"/>
      <c r="UVT28" s="62"/>
      <c r="UVU28" s="62"/>
      <c r="UVV28" s="62"/>
      <c r="UVW28" s="62"/>
      <c r="UVX28" s="62"/>
      <c r="UVY28" s="62"/>
      <c r="UVZ28" s="62"/>
      <c r="UWA28" s="62"/>
      <c r="UWB28" s="62"/>
      <c r="UWC28" s="62"/>
      <c r="UWD28" s="62"/>
      <c r="UWE28" s="62"/>
      <c r="UWF28" s="62"/>
      <c r="UWG28" s="62"/>
      <c r="UWH28" s="62"/>
      <c r="UWI28" s="62"/>
      <c r="UWJ28" s="62"/>
      <c r="UWK28" s="62"/>
      <c r="UWL28" s="62"/>
      <c r="UWM28" s="62"/>
      <c r="UWN28" s="62"/>
      <c r="UWO28" s="62"/>
      <c r="UWP28" s="62"/>
      <c r="UWQ28" s="62"/>
      <c r="UWR28" s="62"/>
      <c r="UWS28" s="62"/>
      <c r="UWT28" s="62"/>
      <c r="UWU28" s="62"/>
      <c r="UWV28" s="62"/>
      <c r="UWW28" s="62"/>
      <c r="UWX28" s="62"/>
      <c r="UWY28" s="62"/>
      <c r="UWZ28" s="62"/>
      <c r="UXA28" s="62"/>
      <c r="UXB28" s="62"/>
      <c r="UXC28" s="62"/>
      <c r="UXD28" s="62"/>
      <c r="UXE28" s="62"/>
      <c r="UXF28" s="62"/>
      <c r="UXG28" s="62"/>
      <c r="UXH28" s="62"/>
      <c r="UXI28" s="62"/>
      <c r="UXJ28" s="62"/>
      <c r="UXK28" s="62"/>
      <c r="UXL28" s="62"/>
      <c r="UXM28" s="62"/>
      <c r="UXN28" s="62"/>
      <c r="UXO28" s="62"/>
      <c r="UXP28" s="62"/>
      <c r="UXQ28" s="62"/>
      <c r="UXR28" s="62"/>
      <c r="UXS28" s="62"/>
      <c r="UXT28" s="62"/>
      <c r="UXU28" s="62"/>
      <c r="UXV28" s="62"/>
      <c r="UXW28" s="62"/>
      <c r="UXX28" s="62"/>
      <c r="UXY28" s="62"/>
      <c r="UXZ28" s="62"/>
      <c r="UYA28" s="62"/>
      <c r="UYB28" s="62"/>
      <c r="UYC28" s="62"/>
      <c r="UYD28" s="62"/>
      <c r="UYE28" s="62"/>
      <c r="UYF28" s="62"/>
      <c r="UYG28" s="62"/>
      <c r="UYH28" s="62"/>
      <c r="UYI28" s="62"/>
      <c r="UYJ28" s="62"/>
      <c r="UYK28" s="62"/>
      <c r="UYL28" s="62"/>
      <c r="UYM28" s="62"/>
      <c r="UYN28" s="62"/>
      <c r="UYO28" s="62"/>
      <c r="UYP28" s="62"/>
      <c r="UYQ28" s="62"/>
      <c r="UYR28" s="62"/>
      <c r="UYS28" s="62"/>
      <c r="UYT28" s="62"/>
      <c r="UYU28" s="62"/>
      <c r="UYV28" s="62"/>
      <c r="UYW28" s="62"/>
      <c r="UYX28" s="62"/>
      <c r="UYY28" s="62"/>
      <c r="UYZ28" s="62"/>
      <c r="UZA28" s="62"/>
      <c r="UZB28" s="62"/>
      <c r="UZC28" s="62"/>
      <c r="UZD28" s="62"/>
      <c r="UZE28" s="62"/>
      <c r="UZF28" s="62"/>
      <c r="UZG28" s="62"/>
      <c r="UZH28" s="62"/>
      <c r="UZI28" s="62"/>
      <c r="UZJ28" s="62"/>
      <c r="UZK28" s="62"/>
      <c r="UZL28" s="62"/>
      <c r="UZM28" s="62"/>
      <c r="UZN28" s="62"/>
      <c r="UZO28" s="62"/>
      <c r="UZP28" s="62"/>
      <c r="UZQ28" s="62"/>
      <c r="UZR28" s="62"/>
      <c r="UZS28" s="62"/>
      <c r="UZT28" s="62"/>
      <c r="UZU28" s="62"/>
      <c r="UZV28" s="62"/>
      <c r="UZW28" s="62"/>
      <c r="UZX28" s="62"/>
      <c r="UZY28" s="62"/>
      <c r="UZZ28" s="62"/>
      <c r="VAA28" s="62"/>
      <c r="VAB28" s="62"/>
      <c r="VAC28" s="62"/>
      <c r="VAD28" s="62"/>
      <c r="VAE28" s="62"/>
      <c r="VAF28" s="62"/>
      <c r="VAG28" s="62"/>
      <c r="VAH28" s="62"/>
      <c r="VAI28" s="62"/>
      <c r="VAJ28" s="62"/>
      <c r="VAK28" s="62"/>
      <c r="VAL28" s="62"/>
      <c r="VAM28" s="62"/>
      <c r="VAN28" s="62"/>
      <c r="VAO28" s="62"/>
      <c r="VAP28" s="62"/>
      <c r="VAQ28" s="62"/>
      <c r="VAR28" s="62"/>
      <c r="VAS28" s="62"/>
      <c r="VAT28" s="62"/>
      <c r="VAU28" s="62"/>
      <c r="VAV28" s="62"/>
      <c r="VAW28" s="62"/>
      <c r="VAX28" s="62"/>
      <c r="VAY28" s="62"/>
      <c r="VAZ28" s="62"/>
      <c r="VBA28" s="62"/>
      <c r="VBB28" s="62"/>
      <c r="VBC28" s="62"/>
      <c r="VBD28" s="62"/>
      <c r="VBE28" s="62"/>
      <c r="VBF28" s="62"/>
      <c r="VBG28" s="62"/>
      <c r="VBH28" s="62"/>
      <c r="VBI28" s="62"/>
      <c r="VBJ28" s="62"/>
      <c r="VBK28" s="62"/>
      <c r="VBL28" s="62"/>
      <c r="VBM28" s="62"/>
      <c r="VBN28" s="62"/>
      <c r="VBO28" s="62"/>
      <c r="VBP28" s="62"/>
      <c r="VBQ28" s="62"/>
      <c r="VBR28" s="62"/>
      <c r="VBS28" s="62"/>
      <c r="VBT28" s="62"/>
      <c r="VBU28" s="62"/>
      <c r="VBV28" s="62"/>
      <c r="VBW28" s="62"/>
      <c r="VBX28" s="62"/>
      <c r="VBY28" s="62"/>
      <c r="VBZ28" s="62"/>
      <c r="VCA28" s="62"/>
      <c r="VCB28" s="62"/>
      <c r="VCC28" s="62"/>
      <c r="VCD28" s="62"/>
      <c r="VCE28" s="62"/>
      <c r="VCF28" s="62"/>
      <c r="VCG28" s="62"/>
      <c r="VCH28" s="62"/>
      <c r="VCI28" s="62"/>
      <c r="VCJ28" s="62"/>
      <c r="VCK28" s="62"/>
      <c r="VCL28" s="62"/>
      <c r="VCM28" s="62"/>
      <c r="VCN28" s="62"/>
      <c r="VCO28" s="62"/>
      <c r="VCP28" s="62"/>
      <c r="VCQ28" s="62"/>
      <c r="VCR28" s="62"/>
      <c r="VCS28" s="62"/>
      <c r="VCT28" s="62"/>
      <c r="VCU28" s="62"/>
      <c r="VCV28" s="62"/>
      <c r="VCW28" s="62"/>
      <c r="VCX28" s="62"/>
      <c r="VCY28" s="62"/>
      <c r="VCZ28" s="62"/>
      <c r="VDA28" s="62"/>
      <c r="VDB28" s="62"/>
      <c r="VDC28" s="62"/>
      <c r="VDD28" s="62"/>
      <c r="VDE28" s="62"/>
      <c r="VDF28" s="62"/>
      <c r="VDG28" s="62"/>
      <c r="VDH28" s="62"/>
      <c r="VDI28" s="62"/>
      <c r="VDJ28" s="62"/>
      <c r="VDK28" s="62"/>
      <c r="VDL28" s="62"/>
      <c r="VDM28" s="62"/>
      <c r="VDN28" s="62"/>
      <c r="VDO28" s="62"/>
      <c r="VDP28" s="62"/>
      <c r="VDQ28" s="62"/>
      <c r="VDR28" s="62"/>
      <c r="VDS28" s="62"/>
      <c r="VDT28" s="62"/>
      <c r="VDU28" s="62"/>
      <c r="VDV28" s="62"/>
      <c r="VDW28" s="62"/>
      <c r="VDX28" s="62"/>
      <c r="VDY28" s="62"/>
      <c r="VDZ28" s="62"/>
      <c r="VEA28" s="62"/>
      <c r="VEB28" s="62"/>
      <c r="VEC28" s="62"/>
      <c r="VED28" s="62"/>
      <c r="VEE28" s="62"/>
      <c r="VEF28" s="62"/>
      <c r="VEG28" s="62"/>
      <c r="VEH28" s="62"/>
      <c r="VEI28" s="62"/>
      <c r="VEJ28" s="62"/>
      <c r="VEK28" s="62"/>
      <c r="VEL28" s="62"/>
      <c r="VEM28" s="62"/>
      <c r="VEN28" s="62"/>
      <c r="VEO28" s="62"/>
      <c r="VEP28" s="62"/>
      <c r="VEQ28" s="62"/>
      <c r="VER28" s="62"/>
      <c r="VES28" s="62"/>
      <c r="VET28" s="62"/>
      <c r="VEU28" s="62"/>
      <c r="VEV28" s="62"/>
      <c r="VEW28" s="62"/>
      <c r="VEX28" s="62"/>
      <c r="VEY28" s="62"/>
      <c r="VEZ28" s="62"/>
      <c r="VFA28" s="62"/>
      <c r="VFB28" s="62"/>
      <c r="VFC28" s="62"/>
      <c r="VFD28" s="62"/>
      <c r="VFE28" s="62"/>
      <c r="VFF28" s="62"/>
      <c r="VFG28" s="62"/>
      <c r="VFH28" s="62"/>
      <c r="VFI28" s="62"/>
      <c r="VFJ28" s="62"/>
      <c r="VFK28" s="62"/>
      <c r="VFL28" s="62"/>
      <c r="VFM28" s="62"/>
      <c r="VFN28" s="62"/>
      <c r="VFO28" s="62"/>
      <c r="VFP28" s="62"/>
      <c r="VFQ28" s="62"/>
      <c r="VFR28" s="62"/>
      <c r="VFS28" s="62"/>
      <c r="VFT28" s="62"/>
      <c r="VFU28" s="62"/>
      <c r="VFV28" s="62"/>
      <c r="VFW28" s="62"/>
      <c r="VFX28" s="62"/>
      <c r="VFY28" s="62"/>
      <c r="VFZ28" s="62"/>
      <c r="VGA28" s="62"/>
      <c r="VGB28" s="62"/>
      <c r="VGC28" s="62"/>
      <c r="VGD28" s="62"/>
      <c r="VGE28" s="62"/>
      <c r="VGF28" s="62"/>
      <c r="VGG28" s="62"/>
      <c r="VGH28" s="62"/>
      <c r="VGI28" s="62"/>
      <c r="VGJ28" s="62"/>
      <c r="VGK28" s="62"/>
      <c r="VGL28" s="62"/>
      <c r="VGM28" s="62"/>
      <c r="VGN28" s="62"/>
      <c r="VGO28" s="62"/>
      <c r="VGP28" s="62"/>
      <c r="VGQ28" s="62"/>
      <c r="VGR28" s="62"/>
      <c r="VGS28" s="62"/>
      <c r="VGT28" s="62"/>
      <c r="VGU28" s="62"/>
      <c r="VGV28" s="62"/>
      <c r="VGW28" s="62"/>
      <c r="VGX28" s="62"/>
      <c r="VGY28" s="62"/>
      <c r="VGZ28" s="62"/>
      <c r="VHA28" s="62"/>
      <c r="VHB28" s="62"/>
      <c r="VHC28" s="62"/>
      <c r="VHD28" s="62"/>
      <c r="VHE28" s="62"/>
      <c r="VHF28" s="62"/>
      <c r="VHG28" s="62"/>
      <c r="VHH28" s="62"/>
      <c r="VHI28" s="62"/>
      <c r="VHJ28" s="62"/>
      <c r="VHK28" s="62"/>
      <c r="VHL28" s="62"/>
      <c r="VHM28" s="62"/>
      <c r="VHN28" s="62"/>
      <c r="VHO28" s="62"/>
      <c r="VHP28" s="62"/>
      <c r="VHQ28" s="62"/>
      <c r="VHR28" s="62"/>
      <c r="VHS28" s="62"/>
      <c r="VHT28" s="62"/>
      <c r="VHU28" s="62"/>
      <c r="VHV28" s="62"/>
      <c r="VHW28" s="62"/>
      <c r="VHX28" s="62"/>
      <c r="VHY28" s="62"/>
      <c r="VHZ28" s="62"/>
      <c r="VIA28" s="62"/>
      <c r="VIB28" s="62"/>
      <c r="VIC28" s="62"/>
      <c r="VID28" s="62"/>
      <c r="VIE28" s="62"/>
      <c r="VIF28" s="62"/>
      <c r="VIG28" s="62"/>
      <c r="VIH28" s="62"/>
      <c r="VII28" s="62"/>
      <c r="VIJ28" s="62"/>
      <c r="VIK28" s="62"/>
      <c r="VIL28" s="62"/>
      <c r="VIM28" s="62"/>
      <c r="VIN28" s="62"/>
      <c r="VIO28" s="62"/>
      <c r="VIP28" s="62"/>
      <c r="VIQ28" s="62"/>
      <c r="VIR28" s="62"/>
      <c r="VIS28" s="62"/>
      <c r="VIT28" s="62"/>
      <c r="VIU28" s="62"/>
      <c r="VIV28" s="62"/>
      <c r="VIW28" s="62"/>
      <c r="VIX28" s="62"/>
      <c r="VIY28" s="62"/>
      <c r="VIZ28" s="62"/>
      <c r="VJA28" s="62"/>
      <c r="VJB28" s="62"/>
      <c r="VJC28" s="62"/>
      <c r="VJD28" s="62"/>
      <c r="VJE28" s="62"/>
      <c r="VJF28" s="62"/>
      <c r="VJG28" s="62"/>
      <c r="VJH28" s="62"/>
      <c r="VJI28" s="62"/>
      <c r="VJJ28" s="62"/>
      <c r="VJK28" s="62"/>
      <c r="VJL28" s="62"/>
      <c r="VJM28" s="62"/>
      <c r="VJN28" s="62"/>
      <c r="VJO28" s="62"/>
      <c r="VJP28" s="62"/>
      <c r="VJQ28" s="62"/>
      <c r="VJR28" s="62"/>
      <c r="VJS28" s="62"/>
      <c r="VJT28" s="62"/>
      <c r="VJU28" s="62"/>
      <c r="VJV28" s="62"/>
      <c r="VJW28" s="62"/>
      <c r="VJX28" s="62"/>
      <c r="VJY28" s="62"/>
      <c r="VJZ28" s="62"/>
      <c r="VKA28" s="62"/>
      <c r="VKB28" s="62"/>
      <c r="VKC28" s="62"/>
      <c r="VKD28" s="62"/>
      <c r="VKE28" s="62"/>
      <c r="VKF28" s="62"/>
      <c r="VKG28" s="62"/>
      <c r="VKH28" s="62"/>
      <c r="VKI28" s="62"/>
      <c r="VKJ28" s="62"/>
      <c r="VKK28" s="62"/>
      <c r="VKL28" s="62"/>
      <c r="VKM28" s="62"/>
      <c r="VKN28" s="62"/>
      <c r="VKO28" s="62"/>
      <c r="VKP28" s="62"/>
      <c r="VKQ28" s="62"/>
      <c r="VKR28" s="62"/>
      <c r="VKS28" s="62"/>
      <c r="VKT28" s="62"/>
      <c r="VKU28" s="62"/>
      <c r="VKV28" s="62"/>
      <c r="VKW28" s="62"/>
      <c r="VKX28" s="62"/>
      <c r="VKY28" s="62"/>
      <c r="VKZ28" s="62"/>
      <c r="VLA28" s="62"/>
      <c r="VLB28" s="62"/>
      <c r="VLC28" s="62"/>
      <c r="VLD28" s="62"/>
      <c r="VLE28" s="62"/>
      <c r="VLF28" s="62"/>
      <c r="VLG28" s="62"/>
      <c r="VLH28" s="62"/>
      <c r="VLI28" s="62"/>
      <c r="VLJ28" s="62"/>
      <c r="VLK28" s="62"/>
      <c r="VLL28" s="62"/>
      <c r="VLM28" s="62"/>
      <c r="VLN28" s="62"/>
      <c r="VLO28" s="62"/>
      <c r="VLP28" s="62"/>
      <c r="VLQ28" s="62"/>
      <c r="VLR28" s="62"/>
      <c r="VLS28" s="62"/>
      <c r="VLT28" s="62"/>
      <c r="VLU28" s="62"/>
      <c r="VLV28" s="62"/>
      <c r="VLW28" s="62"/>
      <c r="VLX28" s="62"/>
      <c r="VLY28" s="62"/>
      <c r="VLZ28" s="62"/>
      <c r="VMA28" s="62"/>
      <c r="VMB28" s="62"/>
      <c r="VMC28" s="62"/>
      <c r="VMD28" s="62"/>
      <c r="VME28" s="62"/>
      <c r="VMF28" s="62"/>
      <c r="VMG28" s="62"/>
      <c r="VMH28" s="62"/>
      <c r="VMI28" s="62"/>
      <c r="VMJ28" s="62"/>
      <c r="VMK28" s="62"/>
      <c r="VML28" s="62"/>
      <c r="VMM28" s="62"/>
      <c r="VMN28" s="62"/>
      <c r="VMO28" s="62"/>
      <c r="VMP28" s="62"/>
      <c r="VMQ28" s="62"/>
      <c r="VMR28" s="62"/>
      <c r="VMS28" s="62"/>
      <c r="VMT28" s="62"/>
      <c r="VMU28" s="62"/>
      <c r="VMV28" s="62"/>
      <c r="VMW28" s="62"/>
      <c r="VMX28" s="62"/>
      <c r="VMY28" s="62"/>
      <c r="VMZ28" s="62"/>
      <c r="VNA28" s="62"/>
      <c r="VNB28" s="62"/>
      <c r="VNC28" s="62"/>
      <c r="VND28" s="62"/>
      <c r="VNE28" s="62"/>
      <c r="VNF28" s="62"/>
      <c r="VNG28" s="62"/>
      <c r="VNH28" s="62"/>
      <c r="VNI28" s="62"/>
      <c r="VNJ28" s="62"/>
      <c r="VNK28" s="62"/>
      <c r="VNL28" s="62"/>
      <c r="VNM28" s="62"/>
      <c r="VNN28" s="62"/>
      <c r="VNO28" s="62"/>
      <c r="VNP28" s="62"/>
      <c r="VNQ28" s="62"/>
      <c r="VNR28" s="62"/>
      <c r="VNS28" s="62"/>
      <c r="VNT28" s="62"/>
      <c r="VNU28" s="62"/>
      <c r="VNV28" s="62"/>
      <c r="VNW28" s="62"/>
      <c r="VNX28" s="62"/>
      <c r="VNY28" s="62"/>
      <c r="VNZ28" s="62"/>
      <c r="VOA28" s="62"/>
      <c r="VOB28" s="62"/>
      <c r="VOC28" s="62"/>
      <c r="VOD28" s="62"/>
      <c r="VOE28" s="62"/>
      <c r="VOF28" s="62"/>
      <c r="VOG28" s="62"/>
      <c r="VOH28" s="62"/>
      <c r="VOI28" s="62"/>
      <c r="VOJ28" s="62"/>
      <c r="VOK28" s="62"/>
      <c r="VOL28" s="62"/>
      <c r="VOM28" s="62"/>
      <c r="VON28" s="62"/>
      <c r="VOO28" s="62"/>
      <c r="VOP28" s="62"/>
      <c r="VOQ28" s="62"/>
      <c r="VOR28" s="62"/>
      <c r="VOS28" s="62"/>
      <c r="VOT28" s="62"/>
      <c r="VOU28" s="62"/>
      <c r="VOV28" s="62"/>
      <c r="VOW28" s="62"/>
      <c r="VOX28" s="62"/>
      <c r="VOY28" s="62"/>
      <c r="VOZ28" s="62"/>
      <c r="VPA28" s="62"/>
      <c r="VPB28" s="62"/>
      <c r="VPC28" s="62"/>
      <c r="VPD28" s="62"/>
      <c r="VPE28" s="62"/>
      <c r="VPF28" s="62"/>
      <c r="VPG28" s="62"/>
      <c r="VPH28" s="62"/>
      <c r="VPI28" s="62"/>
      <c r="VPJ28" s="62"/>
      <c r="VPK28" s="62"/>
      <c r="VPL28" s="62"/>
      <c r="VPM28" s="62"/>
      <c r="VPN28" s="62"/>
      <c r="VPO28" s="62"/>
      <c r="VPP28" s="62"/>
      <c r="VPQ28" s="62"/>
      <c r="VPR28" s="62"/>
      <c r="VPS28" s="62"/>
      <c r="VPT28" s="62"/>
      <c r="VPU28" s="62"/>
      <c r="VPV28" s="62"/>
      <c r="VPW28" s="62"/>
      <c r="VPX28" s="62"/>
      <c r="VPY28" s="62"/>
      <c r="VPZ28" s="62"/>
      <c r="VQA28" s="62"/>
      <c r="VQB28" s="62"/>
      <c r="VQC28" s="62"/>
      <c r="VQD28" s="62"/>
      <c r="VQE28" s="62"/>
      <c r="VQF28" s="62"/>
      <c r="VQG28" s="62"/>
      <c r="VQH28" s="62"/>
      <c r="VQI28" s="62"/>
      <c r="VQJ28" s="62"/>
      <c r="VQK28" s="62"/>
      <c r="VQL28" s="62"/>
      <c r="VQM28" s="62"/>
      <c r="VQN28" s="62"/>
      <c r="VQO28" s="62"/>
      <c r="VQP28" s="62"/>
      <c r="VQQ28" s="62"/>
      <c r="VQR28" s="62"/>
      <c r="VQS28" s="62"/>
      <c r="VQT28" s="62"/>
      <c r="VQU28" s="62"/>
      <c r="VQV28" s="62"/>
      <c r="VQW28" s="62"/>
      <c r="VQX28" s="62"/>
      <c r="VQY28" s="62"/>
      <c r="VQZ28" s="62"/>
      <c r="VRA28" s="62"/>
      <c r="VRB28" s="62"/>
      <c r="VRC28" s="62"/>
      <c r="VRD28" s="62"/>
      <c r="VRE28" s="62"/>
      <c r="VRF28" s="62"/>
      <c r="VRG28" s="62"/>
      <c r="VRH28" s="62"/>
      <c r="VRI28" s="62"/>
      <c r="VRJ28" s="62"/>
      <c r="VRK28" s="62"/>
      <c r="VRL28" s="62"/>
      <c r="VRM28" s="62"/>
      <c r="VRN28" s="62"/>
      <c r="VRO28" s="62"/>
      <c r="VRP28" s="62"/>
      <c r="VRQ28" s="62"/>
      <c r="VRR28" s="62"/>
      <c r="VRS28" s="62"/>
      <c r="VRT28" s="62"/>
      <c r="VRU28" s="62"/>
      <c r="VRV28" s="62"/>
      <c r="VRW28" s="62"/>
      <c r="VRX28" s="62"/>
      <c r="VRY28" s="62"/>
      <c r="VRZ28" s="62"/>
      <c r="VSA28" s="62"/>
      <c r="VSB28" s="62"/>
      <c r="VSC28" s="62"/>
      <c r="VSD28" s="62"/>
      <c r="VSE28" s="62"/>
      <c r="VSF28" s="62"/>
      <c r="VSG28" s="62"/>
      <c r="VSH28" s="62"/>
      <c r="VSI28" s="62"/>
      <c r="VSJ28" s="62"/>
      <c r="VSK28" s="62"/>
      <c r="VSL28" s="62"/>
      <c r="VSM28" s="62"/>
      <c r="VSN28" s="62"/>
      <c r="VSO28" s="62"/>
      <c r="VSP28" s="62"/>
      <c r="VSQ28" s="62"/>
      <c r="VSR28" s="62"/>
      <c r="VSS28" s="62"/>
      <c r="VST28" s="62"/>
      <c r="VSU28" s="62"/>
      <c r="VSV28" s="62"/>
      <c r="VSW28" s="62"/>
      <c r="VSX28" s="62"/>
      <c r="VSY28" s="62"/>
      <c r="VSZ28" s="62"/>
      <c r="VTA28" s="62"/>
      <c r="VTB28" s="62"/>
      <c r="VTC28" s="62"/>
      <c r="VTD28" s="62"/>
      <c r="VTE28" s="62"/>
      <c r="VTF28" s="62"/>
      <c r="VTG28" s="62"/>
      <c r="VTH28" s="62"/>
      <c r="VTI28" s="62"/>
      <c r="VTJ28" s="62"/>
      <c r="VTK28" s="62"/>
      <c r="VTL28" s="62"/>
      <c r="VTM28" s="62"/>
      <c r="VTN28" s="62"/>
      <c r="VTO28" s="62"/>
      <c r="VTP28" s="62"/>
      <c r="VTQ28" s="62"/>
      <c r="VTR28" s="62"/>
      <c r="VTS28" s="62"/>
      <c r="VTT28" s="62"/>
      <c r="VTU28" s="62"/>
      <c r="VTV28" s="62"/>
      <c r="VTW28" s="62"/>
      <c r="VTX28" s="62"/>
      <c r="VTY28" s="62"/>
      <c r="VTZ28" s="62"/>
      <c r="VUA28" s="62"/>
      <c r="VUB28" s="62"/>
      <c r="VUC28" s="62"/>
      <c r="VUD28" s="62"/>
      <c r="VUE28" s="62"/>
      <c r="VUF28" s="62"/>
      <c r="VUG28" s="62"/>
      <c r="VUH28" s="62"/>
      <c r="VUI28" s="62"/>
      <c r="VUJ28" s="62"/>
      <c r="VUK28" s="62"/>
      <c r="VUL28" s="62"/>
      <c r="VUM28" s="62"/>
      <c r="VUN28" s="62"/>
      <c r="VUO28" s="62"/>
      <c r="VUP28" s="62"/>
      <c r="VUQ28" s="62"/>
      <c r="VUR28" s="62"/>
      <c r="VUS28" s="62"/>
      <c r="VUT28" s="62"/>
      <c r="VUU28" s="62"/>
      <c r="VUV28" s="62"/>
      <c r="VUW28" s="62"/>
      <c r="VUX28" s="62"/>
      <c r="VUY28" s="62"/>
      <c r="VUZ28" s="62"/>
      <c r="VVA28" s="62"/>
      <c r="VVB28" s="62"/>
      <c r="VVC28" s="62"/>
      <c r="VVD28" s="62"/>
      <c r="VVE28" s="62"/>
      <c r="VVF28" s="62"/>
      <c r="VVG28" s="62"/>
      <c r="VVH28" s="62"/>
      <c r="VVI28" s="62"/>
      <c r="VVJ28" s="62"/>
      <c r="VVK28" s="62"/>
      <c r="VVL28" s="62"/>
      <c r="VVM28" s="62"/>
      <c r="VVN28" s="62"/>
      <c r="VVO28" s="62"/>
      <c r="VVP28" s="62"/>
      <c r="VVQ28" s="62"/>
      <c r="VVR28" s="62"/>
      <c r="VVS28" s="62"/>
      <c r="VVT28" s="62"/>
      <c r="VVU28" s="62"/>
      <c r="VVV28" s="62"/>
      <c r="VVW28" s="62"/>
      <c r="VVX28" s="62"/>
      <c r="VVY28" s="62"/>
      <c r="VVZ28" s="62"/>
      <c r="VWA28" s="62"/>
      <c r="VWB28" s="62"/>
      <c r="VWC28" s="62"/>
      <c r="VWD28" s="62"/>
      <c r="VWE28" s="62"/>
      <c r="VWF28" s="62"/>
      <c r="VWG28" s="62"/>
      <c r="VWH28" s="62"/>
      <c r="VWI28" s="62"/>
      <c r="VWJ28" s="62"/>
      <c r="VWK28" s="62"/>
      <c r="VWL28" s="62"/>
      <c r="VWM28" s="62"/>
      <c r="VWN28" s="62"/>
      <c r="VWO28" s="62"/>
      <c r="VWP28" s="62"/>
      <c r="VWQ28" s="62"/>
      <c r="VWR28" s="62"/>
      <c r="VWS28" s="62"/>
      <c r="VWT28" s="62"/>
      <c r="VWU28" s="62"/>
      <c r="VWV28" s="62"/>
      <c r="VWW28" s="62"/>
      <c r="VWX28" s="62"/>
      <c r="VWY28" s="62"/>
      <c r="VWZ28" s="62"/>
      <c r="VXA28" s="62"/>
      <c r="VXB28" s="62"/>
      <c r="VXC28" s="62"/>
      <c r="VXD28" s="62"/>
      <c r="VXE28" s="62"/>
      <c r="VXF28" s="62"/>
      <c r="VXG28" s="62"/>
      <c r="VXH28" s="62"/>
      <c r="VXI28" s="62"/>
      <c r="VXJ28" s="62"/>
      <c r="VXK28" s="62"/>
      <c r="VXL28" s="62"/>
      <c r="VXM28" s="62"/>
      <c r="VXN28" s="62"/>
      <c r="VXO28" s="62"/>
      <c r="VXP28" s="62"/>
      <c r="VXQ28" s="62"/>
      <c r="VXR28" s="62"/>
      <c r="VXS28" s="62"/>
      <c r="VXT28" s="62"/>
      <c r="VXU28" s="62"/>
      <c r="VXV28" s="62"/>
      <c r="VXW28" s="62"/>
      <c r="VXX28" s="62"/>
      <c r="VXY28" s="62"/>
      <c r="VXZ28" s="62"/>
      <c r="VYA28" s="62"/>
      <c r="VYB28" s="62"/>
      <c r="VYC28" s="62"/>
      <c r="VYD28" s="62"/>
      <c r="VYE28" s="62"/>
      <c r="VYF28" s="62"/>
      <c r="VYG28" s="62"/>
      <c r="VYH28" s="62"/>
      <c r="VYI28" s="62"/>
      <c r="VYJ28" s="62"/>
      <c r="VYK28" s="62"/>
      <c r="VYL28" s="62"/>
      <c r="VYM28" s="62"/>
      <c r="VYN28" s="62"/>
      <c r="VYO28" s="62"/>
      <c r="VYP28" s="62"/>
      <c r="VYQ28" s="62"/>
      <c r="VYR28" s="62"/>
      <c r="VYS28" s="62"/>
      <c r="VYT28" s="62"/>
      <c r="VYU28" s="62"/>
      <c r="VYV28" s="62"/>
      <c r="VYW28" s="62"/>
      <c r="VYX28" s="62"/>
      <c r="VYY28" s="62"/>
      <c r="VYZ28" s="62"/>
      <c r="VZA28" s="62"/>
      <c r="VZB28" s="62"/>
      <c r="VZC28" s="62"/>
      <c r="VZD28" s="62"/>
      <c r="VZE28" s="62"/>
      <c r="VZF28" s="62"/>
      <c r="VZG28" s="62"/>
      <c r="VZH28" s="62"/>
      <c r="VZI28" s="62"/>
      <c r="VZJ28" s="62"/>
      <c r="VZK28" s="62"/>
      <c r="VZL28" s="62"/>
      <c r="VZM28" s="62"/>
      <c r="VZN28" s="62"/>
      <c r="VZO28" s="62"/>
      <c r="VZP28" s="62"/>
      <c r="VZQ28" s="62"/>
      <c r="VZR28" s="62"/>
      <c r="VZS28" s="62"/>
      <c r="VZT28" s="62"/>
      <c r="VZU28" s="62"/>
      <c r="VZV28" s="62"/>
      <c r="VZW28" s="62"/>
      <c r="VZX28" s="62"/>
      <c r="VZY28" s="62"/>
      <c r="VZZ28" s="62"/>
      <c r="WAA28" s="62"/>
      <c r="WAB28" s="62"/>
      <c r="WAC28" s="62"/>
      <c r="WAD28" s="62"/>
      <c r="WAE28" s="62"/>
      <c r="WAF28" s="62"/>
      <c r="WAG28" s="62"/>
      <c r="WAH28" s="62"/>
      <c r="WAI28" s="62"/>
      <c r="WAJ28" s="62"/>
      <c r="WAK28" s="62"/>
      <c r="WAL28" s="62"/>
      <c r="WAM28" s="62"/>
      <c r="WAN28" s="62"/>
      <c r="WAO28" s="62"/>
      <c r="WAP28" s="62"/>
      <c r="WAQ28" s="62"/>
      <c r="WAR28" s="62"/>
      <c r="WAS28" s="62"/>
      <c r="WAT28" s="62"/>
      <c r="WAU28" s="62"/>
      <c r="WAV28" s="62"/>
      <c r="WAW28" s="62"/>
      <c r="WAX28" s="62"/>
      <c r="WAY28" s="62"/>
      <c r="WAZ28" s="62"/>
      <c r="WBA28" s="62"/>
      <c r="WBB28" s="62"/>
      <c r="WBC28" s="62"/>
      <c r="WBD28" s="62"/>
      <c r="WBE28" s="62"/>
      <c r="WBF28" s="62"/>
      <c r="WBG28" s="62"/>
      <c r="WBH28" s="62"/>
      <c r="WBI28" s="62"/>
      <c r="WBJ28" s="62"/>
      <c r="WBK28" s="62"/>
      <c r="WBL28" s="62"/>
      <c r="WBM28" s="62"/>
      <c r="WBN28" s="62"/>
      <c r="WBO28" s="62"/>
      <c r="WBP28" s="62"/>
      <c r="WBQ28" s="62"/>
      <c r="WBR28" s="62"/>
      <c r="WBS28" s="62"/>
      <c r="WBT28" s="62"/>
      <c r="WBU28" s="62"/>
      <c r="WBV28" s="62"/>
      <c r="WBW28" s="62"/>
      <c r="WBX28" s="62"/>
      <c r="WBY28" s="62"/>
      <c r="WBZ28" s="62"/>
      <c r="WCA28" s="62"/>
      <c r="WCB28" s="62"/>
      <c r="WCC28" s="62"/>
      <c r="WCD28" s="62"/>
      <c r="WCE28" s="62"/>
      <c r="WCF28" s="62"/>
      <c r="WCG28" s="62"/>
      <c r="WCH28" s="62"/>
      <c r="WCI28" s="62"/>
      <c r="WCJ28" s="62"/>
      <c r="WCK28" s="62"/>
      <c r="WCL28" s="62"/>
      <c r="WCM28" s="62"/>
      <c r="WCN28" s="62"/>
      <c r="WCO28" s="62"/>
      <c r="WCP28" s="62"/>
      <c r="WCQ28" s="62"/>
      <c r="WCR28" s="62"/>
      <c r="WCS28" s="62"/>
      <c r="WCT28" s="62"/>
      <c r="WCU28" s="62"/>
      <c r="WCV28" s="62"/>
      <c r="WCW28" s="62"/>
      <c r="WCX28" s="62"/>
      <c r="WCY28" s="62"/>
      <c r="WCZ28" s="62"/>
      <c r="WDA28" s="62"/>
      <c r="WDB28" s="62"/>
      <c r="WDC28" s="62"/>
      <c r="WDD28" s="62"/>
      <c r="WDE28" s="62"/>
      <c r="WDF28" s="62"/>
      <c r="WDG28" s="62"/>
      <c r="WDH28" s="62"/>
      <c r="WDI28" s="62"/>
      <c r="WDJ28" s="62"/>
      <c r="WDK28" s="62"/>
      <c r="WDL28" s="62"/>
      <c r="WDM28" s="62"/>
      <c r="WDN28" s="62"/>
      <c r="WDO28" s="62"/>
      <c r="WDP28" s="62"/>
      <c r="WDQ28" s="62"/>
      <c r="WDR28" s="62"/>
      <c r="WDS28" s="62"/>
      <c r="WDT28" s="62"/>
      <c r="WDU28" s="62"/>
      <c r="WDV28" s="62"/>
      <c r="WDW28" s="62"/>
      <c r="WDX28" s="62"/>
      <c r="WDY28" s="62"/>
      <c r="WDZ28" s="62"/>
      <c r="WEA28" s="62"/>
      <c r="WEB28" s="62"/>
      <c r="WEC28" s="62"/>
      <c r="WED28" s="62"/>
      <c r="WEE28" s="62"/>
      <c r="WEF28" s="62"/>
      <c r="WEG28" s="62"/>
      <c r="WEH28" s="62"/>
      <c r="WEI28" s="62"/>
      <c r="WEJ28" s="62"/>
      <c r="WEK28" s="62"/>
      <c r="WEL28" s="62"/>
      <c r="WEM28" s="62"/>
      <c r="WEN28" s="62"/>
      <c r="WEO28" s="62"/>
      <c r="WEP28" s="62"/>
      <c r="WEQ28" s="62"/>
      <c r="WER28" s="62"/>
      <c r="WES28" s="62"/>
      <c r="WET28" s="62"/>
      <c r="WEU28" s="62"/>
      <c r="WEV28" s="62"/>
      <c r="WEW28" s="62"/>
      <c r="WEX28" s="62"/>
      <c r="WEY28" s="62"/>
      <c r="WEZ28" s="62"/>
      <c r="WFA28" s="62"/>
      <c r="WFB28" s="62"/>
      <c r="WFC28" s="62"/>
      <c r="WFD28" s="62"/>
      <c r="WFE28" s="62"/>
      <c r="WFF28" s="62"/>
      <c r="WFG28" s="62"/>
      <c r="WFH28" s="62"/>
      <c r="WFI28" s="62"/>
      <c r="WFJ28" s="62"/>
      <c r="WFK28" s="62"/>
      <c r="WFL28" s="62"/>
      <c r="WFM28" s="62"/>
      <c r="WFN28" s="62"/>
      <c r="WFO28" s="62"/>
      <c r="WFP28" s="62"/>
      <c r="WFQ28" s="62"/>
      <c r="WFR28" s="62"/>
      <c r="WFS28" s="62"/>
      <c r="WFT28" s="62"/>
      <c r="WFU28" s="62"/>
      <c r="WFV28" s="62"/>
      <c r="WFW28" s="62"/>
      <c r="WFX28" s="62"/>
      <c r="WFY28" s="62"/>
      <c r="WFZ28" s="62"/>
      <c r="WGA28" s="62"/>
      <c r="WGB28" s="62"/>
      <c r="WGC28" s="62"/>
      <c r="WGD28" s="62"/>
      <c r="WGE28" s="62"/>
      <c r="WGF28" s="62"/>
      <c r="WGG28" s="62"/>
      <c r="WGH28" s="62"/>
      <c r="WGI28" s="62"/>
      <c r="WGJ28" s="62"/>
      <c r="WGK28" s="62"/>
      <c r="WGL28" s="62"/>
      <c r="WGM28" s="62"/>
      <c r="WGN28" s="62"/>
      <c r="WGO28" s="62"/>
      <c r="WGP28" s="62"/>
      <c r="WGQ28" s="62"/>
      <c r="WGR28" s="62"/>
      <c r="WGS28" s="62"/>
      <c r="WGT28" s="62"/>
      <c r="WGU28" s="62"/>
      <c r="WGV28" s="62"/>
      <c r="WGW28" s="62"/>
      <c r="WGX28" s="62"/>
      <c r="WGY28" s="62"/>
      <c r="WGZ28" s="62"/>
      <c r="WHA28" s="62"/>
      <c r="WHB28" s="62"/>
      <c r="WHC28" s="62"/>
      <c r="WHD28" s="62"/>
      <c r="WHE28" s="62"/>
      <c r="WHF28" s="62"/>
      <c r="WHG28" s="62"/>
      <c r="WHH28" s="62"/>
      <c r="WHI28" s="62"/>
      <c r="WHJ28" s="62"/>
      <c r="WHK28" s="62"/>
      <c r="WHL28" s="62"/>
      <c r="WHM28" s="62"/>
      <c r="WHN28" s="62"/>
      <c r="WHO28" s="62"/>
      <c r="WHP28" s="62"/>
      <c r="WHQ28" s="62"/>
      <c r="WHR28" s="62"/>
      <c r="WHS28" s="62"/>
      <c r="WHT28" s="62"/>
      <c r="WHU28" s="62"/>
      <c r="WHV28" s="62"/>
      <c r="WHW28" s="62"/>
      <c r="WHX28" s="62"/>
      <c r="WHY28" s="62"/>
      <c r="WHZ28" s="62"/>
      <c r="WIA28" s="62"/>
      <c r="WIB28" s="62"/>
      <c r="WIC28" s="62"/>
      <c r="WID28" s="62"/>
      <c r="WIE28" s="62"/>
      <c r="WIF28" s="62"/>
      <c r="WIG28" s="62"/>
      <c r="WIH28" s="62"/>
      <c r="WII28" s="62"/>
      <c r="WIJ28" s="62"/>
      <c r="WIK28" s="62"/>
      <c r="WIL28" s="62"/>
      <c r="WIM28" s="62"/>
      <c r="WIN28" s="62"/>
      <c r="WIO28" s="62"/>
      <c r="WIP28" s="62"/>
      <c r="WIQ28" s="62"/>
      <c r="WIR28" s="62"/>
      <c r="WIS28" s="62"/>
      <c r="WIT28" s="62"/>
      <c r="WIU28" s="62"/>
      <c r="WIV28" s="62"/>
      <c r="WIW28" s="62"/>
      <c r="WIX28" s="62"/>
      <c r="WIY28" s="62"/>
      <c r="WIZ28" s="62"/>
      <c r="WJA28" s="62"/>
      <c r="WJB28" s="62"/>
      <c r="WJC28" s="62"/>
      <c r="WJD28" s="62"/>
      <c r="WJE28" s="62"/>
      <c r="WJF28" s="62"/>
      <c r="WJG28" s="62"/>
      <c r="WJH28" s="62"/>
      <c r="WJI28" s="62"/>
      <c r="WJJ28" s="62"/>
      <c r="WJK28" s="62"/>
      <c r="WJL28" s="62"/>
      <c r="WJM28" s="62"/>
      <c r="WJN28" s="62"/>
      <c r="WJO28" s="62"/>
      <c r="WJP28" s="62"/>
      <c r="WJQ28" s="62"/>
      <c r="WJR28" s="62"/>
      <c r="WJS28" s="62"/>
      <c r="WJT28" s="62"/>
      <c r="WJU28" s="62"/>
      <c r="WJV28" s="62"/>
      <c r="WJW28" s="62"/>
      <c r="WJX28" s="62"/>
      <c r="WJY28" s="62"/>
      <c r="WJZ28" s="62"/>
      <c r="WKA28" s="62"/>
      <c r="WKB28" s="62"/>
      <c r="WKC28" s="62"/>
      <c r="WKD28" s="62"/>
      <c r="WKE28" s="62"/>
      <c r="WKF28" s="62"/>
      <c r="WKG28" s="62"/>
      <c r="WKH28" s="62"/>
      <c r="WKI28" s="62"/>
      <c r="WKJ28" s="62"/>
      <c r="WKK28" s="62"/>
      <c r="WKL28" s="62"/>
      <c r="WKM28" s="62"/>
      <c r="WKN28" s="62"/>
      <c r="WKO28" s="62"/>
      <c r="WKP28" s="62"/>
      <c r="WKQ28" s="62"/>
      <c r="WKR28" s="62"/>
      <c r="WKS28" s="62"/>
      <c r="WKT28" s="62"/>
      <c r="WKU28" s="62"/>
      <c r="WKV28" s="62"/>
      <c r="WKW28" s="62"/>
      <c r="WKX28" s="62"/>
      <c r="WKY28" s="62"/>
      <c r="WKZ28" s="62"/>
      <c r="WLA28" s="62"/>
      <c r="WLB28" s="62"/>
      <c r="WLC28" s="62"/>
      <c r="WLD28" s="62"/>
      <c r="WLE28" s="62"/>
      <c r="WLF28" s="62"/>
      <c r="WLG28" s="62"/>
      <c r="WLH28" s="62"/>
      <c r="WLI28" s="62"/>
      <c r="WLJ28" s="62"/>
      <c r="WLK28" s="62"/>
      <c r="WLL28" s="62"/>
      <c r="WLM28" s="62"/>
      <c r="WLN28" s="62"/>
      <c r="WLO28" s="62"/>
      <c r="WLP28" s="62"/>
      <c r="WLQ28" s="62"/>
      <c r="WLR28" s="62"/>
      <c r="WLS28" s="62"/>
      <c r="WLT28" s="62"/>
      <c r="WLU28" s="62"/>
      <c r="WLV28" s="62"/>
      <c r="WLW28" s="62"/>
      <c r="WLX28" s="62"/>
      <c r="WLY28" s="62"/>
      <c r="WLZ28" s="62"/>
      <c r="WMA28" s="62"/>
      <c r="WMB28" s="62"/>
      <c r="WMC28" s="62"/>
      <c r="WMD28" s="62"/>
      <c r="WME28" s="62"/>
      <c r="WMF28" s="62"/>
      <c r="WMG28" s="62"/>
      <c r="WMH28" s="62"/>
      <c r="WMI28" s="62"/>
      <c r="WMJ28" s="62"/>
      <c r="WMK28" s="62"/>
      <c r="WML28" s="62"/>
      <c r="WMM28" s="62"/>
      <c r="WMN28" s="62"/>
      <c r="WMO28" s="62"/>
      <c r="WMP28" s="62"/>
      <c r="WMQ28" s="62"/>
      <c r="WMR28" s="62"/>
      <c r="WMS28" s="62"/>
      <c r="WMT28" s="62"/>
      <c r="WMU28" s="62"/>
      <c r="WMV28" s="62"/>
      <c r="WMW28" s="62"/>
      <c r="WMX28" s="62"/>
      <c r="WMY28" s="62"/>
      <c r="WMZ28" s="62"/>
      <c r="WNA28" s="62"/>
      <c r="WNB28" s="62"/>
      <c r="WNC28" s="62"/>
      <c r="WND28" s="62"/>
      <c r="WNE28" s="62"/>
      <c r="WNF28" s="62"/>
      <c r="WNG28" s="62"/>
      <c r="WNH28" s="62"/>
      <c r="WNI28" s="62"/>
      <c r="WNJ28" s="62"/>
      <c r="WNK28" s="62"/>
      <c r="WNL28" s="62"/>
      <c r="WNM28" s="62"/>
      <c r="WNN28" s="62"/>
      <c r="WNO28" s="62"/>
      <c r="WNP28" s="62"/>
      <c r="WNQ28" s="62"/>
      <c r="WNR28" s="62"/>
      <c r="WNS28" s="62"/>
      <c r="WNT28" s="62"/>
      <c r="WNU28" s="62"/>
      <c r="WNV28" s="62"/>
      <c r="WNW28" s="62"/>
      <c r="WNX28" s="62"/>
      <c r="WNY28" s="62"/>
      <c r="WNZ28" s="62"/>
      <c r="WOA28" s="62"/>
      <c r="WOB28" s="62"/>
      <c r="WOC28" s="62"/>
      <c r="WOD28" s="62"/>
      <c r="WOE28" s="62"/>
      <c r="WOF28" s="62"/>
      <c r="WOG28" s="62"/>
      <c r="WOH28" s="62"/>
      <c r="WOI28" s="62"/>
      <c r="WOJ28" s="62"/>
      <c r="WOK28" s="62"/>
      <c r="WOL28" s="62"/>
      <c r="WOM28" s="62"/>
      <c r="WON28" s="62"/>
      <c r="WOO28" s="62"/>
      <c r="WOP28" s="62"/>
      <c r="WOQ28" s="62"/>
      <c r="WOR28" s="62"/>
      <c r="WOS28" s="62"/>
      <c r="WOT28" s="62"/>
      <c r="WOU28" s="62"/>
      <c r="WOV28" s="62"/>
      <c r="WOW28" s="62"/>
      <c r="WOX28" s="62"/>
      <c r="WOY28" s="62"/>
      <c r="WOZ28" s="62"/>
      <c r="WPA28" s="62"/>
      <c r="WPB28" s="62"/>
      <c r="WPC28" s="62"/>
      <c r="WPD28" s="62"/>
      <c r="WPE28" s="62"/>
      <c r="WPF28" s="62"/>
      <c r="WPG28" s="62"/>
      <c r="WPH28" s="62"/>
      <c r="WPI28" s="62"/>
      <c r="WPJ28" s="62"/>
      <c r="WPK28" s="62"/>
      <c r="WPL28" s="62"/>
      <c r="WPM28" s="62"/>
      <c r="WPN28" s="62"/>
      <c r="WPO28" s="62"/>
      <c r="WPP28" s="62"/>
      <c r="WPQ28" s="62"/>
      <c r="WPR28" s="62"/>
      <c r="WPS28" s="62"/>
      <c r="WPT28" s="62"/>
      <c r="WPU28" s="62"/>
      <c r="WPV28" s="62"/>
      <c r="WPW28" s="62"/>
      <c r="WPX28" s="62"/>
      <c r="WPY28" s="62"/>
      <c r="WPZ28" s="62"/>
      <c r="WQA28" s="62"/>
      <c r="WQB28" s="62"/>
      <c r="WQC28" s="62"/>
      <c r="WQD28" s="62"/>
      <c r="WQE28" s="62"/>
      <c r="WQF28" s="62"/>
      <c r="WQG28" s="62"/>
      <c r="WQH28" s="62"/>
      <c r="WQI28" s="62"/>
      <c r="WQJ28" s="62"/>
      <c r="WQK28" s="62"/>
      <c r="WQL28" s="62"/>
      <c r="WQM28" s="62"/>
      <c r="WQN28" s="62"/>
      <c r="WQO28" s="62"/>
      <c r="WQP28" s="62"/>
      <c r="WQQ28" s="62"/>
      <c r="WQR28" s="62"/>
      <c r="WQS28" s="62"/>
      <c r="WQT28" s="62"/>
      <c r="WQU28" s="62"/>
      <c r="WQV28" s="62"/>
      <c r="WQW28" s="62"/>
      <c r="WQX28" s="62"/>
      <c r="WQY28" s="62"/>
      <c r="WQZ28" s="62"/>
      <c r="WRA28" s="62"/>
      <c r="WRB28" s="62"/>
      <c r="WRC28" s="62"/>
      <c r="WRD28" s="62"/>
      <c r="WRE28" s="62"/>
      <c r="WRF28" s="62"/>
      <c r="WRG28" s="62"/>
      <c r="WRH28" s="62"/>
      <c r="WRI28" s="62"/>
      <c r="WRJ28" s="62"/>
      <c r="WRK28" s="62"/>
      <c r="WRL28" s="62"/>
      <c r="WRM28" s="62"/>
      <c r="WRN28" s="62"/>
      <c r="WRO28" s="62"/>
      <c r="WRP28" s="62"/>
      <c r="WRQ28" s="62"/>
      <c r="WRR28" s="62"/>
      <c r="WRS28" s="62"/>
      <c r="WRT28" s="62"/>
      <c r="WRU28" s="62"/>
      <c r="WRV28" s="62"/>
      <c r="WRW28" s="62"/>
      <c r="WRX28" s="62"/>
      <c r="WRY28" s="62"/>
      <c r="WRZ28" s="62"/>
      <c r="WSA28" s="62"/>
      <c r="WSB28" s="62"/>
      <c r="WSC28" s="62"/>
      <c r="WSD28" s="62"/>
      <c r="WSE28" s="62"/>
      <c r="WSF28" s="62"/>
      <c r="WSG28" s="62"/>
      <c r="WSH28" s="62"/>
      <c r="WSI28" s="62"/>
      <c r="WSJ28" s="62"/>
      <c r="WSK28" s="62"/>
      <c r="WSL28" s="62"/>
      <c r="WSM28" s="62"/>
      <c r="WSN28" s="62"/>
      <c r="WSO28" s="62"/>
      <c r="WSP28" s="62"/>
      <c r="WSQ28" s="62"/>
      <c r="WSR28" s="62"/>
      <c r="WSS28" s="62"/>
      <c r="WST28" s="62"/>
      <c r="WSU28" s="62"/>
      <c r="WSV28" s="62"/>
      <c r="WSW28" s="62"/>
      <c r="WSX28" s="62"/>
      <c r="WSY28" s="62"/>
      <c r="WSZ28" s="62"/>
      <c r="WTA28" s="62"/>
      <c r="WTB28" s="62"/>
      <c r="WTC28" s="62"/>
      <c r="WTD28" s="62"/>
      <c r="WTE28" s="62"/>
      <c r="WTF28" s="62"/>
      <c r="WTG28" s="62"/>
      <c r="WTH28" s="62"/>
      <c r="WTI28" s="62"/>
      <c r="WTJ28" s="62"/>
      <c r="WTK28" s="62"/>
      <c r="WTL28" s="62"/>
      <c r="WTM28" s="62"/>
      <c r="WTN28" s="62"/>
      <c r="WTO28" s="62"/>
      <c r="WTP28" s="62"/>
      <c r="WTQ28" s="62"/>
      <c r="WTR28" s="62"/>
      <c r="WTS28" s="62"/>
      <c r="WTT28" s="62"/>
      <c r="WTU28" s="62"/>
      <c r="WTV28" s="62"/>
      <c r="WTW28" s="62"/>
      <c r="WTX28" s="62"/>
      <c r="WTY28" s="62"/>
      <c r="WTZ28" s="62"/>
      <c r="WUA28" s="62"/>
      <c r="WUB28" s="62"/>
      <c r="WUC28" s="62"/>
      <c r="WUD28" s="62"/>
      <c r="WUE28" s="62"/>
      <c r="WUF28" s="62"/>
      <c r="WUG28" s="62"/>
      <c r="WUH28" s="62"/>
      <c r="WUI28" s="62"/>
      <c r="WUJ28" s="62"/>
      <c r="WUK28" s="62"/>
      <c r="WUL28" s="62"/>
      <c r="WUM28" s="62"/>
      <c r="WUN28" s="62"/>
      <c r="WUO28" s="62"/>
      <c r="WUP28" s="62"/>
      <c r="WUQ28" s="62"/>
      <c r="WUR28" s="62"/>
      <c r="WUS28" s="62"/>
      <c r="WUT28" s="62"/>
      <c r="WUU28" s="62"/>
      <c r="WUV28" s="62"/>
      <c r="WUW28" s="62"/>
      <c r="WUX28" s="62"/>
      <c r="WUY28" s="62"/>
      <c r="WUZ28" s="62"/>
      <c r="WVA28" s="62"/>
      <c r="WVB28" s="62"/>
      <c r="WVC28" s="62"/>
      <c r="WVD28" s="62"/>
      <c r="WVE28" s="62"/>
      <c r="WVF28" s="62"/>
      <c r="WVG28" s="62"/>
      <c r="WVH28" s="62"/>
      <c r="WVI28" s="62"/>
      <c r="WVJ28" s="62"/>
      <c r="WVK28" s="62"/>
      <c r="WVL28" s="62"/>
      <c r="WVM28" s="62"/>
      <c r="WVN28" s="62"/>
      <c r="WVO28" s="62"/>
      <c r="WVP28" s="62"/>
      <c r="WVQ28" s="62"/>
      <c r="WVR28" s="62"/>
      <c r="WVS28" s="62"/>
      <c r="WVT28" s="62"/>
      <c r="WVU28" s="62"/>
      <c r="WVV28" s="62"/>
      <c r="WVW28" s="62"/>
      <c r="WVX28" s="62"/>
      <c r="WVY28" s="62"/>
      <c r="WVZ28" s="62"/>
      <c r="WWA28" s="62"/>
      <c r="WWB28" s="62"/>
      <c r="WWC28" s="62"/>
      <c r="WWD28" s="62"/>
      <c r="WWE28" s="62"/>
      <c r="WWF28" s="62"/>
      <c r="WWG28" s="62"/>
      <c r="WWH28" s="62"/>
      <c r="WWI28" s="62"/>
      <c r="WWJ28" s="62"/>
      <c r="WWK28" s="62"/>
      <c r="WWL28" s="62"/>
      <c r="WWM28" s="62"/>
      <c r="WWN28" s="62"/>
      <c r="WWO28" s="62"/>
      <c r="WWP28" s="62"/>
      <c r="WWQ28" s="62"/>
      <c r="WWR28" s="62"/>
      <c r="WWS28" s="62"/>
      <c r="WWT28" s="62"/>
      <c r="WWU28" s="62"/>
      <c r="WWV28" s="62"/>
      <c r="WWW28" s="62"/>
      <c r="WWX28" s="62"/>
      <c r="WWY28" s="62"/>
      <c r="WWZ28" s="62"/>
      <c r="WXA28" s="62"/>
      <c r="WXB28" s="62"/>
      <c r="WXC28" s="62"/>
      <c r="WXD28" s="62"/>
      <c r="WXE28" s="62"/>
      <c r="WXF28" s="62"/>
      <c r="WXG28" s="62"/>
      <c r="WXH28" s="62"/>
      <c r="WXI28" s="62"/>
      <c r="WXJ28" s="62"/>
      <c r="WXK28" s="62"/>
      <c r="WXL28" s="62"/>
      <c r="WXM28" s="62"/>
      <c r="WXN28" s="62"/>
      <c r="WXO28" s="62"/>
      <c r="WXP28" s="62"/>
      <c r="WXQ28" s="62"/>
      <c r="WXR28" s="62"/>
      <c r="WXS28" s="62"/>
      <c r="WXT28" s="62"/>
      <c r="WXU28" s="62"/>
      <c r="WXV28" s="62"/>
      <c r="WXW28" s="62"/>
      <c r="WXX28" s="62"/>
      <c r="WXY28" s="62"/>
      <c r="WXZ28" s="62"/>
      <c r="WYA28" s="62"/>
      <c r="WYB28" s="62"/>
      <c r="WYC28" s="62"/>
      <c r="WYD28" s="62"/>
      <c r="WYE28" s="62"/>
      <c r="WYF28" s="62"/>
      <c r="WYG28" s="62"/>
      <c r="WYH28" s="62"/>
      <c r="WYI28" s="62"/>
      <c r="WYJ28" s="62"/>
      <c r="WYK28" s="62"/>
      <c r="WYL28" s="62"/>
      <c r="WYM28" s="62"/>
      <c r="WYN28" s="62"/>
      <c r="WYO28" s="62"/>
      <c r="WYP28" s="62"/>
      <c r="WYQ28" s="62"/>
      <c r="WYR28" s="62"/>
      <c r="WYS28" s="62"/>
      <c r="WYT28" s="62"/>
      <c r="WYU28" s="62"/>
      <c r="WYV28" s="62"/>
      <c r="WYW28" s="62"/>
      <c r="WYX28" s="62"/>
      <c r="WYY28" s="62"/>
      <c r="WYZ28" s="62"/>
      <c r="WZA28" s="62"/>
      <c r="WZB28" s="62"/>
      <c r="WZC28" s="62"/>
      <c r="WZD28" s="62"/>
      <c r="WZE28" s="62"/>
      <c r="WZF28" s="62"/>
      <c r="WZG28" s="62"/>
      <c r="WZH28" s="62"/>
      <c r="WZI28" s="62"/>
      <c r="WZJ28" s="62"/>
      <c r="WZK28" s="62"/>
      <c r="WZL28" s="62"/>
      <c r="WZM28" s="62"/>
      <c r="WZN28" s="62"/>
      <c r="WZO28" s="62"/>
      <c r="WZP28" s="62"/>
      <c r="WZQ28" s="62"/>
      <c r="WZR28" s="62"/>
      <c r="WZS28" s="62"/>
      <c r="WZT28" s="62"/>
      <c r="WZU28" s="62"/>
      <c r="WZV28" s="62"/>
      <c r="WZW28" s="62"/>
      <c r="WZX28" s="62"/>
      <c r="WZY28" s="62"/>
      <c r="WZZ28" s="62"/>
      <c r="XAA28" s="62"/>
      <c r="XAB28" s="62"/>
      <c r="XAC28" s="62"/>
      <c r="XAD28" s="62"/>
      <c r="XAE28" s="62"/>
      <c r="XAF28" s="62"/>
      <c r="XAG28" s="62"/>
      <c r="XAH28" s="62"/>
      <c r="XAI28" s="62"/>
      <c r="XAJ28" s="62"/>
      <c r="XAK28" s="62"/>
      <c r="XAL28" s="62"/>
      <c r="XAM28" s="62"/>
      <c r="XAN28" s="62"/>
      <c r="XAO28" s="62"/>
      <c r="XAP28" s="62"/>
      <c r="XAQ28" s="62"/>
      <c r="XAR28" s="62"/>
      <c r="XAS28" s="62"/>
      <c r="XAT28" s="62"/>
      <c r="XAU28" s="62"/>
      <c r="XAV28" s="62"/>
      <c r="XAW28" s="62"/>
      <c r="XAX28" s="62"/>
      <c r="XAY28" s="62"/>
      <c r="XAZ28" s="62"/>
      <c r="XBA28" s="62"/>
      <c r="XBB28" s="62"/>
      <c r="XBC28" s="62"/>
      <c r="XBD28" s="62"/>
      <c r="XBE28" s="62"/>
      <c r="XBF28" s="62"/>
      <c r="XBG28" s="62"/>
      <c r="XBH28" s="62"/>
      <c r="XBI28" s="62"/>
      <c r="XBJ28" s="62"/>
      <c r="XBK28" s="62"/>
      <c r="XBL28" s="62"/>
      <c r="XBM28" s="62"/>
      <c r="XBN28" s="62"/>
      <c r="XBO28" s="62"/>
      <c r="XBP28" s="62"/>
      <c r="XBQ28" s="62"/>
      <c r="XBR28" s="62"/>
      <c r="XBS28" s="62"/>
      <c r="XBT28" s="62"/>
      <c r="XBU28" s="62"/>
      <c r="XBV28" s="62"/>
      <c r="XBW28" s="62"/>
      <c r="XBX28" s="62"/>
      <c r="XBY28" s="62"/>
      <c r="XBZ28" s="62"/>
      <c r="XCA28" s="62"/>
      <c r="XCB28" s="62"/>
      <c r="XCC28" s="62"/>
      <c r="XCD28" s="62"/>
      <c r="XCE28" s="62"/>
      <c r="XCF28" s="62"/>
      <c r="XCG28" s="62"/>
      <c r="XCH28" s="62"/>
      <c r="XCI28" s="62"/>
      <c r="XCJ28" s="62"/>
      <c r="XCK28" s="62"/>
      <c r="XCL28" s="62"/>
      <c r="XCM28" s="62"/>
      <c r="XCN28" s="62"/>
      <c r="XCO28" s="62"/>
      <c r="XCP28" s="62"/>
      <c r="XCQ28" s="62"/>
      <c r="XCR28" s="62"/>
      <c r="XCS28" s="62"/>
      <c r="XCT28" s="62"/>
      <c r="XCU28" s="62"/>
      <c r="XCV28" s="62"/>
      <c r="XCW28" s="62"/>
      <c r="XCX28" s="62"/>
      <c r="XCY28" s="62"/>
      <c r="XCZ28" s="62"/>
      <c r="XDA28" s="62"/>
      <c r="XDB28" s="62"/>
      <c r="XDC28" s="62"/>
      <c r="XDD28" s="62"/>
      <c r="XDE28" s="62"/>
      <c r="XDF28" s="62"/>
      <c r="XDG28" s="62"/>
      <c r="XDH28" s="62"/>
      <c r="XDI28" s="62"/>
      <c r="XDJ28" s="62"/>
      <c r="XDK28" s="62"/>
      <c r="XDL28" s="62"/>
      <c r="XDM28" s="62"/>
      <c r="XDN28" s="62"/>
      <c r="XDO28" s="62"/>
      <c r="XDP28" s="62"/>
      <c r="XDQ28" s="62"/>
      <c r="XDR28" s="62"/>
      <c r="XDS28" s="62"/>
      <c r="XDT28" s="62"/>
      <c r="XDU28" s="62"/>
      <c r="XDV28" s="62"/>
      <c r="XDW28" s="62"/>
      <c r="XDX28" s="62"/>
      <c r="XDY28" s="62"/>
    </row>
    <row r="29" spans="1:16353" s="61" customFormat="1" ht="34.9" customHeight="1">
      <c r="A29" s="62">
        <v>27</v>
      </c>
      <c r="C29" s="62"/>
      <c r="D29" s="38">
        <f t="shared" si="0"/>
        <v>27</v>
      </c>
      <c r="E29" s="71">
        <f t="shared" ref="E29" si="33">IF(I29=0,0,CONCATENATE(идентификатор_6,D29))</f>
        <v>0</v>
      </c>
      <c r="F29" s="153" t="s">
        <v>151</v>
      </c>
      <c r="G29" s="72"/>
      <c r="H29" s="73"/>
      <c r="I29" s="32"/>
      <c r="J29" s="32"/>
      <c r="K29" s="32"/>
      <c r="L29" s="32"/>
      <c r="M29" s="33"/>
      <c r="N29" s="32"/>
      <c r="O29" s="33"/>
      <c r="P29" s="34"/>
      <c r="Q29" s="33"/>
      <c r="R29" s="32" t="str">
        <f>IF(Вводная!C128=0,0,"ПП")</f>
        <v>ПП</v>
      </c>
      <c r="S29" s="33" t="str">
        <f>IF(Вводная!C127=0,0,"Сб")</f>
        <v>Сб</v>
      </c>
      <c r="T29" s="32"/>
      <c r="U29" s="33" t="str">
        <f>IF(Вводная!C125=0,0,"Мт")</f>
        <v>Мт</v>
      </c>
      <c r="V29" s="32" t="str">
        <f>IF(Вводная!C124=0,0,"А")</f>
        <v>А</v>
      </c>
      <c r="W29" s="32" t="str">
        <f>IF(Вводная!C123=0,0,"Фт")</f>
        <v>Фт</v>
      </c>
      <c r="X29" s="32">
        <f>IF(I29=0,0,VLOOKUP($X$1,участники_6,2,FALSE))</f>
        <v>0</v>
      </c>
      <c r="Y29" s="32">
        <f>IF(I29=0,0,VLOOKUP($Y$1,участники_6,2,FALSE))</f>
        <v>0</v>
      </c>
      <c r="Z29" s="32">
        <f>IF(I29=0,0,VLOOKUP($Z$1,участники_6,2,FALSE))</f>
        <v>0</v>
      </c>
      <c r="AA29" s="32">
        <f>IF(I29=0,0,VLOOKUP($AA$1,участники_6,2,FALSE))</f>
        <v>0</v>
      </c>
      <c r="AB29" s="32"/>
      <c r="AC29" s="32" t="s">
        <v>30</v>
      </c>
      <c r="AD29" s="32"/>
      <c r="AE29" s="156" t="s">
        <v>106</v>
      </c>
      <c r="AF29" s="33">
        <f>IF(I29=0,0,срок_6)</f>
        <v>0</v>
      </c>
      <c r="AG29" s="33">
        <f>IF(I29=0,0,IF(J29=0,"нет в заказе",IF(I29=0,0,VLOOKUP($AG$1,позиции_6,2,FALSE))))</f>
        <v>0</v>
      </c>
      <c r="AH29" s="33">
        <f>IF(I29=0,0,IF(J29=0,"нет в заказе",IF(I29=0,0,VLOOKUP($AG$1,позиции_6,3,FALSE))))</f>
        <v>0</v>
      </c>
      <c r="AI29" s="33">
        <f>IF(I29=0,0,IF(K29=0,"нет в заказе",IF(I29=0,0,VLOOKUP($AI$1,позиции_6,2,FALSE))))</f>
        <v>0</v>
      </c>
      <c r="AJ29" s="33">
        <f>IF(I29=0,0,IF(K29=0,"нет в заказе",IF(I29=0,0,VLOOKUP($AI$1,позиции_6,3,FALSE))))</f>
        <v>0</v>
      </c>
      <c r="AK29" s="33">
        <f>IF(I29=0,0,IF(L29=0,"нет в заказе",IF(I29=0,0,VLOOKUP($AK$1,позиции_6,2,FALSE))))</f>
        <v>0</v>
      </c>
      <c r="AL29" s="33">
        <f>IF(I29=0,0,IF(L29=0,"нет в заказе",IF(I29=0,0,VLOOKUP($AK$1,позиции_6,3,FALSE))))</f>
        <v>0</v>
      </c>
      <c r="AM29" s="33">
        <f>IF(I29=0,0,IF(M29=0,"нет в заказе",IF(I29=0,0,VLOOKUP($AM$1,позиции_6,2,FALSE))))</f>
        <v>0</v>
      </c>
      <c r="AN29" s="33">
        <f>IF(I29=0,0,IF(M29=0,"нет в заказе",IF(I29=0,0,VLOOKUP($AM$1,позиции_6,3,FALSE))))</f>
        <v>0</v>
      </c>
      <c r="AO29" s="33">
        <f>IF(I29=0,0,IF(N29=0,"нет в заказе",IF(I29=0,0,VLOOKUP($AO$1,позиции_6,2,FALSE))))</f>
        <v>0</v>
      </c>
      <c r="AP29" s="33">
        <f>IF(I29=0,0,IF(N29=0,"нет в заказе",IF(I29=0,0,VLOOKUP($AO$1,позиции_6,3,FALSE))))</f>
        <v>0</v>
      </c>
      <c r="AQ29" s="33">
        <f>IF(I29=0,0,IF(O29=0,"нет в заказе",IF(I29=0,0,VLOOKUP($AQ$1,позиции_6,2,FALSE))))</f>
        <v>0</v>
      </c>
      <c r="AR29" s="33">
        <f>IF(I29=0,0,IF(O29=0,"нет в заказе",IF(I29=0,0,VLOOKUP($AQ$1,позиции_6,3,FALSE))))</f>
        <v>0</v>
      </c>
      <c r="AS29" s="33">
        <f>IF(I29=0,0,IF(P29=0,"нет в заказе",IF(I29=0,0,VLOOKUP($AS$1,позиции_6,2,FALSE))))</f>
        <v>0</v>
      </c>
      <c r="AT29" s="33">
        <f>IF(I29=0,0,IF(P29=0,"нет в заказе",IF(I29=0,0,VLOOKUP($AS$1,позиции_6,3,FALSE))))</f>
        <v>0</v>
      </c>
      <c r="AU29" s="33">
        <f>IF(I29=0,0,IF(Q29=0,"нет в заказе",IF(I29=0,0,VLOOKUP($AU$1,позиции_6,2,FALSE))))</f>
        <v>0</v>
      </c>
      <c r="AV29" s="33">
        <f>IF(I29=0,0,IF(Q29=0,"нет в заказе",IF(I29=0,0,VLOOKUP($AU$1,позиции_6,3,FALSE))))</f>
        <v>0</v>
      </c>
      <c r="AW29" s="33">
        <f>IF(I29=0,0,IF(R29=0,"нет в заказе",IF(I29=0,0,VLOOKUP($AW$1,позиции_6,2,FALSE))))</f>
        <v>0</v>
      </c>
      <c r="AX29" s="33">
        <f>IF(I29=0,0,IF(R29=0,"нет в заказе",IF(I29=0,0,VLOOKUP($AW$1,позиции_6,3,FALSE))))</f>
        <v>0</v>
      </c>
      <c r="AY29" s="33">
        <f>IF(I29=0,0,IF(S29=0,"нет в заказе",IF(I29=0,0,VLOOKUP($AY$1,позиции_6,2,FALSE))))</f>
        <v>0</v>
      </c>
      <c r="AZ29" s="33">
        <f>IF(I29=0,0,IF(S29=0,"нет в заказе",IF(I29=0,0,VLOOKUP($AY$1,позиции_6,3,FALSE))))</f>
        <v>0</v>
      </c>
      <c r="BA29" s="33">
        <f>IF(I29=0,0,IF(T29=0,"нет в заказе",IF(I29=0,0,VLOOKUP($BA$1,позиции_6,2,FALSE))))</f>
        <v>0</v>
      </c>
      <c r="BB29" s="33">
        <f>IF(I29=0,0,IF(T29=0,"нет в заказе",IF(I29=0,0,VLOOKUP($BA$1,позиции_6,3,FALSE))))</f>
        <v>0</v>
      </c>
      <c r="BC29" s="33">
        <f>IF(I29=0,0,IF(U29=0,"нет в заказе",IF(I29=0,0,VLOOKUP($BC$1,позиции_6,2,FALSE))))</f>
        <v>0</v>
      </c>
      <c r="BD29" s="33">
        <f>IF(I29=0,0,IF(U29=0,"нет в заказе",IF(I29=0,0,VLOOKUP($BC$1,позиции_6,3,FALSE))))</f>
        <v>0</v>
      </c>
      <c r="BE29" s="33">
        <f>IF(I29=0,0,IF(V29=0,"нет в заказе",IF(I29=0,0,VLOOKUP($BE$1,позиции_6,2,FALSE))))</f>
        <v>0</v>
      </c>
      <c r="BF29" s="33">
        <f>IF(I29=0,0,IF(V29=0,"нет в заказе",IF(I29=0,0,VLOOKUP($BE$1,позиции_6,3,FALSE))))</f>
        <v>0</v>
      </c>
      <c r="BG29" s="33">
        <f>IF(I29=0,0,IF(W29=0,"нет в заказе",IF(I29=0,0,VLOOKUP($BG$1,позиции_6,2,FALSE))))</f>
        <v>0</v>
      </c>
      <c r="BH29" s="33">
        <f>IF(I29=0,0,IF(W29=0,"нет в заказе",IF(I29=0,0,VLOOKUP($BG$1,позиции_6,3,FALSE))))</f>
        <v>0</v>
      </c>
      <c r="BI29" s="33"/>
      <c r="BJ29" s="40"/>
      <c r="BK29" s="74"/>
      <c r="BL29" s="75"/>
      <c r="BM29" s="76"/>
      <c r="BN29" s="150"/>
      <c r="BO29" s="138"/>
      <c r="BP29" s="150"/>
      <c r="BQ29" s="138"/>
      <c r="BR29" s="150"/>
      <c r="BS29" s="138"/>
      <c r="BT29" s="150"/>
      <c r="BU29" s="150"/>
      <c r="BV29" s="150"/>
      <c r="BW29" s="138"/>
      <c r="BX29" s="150"/>
      <c r="BY29" s="138"/>
      <c r="BZ29" s="150"/>
      <c r="CA29" s="138"/>
      <c r="CB29" s="142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</row>
    <row r="30" spans="1:16353" s="61" customFormat="1" ht="34.9" customHeight="1">
      <c r="A30" s="62">
        <f t="shared" ref="A30:A61" si="34">A29+1</f>
        <v>28</v>
      </c>
      <c r="C30" s="62"/>
      <c r="D30" s="38">
        <f t="shared" si="0"/>
        <v>28</v>
      </c>
      <c r="E30" s="71">
        <f t="shared" ref="E30" si="35">IF(I30=0,0,CONCATENATE(идентификатор_6,D30))</f>
        <v>0</v>
      </c>
      <c r="F30" s="153" t="s">
        <v>116</v>
      </c>
      <c r="G30" s="39"/>
      <c r="H30" s="42"/>
      <c r="I30" s="32"/>
      <c r="J30" s="32"/>
      <c r="K30" s="32"/>
      <c r="L30" s="32"/>
      <c r="M30" s="33"/>
      <c r="N30" s="32"/>
      <c r="O30" s="33"/>
      <c r="P30" s="34" t="str">
        <f>IF(Вводная!C130=0,0,"ФЛ")</f>
        <v>ФЛ</v>
      </c>
      <c r="Q30" s="33" t="str">
        <f>IF(Вводная!C129=0,0,"Св")</f>
        <v>Св</v>
      </c>
      <c r="R30" s="32" t="str">
        <f>IF(Вводная!C128=0,0,"ПП")</f>
        <v>ПП</v>
      </c>
      <c r="S30" s="33" t="str">
        <f>IF(Вводная!C127=0,0,"Сб")</f>
        <v>Сб</v>
      </c>
      <c r="T30" s="32" t="str">
        <f>IF(Вводная!C126=0,0,"Сц")</f>
        <v>Сц</v>
      </c>
      <c r="U30" s="33" t="str">
        <f>IF(Вводная!C125=0,0,"Мт")</f>
        <v>Мт</v>
      </c>
      <c r="V30" s="32" t="str">
        <f>IF(Вводная!C124=0,0,"А")</f>
        <v>А</v>
      </c>
      <c r="W30" s="32" t="str">
        <f>IF(Вводная!C123=0,0,"Фт")</f>
        <v>Фт</v>
      </c>
      <c r="X30" s="32">
        <f>IF(I30=0,0,VLOOKUP($X$1,участники_6,2,FALSE))</f>
        <v>0</v>
      </c>
      <c r="Y30" s="32">
        <f>IF(I30=0,0,VLOOKUP($Y$1,участники_6,2,FALSE))</f>
        <v>0</v>
      </c>
      <c r="Z30" s="32">
        <f>IF(I30=0,0,VLOOKUP($Z$1,участники_6,2,FALSE))</f>
        <v>0</v>
      </c>
      <c r="AA30" s="32">
        <f>IF(I30=0,0,VLOOKUP($AA$1,участники_6,2,FALSE))</f>
        <v>0</v>
      </c>
      <c r="AB30" s="32"/>
      <c r="AC30" s="32" t="s">
        <v>30</v>
      </c>
      <c r="AD30" s="40"/>
      <c r="AE30" s="40" t="s">
        <v>106</v>
      </c>
      <c r="AF30" s="66">
        <f>IF(I30=0,0,срок_6)</f>
        <v>0</v>
      </c>
      <c r="AG30" s="66">
        <f>IF(I30=0,0,IF(J30=0,"нет в заказе",IF(I30=0,0,VLOOKUP($AG$1,позиции_6,2,FALSE))))</f>
        <v>0</v>
      </c>
      <c r="AH30" s="66">
        <f>IF(I30=0,0,IF(J30=0,"нет в заказе",IF(I30=0,0,VLOOKUP($AG$1,позиции_6,3,FALSE))))</f>
        <v>0</v>
      </c>
      <c r="AI30" s="66">
        <f>IF(I30=0,0,IF(K30=0,"нет в заказе",IF(I30=0,0,VLOOKUP($AI$1,позиции_6,2,FALSE))))</f>
        <v>0</v>
      </c>
      <c r="AJ30" s="66">
        <f>IF(I30=0,0,IF(K30=0,"нет в заказе",IF(I30=0,0,VLOOKUP($AI$1,позиции_6,3,FALSE))))</f>
        <v>0</v>
      </c>
      <c r="AK30" s="66">
        <f>IF(I30=0,0,IF(L30=0,"нет в заказе",IF(I30=0,0,VLOOKUP($AK$1,позиции_6,2,FALSE))))</f>
        <v>0</v>
      </c>
      <c r="AL30" s="66">
        <f>IF(I30=0,0,IF(L30=0,"нет в заказе",IF(I30=0,0,VLOOKUP($AK$1,позиции_6,3,FALSE))))</f>
        <v>0</v>
      </c>
      <c r="AM30" s="66">
        <f>IF(I30=0,0,IF(M30=0,"нет в заказе",IF(I30=0,0,VLOOKUP($AM$1,позиции_6,2,FALSE))))</f>
        <v>0</v>
      </c>
      <c r="AN30" s="66">
        <f>IF(I30=0,0,IF(M30=0,"нет в заказе",IF(I30=0,0,VLOOKUP($AM$1,позиции_6,3,FALSE))))</f>
        <v>0</v>
      </c>
      <c r="AO30" s="66">
        <f>IF(I30=0,0,IF(N30=0,"нет в заказе",IF(I30=0,0,VLOOKUP($AO$1,позиции_6,2,FALSE))))</f>
        <v>0</v>
      </c>
      <c r="AP30" s="66">
        <f>IF(I30=0,0,IF(N30=0,"нет в заказе",IF(I30=0,0,VLOOKUP($AO$1,позиции_6,3,FALSE))))</f>
        <v>0</v>
      </c>
      <c r="AQ30" s="66">
        <f>IF(I30=0,0,IF(O30=0,"нет в заказе",IF(I30=0,0,VLOOKUP($AQ$1,позиции_6,2,FALSE))))</f>
        <v>0</v>
      </c>
      <c r="AR30" s="66">
        <f>IF(I30=0,0,IF(O30=0,"нет в заказе",IF(I30=0,0,VLOOKUP($AQ$1,позиции_6,3,FALSE))))</f>
        <v>0</v>
      </c>
      <c r="AS30" s="66">
        <f>IF(I30=0,0,IF(P30=0,"нет в заказе",IF(I30=0,0,VLOOKUP($AS$1,позиции_6,2,FALSE))))</f>
        <v>0</v>
      </c>
      <c r="AT30" s="66">
        <f>IF(I30=0,0,IF(P30=0,"нет в заказе",IF(I30=0,0,VLOOKUP($AS$1,позиции_6,3,FALSE))))</f>
        <v>0</v>
      </c>
      <c r="AU30" s="66">
        <f>IF(I30=0,0,IF(Q30=0,"нет в заказе",IF(I30=0,0,VLOOKUP($AU$1,позиции_6,2,FALSE))))</f>
        <v>0</v>
      </c>
      <c r="AV30" s="66">
        <f>IF(I30=0,0,IF(Q30=0,"нет в заказе",IF(I30=0,0,VLOOKUP($AU$1,позиции_6,3,FALSE))))</f>
        <v>0</v>
      </c>
      <c r="AW30" s="66">
        <f>IF(I30=0,0,IF(R30=0,"нет в заказе",IF(I30=0,0,VLOOKUP($AW$1,позиции_6,2,FALSE))))</f>
        <v>0</v>
      </c>
      <c r="AX30" s="66">
        <f>IF(I30=0,0,IF(R30=0,"нет в заказе",IF(I30=0,0,VLOOKUP($AW$1,позиции_6,3,FALSE))))</f>
        <v>0</v>
      </c>
      <c r="AY30" s="66">
        <f>IF(I30=0,0,IF(S30=0,"нет в заказе",IF(I30=0,0,VLOOKUP($AY$1,позиции_6,2,FALSE))))</f>
        <v>0</v>
      </c>
      <c r="AZ30" s="66">
        <f>IF(I30=0,0,IF(S30=0,"нет в заказе",IF(I30=0,0,VLOOKUP($AY$1,позиции_6,3,FALSE))))</f>
        <v>0</v>
      </c>
      <c r="BA30" s="66">
        <f>IF(I30=0,0,IF(T30=0,"нет в заказе",IF(I30=0,0,VLOOKUP($BA$1,позиции_6,2,FALSE))))</f>
        <v>0</v>
      </c>
      <c r="BB30" s="66">
        <f>IF(I30=0,0,IF(T30=0,"нет в заказе",IF(I30=0,0,VLOOKUP($BA$1,позиции_6,3,FALSE))))</f>
        <v>0</v>
      </c>
      <c r="BC30" s="66">
        <f>IF(I30=0,0,IF(U30=0,"нет в заказе",IF(I30=0,0,VLOOKUP($BC$1,позиции_6,2,FALSE))))</f>
        <v>0</v>
      </c>
      <c r="BD30" s="66">
        <f>IF(I30=0,0,IF(U30=0,"нет в заказе",IF(I30=0,0,VLOOKUP($BC$1,позиции_6,3,FALSE))))</f>
        <v>0</v>
      </c>
      <c r="BE30" s="66">
        <f>IF(I30=0,0,IF(V30=0,"нет в заказе",IF(I30=0,0,VLOOKUP($BE$1,позиции_6,2,FALSE))))</f>
        <v>0</v>
      </c>
      <c r="BF30" s="66">
        <f>IF(I30=0,0,IF(V30=0,"нет в заказе",IF(I30=0,0,VLOOKUP($BE$1,позиции_6,3,FALSE))))</f>
        <v>0</v>
      </c>
      <c r="BG30" s="66">
        <f>IF(I30=0,0,IF(W30=0,"нет в заказе",IF(I30=0,0,VLOOKUP($BG$1,позиции_6,2,FALSE))))</f>
        <v>0</v>
      </c>
      <c r="BH30" s="66">
        <f>IF(I30=0,0,IF(W30=0,"нет в заказе",IF(I30=0,0,VLOOKUP($BG$1,позиции_6,3,FALSE))))</f>
        <v>0</v>
      </c>
      <c r="BI30" s="66"/>
      <c r="BJ30" s="63"/>
      <c r="BK30" s="64"/>
      <c r="BL30" s="64"/>
      <c r="BM30" s="65"/>
      <c r="BN30" s="149"/>
      <c r="BO30" s="139"/>
      <c r="BP30" s="149"/>
      <c r="BQ30" s="139"/>
      <c r="BR30" s="149"/>
      <c r="BS30" s="139"/>
      <c r="BT30" s="149"/>
      <c r="BU30" s="149"/>
      <c r="BV30" s="149"/>
      <c r="BW30" s="139"/>
      <c r="BX30" s="149"/>
      <c r="BY30" s="139"/>
      <c r="BZ30" s="149"/>
      <c r="CA30" s="139"/>
      <c r="CB30" s="143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  <c r="AEV30" s="62"/>
      <c r="AEW30" s="62"/>
      <c r="AEX30" s="62"/>
      <c r="AEY30" s="62"/>
      <c r="AEZ30" s="62"/>
      <c r="AFA30" s="62"/>
      <c r="AFB30" s="62"/>
      <c r="AFC30" s="62"/>
      <c r="AFD30" s="62"/>
      <c r="AFE30" s="62"/>
      <c r="AFF30" s="62"/>
      <c r="AFG30" s="62"/>
      <c r="AFH30" s="62"/>
      <c r="AFI30" s="62"/>
      <c r="AFJ30" s="62"/>
      <c r="AFK30" s="62"/>
      <c r="AFL30" s="62"/>
      <c r="AFM30" s="62"/>
      <c r="AFN30" s="62"/>
      <c r="AFO30" s="62"/>
      <c r="AFP30" s="62"/>
      <c r="AFQ30" s="62"/>
      <c r="AFR30" s="62"/>
      <c r="AFS30" s="62"/>
      <c r="AFT30" s="62"/>
      <c r="AFU30" s="62"/>
      <c r="AFV30" s="62"/>
      <c r="AFW30" s="62"/>
      <c r="AFX30" s="62"/>
      <c r="AFY30" s="62"/>
      <c r="AFZ30" s="62"/>
      <c r="AGA30" s="62"/>
      <c r="AGB30" s="62"/>
      <c r="AGC30" s="62"/>
      <c r="AGD30" s="62"/>
      <c r="AGE30" s="62"/>
      <c r="AGF30" s="62"/>
      <c r="AGG30" s="62"/>
      <c r="AGH30" s="62"/>
      <c r="AGI30" s="62"/>
      <c r="AGJ30" s="62"/>
      <c r="AGK30" s="62"/>
      <c r="AGL30" s="62"/>
      <c r="AGM30" s="62"/>
      <c r="AGN30" s="62"/>
      <c r="AGO30" s="62"/>
      <c r="AGP30" s="62"/>
      <c r="AGQ30" s="62"/>
      <c r="AGR30" s="62"/>
      <c r="AGS30" s="62"/>
      <c r="AGT30" s="62"/>
      <c r="AGU30" s="62"/>
      <c r="AGV30" s="62"/>
      <c r="AGW30" s="62"/>
      <c r="AGX30" s="62"/>
      <c r="AGY30" s="62"/>
      <c r="AGZ30" s="62"/>
      <c r="AHA30" s="62"/>
      <c r="AHB30" s="62"/>
      <c r="AHC30" s="62"/>
      <c r="AHD30" s="62"/>
      <c r="AHE30" s="62"/>
      <c r="AHF30" s="62"/>
      <c r="AHG30" s="62"/>
      <c r="AHH30" s="62"/>
      <c r="AHI30" s="62"/>
      <c r="AHJ30" s="62"/>
      <c r="AHK30" s="62"/>
      <c r="AHL30" s="62"/>
      <c r="AHM30" s="62"/>
      <c r="AHN30" s="62"/>
      <c r="AHO30" s="62"/>
      <c r="AHP30" s="62"/>
      <c r="AHQ30" s="62"/>
      <c r="AHR30" s="62"/>
      <c r="AHS30" s="62"/>
      <c r="AHT30" s="62"/>
      <c r="AHU30" s="62"/>
      <c r="AHV30" s="62"/>
      <c r="AHW30" s="62"/>
      <c r="AHX30" s="62"/>
      <c r="AHY30" s="62"/>
      <c r="AHZ30" s="62"/>
      <c r="AIA30" s="62"/>
      <c r="AIB30" s="62"/>
      <c r="AIC30" s="62"/>
      <c r="AID30" s="62"/>
      <c r="AIE30" s="62"/>
      <c r="AIF30" s="62"/>
      <c r="AIG30" s="62"/>
      <c r="AIH30" s="62"/>
      <c r="AII30" s="62"/>
      <c r="AIJ30" s="62"/>
      <c r="AIK30" s="62"/>
      <c r="AIL30" s="62"/>
      <c r="AIM30" s="62"/>
      <c r="AIN30" s="62"/>
      <c r="AIO30" s="62"/>
      <c r="AIP30" s="62"/>
      <c r="AIQ30" s="62"/>
      <c r="AIR30" s="62"/>
      <c r="AIS30" s="62"/>
      <c r="AIT30" s="62"/>
      <c r="AIU30" s="62"/>
      <c r="AIV30" s="62"/>
      <c r="AIW30" s="62"/>
      <c r="AIX30" s="62"/>
      <c r="AIY30" s="62"/>
      <c r="AIZ30" s="62"/>
      <c r="AJA30" s="62"/>
      <c r="AJB30" s="62"/>
      <c r="AJC30" s="62"/>
      <c r="AJD30" s="62"/>
      <c r="AJE30" s="62"/>
      <c r="AJF30" s="62"/>
      <c r="AJG30" s="62"/>
      <c r="AJH30" s="62"/>
      <c r="AJI30" s="62"/>
      <c r="AJJ30" s="62"/>
      <c r="AJK30" s="62"/>
      <c r="AJL30" s="62"/>
      <c r="AJM30" s="62"/>
      <c r="AJN30" s="62"/>
      <c r="AJO30" s="62"/>
      <c r="AJP30" s="62"/>
      <c r="AJQ30" s="62"/>
      <c r="AJR30" s="62"/>
      <c r="AJS30" s="62"/>
      <c r="AJT30" s="62"/>
      <c r="AJU30" s="62"/>
      <c r="AJV30" s="62"/>
      <c r="AJW30" s="62"/>
      <c r="AJX30" s="62"/>
      <c r="AJY30" s="62"/>
      <c r="AJZ30" s="62"/>
      <c r="AKA30" s="62"/>
      <c r="AKB30" s="62"/>
      <c r="AKC30" s="62"/>
      <c r="AKD30" s="62"/>
      <c r="AKE30" s="62"/>
      <c r="AKF30" s="62"/>
      <c r="AKG30" s="62"/>
      <c r="AKH30" s="62"/>
      <c r="AKI30" s="62"/>
      <c r="AKJ30" s="62"/>
      <c r="AKK30" s="62"/>
      <c r="AKL30" s="62"/>
      <c r="AKM30" s="62"/>
      <c r="AKN30" s="62"/>
      <c r="AKO30" s="62"/>
      <c r="AKP30" s="62"/>
      <c r="AKQ30" s="62"/>
      <c r="AKR30" s="62"/>
      <c r="AKS30" s="62"/>
      <c r="AKT30" s="62"/>
      <c r="AKU30" s="62"/>
      <c r="AKV30" s="62"/>
      <c r="AKW30" s="62"/>
      <c r="AKX30" s="62"/>
      <c r="AKY30" s="62"/>
      <c r="AKZ30" s="62"/>
      <c r="ALA30" s="62"/>
      <c r="ALB30" s="62"/>
      <c r="ALC30" s="62"/>
      <c r="ALD30" s="62"/>
      <c r="ALE30" s="62"/>
      <c r="ALF30" s="62"/>
      <c r="ALG30" s="62"/>
      <c r="ALH30" s="62"/>
      <c r="ALI30" s="62"/>
      <c r="ALJ30" s="62"/>
      <c r="ALK30" s="62"/>
      <c r="ALL30" s="62"/>
      <c r="ALM30" s="62"/>
      <c r="ALN30" s="62"/>
      <c r="ALO30" s="62"/>
      <c r="ALP30" s="62"/>
      <c r="ALQ30" s="62"/>
      <c r="ALR30" s="62"/>
      <c r="ALS30" s="62"/>
      <c r="ALT30" s="62"/>
      <c r="ALU30" s="62"/>
      <c r="ALV30" s="62"/>
      <c r="ALW30" s="62"/>
      <c r="ALX30" s="62"/>
      <c r="ALY30" s="62"/>
      <c r="ALZ30" s="62"/>
      <c r="AMA30" s="62"/>
      <c r="AMB30" s="62"/>
      <c r="AMC30" s="62"/>
      <c r="AMD30" s="62"/>
      <c r="AME30" s="62"/>
      <c r="AMF30" s="62"/>
      <c r="AMG30" s="62"/>
      <c r="AMH30" s="62"/>
      <c r="AMI30" s="62"/>
      <c r="AMJ30" s="62"/>
      <c r="AMK30" s="62"/>
      <c r="AML30" s="62"/>
      <c r="AMM30" s="62"/>
      <c r="AMN30" s="62"/>
      <c r="AMO30" s="62"/>
      <c r="AMP30" s="62"/>
      <c r="AMQ30" s="62"/>
      <c r="AMR30" s="62"/>
      <c r="AMS30" s="62"/>
      <c r="AMT30" s="62"/>
      <c r="AMU30" s="62"/>
      <c r="AMV30" s="62"/>
      <c r="AMW30" s="62"/>
      <c r="AMX30" s="62"/>
      <c r="AMY30" s="62"/>
      <c r="AMZ30" s="62"/>
      <c r="ANA30" s="62"/>
      <c r="ANB30" s="62"/>
      <c r="ANC30" s="62"/>
      <c r="AND30" s="62"/>
      <c r="ANE30" s="62"/>
      <c r="ANF30" s="62"/>
      <c r="ANG30" s="62"/>
      <c r="ANH30" s="62"/>
      <c r="ANI30" s="62"/>
      <c r="ANJ30" s="62"/>
      <c r="ANK30" s="62"/>
      <c r="ANL30" s="62"/>
      <c r="ANM30" s="62"/>
      <c r="ANN30" s="62"/>
      <c r="ANO30" s="62"/>
      <c r="ANP30" s="62"/>
      <c r="ANQ30" s="62"/>
      <c r="ANR30" s="62"/>
      <c r="ANS30" s="62"/>
      <c r="ANT30" s="62"/>
      <c r="ANU30" s="62"/>
      <c r="ANV30" s="62"/>
      <c r="ANW30" s="62"/>
      <c r="ANX30" s="62"/>
      <c r="ANY30" s="62"/>
      <c r="ANZ30" s="62"/>
      <c r="AOA30" s="62"/>
      <c r="AOB30" s="62"/>
      <c r="AOC30" s="62"/>
      <c r="AOD30" s="62"/>
      <c r="AOE30" s="62"/>
      <c r="AOF30" s="62"/>
      <c r="AOG30" s="62"/>
      <c r="AOH30" s="62"/>
      <c r="AOI30" s="62"/>
      <c r="AOJ30" s="62"/>
      <c r="AOK30" s="62"/>
      <c r="AOL30" s="62"/>
      <c r="AOM30" s="62"/>
      <c r="AON30" s="62"/>
      <c r="AOO30" s="62"/>
      <c r="AOP30" s="62"/>
      <c r="AOQ30" s="62"/>
      <c r="AOR30" s="62"/>
      <c r="AOS30" s="62"/>
      <c r="AOT30" s="62"/>
      <c r="AOU30" s="62"/>
      <c r="AOV30" s="62"/>
      <c r="AOW30" s="62"/>
      <c r="AOX30" s="62"/>
      <c r="AOY30" s="62"/>
      <c r="AOZ30" s="62"/>
      <c r="APA30" s="62"/>
      <c r="APB30" s="62"/>
      <c r="APC30" s="62"/>
      <c r="APD30" s="62"/>
      <c r="APE30" s="62"/>
      <c r="APF30" s="62"/>
      <c r="APG30" s="62"/>
      <c r="APH30" s="62"/>
      <c r="API30" s="62"/>
      <c r="APJ30" s="62"/>
      <c r="APK30" s="62"/>
      <c r="APL30" s="62"/>
      <c r="APM30" s="62"/>
      <c r="APN30" s="62"/>
      <c r="APO30" s="62"/>
      <c r="APP30" s="62"/>
      <c r="APQ30" s="62"/>
      <c r="APR30" s="62"/>
      <c r="APS30" s="62"/>
      <c r="APT30" s="62"/>
      <c r="APU30" s="62"/>
      <c r="APV30" s="62"/>
      <c r="APW30" s="62"/>
      <c r="APX30" s="62"/>
      <c r="APY30" s="62"/>
      <c r="APZ30" s="62"/>
      <c r="AQA30" s="62"/>
      <c r="AQB30" s="62"/>
      <c r="AQC30" s="62"/>
      <c r="AQD30" s="62"/>
      <c r="AQE30" s="62"/>
      <c r="AQF30" s="62"/>
      <c r="AQG30" s="62"/>
      <c r="AQH30" s="62"/>
      <c r="AQI30" s="62"/>
      <c r="AQJ30" s="62"/>
      <c r="AQK30" s="62"/>
      <c r="AQL30" s="62"/>
      <c r="AQM30" s="62"/>
      <c r="AQN30" s="62"/>
      <c r="AQO30" s="62"/>
      <c r="AQP30" s="62"/>
      <c r="AQQ30" s="62"/>
      <c r="AQR30" s="62"/>
      <c r="AQS30" s="62"/>
      <c r="AQT30" s="62"/>
      <c r="AQU30" s="62"/>
      <c r="AQV30" s="62"/>
      <c r="AQW30" s="62"/>
      <c r="AQX30" s="62"/>
      <c r="AQY30" s="62"/>
      <c r="AQZ30" s="62"/>
      <c r="ARA30" s="62"/>
      <c r="ARB30" s="62"/>
      <c r="ARC30" s="62"/>
      <c r="ARD30" s="62"/>
      <c r="ARE30" s="62"/>
      <c r="ARF30" s="62"/>
      <c r="ARG30" s="62"/>
      <c r="ARH30" s="62"/>
      <c r="ARI30" s="62"/>
      <c r="ARJ30" s="62"/>
      <c r="ARK30" s="62"/>
      <c r="ARL30" s="62"/>
      <c r="ARM30" s="62"/>
      <c r="ARN30" s="62"/>
      <c r="ARO30" s="62"/>
      <c r="ARP30" s="62"/>
      <c r="ARQ30" s="62"/>
      <c r="ARR30" s="62"/>
      <c r="ARS30" s="62"/>
      <c r="ART30" s="62"/>
      <c r="ARU30" s="62"/>
      <c r="ARV30" s="62"/>
      <c r="ARW30" s="62"/>
      <c r="ARX30" s="62"/>
      <c r="ARY30" s="62"/>
      <c r="ARZ30" s="62"/>
      <c r="ASA30" s="62"/>
      <c r="ASB30" s="62"/>
      <c r="ASC30" s="62"/>
      <c r="ASD30" s="62"/>
      <c r="ASE30" s="62"/>
      <c r="ASF30" s="62"/>
      <c r="ASG30" s="62"/>
      <c r="ASH30" s="62"/>
      <c r="ASI30" s="62"/>
      <c r="ASJ30" s="62"/>
      <c r="ASK30" s="62"/>
      <c r="ASL30" s="62"/>
      <c r="ASM30" s="62"/>
      <c r="ASN30" s="62"/>
      <c r="ASO30" s="62"/>
      <c r="ASP30" s="62"/>
      <c r="ASQ30" s="62"/>
      <c r="ASR30" s="62"/>
      <c r="ASS30" s="62"/>
      <c r="AST30" s="62"/>
      <c r="ASU30" s="62"/>
      <c r="ASV30" s="62"/>
      <c r="ASW30" s="62"/>
      <c r="ASX30" s="62"/>
      <c r="ASY30" s="62"/>
      <c r="ASZ30" s="62"/>
      <c r="ATA30" s="62"/>
      <c r="ATB30" s="62"/>
      <c r="ATC30" s="62"/>
      <c r="ATD30" s="62"/>
      <c r="ATE30" s="62"/>
      <c r="ATF30" s="62"/>
      <c r="ATG30" s="62"/>
      <c r="ATH30" s="62"/>
      <c r="ATI30" s="62"/>
      <c r="ATJ30" s="62"/>
      <c r="ATK30" s="62"/>
      <c r="ATL30" s="62"/>
      <c r="ATM30" s="62"/>
      <c r="ATN30" s="62"/>
      <c r="ATO30" s="62"/>
      <c r="ATP30" s="62"/>
      <c r="ATQ30" s="62"/>
      <c r="ATR30" s="62"/>
      <c r="ATS30" s="62"/>
      <c r="ATT30" s="62"/>
      <c r="ATU30" s="62"/>
      <c r="ATV30" s="62"/>
      <c r="ATW30" s="62"/>
      <c r="ATX30" s="62"/>
      <c r="ATY30" s="62"/>
      <c r="ATZ30" s="62"/>
      <c r="AUA30" s="62"/>
      <c r="AUB30" s="62"/>
      <c r="AUC30" s="62"/>
      <c r="AUD30" s="62"/>
      <c r="AUE30" s="62"/>
      <c r="AUF30" s="62"/>
      <c r="AUG30" s="62"/>
      <c r="AUH30" s="62"/>
      <c r="AUI30" s="62"/>
      <c r="AUJ30" s="62"/>
      <c r="AUK30" s="62"/>
      <c r="AUL30" s="62"/>
      <c r="AUM30" s="62"/>
      <c r="AUN30" s="62"/>
      <c r="AUO30" s="62"/>
      <c r="AUP30" s="62"/>
      <c r="AUQ30" s="62"/>
      <c r="AUR30" s="62"/>
      <c r="AUS30" s="62"/>
      <c r="AUT30" s="62"/>
      <c r="AUU30" s="62"/>
      <c r="AUV30" s="62"/>
      <c r="AUW30" s="62"/>
      <c r="AUX30" s="62"/>
      <c r="AUY30" s="62"/>
      <c r="AUZ30" s="62"/>
      <c r="AVA30" s="62"/>
      <c r="AVB30" s="62"/>
      <c r="AVC30" s="62"/>
      <c r="AVD30" s="62"/>
      <c r="AVE30" s="62"/>
      <c r="AVF30" s="62"/>
      <c r="AVG30" s="62"/>
      <c r="AVH30" s="62"/>
      <c r="AVI30" s="62"/>
      <c r="AVJ30" s="62"/>
      <c r="AVK30" s="62"/>
      <c r="AVL30" s="62"/>
      <c r="AVM30" s="62"/>
      <c r="AVN30" s="62"/>
      <c r="AVO30" s="62"/>
      <c r="AVP30" s="62"/>
      <c r="AVQ30" s="62"/>
      <c r="AVR30" s="62"/>
      <c r="AVS30" s="62"/>
      <c r="AVT30" s="62"/>
      <c r="AVU30" s="62"/>
      <c r="AVV30" s="62"/>
      <c r="AVW30" s="62"/>
      <c r="AVX30" s="62"/>
      <c r="AVY30" s="62"/>
      <c r="AVZ30" s="62"/>
      <c r="AWA30" s="62"/>
      <c r="AWB30" s="62"/>
      <c r="AWC30" s="62"/>
      <c r="AWD30" s="62"/>
      <c r="AWE30" s="62"/>
      <c r="AWF30" s="62"/>
      <c r="AWG30" s="62"/>
      <c r="AWH30" s="62"/>
      <c r="AWI30" s="62"/>
      <c r="AWJ30" s="62"/>
      <c r="AWK30" s="62"/>
      <c r="AWL30" s="62"/>
      <c r="AWM30" s="62"/>
      <c r="AWN30" s="62"/>
      <c r="AWO30" s="62"/>
      <c r="AWP30" s="62"/>
      <c r="AWQ30" s="62"/>
      <c r="AWR30" s="62"/>
      <c r="AWS30" s="62"/>
      <c r="AWT30" s="62"/>
      <c r="AWU30" s="62"/>
      <c r="AWV30" s="62"/>
      <c r="AWW30" s="62"/>
      <c r="AWX30" s="62"/>
      <c r="AWY30" s="62"/>
      <c r="AWZ30" s="62"/>
      <c r="AXA30" s="62"/>
      <c r="AXB30" s="62"/>
      <c r="AXC30" s="62"/>
      <c r="AXD30" s="62"/>
      <c r="AXE30" s="62"/>
      <c r="AXF30" s="62"/>
      <c r="AXG30" s="62"/>
      <c r="AXH30" s="62"/>
      <c r="AXI30" s="62"/>
      <c r="AXJ30" s="62"/>
      <c r="AXK30" s="62"/>
      <c r="AXL30" s="62"/>
      <c r="AXM30" s="62"/>
      <c r="AXN30" s="62"/>
      <c r="AXO30" s="62"/>
      <c r="AXP30" s="62"/>
      <c r="AXQ30" s="62"/>
      <c r="AXR30" s="62"/>
      <c r="AXS30" s="62"/>
      <c r="AXT30" s="62"/>
      <c r="AXU30" s="62"/>
      <c r="AXV30" s="62"/>
      <c r="AXW30" s="62"/>
      <c r="AXX30" s="62"/>
      <c r="AXY30" s="62"/>
      <c r="AXZ30" s="62"/>
      <c r="AYA30" s="62"/>
      <c r="AYB30" s="62"/>
      <c r="AYC30" s="62"/>
      <c r="AYD30" s="62"/>
      <c r="AYE30" s="62"/>
      <c r="AYF30" s="62"/>
      <c r="AYG30" s="62"/>
      <c r="AYH30" s="62"/>
      <c r="AYI30" s="62"/>
      <c r="AYJ30" s="62"/>
      <c r="AYK30" s="62"/>
      <c r="AYL30" s="62"/>
      <c r="AYM30" s="62"/>
      <c r="AYN30" s="62"/>
      <c r="AYO30" s="62"/>
      <c r="AYP30" s="62"/>
      <c r="AYQ30" s="62"/>
      <c r="AYR30" s="62"/>
      <c r="AYS30" s="62"/>
      <c r="AYT30" s="62"/>
      <c r="AYU30" s="62"/>
      <c r="AYV30" s="62"/>
      <c r="AYW30" s="62"/>
      <c r="AYX30" s="62"/>
      <c r="AYY30" s="62"/>
      <c r="AYZ30" s="62"/>
      <c r="AZA30" s="62"/>
      <c r="AZB30" s="62"/>
      <c r="AZC30" s="62"/>
      <c r="AZD30" s="62"/>
      <c r="AZE30" s="62"/>
      <c r="AZF30" s="62"/>
      <c r="AZG30" s="62"/>
      <c r="AZH30" s="62"/>
      <c r="AZI30" s="62"/>
      <c r="AZJ30" s="62"/>
      <c r="AZK30" s="62"/>
      <c r="AZL30" s="62"/>
      <c r="AZM30" s="62"/>
      <c r="AZN30" s="62"/>
      <c r="AZO30" s="62"/>
      <c r="AZP30" s="62"/>
      <c r="AZQ30" s="62"/>
      <c r="AZR30" s="62"/>
      <c r="AZS30" s="62"/>
      <c r="AZT30" s="62"/>
      <c r="AZU30" s="62"/>
      <c r="AZV30" s="62"/>
      <c r="AZW30" s="62"/>
      <c r="AZX30" s="62"/>
      <c r="AZY30" s="62"/>
      <c r="AZZ30" s="62"/>
      <c r="BAA30" s="62"/>
      <c r="BAB30" s="62"/>
      <c r="BAC30" s="62"/>
      <c r="BAD30" s="62"/>
      <c r="BAE30" s="62"/>
      <c r="BAF30" s="62"/>
      <c r="BAG30" s="62"/>
      <c r="BAH30" s="62"/>
      <c r="BAI30" s="62"/>
      <c r="BAJ30" s="62"/>
      <c r="BAK30" s="62"/>
      <c r="BAL30" s="62"/>
      <c r="BAM30" s="62"/>
      <c r="BAN30" s="62"/>
      <c r="BAO30" s="62"/>
      <c r="BAP30" s="62"/>
      <c r="BAQ30" s="62"/>
      <c r="BAR30" s="62"/>
      <c r="BAS30" s="62"/>
      <c r="BAT30" s="62"/>
      <c r="BAU30" s="62"/>
      <c r="BAV30" s="62"/>
      <c r="BAW30" s="62"/>
      <c r="BAX30" s="62"/>
      <c r="BAY30" s="62"/>
      <c r="BAZ30" s="62"/>
      <c r="BBA30" s="62"/>
      <c r="BBB30" s="62"/>
      <c r="BBC30" s="62"/>
      <c r="BBD30" s="62"/>
      <c r="BBE30" s="62"/>
      <c r="BBF30" s="62"/>
      <c r="BBG30" s="62"/>
      <c r="BBH30" s="62"/>
      <c r="BBI30" s="62"/>
      <c r="BBJ30" s="62"/>
      <c r="BBK30" s="62"/>
      <c r="BBL30" s="62"/>
      <c r="BBM30" s="62"/>
      <c r="BBN30" s="62"/>
      <c r="BBO30" s="62"/>
      <c r="BBP30" s="62"/>
      <c r="BBQ30" s="62"/>
      <c r="BBR30" s="62"/>
      <c r="BBS30" s="62"/>
      <c r="BBT30" s="62"/>
      <c r="BBU30" s="62"/>
      <c r="BBV30" s="62"/>
      <c r="BBW30" s="62"/>
      <c r="BBX30" s="62"/>
      <c r="BBY30" s="62"/>
      <c r="BBZ30" s="62"/>
      <c r="BCA30" s="62"/>
      <c r="BCB30" s="62"/>
      <c r="BCC30" s="62"/>
      <c r="BCD30" s="62"/>
      <c r="BCE30" s="62"/>
      <c r="BCF30" s="62"/>
      <c r="BCG30" s="62"/>
      <c r="BCH30" s="62"/>
      <c r="BCI30" s="62"/>
      <c r="BCJ30" s="62"/>
      <c r="BCK30" s="62"/>
      <c r="BCL30" s="62"/>
      <c r="BCM30" s="62"/>
      <c r="BCN30" s="62"/>
      <c r="BCO30" s="62"/>
      <c r="BCP30" s="62"/>
      <c r="BCQ30" s="62"/>
      <c r="BCR30" s="62"/>
      <c r="BCS30" s="62"/>
      <c r="BCT30" s="62"/>
      <c r="BCU30" s="62"/>
      <c r="BCV30" s="62"/>
      <c r="BCW30" s="62"/>
      <c r="BCX30" s="62"/>
      <c r="BCY30" s="62"/>
      <c r="BCZ30" s="62"/>
      <c r="BDA30" s="62"/>
      <c r="BDB30" s="62"/>
      <c r="BDC30" s="62"/>
      <c r="BDD30" s="62"/>
      <c r="BDE30" s="62"/>
      <c r="BDF30" s="62"/>
      <c r="BDG30" s="62"/>
      <c r="BDH30" s="62"/>
      <c r="BDI30" s="62"/>
      <c r="BDJ30" s="62"/>
      <c r="BDK30" s="62"/>
      <c r="BDL30" s="62"/>
      <c r="BDM30" s="62"/>
      <c r="BDN30" s="62"/>
      <c r="BDO30" s="62"/>
      <c r="BDP30" s="62"/>
      <c r="BDQ30" s="62"/>
      <c r="BDR30" s="62"/>
      <c r="BDS30" s="62"/>
      <c r="BDT30" s="62"/>
      <c r="BDU30" s="62"/>
      <c r="BDV30" s="62"/>
      <c r="BDW30" s="62"/>
      <c r="BDX30" s="62"/>
      <c r="BDY30" s="62"/>
      <c r="BDZ30" s="62"/>
      <c r="BEA30" s="62"/>
      <c r="BEB30" s="62"/>
      <c r="BEC30" s="62"/>
      <c r="BED30" s="62"/>
      <c r="BEE30" s="62"/>
      <c r="BEF30" s="62"/>
      <c r="BEG30" s="62"/>
      <c r="BEH30" s="62"/>
      <c r="BEI30" s="62"/>
      <c r="BEJ30" s="62"/>
      <c r="BEK30" s="62"/>
      <c r="BEL30" s="62"/>
      <c r="BEM30" s="62"/>
      <c r="BEN30" s="62"/>
      <c r="BEO30" s="62"/>
      <c r="BEP30" s="62"/>
      <c r="BEQ30" s="62"/>
      <c r="BER30" s="62"/>
      <c r="BES30" s="62"/>
      <c r="BET30" s="62"/>
      <c r="BEU30" s="62"/>
      <c r="BEV30" s="62"/>
      <c r="BEW30" s="62"/>
      <c r="BEX30" s="62"/>
      <c r="BEY30" s="62"/>
      <c r="BEZ30" s="62"/>
      <c r="BFA30" s="62"/>
      <c r="BFB30" s="62"/>
      <c r="BFC30" s="62"/>
      <c r="BFD30" s="62"/>
      <c r="BFE30" s="62"/>
      <c r="BFF30" s="62"/>
      <c r="BFG30" s="62"/>
      <c r="BFH30" s="62"/>
      <c r="BFI30" s="62"/>
      <c r="BFJ30" s="62"/>
      <c r="BFK30" s="62"/>
      <c r="BFL30" s="62"/>
      <c r="BFM30" s="62"/>
      <c r="BFN30" s="62"/>
      <c r="BFO30" s="62"/>
      <c r="BFP30" s="62"/>
      <c r="BFQ30" s="62"/>
      <c r="BFR30" s="62"/>
      <c r="BFS30" s="62"/>
      <c r="BFT30" s="62"/>
      <c r="BFU30" s="62"/>
      <c r="BFV30" s="62"/>
      <c r="BFW30" s="62"/>
      <c r="BFX30" s="62"/>
      <c r="BFY30" s="62"/>
      <c r="BFZ30" s="62"/>
      <c r="BGA30" s="62"/>
      <c r="BGB30" s="62"/>
      <c r="BGC30" s="62"/>
      <c r="BGD30" s="62"/>
      <c r="BGE30" s="62"/>
      <c r="BGF30" s="62"/>
      <c r="BGG30" s="62"/>
      <c r="BGH30" s="62"/>
      <c r="BGI30" s="62"/>
      <c r="BGJ30" s="62"/>
      <c r="BGK30" s="62"/>
      <c r="BGL30" s="62"/>
      <c r="BGM30" s="62"/>
      <c r="BGN30" s="62"/>
      <c r="BGO30" s="62"/>
      <c r="BGP30" s="62"/>
      <c r="BGQ30" s="62"/>
      <c r="BGR30" s="62"/>
      <c r="BGS30" s="62"/>
      <c r="BGT30" s="62"/>
      <c r="BGU30" s="62"/>
      <c r="BGV30" s="62"/>
      <c r="BGW30" s="62"/>
      <c r="BGX30" s="62"/>
      <c r="BGY30" s="62"/>
      <c r="BGZ30" s="62"/>
      <c r="BHA30" s="62"/>
      <c r="BHB30" s="62"/>
      <c r="BHC30" s="62"/>
      <c r="BHD30" s="62"/>
      <c r="BHE30" s="62"/>
      <c r="BHF30" s="62"/>
      <c r="BHG30" s="62"/>
      <c r="BHH30" s="62"/>
      <c r="BHI30" s="62"/>
      <c r="BHJ30" s="62"/>
      <c r="BHK30" s="62"/>
      <c r="BHL30" s="62"/>
      <c r="BHM30" s="62"/>
      <c r="BHN30" s="62"/>
      <c r="BHO30" s="62"/>
      <c r="BHP30" s="62"/>
      <c r="BHQ30" s="62"/>
      <c r="BHR30" s="62"/>
      <c r="BHS30" s="62"/>
      <c r="BHT30" s="62"/>
      <c r="BHU30" s="62"/>
      <c r="BHV30" s="62"/>
      <c r="BHW30" s="62"/>
      <c r="BHX30" s="62"/>
      <c r="BHY30" s="62"/>
      <c r="BHZ30" s="62"/>
      <c r="BIA30" s="62"/>
      <c r="BIB30" s="62"/>
      <c r="BIC30" s="62"/>
      <c r="BID30" s="62"/>
      <c r="BIE30" s="62"/>
      <c r="BIF30" s="62"/>
      <c r="BIG30" s="62"/>
      <c r="BIH30" s="62"/>
      <c r="BII30" s="62"/>
      <c r="BIJ30" s="62"/>
      <c r="BIK30" s="62"/>
      <c r="BIL30" s="62"/>
      <c r="BIM30" s="62"/>
      <c r="BIN30" s="62"/>
      <c r="BIO30" s="62"/>
      <c r="BIP30" s="62"/>
      <c r="BIQ30" s="62"/>
      <c r="BIR30" s="62"/>
      <c r="BIS30" s="62"/>
      <c r="BIT30" s="62"/>
      <c r="BIU30" s="62"/>
      <c r="BIV30" s="62"/>
      <c r="BIW30" s="62"/>
      <c r="BIX30" s="62"/>
      <c r="BIY30" s="62"/>
      <c r="BIZ30" s="62"/>
      <c r="BJA30" s="62"/>
      <c r="BJB30" s="62"/>
      <c r="BJC30" s="62"/>
      <c r="BJD30" s="62"/>
      <c r="BJE30" s="62"/>
      <c r="BJF30" s="62"/>
      <c r="BJG30" s="62"/>
      <c r="BJH30" s="62"/>
      <c r="BJI30" s="62"/>
      <c r="BJJ30" s="62"/>
      <c r="BJK30" s="62"/>
      <c r="BJL30" s="62"/>
      <c r="BJM30" s="62"/>
      <c r="BJN30" s="62"/>
      <c r="BJO30" s="62"/>
      <c r="BJP30" s="62"/>
      <c r="BJQ30" s="62"/>
      <c r="BJR30" s="62"/>
      <c r="BJS30" s="62"/>
      <c r="BJT30" s="62"/>
      <c r="BJU30" s="62"/>
      <c r="BJV30" s="62"/>
      <c r="BJW30" s="62"/>
      <c r="BJX30" s="62"/>
      <c r="BJY30" s="62"/>
      <c r="BJZ30" s="62"/>
      <c r="BKA30" s="62"/>
      <c r="BKB30" s="62"/>
      <c r="BKC30" s="62"/>
      <c r="BKD30" s="62"/>
      <c r="BKE30" s="62"/>
      <c r="BKF30" s="62"/>
      <c r="BKG30" s="62"/>
      <c r="BKH30" s="62"/>
      <c r="BKI30" s="62"/>
      <c r="BKJ30" s="62"/>
      <c r="BKK30" s="62"/>
      <c r="BKL30" s="62"/>
      <c r="BKM30" s="62"/>
      <c r="BKN30" s="62"/>
      <c r="BKO30" s="62"/>
      <c r="BKP30" s="62"/>
      <c r="BKQ30" s="62"/>
      <c r="BKR30" s="62"/>
      <c r="BKS30" s="62"/>
      <c r="BKT30" s="62"/>
      <c r="BKU30" s="62"/>
      <c r="BKV30" s="62"/>
      <c r="BKW30" s="62"/>
      <c r="BKX30" s="62"/>
      <c r="BKY30" s="62"/>
      <c r="BKZ30" s="62"/>
      <c r="BLA30" s="62"/>
      <c r="BLB30" s="62"/>
      <c r="BLC30" s="62"/>
      <c r="BLD30" s="62"/>
      <c r="BLE30" s="62"/>
      <c r="BLF30" s="62"/>
      <c r="BLG30" s="62"/>
      <c r="BLH30" s="62"/>
      <c r="BLI30" s="62"/>
      <c r="BLJ30" s="62"/>
      <c r="BLK30" s="62"/>
      <c r="BLL30" s="62"/>
      <c r="BLM30" s="62"/>
      <c r="BLN30" s="62"/>
      <c r="BLO30" s="62"/>
      <c r="BLP30" s="62"/>
      <c r="BLQ30" s="62"/>
      <c r="BLR30" s="62"/>
      <c r="BLS30" s="62"/>
      <c r="BLT30" s="62"/>
      <c r="BLU30" s="62"/>
      <c r="BLV30" s="62"/>
      <c r="BLW30" s="62"/>
      <c r="BLX30" s="62"/>
      <c r="BLY30" s="62"/>
      <c r="BLZ30" s="62"/>
      <c r="BMA30" s="62"/>
      <c r="BMB30" s="62"/>
      <c r="BMC30" s="62"/>
      <c r="BMD30" s="62"/>
      <c r="BME30" s="62"/>
      <c r="BMF30" s="62"/>
      <c r="BMG30" s="62"/>
      <c r="BMH30" s="62"/>
      <c r="BMI30" s="62"/>
      <c r="BMJ30" s="62"/>
      <c r="BMK30" s="62"/>
      <c r="BML30" s="62"/>
      <c r="BMM30" s="62"/>
      <c r="BMN30" s="62"/>
      <c r="BMO30" s="62"/>
      <c r="BMP30" s="62"/>
      <c r="BMQ30" s="62"/>
      <c r="BMR30" s="62"/>
      <c r="BMS30" s="62"/>
      <c r="BMT30" s="62"/>
      <c r="BMU30" s="62"/>
      <c r="BMV30" s="62"/>
      <c r="BMW30" s="62"/>
      <c r="BMX30" s="62"/>
      <c r="BMY30" s="62"/>
      <c r="BMZ30" s="62"/>
      <c r="BNA30" s="62"/>
      <c r="BNB30" s="62"/>
      <c r="BNC30" s="62"/>
      <c r="BND30" s="62"/>
      <c r="BNE30" s="62"/>
      <c r="BNF30" s="62"/>
      <c r="BNG30" s="62"/>
      <c r="BNH30" s="62"/>
      <c r="BNI30" s="62"/>
      <c r="BNJ30" s="62"/>
      <c r="BNK30" s="62"/>
      <c r="BNL30" s="62"/>
      <c r="BNM30" s="62"/>
      <c r="BNN30" s="62"/>
      <c r="BNO30" s="62"/>
      <c r="BNP30" s="62"/>
      <c r="BNQ30" s="62"/>
      <c r="BNR30" s="62"/>
      <c r="BNS30" s="62"/>
      <c r="BNT30" s="62"/>
      <c r="BNU30" s="62"/>
      <c r="BNV30" s="62"/>
      <c r="BNW30" s="62"/>
      <c r="BNX30" s="62"/>
      <c r="BNY30" s="62"/>
      <c r="BNZ30" s="62"/>
      <c r="BOA30" s="62"/>
      <c r="BOB30" s="62"/>
      <c r="BOC30" s="62"/>
      <c r="BOD30" s="62"/>
      <c r="BOE30" s="62"/>
      <c r="BOF30" s="62"/>
      <c r="BOG30" s="62"/>
      <c r="BOH30" s="62"/>
      <c r="BOI30" s="62"/>
      <c r="BOJ30" s="62"/>
      <c r="BOK30" s="62"/>
      <c r="BOL30" s="62"/>
      <c r="BOM30" s="62"/>
      <c r="BON30" s="62"/>
      <c r="BOO30" s="62"/>
      <c r="BOP30" s="62"/>
      <c r="BOQ30" s="62"/>
      <c r="BOR30" s="62"/>
      <c r="BOS30" s="62"/>
      <c r="BOT30" s="62"/>
      <c r="BOU30" s="62"/>
      <c r="BOV30" s="62"/>
      <c r="BOW30" s="62"/>
      <c r="BOX30" s="62"/>
      <c r="BOY30" s="62"/>
      <c r="BOZ30" s="62"/>
      <c r="BPA30" s="62"/>
      <c r="BPB30" s="62"/>
      <c r="BPC30" s="62"/>
      <c r="BPD30" s="62"/>
      <c r="BPE30" s="62"/>
      <c r="BPF30" s="62"/>
      <c r="BPG30" s="62"/>
      <c r="BPH30" s="62"/>
      <c r="BPI30" s="62"/>
      <c r="BPJ30" s="62"/>
      <c r="BPK30" s="62"/>
      <c r="BPL30" s="62"/>
      <c r="BPM30" s="62"/>
      <c r="BPN30" s="62"/>
      <c r="BPO30" s="62"/>
      <c r="BPP30" s="62"/>
      <c r="BPQ30" s="62"/>
      <c r="BPR30" s="62"/>
      <c r="BPS30" s="62"/>
      <c r="BPT30" s="62"/>
      <c r="BPU30" s="62"/>
      <c r="BPV30" s="62"/>
      <c r="BPW30" s="62"/>
      <c r="BPX30" s="62"/>
      <c r="BPY30" s="62"/>
      <c r="BPZ30" s="62"/>
      <c r="BQA30" s="62"/>
      <c r="BQB30" s="62"/>
      <c r="BQC30" s="62"/>
      <c r="BQD30" s="62"/>
      <c r="BQE30" s="62"/>
      <c r="BQF30" s="62"/>
      <c r="BQG30" s="62"/>
      <c r="BQH30" s="62"/>
      <c r="BQI30" s="62"/>
      <c r="BQJ30" s="62"/>
      <c r="BQK30" s="62"/>
      <c r="BQL30" s="62"/>
      <c r="BQM30" s="62"/>
      <c r="BQN30" s="62"/>
      <c r="BQO30" s="62"/>
      <c r="BQP30" s="62"/>
      <c r="BQQ30" s="62"/>
      <c r="BQR30" s="62"/>
      <c r="BQS30" s="62"/>
      <c r="BQT30" s="62"/>
      <c r="BQU30" s="62"/>
      <c r="BQV30" s="62"/>
      <c r="BQW30" s="62"/>
      <c r="BQX30" s="62"/>
      <c r="BQY30" s="62"/>
      <c r="BQZ30" s="62"/>
      <c r="BRA30" s="62"/>
      <c r="BRB30" s="62"/>
      <c r="BRC30" s="62"/>
      <c r="BRD30" s="62"/>
      <c r="BRE30" s="62"/>
      <c r="BRF30" s="62"/>
      <c r="BRG30" s="62"/>
      <c r="BRH30" s="62"/>
      <c r="BRI30" s="62"/>
      <c r="BRJ30" s="62"/>
      <c r="BRK30" s="62"/>
      <c r="BRL30" s="62"/>
      <c r="BRM30" s="62"/>
      <c r="BRN30" s="62"/>
      <c r="BRO30" s="62"/>
      <c r="BRP30" s="62"/>
      <c r="BRQ30" s="62"/>
      <c r="BRR30" s="62"/>
      <c r="BRS30" s="62"/>
      <c r="BRT30" s="62"/>
      <c r="BRU30" s="62"/>
      <c r="BRV30" s="62"/>
      <c r="BRW30" s="62"/>
      <c r="BRX30" s="62"/>
      <c r="BRY30" s="62"/>
      <c r="BRZ30" s="62"/>
      <c r="BSA30" s="62"/>
      <c r="BSB30" s="62"/>
      <c r="BSC30" s="62"/>
      <c r="BSD30" s="62"/>
      <c r="BSE30" s="62"/>
      <c r="BSF30" s="62"/>
      <c r="BSG30" s="62"/>
      <c r="BSH30" s="62"/>
      <c r="BSI30" s="62"/>
      <c r="BSJ30" s="62"/>
      <c r="BSK30" s="62"/>
      <c r="BSL30" s="62"/>
      <c r="BSM30" s="62"/>
      <c r="BSN30" s="62"/>
      <c r="BSO30" s="62"/>
      <c r="BSP30" s="62"/>
      <c r="BSQ30" s="62"/>
      <c r="BSR30" s="62"/>
      <c r="BSS30" s="62"/>
      <c r="BST30" s="62"/>
      <c r="BSU30" s="62"/>
      <c r="BSV30" s="62"/>
      <c r="BSW30" s="62"/>
      <c r="BSX30" s="62"/>
      <c r="BSY30" s="62"/>
      <c r="BSZ30" s="62"/>
      <c r="BTA30" s="62"/>
      <c r="BTB30" s="62"/>
      <c r="BTC30" s="62"/>
      <c r="BTD30" s="62"/>
      <c r="BTE30" s="62"/>
      <c r="BTF30" s="62"/>
      <c r="BTG30" s="62"/>
      <c r="BTH30" s="62"/>
      <c r="BTI30" s="62"/>
      <c r="BTJ30" s="62"/>
      <c r="BTK30" s="62"/>
      <c r="BTL30" s="62"/>
      <c r="BTM30" s="62"/>
      <c r="BTN30" s="62"/>
      <c r="BTO30" s="62"/>
      <c r="BTP30" s="62"/>
      <c r="BTQ30" s="62"/>
      <c r="BTR30" s="62"/>
      <c r="BTS30" s="62"/>
      <c r="BTT30" s="62"/>
      <c r="BTU30" s="62"/>
      <c r="BTV30" s="62"/>
      <c r="BTW30" s="62"/>
      <c r="BTX30" s="62"/>
      <c r="BTY30" s="62"/>
      <c r="BTZ30" s="62"/>
      <c r="BUA30" s="62"/>
      <c r="BUB30" s="62"/>
      <c r="BUC30" s="62"/>
      <c r="BUD30" s="62"/>
      <c r="BUE30" s="62"/>
      <c r="BUF30" s="62"/>
      <c r="BUG30" s="62"/>
      <c r="BUH30" s="62"/>
      <c r="BUI30" s="62"/>
      <c r="BUJ30" s="62"/>
      <c r="BUK30" s="62"/>
      <c r="BUL30" s="62"/>
      <c r="BUM30" s="62"/>
      <c r="BUN30" s="62"/>
      <c r="BUO30" s="62"/>
      <c r="BUP30" s="62"/>
      <c r="BUQ30" s="62"/>
      <c r="BUR30" s="62"/>
      <c r="BUS30" s="62"/>
      <c r="BUT30" s="62"/>
      <c r="BUU30" s="62"/>
      <c r="BUV30" s="62"/>
      <c r="BUW30" s="62"/>
      <c r="BUX30" s="62"/>
      <c r="BUY30" s="62"/>
      <c r="BUZ30" s="62"/>
      <c r="BVA30" s="62"/>
      <c r="BVB30" s="62"/>
      <c r="BVC30" s="62"/>
      <c r="BVD30" s="62"/>
      <c r="BVE30" s="62"/>
      <c r="BVF30" s="62"/>
      <c r="BVG30" s="62"/>
      <c r="BVH30" s="62"/>
      <c r="BVI30" s="62"/>
      <c r="BVJ30" s="62"/>
      <c r="BVK30" s="62"/>
      <c r="BVL30" s="62"/>
      <c r="BVM30" s="62"/>
      <c r="BVN30" s="62"/>
      <c r="BVO30" s="62"/>
      <c r="BVP30" s="62"/>
      <c r="BVQ30" s="62"/>
      <c r="BVR30" s="62"/>
      <c r="BVS30" s="62"/>
      <c r="BVT30" s="62"/>
      <c r="BVU30" s="62"/>
      <c r="BVV30" s="62"/>
      <c r="BVW30" s="62"/>
      <c r="BVX30" s="62"/>
      <c r="BVY30" s="62"/>
      <c r="BVZ30" s="62"/>
      <c r="BWA30" s="62"/>
      <c r="BWB30" s="62"/>
      <c r="BWC30" s="62"/>
      <c r="BWD30" s="62"/>
      <c r="BWE30" s="62"/>
      <c r="BWF30" s="62"/>
      <c r="BWG30" s="62"/>
      <c r="BWH30" s="62"/>
      <c r="BWI30" s="62"/>
      <c r="BWJ30" s="62"/>
      <c r="BWK30" s="62"/>
      <c r="BWL30" s="62"/>
      <c r="BWM30" s="62"/>
      <c r="BWN30" s="62"/>
      <c r="BWO30" s="62"/>
      <c r="BWP30" s="62"/>
      <c r="BWQ30" s="62"/>
      <c r="BWR30" s="62"/>
      <c r="BWS30" s="62"/>
      <c r="BWT30" s="62"/>
      <c r="BWU30" s="62"/>
      <c r="BWV30" s="62"/>
      <c r="BWW30" s="62"/>
      <c r="BWX30" s="62"/>
      <c r="BWY30" s="62"/>
      <c r="BWZ30" s="62"/>
      <c r="BXA30" s="62"/>
      <c r="BXB30" s="62"/>
      <c r="BXC30" s="62"/>
      <c r="BXD30" s="62"/>
      <c r="BXE30" s="62"/>
      <c r="BXF30" s="62"/>
      <c r="BXG30" s="62"/>
      <c r="BXH30" s="62"/>
      <c r="BXI30" s="62"/>
      <c r="BXJ30" s="62"/>
      <c r="BXK30" s="62"/>
      <c r="BXL30" s="62"/>
      <c r="BXM30" s="62"/>
      <c r="BXN30" s="62"/>
      <c r="BXO30" s="62"/>
      <c r="BXP30" s="62"/>
      <c r="BXQ30" s="62"/>
      <c r="BXR30" s="62"/>
      <c r="BXS30" s="62"/>
      <c r="BXT30" s="62"/>
      <c r="BXU30" s="62"/>
      <c r="BXV30" s="62"/>
      <c r="BXW30" s="62"/>
      <c r="BXX30" s="62"/>
      <c r="BXY30" s="62"/>
      <c r="BXZ30" s="62"/>
      <c r="BYA30" s="62"/>
      <c r="BYB30" s="62"/>
      <c r="BYC30" s="62"/>
      <c r="BYD30" s="62"/>
      <c r="BYE30" s="62"/>
      <c r="BYF30" s="62"/>
      <c r="BYG30" s="62"/>
      <c r="BYH30" s="62"/>
      <c r="BYI30" s="62"/>
      <c r="BYJ30" s="62"/>
      <c r="BYK30" s="62"/>
      <c r="BYL30" s="62"/>
      <c r="BYM30" s="62"/>
      <c r="BYN30" s="62"/>
      <c r="BYO30" s="62"/>
      <c r="BYP30" s="62"/>
      <c r="BYQ30" s="62"/>
      <c r="BYR30" s="62"/>
      <c r="BYS30" s="62"/>
      <c r="BYT30" s="62"/>
      <c r="BYU30" s="62"/>
      <c r="BYV30" s="62"/>
      <c r="BYW30" s="62"/>
      <c r="BYX30" s="62"/>
      <c r="BYY30" s="62"/>
      <c r="BYZ30" s="62"/>
      <c r="BZA30" s="62"/>
      <c r="BZB30" s="62"/>
      <c r="BZC30" s="62"/>
      <c r="BZD30" s="62"/>
      <c r="BZE30" s="62"/>
      <c r="BZF30" s="62"/>
      <c r="BZG30" s="62"/>
      <c r="BZH30" s="62"/>
      <c r="BZI30" s="62"/>
      <c r="BZJ30" s="62"/>
      <c r="BZK30" s="62"/>
      <c r="BZL30" s="62"/>
      <c r="BZM30" s="62"/>
      <c r="BZN30" s="62"/>
      <c r="BZO30" s="62"/>
      <c r="BZP30" s="62"/>
      <c r="BZQ30" s="62"/>
      <c r="BZR30" s="62"/>
      <c r="BZS30" s="62"/>
      <c r="BZT30" s="62"/>
      <c r="BZU30" s="62"/>
      <c r="BZV30" s="62"/>
      <c r="BZW30" s="62"/>
      <c r="BZX30" s="62"/>
      <c r="BZY30" s="62"/>
      <c r="BZZ30" s="62"/>
      <c r="CAA30" s="62"/>
      <c r="CAB30" s="62"/>
      <c r="CAC30" s="62"/>
      <c r="CAD30" s="62"/>
      <c r="CAE30" s="62"/>
      <c r="CAF30" s="62"/>
      <c r="CAG30" s="62"/>
      <c r="CAH30" s="62"/>
      <c r="CAI30" s="62"/>
      <c r="CAJ30" s="62"/>
      <c r="CAK30" s="62"/>
      <c r="CAL30" s="62"/>
      <c r="CAM30" s="62"/>
      <c r="CAN30" s="62"/>
      <c r="CAO30" s="62"/>
      <c r="CAP30" s="62"/>
      <c r="CAQ30" s="62"/>
      <c r="CAR30" s="62"/>
      <c r="CAS30" s="62"/>
      <c r="CAT30" s="62"/>
      <c r="CAU30" s="62"/>
      <c r="CAV30" s="62"/>
      <c r="CAW30" s="62"/>
      <c r="CAX30" s="62"/>
      <c r="CAY30" s="62"/>
      <c r="CAZ30" s="62"/>
      <c r="CBA30" s="62"/>
      <c r="CBB30" s="62"/>
      <c r="CBC30" s="62"/>
      <c r="CBD30" s="62"/>
      <c r="CBE30" s="62"/>
      <c r="CBF30" s="62"/>
      <c r="CBG30" s="62"/>
      <c r="CBH30" s="62"/>
      <c r="CBI30" s="62"/>
      <c r="CBJ30" s="62"/>
      <c r="CBK30" s="62"/>
      <c r="CBL30" s="62"/>
      <c r="CBM30" s="62"/>
      <c r="CBN30" s="62"/>
      <c r="CBO30" s="62"/>
      <c r="CBP30" s="62"/>
      <c r="CBQ30" s="62"/>
      <c r="CBR30" s="62"/>
      <c r="CBS30" s="62"/>
      <c r="CBT30" s="62"/>
      <c r="CBU30" s="62"/>
      <c r="CBV30" s="62"/>
      <c r="CBW30" s="62"/>
      <c r="CBX30" s="62"/>
      <c r="CBY30" s="62"/>
      <c r="CBZ30" s="62"/>
      <c r="CCA30" s="62"/>
      <c r="CCB30" s="62"/>
      <c r="CCC30" s="62"/>
      <c r="CCD30" s="62"/>
      <c r="CCE30" s="62"/>
      <c r="CCF30" s="62"/>
      <c r="CCG30" s="62"/>
      <c r="CCH30" s="62"/>
      <c r="CCI30" s="62"/>
      <c r="CCJ30" s="62"/>
      <c r="CCK30" s="62"/>
      <c r="CCL30" s="62"/>
      <c r="CCM30" s="62"/>
      <c r="CCN30" s="62"/>
      <c r="CCO30" s="62"/>
      <c r="CCP30" s="62"/>
      <c r="CCQ30" s="62"/>
      <c r="CCR30" s="62"/>
      <c r="CCS30" s="62"/>
      <c r="CCT30" s="62"/>
      <c r="CCU30" s="62"/>
      <c r="CCV30" s="62"/>
      <c r="CCW30" s="62"/>
      <c r="CCX30" s="62"/>
      <c r="CCY30" s="62"/>
      <c r="CCZ30" s="62"/>
      <c r="CDA30" s="62"/>
      <c r="CDB30" s="62"/>
      <c r="CDC30" s="62"/>
      <c r="CDD30" s="62"/>
      <c r="CDE30" s="62"/>
      <c r="CDF30" s="62"/>
      <c r="CDG30" s="62"/>
      <c r="CDH30" s="62"/>
      <c r="CDI30" s="62"/>
      <c r="CDJ30" s="62"/>
      <c r="CDK30" s="62"/>
      <c r="CDL30" s="62"/>
      <c r="CDM30" s="62"/>
      <c r="CDN30" s="62"/>
      <c r="CDO30" s="62"/>
      <c r="CDP30" s="62"/>
      <c r="CDQ30" s="62"/>
      <c r="CDR30" s="62"/>
      <c r="CDS30" s="62"/>
      <c r="CDT30" s="62"/>
      <c r="CDU30" s="62"/>
      <c r="CDV30" s="62"/>
      <c r="CDW30" s="62"/>
      <c r="CDX30" s="62"/>
      <c r="CDY30" s="62"/>
      <c r="CDZ30" s="62"/>
      <c r="CEA30" s="62"/>
      <c r="CEB30" s="62"/>
      <c r="CEC30" s="62"/>
      <c r="CED30" s="62"/>
      <c r="CEE30" s="62"/>
      <c r="CEF30" s="62"/>
      <c r="CEG30" s="62"/>
      <c r="CEH30" s="62"/>
      <c r="CEI30" s="62"/>
      <c r="CEJ30" s="62"/>
      <c r="CEK30" s="62"/>
      <c r="CEL30" s="62"/>
      <c r="CEM30" s="62"/>
      <c r="CEN30" s="62"/>
      <c r="CEO30" s="62"/>
      <c r="CEP30" s="62"/>
      <c r="CEQ30" s="62"/>
      <c r="CER30" s="62"/>
      <c r="CES30" s="62"/>
      <c r="CET30" s="62"/>
      <c r="CEU30" s="62"/>
      <c r="CEV30" s="62"/>
      <c r="CEW30" s="62"/>
      <c r="CEX30" s="62"/>
      <c r="CEY30" s="62"/>
      <c r="CEZ30" s="62"/>
      <c r="CFA30" s="62"/>
      <c r="CFB30" s="62"/>
      <c r="CFC30" s="62"/>
      <c r="CFD30" s="62"/>
      <c r="CFE30" s="62"/>
      <c r="CFF30" s="62"/>
      <c r="CFG30" s="62"/>
      <c r="CFH30" s="62"/>
      <c r="CFI30" s="62"/>
      <c r="CFJ30" s="62"/>
      <c r="CFK30" s="62"/>
      <c r="CFL30" s="62"/>
      <c r="CFM30" s="62"/>
      <c r="CFN30" s="62"/>
      <c r="CFO30" s="62"/>
      <c r="CFP30" s="62"/>
      <c r="CFQ30" s="62"/>
      <c r="CFR30" s="62"/>
      <c r="CFS30" s="62"/>
      <c r="CFT30" s="62"/>
      <c r="CFU30" s="62"/>
      <c r="CFV30" s="62"/>
      <c r="CFW30" s="62"/>
      <c r="CFX30" s="62"/>
      <c r="CFY30" s="62"/>
      <c r="CFZ30" s="62"/>
      <c r="CGA30" s="62"/>
      <c r="CGB30" s="62"/>
      <c r="CGC30" s="62"/>
      <c r="CGD30" s="62"/>
      <c r="CGE30" s="62"/>
      <c r="CGF30" s="62"/>
      <c r="CGG30" s="62"/>
      <c r="CGH30" s="62"/>
      <c r="CGI30" s="62"/>
      <c r="CGJ30" s="62"/>
      <c r="CGK30" s="62"/>
      <c r="CGL30" s="62"/>
      <c r="CGM30" s="62"/>
      <c r="CGN30" s="62"/>
      <c r="CGO30" s="62"/>
      <c r="CGP30" s="62"/>
      <c r="CGQ30" s="62"/>
      <c r="CGR30" s="62"/>
      <c r="CGS30" s="62"/>
      <c r="CGT30" s="62"/>
      <c r="CGU30" s="62"/>
      <c r="CGV30" s="62"/>
      <c r="CGW30" s="62"/>
      <c r="CGX30" s="62"/>
      <c r="CGY30" s="62"/>
      <c r="CGZ30" s="62"/>
      <c r="CHA30" s="62"/>
      <c r="CHB30" s="62"/>
      <c r="CHC30" s="62"/>
      <c r="CHD30" s="62"/>
      <c r="CHE30" s="62"/>
      <c r="CHF30" s="62"/>
      <c r="CHG30" s="62"/>
      <c r="CHH30" s="62"/>
      <c r="CHI30" s="62"/>
      <c r="CHJ30" s="62"/>
      <c r="CHK30" s="62"/>
      <c r="CHL30" s="62"/>
      <c r="CHM30" s="62"/>
      <c r="CHN30" s="62"/>
      <c r="CHO30" s="62"/>
      <c r="CHP30" s="62"/>
      <c r="CHQ30" s="62"/>
      <c r="CHR30" s="62"/>
      <c r="CHS30" s="62"/>
      <c r="CHT30" s="62"/>
      <c r="CHU30" s="62"/>
      <c r="CHV30" s="62"/>
      <c r="CHW30" s="62"/>
      <c r="CHX30" s="62"/>
      <c r="CHY30" s="62"/>
      <c r="CHZ30" s="62"/>
      <c r="CIA30" s="62"/>
      <c r="CIB30" s="62"/>
      <c r="CIC30" s="62"/>
      <c r="CID30" s="62"/>
      <c r="CIE30" s="62"/>
      <c r="CIF30" s="62"/>
      <c r="CIG30" s="62"/>
      <c r="CIH30" s="62"/>
      <c r="CII30" s="62"/>
      <c r="CIJ30" s="62"/>
      <c r="CIK30" s="62"/>
      <c r="CIL30" s="62"/>
      <c r="CIM30" s="62"/>
      <c r="CIN30" s="62"/>
      <c r="CIO30" s="62"/>
      <c r="CIP30" s="62"/>
      <c r="CIQ30" s="62"/>
      <c r="CIR30" s="62"/>
      <c r="CIS30" s="62"/>
      <c r="CIT30" s="62"/>
      <c r="CIU30" s="62"/>
      <c r="CIV30" s="62"/>
      <c r="CIW30" s="62"/>
      <c r="CIX30" s="62"/>
      <c r="CIY30" s="62"/>
      <c r="CIZ30" s="62"/>
      <c r="CJA30" s="62"/>
      <c r="CJB30" s="62"/>
      <c r="CJC30" s="62"/>
      <c r="CJD30" s="62"/>
      <c r="CJE30" s="62"/>
      <c r="CJF30" s="62"/>
      <c r="CJG30" s="62"/>
      <c r="CJH30" s="62"/>
      <c r="CJI30" s="62"/>
      <c r="CJJ30" s="62"/>
      <c r="CJK30" s="62"/>
      <c r="CJL30" s="62"/>
      <c r="CJM30" s="62"/>
      <c r="CJN30" s="62"/>
      <c r="CJO30" s="62"/>
      <c r="CJP30" s="62"/>
      <c r="CJQ30" s="62"/>
      <c r="CJR30" s="62"/>
      <c r="CJS30" s="62"/>
      <c r="CJT30" s="62"/>
      <c r="CJU30" s="62"/>
      <c r="CJV30" s="62"/>
      <c r="CJW30" s="62"/>
      <c r="CJX30" s="62"/>
      <c r="CJY30" s="62"/>
      <c r="CJZ30" s="62"/>
      <c r="CKA30" s="62"/>
      <c r="CKB30" s="62"/>
      <c r="CKC30" s="62"/>
      <c r="CKD30" s="62"/>
      <c r="CKE30" s="62"/>
      <c r="CKF30" s="62"/>
      <c r="CKG30" s="62"/>
      <c r="CKH30" s="62"/>
      <c r="CKI30" s="62"/>
      <c r="CKJ30" s="62"/>
      <c r="CKK30" s="62"/>
      <c r="CKL30" s="62"/>
      <c r="CKM30" s="62"/>
      <c r="CKN30" s="62"/>
      <c r="CKO30" s="62"/>
      <c r="CKP30" s="62"/>
      <c r="CKQ30" s="62"/>
      <c r="CKR30" s="62"/>
      <c r="CKS30" s="62"/>
      <c r="CKT30" s="62"/>
      <c r="CKU30" s="62"/>
      <c r="CKV30" s="62"/>
      <c r="CKW30" s="62"/>
      <c r="CKX30" s="62"/>
      <c r="CKY30" s="62"/>
      <c r="CKZ30" s="62"/>
      <c r="CLA30" s="62"/>
      <c r="CLB30" s="62"/>
      <c r="CLC30" s="62"/>
      <c r="CLD30" s="62"/>
      <c r="CLE30" s="62"/>
      <c r="CLF30" s="62"/>
      <c r="CLG30" s="62"/>
      <c r="CLH30" s="62"/>
      <c r="CLI30" s="62"/>
      <c r="CLJ30" s="62"/>
      <c r="CLK30" s="62"/>
      <c r="CLL30" s="62"/>
      <c r="CLM30" s="62"/>
      <c r="CLN30" s="62"/>
      <c r="CLO30" s="62"/>
      <c r="CLP30" s="62"/>
      <c r="CLQ30" s="62"/>
      <c r="CLR30" s="62"/>
      <c r="CLS30" s="62"/>
      <c r="CLT30" s="62"/>
      <c r="CLU30" s="62"/>
      <c r="CLV30" s="62"/>
      <c r="CLW30" s="62"/>
      <c r="CLX30" s="62"/>
      <c r="CLY30" s="62"/>
      <c r="CLZ30" s="62"/>
      <c r="CMA30" s="62"/>
      <c r="CMB30" s="62"/>
      <c r="CMC30" s="62"/>
      <c r="CMD30" s="62"/>
      <c r="CME30" s="62"/>
      <c r="CMF30" s="62"/>
      <c r="CMG30" s="62"/>
      <c r="CMH30" s="62"/>
      <c r="CMI30" s="62"/>
      <c r="CMJ30" s="62"/>
      <c r="CMK30" s="62"/>
      <c r="CML30" s="62"/>
      <c r="CMM30" s="62"/>
      <c r="CMN30" s="62"/>
      <c r="CMO30" s="62"/>
      <c r="CMP30" s="62"/>
      <c r="CMQ30" s="62"/>
      <c r="CMR30" s="62"/>
      <c r="CMS30" s="62"/>
      <c r="CMT30" s="62"/>
      <c r="CMU30" s="62"/>
      <c r="CMV30" s="62"/>
      <c r="CMW30" s="62"/>
      <c r="CMX30" s="62"/>
      <c r="CMY30" s="62"/>
      <c r="CMZ30" s="62"/>
      <c r="CNA30" s="62"/>
      <c r="CNB30" s="62"/>
      <c r="CNC30" s="62"/>
      <c r="CND30" s="62"/>
      <c r="CNE30" s="62"/>
      <c r="CNF30" s="62"/>
      <c r="CNG30" s="62"/>
      <c r="CNH30" s="62"/>
      <c r="CNI30" s="62"/>
      <c r="CNJ30" s="62"/>
      <c r="CNK30" s="62"/>
      <c r="CNL30" s="62"/>
      <c r="CNM30" s="62"/>
      <c r="CNN30" s="62"/>
      <c r="CNO30" s="62"/>
      <c r="CNP30" s="62"/>
      <c r="CNQ30" s="62"/>
      <c r="CNR30" s="62"/>
      <c r="CNS30" s="62"/>
      <c r="CNT30" s="62"/>
      <c r="CNU30" s="62"/>
      <c r="CNV30" s="62"/>
      <c r="CNW30" s="62"/>
      <c r="CNX30" s="62"/>
      <c r="CNY30" s="62"/>
      <c r="CNZ30" s="62"/>
      <c r="COA30" s="62"/>
      <c r="COB30" s="62"/>
      <c r="COC30" s="62"/>
      <c r="COD30" s="62"/>
      <c r="COE30" s="62"/>
      <c r="COF30" s="62"/>
      <c r="COG30" s="62"/>
      <c r="COH30" s="62"/>
      <c r="COI30" s="62"/>
      <c r="COJ30" s="62"/>
      <c r="COK30" s="62"/>
      <c r="COL30" s="62"/>
      <c r="COM30" s="62"/>
      <c r="CON30" s="62"/>
      <c r="COO30" s="62"/>
      <c r="COP30" s="62"/>
      <c r="COQ30" s="62"/>
      <c r="COR30" s="62"/>
      <c r="COS30" s="62"/>
      <c r="COT30" s="62"/>
      <c r="COU30" s="62"/>
      <c r="COV30" s="62"/>
      <c r="COW30" s="62"/>
      <c r="COX30" s="62"/>
      <c r="COY30" s="62"/>
      <c r="COZ30" s="62"/>
      <c r="CPA30" s="62"/>
      <c r="CPB30" s="62"/>
      <c r="CPC30" s="62"/>
      <c r="CPD30" s="62"/>
      <c r="CPE30" s="62"/>
      <c r="CPF30" s="62"/>
      <c r="CPG30" s="62"/>
      <c r="CPH30" s="62"/>
      <c r="CPI30" s="62"/>
      <c r="CPJ30" s="62"/>
      <c r="CPK30" s="62"/>
      <c r="CPL30" s="62"/>
      <c r="CPM30" s="62"/>
      <c r="CPN30" s="62"/>
      <c r="CPO30" s="62"/>
      <c r="CPP30" s="62"/>
      <c r="CPQ30" s="62"/>
      <c r="CPR30" s="62"/>
      <c r="CPS30" s="62"/>
      <c r="CPT30" s="62"/>
      <c r="CPU30" s="62"/>
      <c r="CPV30" s="62"/>
      <c r="CPW30" s="62"/>
      <c r="CPX30" s="62"/>
      <c r="CPY30" s="62"/>
      <c r="CPZ30" s="62"/>
      <c r="CQA30" s="62"/>
      <c r="CQB30" s="62"/>
      <c r="CQC30" s="62"/>
      <c r="CQD30" s="62"/>
      <c r="CQE30" s="62"/>
      <c r="CQF30" s="62"/>
      <c r="CQG30" s="62"/>
      <c r="CQH30" s="62"/>
      <c r="CQI30" s="62"/>
      <c r="CQJ30" s="62"/>
      <c r="CQK30" s="62"/>
      <c r="CQL30" s="62"/>
      <c r="CQM30" s="62"/>
      <c r="CQN30" s="62"/>
      <c r="CQO30" s="62"/>
      <c r="CQP30" s="62"/>
      <c r="CQQ30" s="62"/>
      <c r="CQR30" s="62"/>
      <c r="CQS30" s="62"/>
      <c r="CQT30" s="62"/>
      <c r="CQU30" s="62"/>
      <c r="CQV30" s="62"/>
      <c r="CQW30" s="62"/>
      <c r="CQX30" s="62"/>
      <c r="CQY30" s="62"/>
      <c r="CQZ30" s="62"/>
      <c r="CRA30" s="62"/>
      <c r="CRB30" s="62"/>
      <c r="CRC30" s="62"/>
      <c r="CRD30" s="62"/>
      <c r="CRE30" s="62"/>
      <c r="CRF30" s="62"/>
      <c r="CRG30" s="62"/>
      <c r="CRH30" s="62"/>
      <c r="CRI30" s="62"/>
      <c r="CRJ30" s="62"/>
      <c r="CRK30" s="62"/>
      <c r="CRL30" s="62"/>
      <c r="CRM30" s="62"/>
      <c r="CRN30" s="62"/>
      <c r="CRO30" s="62"/>
      <c r="CRP30" s="62"/>
      <c r="CRQ30" s="62"/>
      <c r="CRR30" s="62"/>
      <c r="CRS30" s="62"/>
      <c r="CRT30" s="62"/>
      <c r="CRU30" s="62"/>
      <c r="CRV30" s="62"/>
      <c r="CRW30" s="62"/>
      <c r="CRX30" s="62"/>
      <c r="CRY30" s="62"/>
      <c r="CRZ30" s="62"/>
      <c r="CSA30" s="62"/>
      <c r="CSB30" s="62"/>
      <c r="CSC30" s="62"/>
      <c r="CSD30" s="62"/>
      <c r="CSE30" s="62"/>
      <c r="CSF30" s="62"/>
      <c r="CSG30" s="62"/>
      <c r="CSH30" s="62"/>
      <c r="CSI30" s="62"/>
      <c r="CSJ30" s="62"/>
      <c r="CSK30" s="62"/>
      <c r="CSL30" s="62"/>
      <c r="CSM30" s="62"/>
      <c r="CSN30" s="62"/>
      <c r="CSO30" s="62"/>
      <c r="CSP30" s="62"/>
      <c r="CSQ30" s="62"/>
      <c r="CSR30" s="62"/>
      <c r="CSS30" s="62"/>
      <c r="CST30" s="62"/>
      <c r="CSU30" s="62"/>
      <c r="CSV30" s="62"/>
      <c r="CSW30" s="62"/>
      <c r="CSX30" s="62"/>
      <c r="CSY30" s="62"/>
      <c r="CSZ30" s="62"/>
      <c r="CTA30" s="62"/>
      <c r="CTB30" s="62"/>
      <c r="CTC30" s="62"/>
      <c r="CTD30" s="62"/>
      <c r="CTE30" s="62"/>
      <c r="CTF30" s="62"/>
      <c r="CTG30" s="62"/>
      <c r="CTH30" s="62"/>
      <c r="CTI30" s="62"/>
      <c r="CTJ30" s="62"/>
      <c r="CTK30" s="62"/>
      <c r="CTL30" s="62"/>
      <c r="CTM30" s="62"/>
      <c r="CTN30" s="62"/>
      <c r="CTO30" s="62"/>
      <c r="CTP30" s="62"/>
      <c r="CTQ30" s="62"/>
      <c r="CTR30" s="62"/>
      <c r="CTS30" s="62"/>
      <c r="CTT30" s="62"/>
      <c r="CTU30" s="62"/>
      <c r="CTV30" s="62"/>
      <c r="CTW30" s="62"/>
      <c r="CTX30" s="62"/>
      <c r="CTY30" s="62"/>
      <c r="CTZ30" s="62"/>
      <c r="CUA30" s="62"/>
      <c r="CUB30" s="62"/>
      <c r="CUC30" s="62"/>
      <c r="CUD30" s="62"/>
      <c r="CUE30" s="62"/>
      <c r="CUF30" s="62"/>
      <c r="CUG30" s="62"/>
      <c r="CUH30" s="62"/>
      <c r="CUI30" s="62"/>
      <c r="CUJ30" s="62"/>
      <c r="CUK30" s="62"/>
      <c r="CUL30" s="62"/>
      <c r="CUM30" s="62"/>
      <c r="CUN30" s="62"/>
      <c r="CUO30" s="62"/>
      <c r="CUP30" s="62"/>
      <c r="CUQ30" s="62"/>
      <c r="CUR30" s="62"/>
      <c r="CUS30" s="62"/>
      <c r="CUT30" s="62"/>
      <c r="CUU30" s="62"/>
      <c r="CUV30" s="62"/>
      <c r="CUW30" s="62"/>
      <c r="CUX30" s="62"/>
      <c r="CUY30" s="62"/>
      <c r="CUZ30" s="62"/>
      <c r="CVA30" s="62"/>
      <c r="CVB30" s="62"/>
      <c r="CVC30" s="62"/>
      <c r="CVD30" s="62"/>
      <c r="CVE30" s="62"/>
      <c r="CVF30" s="62"/>
      <c r="CVG30" s="62"/>
      <c r="CVH30" s="62"/>
      <c r="CVI30" s="62"/>
      <c r="CVJ30" s="62"/>
      <c r="CVK30" s="62"/>
      <c r="CVL30" s="62"/>
      <c r="CVM30" s="62"/>
      <c r="CVN30" s="62"/>
      <c r="CVO30" s="62"/>
      <c r="CVP30" s="62"/>
      <c r="CVQ30" s="62"/>
      <c r="CVR30" s="62"/>
      <c r="CVS30" s="62"/>
      <c r="CVT30" s="62"/>
      <c r="CVU30" s="62"/>
      <c r="CVV30" s="62"/>
      <c r="CVW30" s="62"/>
      <c r="CVX30" s="62"/>
      <c r="CVY30" s="62"/>
      <c r="CVZ30" s="62"/>
      <c r="CWA30" s="62"/>
      <c r="CWB30" s="62"/>
      <c r="CWC30" s="62"/>
      <c r="CWD30" s="62"/>
      <c r="CWE30" s="62"/>
      <c r="CWF30" s="62"/>
      <c r="CWG30" s="62"/>
      <c r="CWH30" s="62"/>
      <c r="CWI30" s="62"/>
      <c r="CWJ30" s="62"/>
      <c r="CWK30" s="62"/>
      <c r="CWL30" s="62"/>
      <c r="CWM30" s="62"/>
      <c r="CWN30" s="62"/>
      <c r="CWO30" s="62"/>
      <c r="CWP30" s="62"/>
      <c r="CWQ30" s="62"/>
      <c r="CWR30" s="62"/>
      <c r="CWS30" s="62"/>
      <c r="CWT30" s="62"/>
      <c r="CWU30" s="62"/>
      <c r="CWV30" s="62"/>
      <c r="CWW30" s="62"/>
      <c r="CWX30" s="62"/>
      <c r="CWY30" s="62"/>
      <c r="CWZ30" s="62"/>
      <c r="CXA30" s="62"/>
      <c r="CXB30" s="62"/>
      <c r="CXC30" s="62"/>
      <c r="CXD30" s="62"/>
      <c r="CXE30" s="62"/>
      <c r="CXF30" s="62"/>
      <c r="CXG30" s="62"/>
      <c r="CXH30" s="62"/>
      <c r="CXI30" s="62"/>
      <c r="CXJ30" s="62"/>
      <c r="CXK30" s="62"/>
      <c r="CXL30" s="62"/>
      <c r="CXM30" s="62"/>
      <c r="CXN30" s="62"/>
      <c r="CXO30" s="62"/>
      <c r="CXP30" s="62"/>
      <c r="CXQ30" s="62"/>
      <c r="CXR30" s="62"/>
      <c r="CXS30" s="62"/>
      <c r="CXT30" s="62"/>
      <c r="CXU30" s="62"/>
      <c r="CXV30" s="62"/>
      <c r="CXW30" s="62"/>
      <c r="CXX30" s="62"/>
      <c r="CXY30" s="62"/>
      <c r="CXZ30" s="62"/>
      <c r="CYA30" s="62"/>
      <c r="CYB30" s="62"/>
      <c r="CYC30" s="62"/>
      <c r="CYD30" s="62"/>
      <c r="CYE30" s="62"/>
      <c r="CYF30" s="62"/>
      <c r="CYG30" s="62"/>
      <c r="CYH30" s="62"/>
      <c r="CYI30" s="62"/>
      <c r="CYJ30" s="62"/>
      <c r="CYK30" s="62"/>
      <c r="CYL30" s="62"/>
      <c r="CYM30" s="62"/>
      <c r="CYN30" s="62"/>
      <c r="CYO30" s="62"/>
      <c r="CYP30" s="62"/>
      <c r="CYQ30" s="62"/>
      <c r="CYR30" s="62"/>
      <c r="CYS30" s="62"/>
      <c r="CYT30" s="62"/>
      <c r="CYU30" s="62"/>
      <c r="CYV30" s="62"/>
      <c r="CYW30" s="62"/>
      <c r="CYX30" s="62"/>
      <c r="CYY30" s="62"/>
      <c r="CYZ30" s="62"/>
      <c r="CZA30" s="62"/>
      <c r="CZB30" s="62"/>
      <c r="CZC30" s="62"/>
      <c r="CZD30" s="62"/>
      <c r="CZE30" s="62"/>
      <c r="CZF30" s="62"/>
      <c r="CZG30" s="62"/>
      <c r="CZH30" s="62"/>
      <c r="CZI30" s="62"/>
      <c r="CZJ30" s="62"/>
      <c r="CZK30" s="62"/>
      <c r="CZL30" s="62"/>
      <c r="CZM30" s="62"/>
      <c r="CZN30" s="62"/>
      <c r="CZO30" s="62"/>
      <c r="CZP30" s="62"/>
      <c r="CZQ30" s="62"/>
      <c r="CZR30" s="62"/>
      <c r="CZS30" s="62"/>
      <c r="CZT30" s="62"/>
      <c r="CZU30" s="62"/>
      <c r="CZV30" s="62"/>
      <c r="CZW30" s="62"/>
      <c r="CZX30" s="62"/>
      <c r="CZY30" s="62"/>
      <c r="CZZ30" s="62"/>
      <c r="DAA30" s="62"/>
      <c r="DAB30" s="62"/>
      <c r="DAC30" s="62"/>
      <c r="DAD30" s="62"/>
      <c r="DAE30" s="62"/>
      <c r="DAF30" s="62"/>
      <c r="DAG30" s="62"/>
      <c r="DAH30" s="62"/>
      <c r="DAI30" s="62"/>
      <c r="DAJ30" s="62"/>
      <c r="DAK30" s="62"/>
      <c r="DAL30" s="62"/>
      <c r="DAM30" s="62"/>
      <c r="DAN30" s="62"/>
      <c r="DAO30" s="62"/>
      <c r="DAP30" s="62"/>
      <c r="DAQ30" s="62"/>
      <c r="DAR30" s="62"/>
      <c r="DAS30" s="62"/>
      <c r="DAT30" s="62"/>
      <c r="DAU30" s="62"/>
      <c r="DAV30" s="62"/>
      <c r="DAW30" s="62"/>
      <c r="DAX30" s="62"/>
      <c r="DAY30" s="62"/>
      <c r="DAZ30" s="62"/>
      <c r="DBA30" s="62"/>
      <c r="DBB30" s="62"/>
      <c r="DBC30" s="62"/>
      <c r="DBD30" s="62"/>
      <c r="DBE30" s="62"/>
      <c r="DBF30" s="62"/>
      <c r="DBG30" s="62"/>
      <c r="DBH30" s="62"/>
      <c r="DBI30" s="62"/>
      <c r="DBJ30" s="62"/>
      <c r="DBK30" s="62"/>
      <c r="DBL30" s="62"/>
      <c r="DBM30" s="62"/>
      <c r="DBN30" s="62"/>
      <c r="DBO30" s="62"/>
      <c r="DBP30" s="62"/>
      <c r="DBQ30" s="62"/>
      <c r="DBR30" s="62"/>
      <c r="DBS30" s="62"/>
      <c r="DBT30" s="62"/>
      <c r="DBU30" s="62"/>
      <c r="DBV30" s="62"/>
      <c r="DBW30" s="62"/>
      <c r="DBX30" s="62"/>
      <c r="DBY30" s="62"/>
      <c r="DBZ30" s="62"/>
      <c r="DCA30" s="62"/>
      <c r="DCB30" s="62"/>
      <c r="DCC30" s="62"/>
      <c r="DCD30" s="62"/>
      <c r="DCE30" s="62"/>
      <c r="DCF30" s="62"/>
      <c r="DCG30" s="62"/>
      <c r="DCH30" s="62"/>
      <c r="DCI30" s="62"/>
      <c r="DCJ30" s="62"/>
      <c r="DCK30" s="62"/>
      <c r="DCL30" s="62"/>
      <c r="DCM30" s="62"/>
      <c r="DCN30" s="62"/>
      <c r="DCO30" s="62"/>
      <c r="DCP30" s="62"/>
      <c r="DCQ30" s="62"/>
      <c r="DCR30" s="62"/>
      <c r="DCS30" s="62"/>
      <c r="DCT30" s="62"/>
      <c r="DCU30" s="62"/>
      <c r="DCV30" s="62"/>
      <c r="DCW30" s="62"/>
      <c r="DCX30" s="62"/>
      <c r="DCY30" s="62"/>
      <c r="DCZ30" s="62"/>
      <c r="DDA30" s="62"/>
      <c r="DDB30" s="62"/>
      <c r="DDC30" s="62"/>
      <c r="DDD30" s="62"/>
      <c r="DDE30" s="62"/>
      <c r="DDF30" s="62"/>
      <c r="DDG30" s="62"/>
      <c r="DDH30" s="62"/>
      <c r="DDI30" s="62"/>
      <c r="DDJ30" s="62"/>
      <c r="DDK30" s="62"/>
      <c r="DDL30" s="62"/>
      <c r="DDM30" s="62"/>
      <c r="DDN30" s="62"/>
      <c r="DDO30" s="62"/>
      <c r="DDP30" s="62"/>
      <c r="DDQ30" s="62"/>
      <c r="DDR30" s="62"/>
      <c r="DDS30" s="62"/>
      <c r="DDT30" s="62"/>
      <c r="DDU30" s="62"/>
      <c r="DDV30" s="62"/>
      <c r="DDW30" s="62"/>
      <c r="DDX30" s="62"/>
      <c r="DDY30" s="62"/>
      <c r="DDZ30" s="62"/>
      <c r="DEA30" s="62"/>
      <c r="DEB30" s="62"/>
      <c r="DEC30" s="62"/>
      <c r="DED30" s="62"/>
      <c r="DEE30" s="62"/>
      <c r="DEF30" s="62"/>
      <c r="DEG30" s="62"/>
      <c r="DEH30" s="62"/>
      <c r="DEI30" s="62"/>
      <c r="DEJ30" s="62"/>
      <c r="DEK30" s="62"/>
      <c r="DEL30" s="62"/>
      <c r="DEM30" s="62"/>
      <c r="DEN30" s="62"/>
      <c r="DEO30" s="62"/>
      <c r="DEP30" s="62"/>
      <c r="DEQ30" s="62"/>
      <c r="DER30" s="62"/>
      <c r="DES30" s="62"/>
      <c r="DET30" s="62"/>
      <c r="DEU30" s="62"/>
      <c r="DEV30" s="62"/>
      <c r="DEW30" s="62"/>
      <c r="DEX30" s="62"/>
      <c r="DEY30" s="62"/>
      <c r="DEZ30" s="62"/>
      <c r="DFA30" s="62"/>
      <c r="DFB30" s="62"/>
      <c r="DFC30" s="62"/>
      <c r="DFD30" s="62"/>
      <c r="DFE30" s="62"/>
      <c r="DFF30" s="62"/>
      <c r="DFG30" s="62"/>
      <c r="DFH30" s="62"/>
      <c r="DFI30" s="62"/>
      <c r="DFJ30" s="62"/>
      <c r="DFK30" s="62"/>
      <c r="DFL30" s="62"/>
      <c r="DFM30" s="62"/>
      <c r="DFN30" s="62"/>
      <c r="DFO30" s="62"/>
      <c r="DFP30" s="62"/>
      <c r="DFQ30" s="62"/>
      <c r="DFR30" s="62"/>
      <c r="DFS30" s="62"/>
      <c r="DFT30" s="62"/>
      <c r="DFU30" s="62"/>
      <c r="DFV30" s="62"/>
      <c r="DFW30" s="62"/>
      <c r="DFX30" s="62"/>
      <c r="DFY30" s="62"/>
      <c r="DFZ30" s="62"/>
      <c r="DGA30" s="62"/>
      <c r="DGB30" s="62"/>
      <c r="DGC30" s="62"/>
      <c r="DGD30" s="62"/>
      <c r="DGE30" s="62"/>
      <c r="DGF30" s="62"/>
      <c r="DGG30" s="62"/>
      <c r="DGH30" s="62"/>
      <c r="DGI30" s="62"/>
      <c r="DGJ30" s="62"/>
      <c r="DGK30" s="62"/>
      <c r="DGL30" s="62"/>
      <c r="DGM30" s="62"/>
      <c r="DGN30" s="62"/>
      <c r="DGO30" s="62"/>
      <c r="DGP30" s="62"/>
      <c r="DGQ30" s="62"/>
      <c r="DGR30" s="62"/>
      <c r="DGS30" s="62"/>
      <c r="DGT30" s="62"/>
      <c r="DGU30" s="62"/>
      <c r="DGV30" s="62"/>
      <c r="DGW30" s="62"/>
      <c r="DGX30" s="62"/>
      <c r="DGY30" s="62"/>
      <c r="DGZ30" s="62"/>
      <c r="DHA30" s="62"/>
      <c r="DHB30" s="62"/>
      <c r="DHC30" s="62"/>
      <c r="DHD30" s="62"/>
      <c r="DHE30" s="62"/>
      <c r="DHF30" s="62"/>
      <c r="DHG30" s="62"/>
      <c r="DHH30" s="62"/>
      <c r="DHI30" s="62"/>
      <c r="DHJ30" s="62"/>
      <c r="DHK30" s="62"/>
      <c r="DHL30" s="62"/>
      <c r="DHM30" s="62"/>
      <c r="DHN30" s="62"/>
      <c r="DHO30" s="62"/>
      <c r="DHP30" s="62"/>
      <c r="DHQ30" s="62"/>
      <c r="DHR30" s="62"/>
      <c r="DHS30" s="62"/>
      <c r="DHT30" s="62"/>
      <c r="DHU30" s="62"/>
      <c r="DHV30" s="62"/>
      <c r="DHW30" s="62"/>
      <c r="DHX30" s="62"/>
      <c r="DHY30" s="62"/>
      <c r="DHZ30" s="62"/>
      <c r="DIA30" s="62"/>
      <c r="DIB30" s="62"/>
      <c r="DIC30" s="62"/>
      <c r="DID30" s="62"/>
      <c r="DIE30" s="62"/>
      <c r="DIF30" s="62"/>
      <c r="DIG30" s="62"/>
      <c r="DIH30" s="62"/>
      <c r="DII30" s="62"/>
      <c r="DIJ30" s="62"/>
      <c r="DIK30" s="62"/>
      <c r="DIL30" s="62"/>
      <c r="DIM30" s="62"/>
      <c r="DIN30" s="62"/>
      <c r="DIO30" s="62"/>
      <c r="DIP30" s="62"/>
      <c r="DIQ30" s="62"/>
      <c r="DIR30" s="62"/>
      <c r="DIS30" s="62"/>
      <c r="DIT30" s="62"/>
      <c r="DIU30" s="62"/>
      <c r="DIV30" s="62"/>
      <c r="DIW30" s="62"/>
      <c r="DIX30" s="62"/>
      <c r="DIY30" s="62"/>
      <c r="DIZ30" s="62"/>
      <c r="DJA30" s="62"/>
      <c r="DJB30" s="62"/>
      <c r="DJC30" s="62"/>
      <c r="DJD30" s="62"/>
      <c r="DJE30" s="62"/>
      <c r="DJF30" s="62"/>
      <c r="DJG30" s="62"/>
      <c r="DJH30" s="62"/>
      <c r="DJI30" s="62"/>
      <c r="DJJ30" s="62"/>
      <c r="DJK30" s="62"/>
      <c r="DJL30" s="62"/>
      <c r="DJM30" s="62"/>
      <c r="DJN30" s="62"/>
      <c r="DJO30" s="62"/>
      <c r="DJP30" s="62"/>
      <c r="DJQ30" s="62"/>
      <c r="DJR30" s="62"/>
      <c r="DJS30" s="62"/>
      <c r="DJT30" s="62"/>
      <c r="DJU30" s="62"/>
      <c r="DJV30" s="62"/>
      <c r="DJW30" s="62"/>
      <c r="DJX30" s="62"/>
      <c r="DJY30" s="62"/>
      <c r="DJZ30" s="62"/>
      <c r="DKA30" s="62"/>
      <c r="DKB30" s="62"/>
      <c r="DKC30" s="62"/>
      <c r="DKD30" s="62"/>
      <c r="DKE30" s="62"/>
      <c r="DKF30" s="62"/>
      <c r="DKG30" s="62"/>
      <c r="DKH30" s="62"/>
      <c r="DKI30" s="62"/>
      <c r="DKJ30" s="62"/>
      <c r="DKK30" s="62"/>
      <c r="DKL30" s="62"/>
      <c r="DKM30" s="62"/>
      <c r="DKN30" s="62"/>
      <c r="DKO30" s="62"/>
      <c r="DKP30" s="62"/>
      <c r="DKQ30" s="62"/>
      <c r="DKR30" s="62"/>
      <c r="DKS30" s="62"/>
      <c r="DKT30" s="62"/>
      <c r="DKU30" s="62"/>
      <c r="DKV30" s="62"/>
      <c r="DKW30" s="62"/>
      <c r="DKX30" s="62"/>
      <c r="DKY30" s="62"/>
      <c r="DKZ30" s="62"/>
      <c r="DLA30" s="62"/>
      <c r="DLB30" s="62"/>
      <c r="DLC30" s="62"/>
      <c r="DLD30" s="62"/>
      <c r="DLE30" s="62"/>
      <c r="DLF30" s="62"/>
      <c r="DLG30" s="62"/>
      <c r="DLH30" s="62"/>
      <c r="DLI30" s="62"/>
      <c r="DLJ30" s="62"/>
      <c r="DLK30" s="62"/>
      <c r="DLL30" s="62"/>
      <c r="DLM30" s="62"/>
      <c r="DLN30" s="62"/>
      <c r="DLO30" s="62"/>
      <c r="DLP30" s="62"/>
      <c r="DLQ30" s="62"/>
      <c r="DLR30" s="62"/>
      <c r="DLS30" s="62"/>
      <c r="DLT30" s="62"/>
      <c r="DLU30" s="62"/>
      <c r="DLV30" s="62"/>
      <c r="DLW30" s="62"/>
      <c r="DLX30" s="62"/>
      <c r="DLY30" s="62"/>
      <c r="DLZ30" s="62"/>
      <c r="DMA30" s="62"/>
      <c r="DMB30" s="62"/>
      <c r="DMC30" s="62"/>
      <c r="DMD30" s="62"/>
      <c r="DME30" s="62"/>
      <c r="DMF30" s="62"/>
      <c r="DMG30" s="62"/>
      <c r="DMH30" s="62"/>
      <c r="DMI30" s="62"/>
      <c r="DMJ30" s="62"/>
      <c r="DMK30" s="62"/>
      <c r="DML30" s="62"/>
      <c r="DMM30" s="62"/>
      <c r="DMN30" s="62"/>
      <c r="DMO30" s="62"/>
      <c r="DMP30" s="62"/>
      <c r="DMQ30" s="62"/>
      <c r="DMR30" s="62"/>
      <c r="DMS30" s="62"/>
      <c r="DMT30" s="62"/>
      <c r="DMU30" s="62"/>
      <c r="DMV30" s="62"/>
      <c r="DMW30" s="62"/>
      <c r="DMX30" s="62"/>
      <c r="DMY30" s="62"/>
      <c r="DMZ30" s="62"/>
      <c r="DNA30" s="62"/>
      <c r="DNB30" s="62"/>
      <c r="DNC30" s="62"/>
      <c r="DND30" s="62"/>
      <c r="DNE30" s="62"/>
      <c r="DNF30" s="62"/>
      <c r="DNG30" s="62"/>
      <c r="DNH30" s="62"/>
      <c r="DNI30" s="62"/>
      <c r="DNJ30" s="62"/>
      <c r="DNK30" s="62"/>
      <c r="DNL30" s="62"/>
      <c r="DNM30" s="62"/>
      <c r="DNN30" s="62"/>
      <c r="DNO30" s="62"/>
      <c r="DNP30" s="62"/>
      <c r="DNQ30" s="62"/>
      <c r="DNR30" s="62"/>
      <c r="DNS30" s="62"/>
      <c r="DNT30" s="62"/>
      <c r="DNU30" s="62"/>
      <c r="DNV30" s="62"/>
      <c r="DNW30" s="62"/>
      <c r="DNX30" s="62"/>
      <c r="DNY30" s="62"/>
      <c r="DNZ30" s="62"/>
      <c r="DOA30" s="62"/>
      <c r="DOB30" s="62"/>
      <c r="DOC30" s="62"/>
      <c r="DOD30" s="62"/>
      <c r="DOE30" s="62"/>
      <c r="DOF30" s="62"/>
      <c r="DOG30" s="62"/>
      <c r="DOH30" s="62"/>
      <c r="DOI30" s="62"/>
      <c r="DOJ30" s="62"/>
      <c r="DOK30" s="62"/>
      <c r="DOL30" s="62"/>
      <c r="DOM30" s="62"/>
      <c r="DON30" s="62"/>
      <c r="DOO30" s="62"/>
      <c r="DOP30" s="62"/>
      <c r="DOQ30" s="62"/>
      <c r="DOR30" s="62"/>
      <c r="DOS30" s="62"/>
      <c r="DOT30" s="62"/>
      <c r="DOU30" s="62"/>
      <c r="DOV30" s="62"/>
      <c r="DOW30" s="62"/>
      <c r="DOX30" s="62"/>
      <c r="DOY30" s="62"/>
      <c r="DOZ30" s="62"/>
      <c r="DPA30" s="62"/>
      <c r="DPB30" s="62"/>
      <c r="DPC30" s="62"/>
      <c r="DPD30" s="62"/>
      <c r="DPE30" s="62"/>
      <c r="DPF30" s="62"/>
      <c r="DPG30" s="62"/>
      <c r="DPH30" s="62"/>
      <c r="DPI30" s="62"/>
      <c r="DPJ30" s="62"/>
      <c r="DPK30" s="62"/>
      <c r="DPL30" s="62"/>
      <c r="DPM30" s="62"/>
      <c r="DPN30" s="62"/>
      <c r="DPO30" s="62"/>
      <c r="DPP30" s="62"/>
      <c r="DPQ30" s="62"/>
      <c r="DPR30" s="62"/>
      <c r="DPS30" s="62"/>
      <c r="DPT30" s="62"/>
      <c r="DPU30" s="62"/>
      <c r="DPV30" s="62"/>
      <c r="DPW30" s="62"/>
      <c r="DPX30" s="62"/>
      <c r="DPY30" s="62"/>
      <c r="DPZ30" s="62"/>
      <c r="DQA30" s="62"/>
      <c r="DQB30" s="62"/>
      <c r="DQC30" s="62"/>
      <c r="DQD30" s="62"/>
      <c r="DQE30" s="62"/>
      <c r="DQF30" s="62"/>
      <c r="DQG30" s="62"/>
      <c r="DQH30" s="62"/>
      <c r="DQI30" s="62"/>
      <c r="DQJ30" s="62"/>
      <c r="DQK30" s="62"/>
      <c r="DQL30" s="62"/>
      <c r="DQM30" s="62"/>
      <c r="DQN30" s="62"/>
      <c r="DQO30" s="62"/>
      <c r="DQP30" s="62"/>
      <c r="DQQ30" s="62"/>
      <c r="DQR30" s="62"/>
      <c r="DQS30" s="62"/>
      <c r="DQT30" s="62"/>
      <c r="DQU30" s="62"/>
      <c r="DQV30" s="62"/>
      <c r="DQW30" s="62"/>
      <c r="DQX30" s="62"/>
      <c r="DQY30" s="62"/>
      <c r="DQZ30" s="62"/>
      <c r="DRA30" s="62"/>
      <c r="DRB30" s="62"/>
      <c r="DRC30" s="62"/>
      <c r="DRD30" s="62"/>
      <c r="DRE30" s="62"/>
      <c r="DRF30" s="62"/>
      <c r="DRG30" s="62"/>
      <c r="DRH30" s="62"/>
      <c r="DRI30" s="62"/>
      <c r="DRJ30" s="62"/>
      <c r="DRK30" s="62"/>
      <c r="DRL30" s="62"/>
      <c r="DRM30" s="62"/>
      <c r="DRN30" s="62"/>
      <c r="DRO30" s="62"/>
      <c r="DRP30" s="62"/>
      <c r="DRQ30" s="62"/>
      <c r="DRR30" s="62"/>
      <c r="DRS30" s="62"/>
      <c r="DRT30" s="62"/>
      <c r="DRU30" s="62"/>
      <c r="DRV30" s="62"/>
      <c r="DRW30" s="62"/>
      <c r="DRX30" s="62"/>
      <c r="DRY30" s="62"/>
      <c r="DRZ30" s="62"/>
      <c r="DSA30" s="62"/>
      <c r="DSB30" s="62"/>
      <c r="DSC30" s="62"/>
      <c r="DSD30" s="62"/>
      <c r="DSE30" s="62"/>
      <c r="DSF30" s="62"/>
      <c r="DSG30" s="62"/>
      <c r="DSH30" s="62"/>
      <c r="DSI30" s="62"/>
      <c r="DSJ30" s="62"/>
      <c r="DSK30" s="62"/>
      <c r="DSL30" s="62"/>
      <c r="DSM30" s="62"/>
      <c r="DSN30" s="62"/>
      <c r="DSO30" s="62"/>
      <c r="DSP30" s="62"/>
      <c r="DSQ30" s="62"/>
      <c r="DSR30" s="62"/>
      <c r="DSS30" s="62"/>
      <c r="DST30" s="62"/>
      <c r="DSU30" s="62"/>
      <c r="DSV30" s="62"/>
      <c r="DSW30" s="62"/>
      <c r="DSX30" s="62"/>
      <c r="DSY30" s="62"/>
      <c r="DSZ30" s="62"/>
      <c r="DTA30" s="62"/>
      <c r="DTB30" s="62"/>
      <c r="DTC30" s="62"/>
      <c r="DTD30" s="62"/>
      <c r="DTE30" s="62"/>
      <c r="DTF30" s="62"/>
      <c r="DTG30" s="62"/>
      <c r="DTH30" s="62"/>
      <c r="DTI30" s="62"/>
      <c r="DTJ30" s="62"/>
      <c r="DTK30" s="62"/>
      <c r="DTL30" s="62"/>
      <c r="DTM30" s="62"/>
      <c r="DTN30" s="62"/>
      <c r="DTO30" s="62"/>
      <c r="DTP30" s="62"/>
      <c r="DTQ30" s="62"/>
      <c r="DTR30" s="62"/>
      <c r="DTS30" s="62"/>
      <c r="DTT30" s="62"/>
      <c r="DTU30" s="62"/>
      <c r="DTV30" s="62"/>
      <c r="DTW30" s="62"/>
      <c r="DTX30" s="62"/>
      <c r="DTY30" s="62"/>
      <c r="DTZ30" s="62"/>
      <c r="DUA30" s="62"/>
      <c r="DUB30" s="62"/>
      <c r="DUC30" s="62"/>
      <c r="DUD30" s="62"/>
      <c r="DUE30" s="62"/>
      <c r="DUF30" s="62"/>
      <c r="DUG30" s="62"/>
      <c r="DUH30" s="62"/>
      <c r="DUI30" s="62"/>
      <c r="DUJ30" s="62"/>
      <c r="DUK30" s="62"/>
      <c r="DUL30" s="62"/>
      <c r="DUM30" s="62"/>
      <c r="DUN30" s="62"/>
      <c r="DUO30" s="62"/>
      <c r="DUP30" s="62"/>
      <c r="DUQ30" s="62"/>
      <c r="DUR30" s="62"/>
      <c r="DUS30" s="62"/>
      <c r="DUT30" s="62"/>
      <c r="DUU30" s="62"/>
      <c r="DUV30" s="62"/>
      <c r="DUW30" s="62"/>
      <c r="DUX30" s="62"/>
      <c r="DUY30" s="62"/>
      <c r="DUZ30" s="62"/>
      <c r="DVA30" s="62"/>
      <c r="DVB30" s="62"/>
      <c r="DVC30" s="62"/>
      <c r="DVD30" s="62"/>
      <c r="DVE30" s="62"/>
      <c r="DVF30" s="62"/>
      <c r="DVG30" s="62"/>
      <c r="DVH30" s="62"/>
      <c r="DVI30" s="62"/>
      <c r="DVJ30" s="62"/>
      <c r="DVK30" s="62"/>
      <c r="DVL30" s="62"/>
      <c r="DVM30" s="62"/>
      <c r="DVN30" s="62"/>
      <c r="DVO30" s="62"/>
      <c r="DVP30" s="62"/>
      <c r="DVQ30" s="62"/>
      <c r="DVR30" s="62"/>
      <c r="DVS30" s="62"/>
      <c r="DVT30" s="62"/>
      <c r="DVU30" s="62"/>
      <c r="DVV30" s="62"/>
      <c r="DVW30" s="62"/>
      <c r="DVX30" s="62"/>
      <c r="DVY30" s="62"/>
      <c r="DVZ30" s="62"/>
      <c r="DWA30" s="62"/>
      <c r="DWB30" s="62"/>
      <c r="DWC30" s="62"/>
      <c r="DWD30" s="62"/>
      <c r="DWE30" s="62"/>
      <c r="DWF30" s="62"/>
      <c r="DWG30" s="62"/>
      <c r="DWH30" s="62"/>
      <c r="DWI30" s="62"/>
      <c r="DWJ30" s="62"/>
      <c r="DWK30" s="62"/>
      <c r="DWL30" s="62"/>
      <c r="DWM30" s="62"/>
      <c r="DWN30" s="62"/>
      <c r="DWO30" s="62"/>
      <c r="DWP30" s="62"/>
      <c r="DWQ30" s="62"/>
      <c r="DWR30" s="62"/>
      <c r="DWS30" s="62"/>
      <c r="DWT30" s="62"/>
      <c r="DWU30" s="62"/>
      <c r="DWV30" s="62"/>
      <c r="DWW30" s="62"/>
      <c r="DWX30" s="62"/>
      <c r="DWY30" s="62"/>
      <c r="DWZ30" s="62"/>
      <c r="DXA30" s="62"/>
      <c r="DXB30" s="62"/>
      <c r="DXC30" s="62"/>
      <c r="DXD30" s="62"/>
      <c r="DXE30" s="62"/>
      <c r="DXF30" s="62"/>
      <c r="DXG30" s="62"/>
      <c r="DXH30" s="62"/>
      <c r="DXI30" s="62"/>
      <c r="DXJ30" s="62"/>
      <c r="DXK30" s="62"/>
      <c r="DXL30" s="62"/>
      <c r="DXM30" s="62"/>
      <c r="DXN30" s="62"/>
      <c r="DXO30" s="62"/>
      <c r="DXP30" s="62"/>
      <c r="DXQ30" s="62"/>
      <c r="DXR30" s="62"/>
      <c r="DXS30" s="62"/>
      <c r="DXT30" s="62"/>
      <c r="DXU30" s="62"/>
      <c r="DXV30" s="62"/>
      <c r="DXW30" s="62"/>
      <c r="DXX30" s="62"/>
      <c r="DXY30" s="62"/>
      <c r="DXZ30" s="62"/>
      <c r="DYA30" s="62"/>
      <c r="DYB30" s="62"/>
      <c r="DYC30" s="62"/>
      <c r="DYD30" s="62"/>
      <c r="DYE30" s="62"/>
      <c r="DYF30" s="62"/>
      <c r="DYG30" s="62"/>
      <c r="DYH30" s="62"/>
      <c r="DYI30" s="62"/>
      <c r="DYJ30" s="62"/>
      <c r="DYK30" s="62"/>
      <c r="DYL30" s="62"/>
      <c r="DYM30" s="62"/>
      <c r="DYN30" s="62"/>
      <c r="DYO30" s="62"/>
      <c r="DYP30" s="62"/>
      <c r="DYQ30" s="62"/>
      <c r="DYR30" s="62"/>
      <c r="DYS30" s="62"/>
      <c r="DYT30" s="62"/>
      <c r="DYU30" s="62"/>
      <c r="DYV30" s="62"/>
      <c r="DYW30" s="62"/>
      <c r="DYX30" s="62"/>
      <c r="DYY30" s="62"/>
      <c r="DYZ30" s="62"/>
      <c r="DZA30" s="62"/>
      <c r="DZB30" s="62"/>
      <c r="DZC30" s="62"/>
      <c r="DZD30" s="62"/>
      <c r="DZE30" s="62"/>
      <c r="DZF30" s="62"/>
      <c r="DZG30" s="62"/>
      <c r="DZH30" s="62"/>
      <c r="DZI30" s="62"/>
      <c r="DZJ30" s="62"/>
      <c r="DZK30" s="62"/>
      <c r="DZL30" s="62"/>
      <c r="DZM30" s="62"/>
      <c r="DZN30" s="62"/>
      <c r="DZO30" s="62"/>
      <c r="DZP30" s="62"/>
      <c r="DZQ30" s="62"/>
      <c r="DZR30" s="62"/>
      <c r="DZS30" s="62"/>
      <c r="DZT30" s="62"/>
      <c r="DZU30" s="62"/>
      <c r="DZV30" s="62"/>
      <c r="DZW30" s="62"/>
      <c r="DZX30" s="62"/>
      <c r="DZY30" s="62"/>
      <c r="DZZ30" s="62"/>
      <c r="EAA30" s="62"/>
      <c r="EAB30" s="62"/>
      <c r="EAC30" s="62"/>
      <c r="EAD30" s="62"/>
      <c r="EAE30" s="62"/>
      <c r="EAF30" s="62"/>
      <c r="EAG30" s="62"/>
      <c r="EAH30" s="62"/>
      <c r="EAI30" s="62"/>
      <c r="EAJ30" s="62"/>
      <c r="EAK30" s="62"/>
      <c r="EAL30" s="62"/>
      <c r="EAM30" s="62"/>
      <c r="EAN30" s="62"/>
      <c r="EAO30" s="62"/>
      <c r="EAP30" s="62"/>
      <c r="EAQ30" s="62"/>
      <c r="EAR30" s="62"/>
      <c r="EAS30" s="62"/>
      <c r="EAT30" s="62"/>
      <c r="EAU30" s="62"/>
      <c r="EAV30" s="62"/>
      <c r="EAW30" s="62"/>
      <c r="EAX30" s="62"/>
      <c r="EAY30" s="62"/>
      <c r="EAZ30" s="62"/>
      <c r="EBA30" s="62"/>
      <c r="EBB30" s="62"/>
      <c r="EBC30" s="62"/>
      <c r="EBD30" s="62"/>
      <c r="EBE30" s="62"/>
      <c r="EBF30" s="62"/>
      <c r="EBG30" s="62"/>
      <c r="EBH30" s="62"/>
      <c r="EBI30" s="62"/>
      <c r="EBJ30" s="62"/>
      <c r="EBK30" s="62"/>
      <c r="EBL30" s="62"/>
      <c r="EBM30" s="62"/>
      <c r="EBN30" s="62"/>
      <c r="EBO30" s="62"/>
      <c r="EBP30" s="62"/>
      <c r="EBQ30" s="62"/>
      <c r="EBR30" s="62"/>
      <c r="EBS30" s="62"/>
      <c r="EBT30" s="62"/>
      <c r="EBU30" s="62"/>
      <c r="EBV30" s="62"/>
      <c r="EBW30" s="62"/>
      <c r="EBX30" s="62"/>
      <c r="EBY30" s="62"/>
      <c r="EBZ30" s="62"/>
      <c r="ECA30" s="62"/>
      <c r="ECB30" s="62"/>
      <c r="ECC30" s="62"/>
      <c r="ECD30" s="62"/>
      <c r="ECE30" s="62"/>
      <c r="ECF30" s="62"/>
      <c r="ECG30" s="62"/>
      <c r="ECH30" s="62"/>
      <c r="ECI30" s="62"/>
      <c r="ECJ30" s="62"/>
      <c r="ECK30" s="62"/>
      <c r="ECL30" s="62"/>
      <c r="ECM30" s="62"/>
      <c r="ECN30" s="62"/>
      <c r="ECO30" s="62"/>
      <c r="ECP30" s="62"/>
      <c r="ECQ30" s="62"/>
      <c r="ECR30" s="62"/>
      <c r="ECS30" s="62"/>
      <c r="ECT30" s="62"/>
      <c r="ECU30" s="62"/>
      <c r="ECV30" s="62"/>
      <c r="ECW30" s="62"/>
      <c r="ECX30" s="62"/>
      <c r="ECY30" s="62"/>
      <c r="ECZ30" s="62"/>
      <c r="EDA30" s="62"/>
      <c r="EDB30" s="62"/>
      <c r="EDC30" s="62"/>
      <c r="EDD30" s="62"/>
      <c r="EDE30" s="62"/>
      <c r="EDF30" s="62"/>
      <c r="EDG30" s="62"/>
      <c r="EDH30" s="62"/>
      <c r="EDI30" s="62"/>
      <c r="EDJ30" s="62"/>
      <c r="EDK30" s="62"/>
      <c r="EDL30" s="62"/>
      <c r="EDM30" s="62"/>
      <c r="EDN30" s="62"/>
      <c r="EDO30" s="62"/>
      <c r="EDP30" s="62"/>
      <c r="EDQ30" s="62"/>
      <c r="EDR30" s="62"/>
      <c r="EDS30" s="62"/>
      <c r="EDT30" s="62"/>
      <c r="EDU30" s="62"/>
      <c r="EDV30" s="62"/>
      <c r="EDW30" s="62"/>
      <c r="EDX30" s="62"/>
      <c r="EDY30" s="62"/>
      <c r="EDZ30" s="62"/>
      <c r="EEA30" s="62"/>
      <c r="EEB30" s="62"/>
      <c r="EEC30" s="62"/>
      <c r="EED30" s="62"/>
      <c r="EEE30" s="62"/>
      <c r="EEF30" s="62"/>
      <c r="EEG30" s="62"/>
      <c r="EEH30" s="62"/>
      <c r="EEI30" s="62"/>
      <c r="EEJ30" s="62"/>
      <c r="EEK30" s="62"/>
      <c r="EEL30" s="62"/>
      <c r="EEM30" s="62"/>
      <c r="EEN30" s="62"/>
      <c r="EEO30" s="62"/>
      <c r="EEP30" s="62"/>
      <c r="EEQ30" s="62"/>
      <c r="EER30" s="62"/>
      <c r="EES30" s="62"/>
      <c r="EET30" s="62"/>
      <c r="EEU30" s="62"/>
      <c r="EEV30" s="62"/>
      <c r="EEW30" s="62"/>
      <c r="EEX30" s="62"/>
      <c r="EEY30" s="62"/>
      <c r="EEZ30" s="62"/>
      <c r="EFA30" s="62"/>
      <c r="EFB30" s="62"/>
      <c r="EFC30" s="62"/>
      <c r="EFD30" s="62"/>
      <c r="EFE30" s="62"/>
      <c r="EFF30" s="62"/>
      <c r="EFG30" s="62"/>
      <c r="EFH30" s="62"/>
      <c r="EFI30" s="62"/>
      <c r="EFJ30" s="62"/>
      <c r="EFK30" s="62"/>
      <c r="EFL30" s="62"/>
      <c r="EFM30" s="62"/>
      <c r="EFN30" s="62"/>
      <c r="EFO30" s="62"/>
      <c r="EFP30" s="62"/>
      <c r="EFQ30" s="62"/>
      <c r="EFR30" s="62"/>
      <c r="EFS30" s="62"/>
      <c r="EFT30" s="62"/>
      <c r="EFU30" s="62"/>
      <c r="EFV30" s="62"/>
      <c r="EFW30" s="62"/>
      <c r="EFX30" s="62"/>
      <c r="EFY30" s="62"/>
      <c r="EFZ30" s="62"/>
      <c r="EGA30" s="62"/>
      <c r="EGB30" s="62"/>
      <c r="EGC30" s="62"/>
      <c r="EGD30" s="62"/>
      <c r="EGE30" s="62"/>
      <c r="EGF30" s="62"/>
      <c r="EGG30" s="62"/>
      <c r="EGH30" s="62"/>
      <c r="EGI30" s="62"/>
      <c r="EGJ30" s="62"/>
      <c r="EGK30" s="62"/>
      <c r="EGL30" s="62"/>
      <c r="EGM30" s="62"/>
      <c r="EGN30" s="62"/>
      <c r="EGO30" s="62"/>
      <c r="EGP30" s="62"/>
      <c r="EGQ30" s="62"/>
      <c r="EGR30" s="62"/>
      <c r="EGS30" s="62"/>
      <c r="EGT30" s="62"/>
      <c r="EGU30" s="62"/>
      <c r="EGV30" s="62"/>
      <c r="EGW30" s="62"/>
      <c r="EGX30" s="62"/>
      <c r="EGY30" s="62"/>
      <c r="EGZ30" s="62"/>
      <c r="EHA30" s="62"/>
      <c r="EHB30" s="62"/>
      <c r="EHC30" s="62"/>
      <c r="EHD30" s="62"/>
      <c r="EHE30" s="62"/>
      <c r="EHF30" s="62"/>
      <c r="EHG30" s="62"/>
      <c r="EHH30" s="62"/>
      <c r="EHI30" s="62"/>
      <c r="EHJ30" s="62"/>
      <c r="EHK30" s="62"/>
      <c r="EHL30" s="62"/>
      <c r="EHM30" s="62"/>
      <c r="EHN30" s="62"/>
      <c r="EHO30" s="62"/>
      <c r="EHP30" s="62"/>
      <c r="EHQ30" s="62"/>
      <c r="EHR30" s="62"/>
      <c r="EHS30" s="62"/>
      <c r="EHT30" s="62"/>
      <c r="EHU30" s="62"/>
      <c r="EHV30" s="62"/>
      <c r="EHW30" s="62"/>
      <c r="EHX30" s="62"/>
      <c r="EHY30" s="62"/>
      <c r="EHZ30" s="62"/>
      <c r="EIA30" s="62"/>
      <c r="EIB30" s="62"/>
      <c r="EIC30" s="62"/>
      <c r="EID30" s="62"/>
      <c r="EIE30" s="62"/>
      <c r="EIF30" s="62"/>
      <c r="EIG30" s="62"/>
      <c r="EIH30" s="62"/>
      <c r="EII30" s="62"/>
      <c r="EIJ30" s="62"/>
      <c r="EIK30" s="62"/>
      <c r="EIL30" s="62"/>
      <c r="EIM30" s="62"/>
      <c r="EIN30" s="62"/>
      <c r="EIO30" s="62"/>
      <c r="EIP30" s="62"/>
      <c r="EIQ30" s="62"/>
      <c r="EIR30" s="62"/>
      <c r="EIS30" s="62"/>
      <c r="EIT30" s="62"/>
      <c r="EIU30" s="62"/>
      <c r="EIV30" s="62"/>
      <c r="EIW30" s="62"/>
      <c r="EIX30" s="62"/>
      <c r="EIY30" s="62"/>
      <c r="EIZ30" s="62"/>
      <c r="EJA30" s="62"/>
      <c r="EJB30" s="62"/>
      <c r="EJC30" s="62"/>
      <c r="EJD30" s="62"/>
      <c r="EJE30" s="62"/>
      <c r="EJF30" s="62"/>
      <c r="EJG30" s="62"/>
      <c r="EJH30" s="62"/>
      <c r="EJI30" s="62"/>
      <c r="EJJ30" s="62"/>
      <c r="EJK30" s="62"/>
      <c r="EJL30" s="62"/>
      <c r="EJM30" s="62"/>
      <c r="EJN30" s="62"/>
      <c r="EJO30" s="62"/>
      <c r="EJP30" s="62"/>
      <c r="EJQ30" s="62"/>
      <c r="EJR30" s="62"/>
      <c r="EJS30" s="62"/>
      <c r="EJT30" s="62"/>
      <c r="EJU30" s="62"/>
      <c r="EJV30" s="62"/>
      <c r="EJW30" s="62"/>
      <c r="EJX30" s="62"/>
      <c r="EJY30" s="62"/>
      <c r="EJZ30" s="62"/>
      <c r="EKA30" s="62"/>
      <c r="EKB30" s="62"/>
      <c r="EKC30" s="62"/>
      <c r="EKD30" s="62"/>
      <c r="EKE30" s="62"/>
      <c r="EKF30" s="62"/>
      <c r="EKG30" s="62"/>
      <c r="EKH30" s="62"/>
      <c r="EKI30" s="62"/>
      <c r="EKJ30" s="62"/>
      <c r="EKK30" s="62"/>
      <c r="EKL30" s="62"/>
      <c r="EKM30" s="62"/>
      <c r="EKN30" s="62"/>
      <c r="EKO30" s="62"/>
      <c r="EKP30" s="62"/>
      <c r="EKQ30" s="62"/>
      <c r="EKR30" s="62"/>
      <c r="EKS30" s="62"/>
      <c r="EKT30" s="62"/>
      <c r="EKU30" s="62"/>
      <c r="EKV30" s="62"/>
      <c r="EKW30" s="62"/>
      <c r="EKX30" s="62"/>
      <c r="EKY30" s="62"/>
      <c r="EKZ30" s="62"/>
      <c r="ELA30" s="62"/>
      <c r="ELB30" s="62"/>
      <c r="ELC30" s="62"/>
      <c r="ELD30" s="62"/>
      <c r="ELE30" s="62"/>
      <c r="ELF30" s="62"/>
      <c r="ELG30" s="62"/>
      <c r="ELH30" s="62"/>
      <c r="ELI30" s="62"/>
      <c r="ELJ30" s="62"/>
      <c r="ELK30" s="62"/>
      <c r="ELL30" s="62"/>
      <c r="ELM30" s="62"/>
      <c r="ELN30" s="62"/>
      <c r="ELO30" s="62"/>
      <c r="ELP30" s="62"/>
      <c r="ELQ30" s="62"/>
      <c r="ELR30" s="62"/>
      <c r="ELS30" s="62"/>
      <c r="ELT30" s="62"/>
      <c r="ELU30" s="62"/>
      <c r="ELV30" s="62"/>
      <c r="ELW30" s="62"/>
      <c r="ELX30" s="62"/>
      <c r="ELY30" s="62"/>
      <c r="ELZ30" s="62"/>
      <c r="EMA30" s="62"/>
      <c r="EMB30" s="62"/>
      <c r="EMC30" s="62"/>
      <c r="EMD30" s="62"/>
      <c r="EME30" s="62"/>
      <c r="EMF30" s="62"/>
      <c r="EMG30" s="62"/>
      <c r="EMH30" s="62"/>
      <c r="EMI30" s="62"/>
      <c r="EMJ30" s="62"/>
      <c r="EMK30" s="62"/>
      <c r="EML30" s="62"/>
      <c r="EMM30" s="62"/>
      <c r="EMN30" s="62"/>
      <c r="EMO30" s="62"/>
      <c r="EMP30" s="62"/>
      <c r="EMQ30" s="62"/>
      <c r="EMR30" s="62"/>
      <c r="EMS30" s="62"/>
      <c r="EMT30" s="62"/>
      <c r="EMU30" s="62"/>
      <c r="EMV30" s="62"/>
      <c r="EMW30" s="62"/>
      <c r="EMX30" s="62"/>
      <c r="EMY30" s="62"/>
      <c r="EMZ30" s="62"/>
      <c r="ENA30" s="62"/>
      <c r="ENB30" s="62"/>
      <c r="ENC30" s="62"/>
      <c r="END30" s="62"/>
      <c r="ENE30" s="62"/>
      <c r="ENF30" s="62"/>
      <c r="ENG30" s="62"/>
      <c r="ENH30" s="62"/>
      <c r="ENI30" s="62"/>
      <c r="ENJ30" s="62"/>
      <c r="ENK30" s="62"/>
      <c r="ENL30" s="62"/>
      <c r="ENM30" s="62"/>
      <c r="ENN30" s="62"/>
      <c r="ENO30" s="62"/>
      <c r="ENP30" s="62"/>
      <c r="ENQ30" s="62"/>
      <c r="ENR30" s="62"/>
      <c r="ENS30" s="62"/>
      <c r="ENT30" s="62"/>
      <c r="ENU30" s="62"/>
      <c r="ENV30" s="62"/>
      <c r="ENW30" s="62"/>
      <c r="ENX30" s="62"/>
      <c r="ENY30" s="62"/>
      <c r="ENZ30" s="62"/>
      <c r="EOA30" s="62"/>
      <c r="EOB30" s="62"/>
      <c r="EOC30" s="62"/>
      <c r="EOD30" s="62"/>
      <c r="EOE30" s="62"/>
      <c r="EOF30" s="62"/>
      <c r="EOG30" s="62"/>
      <c r="EOH30" s="62"/>
      <c r="EOI30" s="62"/>
      <c r="EOJ30" s="62"/>
      <c r="EOK30" s="62"/>
      <c r="EOL30" s="62"/>
      <c r="EOM30" s="62"/>
      <c r="EON30" s="62"/>
      <c r="EOO30" s="62"/>
      <c r="EOP30" s="62"/>
      <c r="EOQ30" s="62"/>
      <c r="EOR30" s="62"/>
      <c r="EOS30" s="62"/>
      <c r="EOT30" s="62"/>
      <c r="EOU30" s="62"/>
      <c r="EOV30" s="62"/>
      <c r="EOW30" s="62"/>
      <c r="EOX30" s="62"/>
      <c r="EOY30" s="62"/>
      <c r="EOZ30" s="62"/>
      <c r="EPA30" s="62"/>
      <c r="EPB30" s="62"/>
      <c r="EPC30" s="62"/>
      <c r="EPD30" s="62"/>
      <c r="EPE30" s="62"/>
      <c r="EPF30" s="62"/>
      <c r="EPG30" s="62"/>
      <c r="EPH30" s="62"/>
      <c r="EPI30" s="62"/>
      <c r="EPJ30" s="62"/>
      <c r="EPK30" s="62"/>
      <c r="EPL30" s="62"/>
      <c r="EPM30" s="62"/>
      <c r="EPN30" s="62"/>
      <c r="EPO30" s="62"/>
      <c r="EPP30" s="62"/>
      <c r="EPQ30" s="62"/>
      <c r="EPR30" s="62"/>
      <c r="EPS30" s="62"/>
      <c r="EPT30" s="62"/>
      <c r="EPU30" s="62"/>
      <c r="EPV30" s="62"/>
      <c r="EPW30" s="62"/>
      <c r="EPX30" s="62"/>
      <c r="EPY30" s="62"/>
      <c r="EPZ30" s="62"/>
      <c r="EQA30" s="62"/>
      <c r="EQB30" s="62"/>
      <c r="EQC30" s="62"/>
      <c r="EQD30" s="62"/>
      <c r="EQE30" s="62"/>
      <c r="EQF30" s="62"/>
      <c r="EQG30" s="62"/>
      <c r="EQH30" s="62"/>
      <c r="EQI30" s="62"/>
      <c r="EQJ30" s="62"/>
      <c r="EQK30" s="62"/>
      <c r="EQL30" s="62"/>
      <c r="EQM30" s="62"/>
      <c r="EQN30" s="62"/>
      <c r="EQO30" s="62"/>
      <c r="EQP30" s="62"/>
      <c r="EQQ30" s="62"/>
      <c r="EQR30" s="62"/>
      <c r="EQS30" s="62"/>
      <c r="EQT30" s="62"/>
      <c r="EQU30" s="62"/>
      <c r="EQV30" s="62"/>
      <c r="EQW30" s="62"/>
      <c r="EQX30" s="62"/>
      <c r="EQY30" s="62"/>
      <c r="EQZ30" s="62"/>
      <c r="ERA30" s="62"/>
      <c r="ERB30" s="62"/>
      <c r="ERC30" s="62"/>
      <c r="ERD30" s="62"/>
      <c r="ERE30" s="62"/>
      <c r="ERF30" s="62"/>
      <c r="ERG30" s="62"/>
      <c r="ERH30" s="62"/>
      <c r="ERI30" s="62"/>
      <c r="ERJ30" s="62"/>
      <c r="ERK30" s="62"/>
      <c r="ERL30" s="62"/>
      <c r="ERM30" s="62"/>
      <c r="ERN30" s="62"/>
      <c r="ERO30" s="62"/>
      <c r="ERP30" s="62"/>
      <c r="ERQ30" s="62"/>
      <c r="ERR30" s="62"/>
      <c r="ERS30" s="62"/>
      <c r="ERT30" s="62"/>
      <c r="ERU30" s="62"/>
      <c r="ERV30" s="62"/>
      <c r="ERW30" s="62"/>
      <c r="ERX30" s="62"/>
      <c r="ERY30" s="62"/>
      <c r="ERZ30" s="62"/>
      <c r="ESA30" s="62"/>
      <c r="ESB30" s="62"/>
      <c r="ESC30" s="62"/>
      <c r="ESD30" s="62"/>
      <c r="ESE30" s="62"/>
      <c r="ESF30" s="62"/>
      <c r="ESG30" s="62"/>
      <c r="ESH30" s="62"/>
      <c r="ESI30" s="62"/>
      <c r="ESJ30" s="62"/>
      <c r="ESK30" s="62"/>
      <c r="ESL30" s="62"/>
      <c r="ESM30" s="62"/>
      <c r="ESN30" s="62"/>
      <c r="ESO30" s="62"/>
      <c r="ESP30" s="62"/>
      <c r="ESQ30" s="62"/>
      <c r="ESR30" s="62"/>
      <c r="ESS30" s="62"/>
      <c r="EST30" s="62"/>
      <c r="ESU30" s="62"/>
      <c r="ESV30" s="62"/>
      <c r="ESW30" s="62"/>
      <c r="ESX30" s="62"/>
      <c r="ESY30" s="62"/>
      <c r="ESZ30" s="62"/>
      <c r="ETA30" s="62"/>
      <c r="ETB30" s="62"/>
      <c r="ETC30" s="62"/>
      <c r="ETD30" s="62"/>
      <c r="ETE30" s="62"/>
      <c r="ETF30" s="62"/>
      <c r="ETG30" s="62"/>
      <c r="ETH30" s="62"/>
      <c r="ETI30" s="62"/>
      <c r="ETJ30" s="62"/>
      <c r="ETK30" s="62"/>
      <c r="ETL30" s="62"/>
      <c r="ETM30" s="62"/>
      <c r="ETN30" s="62"/>
      <c r="ETO30" s="62"/>
      <c r="ETP30" s="62"/>
      <c r="ETQ30" s="62"/>
      <c r="ETR30" s="62"/>
      <c r="ETS30" s="62"/>
      <c r="ETT30" s="62"/>
      <c r="ETU30" s="62"/>
      <c r="ETV30" s="62"/>
      <c r="ETW30" s="62"/>
      <c r="ETX30" s="62"/>
      <c r="ETY30" s="62"/>
      <c r="ETZ30" s="62"/>
      <c r="EUA30" s="62"/>
      <c r="EUB30" s="62"/>
      <c r="EUC30" s="62"/>
      <c r="EUD30" s="62"/>
      <c r="EUE30" s="62"/>
      <c r="EUF30" s="62"/>
      <c r="EUG30" s="62"/>
      <c r="EUH30" s="62"/>
      <c r="EUI30" s="62"/>
      <c r="EUJ30" s="62"/>
      <c r="EUK30" s="62"/>
      <c r="EUL30" s="62"/>
      <c r="EUM30" s="62"/>
      <c r="EUN30" s="62"/>
      <c r="EUO30" s="62"/>
      <c r="EUP30" s="62"/>
      <c r="EUQ30" s="62"/>
      <c r="EUR30" s="62"/>
      <c r="EUS30" s="62"/>
      <c r="EUT30" s="62"/>
      <c r="EUU30" s="62"/>
      <c r="EUV30" s="62"/>
      <c r="EUW30" s="62"/>
      <c r="EUX30" s="62"/>
      <c r="EUY30" s="62"/>
      <c r="EUZ30" s="62"/>
      <c r="EVA30" s="62"/>
      <c r="EVB30" s="62"/>
      <c r="EVC30" s="62"/>
      <c r="EVD30" s="62"/>
      <c r="EVE30" s="62"/>
      <c r="EVF30" s="62"/>
      <c r="EVG30" s="62"/>
      <c r="EVH30" s="62"/>
      <c r="EVI30" s="62"/>
      <c r="EVJ30" s="62"/>
      <c r="EVK30" s="62"/>
      <c r="EVL30" s="62"/>
      <c r="EVM30" s="62"/>
      <c r="EVN30" s="62"/>
      <c r="EVO30" s="62"/>
      <c r="EVP30" s="62"/>
      <c r="EVQ30" s="62"/>
      <c r="EVR30" s="62"/>
      <c r="EVS30" s="62"/>
      <c r="EVT30" s="62"/>
      <c r="EVU30" s="62"/>
      <c r="EVV30" s="62"/>
      <c r="EVW30" s="62"/>
      <c r="EVX30" s="62"/>
      <c r="EVY30" s="62"/>
      <c r="EVZ30" s="62"/>
      <c r="EWA30" s="62"/>
      <c r="EWB30" s="62"/>
      <c r="EWC30" s="62"/>
      <c r="EWD30" s="62"/>
      <c r="EWE30" s="62"/>
      <c r="EWF30" s="62"/>
      <c r="EWG30" s="62"/>
      <c r="EWH30" s="62"/>
      <c r="EWI30" s="62"/>
      <c r="EWJ30" s="62"/>
      <c r="EWK30" s="62"/>
      <c r="EWL30" s="62"/>
      <c r="EWM30" s="62"/>
      <c r="EWN30" s="62"/>
      <c r="EWO30" s="62"/>
      <c r="EWP30" s="62"/>
      <c r="EWQ30" s="62"/>
      <c r="EWR30" s="62"/>
      <c r="EWS30" s="62"/>
      <c r="EWT30" s="62"/>
      <c r="EWU30" s="62"/>
      <c r="EWV30" s="62"/>
      <c r="EWW30" s="62"/>
      <c r="EWX30" s="62"/>
      <c r="EWY30" s="62"/>
      <c r="EWZ30" s="62"/>
      <c r="EXA30" s="62"/>
      <c r="EXB30" s="62"/>
      <c r="EXC30" s="62"/>
      <c r="EXD30" s="62"/>
      <c r="EXE30" s="62"/>
      <c r="EXF30" s="62"/>
      <c r="EXG30" s="62"/>
      <c r="EXH30" s="62"/>
      <c r="EXI30" s="62"/>
      <c r="EXJ30" s="62"/>
      <c r="EXK30" s="62"/>
      <c r="EXL30" s="62"/>
      <c r="EXM30" s="62"/>
      <c r="EXN30" s="62"/>
      <c r="EXO30" s="62"/>
      <c r="EXP30" s="62"/>
      <c r="EXQ30" s="62"/>
      <c r="EXR30" s="62"/>
      <c r="EXS30" s="62"/>
      <c r="EXT30" s="62"/>
      <c r="EXU30" s="62"/>
      <c r="EXV30" s="62"/>
      <c r="EXW30" s="62"/>
      <c r="EXX30" s="62"/>
      <c r="EXY30" s="62"/>
      <c r="EXZ30" s="62"/>
      <c r="EYA30" s="62"/>
      <c r="EYB30" s="62"/>
      <c r="EYC30" s="62"/>
      <c r="EYD30" s="62"/>
      <c r="EYE30" s="62"/>
      <c r="EYF30" s="62"/>
      <c r="EYG30" s="62"/>
      <c r="EYH30" s="62"/>
      <c r="EYI30" s="62"/>
      <c r="EYJ30" s="62"/>
      <c r="EYK30" s="62"/>
      <c r="EYL30" s="62"/>
      <c r="EYM30" s="62"/>
      <c r="EYN30" s="62"/>
      <c r="EYO30" s="62"/>
      <c r="EYP30" s="62"/>
      <c r="EYQ30" s="62"/>
      <c r="EYR30" s="62"/>
      <c r="EYS30" s="62"/>
      <c r="EYT30" s="62"/>
      <c r="EYU30" s="62"/>
      <c r="EYV30" s="62"/>
      <c r="EYW30" s="62"/>
      <c r="EYX30" s="62"/>
      <c r="EYY30" s="62"/>
      <c r="EYZ30" s="62"/>
      <c r="EZA30" s="62"/>
      <c r="EZB30" s="62"/>
      <c r="EZC30" s="62"/>
      <c r="EZD30" s="62"/>
      <c r="EZE30" s="62"/>
      <c r="EZF30" s="62"/>
      <c r="EZG30" s="62"/>
      <c r="EZH30" s="62"/>
      <c r="EZI30" s="62"/>
      <c r="EZJ30" s="62"/>
      <c r="EZK30" s="62"/>
      <c r="EZL30" s="62"/>
      <c r="EZM30" s="62"/>
      <c r="EZN30" s="62"/>
      <c r="EZO30" s="62"/>
      <c r="EZP30" s="62"/>
      <c r="EZQ30" s="62"/>
      <c r="EZR30" s="62"/>
      <c r="EZS30" s="62"/>
      <c r="EZT30" s="62"/>
      <c r="EZU30" s="62"/>
      <c r="EZV30" s="62"/>
      <c r="EZW30" s="62"/>
      <c r="EZX30" s="62"/>
      <c r="EZY30" s="62"/>
      <c r="EZZ30" s="62"/>
      <c r="FAA30" s="62"/>
      <c r="FAB30" s="62"/>
      <c r="FAC30" s="62"/>
      <c r="FAD30" s="62"/>
      <c r="FAE30" s="62"/>
      <c r="FAF30" s="62"/>
      <c r="FAG30" s="62"/>
      <c r="FAH30" s="62"/>
      <c r="FAI30" s="62"/>
      <c r="FAJ30" s="62"/>
      <c r="FAK30" s="62"/>
      <c r="FAL30" s="62"/>
      <c r="FAM30" s="62"/>
      <c r="FAN30" s="62"/>
      <c r="FAO30" s="62"/>
      <c r="FAP30" s="62"/>
      <c r="FAQ30" s="62"/>
      <c r="FAR30" s="62"/>
      <c r="FAS30" s="62"/>
      <c r="FAT30" s="62"/>
      <c r="FAU30" s="62"/>
      <c r="FAV30" s="62"/>
      <c r="FAW30" s="62"/>
      <c r="FAX30" s="62"/>
      <c r="FAY30" s="62"/>
      <c r="FAZ30" s="62"/>
      <c r="FBA30" s="62"/>
      <c r="FBB30" s="62"/>
      <c r="FBC30" s="62"/>
      <c r="FBD30" s="62"/>
      <c r="FBE30" s="62"/>
      <c r="FBF30" s="62"/>
      <c r="FBG30" s="62"/>
      <c r="FBH30" s="62"/>
      <c r="FBI30" s="62"/>
      <c r="FBJ30" s="62"/>
      <c r="FBK30" s="62"/>
      <c r="FBL30" s="62"/>
      <c r="FBM30" s="62"/>
      <c r="FBN30" s="62"/>
      <c r="FBO30" s="62"/>
      <c r="FBP30" s="62"/>
      <c r="FBQ30" s="62"/>
      <c r="FBR30" s="62"/>
      <c r="FBS30" s="62"/>
      <c r="FBT30" s="62"/>
      <c r="FBU30" s="62"/>
      <c r="FBV30" s="62"/>
      <c r="FBW30" s="62"/>
      <c r="FBX30" s="62"/>
      <c r="FBY30" s="62"/>
      <c r="FBZ30" s="62"/>
      <c r="FCA30" s="62"/>
      <c r="FCB30" s="62"/>
      <c r="FCC30" s="62"/>
      <c r="FCD30" s="62"/>
      <c r="FCE30" s="62"/>
      <c r="FCF30" s="62"/>
      <c r="FCG30" s="62"/>
      <c r="FCH30" s="62"/>
      <c r="FCI30" s="62"/>
      <c r="FCJ30" s="62"/>
      <c r="FCK30" s="62"/>
      <c r="FCL30" s="62"/>
      <c r="FCM30" s="62"/>
      <c r="FCN30" s="62"/>
      <c r="FCO30" s="62"/>
      <c r="FCP30" s="62"/>
      <c r="FCQ30" s="62"/>
      <c r="FCR30" s="62"/>
      <c r="FCS30" s="62"/>
      <c r="FCT30" s="62"/>
      <c r="FCU30" s="62"/>
      <c r="FCV30" s="62"/>
      <c r="FCW30" s="62"/>
      <c r="FCX30" s="62"/>
      <c r="FCY30" s="62"/>
      <c r="FCZ30" s="62"/>
      <c r="FDA30" s="62"/>
      <c r="FDB30" s="62"/>
      <c r="FDC30" s="62"/>
      <c r="FDD30" s="62"/>
      <c r="FDE30" s="62"/>
      <c r="FDF30" s="62"/>
      <c r="FDG30" s="62"/>
      <c r="FDH30" s="62"/>
      <c r="FDI30" s="62"/>
      <c r="FDJ30" s="62"/>
      <c r="FDK30" s="62"/>
      <c r="FDL30" s="62"/>
      <c r="FDM30" s="62"/>
      <c r="FDN30" s="62"/>
      <c r="FDO30" s="62"/>
      <c r="FDP30" s="62"/>
      <c r="FDQ30" s="62"/>
      <c r="FDR30" s="62"/>
      <c r="FDS30" s="62"/>
      <c r="FDT30" s="62"/>
      <c r="FDU30" s="62"/>
      <c r="FDV30" s="62"/>
      <c r="FDW30" s="62"/>
      <c r="FDX30" s="62"/>
      <c r="FDY30" s="62"/>
      <c r="FDZ30" s="62"/>
      <c r="FEA30" s="62"/>
      <c r="FEB30" s="62"/>
      <c r="FEC30" s="62"/>
      <c r="FED30" s="62"/>
      <c r="FEE30" s="62"/>
      <c r="FEF30" s="62"/>
      <c r="FEG30" s="62"/>
      <c r="FEH30" s="62"/>
      <c r="FEI30" s="62"/>
      <c r="FEJ30" s="62"/>
      <c r="FEK30" s="62"/>
      <c r="FEL30" s="62"/>
      <c r="FEM30" s="62"/>
      <c r="FEN30" s="62"/>
      <c r="FEO30" s="62"/>
      <c r="FEP30" s="62"/>
      <c r="FEQ30" s="62"/>
      <c r="FER30" s="62"/>
      <c r="FES30" s="62"/>
      <c r="FET30" s="62"/>
      <c r="FEU30" s="62"/>
      <c r="FEV30" s="62"/>
      <c r="FEW30" s="62"/>
      <c r="FEX30" s="62"/>
      <c r="FEY30" s="62"/>
      <c r="FEZ30" s="62"/>
      <c r="FFA30" s="62"/>
      <c r="FFB30" s="62"/>
      <c r="FFC30" s="62"/>
      <c r="FFD30" s="62"/>
      <c r="FFE30" s="62"/>
      <c r="FFF30" s="62"/>
      <c r="FFG30" s="62"/>
      <c r="FFH30" s="62"/>
      <c r="FFI30" s="62"/>
      <c r="FFJ30" s="62"/>
      <c r="FFK30" s="62"/>
      <c r="FFL30" s="62"/>
      <c r="FFM30" s="62"/>
      <c r="FFN30" s="62"/>
      <c r="FFO30" s="62"/>
      <c r="FFP30" s="62"/>
      <c r="FFQ30" s="62"/>
      <c r="FFR30" s="62"/>
      <c r="FFS30" s="62"/>
      <c r="FFT30" s="62"/>
      <c r="FFU30" s="62"/>
      <c r="FFV30" s="62"/>
      <c r="FFW30" s="62"/>
      <c r="FFX30" s="62"/>
      <c r="FFY30" s="62"/>
      <c r="FFZ30" s="62"/>
      <c r="FGA30" s="62"/>
      <c r="FGB30" s="62"/>
      <c r="FGC30" s="62"/>
      <c r="FGD30" s="62"/>
      <c r="FGE30" s="62"/>
      <c r="FGF30" s="62"/>
      <c r="FGG30" s="62"/>
      <c r="FGH30" s="62"/>
      <c r="FGI30" s="62"/>
      <c r="FGJ30" s="62"/>
      <c r="FGK30" s="62"/>
      <c r="FGL30" s="62"/>
      <c r="FGM30" s="62"/>
      <c r="FGN30" s="62"/>
      <c r="FGO30" s="62"/>
      <c r="FGP30" s="62"/>
      <c r="FGQ30" s="62"/>
      <c r="FGR30" s="62"/>
      <c r="FGS30" s="62"/>
      <c r="FGT30" s="62"/>
      <c r="FGU30" s="62"/>
      <c r="FGV30" s="62"/>
      <c r="FGW30" s="62"/>
      <c r="FGX30" s="62"/>
      <c r="FGY30" s="62"/>
      <c r="FGZ30" s="62"/>
      <c r="FHA30" s="62"/>
      <c r="FHB30" s="62"/>
      <c r="FHC30" s="62"/>
      <c r="FHD30" s="62"/>
      <c r="FHE30" s="62"/>
      <c r="FHF30" s="62"/>
      <c r="FHG30" s="62"/>
      <c r="FHH30" s="62"/>
      <c r="FHI30" s="62"/>
      <c r="FHJ30" s="62"/>
      <c r="FHK30" s="62"/>
      <c r="FHL30" s="62"/>
      <c r="FHM30" s="62"/>
      <c r="FHN30" s="62"/>
      <c r="FHO30" s="62"/>
      <c r="FHP30" s="62"/>
      <c r="FHQ30" s="62"/>
      <c r="FHR30" s="62"/>
      <c r="FHS30" s="62"/>
      <c r="FHT30" s="62"/>
      <c r="FHU30" s="62"/>
      <c r="FHV30" s="62"/>
      <c r="FHW30" s="62"/>
      <c r="FHX30" s="62"/>
      <c r="FHY30" s="62"/>
      <c r="FHZ30" s="62"/>
      <c r="FIA30" s="62"/>
      <c r="FIB30" s="62"/>
      <c r="FIC30" s="62"/>
      <c r="FID30" s="62"/>
      <c r="FIE30" s="62"/>
      <c r="FIF30" s="62"/>
      <c r="FIG30" s="62"/>
      <c r="FIH30" s="62"/>
      <c r="FII30" s="62"/>
      <c r="FIJ30" s="62"/>
      <c r="FIK30" s="62"/>
      <c r="FIL30" s="62"/>
      <c r="FIM30" s="62"/>
      <c r="FIN30" s="62"/>
      <c r="FIO30" s="62"/>
      <c r="FIP30" s="62"/>
      <c r="FIQ30" s="62"/>
      <c r="FIR30" s="62"/>
      <c r="FIS30" s="62"/>
      <c r="FIT30" s="62"/>
      <c r="FIU30" s="62"/>
      <c r="FIV30" s="62"/>
      <c r="FIW30" s="62"/>
      <c r="FIX30" s="62"/>
      <c r="FIY30" s="62"/>
      <c r="FIZ30" s="62"/>
      <c r="FJA30" s="62"/>
      <c r="FJB30" s="62"/>
      <c r="FJC30" s="62"/>
      <c r="FJD30" s="62"/>
      <c r="FJE30" s="62"/>
      <c r="FJF30" s="62"/>
      <c r="FJG30" s="62"/>
      <c r="FJH30" s="62"/>
      <c r="FJI30" s="62"/>
      <c r="FJJ30" s="62"/>
      <c r="FJK30" s="62"/>
      <c r="FJL30" s="62"/>
      <c r="FJM30" s="62"/>
      <c r="FJN30" s="62"/>
      <c r="FJO30" s="62"/>
      <c r="FJP30" s="62"/>
      <c r="FJQ30" s="62"/>
      <c r="FJR30" s="62"/>
      <c r="FJS30" s="62"/>
      <c r="FJT30" s="62"/>
      <c r="FJU30" s="62"/>
      <c r="FJV30" s="62"/>
      <c r="FJW30" s="62"/>
      <c r="FJX30" s="62"/>
      <c r="FJY30" s="62"/>
      <c r="FJZ30" s="62"/>
      <c r="FKA30" s="62"/>
      <c r="FKB30" s="62"/>
      <c r="FKC30" s="62"/>
      <c r="FKD30" s="62"/>
      <c r="FKE30" s="62"/>
      <c r="FKF30" s="62"/>
      <c r="FKG30" s="62"/>
      <c r="FKH30" s="62"/>
      <c r="FKI30" s="62"/>
      <c r="FKJ30" s="62"/>
      <c r="FKK30" s="62"/>
      <c r="FKL30" s="62"/>
      <c r="FKM30" s="62"/>
      <c r="FKN30" s="62"/>
      <c r="FKO30" s="62"/>
      <c r="FKP30" s="62"/>
      <c r="FKQ30" s="62"/>
      <c r="FKR30" s="62"/>
      <c r="FKS30" s="62"/>
      <c r="FKT30" s="62"/>
      <c r="FKU30" s="62"/>
      <c r="FKV30" s="62"/>
      <c r="FKW30" s="62"/>
      <c r="FKX30" s="62"/>
      <c r="FKY30" s="62"/>
      <c r="FKZ30" s="62"/>
      <c r="FLA30" s="62"/>
      <c r="FLB30" s="62"/>
      <c r="FLC30" s="62"/>
      <c r="FLD30" s="62"/>
      <c r="FLE30" s="62"/>
      <c r="FLF30" s="62"/>
      <c r="FLG30" s="62"/>
      <c r="FLH30" s="62"/>
      <c r="FLI30" s="62"/>
      <c r="FLJ30" s="62"/>
      <c r="FLK30" s="62"/>
      <c r="FLL30" s="62"/>
      <c r="FLM30" s="62"/>
      <c r="FLN30" s="62"/>
      <c r="FLO30" s="62"/>
      <c r="FLP30" s="62"/>
      <c r="FLQ30" s="62"/>
      <c r="FLR30" s="62"/>
      <c r="FLS30" s="62"/>
      <c r="FLT30" s="62"/>
      <c r="FLU30" s="62"/>
      <c r="FLV30" s="62"/>
      <c r="FLW30" s="62"/>
      <c r="FLX30" s="62"/>
      <c r="FLY30" s="62"/>
      <c r="FLZ30" s="62"/>
      <c r="FMA30" s="62"/>
      <c r="FMB30" s="62"/>
      <c r="FMC30" s="62"/>
      <c r="FMD30" s="62"/>
      <c r="FME30" s="62"/>
      <c r="FMF30" s="62"/>
      <c r="FMG30" s="62"/>
      <c r="FMH30" s="62"/>
      <c r="FMI30" s="62"/>
      <c r="FMJ30" s="62"/>
      <c r="FMK30" s="62"/>
      <c r="FML30" s="62"/>
      <c r="FMM30" s="62"/>
      <c r="FMN30" s="62"/>
      <c r="FMO30" s="62"/>
      <c r="FMP30" s="62"/>
      <c r="FMQ30" s="62"/>
      <c r="FMR30" s="62"/>
      <c r="FMS30" s="62"/>
      <c r="FMT30" s="62"/>
      <c r="FMU30" s="62"/>
      <c r="FMV30" s="62"/>
      <c r="FMW30" s="62"/>
      <c r="FMX30" s="62"/>
      <c r="FMY30" s="62"/>
      <c r="FMZ30" s="62"/>
      <c r="FNA30" s="62"/>
      <c r="FNB30" s="62"/>
      <c r="FNC30" s="62"/>
      <c r="FND30" s="62"/>
      <c r="FNE30" s="62"/>
      <c r="FNF30" s="62"/>
      <c r="FNG30" s="62"/>
      <c r="FNH30" s="62"/>
      <c r="FNI30" s="62"/>
      <c r="FNJ30" s="62"/>
      <c r="FNK30" s="62"/>
      <c r="FNL30" s="62"/>
      <c r="FNM30" s="62"/>
      <c r="FNN30" s="62"/>
      <c r="FNO30" s="62"/>
      <c r="FNP30" s="62"/>
      <c r="FNQ30" s="62"/>
      <c r="FNR30" s="62"/>
      <c r="FNS30" s="62"/>
      <c r="FNT30" s="62"/>
      <c r="FNU30" s="62"/>
      <c r="FNV30" s="62"/>
      <c r="FNW30" s="62"/>
      <c r="FNX30" s="62"/>
      <c r="FNY30" s="62"/>
      <c r="FNZ30" s="62"/>
      <c r="FOA30" s="62"/>
      <c r="FOB30" s="62"/>
      <c r="FOC30" s="62"/>
      <c r="FOD30" s="62"/>
      <c r="FOE30" s="62"/>
      <c r="FOF30" s="62"/>
      <c r="FOG30" s="62"/>
      <c r="FOH30" s="62"/>
      <c r="FOI30" s="62"/>
      <c r="FOJ30" s="62"/>
      <c r="FOK30" s="62"/>
      <c r="FOL30" s="62"/>
      <c r="FOM30" s="62"/>
      <c r="FON30" s="62"/>
      <c r="FOO30" s="62"/>
      <c r="FOP30" s="62"/>
      <c r="FOQ30" s="62"/>
      <c r="FOR30" s="62"/>
      <c r="FOS30" s="62"/>
      <c r="FOT30" s="62"/>
      <c r="FOU30" s="62"/>
      <c r="FOV30" s="62"/>
      <c r="FOW30" s="62"/>
      <c r="FOX30" s="62"/>
      <c r="FOY30" s="62"/>
      <c r="FOZ30" s="62"/>
      <c r="FPA30" s="62"/>
      <c r="FPB30" s="62"/>
      <c r="FPC30" s="62"/>
      <c r="FPD30" s="62"/>
      <c r="FPE30" s="62"/>
      <c r="FPF30" s="62"/>
      <c r="FPG30" s="62"/>
      <c r="FPH30" s="62"/>
      <c r="FPI30" s="62"/>
      <c r="FPJ30" s="62"/>
      <c r="FPK30" s="62"/>
      <c r="FPL30" s="62"/>
      <c r="FPM30" s="62"/>
      <c r="FPN30" s="62"/>
      <c r="FPO30" s="62"/>
      <c r="FPP30" s="62"/>
      <c r="FPQ30" s="62"/>
      <c r="FPR30" s="62"/>
      <c r="FPS30" s="62"/>
      <c r="FPT30" s="62"/>
      <c r="FPU30" s="62"/>
      <c r="FPV30" s="62"/>
      <c r="FPW30" s="62"/>
      <c r="FPX30" s="62"/>
      <c r="FPY30" s="62"/>
      <c r="FPZ30" s="62"/>
      <c r="FQA30" s="62"/>
      <c r="FQB30" s="62"/>
      <c r="FQC30" s="62"/>
      <c r="FQD30" s="62"/>
      <c r="FQE30" s="62"/>
      <c r="FQF30" s="62"/>
      <c r="FQG30" s="62"/>
      <c r="FQH30" s="62"/>
      <c r="FQI30" s="62"/>
      <c r="FQJ30" s="62"/>
      <c r="FQK30" s="62"/>
      <c r="FQL30" s="62"/>
      <c r="FQM30" s="62"/>
      <c r="FQN30" s="62"/>
      <c r="FQO30" s="62"/>
      <c r="FQP30" s="62"/>
      <c r="FQQ30" s="62"/>
      <c r="FQR30" s="62"/>
      <c r="FQS30" s="62"/>
      <c r="FQT30" s="62"/>
      <c r="FQU30" s="62"/>
      <c r="FQV30" s="62"/>
      <c r="FQW30" s="62"/>
      <c r="FQX30" s="62"/>
      <c r="FQY30" s="62"/>
      <c r="FQZ30" s="62"/>
      <c r="FRA30" s="62"/>
      <c r="FRB30" s="62"/>
      <c r="FRC30" s="62"/>
      <c r="FRD30" s="62"/>
      <c r="FRE30" s="62"/>
      <c r="FRF30" s="62"/>
      <c r="FRG30" s="62"/>
      <c r="FRH30" s="62"/>
      <c r="FRI30" s="62"/>
      <c r="FRJ30" s="62"/>
      <c r="FRK30" s="62"/>
      <c r="FRL30" s="62"/>
      <c r="FRM30" s="62"/>
      <c r="FRN30" s="62"/>
      <c r="FRO30" s="62"/>
      <c r="FRP30" s="62"/>
      <c r="FRQ30" s="62"/>
      <c r="FRR30" s="62"/>
      <c r="FRS30" s="62"/>
      <c r="FRT30" s="62"/>
      <c r="FRU30" s="62"/>
      <c r="FRV30" s="62"/>
      <c r="FRW30" s="62"/>
      <c r="FRX30" s="62"/>
      <c r="FRY30" s="62"/>
      <c r="FRZ30" s="62"/>
      <c r="FSA30" s="62"/>
      <c r="FSB30" s="62"/>
      <c r="FSC30" s="62"/>
      <c r="FSD30" s="62"/>
      <c r="FSE30" s="62"/>
      <c r="FSF30" s="62"/>
      <c r="FSG30" s="62"/>
      <c r="FSH30" s="62"/>
      <c r="FSI30" s="62"/>
      <c r="FSJ30" s="62"/>
      <c r="FSK30" s="62"/>
      <c r="FSL30" s="62"/>
      <c r="FSM30" s="62"/>
      <c r="FSN30" s="62"/>
      <c r="FSO30" s="62"/>
      <c r="FSP30" s="62"/>
      <c r="FSQ30" s="62"/>
      <c r="FSR30" s="62"/>
      <c r="FSS30" s="62"/>
      <c r="FST30" s="62"/>
      <c r="FSU30" s="62"/>
      <c r="FSV30" s="62"/>
      <c r="FSW30" s="62"/>
      <c r="FSX30" s="62"/>
      <c r="FSY30" s="62"/>
      <c r="FSZ30" s="62"/>
      <c r="FTA30" s="62"/>
      <c r="FTB30" s="62"/>
      <c r="FTC30" s="62"/>
      <c r="FTD30" s="62"/>
      <c r="FTE30" s="62"/>
      <c r="FTF30" s="62"/>
      <c r="FTG30" s="62"/>
      <c r="FTH30" s="62"/>
      <c r="FTI30" s="62"/>
      <c r="FTJ30" s="62"/>
      <c r="FTK30" s="62"/>
      <c r="FTL30" s="62"/>
      <c r="FTM30" s="62"/>
      <c r="FTN30" s="62"/>
      <c r="FTO30" s="62"/>
      <c r="FTP30" s="62"/>
      <c r="FTQ30" s="62"/>
      <c r="FTR30" s="62"/>
      <c r="FTS30" s="62"/>
      <c r="FTT30" s="62"/>
      <c r="FTU30" s="62"/>
      <c r="FTV30" s="62"/>
      <c r="FTW30" s="62"/>
      <c r="FTX30" s="62"/>
      <c r="FTY30" s="62"/>
      <c r="FTZ30" s="62"/>
      <c r="FUA30" s="62"/>
      <c r="FUB30" s="62"/>
      <c r="FUC30" s="62"/>
      <c r="FUD30" s="62"/>
      <c r="FUE30" s="62"/>
      <c r="FUF30" s="62"/>
      <c r="FUG30" s="62"/>
      <c r="FUH30" s="62"/>
      <c r="FUI30" s="62"/>
      <c r="FUJ30" s="62"/>
      <c r="FUK30" s="62"/>
      <c r="FUL30" s="62"/>
      <c r="FUM30" s="62"/>
      <c r="FUN30" s="62"/>
      <c r="FUO30" s="62"/>
      <c r="FUP30" s="62"/>
      <c r="FUQ30" s="62"/>
      <c r="FUR30" s="62"/>
      <c r="FUS30" s="62"/>
      <c r="FUT30" s="62"/>
      <c r="FUU30" s="62"/>
      <c r="FUV30" s="62"/>
      <c r="FUW30" s="62"/>
      <c r="FUX30" s="62"/>
      <c r="FUY30" s="62"/>
      <c r="FUZ30" s="62"/>
      <c r="FVA30" s="62"/>
      <c r="FVB30" s="62"/>
      <c r="FVC30" s="62"/>
      <c r="FVD30" s="62"/>
      <c r="FVE30" s="62"/>
      <c r="FVF30" s="62"/>
      <c r="FVG30" s="62"/>
      <c r="FVH30" s="62"/>
      <c r="FVI30" s="62"/>
      <c r="FVJ30" s="62"/>
      <c r="FVK30" s="62"/>
      <c r="FVL30" s="62"/>
      <c r="FVM30" s="62"/>
      <c r="FVN30" s="62"/>
      <c r="FVO30" s="62"/>
      <c r="FVP30" s="62"/>
      <c r="FVQ30" s="62"/>
      <c r="FVR30" s="62"/>
      <c r="FVS30" s="62"/>
      <c r="FVT30" s="62"/>
      <c r="FVU30" s="62"/>
      <c r="FVV30" s="62"/>
      <c r="FVW30" s="62"/>
      <c r="FVX30" s="62"/>
      <c r="FVY30" s="62"/>
      <c r="FVZ30" s="62"/>
      <c r="FWA30" s="62"/>
      <c r="FWB30" s="62"/>
      <c r="FWC30" s="62"/>
      <c r="FWD30" s="62"/>
      <c r="FWE30" s="62"/>
      <c r="FWF30" s="62"/>
      <c r="FWG30" s="62"/>
      <c r="FWH30" s="62"/>
      <c r="FWI30" s="62"/>
      <c r="FWJ30" s="62"/>
      <c r="FWK30" s="62"/>
      <c r="FWL30" s="62"/>
      <c r="FWM30" s="62"/>
      <c r="FWN30" s="62"/>
      <c r="FWO30" s="62"/>
      <c r="FWP30" s="62"/>
      <c r="FWQ30" s="62"/>
      <c r="FWR30" s="62"/>
      <c r="FWS30" s="62"/>
      <c r="FWT30" s="62"/>
      <c r="FWU30" s="62"/>
      <c r="FWV30" s="62"/>
      <c r="FWW30" s="62"/>
      <c r="FWX30" s="62"/>
      <c r="FWY30" s="62"/>
      <c r="FWZ30" s="62"/>
      <c r="FXA30" s="62"/>
      <c r="FXB30" s="62"/>
      <c r="FXC30" s="62"/>
      <c r="FXD30" s="62"/>
      <c r="FXE30" s="62"/>
      <c r="FXF30" s="62"/>
      <c r="FXG30" s="62"/>
      <c r="FXH30" s="62"/>
      <c r="FXI30" s="62"/>
      <c r="FXJ30" s="62"/>
      <c r="FXK30" s="62"/>
      <c r="FXL30" s="62"/>
      <c r="FXM30" s="62"/>
      <c r="FXN30" s="62"/>
      <c r="FXO30" s="62"/>
      <c r="FXP30" s="62"/>
      <c r="FXQ30" s="62"/>
      <c r="FXR30" s="62"/>
      <c r="FXS30" s="62"/>
      <c r="FXT30" s="62"/>
      <c r="FXU30" s="62"/>
      <c r="FXV30" s="62"/>
      <c r="FXW30" s="62"/>
      <c r="FXX30" s="62"/>
      <c r="FXY30" s="62"/>
      <c r="FXZ30" s="62"/>
      <c r="FYA30" s="62"/>
      <c r="FYB30" s="62"/>
      <c r="FYC30" s="62"/>
      <c r="FYD30" s="62"/>
      <c r="FYE30" s="62"/>
      <c r="FYF30" s="62"/>
      <c r="FYG30" s="62"/>
      <c r="FYH30" s="62"/>
      <c r="FYI30" s="62"/>
      <c r="FYJ30" s="62"/>
      <c r="FYK30" s="62"/>
      <c r="FYL30" s="62"/>
      <c r="FYM30" s="62"/>
      <c r="FYN30" s="62"/>
      <c r="FYO30" s="62"/>
      <c r="FYP30" s="62"/>
      <c r="FYQ30" s="62"/>
      <c r="FYR30" s="62"/>
      <c r="FYS30" s="62"/>
      <c r="FYT30" s="62"/>
      <c r="FYU30" s="62"/>
      <c r="FYV30" s="62"/>
      <c r="FYW30" s="62"/>
      <c r="FYX30" s="62"/>
      <c r="FYY30" s="62"/>
      <c r="FYZ30" s="62"/>
      <c r="FZA30" s="62"/>
      <c r="FZB30" s="62"/>
      <c r="FZC30" s="62"/>
      <c r="FZD30" s="62"/>
      <c r="FZE30" s="62"/>
      <c r="FZF30" s="62"/>
      <c r="FZG30" s="62"/>
      <c r="FZH30" s="62"/>
      <c r="FZI30" s="62"/>
      <c r="FZJ30" s="62"/>
      <c r="FZK30" s="62"/>
      <c r="FZL30" s="62"/>
      <c r="FZM30" s="62"/>
      <c r="FZN30" s="62"/>
      <c r="FZO30" s="62"/>
      <c r="FZP30" s="62"/>
      <c r="FZQ30" s="62"/>
      <c r="FZR30" s="62"/>
      <c r="FZS30" s="62"/>
      <c r="FZT30" s="62"/>
      <c r="FZU30" s="62"/>
      <c r="FZV30" s="62"/>
      <c r="FZW30" s="62"/>
      <c r="FZX30" s="62"/>
      <c r="FZY30" s="62"/>
      <c r="FZZ30" s="62"/>
      <c r="GAA30" s="62"/>
      <c r="GAB30" s="62"/>
      <c r="GAC30" s="62"/>
      <c r="GAD30" s="62"/>
      <c r="GAE30" s="62"/>
      <c r="GAF30" s="62"/>
      <c r="GAG30" s="62"/>
      <c r="GAH30" s="62"/>
      <c r="GAI30" s="62"/>
      <c r="GAJ30" s="62"/>
      <c r="GAK30" s="62"/>
      <c r="GAL30" s="62"/>
      <c r="GAM30" s="62"/>
      <c r="GAN30" s="62"/>
      <c r="GAO30" s="62"/>
      <c r="GAP30" s="62"/>
      <c r="GAQ30" s="62"/>
      <c r="GAR30" s="62"/>
      <c r="GAS30" s="62"/>
      <c r="GAT30" s="62"/>
      <c r="GAU30" s="62"/>
      <c r="GAV30" s="62"/>
      <c r="GAW30" s="62"/>
      <c r="GAX30" s="62"/>
      <c r="GAY30" s="62"/>
      <c r="GAZ30" s="62"/>
      <c r="GBA30" s="62"/>
      <c r="GBB30" s="62"/>
      <c r="GBC30" s="62"/>
      <c r="GBD30" s="62"/>
      <c r="GBE30" s="62"/>
      <c r="GBF30" s="62"/>
      <c r="GBG30" s="62"/>
      <c r="GBH30" s="62"/>
      <c r="GBI30" s="62"/>
      <c r="GBJ30" s="62"/>
      <c r="GBK30" s="62"/>
      <c r="GBL30" s="62"/>
      <c r="GBM30" s="62"/>
      <c r="GBN30" s="62"/>
      <c r="GBO30" s="62"/>
      <c r="GBP30" s="62"/>
      <c r="GBQ30" s="62"/>
      <c r="GBR30" s="62"/>
      <c r="GBS30" s="62"/>
      <c r="GBT30" s="62"/>
      <c r="GBU30" s="62"/>
      <c r="GBV30" s="62"/>
      <c r="GBW30" s="62"/>
      <c r="GBX30" s="62"/>
      <c r="GBY30" s="62"/>
      <c r="GBZ30" s="62"/>
      <c r="GCA30" s="62"/>
      <c r="GCB30" s="62"/>
      <c r="GCC30" s="62"/>
      <c r="GCD30" s="62"/>
      <c r="GCE30" s="62"/>
      <c r="GCF30" s="62"/>
      <c r="GCG30" s="62"/>
      <c r="GCH30" s="62"/>
      <c r="GCI30" s="62"/>
      <c r="GCJ30" s="62"/>
      <c r="GCK30" s="62"/>
      <c r="GCL30" s="62"/>
      <c r="GCM30" s="62"/>
      <c r="GCN30" s="62"/>
      <c r="GCO30" s="62"/>
      <c r="GCP30" s="62"/>
      <c r="GCQ30" s="62"/>
      <c r="GCR30" s="62"/>
      <c r="GCS30" s="62"/>
      <c r="GCT30" s="62"/>
      <c r="GCU30" s="62"/>
      <c r="GCV30" s="62"/>
      <c r="GCW30" s="62"/>
      <c r="GCX30" s="62"/>
      <c r="GCY30" s="62"/>
      <c r="GCZ30" s="62"/>
      <c r="GDA30" s="62"/>
      <c r="GDB30" s="62"/>
      <c r="GDC30" s="62"/>
      <c r="GDD30" s="62"/>
      <c r="GDE30" s="62"/>
      <c r="GDF30" s="62"/>
      <c r="GDG30" s="62"/>
      <c r="GDH30" s="62"/>
      <c r="GDI30" s="62"/>
      <c r="GDJ30" s="62"/>
      <c r="GDK30" s="62"/>
      <c r="GDL30" s="62"/>
      <c r="GDM30" s="62"/>
      <c r="GDN30" s="62"/>
      <c r="GDO30" s="62"/>
      <c r="GDP30" s="62"/>
      <c r="GDQ30" s="62"/>
      <c r="GDR30" s="62"/>
      <c r="GDS30" s="62"/>
      <c r="GDT30" s="62"/>
      <c r="GDU30" s="62"/>
      <c r="GDV30" s="62"/>
      <c r="GDW30" s="62"/>
      <c r="GDX30" s="62"/>
      <c r="GDY30" s="62"/>
      <c r="GDZ30" s="62"/>
      <c r="GEA30" s="62"/>
      <c r="GEB30" s="62"/>
      <c r="GEC30" s="62"/>
      <c r="GED30" s="62"/>
      <c r="GEE30" s="62"/>
      <c r="GEF30" s="62"/>
      <c r="GEG30" s="62"/>
      <c r="GEH30" s="62"/>
      <c r="GEI30" s="62"/>
      <c r="GEJ30" s="62"/>
      <c r="GEK30" s="62"/>
      <c r="GEL30" s="62"/>
      <c r="GEM30" s="62"/>
      <c r="GEN30" s="62"/>
      <c r="GEO30" s="62"/>
      <c r="GEP30" s="62"/>
      <c r="GEQ30" s="62"/>
      <c r="GER30" s="62"/>
      <c r="GES30" s="62"/>
      <c r="GET30" s="62"/>
      <c r="GEU30" s="62"/>
      <c r="GEV30" s="62"/>
      <c r="GEW30" s="62"/>
      <c r="GEX30" s="62"/>
      <c r="GEY30" s="62"/>
      <c r="GEZ30" s="62"/>
      <c r="GFA30" s="62"/>
      <c r="GFB30" s="62"/>
      <c r="GFC30" s="62"/>
      <c r="GFD30" s="62"/>
      <c r="GFE30" s="62"/>
      <c r="GFF30" s="62"/>
      <c r="GFG30" s="62"/>
      <c r="GFH30" s="62"/>
      <c r="GFI30" s="62"/>
      <c r="GFJ30" s="62"/>
      <c r="GFK30" s="62"/>
      <c r="GFL30" s="62"/>
      <c r="GFM30" s="62"/>
      <c r="GFN30" s="62"/>
      <c r="GFO30" s="62"/>
      <c r="GFP30" s="62"/>
      <c r="GFQ30" s="62"/>
      <c r="GFR30" s="62"/>
      <c r="GFS30" s="62"/>
      <c r="GFT30" s="62"/>
      <c r="GFU30" s="62"/>
      <c r="GFV30" s="62"/>
      <c r="GFW30" s="62"/>
      <c r="GFX30" s="62"/>
      <c r="GFY30" s="62"/>
      <c r="GFZ30" s="62"/>
      <c r="GGA30" s="62"/>
      <c r="GGB30" s="62"/>
      <c r="GGC30" s="62"/>
      <c r="GGD30" s="62"/>
      <c r="GGE30" s="62"/>
      <c r="GGF30" s="62"/>
      <c r="GGG30" s="62"/>
      <c r="GGH30" s="62"/>
      <c r="GGI30" s="62"/>
      <c r="GGJ30" s="62"/>
      <c r="GGK30" s="62"/>
      <c r="GGL30" s="62"/>
      <c r="GGM30" s="62"/>
      <c r="GGN30" s="62"/>
      <c r="GGO30" s="62"/>
      <c r="GGP30" s="62"/>
      <c r="GGQ30" s="62"/>
      <c r="GGR30" s="62"/>
      <c r="GGS30" s="62"/>
      <c r="GGT30" s="62"/>
      <c r="GGU30" s="62"/>
      <c r="GGV30" s="62"/>
      <c r="GGW30" s="62"/>
      <c r="GGX30" s="62"/>
      <c r="GGY30" s="62"/>
      <c r="GGZ30" s="62"/>
      <c r="GHA30" s="62"/>
      <c r="GHB30" s="62"/>
      <c r="GHC30" s="62"/>
      <c r="GHD30" s="62"/>
      <c r="GHE30" s="62"/>
      <c r="GHF30" s="62"/>
      <c r="GHG30" s="62"/>
      <c r="GHH30" s="62"/>
      <c r="GHI30" s="62"/>
      <c r="GHJ30" s="62"/>
      <c r="GHK30" s="62"/>
      <c r="GHL30" s="62"/>
      <c r="GHM30" s="62"/>
      <c r="GHN30" s="62"/>
      <c r="GHO30" s="62"/>
      <c r="GHP30" s="62"/>
      <c r="GHQ30" s="62"/>
      <c r="GHR30" s="62"/>
      <c r="GHS30" s="62"/>
      <c r="GHT30" s="62"/>
      <c r="GHU30" s="62"/>
      <c r="GHV30" s="62"/>
      <c r="GHW30" s="62"/>
      <c r="GHX30" s="62"/>
      <c r="GHY30" s="62"/>
      <c r="GHZ30" s="62"/>
      <c r="GIA30" s="62"/>
      <c r="GIB30" s="62"/>
      <c r="GIC30" s="62"/>
      <c r="GID30" s="62"/>
      <c r="GIE30" s="62"/>
      <c r="GIF30" s="62"/>
      <c r="GIG30" s="62"/>
      <c r="GIH30" s="62"/>
      <c r="GII30" s="62"/>
      <c r="GIJ30" s="62"/>
      <c r="GIK30" s="62"/>
      <c r="GIL30" s="62"/>
      <c r="GIM30" s="62"/>
      <c r="GIN30" s="62"/>
      <c r="GIO30" s="62"/>
      <c r="GIP30" s="62"/>
      <c r="GIQ30" s="62"/>
      <c r="GIR30" s="62"/>
      <c r="GIS30" s="62"/>
      <c r="GIT30" s="62"/>
      <c r="GIU30" s="62"/>
      <c r="GIV30" s="62"/>
      <c r="GIW30" s="62"/>
      <c r="GIX30" s="62"/>
      <c r="GIY30" s="62"/>
      <c r="GIZ30" s="62"/>
      <c r="GJA30" s="62"/>
      <c r="GJB30" s="62"/>
      <c r="GJC30" s="62"/>
      <c r="GJD30" s="62"/>
      <c r="GJE30" s="62"/>
      <c r="GJF30" s="62"/>
      <c r="GJG30" s="62"/>
      <c r="GJH30" s="62"/>
      <c r="GJI30" s="62"/>
      <c r="GJJ30" s="62"/>
      <c r="GJK30" s="62"/>
      <c r="GJL30" s="62"/>
      <c r="GJM30" s="62"/>
      <c r="GJN30" s="62"/>
      <c r="GJO30" s="62"/>
      <c r="GJP30" s="62"/>
      <c r="GJQ30" s="62"/>
      <c r="GJR30" s="62"/>
      <c r="GJS30" s="62"/>
      <c r="GJT30" s="62"/>
      <c r="GJU30" s="62"/>
      <c r="GJV30" s="62"/>
      <c r="GJW30" s="62"/>
      <c r="GJX30" s="62"/>
      <c r="GJY30" s="62"/>
      <c r="GJZ30" s="62"/>
      <c r="GKA30" s="62"/>
      <c r="GKB30" s="62"/>
      <c r="GKC30" s="62"/>
      <c r="GKD30" s="62"/>
      <c r="GKE30" s="62"/>
      <c r="GKF30" s="62"/>
      <c r="GKG30" s="62"/>
      <c r="GKH30" s="62"/>
      <c r="GKI30" s="62"/>
      <c r="GKJ30" s="62"/>
      <c r="GKK30" s="62"/>
      <c r="GKL30" s="62"/>
      <c r="GKM30" s="62"/>
      <c r="GKN30" s="62"/>
      <c r="GKO30" s="62"/>
      <c r="GKP30" s="62"/>
      <c r="GKQ30" s="62"/>
      <c r="GKR30" s="62"/>
      <c r="GKS30" s="62"/>
      <c r="GKT30" s="62"/>
      <c r="GKU30" s="62"/>
      <c r="GKV30" s="62"/>
      <c r="GKW30" s="62"/>
      <c r="GKX30" s="62"/>
      <c r="GKY30" s="62"/>
      <c r="GKZ30" s="62"/>
      <c r="GLA30" s="62"/>
      <c r="GLB30" s="62"/>
      <c r="GLC30" s="62"/>
      <c r="GLD30" s="62"/>
      <c r="GLE30" s="62"/>
      <c r="GLF30" s="62"/>
      <c r="GLG30" s="62"/>
      <c r="GLH30" s="62"/>
      <c r="GLI30" s="62"/>
      <c r="GLJ30" s="62"/>
      <c r="GLK30" s="62"/>
      <c r="GLL30" s="62"/>
      <c r="GLM30" s="62"/>
      <c r="GLN30" s="62"/>
      <c r="GLO30" s="62"/>
      <c r="GLP30" s="62"/>
      <c r="GLQ30" s="62"/>
      <c r="GLR30" s="62"/>
      <c r="GLS30" s="62"/>
      <c r="GLT30" s="62"/>
      <c r="GLU30" s="62"/>
      <c r="GLV30" s="62"/>
      <c r="GLW30" s="62"/>
      <c r="GLX30" s="62"/>
      <c r="GLY30" s="62"/>
      <c r="GLZ30" s="62"/>
      <c r="GMA30" s="62"/>
      <c r="GMB30" s="62"/>
      <c r="GMC30" s="62"/>
      <c r="GMD30" s="62"/>
      <c r="GME30" s="62"/>
      <c r="GMF30" s="62"/>
      <c r="GMG30" s="62"/>
      <c r="GMH30" s="62"/>
      <c r="GMI30" s="62"/>
      <c r="GMJ30" s="62"/>
      <c r="GMK30" s="62"/>
      <c r="GML30" s="62"/>
      <c r="GMM30" s="62"/>
      <c r="GMN30" s="62"/>
      <c r="GMO30" s="62"/>
      <c r="GMP30" s="62"/>
      <c r="GMQ30" s="62"/>
      <c r="GMR30" s="62"/>
      <c r="GMS30" s="62"/>
      <c r="GMT30" s="62"/>
      <c r="GMU30" s="62"/>
      <c r="GMV30" s="62"/>
      <c r="GMW30" s="62"/>
      <c r="GMX30" s="62"/>
      <c r="GMY30" s="62"/>
      <c r="GMZ30" s="62"/>
      <c r="GNA30" s="62"/>
      <c r="GNB30" s="62"/>
      <c r="GNC30" s="62"/>
      <c r="GND30" s="62"/>
      <c r="GNE30" s="62"/>
      <c r="GNF30" s="62"/>
      <c r="GNG30" s="62"/>
      <c r="GNH30" s="62"/>
      <c r="GNI30" s="62"/>
      <c r="GNJ30" s="62"/>
      <c r="GNK30" s="62"/>
      <c r="GNL30" s="62"/>
      <c r="GNM30" s="62"/>
      <c r="GNN30" s="62"/>
      <c r="GNO30" s="62"/>
      <c r="GNP30" s="62"/>
      <c r="GNQ30" s="62"/>
      <c r="GNR30" s="62"/>
      <c r="GNS30" s="62"/>
      <c r="GNT30" s="62"/>
      <c r="GNU30" s="62"/>
      <c r="GNV30" s="62"/>
      <c r="GNW30" s="62"/>
      <c r="GNX30" s="62"/>
      <c r="GNY30" s="62"/>
      <c r="GNZ30" s="62"/>
      <c r="GOA30" s="62"/>
      <c r="GOB30" s="62"/>
      <c r="GOC30" s="62"/>
      <c r="GOD30" s="62"/>
      <c r="GOE30" s="62"/>
      <c r="GOF30" s="62"/>
      <c r="GOG30" s="62"/>
      <c r="GOH30" s="62"/>
      <c r="GOI30" s="62"/>
      <c r="GOJ30" s="62"/>
      <c r="GOK30" s="62"/>
      <c r="GOL30" s="62"/>
      <c r="GOM30" s="62"/>
      <c r="GON30" s="62"/>
      <c r="GOO30" s="62"/>
      <c r="GOP30" s="62"/>
      <c r="GOQ30" s="62"/>
      <c r="GOR30" s="62"/>
      <c r="GOS30" s="62"/>
      <c r="GOT30" s="62"/>
      <c r="GOU30" s="62"/>
      <c r="GOV30" s="62"/>
      <c r="GOW30" s="62"/>
      <c r="GOX30" s="62"/>
      <c r="GOY30" s="62"/>
      <c r="GOZ30" s="62"/>
      <c r="GPA30" s="62"/>
      <c r="GPB30" s="62"/>
      <c r="GPC30" s="62"/>
      <c r="GPD30" s="62"/>
      <c r="GPE30" s="62"/>
      <c r="GPF30" s="62"/>
      <c r="GPG30" s="62"/>
      <c r="GPH30" s="62"/>
      <c r="GPI30" s="62"/>
      <c r="GPJ30" s="62"/>
      <c r="GPK30" s="62"/>
      <c r="GPL30" s="62"/>
      <c r="GPM30" s="62"/>
      <c r="GPN30" s="62"/>
      <c r="GPO30" s="62"/>
      <c r="GPP30" s="62"/>
      <c r="GPQ30" s="62"/>
      <c r="GPR30" s="62"/>
      <c r="GPS30" s="62"/>
      <c r="GPT30" s="62"/>
      <c r="GPU30" s="62"/>
      <c r="GPV30" s="62"/>
      <c r="GPW30" s="62"/>
      <c r="GPX30" s="62"/>
      <c r="GPY30" s="62"/>
      <c r="GPZ30" s="62"/>
      <c r="GQA30" s="62"/>
      <c r="GQB30" s="62"/>
      <c r="GQC30" s="62"/>
      <c r="GQD30" s="62"/>
      <c r="GQE30" s="62"/>
      <c r="GQF30" s="62"/>
      <c r="GQG30" s="62"/>
      <c r="GQH30" s="62"/>
      <c r="GQI30" s="62"/>
      <c r="GQJ30" s="62"/>
      <c r="GQK30" s="62"/>
      <c r="GQL30" s="62"/>
      <c r="GQM30" s="62"/>
      <c r="GQN30" s="62"/>
      <c r="GQO30" s="62"/>
      <c r="GQP30" s="62"/>
      <c r="GQQ30" s="62"/>
      <c r="GQR30" s="62"/>
      <c r="GQS30" s="62"/>
      <c r="GQT30" s="62"/>
      <c r="GQU30" s="62"/>
      <c r="GQV30" s="62"/>
      <c r="GQW30" s="62"/>
      <c r="GQX30" s="62"/>
      <c r="GQY30" s="62"/>
      <c r="GQZ30" s="62"/>
      <c r="GRA30" s="62"/>
      <c r="GRB30" s="62"/>
      <c r="GRC30" s="62"/>
      <c r="GRD30" s="62"/>
      <c r="GRE30" s="62"/>
      <c r="GRF30" s="62"/>
      <c r="GRG30" s="62"/>
      <c r="GRH30" s="62"/>
      <c r="GRI30" s="62"/>
      <c r="GRJ30" s="62"/>
      <c r="GRK30" s="62"/>
      <c r="GRL30" s="62"/>
      <c r="GRM30" s="62"/>
      <c r="GRN30" s="62"/>
      <c r="GRO30" s="62"/>
      <c r="GRP30" s="62"/>
      <c r="GRQ30" s="62"/>
      <c r="GRR30" s="62"/>
      <c r="GRS30" s="62"/>
      <c r="GRT30" s="62"/>
      <c r="GRU30" s="62"/>
      <c r="GRV30" s="62"/>
      <c r="GRW30" s="62"/>
      <c r="GRX30" s="62"/>
      <c r="GRY30" s="62"/>
      <c r="GRZ30" s="62"/>
      <c r="GSA30" s="62"/>
      <c r="GSB30" s="62"/>
      <c r="GSC30" s="62"/>
      <c r="GSD30" s="62"/>
      <c r="GSE30" s="62"/>
      <c r="GSF30" s="62"/>
      <c r="GSG30" s="62"/>
      <c r="GSH30" s="62"/>
      <c r="GSI30" s="62"/>
      <c r="GSJ30" s="62"/>
      <c r="GSK30" s="62"/>
      <c r="GSL30" s="62"/>
      <c r="GSM30" s="62"/>
      <c r="GSN30" s="62"/>
      <c r="GSO30" s="62"/>
      <c r="GSP30" s="62"/>
      <c r="GSQ30" s="62"/>
      <c r="GSR30" s="62"/>
      <c r="GSS30" s="62"/>
      <c r="GST30" s="62"/>
      <c r="GSU30" s="62"/>
      <c r="GSV30" s="62"/>
      <c r="GSW30" s="62"/>
      <c r="GSX30" s="62"/>
      <c r="GSY30" s="62"/>
      <c r="GSZ30" s="62"/>
      <c r="GTA30" s="62"/>
      <c r="GTB30" s="62"/>
      <c r="GTC30" s="62"/>
      <c r="GTD30" s="62"/>
      <c r="GTE30" s="62"/>
      <c r="GTF30" s="62"/>
      <c r="GTG30" s="62"/>
      <c r="GTH30" s="62"/>
      <c r="GTI30" s="62"/>
      <c r="GTJ30" s="62"/>
      <c r="GTK30" s="62"/>
      <c r="GTL30" s="62"/>
      <c r="GTM30" s="62"/>
      <c r="GTN30" s="62"/>
      <c r="GTO30" s="62"/>
      <c r="GTP30" s="62"/>
      <c r="GTQ30" s="62"/>
      <c r="GTR30" s="62"/>
      <c r="GTS30" s="62"/>
      <c r="GTT30" s="62"/>
      <c r="GTU30" s="62"/>
      <c r="GTV30" s="62"/>
      <c r="GTW30" s="62"/>
      <c r="GTX30" s="62"/>
      <c r="GTY30" s="62"/>
      <c r="GTZ30" s="62"/>
      <c r="GUA30" s="62"/>
      <c r="GUB30" s="62"/>
      <c r="GUC30" s="62"/>
      <c r="GUD30" s="62"/>
      <c r="GUE30" s="62"/>
      <c r="GUF30" s="62"/>
      <c r="GUG30" s="62"/>
      <c r="GUH30" s="62"/>
      <c r="GUI30" s="62"/>
      <c r="GUJ30" s="62"/>
      <c r="GUK30" s="62"/>
      <c r="GUL30" s="62"/>
      <c r="GUM30" s="62"/>
      <c r="GUN30" s="62"/>
      <c r="GUO30" s="62"/>
      <c r="GUP30" s="62"/>
      <c r="GUQ30" s="62"/>
      <c r="GUR30" s="62"/>
      <c r="GUS30" s="62"/>
      <c r="GUT30" s="62"/>
      <c r="GUU30" s="62"/>
      <c r="GUV30" s="62"/>
      <c r="GUW30" s="62"/>
      <c r="GUX30" s="62"/>
      <c r="GUY30" s="62"/>
      <c r="GUZ30" s="62"/>
      <c r="GVA30" s="62"/>
      <c r="GVB30" s="62"/>
      <c r="GVC30" s="62"/>
      <c r="GVD30" s="62"/>
      <c r="GVE30" s="62"/>
      <c r="GVF30" s="62"/>
      <c r="GVG30" s="62"/>
      <c r="GVH30" s="62"/>
      <c r="GVI30" s="62"/>
      <c r="GVJ30" s="62"/>
      <c r="GVK30" s="62"/>
      <c r="GVL30" s="62"/>
      <c r="GVM30" s="62"/>
      <c r="GVN30" s="62"/>
      <c r="GVO30" s="62"/>
      <c r="GVP30" s="62"/>
      <c r="GVQ30" s="62"/>
      <c r="GVR30" s="62"/>
      <c r="GVS30" s="62"/>
      <c r="GVT30" s="62"/>
      <c r="GVU30" s="62"/>
      <c r="GVV30" s="62"/>
      <c r="GVW30" s="62"/>
      <c r="GVX30" s="62"/>
      <c r="GVY30" s="62"/>
      <c r="GVZ30" s="62"/>
      <c r="GWA30" s="62"/>
      <c r="GWB30" s="62"/>
      <c r="GWC30" s="62"/>
      <c r="GWD30" s="62"/>
      <c r="GWE30" s="62"/>
      <c r="GWF30" s="62"/>
      <c r="GWG30" s="62"/>
      <c r="GWH30" s="62"/>
      <c r="GWI30" s="62"/>
      <c r="GWJ30" s="62"/>
      <c r="GWK30" s="62"/>
      <c r="GWL30" s="62"/>
      <c r="GWM30" s="62"/>
      <c r="GWN30" s="62"/>
      <c r="GWO30" s="62"/>
      <c r="GWP30" s="62"/>
      <c r="GWQ30" s="62"/>
      <c r="GWR30" s="62"/>
      <c r="GWS30" s="62"/>
      <c r="GWT30" s="62"/>
      <c r="GWU30" s="62"/>
      <c r="GWV30" s="62"/>
      <c r="GWW30" s="62"/>
      <c r="GWX30" s="62"/>
      <c r="GWY30" s="62"/>
      <c r="GWZ30" s="62"/>
      <c r="GXA30" s="62"/>
      <c r="GXB30" s="62"/>
      <c r="GXC30" s="62"/>
      <c r="GXD30" s="62"/>
      <c r="GXE30" s="62"/>
      <c r="GXF30" s="62"/>
      <c r="GXG30" s="62"/>
      <c r="GXH30" s="62"/>
      <c r="GXI30" s="62"/>
      <c r="GXJ30" s="62"/>
      <c r="GXK30" s="62"/>
      <c r="GXL30" s="62"/>
      <c r="GXM30" s="62"/>
      <c r="GXN30" s="62"/>
      <c r="GXO30" s="62"/>
      <c r="GXP30" s="62"/>
      <c r="GXQ30" s="62"/>
      <c r="GXR30" s="62"/>
      <c r="GXS30" s="62"/>
      <c r="GXT30" s="62"/>
      <c r="GXU30" s="62"/>
      <c r="GXV30" s="62"/>
      <c r="GXW30" s="62"/>
      <c r="GXX30" s="62"/>
      <c r="GXY30" s="62"/>
      <c r="GXZ30" s="62"/>
      <c r="GYA30" s="62"/>
      <c r="GYB30" s="62"/>
      <c r="GYC30" s="62"/>
      <c r="GYD30" s="62"/>
      <c r="GYE30" s="62"/>
      <c r="GYF30" s="62"/>
      <c r="GYG30" s="62"/>
      <c r="GYH30" s="62"/>
      <c r="GYI30" s="62"/>
      <c r="GYJ30" s="62"/>
      <c r="GYK30" s="62"/>
      <c r="GYL30" s="62"/>
      <c r="GYM30" s="62"/>
      <c r="GYN30" s="62"/>
      <c r="GYO30" s="62"/>
      <c r="GYP30" s="62"/>
      <c r="GYQ30" s="62"/>
      <c r="GYR30" s="62"/>
      <c r="GYS30" s="62"/>
      <c r="GYT30" s="62"/>
      <c r="GYU30" s="62"/>
      <c r="GYV30" s="62"/>
      <c r="GYW30" s="62"/>
      <c r="GYX30" s="62"/>
      <c r="GYY30" s="62"/>
      <c r="GYZ30" s="62"/>
      <c r="GZA30" s="62"/>
      <c r="GZB30" s="62"/>
      <c r="GZC30" s="62"/>
      <c r="GZD30" s="62"/>
      <c r="GZE30" s="62"/>
      <c r="GZF30" s="62"/>
      <c r="GZG30" s="62"/>
      <c r="GZH30" s="62"/>
      <c r="GZI30" s="62"/>
      <c r="GZJ30" s="62"/>
      <c r="GZK30" s="62"/>
      <c r="GZL30" s="62"/>
      <c r="GZM30" s="62"/>
      <c r="GZN30" s="62"/>
      <c r="GZO30" s="62"/>
      <c r="GZP30" s="62"/>
      <c r="GZQ30" s="62"/>
      <c r="GZR30" s="62"/>
      <c r="GZS30" s="62"/>
      <c r="GZT30" s="62"/>
      <c r="GZU30" s="62"/>
      <c r="GZV30" s="62"/>
      <c r="GZW30" s="62"/>
      <c r="GZX30" s="62"/>
      <c r="GZY30" s="62"/>
      <c r="GZZ30" s="62"/>
      <c r="HAA30" s="62"/>
      <c r="HAB30" s="62"/>
      <c r="HAC30" s="62"/>
      <c r="HAD30" s="62"/>
      <c r="HAE30" s="62"/>
      <c r="HAF30" s="62"/>
      <c r="HAG30" s="62"/>
      <c r="HAH30" s="62"/>
      <c r="HAI30" s="62"/>
      <c r="HAJ30" s="62"/>
      <c r="HAK30" s="62"/>
      <c r="HAL30" s="62"/>
      <c r="HAM30" s="62"/>
      <c r="HAN30" s="62"/>
      <c r="HAO30" s="62"/>
      <c r="HAP30" s="62"/>
      <c r="HAQ30" s="62"/>
      <c r="HAR30" s="62"/>
      <c r="HAS30" s="62"/>
      <c r="HAT30" s="62"/>
      <c r="HAU30" s="62"/>
      <c r="HAV30" s="62"/>
      <c r="HAW30" s="62"/>
      <c r="HAX30" s="62"/>
      <c r="HAY30" s="62"/>
      <c r="HAZ30" s="62"/>
      <c r="HBA30" s="62"/>
      <c r="HBB30" s="62"/>
      <c r="HBC30" s="62"/>
      <c r="HBD30" s="62"/>
      <c r="HBE30" s="62"/>
      <c r="HBF30" s="62"/>
      <c r="HBG30" s="62"/>
      <c r="HBH30" s="62"/>
      <c r="HBI30" s="62"/>
      <c r="HBJ30" s="62"/>
      <c r="HBK30" s="62"/>
      <c r="HBL30" s="62"/>
      <c r="HBM30" s="62"/>
      <c r="HBN30" s="62"/>
      <c r="HBO30" s="62"/>
      <c r="HBP30" s="62"/>
      <c r="HBQ30" s="62"/>
      <c r="HBR30" s="62"/>
      <c r="HBS30" s="62"/>
      <c r="HBT30" s="62"/>
      <c r="HBU30" s="62"/>
      <c r="HBV30" s="62"/>
      <c r="HBW30" s="62"/>
      <c r="HBX30" s="62"/>
      <c r="HBY30" s="62"/>
      <c r="HBZ30" s="62"/>
      <c r="HCA30" s="62"/>
      <c r="HCB30" s="62"/>
      <c r="HCC30" s="62"/>
      <c r="HCD30" s="62"/>
      <c r="HCE30" s="62"/>
      <c r="HCF30" s="62"/>
      <c r="HCG30" s="62"/>
      <c r="HCH30" s="62"/>
      <c r="HCI30" s="62"/>
      <c r="HCJ30" s="62"/>
      <c r="HCK30" s="62"/>
      <c r="HCL30" s="62"/>
      <c r="HCM30" s="62"/>
      <c r="HCN30" s="62"/>
      <c r="HCO30" s="62"/>
      <c r="HCP30" s="62"/>
      <c r="HCQ30" s="62"/>
      <c r="HCR30" s="62"/>
      <c r="HCS30" s="62"/>
      <c r="HCT30" s="62"/>
      <c r="HCU30" s="62"/>
      <c r="HCV30" s="62"/>
      <c r="HCW30" s="62"/>
      <c r="HCX30" s="62"/>
      <c r="HCY30" s="62"/>
      <c r="HCZ30" s="62"/>
      <c r="HDA30" s="62"/>
      <c r="HDB30" s="62"/>
      <c r="HDC30" s="62"/>
      <c r="HDD30" s="62"/>
      <c r="HDE30" s="62"/>
      <c r="HDF30" s="62"/>
      <c r="HDG30" s="62"/>
      <c r="HDH30" s="62"/>
      <c r="HDI30" s="62"/>
      <c r="HDJ30" s="62"/>
      <c r="HDK30" s="62"/>
      <c r="HDL30" s="62"/>
      <c r="HDM30" s="62"/>
      <c r="HDN30" s="62"/>
      <c r="HDO30" s="62"/>
      <c r="HDP30" s="62"/>
      <c r="HDQ30" s="62"/>
      <c r="HDR30" s="62"/>
      <c r="HDS30" s="62"/>
      <c r="HDT30" s="62"/>
      <c r="HDU30" s="62"/>
      <c r="HDV30" s="62"/>
      <c r="HDW30" s="62"/>
      <c r="HDX30" s="62"/>
      <c r="HDY30" s="62"/>
      <c r="HDZ30" s="62"/>
      <c r="HEA30" s="62"/>
      <c r="HEB30" s="62"/>
      <c r="HEC30" s="62"/>
      <c r="HED30" s="62"/>
      <c r="HEE30" s="62"/>
      <c r="HEF30" s="62"/>
      <c r="HEG30" s="62"/>
      <c r="HEH30" s="62"/>
      <c r="HEI30" s="62"/>
      <c r="HEJ30" s="62"/>
      <c r="HEK30" s="62"/>
      <c r="HEL30" s="62"/>
      <c r="HEM30" s="62"/>
      <c r="HEN30" s="62"/>
      <c r="HEO30" s="62"/>
      <c r="HEP30" s="62"/>
      <c r="HEQ30" s="62"/>
      <c r="HER30" s="62"/>
      <c r="HES30" s="62"/>
      <c r="HET30" s="62"/>
      <c r="HEU30" s="62"/>
      <c r="HEV30" s="62"/>
      <c r="HEW30" s="62"/>
      <c r="HEX30" s="62"/>
      <c r="HEY30" s="62"/>
      <c r="HEZ30" s="62"/>
      <c r="HFA30" s="62"/>
      <c r="HFB30" s="62"/>
      <c r="HFC30" s="62"/>
      <c r="HFD30" s="62"/>
      <c r="HFE30" s="62"/>
      <c r="HFF30" s="62"/>
      <c r="HFG30" s="62"/>
      <c r="HFH30" s="62"/>
      <c r="HFI30" s="62"/>
      <c r="HFJ30" s="62"/>
      <c r="HFK30" s="62"/>
      <c r="HFL30" s="62"/>
      <c r="HFM30" s="62"/>
      <c r="HFN30" s="62"/>
      <c r="HFO30" s="62"/>
      <c r="HFP30" s="62"/>
      <c r="HFQ30" s="62"/>
      <c r="HFR30" s="62"/>
      <c r="HFS30" s="62"/>
      <c r="HFT30" s="62"/>
      <c r="HFU30" s="62"/>
      <c r="HFV30" s="62"/>
      <c r="HFW30" s="62"/>
      <c r="HFX30" s="62"/>
      <c r="HFY30" s="62"/>
      <c r="HFZ30" s="62"/>
      <c r="HGA30" s="62"/>
      <c r="HGB30" s="62"/>
      <c r="HGC30" s="62"/>
      <c r="HGD30" s="62"/>
      <c r="HGE30" s="62"/>
      <c r="HGF30" s="62"/>
      <c r="HGG30" s="62"/>
      <c r="HGH30" s="62"/>
      <c r="HGI30" s="62"/>
      <c r="HGJ30" s="62"/>
      <c r="HGK30" s="62"/>
      <c r="HGL30" s="62"/>
      <c r="HGM30" s="62"/>
      <c r="HGN30" s="62"/>
      <c r="HGO30" s="62"/>
      <c r="HGP30" s="62"/>
      <c r="HGQ30" s="62"/>
      <c r="HGR30" s="62"/>
      <c r="HGS30" s="62"/>
      <c r="HGT30" s="62"/>
      <c r="HGU30" s="62"/>
      <c r="HGV30" s="62"/>
      <c r="HGW30" s="62"/>
      <c r="HGX30" s="62"/>
      <c r="HGY30" s="62"/>
      <c r="HGZ30" s="62"/>
      <c r="HHA30" s="62"/>
      <c r="HHB30" s="62"/>
      <c r="HHC30" s="62"/>
      <c r="HHD30" s="62"/>
      <c r="HHE30" s="62"/>
      <c r="HHF30" s="62"/>
      <c r="HHG30" s="62"/>
      <c r="HHH30" s="62"/>
      <c r="HHI30" s="62"/>
      <c r="HHJ30" s="62"/>
      <c r="HHK30" s="62"/>
      <c r="HHL30" s="62"/>
      <c r="HHM30" s="62"/>
      <c r="HHN30" s="62"/>
      <c r="HHO30" s="62"/>
      <c r="HHP30" s="62"/>
      <c r="HHQ30" s="62"/>
      <c r="HHR30" s="62"/>
      <c r="HHS30" s="62"/>
      <c r="HHT30" s="62"/>
      <c r="HHU30" s="62"/>
      <c r="HHV30" s="62"/>
      <c r="HHW30" s="62"/>
      <c r="HHX30" s="62"/>
      <c r="HHY30" s="62"/>
      <c r="HHZ30" s="62"/>
      <c r="HIA30" s="62"/>
      <c r="HIB30" s="62"/>
      <c r="HIC30" s="62"/>
      <c r="HID30" s="62"/>
      <c r="HIE30" s="62"/>
      <c r="HIF30" s="62"/>
      <c r="HIG30" s="62"/>
      <c r="HIH30" s="62"/>
      <c r="HII30" s="62"/>
      <c r="HIJ30" s="62"/>
      <c r="HIK30" s="62"/>
      <c r="HIL30" s="62"/>
      <c r="HIM30" s="62"/>
      <c r="HIN30" s="62"/>
      <c r="HIO30" s="62"/>
      <c r="HIP30" s="62"/>
      <c r="HIQ30" s="62"/>
      <c r="HIR30" s="62"/>
      <c r="HIS30" s="62"/>
      <c r="HIT30" s="62"/>
      <c r="HIU30" s="62"/>
      <c r="HIV30" s="62"/>
      <c r="HIW30" s="62"/>
      <c r="HIX30" s="62"/>
      <c r="HIY30" s="62"/>
      <c r="HIZ30" s="62"/>
      <c r="HJA30" s="62"/>
      <c r="HJB30" s="62"/>
      <c r="HJC30" s="62"/>
      <c r="HJD30" s="62"/>
      <c r="HJE30" s="62"/>
      <c r="HJF30" s="62"/>
      <c r="HJG30" s="62"/>
      <c r="HJH30" s="62"/>
      <c r="HJI30" s="62"/>
      <c r="HJJ30" s="62"/>
      <c r="HJK30" s="62"/>
      <c r="HJL30" s="62"/>
      <c r="HJM30" s="62"/>
      <c r="HJN30" s="62"/>
      <c r="HJO30" s="62"/>
      <c r="HJP30" s="62"/>
      <c r="HJQ30" s="62"/>
      <c r="HJR30" s="62"/>
      <c r="HJS30" s="62"/>
      <c r="HJT30" s="62"/>
      <c r="HJU30" s="62"/>
      <c r="HJV30" s="62"/>
      <c r="HJW30" s="62"/>
      <c r="HJX30" s="62"/>
      <c r="HJY30" s="62"/>
      <c r="HJZ30" s="62"/>
      <c r="HKA30" s="62"/>
      <c r="HKB30" s="62"/>
      <c r="HKC30" s="62"/>
      <c r="HKD30" s="62"/>
      <c r="HKE30" s="62"/>
      <c r="HKF30" s="62"/>
      <c r="HKG30" s="62"/>
      <c r="HKH30" s="62"/>
      <c r="HKI30" s="62"/>
      <c r="HKJ30" s="62"/>
      <c r="HKK30" s="62"/>
      <c r="HKL30" s="62"/>
      <c r="HKM30" s="62"/>
      <c r="HKN30" s="62"/>
      <c r="HKO30" s="62"/>
      <c r="HKP30" s="62"/>
      <c r="HKQ30" s="62"/>
      <c r="HKR30" s="62"/>
      <c r="HKS30" s="62"/>
      <c r="HKT30" s="62"/>
      <c r="HKU30" s="62"/>
      <c r="HKV30" s="62"/>
      <c r="HKW30" s="62"/>
      <c r="HKX30" s="62"/>
      <c r="HKY30" s="62"/>
      <c r="HKZ30" s="62"/>
      <c r="HLA30" s="62"/>
      <c r="HLB30" s="62"/>
      <c r="HLC30" s="62"/>
      <c r="HLD30" s="62"/>
      <c r="HLE30" s="62"/>
      <c r="HLF30" s="62"/>
      <c r="HLG30" s="62"/>
      <c r="HLH30" s="62"/>
      <c r="HLI30" s="62"/>
      <c r="HLJ30" s="62"/>
      <c r="HLK30" s="62"/>
      <c r="HLL30" s="62"/>
      <c r="HLM30" s="62"/>
      <c r="HLN30" s="62"/>
      <c r="HLO30" s="62"/>
      <c r="HLP30" s="62"/>
      <c r="HLQ30" s="62"/>
      <c r="HLR30" s="62"/>
      <c r="HLS30" s="62"/>
      <c r="HLT30" s="62"/>
      <c r="HLU30" s="62"/>
      <c r="HLV30" s="62"/>
      <c r="HLW30" s="62"/>
      <c r="HLX30" s="62"/>
      <c r="HLY30" s="62"/>
      <c r="HLZ30" s="62"/>
      <c r="HMA30" s="62"/>
      <c r="HMB30" s="62"/>
      <c r="HMC30" s="62"/>
      <c r="HMD30" s="62"/>
      <c r="HME30" s="62"/>
      <c r="HMF30" s="62"/>
      <c r="HMG30" s="62"/>
      <c r="HMH30" s="62"/>
      <c r="HMI30" s="62"/>
      <c r="HMJ30" s="62"/>
      <c r="HMK30" s="62"/>
      <c r="HML30" s="62"/>
      <c r="HMM30" s="62"/>
      <c r="HMN30" s="62"/>
      <c r="HMO30" s="62"/>
      <c r="HMP30" s="62"/>
      <c r="HMQ30" s="62"/>
      <c r="HMR30" s="62"/>
      <c r="HMS30" s="62"/>
      <c r="HMT30" s="62"/>
      <c r="HMU30" s="62"/>
      <c r="HMV30" s="62"/>
      <c r="HMW30" s="62"/>
      <c r="HMX30" s="62"/>
      <c r="HMY30" s="62"/>
      <c r="HMZ30" s="62"/>
      <c r="HNA30" s="62"/>
      <c r="HNB30" s="62"/>
      <c r="HNC30" s="62"/>
      <c r="HND30" s="62"/>
      <c r="HNE30" s="62"/>
      <c r="HNF30" s="62"/>
      <c r="HNG30" s="62"/>
      <c r="HNH30" s="62"/>
      <c r="HNI30" s="62"/>
      <c r="HNJ30" s="62"/>
      <c r="HNK30" s="62"/>
      <c r="HNL30" s="62"/>
      <c r="HNM30" s="62"/>
      <c r="HNN30" s="62"/>
      <c r="HNO30" s="62"/>
      <c r="HNP30" s="62"/>
      <c r="HNQ30" s="62"/>
      <c r="HNR30" s="62"/>
      <c r="HNS30" s="62"/>
      <c r="HNT30" s="62"/>
      <c r="HNU30" s="62"/>
      <c r="HNV30" s="62"/>
      <c r="HNW30" s="62"/>
      <c r="HNX30" s="62"/>
      <c r="HNY30" s="62"/>
      <c r="HNZ30" s="62"/>
      <c r="HOA30" s="62"/>
      <c r="HOB30" s="62"/>
      <c r="HOC30" s="62"/>
      <c r="HOD30" s="62"/>
      <c r="HOE30" s="62"/>
      <c r="HOF30" s="62"/>
      <c r="HOG30" s="62"/>
      <c r="HOH30" s="62"/>
      <c r="HOI30" s="62"/>
      <c r="HOJ30" s="62"/>
      <c r="HOK30" s="62"/>
      <c r="HOL30" s="62"/>
      <c r="HOM30" s="62"/>
      <c r="HON30" s="62"/>
      <c r="HOO30" s="62"/>
      <c r="HOP30" s="62"/>
      <c r="HOQ30" s="62"/>
      <c r="HOR30" s="62"/>
      <c r="HOS30" s="62"/>
      <c r="HOT30" s="62"/>
      <c r="HOU30" s="62"/>
      <c r="HOV30" s="62"/>
      <c r="HOW30" s="62"/>
      <c r="HOX30" s="62"/>
      <c r="HOY30" s="62"/>
      <c r="HOZ30" s="62"/>
      <c r="HPA30" s="62"/>
      <c r="HPB30" s="62"/>
      <c r="HPC30" s="62"/>
      <c r="HPD30" s="62"/>
      <c r="HPE30" s="62"/>
      <c r="HPF30" s="62"/>
      <c r="HPG30" s="62"/>
      <c r="HPH30" s="62"/>
      <c r="HPI30" s="62"/>
      <c r="HPJ30" s="62"/>
      <c r="HPK30" s="62"/>
      <c r="HPL30" s="62"/>
      <c r="HPM30" s="62"/>
      <c r="HPN30" s="62"/>
      <c r="HPO30" s="62"/>
      <c r="HPP30" s="62"/>
      <c r="HPQ30" s="62"/>
      <c r="HPR30" s="62"/>
      <c r="HPS30" s="62"/>
      <c r="HPT30" s="62"/>
      <c r="HPU30" s="62"/>
      <c r="HPV30" s="62"/>
      <c r="HPW30" s="62"/>
      <c r="HPX30" s="62"/>
      <c r="HPY30" s="62"/>
      <c r="HPZ30" s="62"/>
      <c r="HQA30" s="62"/>
      <c r="HQB30" s="62"/>
      <c r="HQC30" s="62"/>
      <c r="HQD30" s="62"/>
      <c r="HQE30" s="62"/>
      <c r="HQF30" s="62"/>
      <c r="HQG30" s="62"/>
      <c r="HQH30" s="62"/>
      <c r="HQI30" s="62"/>
      <c r="HQJ30" s="62"/>
      <c r="HQK30" s="62"/>
      <c r="HQL30" s="62"/>
      <c r="HQM30" s="62"/>
      <c r="HQN30" s="62"/>
      <c r="HQO30" s="62"/>
      <c r="HQP30" s="62"/>
      <c r="HQQ30" s="62"/>
      <c r="HQR30" s="62"/>
      <c r="HQS30" s="62"/>
      <c r="HQT30" s="62"/>
      <c r="HQU30" s="62"/>
      <c r="HQV30" s="62"/>
      <c r="HQW30" s="62"/>
      <c r="HQX30" s="62"/>
      <c r="HQY30" s="62"/>
      <c r="HQZ30" s="62"/>
      <c r="HRA30" s="62"/>
      <c r="HRB30" s="62"/>
      <c r="HRC30" s="62"/>
      <c r="HRD30" s="62"/>
      <c r="HRE30" s="62"/>
      <c r="HRF30" s="62"/>
      <c r="HRG30" s="62"/>
      <c r="HRH30" s="62"/>
      <c r="HRI30" s="62"/>
      <c r="HRJ30" s="62"/>
      <c r="HRK30" s="62"/>
      <c r="HRL30" s="62"/>
      <c r="HRM30" s="62"/>
      <c r="HRN30" s="62"/>
      <c r="HRO30" s="62"/>
      <c r="HRP30" s="62"/>
      <c r="HRQ30" s="62"/>
      <c r="HRR30" s="62"/>
      <c r="HRS30" s="62"/>
      <c r="HRT30" s="62"/>
      <c r="HRU30" s="62"/>
      <c r="HRV30" s="62"/>
      <c r="HRW30" s="62"/>
      <c r="HRX30" s="62"/>
      <c r="HRY30" s="62"/>
      <c r="HRZ30" s="62"/>
      <c r="HSA30" s="62"/>
      <c r="HSB30" s="62"/>
      <c r="HSC30" s="62"/>
      <c r="HSD30" s="62"/>
      <c r="HSE30" s="62"/>
      <c r="HSF30" s="62"/>
      <c r="HSG30" s="62"/>
      <c r="HSH30" s="62"/>
      <c r="HSI30" s="62"/>
      <c r="HSJ30" s="62"/>
      <c r="HSK30" s="62"/>
      <c r="HSL30" s="62"/>
      <c r="HSM30" s="62"/>
      <c r="HSN30" s="62"/>
      <c r="HSO30" s="62"/>
      <c r="HSP30" s="62"/>
      <c r="HSQ30" s="62"/>
      <c r="HSR30" s="62"/>
      <c r="HSS30" s="62"/>
      <c r="HST30" s="62"/>
      <c r="HSU30" s="62"/>
      <c r="HSV30" s="62"/>
      <c r="HSW30" s="62"/>
      <c r="HSX30" s="62"/>
      <c r="HSY30" s="62"/>
      <c r="HSZ30" s="62"/>
      <c r="HTA30" s="62"/>
      <c r="HTB30" s="62"/>
      <c r="HTC30" s="62"/>
      <c r="HTD30" s="62"/>
      <c r="HTE30" s="62"/>
      <c r="HTF30" s="62"/>
      <c r="HTG30" s="62"/>
      <c r="HTH30" s="62"/>
      <c r="HTI30" s="62"/>
      <c r="HTJ30" s="62"/>
      <c r="HTK30" s="62"/>
      <c r="HTL30" s="62"/>
      <c r="HTM30" s="62"/>
      <c r="HTN30" s="62"/>
      <c r="HTO30" s="62"/>
      <c r="HTP30" s="62"/>
      <c r="HTQ30" s="62"/>
      <c r="HTR30" s="62"/>
      <c r="HTS30" s="62"/>
      <c r="HTT30" s="62"/>
      <c r="HTU30" s="62"/>
      <c r="HTV30" s="62"/>
      <c r="HTW30" s="62"/>
      <c r="HTX30" s="62"/>
      <c r="HTY30" s="62"/>
      <c r="HTZ30" s="62"/>
      <c r="HUA30" s="62"/>
      <c r="HUB30" s="62"/>
      <c r="HUC30" s="62"/>
      <c r="HUD30" s="62"/>
      <c r="HUE30" s="62"/>
      <c r="HUF30" s="62"/>
      <c r="HUG30" s="62"/>
      <c r="HUH30" s="62"/>
      <c r="HUI30" s="62"/>
      <c r="HUJ30" s="62"/>
      <c r="HUK30" s="62"/>
      <c r="HUL30" s="62"/>
      <c r="HUM30" s="62"/>
      <c r="HUN30" s="62"/>
      <c r="HUO30" s="62"/>
      <c r="HUP30" s="62"/>
      <c r="HUQ30" s="62"/>
      <c r="HUR30" s="62"/>
      <c r="HUS30" s="62"/>
      <c r="HUT30" s="62"/>
      <c r="HUU30" s="62"/>
      <c r="HUV30" s="62"/>
      <c r="HUW30" s="62"/>
      <c r="HUX30" s="62"/>
      <c r="HUY30" s="62"/>
      <c r="HUZ30" s="62"/>
      <c r="HVA30" s="62"/>
      <c r="HVB30" s="62"/>
      <c r="HVC30" s="62"/>
      <c r="HVD30" s="62"/>
      <c r="HVE30" s="62"/>
      <c r="HVF30" s="62"/>
      <c r="HVG30" s="62"/>
      <c r="HVH30" s="62"/>
      <c r="HVI30" s="62"/>
      <c r="HVJ30" s="62"/>
      <c r="HVK30" s="62"/>
      <c r="HVL30" s="62"/>
      <c r="HVM30" s="62"/>
      <c r="HVN30" s="62"/>
      <c r="HVO30" s="62"/>
      <c r="HVP30" s="62"/>
      <c r="HVQ30" s="62"/>
      <c r="HVR30" s="62"/>
      <c r="HVS30" s="62"/>
      <c r="HVT30" s="62"/>
      <c r="HVU30" s="62"/>
      <c r="HVV30" s="62"/>
      <c r="HVW30" s="62"/>
      <c r="HVX30" s="62"/>
      <c r="HVY30" s="62"/>
      <c r="HVZ30" s="62"/>
      <c r="HWA30" s="62"/>
      <c r="HWB30" s="62"/>
      <c r="HWC30" s="62"/>
      <c r="HWD30" s="62"/>
      <c r="HWE30" s="62"/>
      <c r="HWF30" s="62"/>
      <c r="HWG30" s="62"/>
      <c r="HWH30" s="62"/>
      <c r="HWI30" s="62"/>
      <c r="HWJ30" s="62"/>
      <c r="HWK30" s="62"/>
      <c r="HWL30" s="62"/>
      <c r="HWM30" s="62"/>
      <c r="HWN30" s="62"/>
      <c r="HWO30" s="62"/>
      <c r="HWP30" s="62"/>
      <c r="HWQ30" s="62"/>
      <c r="HWR30" s="62"/>
      <c r="HWS30" s="62"/>
      <c r="HWT30" s="62"/>
      <c r="HWU30" s="62"/>
      <c r="HWV30" s="62"/>
      <c r="HWW30" s="62"/>
      <c r="HWX30" s="62"/>
      <c r="HWY30" s="62"/>
      <c r="HWZ30" s="62"/>
      <c r="HXA30" s="62"/>
      <c r="HXB30" s="62"/>
      <c r="HXC30" s="62"/>
      <c r="HXD30" s="62"/>
      <c r="HXE30" s="62"/>
      <c r="HXF30" s="62"/>
      <c r="HXG30" s="62"/>
      <c r="HXH30" s="62"/>
      <c r="HXI30" s="62"/>
      <c r="HXJ30" s="62"/>
      <c r="HXK30" s="62"/>
      <c r="HXL30" s="62"/>
      <c r="HXM30" s="62"/>
      <c r="HXN30" s="62"/>
      <c r="HXO30" s="62"/>
      <c r="HXP30" s="62"/>
      <c r="HXQ30" s="62"/>
      <c r="HXR30" s="62"/>
      <c r="HXS30" s="62"/>
      <c r="HXT30" s="62"/>
      <c r="HXU30" s="62"/>
      <c r="HXV30" s="62"/>
      <c r="HXW30" s="62"/>
      <c r="HXX30" s="62"/>
      <c r="HXY30" s="62"/>
      <c r="HXZ30" s="62"/>
      <c r="HYA30" s="62"/>
      <c r="HYB30" s="62"/>
      <c r="HYC30" s="62"/>
      <c r="HYD30" s="62"/>
      <c r="HYE30" s="62"/>
      <c r="HYF30" s="62"/>
      <c r="HYG30" s="62"/>
      <c r="HYH30" s="62"/>
      <c r="HYI30" s="62"/>
      <c r="HYJ30" s="62"/>
      <c r="HYK30" s="62"/>
      <c r="HYL30" s="62"/>
      <c r="HYM30" s="62"/>
      <c r="HYN30" s="62"/>
      <c r="HYO30" s="62"/>
      <c r="HYP30" s="62"/>
      <c r="HYQ30" s="62"/>
      <c r="HYR30" s="62"/>
      <c r="HYS30" s="62"/>
      <c r="HYT30" s="62"/>
      <c r="HYU30" s="62"/>
      <c r="HYV30" s="62"/>
      <c r="HYW30" s="62"/>
      <c r="HYX30" s="62"/>
      <c r="HYY30" s="62"/>
      <c r="HYZ30" s="62"/>
      <c r="HZA30" s="62"/>
      <c r="HZB30" s="62"/>
      <c r="HZC30" s="62"/>
      <c r="HZD30" s="62"/>
      <c r="HZE30" s="62"/>
      <c r="HZF30" s="62"/>
      <c r="HZG30" s="62"/>
      <c r="HZH30" s="62"/>
      <c r="HZI30" s="62"/>
      <c r="HZJ30" s="62"/>
      <c r="HZK30" s="62"/>
      <c r="HZL30" s="62"/>
      <c r="HZM30" s="62"/>
      <c r="HZN30" s="62"/>
      <c r="HZO30" s="62"/>
      <c r="HZP30" s="62"/>
      <c r="HZQ30" s="62"/>
      <c r="HZR30" s="62"/>
      <c r="HZS30" s="62"/>
      <c r="HZT30" s="62"/>
      <c r="HZU30" s="62"/>
      <c r="HZV30" s="62"/>
      <c r="HZW30" s="62"/>
      <c r="HZX30" s="62"/>
      <c r="HZY30" s="62"/>
      <c r="HZZ30" s="62"/>
      <c r="IAA30" s="62"/>
      <c r="IAB30" s="62"/>
      <c r="IAC30" s="62"/>
      <c r="IAD30" s="62"/>
      <c r="IAE30" s="62"/>
      <c r="IAF30" s="62"/>
      <c r="IAG30" s="62"/>
      <c r="IAH30" s="62"/>
      <c r="IAI30" s="62"/>
      <c r="IAJ30" s="62"/>
      <c r="IAK30" s="62"/>
      <c r="IAL30" s="62"/>
      <c r="IAM30" s="62"/>
      <c r="IAN30" s="62"/>
      <c r="IAO30" s="62"/>
      <c r="IAP30" s="62"/>
      <c r="IAQ30" s="62"/>
      <c r="IAR30" s="62"/>
      <c r="IAS30" s="62"/>
      <c r="IAT30" s="62"/>
      <c r="IAU30" s="62"/>
      <c r="IAV30" s="62"/>
      <c r="IAW30" s="62"/>
      <c r="IAX30" s="62"/>
      <c r="IAY30" s="62"/>
      <c r="IAZ30" s="62"/>
      <c r="IBA30" s="62"/>
      <c r="IBB30" s="62"/>
      <c r="IBC30" s="62"/>
      <c r="IBD30" s="62"/>
      <c r="IBE30" s="62"/>
      <c r="IBF30" s="62"/>
      <c r="IBG30" s="62"/>
      <c r="IBH30" s="62"/>
      <c r="IBI30" s="62"/>
      <c r="IBJ30" s="62"/>
      <c r="IBK30" s="62"/>
      <c r="IBL30" s="62"/>
      <c r="IBM30" s="62"/>
      <c r="IBN30" s="62"/>
      <c r="IBO30" s="62"/>
      <c r="IBP30" s="62"/>
      <c r="IBQ30" s="62"/>
      <c r="IBR30" s="62"/>
      <c r="IBS30" s="62"/>
      <c r="IBT30" s="62"/>
      <c r="IBU30" s="62"/>
      <c r="IBV30" s="62"/>
      <c r="IBW30" s="62"/>
      <c r="IBX30" s="62"/>
      <c r="IBY30" s="62"/>
      <c r="IBZ30" s="62"/>
      <c r="ICA30" s="62"/>
      <c r="ICB30" s="62"/>
      <c r="ICC30" s="62"/>
      <c r="ICD30" s="62"/>
      <c r="ICE30" s="62"/>
      <c r="ICF30" s="62"/>
      <c r="ICG30" s="62"/>
      <c r="ICH30" s="62"/>
      <c r="ICI30" s="62"/>
      <c r="ICJ30" s="62"/>
      <c r="ICK30" s="62"/>
      <c r="ICL30" s="62"/>
      <c r="ICM30" s="62"/>
      <c r="ICN30" s="62"/>
      <c r="ICO30" s="62"/>
      <c r="ICP30" s="62"/>
      <c r="ICQ30" s="62"/>
      <c r="ICR30" s="62"/>
      <c r="ICS30" s="62"/>
      <c r="ICT30" s="62"/>
      <c r="ICU30" s="62"/>
      <c r="ICV30" s="62"/>
      <c r="ICW30" s="62"/>
      <c r="ICX30" s="62"/>
      <c r="ICY30" s="62"/>
      <c r="ICZ30" s="62"/>
      <c r="IDA30" s="62"/>
      <c r="IDB30" s="62"/>
      <c r="IDC30" s="62"/>
      <c r="IDD30" s="62"/>
      <c r="IDE30" s="62"/>
      <c r="IDF30" s="62"/>
      <c r="IDG30" s="62"/>
      <c r="IDH30" s="62"/>
      <c r="IDI30" s="62"/>
      <c r="IDJ30" s="62"/>
      <c r="IDK30" s="62"/>
      <c r="IDL30" s="62"/>
      <c r="IDM30" s="62"/>
      <c r="IDN30" s="62"/>
      <c r="IDO30" s="62"/>
      <c r="IDP30" s="62"/>
      <c r="IDQ30" s="62"/>
      <c r="IDR30" s="62"/>
      <c r="IDS30" s="62"/>
      <c r="IDT30" s="62"/>
      <c r="IDU30" s="62"/>
      <c r="IDV30" s="62"/>
      <c r="IDW30" s="62"/>
      <c r="IDX30" s="62"/>
      <c r="IDY30" s="62"/>
      <c r="IDZ30" s="62"/>
      <c r="IEA30" s="62"/>
      <c r="IEB30" s="62"/>
      <c r="IEC30" s="62"/>
      <c r="IED30" s="62"/>
      <c r="IEE30" s="62"/>
      <c r="IEF30" s="62"/>
      <c r="IEG30" s="62"/>
      <c r="IEH30" s="62"/>
      <c r="IEI30" s="62"/>
      <c r="IEJ30" s="62"/>
      <c r="IEK30" s="62"/>
      <c r="IEL30" s="62"/>
      <c r="IEM30" s="62"/>
      <c r="IEN30" s="62"/>
      <c r="IEO30" s="62"/>
      <c r="IEP30" s="62"/>
      <c r="IEQ30" s="62"/>
      <c r="IER30" s="62"/>
      <c r="IES30" s="62"/>
      <c r="IET30" s="62"/>
      <c r="IEU30" s="62"/>
      <c r="IEV30" s="62"/>
      <c r="IEW30" s="62"/>
      <c r="IEX30" s="62"/>
      <c r="IEY30" s="62"/>
      <c r="IEZ30" s="62"/>
      <c r="IFA30" s="62"/>
      <c r="IFB30" s="62"/>
      <c r="IFC30" s="62"/>
      <c r="IFD30" s="62"/>
      <c r="IFE30" s="62"/>
      <c r="IFF30" s="62"/>
      <c r="IFG30" s="62"/>
      <c r="IFH30" s="62"/>
      <c r="IFI30" s="62"/>
      <c r="IFJ30" s="62"/>
      <c r="IFK30" s="62"/>
      <c r="IFL30" s="62"/>
      <c r="IFM30" s="62"/>
      <c r="IFN30" s="62"/>
      <c r="IFO30" s="62"/>
      <c r="IFP30" s="62"/>
      <c r="IFQ30" s="62"/>
      <c r="IFR30" s="62"/>
      <c r="IFS30" s="62"/>
      <c r="IFT30" s="62"/>
      <c r="IFU30" s="62"/>
      <c r="IFV30" s="62"/>
      <c r="IFW30" s="62"/>
      <c r="IFX30" s="62"/>
      <c r="IFY30" s="62"/>
      <c r="IFZ30" s="62"/>
      <c r="IGA30" s="62"/>
      <c r="IGB30" s="62"/>
      <c r="IGC30" s="62"/>
      <c r="IGD30" s="62"/>
      <c r="IGE30" s="62"/>
      <c r="IGF30" s="62"/>
      <c r="IGG30" s="62"/>
      <c r="IGH30" s="62"/>
      <c r="IGI30" s="62"/>
      <c r="IGJ30" s="62"/>
      <c r="IGK30" s="62"/>
      <c r="IGL30" s="62"/>
      <c r="IGM30" s="62"/>
      <c r="IGN30" s="62"/>
      <c r="IGO30" s="62"/>
      <c r="IGP30" s="62"/>
      <c r="IGQ30" s="62"/>
      <c r="IGR30" s="62"/>
      <c r="IGS30" s="62"/>
      <c r="IGT30" s="62"/>
      <c r="IGU30" s="62"/>
      <c r="IGV30" s="62"/>
      <c r="IGW30" s="62"/>
      <c r="IGX30" s="62"/>
      <c r="IGY30" s="62"/>
      <c r="IGZ30" s="62"/>
      <c r="IHA30" s="62"/>
      <c r="IHB30" s="62"/>
      <c r="IHC30" s="62"/>
      <c r="IHD30" s="62"/>
      <c r="IHE30" s="62"/>
      <c r="IHF30" s="62"/>
      <c r="IHG30" s="62"/>
      <c r="IHH30" s="62"/>
      <c r="IHI30" s="62"/>
      <c r="IHJ30" s="62"/>
      <c r="IHK30" s="62"/>
      <c r="IHL30" s="62"/>
      <c r="IHM30" s="62"/>
      <c r="IHN30" s="62"/>
      <c r="IHO30" s="62"/>
      <c r="IHP30" s="62"/>
      <c r="IHQ30" s="62"/>
      <c r="IHR30" s="62"/>
      <c r="IHS30" s="62"/>
      <c r="IHT30" s="62"/>
      <c r="IHU30" s="62"/>
      <c r="IHV30" s="62"/>
      <c r="IHW30" s="62"/>
      <c r="IHX30" s="62"/>
      <c r="IHY30" s="62"/>
      <c r="IHZ30" s="62"/>
      <c r="IIA30" s="62"/>
      <c r="IIB30" s="62"/>
      <c r="IIC30" s="62"/>
      <c r="IID30" s="62"/>
      <c r="IIE30" s="62"/>
      <c r="IIF30" s="62"/>
      <c r="IIG30" s="62"/>
      <c r="IIH30" s="62"/>
      <c r="III30" s="62"/>
      <c r="IIJ30" s="62"/>
      <c r="IIK30" s="62"/>
      <c r="IIL30" s="62"/>
      <c r="IIM30" s="62"/>
      <c r="IIN30" s="62"/>
      <c r="IIO30" s="62"/>
      <c r="IIP30" s="62"/>
      <c r="IIQ30" s="62"/>
      <c r="IIR30" s="62"/>
      <c r="IIS30" s="62"/>
      <c r="IIT30" s="62"/>
      <c r="IIU30" s="62"/>
      <c r="IIV30" s="62"/>
      <c r="IIW30" s="62"/>
      <c r="IIX30" s="62"/>
      <c r="IIY30" s="62"/>
      <c r="IIZ30" s="62"/>
      <c r="IJA30" s="62"/>
      <c r="IJB30" s="62"/>
      <c r="IJC30" s="62"/>
      <c r="IJD30" s="62"/>
      <c r="IJE30" s="62"/>
      <c r="IJF30" s="62"/>
      <c r="IJG30" s="62"/>
      <c r="IJH30" s="62"/>
      <c r="IJI30" s="62"/>
      <c r="IJJ30" s="62"/>
      <c r="IJK30" s="62"/>
      <c r="IJL30" s="62"/>
      <c r="IJM30" s="62"/>
      <c r="IJN30" s="62"/>
      <c r="IJO30" s="62"/>
      <c r="IJP30" s="62"/>
      <c r="IJQ30" s="62"/>
      <c r="IJR30" s="62"/>
      <c r="IJS30" s="62"/>
      <c r="IJT30" s="62"/>
      <c r="IJU30" s="62"/>
      <c r="IJV30" s="62"/>
      <c r="IJW30" s="62"/>
      <c r="IJX30" s="62"/>
      <c r="IJY30" s="62"/>
      <c r="IJZ30" s="62"/>
      <c r="IKA30" s="62"/>
      <c r="IKB30" s="62"/>
      <c r="IKC30" s="62"/>
      <c r="IKD30" s="62"/>
      <c r="IKE30" s="62"/>
      <c r="IKF30" s="62"/>
      <c r="IKG30" s="62"/>
      <c r="IKH30" s="62"/>
      <c r="IKI30" s="62"/>
      <c r="IKJ30" s="62"/>
      <c r="IKK30" s="62"/>
      <c r="IKL30" s="62"/>
      <c r="IKM30" s="62"/>
      <c r="IKN30" s="62"/>
      <c r="IKO30" s="62"/>
      <c r="IKP30" s="62"/>
      <c r="IKQ30" s="62"/>
      <c r="IKR30" s="62"/>
      <c r="IKS30" s="62"/>
      <c r="IKT30" s="62"/>
      <c r="IKU30" s="62"/>
      <c r="IKV30" s="62"/>
      <c r="IKW30" s="62"/>
      <c r="IKX30" s="62"/>
      <c r="IKY30" s="62"/>
      <c r="IKZ30" s="62"/>
      <c r="ILA30" s="62"/>
      <c r="ILB30" s="62"/>
      <c r="ILC30" s="62"/>
      <c r="ILD30" s="62"/>
      <c r="ILE30" s="62"/>
      <c r="ILF30" s="62"/>
      <c r="ILG30" s="62"/>
      <c r="ILH30" s="62"/>
      <c r="ILI30" s="62"/>
      <c r="ILJ30" s="62"/>
      <c r="ILK30" s="62"/>
      <c r="ILL30" s="62"/>
      <c r="ILM30" s="62"/>
      <c r="ILN30" s="62"/>
      <c r="ILO30" s="62"/>
      <c r="ILP30" s="62"/>
      <c r="ILQ30" s="62"/>
      <c r="ILR30" s="62"/>
      <c r="ILS30" s="62"/>
      <c r="ILT30" s="62"/>
      <c r="ILU30" s="62"/>
      <c r="ILV30" s="62"/>
      <c r="ILW30" s="62"/>
      <c r="ILX30" s="62"/>
      <c r="ILY30" s="62"/>
      <c r="ILZ30" s="62"/>
      <c r="IMA30" s="62"/>
      <c r="IMB30" s="62"/>
      <c r="IMC30" s="62"/>
      <c r="IMD30" s="62"/>
      <c r="IME30" s="62"/>
      <c r="IMF30" s="62"/>
      <c r="IMG30" s="62"/>
      <c r="IMH30" s="62"/>
      <c r="IMI30" s="62"/>
      <c r="IMJ30" s="62"/>
      <c r="IMK30" s="62"/>
      <c r="IML30" s="62"/>
      <c r="IMM30" s="62"/>
      <c r="IMN30" s="62"/>
      <c r="IMO30" s="62"/>
      <c r="IMP30" s="62"/>
      <c r="IMQ30" s="62"/>
      <c r="IMR30" s="62"/>
      <c r="IMS30" s="62"/>
      <c r="IMT30" s="62"/>
      <c r="IMU30" s="62"/>
      <c r="IMV30" s="62"/>
      <c r="IMW30" s="62"/>
      <c r="IMX30" s="62"/>
      <c r="IMY30" s="62"/>
      <c r="IMZ30" s="62"/>
      <c r="INA30" s="62"/>
      <c r="INB30" s="62"/>
      <c r="INC30" s="62"/>
      <c r="IND30" s="62"/>
      <c r="INE30" s="62"/>
      <c r="INF30" s="62"/>
      <c r="ING30" s="62"/>
      <c r="INH30" s="62"/>
      <c r="INI30" s="62"/>
      <c r="INJ30" s="62"/>
      <c r="INK30" s="62"/>
      <c r="INL30" s="62"/>
      <c r="INM30" s="62"/>
      <c r="INN30" s="62"/>
      <c r="INO30" s="62"/>
      <c r="INP30" s="62"/>
      <c r="INQ30" s="62"/>
      <c r="INR30" s="62"/>
      <c r="INS30" s="62"/>
      <c r="INT30" s="62"/>
      <c r="INU30" s="62"/>
      <c r="INV30" s="62"/>
      <c r="INW30" s="62"/>
      <c r="INX30" s="62"/>
      <c r="INY30" s="62"/>
      <c r="INZ30" s="62"/>
      <c r="IOA30" s="62"/>
      <c r="IOB30" s="62"/>
      <c r="IOC30" s="62"/>
      <c r="IOD30" s="62"/>
      <c r="IOE30" s="62"/>
      <c r="IOF30" s="62"/>
      <c r="IOG30" s="62"/>
      <c r="IOH30" s="62"/>
      <c r="IOI30" s="62"/>
      <c r="IOJ30" s="62"/>
      <c r="IOK30" s="62"/>
      <c r="IOL30" s="62"/>
      <c r="IOM30" s="62"/>
      <c r="ION30" s="62"/>
      <c r="IOO30" s="62"/>
      <c r="IOP30" s="62"/>
      <c r="IOQ30" s="62"/>
      <c r="IOR30" s="62"/>
      <c r="IOS30" s="62"/>
      <c r="IOT30" s="62"/>
      <c r="IOU30" s="62"/>
      <c r="IOV30" s="62"/>
      <c r="IOW30" s="62"/>
      <c r="IOX30" s="62"/>
      <c r="IOY30" s="62"/>
      <c r="IOZ30" s="62"/>
      <c r="IPA30" s="62"/>
      <c r="IPB30" s="62"/>
      <c r="IPC30" s="62"/>
      <c r="IPD30" s="62"/>
      <c r="IPE30" s="62"/>
      <c r="IPF30" s="62"/>
      <c r="IPG30" s="62"/>
      <c r="IPH30" s="62"/>
      <c r="IPI30" s="62"/>
      <c r="IPJ30" s="62"/>
      <c r="IPK30" s="62"/>
      <c r="IPL30" s="62"/>
      <c r="IPM30" s="62"/>
      <c r="IPN30" s="62"/>
      <c r="IPO30" s="62"/>
      <c r="IPP30" s="62"/>
      <c r="IPQ30" s="62"/>
      <c r="IPR30" s="62"/>
      <c r="IPS30" s="62"/>
      <c r="IPT30" s="62"/>
      <c r="IPU30" s="62"/>
      <c r="IPV30" s="62"/>
      <c r="IPW30" s="62"/>
      <c r="IPX30" s="62"/>
      <c r="IPY30" s="62"/>
      <c r="IPZ30" s="62"/>
      <c r="IQA30" s="62"/>
      <c r="IQB30" s="62"/>
      <c r="IQC30" s="62"/>
      <c r="IQD30" s="62"/>
      <c r="IQE30" s="62"/>
      <c r="IQF30" s="62"/>
      <c r="IQG30" s="62"/>
      <c r="IQH30" s="62"/>
      <c r="IQI30" s="62"/>
      <c r="IQJ30" s="62"/>
      <c r="IQK30" s="62"/>
      <c r="IQL30" s="62"/>
      <c r="IQM30" s="62"/>
      <c r="IQN30" s="62"/>
      <c r="IQO30" s="62"/>
      <c r="IQP30" s="62"/>
      <c r="IQQ30" s="62"/>
      <c r="IQR30" s="62"/>
      <c r="IQS30" s="62"/>
      <c r="IQT30" s="62"/>
      <c r="IQU30" s="62"/>
      <c r="IQV30" s="62"/>
      <c r="IQW30" s="62"/>
      <c r="IQX30" s="62"/>
      <c r="IQY30" s="62"/>
      <c r="IQZ30" s="62"/>
      <c r="IRA30" s="62"/>
      <c r="IRB30" s="62"/>
      <c r="IRC30" s="62"/>
      <c r="IRD30" s="62"/>
      <c r="IRE30" s="62"/>
      <c r="IRF30" s="62"/>
      <c r="IRG30" s="62"/>
      <c r="IRH30" s="62"/>
      <c r="IRI30" s="62"/>
      <c r="IRJ30" s="62"/>
      <c r="IRK30" s="62"/>
      <c r="IRL30" s="62"/>
      <c r="IRM30" s="62"/>
      <c r="IRN30" s="62"/>
      <c r="IRO30" s="62"/>
      <c r="IRP30" s="62"/>
      <c r="IRQ30" s="62"/>
      <c r="IRR30" s="62"/>
      <c r="IRS30" s="62"/>
      <c r="IRT30" s="62"/>
      <c r="IRU30" s="62"/>
      <c r="IRV30" s="62"/>
      <c r="IRW30" s="62"/>
      <c r="IRX30" s="62"/>
      <c r="IRY30" s="62"/>
      <c r="IRZ30" s="62"/>
      <c r="ISA30" s="62"/>
      <c r="ISB30" s="62"/>
      <c r="ISC30" s="62"/>
      <c r="ISD30" s="62"/>
      <c r="ISE30" s="62"/>
      <c r="ISF30" s="62"/>
      <c r="ISG30" s="62"/>
      <c r="ISH30" s="62"/>
      <c r="ISI30" s="62"/>
      <c r="ISJ30" s="62"/>
      <c r="ISK30" s="62"/>
      <c r="ISL30" s="62"/>
      <c r="ISM30" s="62"/>
      <c r="ISN30" s="62"/>
      <c r="ISO30" s="62"/>
      <c r="ISP30" s="62"/>
      <c r="ISQ30" s="62"/>
      <c r="ISR30" s="62"/>
      <c r="ISS30" s="62"/>
      <c r="IST30" s="62"/>
      <c r="ISU30" s="62"/>
      <c r="ISV30" s="62"/>
      <c r="ISW30" s="62"/>
      <c r="ISX30" s="62"/>
      <c r="ISY30" s="62"/>
      <c r="ISZ30" s="62"/>
      <c r="ITA30" s="62"/>
      <c r="ITB30" s="62"/>
      <c r="ITC30" s="62"/>
      <c r="ITD30" s="62"/>
      <c r="ITE30" s="62"/>
      <c r="ITF30" s="62"/>
      <c r="ITG30" s="62"/>
      <c r="ITH30" s="62"/>
      <c r="ITI30" s="62"/>
      <c r="ITJ30" s="62"/>
      <c r="ITK30" s="62"/>
      <c r="ITL30" s="62"/>
      <c r="ITM30" s="62"/>
      <c r="ITN30" s="62"/>
      <c r="ITO30" s="62"/>
      <c r="ITP30" s="62"/>
      <c r="ITQ30" s="62"/>
      <c r="ITR30" s="62"/>
      <c r="ITS30" s="62"/>
      <c r="ITT30" s="62"/>
      <c r="ITU30" s="62"/>
      <c r="ITV30" s="62"/>
      <c r="ITW30" s="62"/>
      <c r="ITX30" s="62"/>
      <c r="ITY30" s="62"/>
      <c r="ITZ30" s="62"/>
      <c r="IUA30" s="62"/>
      <c r="IUB30" s="62"/>
      <c r="IUC30" s="62"/>
      <c r="IUD30" s="62"/>
      <c r="IUE30" s="62"/>
      <c r="IUF30" s="62"/>
      <c r="IUG30" s="62"/>
      <c r="IUH30" s="62"/>
      <c r="IUI30" s="62"/>
      <c r="IUJ30" s="62"/>
      <c r="IUK30" s="62"/>
      <c r="IUL30" s="62"/>
      <c r="IUM30" s="62"/>
      <c r="IUN30" s="62"/>
      <c r="IUO30" s="62"/>
      <c r="IUP30" s="62"/>
      <c r="IUQ30" s="62"/>
      <c r="IUR30" s="62"/>
      <c r="IUS30" s="62"/>
      <c r="IUT30" s="62"/>
      <c r="IUU30" s="62"/>
      <c r="IUV30" s="62"/>
      <c r="IUW30" s="62"/>
      <c r="IUX30" s="62"/>
      <c r="IUY30" s="62"/>
      <c r="IUZ30" s="62"/>
      <c r="IVA30" s="62"/>
      <c r="IVB30" s="62"/>
      <c r="IVC30" s="62"/>
      <c r="IVD30" s="62"/>
      <c r="IVE30" s="62"/>
      <c r="IVF30" s="62"/>
      <c r="IVG30" s="62"/>
      <c r="IVH30" s="62"/>
      <c r="IVI30" s="62"/>
      <c r="IVJ30" s="62"/>
      <c r="IVK30" s="62"/>
      <c r="IVL30" s="62"/>
      <c r="IVM30" s="62"/>
      <c r="IVN30" s="62"/>
      <c r="IVO30" s="62"/>
      <c r="IVP30" s="62"/>
      <c r="IVQ30" s="62"/>
      <c r="IVR30" s="62"/>
      <c r="IVS30" s="62"/>
      <c r="IVT30" s="62"/>
      <c r="IVU30" s="62"/>
      <c r="IVV30" s="62"/>
      <c r="IVW30" s="62"/>
      <c r="IVX30" s="62"/>
      <c r="IVY30" s="62"/>
      <c r="IVZ30" s="62"/>
      <c r="IWA30" s="62"/>
      <c r="IWB30" s="62"/>
      <c r="IWC30" s="62"/>
      <c r="IWD30" s="62"/>
      <c r="IWE30" s="62"/>
      <c r="IWF30" s="62"/>
      <c r="IWG30" s="62"/>
      <c r="IWH30" s="62"/>
      <c r="IWI30" s="62"/>
      <c r="IWJ30" s="62"/>
      <c r="IWK30" s="62"/>
      <c r="IWL30" s="62"/>
      <c r="IWM30" s="62"/>
      <c r="IWN30" s="62"/>
      <c r="IWO30" s="62"/>
      <c r="IWP30" s="62"/>
      <c r="IWQ30" s="62"/>
      <c r="IWR30" s="62"/>
      <c r="IWS30" s="62"/>
      <c r="IWT30" s="62"/>
      <c r="IWU30" s="62"/>
      <c r="IWV30" s="62"/>
      <c r="IWW30" s="62"/>
      <c r="IWX30" s="62"/>
      <c r="IWY30" s="62"/>
      <c r="IWZ30" s="62"/>
      <c r="IXA30" s="62"/>
      <c r="IXB30" s="62"/>
      <c r="IXC30" s="62"/>
      <c r="IXD30" s="62"/>
      <c r="IXE30" s="62"/>
      <c r="IXF30" s="62"/>
      <c r="IXG30" s="62"/>
      <c r="IXH30" s="62"/>
      <c r="IXI30" s="62"/>
      <c r="IXJ30" s="62"/>
      <c r="IXK30" s="62"/>
      <c r="IXL30" s="62"/>
      <c r="IXM30" s="62"/>
      <c r="IXN30" s="62"/>
      <c r="IXO30" s="62"/>
      <c r="IXP30" s="62"/>
      <c r="IXQ30" s="62"/>
      <c r="IXR30" s="62"/>
      <c r="IXS30" s="62"/>
      <c r="IXT30" s="62"/>
      <c r="IXU30" s="62"/>
      <c r="IXV30" s="62"/>
      <c r="IXW30" s="62"/>
      <c r="IXX30" s="62"/>
      <c r="IXY30" s="62"/>
      <c r="IXZ30" s="62"/>
      <c r="IYA30" s="62"/>
      <c r="IYB30" s="62"/>
      <c r="IYC30" s="62"/>
      <c r="IYD30" s="62"/>
      <c r="IYE30" s="62"/>
      <c r="IYF30" s="62"/>
      <c r="IYG30" s="62"/>
      <c r="IYH30" s="62"/>
      <c r="IYI30" s="62"/>
      <c r="IYJ30" s="62"/>
      <c r="IYK30" s="62"/>
      <c r="IYL30" s="62"/>
      <c r="IYM30" s="62"/>
      <c r="IYN30" s="62"/>
      <c r="IYO30" s="62"/>
      <c r="IYP30" s="62"/>
      <c r="IYQ30" s="62"/>
      <c r="IYR30" s="62"/>
      <c r="IYS30" s="62"/>
      <c r="IYT30" s="62"/>
      <c r="IYU30" s="62"/>
      <c r="IYV30" s="62"/>
      <c r="IYW30" s="62"/>
      <c r="IYX30" s="62"/>
      <c r="IYY30" s="62"/>
      <c r="IYZ30" s="62"/>
      <c r="IZA30" s="62"/>
      <c r="IZB30" s="62"/>
      <c r="IZC30" s="62"/>
      <c r="IZD30" s="62"/>
      <c r="IZE30" s="62"/>
      <c r="IZF30" s="62"/>
      <c r="IZG30" s="62"/>
      <c r="IZH30" s="62"/>
      <c r="IZI30" s="62"/>
      <c r="IZJ30" s="62"/>
      <c r="IZK30" s="62"/>
      <c r="IZL30" s="62"/>
      <c r="IZM30" s="62"/>
      <c r="IZN30" s="62"/>
      <c r="IZO30" s="62"/>
      <c r="IZP30" s="62"/>
      <c r="IZQ30" s="62"/>
      <c r="IZR30" s="62"/>
      <c r="IZS30" s="62"/>
      <c r="IZT30" s="62"/>
      <c r="IZU30" s="62"/>
      <c r="IZV30" s="62"/>
      <c r="IZW30" s="62"/>
      <c r="IZX30" s="62"/>
      <c r="IZY30" s="62"/>
      <c r="IZZ30" s="62"/>
      <c r="JAA30" s="62"/>
      <c r="JAB30" s="62"/>
      <c r="JAC30" s="62"/>
      <c r="JAD30" s="62"/>
      <c r="JAE30" s="62"/>
      <c r="JAF30" s="62"/>
      <c r="JAG30" s="62"/>
      <c r="JAH30" s="62"/>
      <c r="JAI30" s="62"/>
      <c r="JAJ30" s="62"/>
      <c r="JAK30" s="62"/>
      <c r="JAL30" s="62"/>
      <c r="JAM30" s="62"/>
      <c r="JAN30" s="62"/>
      <c r="JAO30" s="62"/>
      <c r="JAP30" s="62"/>
      <c r="JAQ30" s="62"/>
      <c r="JAR30" s="62"/>
      <c r="JAS30" s="62"/>
      <c r="JAT30" s="62"/>
      <c r="JAU30" s="62"/>
      <c r="JAV30" s="62"/>
      <c r="JAW30" s="62"/>
      <c r="JAX30" s="62"/>
      <c r="JAY30" s="62"/>
      <c r="JAZ30" s="62"/>
      <c r="JBA30" s="62"/>
      <c r="JBB30" s="62"/>
      <c r="JBC30" s="62"/>
      <c r="JBD30" s="62"/>
      <c r="JBE30" s="62"/>
      <c r="JBF30" s="62"/>
      <c r="JBG30" s="62"/>
      <c r="JBH30" s="62"/>
      <c r="JBI30" s="62"/>
      <c r="JBJ30" s="62"/>
      <c r="JBK30" s="62"/>
      <c r="JBL30" s="62"/>
      <c r="JBM30" s="62"/>
      <c r="JBN30" s="62"/>
      <c r="JBO30" s="62"/>
      <c r="JBP30" s="62"/>
      <c r="JBQ30" s="62"/>
      <c r="JBR30" s="62"/>
      <c r="JBS30" s="62"/>
      <c r="JBT30" s="62"/>
      <c r="JBU30" s="62"/>
      <c r="JBV30" s="62"/>
      <c r="JBW30" s="62"/>
      <c r="JBX30" s="62"/>
      <c r="JBY30" s="62"/>
      <c r="JBZ30" s="62"/>
      <c r="JCA30" s="62"/>
      <c r="JCB30" s="62"/>
      <c r="JCC30" s="62"/>
      <c r="JCD30" s="62"/>
      <c r="JCE30" s="62"/>
      <c r="JCF30" s="62"/>
      <c r="JCG30" s="62"/>
      <c r="JCH30" s="62"/>
      <c r="JCI30" s="62"/>
      <c r="JCJ30" s="62"/>
      <c r="JCK30" s="62"/>
      <c r="JCL30" s="62"/>
      <c r="JCM30" s="62"/>
      <c r="JCN30" s="62"/>
      <c r="JCO30" s="62"/>
      <c r="JCP30" s="62"/>
      <c r="JCQ30" s="62"/>
      <c r="JCR30" s="62"/>
      <c r="JCS30" s="62"/>
      <c r="JCT30" s="62"/>
      <c r="JCU30" s="62"/>
      <c r="JCV30" s="62"/>
      <c r="JCW30" s="62"/>
      <c r="JCX30" s="62"/>
      <c r="JCY30" s="62"/>
      <c r="JCZ30" s="62"/>
      <c r="JDA30" s="62"/>
      <c r="JDB30" s="62"/>
      <c r="JDC30" s="62"/>
      <c r="JDD30" s="62"/>
      <c r="JDE30" s="62"/>
      <c r="JDF30" s="62"/>
      <c r="JDG30" s="62"/>
      <c r="JDH30" s="62"/>
      <c r="JDI30" s="62"/>
      <c r="JDJ30" s="62"/>
      <c r="JDK30" s="62"/>
      <c r="JDL30" s="62"/>
      <c r="JDM30" s="62"/>
      <c r="JDN30" s="62"/>
      <c r="JDO30" s="62"/>
      <c r="JDP30" s="62"/>
      <c r="JDQ30" s="62"/>
      <c r="JDR30" s="62"/>
      <c r="JDS30" s="62"/>
      <c r="JDT30" s="62"/>
      <c r="JDU30" s="62"/>
      <c r="JDV30" s="62"/>
      <c r="JDW30" s="62"/>
      <c r="JDX30" s="62"/>
      <c r="JDY30" s="62"/>
      <c r="JDZ30" s="62"/>
      <c r="JEA30" s="62"/>
      <c r="JEB30" s="62"/>
      <c r="JEC30" s="62"/>
      <c r="JED30" s="62"/>
      <c r="JEE30" s="62"/>
      <c r="JEF30" s="62"/>
      <c r="JEG30" s="62"/>
      <c r="JEH30" s="62"/>
      <c r="JEI30" s="62"/>
      <c r="JEJ30" s="62"/>
      <c r="JEK30" s="62"/>
      <c r="JEL30" s="62"/>
      <c r="JEM30" s="62"/>
      <c r="JEN30" s="62"/>
      <c r="JEO30" s="62"/>
      <c r="JEP30" s="62"/>
      <c r="JEQ30" s="62"/>
      <c r="JER30" s="62"/>
      <c r="JES30" s="62"/>
      <c r="JET30" s="62"/>
      <c r="JEU30" s="62"/>
      <c r="JEV30" s="62"/>
      <c r="JEW30" s="62"/>
      <c r="JEX30" s="62"/>
      <c r="JEY30" s="62"/>
      <c r="JEZ30" s="62"/>
      <c r="JFA30" s="62"/>
      <c r="JFB30" s="62"/>
      <c r="JFC30" s="62"/>
      <c r="JFD30" s="62"/>
      <c r="JFE30" s="62"/>
      <c r="JFF30" s="62"/>
      <c r="JFG30" s="62"/>
      <c r="JFH30" s="62"/>
      <c r="JFI30" s="62"/>
      <c r="JFJ30" s="62"/>
      <c r="JFK30" s="62"/>
      <c r="JFL30" s="62"/>
      <c r="JFM30" s="62"/>
      <c r="JFN30" s="62"/>
      <c r="JFO30" s="62"/>
      <c r="JFP30" s="62"/>
      <c r="JFQ30" s="62"/>
      <c r="JFR30" s="62"/>
      <c r="JFS30" s="62"/>
      <c r="JFT30" s="62"/>
      <c r="JFU30" s="62"/>
      <c r="JFV30" s="62"/>
      <c r="JFW30" s="62"/>
      <c r="JFX30" s="62"/>
      <c r="JFY30" s="62"/>
      <c r="JFZ30" s="62"/>
      <c r="JGA30" s="62"/>
      <c r="JGB30" s="62"/>
      <c r="JGC30" s="62"/>
      <c r="JGD30" s="62"/>
      <c r="JGE30" s="62"/>
      <c r="JGF30" s="62"/>
      <c r="JGG30" s="62"/>
      <c r="JGH30" s="62"/>
      <c r="JGI30" s="62"/>
      <c r="JGJ30" s="62"/>
      <c r="JGK30" s="62"/>
      <c r="JGL30" s="62"/>
      <c r="JGM30" s="62"/>
      <c r="JGN30" s="62"/>
      <c r="JGO30" s="62"/>
      <c r="JGP30" s="62"/>
      <c r="JGQ30" s="62"/>
      <c r="JGR30" s="62"/>
      <c r="JGS30" s="62"/>
      <c r="JGT30" s="62"/>
      <c r="JGU30" s="62"/>
      <c r="JGV30" s="62"/>
      <c r="JGW30" s="62"/>
      <c r="JGX30" s="62"/>
      <c r="JGY30" s="62"/>
      <c r="JGZ30" s="62"/>
      <c r="JHA30" s="62"/>
      <c r="JHB30" s="62"/>
      <c r="JHC30" s="62"/>
      <c r="JHD30" s="62"/>
      <c r="JHE30" s="62"/>
      <c r="JHF30" s="62"/>
      <c r="JHG30" s="62"/>
      <c r="JHH30" s="62"/>
      <c r="JHI30" s="62"/>
      <c r="JHJ30" s="62"/>
      <c r="JHK30" s="62"/>
      <c r="JHL30" s="62"/>
      <c r="JHM30" s="62"/>
      <c r="JHN30" s="62"/>
      <c r="JHO30" s="62"/>
      <c r="JHP30" s="62"/>
      <c r="JHQ30" s="62"/>
      <c r="JHR30" s="62"/>
      <c r="JHS30" s="62"/>
      <c r="JHT30" s="62"/>
      <c r="JHU30" s="62"/>
      <c r="JHV30" s="62"/>
      <c r="JHW30" s="62"/>
      <c r="JHX30" s="62"/>
      <c r="JHY30" s="62"/>
      <c r="JHZ30" s="62"/>
      <c r="JIA30" s="62"/>
      <c r="JIB30" s="62"/>
      <c r="JIC30" s="62"/>
      <c r="JID30" s="62"/>
      <c r="JIE30" s="62"/>
      <c r="JIF30" s="62"/>
      <c r="JIG30" s="62"/>
      <c r="JIH30" s="62"/>
      <c r="JII30" s="62"/>
      <c r="JIJ30" s="62"/>
      <c r="JIK30" s="62"/>
      <c r="JIL30" s="62"/>
      <c r="JIM30" s="62"/>
      <c r="JIN30" s="62"/>
      <c r="JIO30" s="62"/>
      <c r="JIP30" s="62"/>
      <c r="JIQ30" s="62"/>
      <c r="JIR30" s="62"/>
      <c r="JIS30" s="62"/>
      <c r="JIT30" s="62"/>
      <c r="JIU30" s="62"/>
      <c r="JIV30" s="62"/>
      <c r="JIW30" s="62"/>
      <c r="JIX30" s="62"/>
      <c r="JIY30" s="62"/>
      <c r="JIZ30" s="62"/>
      <c r="JJA30" s="62"/>
      <c r="JJB30" s="62"/>
      <c r="JJC30" s="62"/>
      <c r="JJD30" s="62"/>
      <c r="JJE30" s="62"/>
      <c r="JJF30" s="62"/>
      <c r="JJG30" s="62"/>
      <c r="JJH30" s="62"/>
      <c r="JJI30" s="62"/>
      <c r="JJJ30" s="62"/>
      <c r="JJK30" s="62"/>
      <c r="JJL30" s="62"/>
      <c r="JJM30" s="62"/>
      <c r="JJN30" s="62"/>
      <c r="JJO30" s="62"/>
      <c r="JJP30" s="62"/>
      <c r="JJQ30" s="62"/>
      <c r="JJR30" s="62"/>
      <c r="JJS30" s="62"/>
      <c r="JJT30" s="62"/>
      <c r="JJU30" s="62"/>
      <c r="JJV30" s="62"/>
      <c r="JJW30" s="62"/>
      <c r="JJX30" s="62"/>
      <c r="JJY30" s="62"/>
      <c r="JJZ30" s="62"/>
      <c r="JKA30" s="62"/>
      <c r="JKB30" s="62"/>
      <c r="JKC30" s="62"/>
      <c r="JKD30" s="62"/>
      <c r="JKE30" s="62"/>
      <c r="JKF30" s="62"/>
      <c r="JKG30" s="62"/>
      <c r="JKH30" s="62"/>
      <c r="JKI30" s="62"/>
      <c r="JKJ30" s="62"/>
      <c r="JKK30" s="62"/>
      <c r="JKL30" s="62"/>
      <c r="JKM30" s="62"/>
      <c r="JKN30" s="62"/>
      <c r="JKO30" s="62"/>
      <c r="JKP30" s="62"/>
      <c r="JKQ30" s="62"/>
      <c r="JKR30" s="62"/>
      <c r="JKS30" s="62"/>
      <c r="JKT30" s="62"/>
      <c r="JKU30" s="62"/>
      <c r="JKV30" s="62"/>
      <c r="JKW30" s="62"/>
      <c r="JKX30" s="62"/>
      <c r="JKY30" s="62"/>
      <c r="JKZ30" s="62"/>
      <c r="JLA30" s="62"/>
      <c r="JLB30" s="62"/>
      <c r="JLC30" s="62"/>
      <c r="JLD30" s="62"/>
      <c r="JLE30" s="62"/>
      <c r="JLF30" s="62"/>
      <c r="JLG30" s="62"/>
      <c r="JLH30" s="62"/>
      <c r="JLI30" s="62"/>
      <c r="JLJ30" s="62"/>
      <c r="JLK30" s="62"/>
      <c r="JLL30" s="62"/>
      <c r="JLM30" s="62"/>
      <c r="JLN30" s="62"/>
      <c r="JLO30" s="62"/>
      <c r="JLP30" s="62"/>
      <c r="JLQ30" s="62"/>
      <c r="JLR30" s="62"/>
      <c r="JLS30" s="62"/>
      <c r="JLT30" s="62"/>
      <c r="JLU30" s="62"/>
      <c r="JLV30" s="62"/>
      <c r="JLW30" s="62"/>
      <c r="JLX30" s="62"/>
      <c r="JLY30" s="62"/>
      <c r="JLZ30" s="62"/>
      <c r="JMA30" s="62"/>
      <c r="JMB30" s="62"/>
      <c r="JMC30" s="62"/>
      <c r="JMD30" s="62"/>
      <c r="JME30" s="62"/>
      <c r="JMF30" s="62"/>
      <c r="JMG30" s="62"/>
      <c r="JMH30" s="62"/>
      <c r="JMI30" s="62"/>
      <c r="JMJ30" s="62"/>
      <c r="JMK30" s="62"/>
      <c r="JML30" s="62"/>
      <c r="JMM30" s="62"/>
      <c r="JMN30" s="62"/>
      <c r="JMO30" s="62"/>
      <c r="JMP30" s="62"/>
      <c r="JMQ30" s="62"/>
      <c r="JMR30" s="62"/>
      <c r="JMS30" s="62"/>
      <c r="JMT30" s="62"/>
      <c r="JMU30" s="62"/>
      <c r="JMV30" s="62"/>
      <c r="JMW30" s="62"/>
      <c r="JMX30" s="62"/>
      <c r="JMY30" s="62"/>
      <c r="JMZ30" s="62"/>
      <c r="JNA30" s="62"/>
      <c r="JNB30" s="62"/>
      <c r="JNC30" s="62"/>
      <c r="JND30" s="62"/>
      <c r="JNE30" s="62"/>
      <c r="JNF30" s="62"/>
      <c r="JNG30" s="62"/>
      <c r="JNH30" s="62"/>
      <c r="JNI30" s="62"/>
      <c r="JNJ30" s="62"/>
      <c r="JNK30" s="62"/>
      <c r="JNL30" s="62"/>
      <c r="JNM30" s="62"/>
      <c r="JNN30" s="62"/>
      <c r="JNO30" s="62"/>
      <c r="JNP30" s="62"/>
      <c r="JNQ30" s="62"/>
      <c r="JNR30" s="62"/>
      <c r="JNS30" s="62"/>
      <c r="JNT30" s="62"/>
      <c r="JNU30" s="62"/>
      <c r="JNV30" s="62"/>
      <c r="JNW30" s="62"/>
      <c r="JNX30" s="62"/>
      <c r="JNY30" s="62"/>
      <c r="JNZ30" s="62"/>
      <c r="JOA30" s="62"/>
      <c r="JOB30" s="62"/>
      <c r="JOC30" s="62"/>
      <c r="JOD30" s="62"/>
      <c r="JOE30" s="62"/>
      <c r="JOF30" s="62"/>
      <c r="JOG30" s="62"/>
      <c r="JOH30" s="62"/>
      <c r="JOI30" s="62"/>
      <c r="JOJ30" s="62"/>
      <c r="JOK30" s="62"/>
      <c r="JOL30" s="62"/>
      <c r="JOM30" s="62"/>
      <c r="JON30" s="62"/>
      <c r="JOO30" s="62"/>
      <c r="JOP30" s="62"/>
      <c r="JOQ30" s="62"/>
      <c r="JOR30" s="62"/>
      <c r="JOS30" s="62"/>
      <c r="JOT30" s="62"/>
      <c r="JOU30" s="62"/>
      <c r="JOV30" s="62"/>
      <c r="JOW30" s="62"/>
      <c r="JOX30" s="62"/>
      <c r="JOY30" s="62"/>
      <c r="JOZ30" s="62"/>
      <c r="JPA30" s="62"/>
      <c r="JPB30" s="62"/>
      <c r="JPC30" s="62"/>
      <c r="JPD30" s="62"/>
      <c r="JPE30" s="62"/>
      <c r="JPF30" s="62"/>
      <c r="JPG30" s="62"/>
      <c r="JPH30" s="62"/>
      <c r="JPI30" s="62"/>
      <c r="JPJ30" s="62"/>
      <c r="JPK30" s="62"/>
      <c r="JPL30" s="62"/>
      <c r="JPM30" s="62"/>
      <c r="JPN30" s="62"/>
      <c r="JPO30" s="62"/>
      <c r="JPP30" s="62"/>
      <c r="JPQ30" s="62"/>
      <c r="JPR30" s="62"/>
      <c r="JPS30" s="62"/>
      <c r="JPT30" s="62"/>
      <c r="JPU30" s="62"/>
      <c r="JPV30" s="62"/>
      <c r="JPW30" s="62"/>
      <c r="JPX30" s="62"/>
      <c r="JPY30" s="62"/>
      <c r="JPZ30" s="62"/>
      <c r="JQA30" s="62"/>
      <c r="JQB30" s="62"/>
      <c r="JQC30" s="62"/>
      <c r="JQD30" s="62"/>
      <c r="JQE30" s="62"/>
      <c r="JQF30" s="62"/>
      <c r="JQG30" s="62"/>
      <c r="JQH30" s="62"/>
      <c r="JQI30" s="62"/>
      <c r="JQJ30" s="62"/>
      <c r="JQK30" s="62"/>
      <c r="JQL30" s="62"/>
      <c r="JQM30" s="62"/>
      <c r="JQN30" s="62"/>
      <c r="JQO30" s="62"/>
      <c r="JQP30" s="62"/>
      <c r="JQQ30" s="62"/>
      <c r="JQR30" s="62"/>
      <c r="JQS30" s="62"/>
      <c r="JQT30" s="62"/>
      <c r="JQU30" s="62"/>
      <c r="JQV30" s="62"/>
      <c r="JQW30" s="62"/>
      <c r="JQX30" s="62"/>
      <c r="JQY30" s="62"/>
      <c r="JQZ30" s="62"/>
      <c r="JRA30" s="62"/>
      <c r="JRB30" s="62"/>
      <c r="JRC30" s="62"/>
      <c r="JRD30" s="62"/>
      <c r="JRE30" s="62"/>
      <c r="JRF30" s="62"/>
      <c r="JRG30" s="62"/>
      <c r="JRH30" s="62"/>
      <c r="JRI30" s="62"/>
      <c r="JRJ30" s="62"/>
      <c r="JRK30" s="62"/>
      <c r="JRL30" s="62"/>
      <c r="JRM30" s="62"/>
      <c r="JRN30" s="62"/>
      <c r="JRO30" s="62"/>
      <c r="JRP30" s="62"/>
      <c r="JRQ30" s="62"/>
      <c r="JRR30" s="62"/>
      <c r="JRS30" s="62"/>
      <c r="JRT30" s="62"/>
      <c r="JRU30" s="62"/>
      <c r="JRV30" s="62"/>
      <c r="JRW30" s="62"/>
      <c r="JRX30" s="62"/>
      <c r="JRY30" s="62"/>
      <c r="JRZ30" s="62"/>
      <c r="JSA30" s="62"/>
      <c r="JSB30" s="62"/>
      <c r="JSC30" s="62"/>
      <c r="JSD30" s="62"/>
      <c r="JSE30" s="62"/>
      <c r="JSF30" s="62"/>
      <c r="JSG30" s="62"/>
      <c r="JSH30" s="62"/>
      <c r="JSI30" s="62"/>
      <c r="JSJ30" s="62"/>
      <c r="JSK30" s="62"/>
      <c r="JSL30" s="62"/>
      <c r="JSM30" s="62"/>
      <c r="JSN30" s="62"/>
      <c r="JSO30" s="62"/>
      <c r="JSP30" s="62"/>
      <c r="JSQ30" s="62"/>
      <c r="JSR30" s="62"/>
      <c r="JSS30" s="62"/>
      <c r="JST30" s="62"/>
      <c r="JSU30" s="62"/>
      <c r="JSV30" s="62"/>
      <c r="JSW30" s="62"/>
      <c r="JSX30" s="62"/>
      <c r="JSY30" s="62"/>
      <c r="JSZ30" s="62"/>
      <c r="JTA30" s="62"/>
      <c r="JTB30" s="62"/>
      <c r="JTC30" s="62"/>
      <c r="JTD30" s="62"/>
      <c r="JTE30" s="62"/>
      <c r="JTF30" s="62"/>
      <c r="JTG30" s="62"/>
      <c r="JTH30" s="62"/>
      <c r="JTI30" s="62"/>
      <c r="JTJ30" s="62"/>
      <c r="JTK30" s="62"/>
      <c r="JTL30" s="62"/>
      <c r="JTM30" s="62"/>
      <c r="JTN30" s="62"/>
      <c r="JTO30" s="62"/>
      <c r="JTP30" s="62"/>
      <c r="JTQ30" s="62"/>
      <c r="JTR30" s="62"/>
      <c r="JTS30" s="62"/>
      <c r="JTT30" s="62"/>
      <c r="JTU30" s="62"/>
      <c r="JTV30" s="62"/>
      <c r="JTW30" s="62"/>
      <c r="JTX30" s="62"/>
      <c r="JTY30" s="62"/>
      <c r="JTZ30" s="62"/>
      <c r="JUA30" s="62"/>
      <c r="JUB30" s="62"/>
      <c r="JUC30" s="62"/>
      <c r="JUD30" s="62"/>
      <c r="JUE30" s="62"/>
      <c r="JUF30" s="62"/>
      <c r="JUG30" s="62"/>
      <c r="JUH30" s="62"/>
      <c r="JUI30" s="62"/>
      <c r="JUJ30" s="62"/>
      <c r="JUK30" s="62"/>
      <c r="JUL30" s="62"/>
      <c r="JUM30" s="62"/>
      <c r="JUN30" s="62"/>
      <c r="JUO30" s="62"/>
      <c r="JUP30" s="62"/>
      <c r="JUQ30" s="62"/>
      <c r="JUR30" s="62"/>
      <c r="JUS30" s="62"/>
      <c r="JUT30" s="62"/>
      <c r="JUU30" s="62"/>
      <c r="JUV30" s="62"/>
      <c r="JUW30" s="62"/>
      <c r="JUX30" s="62"/>
      <c r="JUY30" s="62"/>
      <c r="JUZ30" s="62"/>
      <c r="JVA30" s="62"/>
      <c r="JVB30" s="62"/>
      <c r="JVC30" s="62"/>
      <c r="JVD30" s="62"/>
      <c r="JVE30" s="62"/>
      <c r="JVF30" s="62"/>
      <c r="JVG30" s="62"/>
      <c r="JVH30" s="62"/>
      <c r="JVI30" s="62"/>
      <c r="JVJ30" s="62"/>
      <c r="JVK30" s="62"/>
      <c r="JVL30" s="62"/>
      <c r="JVM30" s="62"/>
      <c r="JVN30" s="62"/>
      <c r="JVO30" s="62"/>
      <c r="JVP30" s="62"/>
      <c r="JVQ30" s="62"/>
      <c r="JVR30" s="62"/>
      <c r="JVS30" s="62"/>
      <c r="JVT30" s="62"/>
      <c r="JVU30" s="62"/>
      <c r="JVV30" s="62"/>
      <c r="JVW30" s="62"/>
      <c r="JVX30" s="62"/>
      <c r="JVY30" s="62"/>
      <c r="JVZ30" s="62"/>
      <c r="JWA30" s="62"/>
      <c r="JWB30" s="62"/>
      <c r="JWC30" s="62"/>
      <c r="JWD30" s="62"/>
      <c r="JWE30" s="62"/>
      <c r="JWF30" s="62"/>
      <c r="JWG30" s="62"/>
      <c r="JWH30" s="62"/>
      <c r="JWI30" s="62"/>
      <c r="JWJ30" s="62"/>
      <c r="JWK30" s="62"/>
      <c r="JWL30" s="62"/>
      <c r="JWM30" s="62"/>
      <c r="JWN30" s="62"/>
      <c r="JWO30" s="62"/>
      <c r="JWP30" s="62"/>
      <c r="JWQ30" s="62"/>
      <c r="JWR30" s="62"/>
      <c r="JWS30" s="62"/>
      <c r="JWT30" s="62"/>
      <c r="JWU30" s="62"/>
      <c r="JWV30" s="62"/>
      <c r="JWW30" s="62"/>
      <c r="JWX30" s="62"/>
      <c r="JWY30" s="62"/>
      <c r="JWZ30" s="62"/>
      <c r="JXA30" s="62"/>
      <c r="JXB30" s="62"/>
      <c r="JXC30" s="62"/>
      <c r="JXD30" s="62"/>
      <c r="JXE30" s="62"/>
      <c r="JXF30" s="62"/>
      <c r="JXG30" s="62"/>
      <c r="JXH30" s="62"/>
      <c r="JXI30" s="62"/>
      <c r="JXJ30" s="62"/>
      <c r="JXK30" s="62"/>
      <c r="JXL30" s="62"/>
      <c r="JXM30" s="62"/>
      <c r="JXN30" s="62"/>
      <c r="JXO30" s="62"/>
      <c r="JXP30" s="62"/>
      <c r="JXQ30" s="62"/>
      <c r="JXR30" s="62"/>
      <c r="JXS30" s="62"/>
      <c r="JXT30" s="62"/>
      <c r="JXU30" s="62"/>
      <c r="JXV30" s="62"/>
      <c r="JXW30" s="62"/>
      <c r="JXX30" s="62"/>
      <c r="JXY30" s="62"/>
      <c r="JXZ30" s="62"/>
      <c r="JYA30" s="62"/>
      <c r="JYB30" s="62"/>
      <c r="JYC30" s="62"/>
      <c r="JYD30" s="62"/>
      <c r="JYE30" s="62"/>
      <c r="JYF30" s="62"/>
      <c r="JYG30" s="62"/>
      <c r="JYH30" s="62"/>
      <c r="JYI30" s="62"/>
      <c r="JYJ30" s="62"/>
      <c r="JYK30" s="62"/>
      <c r="JYL30" s="62"/>
      <c r="JYM30" s="62"/>
      <c r="JYN30" s="62"/>
      <c r="JYO30" s="62"/>
      <c r="JYP30" s="62"/>
      <c r="JYQ30" s="62"/>
      <c r="JYR30" s="62"/>
      <c r="JYS30" s="62"/>
      <c r="JYT30" s="62"/>
      <c r="JYU30" s="62"/>
      <c r="JYV30" s="62"/>
      <c r="JYW30" s="62"/>
      <c r="JYX30" s="62"/>
      <c r="JYY30" s="62"/>
      <c r="JYZ30" s="62"/>
      <c r="JZA30" s="62"/>
      <c r="JZB30" s="62"/>
      <c r="JZC30" s="62"/>
      <c r="JZD30" s="62"/>
      <c r="JZE30" s="62"/>
      <c r="JZF30" s="62"/>
      <c r="JZG30" s="62"/>
      <c r="JZH30" s="62"/>
      <c r="JZI30" s="62"/>
      <c r="JZJ30" s="62"/>
      <c r="JZK30" s="62"/>
      <c r="JZL30" s="62"/>
      <c r="JZM30" s="62"/>
      <c r="JZN30" s="62"/>
      <c r="JZO30" s="62"/>
      <c r="JZP30" s="62"/>
      <c r="JZQ30" s="62"/>
      <c r="JZR30" s="62"/>
      <c r="JZS30" s="62"/>
      <c r="JZT30" s="62"/>
      <c r="JZU30" s="62"/>
      <c r="JZV30" s="62"/>
      <c r="JZW30" s="62"/>
      <c r="JZX30" s="62"/>
      <c r="JZY30" s="62"/>
      <c r="JZZ30" s="62"/>
      <c r="KAA30" s="62"/>
      <c r="KAB30" s="62"/>
      <c r="KAC30" s="62"/>
      <c r="KAD30" s="62"/>
      <c r="KAE30" s="62"/>
      <c r="KAF30" s="62"/>
      <c r="KAG30" s="62"/>
      <c r="KAH30" s="62"/>
      <c r="KAI30" s="62"/>
      <c r="KAJ30" s="62"/>
      <c r="KAK30" s="62"/>
      <c r="KAL30" s="62"/>
      <c r="KAM30" s="62"/>
      <c r="KAN30" s="62"/>
      <c r="KAO30" s="62"/>
      <c r="KAP30" s="62"/>
      <c r="KAQ30" s="62"/>
      <c r="KAR30" s="62"/>
      <c r="KAS30" s="62"/>
      <c r="KAT30" s="62"/>
      <c r="KAU30" s="62"/>
      <c r="KAV30" s="62"/>
      <c r="KAW30" s="62"/>
      <c r="KAX30" s="62"/>
      <c r="KAY30" s="62"/>
      <c r="KAZ30" s="62"/>
      <c r="KBA30" s="62"/>
      <c r="KBB30" s="62"/>
      <c r="KBC30" s="62"/>
      <c r="KBD30" s="62"/>
      <c r="KBE30" s="62"/>
      <c r="KBF30" s="62"/>
      <c r="KBG30" s="62"/>
      <c r="KBH30" s="62"/>
      <c r="KBI30" s="62"/>
      <c r="KBJ30" s="62"/>
      <c r="KBK30" s="62"/>
      <c r="KBL30" s="62"/>
      <c r="KBM30" s="62"/>
      <c r="KBN30" s="62"/>
      <c r="KBO30" s="62"/>
      <c r="KBP30" s="62"/>
      <c r="KBQ30" s="62"/>
      <c r="KBR30" s="62"/>
      <c r="KBS30" s="62"/>
      <c r="KBT30" s="62"/>
      <c r="KBU30" s="62"/>
      <c r="KBV30" s="62"/>
      <c r="KBW30" s="62"/>
      <c r="KBX30" s="62"/>
      <c r="KBY30" s="62"/>
      <c r="KBZ30" s="62"/>
      <c r="KCA30" s="62"/>
      <c r="KCB30" s="62"/>
      <c r="KCC30" s="62"/>
      <c r="KCD30" s="62"/>
      <c r="KCE30" s="62"/>
      <c r="KCF30" s="62"/>
      <c r="KCG30" s="62"/>
      <c r="KCH30" s="62"/>
      <c r="KCI30" s="62"/>
      <c r="KCJ30" s="62"/>
      <c r="KCK30" s="62"/>
      <c r="KCL30" s="62"/>
      <c r="KCM30" s="62"/>
      <c r="KCN30" s="62"/>
      <c r="KCO30" s="62"/>
      <c r="KCP30" s="62"/>
      <c r="KCQ30" s="62"/>
      <c r="KCR30" s="62"/>
      <c r="KCS30" s="62"/>
      <c r="KCT30" s="62"/>
      <c r="KCU30" s="62"/>
      <c r="KCV30" s="62"/>
      <c r="KCW30" s="62"/>
      <c r="KCX30" s="62"/>
      <c r="KCY30" s="62"/>
      <c r="KCZ30" s="62"/>
      <c r="KDA30" s="62"/>
      <c r="KDB30" s="62"/>
      <c r="KDC30" s="62"/>
      <c r="KDD30" s="62"/>
      <c r="KDE30" s="62"/>
      <c r="KDF30" s="62"/>
      <c r="KDG30" s="62"/>
      <c r="KDH30" s="62"/>
      <c r="KDI30" s="62"/>
      <c r="KDJ30" s="62"/>
      <c r="KDK30" s="62"/>
      <c r="KDL30" s="62"/>
      <c r="KDM30" s="62"/>
      <c r="KDN30" s="62"/>
      <c r="KDO30" s="62"/>
      <c r="KDP30" s="62"/>
      <c r="KDQ30" s="62"/>
      <c r="KDR30" s="62"/>
      <c r="KDS30" s="62"/>
      <c r="KDT30" s="62"/>
      <c r="KDU30" s="62"/>
      <c r="KDV30" s="62"/>
      <c r="KDW30" s="62"/>
      <c r="KDX30" s="62"/>
      <c r="KDY30" s="62"/>
      <c r="KDZ30" s="62"/>
      <c r="KEA30" s="62"/>
      <c r="KEB30" s="62"/>
      <c r="KEC30" s="62"/>
      <c r="KED30" s="62"/>
      <c r="KEE30" s="62"/>
      <c r="KEF30" s="62"/>
      <c r="KEG30" s="62"/>
      <c r="KEH30" s="62"/>
      <c r="KEI30" s="62"/>
      <c r="KEJ30" s="62"/>
      <c r="KEK30" s="62"/>
      <c r="KEL30" s="62"/>
      <c r="KEM30" s="62"/>
      <c r="KEN30" s="62"/>
      <c r="KEO30" s="62"/>
      <c r="KEP30" s="62"/>
      <c r="KEQ30" s="62"/>
      <c r="KER30" s="62"/>
      <c r="KES30" s="62"/>
      <c r="KET30" s="62"/>
      <c r="KEU30" s="62"/>
      <c r="KEV30" s="62"/>
      <c r="KEW30" s="62"/>
      <c r="KEX30" s="62"/>
      <c r="KEY30" s="62"/>
      <c r="KEZ30" s="62"/>
      <c r="KFA30" s="62"/>
      <c r="KFB30" s="62"/>
      <c r="KFC30" s="62"/>
      <c r="KFD30" s="62"/>
      <c r="KFE30" s="62"/>
      <c r="KFF30" s="62"/>
      <c r="KFG30" s="62"/>
      <c r="KFH30" s="62"/>
      <c r="KFI30" s="62"/>
      <c r="KFJ30" s="62"/>
      <c r="KFK30" s="62"/>
      <c r="KFL30" s="62"/>
      <c r="KFM30" s="62"/>
      <c r="KFN30" s="62"/>
      <c r="KFO30" s="62"/>
      <c r="KFP30" s="62"/>
      <c r="KFQ30" s="62"/>
      <c r="KFR30" s="62"/>
      <c r="KFS30" s="62"/>
      <c r="KFT30" s="62"/>
      <c r="KFU30" s="62"/>
      <c r="KFV30" s="62"/>
      <c r="KFW30" s="62"/>
      <c r="KFX30" s="62"/>
      <c r="KFY30" s="62"/>
      <c r="KFZ30" s="62"/>
      <c r="KGA30" s="62"/>
      <c r="KGB30" s="62"/>
      <c r="KGC30" s="62"/>
      <c r="KGD30" s="62"/>
      <c r="KGE30" s="62"/>
      <c r="KGF30" s="62"/>
      <c r="KGG30" s="62"/>
      <c r="KGH30" s="62"/>
      <c r="KGI30" s="62"/>
      <c r="KGJ30" s="62"/>
      <c r="KGK30" s="62"/>
      <c r="KGL30" s="62"/>
      <c r="KGM30" s="62"/>
      <c r="KGN30" s="62"/>
      <c r="KGO30" s="62"/>
      <c r="KGP30" s="62"/>
      <c r="KGQ30" s="62"/>
      <c r="KGR30" s="62"/>
      <c r="KGS30" s="62"/>
      <c r="KGT30" s="62"/>
      <c r="KGU30" s="62"/>
      <c r="KGV30" s="62"/>
      <c r="KGW30" s="62"/>
      <c r="KGX30" s="62"/>
      <c r="KGY30" s="62"/>
      <c r="KGZ30" s="62"/>
      <c r="KHA30" s="62"/>
      <c r="KHB30" s="62"/>
      <c r="KHC30" s="62"/>
      <c r="KHD30" s="62"/>
      <c r="KHE30" s="62"/>
      <c r="KHF30" s="62"/>
      <c r="KHG30" s="62"/>
      <c r="KHH30" s="62"/>
      <c r="KHI30" s="62"/>
      <c r="KHJ30" s="62"/>
      <c r="KHK30" s="62"/>
      <c r="KHL30" s="62"/>
      <c r="KHM30" s="62"/>
      <c r="KHN30" s="62"/>
      <c r="KHO30" s="62"/>
      <c r="KHP30" s="62"/>
      <c r="KHQ30" s="62"/>
      <c r="KHR30" s="62"/>
      <c r="KHS30" s="62"/>
      <c r="KHT30" s="62"/>
      <c r="KHU30" s="62"/>
      <c r="KHV30" s="62"/>
      <c r="KHW30" s="62"/>
      <c r="KHX30" s="62"/>
      <c r="KHY30" s="62"/>
      <c r="KHZ30" s="62"/>
      <c r="KIA30" s="62"/>
      <c r="KIB30" s="62"/>
      <c r="KIC30" s="62"/>
      <c r="KID30" s="62"/>
      <c r="KIE30" s="62"/>
      <c r="KIF30" s="62"/>
      <c r="KIG30" s="62"/>
      <c r="KIH30" s="62"/>
      <c r="KII30" s="62"/>
      <c r="KIJ30" s="62"/>
      <c r="KIK30" s="62"/>
      <c r="KIL30" s="62"/>
      <c r="KIM30" s="62"/>
      <c r="KIN30" s="62"/>
      <c r="KIO30" s="62"/>
      <c r="KIP30" s="62"/>
      <c r="KIQ30" s="62"/>
      <c r="KIR30" s="62"/>
      <c r="KIS30" s="62"/>
      <c r="KIT30" s="62"/>
      <c r="KIU30" s="62"/>
      <c r="KIV30" s="62"/>
      <c r="KIW30" s="62"/>
      <c r="KIX30" s="62"/>
      <c r="KIY30" s="62"/>
      <c r="KIZ30" s="62"/>
      <c r="KJA30" s="62"/>
      <c r="KJB30" s="62"/>
      <c r="KJC30" s="62"/>
      <c r="KJD30" s="62"/>
      <c r="KJE30" s="62"/>
      <c r="KJF30" s="62"/>
      <c r="KJG30" s="62"/>
      <c r="KJH30" s="62"/>
      <c r="KJI30" s="62"/>
      <c r="KJJ30" s="62"/>
      <c r="KJK30" s="62"/>
      <c r="KJL30" s="62"/>
      <c r="KJM30" s="62"/>
      <c r="KJN30" s="62"/>
      <c r="KJO30" s="62"/>
      <c r="KJP30" s="62"/>
      <c r="KJQ30" s="62"/>
      <c r="KJR30" s="62"/>
      <c r="KJS30" s="62"/>
      <c r="KJT30" s="62"/>
      <c r="KJU30" s="62"/>
      <c r="KJV30" s="62"/>
      <c r="KJW30" s="62"/>
      <c r="KJX30" s="62"/>
      <c r="KJY30" s="62"/>
      <c r="KJZ30" s="62"/>
      <c r="KKA30" s="62"/>
      <c r="KKB30" s="62"/>
      <c r="KKC30" s="62"/>
      <c r="KKD30" s="62"/>
      <c r="KKE30" s="62"/>
      <c r="KKF30" s="62"/>
      <c r="KKG30" s="62"/>
      <c r="KKH30" s="62"/>
      <c r="KKI30" s="62"/>
      <c r="KKJ30" s="62"/>
      <c r="KKK30" s="62"/>
      <c r="KKL30" s="62"/>
      <c r="KKM30" s="62"/>
      <c r="KKN30" s="62"/>
      <c r="KKO30" s="62"/>
      <c r="KKP30" s="62"/>
      <c r="KKQ30" s="62"/>
      <c r="KKR30" s="62"/>
      <c r="KKS30" s="62"/>
      <c r="KKT30" s="62"/>
      <c r="KKU30" s="62"/>
      <c r="KKV30" s="62"/>
      <c r="KKW30" s="62"/>
      <c r="KKX30" s="62"/>
      <c r="KKY30" s="62"/>
      <c r="KKZ30" s="62"/>
      <c r="KLA30" s="62"/>
      <c r="KLB30" s="62"/>
      <c r="KLC30" s="62"/>
      <c r="KLD30" s="62"/>
      <c r="KLE30" s="62"/>
      <c r="KLF30" s="62"/>
      <c r="KLG30" s="62"/>
      <c r="KLH30" s="62"/>
      <c r="KLI30" s="62"/>
      <c r="KLJ30" s="62"/>
      <c r="KLK30" s="62"/>
      <c r="KLL30" s="62"/>
      <c r="KLM30" s="62"/>
      <c r="KLN30" s="62"/>
      <c r="KLO30" s="62"/>
      <c r="KLP30" s="62"/>
      <c r="KLQ30" s="62"/>
      <c r="KLR30" s="62"/>
      <c r="KLS30" s="62"/>
      <c r="KLT30" s="62"/>
      <c r="KLU30" s="62"/>
      <c r="KLV30" s="62"/>
      <c r="KLW30" s="62"/>
      <c r="KLX30" s="62"/>
      <c r="KLY30" s="62"/>
      <c r="KLZ30" s="62"/>
      <c r="KMA30" s="62"/>
      <c r="KMB30" s="62"/>
      <c r="KMC30" s="62"/>
      <c r="KMD30" s="62"/>
      <c r="KME30" s="62"/>
      <c r="KMF30" s="62"/>
      <c r="KMG30" s="62"/>
      <c r="KMH30" s="62"/>
      <c r="KMI30" s="62"/>
      <c r="KMJ30" s="62"/>
      <c r="KMK30" s="62"/>
      <c r="KML30" s="62"/>
      <c r="KMM30" s="62"/>
      <c r="KMN30" s="62"/>
      <c r="KMO30" s="62"/>
      <c r="KMP30" s="62"/>
      <c r="KMQ30" s="62"/>
      <c r="KMR30" s="62"/>
      <c r="KMS30" s="62"/>
      <c r="KMT30" s="62"/>
      <c r="KMU30" s="62"/>
      <c r="KMV30" s="62"/>
      <c r="KMW30" s="62"/>
      <c r="KMX30" s="62"/>
      <c r="KMY30" s="62"/>
      <c r="KMZ30" s="62"/>
      <c r="KNA30" s="62"/>
      <c r="KNB30" s="62"/>
      <c r="KNC30" s="62"/>
      <c r="KND30" s="62"/>
      <c r="KNE30" s="62"/>
      <c r="KNF30" s="62"/>
      <c r="KNG30" s="62"/>
      <c r="KNH30" s="62"/>
      <c r="KNI30" s="62"/>
      <c r="KNJ30" s="62"/>
      <c r="KNK30" s="62"/>
      <c r="KNL30" s="62"/>
      <c r="KNM30" s="62"/>
      <c r="KNN30" s="62"/>
      <c r="KNO30" s="62"/>
      <c r="KNP30" s="62"/>
      <c r="KNQ30" s="62"/>
      <c r="KNR30" s="62"/>
      <c r="KNS30" s="62"/>
      <c r="KNT30" s="62"/>
      <c r="KNU30" s="62"/>
      <c r="KNV30" s="62"/>
      <c r="KNW30" s="62"/>
      <c r="KNX30" s="62"/>
      <c r="KNY30" s="62"/>
      <c r="KNZ30" s="62"/>
      <c r="KOA30" s="62"/>
      <c r="KOB30" s="62"/>
      <c r="KOC30" s="62"/>
      <c r="KOD30" s="62"/>
      <c r="KOE30" s="62"/>
      <c r="KOF30" s="62"/>
      <c r="KOG30" s="62"/>
      <c r="KOH30" s="62"/>
      <c r="KOI30" s="62"/>
      <c r="KOJ30" s="62"/>
      <c r="KOK30" s="62"/>
      <c r="KOL30" s="62"/>
      <c r="KOM30" s="62"/>
      <c r="KON30" s="62"/>
      <c r="KOO30" s="62"/>
      <c r="KOP30" s="62"/>
      <c r="KOQ30" s="62"/>
      <c r="KOR30" s="62"/>
      <c r="KOS30" s="62"/>
      <c r="KOT30" s="62"/>
      <c r="KOU30" s="62"/>
      <c r="KOV30" s="62"/>
      <c r="KOW30" s="62"/>
      <c r="KOX30" s="62"/>
      <c r="KOY30" s="62"/>
      <c r="KOZ30" s="62"/>
      <c r="KPA30" s="62"/>
      <c r="KPB30" s="62"/>
      <c r="KPC30" s="62"/>
      <c r="KPD30" s="62"/>
      <c r="KPE30" s="62"/>
      <c r="KPF30" s="62"/>
      <c r="KPG30" s="62"/>
      <c r="KPH30" s="62"/>
      <c r="KPI30" s="62"/>
      <c r="KPJ30" s="62"/>
      <c r="KPK30" s="62"/>
      <c r="KPL30" s="62"/>
      <c r="KPM30" s="62"/>
      <c r="KPN30" s="62"/>
      <c r="KPO30" s="62"/>
      <c r="KPP30" s="62"/>
      <c r="KPQ30" s="62"/>
      <c r="KPR30" s="62"/>
      <c r="KPS30" s="62"/>
      <c r="KPT30" s="62"/>
      <c r="KPU30" s="62"/>
      <c r="KPV30" s="62"/>
      <c r="KPW30" s="62"/>
      <c r="KPX30" s="62"/>
      <c r="KPY30" s="62"/>
      <c r="KPZ30" s="62"/>
      <c r="KQA30" s="62"/>
      <c r="KQB30" s="62"/>
      <c r="KQC30" s="62"/>
      <c r="KQD30" s="62"/>
      <c r="KQE30" s="62"/>
      <c r="KQF30" s="62"/>
      <c r="KQG30" s="62"/>
      <c r="KQH30" s="62"/>
      <c r="KQI30" s="62"/>
      <c r="KQJ30" s="62"/>
      <c r="KQK30" s="62"/>
      <c r="KQL30" s="62"/>
      <c r="KQM30" s="62"/>
      <c r="KQN30" s="62"/>
      <c r="KQO30" s="62"/>
      <c r="KQP30" s="62"/>
      <c r="KQQ30" s="62"/>
      <c r="KQR30" s="62"/>
      <c r="KQS30" s="62"/>
      <c r="KQT30" s="62"/>
      <c r="KQU30" s="62"/>
      <c r="KQV30" s="62"/>
      <c r="KQW30" s="62"/>
      <c r="KQX30" s="62"/>
      <c r="KQY30" s="62"/>
      <c r="KQZ30" s="62"/>
      <c r="KRA30" s="62"/>
      <c r="KRB30" s="62"/>
      <c r="KRC30" s="62"/>
      <c r="KRD30" s="62"/>
      <c r="KRE30" s="62"/>
      <c r="KRF30" s="62"/>
      <c r="KRG30" s="62"/>
      <c r="KRH30" s="62"/>
      <c r="KRI30" s="62"/>
      <c r="KRJ30" s="62"/>
      <c r="KRK30" s="62"/>
      <c r="KRL30" s="62"/>
      <c r="KRM30" s="62"/>
      <c r="KRN30" s="62"/>
      <c r="KRO30" s="62"/>
      <c r="KRP30" s="62"/>
      <c r="KRQ30" s="62"/>
      <c r="KRR30" s="62"/>
      <c r="KRS30" s="62"/>
      <c r="KRT30" s="62"/>
      <c r="KRU30" s="62"/>
      <c r="KRV30" s="62"/>
      <c r="KRW30" s="62"/>
      <c r="KRX30" s="62"/>
      <c r="KRY30" s="62"/>
      <c r="KRZ30" s="62"/>
      <c r="KSA30" s="62"/>
      <c r="KSB30" s="62"/>
      <c r="KSC30" s="62"/>
      <c r="KSD30" s="62"/>
      <c r="KSE30" s="62"/>
      <c r="KSF30" s="62"/>
      <c r="KSG30" s="62"/>
      <c r="KSH30" s="62"/>
      <c r="KSI30" s="62"/>
      <c r="KSJ30" s="62"/>
      <c r="KSK30" s="62"/>
      <c r="KSL30" s="62"/>
      <c r="KSM30" s="62"/>
      <c r="KSN30" s="62"/>
      <c r="KSO30" s="62"/>
      <c r="KSP30" s="62"/>
      <c r="KSQ30" s="62"/>
      <c r="KSR30" s="62"/>
      <c r="KSS30" s="62"/>
      <c r="KST30" s="62"/>
      <c r="KSU30" s="62"/>
      <c r="KSV30" s="62"/>
      <c r="KSW30" s="62"/>
      <c r="KSX30" s="62"/>
      <c r="KSY30" s="62"/>
      <c r="KSZ30" s="62"/>
      <c r="KTA30" s="62"/>
      <c r="KTB30" s="62"/>
      <c r="KTC30" s="62"/>
      <c r="KTD30" s="62"/>
      <c r="KTE30" s="62"/>
      <c r="KTF30" s="62"/>
      <c r="KTG30" s="62"/>
      <c r="KTH30" s="62"/>
      <c r="KTI30" s="62"/>
      <c r="KTJ30" s="62"/>
      <c r="KTK30" s="62"/>
      <c r="KTL30" s="62"/>
      <c r="KTM30" s="62"/>
      <c r="KTN30" s="62"/>
      <c r="KTO30" s="62"/>
      <c r="KTP30" s="62"/>
      <c r="KTQ30" s="62"/>
      <c r="KTR30" s="62"/>
      <c r="KTS30" s="62"/>
      <c r="KTT30" s="62"/>
      <c r="KTU30" s="62"/>
      <c r="KTV30" s="62"/>
      <c r="KTW30" s="62"/>
      <c r="KTX30" s="62"/>
      <c r="KTY30" s="62"/>
      <c r="KTZ30" s="62"/>
      <c r="KUA30" s="62"/>
      <c r="KUB30" s="62"/>
      <c r="KUC30" s="62"/>
      <c r="KUD30" s="62"/>
      <c r="KUE30" s="62"/>
      <c r="KUF30" s="62"/>
      <c r="KUG30" s="62"/>
      <c r="KUH30" s="62"/>
      <c r="KUI30" s="62"/>
      <c r="KUJ30" s="62"/>
      <c r="KUK30" s="62"/>
      <c r="KUL30" s="62"/>
      <c r="KUM30" s="62"/>
      <c r="KUN30" s="62"/>
      <c r="KUO30" s="62"/>
      <c r="KUP30" s="62"/>
      <c r="KUQ30" s="62"/>
      <c r="KUR30" s="62"/>
      <c r="KUS30" s="62"/>
      <c r="KUT30" s="62"/>
      <c r="KUU30" s="62"/>
      <c r="KUV30" s="62"/>
      <c r="KUW30" s="62"/>
      <c r="KUX30" s="62"/>
      <c r="KUY30" s="62"/>
      <c r="KUZ30" s="62"/>
      <c r="KVA30" s="62"/>
      <c r="KVB30" s="62"/>
      <c r="KVC30" s="62"/>
      <c r="KVD30" s="62"/>
      <c r="KVE30" s="62"/>
      <c r="KVF30" s="62"/>
      <c r="KVG30" s="62"/>
      <c r="KVH30" s="62"/>
      <c r="KVI30" s="62"/>
      <c r="KVJ30" s="62"/>
      <c r="KVK30" s="62"/>
      <c r="KVL30" s="62"/>
      <c r="KVM30" s="62"/>
      <c r="KVN30" s="62"/>
      <c r="KVO30" s="62"/>
      <c r="KVP30" s="62"/>
      <c r="KVQ30" s="62"/>
      <c r="KVR30" s="62"/>
      <c r="KVS30" s="62"/>
      <c r="KVT30" s="62"/>
      <c r="KVU30" s="62"/>
      <c r="KVV30" s="62"/>
      <c r="KVW30" s="62"/>
      <c r="KVX30" s="62"/>
      <c r="KVY30" s="62"/>
      <c r="KVZ30" s="62"/>
      <c r="KWA30" s="62"/>
      <c r="KWB30" s="62"/>
      <c r="KWC30" s="62"/>
      <c r="KWD30" s="62"/>
      <c r="KWE30" s="62"/>
      <c r="KWF30" s="62"/>
      <c r="KWG30" s="62"/>
      <c r="KWH30" s="62"/>
      <c r="KWI30" s="62"/>
      <c r="KWJ30" s="62"/>
      <c r="KWK30" s="62"/>
      <c r="KWL30" s="62"/>
      <c r="KWM30" s="62"/>
      <c r="KWN30" s="62"/>
      <c r="KWO30" s="62"/>
      <c r="KWP30" s="62"/>
      <c r="KWQ30" s="62"/>
      <c r="KWR30" s="62"/>
      <c r="KWS30" s="62"/>
      <c r="KWT30" s="62"/>
      <c r="KWU30" s="62"/>
      <c r="KWV30" s="62"/>
      <c r="KWW30" s="62"/>
      <c r="KWX30" s="62"/>
      <c r="KWY30" s="62"/>
      <c r="KWZ30" s="62"/>
      <c r="KXA30" s="62"/>
      <c r="KXB30" s="62"/>
      <c r="KXC30" s="62"/>
      <c r="KXD30" s="62"/>
      <c r="KXE30" s="62"/>
      <c r="KXF30" s="62"/>
      <c r="KXG30" s="62"/>
      <c r="KXH30" s="62"/>
      <c r="KXI30" s="62"/>
      <c r="KXJ30" s="62"/>
      <c r="KXK30" s="62"/>
      <c r="KXL30" s="62"/>
      <c r="KXM30" s="62"/>
      <c r="KXN30" s="62"/>
      <c r="KXO30" s="62"/>
      <c r="KXP30" s="62"/>
      <c r="KXQ30" s="62"/>
      <c r="KXR30" s="62"/>
      <c r="KXS30" s="62"/>
      <c r="KXT30" s="62"/>
      <c r="KXU30" s="62"/>
      <c r="KXV30" s="62"/>
      <c r="KXW30" s="62"/>
      <c r="KXX30" s="62"/>
      <c r="KXY30" s="62"/>
      <c r="KXZ30" s="62"/>
      <c r="KYA30" s="62"/>
      <c r="KYB30" s="62"/>
      <c r="KYC30" s="62"/>
      <c r="KYD30" s="62"/>
      <c r="KYE30" s="62"/>
      <c r="KYF30" s="62"/>
      <c r="KYG30" s="62"/>
      <c r="KYH30" s="62"/>
      <c r="KYI30" s="62"/>
      <c r="KYJ30" s="62"/>
      <c r="KYK30" s="62"/>
      <c r="KYL30" s="62"/>
      <c r="KYM30" s="62"/>
      <c r="KYN30" s="62"/>
      <c r="KYO30" s="62"/>
      <c r="KYP30" s="62"/>
      <c r="KYQ30" s="62"/>
      <c r="KYR30" s="62"/>
      <c r="KYS30" s="62"/>
      <c r="KYT30" s="62"/>
      <c r="KYU30" s="62"/>
      <c r="KYV30" s="62"/>
      <c r="KYW30" s="62"/>
      <c r="KYX30" s="62"/>
      <c r="KYY30" s="62"/>
      <c r="KYZ30" s="62"/>
      <c r="KZA30" s="62"/>
      <c r="KZB30" s="62"/>
      <c r="KZC30" s="62"/>
      <c r="KZD30" s="62"/>
      <c r="KZE30" s="62"/>
      <c r="KZF30" s="62"/>
      <c r="KZG30" s="62"/>
      <c r="KZH30" s="62"/>
      <c r="KZI30" s="62"/>
      <c r="KZJ30" s="62"/>
      <c r="KZK30" s="62"/>
      <c r="KZL30" s="62"/>
      <c r="KZM30" s="62"/>
      <c r="KZN30" s="62"/>
      <c r="KZO30" s="62"/>
      <c r="KZP30" s="62"/>
      <c r="KZQ30" s="62"/>
      <c r="KZR30" s="62"/>
      <c r="KZS30" s="62"/>
      <c r="KZT30" s="62"/>
      <c r="KZU30" s="62"/>
      <c r="KZV30" s="62"/>
      <c r="KZW30" s="62"/>
      <c r="KZX30" s="62"/>
      <c r="KZY30" s="62"/>
      <c r="KZZ30" s="62"/>
      <c r="LAA30" s="62"/>
      <c r="LAB30" s="62"/>
      <c r="LAC30" s="62"/>
      <c r="LAD30" s="62"/>
      <c r="LAE30" s="62"/>
      <c r="LAF30" s="62"/>
      <c r="LAG30" s="62"/>
      <c r="LAH30" s="62"/>
      <c r="LAI30" s="62"/>
      <c r="LAJ30" s="62"/>
      <c r="LAK30" s="62"/>
      <c r="LAL30" s="62"/>
      <c r="LAM30" s="62"/>
      <c r="LAN30" s="62"/>
      <c r="LAO30" s="62"/>
      <c r="LAP30" s="62"/>
      <c r="LAQ30" s="62"/>
      <c r="LAR30" s="62"/>
      <c r="LAS30" s="62"/>
      <c r="LAT30" s="62"/>
      <c r="LAU30" s="62"/>
      <c r="LAV30" s="62"/>
      <c r="LAW30" s="62"/>
      <c r="LAX30" s="62"/>
      <c r="LAY30" s="62"/>
      <c r="LAZ30" s="62"/>
      <c r="LBA30" s="62"/>
      <c r="LBB30" s="62"/>
      <c r="LBC30" s="62"/>
      <c r="LBD30" s="62"/>
      <c r="LBE30" s="62"/>
      <c r="LBF30" s="62"/>
      <c r="LBG30" s="62"/>
      <c r="LBH30" s="62"/>
      <c r="LBI30" s="62"/>
      <c r="LBJ30" s="62"/>
      <c r="LBK30" s="62"/>
      <c r="LBL30" s="62"/>
      <c r="LBM30" s="62"/>
      <c r="LBN30" s="62"/>
      <c r="LBO30" s="62"/>
      <c r="LBP30" s="62"/>
      <c r="LBQ30" s="62"/>
      <c r="LBR30" s="62"/>
      <c r="LBS30" s="62"/>
      <c r="LBT30" s="62"/>
      <c r="LBU30" s="62"/>
      <c r="LBV30" s="62"/>
      <c r="LBW30" s="62"/>
      <c r="LBX30" s="62"/>
      <c r="LBY30" s="62"/>
      <c r="LBZ30" s="62"/>
      <c r="LCA30" s="62"/>
      <c r="LCB30" s="62"/>
      <c r="LCC30" s="62"/>
      <c r="LCD30" s="62"/>
      <c r="LCE30" s="62"/>
      <c r="LCF30" s="62"/>
      <c r="LCG30" s="62"/>
      <c r="LCH30" s="62"/>
      <c r="LCI30" s="62"/>
      <c r="LCJ30" s="62"/>
      <c r="LCK30" s="62"/>
      <c r="LCL30" s="62"/>
      <c r="LCM30" s="62"/>
      <c r="LCN30" s="62"/>
      <c r="LCO30" s="62"/>
      <c r="LCP30" s="62"/>
      <c r="LCQ30" s="62"/>
      <c r="LCR30" s="62"/>
      <c r="LCS30" s="62"/>
      <c r="LCT30" s="62"/>
      <c r="LCU30" s="62"/>
      <c r="LCV30" s="62"/>
      <c r="LCW30" s="62"/>
      <c r="LCX30" s="62"/>
      <c r="LCY30" s="62"/>
      <c r="LCZ30" s="62"/>
      <c r="LDA30" s="62"/>
      <c r="LDB30" s="62"/>
      <c r="LDC30" s="62"/>
      <c r="LDD30" s="62"/>
      <c r="LDE30" s="62"/>
      <c r="LDF30" s="62"/>
      <c r="LDG30" s="62"/>
      <c r="LDH30" s="62"/>
      <c r="LDI30" s="62"/>
      <c r="LDJ30" s="62"/>
      <c r="LDK30" s="62"/>
      <c r="LDL30" s="62"/>
      <c r="LDM30" s="62"/>
      <c r="LDN30" s="62"/>
      <c r="LDO30" s="62"/>
      <c r="LDP30" s="62"/>
      <c r="LDQ30" s="62"/>
      <c r="LDR30" s="62"/>
      <c r="LDS30" s="62"/>
      <c r="LDT30" s="62"/>
      <c r="LDU30" s="62"/>
      <c r="LDV30" s="62"/>
      <c r="LDW30" s="62"/>
      <c r="LDX30" s="62"/>
      <c r="LDY30" s="62"/>
      <c r="LDZ30" s="62"/>
      <c r="LEA30" s="62"/>
      <c r="LEB30" s="62"/>
      <c r="LEC30" s="62"/>
      <c r="LED30" s="62"/>
      <c r="LEE30" s="62"/>
      <c r="LEF30" s="62"/>
      <c r="LEG30" s="62"/>
      <c r="LEH30" s="62"/>
      <c r="LEI30" s="62"/>
      <c r="LEJ30" s="62"/>
      <c r="LEK30" s="62"/>
      <c r="LEL30" s="62"/>
      <c r="LEM30" s="62"/>
      <c r="LEN30" s="62"/>
      <c r="LEO30" s="62"/>
      <c r="LEP30" s="62"/>
      <c r="LEQ30" s="62"/>
      <c r="LER30" s="62"/>
      <c r="LES30" s="62"/>
      <c r="LET30" s="62"/>
      <c r="LEU30" s="62"/>
      <c r="LEV30" s="62"/>
      <c r="LEW30" s="62"/>
      <c r="LEX30" s="62"/>
      <c r="LEY30" s="62"/>
      <c r="LEZ30" s="62"/>
      <c r="LFA30" s="62"/>
      <c r="LFB30" s="62"/>
      <c r="LFC30" s="62"/>
      <c r="LFD30" s="62"/>
      <c r="LFE30" s="62"/>
      <c r="LFF30" s="62"/>
      <c r="LFG30" s="62"/>
      <c r="LFH30" s="62"/>
      <c r="LFI30" s="62"/>
      <c r="LFJ30" s="62"/>
      <c r="LFK30" s="62"/>
      <c r="LFL30" s="62"/>
      <c r="LFM30" s="62"/>
      <c r="LFN30" s="62"/>
      <c r="LFO30" s="62"/>
      <c r="LFP30" s="62"/>
      <c r="LFQ30" s="62"/>
      <c r="LFR30" s="62"/>
      <c r="LFS30" s="62"/>
      <c r="LFT30" s="62"/>
      <c r="LFU30" s="62"/>
      <c r="LFV30" s="62"/>
      <c r="LFW30" s="62"/>
      <c r="LFX30" s="62"/>
      <c r="LFY30" s="62"/>
      <c r="LFZ30" s="62"/>
      <c r="LGA30" s="62"/>
      <c r="LGB30" s="62"/>
      <c r="LGC30" s="62"/>
      <c r="LGD30" s="62"/>
      <c r="LGE30" s="62"/>
      <c r="LGF30" s="62"/>
      <c r="LGG30" s="62"/>
      <c r="LGH30" s="62"/>
      <c r="LGI30" s="62"/>
      <c r="LGJ30" s="62"/>
      <c r="LGK30" s="62"/>
      <c r="LGL30" s="62"/>
      <c r="LGM30" s="62"/>
      <c r="LGN30" s="62"/>
      <c r="LGO30" s="62"/>
      <c r="LGP30" s="62"/>
      <c r="LGQ30" s="62"/>
      <c r="LGR30" s="62"/>
      <c r="LGS30" s="62"/>
      <c r="LGT30" s="62"/>
      <c r="LGU30" s="62"/>
      <c r="LGV30" s="62"/>
      <c r="LGW30" s="62"/>
      <c r="LGX30" s="62"/>
      <c r="LGY30" s="62"/>
      <c r="LGZ30" s="62"/>
      <c r="LHA30" s="62"/>
      <c r="LHB30" s="62"/>
      <c r="LHC30" s="62"/>
      <c r="LHD30" s="62"/>
      <c r="LHE30" s="62"/>
      <c r="LHF30" s="62"/>
      <c r="LHG30" s="62"/>
      <c r="LHH30" s="62"/>
      <c r="LHI30" s="62"/>
      <c r="LHJ30" s="62"/>
      <c r="LHK30" s="62"/>
      <c r="LHL30" s="62"/>
      <c r="LHM30" s="62"/>
      <c r="LHN30" s="62"/>
      <c r="LHO30" s="62"/>
      <c r="LHP30" s="62"/>
      <c r="LHQ30" s="62"/>
      <c r="LHR30" s="62"/>
      <c r="LHS30" s="62"/>
      <c r="LHT30" s="62"/>
      <c r="LHU30" s="62"/>
      <c r="LHV30" s="62"/>
      <c r="LHW30" s="62"/>
      <c r="LHX30" s="62"/>
      <c r="LHY30" s="62"/>
      <c r="LHZ30" s="62"/>
      <c r="LIA30" s="62"/>
      <c r="LIB30" s="62"/>
      <c r="LIC30" s="62"/>
      <c r="LID30" s="62"/>
      <c r="LIE30" s="62"/>
      <c r="LIF30" s="62"/>
      <c r="LIG30" s="62"/>
      <c r="LIH30" s="62"/>
      <c r="LII30" s="62"/>
      <c r="LIJ30" s="62"/>
      <c r="LIK30" s="62"/>
      <c r="LIL30" s="62"/>
      <c r="LIM30" s="62"/>
      <c r="LIN30" s="62"/>
      <c r="LIO30" s="62"/>
      <c r="LIP30" s="62"/>
      <c r="LIQ30" s="62"/>
      <c r="LIR30" s="62"/>
      <c r="LIS30" s="62"/>
      <c r="LIT30" s="62"/>
      <c r="LIU30" s="62"/>
      <c r="LIV30" s="62"/>
      <c r="LIW30" s="62"/>
      <c r="LIX30" s="62"/>
      <c r="LIY30" s="62"/>
      <c r="LIZ30" s="62"/>
      <c r="LJA30" s="62"/>
      <c r="LJB30" s="62"/>
      <c r="LJC30" s="62"/>
      <c r="LJD30" s="62"/>
      <c r="LJE30" s="62"/>
      <c r="LJF30" s="62"/>
      <c r="LJG30" s="62"/>
      <c r="LJH30" s="62"/>
      <c r="LJI30" s="62"/>
      <c r="LJJ30" s="62"/>
      <c r="LJK30" s="62"/>
      <c r="LJL30" s="62"/>
      <c r="LJM30" s="62"/>
      <c r="LJN30" s="62"/>
      <c r="LJO30" s="62"/>
      <c r="LJP30" s="62"/>
      <c r="LJQ30" s="62"/>
      <c r="LJR30" s="62"/>
      <c r="LJS30" s="62"/>
      <c r="LJT30" s="62"/>
      <c r="LJU30" s="62"/>
      <c r="LJV30" s="62"/>
      <c r="LJW30" s="62"/>
      <c r="LJX30" s="62"/>
      <c r="LJY30" s="62"/>
      <c r="LJZ30" s="62"/>
      <c r="LKA30" s="62"/>
      <c r="LKB30" s="62"/>
      <c r="LKC30" s="62"/>
      <c r="LKD30" s="62"/>
      <c r="LKE30" s="62"/>
      <c r="LKF30" s="62"/>
      <c r="LKG30" s="62"/>
      <c r="LKH30" s="62"/>
      <c r="LKI30" s="62"/>
      <c r="LKJ30" s="62"/>
      <c r="LKK30" s="62"/>
      <c r="LKL30" s="62"/>
      <c r="LKM30" s="62"/>
      <c r="LKN30" s="62"/>
      <c r="LKO30" s="62"/>
      <c r="LKP30" s="62"/>
      <c r="LKQ30" s="62"/>
      <c r="LKR30" s="62"/>
      <c r="LKS30" s="62"/>
      <c r="LKT30" s="62"/>
      <c r="LKU30" s="62"/>
      <c r="LKV30" s="62"/>
      <c r="LKW30" s="62"/>
      <c r="LKX30" s="62"/>
      <c r="LKY30" s="62"/>
      <c r="LKZ30" s="62"/>
      <c r="LLA30" s="62"/>
      <c r="LLB30" s="62"/>
      <c r="LLC30" s="62"/>
      <c r="LLD30" s="62"/>
      <c r="LLE30" s="62"/>
      <c r="LLF30" s="62"/>
      <c r="LLG30" s="62"/>
      <c r="LLH30" s="62"/>
      <c r="LLI30" s="62"/>
      <c r="LLJ30" s="62"/>
      <c r="LLK30" s="62"/>
      <c r="LLL30" s="62"/>
      <c r="LLM30" s="62"/>
      <c r="LLN30" s="62"/>
      <c r="LLO30" s="62"/>
      <c r="LLP30" s="62"/>
      <c r="LLQ30" s="62"/>
      <c r="LLR30" s="62"/>
      <c r="LLS30" s="62"/>
      <c r="LLT30" s="62"/>
      <c r="LLU30" s="62"/>
      <c r="LLV30" s="62"/>
      <c r="LLW30" s="62"/>
      <c r="LLX30" s="62"/>
      <c r="LLY30" s="62"/>
      <c r="LLZ30" s="62"/>
      <c r="LMA30" s="62"/>
      <c r="LMB30" s="62"/>
      <c r="LMC30" s="62"/>
      <c r="LMD30" s="62"/>
      <c r="LME30" s="62"/>
      <c r="LMF30" s="62"/>
      <c r="LMG30" s="62"/>
      <c r="LMH30" s="62"/>
      <c r="LMI30" s="62"/>
      <c r="LMJ30" s="62"/>
      <c r="LMK30" s="62"/>
      <c r="LML30" s="62"/>
      <c r="LMM30" s="62"/>
      <c r="LMN30" s="62"/>
      <c r="LMO30" s="62"/>
      <c r="LMP30" s="62"/>
      <c r="LMQ30" s="62"/>
      <c r="LMR30" s="62"/>
      <c r="LMS30" s="62"/>
      <c r="LMT30" s="62"/>
      <c r="LMU30" s="62"/>
      <c r="LMV30" s="62"/>
      <c r="LMW30" s="62"/>
      <c r="LMX30" s="62"/>
      <c r="LMY30" s="62"/>
      <c r="LMZ30" s="62"/>
      <c r="LNA30" s="62"/>
      <c r="LNB30" s="62"/>
      <c r="LNC30" s="62"/>
      <c r="LND30" s="62"/>
      <c r="LNE30" s="62"/>
      <c r="LNF30" s="62"/>
      <c r="LNG30" s="62"/>
      <c r="LNH30" s="62"/>
      <c r="LNI30" s="62"/>
      <c r="LNJ30" s="62"/>
      <c r="LNK30" s="62"/>
      <c r="LNL30" s="62"/>
      <c r="LNM30" s="62"/>
      <c r="LNN30" s="62"/>
      <c r="LNO30" s="62"/>
      <c r="LNP30" s="62"/>
      <c r="LNQ30" s="62"/>
      <c r="LNR30" s="62"/>
      <c r="LNS30" s="62"/>
      <c r="LNT30" s="62"/>
      <c r="LNU30" s="62"/>
      <c r="LNV30" s="62"/>
      <c r="LNW30" s="62"/>
      <c r="LNX30" s="62"/>
      <c r="LNY30" s="62"/>
      <c r="LNZ30" s="62"/>
      <c r="LOA30" s="62"/>
      <c r="LOB30" s="62"/>
      <c r="LOC30" s="62"/>
      <c r="LOD30" s="62"/>
      <c r="LOE30" s="62"/>
      <c r="LOF30" s="62"/>
      <c r="LOG30" s="62"/>
      <c r="LOH30" s="62"/>
      <c r="LOI30" s="62"/>
      <c r="LOJ30" s="62"/>
      <c r="LOK30" s="62"/>
      <c r="LOL30" s="62"/>
      <c r="LOM30" s="62"/>
      <c r="LON30" s="62"/>
      <c r="LOO30" s="62"/>
      <c r="LOP30" s="62"/>
      <c r="LOQ30" s="62"/>
      <c r="LOR30" s="62"/>
      <c r="LOS30" s="62"/>
      <c r="LOT30" s="62"/>
      <c r="LOU30" s="62"/>
      <c r="LOV30" s="62"/>
      <c r="LOW30" s="62"/>
      <c r="LOX30" s="62"/>
      <c r="LOY30" s="62"/>
      <c r="LOZ30" s="62"/>
      <c r="LPA30" s="62"/>
      <c r="LPB30" s="62"/>
      <c r="LPC30" s="62"/>
      <c r="LPD30" s="62"/>
      <c r="LPE30" s="62"/>
      <c r="LPF30" s="62"/>
      <c r="LPG30" s="62"/>
      <c r="LPH30" s="62"/>
      <c r="LPI30" s="62"/>
      <c r="LPJ30" s="62"/>
      <c r="LPK30" s="62"/>
      <c r="LPL30" s="62"/>
      <c r="LPM30" s="62"/>
      <c r="LPN30" s="62"/>
      <c r="LPO30" s="62"/>
      <c r="LPP30" s="62"/>
      <c r="LPQ30" s="62"/>
      <c r="LPR30" s="62"/>
      <c r="LPS30" s="62"/>
      <c r="LPT30" s="62"/>
      <c r="LPU30" s="62"/>
      <c r="LPV30" s="62"/>
      <c r="LPW30" s="62"/>
      <c r="LPX30" s="62"/>
      <c r="LPY30" s="62"/>
      <c r="LPZ30" s="62"/>
      <c r="LQA30" s="62"/>
      <c r="LQB30" s="62"/>
      <c r="LQC30" s="62"/>
      <c r="LQD30" s="62"/>
      <c r="LQE30" s="62"/>
      <c r="LQF30" s="62"/>
      <c r="LQG30" s="62"/>
      <c r="LQH30" s="62"/>
      <c r="LQI30" s="62"/>
      <c r="LQJ30" s="62"/>
      <c r="LQK30" s="62"/>
      <c r="LQL30" s="62"/>
      <c r="LQM30" s="62"/>
      <c r="LQN30" s="62"/>
      <c r="LQO30" s="62"/>
      <c r="LQP30" s="62"/>
      <c r="LQQ30" s="62"/>
      <c r="LQR30" s="62"/>
      <c r="LQS30" s="62"/>
      <c r="LQT30" s="62"/>
      <c r="LQU30" s="62"/>
      <c r="LQV30" s="62"/>
      <c r="LQW30" s="62"/>
      <c r="LQX30" s="62"/>
      <c r="LQY30" s="62"/>
      <c r="LQZ30" s="62"/>
      <c r="LRA30" s="62"/>
      <c r="LRB30" s="62"/>
      <c r="LRC30" s="62"/>
      <c r="LRD30" s="62"/>
      <c r="LRE30" s="62"/>
      <c r="LRF30" s="62"/>
      <c r="LRG30" s="62"/>
      <c r="LRH30" s="62"/>
      <c r="LRI30" s="62"/>
      <c r="LRJ30" s="62"/>
      <c r="LRK30" s="62"/>
      <c r="LRL30" s="62"/>
      <c r="LRM30" s="62"/>
      <c r="LRN30" s="62"/>
      <c r="LRO30" s="62"/>
      <c r="LRP30" s="62"/>
      <c r="LRQ30" s="62"/>
      <c r="LRR30" s="62"/>
      <c r="LRS30" s="62"/>
      <c r="LRT30" s="62"/>
      <c r="LRU30" s="62"/>
      <c r="LRV30" s="62"/>
      <c r="LRW30" s="62"/>
      <c r="LRX30" s="62"/>
      <c r="LRY30" s="62"/>
      <c r="LRZ30" s="62"/>
      <c r="LSA30" s="62"/>
      <c r="LSB30" s="62"/>
      <c r="LSC30" s="62"/>
      <c r="LSD30" s="62"/>
      <c r="LSE30" s="62"/>
      <c r="LSF30" s="62"/>
      <c r="LSG30" s="62"/>
      <c r="LSH30" s="62"/>
      <c r="LSI30" s="62"/>
      <c r="LSJ30" s="62"/>
      <c r="LSK30" s="62"/>
      <c r="LSL30" s="62"/>
      <c r="LSM30" s="62"/>
      <c r="LSN30" s="62"/>
      <c r="LSO30" s="62"/>
      <c r="LSP30" s="62"/>
      <c r="LSQ30" s="62"/>
      <c r="LSR30" s="62"/>
      <c r="LSS30" s="62"/>
      <c r="LST30" s="62"/>
      <c r="LSU30" s="62"/>
      <c r="LSV30" s="62"/>
      <c r="LSW30" s="62"/>
      <c r="LSX30" s="62"/>
      <c r="LSY30" s="62"/>
      <c r="LSZ30" s="62"/>
      <c r="LTA30" s="62"/>
      <c r="LTB30" s="62"/>
      <c r="LTC30" s="62"/>
      <c r="LTD30" s="62"/>
      <c r="LTE30" s="62"/>
      <c r="LTF30" s="62"/>
      <c r="LTG30" s="62"/>
      <c r="LTH30" s="62"/>
      <c r="LTI30" s="62"/>
      <c r="LTJ30" s="62"/>
      <c r="LTK30" s="62"/>
      <c r="LTL30" s="62"/>
      <c r="LTM30" s="62"/>
      <c r="LTN30" s="62"/>
      <c r="LTO30" s="62"/>
      <c r="LTP30" s="62"/>
      <c r="LTQ30" s="62"/>
      <c r="LTR30" s="62"/>
      <c r="LTS30" s="62"/>
      <c r="LTT30" s="62"/>
      <c r="LTU30" s="62"/>
      <c r="LTV30" s="62"/>
      <c r="LTW30" s="62"/>
      <c r="LTX30" s="62"/>
      <c r="LTY30" s="62"/>
      <c r="LTZ30" s="62"/>
      <c r="LUA30" s="62"/>
      <c r="LUB30" s="62"/>
      <c r="LUC30" s="62"/>
      <c r="LUD30" s="62"/>
      <c r="LUE30" s="62"/>
      <c r="LUF30" s="62"/>
      <c r="LUG30" s="62"/>
      <c r="LUH30" s="62"/>
      <c r="LUI30" s="62"/>
      <c r="LUJ30" s="62"/>
      <c r="LUK30" s="62"/>
      <c r="LUL30" s="62"/>
      <c r="LUM30" s="62"/>
      <c r="LUN30" s="62"/>
      <c r="LUO30" s="62"/>
      <c r="LUP30" s="62"/>
      <c r="LUQ30" s="62"/>
      <c r="LUR30" s="62"/>
      <c r="LUS30" s="62"/>
      <c r="LUT30" s="62"/>
      <c r="LUU30" s="62"/>
      <c r="LUV30" s="62"/>
      <c r="LUW30" s="62"/>
      <c r="LUX30" s="62"/>
      <c r="LUY30" s="62"/>
      <c r="LUZ30" s="62"/>
      <c r="LVA30" s="62"/>
      <c r="LVB30" s="62"/>
      <c r="LVC30" s="62"/>
      <c r="LVD30" s="62"/>
      <c r="LVE30" s="62"/>
      <c r="LVF30" s="62"/>
      <c r="LVG30" s="62"/>
      <c r="LVH30" s="62"/>
      <c r="LVI30" s="62"/>
      <c r="LVJ30" s="62"/>
      <c r="LVK30" s="62"/>
      <c r="LVL30" s="62"/>
      <c r="LVM30" s="62"/>
      <c r="LVN30" s="62"/>
      <c r="LVO30" s="62"/>
      <c r="LVP30" s="62"/>
      <c r="LVQ30" s="62"/>
      <c r="LVR30" s="62"/>
      <c r="LVS30" s="62"/>
      <c r="LVT30" s="62"/>
      <c r="LVU30" s="62"/>
      <c r="LVV30" s="62"/>
      <c r="LVW30" s="62"/>
      <c r="LVX30" s="62"/>
      <c r="LVY30" s="62"/>
      <c r="LVZ30" s="62"/>
      <c r="LWA30" s="62"/>
      <c r="LWB30" s="62"/>
      <c r="LWC30" s="62"/>
      <c r="LWD30" s="62"/>
      <c r="LWE30" s="62"/>
      <c r="LWF30" s="62"/>
      <c r="LWG30" s="62"/>
      <c r="LWH30" s="62"/>
      <c r="LWI30" s="62"/>
      <c r="LWJ30" s="62"/>
      <c r="LWK30" s="62"/>
      <c r="LWL30" s="62"/>
      <c r="LWM30" s="62"/>
      <c r="LWN30" s="62"/>
      <c r="LWO30" s="62"/>
      <c r="LWP30" s="62"/>
      <c r="LWQ30" s="62"/>
      <c r="LWR30" s="62"/>
      <c r="LWS30" s="62"/>
      <c r="LWT30" s="62"/>
      <c r="LWU30" s="62"/>
      <c r="LWV30" s="62"/>
      <c r="LWW30" s="62"/>
      <c r="LWX30" s="62"/>
      <c r="LWY30" s="62"/>
      <c r="LWZ30" s="62"/>
      <c r="LXA30" s="62"/>
      <c r="LXB30" s="62"/>
      <c r="LXC30" s="62"/>
      <c r="LXD30" s="62"/>
      <c r="LXE30" s="62"/>
      <c r="LXF30" s="62"/>
      <c r="LXG30" s="62"/>
      <c r="LXH30" s="62"/>
      <c r="LXI30" s="62"/>
      <c r="LXJ30" s="62"/>
      <c r="LXK30" s="62"/>
      <c r="LXL30" s="62"/>
      <c r="LXM30" s="62"/>
      <c r="LXN30" s="62"/>
      <c r="LXO30" s="62"/>
      <c r="LXP30" s="62"/>
      <c r="LXQ30" s="62"/>
      <c r="LXR30" s="62"/>
      <c r="LXS30" s="62"/>
      <c r="LXT30" s="62"/>
      <c r="LXU30" s="62"/>
      <c r="LXV30" s="62"/>
      <c r="LXW30" s="62"/>
      <c r="LXX30" s="62"/>
      <c r="LXY30" s="62"/>
      <c r="LXZ30" s="62"/>
      <c r="LYA30" s="62"/>
      <c r="LYB30" s="62"/>
      <c r="LYC30" s="62"/>
      <c r="LYD30" s="62"/>
      <c r="LYE30" s="62"/>
      <c r="LYF30" s="62"/>
      <c r="LYG30" s="62"/>
      <c r="LYH30" s="62"/>
      <c r="LYI30" s="62"/>
      <c r="LYJ30" s="62"/>
      <c r="LYK30" s="62"/>
      <c r="LYL30" s="62"/>
      <c r="LYM30" s="62"/>
      <c r="LYN30" s="62"/>
      <c r="LYO30" s="62"/>
      <c r="LYP30" s="62"/>
      <c r="LYQ30" s="62"/>
      <c r="LYR30" s="62"/>
      <c r="LYS30" s="62"/>
      <c r="LYT30" s="62"/>
      <c r="LYU30" s="62"/>
      <c r="LYV30" s="62"/>
      <c r="LYW30" s="62"/>
      <c r="LYX30" s="62"/>
      <c r="LYY30" s="62"/>
      <c r="LYZ30" s="62"/>
      <c r="LZA30" s="62"/>
      <c r="LZB30" s="62"/>
      <c r="LZC30" s="62"/>
      <c r="LZD30" s="62"/>
      <c r="LZE30" s="62"/>
      <c r="LZF30" s="62"/>
      <c r="LZG30" s="62"/>
      <c r="LZH30" s="62"/>
      <c r="LZI30" s="62"/>
      <c r="LZJ30" s="62"/>
      <c r="LZK30" s="62"/>
      <c r="LZL30" s="62"/>
      <c r="LZM30" s="62"/>
      <c r="LZN30" s="62"/>
      <c r="LZO30" s="62"/>
      <c r="LZP30" s="62"/>
      <c r="LZQ30" s="62"/>
      <c r="LZR30" s="62"/>
      <c r="LZS30" s="62"/>
      <c r="LZT30" s="62"/>
      <c r="LZU30" s="62"/>
      <c r="LZV30" s="62"/>
      <c r="LZW30" s="62"/>
      <c r="LZX30" s="62"/>
      <c r="LZY30" s="62"/>
      <c r="LZZ30" s="62"/>
      <c r="MAA30" s="62"/>
      <c r="MAB30" s="62"/>
      <c r="MAC30" s="62"/>
      <c r="MAD30" s="62"/>
      <c r="MAE30" s="62"/>
      <c r="MAF30" s="62"/>
      <c r="MAG30" s="62"/>
      <c r="MAH30" s="62"/>
      <c r="MAI30" s="62"/>
      <c r="MAJ30" s="62"/>
      <c r="MAK30" s="62"/>
      <c r="MAL30" s="62"/>
      <c r="MAM30" s="62"/>
      <c r="MAN30" s="62"/>
      <c r="MAO30" s="62"/>
      <c r="MAP30" s="62"/>
      <c r="MAQ30" s="62"/>
      <c r="MAR30" s="62"/>
      <c r="MAS30" s="62"/>
      <c r="MAT30" s="62"/>
      <c r="MAU30" s="62"/>
      <c r="MAV30" s="62"/>
      <c r="MAW30" s="62"/>
      <c r="MAX30" s="62"/>
      <c r="MAY30" s="62"/>
      <c r="MAZ30" s="62"/>
      <c r="MBA30" s="62"/>
      <c r="MBB30" s="62"/>
      <c r="MBC30" s="62"/>
      <c r="MBD30" s="62"/>
      <c r="MBE30" s="62"/>
      <c r="MBF30" s="62"/>
      <c r="MBG30" s="62"/>
      <c r="MBH30" s="62"/>
      <c r="MBI30" s="62"/>
      <c r="MBJ30" s="62"/>
      <c r="MBK30" s="62"/>
      <c r="MBL30" s="62"/>
      <c r="MBM30" s="62"/>
      <c r="MBN30" s="62"/>
      <c r="MBO30" s="62"/>
      <c r="MBP30" s="62"/>
      <c r="MBQ30" s="62"/>
      <c r="MBR30" s="62"/>
      <c r="MBS30" s="62"/>
      <c r="MBT30" s="62"/>
      <c r="MBU30" s="62"/>
      <c r="MBV30" s="62"/>
      <c r="MBW30" s="62"/>
      <c r="MBX30" s="62"/>
      <c r="MBY30" s="62"/>
      <c r="MBZ30" s="62"/>
      <c r="MCA30" s="62"/>
      <c r="MCB30" s="62"/>
      <c r="MCC30" s="62"/>
      <c r="MCD30" s="62"/>
      <c r="MCE30" s="62"/>
      <c r="MCF30" s="62"/>
      <c r="MCG30" s="62"/>
      <c r="MCH30" s="62"/>
      <c r="MCI30" s="62"/>
      <c r="MCJ30" s="62"/>
      <c r="MCK30" s="62"/>
      <c r="MCL30" s="62"/>
      <c r="MCM30" s="62"/>
      <c r="MCN30" s="62"/>
      <c r="MCO30" s="62"/>
      <c r="MCP30" s="62"/>
      <c r="MCQ30" s="62"/>
      <c r="MCR30" s="62"/>
      <c r="MCS30" s="62"/>
      <c r="MCT30" s="62"/>
      <c r="MCU30" s="62"/>
      <c r="MCV30" s="62"/>
      <c r="MCW30" s="62"/>
      <c r="MCX30" s="62"/>
      <c r="MCY30" s="62"/>
      <c r="MCZ30" s="62"/>
      <c r="MDA30" s="62"/>
      <c r="MDB30" s="62"/>
      <c r="MDC30" s="62"/>
      <c r="MDD30" s="62"/>
      <c r="MDE30" s="62"/>
      <c r="MDF30" s="62"/>
      <c r="MDG30" s="62"/>
      <c r="MDH30" s="62"/>
      <c r="MDI30" s="62"/>
      <c r="MDJ30" s="62"/>
      <c r="MDK30" s="62"/>
      <c r="MDL30" s="62"/>
      <c r="MDM30" s="62"/>
      <c r="MDN30" s="62"/>
      <c r="MDO30" s="62"/>
      <c r="MDP30" s="62"/>
      <c r="MDQ30" s="62"/>
      <c r="MDR30" s="62"/>
      <c r="MDS30" s="62"/>
      <c r="MDT30" s="62"/>
      <c r="MDU30" s="62"/>
      <c r="MDV30" s="62"/>
      <c r="MDW30" s="62"/>
      <c r="MDX30" s="62"/>
      <c r="MDY30" s="62"/>
      <c r="MDZ30" s="62"/>
      <c r="MEA30" s="62"/>
      <c r="MEB30" s="62"/>
      <c r="MEC30" s="62"/>
      <c r="MED30" s="62"/>
      <c r="MEE30" s="62"/>
      <c r="MEF30" s="62"/>
      <c r="MEG30" s="62"/>
      <c r="MEH30" s="62"/>
      <c r="MEI30" s="62"/>
      <c r="MEJ30" s="62"/>
      <c r="MEK30" s="62"/>
      <c r="MEL30" s="62"/>
      <c r="MEM30" s="62"/>
      <c r="MEN30" s="62"/>
      <c r="MEO30" s="62"/>
      <c r="MEP30" s="62"/>
      <c r="MEQ30" s="62"/>
      <c r="MER30" s="62"/>
      <c r="MES30" s="62"/>
      <c r="MET30" s="62"/>
      <c r="MEU30" s="62"/>
      <c r="MEV30" s="62"/>
      <c r="MEW30" s="62"/>
      <c r="MEX30" s="62"/>
      <c r="MEY30" s="62"/>
      <c r="MEZ30" s="62"/>
      <c r="MFA30" s="62"/>
      <c r="MFB30" s="62"/>
      <c r="MFC30" s="62"/>
      <c r="MFD30" s="62"/>
      <c r="MFE30" s="62"/>
      <c r="MFF30" s="62"/>
      <c r="MFG30" s="62"/>
      <c r="MFH30" s="62"/>
      <c r="MFI30" s="62"/>
      <c r="MFJ30" s="62"/>
      <c r="MFK30" s="62"/>
      <c r="MFL30" s="62"/>
      <c r="MFM30" s="62"/>
      <c r="MFN30" s="62"/>
      <c r="MFO30" s="62"/>
      <c r="MFP30" s="62"/>
      <c r="MFQ30" s="62"/>
      <c r="MFR30" s="62"/>
      <c r="MFS30" s="62"/>
      <c r="MFT30" s="62"/>
      <c r="MFU30" s="62"/>
      <c r="MFV30" s="62"/>
      <c r="MFW30" s="62"/>
      <c r="MFX30" s="62"/>
      <c r="MFY30" s="62"/>
      <c r="MFZ30" s="62"/>
      <c r="MGA30" s="62"/>
      <c r="MGB30" s="62"/>
      <c r="MGC30" s="62"/>
      <c r="MGD30" s="62"/>
      <c r="MGE30" s="62"/>
      <c r="MGF30" s="62"/>
      <c r="MGG30" s="62"/>
      <c r="MGH30" s="62"/>
      <c r="MGI30" s="62"/>
      <c r="MGJ30" s="62"/>
      <c r="MGK30" s="62"/>
      <c r="MGL30" s="62"/>
      <c r="MGM30" s="62"/>
      <c r="MGN30" s="62"/>
      <c r="MGO30" s="62"/>
      <c r="MGP30" s="62"/>
      <c r="MGQ30" s="62"/>
      <c r="MGR30" s="62"/>
      <c r="MGS30" s="62"/>
      <c r="MGT30" s="62"/>
      <c r="MGU30" s="62"/>
      <c r="MGV30" s="62"/>
      <c r="MGW30" s="62"/>
      <c r="MGX30" s="62"/>
      <c r="MGY30" s="62"/>
      <c r="MGZ30" s="62"/>
      <c r="MHA30" s="62"/>
      <c r="MHB30" s="62"/>
      <c r="MHC30" s="62"/>
      <c r="MHD30" s="62"/>
      <c r="MHE30" s="62"/>
      <c r="MHF30" s="62"/>
      <c r="MHG30" s="62"/>
      <c r="MHH30" s="62"/>
      <c r="MHI30" s="62"/>
      <c r="MHJ30" s="62"/>
      <c r="MHK30" s="62"/>
      <c r="MHL30" s="62"/>
      <c r="MHM30" s="62"/>
      <c r="MHN30" s="62"/>
      <c r="MHO30" s="62"/>
      <c r="MHP30" s="62"/>
      <c r="MHQ30" s="62"/>
      <c r="MHR30" s="62"/>
      <c r="MHS30" s="62"/>
      <c r="MHT30" s="62"/>
      <c r="MHU30" s="62"/>
      <c r="MHV30" s="62"/>
      <c r="MHW30" s="62"/>
      <c r="MHX30" s="62"/>
      <c r="MHY30" s="62"/>
      <c r="MHZ30" s="62"/>
      <c r="MIA30" s="62"/>
      <c r="MIB30" s="62"/>
      <c r="MIC30" s="62"/>
      <c r="MID30" s="62"/>
      <c r="MIE30" s="62"/>
      <c r="MIF30" s="62"/>
      <c r="MIG30" s="62"/>
      <c r="MIH30" s="62"/>
      <c r="MII30" s="62"/>
      <c r="MIJ30" s="62"/>
      <c r="MIK30" s="62"/>
      <c r="MIL30" s="62"/>
      <c r="MIM30" s="62"/>
      <c r="MIN30" s="62"/>
      <c r="MIO30" s="62"/>
      <c r="MIP30" s="62"/>
      <c r="MIQ30" s="62"/>
      <c r="MIR30" s="62"/>
      <c r="MIS30" s="62"/>
      <c r="MIT30" s="62"/>
      <c r="MIU30" s="62"/>
      <c r="MIV30" s="62"/>
      <c r="MIW30" s="62"/>
      <c r="MIX30" s="62"/>
      <c r="MIY30" s="62"/>
      <c r="MIZ30" s="62"/>
      <c r="MJA30" s="62"/>
      <c r="MJB30" s="62"/>
      <c r="MJC30" s="62"/>
      <c r="MJD30" s="62"/>
      <c r="MJE30" s="62"/>
      <c r="MJF30" s="62"/>
      <c r="MJG30" s="62"/>
      <c r="MJH30" s="62"/>
      <c r="MJI30" s="62"/>
      <c r="MJJ30" s="62"/>
      <c r="MJK30" s="62"/>
      <c r="MJL30" s="62"/>
      <c r="MJM30" s="62"/>
      <c r="MJN30" s="62"/>
      <c r="MJO30" s="62"/>
      <c r="MJP30" s="62"/>
      <c r="MJQ30" s="62"/>
      <c r="MJR30" s="62"/>
      <c r="MJS30" s="62"/>
      <c r="MJT30" s="62"/>
      <c r="MJU30" s="62"/>
      <c r="MJV30" s="62"/>
      <c r="MJW30" s="62"/>
      <c r="MJX30" s="62"/>
      <c r="MJY30" s="62"/>
      <c r="MJZ30" s="62"/>
      <c r="MKA30" s="62"/>
      <c r="MKB30" s="62"/>
      <c r="MKC30" s="62"/>
      <c r="MKD30" s="62"/>
      <c r="MKE30" s="62"/>
      <c r="MKF30" s="62"/>
      <c r="MKG30" s="62"/>
      <c r="MKH30" s="62"/>
      <c r="MKI30" s="62"/>
      <c r="MKJ30" s="62"/>
      <c r="MKK30" s="62"/>
      <c r="MKL30" s="62"/>
      <c r="MKM30" s="62"/>
      <c r="MKN30" s="62"/>
      <c r="MKO30" s="62"/>
      <c r="MKP30" s="62"/>
      <c r="MKQ30" s="62"/>
      <c r="MKR30" s="62"/>
      <c r="MKS30" s="62"/>
      <c r="MKT30" s="62"/>
      <c r="MKU30" s="62"/>
      <c r="MKV30" s="62"/>
      <c r="MKW30" s="62"/>
      <c r="MKX30" s="62"/>
      <c r="MKY30" s="62"/>
      <c r="MKZ30" s="62"/>
      <c r="MLA30" s="62"/>
      <c r="MLB30" s="62"/>
      <c r="MLC30" s="62"/>
      <c r="MLD30" s="62"/>
      <c r="MLE30" s="62"/>
      <c r="MLF30" s="62"/>
      <c r="MLG30" s="62"/>
      <c r="MLH30" s="62"/>
      <c r="MLI30" s="62"/>
      <c r="MLJ30" s="62"/>
      <c r="MLK30" s="62"/>
      <c r="MLL30" s="62"/>
      <c r="MLM30" s="62"/>
      <c r="MLN30" s="62"/>
      <c r="MLO30" s="62"/>
      <c r="MLP30" s="62"/>
      <c r="MLQ30" s="62"/>
      <c r="MLR30" s="62"/>
      <c r="MLS30" s="62"/>
      <c r="MLT30" s="62"/>
      <c r="MLU30" s="62"/>
      <c r="MLV30" s="62"/>
      <c r="MLW30" s="62"/>
      <c r="MLX30" s="62"/>
      <c r="MLY30" s="62"/>
      <c r="MLZ30" s="62"/>
      <c r="MMA30" s="62"/>
      <c r="MMB30" s="62"/>
      <c r="MMC30" s="62"/>
      <c r="MMD30" s="62"/>
      <c r="MME30" s="62"/>
      <c r="MMF30" s="62"/>
      <c r="MMG30" s="62"/>
      <c r="MMH30" s="62"/>
      <c r="MMI30" s="62"/>
      <c r="MMJ30" s="62"/>
      <c r="MMK30" s="62"/>
      <c r="MML30" s="62"/>
      <c r="MMM30" s="62"/>
      <c r="MMN30" s="62"/>
      <c r="MMO30" s="62"/>
      <c r="MMP30" s="62"/>
      <c r="MMQ30" s="62"/>
      <c r="MMR30" s="62"/>
      <c r="MMS30" s="62"/>
      <c r="MMT30" s="62"/>
      <c r="MMU30" s="62"/>
      <c r="MMV30" s="62"/>
      <c r="MMW30" s="62"/>
      <c r="MMX30" s="62"/>
      <c r="MMY30" s="62"/>
      <c r="MMZ30" s="62"/>
      <c r="MNA30" s="62"/>
      <c r="MNB30" s="62"/>
      <c r="MNC30" s="62"/>
      <c r="MND30" s="62"/>
      <c r="MNE30" s="62"/>
      <c r="MNF30" s="62"/>
      <c r="MNG30" s="62"/>
      <c r="MNH30" s="62"/>
      <c r="MNI30" s="62"/>
      <c r="MNJ30" s="62"/>
      <c r="MNK30" s="62"/>
      <c r="MNL30" s="62"/>
      <c r="MNM30" s="62"/>
      <c r="MNN30" s="62"/>
      <c r="MNO30" s="62"/>
      <c r="MNP30" s="62"/>
      <c r="MNQ30" s="62"/>
      <c r="MNR30" s="62"/>
      <c r="MNS30" s="62"/>
      <c r="MNT30" s="62"/>
      <c r="MNU30" s="62"/>
      <c r="MNV30" s="62"/>
      <c r="MNW30" s="62"/>
      <c r="MNX30" s="62"/>
      <c r="MNY30" s="62"/>
      <c r="MNZ30" s="62"/>
      <c r="MOA30" s="62"/>
      <c r="MOB30" s="62"/>
      <c r="MOC30" s="62"/>
      <c r="MOD30" s="62"/>
      <c r="MOE30" s="62"/>
      <c r="MOF30" s="62"/>
      <c r="MOG30" s="62"/>
      <c r="MOH30" s="62"/>
      <c r="MOI30" s="62"/>
      <c r="MOJ30" s="62"/>
      <c r="MOK30" s="62"/>
      <c r="MOL30" s="62"/>
      <c r="MOM30" s="62"/>
      <c r="MON30" s="62"/>
      <c r="MOO30" s="62"/>
      <c r="MOP30" s="62"/>
      <c r="MOQ30" s="62"/>
      <c r="MOR30" s="62"/>
      <c r="MOS30" s="62"/>
      <c r="MOT30" s="62"/>
      <c r="MOU30" s="62"/>
      <c r="MOV30" s="62"/>
      <c r="MOW30" s="62"/>
      <c r="MOX30" s="62"/>
      <c r="MOY30" s="62"/>
      <c r="MOZ30" s="62"/>
      <c r="MPA30" s="62"/>
      <c r="MPB30" s="62"/>
      <c r="MPC30" s="62"/>
      <c r="MPD30" s="62"/>
      <c r="MPE30" s="62"/>
      <c r="MPF30" s="62"/>
      <c r="MPG30" s="62"/>
      <c r="MPH30" s="62"/>
      <c r="MPI30" s="62"/>
      <c r="MPJ30" s="62"/>
      <c r="MPK30" s="62"/>
      <c r="MPL30" s="62"/>
      <c r="MPM30" s="62"/>
      <c r="MPN30" s="62"/>
      <c r="MPO30" s="62"/>
      <c r="MPP30" s="62"/>
      <c r="MPQ30" s="62"/>
      <c r="MPR30" s="62"/>
      <c r="MPS30" s="62"/>
      <c r="MPT30" s="62"/>
      <c r="MPU30" s="62"/>
      <c r="MPV30" s="62"/>
      <c r="MPW30" s="62"/>
      <c r="MPX30" s="62"/>
      <c r="MPY30" s="62"/>
      <c r="MPZ30" s="62"/>
      <c r="MQA30" s="62"/>
      <c r="MQB30" s="62"/>
      <c r="MQC30" s="62"/>
      <c r="MQD30" s="62"/>
      <c r="MQE30" s="62"/>
      <c r="MQF30" s="62"/>
      <c r="MQG30" s="62"/>
      <c r="MQH30" s="62"/>
      <c r="MQI30" s="62"/>
      <c r="MQJ30" s="62"/>
      <c r="MQK30" s="62"/>
      <c r="MQL30" s="62"/>
      <c r="MQM30" s="62"/>
      <c r="MQN30" s="62"/>
      <c r="MQO30" s="62"/>
      <c r="MQP30" s="62"/>
      <c r="MQQ30" s="62"/>
      <c r="MQR30" s="62"/>
      <c r="MQS30" s="62"/>
      <c r="MQT30" s="62"/>
      <c r="MQU30" s="62"/>
      <c r="MQV30" s="62"/>
      <c r="MQW30" s="62"/>
      <c r="MQX30" s="62"/>
      <c r="MQY30" s="62"/>
      <c r="MQZ30" s="62"/>
      <c r="MRA30" s="62"/>
      <c r="MRB30" s="62"/>
      <c r="MRC30" s="62"/>
      <c r="MRD30" s="62"/>
      <c r="MRE30" s="62"/>
      <c r="MRF30" s="62"/>
      <c r="MRG30" s="62"/>
      <c r="MRH30" s="62"/>
      <c r="MRI30" s="62"/>
      <c r="MRJ30" s="62"/>
      <c r="MRK30" s="62"/>
      <c r="MRL30" s="62"/>
      <c r="MRM30" s="62"/>
      <c r="MRN30" s="62"/>
      <c r="MRO30" s="62"/>
      <c r="MRP30" s="62"/>
      <c r="MRQ30" s="62"/>
      <c r="MRR30" s="62"/>
      <c r="MRS30" s="62"/>
      <c r="MRT30" s="62"/>
      <c r="MRU30" s="62"/>
      <c r="MRV30" s="62"/>
      <c r="MRW30" s="62"/>
      <c r="MRX30" s="62"/>
      <c r="MRY30" s="62"/>
      <c r="MRZ30" s="62"/>
      <c r="MSA30" s="62"/>
      <c r="MSB30" s="62"/>
      <c r="MSC30" s="62"/>
      <c r="MSD30" s="62"/>
      <c r="MSE30" s="62"/>
      <c r="MSF30" s="62"/>
      <c r="MSG30" s="62"/>
      <c r="MSH30" s="62"/>
      <c r="MSI30" s="62"/>
      <c r="MSJ30" s="62"/>
      <c r="MSK30" s="62"/>
      <c r="MSL30" s="62"/>
      <c r="MSM30" s="62"/>
      <c r="MSN30" s="62"/>
      <c r="MSO30" s="62"/>
      <c r="MSP30" s="62"/>
      <c r="MSQ30" s="62"/>
      <c r="MSR30" s="62"/>
      <c r="MSS30" s="62"/>
      <c r="MST30" s="62"/>
      <c r="MSU30" s="62"/>
      <c r="MSV30" s="62"/>
      <c r="MSW30" s="62"/>
      <c r="MSX30" s="62"/>
      <c r="MSY30" s="62"/>
      <c r="MSZ30" s="62"/>
      <c r="MTA30" s="62"/>
      <c r="MTB30" s="62"/>
      <c r="MTC30" s="62"/>
      <c r="MTD30" s="62"/>
      <c r="MTE30" s="62"/>
      <c r="MTF30" s="62"/>
      <c r="MTG30" s="62"/>
      <c r="MTH30" s="62"/>
      <c r="MTI30" s="62"/>
      <c r="MTJ30" s="62"/>
      <c r="MTK30" s="62"/>
      <c r="MTL30" s="62"/>
      <c r="MTM30" s="62"/>
      <c r="MTN30" s="62"/>
      <c r="MTO30" s="62"/>
      <c r="MTP30" s="62"/>
      <c r="MTQ30" s="62"/>
      <c r="MTR30" s="62"/>
      <c r="MTS30" s="62"/>
      <c r="MTT30" s="62"/>
      <c r="MTU30" s="62"/>
      <c r="MTV30" s="62"/>
      <c r="MTW30" s="62"/>
      <c r="MTX30" s="62"/>
      <c r="MTY30" s="62"/>
      <c r="MTZ30" s="62"/>
      <c r="MUA30" s="62"/>
      <c r="MUB30" s="62"/>
      <c r="MUC30" s="62"/>
      <c r="MUD30" s="62"/>
      <c r="MUE30" s="62"/>
      <c r="MUF30" s="62"/>
      <c r="MUG30" s="62"/>
      <c r="MUH30" s="62"/>
      <c r="MUI30" s="62"/>
      <c r="MUJ30" s="62"/>
      <c r="MUK30" s="62"/>
      <c r="MUL30" s="62"/>
      <c r="MUM30" s="62"/>
      <c r="MUN30" s="62"/>
      <c r="MUO30" s="62"/>
      <c r="MUP30" s="62"/>
      <c r="MUQ30" s="62"/>
      <c r="MUR30" s="62"/>
      <c r="MUS30" s="62"/>
      <c r="MUT30" s="62"/>
      <c r="MUU30" s="62"/>
      <c r="MUV30" s="62"/>
      <c r="MUW30" s="62"/>
      <c r="MUX30" s="62"/>
      <c r="MUY30" s="62"/>
      <c r="MUZ30" s="62"/>
      <c r="MVA30" s="62"/>
      <c r="MVB30" s="62"/>
      <c r="MVC30" s="62"/>
      <c r="MVD30" s="62"/>
      <c r="MVE30" s="62"/>
      <c r="MVF30" s="62"/>
      <c r="MVG30" s="62"/>
      <c r="MVH30" s="62"/>
      <c r="MVI30" s="62"/>
      <c r="MVJ30" s="62"/>
      <c r="MVK30" s="62"/>
      <c r="MVL30" s="62"/>
      <c r="MVM30" s="62"/>
      <c r="MVN30" s="62"/>
      <c r="MVO30" s="62"/>
      <c r="MVP30" s="62"/>
      <c r="MVQ30" s="62"/>
      <c r="MVR30" s="62"/>
      <c r="MVS30" s="62"/>
      <c r="MVT30" s="62"/>
      <c r="MVU30" s="62"/>
      <c r="MVV30" s="62"/>
      <c r="MVW30" s="62"/>
      <c r="MVX30" s="62"/>
      <c r="MVY30" s="62"/>
      <c r="MVZ30" s="62"/>
      <c r="MWA30" s="62"/>
      <c r="MWB30" s="62"/>
      <c r="MWC30" s="62"/>
      <c r="MWD30" s="62"/>
      <c r="MWE30" s="62"/>
      <c r="MWF30" s="62"/>
      <c r="MWG30" s="62"/>
      <c r="MWH30" s="62"/>
      <c r="MWI30" s="62"/>
      <c r="MWJ30" s="62"/>
      <c r="MWK30" s="62"/>
      <c r="MWL30" s="62"/>
      <c r="MWM30" s="62"/>
      <c r="MWN30" s="62"/>
      <c r="MWO30" s="62"/>
      <c r="MWP30" s="62"/>
      <c r="MWQ30" s="62"/>
      <c r="MWR30" s="62"/>
      <c r="MWS30" s="62"/>
      <c r="MWT30" s="62"/>
      <c r="MWU30" s="62"/>
      <c r="MWV30" s="62"/>
      <c r="MWW30" s="62"/>
      <c r="MWX30" s="62"/>
      <c r="MWY30" s="62"/>
      <c r="MWZ30" s="62"/>
      <c r="MXA30" s="62"/>
      <c r="MXB30" s="62"/>
      <c r="MXC30" s="62"/>
      <c r="MXD30" s="62"/>
      <c r="MXE30" s="62"/>
      <c r="MXF30" s="62"/>
      <c r="MXG30" s="62"/>
      <c r="MXH30" s="62"/>
      <c r="MXI30" s="62"/>
      <c r="MXJ30" s="62"/>
      <c r="MXK30" s="62"/>
      <c r="MXL30" s="62"/>
      <c r="MXM30" s="62"/>
      <c r="MXN30" s="62"/>
      <c r="MXO30" s="62"/>
      <c r="MXP30" s="62"/>
      <c r="MXQ30" s="62"/>
      <c r="MXR30" s="62"/>
      <c r="MXS30" s="62"/>
      <c r="MXT30" s="62"/>
      <c r="MXU30" s="62"/>
      <c r="MXV30" s="62"/>
      <c r="MXW30" s="62"/>
      <c r="MXX30" s="62"/>
      <c r="MXY30" s="62"/>
      <c r="MXZ30" s="62"/>
      <c r="MYA30" s="62"/>
      <c r="MYB30" s="62"/>
      <c r="MYC30" s="62"/>
      <c r="MYD30" s="62"/>
      <c r="MYE30" s="62"/>
      <c r="MYF30" s="62"/>
      <c r="MYG30" s="62"/>
      <c r="MYH30" s="62"/>
      <c r="MYI30" s="62"/>
      <c r="MYJ30" s="62"/>
      <c r="MYK30" s="62"/>
      <c r="MYL30" s="62"/>
      <c r="MYM30" s="62"/>
      <c r="MYN30" s="62"/>
      <c r="MYO30" s="62"/>
      <c r="MYP30" s="62"/>
      <c r="MYQ30" s="62"/>
      <c r="MYR30" s="62"/>
      <c r="MYS30" s="62"/>
      <c r="MYT30" s="62"/>
      <c r="MYU30" s="62"/>
      <c r="MYV30" s="62"/>
      <c r="MYW30" s="62"/>
      <c r="MYX30" s="62"/>
      <c r="MYY30" s="62"/>
      <c r="MYZ30" s="62"/>
      <c r="MZA30" s="62"/>
      <c r="MZB30" s="62"/>
      <c r="MZC30" s="62"/>
      <c r="MZD30" s="62"/>
      <c r="MZE30" s="62"/>
      <c r="MZF30" s="62"/>
      <c r="MZG30" s="62"/>
      <c r="MZH30" s="62"/>
      <c r="MZI30" s="62"/>
      <c r="MZJ30" s="62"/>
      <c r="MZK30" s="62"/>
      <c r="MZL30" s="62"/>
      <c r="MZM30" s="62"/>
      <c r="MZN30" s="62"/>
      <c r="MZO30" s="62"/>
      <c r="MZP30" s="62"/>
      <c r="MZQ30" s="62"/>
      <c r="MZR30" s="62"/>
      <c r="MZS30" s="62"/>
      <c r="MZT30" s="62"/>
      <c r="MZU30" s="62"/>
      <c r="MZV30" s="62"/>
      <c r="MZW30" s="62"/>
      <c r="MZX30" s="62"/>
      <c r="MZY30" s="62"/>
      <c r="MZZ30" s="62"/>
      <c r="NAA30" s="62"/>
      <c r="NAB30" s="62"/>
      <c r="NAC30" s="62"/>
      <c r="NAD30" s="62"/>
      <c r="NAE30" s="62"/>
      <c r="NAF30" s="62"/>
      <c r="NAG30" s="62"/>
      <c r="NAH30" s="62"/>
      <c r="NAI30" s="62"/>
      <c r="NAJ30" s="62"/>
      <c r="NAK30" s="62"/>
      <c r="NAL30" s="62"/>
      <c r="NAM30" s="62"/>
      <c r="NAN30" s="62"/>
      <c r="NAO30" s="62"/>
      <c r="NAP30" s="62"/>
      <c r="NAQ30" s="62"/>
      <c r="NAR30" s="62"/>
      <c r="NAS30" s="62"/>
      <c r="NAT30" s="62"/>
      <c r="NAU30" s="62"/>
      <c r="NAV30" s="62"/>
      <c r="NAW30" s="62"/>
      <c r="NAX30" s="62"/>
      <c r="NAY30" s="62"/>
      <c r="NAZ30" s="62"/>
      <c r="NBA30" s="62"/>
      <c r="NBB30" s="62"/>
      <c r="NBC30" s="62"/>
      <c r="NBD30" s="62"/>
      <c r="NBE30" s="62"/>
      <c r="NBF30" s="62"/>
      <c r="NBG30" s="62"/>
      <c r="NBH30" s="62"/>
      <c r="NBI30" s="62"/>
      <c r="NBJ30" s="62"/>
      <c r="NBK30" s="62"/>
      <c r="NBL30" s="62"/>
      <c r="NBM30" s="62"/>
      <c r="NBN30" s="62"/>
      <c r="NBO30" s="62"/>
      <c r="NBP30" s="62"/>
      <c r="NBQ30" s="62"/>
      <c r="NBR30" s="62"/>
      <c r="NBS30" s="62"/>
      <c r="NBT30" s="62"/>
      <c r="NBU30" s="62"/>
      <c r="NBV30" s="62"/>
      <c r="NBW30" s="62"/>
      <c r="NBX30" s="62"/>
      <c r="NBY30" s="62"/>
      <c r="NBZ30" s="62"/>
      <c r="NCA30" s="62"/>
      <c r="NCB30" s="62"/>
      <c r="NCC30" s="62"/>
      <c r="NCD30" s="62"/>
      <c r="NCE30" s="62"/>
      <c r="NCF30" s="62"/>
      <c r="NCG30" s="62"/>
      <c r="NCH30" s="62"/>
      <c r="NCI30" s="62"/>
      <c r="NCJ30" s="62"/>
      <c r="NCK30" s="62"/>
      <c r="NCL30" s="62"/>
      <c r="NCM30" s="62"/>
      <c r="NCN30" s="62"/>
      <c r="NCO30" s="62"/>
      <c r="NCP30" s="62"/>
      <c r="NCQ30" s="62"/>
      <c r="NCR30" s="62"/>
      <c r="NCS30" s="62"/>
      <c r="NCT30" s="62"/>
      <c r="NCU30" s="62"/>
      <c r="NCV30" s="62"/>
      <c r="NCW30" s="62"/>
      <c r="NCX30" s="62"/>
      <c r="NCY30" s="62"/>
      <c r="NCZ30" s="62"/>
      <c r="NDA30" s="62"/>
      <c r="NDB30" s="62"/>
      <c r="NDC30" s="62"/>
      <c r="NDD30" s="62"/>
      <c r="NDE30" s="62"/>
      <c r="NDF30" s="62"/>
      <c r="NDG30" s="62"/>
      <c r="NDH30" s="62"/>
      <c r="NDI30" s="62"/>
      <c r="NDJ30" s="62"/>
      <c r="NDK30" s="62"/>
      <c r="NDL30" s="62"/>
      <c r="NDM30" s="62"/>
      <c r="NDN30" s="62"/>
      <c r="NDO30" s="62"/>
      <c r="NDP30" s="62"/>
      <c r="NDQ30" s="62"/>
      <c r="NDR30" s="62"/>
      <c r="NDS30" s="62"/>
      <c r="NDT30" s="62"/>
      <c r="NDU30" s="62"/>
      <c r="NDV30" s="62"/>
      <c r="NDW30" s="62"/>
      <c r="NDX30" s="62"/>
      <c r="NDY30" s="62"/>
      <c r="NDZ30" s="62"/>
      <c r="NEA30" s="62"/>
      <c r="NEB30" s="62"/>
      <c r="NEC30" s="62"/>
      <c r="NED30" s="62"/>
      <c r="NEE30" s="62"/>
      <c r="NEF30" s="62"/>
      <c r="NEG30" s="62"/>
      <c r="NEH30" s="62"/>
      <c r="NEI30" s="62"/>
      <c r="NEJ30" s="62"/>
      <c r="NEK30" s="62"/>
      <c r="NEL30" s="62"/>
      <c r="NEM30" s="62"/>
      <c r="NEN30" s="62"/>
      <c r="NEO30" s="62"/>
      <c r="NEP30" s="62"/>
      <c r="NEQ30" s="62"/>
      <c r="NER30" s="62"/>
      <c r="NES30" s="62"/>
      <c r="NET30" s="62"/>
      <c r="NEU30" s="62"/>
      <c r="NEV30" s="62"/>
      <c r="NEW30" s="62"/>
      <c r="NEX30" s="62"/>
      <c r="NEY30" s="62"/>
      <c r="NEZ30" s="62"/>
      <c r="NFA30" s="62"/>
      <c r="NFB30" s="62"/>
      <c r="NFC30" s="62"/>
      <c r="NFD30" s="62"/>
      <c r="NFE30" s="62"/>
      <c r="NFF30" s="62"/>
      <c r="NFG30" s="62"/>
      <c r="NFH30" s="62"/>
      <c r="NFI30" s="62"/>
      <c r="NFJ30" s="62"/>
      <c r="NFK30" s="62"/>
      <c r="NFL30" s="62"/>
      <c r="NFM30" s="62"/>
      <c r="NFN30" s="62"/>
      <c r="NFO30" s="62"/>
      <c r="NFP30" s="62"/>
      <c r="NFQ30" s="62"/>
      <c r="NFR30" s="62"/>
      <c r="NFS30" s="62"/>
      <c r="NFT30" s="62"/>
      <c r="NFU30" s="62"/>
      <c r="NFV30" s="62"/>
      <c r="NFW30" s="62"/>
      <c r="NFX30" s="62"/>
      <c r="NFY30" s="62"/>
      <c r="NFZ30" s="62"/>
      <c r="NGA30" s="62"/>
      <c r="NGB30" s="62"/>
      <c r="NGC30" s="62"/>
      <c r="NGD30" s="62"/>
      <c r="NGE30" s="62"/>
      <c r="NGF30" s="62"/>
      <c r="NGG30" s="62"/>
      <c r="NGH30" s="62"/>
      <c r="NGI30" s="62"/>
      <c r="NGJ30" s="62"/>
      <c r="NGK30" s="62"/>
      <c r="NGL30" s="62"/>
      <c r="NGM30" s="62"/>
      <c r="NGN30" s="62"/>
      <c r="NGO30" s="62"/>
      <c r="NGP30" s="62"/>
      <c r="NGQ30" s="62"/>
      <c r="NGR30" s="62"/>
      <c r="NGS30" s="62"/>
      <c r="NGT30" s="62"/>
      <c r="NGU30" s="62"/>
      <c r="NGV30" s="62"/>
      <c r="NGW30" s="62"/>
      <c r="NGX30" s="62"/>
      <c r="NGY30" s="62"/>
      <c r="NGZ30" s="62"/>
      <c r="NHA30" s="62"/>
      <c r="NHB30" s="62"/>
      <c r="NHC30" s="62"/>
      <c r="NHD30" s="62"/>
      <c r="NHE30" s="62"/>
      <c r="NHF30" s="62"/>
      <c r="NHG30" s="62"/>
      <c r="NHH30" s="62"/>
      <c r="NHI30" s="62"/>
      <c r="NHJ30" s="62"/>
      <c r="NHK30" s="62"/>
      <c r="NHL30" s="62"/>
      <c r="NHM30" s="62"/>
      <c r="NHN30" s="62"/>
      <c r="NHO30" s="62"/>
      <c r="NHP30" s="62"/>
      <c r="NHQ30" s="62"/>
      <c r="NHR30" s="62"/>
      <c r="NHS30" s="62"/>
      <c r="NHT30" s="62"/>
      <c r="NHU30" s="62"/>
      <c r="NHV30" s="62"/>
      <c r="NHW30" s="62"/>
      <c r="NHX30" s="62"/>
      <c r="NHY30" s="62"/>
      <c r="NHZ30" s="62"/>
      <c r="NIA30" s="62"/>
      <c r="NIB30" s="62"/>
      <c r="NIC30" s="62"/>
      <c r="NID30" s="62"/>
      <c r="NIE30" s="62"/>
      <c r="NIF30" s="62"/>
      <c r="NIG30" s="62"/>
      <c r="NIH30" s="62"/>
      <c r="NII30" s="62"/>
      <c r="NIJ30" s="62"/>
      <c r="NIK30" s="62"/>
      <c r="NIL30" s="62"/>
      <c r="NIM30" s="62"/>
      <c r="NIN30" s="62"/>
      <c r="NIO30" s="62"/>
      <c r="NIP30" s="62"/>
      <c r="NIQ30" s="62"/>
      <c r="NIR30" s="62"/>
      <c r="NIS30" s="62"/>
      <c r="NIT30" s="62"/>
      <c r="NIU30" s="62"/>
      <c r="NIV30" s="62"/>
      <c r="NIW30" s="62"/>
      <c r="NIX30" s="62"/>
      <c r="NIY30" s="62"/>
      <c r="NIZ30" s="62"/>
      <c r="NJA30" s="62"/>
      <c r="NJB30" s="62"/>
      <c r="NJC30" s="62"/>
      <c r="NJD30" s="62"/>
      <c r="NJE30" s="62"/>
      <c r="NJF30" s="62"/>
      <c r="NJG30" s="62"/>
      <c r="NJH30" s="62"/>
      <c r="NJI30" s="62"/>
      <c r="NJJ30" s="62"/>
      <c r="NJK30" s="62"/>
      <c r="NJL30" s="62"/>
      <c r="NJM30" s="62"/>
      <c r="NJN30" s="62"/>
      <c r="NJO30" s="62"/>
      <c r="NJP30" s="62"/>
      <c r="NJQ30" s="62"/>
      <c r="NJR30" s="62"/>
      <c r="NJS30" s="62"/>
      <c r="NJT30" s="62"/>
      <c r="NJU30" s="62"/>
      <c r="NJV30" s="62"/>
      <c r="NJW30" s="62"/>
      <c r="NJX30" s="62"/>
      <c r="NJY30" s="62"/>
      <c r="NJZ30" s="62"/>
      <c r="NKA30" s="62"/>
      <c r="NKB30" s="62"/>
      <c r="NKC30" s="62"/>
      <c r="NKD30" s="62"/>
      <c r="NKE30" s="62"/>
      <c r="NKF30" s="62"/>
      <c r="NKG30" s="62"/>
      <c r="NKH30" s="62"/>
      <c r="NKI30" s="62"/>
      <c r="NKJ30" s="62"/>
      <c r="NKK30" s="62"/>
      <c r="NKL30" s="62"/>
      <c r="NKM30" s="62"/>
      <c r="NKN30" s="62"/>
      <c r="NKO30" s="62"/>
      <c r="NKP30" s="62"/>
      <c r="NKQ30" s="62"/>
      <c r="NKR30" s="62"/>
      <c r="NKS30" s="62"/>
      <c r="NKT30" s="62"/>
      <c r="NKU30" s="62"/>
      <c r="NKV30" s="62"/>
      <c r="NKW30" s="62"/>
      <c r="NKX30" s="62"/>
      <c r="NKY30" s="62"/>
      <c r="NKZ30" s="62"/>
      <c r="NLA30" s="62"/>
      <c r="NLB30" s="62"/>
      <c r="NLC30" s="62"/>
      <c r="NLD30" s="62"/>
      <c r="NLE30" s="62"/>
      <c r="NLF30" s="62"/>
      <c r="NLG30" s="62"/>
      <c r="NLH30" s="62"/>
      <c r="NLI30" s="62"/>
      <c r="NLJ30" s="62"/>
      <c r="NLK30" s="62"/>
      <c r="NLL30" s="62"/>
      <c r="NLM30" s="62"/>
      <c r="NLN30" s="62"/>
      <c r="NLO30" s="62"/>
      <c r="NLP30" s="62"/>
      <c r="NLQ30" s="62"/>
      <c r="NLR30" s="62"/>
      <c r="NLS30" s="62"/>
      <c r="NLT30" s="62"/>
      <c r="NLU30" s="62"/>
      <c r="NLV30" s="62"/>
      <c r="NLW30" s="62"/>
      <c r="NLX30" s="62"/>
      <c r="NLY30" s="62"/>
      <c r="NLZ30" s="62"/>
      <c r="NMA30" s="62"/>
      <c r="NMB30" s="62"/>
      <c r="NMC30" s="62"/>
      <c r="NMD30" s="62"/>
      <c r="NME30" s="62"/>
      <c r="NMF30" s="62"/>
      <c r="NMG30" s="62"/>
      <c r="NMH30" s="62"/>
      <c r="NMI30" s="62"/>
      <c r="NMJ30" s="62"/>
      <c r="NMK30" s="62"/>
      <c r="NML30" s="62"/>
      <c r="NMM30" s="62"/>
      <c r="NMN30" s="62"/>
      <c r="NMO30" s="62"/>
      <c r="NMP30" s="62"/>
      <c r="NMQ30" s="62"/>
      <c r="NMR30" s="62"/>
      <c r="NMS30" s="62"/>
      <c r="NMT30" s="62"/>
      <c r="NMU30" s="62"/>
      <c r="NMV30" s="62"/>
      <c r="NMW30" s="62"/>
      <c r="NMX30" s="62"/>
      <c r="NMY30" s="62"/>
      <c r="NMZ30" s="62"/>
      <c r="NNA30" s="62"/>
      <c r="NNB30" s="62"/>
      <c r="NNC30" s="62"/>
      <c r="NND30" s="62"/>
      <c r="NNE30" s="62"/>
      <c r="NNF30" s="62"/>
      <c r="NNG30" s="62"/>
      <c r="NNH30" s="62"/>
      <c r="NNI30" s="62"/>
      <c r="NNJ30" s="62"/>
      <c r="NNK30" s="62"/>
      <c r="NNL30" s="62"/>
      <c r="NNM30" s="62"/>
      <c r="NNN30" s="62"/>
      <c r="NNO30" s="62"/>
      <c r="NNP30" s="62"/>
      <c r="NNQ30" s="62"/>
      <c r="NNR30" s="62"/>
      <c r="NNS30" s="62"/>
      <c r="NNT30" s="62"/>
      <c r="NNU30" s="62"/>
      <c r="NNV30" s="62"/>
      <c r="NNW30" s="62"/>
      <c r="NNX30" s="62"/>
      <c r="NNY30" s="62"/>
      <c r="NNZ30" s="62"/>
      <c r="NOA30" s="62"/>
      <c r="NOB30" s="62"/>
      <c r="NOC30" s="62"/>
      <c r="NOD30" s="62"/>
      <c r="NOE30" s="62"/>
      <c r="NOF30" s="62"/>
      <c r="NOG30" s="62"/>
      <c r="NOH30" s="62"/>
      <c r="NOI30" s="62"/>
      <c r="NOJ30" s="62"/>
      <c r="NOK30" s="62"/>
      <c r="NOL30" s="62"/>
      <c r="NOM30" s="62"/>
      <c r="NON30" s="62"/>
      <c r="NOO30" s="62"/>
      <c r="NOP30" s="62"/>
      <c r="NOQ30" s="62"/>
      <c r="NOR30" s="62"/>
      <c r="NOS30" s="62"/>
      <c r="NOT30" s="62"/>
      <c r="NOU30" s="62"/>
      <c r="NOV30" s="62"/>
      <c r="NOW30" s="62"/>
      <c r="NOX30" s="62"/>
      <c r="NOY30" s="62"/>
      <c r="NOZ30" s="62"/>
      <c r="NPA30" s="62"/>
      <c r="NPB30" s="62"/>
      <c r="NPC30" s="62"/>
      <c r="NPD30" s="62"/>
      <c r="NPE30" s="62"/>
      <c r="NPF30" s="62"/>
      <c r="NPG30" s="62"/>
      <c r="NPH30" s="62"/>
      <c r="NPI30" s="62"/>
      <c r="NPJ30" s="62"/>
      <c r="NPK30" s="62"/>
      <c r="NPL30" s="62"/>
      <c r="NPM30" s="62"/>
      <c r="NPN30" s="62"/>
      <c r="NPO30" s="62"/>
      <c r="NPP30" s="62"/>
      <c r="NPQ30" s="62"/>
      <c r="NPR30" s="62"/>
      <c r="NPS30" s="62"/>
      <c r="NPT30" s="62"/>
      <c r="NPU30" s="62"/>
      <c r="NPV30" s="62"/>
      <c r="NPW30" s="62"/>
      <c r="NPX30" s="62"/>
      <c r="NPY30" s="62"/>
      <c r="NPZ30" s="62"/>
      <c r="NQA30" s="62"/>
      <c r="NQB30" s="62"/>
      <c r="NQC30" s="62"/>
      <c r="NQD30" s="62"/>
      <c r="NQE30" s="62"/>
      <c r="NQF30" s="62"/>
      <c r="NQG30" s="62"/>
      <c r="NQH30" s="62"/>
      <c r="NQI30" s="62"/>
      <c r="NQJ30" s="62"/>
      <c r="NQK30" s="62"/>
      <c r="NQL30" s="62"/>
      <c r="NQM30" s="62"/>
      <c r="NQN30" s="62"/>
      <c r="NQO30" s="62"/>
      <c r="NQP30" s="62"/>
      <c r="NQQ30" s="62"/>
      <c r="NQR30" s="62"/>
      <c r="NQS30" s="62"/>
      <c r="NQT30" s="62"/>
      <c r="NQU30" s="62"/>
      <c r="NQV30" s="62"/>
      <c r="NQW30" s="62"/>
      <c r="NQX30" s="62"/>
      <c r="NQY30" s="62"/>
      <c r="NQZ30" s="62"/>
      <c r="NRA30" s="62"/>
      <c r="NRB30" s="62"/>
      <c r="NRC30" s="62"/>
      <c r="NRD30" s="62"/>
      <c r="NRE30" s="62"/>
      <c r="NRF30" s="62"/>
      <c r="NRG30" s="62"/>
      <c r="NRH30" s="62"/>
      <c r="NRI30" s="62"/>
      <c r="NRJ30" s="62"/>
      <c r="NRK30" s="62"/>
      <c r="NRL30" s="62"/>
      <c r="NRM30" s="62"/>
      <c r="NRN30" s="62"/>
      <c r="NRO30" s="62"/>
      <c r="NRP30" s="62"/>
      <c r="NRQ30" s="62"/>
      <c r="NRR30" s="62"/>
      <c r="NRS30" s="62"/>
      <c r="NRT30" s="62"/>
      <c r="NRU30" s="62"/>
      <c r="NRV30" s="62"/>
      <c r="NRW30" s="62"/>
      <c r="NRX30" s="62"/>
      <c r="NRY30" s="62"/>
      <c r="NRZ30" s="62"/>
      <c r="NSA30" s="62"/>
      <c r="NSB30" s="62"/>
      <c r="NSC30" s="62"/>
      <c r="NSD30" s="62"/>
      <c r="NSE30" s="62"/>
      <c r="NSF30" s="62"/>
      <c r="NSG30" s="62"/>
      <c r="NSH30" s="62"/>
      <c r="NSI30" s="62"/>
      <c r="NSJ30" s="62"/>
      <c r="NSK30" s="62"/>
      <c r="NSL30" s="62"/>
      <c r="NSM30" s="62"/>
      <c r="NSN30" s="62"/>
      <c r="NSO30" s="62"/>
      <c r="NSP30" s="62"/>
      <c r="NSQ30" s="62"/>
      <c r="NSR30" s="62"/>
      <c r="NSS30" s="62"/>
      <c r="NST30" s="62"/>
      <c r="NSU30" s="62"/>
      <c r="NSV30" s="62"/>
      <c r="NSW30" s="62"/>
      <c r="NSX30" s="62"/>
      <c r="NSY30" s="62"/>
      <c r="NSZ30" s="62"/>
      <c r="NTA30" s="62"/>
      <c r="NTB30" s="62"/>
      <c r="NTC30" s="62"/>
      <c r="NTD30" s="62"/>
      <c r="NTE30" s="62"/>
      <c r="NTF30" s="62"/>
      <c r="NTG30" s="62"/>
      <c r="NTH30" s="62"/>
      <c r="NTI30" s="62"/>
      <c r="NTJ30" s="62"/>
      <c r="NTK30" s="62"/>
      <c r="NTL30" s="62"/>
      <c r="NTM30" s="62"/>
      <c r="NTN30" s="62"/>
      <c r="NTO30" s="62"/>
      <c r="NTP30" s="62"/>
      <c r="NTQ30" s="62"/>
      <c r="NTR30" s="62"/>
      <c r="NTS30" s="62"/>
      <c r="NTT30" s="62"/>
      <c r="NTU30" s="62"/>
      <c r="NTV30" s="62"/>
      <c r="NTW30" s="62"/>
      <c r="NTX30" s="62"/>
      <c r="NTY30" s="62"/>
      <c r="NTZ30" s="62"/>
      <c r="NUA30" s="62"/>
      <c r="NUB30" s="62"/>
      <c r="NUC30" s="62"/>
      <c r="NUD30" s="62"/>
      <c r="NUE30" s="62"/>
      <c r="NUF30" s="62"/>
      <c r="NUG30" s="62"/>
      <c r="NUH30" s="62"/>
      <c r="NUI30" s="62"/>
      <c r="NUJ30" s="62"/>
      <c r="NUK30" s="62"/>
      <c r="NUL30" s="62"/>
      <c r="NUM30" s="62"/>
      <c r="NUN30" s="62"/>
      <c r="NUO30" s="62"/>
      <c r="NUP30" s="62"/>
      <c r="NUQ30" s="62"/>
      <c r="NUR30" s="62"/>
      <c r="NUS30" s="62"/>
      <c r="NUT30" s="62"/>
      <c r="NUU30" s="62"/>
      <c r="NUV30" s="62"/>
      <c r="NUW30" s="62"/>
      <c r="NUX30" s="62"/>
      <c r="NUY30" s="62"/>
      <c r="NUZ30" s="62"/>
      <c r="NVA30" s="62"/>
      <c r="NVB30" s="62"/>
      <c r="NVC30" s="62"/>
      <c r="NVD30" s="62"/>
      <c r="NVE30" s="62"/>
      <c r="NVF30" s="62"/>
      <c r="NVG30" s="62"/>
      <c r="NVH30" s="62"/>
      <c r="NVI30" s="62"/>
      <c r="NVJ30" s="62"/>
      <c r="NVK30" s="62"/>
      <c r="NVL30" s="62"/>
      <c r="NVM30" s="62"/>
      <c r="NVN30" s="62"/>
      <c r="NVO30" s="62"/>
      <c r="NVP30" s="62"/>
      <c r="NVQ30" s="62"/>
      <c r="NVR30" s="62"/>
      <c r="NVS30" s="62"/>
      <c r="NVT30" s="62"/>
      <c r="NVU30" s="62"/>
      <c r="NVV30" s="62"/>
      <c r="NVW30" s="62"/>
      <c r="NVX30" s="62"/>
      <c r="NVY30" s="62"/>
      <c r="NVZ30" s="62"/>
      <c r="NWA30" s="62"/>
      <c r="NWB30" s="62"/>
      <c r="NWC30" s="62"/>
      <c r="NWD30" s="62"/>
      <c r="NWE30" s="62"/>
      <c r="NWF30" s="62"/>
      <c r="NWG30" s="62"/>
      <c r="NWH30" s="62"/>
      <c r="NWI30" s="62"/>
      <c r="NWJ30" s="62"/>
      <c r="NWK30" s="62"/>
      <c r="NWL30" s="62"/>
      <c r="NWM30" s="62"/>
      <c r="NWN30" s="62"/>
      <c r="NWO30" s="62"/>
      <c r="NWP30" s="62"/>
      <c r="NWQ30" s="62"/>
      <c r="NWR30" s="62"/>
      <c r="NWS30" s="62"/>
      <c r="NWT30" s="62"/>
      <c r="NWU30" s="62"/>
      <c r="NWV30" s="62"/>
      <c r="NWW30" s="62"/>
      <c r="NWX30" s="62"/>
      <c r="NWY30" s="62"/>
      <c r="NWZ30" s="62"/>
      <c r="NXA30" s="62"/>
      <c r="NXB30" s="62"/>
      <c r="NXC30" s="62"/>
      <c r="NXD30" s="62"/>
      <c r="NXE30" s="62"/>
      <c r="NXF30" s="62"/>
      <c r="NXG30" s="62"/>
      <c r="NXH30" s="62"/>
      <c r="NXI30" s="62"/>
      <c r="NXJ30" s="62"/>
      <c r="NXK30" s="62"/>
      <c r="NXL30" s="62"/>
      <c r="NXM30" s="62"/>
      <c r="NXN30" s="62"/>
      <c r="NXO30" s="62"/>
      <c r="NXP30" s="62"/>
      <c r="NXQ30" s="62"/>
      <c r="NXR30" s="62"/>
      <c r="NXS30" s="62"/>
      <c r="NXT30" s="62"/>
      <c r="NXU30" s="62"/>
      <c r="NXV30" s="62"/>
      <c r="NXW30" s="62"/>
      <c r="NXX30" s="62"/>
      <c r="NXY30" s="62"/>
      <c r="NXZ30" s="62"/>
      <c r="NYA30" s="62"/>
      <c r="NYB30" s="62"/>
      <c r="NYC30" s="62"/>
      <c r="NYD30" s="62"/>
      <c r="NYE30" s="62"/>
      <c r="NYF30" s="62"/>
      <c r="NYG30" s="62"/>
      <c r="NYH30" s="62"/>
      <c r="NYI30" s="62"/>
      <c r="NYJ30" s="62"/>
      <c r="NYK30" s="62"/>
      <c r="NYL30" s="62"/>
      <c r="NYM30" s="62"/>
      <c r="NYN30" s="62"/>
      <c r="NYO30" s="62"/>
      <c r="NYP30" s="62"/>
      <c r="NYQ30" s="62"/>
      <c r="NYR30" s="62"/>
      <c r="NYS30" s="62"/>
      <c r="NYT30" s="62"/>
      <c r="NYU30" s="62"/>
      <c r="NYV30" s="62"/>
      <c r="NYW30" s="62"/>
      <c r="NYX30" s="62"/>
      <c r="NYY30" s="62"/>
      <c r="NYZ30" s="62"/>
      <c r="NZA30" s="62"/>
      <c r="NZB30" s="62"/>
      <c r="NZC30" s="62"/>
      <c r="NZD30" s="62"/>
      <c r="NZE30" s="62"/>
      <c r="NZF30" s="62"/>
      <c r="NZG30" s="62"/>
      <c r="NZH30" s="62"/>
      <c r="NZI30" s="62"/>
      <c r="NZJ30" s="62"/>
      <c r="NZK30" s="62"/>
      <c r="NZL30" s="62"/>
      <c r="NZM30" s="62"/>
      <c r="NZN30" s="62"/>
      <c r="NZO30" s="62"/>
      <c r="NZP30" s="62"/>
      <c r="NZQ30" s="62"/>
      <c r="NZR30" s="62"/>
      <c r="NZS30" s="62"/>
      <c r="NZT30" s="62"/>
      <c r="NZU30" s="62"/>
      <c r="NZV30" s="62"/>
      <c r="NZW30" s="62"/>
      <c r="NZX30" s="62"/>
      <c r="NZY30" s="62"/>
      <c r="NZZ30" s="62"/>
      <c r="OAA30" s="62"/>
      <c r="OAB30" s="62"/>
      <c r="OAC30" s="62"/>
      <c r="OAD30" s="62"/>
      <c r="OAE30" s="62"/>
      <c r="OAF30" s="62"/>
      <c r="OAG30" s="62"/>
      <c r="OAH30" s="62"/>
      <c r="OAI30" s="62"/>
      <c r="OAJ30" s="62"/>
      <c r="OAK30" s="62"/>
      <c r="OAL30" s="62"/>
      <c r="OAM30" s="62"/>
      <c r="OAN30" s="62"/>
      <c r="OAO30" s="62"/>
      <c r="OAP30" s="62"/>
      <c r="OAQ30" s="62"/>
      <c r="OAR30" s="62"/>
      <c r="OAS30" s="62"/>
      <c r="OAT30" s="62"/>
      <c r="OAU30" s="62"/>
      <c r="OAV30" s="62"/>
      <c r="OAW30" s="62"/>
      <c r="OAX30" s="62"/>
      <c r="OAY30" s="62"/>
      <c r="OAZ30" s="62"/>
      <c r="OBA30" s="62"/>
      <c r="OBB30" s="62"/>
      <c r="OBC30" s="62"/>
      <c r="OBD30" s="62"/>
      <c r="OBE30" s="62"/>
      <c r="OBF30" s="62"/>
      <c r="OBG30" s="62"/>
      <c r="OBH30" s="62"/>
      <c r="OBI30" s="62"/>
      <c r="OBJ30" s="62"/>
      <c r="OBK30" s="62"/>
      <c r="OBL30" s="62"/>
      <c r="OBM30" s="62"/>
      <c r="OBN30" s="62"/>
      <c r="OBO30" s="62"/>
      <c r="OBP30" s="62"/>
      <c r="OBQ30" s="62"/>
      <c r="OBR30" s="62"/>
      <c r="OBS30" s="62"/>
      <c r="OBT30" s="62"/>
      <c r="OBU30" s="62"/>
      <c r="OBV30" s="62"/>
      <c r="OBW30" s="62"/>
      <c r="OBX30" s="62"/>
      <c r="OBY30" s="62"/>
      <c r="OBZ30" s="62"/>
      <c r="OCA30" s="62"/>
      <c r="OCB30" s="62"/>
      <c r="OCC30" s="62"/>
      <c r="OCD30" s="62"/>
      <c r="OCE30" s="62"/>
      <c r="OCF30" s="62"/>
      <c r="OCG30" s="62"/>
      <c r="OCH30" s="62"/>
      <c r="OCI30" s="62"/>
      <c r="OCJ30" s="62"/>
      <c r="OCK30" s="62"/>
      <c r="OCL30" s="62"/>
      <c r="OCM30" s="62"/>
      <c r="OCN30" s="62"/>
      <c r="OCO30" s="62"/>
      <c r="OCP30" s="62"/>
      <c r="OCQ30" s="62"/>
      <c r="OCR30" s="62"/>
      <c r="OCS30" s="62"/>
      <c r="OCT30" s="62"/>
      <c r="OCU30" s="62"/>
      <c r="OCV30" s="62"/>
      <c r="OCW30" s="62"/>
      <c r="OCX30" s="62"/>
      <c r="OCY30" s="62"/>
      <c r="OCZ30" s="62"/>
      <c r="ODA30" s="62"/>
      <c r="ODB30" s="62"/>
      <c r="ODC30" s="62"/>
      <c r="ODD30" s="62"/>
      <c r="ODE30" s="62"/>
      <c r="ODF30" s="62"/>
      <c r="ODG30" s="62"/>
      <c r="ODH30" s="62"/>
      <c r="ODI30" s="62"/>
      <c r="ODJ30" s="62"/>
      <c r="ODK30" s="62"/>
      <c r="ODL30" s="62"/>
      <c r="ODM30" s="62"/>
      <c r="ODN30" s="62"/>
      <c r="ODO30" s="62"/>
      <c r="ODP30" s="62"/>
      <c r="ODQ30" s="62"/>
      <c r="ODR30" s="62"/>
      <c r="ODS30" s="62"/>
      <c r="ODT30" s="62"/>
      <c r="ODU30" s="62"/>
      <c r="ODV30" s="62"/>
      <c r="ODW30" s="62"/>
      <c r="ODX30" s="62"/>
      <c r="ODY30" s="62"/>
      <c r="ODZ30" s="62"/>
      <c r="OEA30" s="62"/>
      <c r="OEB30" s="62"/>
      <c r="OEC30" s="62"/>
      <c r="OED30" s="62"/>
      <c r="OEE30" s="62"/>
      <c r="OEF30" s="62"/>
      <c r="OEG30" s="62"/>
      <c r="OEH30" s="62"/>
      <c r="OEI30" s="62"/>
      <c r="OEJ30" s="62"/>
      <c r="OEK30" s="62"/>
      <c r="OEL30" s="62"/>
      <c r="OEM30" s="62"/>
      <c r="OEN30" s="62"/>
      <c r="OEO30" s="62"/>
      <c r="OEP30" s="62"/>
      <c r="OEQ30" s="62"/>
      <c r="OER30" s="62"/>
      <c r="OES30" s="62"/>
      <c r="OET30" s="62"/>
      <c r="OEU30" s="62"/>
      <c r="OEV30" s="62"/>
      <c r="OEW30" s="62"/>
      <c r="OEX30" s="62"/>
      <c r="OEY30" s="62"/>
      <c r="OEZ30" s="62"/>
      <c r="OFA30" s="62"/>
      <c r="OFB30" s="62"/>
      <c r="OFC30" s="62"/>
      <c r="OFD30" s="62"/>
      <c r="OFE30" s="62"/>
      <c r="OFF30" s="62"/>
      <c r="OFG30" s="62"/>
      <c r="OFH30" s="62"/>
      <c r="OFI30" s="62"/>
      <c r="OFJ30" s="62"/>
      <c r="OFK30" s="62"/>
      <c r="OFL30" s="62"/>
      <c r="OFM30" s="62"/>
      <c r="OFN30" s="62"/>
      <c r="OFO30" s="62"/>
      <c r="OFP30" s="62"/>
      <c r="OFQ30" s="62"/>
      <c r="OFR30" s="62"/>
      <c r="OFS30" s="62"/>
      <c r="OFT30" s="62"/>
      <c r="OFU30" s="62"/>
      <c r="OFV30" s="62"/>
      <c r="OFW30" s="62"/>
      <c r="OFX30" s="62"/>
      <c r="OFY30" s="62"/>
      <c r="OFZ30" s="62"/>
      <c r="OGA30" s="62"/>
      <c r="OGB30" s="62"/>
      <c r="OGC30" s="62"/>
      <c r="OGD30" s="62"/>
      <c r="OGE30" s="62"/>
      <c r="OGF30" s="62"/>
      <c r="OGG30" s="62"/>
      <c r="OGH30" s="62"/>
      <c r="OGI30" s="62"/>
      <c r="OGJ30" s="62"/>
      <c r="OGK30" s="62"/>
      <c r="OGL30" s="62"/>
      <c r="OGM30" s="62"/>
      <c r="OGN30" s="62"/>
      <c r="OGO30" s="62"/>
      <c r="OGP30" s="62"/>
      <c r="OGQ30" s="62"/>
      <c r="OGR30" s="62"/>
      <c r="OGS30" s="62"/>
      <c r="OGT30" s="62"/>
      <c r="OGU30" s="62"/>
      <c r="OGV30" s="62"/>
      <c r="OGW30" s="62"/>
      <c r="OGX30" s="62"/>
      <c r="OGY30" s="62"/>
      <c r="OGZ30" s="62"/>
      <c r="OHA30" s="62"/>
      <c r="OHB30" s="62"/>
      <c r="OHC30" s="62"/>
      <c r="OHD30" s="62"/>
      <c r="OHE30" s="62"/>
      <c r="OHF30" s="62"/>
      <c r="OHG30" s="62"/>
      <c r="OHH30" s="62"/>
      <c r="OHI30" s="62"/>
      <c r="OHJ30" s="62"/>
      <c r="OHK30" s="62"/>
      <c r="OHL30" s="62"/>
      <c r="OHM30" s="62"/>
      <c r="OHN30" s="62"/>
      <c r="OHO30" s="62"/>
      <c r="OHP30" s="62"/>
      <c r="OHQ30" s="62"/>
      <c r="OHR30" s="62"/>
      <c r="OHS30" s="62"/>
      <c r="OHT30" s="62"/>
      <c r="OHU30" s="62"/>
      <c r="OHV30" s="62"/>
      <c r="OHW30" s="62"/>
      <c r="OHX30" s="62"/>
      <c r="OHY30" s="62"/>
      <c r="OHZ30" s="62"/>
      <c r="OIA30" s="62"/>
      <c r="OIB30" s="62"/>
      <c r="OIC30" s="62"/>
      <c r="OID30" s="62"/>
      <c r="OIE30" s="62"/>
      <c r="OIF30" s="62"/>
      <c r="OIG30" s="62"/>
      <c r="OIH30" s="62"/>
      <c r="OII30" s="62"/>
      <c r="OIJ30" s="62"/>
      <c r="OIK30" s="62"/>
      <c r="OIL30" s="62"/>
      <c r="OIM30" s="62"/>
      <c r="OIN30" s="62"/>
      <c r="OIO30" s="62"/>
      <c r="OIP30" s="62"/>
      <c r="OIQ30" s="62"/>
      <c r="OIR30" s="62"/>
      <c r="OIS30" s="62"/>
      <c r="OIT30" s="62"/>
      <c r="OIU30" s="62"/>
      <c r="OIV30" s="62"/>
      <c r="OIW30" s="62"/>
      <c r="OIX30" s="62"/>
      <c r="OIY30" s="62"/>
      <c r="OIZ30" s="62"/>
      <c r="OJA30" s="62"/>
      <c r="OJB30" s="62"/>
      <c r="OJC30" s="62"/>
      <c r="OJD30" s="62"/>
      <c r="OJE30" s="62"/>
      <c r="OJF30" s="62"/>
      <c r="OJG30" s="62"/>
      <c r="OJH30" s="62"/>
      <c r="OJI30" s="62"/>
      <c r="OJJ30" s="62"/>
      <c r="OJK30" s="62"/>
      <c r="OJL30" s="62"/>
      <c r="OJM30" s="62"/>
      <c r="OJN30" s="62"/>
      <c r="OJO30" s="62"/>
      <c r="OJP30" s="62"/>
      <c r="OJQ30" s="62"/>
      <c r="OJR30" s="62"/>
      <c r="OJS30" s="62"/>
      <c r="OJT30" s="62"/>
      <c r="OJU30" s="62"/>
      <c r="OJV30" s="62"/>
      <c r="OJW30" s="62"/>
      <c r="OJX30" s="62"/>
      <c r="OJY30" s="62"/>
      <c r="OJZ30" s="62"/>
      <c r="OKA30" s="62"/>
      <c r="OKB30" s="62"/>
      <c r="OKC30" s="62"/>
      <c r="OKD30" s="62"/>
      <c r="OKE30" s="62"/>
      <c r="OKF30" s="62"/>
      <c r="OKG30" s="62"/>
      <c r="OKH30" s="62"/>
      <c r="OKI30" s="62"/>
      <c r="OKJ30" s="62"/>
      <c r="OKK30" s="62"/>
      <c r="OKL30" s="62"/>
      <c r="OKM30" s="62"/>
      <c r="OKN30" s="62"/>
      <c r="OKO30" s="62"/>
      <c r="OKP30" s="62"/>
      <c r="OKQ30" s="62"/>
      <c r="OKR30" s="62"/>
      <c r="OKS30" s="62"/>
      <c r="OKT30" s="62"/>
      <c r="OKU30" s="62"/>
      <c r="OKV30" s="62"/>
      <c r="OKW30" s="62"/>
      <c r="OKX30" s="62"/>
      <c r="OKY30" s="62"/>
      <c r="OKZ30" s="62"/>
      <c r="OLA30" s="62"/>
      <c r="OLB30" s="62"/>
      <c r="OLC30" s="62"/>
      <c r="OLD30" s="62"/>
      <c r="OLE30" s="62"/>
      <c r="OLF30" s="62"/>
      <c r="OLG30" s="62"/>
      <c r="OLH30" s="62"/>
      <c r="OLI30" s="62"/>
      <c r="OLJ30" s="62"/>
      <c r="OLK30" s="62"/>
      <c r="OLL30" s="62"/>
      <c r="OLM30" s="62"/>
      <c r="OLN30" s="62"/>
      <c r="OLO30" s="62"/>
      <c r="OLP30" s="62"/>
      <c r="OLQ30" s="62"/>
      <c r="OLR30" s="62"/>
      <c r="OLS30" s="62"/>
      <c r="OLT30" s="62"/>
      <c r="OLU30" s="62"/>
      <c r="OLV30" s="62"/>
      <c r="OLW30" s="62"/>
      <c r="OLX30" s="62"/>
      <c r="OLY30" s="62"/>
      <c r="OLZ30" s="62"/>
      <c r="OMA30" s="62"/>
      <c r="OMB30" s="62"/>
      <c r="OMC30" s="62"/>
      <c r="OMD30" s="62"/>
      <c r="OME30" s="62"/>
      <c r="OMF30" s="62"/>
      <c r="OMG30" s="62"/>
      <c r="OMH30" s="62"/>
      <c r="OMI30" s="62"/>
      <c r="OMJ30" s="62"/>
      <c r="OMK30" s="62"/>
      <c r="OML30" s="62"/>
      <c r="OMM30" s="62"/>
      <c r="OMN30" s="62"/>
      <c r="OMO30" s="62"/>
      <c r="OMP30" s="62"/>
      <c r="OMQ30" s="62"/>
      <c r="OMR30" s="62"/>
      <c r="OMS30" s="62"/>
      <c r="OMT30" s="62"/>
      <c r="OMU30" s="62"/>
      <c r="OMV30" s="62"/>
      <c r="OMW30" s="62"/>
      <c r="OMX30" s="62"/>
      <c r="OMY30" s="62"/>
      <c r="OMZ30" s="62"/>
      <c r="ONA30" s="62"/>
      <c r="ONB30" s="62"/>
      <c r="ONC30" s="62"/>
      <c r="OND30" s="62"/>
      <c r="ONE30" s="62"/>
      <c r="ONF30" s="62"/>
      <c r="ONG30" s="62"/>
      <c r="ONH30" s="62"/>
      <c r="ONI30" s="62"/>
      <c r="ONJ30" s="62"/>
      <c r="ONK30" s="62"/>
      <c r="ONL30" s="62"/>
      <c r="ONM30" s="62"/>
      <c r="ONN30" s="62"/>
      <c r="ONO30" s="62"/>
      <c r="ONP30" s="62"/>
      <c r="ONQ30" s="62"/>
      <c r="ONR30" s="62"/>
      <c r="ONS30" s="62"/>
      <c r="ONT30" s="62"/>
      <c r="ONU30" s="62"/>
      <c r="ONV30" s="62"/>
      <c r="ONW30" s="62"/>
      <c r="ONX30" s="62"/>
      <c r="ONY30" s="62"/>
      <c r="ONZ30" s="62"/>
      <c r="OOA30" s="62"/>
      <c r="OOB30" s="62"/>
      <c r="OOC30" s="62"/>
      <c r="OOD30" s="62"/>
      <c r="OOE30" s="62"/>
      <c r="OOF30" s="62"/>
      <c r="OOG30" s="62"/>
      <c r="OOH30" s="62"/>
      <c r="OOI30" s="62"/>
      <c r="OOJ30" s="62"/>
      <c r="OOK30" s="62"/>
      <c r="OOL30" s="62"/>
      <c r="OOM30" s="62"/>
      <c r="OON30" s="62"/>
      <c r="OOO30" s="62"/>
      <c r="OOP30" s="62"/>
      <c r="OOQ30" s="62"/>
      <c r="OOR30" s="62"/>
      <c r="OOS30" s="62"/>
      <c r="OOT30" s="62"/>
      <c r="OOU30" s="62"/>
      <c r="OOV30" s="62"/>
      <c r="OOW30" s="62"/>
      <c r="OOX30" s="62"/>
      <c r="OOY30" s="62"/>
      <c r="OOZ30" s="62"/>
      <c r="OPA30" s="62"/>
      <c r="OPB30" s="62"/>
      <c r="OPC30" s="62"/>
      <c r="OPD30" s="62"/>
      <c r="OPE30" s="62"/>
      <c r="OPF30" s="62"/>
      <c r="OPG30" s="62"/>
      <c r="OPH30" s="62"/>
      <c r="OPI30" s="62"/>
      <c r="OPJ30" s="62"/>
      <c r="OPK30" s="62"/>
      <c r="OPL30" s="62"/>
      <c r="OPM30" s="62"/>
      <c r="OPN30" s="62"/>
      <c r="OPO30" s="62"/>
      <c r="OPP30" s="62"/>
      <c r="OPQ30" s="62"/>
      <c r="OPR30" s="62"/>
      <c r="OPS30" s="62"/>
      <c r="OPT30" s="62"/>
      <c r="OPU30" s="62"/>
      <c r="OPV30" s="62"/>
      <c r="OPW30" s="62"/>
      <c r="OPX30" s="62"/>
      <c r="OPY30" s="62"/>
      <c r="OPZ30" s="62"/>
      <c r="OQA30" s="62"/>
      <c r="OQB30" s="62"/>
      <c r="OQC30" s="62"/>
      <c r="OQD30" s="62"/>
      <c r="OQE30" s="62"/>
      <c r="OQF30" s="62"/>
      <c r="OQG30" s="62"/>
      <c r="OQH30" s="62"/>
      <c r="OQI30" s="62"/>
      <c r="OQJ30" s="62"/>
      <c r="OQK30" s="62"/>
      <c r="OQL30" s="62"/>
      <c r="OQM30" s="62"/>
      <c r="OQN30" s="62"/>
      <c r="OQO30" s="62"/>
      <c r="OQP30" s="62"/>
      <c r="OQQ30" s="62"/>
      <c r="OQR30" s="62"/>
      <c r="OQS30" s="62"/>
      <c r="OQT30" s="62"/>
      <c r="OQU30" s="62"/>
      <c r="OQV30" s="62"/>
      <c r="OQW30" s="62"/>
      <c r="OQX30" s="62"/>
      <c r="OQY30" s="62"/>
      <c r="OQZ30" s="62"/>
      <c r="ORA30" s="62"/>
      <c r="ORB30" s="62"/>
      <c r="ORC30" s="62"/>
      <c r="ORD30" s="62"/>
      <c r="ORE30" s="62"/>
      <c r="ORF30" s="62"/>
      <c r="ORG30" s="62"/>
      <c r="ORH30" s="62"/>
      <c r="ORI30" s="62"/>
      <c r="ORJ30" s="62"/>
      <c r="ORK30" s="62"/>
      <c r="ORL30" s="62"/>
      <c r="ORM30" s="62"/>
      <c r="ORN30" s="62"/>
      <c r="ORO30" s="62"/>
      <c r="ORP30" s="62"/>
      <c r="ORQ30" s="62"/>
      <c r="ORR30" s="62"/>
      <c r="ORS30" s="62"/>
      <c r="ORT30" s="62"/>
      <c r="ORU30" s="62"/>
      <c r="ORV30" s="62"/>
      <c r="ORW30" s="62"/>
      <c r="ORX30" s="62"/>
      <c r="ORY30" s="62"/>
      <c r="ORZ30" s="62"/>
      <c r="OSA30" s="62"/>
      <c r="OSB30" s="62"/>
      <c r="OSC30" s="62"/>
      <c r="OSD30" s="62"/>
      <c r="OSE30" s="62"/>
      <c r="OSF30" s="62"/>
      <c r="OSG30" s="62"/>
      <c r="OSH30" s="62"/>
      <c r="OSI30" s="62"/>
      <c r="OSJ30" s="62"/>
      <c r="OSK30" s="62"/>
      <c r="OSL30" s="62"/>
      <c r="OSM30" s="62"/>
      <c r="OSN30" s="62"/>
      <c r="OSO30" s="62"/>
      <c r="OSP30" s="62"/>
      <c r="OSQ30" s="62"/>
      <c r="OSR30" s="62"/>
      <c r="OSS30" s="62"/>
      <c r="OST30" s="62"/>
      <c r="OSU30" s="62"/>
      <c r="OSV30" s="62"/>
      <c r="OSW30" s="62"/>
      <c r="OSX30" s="62"/>
      <c r="OSY30" s="62"/>
      <c r="OSZ30" s="62"/>
      <c r="OTA30" s="62"/>
      <c r="OTB30" s="62"/>
      <c r="OTC30" s="62"/>
      <c r="OTD30" s="62"/>
      <c r="OTE30" s="62"/>
      <c r="OTF30" s="62"/>
      <c r="OTG30" s="62"/>
      <c r="OTH30" s="62"/>
      <c r="OTI30" s="62"/>
      <c r="OTJ30" s="62"/>
      <c r="OTK30" s="62"/>
      <c r="OTL30" s="62"/>
      <c r="OTM30" s="62"/>
      <c r="OTN30" s="62"/>
      <c r="OTO30" s="62"/>
      <c r="OTP30" s="62"/>
      <c r="OTQ30" s="62"/>
      <c r="OTR30" s="62"/>
      <c r="OTS30" s="62"/>
      <c r="OTT30" s="62"/>
      <c r="OTU30" s="62"/>
      <c r="OTV30" s="62"/>
      <c r="OTW30" s="62"/>
      <c r="OTX30" s="62"/>
      <c r="OTY30" s="62"/>
      <c r="OTZ30" s="62"/>
      <c r="OUA30" s="62"/>
      <c r="OUB30" s="62"/>
      <c r="OUC30" s="62"/>
      <c r="OUD30" s="62"/>
      <c r="OUE30" s="62"/>
      <c r="OUF30" s="62"/>
      <c r="OUG30" s="62"/>
      <c r="OUH30" s="62"/>
      <c r="OUI30" s="62"/>
      <c r="OUJ30" s="62"/>
      <c r="OUK30" s="62"/>
      <c r="OUL30" s="62"/>
      <c r="OUM30" s="62"/>
      <c r="OUN30" s="62"/>
      <c r="OUO30" s="62"/>
      <c r="OUP30" s="62"/>
      <c r="OUQ30" s="62"/>
      <c r="OUR30" s="62"/>
      <c r="OUS30" s="62"/>
      <c r="OUT30" s="62"/>
      <c r="OUU30" s="62"/>
      <c r="OUV30" s="62"/>
      <c r="OUW30" s="62"/>
      <c r="OUX30" s="62"/>
      <c r="OUY30" s="62"/>
      <c r="OUZ30" s="62"/>
      <c r="OVA30" s="62"/>
      <c r="OVB30" s="62"/>
      <c r="OVC30" s="62"/>
      <c r="OVD30" s="62"/>
      <c r="OVE30" s="62"/>
      <c r="OVF30" s="62"/>
      <c r="OVG30" s="62"/>
      <c r="OVH30" s="62"/>
      <c r="OVI30" s="62"/>
      <c r="OVJ30" s="62"/>
      <c r="OVK30" s="62"/>
      <c r="OVL30" s="62"/>
      <c r="OVM30" s="62"/>
      <c r="OVN30" s="62"/>
      <c r="OVO30" s="62"/>
      <c r="OVP30" s="62"/>
      <c r="OVQ30" s="62"/>
      <c r="OVR30" s="62"/>
      <c r="OVS30" s="62"/>
      <c r="OVT30" s="62"/>
      <c r="OVU30" s="62"/>
      <c r="OVV30" s="62"/>
      <c r="OVW30" s="62"/>
      <c r="OVX30" s="62"/>
      <c r="OVY30" s="62"/>
      <c r="OVZ30" s="62"/>
      <c r="OWA30" s="62"/>
      <c r="OWB30" s="62"/>
      <c r="OWC30" s="62"/>
      <c r="OWD30" s="62"/>
      <c r="OWE30" s="62"/>
      <c r="OWF30" s="62"/>
      <c r="OWG30" s="62"/>
      <c r="OWH30" s="62"/>
      <c r="OWI30" s="62"/>
      <c r="OWJ30" s="62"/>
      <c r="OWK30" s="62"/>
      <c r="OWL30" s="62"/>
      <c r="OWM30" s="62"/>
      <c r="OWN30" s="62"/>
      <c r="OWO30" s="62"/>
      <c r="OWP30" s="62"/>
      <c r="OWQ30" s="62"/>
      <c r="OWR30" s="62"/>
      <c r="OWS30" s="62"/>
      <c r="OWT30" s="62"/>
      <c r="OWU30" s="62"/>
      <c r="OWV30" s="62"/>
      <c r="OWW30" s="62"/>
      <c r="OWX30" s="62"/>
      <c r="OWY30" s="62"/>
      <c r="OWZ30" s="62"/>
      <c r="OXA30" s="62"/>
      <c r="OXB30" s="62"/>
      <c r="OXC30" s="62"/>
      <c r="OXD30" s="62"/>
      <c r="OXE30" s="62"/>
      <c r="OXF30" s="62"/>
      <c r="OXG30" s="62"/>
      <c r="OXH30" s="62"/>
      <c r="OXI30" s="62"/>
      <c r="OXJ30" s="62"/>
      <c r="OXK30" s="62"/>
      <c r="OXL30" s="62"/>
      <c r="OXM30" s="62"/>
      <c r="OXN30" s="62"/>
      <c r="OXO30" s="62"/>
      <c r="OXP30" s="62"/>
      <c r="OXQ30" s="62"/>
      <c r="OXR30" s="62"/>
      <c r="OXS30" s="62"/>
      <c r="OXT30" s="62"/>
      <c r="OXU30" s="62"/>
      <c r="OXV30" s="62"/>
      <c r="OXW30" s="62"/>
      <c r="OXX30" s="62"/>
      <c r="OXY30" s="62"/>
      <c r="OXZ30" s="62"/>
      <c r="OYA30" s="62"/>
      <c r="OYB30" s="62"/>
      <c r="OYC30" s="62"/>
      <c r="OYD30" s="62"/>
      <c r="OYE30" s="62"/>
      <c r="OYF30" s="62"/>
      <c r="OYG30" s="62"/>
      <c r="OYH30" s="62"/>
      <c r="OYI30" s="62"/>
      <c r="OYJ30" s="62"/>
      <c r="OYK30" s="62"/>
      <c r="OYL30" s="62"/>
      <c r="OYM30" s="62"/>
      <c r="OYN30" s="62"/>
      <c r="OYO30" s="62"/>
      <c r="OYP30" s="62"/>
      <c r="OYQ30" s="62"/>
      <c r="OYR30" s="62"/>
      <c r="OYS30" s="62"/>
      <c r="OYT30" s="62"/>
      <c r="OYU30" s="62"/>
      <c r="OYV30" s="62"/>
      <c r="OYW30" s="62"/>
      <c r="OYX30" s="62"/>
      <c r="OYY30" s="62"/>
      <c r="OYZ30" s="62"/>
      <c r="OZA30" s="62"/>
      <c r="OZB30" s="62"/>
      <c r="OZC30" s="62"/>
      <c r="OZD30" s="62"/>
      <c r="OZE30" s="62"/>
      <c r="OZF30" s="62"/>
      <c r="OZG30" s="62"/>
      <c r="OZH30" s="62"/>
      <c r="OZI30" s="62"/>
      <c r="OZJ30" s="62"/>
      <c r="OZK30" s="62"/>
      <c r="OZL30" s="62"/>
      <c r="OZM30" s="62"/>
      <c r="OZN30" s="62"/>
      <c r="OZO30" s="62"/>
      <c r="OZP30" s="62"/>
      <c r="OZQ30" s="62"/>
      <c r="OZR30" s="62"/>
      <c r="OZS30" s="62"/>
      <c r="OZT30" s="62"/>
      <c r="OZU30" s="62"/>
      <c r="OZV30" s="62"/>
      <c r="OZW30" s="62"/>
      <c r="OZX30" s="62"/>
      <c r="OZY30" s="62"/>
      <c r="OZZ30" s="62"/>
      <c r="PAA30" s="62"/>
      <c r="PAB30" s="62"/>
      <c r="PAC30" s="62"/>
      <c r="PAD30" s="62"/>
      <c r="PAE30" s="62"/>
      <c r="PAF30" s="62"/>
      <c r="PAG30" s="62"/>
      <c r="PAH30" s="62"/>
      <c r="PAI30" s="62"/>
      <c r="PAJ30" s="62"/>
      <c r="PAK30" s="62"/>
      <c r="PAL30" s="62"/>
      <c r="PAM30" s="62"/>
      <c r="PAN30" s="62"/>
      <c r="PAO30" s="62"/>
      <c r="PAP30" s="62"/>
      <c r="PAQ30" s="62"/>
      <c r="PAR30" s="62"/>
      <c r="PAS30" s="62"/>
      <c r="PAT30" s="62"/>
      <c r="PAU30" s="62"/>
      <c r="PAV30" s="62"/>
      <c r="PAW30" s="62"/>
      <c r="PAX30" s="62"/>
      <c r="PAY30" s="62"/>
      <c r="PAZ30" s="62"/>
      <c r="PBA30" s="62"/>
      <c r="PBB30" s="62"/>
      <c r="PBC30" s="62"/>
      <c r="PBD30" s="62"/>
      <c r="PBE30" s="62"/>
      <c r="PBF30" s="62"/>
      <c r="PBG30" s="62"/>
      <c r="PBH30" s="62"/>
      <c r="PBI30" s="62"/>
      <c r="PBJ30" s="62"/>
      <c r="PBK30" s="62"/>
      <c r="PBL30" s="62"/>
      <c r="PBM30" s="62"/>
      <c r="PBN30" s="62"/>
      <c r="PBO30" s="62"/>
      <c r="PBP30" s="62"/>
      <c r="PBQ30" s="62"/>
      <c r="PBR30" s="62"/>
      <c r="PBS30" s="62"/>
      <c r="PBT30" s="62"/>
      <c r="PBU30" s="62"/>
      <c r="PBV30" s="62"/>
      <c r="PBW30" s="62"/>
      <c r="PBX30" s="62"/>
      <c r="PBY30" s="62"/>
      <c r="PBZ30" s="62"/>
      <c r="PCA30" s="62"/>
      <c r="PCB30" s="62"/>
      <c r="PCC30" s="62"/>
      <c r="PCD30" s="62"/>
      <c r="PCE30" s="62"/>
      <c r="PCF30" s="62"/>
      <c r="PCG30" s="62"/>
      <c r="PCH30" s="62"/>
      <c r="PCI30" s="62"/>
      <c r="PCJ30" s="62"/>
      <c r="PCK30" s="62"/>
      <c r="PCL30" s="62"/>
      <c r="PCM30" s="62"/>
      <c r="PCN30" s="62"/>
      <c r="PCO30" s="62"/>
      <c r="PCP30" s="62"/>
      <c r="PCQ30" s="62"/>
      <c r="PCR30" s="62"/>
      <c r="PCS30" s="62"/>
      <c r="PCT30" s="62"/>
      <c r="PCU30" s="62"/>
      <c r="PCV30" s="62"/>
      <c r="PCW30" s="62"/>
      <c r="PCX30" s="62"/>
      <c r="PCY30" s="62"/>
      <c r="PCZ30" s="62"/>
      <c r="PDA30" s="62"/>
      <c r="PDB30" s="62"/>
      <c r="PDC30" s="62"/>
      <c r="PDD30" s="62"/>
      <c r="PDE30" s="62"/>
      <c r="PDF30" s="62"/>
      <c r="PDG30" s="62"/>
      <c r="PDH30" s="62"/>
      <c r="PDI30" s="62"/>
      <c r="PDJ30" s="62"/>
      <c r="PDK30" s="62"/>
      <c r="PDL30" s="62"/>
      <c r="PDM30" s="62"/>
      <c r="PDN30" s="62"/>
      <c r="PDO30" s="62"/>
      <c r="PDP30" s="62"/>
      <c r="PDQ30" s="62"/>
      <c r="PDR30" s="62"/>
      <c r="PDS30" s="62"/>
      <c r="PDT30" s="62"/>
      <c r="PDU30" s="62"/>
      <c r="PDV30" s="62"/>
      <c r="PDW30" s="62"/>
      <c r="PDX30" s="62"/>
      <c r="PDY30" s="62"/>
      <c r="PDZ30" s="62"/>
      <c r="PEA30" s="62"/>
      <c r="PEB30" s="62"/>
      <c r="PEC30" s="62"/>
      <c r="PED30" s="62"/>
      <c r="PEE30" s="62"/>
      <c r="PEF30" s="62"/>
      <c r="PEG30" s="62"/>
      <c r="PEH30" s="62"/>
      <c r="PEI30" s="62"/>
      <c r="PEJ30" s="62"/>
      <c r="PEK30" s="62"/>
      <c r="PEL30" s="62"/>
      <c r="PEM30" s="62"/>
      <c r="PEN30" s="62"/>
      <c r="PEO30" s="62"/>
      <c r="PEP30" s="62"/>
      <c r="PEQ30" s="62"/>
      <c r="PER30" s="62"/>
      <c r="PES30" s="62"/>
      <c r="PET30" s="62"/>
      <c r="PEU30" s="62"/>
      <c r="PEV30" s="62"/>
      <c r="PEW30" s="62"/>
      <c r="PEX30" s="62"/>
      <c r="PEY30" s="62"/>
      <c r="PEZ30" s="62"/>
      <c r="PFA30" s="62"/>
      <c r="PFB30" s="62"/>
      <c r="PFC30" s="62"/>
      <c r="PFD30" s="62"/>
      <c r="PFE30" s="62"/>
      <c r="PFF30" s="62"/>
      <c r="PFG30" s="62"/>
      <c r="PFH30" s="62"/>
      <c r="PFI30" s="62"/>
      <c r="PFJ30" s="62"/>
      <c r="PFK30" s="62"/>
      <c r="PFL30" s="62"/>
      <c r="PFM30" s="62"/>
      <c r="PFN30" s="62"/>
      <c r="PFO30" s="62"/>
      <c r="PFP30" s="62"/>
      <c r="PFQ30" s="62"/>
      <c r="PFR30" s="62"/>
      <c r="PFS30" s="62"/>
      <c r="PFT30" s="62"/>
      <c r="PFU30" s="62"/>
      <c r="PFV30" s="62"/>
      <c r="PFW30" s="62"/>
      <c r="PFX30" s="62"/>
      <c r="PFY30" s="62"/>
      <c r="PFZ30" s="62"/>
      <c r="PGA30" s="62"/>
      <c r="PGB30" s="62"/>
      <c r="PGC30" s="62"/>
      <c r="PGD30" s="62"/>
      <c r="PGE30" s="62"/>
      <c r="PGF30" s="62"/>
      <c r="PGG30" s="62"/>
      <c r="PGH30" s="62"/>
      <c r="PGI30" s="62"/>
      <c r="PGJ30" s="62"/>
      <c r="PGK30" s="62"/>
      <c r="PGL30" s="62"/>
      <c r="PGM30" s="62"/>
      <c r="PGN30" s="62"/>
      <c r="PGO30" s="62"/>
      <c r="PGP30" s="62"/>
      <c r="PGQ30" s="62"/>
      <c r="PGR30" s="62"/>
      <c r="PGS30" s="62"/>
      <c r="PGT30" s="62"/>
      <c r="PGU30" s="62"/>
      <c r="PGV30" s="62"/>
      <c r="PGW30" s="62"/>
      <c r="PGX30" s="62"/>
      <c r="PGY30" s="62"/>
      <c r="PGZ30" s="62"/>
      <c r="PHA30" s="62"/>
      <c r="PHB30" s="62"/>
      <c r="PHC30" s="62"/>
      <c r="PHD30" s="62"/>
      <c r="PHE30" s="62"/>
      <c r="PHF30" s="62"/>
      <c r="PHG30" s="62"/>
      <c r="PHH30" s="62"/>
      <c r="PHI30" s="62"/>
      <c r="PHJ30" s="62"/>
      <c r="PHK30" s="62"/>
      <c r="PHL30" s="62"/>
      <c r="PHM30" s="62"/>
      <c r="PHN30" s="62"/>
      <c r="PHO30" s="62"/>
      <c r="PHP30" s="62"/>
      <c r="PHQ30" s="62"/>
      <c r="PHR30" s="62"/>
      <c r="PHS30" s="62"/>
      <c r="PHT30" s="62"/>
      <c r="PHU30" s="62"/>
      <c r="PHV30" s="62"/>
      <c r="PHW30" s="62"/>
      <c r="PHX30" s="62"/>
      <c r="PHY30" s="62"/>
      <c r="PHZ30" s="62"/>
      <c r="PIA30" s="62"/>
      <c r="PIB30" s="62"/>
      <c r="PIC30" s="62"/>
      <c r="PID30" s="62"/>
      <c r="PIE30" s="62"/>
      <c r="PIF30" s="62"/>
      <c r="PIG30" s="62"/>
      <c r="PIH30" s="62"/>
      <c r="PII30" s="62"/>
      <c r="PIJ30" s="62"/>
      <c r="PIK30" s="62"/>
      <c r="PIL30" s="62"/>
      <c r="PIM30" s="62"/>
      <c r="PIN30" s="62"/>
      <c r="PIO30" s="62"/>
      <c r="PIP30" s="62"/>
      <c r="PIQ30" s="62"/>
      <c r="PIR30" s="62"/>
      <c r="PIS30" s="62"/>
      <c r="PIT30" s="62"/>
      <c r="PIU30" s="62"/>
      <c r="PIV30" s="62"/>
      <c r="PIW30" s="62"/>
      <c r="PIX30" s="62"/>
      <c r="PIY30" s="62"/>
      <c r="PIZ30" s="62"/>
      <c r="PJA30" s="62"/>
      <c r="PJB30" s="62"/>
      <c r="PJC30" s="62"/>
      <c r="PJD30" s="62"/>
      <c r="PJE30" s="62"/>
      <c r="PJF30" s="62"/>
      <c r="PJG30" s="62"/>
      <c r="PJH30" s="62"/>
      <c r="PJI30" s="62"/>
      <c r="PJJ30" s="62"/>
      <c r="PJK30" s="62"/>
      <c r="PJL30" s="62"/>
      <c r="PJM30" s="62"/>
      <c r="PJN30" s="62"/>
      <c r="PJO30" s="62"/>
      <c r="PJP30" s="62"/>
      <c r="PJQ30" s="62"/>
      <c r="PJR30" s="62"/>
      <c r="PJS30" s="62"/>
      <c r="PJT30" s="62"/>
      <c r="PJU30" s="62"/>
      <c r="PJV30" s="62"/>
      <c r="PJW30" s="62"/>
      <c r="PJX30" s="62"/>
      <c r="PJY30" s="62"/>
      <c r="PJZ30" s="62"/>
      <c r="PKA30" s="62"/>
      <c r="PKB30" s="62"/>
      <c r="PKC30" s="62"/>
      <c r="PKD30" s="62"/>
      <c r="PKE30" s="62"/>
      <c r="PKF30" s="62"/>
      <c r="PKG30" s="62"/>
      <c r="PKH30" s="62"/>
      <c r="PKI30" s="62"/>
      <c r="PKJ30" s="62"/>
      <c r="PKK30" s="62"/>
      <c r="PKL30" s="62"/>
      <c r="PKM30" s="62"/>
      <c r="PKN30" s="62"/>
      <c r="PKO30" s="62"/>
      <c r="PKP30" s="62"/>
      <c r="PKQ30" s="62"/>
      <c r="PKR30" s="62"/>
      <c r="PKS30" s="62"/>
      <c r="PKT30" s="62"/>
      <c r="PKU30" s="62"/>
      <c r="PKV30" s="62"/>
      <c r="PKW30" s="62"/>
      <c r="PKX30" s="62"/>
      <c r="PKY30" s="62"/>
      <c r="PKZ30" s="62"/>
      <c r="PLA30" s="62"/>
      <c r="PLB30" s="62"/>
      <c r="PLC30" s="62"/>
      <c r="PLD30" s="62"/>
      <c r="PLE30" s="62"/>
      <c r="PLF30" s="62"/>
      <c r="PLG30" s="62"/>
      <c r="PLH30" s="62"/>
      <c r="PLI30" s="62"/>
      <c r="PLJ30" s="62"/>
      <c r="PLK30" s="62"/>
      <c r="PLL30" s="62"/>
      <c r="PLM30" s="62"/>
      <c r="PLN30" s="62"/>
      <c r="PLO30" s="62"/>
      <c r="PLP30" s="62"/>
      <c r="PLQ30" s="62"/>
      <c r="PLR30" s="62"/>
      <c r="PLS30" s="62"/>
      <c r="PLT30" s="62"/>
      <c r="PLU30" s="62"/>
      <c r="PLV30" s="62"/>
      <c r="PLW30" s="62"/>
      <c r="PLX30" s="62"/>
      <c r="PLY30" s="62"/>
      <c r="PLZ30" s="62"/>
      <c r="PMA30" s="62"/>
      <c r="PMB30" s="62"/>
      <c r="PMC30" s="62"/>
      <c r="PMD30" s="62"/>
      <c r="PME30" s="62"/>
      <c r="PMF30" s="62"/>
      <c r="PMG30" s="62"/>
      <c r="PMH30" s="62"/>
      <c r="PMI30" s="62"/>
      <c r="PMJ30" s="62"/>
      <c r="PMK30" s="62"/>
      <c r="PML30" s="62"/>
      <c r="PMM30" s="62"/>
      <c r="PMN30" s="62"/>
      <c r="PMO30" s="62"/>
      <c r="PMP30" s="62"/>
      <c r="PMQ30" s="62"/>
      <c r="PMR30" s="62"/>
      <c r="PMS30" s="62"/>
      <c r="PMT30" s="62"/>
      <c r="PMU30" s="62"/>
      <c r="PMV30" s="62"/>
      <c r="PMW30" s="62"/>
      <c r="PMX30" s="62"/>
      <c r="PMY30" s="62"/>
      <c r="PMZ30" s="62"/>
      <c r="PNA30" s="62"/>
      <c r="PNB30" s="62"/>
      <c r="PNC30" s="62"/>
      <c r="PND30" s="62"/>
      <c r="PNE30" s="62"/>
      <c r="PNF30" s="62"/>
      <c r="PNG30" s="62"/>
      <c r="PNH30" s="62"/>
      <c r="PNI30" s="62"/>
      <c r="PNJ30" s="62"/>
      <c r="PNK30" s="62"/>
      <c r="PNL30" s="62"/>
      <c r="PNM30" s="62"/>
      <c r="PNN30" s="62"/>
      <c r="PNO30" s="62"/>
      <c r="PNP30" s="62"/>
      <c r="PNQ30" s="62"/>
      <c r="PNR30" s="62"/>
      <c r="PNS30" s="62"/>
      <c r="PNT30" s="62"/>
      <c r="PNU30" s="62"/>
      <c r="PNV30" s="62"/>
      <c r="PNW30" s="62"/>
      <c r="PNX30" s="62"/>
      <c r="PNY30" s="62"/>
      <c r="PNZ30" s="62"/>
      <c r="POA30" s="62"/>
      <c r="POB30" s="62"/>
      <c r="POC30" s="62"/>
      <c r="POD30" s="62"/>
      <c r="POE30" s="62"/>
      <c r="POF30" s="62"/>
      <c r="POG30" s="62"/>
      <c r="POH30" s="62"/>
      <c r="POI30" s="62"/>
      <c r="POJ30" s="62"/>
      <c r="POK30" s="62"/>
      <c r="POL30" s="62"/>
      <c r="POM30" s="62"/>
      <c r="PON30" s="62"/>
      <c r="POO30" s="62"/>
      <c r="POP30" s="62"/>
      <c r="POQ30" s="62"/>
      <c r="POR30" s="62"/>
      <c r="POS30" s="62"/>
      <c r="POT30" s="62"/>
      <c r="POU30" s="62"/>
      <c r="POV30" s="62"/>
      <c r="POW30" s="62"/>
      <c r="POX30" s="62"/>
      <c r="POY30" s="62"/>
      <c r="POZ30" s="62"/>
      <c r="PPA30" s="62"/>
      <c r="PPB30" s="62"/>
      <c r="PPC30" s="62"/>
      <c r="PPD30" s="62"/>
      <c r="PPE30" s="62"/>
      <c r="PPF30" s="62"/>
      <c r="PPG30" s="62"/>
      <c r="PPH30" s="62"/>
      <c r="PPI30" s="62"/>
      <c r="PPJ30" s="62"/>
      <c r="PPK30" s="62"/>
      <c r="PPL30" s="62"/>
      <c r="PPM30" s="62"/>
      <c r="PPN30" s="62"/>
      <c r="PPO30" s="62"/>
      <c r="PPP30" s="62"/>
      <c r="PPQ30" s="62"/>
      <c r="PPR30" s="62"/>
      <c r="PPS30" s="62"/>
      <c r="PPT30" s="62"/>
      <c r="PPU30" s="62"/>
      <c r="PPV30" s="62"/>
      <c r="PPW30" s="62"/>
      <c r="PPX30" s="62"/>
      <c r="PPY30" s="62"/>
      <c r="PPZ30" s="62"/>
      <c r="PQA30" s="62"/>
      <c r="PQB30" s="62"/>
      <c r="PQC30" s="62"/>
      <c r="PQD30" s="62"/>
      <c r="PQE30" s="62"/>
      <c r="PQF30" s="62"/>
      <c r="PQG30" s="62"/>
      <c r="PQH30" s="62"/>
      <c r="PQI30" s="62"/>
      <c r="PQJ30" s="62"/>
      <c r="PQK30" s="62"/>
      <c r="PQL30" s="62"/>
      <c r="PQM30" s="62"/>
      <c r="PQN30" s="62"/>
      <c r="PQO30" s="62"/>
      <c r="PQP30" s="62"/>
      <c r="PQQ30" s="62"/>
      <c r="PQR30" s="62"/>
      <c r="PQS30" s="62"/>
      <c r="PQT30" s="62"/>
      <c r="PQU30" s="62"/>
      <c r="PQV30" s="62"/>
      <c r="PQW30" s="62"/>
      <c r="PQX30" s="62"/>
      <c r="PQY30" s="62"/>
      <c r="PQZ30" s="62"/>
      <c r="PRA30" s="62"/>
      <c r="PRB30" s="62"/>
      <c r="PRC30" s="62"/>
      <c r="PRD30" s="62"/>
      <c r="PRE30" s="62"/>
      <c r="PRF30" s="62"/>
      <c r="PRG30" s="62"/>
      <c r="PRH30" s="62"/>
      <c r="PRI30" s="62"/>
      <c r="PRJ30" s="62"/>
      <c r="PRK30" s="62"/>
      <c r="PRL30" s="62"/>
      <c r="PRM30" s="62"/>
      <c r="PRN30" s="62"/>
      <c r="PRO30" s="62"/>
      <c r="PRP30" s="62"/>
      <c r="PRQ30" s="62"/>
      <c r="PRR30" s="62"/>
      <c r="PRS30" s="62"/>
      <c r="PRT30" s="62"/>
      <c r="PRU30" s="62"/>
      <c r="PRV30" s="62"/>
      <c r="PRW30" s="62"/>
      <c r="PRX30" s="62"/>
      <c r="PRY30" s="62"/>
      <c r="PRZ30" s="62"/>
      <c r="PSA30" s="62"/>
      <c r="PSB30" s="62"/>
      <c r="PSC30" s="62"/>
      <c r="PSD30" s="62"/>
      <c r="PSE30" s="62"/>
      <c r="PSF30" s="62"/>
      <c r="PSG30" s="62"/>
      <c r="PSH30" s="62"/>
      <c r="PSI30" s="62"/>
      <c r="PSJ30" s="62"/>
      <c r="PSK30" s="62"/>
      <c r="PSL30" s="62"/>
      <c r="PSM30" s="62"/>
      <c r="PSN30" s="62"/>
      <c r="PSO30" s="62"/>
      <c r="PSP30" s="62"/>
      <c r="PSQ30" s="62"/>
      <c r="PSR30" s="62"/>
      <c r="PSS30" s="62"/>
      <c r="PST30" s="62"/>
      <c r="PSU30" s="62"/>
      <c r="PSV30" s="62"/>
      <c r="PSW30" s="62"/>
      <c r="PSX30" s="62"/>
      <c r="PSY30" s="62"/>
      <c r="PSZ30" s="62"/>
      <c r="PTA30" s="62"/>
      <c r="PTB30" s="62"/>
      <c r="PTC30" s="62"/>
      <c r="PTD30" s="62"/>
      <c r="PTE30" s="62"/>
      <c r="PTF30" s="62"/>
      <c r="PTG30" s="62"/>
      <c r="PTH30" s="62"/>
      <c r="PTI30" s="62"/>
      <c r="PTJ30" s="62"/>
      <c r="PTK30" s="62"/>
      <c r="PTL30" s="62"/>
      <c r="PTM30" s="62"/>
      <c r="PTN30" s="62"/>
      <c r="PTO30" s="62"/>
      <c r="PTP30" s="62"/>
      <c r="PTQ30" s="62"/>
      <c r="PTR30" s="62"/>
      <c r="PTS30" s="62"/>
      <c r="PTT30" s="62"/>
      <c r="PTU30" s="62"/>
      <c r="PTV30" s="62"/>
      <c r="PTW30" s="62"/>
      <c r="PTX30" s="62"/>
      <c r="PTY30" s="62"/>
      <c r="PTZ30" s="62"/>
      <c r="PUA30" s="62"/>
      <c r="PUB30" s="62"/>
      <c r="PUC30" s="62"/>
      <c r="PUD30" s="62"/>
      <c r="PUE30" s="62"/>
      <c r="PUF30" s="62"/>
      <c r="PUG30" s="62"/>
      <c r="PUH30" s="62"/>
      <c r="PUI30" s="62"/>
      <c r="PUJ30" s="62"/>
      <c r="PUK30" s="62"/>
      <c r="PUL30" s="62"/>
      <c r="PUM30" s="62"/>
      <c r="PUN30" s="62"/>
      <c r="PUO30" s="62"/>
      <c r="PUP30" s="62"/>
      <c r="PUQ30" s="62"/>
      <c r="PUR30" s="62"/>
      <c r="PUS30" s="62"/>
      <c r="PUT30" s="62"/>
      <c r="PUU30" s="62"/>
      <c r="PUV30" s="62"/>
      <c r="PUW30" s="62"/>
      <c r="PUX30" s="62"/>
      <c r="PUY30" s="62"/>
      <c r="PUZ30" s="62"/>
      <c r="PVA30" s="62"/>
      <c r="PVB30" s="62"/>
      <c r="PVC30" s="62"/>
      <c r="PVD30" s="62"/>
      <c r="PVE30" s="62"/>
      <c r="PVF30" s="62"/>
      <c r="PVG30" s="62"/>
      <c r="PVH30" s="62"/>
      <c r="PVI30" s="62"/>
      <c r="PVJ30" s="62"/>
      <c r="PVK30" s="62"/>
      <c r="PVL30" s="62"/>
      <c r="PVM30" s="62"/>
      <c r="PVN30" s="62"/>
      <c r="PVO30" s="62"/>
      <c r="PVP30" s="62"/>
      <c r="PVQ30" s="62"/>
      <c r="PVR30" s="62"/>
      <c r="PVS30" s="62"/>
      <c r="PVT30" s="62"/>
      <c r="PVU30" s="62"/>
      <c r="PVV30" s="62"/>
      <c r="PVW30" s="62"/>
      <c r="PVX30" s="62"/>
      <c r="PVY30" s="62"/>
      <c r="PVZ30" s="62"/>
      <c r="PWA30" s="62"/>
      <c r="PWB30" s="62"/>
      <c r="PWC30" s="62"/>
      <c r="PWD30" s="62"/>
      <c r="PWE30" s="62"/>
      <c r="PWF30" s="62"/>
      <c r="PWG30" s="62"/>
      <c r="PWH30" s="62"/>
      <c r="PWI30" s="62"/>
      <c r="PWJ30" s="62"/>
      <c r="PWK30" s="62"/>
      <c r="PWL30" s="62"/>
      <c r="PWM30" s="62"/>
      <c r="PWN30" s="62"/>
      <c r="PWO30" s="62"/>
      <c r="PWP30" s="62"/>
      <c r="PWQ30" s="62"/>
      <c r="PWR30" s="62"/>
      <c r="PWS30" s="62"/>
      <c r="PWT30" s="62"/>
      <c r="PWU30" s="62"/>
      <c r="PWV30" s="62"/>
      <c r="PWW30" s="62"/>
      <c r="PWX30" s="62"/>
      <c r="PWY30" s="62"/>
      <c r="PWZ30" s="62"/>
      <c r="PXA30" s="62"/>
      <c r="PXB30" s="62"/>
      <c r="PXC30" s="62"/>
      <c r="PXD30" s="62"/>
      <c r="PXE30" s="62"/>
      <c r="PXF30" s="62"/>
      <c r="PXG30" s="62"/>
      <c r="PXH30" s="62"/>
      <c r="PXI30" s="62"/>
      <c r="PXJ30" s="62"/>
      <c r="PXK30" s="62"/>
      <c r="PXL30" s="62"/>
      <c r="PXM30" s="62"/>
      <c r="PXN30" s="62"/>
      <c r="PXO30" s="62"/>
      <c r="PXP30" s="62"/>
      <c r="PXQ30" s="62"/>
      <c r="PXR30" s="62"/>
      <c r="PXS30" s="62"/>
      <c r="PXT30" s="62"/>
      <c r="PXU30" s="62"/>
      <c r="PXV30" s="62"/>
      <c r="PXW30" s="62"/>
      <c r="PXX30" s="62"/>
      <c r="PXY30" s="62"/>
      <c r="PXZ30" s="62"/>
      <c r="PYA30" s="62"/>
      <c r="PYB30" s="62"/>
      <c r="PYC30" s="62"/>
      <c r="PYD30" s="62"/>
      <c r="PYE30" s="62"/>
      <c r="PYF30" s="62"/>
      <c r="PYG30" s="62"/>
      <c r="PYH30" s="62"/>
      <c r="PYI30" s="62"/>
      <c r="PYJ30" s="62"/>
      <c r="PYK30" s="62"/>
      <c r="PYL30" s="62"/>
      <c r="PYM30" s="62"/>
      <c r="PYN30" s="62"/>
      <c r="PYO30" s="62"/>
      <c r="PYP30" s="62"/>
      <c r="PYQ30" s="62"/>
      <c r="PYR30" s="62"/>
      <c r="PYS30" s="62"/>
      <c r="PYT30" s="62"/>
      <c r="PYU30" s="62"/>
      <c r="PYV30" s="62"/>
      <c r="PYW30" s="62"/>
      <c r="PYX30" s="62"/>
      <c r="PYY30" s="62"/>
      <c r="PYZ30" s="62"/>
      <c r="PZA30" s="62"/>
      <c r="PZB30" s="62"/>
      <c r="PZC30" s="62"/>
      <c r="PZD30" s="62"/>
      <c r="PZE30" s="62"/>
      <c r="PZF30" s="62"/>
      <c r="PZG30" s="62"/>
      <c r="PZH30" s="62"/>
      <c r="PZI30" s="62"/>
      <c r="PZJ30" s="62"/>
      <c r="PZK30" s="62"/>
      <c r="PZL30" s="62"/>
      <c r="PZM30" s="62"/>
      <c r="PZN30" s="62"/>
      <c r="PZO30" s="62"/>
      <c r="PZP30" s="62"/>
      <c r="PZQ30" s="62"/>
      <c r="PZR30" s="62"/>
      <c r="PZS30" s="62"/>
      <c r="PZT30" s="62"/>
      <c r="PZU30" s="62"/>
      <c r="PZV30" s="62"/>
      <c r="PZW30" s="62"/>
      <c r="PZX30" s="62"/>
      <c r="PZY30" s="62"/>
      <c r="PZZ30" s="62"/>
      <c r="QAA30" s="62"/>
      <c r="QAB30" s="62"/>
      <c r="QAC30" s="62"/>
      <c r="QAD30" s="62"/>
      <c r="QAE30" s="62"/>
      <c r="QAF30" s="62"/>
      <c r="QAG30" s="62"/>
      <c r="QAH30" s="62"/>
      <c r="QAI30" s="62"/>
      <c r="QAJ30" s="62"/>
      <c r="QAK30" s="62"/>
      <c r="QAL30" s="62"/>
      <c r="QAM30" s="62"/>
      <c r="QAN30" s="62"/>
      <c r="QAO30" s="62"/>
      <c r="QAP30" s="62"/>
      <c r="QAQ30" s="62"/>
      <c r="QAR30" s="62"/>
      <c r="QAS30" s="62"/>
      <c r="QAT30" s="62"/>
      <c r="QAU30" s="62"/>
      <c r="QAV30" s="62"/>
      <c r="QAW30" s="62"/>
      <c r="QAX30" s="62"/>
      <c r="QAY30" s="62"/>
      <c r="QAZ30" s="62"/>
      <c r="QBA30" s="62"/>
      <c r="QBB30" s="62"/>
      <c r="QBC30" s="62"/>
      <c r="QBD30" s="62"/>
      <c r="QBE30" s="62"/>
      <c r="QBF30" s="62"/>
      <c r="QBG30" s="62"/>
      <c r="QBH30" s="62"/>
      <c r="QBI30" s="62"/>
      <c r="QBJ30" s="62"/>
      <c r="QBK30" s="62"/>
      <c r="QBL30" s="62"/>
      <c r="QBM30" s="62"/>
      <c r="QBN30" s="62"/>
      <c r="QBO30" s="62"/>
      <c r="QBP30" s="62"/>
      <c r="QBQ30" s="62"/>
      <c r="QBR30" s="62"/>
      <c r="QBS30" s="62"/>
      <c r="QBT30" s="62"/>
      <c r="QBU30" s="62"/>
      <c r="QBV30" s="62"/>
      <c r="QBW30" s="62"/>
      <c r="QBX30" s="62"/>
      <c r="QBY30" s="62"/>
      <c r="QBZ30" s="62"/>
      <c r="QCA30" s="62"/>
      <c r="QCB30" s="62"/>
      <c r="QCC30" s="62"/>
      <c r="QCD30" s="62"/>
      <c r="QCE30" s="62"/>
      <c r="QCF30" s="62"/>
      <c r="QCG30" s="62"/>
      <c r="QCH30" s="62"/>
      <c r="QCI30" s="62"/>
      <c r="QCJ30" s="62"/>
      <c r="QCK30" s="62"/>
      <c r="QCL30" s="62"/>
      <c r="QCM30" s="62"/>
      <c r="QCN30" s="62"/>
      <c r="QCO30" s="62"/>
      <c r="QCP30" s="62"/>
      <c r="QCQ30" s="62"/>
      <c r="QCR30" s="62"/>
      <c r="QCS30" s="62"/>
      <c r="QCT30" s="62"/>
      <c r="QCU30" s="62"/>
      <c r="QCV30" s="62"/>
      <c r="QCW30" s="62"/>
      <c r="QCX30" s="62"/>
      <c r="QCY30" s="62"/>
      <c r="QCZ30" s="62"/>
      <c r="QDA30" s="62"/>
      <c r="QDB30" s="62"/>
      <c r="QDC30" s="62"/>
      <c r="QDD30" s="62"/>
      <c r="QDE30" s="62"/>
      <c r="QDF30" s="62"/>
      <c r="QDG30" s="62"/>
      <c r="QDH30" s="62"/>
      <c r="QDI30" s="62"/>
      <c r="QDJ30" s="62"/>
      <c r="QDK30" s="62"/>
      <c r="QDL30" s="62"/>
      <c r="QDM30" s="62"/>
      <c r="QDN30" s="62"/>
      <c r="QDO30" s="62"/>
      <c r="QDP30" s="62"/>
      <c r="QDQ30" s="62"/>
      <c r="QDR30" s="62"/>
      <c r="QDS30" s="62"/>
      <c r="QDT30" s="62"/>
      <c r="QDU30" s="62"/>
      <c r="QDV30" s="62"/>
      <c r="QDW30" s="62"/>
      <c r="QDX30" s="62"/>
      <c r="QDY30" s="62"/>
      <c r="QDZ30" s="62"/>
      <c r="QEA30" s="62"/>
      <c r="QEB30" s="62"/>
      <c r="QEC30" s="62"/>
      <c r="QED30" s="62"/>
      <c r="QEE30" s="62"/>
      <c r="QEF30" s="62"/>
      <c r="QEG30" s="62"/>
      <c r="QEH30" s="62"/>
      <c r="QEI30" s="62"/>
      <c r="QEJ30" s="62"/>
      <c r="QEK30" s="62"/>
      <c r="QEL30" s="62"/>
      <c r="QEM30" s="62"/>
      <c r="QEN30" s="62"/>
      <c r="QEO30" s="62"/>
      <c r="QEP30" s="62"/>
      <c r="QEQ30" s="62"/>
      <c r="QER30" s="62"/>
      <c r="QES30" s="62"/>
      <c r="QET30" s="62"/>
      <c r="QEU30" s="62"/>
      <c r="QEV30" s="62"/>
      <c r="QEW30" s="62"/>
      <c r="QEX30" s="62"/>
      <c r="QEY30" s="62"/>
      <c r="QEZ30" s="62"/>
      <c r="QFA30" s="62"/>
      <c r="QFB30" s="62"/>
      <c r="QFC30" s="62"/>
      <c r="QFD30" s="62"/>
      <c r="QFE30" s="62"/>
      <c r="QFF30" s="62"/>
      <c r="QFG30" s="62"/>
      <c r="QFH30" s="62"/>
      <c r="QFI30" s="62"/>
      <c r="QFJ30" s="62"/>
      <c r="QFK30" s="62"/>
      <c r="QFL30" s="62"/>
      <c r="QFM30" s="62"/>
      <c r="QFN30" s="62"/>
      <c r="QFO30" s="62"/>
      <c r="QFP30" s="62"/>
      <c r="QFQ30" s="62"/>
      <c r="QFR30" s="62"/>
      <c r="QFS30" s="62"/>
      <c r="QFT30" s="62"/>
      <c r="QFU30" s="62"/>
      <c r="QFV30" s="62"/>
      <c r="QFW30" s="62"/>
      <c r="QFX30" s="62"/>
      <c r="QFY30" s="62"/>
      <c r="QFZ30" s="62"/>
      <c r="QGA30" s="62"/>
      <c r="QGB30" s="62"/>
      <c r="QGC30" s="62"/>
      <c r="QGD30" s="62"/>
      <c r="QGE30" s="62"/>
      <c r="QGF30" s="62"/>
      <c r="QGG30" s="62"/>
      <c r="QGH30" s="62"/>
      <c r="QGI30" s="62"/>
      <c r="QGJ30" s="62"/>
      <c r="QGK30" s="62"/>
      <c r="QGL30" s="62"/>
      <c r="QGM30" s="62"/>
      <c r="QGN30" s="62"/>
      <c r="QGO30" s="62"/>
      <c r="QGP30" s="62"/>
      <c r="QGQ30" s="62"/>
      <c r="QGR30" s="62"/>
      <c r="QGS30" s="62"/>
      <c r="QGT30" s="62"/>
      <c r="QGU30" s="62"/>
      <c r="QGV30" s="62"/>
      <c r="QGW30" s="62"/>
      <c r="QGX30" s="62"/>
      <c r="QGY30" s="62"/>
      <c r="QGZ30" s="62"/>
      <c r="QHA30" s="62"/>
      <c r="QHB30" s="62"/>
      <c r="QHC30" s="62"/>
      <c r="QHD30" s="62"/>
      <c r="QHE30" s="62"/>
      <c r="QHF30" s="62"/>
      <c r="QHG30" s="62"/>
      <c r="QHH30" s="62"/>
      <c r="QHI30" s="62"/>
      <c r="QHJ30" s="62"/>
      <c r="QHK30" s="62"/>
      <c r="QHL30" s="62"/>
      <c r="QHM30" s="62"/>
      <c r="QHN30" s="62"/>
      <c r="QHO30" s="62"/>
      <c r="QHP30" s="62"/>
      <c r="QHQ30" s="62"/>
      <c r="QHR30" s="62"/>
      <c r="QHS30" s="62"/>
      <c r="QHT30" s="62"/>
      <c r="QHU30" s="62"/>
      <c r="QHV30" s="62"/>
      <c r="QHW30" s="62"/>
      <c r="QHX30" s="62"/>
      <c r="QHY30" s="62"/>
      <c r="QHZ30" s="62"/>
      <c r="QIA30" s="62"/>
      <c r="QIB30" s="62"/>
      <c r="QIC30" s="62"/>
      <c r="QID30" s="62"/>
      <c r="QIE30" s="62"/>
      <c r="QIF30" s="62"/>
      <c r="QIG30" s="62"/>
      <c r="QIH30" s="62"/>
      <c r="QII30" s="62"/>
      <c r="QIJ30" s="62"/>
      <c r="QIK30" s="62"/>
      <c r="QIL30" s="62"/>
      <c r="QIM30" s="62"/>
      <c r="QIN30" s="62"/>
      <c r="QIO30" s="62"/>
      <c r="QIP30" s="62"/>
      <c r="QIQ30" s="62"/>
      <c r="QIR30" s="62"/>
      <c r="QIS30" s="62"/>
      <c r="QIT30" s="62"/>
      <c r="QIU30" s="62"/>
      <c r="QIV30" s="62"/>
      <c r="QIW30" s="62"/>
      <c r="QIX30" s="62"/>
      <c r="QIY30" s="62"/>
      <c r="QIZ30" s="62"/>
      <c r="QJA30" s="62"/>
      <c r="QJB30" s="62"/>
      <c r="QJC30" s="62"/>
      <c r="QJD30" s="62"/>
      <c r="QJE30" s="62"/>
      <c r="QJF30" s="62"/>
      <c r="QJG30" s="62"/>
      <c r="QJH30" s="62"/>
      <c r="QJI30" s="62"/>
      <c r="QJJ30" s="62"/>
      <c r="QJK30" s="62"/>
      <c r="QJL30" s="62"/>
      <c r="QJM30" s="62"/>
      <c r="QJN30" s="62"/>
      <c r="QJO30" s="62"/>
      <c r="QJP30" s="62"/>
      <c r="QJQ30" s="62"/>
      <c r="QJR30" s="62"/>
      <c r="QJS30" s="62"/>
      <c r="QJT30" s="62"/>
      <c r="QJU30" s="62"/>
      <c r="QJV30" s="62"/>
      <c r="QJW30" s="62"/>
      <c r="QJX30" s="62"/>
      <c r="QJY30" s="62"/>
      <c r="QJZ30" s="62"/>
      <c r="QKA30" s="62"/>
      <c r="QKB30" s="62"/>
      <c r="QKC30" s="62"/>
      <c r="QKD30" s="62"/>
      <c r="QKE30" s="62"/>
      <c r="QKF30" s="62"/>
      <c r="QKG30" s="62"/>
      <c r="QKH30" s="62"/>
      <c r="QKI30" s="62"/>
      <c r="QKJ30" s="62"/>
      <c r="QKK30" s="62"/>
      <c r="QKL30" s="62"/>
      <c r="QKM30" s="62"/>
      <c r="QKN30" s="62"/>
      <c r="QKO30" s="62"/>
      <c r="QKP30" s="62"/>
      <c r="QKQ30" s="62"/>
      <c r="QKR30" s="62"/>
      <c r="QKS30" s="62"/>
      <c r="QKT30" s="62"/>
      <c r="QKU30" s="62"/>
      <c r="QKV30" s="62"/>
      <c r="QKW30" s="62"/>
      <c r="QKX30" s="62"/>
      <c r="QKY30" s="62"/>
      <c r="QKZ30" s="62"/>
      <c r="QLA30" s="62"/>
      <c r="QLB30" s="62"/>
      <c r="QLC30" s="62"/>
      <c r="QLD30" s="62"/>
      <c r="QLE30" s="62"/>
      <c r="QLF30" s="62"/>
      <c r="QLG30" s="62"/>
      <c r="QLH30" s="62"/>
      <c r="QLI30" s="62"/>
      <c r="QLJ30" s="62"/>
      <c r="QLK30" s="62"/>
      <c r="QLL30" s="62"/>
      <c r="QLM30" s="62"/>
      <c r="QLN30" s="62"/>
      <c r="QLO30" s="62"/>
      <c r="QLP30" s="62"/>
      <c r="QLQ30" s="62"/>
      <c r="QLR30" s="62"/>
      <c r="QLS30" s="62"/>
      <c r="QLT30" s="62"/>
      <c r="QLU30" s="62"/>
      <c r="QLV30" s="62"/>
      <c r="QLW30" s="62"/>
      <c r="QLX30" s="62"/>
      <c r="QLY30" s="62"/>
      <c r="QLZ30" s="62"/>
      <c r="QMA30" s="62"/>
      <c r="QMB30" s="62"/>
      <c r="QMC30" s="62"/>
      <c r="QMD30" s="62"/>
      <c r="QME30" s="62"/>
      <c r="QMF30" s="62"/>
      <c r="QMG30" s="62"/>
      <c r="QMH30" s="62"/>
      <c r="QMI30" s="62"/>
      <c r="QMJ30" s="62"/>
      <c r="QMK30" s="62"/>
      <c r="QML30" s="62"/>
      <c r="QMM30" s="62"/>
      <c r="QMN30" s="62"/>
      <c r="QMO30" s="62"/>
      <c r="QMP30" s="62"/>
      <c r="QMQ30" s="62"/>
      <c r="QMR30" s="62"/>
      <c r="QMS30" s="62"/>
      <c r="QMT30" s="62"/>
      <c r="QMU30" s="62"/>
      <c r="QMV30" s="62"/>
      <c r="QMW30" s="62"/>
      <c r="QMX30" s="62"/>
      <c r="QMY30" s="62"/>
      <c r="QMZ30" s="62"/>
      <c r="QNA30" s="62"/>
      <c r="QNB30" s="62"/>
      <c r="QNC30" s="62"/>
      <c r="QND30" s="62"/>
      <c r="QNE30" s="62"/>
      <c r="QNF30" s="62"/>
      <c r="QNG30" s="62"/>
      <c r="QNH30" s="62"/>
      <c r="QNI30" s="62"/>
      <c r="QNJ30" s="62"/>
      <c r="QNK30" s="62"/>
      <c r="QNL30" s="62"/>
      <c r="QNM30" s="62"/>
      <c r="QNN30" s="62"/>
      <c r="QNO30" s="62"/>
      <c r="QNP30" s="62"/>
      <c r="QNQ30" s="62"/>
      <c r="QNR30" s="62"/>
      <c r="QNS30" s="62"/>
      <c r="QNT30" s="62"/>
      <c r="QNU30" s="62"/>
      <c r="QNV30" s="62"/>
      <c r="QNW30" s="62"/>
      <c r="QNX30" s="62"/>
      <c r="QNY30" s="62"/>
      <c r="QNZ30" s="62"/>
      <c r="QOA30" s="62"/>
      <c r="QOB30" s="62"/>
      <c r="QOC30" s="62"/>
      <c r="QOD30" s="62"/>
      <c r="QOE30" s="62"/>
      <c r="QOF30" s="62"/>
      <c r="QOG30" s="62"/>
      <c r="QOH30" s="62"/>
      <c r="QOI30" s="62"/>
      <c r="QOJ30" s="62"/>
      <c r="QOK30" s="62"/>
      <c r="QOL30" s="62"/>
      <c r="QOM30" s="62"/>
      <c r="QON30" s="62"/>
      <c r="QOO30" s="62"/>
      <c r="QOP30" s="62"/>
      <c r="QOQ30" s="62"/>
      <c r="QOR30" s="62"/>
      <c r="QOS30" s="62"/>
      <c r="QOT30" s="62"/>
      <c r="QOU30" s="62"/>
      <c r="QOV30" s="62"/>
      <c r="QOW30" s="62"/>
      <c r="QOX30" s="62"/>
      <c r="QOY30" s="62"/>
      <c r="QOZ30" s="62"/>
      <c r="QPA30" s="62"/>
      <c r="QPB30" s="62"/>
      <c r="QPC30" s="62"/>
      <c r="QPD30" s="62"/>
      <c r="QPE30" s="62"/>
      <c r="QPF30" s="62"/>
      <c r="QPG30" s="62"/>
      <c r="QPH30" s="62"/>
      <c r="QPI30" s="62"/>
      <c r="QPJ30" s="62"/>
      <c r="QPK30" s="62"/>
      <c r="QPL30" s="62"/>
      <c r="QPM30" s="62"/>
      <c r="QPN30" s="62"/>
      <c r="QPO30" s="62"/>
      <c r="QPP30" s="62"/>
      <c r="QPQ30" s="62"/>
      <c r="QPR30" s="62"/>
      <c r="QPS30" s="62"/>
      <c r="QPT30" s="62"/>
      <c r="QPU30" s="62"/>
      <c r="QPV30" s="62"/>
      <c r="QPW30" s="62"/>
      <c r="QPX30" s="62"/>
      <c r="QPY30" s="62"/>
      <c r="QPZ30" s="62"/>
      <c r="QQA30" s="62"/>
      <c r="QQB30" s="62"/>
      <c r="QQC30" s="62"/>
      <c r="QQD30" s="62"/>
      <c r="QQE30" s="62"/>
      <c r="QQF30" s="62"/>
      <c r="QQG30" s="62"/>
      <c r="QQH30" s="62"/>
      <c r="QQI30" s="62"/>
      <c r="QQJ30" s="62"/>
      <c r="QQK30" s="62"/>
      <c r="QQL30" s="62"/>
      <c r="QQM30" s="62"/>
      <c r="QQN30" s="62"/>
      <c r="QQO30" s="62"/>
      <c r="QQP30" s="62"/>
      <c r="QQQ30" s="62"/>
      <c r="QQR30" s="62"/>
      <c r="QQS30" s="62"/>
      <c r="QQT30" s="62"/>
      <c r="QQU30" s="62"/>
      <c r="QQV30" s="62"/>
      <c r="QQW30" s="62"/>
      <c r="QQX30" s="62"/>
      <c r="QQY30" s="62"/>
      <c r="QQZ30" s="62"/>
      <c r="QRA30" s="62"/>
      <c r="QRB30" s="62"/>
      <c r="QRC30" s="62"/>
      <c r="QRD30" s="62"/>
      <c r="QRE30" s="62"/>
      <c r="QRF30" s="62"/>
      <c r="QRG30" s="62"/>
      <c r="QRH30" s="62"/>
      <c r="QRI30" s="62"/>
      <c r="QRJ30" s="62"/>
      <c r="QRK30" s="62"/>
      <c r="QRL30" s="62"/>
      <c r="QRM30" s="62"/>
      <c r="QRN30" s="62"/>
      <c r="QRO30" s="62"/>
      <c r="QRP30" s="62"/>
      <c r="QRQ30" s="62"/>
      <c r="QRR30" s="62"/>
      <c r="QRS30" s="62"/>
      <c r="QRT30" s="62"/>
      <c r="QRU30" s="62"/>
      <c r="QRV30" s="62"/>
      <c r="QRW30" s="62"/>
      <c r="QRX30" s="62"/>
      <c r="QRY30" s="62"/>
      <c r="QRZ30" s="62"/>
      <c r="QSA30" s="62"/>
      <c r="QSB30" s="62"/>
      <c r="QSC30" s="62"/>
      <c r="QSD30" s="62"/>
      <c r="QSE30" s="62"/>
      <c r="QSF30" s="62"/>
      <c r="QSG30" s="62"/>
      <c r="QSH30" s="62"/>
      <c r="QSI30" s="62"/>
      <c r="QSJ30" s="62"/>
      <c r="QSK30" s="62"/>
      <c r="QSL30" s="62"/>
      <c r="QSM30" s="62"/>
      <c r="QSN30" s="62"/>
      <c r="QSO30" s="62"/>
      <c r="QSP30" s="62"/>
      <c r="QSQ30" s="62"/>
      <c r="QSR30" s="62"/>
      <c r="QSS30" s="62"/>
      <c r="QST30" s="62"/>
      <c r="QSU30" s="62"/>
      <c r="QSV30" s="62"/>
      <c r="QSW30" s="62"/>
      <c r="QSX30" s="62"/>
      <c r="QSY30" s="62"/>
      <c r="QSZ30" s="62"/>
      <c r="QTA30" s="62"/>
      <c r="QTB30" s="62"/>
      <c r="QTC30" s="62"/>
      <c r="QTD30" s="62"/>
      <c r="QTE30" s="62"/>
      <c r="QTF30" s="62"/>
      <c r="QTG30" s="62"/>
      <c r="QTH30" s="62"/>
      <c r="QTI30" s="62"/>
      <c r="QTJ30" s="62"/>
      <c r="QTK30" s="62"/>
      <c r="QTL30" s="62"/>
      <c r="QTM30" s="62"/>
      <c r="QTN30" s="62"/>
      <c r="QTO30" s="62"/>
      <c r="QTP30" s="62"/>
      <c r="QTQ30" s="62"/>
      <c r="QTR30" s="62"/>
      <c r="QTS30" s="62"/>
      <c r="QTT30" s="62"/>
      <c r="QTU30" s="62"/>
      <c r="QTV30" s="62"/>
      <c r="QTW30" s="62"/>
      <c r="QTX30" s="62"/>
      <c r="QTY30" s="62"/>
      <c r="QTZ30" s="62"/>
      <c r="QUA30" s="62"/>
      <c r="QUB30" s="62"/>
      <c r="QUC30" s="62"/>
      <c r="QUD30" s="62"/>
      <c r="QUE30" s="62"/>
      <c r="QUF30" s="62"/>
      <c r="QUG30" s="62"/>
      <c r="QUH30" s="62"/>
      <c r="QUI30" s="62"/>
      <c r="QUJ30" s="62"/>
      <c r="QUK30" s="62"/>
      <c r="QUL30" s="62"/>
      <c r="QUM30" s="62"/>
      <c r="QUN30" s="62"/>
      <c r="QUO30" s="62"/>
      <c r="QUP30" s="62"/>
      <c r="QUQ30" s="62"/>
      <c r="QUR30" s="62"/>
      <c r="QUS30" s="62"/>
      <c r="QUT30" s="62"/>
      <c r="QUU30" s="62"/>
      <c r="QUV30" s="62"/>
      <c r="QUW30" s="62"/>
      <c r="QUX30" s="62"/>
      <c r="QUY30" s="62"/>
      <c r="QUZ30" s="62"/>
      <c r="QVA30" s="62"/>
      <c r="QVB30" s="62"/>
      <c r="QVC30" s="62"/>
      <c r="QVD30" s="62"/>
      <c r="QVE30" s="62"/>
      <c r="QVF30" s="62"/>
      <c r="QVG30" s="62"/>
      <c r="QVH30" s="62"/>
      <c r="QVI30" s="62"/>
      <c r="QVJ30" s="62"/>
      <c r="QVK30" s="62"/>
      <c r="QVL30" s="62"/>
      <c r="QVM30" s="62"/>
      <c r="QVN30" s="62"/>
      <c r="QVO30" s="62"/>
      <c r="QVP30" s="62"/>
      <c r="QVQ30" s="62"/>
      <c r="QVR30" s="62"/>
      <c r="QVS30" s="62"/>
      <c r="QVT30" s="62"/>
      <c r="QVU30" s="62"/>
      <c r="QVV30" s="62"/>
      <c r="QVW30" s="62"/>
      <c r="QVX30" s="62"/>
      <c r="QVY30" s="62"/>
      <c r="QVZ30" s="62"/>
      <c r="QWA30" s="62"/>
      <c r="QWB30" s="62"/>
      <c r="QWC30" s="62"/>
      <c r="QWD30" s="62"/>
      <c r="QWE30" s="62"/>
      <c r="QWF30" s="62"/>
      <c r="QWG30" s="62"/>
      <c r="QWH30" s="62"/>
      <c r="QWI30" s="62"/>
      <c r="QWJ30" s="62"/>
      <c r="QWK30" s="62"/>
      <c r="QWL30" s="62"/>
      <c r="QWM30" s="62"/>
      <c r="QWN30" s="62"/>
      <c r="QWO30" s="62"/>
      <c r="QWP30" s="62"/>
      <c r="QWQ30" s="62"/>
      <c r="QWR30" s="62"/>
      <c r="QWS30" s="62"/>
      <c r="QWT30" s="62"/>
      <c r="QWU30" s="62"/>
      <c r="QWV30" s="62"/>
      <c r="QWW30" s="62"/>
      <c r="QWX30" s="62"/>
      <c r="QWY30" s="62"/>
      <c r="QWZ30" s="62"/>
      <c r="QXA30" s="62"/>
      <c r="QXB30" s="62"/>
      <c r="QXC30" s="62"/>
      <c r="QXD30" s="62"/>
      <c r="QXE30" s="62"/>
      <c r="QXF30" s="62"/>
      <c r="QXG30" s="62"/>
      <c r="QXH30" s="62"/>
      <c r="QXI30" s="62"/>
      <c r="QXJ30" s="62"/>
      <c r="QXK30" s="62"/>
      <c r="QXL30" s="62"/>
      <c r="QXM30" s="62"/>
      <c r="QXN30" s="62"/>
      <c r="QXO30" s="62"/>
      <c r="QXP30" s="62"/>
      <c r="QXQ30" s="62"/>
      <c r="QXR30" s="62"/>
      <c r="QXS30" s="62"/>
      <c r="QXT30" s="62"/>
      <c r="QXU30" s="62"/>
      <c r="QXV30" s="62"/>
      <c r="QXW30" s="62"/>
      <c r="QXX30" s="62"/>
      <c r="QXY30" s="62"/>
      <c r="QXZ30" s="62"/>
      <c r="QYA30" s="62"/>
      <c r="QYB30" s="62"/>
      <c r="QYC30" s="62"/>
      <c r="QYD30" s="62"/>
      <c r="QYE30" s="62"/>
      <c r="QYF30" s="62"/>
      <c r="QYG30" s="62"/>
      <c r="QYH30" s="62"/>
      <c r="QYI30" s="62"/>
      <c r="QYJ30" s="62"/>
      <c r="QYK30" s="62"/>
      <c r="QYL30" s="62"/>
      <c r="QYM30" s="62"/>
      <c r="QYN30" s="62"/>
      <c r="QYO30" s="62"/>
      <c r="QYP30" s="62"/>
      <c r="QYQ30" s="62"/>
      <c r="QYR30" s="62"/>
      <c r="QYS30" s="62"/>
      <c r="QYT30" s="62"/>
      <c r="QYU30" s="62"/>
      <c r="QYV30" s="62"/>
      <c r="QYW30" s="62"/>
      <c r="QYX30" s="62"/>
      <c r="QYY30" s="62"/>
      <c r="QYZ30" s="62"/>
      <c r="QZA30" s="62"/>
      <c r="QZB30" s="62"/>
      <c r="QZC30" s="62"/>
      <c r="QZD30" s="62"/>
      <c r="QZE30" s="62"/>
      <c r="QZF30" s="62"/>
      <c r="QZG30" s="62"/>
      <c r="QZH30" s="62"/>
      <c r="QZI30" s="62"/>
      <c r="QZJ30" s="62"/>
      <c r="QZK30" s="62"/>
      <c r="QZL30" s="62"/>
      <c r="QZM30" s="62"/>
      <c r="QZN30" s="62"/>
      <c r="QZO30" s="62"/>
      <c r="QZP30" s="62"/>
      <c r="QZQ30" s="62"/>
      <c r="QZR30" s="62"/>
      <c r="QZS30" s="62"/>
      <c r="QZT30" s="62"/>
      <c r="QZU30" s="62"/>
      <c r="QZV30" s="62"/>
      <c r="QZW30" s="62"/>
      <c r="QZX30" s="62"/>
      <c r="QZY30" s="62"/>
      <c r="QZZ30" s="62"/>
      <c r="RAA30" s="62"/>
      <c r="RAB30" s="62"/>
      <c r="RAC30" s="62"/>
      <c r="RAD30" s="62"/>
      <c r="RAE30" s="62"/>
      <c r="RAF30" s="62"/>
      <c r="RAG30" s="62"/>
      <c r="RAH30" s="62"/>
      <c r="RAI30" s="62"/>
      <c r="RAJ30" s="62"/>
      <c r="RAK30" s="62"/>
      <c r="RAL30" s="62"/>
      <c r="RAM30" s="62"/>
      <c r="RAN30" s="62"/>
      <c r="RAO30" s="62"/>
      <c r="RAP30" s="62"/>
      <c r="RAQ30" s="62"/>
      <c r="RAR30" s="62"/>
      <c r="RAS30" s="62"/>
      <c r="RAT30" s="62"/>
      <c r="RAU30" s="62"/>
      <c r="RAV30" s="62"/>
      <c r="RAW30" s="62"/>
      <c r="RAX30" s="62"/>
      <c r="RAY30" s="62"/>
      <c r="RAZ30" s="62"/>
      <c r="RBA30" s="62"/>
      <c r="RBB30" s="62"/>
      <c r="RBC30" s="62"/>
      <c r="RBD30" s="62"/>
      <c r="RBE30" s="62"/>
      <c r="RBF30" s="62"/>
      <c r="RBG30" s="62"/>
      <c r="RBH30" s="62"/>
      <c r="RBI30" s="62"/>
      <c r="RBJ30" s="62"/>
      <c r="RBK30" s="62"/>
      <c r="RBL30" s="62"/>
      <c r="RBM30" s="62"/>
      <c r="RBN30" s="62"/>
      <c r="RBO30" s="62"/>
      <c r="RBP30" s="62"/>
      <c r="RBQ30" s="62"/>
      <c r="RBR30" s="62"/>
      <c r="RBS30" s="62"/>
      <c r="RBT30" s="62"/>
      <c r="RBU30" s="62"/>
      <c r="RBV30" s="62"/>
      <c r="RBW30" s="62"/>
      <c r="RBX30" s="62"/>
      <c r="RBY30" s="62"/>
      <c r="RBZ30" s="62"/>
      <c r="RCA30" s="62"/>
      <c r="RCB30" s="62"/>
      <c r="RCC30" s="62"/>
      <c r="RCD30" s="62"/>
      <c r="RCE30" s="62"/>
      <c r="RCF30" s="62"/>
      <c r="RCG30" s="62"/>
      <c r="RCH30" s="62"/>
      <c r="RCI30" s="62"/>
      <c r="RCJ30" s="62"/>
      <c r="RCK30" s="62"/>
      <c r="RCL30" s="62"/>
      <c r="RCM30" s="62"/>
      <c r="RCN30" s="62"/>
      <c r="RCO30" s="62"/>
      <c r="RCP30" s="62"/>
      <c r="RCQ30" s="62"/>
      <c r="RCR30" s="62"/>
      <c r="RCS30" s="62"/>
      <c r="RCT30" s="62"/>
      <c r="RCU30" s="62"/>
      <c r="RCV30" s="62"/>
      <c r="RCW30" s="62"/>
      <c r="RCX30" s="62"/>
      <c r="RCY30" s="62"/>
      <c r="RCZ30" s="62"/>
      <c r="RDA30" s="62"/>
      <c r="RDB30" s="62"/>
      <c r="RDC30" s="62"/>
      <c r="RDD30" s="62"/>
      <c r="RDE30" s="62"/>
      <c r="RDF30" s="62"/>
      <c r="RDG30" s="62"/>
      <c r="RDH30" s="62"/>
      <c r="RDI30" s="62"/>
      <c r="RDJ30" s="62"/>
      <c r="RDK30" s="62"/>
      <c r="RDL30" s="62"/>
      <c r="RDM30" s="62"/>
      <c r="RDN30" s="62"/>
      <c r="RDO30" s="62"/>
      <c r="RDP30" s="62"/>
      <c r="RDQ30" s="62"/>
      <c r="RDR30" s="62"/>
      <c r="RDS30" s="62"/>
      <c r="RDT30" s="62"/>
      <c r="RDU30" s="62"/>
      <c r="RDV30" s="62"/>
      <c r="RDW30" s="62"/>
      <c r="RDX30" s="62"/>
      <c r="RDY30" s="62"/>
      <c r="RDZ30" s="62"/>
      <c r="REA30" s="62"/>
      <c r="REB30" s="62"/>
      <c r="REC30" s="62"/>
      <c r="RED30" s="62"/>
      <c r="REE30" s="62"/>
      <c r="REF30" s="62"/>
      <c r="REG30" s="62"/>
      <c r="REH30" s="62"/>
      <c r="REI30" s="62"/>
      <c r="REJ30" s="62"/>
      <c r="REK30" s="62"/>
      <c r="REL30" s="62"/>
      <c r="REM30" s="62"/>
      <c r="REN30" s="62"/>
      <c r="REO30" s="62"/>
      <c r="REP30" s="62"/>
      <c r="REQ30" s="62"/>
      <c r="RER30" s="62"/>
      <c r="RES30" s="62"/>
      <c r="RET30" s="62"/>
      <c r="REU30" s="62"/>
      <c r="REV30" s="62"/>
      <c r="REW30" s="62"/>
      <c r="REX30" s="62"/>
      <c r="REY30" s="62"/>
      <c r="REZ30" s="62"/>
      <c r="RFA30" s="62"/>
      <c r="RFB30" s="62"/>
      <c r="RFC30" s="62"/>
      <c r="RFD30" s="62"/>
      <c r="RFE30" s="62"/>
      <c r="RFF30" s="62"/>
      <c r="RFG30" s="62"/>
      <c r="RFH30" s="62"/>
      <c r="RFI30" s="62"/>
      <c r="RFJ30" s="62"/>
      <c r="RFK30" s="62"/>
      <c r="RFL30" s="62"/>
      <c r="RFM30" s="62"/>
      <c r="RFN30" s="62"/>
      <c r="RFO30" s="62"/>
      <c r="RFP30" s="62"/>
      <c r="RFQ30" s="62"/>
      <c r="RFR30" s="62"/>
      <c r="RFS30" s="62"/>
      <c r="RFT30" s="62"/>
      <c r="RFU30" s="62"/>
      <c r="RFV30" s="62"/>
      <c r="RFW30" s="62"/>
      <c r="RFX30" s="62"/>
      <c r="RFY30" s="62"/>
      <c r="RFZ30" s="62"/>
      <c r="RGA30" s="62"/>
      <c r="RGB30" s="62"/>
      <c r="RGC30" s="62"/>
      <c r="RGD30" s="62"/>
      <c r="RGE30" s="62"/>
      <c r="RGF30" s="62"/>
      <c r="RGG30" s="62"/>
      <c r="RGH30" s="62"/>
      <c r="RGI30" s="62"/>
      <c r="RGJ30" s="62"/>
      <c r="RGK30" s="62"/>
      <c r="RGL30" s="62"/>
      <c r="RGM30" s="62"/>
      <c r="RGN30" s="62"/>
      <c r="RGO30" s="62"/>
      <c r="RGP30" s="62"/>
      <c r="RGQ30" s="62"/>
      <c r="RGR30" s="62"/>
      <c r="RGS30" s="62"/>
      <c r="RGT30" s="62"/>
      <c r="RGU30" s="62"/>
      <c r="RGV30" s="62"/>
      <c r="RGW30" s="62"/>
      <c r="RGX30" s="62"/>
      <c r="RGY30" s="62"/>
      <c r="RGZ30" s="62"/>
      <c r="RHA30" s="62"/>
      <c r="RHB30" s="62"/>
      <c r="RHC30" s="62"/>
      <c r="RHD30" s="62"/>
      <c r="RHE30" s="62"/>
      <c r="RHF30" s="62"/>
      <c r="RHG30" s="62"/>
      <c r="RHH30" s="62"/>
      <c r="RHI30" s="62"/>
      <c r="RHJ30" s="62"/>
      <c r="RHK30" s="62"/>
      <c r="RHL30" s="62"/>
      <c r="RHM30" s="62"/>
      <c r="RHN30" s="62"/>
      <c r="RHO30" s="62"/>
      <c r="RHP30" s="62"/>
      <c r="RHQ30" s="62"/>
      <c r="RHR30" s="62"/>
      <c r="RHS30" s="62"/>
      <c r="RHT30" s="62"/>
      <c r="RHU30" s="62"/>
      <c r="RHV30" s="62"/>
      <c r="RHW30" s="62"/>
      <c r="RHX30" s="62"/>
      <c r="RHY30" s="62"/>
      <c r="RHZ30" s="62"/>
      <c r="RIA30" s="62"/>
      <c r="RIB30" s="62"/>
      <c r="RIC30" s="62"/>
      <c r="RID30" s="62"/>
      <c r="RIE30" s="62"/>
      <c r="RIF30" s="62"/>
      <c r="RIG30" s="62"/>
      <c r="RIH30" s="62"/>
      <c r="RII30" s="62"/>
      <c r="RIJ30" s="62"/>
      <c r="RIK30" s="62"/>
      <c r="RIL30" s="62"/>
      <c r="RIM30" s="62"/>
      <c r="RIN30" s="62"/>
      <c r="RIO30" s="62"/>
      <c r="RIP30" s="62"/>
      <c r="RIQ30" s="62"/>
      <c r="RIR30" s="62"/>
      <c r="RIS30" s="62"/>
      <c r="RIT30" s="62"/>
      <c r="RIU30" s="62"/>
      <c r="RIV30" s="62"/>
      <c r="RIW30" s="62"/>
      <c r="RIX30" s="62"/>
      <c r="RIY30" s="62"/>
      <c r="RIZ30" s="62"/>
      <c r="RJA30" s="62"/>
      <c r="RJB30" s="62"/>
      <c r="RJC30" s="62"/>
      <c r="RJD30" s="62"/>
      <c r="RJE30" s="62"/>
      <c r="RJF30" s="62"/>
      <c r="RJG30" s="62"/>
      <c r="RJH30" s="62"/>
      <c r="RJI30" s="62"/>
      <c r="RJJ30" s="62"/>
      <c r="RJK30" s="62"/>
      <c r="RJL30" s="62"/>
      <c r="RJM30" s="62"/>
      <c r="RJN30" s="62"/>
      <c r="RJO30" s="62"/>
      <c r="RJP30" s="62"/>
      <c r="RJQ30" s="62"/>
      <c r="RJR30" s="62"/>
      <c r="RJS30" s="62"/>
      <c r="RJT30" s="62"/>
      <c r="RJU30" s="62"/>
      <c r="RJV30" s="62"/>
      <c r="RJW30" s="62"/>
      <c r="RJX30" s="62"/>
      <c r="RJY30" s="62"/>
      <c r="RJZ30" s="62"/>
      <c r="RKA30" s="62"/>
      <c r="RKB30" s="62"/>
      <c r="RKC30" s="62"/>
      <c r="RKD30" s="62"/>
      <c r="RKE30" s="62"/>
      <c r="RKF30" s="62"/>
      <c r="RKG30" s="62"/>
      <c r="RKH30" s="62"/>
      <c r="RKI30" s="62"/>
      <c r="RKJ30" s="62"/>
      <c r="RKK30" s="62"/>
      <c r="RKL30" s="62"/>
      <c r="RKM30" s="62"/>
      <c r="RKN30" s="62"/>
      <c r="RKO30" s="62"/>
      <c r="RKP30" s="62"/>
      <c r="RKQ30" s="62"/>
      <c r="RKR30" s="62"/>
      <c r="RKS30" s="62"/>
      <c r="RKT30" s="62"/>
      <c r="RKU30" s="62"/>
      <c r="RKV30" s="62"/>
      <c r="RKW30" s="62"/>
      <c r="RKX30" s="62"/>
      <c r="RKY30" s="62"/>
      <c r="RKZ30" s="62"/>
      <c r="RLA30" s="62"/>
      <c r="RLB30" s="62"/>
      <c r="RLC30" s="62"/>
      <c r="RLD30" s="62"/>
      <c r="RLE30" s="62"/>
      <c r="RLF30" s="62"/>
      <c r="RLG30" s="62"/>
      <c r="RLH30" s="62"/>
      <c r="RLI30" s="62"/>
      <c r="RLJ30" s="62"/>
      <c r="RLK30" s="62"/>
      <c r="RLL30" s="62"/>
      <c r="RLM30" s="62"/>
      <c r="RLN30" s="62"/>
      <c r="RLO30" s="62"/>
      <c r="RLP30" s="62"/>
      <c r="RLQ30" s="62"/>
      <c r="RLR30" s="62"/>
      <c r="RLS30" s="62"/>
      <c r="RLT30" s="62"/>
      <c r="RLU30" s="62"/>
      <c r="RLV30" s="62"/>
      <c r="RLW30" s="62"/>
      <c r="RLX30" s="62"/>
      <c r="RLY30" s="62"/>
      <c r="RLZ30" s="62"/>
      <c r="RMA30" s="62"/>
      <c r="RMB30" s="62"/>
      <c r="RMC30" s="62"/>
      <c r="RMD30" s="62"/>
      <c r="RME30" s="62"/>
      <c r="RMF30" s="62"/>
      <c r="RMG30" s="62"/>
      <c r="RMH30" s="62"/>
      <c r="RMI30" s="62"/>
      <c r="RMJ30" s="62"/>
      <c r="RMK30" s="62"/>
      <c r="RML30" s="62"/>
      <c r="RMM30" s="62"/>
      <c r="RMN30" s="62"/>
      <c r="RMO30" s="62"/>
      <c r="RMP30" s="62"/>
      <c r="RMQ30" s="62"/>
      <c r="RMR30" s="62"/>
      <c r="RMS30" s="62"/>
      <c r="RMT30" s="62"/>
      <c r="RMU30" s="62"/>
      <c r="RMV30" s="62"/>
      <c r="RMW30" s="62"/>
      <c r="RMX30" s="62"/>
      <c r="RMY30" s="62"/>
      <c r="RMZ30" s="62"/>
      <c r="RNA30" s="62"/>
      <c r="RNB30" s="62"/>
      <c r="RNC30" s="62"/>
      <c r="RND30" s="62"/>
      <c r="RNE30" s="62"/>
      <c r="RNF30" s="62"/>
      <c r="RNG30" s="62"/>
      <c r="RNH30" s="62"/>
      <c r="RNI30" s="62"/>
      <c r="RNJ30" s="62"/>
      <c r="RNK30" s="62"/>
      <c r="RNL30" s="62"/>
      <c r="RNM30" s="62"/>
      <c r="RNN30" s="62"/>
      <c r="RNO30" s="62"/>
      <c r="RNP30" s="62"/>
      <c r="RNQ30" s="62"/>
      <c r="RNR30" s="62"/>
      <c r="RNS30" s="62"/>
      <c r="RNT30" s="62"/>
      <c r="RNU30" s="62"/>
      <c r="RNV30" s="62"/>
      <c r="RNW30" s="62"/>
      <c r="RNX30" s="62"/>
      <c r="RNY30" s="62"/>
      <c r="RNZ30" s="62"/>
      <c r="ROA30" s="62"/>
      <c r="ROB30" s="62"/>
      <c r="ROC30" s="62"/>
      <c r="ROD30" s="62"/>
      <c r="ROE30" s="62"/>
      <c r="ROF30" s="62"/>
      <c r="ROG30" s="62"/>
      <c r="ROH30" s="62"/>
      <c r="ROI30" s="62"/>
      <c r="ROJ30" s="62"/>
      <c r="ROK30" s="62"/>
      <c r="ROL30" s="62"/>
      <c r="ROM30" s="62"/>
      <c r="RON30" s="62"/>
      <c r="ROO30" s="62"/>
      <c r="ROP30" s="62"/>
      <c r="ROQ30" s="62"/>
      <c r="ROR30" s="62"/>
      <c r="ROS30" s="62"/>
      <c r="ROT30" s="62"/>
      <c r="ROU30" s="62"/>
      <c r="ROV30" s="62"/>
      <c r="ROW30" s="62"/>
      <c r="ROX30" s="62"/>
      <c r="ROY30" s="62"/>
      <c r="ROZ30" s="62"/>
      <c r="RPA30" s="62"/>
      <c r="RPB30" s="62"/>
      <c r="RPC30" s="62"/>
      <c r="RPD30" s="62"/>
      <c r="RPE30" s="62"/>
      <c r="RPF30" s="62"/>
      <c r="RPG30" s="62"/>
      <c r="RPH30" s="62"/>
      <c r="RPI30" s="62"/>
      <c r="RPJ30" s="62"/>
      <c r="RPK30" s="62"/>
      <c r="RPL30" s="62"/>
      <c r="RPM30" s="62"/>
      <c r="RPN30" s="62"/>
      <c r="RPO30" s="62"/>
      <c r="RPP30" s="62"/>
      <c r="RPQ30" s="62"/>
      <c r="RPR30" s="62"/>
      <c r="RPS30" s="62"/>
      <c r="RPT30" s="62"/>
      <c r="RPU30" s="62"/>
      <c r="RPV30" s="62"/>
      <c r="RPW30" s="62"/>
      <c r="RPX30" s="62"/>
      <c r="RPY30" s="62"/>
      <c r="RPZ30" s="62"/>
      <c r="RQA30" s="62"/>
      <c r="RQB30" s="62"/>
      <c r="RQC30" s="62"/>
      <c r="RQD30" s="62"/>
      <c r="RQE30" s="62"/>
      <c r="RQF30" s="62"/>
      <c r="RQG30" s="62"/>
      <c r="RQH30" s="62"/>
      <c r="RQI30" s="62"/>
      <c r="RQJ30" s="62"/>
      <c r="RQK30" s="62"/>
      <c r="RQL30" s="62"/>
      <c r="RQM30" s="62"/>
      <c r="RQN30" s="62"/>
      <c r="RQO30" s="62"/>
      <c r="RQP30" s="62"/>
      <c r="RQQ30" s="62"/>
      <c r="RQR30" s="62"/>
      <c r="RQS30" s="62"/>
      <c r="RQT30" s="62"/>
      <c r="RQU30" s="62"/>
      <c r="RQV30" s="62"/>
      <c r="RQW30" s="62"/>
      <c r="RQX30" s="62"/>
      <c r="RQY30" s="62"/>
      <c r="RQZ30" s="62"/>
      <c r="RRA30" s="62"/>
      <c r="RRB30" s="62"/>
      <c r="RRC30" s="62"/>
      <c r="RRD30" s="62"/>
      <c r="RRE30" s="62"/>
      <c r="RRF30" s="62"/>
      <c r="RRG30" s="62"/>
      <c r="RRH30" s="62"/>
      <c r="RRI30" s="62"/>
      <c r="RRJ30" s="62"/>
      <c r="RRK30" s="62"/>
      <c r="RRL30" s="62"/>
      <c r="RRM30" s="62"/>
      <c r="RRN30" s="62"/>
      <c r="RRO30" s="62"/>
      <c r="RRP30" s="62"/>
      <c r="RRQ30" s="62"/>
      <c r="RRR30" s="62"/>
      <c r="RRS30" s="62"/>
      <c r="RRT30" s="62"/>
      <c r="RRU30" s="62"/>
      <c r="RRV30" s="62"/>
      <c r="RRW30" s="62"/>
      <c r="RRX30" s="62"/>
      <c r="RRY30" s="62"/>
      <c r="RRZ30" s="62"/>
      <c r="RSA30" s="62"/>
      <c r="RSB30" s="62"/>
      <c r="RSC30" s="62"/>
      <c r="RSD30" s="62"/>
      <c r="RSE30" s="62"/>
      <c r="RSF30" s="62"/>
      <c r="RSG30" s="62"/>
      <c r="RSH30" s="62"/>
      <c r="RSI30" s="62"/>
      <c r="RSJ30" s="62"/>
      <c r="RSK30" s="62"/>
      <c r="RSL30" s="62"/>
      <c r="RSM30" s="62"/>
      <c r="RSN30" s="62"/>
      <c r="RSO30" s="62"/>
      <c r="RSP30" s="62"/>
      <c r="RSQ30" s="62"/>
      <c r="RSR30" s="62"/>
      <c r="RSS30" s="62"/>
      <c r="RST30" s="62"/>
      <c r="RSU30" s="62"/>
      <c r="RSV30" s="62"/>
      <c r="RSW30" s="62"/>
      <c r="RSX30" s="62"/>
      <c r="RSY30" s="62"/>
      <c r="RSZ30" s="62"/>
      <c r="RTA30" s="62"/>
      <c r="RTB30" s="62"/>
      <c r="RTC30" s="62"/>
      <c r="RTD30" s="62"/>
      <c r="RTE30" s="62"/>
      <c r="RTF30" s="62"/>
      <c r="RTG30" s="62"/>
      <c r="RTH30" s="62"/>
      <c r="RTI30" s="62"/>
      <c r="RTJ30" s="62"/>
      <c r="RTK30" s="62"/>
      <c r="RTL30" s="62"/>
      <c r="RTM30" s="62"/>
      <c r="RTN30" s="62"/>
      <c r="RTO30" s="62"/>
      <c r="RTP30" s="62"/>
      <c r="RTQ30" s="62"/>
      <c r="RTR30" s="62"/>
      <c r="RTS30" s="62"/>
      <c r="RTT30" s="62"/>
      <c r="RTU30" s="62"/>
      <c r="RTV30" s="62"/>
      <c r="RTW30" s="62"/>
      <c r="RTX30" s="62"/>
      <c r="RTY30" s="62"/>
      <c r="RTZ30" s="62"/>
      <c r="RUA30" s="62"/>
      <c r="RUB30" s="62"/>
      <c r="RUC30" s="62"/>
      <c r="RUD30" s="62"/>
      <c r="RUE30" s="62"/>
      <c r="RUF30" s="62"/>
      <c r="RUG30" s="62"/>
      <c r="RUH30" s="62"/>
      <c r="RUI30" s="62"/>
      <c r="RUJ30" s="62"/>
      <c r="RUK30" s="62"/>
      <c r="RUL30" s="62"/>
      <c r="RUM30" s="62"/>
      <c r="RUN30" s="62"/>
      <c r="RUO30" s="62"/>
      <c r="RUP30" s="62"/>
      <c r="RUQ30" s="62"/>
      <c r="RUR30" s="62"/>
      <c r="RUS30" s="62"/>
      <c r="RUT30" s="62"/>
      <c r="RUU30" s="62"/>
      <c r="RUV30" s="62"/>
      <c r="RUW30" s="62"/>
      <c r="RUX30" s="62"/>
      <c r="RUY30" s="62"/>
      <c r="RUZ30" s="62"/>
      <c r="RVA30" s="62"/>
      <c r="RVB30" s="62"/>
      <c r="RVC30" s="62"/>
      <c r="RVD30" s="62"/>
      <c r="RVE30" s="62"/>
      <c r="RVF30" s="62"/>
      <c r="RVG30" s="62"/>
      <c r="RVH30" s="62"/>
      <c r="RVI30" s="62"/>
      <c r="RVJ30" s="62"/>
      <c r="RVK30" s="62"/>
      <c r="RVL30" s="62"/>
      <c r="RVM30" s="62"/>
      <c r="RVN30" s="62"/>
      <c r="RVO30" s="62"/>
      <c r="RVP30" s="62"/>
      <c r="RVQ30" s="62"/>
      <c r="RVR30" s="62"/>
      <c r="RVS30" s="62"/>
      <c r="RVT30" s="62"/>
      <c r="RVU30" s="62"/>
      <c r="RVV30" s="62"/>
      <c r="RVW30" s="62"/>
      <c r="RVX30" s="62"/>
      <c r="RVY30" s="62"/>
      <c r="RVZ30" s="62"/>
      <c r="RWA30" s="62"/>
      <c r="RWB30" s="62"/>
      <c r="RWC30" s="62"/>
      <c r="RWD30" s="62"/>
      <c r="RWE30" s="62"/>
      <c r="RWF30" s="62"/>
      <c r="RWG30" s="62"/>
      <c r="RWH30" s="62"/>
      <c r="RWI30" s="62"/>
      <c r="RWJ30" s="62"/>
      <c r="RWK30" s="62"/>
      <c r="RWL30" s="62"/>
      <c r="RWM30" s="62"/>
      <c r="RWN30" s="62"/>
      <c r="RWO30" s="62"/>
      <c r="RWP30" s="62"/>
      <c r="RWQ30" s="62"/>
      <c r="RWR30" s="62"/>
      <c r="RWS30" s="62"/>
      <c r="RWT30" s="62"/>
      <c r="RWU30" s="62"/>
      <c r="RWV30" s="62"/>
      <c r="RWW30" s="62"/>
      <c r="RWX30" s="62"/>
      <c r="RWY30" s="62"/>
      <c r="RWZ30" s="62"/>
      <c r="RXA30" s="62"/>
      <c r="RXB30" s="62"/>
      <c r="RXC30" s="62"/>
      <c r="RXD30" s="62"/>
      <c r="RXE30" s="62"/>
      <c r="RXF30" s="62"/>
      <c r="RXG30" s="62"/>
      <c r="RXH30" s="62"/>
      <c r="RXI30" s="62"/>
      <c r="RXJ30" s="62"/>
      <c r="RXK30" s="62"/>
      <c r="RXL30" s="62"/>
      <c r="RXM30" s="62"/>
      <c r="RXN30" s="62"/>
      <c r="RXO30" s="62"/>
      <c r="RXP30" s="62"/>
      <c r="RXQ30" s="62"/>
      <c r="RXR30" s="62"/>
      <c r="RXS30" s="62"/>
      <c r="RXT30" s="62"/>
      <c r="RXU30" s="62"/>
      <c r="RXV30" s="62"/>
      <c r="RXW30" s="62"/>
      <c r="RXX30" s="62"/>
      <c r="RXY30" s="62"/>
      <c r="RXZ30" s="62"/>
      <c r="RYA30" s="62"/>
      <c r="RYB30" s="62"/>
      <c r="RYC30" s="62"/>
      <c r="RYD30" s="62"/>
      <c r="RYE30" s="62"/>
      <c r="RYF30" s="62"/>
      <c r="RYG30" s="62"/>
      <c r="RYH30" s="62"/>
      <c r="RYI30" s="62"/>
      <c r="RYJ30" s="62"/>
      <c r="RYK30" s="62"/>
      <c r="RYL30" s="62"/>
      <c r="RYM30" s="62"/>
      <c r="RYN30" s="62"/>
      <c r="RYO30" s="62"/>
      <c r="RYP30" s="62"/>
      <c r="RYQ30" s="62"/>
      <c r="RYR30" s="62"/>
      <c r="RYS30" s="62"/>
      <c r="RYT30" s="62"/>
      <c r="RYU30" s="62"/>
      <c r="RYV30" s="62"/>
      <c r="RYW30" s="62"/>
      <c r="RYX30" s="62"/>
      <c r="RYY30" s="62"/>
      <c r="RYZ30" s="62"/>
      <c r="RZA30" s="62"/>
      <c r="RZB30" s="62"/>
      <c r="RZC30" s="62"/>
      <c r="RZD30" s="62"/>
      <c r="RZE30" s="62"/>
      <c r="RZF30" s="62"/>
      <c r="RZG30" s="62"/>
      <c r="RZH30" s="62"/>
      <c r="RZI30" s="62"/>
      <c r="RZJ30" s="62"/>
      <c r="RZK30" s="62"/>
      <c r="RZL30" s="62"/>
      <c r="RZM30" s="62"/>
      <c r="RZN30" s="62"/>
      <c r="RZO30" s="62"/>
      <c r="RZP30" s="62"/>
      <c r="RZQ30" s="62"/>
      <c r="RZR30" s="62"/>
      <c r="RZS30" s="62"/>
      <c r="RZT30" s="62"/>
      <c r="RZU30" s="62"/>
      <c r="RZV30" s="62"/>
      <c r="RZW30" s="62"/>
      <c r="RZX30" s="62"/>
      <c r="RZY30" s="62"/>
      <c r="RZZ30" s="62"/>
      <c r="SAA30" s="62"/>
      <c r="SAB30" s="62"/>
      <c r="SAC30" s="62"/>
      <c r="SAD30" s="62"/>
      <c r="SAE30" s="62"/>
      <c r="SAF30" s="62"/>
      <c r="SAG30" s="62"/>
      <c r="SAH30" s="62"/>
      <c r="SAI30" s="62"/>
      <c r="SAJ30" s="62"/>
      <c r="SAK30" s="62"/>
      <c r="SAL30" s="62"/>
      <c r="SAM30" s="62"/>
      <c r="SAN30" s="62"/>
      <c r="SAO30" s="62"/>
      <c r="SAP30" s="62"/>
      <c r="SAQ30" s="62"/>
      <c r="SAR30" s="62"/>
      <c r="SAS30" s="62"/>
      <c r="SAT30" s="62"/>
      <c r="SAU30" s="62"/>
      <c r="SAV30" s="62"/>
      <c r="SAW30" s="62"/>
      <c r="SAX30" s="62"/>
      <c r="SAY30" s="62"/>
      <c r="SAZ30" s="62"/>
      <c r="SBA30" s="62"/>
      <c r="SBB30" s="62"/>
      <c r="SBC30" s="62"/>
      <c r="SBD30" s="62"/>
      <c r="SBE30" s="62"/>
      <c r="SBF30" s="62"/>
      <c r="SBG30" s="62"/>
      <c r="SBH30" s="62"/>
      <c r="SBI30" s="62"/>
      <c r="SBJ30" s="62"/>
      <c r="SBK30" s="62"/>
      <c r="SBL30" s="62"/>
      <c r="SBM30" s="62"/>
      <c r="SBN30" s="62"/>
      <c r="SBO30" s="62"/>
      <c r="SBP30" s="62"/>
      <c r="SBQ30" s="62"/>
      <c r="SBR30" s="62"/>
      <c r="SBS30" s="62"/>
      <c r="SBT30" s="62"/>
      <c r="SBU30" s="62"/>
      <c r="SBV30" s="62"/>
      <c r="SBW30" s="62"/>
      <c r="SBX30" s="62"/>
      <c r="SBY30" s="62"/>
      <c r="SBZ30" s="62"/>
      <c r="SCA30" s="62"/>
      <c r="SCB30" s="62"/>
      <c r="SCC30" s="62"/>
      <c r="SCD30" s="62"/>
      <c r="SCE30" s="62"/>
      <c r="SCF30" s="62"/>
      <c r="SCG30" s="62"/>
      <c r="SCH30" s="62"/>
      <c r="SCI30" s="62"/>
      <c r="SCJ30" s="62"/>
      <c r="SCK30" s="62"/>
      <c r="SCL30" s="62"/>
      <c r="SCM30" s="62"/>
      <c r="SCN30" s="62"/>
      <c r="SCO30" s="62"/>
      <c r="SCP30" s="62"/>
      <c r="SCQ30" s="62"/>
      <c r="SCR30" s="62"/>
      <c r="SCS30" s="62"/>
      <c r="SCT30" s="62"/>
      <c r="SCU30" s="62"/>
      <c r="SCV30" s="62"/>
      <c r="SCW30" s="62"/>
      <c r="SCX30" s="62"/>
      <c r="SCY30" s="62"/>
      <c r="SCZ30" s="62"/>
      <c r="SDA30" s="62"/>
      <c r="SDB30" s="62"/>
      <c r="SDC30" s="62"/>
      <c r="SDD30" s="62"/>
      <c r="SDE30" s="62"/>
      <c r="SDF30" s="62"/>
      <c r="SDG30" s="62"/>
      <c r="SDH30" s="62"/>
      <c r="SDI30" s="62"/>
      <c r="SDJ30" s="62"/>
      <c r="SDK30" s="62"/>
      <c r="SDL30" s="62"/>
      <c r="SDM30" s="62"/>
      <c r="SDN30" s="62"/>
      <c r="SDO30" s="62"/>
      <c r="SDP30" s="62"/>
      <c r="SDQ30" s="62"/>
      <c r="SDR30" s="62"/>
      <c r="SDS30" s="62"/>
      <c r="SDT30" s="62"/>
      <c r="SDU30" s="62"/>
      <c r="SDV30" s="62"/>
      <c r="SDW30" s="62"/>
      <c r="SDX30" s="62"/>
      <c r="SDY30" s="62"/>
      <c r="SDZ30" s="62"/>
      <c r="SEA30" s="62"/>
      <c r="SEB30" s="62"/>
      <c r="SEC30" s="62"/>
      <c r="SED30" s="62"/>
      <c r="SEE30" s="62"/>
      <c r="SEF30" s="62"/>
      <c r="SEG30" s="62"/>
      <c r="SEH30" s="62"/>
      <c r="SEI30" s="62"/>
      <c r="SEJ30" s="62"/>
      <c r="SEK30" s="62"/>
      <c r="SEL30" s="62"/>
      <c r="SEM30" s="62"/>
      <c r="SEN30" s="62"/>
      <c r="SEO30" s="62"/>
      <c r="SEP30" s="62"/>
      <c r="SEQ30" s="62"/>
      <c r="SER30" s="62"/>
      <c r="SES30" s="62"/>
      <c r="SET30" s="62"/>
      <c r="SEU30" s="62"/>
      <c r="SEV30" s="62"/>
      <c r="SEW30" s="62"/>
      <c r="SEX30" s="62"/>
      <c r="SEY30" s="62"/>
      <c r="SEZ30" s="62"/>
      <c r="SFA30" s="62"/>
      <c r="SFB30" s="62"/>
      <c r="SFC30" s="62"/>
      <c r="SFD30" s="62"/>
      <c r="SFE30" s="62"/>
      <c r="SFF30" s="62"/>
      <c r="SFG30" s="62"/>
      <c r="SFH30" s="62"/>
      <c r="SFI30" s="62"/>
      <c r="SFJ30" s="62"/>
      <c r="SFK30" s="62"/>
      <c r="SFL30" s="62"/>
      <c r="SFM30" s="62"/>
      <c r="SFN30" s="62"/>
      <c r="SFO30" s="62"/>
      <c r="SFP30" s="62"/>
      <c r="SFQ30" s="62"/>
      <c r="SFR30" s="62"/>
      <c r="SFS30" s="62"/>
      <c r="SFT30" s="62"/>
      <c r="SFU30" s="62"/>
      <c r="SFV30" s="62"/>
      <c r="SFW30" s="62"/>
      <c r="SFX30" s="62"/>
      <c r="SFY30" s="62"/>
      <c r="SFZ30" s="62"/>
      <c r="SGA30" s="62"/>
      <c r="SGB30" s="62"/>
      <c r="SGC30" s="62"/>
      <c r="SGD30" s="62"/>
      <c r="SGE30" s="62"/>
      <c r="SGF30" s="62"/>
      <c r="SGG30" s="62"/>
      <c r="SGH30" s="62"/>
      <c r="SGI30" s="62"/>
      <c r="SGJ30" s="62"/>
      <c r="SGK30" s="62"/>
      <c r="SGL30" s="62"/>
      <c r="SGM30" s="62"/>
      <c r="SGN30" s="62"/>
      <c r="SGO30" s="62"/>
      <c r="SGP30" s="62"/>
      <c r="SGQ30" s="62"/>
      <c r="SGR30" s="62"/>
      <c r="SGS30" s="62"/>
      <c r="SGT30" s="62"/>
      <c r="SGU30" s="62"/>
      <c r="SGV30" s="62"/>
      <c r="SGW30" s="62"/>
      <c r="SGX30" s="62"/>
      <c r="SGY30" s="62"/>
      <c r="SGZ30" s="62"/>
      <c r="SHA30" s="62"/>
      <c r="SHB30" s="62"/>
      <c r="SHC30" s="62"/>
      <c r="SHD30" s="62"/>
      <c r="SHE30" s="62"/>
      <c r="SHF30" s="62"/>
      <c r="SHG30" s="62"/>
      <c r="SHH30" s="62"/>
      <c r="SHI30" s="62"/>
      <c r="SHJ30" s="62"/>
      <c r="SHK30" s="62"/>
      <c r="SHL30" s="62"/>
      <c r="SHM30" s="62"/>
      <c r="SHN30" s="62"/>
      <c r="SHO30" s="62"/>
      <c r="SHP30" s="62"/>
      <c r="SHQ30" s="62"/>
      <c r="SHR30" s="62"/>
      <c r="SHS30" s="62"/>
      <c r="SHT30" s="62"/>
      <c r="SHU30" s="62"/>
      <c r="SHV30" s="62"/>
      <c r="SHW30" s="62"/>
      <c r="SHX30" s="62"/>
      <c r="SHY30" s="62"/>
      <c r="SHZ30" s="62"/>
      <c r="SIA30" s="62"/>
      <c r="SIB30" s="62"/>
      <c r="SIC30" s="62"/>
      <c r="SID30" s="62"/>
      <c r="SIE30" s="62"/>
      <c r="SIF30" s="62"/>
      <c r="SIG30" s="62"/>
      <c r="SIH30" s="62"/>
      <c r="SII30" s="62"/>
      <c r="SIJ30" s="62"/>
      <c r="SIK30" s="62"/>
      <c r="SIL30" s="62"/>
      <c r="SIM30" s="62"/>
      <c r="SIN30" s="62"/>
      <c r="SIO30" s="62"/>
      <c r="SIP30" s="62"/>
      <c r="SIQ30" s="62"/>
      <c r="SIR30" s="62"/>
      <c r="SIS30" s="62"/>
      <c r="SIT30" s="62"/>
      <c r="SIU30" s="62"/>
      <c r="SIV30" s="62"/>
      <c r="SIW30" s="62"/>
      <c r="SIX30" s="62"/>
      <c r="SIY30" s="62"/>
      <c r="SIZ30" s="62"/>
      <c r="SJA30" s="62"/>
      <c r="SJB30" s="62"/>
      <c r="SJC30" s="62"/>
      <c r="SJD30" s="62"/>
      <c r="SJE30" s="62"/>
      <c r="SJF30" s="62"/>
      <c r="SJG30" s="62"/>
      <c r="SJH30" s="62"/>
      <c r="SJI30" s="62"/>
      <c r="SJJ30" s="62"/>
      <c r="SJK30" s="62"/>
      <c r="SJL30" s="62"/>
      <c r="SJM30" s="62"/>
      <c r="SJN30" s="62"/>
      <c r="SJO30" s="62"/>
      <c r="SJP30" s="62"/>
      <c r="SJQ30" s="62"/>
      <c r="SJR30" s="62"/>
      <c r="SJS30" s="62"/>
      <c r="SJT30" s="62"/>
      <c r="SJU30" s="62"/>
      <c r="SJV30" s="62"/>
      <c r="SJW30" s="62"/>
      <c r="SJX30" s="62"/>
      <c r="SJY30" s="62"/>
      <c r="SJZ30" s="62"/>
      <c r="SKA30" s="62"/>
      <c r="SKB30" s="62"/>
      <c r="SKC30" s="62"/>
      <c r="SKD30" s="62"/>
      <c r="SKE30" s="62"/>
      <c r="SKF30" s="62"/>
      <c r="SKG30" s="62"/>
      <c r="SKH30" s="62"/>
      <c r="SKI30" s="62"/>
      <c r="SKJ30" s="62"/>
      <c r="SKK30" s="62"/>
      <c r="SKL30" s="62"/>
      <c r="SKM30" s="62"/>
      <c r="SKN30" s="62"/>
      <c r="SKO30" s="62"/>
      <c r="SKP30" s="62"/>
      <c r="SKQ30" s="62"/>
      <c r="SKR30" s="62"/>
      <c r="SKS30" s="62"/>
      <c r="SKT30" s="62"/>
      <c r="SKU30" s="62"/>
      <c r="SKV30" s="62"/>
      <c r="SKW30" s="62"/>
      <c r="SKX30" s="62"/>
      <c r="SKY30" s="62"/>
      <c r="SKZ30" s="62"/>
      <c r="SLA30" s="62"/>
      <c r="SLB30" s="62"/>
      <c r="SLC30" s="62"/>
      <c r="SLD30" s="62"/>
      <c r="SLE30" s="62"/>
      <c r="SLF30" s="62"/>
      <c r="SLG30" s="62"/>
      <c r="SLH30" s="62"/>
      <c r="SLI30" s="62"/>
      <c r="SLJ30" s="62"/>
      <c r="SLK30" s="62"/>
      <c r="SLL30" s="62"/>
      <c r="SLM30" s="62"/>
      <c r="SLN30" s="62"/>
      <c r="SLO30" s="62"/>
      <c r="SLP30" s="62"/>
      <c r="SLQ30" s="62"/>
      <c r="SLR30" s="62"/>
      <c r="SLS30" s="62"/>
      <c r="SLT30" s="62"/>
      <c r="SLU30" s="62"/>
      <c r="SLV30" s="62"/>
      <c r="SLW30" s="62"/>
      <c r="SLX30" s="62"/>
      <c r="SLY30" s="62"/>
      <c r="SLZ30" s="62"/>
      <c r="SMA30" s="62"/>
      <c r="SMB30" s="62"/>
      <c r="SMC30" s="62"/>
      <c r="SMD30" s="62"/>
      <c r="SME30" s="62"/>
      <c r="SMF30" s="62"/>
      <c r="SMG30" s="62"/>
      <c r="SMH30" s="62"/>
      <c r="SMI30" s="62"/>
      <c r="SMJ30" s="62"/>
      <c r="SMK30" s="62"/>
      <c r="SML30" s="62"/>
      <c r="SMM30" s="62"/>
      <c r="SMN30" s="62"/>
      <c r="SMO30" s="62"/>
      <c r="SMP30" s="62"/>
      <c r="SMQ30" s="62"/>
      <c r="SMR30" s="62"/>
      <c r="SMS30" s="62"/>
      <c r="SMT30" s="62"/>
      <c r="SMU30" s="62"/>
      <c r="SMV30" s="62"/>
      <c r="SMW30" s="62"/>
      <c r="SMX30" s="62"/>
      <c r="SMY30" s="62"/>
      <c r="SMZ30" s="62"/>
      <c r="SNA30" s="62"/>
      <c r="SNB30" s="62"/>
      <c r="SNC30" s="62"/>
      <c r="SND30" s="62"/>
      <c r="SNE30" s="62"/>
      <c r="SNF30" s="62"/>
      <c r="SNG30" s="62"/>
      <c r="SNH30" s="62"/>
      <c r="SNI30" s="62"/>
      <c r="SNJ30" s="62"/>
      <c r="SNK30" s="62"/>
      <c r="SNL30" s="62"/>
      <c r="SNM30" s="62"/>
      <c r="SNN30" s="62"/>
      <c r="SNO30" s="62"/>
      <c r="SNP30" s="62"/>
      <c r="SNQ30" s="62"/>
      <c r="SNR30" s="62"/>
      <c r="SNS30" s="62"/>
      <c r="SNT30" s="62"/>
      <c r="SNU30" s="62"/>
      <c r="SNV30" s="62"/>
      <c r="SNW30" s="62"/>
      <c r="SNX30" s="62"/>
      <c r="SNY30" s="62"/>
      <c r="SNZ30" s="62"/>
      <c r="SOA30" s="62"/>
      <c r="SOB30" s="62"/>
      <c r="SOC30" s="62"/>
      <c r="SOD30" s="62"/>
      <c r="SOE30" s="62"/>
      <c r="SOF30" s="62"/>
      <c r="SOG30" s="62"/>
      <c r="SOH30" s="62"/>
      <c r="SOI30" s="62"/>
      <c r="SOJ30" s="62"/>
      <c r="SOK30" s="62"/>
      <c r="SOL30" s="62"/>
      <c r="SOM30" s="62"/>
      <c r="SON30" s="62"/>
      <c r="SOO30" s="62"/>
      <c r="SOP30" s="62"/>
      <c r="SOQ30" s="62"/>
      <c r="SOR30" s="62"/>
      <c r="SOS30" s="62"/>
      <c r="SOT30" s="62"/>
      <c r="SOU30" s="62"/>
      <c r="SOV30" s="62"/>
      <c r="SOW30" s="62"/>
      <c r="SOX30" s="62"/>
      <c r="SOY30" s="62"/>
      <c r="SOZ30" s="62"/>
      <c r="SPA30" s="62"/>
      <c r="SPB30" s="62"/>
      <c r="SPC30" s="62"/>
      <c r="SPD30" s="62"/>
      <c r="SPE30" s="62"/>
      <c r="SPF30" s="62"/>
      <c r="SPG30" s="62"/>
      <c r="SPH30" s="62"/>
      <c r="SPI30" s="62"/>
      <c r="SPJ30" s="62"/>
      <c r="SPK30" s="62"/>
      <c r="SPL30" s="62"/>
      <c r="SPM30" s="62"/>
      <c r="SPN30" s="62"/>
      <c r="SPO30" s="62"/>
      <c r="SPP30" s="62"/>
      <c r="SPQ30" s="62"/>
      <c r="SPR30" s="62"/>
      <c r="SPS30" s="62"/>
      <c r="SPT30" s="62"/>
      <c r="SPU30" s="62"/>
      <c r="SPV30" s="62"/>
      <c r="SPW30" s="62"/>
      <c r="SPX30" s="62"/>
      <c r="SPY30" s="62"/>
      <c r="SPZ30" s="62"/>
      <c r="SQA30" s="62"/>
      <c r="SQB30" s="62"/>
      <c r="SQC30" s="62"/>
      <c r="SQD30" s="62"/>
      <c r="SQE30" s="62"/>
      <c r="SQF30" s="62"/>
      <c r="SQG30" s="62"/>
      <c r="SQH30" s="62"/>
      <c r="SQI30" s="62"/>
      <c r="SQJ30" s="62"/>
      <c r="SQK30" s="62"/>
      <c r="SQL30" s="62"/>
      <c r="SQM30" s="62"/>
      <c r="SQN30" s="62"/>
      <c r="SQO30" s="62"/>
      <c r="SQP30" s="62"/>
      <c r="SQQ30" s="62"/>
      <c r="SQR30" s="62"/>
      <c r="SQS30" s="62"/>
      <c r="SQT30" s="62"/>
      <c r="SQU30" s="62"/>
      <c r="SQV30" s="62"/>
      <c r="SQW30" s="62"/>
      <c r="SQX30" s="62"/>
      <c r="SQY30" s="62"/>
      <c r="SQZ30" s="62"/>
      <c r="SRA30" s="62"/>
      <c r="SRB30" s="62"/>
      <c r="SRC30" s="62"/>
      <c r="SRD30" s="62"/>
      <c r="SRE30" s="62"/>
      <c r="SRF30" s="62"/>
      <c r="SRG30" s="62"/>
      <c r="SRH30" s="62"/>
      <c r="SRI30" s="62"/>
      <c r="SRJ30" s="62"/>
      <c r="SRK30" s="62"/>
      <c r="SRL30" s="62"/>
      <c r="SRM30" s="62"/>
      <c r="SRN30" s="62"/>
      <c r="SRO30" s="62"/>
      <c r="SRP30" s="62"/>
      <c r="SRQ30" s="62"/>
      <c r="SRR30" s="62"/>
      <c r="SRS30" s="62"/>
      <c r="SRT30" s="62"/>
      <c r="SRU30" s="62"/>
      <c r="SRV30" s="62"/>
      <c r="SRW30" s="62"/>
      <c r="SRX30" s="62"/>
      <c r="SRY30" s="62"/>
      <c r="SRZ30" s="62"/>
      <c r="SSA30" s="62"/>
      <c r="SSB30" s="62"/>
      <c r="SSC30" s="62"/>
      <c r="SSD30" s="62"/>
      <c r="SSE30" s="62"/>
      <c r="SSF30" s="62"/>
      <c r="SSG30" s="62"/>
      <c r="SSH30" s="62"/>
      <c r="SSI30" s="62"/>
      <c r="SSJ30" s="62"/>
      <c r="SSK30" s="62"/>
      <c r="SSL30" s="62"/>
      <c r="SSM30" s="62"/>
      <c r="SSN30" s="62"/>
      <c r="SSO30" s="62"/>
      <c r="SSP30" s="62"/>
      <c r="SSQ30" s="62"/>
      <c r="SSR30" s="62"/>
      <c r="SSS30" s="62"/>
      <c r="SST30" s="62"/>
      <c r="SSU30" s="62"/>
      <c r="SSV30" s="62"/>
      <c r="SSW30" s="62"/>
      <c r="SSX30" s="62"/>
      <c r="SSY30" s="62"/>
      <c r="SSZ30" s="62"/>
      <c r="STA30" s="62"/>
      <c r="STB30" s="62"/>
      <c r="STC30" s="62"/>
      <c r="STD30" s="62"/>
      <c r="STE30" s="62"/>
      <c r="STF30" s="62"/>
      <c r="STG30" s="62"/>
      <c r="STH30" s="62"/>
      <c r="STI30" s="62"/>
      <c r="STJ30" s="62"/>
      <c r="STK30" s="62"/>
      <c r="STL30" s="62"/>
      <c r="STM30" s="62"/>
      <c r="STN30" s="62"/>
      <c r="STO30" s="62"/>
      <c r="STP30" s="62"/>
      <c r="STQ30" s="62"/>
      <c r="STR30" s="62"/>
      <c r="STS30" s="62"/>
      <c r="STT30" s="62"/>
      <c r="STU30" s="62"/>
      <c r="STV30" s="62"/>
      <c r="STW30" s="62"/>
      <c r="STX30" s="62"/>
      <c r="STY30" s="62"/>
      <c r="STZ30" s="62"/>
      <c r="SUA30" s="62"/>
      <c r="SUB30" s="62"/>
      <c r="SUC30" s="62"/>
      <c r="SUD30" s="62"/>
      <c r="SUE30" s="62"/>
      <c r="SUF30" s="62"/>
      <c r="SUG30" s="62"/>
      <c r="SUH30" s="62"/>
      <c r="SUI30" s="62"/>
      <c r="SUJ30" s="62"/>
      <c r="SUK30" s="62"/>
      <c r="SUL30" s="62"/>
      <c r="SUM30" s="62"/>
      <c r="SUN30" s="62"/>
      <c r="SUO30" s="62"/>
      <c r="SUP30" s="62"/>
      <c r="SUQ30" s="62"/>
      <c r="SUR30" s="62"/>
      <c r="SUS30" s="62"/>
      <c r="SUT30" s="62"/>
      <c r="SUU30" s="62"/>
      <c r="SUV30" s="62"/>
      <c r="SUW30" s="62"/>
      <c r="SUX30" s="62"/>
      <c r="SUY30" s="62"/>
      <c r="SUZ30" s="62"/>
      <c r="SVA30" s="62"/>
      <c r="SVB30" s="62"/>
      <c r="SVC30" s="62"/>
      <c r="SVD30" s="62"/>
      <c r="SVE30" s="62"/>
      <c r="SVF30" s="62"/>
      <c r="SVG30" s="62"/>
      <c r="SVH30" s="62"/>
      <c r="SVI30" s="62"/>
      <c r="SVJ30" s="62"/>
      <c r="SVK30" s="62"/>
      <c r="SVL30" s="62"/>
      <c r="SVM30" s="62"/>
      <c r="SVN30" s="62"/>
      <c r="SVO30" s="62"/>
      <c r="SVP30" s="62"/>
      <c r="SVQ30" s="62"/>
      <c r="SVR30" s="62"/>
      <c r="SVS30" s="62"/>
      <c r="SVT30" s="62"/>
      <c r="SVU30" s="62"/>
      <c r="SVV30" s="62"/>
      <c r="SVW30" s="62"/>
      <c r="SVX30" s="62"/>
      <c r="SVY30" s="62"/>
      <c r="SVZ30" s="62"/>
      <c r="SWA30" s="62"/>
      <c r="SWB30" s="62"/>
      <c r="SWC30" s="62"/>
      <c r="SWD30" s="62"/>
      <c r="SWE30" s="62"/>
      <c r="SWF30" s="62"/>
      <c r="SWG30" s="62"/>
      <c r="SWH30" s="62"/>
      <c r="SWI30" s="62"/>
      <c r="SWJ30" s="62"/>
      <c r="SWK30" s="62"/>
      <c r="SWL30" s="62"/>
      <c r="SWM30" s="62"/>
      <c r="SWN30" s="62"/>
      <c r="SWO30" s="62"/>
      <c r="SWP30" s="62"/>
      <c r="SWQ30" s="62"/>
      <c r="SWR30" s="62"/>
      <c r="SWS30" s="62"/>
      <c r="SWT30" s="62"/>
      <c r="SWU30" s="62"/>
      <c r="SWV30" s="62"/>
      <c r="SWW30" s="62"/>
      <c r="SWX30" s="62"/>
      <c r="SWY30" s="62"/>
      <c r="SWZ30" s="62"/>
      <c r="SXA30" s="62"/>
      <c r="SXB30" s="62"/>
      <c r="SXC30" s="62"/>
      <c r="SXD30" s="62"/>
      <c r="SXE30" s="62"/>
      <c r="SXF30" s="62"/>
      <c r="SXG30" s="62"/>
      <c r="SXH30" s="62"/>
      <c r="SXI30" s="62"/>
      <c r="SXJ30" s="62"/>
      <c r="SXK30" s="62"/>
      <c r="SXL30" s="62"/>
      <c r="SXM30" s="62"/>
      <c r="SXN30" s="62"/>
      <c r="SXO30" s="62"/>
      <c r="SXP30" s="62"/>
      <c r="SXQ30" s="62"/>
      <c r="SXR30" s="62"/>
      <c r="SXS30" s="62"/>
      <c r="SXT30" s="62"/>
      <c r="SXU30" s="62"/>
      <c r="SXV30" s="62"/>
      <c r="SXW30" s="62"/>
      <c r="SXX30" s="62"/>
      <c r="SXY30" s="62"/>
      <c r="SXZ30" s="62"/>
      <c r="SYA30" s="62"/>
      <c r="SYB30" s="62"/>
      <c r="SYC30" s="62"/>
      <c r="SYD30" s="62"/>
      <c r="SYE30" s="62"/>
      <c r="SYF30" s="62"/>
      <c r="SYG30" s="62"/>
      <c r="SYH30" s="62"/>
      <c r="SYI30" s="62"/>
      <c r="SYJ30" s="62"/>
      <c r="SYK30" s="62"/>
      <c r="SYL30" s="62"/>
      <c r="SYM30" s="62"/>
      <c r="SYN30" s="62"/>
      <c r="SYO30" s="62"/>
      <c r="SYP30" s="62"/>
      <c r="SYQ30" s="62"/>
      <c r="SYR30" s="62"/>
      <c r="SYS30" s="62"/>
      <c r="SYT30" s="62"/>
      <c r="SYU30" s="62"/>
      <c r="SYV30" s="62"/>
      <c r="SYW30" s="62"/>
      <c r="SYX30" s="62"/>
      <c r="SYY30" s="62"/>
      <c r="SYZ30" s="62"/>
      <c r="SZA30" s="62"/>
      <c r="SZB30" s="62"/>
      <c r="SZC30" s="62"/>
      <c r="SZD30" s="62"/>
      <c r="SZE30" s="62"/>
      <c r="SZF30" s="62"/>
      <c r="SZG30" s="62"/>
      <c r="SZH30" s="62"/>
      <c r="SZI30" s="62"/>
      <c r="SZJ30" s="62"/>
      <c r="SZK30" s="62"/>
      <c r="SZL30" s="62"/>
      <c r="SZM30" s="62"/>
      <c r="SZN30" s="62"/>
      <c r="SZO30" s="62"/>
      <c r="SZP30" s="62"/>
      <c r="SZQ30" s="62"/>
      <c r="SZR30" s="62"/>
      <c r="SZS30" s="62"/>
      <c r="SZT30" s="62"/>
      <c r="SZU30" s="62"/>
      <c r="SZV30" s="62"/>
      <c r="SZW30" s="62"/>
      <c r="SZX30" s="62"/>
      <c r="SZY30" s="62"/>
      <c r="SZZ30" s="62"/>
      <c r="TAA30" s="62"/>
      <c r="TAB30" s="62"/>
      <c r="TAC30" s="62"/>
      <c r="TAD30" s="62"/>
      <c r="TAE30" s="62"/>
      <c r="TAF30" s="62"/>
      <c r="TAG30" s="62"/>
      <c r="TAH30" s="62"/>
      <c r="TAI30" s="62"/>
      <c r="TAJ30" s="62"/>
      <c r="TAK30" s="62"/>
      <c r="TAL30" s="62"/>
      <c r="TAM30" s="62"/>
      <c r="TAN30" s="62"/>
      <c r="TAO30" s="62"/>
      <c r="TAP30" s="62"/>
      <c r="TAQ30" s="62"/>
      <c r="TAR30" s="62"/>
      <c r="TAS30" s="62"/>
      <c r="TAT30" s="62"/>
      <c r="TAU30" s="62"/>
      <c r="TAV30" s="62"/>
      <c r="TAW30" s="62"/>
      <c r="TAX30" s="62"/>
      <c r="TAY30" s="62"/>
      <c r="TAZ30" s="62"/>
      <c r="TBA30" s="62"/>
      <c r="TBB30" s="62"/>
      <c r="TBC30" s="62"/>
      <c r="TBD30" s="62"/>
      <c r="TBE30" s="62"/>
      <c r="TBF30" s="62"/>
      <c r="TBG30" s="62"/>
      <c r="TBH30" s="62"/>
      <c r="TBI30" s="62"/>
      <c r="TBJ30" s="62"/>
      <c r="TBK30" s="62"/>
      <c r="TBL30" s="62"/>
      <c r="TBM30" s="62"/>
      <c r="TBN30" s="62"/>
      <c r="TBO30" s="62"/>
      <c r="TBP30" s="62"/>
      <c r="TBQ30" s="62"/>
      <c r="TBR30" s="62"/>
      <c r="TBS30" s="62"/>
      <c r="TBT30" s="62"/>
      <c r="TBU30" s="62"/>
      <c r="TBV30" s="62"/>
      <c r="TBW30" s="62"/>
      <c r="TBX30" s="62"/>
      <c r="TBY30" s="62"/>
      <c r="TBZ30" s="62"/>
      <c r="TCA30" s="62"/>
      <c r="TCB30" s="62"/>
      <c r="TCC30" s="62"/>
      <c r="TCD30" s="62"/>
      <c r="TCE30" s="62"/>
      <c r="TCF30" s="62"/>
      <c r="TCG30" s="62"/>
      <c r="TCH30" s="62"/>
      <c r="TCI30" s="62"/>
      <c r="TCJ30" s="62"/>
      <c r="TCK30" s="62"/>
      <c r="TCL30" s="62"/>
      <c r="TCM30" s="62"/>
      <c r="TCN30" s="62"/>
      <c r="TCO30" s="62"/>
      <c r="TCP30" s="62"/>
      <c r="TCQ30" s="62"/>
      <c r="TCR30" s="62"/>
      <c r="TCS30" s="62"/>
      <c r="TCT30" s="62"/>
      <c r="TCU30" s="62"/>
      <c r="TCV30" s="62"/>
      <c r="TCW30" s="62"/>
      <c r="TCX30" s="62"/>
      <c r="TCY30" s="62"/>
      <c r="TCZ30" s="62"/>
      <c r="TDA30" s="62"/>
      <c r="TDB30" s="62"/>
      <c r="TDC30" s="62"/>
      <c r="TDD30" s="62"/>
      <c r="TDE30" s="62"/>
      <c r="TDF30" s="62"/>
      <c r="TDG30" s="62"/>
      <c r="TDH30" s="62"/>
      <c r="TDI30" s="62"/>
      <c r="TDJ30" s="62"/>
      <c r="TDK30" s="62"/>
      <c r="TDL30" s="62"/>
      <c r="TDM30" s="62"/>
      <c r="TDN30" s="62"/>
      <c r="TDO30" s="62"/>
      <c r="TDP30" s="62"/>
      <c r="TDQ30" s="62"/>
      <c r="TDR30" s="62"/>
      <c r="TDS30" s="62"/>
      <c r="TDT30" s="62"/>
      <c r="TDU30" s="62"/>
      <c r="TDV30" s="62"/>
      <c r="TDW30" s="62"/>
      <c r="TDX30" s="62"/>
      <c r="TDY30" s="62"/>
      <c r="TDZ30" s="62"/>
      <c r="TEA30" s="62"/>
      <c r="TEB30" s="62"/>
      <c r="TEC30" s="62"/>
      <c r="TED30" s="62"/>
      <c r="TEE30" s="62"/>
      <c r="TEF30" s="62"/>
      <c r="TEG30" s="62"/>
      <c r="TEH30" s="62"/>
      <c r="TEI30" s="62"/>
      <c r="TEJ30" s="62"/>
      <c r="TEK30" s="62"/>
      <c r="TEL30" s="62"/>
      <c r="TEM30" s="62"/>
      <c r="TEN30" s="62"/>
      <c r="TEO30" s="62"/>
      <c r="TEP30" s="62"/>
      <c r="TEQ30" s="62"/>
      <c r="TER30" s="62"/>
      <c r="TES30" s="62"/>
      <c r="TET30" s="62"/>
      <c r="TEU30" s="62"/>
      <c r="TEV30" s="62"/>
      <c r="TEW30" s="62"/>
      <c r="TEX30" s="62"/>
      <c r="TEY30" s="62"/>
      <c r="TEZ30" s="62"/>
      <c r="TFA30" s="62"/>
      <c r="TFB30" s="62"/>
      <c r="TFC30" s="62"/>
      <c r="TFD30" s="62"/>
      <c r="TFE30" s="62"/>
      <c r="TFF30" s="62"/>
      <c r="TFG30" s="62"/>
      <c r="TFH30" s="62"/>
      <c r="TFI30" s="62"/>
      <c r="TFJ30" s="62"/>
      <c r="TFK30" s="62"/>
      <c r="TFL30" s="62"/>
      <c r="TFM30" s="62"/>
      <c r="TFN30" s="62"/>
      <c r="TFO30" s="62"/>
      <c r="TFP30" s="62"/>
      <c r="TFQ30" s="62"/>
      <c r="TFR30" s="62"/>
      <c r="TFS30" s="62"/>
      <c r="TFT30" s="62"/>
      <c r="TFU30" s="62"/>
      <c r="TFV30" s="62"/>
      <c r="TFW30" s="62"/>
      <c r="TFX30" s="62"/>
      <c r="TFY30" s="62"/>
      <c r="TFZ30" s="62"/>
      <c r="TGA30" s="62"/>
      <c r="TGB30" s="62"/>
      <c r="TGC30" s="62"/>
      <c r="TGD30" s="62"/>
      <c r="TGE30" s="62"/>
      <c r="TGF30" s="62"/>
      <c r="TGG30" s="62"/>
      <c r="TGH30" s="62"/>
      <c r="TGI30" s="62"/>
      <c r="TGJ30" s="62"/>
      <c r="TGK30" s="62"/>
      <c r="TGL30" s="62"/>
      <c r="TGM30" s="62"/>
      <c r="TGN30" s="62"/>
      <c r="TGO30" s="62"/>
      <c r="TGP30" s="62"/>
      <c r="TGQ30" s="62"/>
      <c r="TGR30" s="62"/>
      <c r="TGS30" s="62"/>
      <c r="TGT30" s="62"/>
      <c r="TGU30" s="62"/>
      <c r="TGV30" s="62"/>
      <c r="TGW30" s="62"/>
      <c r="TGX30" s="62"/>
      <c r="TGY30" s="62"/>
      <c r="TGZ30" s="62"/>
      <c r="THA30" s="62"/>
      <c r="THB30" s="62"/>
      <c r="THC30" s="62"/>
      <c r="THD30" s="62"/>
      <c r="THE30" s="62"/>
      <c r="THF30" s="62"/>
      <c r="THG30" s="62"/>
      <c r="THH30" s="62"/>
      <c r="THI30" s="62"/>
      <c r="THJ30" s="62"/>
      <c r="THK30" s="62"/>
      <c r="THL30" s="62"/>
      <c r="THM30" s="62"/>
      <c r="THN30" s="62"/>
      <c r="THO30" s="62"/>
      <c r="THP30" s="62"/>
      <c r="THQ30" s="62"/>
      <c r="THR30" s="62"/>
      <c r="THS30" s="62"/>
      <c r="THT30" s="62"/>
      <c r="THU30" s="62"/>
      <c r="THV30" s="62"/>
      <c r="THW30" s="62"/>
      <c r="THX30" s="62"/>
      <c r="THY30" s="62"/>
      <c r="THZ30" s="62"/>
      <c r="TIA30" s="62"/>
      <c r="TIB30" s="62"/>
      <c r="TIC30" s="62"/>
      <c r="TID30" s="62"/>
      <c r="TIE30" s="62"/>
      <c r="TIF30" s="62"/>
      <c r="TIG30" s="62"/>
      <c r="TIH30" s="62"/>
      <c r="TII30" s="62"/>
      <c r="TIJ30" s="62"/>
      <c r="TIK30" s="62"/>
      <c r="TIL30" s="62"/>
      <c r="TIM30" s="62"/>
      <c r="TIN30" s="62"/>
      <c r="TIO30" s="62"/>
      <c r="TIP30" s="62"/>
      <c r="TIQ30" s="62"/>
      <c r="TIR30" s="62"/>
      <c r="TIS30" s="62"/>
      <c r="TIT30" s="62"/>
      <c r="TIU30" s="62"/>
      <c r="TIV30" s="62"/>
      <c r="TIW30" s="62"/>
      <c r="TIX30" s="62"/>
      <c r="TIY30" s="62"/>
      <c r="TIZ30" s="62"/>
      <c r="TJA30" s="62"/>
      <c r="TJB30" s="62"/>
      <c r="TJC30" s="62"/>
      <c r="TJD30" s="62"/>
      <c r="TJE30" s="62"/>
      <c r="TJF30" s="62"/>
      <c r="TJG30" s="62"/>
      <c r="TJH30" s="62"/>
      <c r="TJI30" s="62"/>
      <c r="TJJ30" s="62"/>
      <c r="TJK30" s="62"/>
      <c r="TJL30" s="62"/>
      <c r="TJM30" s="62"/>
      <c r="TJN30" s="62"/>
      <c r="TJO30" s="62"/>
      <c r="TJP30" s="62"/>
      <c r="TJQ30" s="62"/>
      <c r="TJR30" s="62"/>
      <c r="TJS30" s="62"/>
      <c r="TJT30" s="62"/>
      <c r="TJU30" s="62"/>
      <c r="TJV30" s="62"/>
      <c r="TJW30" s="62"/>
      <c r="TJX30" s="62"/>
      <c r="TJY30" s="62"/>
      <c r="TJZ30" s="62"/>
      <c r="TKA30" s="62"/>
      <c r="TKB30" s="62"/>
      <c r="TKC30" s="62"/>
      <c r="TKD30" s="62"/>
      <c r="TKE30" s="62"/>
      <c r="TKF30" s="62"/>
      <c r="TKG30" s="62"/>
      <c r="TKH30" s="62"/>
      <c r="TKI30" s="62"/>
      <c r="TKJ30" s="62"/>
      <c r="TKK30" s="62"/>
      <c r="TKL30" s="62"/>
      <c r="TKM30" s="62"/>
      <c r="TKN30" s="62"/>
      <c r="TKO30" s="62"/>
      <c r="TKP30" s="62"/>
      <c r="TKQ30" s="62"/>
      <c r="TKR30" s="62"/>
      <c r="TKS30" s="62"/>
      <c r="TKT30" s="62"/>
      <c r="TKU30" s="62"/>
      <c r="TKV30" s="62"/>
      <c r="TKW30" s="62"/>
      <c r="TKX30" s="62"/>
      <c r="TKY30" s="62"/>
      <c r="TKZ30" s="62"/>
      <c r="TLA30" s="62"/>
      <c r="TLB30" s="62"/>
      <c r="TLC30" s="62"/>
      <c r="TLD30" s="62"/>
      <c r="TLE30" s="62"/>
      <c r="TLF30" s="62"/>
      <c r="TLG30" s="62"/>
      <c r="TLH30" s="62"/>
      <c r="TLI30" s="62"/>
      <c r="TLJ30" s="62"/>
      <c r="TLK30" s="62"/>
      <c r="TLL30" s="62"/>
      <c r="TLM30" s="62"/>
      <c r="TLN30" s="62"/>
      <c r="TLO30" s="62"/>
      <c r="TLP30" s="62"/>
      <c r="TLQ30" s="62"/>
      <c r="TLR30" s="62"/>
      <c r="TLS30" s="62"/>
      <c r="TLT30" s="62"/>
      <c r="TLU30" s="62"/>
      <c r="TLV30" s="62"/>
      <c r="TLW30" s="62"/>
      <c r="TLX30" s="62"/>
      <c r="TLY30" s="62"/>
      <c r="TLZ30" s="62"/>
      <c r="TMA30" s="62"/>
      <c r="TMB30" s="62"/>
      <c r="TMC30" s="62"/>
      <c r="TMD30" s="62"/>
      <c r="TME30" s="62"/>
      <c r="TMF30" s="62"/>
      <c r="TMG30" s="62"/>
      <c r="TMH30" s="62"/>
      <c r="TMI30" s="62"/>
      <c r="TMJ30" s="62"/>
      <c r="TMK30" s="62"/>
      <c r="TML30" s="62"/>
      <c r="TMM30" s="62"/>
      <c r="TMN30" s="62"/>
      <c r="TMO30" s="62"/>
      <c r="TMP30" s="62"/>
      <c r="TMQ30" s="62"/>
      <c r="TMR30" s="62"/>
      <c r="TMS30" s="62"/>
      <c r="TMT30" s="62"/>
      <c r="TMU30" s="62"/>
      <c r="TMV30" s="62"/>
      <c r="TMW30" s="62"/>
      <c r="TMX30" s="62"/>
      <c r="TMY30" s="62"/>
      <c r="TMZ30" s="62"/>
      <c r="TNA30" s="62"/>
      <c r="TNB30" s="62"/>
      <c r="TNC30" s="62"/>
      <c r="TND30" s="62"/>
      <c r="TNE30" s="62"/>
      <c r="TNF30" s="62"/>
      <c r="TNG30" s="62"/>
      <c r="TNH30" s="62"/>
      <c r="TNI30" s="62"/>
      <c r="TNJ30" s="62"/>
      <c r="TNK30" s="62"/>
      <c r="TNL30" s="62"/>
      <c r="TNM30" s="62"/>
      <c r="TNN30" s="62"/>
      <c r="TNO30" s="62"/>
      <c r="TNP30" s="62"/>
      <c r="TNQ30" s="62"/>
      <c r="TNR30" s="62"/>
      <c r="TNS30" s="62"/>
      <c r="TNT30" s="62"/>
      <c r="TNU30" s="62"/>
      <c r="TNV30" s="62"/>
      <c r="TNW30" s="62"/>
      <c r="TNX30" s="62"/>
      <c r="TNY30" s="62"/>
      <c r="TNZ30" s="62"/>
      <c r="TOA30" s="62"/>
      <c r="TOB30" s="62"/>
      <c r="TOC30" s="62"/>
      <c r="TOD30" s="62"/>
      <c r="TOE30" s="62"/>
      <c r="TOF30" s="62"/>
      <c r="TOG30" s="62"/>
      <c r="TOH30" s="62"/>
      <c r="TOI30" s="62"/>
      <c r="TOJ30" s="62"/>
      <c r="TOK30" s="62"/>
      <c r="TOL30" s="62"/>
      <c r="TOM30" s="62"/>
      <c r="TON30" s="62"/>
      <c r="TOO30" s="62"/>
      <c r="TOP30" s="62"/>
      <c r="TOQ30" s="62"/>
      <c r="TOR30" s="62"/>
      <c r="TOS30" s="62"/>
      <c r="TOT30" s="62"/>
      <c r="TOU30" s="62"/>
      <c r="TOV30" s="62"/>
      <c r="TOW30" s="62"/>
      <c r="TOX30" s="62"/>
      <c r="TOY30" s="62"/>
      <c r="TOZ30" s="62"/>
      <c r="TPA30" s="62"/>
      <c r="TPB30" s="62"/>
      <c r="TPC30" s="62"/>
      <c r="TPD30" s="62"/>
      <c r="TPE30" s="62"/>
      <c r="TPF30" s="62"/>
      <c r="TPG30" s="62"/>
      <c r="TPH30" s="62"/>
      <c r="TPI30" s="62"/>
      <c r="TPJ30" s="62"/>
      <c r="TPK30" s="62"/>
      <c r="TPL30" s="62"/>
      <c r="TPM30" s="62"/>
      <c r="TPN30" s="62"/>
      <c r="TPO30" s="62"/>
      <c r="TPP30" s="62"/>
      <c r="TPQ30" s="62"/>
      <c r="TPR30" s="62"/>
      <c r="TPS30" s="62"/>
      <c r="TPT30" s="62"/>
      <c r="TPU30" s="62"/>
      <c r="TPV30" s="62"/>
      <c r="TPW30" s="62"/>
      <c r="TPX30" s="62"/>
      <c r="TPY30" s="62"/>
      <c r="TPZ30" s="62"/>
      <c r="TQA30" s="62"/>
      <c r="TQB30" s="62"/>
      <c r="TQC30" s="62"/>
      <c r="TQD30" s="62"/>
      <c r="TQE30" s="62"/>
      <c r="TQF30" s="62"/>
      <c r="TQG30" s="62"/>
      <c r="TQH30" s="62"/>
      <c r="TQI30" s="62"/>
      <c r="TQJ30" s="62"/>
      <c r="TQK30" s="62"/>
      <c r="TQL30" s="62"/>
      <c r="TQM30" s="62"/>
      <c r="TQN30" s="62"/>
      <c r="TQO30" s="62"/>
      <c r="TQP30" s="62"/>
      <c r="TQQ30" s="62"/>
      <c r="TQR30" s="62"/>
      <c r="TQS30" s="62"/>
      <c r="TQT30" s="62"/>
      <c r="TQU30" s="62"/>
      <c r="TQV30" s="62"/>
      <c r="TQW30" s="62"/>
      <c r="TQX30" s="62"/>
      <c r="TQY30" s="62"/>
      <c r="TQZ30" s="62"/>
      <c r="TRA30" s="62"/>
      <c r="TRB30" s="62"/>
      <c r="TRC30" s="62"/>
      <c r="TRD30" s="62"/>
      <c r="TRE30" s="62"/>
      <c r="TRF30" s="62"/>
      <c r="TRG30" s="62"/>
      <c r="TRH30" s="62"/>
      <c r="TRI30" s="62"/>
      <c r="TRJ30" s="62"/>
      <c r="TRK30" s="62"/>
      <c r="TRL30" s="62"/>
      <c r="TRM30" s="62"/>
      <c r="TRN30" s="62"/>
      <c r="TRO30" s="62"/>
      <c r="TRP30" s="62"/>
      <c r="TRQ30" s="62"/>
      <c r="TRR30" s="62"/>
      <c r="TRS30" s="62"/>
      <c r="TRT30" s="62"/>
      <c r="TRU30" s="62"/>
      <c r="TRV30" s="62"/>
      <c r="TRW30" s="62"/>
      <c r="TRX30" s="62"/>
      <c r="TRY30" s="62"/>
      <c r="TRZ30" s="62"/>
      <c r="TSA30" s="62"/>
      <c r="TSB30" s="62"/>
      <c r="TSC30" s="62"/>
      <c r="TSD30" s="62"/>
      <c r="TSE30" s="62"/>
      <c r="TSF30" s="62"/>
      <c r="TSG30" s="62"/>
      <c r="TSH30" s="62"/>
      <c r="TSI30" s="62"/>
      <c r="TSJ30" s="62"/>
      <c r="TSK30" s="62"/>
      <c r="TSL30" s="62"/>
      <c r="TSM30" s="62"/>
      <c r="TSN30" s="62"/>
      <c r="TSO30" s="62"/>
      <c r="TSP30" s="62"/>
      <c r="TSQ30" s="62"/>
      <c r="TSR30" s="62"/>
      <c r="TSS30" s="62"/>
      <c r="TST30" s="62"/>
      <c r="TSU30" s="62"/>
      <c r="TSV30" s="62"/>
      <c r="TSW30" s="62"/>
      <c r="TSX30" s="62"/>
      <c r="TSY30" s="62"/>
      <c r="TSZ30" s="62"/>
      <c r="TTA30" s="62"/>
      <c r="TTB30" s="62"/>
      <c r="TTC30" s="62"/>
      <c r="TTD30" s="62"/>
      <c r="TTE30" s="62"/>
      <c r="TTF30" s="62"/>
      <c r="TTG30" s="62"/>
      <c r="TTH30" s="62"/>
      <c r="TTI30" s="62"/>
      <c r="TTJ30" s="62"/>
      <c r="TTK30" s="62"/>
      <c r="TTL30" s="62"/>
      <c r="TTM30" s="62"/>
      <c r="TTN30" s="62"/>
      <c r="TTO30" s="62"/>
      <c r="TTP30" s="62"/>
      <c r="TTQ30" s="62"/>
      <c r="TTR30" s="62"/>
      <c r="TTS30" s="62"/>
      <c r="TTT30" s="62"/>
      <c r="TTU30" s="62"/>
      <c r="TTV30" s="62"/>
      <c r="TTW30" s="62"/>
      <c r="TTX30" s="62"/>
      <c r="TTY30" s="62"/>
      <c r="TTZ30" s="62"/>
      <c r="TUA30" s="62"/>
      <c r="TUB30" s="62"/>
      <c r="TUC30" s="62"/>
      <c r="TUD30" s="62"/>
      <c r="TUE30" s="62"/>
      <c r="TUF30" s="62"/>
      <c r="TUG30" s="62"/>
      <c r="TUH30" s="62"/>
      <c r="TUI30" s="62"/>
      <c r="TUJ30" s="62"/>
      <c r="TUK30" s="62"/>
      <c r="TUL30" s="62"/>
      <c r="TUM30" s="62"/>
      <c r="TUN30" s="62"/>
      <c r="TUO30" s="62"/>
      <c r="TUP30" s="62"/>
      <c r="TUQ30" s="62"/>
      <c r="TUR30" s="62"/>
      <c r="TUS30" s="62"/>
      <c r="TUT30" s="62"/>
      <c r="TUU30" s="62"/>
      <c r="TUV30" s="62"/>
      <c r="TUW30" s="62"/>
      <c r="TUX30" s="62"/>
      <c r="TUY30" s="62"/>
      <c r="TUZ30" s="62"/>
      <c r="TVA30" s="62"/>
      <c r="TVB30" s="62"/>
      <c r="TVC30" s="62"/>
      <c r="TVD30" s="62"/>
      <c r="TVE30" s="62"/>
      <c r="TVF30" s="62"/>
      <c r="TVG30" s="62"/>
      <c r="TVH30" s="62"/>
      <c r="TVI30" s="62"/>
      <c r="TVJ30" s="62"/>
      <c r="TVK30" s="62"/>
      <c r="TVL30" s="62"/>
      <c r="TVM30" s="62"/>
      <c r="TVN30" s="62"/>
      <c r="TVO30" s="62"/>
      <c r="TVP30" s="62"/>
      <c r="TVQ30" s="62"/>
      <c r="TVR30" s="62"/>
      <c r="TVS30" s="62"/>
      <c r="TVT30" s="62"/>
      <c r="TVU30" s="62"/>
      <c r="TVV30" s="62"/>
      <c r="TVW30" s="62"/>
      <c r="TVX30" s="62"/>
      <c r="TVY30" s="62"/>
      <c r="TVZ30" s="62"/>
      <c r="TWA30" s="62"/>
      <c r="TWB30" s="62"/>
      <c r="TWC30" s="62"/>
      <c r="TWD30" s="62"/>
      <c r="TWE30" s="62"/>
      <c r="TWF30" s="62"/>
      <c r="TWG30" s="62"/>
      <c r="TWH30" s="62"/>
      <c r="TWI30" s="62"/>
      <c r="TWJ30" s="62"/>
      <c r="TWK30" s="62"/>
      <c r="TWL30" s="62"/>
      <c r="TWM30" s="62"/>
      <c r="TWN30" s="62"/>
      <c r="TWO30" s="62"/>
      <c r="TWP30" s="62"/>
      <c r="TWQ30" s="62"/>
      <c r="TWR30" s="62"/>
      <c r="TWS30" s="62"/>
      <c r="TWT30" s="62"/>
      <c r="TWU30" s="62"/>
      <c r="TWV30" s="62"/>
      <c r="TWW30" s="62"/>
      <c r="TWX30" s="62"/>
      <c r="TWY30" s="62"/>
      <c r="TWZ30" s="62"/>
      <c r="TXA30" s="62"/>
      <c r="TXB30" s="62"/>
      <c r="TXC30" s="62"/>
      <c r="TXD30" s="62"/>
      <c r="TXE30" s="62"/>
      <c r="TXF30" s="62"/>
      <c r="TXG30" s="62"/>
      <c r="TXH30" s="62"/>
      <c r="TXI30" s="62"/>
      <c r="TXJ30" s="62"/>
      <c r="TXK30" s="62"/>
      <c r="TXL30" s="62"/>
      <c r="TXM30" s="62"/>
      <c r="TXN30" s="62"/>
      <c r="TXO30" s="62"/>
      <c r="TXP30" s="62"/>
      <c r="TXQ30" s="62"/>
      <c r="TXR30" s="62"/>
      <c r="TXS30" s="62"/>
      <c r="TXT30" s="62"/>
      <c r="TXU30" s="62"/>
      <c r="TXV30" s="62"/>
      <c r="TXW30" s="62"/>
      <c r="TXX30" s="62"/>
      <c r="TXY30" s="62"/>
      <c r="TXZ30" s="62"/>
      <c r="TYA30" s="62"/>
      <c r="TYB30" s="62"/>
      <c r="TYC30" s="62"/>
      <c r="TYD30" s="62"/>
      <c r="TYE30" s="62"/>
      <c r="TYF30" s="62"/>
      <c r="TYG30" s="62"/>
      <c r="TYH30" s="62"/>
      <c r="TYI30" s="62"/>
      <c r="TYJ30" s="62"/>
      <c r="TYK30" s="62"/>
      <c r="TYL30" s="62"/>
      <c r="TYM30" s="62"/>
      <c r="TYN30" s="62"/>
      <c r="TYO30" s="62"/>
      <c r="TYP30" s="62"/>
      <c r="TYQ30" s="62"/>
      <c r="TYR30" s="62"/>
      <c r="TYS30" s="62"/>
      <c r="TYT30" s="62"/>
      <c r="TYU30" s="62"/>
      <c r="TYV30" s="62"/>
      <c r="TYW30" s="62"/>
      <c r="TYX30" s="62"/>
      <c r="TYY30" s="62"/>
      <c r="TYZ30" s="62"/>
      <c r="TZA30" s="62"/>
      <c r="TZB30" s="62"/>
      <c r="TZC30" s="62"/>
      <c r="TZD30" s="62"/>
      <c r="TZE30" s="62"/>
      <c r="TZF30" s="62"/>
      <c r="TZG30" s="62"/>
      <c r="TZH30" s="62"/>
      <c r="TZI30" s="62"/>
      <c r="TZJ30" s="62"/>
      <c r="TZK30" s="62"/>
      <c r="TZL30" s="62"/>
      <c r="TZM30" s="62"/>
      <c r="TZN30" s="62"/>
      <c r="TZO30" s="62"/>
      <c r="TZP30" s="62"/>
      <c r="TZQ30" s="62"/>
      <c r="TZR30" s="62"/>
      <c r="TZS30" s="62"/>
      <c r="TZT30" s="62"/>
      <c r="TZU30" s="62"/>
      <c r="TZV30" s="62"/>
      <c r="TZW30" s="62"/>
      <c r="TZX30" s="62"/>
      <c r="TZY30" s="62"/>
      <c r="TZZ30" s="62"/>
      <c r="UAA30" s="62"/>
      <c r="UAB30" s="62"/>
      <c r="UAC30" s="62"/>
      <c r="UAD30" s="62"/>
      <c r="UAE30" s="62"/>
      <c r="UAF30" s="62"/>
      <c r="UAG30" s="62"/>
      <c r="UAH30" s="62"/>
      <c r="UAI30" s="62"/>
      <c r="UAJ30" s="62"/>
      <c r="UAK30" s="62"/>
      <c r="UAL30" s="62"/>
      <c r="UAM30" s="62"/>
      <c r="UAN30" s="62"/>
      <c r="UAO30" s="62"/>
      <c r="UAP30" s="62"/>
      <c r="UAQ30" s="62"/>
      <c r="UAR30" s="62"/>
      <c r="UAS30" s="62"/>
      <c r="UAT30" s="62"/>
      <c r="UAU30" s="62"/>
      <c r="UAV30" s="62"/>
      <c r="UAW30" s="62"/>
      <c r="UAX30" s="62"/>
      <c r="UAY30" s="62"/>
      <c r="UAZ30" s="62"/>
      <c r="UBA30" s="62"/>
      <c r="UBB30" s="62"/>
      <c r="UBC30" s="62"/>
      <c r="UBD30" s="62"/>
      <c r="UBE30" s="62"/>
      <c r="UBF30" s="62"/>
      <c r="UBG30" s="62"/>
      <c r="UBH30" s="62"/>
      <c r="UBI30" s="62"/>
      <c r="UBJ30" s="62"/>
      <c r="UBK30" s="62"/>
      <c r="UBL30" s="62"/>
      <c r="UBM30" s="62"/>
      <c r="UBN30" s="62"/>
      <c r="UBO30" s="62"/>
      <c r="UBP30" s="62"/>
      <c r="UBQ30" s="62"/>
      <c r="UBR30" s="62"/>
      <c r="UBS30" s="62"/>
      <c r="UBT30" s="62"/>
      <c r="UBU30" s="62"/>
      <c r="UBV30" s="62"/>
      <c r="UBW30" s="62"/>
      <c r="UBX30" s="62"/>
      <c r="UBY30" s="62"/>
      <c r="UBZ30" s="62"/>
      <c r="UCA30" s="62"/>
      <c r="UCB30" s="62"/>
      <c r="UCC30" s="62"/>
      <c r="UCD30" s="62"/>
      <c r="UCE30" s="62"/>
      <c r="UCF30" s="62"/>
      <c r="UCG30" s="62"/>
      <c r="UCH30" s="62"/>
      <c r="UCI30" s="62"/>
      <c r="UCJ30" s="62"/>
      <c r="UCK30" s="62"/>
      <c r="UCL30" s="62"/>
      <c r="UCM30" s="62"/>
      <c r="UCN30" s="62"/>
      <c r="UCO30" s="62"/>
      <c r="UCP30" s="62"/>
      <c r="UCQ30" s="62"/>
      <c r="UCR30" s="62"/>
      <c r="UCS30" s="62"/>
      <c r="UCT30" s="62"/>
      <c r="UCU30" s="62"/>
      <c r="UCV30" s="62"/>
      <c r="UCW30" s="62"/>
      <c r="UCX30" s="62"/>
      <c r="UCY30" s="62"/>
      <c r="UCZ30" s="62"/>
      <c r="UDA30" s="62"/>
      <c r="UDB30" s="62"/>
      <c r="UDC30" s="62"/>
      <c r="UDD30" s="62"/>
      <c r="UDE30" s="62"/>
      <c r="UDF30" s="62"/>
      <c r="UDG30" s="62"/>
      <c r="UDH30" s="62"/>
      <c r="UDI30" s="62"/>
      <c r="UDJ30" s="62"/>
      <c r="UDK30" s="62"/>
      <c r="UDL30" s="62"/>
      <c r="UDM30" s="62"/>
      <c r="UDN30" s="62"/>
      <c r="UDO30" s="62"/>
      <c r="UDP30" s="62"/>
      <c r="UDQ30" s="62"/>
      <c r="UDR30" s="62"/>
      <c r="UDS30" s="62"/>
      <c r="UDT30" s="62"/>
      <c r="UDU30" s="62"/>
      <c r="UDV30" s="62"/>
      <c r="UDW30" s="62"/>
      <c r="UDX30" s="62"/>
      <c r="UDY30" s="62"/>
      <c r="UDZ30" s="62"/>
      <c r="UEA30" s="62"/>
      <c r="UEB30" s="62"/>
      <c r="UEC30" s="62"/>
      <c r="UED30" s="62"/>
      <c r="UEE30" s="62"/>
      <c r="UEF30" s="62"/>
      <c r="UEG30" s="62"/>
      <c r="UEH30" s="62"/>
      <c r="UEI30" s="62"/>
      <c r="UEJ30" s="62"/>
      <c r="UEK30" s="62"/>
      <c r="UEL30" s="62"/>
      <c r="UEM30" s="62"/>
      <c r="UEN30" s="62"/>
      <c r="UEO30" s="62"/>
      <c r="UEP30" s="62"/>
      <c r="UEQ30" s="62"/>
      <c r="UER30" s="62"/>
      <c r="UES30" s="62"/>
      <c r="UET30" s="62"/>
      <c r="UEU30" s="62"/>
      <c r="UEV30" s="62"/>
      <c r="UEW30" s="62"/>
      <c r="UEX30" s="62"/>
      <c r="UEY30" s="62"/>
      <c r="UEZ30" s="62"/>
      <c r="UFA30" s="62"/>
      <c r="UFB30" s="62"/>
      <c r="UFC30" s="62"/>
      <c r="UFD30" s="62"/>
      <c r="UFE30" s="62"/>
      <c r="UFF30" s="62"/>
      <c r="UFG30" s="62"/>
      <c r="UFH30" s="62"/>
      <c r="UFI30" s="62"/>
      <c r="UFJ30" s="62"/>
      <c r="UFK30" s="62"/>
      <c r="UFL30" s="62"/>
      <c r="UFM30" s="62"/>
      <c r="UFN30" s="62"/>
      <c r="UFO30" s="62"/>
      <c r="UFP30" s="62"/>
      <c r="UFQ30" s="62"/>
      <c r="UFR30" s="62"/>
      <c r="UFS30" s="62"/>
      <c r="UFT30" s="62"/>
      <c r="UFU30" s="62"/>
      <c r="UFV30" s="62"/>
      <c r="UFW30" s="62"/>
      <c r="UFX30" s="62"/>
      <c r="UFY30" s="62"/>
      <c r="UFZ30" s="62"/>
      <c r="UGA30" s="62"/>
      <c r="UGB30" s="62"/>
      <c r="UGC30" s="62"/>
      <c r="UGD30" s="62"/>
      <c r="UGE30" s="62"/>
      <c r="UGF30" s="62"/>
      <c r="UGG30" s="62"/>
      <c r="UGH30" s="62"/>
      <c r="UGI30" s="62"/>
      <c r="UGJ30" s="62"/>
      <c r="UGK30" s="62"/>
      <c r="UGL30" s="62"/>
      <c r="UGM30" s="62"/>
      <c r="UGN30" s="62"/>
      <c r="UGO30" s="62"/>
      <c r="UGP30" s="62"/>
      <c r="UGQ30" s="62"/>
      <c r="UGR30" s="62"/>
      <c r="UGS30" s="62"/>
      <c r="UGT30" s="62"/>
      <c r="UGU30" s="62"/>
      <c r="UGV30" s="62"/>
      <c r="UGW30" s="62"/>
      <c r="UGX30" s="62"/>
      <c r="UGY30" s="62"/>
      <c r="UGZ30" s="62"/>
      <c r="UHA30" s="62"/>
      <c r="UHB30" s="62"/>
      <c r="UHC30" s="62"/>
      <c r="UHD30" s="62"/>
      <c r="UHE30" s="62"/>
      <c r="UHF30" s="62"/>
      <c r="UHG30" s="62"/>
      <c r="UHH30" s="62"/>
      <c r="UHI30" s="62"/>
      <c r="UHJ30" s="62"/>
      <c r="UHK30" s="62"/>
      <c r="UHL30" s="62"/>
      <c r="UHM30" s="62"/>
      <c r="UHN30" s="62"/>
      <c r="UHO30" s="62"/>
      <c r="UHP30" s="62"/>
      <c r="UHQ30" s="62"/>
      <c r="UHR30" s="62"/>
      <c r="UHS30" s="62"/>
      <c r="UHT30" s="62"/>
      <c r="UHU30" s="62"/>
      <c r="UHV30" s="62"/>
      <c r="UHW30" s="62"/>
      <c r="UHX30" s="62"/>
      <c r="UHY30" s="62"/>
      <c r="UHZ30" s="62"/>
      <c r="UIA30" s="62"/>
      <c r="UIB30" s="62"/>
      <c r="UIC30" s="62"/>
      <c r="UID30" s="62"/>
      <c r="UIE30" s="62"/>
      <c r="UIF30" s="62"/>
      <c r="UIG30" s="62"/>
      <c r="UIH30" s="62"/>
      <c r="UII30" s="62"/>
      <c r="UIJ30" s="62"/>
      <c r="UIK30" s="62"/>
      <c r="UIL30" s="62"/>
      <c r="UIM30" s="62"/>
      <c r="UIN30" s="62"/>
      <c r="UIO30" s="62"/>
      <c r="UIP30" s="62"/>
      <c r="UIQ30" s="62"/>
      <c r="UIR30" s="62"/>
      <c r="UIS30" s="62"/>
      <c r="UIT30" s="62"/>
      <c r="UIU30" s="62"/>
      <c r="UIV30" s="62"/>
      <c r="UIW30" s="62"/>
      <c r="UIX30" s="62"/>
      <c r="UIY30" s="62"/>
      <c r="UIZ30" s="62"/>
      <c r="UJA30" s="62"/>
      <c r="UJB30" s="62"/>
      <c r="UJC30" s="62"/>
      <c r="UJD30" s="62"/>
      <c r="UJE30" s="62"/>
      <c r="UJF30" s="62"/>
      <c r="UJG30" s="62"/>
      <c r="UJH30" s="62"/>
      <c r="UJI30" s="62"/>
      <c r="UJJ30" s="62"/>
      <c r="UJK30" s="62"/>
      <c r="UJL30" s="62"/>
      <c r="UJM30" s="62"/>
      <c r="UJN30" s="62"/>
      <c r="UJO30" s="62"/>
      <c r="UJP30" s="62"/>
      <c r="UJQ30" s="62"/>
      <c r="UJR30" s="62"/>
      <c r="UJS30" s="62"/>
      <c r="UJT30" s="62"/>
      <c r="UJU30" s="62"/>
      <c r="UJV30" s="62"/>
      <c r="UJW30" s="62"/>
      <c r="UJX30" s="62"/>
      <c r="UJY30" s="62"/>
      <c r="UJZ30" s="62"/>
      <c r="UKA30" s="62"/>
      <c r="UKB30" s="62"/>
      <c r="UKC30" s="62"/>
      <c r="UKD30" s="62"/>
      <c r="UKE30" s="62"/>
      <c r="UKF30" s="62"/>
      <c r="UKG30" s="62"/>
      <c r="UKH30" s="62"/>
      <c r="UKI30" s="62"/>
      <c r="UKJ30" s="62"/>
      <c r="UKK30" s="62"/>
      <c r="UKL30" s="62"/>
      <c r="UKM30" s="62"/>
      <c r="UKN30" s="62"/>
      <c r="UKO30" s="62"/>
      <c r="UKP30" s="62"/>
      <c r="UKQ30" s="62"/>
      <c r="UKR30" s="62"/>
      <c r="UKS30" s="62"/>
      <c r="UKT30" s="62"/>
      <c r="UKU30" s="62"/>
      <c r="UKV30" s="62"/>
      <c r="UKW30" s="62"/>
      <c r="UKX30" s="62"/>
      <c r="UKY30" s="62"/>
      <c r="UKZ30" s="62"/>
      <c r="ULA30" s="62"/>
      <c r="ULB30" s="62"/>
      <c r="ULC30" s="62"/>
      <c r="ULD30" s="62"/>
      <c r="ULE30" s="62"/>
      <c r="ULF30" s="62"/>
      <c r="ULG30" s="62"/>
      <c r="ULH30" s="62"/>
      <c r="ULI30" s="62"/>
      <c r="ULJ30" s="62"/>
      <c r="ULK30" s="62"/>
      <c r="ULL30" s="62"/>
      <c r="ULM30" s="62"/>
      <c r="ULN30" s="62"/>
      <c r="ULO30" s="62"/>
      <c r="ULP30" s="62"/>
      <c r="ULQ30" s="62"/>
      <c r="ULR30" s="62"/>
      <c r="ULS30" s="62"/>
      <c r="ULT30" s="62"/>
      <c r="ULU30" s="62"/>
      <c r="ULV30" s="62"/>
      <c r="ULW30" s="62"/>
      <c r="ULX30" s="62"/>
      <c r="ULY30" s="62"/>
      <c r="ULZ30" s="62"/>
      <c r="UMA30" s="62"/>
      <c r="UMB30" s="62"/>
      <c r="UMC30" s="62"/>
      <c r="UMD30" s="62"/>
      <c r="UME30" s="62"/>
      <c r="UMF30" s="62"/>
      <c r="UMG30" s="62"/>
      <c r="UMH30" s="62"/>
      <c r="UMI30" s="62"/>
      <c r="UMJ30" s="62"/>
      <c r="UMK30" s="62"/>
      <c r="UML30" s="62"/>
      <c r="UMM30" s="62"/>
      <c r="UMN30" s="62"/>
      <c r="UMO30" s="62"/>
      <c r="UMP30" s="62"/>
      <c r="UMQ30" s="62"/>
      <c r="UMR30" s="62"/>
      <c r="UMS30" s="62"/>
      <c r="UMT30" s="62"/>
      <c r="UMU30" s="62"/>
      <c r="UMV30" s="62"/>
      <c r="UMW30" s="62"/>
      <c r="UMX30" s="62"/>
      <c r="UMY30" s="62"/>
      <c r="UMZ30" s="62"/>
      <c r="UNA30" s="62"/>
      <c r="UNB30" s="62"/>
      <c r="UNC30" s="62"/>
      <c r="UND30" s="62"/>
      <c r="UNE30" s="62"/>
      <c r="UNF30" s="62"/>
      <c r="UNG30" s="62"/>
      <c r="UNH30" s="62"/>
      <c r="UNI30" s="62"/>
      <c r="UNJ30" s="62"/>
      <c r="UNK30" s="62"/>
      <c r="UNL30" s="62"/>
      <c r="UNM30" s="62"/>
      <c r="UNN30" s="62"/>
      <c r="UNO30" s="62"/>
      <c r="UNP30" s="62"/>
      <c r="UNQ30" s="62"/>
      <c r="UNR30" s="62"/>
      <c r="UNS30" s="62"/>
      <c r="UNT30" s="62"/>
      <c r="UNU30" s="62"/>
      <c r="UNV30" s="62"/>
      <c r="UNW30" s="62"/>
      <c r="UNX30" s="62"/>
      <c r="UNY30" s="62"/>
      <c r="UNZ30" s="62"/>
      <c r="UOA30" s="62"/>
      <c r="UOB30" s="62"/>
      <c r="UOC30" s="62"/>
      <c r="UOD30" s="62"/>
      <c r="UOE30" s="62"/>
      <c r="UOF30" s="62"/>
      <c r="UOG30" s="62"/>
      <c r="UOH30" s="62"/>
      <c r="UOI30" s="62"/>
      <c r="UOJ30" s="62"/>
      <c r="UOK30" s="62"/>
      <c r="UOL30" s="62"/>
      <c r="UOM30" s="62"/>
      <c r="UON30" s="62"/>
      <c r="UOO30" s="62"/>
      <c r="UOP30" s="62"/>
      <c r="UOQ30" s="62"/>
      <c r="UOR30" s="62"/>
      <c r="UOS30" s="62"/>
      <c r="UOT30" s="62"/>
      <c r="UOU30" s="62"/>
      <c r="UOV30" s="62"/>
      <c r="UOW30" s="62"/>
      <c r="UOX30" s="62"/>
      <c r="UOY30" s="62"/>
      <c r="UOZ30" s="62"/>
      <c r="UPA30" s="62"/>
      <c r="UPB30" s="62"/>
      <c r="UPC30" s="62"/>
      <c r="UPD30" s="62"/>
      <c r="UPE30" s="62"/>
      <c r="UPF30" s="62"/>
      <c r="UPG30" s="62"/>
      <c r="UPH30" s="62"/>
      <c r="UPI30" s="62"/>
      <c r="UPJ30" s="62"/>
      <c r="UPK30" s="62"/>
      <c r="UPL30" s="62"/>
      <c r="UPM30" s="62"/>
      <c r="UPN30" s="62"/>
      <c r="UPO30" s="62"/>
      <c r="UPP30" s="62"/>
      <c r="UPQ30" s="62"/>
      <c r="UPR30" s="62"/>
      <c r="UPS30" s="62"/>
      <c r="UPT30" s="62"/>
      <c r="UPU30" s="62"/>
      <c r="UPV30" s="62"/>
      <c r="UPW30" s="62"/>
      <c r="UPX30" s="62"/>
      <c r="UPY30" s="62"/>
      <c r="UPZ30" s="62"/>
      <c r="UQA30" s="62"/>
      <c r="UQB30" s="62"/>
      <c r="UQC30" s="62"/>
      <c r="UQD30" s="62"/>
      <c r="UQE30" s="62"/>
      <c r="UQF30" s="62"/>
      <c r="UQG30" s="62"/>
      <c r="UQH30" s="62"/>
      <c r="UQI30" s="62"/>
      <c r="UQJ30" s="62"/>
      <c r="UQK30" s="62"/>
      <c r="UQL30" s="62"/>
      <c r="UQM30" s="62"/>
      <c r="UQN30" s="62"/>
      <c r="UQO30" s="62"/>
      <c r="UQP30" s="62"/>
      <c r="UQQ30" s="62"/>
      <c r="UQR30" s="62"/>
      <c r="UQS30" s="62"/>
      <c r="UQT30" s="62"/>
      <c r="UQU30" s="62"/>
      <c r="UQV30" s="62"/>
      <c r="UQW30" s="62"/>
      <c r="UQX30" s="62"/>
      <c r="UQY30" s="62"/>
      <c r="UQZ30" s="62"/>
      <c r="URA30" s="62"/>
      <c r="URB30" s="62"/>
      <c r="URC30" s="62"/>
      <c r="URD30" s="62"/>
      <c r="URE30" s="62"/>
      <c r="URF30" s="62"/>
      <c r="URG30" s="62"/>
      <c r="URH30" s="62"/>
      <c r="URI30" s="62"/>
      <c r="URJ30" s="62"/>
      <c r="URK30" s="62"/>
      <c r="URL30" s="62"/>
      <c r="URM30" s="62"/>
      <c r="URN30" s="62"/>
      <c r="URO30" s="62"/>
      <c r="URP30" s="62"/>
      <c r="URQ30" s="62"/>
      <c r="URR30" s="62"/>
      <c r="URS30" s="62"/>
      <c r="URT30" s="62"/>
      <c r="URU30" s="62"/>
      <c r="URV30" s="62"/>
      <c r="URW30" s="62"/>
      <c r="URX30" s="62"/>
      <c r="URY30" s="62"/>
      <c r="URZ30" s="62"/>
      <c r="USA30" s="62"/>
      <c r="USB30" s="62"/>
      <c r="USC30" s="62"/>
      <c r="USD30" s="62"/>
      <c r="USE30" s="62"/>
      <c r="USF30" s="62"/>
      <c r="USG30" s="62"/>
      <c r="USH30" s="62"/>
      <c r="USI30" s="62"/>
      <c r="USJ30" s="62"/>
      <c r="USK30" s="62"/>
      <c r="USL30" s="62"/>
      <c r="USM30" s="62"/>
      <c r="USN30" s="62"/>
      <c r="USO30" s="62"/>
      <c r="USP30" s="62"/>
      <c r="USQ30" s="62"/>
      <c r="USR30" s="62"/>
      <c r="USS30" s="62"/>
      <c r="UST30" s="62"/>
      <c r="USU30" s="62"/>
      <c r="USV30" s="62"/>
      <c r="USW30" s="62"/>
      <c r="USX30" s="62"/>
      <c r="USY30" s="62"/>
      <c r="USZ30" s="62"/>
      <c r="UTA30" s="62"/>
      <c r="UTB30" s="62"/>
      <c r="UTC30" s="62"/>
      <c r="UTD30" s="62"/>
      <c r="UTE30" s="62"/>
      <c r="UTF30" s="62"/>
      <c r="UTG30" s="62"/>
      <c r="UTH30" s="62"/>
      <c r="UTI30" s="62"/>
      <c r="UTJ30" s="62"/>
      <c r="UTK30" s="62"/>
      <c r="UTL30" s="62"/>
      <c r="UTM30" s="62"/>
      <c r="UTN30" s="62"/>
      <c r="UTO30" s="62"/>
      <c r="UTP30" s="62"/>
      <c r="UTQ30" s="62"/>
      <c r="UTR30" s="62"/>
      <c r="UTS30" s="62"/>
      <c r="UTT30" s="62"/>
      <c r="UTU30" s="62"/>
      <c r="UTV30" s="62"/>
      <c r="UTW30" s="62"/>
      <c r="UTX30" s="62"/>
      <c r="UTY30" s="62"/>
      <c r="UTZ30" s="62"/>
      <c r="UUA30" s="62"/>
      <c r="UUB30" s="62"/>
      <c r="UUC30" s="62"/>
      <c r="UUD30" s="62"/>
      <c r="UUE30" s="62"/>
      <c r="UUF30" s="62"/>
      <c r="UUG30" s="62"/>
      <c r="UUH30" s="62"/>
      <c r="UUI30" s="62"/>
      <c r="UUJ30" s="62"/>
      <c r="UUK30" s="62"/>
      <c r="UUL30" s="62"/>
      <c r="UUM30" s="62"/>
      <c r="UUN30" s="62"/>
      <c r="UUO30" s="62"/>
      <c r="UUP30" s="62"/>
      <c r="UUQ30" s="62"/>
      <c r="UUR30" s="62"/>
      <c r="UUS30" s="62"/>
      <c r="UUT30" s="62"/>
      <c r="UUU30" s="62"/>
      <c r="UUV30" s="62"/>
      <c r="UUW30" s="62"/>
      <c r="UUX30" s="62"/>
      <c r="UUY30" s="62"/>
      <c r="UUZ30" s="62"/>
      <c r="UVA30" s="62"/>
      <c r="UVB30" s="62"/>
      <c r="UVC30" s="62"/>
      <c r="UVD30" s="62"/>
      <c r="UVE30" s="62"/>
      <c r="UVF30" s="62"/>
      <c r="UVG30" s="62"/>
      <c r="UVH30" s="62"/>
      <c r="UVI30" s="62"/>
      <c r="UVJ30" s="62"/>
      <c r="UVK30" s="62"/>
      <c r="UVL30" s="62"/>
      <c r="UVM30" s="62"/>
      <c r="UVN30" s="62"/>
      <c r="UVO30" s="62"/>
      <c r="UVP30" s="62"/>
      <c r="UVQ30" s="62"/>
      <c r="UVR30" s="62"/>
      <c r="UVS30" s="62"/>
      <c r="UVT30" s="62"/>
      <c r="UVU30" s="62"/>
      <c r="UVV30" s="62"/>
      <c r="UVW30" s="62"/>
      <c r="UVX30" s="62"/>
      <c r="UVY30" s="62"/>
      <c r="UVZ30" s="62"/>
      <c r="UWA30" s="62"/>
      <c r="UWB30" s="62"/>
      <c r="UWC30" s="62"/>
      <c r="UWD30" s="62"/>
      <c r="UWE30" s="62"/>
      <c r="UWF30" s="62"/>
      <c r="UWG30" s="62"/>
      <c r="UWH30" s="62"/>
      <c r="UWI30" s="62"/>
      <c r="UWJ30" s="62"/>
      <c r="UWK30" s="62"/>
      <c r="UWL30" s="62"/>
      <c r="UWM30" s="62"/>
      <c r="UWN30" s="62"/>
      <c r="UWO30" s="62"/>
      <c r="UWP30" s="62"/>
      <c r="UWQ30" s="62"/>
      <c r="UWR30" s="62"/>
      <c r="UWS30" s="62"/>
      <c r="UWT30" s="62"/>
      <c r="UWU30" s="62"/>
      <c r="UWV30" s="62"/>
      <c r="UWW30" s="62"/>
      <c r="UWX30" s="62"/>
      <c r="UWY30" s="62"/>
      <c r="UWZ30" s="62"/>
      <c r="UXA30" s="62"/>
      <c r="UXB30" s="62"/>
      <c r="UXC30" s="62"/>
      <c r="UXD30" s="62"/>
      <c r="UXE30" s="62"/>
      <c r="UXF30" s="62"/>
      <c r="UXG30" s="62"/>
      <c r="UXH30" s="62"/>
      <c r="UXI30" s="62"/>
      <c r="UXJ30" s="62"/>
      <c r="UXK30" s="62"/>
      <c r="UXL30" s="62"/>
      <c r="UXM30" s="62"/>
      <c r="UXN30" s="62"/>
      <c r="UXO30" s="62"/>
      <c r="UXP30" s="62"/>
      <c r="UXQ30" s="62"/>
      <c r="UXR30" s="62"/>
      <c r="UXS30" s="62"/>
      <c r="UXT30" s="62"/>
      <c r="UXU30" s="62"/>
      <c r="UXV30" s="62"/>
      <c r="UXW30" s="62"/>
      <c r="UXX30" s="62"/>
      <c r="UXY30" s="62"/>
      <c r="UXZ30" s="62"/>
      <c r="UYA30" s="62"/>
      <c r="UYB30" s="62"/>
      <c r="UYC30" s="62"/>
      <c r="UYD30" s="62"/>
      <c r="UYE30" s="62"/>
      <c r="UYF30" s="62"/>
      <c r="UYG30" s="62"/>
      <c r="UYH30" s="62"/>
      <c r="UYI30" s="62"/>
      <c r="UYJ30" s="62"/>
      <c r="UYK30" s="62"/>
      <c r="UYL30" s="62"/>
      <c r="UYM30" s="62"/>
      <c r="UYN30" s="62"/>
      <c r="UYO30" s="62"/>
      <c r="UYP30" s="62"/>
      <c r="UYQ30" s="62"/>
      <c r="UYR30" s="62"/>
      <c r="UYS30" s="62"/>
      <c r="UYT30" s="62"/>
      <c r="UYU30" s="62"/>
      <c r="UYV30" s="62"/>
      <c r="UYW30" s="62"/>
      <c r="UYX30" s="62"/>
      <c r="UYY30" s="62"/>
      <c r="UYZ30" s="62"/>
      <c r="UZA30" s="62"/>
      <c r="UZB30" s="62"/>
      <c r="UZC30" s="62"/>
      <c r="UZD30" s="62"/>
      <c r="UZE30" s="62"/>
      <c r="UZF30" s="62"/>
      <c r="UZG30" s="62"/>
      <c r="UZH30" s="62"/>
      <c r="UZI30" s="62"/>
      <c r="UZJ30" s="62"/>
      <c r="UZK30" s="62"/>
      <c r="UZL30" s="62"/>
      <c r="UZM30" s="62"/>
      <c r="UZN30" s="62"/>
      <c r="UZO30" s="62"/>
      <c r="UZP30" s="62"/>
      <c r="UZQ30" s="62"/>
      <c r="UZR30" s="62"/>
      <c r="UZS30" s="62"/>
      <c r="UZT30" s="62"/>
      <c r="UZU30" s="62"/>
      <c r="UZV30" s="62"/>
      <c r="UZW30" s="62"/>
      <c r="UZX30" s="62"/>
      <c r="UZY30" s="62"/>
      <c r="UZZ30" s="62"/>
      <c r="VAA30" s="62"/>
      <c r="VAB30" s="62"/>
      <c r="VAC30" s="62"/>
      <c r="VAD30" s="62"/>
      <c r="VAE30" s="62"/>
      <c r="VAF30" s="62"/>
      <c r="VAG30" s="62"/>
      <c r="VAH30" s="62"/>
      <c r="VAI30" s="62"/>
      <c r="VAJ30" s="62"/>
      <c r="VAK30" s="62"/>
      <c r="VAL30" s="62"/>
      <c r="VAM30" s="62"/>
      <c r="VAN30" s="62"/>
      <c r="VAO30" s="62"/>
      <c r="VAP30" s="62"/>
      <c r="VAQ30" s="62"/>
      <c r="VAR30" s="62"/>
      <c r="VAS30" s="62"/>
      <c r="VAT30" s="62"/>
      <c r="VAU30" s="62"/>
      <c r="VAV30" s="62"/>
      <c r="VAW30" s="62"/>
      <c r="VAX30" s="62"/>
      <c r="VAY30" s="62"/>
      <c r="VAZ30" s="62"/>
      <c r="VBA30" s="62"/>
      <c r="VBB30" s="62"/>
      <c r="VBC30" s="62"/>
      <c r="VBD30" s="62"/>
      <c r="VBE30" s="62"/>
      <c r="VBF30" s="62"/>
      <c r="VBG30" s="62"/>
      <c r="VBH30" s="62"/>
      <c r="VBI30" s="62"/>
      <c r="VBJ30" s="62"/>
      <c r="VBK30" s="62"/>
      <c r="VBL30" s="62"/>
      <c r="VBM30" s="62"/>
      <c r="VBN30" s="62"/>
      <c r="VBO30" s="62"/>
      <c r="VBP30" s="62"/>
      <c r="VBQ30" s="62"/>
      <c r="VBR30" s="62"/>
      <c r="VBS30" s="62"/>
      <c r="VBT30" s="62"/>
      <c r="VBU30" s="62"/>
      <c r="VBV30" s="62"/>
      <c r="VBW30" s="62"/>
      <c r="VBX30" s="62"/>
      <c r="VBY30" s="62"/>
      <c r="VBZ30" s="62"/>
      <c r="VCA30" s="62"/>
      <c r="VCB30" s="62"/>
      <c r="VCC30" s="62"/>
      <c r="VCD30" s="62"/>
      <c r="VCE30" s="62"/>
      <c r="VCF30" s="62"/>
      <c r="VCG30" s="62"/>
      <c r="VCH30" s="62"/>
      <c r="VCI30" s="62"/>
      <c r="VCJ30" s="62"/>
      <c r="VCK30" s="62"/>
      <c r="VCL30" s="62"/>
      <c r="VCM30" s="62"/>
      <c r="VCN30" s="62"/>
      <c r="VCO30" s="62"/>
      <c r="VCP30" s="62"/>
      <c r="VCQ30" s="62"/>
      <c r="VCR30" s="62"/>
      <c r="VCS30" s="62"/>
      <c r="VCT30" s="62"/>
      <c r="VCU30" s="62"/>
      <c r="VCV30" s="62"/>
      <c r="VCW30" s="62"/>
      <c r="VCX30" s="62"/>
      <c r="VCY30" s="62"/>
      <c r="VCZ30" s="62"/>
      <c r="VDA30" s="62"/>
      <c r="VDB30" s="62"/>
      <c r="VDC30" s="62"/>
      <c r="VDD30" s="62"/>
      <c r="VDE30" s="62"/>
      <c r="VDF30" s="62"/>
      <c r="VDG30" s="62"/>
      <c r="VDH30" s="62"/>
      <c r="VDI30" s="62"/>
      <c r="VDJ30" s="62"/>
      <c r="VDK30" s="62"/>
      <c r="VDL30" s="62"/>
      <c r="VDM30" s="62"/>
      <c r="VDN30" s="62"/>
      <c r="VDO30" s="62"/>
      <c r="VDP30" s="62"/>
      <c r="VDQ30" s="62"/>
      <c r="VDR30" s="62"/>
      <c r="VDS30" s="62"/>
      <c r="VDT30" s="62"/>
      <c r="VDU30" s="62"/>
      <c r="VDV30" s="62"/>
      <c r="VDW30" s="62"/>
      <c r="VDX30" s="62"/>
      <c r="VDY30" s="62"/>
      <c r="VDZ30" s="62"/>
      <c r="VEA30" s="62"/>
      <c r="VEB30" s="62"/>
      <c r="VEC30" s="62"/>
      <c r="VED30" s="62"/>
      <c r="VEE30" s="62"/>
      <c r="VEF30" s="62"/>
      <c r="VEG30" s="62"/>
      <c r="VEH30" s="62"/>
      <c r="VEI30" s="62"/>
      <c r="VEJ30" s="62"/>
      <c r="VEK30" s="62"/>
      <c r="VEL30" s="62"/>
      <c r="VEM30" s="62"/>
      <c r="VEN30" s="62"/>
      <c r="VEO30" s="62"/>
      <c r="VEP30" s="62"/>
      <c r="VEQ30" s="62"/>
      <c r="VER30" s="62"/>
      <c r="VES30" s="62"/>
      <c r="VET30" s="62"/>
      <c r="VEU30" s="62"/>
      <c r="VEV30" s="62"/>
      <c r="VEW30" s="62"/>
      <c r="VEX30" s="62"/>
      <c r="VEY30" s="62"/>
      <c r="VEZ30" s="62"/>
      <c r="VFA30" s="62"/>
      <c r="VFB30" s="62"/>
      <c r="VFC30" s="62"/>
      <c r="VFD30" s="62"/>
      <c r="VFE30" s="62"/>
      <c r="VFF30" s="62"/>
      <c r="VFG30" s="62"/>
      <c r="VFH30" s="62"/>
      <c r="VFI30" s="62"/>
      <c r="VFJ30" s="62"/>
      <c r="VFK30" s="62"/>
      <c r="VFL30" s="62"/>
      <c r="VFM30" s="62"/>
      <c r="VFN30" s="62"/>
      <c r="VFO30" s="62"/>
      <c r="VFP30" s="62"/>
      <c r="VFQ30" s="62"/>
      <c r="VFR30" s="62"/>
      <c r="VFS30" s="62"/>
      <c r="VFT30" s="62"/>
      <c r="VFU30" s="62"/>
      <c r="VFV30" s="62"/>
      <c r="VFW30" s="62"/>
      <c r="VFX30" s="62"/>
      <c r="VFY30" s="62"/>
      <c r="VFZ30" s="62"/>
      <c r="VGA30" s="62"/>
      <c r="VGB30" s="62"/>
      <c r="VGC30" s="62"/>
      <c r="VGD30" s="62"/>
      <c r="VGE30" s="62"/>
      <c r="VGF30" s="62"/>
      <c r="VGG30" s="62"/>
      <c r="VGH30" s="62"/>
      <c r="VGI30" s="62"/>
      <c r="VGJ30" s="62"/>
      <c r="VGK30" s="62"/>
      <c r="VGL30" s="62"/>
      <c r="VGM30" s="62"/>
      <c r="VGN30" s="62"/>
      <c r="VGO30" s="62"/>
      <c r="VGP30" s="62"/>
      <c r="VGQ30" s="62"/>
      <c r="VGR30" s="62"/>
      <c r="VGS30" s="62"/>
      <c r="VGT30" s="62"/>
      <c r="VGU30" s="62"/>
      <c r="VGV30" s="62"/>
      <c r="VGW30" s="62"/>
      <c r="VGX30" s="62"/>
      <c r="VGY30" s="62"/>
      <c r="VGZ30" s="62"/>
      <c r="VHA30" s="62"/>
      <c r="VHB30" s="62"/>
      <c r="VHC30" s="62"/>
      <c r="VHD30" s="62"/>
      <c r="VHE30" s="62"/>
      <c r="VHF30" s="62"/>
      <c r="VHG30" s="62"/>
      <c r="VHH30" s="62"/>
      <c r="VHI30" s="62"/>
      <c r="VHJ30" s="62"/>
      <c r="VHK30" s="62"/>
      <c r="VHL30" s="62"/>
      <c r="VHM30" s="62"/>
      <c r="VHN30" s="62"/>
      <c r="VHO30" s="62"/>
      <c r="VHP30" s="62"/>
      <c r="VHQ30" s="62"/>
      <c r="VHR30" s="62"/>
      <c r="VHS30" s="62"/>
      <c r="VHT30" s="62"/>
      <c r="VHU30" s="62"/>
      <c r="VHV30" s="62"/>
      <c r="VHW30" s="62"/>
      <c r="VHX30" s="62"/>
      <c r="VHY30" s="62"/>
      <c r="VHZ30" s="62"/>
      <c r="VIA30" s="62"/>
      <c r="VIB30" s="62"/>
      <c r="VIC30" s="62"/>
      <c r="VID30" s="62"/>
      <c r="VIE30" s="62"/>
      <c r="VIF30" s="62"/>
      <c r="VIG30" s="62"/>
      <c r="VIH30" s="62"/>
      <c r="VII30" s="62"/>
      <c r="VIJ30" s="62"/>
      <c r="VIK30" s="62"/>
      <c r="VIL30" s="62"/>
      <c r="VIM30" s="62"/>
      <c r="VIN30" s="62"/>
      <c r="VIO30" s="62"/>
      <c r="VIP30" s="62"/>
      <c r="VIQ30" s="62"/>
      <c r="VIR30" s="62"/>
      <c r="VIS30" s="62"/>
      <c r="VIT30" s="62"/>
      <c r="VIU30" s="62"/>
      <c r="VIV30" s="62"/>
      <c r="VIW30" s="62"/>
      <c r="VIX30" s="62"/>
      <c r="VIY30" s="62"/>
      <c r="VIZ30" s="62"/>
      <c r="VJA30" s="62"/>
      <c r="VJB30" s="62"/>
      <c r="VJC30" s="62"/>
      <c r="VJD30" s="62"/>
      <c r="VJE30" s="62"/>
      <c r="VJF30" s="62"/>
      <c r="VJG30" s="62"/>
      <c r="VJH30" s="62"/>
      <c r="VJI30" s="62"/>
      <c r="VJJ30" s="62"/>
      <c r="VJK30" s="62"/>
      <c r="VJL30" s="62"/>
      <c r="VJM30" s="62"/>
      <c r="VJN30" s="62"/>
      <c r="VJO30" s="62"/>
      <c r="VJP30" s="62"/>
      <c r="VJQ30" s="62"/>
      <c r="VJR30" s="62"/>
      <c r="VJS30" s="62"/>
      <c r="VJT30" s="62"/>
      <c r="VJU30" s="62"/>
      <c r="VJV30" s="62"/>
      <c r="VJW30" s="62"/>
      <c r="VJX30" s="62"/>
      <c r="VJY30" s="62"/>
      <c r="VJZ30" s="62"/>
      <c r="VKA30" s="62"/>
      <c r="VKB30" s="62"/>
      <c r="VKC30" s="62"/>
      <c r="VKD30" s="62"/>
      <c r="VKE30" s="62"/>
      <c r="VKF30" s="62"/>
      <c r="VKG30" s="62"/>
      <c r="VKH30" s="62"/>
      <c r="VKI30" s="62"/>
      <c r="VKJ30" s="62"/>
      <c r="VKK30" s="62"/>
      <c r="VKL30" s="62"/>
      <c r="VKM30" s="62"/>
      <c r="VKN30" s="62"/>
      <c r="VKO30" s="62"/>
      <c r="VKP30" s="62"/>
      <c r="VKQ30" s="62"/>
      <c r="VKR30" s="62"/>
      <c r="VKS30" s="62"/>
      <c r="VKT30" s="62"/>
      <c r="VKU30" s="62"/>
      <c r="VKV30" s="62"/>
      <c r="VKW30" s="62"/>
      <c r="VKX30" s="62"/>
      <c r="VKY30" s="62"/>
      <c r="VKZ30" s="62"/>
      <c r="VLA30" s="62"/>
      <c r="VLB30" s="62"/>
      <c r="VLC30" s="62"/>
      <c r="VLD30" s="62"/>
      <c r="VLE30" s="62"/>
      <c r="VLF30" s="62"/>
      <c r="VLG30" s="62"/>
      <c r="VLH30" s="62"/>
      <c r="VLI30" s="62"/>
      <c r="VLJ30" s="62"/>
      <c r="VLK30" s="62"/>
      <c r="VLL30" s="62"/>
      <c r="VLM30" s="62"/>
      <c r="VLN30" s="62"/>
      <c r="VLO30" s="62"/>
      <c r="VLP30" s="62"/>
      <c r="VLQ30" s="62"/>
      <c r="VLR30" s="62"/>
      <c r="VLS30" s="62"/>
      <c r="VLT30" s="62"/>
      <c r="VLU30" s="62"/>
      <c r="VLV30" s="62"/>
      <c r="VLW30" s="62"/>
      <c r="VLX30" s="62"/>
      <c r="VLY30" s="62"/>
      <c r="VLZ30" s="62"/>
      <c r="VMA30" s="62"/>
      <c r="VMB30" s="62"/>
      <c r="VMC30" s="62"/>
      <c r="VMD30" s="62"/>
      <c r="VME30" s="62"/>
      <c r="VMF30" s="62"/>
      <c r="VMG30" s="62"/>
      <c r="VMH30" s="62"/>
      <c r="VMI30" s="62"/>
      <c r="VMJ30" s="62"/>
      <c r="VMK30" s="62"/>
      <c r="VML30" s="62"/>
      <c r="VMM30" s="62"/>
      <c r="VMN30" s="62"/>
      <c r="VMO30" s="62"/>
      <c r="VMP30" s="62"/>
      <c r="VMQ30" s="62"/>
      <c r="VMR30" s="62"/>
      <c r="VMS30" s="62"/>
      <c r="VMT30" s="62"/>
      <c r="VMU30" s="62"/>
      <c r="VMV30" s="62"/>
      <c r="VMW30" s="62"/>
      <c r="VMX30" s="62"/>
      <c r="VMY30" s="62"/>
      <c r="VMZ30" s="62"/>
      <c r="VNA30" s="62"/>
      <c r="VNB30" s="62"/>
      <c r="VNC30" s="62"/>
      <c r="VND30" s="62"/>
      <c r="VNE30" s="62"/>
      <c r="VNF30" s="62"/>
      <c r="VNG30" s="62"/>
      <c r="VNH30" s="62"/>
      <c r="VNI30" s="62"/>
      <c r="VNJ30" s="62"/>
      <c r="VNK30" s="62"/>
      <c r="VNL30" s="62"/>
      <c r="VNM30" s="62"/>
      <c r="VNN30" s="62"/>
      <c r="VNO30" s="62"/>
      <c r="VNP30" s="62"/>
      <c r="VNQ30" s="62"/>
      <c r="VNR30" s="62"/>
      <c r="VNS30" s="62"/>
      <c r="VNT30" s="62"/>
      <c r="VNU30" s="62"/>
      <c r="VNV30" s="62"/>
      <c r="VNW30" s="62"/>
      <c r="VNX30" s="62"/>
      <c r="VNY30" s="62"/>
      <c r="VNZ30" s="62"/>
      <c r="VOA30" s="62"/>
      <c r="VOB30" s="62"/>
      <c r="VOC30" s="62"/>
      <c r="VOD30" s="62"/>
      <c r="VOE30" s="62"/>
      <c r="VOF30" s="62"/>
      <c r="VOG30" s="62"/>
      <c r="VOH30" s="62"/>
      <c r="VOI30" s="62"/>
      <c r="VOJ30" s="62"/>
      <c r="VOK30" s="62"/>
      <c r="VOL30" s="62"/>
      <c r="VOM30" s="62"/>
      <c r="VON30" s="62"/>
      <c r="VOO30" s="62"/>
      <c r="VOP30" s="62"/>
      <c r="VOQ30" s="62"/>
      <c r="VOR30" s="62"/>
      <c r="VOS30" s="62"/>
      <c r="VOT30" s="62"/>
      <c r="VOU30" s="62"/>
      <c r="VOV30" s="62"/>
      <c r="VOW30" s="62"/>
      <c r="VOX30" s="62"/>
      <c r="VOY30" s="62"/>
      <c r="VOZ30" s="62"/>
      <c r="VPA30" s="62"/>
      <c r="VPB30" s="62"/>
      <c r="VPC30" s="62"/>
      <c r="VPD30" s="62"/>
      <c r="VPE30" s="62"/>
      <c r="VPF30" s="62"/>
      <c r="VPG30" s="62"/>
      <c r="VPH30" s="62"/>
      <c r="VPI30" s="62"/>
      <c r="VPJ30" s="62"/>
      <c r="VPK30" s="62"/>
      <c r="VPL30" s="62"/>
      <c r="VPM30" s="62"/>
      <c r="VPN30" s="62"/>
      <c r="VPO30" s="62"/>
      <c r="VPP30" s="62"/>
      <c r="VPQ30" s="62"/>
      <c r="VPR30" s="62"/>
      <c r="VPS30" s="62"/>
      <c r="VPT30" s="62"/>
      <c r="VPU30" s="62"/>
      <c r="VPV30" s="62"/>
      <c r="VPW30" s="62"/>
      <c r="VPX30" s="62"/>
      <c r="VPY30" s="62"/>
      <c r="VPZ30" s="62"/>
      <c r="VQA30" s="62"/>
      <c r="VQB30" s="62"/>
      <c r="VQC30" s="62"/>
      <c r="VQD30" s="62"/>
      <c r="VQE30" s="62"/>
      <c r="VQF30" s="62"/>
      <c r="VQG30" s="62"/>
      <c r="VQH30" s="62"/>
      <c r="VQI30" s="62"/>
      <c r="VQJ30" s="62"/>
      <c r="VQK30" s="62"/>
      <c r="VQL30" s="62"/>
      <c r="VQM30" s="62"/>
      <c r="VQN30" s="62"/>
      <c r="VQO30" s="62"/>
      <c r="VQP30" s="62"/>
      <c r="VQQ30" s="62"/>
      <c r="VQR30" s="62"/>
      <c r="VQS30" s="62"/>
      <c r="VQT30" s="62"/>
      <c r="VQU30" s="62"/>
      <c r="VQV30" s="62"/>
      <c r="VQW30" s="62"/>
      <c r="VQX30" s="62"/>
      <c r="VQY30" s="62"/>
      <c r="VQZ30" s="62"/>
      <c r="VRA30" s="62"/>
      <c r="VRB30" s="62"/>
      <c r="VRC30" s="62"/>
      <c r="VRD30" s="62"/>
      <c r="VRE30" s="62"/>
      <c r="VRF30" s="62"/>
      <c r="VRG30" s="62"/>
      <c r="VRH30" s="62"/>
      <c r="VRI30" s="62"/>
      <c r="VRJ30" s="62"/>
      <c r="VRK30" s="62"/>
      <c r="VRL30" s="62"/>
      <c r="VRM30" s="62"/>
      <c r="VRN30" s="62"/>
      <c r="VRO30" s="62"/>
      <c r="VRP30" s="62"/>
      <c r="VRQ30" s="62"/>
      <c r="VRR30" s="62"/>
      <c r="VRS30" s="62"/>
      <c r="VRT30" s="62"/>
      <c r="VRU30" s="62"/>
      <c r="VRV30" s="62"/>
      <c r="VRW30" s="62"/>
      <c r="VRX30" s="62"/>
      <c r="VRY30" s="62"/>
      <c r="VRZ30" s="62"/>
      <c r="VSA30" s="62"/>
      <c r="VSB30" s="62"/>
      <c r="VSC30" s="62"/>
      <c r="VSD30" s="62"/>
      <c r="VSE30" s="62"/>
      <c r="VSF30" s="62"/>
      <c r="VSG30" s="62"/>
      <c r="VSH30" s="62"/>
      <c r="VSI30" s="62"/>
      <c r="VSJ30" s="62"/>
      <c r="VSK30" s="62"/>
      <c r="VSL30" s="62"/>
      <c r="VSM30" s="62"/>
      <c r="VSN30" s="62"/>
      <c r="VSO30" s="62"/>
      <c r="VSP30" s="62"/>
      <c r="VSQ30" s="62"/>
      <c r="VSR30" s="62"/>
      <c r="VSS30" s="62"/>
      <c r="VST30" s="62"/>
      <c r="VSU30" s="62"/>
      <c r="VSV30" s="62"/>
      <c r="VSW30" s="62"/>
      <c r="VSX30" s="62"/>
      <c r="VSY30" s="62"/>
      <c r="VSZ30" s="62"/>
      <c r="VTA30" s="62"/>
      <c r="VTB30" s="62"/>
      <c r="VTC30" s="62"/>
      <c r="VTD30" s="62"/>
      <c r="VTE30" s="62"/>
      <c r="VTF30" s="62"/>
      <c r="VTG30" s="62"/>
      <c r="VTH30" s="62"/>
      <c r="VTI30" s="62"/>
      <c r="VTJ30" s="62"/>
      <c r="VTK30" s="62"/>
      <c r="VTL30" s="62"/>
      <c r="VTM30" s="62"/>
      <c r="VTN30" s="62"/>
      <c r="VTO30" s="62"/>
      <c r="VTP30" s="62"/>
      <c r="VTQ30" s="62"/>
      <c r="VTR30" s="62"/>
      <c r="VTS30" s="62"/>
      <c r="VTT30" s="62"/>
      <c r="VTU30" s="62"/>
      <c r="VTV30" s="62"/>
      <c r="VTW30" s="62"/>
      <c r="VTX30" s="62"/>
      <c r="VTY30" s="62"/>
      <c r="VTZ30" s="62"/>
      <c r="VUA30" s="62"/>
      <c r="VUB30" s="62"/>
      <c r="VUC30" s="62"/>
      <c r="VUD30" s="62"/>
      <c r="VUE30" s="62"/>
      <c r="VUF30" s="62"/>
      <c r="VUG30" s="62"/>
      <c r="VUH30" s="62"/>
      <c r="VUI30" s="62"/>
      <c r="VUJ30" s="62"/>
      <c r="VUK30" s="62"/>
      <c r="VUL30" s="62"/>
      <c r="VUM30" s="62"/>
      <c r="VUN30" s="62"/>
      <c r="VUO30" s="62"/>
      <c r="VUP30" s="62"/>
      <c r="VUQ30" s="62"/>
      <c r="VUR30" s="62"/>
      <c r="VUS30" s="62"/>
      <c r="VUT30" s="62"/>
      <c r="VUU30" s="62"/>
      <c r="VUV30" s="62"/>
      <c r="VUW30" s="62"/>
      <c r="VUX30" s="62"/>
      <c r="VUY30" s="62"/>
      <c r="VUZ30" s="62"/>
      <c r="VVA30" s="62"/>
      <c r="VVB30" s="62"/>
      <c r="VVC30" s="62"/>
      <c r="VVD30" s="62"/>
      <c r="VVE30" s="62"/>
      <c r="VVF30" s="62"/>
      <c r="VVG30" s="62"/>
      <c r="VVH30" s="62"/>
      <c r="VVI30" s="62"/>
      <c r="VVJ30" s="62"/>
      <c r="VVK30" s="62"/>
      <c r="VVL30" s="62"/>
      <c r="VVM30" s="62"/>
      <c r="VVN30" s="62"/>
      <c r="VVO30" s="62"/>
      <c r="VVP30" s="62"/>
      <c r="VVQ30" s="62"/>
      <c r="VVR30" s="62"/>
      <c r="VVS30" s="62"/>
      <c r="VVT30" s="62"/>
      <c r="VVU30" s="62"/>
      <c r="VVV30" s="62"/>
      <c r="VVW30" s="62"/>
      <c r="VVX30" s="62"/>
      <c r="VVY30" s="62"/>
      <c r="VVZ30" s="62"/>
      <c r="VWA30" s="62"/>
      <c r="VWB30" s="62"/>
      <c r="VWC30" s="62"/>
      <c r="VWD30" s="62"/>
      <c r="VWE30" s="62"/>
      <c r="VWF30" s="62"/>
      <c r="VWG30" s="62"/>
      <c r="VWH30" s="62"/>
      <c r="VWI30" s="62"/>
      <c r="VWJ30" s="62"/>
      <c r="VWK30" s="62"/>
      <c r="VWL30" s="62"/>
      <c r="VWM30" s="62"/>
      <c r="VWN30" s="62"/>
      <c r="VWO30" s="62"/>
      <c r="VWP30" s="62"/>
      <c r="VWQ30" s="62"/>
      <c r="VWR30" s="62"/>
      <c r="VWS30" s="62"/>
      <c r="VWT30" s="62"/>
      <c r="VWU30" s="62"/>
      <c r="VWV30" s="62"/>
      <c r="VWW30" s="62"/>
      <c r="VWX30" s="62"/>
      <c r="VWY30" s="62"/>
      <c r="VWZ30" s="62"/>
      <c r="VXA30" s="62"/>
      <c r="VXB30" s="62"/>
      <c r="VXC30" s="62"/>
      <c r="VXD30" s="62"/>
      <c r="VXE30" s="62"/>
      <c r="VXF30" s="62"/>
      <c r="VXG30" s="62"/>
      <c r="VXH30" s="62"/>
      <c r="VXI30" s="62"/>
      <c r="VXJ30" s="62"/>
      <c r="VXK30" s="62"/>
      <c r="VXL30" s="62"/>
      <c r="VXM30" s="62"/>
      <c r="VXN30" s="62"/>
      <c r="VXO30" s="62"/>
      <c r="VXP30" s="62"/>
      <c r="VXQ30" s="62"/>
      <c r="VXR30" s="62"/>
      <c r="VXS30" s="62"/>
      <c r="VXT30" s="62"/>
      <c r="VXU30" s="62"/>
      <c r="VXV30" s="62"/>
      <c r="VXW30" s="62"/>
      <c r="VXX30" s="62"/>
      <c r="VXY30" s="62"/>
      <c r="VXZ30" s="62"/>
      <c r="VYA30" s="62"/>
      <c r="VYB30" s="62"/>
      <c r="VYC30" s="62"/>
      <c r="VYD30" s="62"/>
      <c r="VYE30" s="62"/>
      <c r="VYF30" s="62"/>
      <c r="VYG30" s="62"/>
      <c r="VYH30" s="62"/>
      <c r="VYI30" s="62"/>
      <c r="VYJ30" s="62"/>
      <c r="VYK30" s="62"/>
      <c r="VYL30" s="62"/>
      <c r="VYM30" s="62"/>
      <c r="VYN30" s="62"/>
      <c r="VYO30" s="62"/>
      <c r="VYP30" s="62"/>
      <c r="VYQ30" s="62"/>
      <c r="VYR30" s="62"/>
      <c r="VYS30" s="62"/>
      <c r="VYT30" s="62"/>
      <c r="VYU30" s="62"/>
      <c r="VYV30" s="62"/>
      <c r="VYW30" s="62"/>
      <c r="VYX30" s="62"/>
      <c r="VYY30" s="62"/>
      <c r="VYZ30" s="62"/>
      <c r="VZA30" s="62"/>
      <c r="VZB30" s="62"/>
      <c r="VZC30" s="62"/>
      <c r="VZD30" s="62"/>
      <c r="VZE30" s="62"/>
      <c r="VZF30" s="62"/>
      <c r="VZG30" s="62"/>
      <c r="VZH30" s="62"/>
      <c r="VZI30" s="62"/>
      <c r="VZJ30" s="62"/>
      <c r="VZK30" s="62"/>
      <c r="VZL30" s="62"/>
      <c r="VZM30" s="62"/>
      <c r="VZN30" s="62"/>
      <c r="VZO30" s="62"/>
      <c r="VZP30" s="62"/>
      <c r="VZQ30" s="62"/>
      <c r="VZR30" s="62"/>
      <c r="VZS30" s="62"/>
      <c r="VZT30" s="62"/>
      <c r="VZU30" s="62"/>
      <c r="VZV30" s="62"/>
      <c r="VZW30" s="62"/>
      <c r="VZX30" s="62"/>
      <c r="VZY30" s="62"/>
      <c r="VZZ30" s="62"/>
      <c r="WAA30" s="62"/>
      <c r="WAB30" s="62"/>
      <c r="WAC30" s="62"/>
      <c r="WAD30" s="62"/>
      <c r="WAE30" s="62"/>
      <c r="WAF30" s="62"/>
      <c r="WAG30" s="62"/>
      <c r="WAH30" s="62"/>
      <c r="WAI30" s="62"/>
      <c r="WAJ30" s="62"/>
      <c r="WAK30" s="62"/>
      <c r="WAL30" s="62"/>
      <c r="WAM30" s="62"/>
      <c r="WAN30" s="62"/>
      <c r="WAO30" s="62"/>
      <c r="WAP30" s="62"/>
      <c r="WAQ30" s="62"/>
      <c r="WAR30" s="62"/>
      <c r="WAS30" s="62"/>
      <c r="WAT30" s="62"/>
      <c r="WAU30" s="62"/>
      <c r="WAV30" s="62"/>
      <c r="WAW30" s="62"/>
      <c r="WAX30" s="62"/>
      <c r="WAY30" s="62"/>
      <c r="WAZ30" s="62"/>
      <c r="WBA30" s="62"/>
      <c r="WBB30" s="62"/>
      <c r="WBC30" s="62"/>
      <c r="WBD30" s="62"/>
      <c r="WBE30" s="62"/>
      <c r="WBF30" s="62"/>
      <c r="WBG30" s="62"/>
      <c r="WBH30" s="62"/>
      <c r="WBI30" s="62"/>
      <c r="WBJ30" s="62"/>
      <c r="WBK30" s="62"/>
      <c r="WBL30" s="62"/>
      <c r="WBM30" s="62"/>
      <c r="WBN30" s="62"/>
      <c r="WBO30" s="62"/>
      <c r="WBP30" s="62"/>
      <c r="WBQ30" s="62"/>
      <c r="WBR30" s="62"/>
      <c r="WBS30" s="62"/>
      <c r="WBT30" s="62"/>
      <c r="WBU30" s="62"/>
      <c r="WBV30" s="62"/>
      <c r="WBW30" s="62"/>
      <c r="WBX30" s="62"/>
      <c r="WBY30" s="62"/>
      <c r="WBZ30" s="62"/>
      <c r="WCA30" s="62"/>
      <c r="WCB30" s="62"/>
      <c r="WCC30" s="62"/>
      <c r="WCD30" s="62"/>
      <c r="WCE30" s="62"/>
      <c r="WCF30" s="62"/>
      <c r="WCG30" s="62"/>
      <c r="WCH30" s="62"/>
      <c r="WCI30" s="62"/>
      <c r="WCJ30" s="62"/>
      <c r="WCK30" s="62"/>
      <c r="WCL30" s="62"/>
      <c r="WCM30" s="62"/>
      <c r="WCN30" s="62"/>
      <c r="WCO30" s="62"/>
      <c r="WCP30" s="62"/>
      <c r="WCQ30" s="62"/>
      <c r="WCR30" s="62"/>
      <c r="WCS30" s="62"/>
      <c r="WCT30" s="62"/>
      <c r="WCU30" s="62"/>
      <c r="WCV30" s="62"/>
      <c r="WCW30" s="62"/>
      <c r="WCX30" s="62"/>
      <c r="WCY30" s="62"/>
      <c r="WCZ30" s="62"/>
      <c r="WDA30" s="62"/>
      <c r="WDB30" s="62"/>
      <c r="WDC30" s="62"/>
      <c r="WDD30" s="62"/>
      <c r="WDE30" s="62"/>
      <c r="WDF30" s="62"/>
      <c r="WDG30" s="62"/>
      <c r="WDH30" s="62"/>
      <c r="WDI30" s="62"/>
      <c r="WDJ30" s="62"/>
      <c r="WDK30" s="62"/>
      <c r="WDL30" s="62"/>
      <c r="WDM30" s="62"/>
      <c r="WDN30" s="62"/>
      <c r="WDO30" s="62"/>
      <c r="WDP30" s="62"/>
      <c r="WDQ30" s="62"/>
      <c r="WDR30" s="62"/>
      <c r="WDS30" s="62"/>
      <c r="WDT30" s="62"/>
      <c r="WDU30" s="62"/>
      <c r="WDV30" s="62"/>
      <c r="WDW30" s="62"/>
      <c r="WDX30" s="62"/>
      <c r="WDY30" s="62"/>
      <c r="WDZ30" s="62"/>
      <c r="WEA30" s="62"/>
      <c r="WEB30" s="62"/>
      <c r="WEC30" s="62"/>
      <c r="WED30" s="62"/>
      <c r="WEE30" s="62"/>
      <c r="WEF30" s="62"/>
      <c r="WEG30" s="62"/>
      <c r="WEH30" s="62"/>
      <c r="WEI30" s="62"/>
      <c r="WEJ30" s="62"/>
      <c r="WEK30" s="62"/>
      <c r="WEL30" s="62"/>
      <c r="WEM30" s="62"/>
      <c r="WEN30" s="62"/>
      <c r="WEO30" s="62"/>
      <c r="WEP30" s="62"/>
      <c r="WEQ30" s="62"/>
      <c r="WER30" s="62"/>
      <c r="WES30" s="62"/>
      <c r="WET30" s="62"/>
      <c r="WEU30" s="62"/>
      <c r="WEV30" s="62"/>
      <c r="WEW30" s="62"/>
      <c r="WEX30" s="62"/>
      <c r="WEY30" s="62"/>
      <c r="WEZ30" s="62"/>
      <c r="WFA30" s="62"/>
      <c r="WFB30" s="62"/>
      <c r="WFC30" s="62"/>
      <c r="WFD30" s="62"/>
      <c r="WFE30" s="62"/>
      <c r="WFF30" s="62"/>
      <c r="WFG30" s="62"/>
      <c r="WFH30" s="62"/>
      <c r="WFI30" s="62"/>
      <c r="WFJ30" s="62"/>
      <c r="WFK30" s="62"/>
      <c r="WFL30" s="62"/>
      <c r="WFM30" s="62"/>
      <c r="WFN30" s="62"/>
      <c r="WFO30" s="62"/>
      <c r="WFP30" s="62"/>
      <c r="WFQ30" s="62"/>
      <c r="WFR30" s="62"/>
      <c r="WFS30" s="62"/>
      <c r="WFT30" s="62"/>
      <c r="WFU30" s="62"/>
      <c r="WFV30" s="62"/>
      <c r="WFW30" s="62"/>
      <c r="WFX30" s="62"/>
      <c r="WFY30" s="62"/>
      <c r="WFZ30" s="62"/>
      <c r="WGA30" s="62"/>
      <c r="WGB30" s="62"/>
      <c r="WGC30" s="62"/>
      <c r="WGD30" s="62"/>
      <c r="WGE30" s="62"/>
      <c r="WGF30" s="62"/>
      <c r="WGG30" s="62"/>
      <c r="WGH30" s="62"/>
      <c r="WGI30" s="62"/>
      <c r="WGJ30" s="62"/>
      <c r="WGK30" s="62"/>
      <c r="WGL30" s="62"/>
      <c r="WGM30" s="62"/>
      <c r="WGN30" s="62"/>
      <c r="WGO30" s="62"/>
      <c r="WGP30" s="62"/>
      <c r="WGQ30" s="62"/>
      <c r="WGR30" s="62"/>
      <c r="WGS30" s="62"/>
      <c r="WGT30" s="62"/>
      <c r="WGU30" s="62"/>
      <c r="WGV30" s="62"/>
      <c r="WGW30" s="62"/>
      <c r="WGX30" s="62"/>
      <c r="WGY30" s="62"/>
      <c r="WGZ30" s="62"/>
      <c r="WHA30" s="62"/>
      <c r="WHB30" s="62"/>
      <c r="WHC30" s="62"/>
      <c r="WHD30" s="62"/>
      <c r="WHE30" s="62"/>
      <c r="WHF30" s="62"/>
      <c r="WHG30" s="62"/>
      <c r="WHH30" s="62"/>
      <c r="WHI30" s="62"/>
      <c r="WHJ30" s="62"/>
      <c r="WHK30" s="62"/>
      <c r="WHL30" s="62"/>
      <c r="WHM30" s="62"/>
      <c r="WHN30" s="62"/>
      <c r="WHO30" s="62"/>
      <c r="WHP30" s="62"/>
      <c r="WHQ30" s="62"/>
      <c r="WHR30" s="62"/>
      <c r="WHS30" s="62"/>
      <c r="WHT30" s="62"/>
      <c r="WHU30" s="62"/>
      <c r="WHV30" s="62"/>
      <c r="WHW30" s="62"/>
      <c r="WHX30" s="62"/>
      <c r="WHY30" s="62"/>
      <c r="WHZ30" s="62"/>
      <c r="WIA30" s="62"/>
      <c r="WIB30" s="62"/>
      <c r="WIC30" s="62"/>
      <c r="WID30" s="62"/>
      <c r="WIE30" s="62"/>
      <c r="WIF30" s="62"/>
      <c r="WIG30" s="62"/>
      <c r="WIH30" s="62"/>
      <c r="WII30" s="62"/>
      <c r="WIJ30" s="62"/>
      <c r="WIK30" s="62"/>
      <c r="WIL30" s="62"/>
      <c r="WIM30" s="62"/>
      <c r="WIN30" s="62"/>
      <c r="WIO30" s="62"/>
      <c r="WIP30" s="62"/>
      <c r="WIQ30" s="62"/>
      <c r="WIR30" s="62"/>
      <c r="WIS30" s="62"/>
      <c r="WIT30" s="62"/>
      <c r="WIU30" s="62"/>
      <c r="WIV30" s="62"/>
      <c r="WIW30" s="62"/>
      <c r="WIX30" s="62"/>
      <c r="WIY30" s="62"/>
      <c r="WIZ30" s="62"/>
      <c r="WJA30" s="62"/>
      <c r="WJB30" s="62"/>
      <c r="WJC30" s="62"/>
      <c r="WJD30" s="62"/>
      <c r="WJE30" s="62"/>
      <c r="WJF30" s="62"/>
      <c r="WJG30" s="62"/>
      <c r="WJH30" s="62"/>
      <c r="WJI30" s="62"/>
      <c r="WJJ30" s="62"/>
      <c r="WJK30" s="62"/>
      <c r="WJL30" s="62"/>
      <c r="WJM30" s="62"/>
      <c r="WJN30" s="62"/>
      <c r="WJO30" s="62"/>
      <c r="WJP30" s="62"/>
      <c r="WJQ30" s="62"/>
      <c r="WJR30" s="62"/>
      <c r="WJS30" s="62"/>
      <c r="WJT30" s="62"/>
      <c r="WJU30" s="62"/>
      <c r="WJV30" s="62"/>
      <c r="WJW30" s="62"/>
      <c r="WJX30" s="62"/>
      <c r="WJY30" s="62"/>
      <c r="WJZ30" s="62"/>
      <c r="WKA30" s="62"/>
      <c r="WKB30" s="62"/>
      <c r="WKC30" s="62"/>
      <c r="WKD30" s="62"/>
      <c r="WKE30" s="62"/>
      <c r="WKF30" s="62"/>
      <c r="WKG30" s="62"/>
      <c r="WKH30" s="62"/>
      <c r="WKI30" s="62"/>
      <c r="WKJ30" s="62"/>
      <c r="WKK30" s="62"/>
      <c r="WKL30" s="62"/>
      <c r="WKM30" s="62"/>
      <c r="WKN30" s="62"/>
      <c r="WKO30" s="62"/>
      <c r="WKP30" s="62"/>
      <c r="WKQ30" s="62"/>
      <c r="WKR30" s="62"/>
      <c r="WKS30" s="62"/>
      <c r="WKT30" s="62"/>
      <c r="WKU30" s="62"/>
      <c r="WKV30" s="62"/>
      <c r="WKW30" s="62"/>
      <c r="WKX30" s="62"/>
      <c r="WKY30" s="62"/>
      <c r="WKZ30" s="62"/>
      <c r="WLA30" s="62"/>
      <c r="WLB30" s="62"/>
      <c r="WLC30" s="62"/>
      <c r="WLD30" s="62"/>
      <c r="WLE30" s="62"/>
      <c r="WLF30" s="62"/>
      <c r="WLG30" s="62"/>
      <c r="WLH30" s="62"/>
      <c r="WLI30" s="62"/>
      <c r="WLJ30" s="62"/>
      <c r="WLK30" s="62"/>
      <c r="WLL30" s="62"/>
      <c r="WLM30" s="62"/>
      <c r="WLN30" s="62"/>
      <c r="WLO30" s="62"/>
      <c r="WLP30" s="62"/>
      <c r="WLQ30" s="62"/>
      <c r="WLR30" s="62"/>
      <c r="WLS30" s="62"/>
      <c r="WLT30" s="62"/>
      <c r="WLU30" s="62"/>
      <c r="WLV30" s="62"/>
      <c r="WLW30" s="62"/>
      <c r="WLX30" s="62"/>
      <c r="WLY30" s="62"/>
      <c r="WLZ30" s="62"/>
      <c r="WMA30" s="62"/>
      <c r="WMB30" s="62"/>
      <c r="WMC30" s="62"/>
      <c r="WMD30" s="62"/>
      <c r="WME30" s="62"/>
      <c r="WMF30" s="62"/>
      <c r="WMG30" s="62"/>
      <c r="WMH30" s="62"/>
      <c r="WMI30" s="62"/>
      <c r="WMJ30" s="62"/>
      <c r="WMK30" s="62"/>
      <c r="WML30" s="62"/>
      <c r="WMM30" s="62"/>
      <c r="WMN30" s="62"/>
      <c r="WMO30" s="62"/>
      <c r="WMP30" s="62"/>
      <c r="WMQ30" s="62"/>
      <c r="WMR30" s="62"/>
      <c r="WMS30" s="62"/>
      <c r="WMT30" s="62"/>
      <c r="WMU30" s="62"/>
      <c r="WMV30" s="62"/>
      <c r="WMW30" s="62"/>
      <c r="WMX30" s="62"/>
      <c r="WMY30" s="62"/>
      <c r="WMZ30" s="62"/>
      <c r="WNA30" s="62"/>
      <c r="WNB30" s="62"/>
      <c r="WNC30" s="62"/>
      <c r="WND30" s="62"/>
      <c r="WNE30" s="62"/>
      <c r="WNF30" s="62"/>
      <c r="WNG30" s="62"/>
      <c r="WNH30" s="62"/>
      <c r="WNI30" s="62"/>
      <c r="WNJ30" s="62"/>
      <c r="WNK30" s="62"/>
      <c r="WNL30" s="62"/>
      <c r="WNM30" s="62"/>
      <c r="WNN30" s="62"/>
      <c r="WNO30" s="62"/>
      <c r="WNP30" s="62"/>
      <c r="WNQ30" s="62"/>
      <c r="WNR30" s="62"/>
      <c r="WNS30" s="62"/>
      <c r="WNT30" s="62"/>
      <c r="WNU30" s="62"/>
      <c r="WNV30" s="62"/>
      <c r="WNW30" s="62"/>
      <c r="WNX30" s="62"/>
      <c r="WNY30" s="62"/>
      <c r="WNZ30" s="62"/>
      <c r="WOA30" s="62"/>
      <c r="WOB30" s="62"/>
      <c r="WOC30" s="62"/>
      <c r="WOD30" s="62"/>
      <c r="WOE30" s="62"/>
      <c r="WOF30" s="62"/>
      <c r="WOG30" s="62"/>
      <c r="WOH30" s="62"/>
      <c r="WOI30" s="62"/>
      <c r="WOJ30" s="62"/>
      <c r="WOK30" s="62"/>
      <c r="WOL30" s="62"/>
      <c r="WOM30" s="62"/>
      <c r="WON30" s="62"/>
      <c r="WOO30" s="62"/>
      <c r="WOP30" s="62"/>
      <c r="WOQ30" s="62"/>
      <c r="WOR30" s="62"/>
      <c r="WOS30" s="62"/>
      <c r="WOT30" s="62"/>
      <c r="WOU30" s="62"/>
      <c r="WOV30" s="62"/>
      <c r="WOW30" s="62"/>
      <c r="WOX30" s="62"/>
      <c r="WOY30" s="62"/>
      <c r="WOZ30" s="62"/>
      <c r="WPA30" s="62"/>
      <c r="WPB30" s="62"/>
      <c r="WPC30" s="62"/>
      <c r="WPD30" s="62"/>
      <c r="WPE30" s="62"/>
      <c r="WPF30" s="62"/>
      <c r="WPG30" s="62"/>
      <c r="WPH30" s="62"/>
      <c r="WPI30" s="62"/>
      <c r="WPJ30" s="62"/>
      <c r="WPK30" s="62"/>
      <c r="WPL30" s="62"/>
      <c r="WPM30" s="62"/>
      <c r="WPN30" s="62"/>
      <c r="WPO30" s="62"/>
      <c r="WPP30" s="62"/>
      <c r="WPQ30" s="62"/>
      <c r="WPR30" s="62"/>
      <c r="WPS30" s="62"/>
      <c r="WPT30" s="62"/>
      <c r="WPU30" s="62"/>
      <c r="WPV30" s="62"/>
      <c r="WPW30" s="62"/>
      <c r="WPX30" s="62"/>
      <c r="WPY30" s="62"/>
      <c r="WPZ30" s="62"/>
      <c r="WQA30" s="62"/>
      <c r="WQB30" s="62"/>
      <c r="WQC30" s="62"/>
      <c r="WQD30" s="62"/>
      <c r="WQE30" s="62"/>
      <c r="WQF30" s="62"/>
      <c r="WQG30" s="62"/>
      <c r="WQH30" s="62"/>
      <c r="WQI30" s="62"/>
      <c r="WQJ30" s="62"/>
      <c r="WQK30" s="62"/>
      <c r="WQL30" s="62"/>
      <c r="WQM30" s="62"/>
      <c r="WQN30" s="62"/>
      <c r="WQO30" s="62"/>
      <c r="WQP30" s="62"/>
      <c r="WQQ30" s="62"/>
      <c r="WQR30" s="62"/>
      <c r="WQS30" s="62"/>
      <c r="WQT30" s="62"/>
      <c r="WQU30" s="62"/>
      <c r="WQV30" s="62"/>
      <c r="WQW30" s="62"/>
      <c r="WQX30" s="62"/>
      <c r="WQY30" s="62"/>
      <c r="WQZ30" s="62"/>
      <c r="WRA30" s="62"/>
      <c r="WRB30" s="62"/>
      <c r="WRC30" s="62"/>
      <c r="WRD30" s="62"/>
      <c r="WRE30" s="62"/>
      <c r="WRF30" s="62"/>
      <c r="WRG30" s="62"/>
      <c r="WRH30" s="62"/>
      <c r="WRI30" s="62"/>
      <c r="WRJ30" s="62"/>
      <c r="WRK30" s="62"/>
      <c r="WRL30" s="62"/>
      <c r="WRM30" s="62"/>
      <c r="WRN30" s="62"/>
      <c r="WRO30" s="62"/>
      <c r="WRP30" s="62"/>
      <c r="WRQ30" s="62"/>
      <c r="WRR30" s="62"/>
      <c r="WRS30" s="62"/>
      <c r="WRT30" s="62"/>
      <c r="WRU30" s="62"/>
      <c r="WRV30" s="62"/>
      <c r="WRW30" s="62"/>
      <c r="WRX30" s="62"/>
      <c r="WRY30" s="62"/>
      <c r="WRZ30" s="62"/>
      <c r="WSA30" s="62"/>
      <c r="WSB30" s="62"/>
      <c r="WSC30" s="62"/>
      <c r="WSD30" s="62"/>
      <c r="WSE30" s="62"/>
      <c r="WSF30" s="62"/>
      <c r="WSG30" s="62"/>
      <c r="WSH30" s="62"/>
      <c r="WSI30" s="62"/>
      <c r="WSJ30" s="62"/>
      <c r="WSK30" s="62"/>
      <c r="WSL30" s="62"/>
      <c r="WSM30" s="62"/>
      <c r="WSN30" s="62"/>
      <c r="WSO30" s="62"/>
      <c r="WSP30" s="62"/>
      <c r="WSQ30" s="62"/>
      <c r="WSR30" s="62"/>
      <c r="WSS30" s="62"/>
      <c r="WST30" s="62"/>
      <c r="WSU30" s="62"/>
      <c r="WSV30" s="62"/>
      <c r="WSW30" s="62"/>
      <c r="WSX30" s="62"/>
      <c r="WSY30" s="62"/>
      <c r="WSZ30" s="62"/>
      <c r="WTA30" s="62"/>
      <c r="WTB30" s="62"/>
      <c r="WTC30" s="62"/>
      <c r="WTD30" s="62"/>
      <c r="WTE30" s="62"/>
      <c r="WTF30" s="62"/>
      <c r="WTG30" s="62"/>
      <c r="WTH30" s="62"/>
      <c r="WTI30" s="62"/>
      <c r="WTJ30" s="62"/>
      <c r="WTK30" s="62"/>
      <c r="WTL30" s="62"/>
      <c r="WTM30" s="62"/>
      <c r="WTN30" s="62"/>
      <c r="WTO30" s="62"/>
      <c r="WTP30" s="62"/>
      <c r="WTQ30" s="62"/>
      <c r="WTR30" s="62"/>
      <c r="WTS30" s="62"/>
      <c r="WTT30" s="62"/>
      <c r="WTU30" s="62"/>
      <c r="WTV30" s="62"/>
      <c r="WTW30" s="62"/>
      <c r="WTX30" s="62"/>
      <c r="WTY30" s="62"/>
      <c r="WTZ30" s="62"/>
      <c r="WUA30" s="62"/>
      <c r="WUB30" s="62"/>
      <c r="WUC30" s="62"/>
      <c r="WUD30" s="62"/>
      <c r="WUE30" s="62"/>
      <c r="WUF30" s="62"/>
      <c r="WUG30" s="62"/>
      <c r="WUH30" s="62"/>
      <c r="WUI30" s="62"/>
      <c r="WUJ30" s="62"/>
      <c r="WUK30" s="62"/>
      <c r="WUL30" s="62"/>
      <c r="WUM30" s="62"/>
      <c r="WUN30" s="62"/>
      <c r="WUO30" s="62"/>
      <c r="WUP30" s="62"/>
      <c r="WUQ30" s="62"/>
      <c r="WUR30" s="62"/>
      <c r="WUS30" s="62"/>
      <c r="WUT30" s="62"/>
      <c r="WUU30" s="62"/>
      <c r="WUV30" s="62"/>
      <c r="WUW30" s="62"/>
      <c r="WUX30" s="62"/>
      <c r="WUY30" s="62"/>
      <c r="WUZ30" s="62"/>
      <c r="WVA30" s="62"/>
      <c r="WVB30" s="62"/>
      <c r="WVC30" s="62"/>
      <c r="WVD30" s="62"/>
      <c r="WVE30" s="62"/>
      <c r="WVF30" s="62"/>
      <c r="WVG30" s="62"/>
      <c r="WVH30" s="62"/>
      <c r="WVI30" s="62"/>
      <c r="WVJ30" s="62"/>
      <c r="WVK30" s="62"/>
      <c r="WVL30" s="62"/>
      <c r="WVM30" s="62"/>
      <c r="WVN30" s="62"/>
      <c r="WVO30" s="62"/>
      <c r="WVP30" s="62"/>
      <c r="WVQ30" s="62"/>
      <c r="WVR30" s="62"/>
      <c r="WVS30" s="62"/>
      <c r="WVT30" s="62"/>
      <c r="WVU30" s="62"/>
      <c r="WVV30" s="62"/>
      <c r="WVW30" s="62"/>
      <c r="WVX30" s="62"/>
      <c r="WVY30" s="62"/>
      <c r="WVZ30" s="62"/>
      <c r="WWA30" s="62"/>
      <c r="WWB30" s="62"/>
      <c r="WWC30" s="62"/>
      <c r="WWD30" s="62"/>
      <c r="WWE30" s="62"/>
      <c r="WWF30" s="62"/>
      <c r="WWG30" s="62"/>
      <c r="WWH30" s="62"/>
      <c r="WWI30" s="62"/>
      <c r="WWJ30" s="62"/>
      <c r="WWK30" s="62"/>
      <c r="WWL30" s="62"/>
      <c r="WWM30" s="62"/>
      <c r="WWN30" s="62"/>
      <c r="WWO30" s="62"/>
      <c r="WWP30" s="62"/>
      <c r="WWQ30" s="62"/>
      <c r="WWR30" s="62"/>
      <c r="WWS30" s="62"/>
      <c r="WWT30" s="62"/>
      <c r="WWU30" s="62"/>
      <c r="WWV30" s="62"/>
      <c r="WWW30" s="62"/>
      <c r="WWX30" s="62"/>
      <c r="WWY30" s="62"/>
      <c r="WWZ30" s="62"/>
      <c r="WXA30" s="62"/>
      <c r="WXB30" s="62"/>
      <c r="WXC30" s="62"/>
      <c r="WXD30" s="62"/>
      <c r="WXE30" s="62"/>
      <c r="WXF30" s="62"/>
      <c r="WXG30" s="62"/>
      <c r="WXH30" s="62"/>
      <c r="WXI30" s="62"/>
      <c r="WXJ30" s="62"/>
      <c r="WXK30" s="62"/>
      <c r="WXL30" s="62"/>
      <c r="WXM30" s="62"/>
      <c r="WXN30" s="62"/>
      <c r="WXO30" s="62"/>
      <c r="WXP30" s="62"/>
      <c r="WXQ30" s="62"/>
      <c r="WXR30" s="62"/>
      <c r="WXS30" s="62"/>
      <c r="WXT30" s="62"/>
      <c r="WXU30" s="62"/>
      <c r="WXV30" s="62"/>
      <c r="WXW30" s="62"/>
      <c r="WXX30" s="62"/>
      <c r="WXY30" s="62"/>
      <c r="WXZ30" s="62"/>
      <c r="WYA30" s="62"/>
      <c r="WYB30" s="62"/>
      <c r="WYC30" s="62"/>
      <c r="WYD30" s="62"/>
      <c r="WYE30" s="62"/>
      <c r="WYF30" s="62"/>
      <c r="WYG30" s="62"/>
      <c r="WYH30" s="62"/>
      <c r="WYI30" s="62"/>
      <c r="WYJ30" s="62"/>
      <c r="WYK30" s="62"/>
      <c r="WYL30" s="62"/>
      <c r="WYM30" s="62"/>
      <c r="WYN30" s="62"/>
      <c r="WYO30" s="62"/>
      <c r="WYP30" s="62"/>
      <c r="WYQ30" s="62"/>
      <c r="WYR30" s="62"/>
      <c r="WYS30" s="62"/>
      <c r="WYT30" s="62"/>
      <c r="WYU30" s="62"/>
      <c r="WYV30" s="62"/>
      <c r="WYW30" s="62"/>
      <c r="WYX30" s="62"/>
      <c r="WYY30" s="62"/>
      <c r="WYZ30" s="62"/>
      <c r="WZA30" s="62"/>
      <c r="WZB30" s="62"/>
      <c r="WZC30" s="62"/>
      <c r="WZD30" s="62"/>
      <c r="WZE30" s="62"/>
      <c r="WZF30" s="62"/>
      <c r="WZG30" s="62"/>
      <c r="WZH30" s="62"/>
      <c r="WZI30" s="62"/>
      <c r="WZJ30" s="62"/>
      <c r="WZK30" s="62"/>
      <c r="WZL30" s="62"/>
      <c r="WZM30" s="62"/>
      <c r="WZN30" s="62"/>
      <c r="WZO30" s="62"/>
      <c r="WZP30" s="62"/>
      <c r="WZQ30" s="62"/>
      <c r="WZR30" s="62"/>
      <c r="WZS30" s="62"/>
      <c r="WZT30" s="62"/>
      <c r="WZU30" s="62"/>
      <c r="WZV30" s="62"/>
      <c r="WZW30" s="62"/>
      <c r="WZX30" s="62"/>
      <c r="WZY30" s="62"/>
      <c r="WZZ30" s="62"/>
      <c r="XAA30" s="62"/>
      <c r="XAB30" s="62"/>
      <c r="XAC30" s="62"/>
      <c r="XAD30" s="62"/>
      <c r="XAE30" s="62"/>
      <c r="XAF30" s="62"/>
      <c r="XAG30" s="62"/>
      <c r="XAH30" s="62"/>
      <c r="XAI30" s="62"/>
      <c r="XAJ30" s="62"/>
      <c r="XAK30" s="62"/>
      <c r="XAL30" s="62"/>
      <c r="XAM30" s="62"/>
      <c r="XAN30" s="62"/>
      <c r="XAO30" s="62"/>
      <c r="XAP30" s="62"/>
      <c r="XAQ30" s="62"/>
      <c r="XAR30" s="62"/>
      <c r="XAS30" s="62"/>
      <c r="XAT30" s="62"/>
      <c r="XAU30" s="62"/>
      <c r="XAV30" s="62"/>
      <c r="XAW30" s="62"/>
      <c r="XAX30" s="62"/>
      <c r="XAY30" s="62"/>
      <c r="XAZ30" s="62"/>
      <c r="XBA30" s="62"/>
      <c r="XBB30" s="62"/>
      <c r="XBC30" s="62"/>
      <c r="XBD30" s="62"/>
      <c r="XBE30" s="62"/>
      <c r="XBF30" s="62"/>
      <c r="XBG30" s="62"/>
      <c r="XBH30" s="62"/>
      <c r="XBI30" s="62"/>
      <c r="XBJ30" s="62"/>
      <c r="XBK30" s="62"/>
      <c r="XBL30" s="62"/>
      <c r="XBM30" s="62"/>
      <c r="XBN30" s="62"/>
      <c r="XBO30" s="62"/>
      <c r="XBP30" s="62"/>
      <c r="XBQ30" s="62"/>
      <c r="XBR30" s="62"/>
      <c r="XBS30" s="62"/>
      <c r="XBT30" s="62"/>
      <c r="XBU30" s="62"/>
      <c r="XBV30" s="62"/>
      <c r="XBW30" s="62"/>
      <c r="XBX30" s="62"/>
      <c r="XBY30" s="62"/>
      <c r="XBZ30" s="62"/>
      <c r="XCA30" s="62"/>
      <c r="XCB30" s="62"/>
      <c r="XCC30" s="62"/>
      <c r="XCD30" s="62"/>
      <c r="XCE30" s="62"/>
      <c r="XCF30" s="62"/>
      <c r="XCG30" s="62"/>
      <c r="XCH30" s="62"/>
      <c r="XCI30" s="62"/>
      <c r="XCJ30" s="62"/>
      <c r="XCK30" s="62"/>
      <c r="XCL30" s="62"/>
      <c r="XCM30" s="62"/>
      <c r="XCN30" s="62"/>
      <c r="XCO30" s="62"/>
      <c r="XCP30" s="62"/>
      <c r="XCQ30" s="62"/>
      <c r="XCR30" s="62"/>
      <c r="XCS30" s="62"/>
      <c r="XCT30" s="62"/>
      <c r="XCU30" s="62"/>
      <c r="XCV30" s="62"/>
      <c r="XCW30" s="62"/>
      <c r="XCX30" s="62"/>
      <c r="XCY30" s="62"/>
      <c r="XCZ30" s="62"/>
      <c r="XDA30" s="62"/>
      <c r="XDB30" s="62"/>
      <c r="XDC30" s="62"/>
      <c r="XDD30" s="62"/>
      <c r="XDE30" s="62"/>
      <c r="XDF30" s="62"/>
      <c r="XDG30" s="62"/>
      <c r="XDH30" s="62"/>
      <c r="XDI30" s="62"/>
      <c r="XDJ30" s="62"/>
      <c r="XDK30" s="62"/>
      <c r="XDL30" s="62"/>
      <c r="XDM30" s="62"/>
      <c r="XDN30" s="62"/>
      <c r="XDO30" s="62"/>
      <c r="XDP30" s="62"/>
      <c r="XDQ30" s="62"/>
      <c r="XDR30" s="62"/>
      <c r="XDS30" s="62"/>
      <c r="XDT30" s="62"/>
      <c r="XDU30" s="62"/>
      <c r="XDV30" s="62"/>
      <c r="XDW30" s="62"/>
      <c r="XDX30" s="62"/>
      <c r="XDY30" s="62"/>
    </row>
    <row r="31" spans="1:16353" s="61" customFormat="1" ht="34.9" customHeight="1">
      <c r="A31" s="62">
        <f t="shared" si="34"/>
        <v>29</v>
      </c>
      <c r="C31" s="62"/>
      <c r="D31" s="38">
        <f t="shared" si="0"/>
        <v>29</v>
      </c>
      <c r="E31" s="71">
        <f t="shared" ref="E31" si="36">IF(I31=0,0,CONCATENATE(идентификатор_6,D31))</f>
        <v>0</v>
      </c>
      <c r="F31" s="153" t="s">
        <v>152</v>
      </c>
      <c r="G31" s="39"/>
      <c r="H31" s="42"/>
      <c r="I31" s="32"/>
      <c r="J31" s="32"/>
      <c r="K31" s="32"/>
      <c r="L31" s="32"/>
      <c r="M31" s="33"/>
      <c r="N31" s="32"/>
      <c r="O31" s="33"/>
      <c r="P31" s="34"/>
      <c r="Q31" s="33"/>
      <c r="R31" s="32" t="str">
        <f>IF(Вводная!C128=0,0,"ПП")</f>
        <v>ПП</v>
      </c>
      <c r="S31" s="33" t="str">
        <f>IF(Вводная!C127=0,0,"Сб")</f>
        <v>Сб</v>
      </c>
      <c r="T31" s="32"/>
      <c r="U31" s="33" t="str">
        <f>IF(Вводная!C125=0,0,"Мт")</f>
        <v>Мт</v>
      </c>
      <c r="V31" s="32" t="str">
        <f>IF(Вводная!C124=0,0,"А")</f>
        <v>А</v>
      </c>
      <c r="W31" s="32" t="str">
        <f>IF(Вводная!C123=0,0,"Фт")</f>
        <v>Фт</v>
      </c>
      <c r="X31" s="32">
        <f>IF(I31=0,0,VLOOKUP($X$1,участники_6,2,FALSE))</f>
        <v>0</v>
      </c>
      <c r="Y31" s="32">
        <f>IF(I31=0,0,VLOOKUP($Y$1,участники_6,2,FALSE))</f>
        <v>0</v>
      </c>
      <c r="Z31" s="32">
        <f>IF(I31=0,0,VLOOKUP($Z$1,участники_6,2,FALSE))</f>
        <v>0</v>
      </c>
      <c r="AA31" s="32">
        <f>IF(I31=0,0,VLOOKUP($AA$1,участники_6,2,FALSE))</f>
        <v>0</v>
      </c>
      <c r="AB31" s="32"/>
      <c r="AC31" s="32" t="s">
        <v>30</v>
      </c>
      <c r="AD31" s="40"/>
      <c r="AE31" s="40" t="s">
        <v>106</v>
      </c>
      <c r="AF31" s="66">
        <f>IF(I31=0,0,срок_6)</f>
        <v>0</v>
      </c>
      <c r="AG31" s="66">
        <f>IF(I31=0,0,IF(J31=0,"нет в заказе",IF(I31=0,0,VLOOKUP($AG$1,позиции_6,2,FALSE))))</f>
        <v>0</v>
      </c>
      <c r="AH31" s="66">
        <f>IF(I31=0,0,IF(J31=0,"нет в заказе",IF(I31=0,0,VLOOKUP($AG$1,позиции_6,3,FALSE))))</f>
        <v>0</v>
      </c>
      <c r="AI31" s="66">
        <f>IF(I31=0,0,IF(K31=0,"нет в заказе",IF(I31=0,0,VLOOKUP($AI$1,позиции_6,2,FALSE))))</f>
        <v>0</v>
      </c>
      <c r="AJ31" s="66">
        <f>IF(I31=0,0,IF(K31=0,"нет в заказе",IF(I31=0,0,VLOOKUP($AI$1,позиции_6,3,FALSE))))</f>
        <v>0</v>
      </c>
      <c r="AK31" s="66">
        <f>IF(I31=0,0,IF(L31=0,"нет в заказе",IF(I31=0,0,VLOOKUP($AK$1,позиции_6,2,FALSE))))</f>
        <v>0</v>
      </c>
      <c r="AL31" s="66">
        <f>IF(I31=0,0,IF(L31=0,"нет в заказе",IF(I31=0,0,VLOOKUP($AK$1,позиции_6,3,FALSE))))</f>
        <v>0</v>
      </c>
      <c r="AM31" s="66">
        <f>IF(I31=0,0,IF(M31=0,"нет в заказе",IF(I31=0,0,VLOOKUP($AM$1,позиции_6,2,FALSE))))</f>
        <v>0</v>
      </c>
      <c r="AN31" s="66">
        <f>IF(I31=0,0,IF(M31=0,"нет в заказе",IF(I31=0,0,VLOOKUP($AM$1,позиции_6,3,FALSE))))</f>
        <v>0</v>
      </c>
      <c r="AO31" s="66">
        <f>IF(I31=0,0,IF(N31=0,"нет в заказе",IF(I31=0,0,VLOOKUP($AO$1,позиции_6,2,FALSE))))</f>
        <v>0</v>
      </c>
      <c r="AP31" s="66">
        <f>IF(I31=0,0,IF(N31=0,"нет в заказе",IF(I31=0,0,VLOOKUP($AO$1,позиции_6,3,FALSE))))</f>
        <v>0</v>
      </c>
      <c r="AQ31" s="66">
        <f>IF(I31=0,0,IF(O31=0,"нет в заказе",IF(I31=0,0,VLOOKUP($AQ$1,позиции_6,2,FALSE))))</f>
        <v>0</v>
      </c>
      <c r="AR31" s="66">
        <f>IF(I31=0,0,IF(O31=0,"нет в заказе",IF(I31=0,0,VLOOKUP($AQ$1,позиции_6,3,FALSE))))</f>
        <v>0</v>
      </c>
      <c r="AS31" s="66">
        <f>IF(I31=0,0,IF(P31=0,"нет в заказе",IF(I31=0,0,VLOOKUP($AS$1,позиции_6,2,FALSE))))</f>
        <v>0</v>
      </c>
      <c r="AT31" s="66">
        <f>IF(I31=0,0,IF(P31=0,"нет в заказе",IF(I31=0,0,VLOOKUP($AS$1,позиции_6,3,FALSE))))</f>
        <v>0</v>
      </c>
      <c r="AU31" s="66">
        <f>IF(I31=0,0,IF(Q31=0,"нет в заказе",IF(I31=0,0,VLOOKUP($AU$1,позиции_6,2,FALSE))))</f>
        <v>0</v>
      </c>
      <c r="AV31" s="66">
        <f>IF(I31=0,0,IF(Q31=0,"нет в заказе",IF(I31=0,0,VLOOKUP($AU$1,позиции_6,3,FALSE))))</f>
        <v>0</v>
      </c>
      <c r="AW31" s="66">
        <f>IF(I31=0,0,IF(R31=0,"нет в заказе",IF(I31=0,0,VLOOKUP($AW$1,позиции_6,2,FALSE))))</f>
        <v>0</v>
      </c>
      <c r="AX31" s="66">
        <f>IF(I31=0,0,IF(R31=0,"нет в заказе",IF(I31=0,0,VLOOKUP($AW$1,позиции_6,3,FALSE))))</f>
        <v>0</v>
      </c>
      <c r="AY31" s="66">
        <f>IF(I31=0,0,IF(S31=0,"нет в заказе",IF(I31=0,0,VLOOKUP($AY$1,позиции_6,2,FALSE))))</f>
        <v>0</v>
      </c>
      <c r="AZ31" s="66">
        <f>IF(I31=0,0,IF(S31=0,"нет в заказе",IF(I31=0,0,VLOOKUP($AY$1,позиции_6,3,FALSE))))</f>
        <v>0</v>
      </c>
      <c r="BA31" s="66">
        <f>IF(I31=0,0,IF(T31=0,"нет в заказе",IF(I31=0,0,VLOOKUP($BA$1,позиции_6,2,FALSE))))</f>
        <v>0</v>
      </c>
      <c r="BB31" s="66">
        <f>IF(I31=0,0,IF(T31=0,"нет в заказе",IF(I31=0,0,VLOOKUP($BA$1,позиции_6,3,FALSE))))</f>
        <v>0</v>
      </c>
      <c r="BC31" s="66">
        <f>IF(I31=0,0,IF(U31=0,"нет в заказе",IF(I31=0,0,VLOOKUP($BC$1,позиции_6,2,FALSE))))</f>
        <v>0</v>
      </c>
      <c r="BD31" s="66">
        <f>IF(I31=0,0,IF(U31=0,"нет в заказе",IF(I31=0,0,VLOOKUP($BC$1,позиции_6,3,FALSE))))</f>
        <v>0</v>
      </c>
      <c r="BE31" s="66">
        <f>IF(I31=0,0,IF(V31=0,"нет в заказе",IF(I31=0,0,VLOOKUP($BE$1,позиции_6,2,FALSE))))</f>
        <v>0</v>
      </c>
      <c r="BF31" s="66">
        <f>IF(I31=0,0,IF(V31=0,"нет в заказе",IF(I31=0,0,VLOOKUP($BE$1,позиции_6,3,FALSE))))</f>
        <v>0</v>
      </c>
      <c r="BG31" s="66">
        <f>IF(I31=0,0,IF(W31=0,"нет в заказе",IF(I31=0,0,VLOOKUP($BG$1,позиции_6,2,FALSE))))</f>
        <v>0</v>
      </c>
      <c r="BH31" s="66">
        <f>IF(I31=0,0,IF(W31=0,"нет в заказе",IF(I31=0,0,VLOOKUP($BG$1,позиции_6,3,FALSE))))</f>
        <v>0</v>
      </c>
      <c r="BI31" s="66"/>
      <c r="BJ31" s="126"/>
      <c r="BK31" s="127"/>
      <c r="BL31" s="127"/>
      <c r="BM31" s="128"/>
      <c r="BN31" s="151"/>
      <c r="BO31" s="140"/>
      <c r="BP31" s="151"/>
      <c r="BQ31" s="140"/>
      <c r="BR31" s="171" t="s">
        <v>129</v>
      </c>
      <c r="BS31" s="175" t="s">
        <v>129</v>
      </c>
      <c r="BT31" s="151"/>
      <c r="BU31" s="151"/>
      <c r="BV31" s="151"/>
      <c r="BW31" s="140"/>
      <c r="BX31" s="151"/>
      <c r="BY31" s="140"/>
      <c r="BZ31" s="151"/>
      <c r="CA31" s="140"/>
      <c r="CB31" s="142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</row>
    <row r="32" spans="1:16353" s="61" customFormat="1" ht="34.9" customHeight="1">
      <c r="A32" s="62">
        <f t="shared" si="34"/>
        <v>30</v>
      </c>
      <c r="C32" s="62"/>
      <c r="D32" s="38">
        <f t="shared" si="0"/>
        <v>30</v>
      </c>
      <c r="E32" s="71">
        <f t="shared" ref="E32" si="37">IF(I32=0,0,CONCATENATE(идентификатор_6,D32))</f>
        <v>0</v>
      </c>
      <c r="F32" s="153" t="s">
        <v>153</v>
      </c>
      <c r="G32" s="39"/>
      <c r="H32" s="42"/>
      <c r="I32" s="32"/>
      <c r="J32" s="32"/>
      <c r="K32" s="32"/>
      <c r="L32" s="32"/>
      <c r="M32" s="33"/>
      <c r="N32" s="32"/>
      <c r="O32" s="33"/>
      <c r="P32" s="34"/>
      <c r="Q32" s="33"/>
      <c r="R32" s="32" t="str">
        <f>IF(Вводная!C128=0,0,"ПП")</f>
        <v>ПП</v>
      </c>
      <c r="S32" s="33" t="str">
        <f>IF(Вводная!C127=0,0,"Сб")</f>
        <v>Сб</v>
      </c>
      <c r="T32" s="32"/>
      <c r="U32" s="33" t="str">
        <f>IF(Вводная!C125=0,0,"Мт")</f>
        <v>Мт</v>
      </c>
      <c r="V32" s="32" t="str">
        <f>IF(Вводная!C124=0,0,"А")</f>
        <v>А</v>
      </c>
      <c r="W32" s="32" t="str">
        <f>IF(Вводная!C123=0,0,"Фт")</f>
        <v>Фт</v>
      </c>
      <c r="X32" s="32">
        <f>IF(I32=0,0,VLOOKUP($X$1,участники_6,2,FALSE))</f>
        <v>0</v>
      </c>
      <c r="Y32" s="32">
        <f>IF(I32=0,0,VLOOKUP($Y$1,участники_6,2,FALSE))</f>
        <v>0</v>
      </c>
      <c r="Z32" s="32">
        <f>IF(I32=0,0,VLOOKUP($Z$1,участники_6,2,FALSE))</f>
        <v>0</v>
      </c>
      <c r="AA32" s="32">
        <f>IF(I32=0,0,VLOOKUP($AA$1,участники_6,2,FALSE))</f>
        <v>0</v>
      </c>
      <c r="AB32" s="32"/>
      <c r="AC32" s="32" t="s">
        <v>30</v>
      </c>
      <c r="AD32" s="40"/>
      <c r="AE32" s="40" t="s">
        <v>106</v>
      </c>
      <c r="AF32" s="66">
        <f>IF(I32=0,0,срок_6)</f>
        <v>0</v>
      </c>
      <c r="AG32" s="66">
        <f>IF(I32=0,0,IF(J32=0,"нет в заказе",IF(I32=0,0,VLOOKUP($AG$1,позиции_6,2,FALSE))))</f>
        <v>0</v>
      </c>
      <c r="AH32" s="66">
        <f>IF(I32=0,0,IF(J32=0,"нет в заказе",IF(I32=0,0,VLOOKUP($AG$1,позиции_6,3,FALSE))))</f>
        <v>0</v>
      </c>
      <c r="AI32" s="66">
        <f>IF(I32=0,0,IF(K32=0,"нет в заказе",IF(I32=0,0,VLOOKUP($AI$1,позиции_6,2,FALSE))))</f>
        <v>0</v>
      </c>
      <c r="AJ32" s="66">
        <f>IF(I32=0,0,IF(K32=0,"нет в заказе",IF(I32=0,0,VLOOKUP($AI$1,позиции_6,3,FALSE))))</f>
        <v>0</v>
      </c>
      <c r="AK32" s="66">
        <f>IF(I32=0,0,IF(L32=0,"нет в заказе",IF(I32=0,0,VLOOKUP($AK$1,позиции_6,2,FALSE))))</f>
        <v>0</v>
      </c>
      <c r="AL32" s="66">
        <f>IF(I32=0,0,IF(L32=0,"нет в заказе",IF(I32=0,0,VLOOKUP($AK$1,позиции_6,3,FALSE))))</f>
        <v>0</v>
      </c>
      <c r="AM32" s="66">
        <f>IF(I32=0,0,IF(M32=0,"нет в заказе",IF(I32=0,0,VLOOKUP($AM$1,позиции_6,2,FALSE))))</f>
        <v>0</v>
      </c>
      <c r="AN32" s="66">
        <f>IF(I32=0,0,IF(M32=0,"нет в заказе",IF(I32=0,0,VLOOKUP($AM$1,позиции_6,3,FALSE))))</f>
        <v>0</v>
      </c>
      <c r="AO32" s="66">
        <f>IF(I32=0,0,IF(N32=0,"нет в заказе",IF(I32=0,0,VLOOKUP($AO$1,позиции_6,2,FALSE))))</f>
        <v>0</v>
      </c>
      <c r="AP32" s="66">
        <f>IF(I32=0,0,IF(N32=0,"нет в заказе",IF(I32=0,0,VLOOKUP($AO$1,позиции_6,3,FALSE))))</f>
        <v>0</v>
      </c>
      <c r="AQ32" s="66">
        <f>IF(I32=0,0,IF(O32=0,"нет в заказе",IF(I32=0,0,VLOOKUP($AQ$1,позиции_6,2,FALSE))))</f>
        <v>0</v>
      </c>
      <c r="AR32" s="66">
        <f>IF(I32=0,0,IF(O32=0,"нет в заказе",IF(I32=0,0,VLOOKUP($AQ$1,позиции_6,3,FALSE))))</f>
        <v>0</v>
      </c>
      <c r="AS32" s="66">
        <f>IF(I32=0,0,IF(P32=0,"нет в заказе",IF(I32=0,0,VLOOKUP($AS$1,позиции_6,2,FALSE))))</f>
        <v>0</v>
      </c>
      <c r="AT32" s="66">
        <f>IF(I32=0,0,IF(P32=0,"нет в заказе",IF(I32=0,0,VLOOKUP($AS$1,позиции_6,3,FALSE))))</f>
        <v>0</v>
      </c>
      <c r="AU32" s="66">
        <f>IF(I32=0,0,IF(Q32=0,"нет в заказе",IF(I32=0,0,VLOOKUP($AU$1,позиции_6,2,FALSE))))</f>
        <v>0</v>
      </c>
      <c r="AV32" s="66">
        <f>IF(I32=0,0,IF(Q32=0,"нет в заказе",IF(I32=0,0,VLOOKUP($AU$1,позиции_6,3,FALSE))))</f>
        <v>0</v>
      </c>
      <c r="AW32" s="66">
        <f>IF(I32=0,0,IF(R32=0,"нет в заказе",IF(I32=0,0,VLOOKUP($AW$1,позиции_6,2,FALSE))))</f>
        <v>0</v>
      </c>
      <c r="AX32" s="66">
        <f>IF(I32=0,0,IF(R32=0,"нет в заказе",IF(I32=0,0,VLOOKUP($AW$1,позиции_6,3,FALSE))))</f>
        <v>0</v>
      </c>
      <c r="AY32" s="66">
        <f>IF(I32=0,0,IF(S32=0,"нет в заказе",IF(I32=0,0,VLOOKUP($AY$1,позиции_6,2,FALSE))))</f>
        <v>0</v>
      </c>
      <c r="AZ32" s="66">
        <f>IF(I32=0,0,IF(S32=0,"нет в заказе",IF(I32=0,0,VLOOKUP($AY$1,позиции_6,3,FALSE))))</f>
        <v>0</v>
      </c>
      <c r="BA32" s="66">
        <f>IF(I32=0,0,IF(T32=0,"нет в заказе",IF(I32=0,0,VLOOKUP($BA$1,позиции_6,2,FALSE))))</f>
        <v>0</v>
      </c>
      <c r="BB32" s="66">
        <f>IF(I32=0,0,IF(T32=0,"нет в заказе",IF(I32=0,0,VLOOKUP($BA$1,позиции_6,3,FALSE))))</f>
        <v>0</v>
      </c>
      <c r="BC32" s="66">
        <f>IF(I32=0,0,IF(U32=0,"нет в заказе",IF(I32=0,0,VLOOKUP($BC$1,позиции_6,2,FALSE))))</f>
        <v>0</v>
      </c>
      <c r="BD32" s="66">
        <f>IF(I32=0,0,IF(U32=0,"нет в заказе",IF(I32=0,0,VLOOKUP($BC$1,позиции_6,3,FALSE))))</f>
        <v>0</v>
      </c>
      <c r="BE32" s="66">
        <f>IF(I32=0,0,IF(V32=0,"нет в заказе",IF(I32=0,0,VLOOKUP($BE$1,позиции_6,2,FALSE))))</f>
        <v>0</v>
      </c>
      <c r="BF32" s="66">
        <f>IF(I32=0,0,IF(V32=0,"нет в заказе",IF(I32=0,0,VLOOKUP($BE$1,позиции_6,3,FALSE))))</f>
        <v>0</v>
      </c>
      <c r="BG32" s="66">
        <f>IF(I32=0,0,IF(W32=0,"нет в заказе",IF(I32=0,0,VLOOKUP($BG$1,позиции_6,2,FALSE))))</f>
        <v>0</v>
      </c>
      <c r="BH32" s="66">
        <f>IF(I32=0,0,IF(W32=0,"нет в заказе",IF(I32=0,0,VLOOKUP($BG$1,позиции_6,3,FALSE))))</f>
        <v>0</v>
      </c>
      <c r="BI32" s="66"/>
      <c r="BJ32" s="63"/>
      <c r="BK32" s="64"/>
      <c r="BL32" s="64"/>
      <c r="BM32" s="65"/>
      <c r="BN32" s="149"/>
      <c r="BO32" s="139"/>
      <c r="BP32" s="149"/>
      <c r="BQ32" s="139"/>
      <c r="BR32" s="149"/>
      <c r="BS32" s="139"/>
      <c r="BT32" s="149"/>
      <c r="BU32" s="149"/>
      <c r="BV32" s="149"/>
      <c r="BW32" s="139"/>
      <c r="BX32" s="149"/>
      <c r="BY32" s="139"/>
      <c r="BZ32" s="149"/>
      <c r="CA32" s="139"/>
      <c r="CB32" s="143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  <c r="AFD32" s="62"/>
      <c r="AFE32" s="62"/>
      <c r="AFF32" s="62"/>
      <c r="AFG32" s="62"/>
      <c r="AFH32" s="62"/>
      <c r="AFI32" s="62"/>
      <c r="AFJ32" s="62"/>
      <c r="AFK32" s="62"/>
      <c r="AFL32" s="62"/>
      <c r="AFM32" s="62"/>
      <c r="AFN32" s="62"/>
      <c r="AFO32" s="62"/>
      <c r="AFP32" s="62"/>
      <c r="AFQ32" s="62"/>
      <c r="AFR32" s="62"/>
      <c r="AFS32" s="62"/>
      <c r="AFT32" s="62"/>
      <c r="AFU32" s="62"/>
      <c r="AFV32" s="62"/>
      <c r="AFW32" s="62"/>
      <c r="AFX32" s="62"/>
      <c r="AFY32" s="62"/>
      <c r="AFZ32" s="62"/>
      <c r="AGA32" s="62"/>
      <c r="AGB32" s="62"/>
      <c r="AGC32" s="62"/>
      <c r="AGD32" s="62"/>
      <c r="AGE32" s="62"/>
      <c r="AGF32" s="62"/>
      <c r="AGG32" s="62"/>
      <c r="AGH32" s="62"/>
      <c r="AGI32" s="62"/>
      <c r="AGJ32" s="62"/>
      <c r="AGK32" s="62"/>
      <c r="AGL32" s="62"/>
      <c r="AGM32" s="62"/>
      <c r="AGN32" s="62"/>
      <c r="AGO32" s="62"/>
      <c r="AGP32" s="62"/>
      <c r="AGQ32" s="62"/>
      <c r="AGR32" s="62"/>
      <c r="AGS32" s="62"/>
      <c r="AGT32" s="62"/>
      <c r="AGU32" s="62"/>
      <c r="AGV32" s="62"/>
      <c r="AGW32" s="62"/>
      <c r="AGX32" s="62"/>
      <c r="AGY32" s="62"/>
      <c r="AGZ32" s="62"/>
      <c r="AHA32" s="62"/>
      <c r="AHB32" s="62"/>
      <c r="AHC32" s="62"/>
      <c r="AHD32" s="62"/>
      <c r="AHE32" s="62"/>
      <c r="AHF32" s="62"/>
      <c r="AHG32" s="62"/>
      <c r="AHH32" s="62"/>
      <c r="AHI32" s="62"/>
      <c r="AHJ32" s="62"/>
      <c r="AHK32" s="62"/>
      <c r="AHL32" s="62"/>
      <c r="AHM32" s="62"/>
      <c r="AHN32" s="62"/>
      <c r="AHO32" s="62"/>
      <c r="AHP32" s="62"/>
      <c r="AHQ32" s="62"/>
      <c r="AHR32" s="62"/>
      <c r="AHS32" s="62"/>
      <c r="AHT32" s="62"/>
      <c r="AHU32" s="62"/>
      <c r="AHV32" s="62"/>
      <c r="AHW32" s="62"/>
      <c r="AHX32" s="62"/>
      <c r="AHY32" s="62"/>
      <c r="AHZ32" s="62"/>
      <c r="AIA32" s="62"/>
      <c r="AIB32" s="62"/>
      <c r="AIC32" s="62"/>
      <c r="AID32" s="62"/>
      <c r="AIE32" s="62"/>
      <c r="AIF32" s="62"/>
      <c r="AIG32" s="62"/>
      <c r="AIH32" s="62"/>
      <c r="AII32" s="62"/>
      <c r="AIJ32" s="62"/>
      <c r="AIK32" s="62"/>
      <c r="AIL32" s="62"/>
      <c r="AIM32" s="62"/>
      <c r="AIN32" s="62"/>
      <c r="AIO32" s="62"/>
      <c r="AIP32" s="62"/>
      <c r="AIQ32" s="62"/>
      <c r="AIR32" s="62"/>
      <c r="AIS32" s="62"/>
      <c r="AIT32" s="62"/>
      <c r="AIU32" s="62"/>
      <c r="AIV32" s="62"/>
      <c r="AIW32" s="62"/>
      <c r="AIX32" s="62"/>
      <c r="AIY32" s="62"/>
      <c r="AIZ32" s="62"/>
      <c r="AJA32" s="62"/>
      <c r="AJB32" s="62"/>
      <c r="AJC32" s="62"/>
      <c r="AJD32" s="62"/>
      <c r="AJE32" s="62"/>
      <c r="AJF32" s="62"/>
      <c r="AJG32" s="62"/>
      <c r="AJH32" s="62"/>
      <c r="AJI32" s="62"/>
      <c r="AJJ32" s="62"/>
      <c r="AJK32" s="62"/>
      <c r="AJL32" s="62"/>
      <c r="AJM32" s="62"/>
      <c r="AJN32" s="62"/>
      <c r="AJO32" s="62"/>
      <c r="AJP32" s="62"/>
      <c r="AJQ32" s="62"/>
      <c r="AJR32" s="62"/>
      <c r="AJS32" s="62"/>
      <c r="AJT32" s="62"/>
      <c r="AJU32" s="62"/>
      <c r="AJV32" s="62"/>
      <c r="AJW32" s="62"/>
      <c r="AJX32" s="62"/>
      <c r="AJY32" s="62"/>
      <c r="AJZ32" s="62"/>
      <c r="AKA32" s="62"/>
      <c r="AKB32" s="62"/>
      <c r="AKC32" s="62"/>
      <c r="AKD32" s="62"/>
      <c r="AKE32" s="62"/>
      <c r="AKF32" s="62"/>
      <c r="AKG32" s="62"/>
      <c r="AKH32" s="62"/>
      <c r="AKI32" s="62"/>
      <c r="AKJ32" s="62"/>
      <c r="AKK32" s="62"/>
      <c r="AKL32" s="62"/>
      <c r="AKM32" s="62"/>
      <c r="AKN32" s="62"/>
      <c r="AKO32" s="62"/>
      <c r="AKP32" s="62"/>
      <c r="AKQ32" s="62"/>
      <c r="AKR32" s="62"/>
      <c r="AKS32" s="62"/>
      <c r="AKT32" s="62"/>
      <c r="AKU32" s="62"/>
      <c r="AKV32" s="62"/>
      <c r="AKW32" s="62"/>
      <c r="AKX32" s="62"/>
      <c r="AKY32" s="62"/>
      <c r="AKZ32" s="62"/>
      <c r="ALA32" s="62"/>
      <c r="ALB32" s="62"/>
      <c r="ALC32" s="62"/>
      <c r="ALD32" s="62"/>
      <c r="ALE32" s="62"/>
      <c r="ALF32" s="62"/>
      <c r="ALG32" s="62"/>
      <c r="ALH32" s="62"/>
      <c r="ALI32" s="62"/>
      <c r="ALJ32" s="62"/>
      <c r="ALK32" s="62"/>
      <c r="ALL32" s="62"/>
      <c r="ALM32" s="62"/>
      <c r="ALN32" s="62"/>
      <c r="ALO32" s="62"/>
      <c r="ALP32" s="62"/>
      <c r="ALQ32" s="62"/>
      <c r="ALR32" s="62"/>
      <c r="ALS32" s="62"/>
      <c r="ALT32" s="62"/>
      <c r="ALU32" s="62"/>
      <c r="ALV32" s="62"/>
      <c r="ALW32" s="62"/>
      <c r="ALX32" s="62"/>
      <c r="ALY32" s="62"/>
      <c r="ALZ32" s="62"/>
      <c r="AMA32" s="62"/>
      <c r="AMB32" s="62"/>
      <c r="AMC32" s="62"/>
      <c r="AMD32" s="62"/>
      <c r="AME32" s="62"/>
      <c r="AMF32" s="62"/>
      <c r="AMG32" s="62"/>
      <c r="AMH32" s="62"/>
      <c r="AMI32" s="62"/>
      <c r="AMJ32" s="62"/>
      <c r="AMK32" s="62"/>
      <c r="AML32" s="62"/>
      <c r="AMM32" s="62"/>
      <c r="AMN32" s="62"/>
      <c r="AMO32" s="62"/>
      <c r="AMP32" s="62"/>
      <c r="AMQ32" s="62"/>
      <c r="AMR32" s="62"/>
      <c r="AMS32" s="62"/>
      <c r="AMT32" s="62"/>
      <c r="AMU32" s="62"/>
      <c r="AMV32" s="62"/>
      <c r="AMW32" s="62"/>
      <c r="AMX32" s="62"/>
      <c r="AMY32" s="62"/>
      <c r="AMZ32" s="62"/>
      <c r="ANA32" s="62"/>
      <c r="ANB32" s="62"/>
      <c r="ANC32" s="62"/>
      <c r="AND32" s="62"/>
      <c r="ANE32" s="62"/>
      <c r="ANF32" s="62"/>
      <c r="ANG32" s="62"/>
      <c r="ANH32" s="62"/>
      <c r="ANI32" s="62"/>
      <c r="ANJ32" s="62"/>
      <c r="ANK32" s="62"/>
      <c r="ANL32" s="62"/>
      <c r="ANM32" s="62"/>
      <c r="ANN32" s="62"/>
      <c r="ANO32" s="62"/>
      <c r="ANP32" s="62"/>
      <c r="ANQ32" s="62"/>
      <c r="ANR32" s="62"/>
      <c r="ANS32" s="62"/>
      <c r="ANT32" s="62"/>
      <c r="ANU32" s="62"/>
      <c r="ANV32" s="62"/>
      <c r="ANW32" s="62"/>
      <c r="ANX32" s="62"/>
      <c r="ANY32" s="62"/>
      <c r="ANZ32" s="62"/>
      <c r="AOA32" s="62"/>
      <c r="AOB32" s="62"/>
      <c r="AOC32" s="62"/>
      <c r="AOD32" s="62"/>
      <c r="AOE32" s="62"/>
      <c r="AOF32" s="62"/>
      <c r="AOG32" s="62"/>
      <c r="AOH32" s="62"/>
      <c r="AOI32" s="62"/>
      <c r="AOJ32" s="62"/>
      <c r="AOK32" s="62"/>
      <c r="AOL32" s="62"/>
      <c r="AOM32" s="62"/>
      <c r="AON32" s="62"/>
      <c r="AOO32" s="62"/>
      <c r="AOP32" s="62"/>
      <c r="AOQ32" s="62"/>
      <c r="AOR32" s="62"/>
      <c r="AOS32" s="62"/>
      <c r="AOT32" s="62"/>
      <c r="AOU32" s="62"/>
      <c r="AOV32" s="62"/>
      <c r="AOW32" s="62"/>
      <c r="AOX32" s="62"/>
      <c r="AOY32" s="62"/>
      <c r="AOZ32" s="62"/>
      <c r="APA32" s="62"/>
      <c r="APB32" s="62"/>
      <c r="APC32" s="62"/>
      <c r="APD32" s="62"/>
      <c r="APE32" s="62"/>
      <c r="APF32" s="62"/>
      <c r="APG32" s="62"/>
      <c r="APH32" s="62"/>
      <c r="API32" s="62"/>
      <c r="APJ32" s="62"/>
      <c r="APK32" s="62"/>
      <c r="APL32" s="62"/>
      <c r="APM32" s="62"/>
      <c r="APN32" s="62"/>
      <c r="APO32" s="62"/>
      <c r="APP32" s="62"/>
      <c r="APQ32" s="62"/>
      <c r="APR32" s="62"/>
      <c r="APS32" s="62"/>
      <c r="APT32" s="62"/>
      <c r="APU32" s="62"/>
      <c r="APV32" s="62"/>
      <c r="APW32" s="62"/>
      <c r="APX32" s="62"/>
      <c r="APY32" s="62"/>
      <c r="APZ32" s="62"/>
      <c r="AQA32" s="62"/>
      <c r="AQB32" s="62"/>
      <c r="AQC32" s="62"/>
      <c r="AQD32" s="62"/>
      <c r="AQE32" s="62"/>
      <c r="AQF32" s="62"/>
      <c r="AQG32" s="62"/>
      <c r="AQH32" s="62"/>
      <c r="AQI32" s="62"/>
      <c r="AQJ32" s="62"/>
      <c r="AQK32" s="62"/>
      <c r="AQL32" s="62"/>
      <c r="AQM32" s="62"/>
      <c r="AQN32" s="62"/>
      <c r="AQO32" s="62"/>
      <c r="AQP32" s="62"/>
      <c r="AQQ32" s="62"/>
      <c r="AQR32" s="62"/>
      <c r="AQS32" s="62"/>
      <c r="AQT32" s="62"/>
      <c r="AQU32" s="62"/>
      <c r="AQV32" s="62"/>
      <c r="AQW32" s="62"/>
      <c r="AQX32" s="62"/>
      <c r="AQY32" s="62"/>
      <c r="AQZ32" s="62"/>
      <c r="ARA32" s="62"/>
      <c r="ARB32" s="62"/>
      <c r="ARC32" s="62"/>
      <c r="ARD32" s="62"/>
      <c r="ARE32" s="62"/>
      <c r="ARF32" s="62"/>
      <c r="ARG32" s="62"/>
      <c r="ARH32" s="62"/>
      <c r="ARI32" s="62"/>
      <c r="ARJ32" s="62"/>
      <c r="ARK32" s="62"/>
      <c r="ARL32" s="62"/>
      <c r="ARM32" s="62"/>
      <c r="ARN32" s="62"/>
      <c r="ARO32" s="62"/>
      <c r="ARP32" s="62"/>
      <c r="ARQ32" s="62"/>
      <c r="ARR32" s="62"/>
      <c r="ARS32" s="62"/>
      <c r="ART32" s="62"/>
      <c r="ARU32" s="62"/>
      <c r="ARV32" s="62"/>
      <c r="ARW32" s="62"/>
      <c r="ARX32" s="62"/>
      <c r="ARY32" s="62"/>
      <c r="ARZ32" s="62"/>
      <c r="ASA32" s="62"/>
      <c r="ASB32" s="62"/>
      <c r="ASC32" s="62"/>
      <c r="ASD32" s="62"/>
      <c r="ASE32" s="62"/>
      <c r="ASF32" s="62"/>
      <c r="ASG32" s="62"/>
      <c r="ASH32" s="62"/>
      <c r="ASI32" s="62"/>
      <c r="ASJ32" s="62"/>
      <c r="ASK32" s="62"/>
      <c r="ASL32" s="62"/>
      <c r="ASM32" s="62"/>
      <c r="ASN32" s="62"/>
      <c r="ASO32" s="62"/>
      <c r="ASP32" s="62"/>
      <c r="ASQ32" s="62"/>
      <c r="ASR32" s="62"/>
      <c r="ASS32" s="62"/>
      <c r="AST32" s="62"/>
      <c r="ASU32" s="62"/>
      <c r="ASV32" s="62"/>
      <c r="ASW32" s="62"/>
      <c r="ASX32" s="62"/>
      <c r="ASY32" s="62"/>
      <c r="ASZ32" s="62"/>
      <c r="ATA32" s="62"/>
      <c r="ATB32" s="62"/>
      <c r="ATC32" s="62"/>
      <c r="ATD32" s="62"/>
      <c r="ATE32" s="62"/>
      <c r="ATF32" s="62"/>
      <c r="ATG32" s="62"/>
      <c r="ATH32" s="62"/>
      <c r="ATI32" s="62"/>
      <c r="ATJ32" s="62"/>
      <c r="ATK32" s="62"/>
      <c r="ATL32" s="62"/>
      <c r="ATM32" s="62"/>
      <c r="ATN32" s="62"/>
      <c r="ATO32" s="62"/>
      <c r="ATP32" s="62"/>
      <c r="ATQ32" s="62"/>
      <c r="ATR32" s="62"/>
      <c r="ATS32" s="62"/>
      <c r="ATT32" s="62"/>
      <c r="ATU32" s="62"/>
      <c r="ATV32" s="62"/>
      <c r="ATW32" s="62"/>
      <c r="ATX32" s="62"/>
      <c r="ATY32" s="62"/>
      <c r="ATZ32" s="62"/>
      <c r="AUA32" s="62"/>
      <c r="AUB32" s="62"/>
      <c r="AUC32" s="62"/>
      <c r="AUD32" s="62"/>
      <c r="AUE32" s="62"/>
      <c r="AUF32" s="62"/>
      <c r="AUG32" s="62"/>
      <c r="AUH32" s="62"/>
      <c r="AUI32" s="62"/>
      <c r="AUJ32" s="62"/>
      <c r="AUK32" s="62"/>
      <c r="AUL32" s="62"/>
      <c r="AUM32" s="62"/>
      <c r="AUN32" s="62"/>
      <c r="AUO32" s="62"/>
      <c r="AUP32" s="62"/>
      <c r="AUQ32" s="62"/>
      <c r="AUR32" s="62"/>
      <c r="AUS32" s="62"/>
      <c r="AUT32" s="62"/>
      <c r="AUU32" s="62"/>
      <c r="AUV32" s="62"/>
      <c r="AUW32" s="62"/>
      <c r="AUX32" s="62"/>
      <c r="AUY32" s="62"/>
      <c r="AUZ32" s="62"/>
      <c r="AVA32" s="62"/>
      <c r="AVB32" s="62"/>
      <c r="AVC32" s="62"/>
      <c r="AVD32" s="62"/>
      <c r="AVE32" s="62"/>
      <c r="AVF32" s="62"/>
      <c r="AVG32" s="62"/>
      <c r="AVH32" s="62"/>
      <c r="AVI32" s="62"/>
      <c r="AVJ32" s="62"/>
      <c r="AVK32" s="62"/>
      <c r="AVL32" s="62"/>
      <c r="AVM32" s="62"/>
      <c r="AVN32" s="62"/>
      <c r="AVO32" s="62"/>
      <c r="AVP32" s="62"/>
      <c r="AVQ32" s="62"/>
      <c r="AVR32" s="62"/>
      <c r="AVS32" s="62"/>
      <c r="AVT32" s="62"/>
      <c r="AVU32" s="62"/>
      <c r="AVV32" s="62"/>
      <c r="AVW32" s="62"/>
      <c r="AVX32" s="62"/>
      <c r="AVY32" s="62"/>
      <c r="AVZ32" s="62"/>
      <c r="AWA32" s="62"/>
      <c r="AWB32" s="62"/>
      <c r="AWC32" s="62"/>
      <c r="AWD32" s="62"/>
      <c r="AWE32" s="62"/>
      <c r="AWF32" s="62"/>
      <c r="AWG32" s="62"/>
      <c r="AWH32" s="62"/>
      <c r="AWI32" s="62"/>
      <c r="AWJ32" s="62"/>
      <c r="AWK32" s="62"/>
      <c r="AWL32" s="62"/>
      <c r="AWM32" s="62"/>
      <c r="AWN32" s="62"/>
      <c r="AWO32" s="62"/>
      <c r="AWP32" s="62"/>
      <c r="AWQ32" s="62"/>
      <c r="AWR32" s="62"/>
      <c r="AWS32" s="62"/>
      <c r="AWT32" s="62"/>
      <c r="AWU32" s="62"/>
      <c r="AWV32" s="62"/>
      <c r="AWW32" s="62"/>
      <c r="AWX32" s="62"/>
      <c r="AWY32" s="62"/>
      <c r="AWZ32" s="62"/>
      <c r="AXA32" s="62"/>
      <c r="AXB32" s="62"/>
      <c r="AXC32" s="62"/>
      <c r="AXD32" s="62"/>
      <c r="AXE32" s="62"/>
      <c r="AXF32" s="62"/>
      <c r="AXG32" s="62"/>
      <c r="AXH32" s="62"/>
      <c r="AXI32" s="62"/>
      <c r="AXJ32" s="62"/>
      <c r="AXK32" s="62"/>
      <c r="AXL32" s="62"/>
      <c r="AXM32" s="62"/>
      <c r="AXN32" s="62"/>
      <c r="AXO32" s="62"/>
      <c r="AXP32" s="62"/>
      <c r="AXQ32" s="62"/>
      <c r="AXR32" s="62"/>
      <c r="AXS32" s="62"/>
      <c r="AXT32" s="62"/>
      <c r="AXU32" s="62"/>
      <c r="AXV32" s="62"/>
      <c r="AXW32" s="62"/>
      <c r="AXX32" s="62"/>
      <c r="AXY32" s="62"/>
      <c r="AXZ32" s="62"/>
      <c r="AYA32" s="62"/>
      <c r="AYB32" s="62"/>
      <c r="AYC32" s="62"/>
      <c r="AYD32" s="62"/>
      <c r="AYE32" s="62"/>
      <c r="AYF32" s="62"/>
      <c r="AYG32" s="62"/>
      <c r="AYH32" s="62"/>
      <c r="AYI32" s="62"/>
      <c r="AYJ32" s="62"/>
      <c r="AYK32" s="62"/>
      <c r="AYL32" s="62"/>
      <c r="AYM32" s="62"/>
      <c r="AYN32" s="62"/>
      <c r="AYO32" s="62"/>
      <c r="AYP32" s="62"/>
      <c r="AYQ32" s="62"/>
      <c r="AYR32" s="62"/>
      <c r="AYS32" s="62"/>
      <c r="AYT32" s="62"/>
      <c r="AYU32" s="62"/>
      <c r="AYV32" s="62"/>
      <c r="AYW32" s="62"/>
      <c r="AYX32" s="62"/>
      <c r="AYY32" s="62"/>
      <c r="AYZ32" s="62"/>
      <c r="AZA32" s="62"/>
      <c r="AZB32" s="62"/>
      <c r="AZC32" s="62"/>
      <c r="AZD32" s="62"/>
      <c r="AZE32" s="62"/>
      <c r="AZF32" s="62"/>
      <c r="AZG32" s="62"/>
      <c r="AZH32" s="62"/>
      <c r="AZI32" s="62"/>
      <c r="AZJ32" s="62"/>
      <c r="AZK32" s="62"/>
      <c r="AZL32" s="62"/>
      <c r="AZM32" s="62"/>
      <c r="AZN32" s="62"/>
      <c r="AZO32" s="62"/>
      <c r="AZP32" s="62"/>
      <c r="AZQ32" s="62"/>
      <c r="AZR32" s="62"/>
      <c r="AZS32" s="62"/>
      <c r="AZT32" s="62"/>
      <c r="AZU32" s="62"/>
      <c r="AZV32" s="62"/>
      <c r="AZW32" s="62"/>
      <c r="AZX32" s="62"/>
      <c r="AZY32" s="62"/>
      <c r="AZZ32" s="62"/>
      <c r="BAA32" s="62"/>
      <c r="BAB32" s="62"/>
      <c r="BAC32" s="62"/>
      <c r="BAD32" s="62"/>
      <c r="BAE32" s="62"/>
      <c r="BAF32" s="62"/>
      <c r="BAG32" s="62"/>
      <c r="BAH32" s="62"/>
      <c r="BAI32" s="62"/>
      <c r="BAJ32" s="62"/>
      <c r="BAK32" s="62"/>
      <c r="BAL32" s="62"/>
      <c r="BAM32" s="62"/>
      <c r="BAN32" s="62"/>
      <c r="BAO32" s="62"/>
      <c r="BAP32" s="62"/>
      <c r="BAQ32" s="62"/>
      <c r="BAR32" s="62"/>
      <c r="BAS32" s="62"/>
      <c r="BAT32" s="62"/>
      <c r="BAU32" s="62"/>
      <c r="BAV32" s="62"/>
      <c r="BAW32" s="62"/>
      <c r="BAX32" s="62"/>
      <c r="BAY32" s="62"/>
      <c r="BAZ32" s="62"/>
      <c r="BBA32" s="62"/>
      <c r="BBB32" s="62"/>
      <c r="BBC32" s="62"/>
      <c r="BBD32" s="62"/>
      <c r="BBE32" s="62"/>
      <c r="BBF32" s="62"/>
      <c r="BBG32" s="62"/>
      <c r="BBH32" s="62"/>
      <c r="BBI32" s="62"/>
      <c r="BBJ32" s="62"/>
      <c r="BBK32" s="62"/>
      <c r="BBL32" s="62"/>
      <c r="BBM32" s="62"/>
      <c r="BBN32" s="62"/>
      <c r="BBO32" s="62"/>
      <c r="BBP32" s="62"/>
      <c r="BBQ32" s="62"/>
      <c r="BBR32" s="62"/>
      <c r="BBS32" s="62"/>
      <c r="BBT32" s="62"/>
      <c r="BBU32" s="62"/>
      <c r="BBV32" s="62"/>
      <c r="BBW32" s="62"/>
      <c r="BBX32" s="62"/>
      <c r="BBY32" s="62"/>
      <c r="BBZ32" s="62"/>
      <c r="BCA32" s="62"/>
      <c r="BCB32" s="62"/>
      <c r="BCC32" s="62"/>
      <c r="BCD32" s="62"/>
      <c r="BCE32" s="62"/>
      <c r="BCF32" s="62"/>
      <c r="BCG32" s="62"/>
      <c r="BCH32" s="62"/>
      <c r="BCI32" s="62"/>
      <c r="BCJ32" s="62"/>
      <c r="BCK32" s="62"/>
      <c r="BCL32" s="62"/>
      <c r="BCM32" s="62"/>
      <c r="BCN32" s="62"/>
      <c r="BCO32" s="62"/>
      <c r="BCP32" s="62"/>
      <c r="BCQ32" s="62"/>
      <c r="BCR32" s="62"/>
      <c r="BCS32" s="62"/>
      <c r="BCT32" s="62"/>
      <c r="BCU32" s="62"/>
      <c r="BCV32" s="62"/>
      <c r="BCW32" s="62"/>
      <c r="BCX32" s="62"/>
      <c r="BCY32" s="62"/>
      <c r="BCZ32" s="62"/>
      <c r="BDA32" s="62"/>
      <c r="BDB32" s="62"/>
      <c r="BDC32" s="62"/>
      <c r="BDD32" s="62"/>
      <c r="BDE32" s="62"/>
      <c r="BDF32" s="62"/>
      <c r="BDG32" s="62"/>
      <c r="BDH32" s="62"/>
      <c r="BDI32" s="62"/>
      <c r="BDJ32" s="62"/>
      <c r="BDK32" s="62"/>
      <c r="BDL32" s="62"/>
      <c r="BDM32" s="62"/>
      <c r="BDN32" s="62"/>
      <c r="BDO32" s="62"/>
      <c r="BDP32" s="62"/>
      <c r="BDQ32" s="62"/>
      <c r="BDR32" s="62"/>
      <c r="BDS32" s="62"/>
      <c r="BDT32" s="62"/>
      <c r="BDU32" s="62"/>
      <c r="BDV32" s="62"/>
      <c r="BDW32" s="62"/>
      <c r="BDX32" s="62"/>
      <c r="BDY32" s="62"/>
      <c r="BDZ32" s="62"/>
      <c r="BEA32" s="62"/>
      <c r="BEB32" s="62"/>
      <c r="BEC32" s="62"/>
      <c r="BED32" s="62"/>
      <c r="BEE32" s="62"/>
      <c r="BEF32" s="62"/>
      <c r="BEG32" s="62"/>
      <c r="BEH32" s="62"/>
      <c r="BEI32" s="62"/>
      <c r="BEJ32" s="62"/>
      <c r="BEK32" s="62"/>
      <c r="BEL32" s="62"/>
      <c r="BEM32" s="62"/>
      <c r="BEN32" s="62"/>
      <c r="BEO32" s="62"/>
      <c r="BEP32" s="62"/>
      <c r="BEQ32" s="62"/>
      <c r="BER32" s="62"/>
      <c r="BES32" s="62"/>
      <c r="BET32" s="62"/>
      <c r="BEU32" s="62"/>
      <c r="BEV32" s="62"/>
      <c r="BEW32" s="62"/>
      <c r="BEX32" s="62"/>
      <c r="BEY32" s="62"/>
      <c r="BEZ32" s="62"/>
      <c r="BFA32" s="62"/>
      <c r="BFB32" s="62"/>
      <c r="BFC32" s="62"/>
      <c r="BFD32" s="62"/>
      <c r="BFE32" s="62"/>
      <c r="BFF32" s="62"/>
      <c r="BFG32" s="62"/>
      <c r="BFH32" s="62"/>
      <c r="BFI32" s="62"/>
      <c r="BFJ32" s="62"/>
      <c r="BFK32" s="62"/>
      <c r="BFL32" s="62"/>
      <c r="BFM32" s="62"/>
      <c r="BFN32" s="62"/>
      <c r="BFO32" s="62"/>
      <c r="BFP32" s="62"/>
      <c r="BFQ32" s="62"/>
      <c r="BFR32" s="62"/>
      <c r="BFS32" s="62"/>
      <c r="BFT32" s="62"/>
      <c r="BFU32" s="62"/>
      <c r="BFV32" s="62"/>
      <c r="BFW32" s="62"/>
      <c r="BFX32" s="62"/>
      <c r="BFY32" s="62"/>
      <c r="BFZ32" s="62"/>
      <c r="BGA32" s="62"/>
      <c r="BGB32" s="62"/>
      <c r="BGC32" s="62"/>
      <c r="BGD32" s="62"/>
      <c r="BGE32" s="62"/>
      <c r="BGF32" s="62"/>
      <c r="BGG32" s="62"/>
      <c r="BGH32" s="62"/>
      <c r="BGI32" s="62"/>
      <c r="BGJ32" s="62"/>
      <c r="BGK32" s="62"/>
      <c r="BGL32" s="62"/>
      <c r="BGM32" s="62"/>
      <c r="BGN32" s="62"/>
      <c r="BGO32" s="62"/>
      <c r="BGP32" s="62"/>
      <c r="BGQ32" s="62"/>
      <c r="BGR32" s="62"/>
      <c r="BGS32" s="62"/>
      <c r="BGT32" s="62"/>
      <c r="BGU32" s="62"/>
      <c r="BGV32" s="62"/>
      <c r="BGW32" s="62"/>
      <c r="BGX32" s="62"/>
      <c r="BGY32" s="62"/>
      <c r="BGZ32" s="62"/>
      <c r="BHA32" s="62"/>
      <c r="BHB32" s="62"/>
      <c r="BHC32" s="62"/>
      <c r="BHD32" s="62"/>
      <c r="BHE32" s="62"/>
      <c r="BHF32" s="62"/>
      <c r="BHG32" s="62"/>
      <c r="BHH32" s="62"/>
      <c r="BHI32" s="62"/>
      <c r="BHJ32" s="62"/>
      <c r="BHK32" s="62"/>
      <c r="BHL32" s="62"/>
      <c r="BHM32" s="62"/>
      <c r="BHN32" s="62"/>
      <c r="BHO32" s="62"/>
      <c r="BHP32" s="62"/>
      <c r="BHQ32" s="62"/>
      <c r="BHR32" s="62"/>
      <c r="BHS32" s="62"/>
      <c r="BHT32" s="62"/>
      <c r="BHU32" s="62"/>
      <c r="BHV32" s="62"/>
      <c r="BHW32" s="62"/>
      <c r="BHX32" s="62"/>
      <c r="BHY32" s="62"/>
      <c r="BHZ32" s="62"/>
      <c r="BIA32" s="62"/>
      <c r="BIB32" s="62"/>
      <c r="BIC32" s="62"/>
      <c r="BID32" s="62"/>
      <c r="BIE32" s="62"/>
      <c r="BIF32" s="62"/>
      <c r="BIG32" s="62"/>
      <c r="BIH32" s="62"/>
      <c r="BII32" s="62"/>
      <c r="BIJ32" s="62"/>
      <c r="BIK32" s="62"/>
      <c r="BIL32" s="62"/>
      <c r="BIM32" s="62"/>
      <c r="BIN32" s="62"/>
      <c r="BIO32" s="62"/>
      <c r="BIP32" s="62"/>
      <c r="BIQ32" s="62"/>
      <c r="BIR32" s="62"/>
      <c r="BIS32" s="62"/>
      <c r="BIT32" s="62"/>
      <c r="BIU32" s="62"/>
      <c r="BIV32" s="62"/>
      <c r="BIW32" s="62"/>
      <c r="BIX32" s="62"/>
      <c r="BIY32" s="62"/>
      <c r="BIZ32" s="62"/>
      <c r="BJA32" s="62"/>
      <c r="BJB32" s="62"/>
      <c r="BJC32" s="62"/>
      <c r="BJD32" s="62"/>
      <c r="BJE32" s="62"/>
      <c r="BJF32" s="62"/>
      <c r="BJG32" s="62"/>
      <c r="BJH32" s="62"/>
      <c r="BJI32" s="62"/>
      <c r="BJJ32" s="62"/>
      <c r="BJK32" s="62"/>
      <c r="BJL32" s="62"/>
      <c r="BJM32" s="62"/>
      <c r="BJN32" s="62"/>
      <c r="BJO32" s="62"/>
      <c r="BJP32" s="62"/>
      <c r="BJQ32" s="62"/>
      <c r="BJR32" s="62"/>
      <c r="BJS32" s="62"/>
      <c r="BJT32" s="62"/>
      <c r="BJU32" s="62"/>
      <c r="BJV32" s="62"/>
      <c r="BJW32" s="62"/>
      <c r="BJX32" s="62"/>
      <c r="BJY32" s="62"/>
      <c r="BJZ32" s="62"/>
      <c r="BKA32" s="62"/>
      <c r="BKB32" s="62"/>
      <c r="BKC32" s="62"/>
      <c r="BKD32" s="62"/>
      <c r="BKE32" s="62"/>
      <c r="BKF32" s="62"/>
      <c r="BKG32" s="62"/>
      <c r="BKH32" s="62"/>
      <c r="BKI32" s="62"/>
      <c r="BKJ32" s="62"/>
      <c r="BKK32" s="62"/>
      <c r="BKL32" s="62"/>
      <c r="BKM32" s="62"/>
      <c r="BKN32" s="62"/>
      <c r="BKO32" s="62"/>
      <c r="BKP32" s="62"/>
      <c r="BKQ32" s="62"/>
      <c r="BKR32" s="62"/>
      <c r="BKS32" s="62"/>
      <c r="BKT32" s="62"/>
      <c r="BKU32" s="62"/>
      <c r="BKV32" s="62"/>
      <c r="BKW32" s="62"/>
      <c r="BKX32" s="62"/>
      <c r="BKY32" s="62"/>
      <c r="BKZ32" s="62"/>
      <c r="BLA32" s="62"/>
      <c r="BLB32" s="62"/>
      <c r="BLC32" s="62"/>
      <c r="BLD32" s="62"/>
      <c r="BLE32" s="62"/>
      <c r="BLF32" s="62"/>
      <c r="BLG32" s="62"/>
      <c r="BLH32" s="62"/>
      <c r="BLI32" s="62"/>
      <c r="BLJ32" s="62"/>
      <c r="BLK32" s="62"/>
      <c r="BLL32" s="62"/>
      <c r="BLM32" s="62"/>
      <c r="BLN32" s="62"/>
      <c r="BLO32" s="62"/>
      <c r="BLP32" s="62"/>
      <c r="BLQ32" s="62"/>
      <c r="BLR32" s="62"/>
      <c r="BLS32" s="62"/>
      <c r="BLT32" s="62"/>
      <c r="BLU32" s="62"/>
      <c r="BLV32" s="62"/>
      <c r="BLW32" s="62"/>
      <c r="BLX32" s="62"/>
      <c r="BLY32" s="62"/>
      <c r="BLZ32" s="62"/>
      <c r="BMA32" s="62"/>
      <c r="BMB32" s="62"/>
      <c r="BMC32" s="62"/>
      <c r="BMD32" s="62"/>
      <c r="BME32" s="62"/>
      <c r="BMF32" s="62"/>
      <c r="BMG32" s="62"/>
      <c r="BMH32" s="62"/>
      <c r="BMI32" s="62"/>
      <c r="BMJ32" s="62"/>
      <c r="BMK32" s="62"/>
      <c r="BML32" s="62"/>
      <c r="BMM32" s="62"/>
      <c r="BMN32" s="62"/>
      <c r="BMO32" s="62"/>
      <c r="BMP32" s="62"/>
      <c r="BMQ32" s="62"/>
      <c r="BMR32" s="62"/>
      <c r="BMS32" s="62"/>
      <c r="BMT32" s="62"/>
      <c r="BMU32" s="62"/>
      <c r="BMV32" s="62"/>
      <c r="BMW32" s="62"/>
      <c r="BMX32" s="62"/>
      <c r="BMY32" s="62"/>
      <c r="BMZ32" s="62"/>
      <c r="BNA32" s="62"/>
      <c r="BNB32" s="62"/>
      <c r="BNC32" s="62"/>
      <c r="BND32" s="62"/>
      <c r="BNE32" s="62"/>
      <c r="BNF32" s="62"/>
      <c r="BNG32" s="62"/>
      <c r="BNH32" s="62"/>
      <c r="BNI32" s="62"/>
      <c r="BNJ32" s="62"/>
      <c r="BNK32" s="62"/>
      <c r="BNL32" s="62"/>
      <c r="BNM32" s="62"/>
      <c r="BNN32" s="62"/>
      <c r="BNO32" s="62"/>
      <c r="BNP32" s="62"/>
      <c r="BNQ32" s="62"/>
      <c r="BNR32" s="62"/>
      <c r="BNS32" s="62"/>
      <c r="BNT32" s="62"/>
      <c r="BNU32" s="62"/>
      <c r="BNV32" s="62"/>
      <c r="BNW32" s="62"/>
      <c r="BNX32" s="62"/>
      <c r="BNY32" s="62"/>
      <c r="BNZ32" s="62"/>
      <c r="BOA32" s="62"/>
      <c r="BOB32" s="62"/>
      <c r="BOC32" s="62"/>
      <c r="BOD32" s="62"/>
      <c r="BOE32" s="62"/>
      <c r="BOF32" s="62"/>
      <c r="BOG32" s="62"/>
      <c r="BOH32" s="62"/>
      <c r="BOI32" s="62"/>
      <c r="BOJ32" s="62"/>
      <c r="BOK32" s="62"/>
      <c r="BOL32" s="62"/>
      <c r="BOM32" s="62"/>
      <c r="BON32" s="62"/>
      <c r="BOO32" s="62"/>
      <c r="BOP32" s="62"/>
      <c r="BOQ32" s="62"/>
      <c r="BOR32" s="62"/>
      <c r="BOS32" s="62"/>
      <c r="BOT32" s="62"/>
      <c r="BOU32" s="62"/>
      <c r="BOV32" s="62"/>
      <c r="BOW32" s="62"/>
      <c r="BOX32" s="62"/>
      <c r="BOY32" s="62"/>
      <c r="BOZ32" s="62"/>
      <c r="BPA32" s="62"/>
      <c r="BPB32" s="62"/>
      <c r="BPC32" s="62"/>
      <c r="BPD32" s="62"/>
      <c r="BPE32" s="62"/>
      <c r="BPF32" s="62"/>
      <c r="BPG32" s="62"/>
      <c r="BPH32" s="62"/>
      <c r="BPI32" s="62"/>
      <c r="BPJ32" s="62"/>
      <c r="BPK32" s="62"/>
      <c r="BPL32" s="62"/>
      <c r="BPM32" s="62"/>
      <c r="BPN32" s="62"/>
      <c r="BPO32" s="62"/>
      <c r="BPP32" s="62"/>
      <c r="BPQ32" s="62"/>
      <c r="BPR32" s="62"/>
      <c r="BPS32" s="62"/>
      <c r="BPT32" s="62"/>
      <c r="BPU32" s="62"/>
      <c r="BPV32" s="62"/>
      <c r="BPW32" s="62"/>
      <c r="BPX32" s="62"/>
      <c r="BPY32" s="62"/>
      <c r="BPZ32" s="62"/>
      <c r="BQA32" s="62"/>
      <c r="BQB32" s="62"/>
      <c r="BQC32" s="62"/>
      <c r="BQD32" s="62"/>
      <c r="BQE32" s="62"/>
      <c r="BQF32" s="62"/>
      <c r="BQG32" s="62"/>
      <c r="BQH32" s="62"/>
      <c r="BQI32" s="62"/>
      <c r="BQJ32" s="62"/>
      <c r="BQK32" s="62"/>
      <c r="BQL32" s="62"/>
      <c r="BQM32" s="62"/>
      <c r="BQN32" s="62"/>
      <c r="BQO32" s="62"/>
      <c r="BQP32" s="62"/>
      <c r="BQQ32" s="62"/>
      <c r="BQR32" s="62"/>
      <c r="BQS32" s="62"/>
      <c r="BQT32" s="62"/>
      <c r="BQU32" s="62"/>
      <c r="BQV32" s="62"/>
      <c r="BQW32" s="62"/>
      <c r="BQX32" s="62"/>
      <c r="BQY32" s="62"/>
      <c r="BQZ32" s="62"/>
      <c r="BRA32" s="62"/>
      <c r="BRB32" s="62"/>
      <c r="BRC32" s="62"/>
      <c r="BRD32" s="62"/>
      <c r="BRE32" s="62"/>
      <c r="BRF32" s="62"/>
      <c r="BRG32" s="62"/>
      <c r="BRH32" s="62"/>
      <c r="BRI32" s="62"/>
      <c r="BRJ32" s="62"/>
      <c r="BRK32" s="62"/>
      <c r="BRL32" s="62"/>
      <c r="BRM32" s="62"/>
      <c r="BRN32" s="62"/>
      <c r="BRO32" s="62"/>
      <c r="BRP32" s="62"/>
      <c r="BRQ32" s="62"/>
      <c r="BRR32" s="62"/>
      <c r="BRS32" s="62"/>
      <c r="BRT32" s="62"/>
      <c r="BRU32" s="62"/>
      <c r="BRV32" s="62"/>
      <c r="BRW32" s="62"/>
      <c r="BRX32" s="62"/>
      <c r="BRY32" s="62"/>
      <c r="BRZ32" s="62"/>
      <c r="BSA32" s="62"/>
      <c r="BSB32" s="62"/>
      <c r="BSC32" s="62"/>
      <c r="BSD32" s="62"/>
      <c r="BSE32" s="62"/>
      <c r="BSF32" s="62"/>
      <c r="BSG32" s="62"/>
      <c r="BSH32" s="62"/>
      <c r="BSI32" s="62"/>
      <c r="BSJ32" s="62"/>
      <c r="BSK32" s="62"/>
      <c r="BSL32" s="62"/>
      <c r="BSM32" s="62"/>
      <c r="BSN32" s="62"/>
      <c r="BSO32" s="62"/>
      <c r="BSP32" s="62"/>
      <c r="BSQ32" s="62"/>
      <c r="BSR32" s="62"/>
      <c r="BSS32" s="62"/>
      <c r="BST32" s="62"/>
      <c r="BSU32" s="62"/>
      <c r="BSV32" s="62"/>
      <c r="BSW32" s="62"/>
      <c r="BSX32" s="62"/>
      <c r="BSY32" s="62"/>
      <c r="BSZ32" s="62"/>
      <c r="BTA32" s="62"/>
      <c r="BTB32" s="62"/>
      <c r="BTC32" s="62"/>
      <c r="BTD32" s="62"/>
      <c r="BTE32" s="62"/>
      <c r="BTF32" s="62"/>
      <c r="BTG32" s="62"/>
      <c r="BTH32" s="62"/>
      <c r="BTI32" s="62"/>
      <c r="BTJ32" s="62"/>
      <c r="BTK32" s="62"/>
      <c r="BTL32" s="62"/>
      <c r="BTM32" s="62"/>
      <c r="BTN32" s="62"/>
      <c r="BTO32" s="62"/>
      <c r="BTP32" s="62"/>
      <c r="BTQ32" s="62"/>
      <c r="BTR32" s="62"/>
      <c r="BTS32" s="62"/>
      <c r="BTT32" s="62"/>
      <c r="BTU32" s="62"/>
      <c r="BTV32" s="62"/>
      <c r="BTW32" s="62"/>
      <c r="BTX32" s="62"/>
      <c r="BTY32" s="62"/>
      <c r="BTZ32" s="62"/>
      <c r="BUA32" s="62"/>
      <c r="BUB32" s="62"/>
      <c r="BUC32" s="62"/>
      <c r="BUD32" s="62"/>
      <c r="BUE32" s="62"/>
      <c r="BUF32" s="62"/>
      <c r="BUG32" s="62"/>
      <c r="BUH32" s="62"/>
      <c r="BUI32" s="62"/>
      <c r="BUJ32" s="62"/>
      <c r="BUK32" s="62"/>
      <c r="BUL32" s="62"/>
      <c r="BUM32" s="62"/>
      <c r="BUN32" s="62"/>
      <c r="BUO32" s="62"/>
      <c r="BUP32" s="62"/>
      <c r="BUQ32" s="62"/>
      <c r="BUR32" s="62"/>
      <c r="BUS32" s="62"/>
      <c r="BUT32" s="62"/>
      <c r="BUU32" s="62"/>
      <c r="BUV32" s="62"/>
      <c r="BUW32" s="62"/>
      <c r="BUX32" s="62"/>
      <c r="BUY32" s="62"/>
      <c r="BUZ32" s="62"/>
      <c r="BVA32" s="62"/>
      <c r="BVB32" s="62"/>
      <c r="BVC32" s="62"/>
      <c r="BVD32" s="62"/>
      <c r="BVE32" s="62"/>
      <c r="BVF32" s="62"/>
      <c r="BVG32" s="62"/>
      <c r="BVH32" s="62"/>
      <c r="BVI32" s="62"/>
      <c r="BVJ32" s="62"/>
      <c r="BVK32" s="62"/>
      <c r="BVL32" s="62"/>
      <c r="BVM32" s="62"/>
      <c r="BVN32" s="62"/>
      <c r="BVO32" s="62"/>
      <c r="BVP32" s="62"/>
      <c r="BVQ32" s="62"/>
      <c r="BVR32" s="62"/>
      <c r="BVS32" s="62"/>
      <c r="BVT32" s="62"/>
      <c r="BVU32" s="62"/>
      <c r="BVV32" s="62"/>
      <c r="BVW32" s="62"/>
      <c r="BVX32" s="62"/>
      <c r="BVY32" s="62"/>
      <c r="BVZ32" s="62"/>
      <c r="BWA32" s="62"/>
      <c r="BWB32" s="62"/>
      <c r="BWC32" s="62"/>
      <c r="BWD32" s="62"/>
      <c r="BWE32" s="62"/>
      <c r="BWF32" s="62"/>
      <c r="BWG32" s="62"/>
      <c r="BWH32" s="62"/>
      <c r="BWI32" s="62"/>
      <c r="BWJ32" s="62"/>
      <c r="BWK32" s="62"/>
      <c r="BWL32" s="62"/>
      <c r="BWM32" s="62"/>
      <c r="BWN32" s="62"/>
      <c r="BWO32" s="62"/>
      <c r="BWP32" s="62"/>
      <c r="BWQ32" s="62"/>
      <c r="BWR32" s="62"/>
      <c r="BWS32" s="62"/>
      <c r="BWT32" s="62"/>
      <c r="BWU32" s="62"/>
      <c r="BWV32" s="62"/>
      <c r="BWW32" s="62"/>
      <c r="BWX32" s="62"/>
      <c r="BWY32" s="62"/>
      <c r="BWZ32" s="62"/>
      <c r="BXA32" s="62"/>
      <c r="BXB32" s="62"/>
      <c r="BXC32" s="62"/>
      <c r="BXD32" s="62"/>
      <c r="BXE32" s="62"/>
      <c r="BXF32" s="62"/>
      <c r="BXG32" s="62"/>
      <c r="BXH32" s="62"/>
      <c r="BXI32" s="62"/>
      <c r="BXJ32" s="62"/>
      <c r="BXK32" s="62"/>
      <c r="BXL32" s="62"/>
      <c r="BXM32" s="62"/>
      <c r="BXN32" s="62"/>
      <c r="BXO32" s="62"/>
      <c r="BXP32" s="62"/>
      <c r="BXQ32" s="62"/>
      <c r="BXR32" s="62"/>
      <c r="BXS32" s="62"/>
      <c r="BXT32" s="62"/>
      <c r="BXU32" s="62"/>
      <c r="BXV32" s="62"/>
      <c r="BXW32" s="62"/>
      <c r="BXX32" s="62"/>
      <c r="BXY32" s="62"/>
      <c r="BXZ32" s="62"/>
      <c r="BYA32" s="62"/>
      <c r="BYB32" s="62"/>
      <c r="BYC32" s="62"/>
      <c r="BYD32" s="62"/>
      <c r="BYE32" s="62"/>
      <c r="BYF32" s="62"/>
      <c r="BYG32" s="62"/>
      <c r="BYH32" s="62"/>
      <c r="BYI32" s="62"/>
      <c r="BYJ32" s="62"/>
      <c r="BYK32" s="62"/>
      <c r="BYL32" s="62"/>
      <c r="BYM32" s="62"/>
      <c r="BYN32" s="62"/>
      <c r="BYO32" s="62"/>
      <c r="BYP32" s="62"/>
      <c r="BYQ32" s="62"/>
      <c r="BYR32" s="62"/>
      <c r="BYS32" s="62"/>
      <c r="BYT32" s="62"/>
      <c r="BYU32" s="62"/>
      <c r="BYV32" s="62"/>
      <c r="BYW32" s="62"/>
      <c r="BYX32" s="62"/>
      <c r="BYY32" s="62"/>
      <c r="BYZ32" s="62"/>
      <c r="BZA32" s="62"/>
      <c r="BZB32" s="62"/>
      <c r="BZC32" s="62"/>
      <c r="BZD32" s="62"/>
      <c r="BZE32" s="62"/>
      <c r="BZF32" s="62"/>
      <c r="BZG32" s="62"/>
      <c r="BZH32" s="62"/>
      <c r="BZI32" s="62"/>
      <c r="BZJ32" s="62"/>
      <c r="BZK32" s="62"/>
      <c r="BZL32" s="62"/>
      <c r="BZM32" s="62"/>
      <c r="BZN32" s="62"/>
      <c r="BZO32" s="62"/>
      <c r="BZP32" s="62"/>
      <c r="BZQ32" s="62"/>
      <c r="BZR32" s="62"/>
      <c r="BZS32" s="62"/>
      <c r="BZT32" s="62"/>
      <c r="BZU32" s="62"/>
      <c r="BZV32" s="62"/>
      <c r="BZW32" s="62"/>
      <c r="BZX32" s="62"/>
      <c r="BZY32" s="62"/>
      <c r="BZZ32" s="62"/>
      <c r="CAA32" s="62"/>
      <c r="CAB32" s="62"/>
      <c r="CAC32" s="62"/>
      <c r="CAD32" s="62"/>
      <c r="CAE32" s="62"/>
      <c r="CAF32" s="62"/>
      <c r="CAG32" s="62"/>
      <c r="CAH32" s="62"/>
      <c r="CAI32" s="62"/>
      <c r="CAJ32" s="62"/>
      <c r="CAK32" s="62"/>
      <c r="CAL32" s="62"/>
      <c r="CAM32" s="62"/>
      <c r="CAN32" s="62"/>
      <c r="CAO32" s="62"/>
      <c r="CAP32" s="62"/>
      <c r="CAQ32" s="62"/>
      <c r="CAR32" s="62"/>
      <c r="CAS32" s="62"/>
      <c r="CAT32" s="62"/>
      <c r="CAU32" s="62"/>
      <c r="CAV32" s="62"/>
      <c r="CAW32" s="62"/>
      <c r="CAX32" s="62"/>
      <c r="CAY32" s="62"/>
      <c r="CAZ32" s="62"/>
      <c r="CBA32" s="62"/>
      <c r="CBB32" s="62"/>
      <c r="CBC32" s="62"/>
      <c r="CBD32" s="62"/>
      <c r="CBE32" s="62"/>
      <c r="CBF32" s="62"/>
      <c r="CBG32" s="62"/>
      <c r="CBH32" s="62"/>
      <c r="CBI32" s="62"/>
      <c r="CBJ32" s="62"/>
      <c r="CBK32" s="62"/>
      <c r="CBL32" s="62"/>
      <c r="CBM32" s="62"/>
      <c r="CBN32" s="62"/>
      <c r="CBO32" s="62"/>
      <c r="CBP32" s="62"/>
      <c r="CBQ32" s="62"/>
      <c r="CBR32" s="62"/>
      <c r="CBS32" s="62"/>
      <c r="CBT32" s="62"/>
      <c r="CBU32" s="62"/>
      <c r="CBV32" s="62"/>
      <c r="CBW32" s="62"/>
      <c r="CBX32" s="62"/>
      <c r="CBY32" s="62"/>
      <c r="CBZ32" s="62"/>
      <c r="CCA32" s="62"/>
      <c r="CCB32" s="62"/>
      <c r="CCC32" s="62"/>
      <c r="CCD32" s="62"/>
      <c r="CCE32" s="62"/>
      <c r="CCF32" s="62"/>
      <c r="CCG32" s="62"/>
      <c r="CCH32" s="62"/>
      <c r="CCI32" s="62"/>
      <c r="CCJ32" s="62"/>
      <c r="CCK32" s="62"/>
      <c r="CCL32" s="62"/>
      <c r="CCM32" s="62"/>
      <c r="CCN32" s="62"/>
      <c r="CCO32" s="62"/>
      <c r="CCP32" s="62"/>
      <c r="CCQ32" s="62"/>
      <c r="CCR32" s="62"/>
      <c r="CCS32" s="62"/>
      <c r="CCT32" s="62"/>
      <c r="CCU32" s="62"/>
      <c r="CCV32" s="62"/>
      <c r="CCW32" s="62"/>
      <c r="CCX32" s="62"/>
      <c r="CCY32" s="62"/>
      <c r="CCZ32" s="62"/>
      <c r="CDA32" s="62"/>
      <c r="CDB32" s="62"/>
      <c r="CDC32" s="62"/>
      <c r="CDD32" s="62"/>
      <c r="CDE32" s="62"/>
      <c r="CDF32" s="62"/>
      <c r="CDG32" s="62"/>
      <c r="CDH32" s="62"/>
      <c r="CDI32" s="62"/>
      <c r="CDJ32" s="62"/>
      <c r="CDK32" s="62"/>
      <c r="CDL32" s="62"/>
      <c r="CDM32" s="62"/>
      <c r="CDN32" s="62"/>
      <c r="CDO32" s="62"/>
      <c r="CDP32" s="62"/>
      <c r="CDQ32" s="62"/>
      <c r="CDR32" s="62"/>
      <c r="CDS32" s="62"/>
      <c r="CDT32" s="62"/>
      <c r="CDU32" s="62"/>
      <c r="CDV32" s="62"/>
      <c r="CDW32" s="62"/>
      <c r="CDX32" s="62"/>
      <c r="CDY32" s="62"/>
      <c r="CDZ32" s="62"/>
      <c r="CEA32" s="62"/>
      <c r="CEB32" s="62"/>
      <c r="CEC32" s="62"/>
      <c r="CED32" s="62"/>
      <c r="CEE32" s="62"/>
      <c r="CEF32" s="62"/>
      <c r="CEG32" s="62"/>
      <c r="CEH32" s="62"/>
      <c r="CEI32" s="62"/>
      <c r="CEJ32" s="62"/>
      <c r="CEK32" s="62"/>
      <c r="CEL32" s="62"/>
      <c r="CEM32" s="62"/>
      <c r="CEN32" s="62"/>
      <c r="CEO32" s="62"/>
      <c r="CEP32" s="62"/>
      <c r="CEQ32" s="62"/>
      <c r="CER32" s="62"/>
      <c r="CES32" s="62"/>
      <c r="CET32" s="62"/>
      <c r="CEU32" s="62"/>
      <c r="CEV32" s="62"/>
      <c r="CEW32" s="62"/>
      <c r="CEX32" s="62"/>
      <c r="CEY32" s="62"/>
      <c r="CEZ32" s="62"/>
      <c r="CFA32" s="62"/>
      <c r="CFB32" s="62"/>
      <c r="CFC32" s="62"/>
      <c r="CFD32" s="62"/>
      <c r="CFE32" s="62"/>
      <c r="CFF32" s="62"/>
      <c r="CFG32" s="62"/>
      <c r="CFH32" s="62"/>
      <c r="CFI32" s="62"/>
      <c r="CFJ32" s="62"/>
      <c r="CFK32" s="62"/>
      <c r="CFL32" s="62"/>
      <c r="CFM32" s="62"/>
      <c r="CFN32" s="62"/>
      <c r="CFO32" s="62"/>
      <c r="CFP32" s="62"/>
      <c r="CFQ32" s="62"/>
      <c r="CFR32" s="62"/>
      <c r="CFS32" s="62"/>
      <c r="CFT32" s="62"/>
      <c r="CFU32" s="62"/>
      <c r="CFV32" s="62"/>
      <c r="CFW32" s="62"/>
      <c r="CFX32" s="62"/>
      <c r="CFY32" s="62"/>
      <c r="CFZ32" s="62"/>
      <c r="CGA32" s="62"/>
      <c r="CGB32" s="62"/>
      <c r="CGC32" s="62"/>
      <c r="CGD32" s="62"/>
      <c r="CGE32" s="62"/>
      <c r="CGF32" s="62"/>
      <c r="CGG32" s="62"/>
      <c r="CGH32" s="62"/>
      <c r="CGI32" s="62"/>
      <c r="CGJ32" s="62"/>
      <c r="CGK32" s="62"/>
      <c r="CGL32" s="62"/>
      <c r="CGM32" s="62"/>
      <c r="CGN32" s="62"/>
      <c r="CGO32" s="62"/>
      <c r="CGP32" s="62"/>
      <c r="CGQ32" s="62"/>
      <c r="CGR32" s="62"/>
      <c r="CGS32" s="62"/>
      <c r="CGT32" s="62"/>
      <c r="CGU32" s="62"/>
      <c r="CGV32" s="62"/>
      <c r="CGW32" s="62"/>
      <c r="CGX32" s="62"/>
      <c r="CGY32" s="62"/>
      <c r="CGZ32" s="62"/>
      <c r="CHA32" s="62"/>
      <c r="CHB32" s="62"/>
      <c r="CHC32" s="62"/>
      <c r="CHD32" s="62"/>
      <c r="CHE32" s="62"/>
      <c r="CHF32" s="62"/>
      <c r="CHG32" s="62"/>
      <c r="CHH32" s="62"/>
      <c r="CHI32" s="62"/>
      <c r="CHJ32" s="62"/>
      <c r="CHK32" s="62"/>
      <c r="CHL32" s="62"/>
      <c r="CHM32" s="62"/>
      <c r="CHN32" s="62"/>
      <c r="CHO32" s="62"/>
      <c r="CHP32" s="62"/>
      <c r="CHQ32" s="62"/>
      <c r="CHR32" s="62"/>
      <c r="CHS32" s="62"/>
      <c r="CHT32" s="62"/>
      <c r="CHU32" s="62"/>
      <c r="CHV32" s="62"/>
      <c r="CHW32" s="62"/>
      <c r="CHX32" s="62"/>
      <c r="CHY32" s="62"/>
      <c r="CHZ32" s="62"/>
      <c r="CIA32" s="62"/>
      <c r="CIB32" s="62"/>
      <c r="CIC32" s="62"/>
      <c r="CID32" s="62"/>
      <c r="CIE32" s="62"/>
      <c r="CIF32" s="62"/>
      <c r="CIG32" s="62"/>
      <c r="CIH32" s="62"/>
      <c r="CII32" s="62"/>
      <c r="CIJ32" s="62"/>
      <c r="CIK32" s="62"/>
      <c r="CIL32" s="62"/>
      <c r="CIM32" s="62"/>
      <c r="CIN32" s="62"/>
      <c r="CIO32" s="62"/>
      <c r="CIP32" s="62"/>
      <c r="CIQ32" s="62"/>
      <c r="CIR32" s="62"/>
      <c r="CIS32" s="62"/>
      <c r="CIT32" s="62"/>
      <c r="CIU32" s="62"/>
      <c r="CIV32" s="62"/>
      <c r="CIW32" s="62"/>
      <c r="CIX32" s="62"/>
      <c r="CIY32" s="62"/>
      <c r="CIZ32" s="62"/>
      <c r="CJA32" s="62"/>
      <c r="CJB32" s="62"/>
      <c r="CJC32" s="62"/>
      <c r="CJD32" s="62"/>
      <c r="CJE32" s="62"/>
      <c r="CJF32" s="62"/>
      <c r="CJG32" s="62"/>
      <c r="CJH32" s="62"/>
      <c r="CJI32" s="62"/>
      <c r="CJJ32" s="62"/>
      <c r="CJK32" s="62"/>
      <c r="CJL32" s="62"/>
      <c r="CJM32" s="62"/>
      <c r="CJN32" s="62"/>
      <c r="CJO32" s="62"/>
      <c r="CJP32" s="62"/>
      <c r="CJQ32" s="62"/>
      <c r="CJR32" s="62"/>
      <c r="CJS32" s="62"/>
      <c r="CJT32" s="62"/>
      <c r="CJU32" s="62"/>
      <c r="CJV32" s="62"/>
      <c r="CJW32" s="62"/>
      <c r="CJX32" s="62"/>
      <c r="CJY32" s="62"/>
      <c r="CJZ32" s="62"/>
      <c r="CKA32" s="62"/>
      <c r="CKB32" s="62"/>
      <c r="CKC32" s="62"/>
      <c r="CKD32" s="62"/>
      <c r="CKE32" s="62"/>
      <c r="CKF32" s="62"/>
      <c r="CKG32" s="62"/>
      <c r="CKH32" s="62"/>
      <c r="CKI32" s="62"/>
      <c r="CKJ32" s="62"/>
      <c r="CKK32" s="62"/>
      <c r="CKL32" s="62"/>
      <c r="CKM32" s="62"/>
      <c r="CKN32" s="62"/>
      <c r="CKO32" s="62"/>
      <c r="CKP32" s="62"/>
      <c r="CKQ32" s="62"/>
      <c r="CKR32" s="62"/>
      <c r="CKS32" s="62"/>
      <c r="CKT32" s="62"/>
      <c r="CKU32" s="62"/>
      <c r="CKV32" s="62"/>
      <c r="CKW32" s="62"/>
      <c r="CKX32" s="62"/>
      <c r="CKY32" s="62"/>
      <c r="CKZ32" s="62"/>
      <c r="CLA32" s="62"/>
      <c r="CLB32" s="62"/>
      <c r="CLC32" s="62"/>
      <c r="CLD32" s="62"/>
      <c r="CLE32" s="62"/>
      <c r="CLF32" s="62"/>
      <c r="CLG32" s="62"/>
      <c r="CLH32" s="62"/>
      <c r="CLI32" s="62"/>
      <c r="CLJ32" s="62"/>
      <c r="CLK32" s="62"/>
      <c r="CLL32" s="62"/>
      <c r="CLM32" s="62"/>
      <c r="CLN32" s="62"/>
      <c r="CLO32" s="62"/>
      <c r="CLP32" s="62"/>
      <c r="CLQ32" s="62"/>
      <c r="CLR32" s="62"/>
      <c r="CLS32" s="62"/>
      <c r="CLT32" s="62"/>
      <c r="CLU32" s="62"/>
      <c r="CLV32" s="62"/>
      <c r="CLW32" s="62"/>
      <c r="CLX32" s="62"/>
      <c r="CLY32" s="62"/>
      <c r="CLZ32" s="62"/>
      <c r="CMA32" s="62"/>
      <c r="CMB32" s="62"/>
      <c r="CMC32" s="62"/>
      <c r="CMD32" s="62"/>
      <c r="CME32" s="62"/>
      <c r="CMF32" s="62"/>
      <c r="CMG32" s="62"/>
      <c r="CMH32" s="62"/>
      <c r="CMI32" s="62"/>
      <c r="CMJ32" s="62"/>
      <c r="CMK32" s="62"/>
      <c r="CML32" s="62"/>
      <c r="CMM32" s="62"/>
      <c r="CMN32" s="62"/>
      <c r="CMO32" s="62"/>
      <c r="CMP32" s="62"/>
      <c r="CMQ32" s="62"/>
      <c r="CMR32" s="62"/>
      <c r="CMS32" s="62"/>
      <c r="CMT32" s="62"/>
      <c r="CMU32" s="62"/>
      <c r="CMV32" s="62"/>
      <c r="CMW32" s="62"/>
      <c r="CMX32" s="62"/>
      <c r="CMY32" s="62"/>
      <c r="CMZ32" s="62"/>
      <c r="CNA32" s="62"/>
      <c r="CNB32" s="62"/>
      <c r="CNC32" s="62"/>
      <c r="CND32" s="62"/>
      <c r="CNE32" s="62"/>
      <c r="CNF32" s="62"/>
      <c r="CNG32" s="62"/>
      <c r="CNH32" s="62"/>
      <c r="CNI32" s="62"/>
      <c r="CNJ32" s="62"/>
      <c r="CNK32" s="62"/>
      <c r="CNL32" s="62"/>
      <c r="CNM32" s="62"/>
      <c r="CNN32" s="62"/>
      <c r="CNO32" s="62"/>
      <c r="CNP32" s="62"/>
      <c r="CNQ32" s="62"/>
      <c r="CNR32" s="62"/>
      <c r="CNS32" s="62"/>
      <c r="CNT32" s="62"/>
      <c r="CNU32" s="62"/>
      <c r="CNV32" s="62"/>
      <c r="CNW32" s="62"/>
      <c r="CNX32" s="62"/>
      <c r="CNY32" s="62"/>
      <c r="CNZ32" s="62"/>
      <c r="COA32" s="62"/>
      <c r="COB32" s="62"/>
      <c r="COC32" s="62"/>
      <c r="COD32" s="62"/>
      <c r="COE32" s="62"/>
      <c r="COF32" s="62"/>
      <c r="COG32" s="62"/>
      <c r="COH32" s="62"/>
      <c r="COI32" s="62"/>
      <c r="COJ32" s="62"/>
      <c r="COK32" s="62"/>
      <c r="COL32" s="62"/>
      <c r="COM32" s="62"/>
      <c r="CON32" s="62"/>
      <c r="COO32" s="62"/>
      <c r="COP32" s="62"/>
      <c r="COQ32" s="62"/>
      <c r="COR32" s="62"/>
      <c r="COS32" s="62"/>
      <c r="COT32" s="62"/>
      <c r="COU32" s="62"/>
      <c r="COV32" s="62"/>
      <c r="COW32" s="62"/>
      <c r="COX32" s="62"/>
      <c r="COY32" s="62"/>
      <c r="COZ32" s="62"/>
      <c r="CPA32" s="62"/>
      <c r="CPB32" s="62"/>
      <c r="CPC32" s="62"/>
      <c r="CPD32" s="62"/>
      <c r="CPE32" s="62"/>
      <c r="CPF32" s="62"/>
      <c r="CPG32" s="62"/>
      <c r="CPH32" s="62"/>
      <c r="CPI32" s="62"/>
      <c r="CPJ32" s="62"/>
      <c r="CPK32" s="62"/>
      <c r="CPL32" s="62"/>
      <c r="CPM32" s="62"/>
      <c r="CPN32" s="62"/>
      <c r="CPO32" s="62"/>
      <c r="CPP32" s="62"/>
      <c r="CPQ32" s="62"/>
      <c r="CPR32" s="62"/>
      <c r="CPS32" s="62"/>
      <c r="CPT32" s="62"/>
      <c r="CPU32" s="62"/>
      <c r="CPV32" s="62"/>
      <c r="CPW32" s="62"/>
      <c r="CPX32" s="62"/>
      <c r="CPY32" s="62"/>
      <c r="CPZ32" s="62"/>
      <c r="CQA32" s="62"/>
      <c r="CQB32" s="62"/>
      <c r="CQC32" s="62"/>
      <c r="CQD32" s="62"/>
      <c r="CQE32" s="62"/>
      <c r="CQF32" s="62"/>
      <c r="CQG32" s="62"/>
      <c r="CQH32" s="62"/>
      <c r="CQI32" s="62"/>
      <c r="CQJ32" s="62"/>
      <c r="CQK32" s="62"/>
      <c r="CQL32" s="62"/>
      <c r="CQM32" s="62"/>
      <c r="CQN32" s="62"/>
      <c r="CQO32" s="62"/>
      <c r="CQP32" s="62"/>
      <c r="CQQ32" s="62"/>
      <c r="CQR32" s="62"/>
      <c r="CQS32" s="62"/>
      <c r="CQT32" s="62"/>
      <c r="CQU32" s="62"/>
      <c r="CQV32" s="62"/>
      <c r="CQW32" s="62"/>
      <c r="CQX32" s="62"/>
      <c r="CQY32" s="62"/>
      <c r="CQZ32" s="62"/>
      <c r="CRA32" s="62"/>
      <c r="CRB32" s="62"/>
      <c r="CRC32" s="62"/>
      <c r="CRD32" s="62"/>
      <c r="CRE32" s="62"/>
      <c r="CRF32" s="62"/>
      <c r="CRG32" s="62"/>
      <c r="CRH32" s="62"/>
      <c r="CRI32" s="62"/>
      <c r="CRJ32" s="62"/>
      <c r="CRK32" s="62"/>
      <c r="CRL32" s="62"/>
      <c r="CRM32" s="62"/>
      <c r="CRN32" s="62"/>
      <c r="CRO32" s="62"/>
      <c r="CRP32" s="62"/>
      <c r="CRQ32" s="62"/>
      <c r="CRR32" s="62"/>
      <c r="CRS32" s="62"/>
      <c r="CRT32" s="62"/>
      <c r="CRU32" s="62"/>
      <c r="CRV32" s="62"/>
      <c r="CRW32" s="62"/>
      <c r="CRX32" s="62"/>
      <c r="CRY32" s="62"/>
      <c r="CRZ32" s="62"/>
      <c r="CSA32" s="62"/>
      <c r="CSB32" s="62"/>
      <c r="CSC32" s="62"/>
      <c r="CSD32" s="62"/>
      <c r="CSE32" s="62"/>
      <c r="CSF32" s="62"/>
      <c r="CSG32" s="62"/>
      <c r="CSH32" s="62"/>
      <c r="CSI32" s="62"/>
      <c r="CSJ32" s="62"/>
      <c r="CSK32" s="62"/>
      <c r="CSL32" s="62"/>
      <c r="CSM32" s="62"/>
      <c r="CSN32" s="62"/>
      <c r="CSO32" s="62"/>
      <c r="CSP32" s="62"/>
      <c r="CSQ32" s="62"/>
      <c r="CSR32" s="62"/>
      <c r="CSS32" s="62"/>
      <c r="CST32" s="62"/>
      <c r="CSU32" s="62"/>
      <c r="CSV32" s="62"/>
      <c r="CSW32" s="62"/>
      <c r="CSX32" s="62"/>
      <c r="CSY32" s="62"/>
      <c r="CSZ32" s="62"/>
      <c r="CTA32" s="62"/>
      <c r="CTB32" s="62"/>
      <c r="CTC32" s="62"/>
      <c r="CTD32" s="62"/>
      <c r="CTE32" s="62"/>
      <c r="CTF32" s="62"/>
      <c r="CTG32" s="62"/>
      <c r="CTH32" s="62"/>
      <c r="CTI32" s="62"/>
      <c r="CTJ32" s="62"/>
      <c r="CTK32" s="62"/>
      <c r="CTL32" s="62"/>
      <c r="CTM32" s="62"/>
      <c r="CTN32" s="62"/>
      <c r="CTO32" s="62"/>
      <c r="CTP32" s="62"/>
      <c r="CTQ32" s="62"/>
      <c r="CTR32" s="62"/>
      <c r="CTS32" s="62"/>
      <c r="CTT32" s="62"/>
      <c r="CTU32" s="62"/>
      <c r="CTV32" s="62"/>
      <c r="CTW32" s="62"/>
      <c r="CTX32" s="62"/>
      <c r="CTY32" s="62"/>
      <c r="CTZ32" s="62"/>
      <c r="CUA32" s="62"/>
      <c r="CUB32" s="62"/>
      <c r="CUC32" s="62"/>
      <c r="CUD32" s="62"/>
      <c r="CUE32" s="62"/>
      <c r="CUF32" s="62"/>
      <c r="CUG32" s="62"/>
      <c r="CUH32" s="62"/>
      <c r="CUI32" s="62"/>
      <c r="CUJ32" s="62"/>
      <c r="CUK32" s="62"/>
      <c r="CUL32" s="62"/>
      <c r="CUM32" s="62"/>
      <c r="CUN32" s="62"/>
      <c r="CUO32" s="62"/>
      <c r="CUP32" s="62"/>
      <c r="CUQ32" s="62"/>
      <c r="CUR32" s="62"/>
      <c r="CUS32" s="62"/>
      <c r="CUT32" s="62"/>
      <c r="CUU32" s="62"/>
      <c r="CUV32" s="62"/>
      <c r="CUW32" s="62"/>
      <c r="CUX32" s="62"/>
      <c r="CUY32" s="62"/>
      <c r="CUZ32" s="62"/>
      <c r="CVA32" s="62"/>
      <c r="CVB32" s="62"/>
      <c r="CVC32" s="62"/>
      <c r="CVD32" s="62"/>
      <c r="CVE32" s="62"/>
      <c r="CVF32" s="62"/>
      <c r="CVG32" s="62"/>
      <c r="CVH32" s="62"/>
      <c r="CVI32" s="62"/>
      <c r="CVJ32" s="62"/>
      <c r="CVK32" s="62"/>
      <c r="CVL32" s="62"/>
      <c r="CVM32" s="62"/>
      <c r="CVN32" s="62"/>
      <c r="CVO32" s="62"/>
      <c r="CVP32" s="62"/>
      <c r="CVQ32" s="62"/>
      <c r="CVR32" s="62"/>
      <c r="CVS32" s="62"/>
      <c r="CVT32" s="62"/>
      <c r="CVU32" s="62"/>
      <c r="CVV32" s="62"/>
      <c r="CVW32" s="62"/>
      <c r="CVX32" s="62"/>
      <c r="CVY32" s="62"/>
      <c r="CVZ32" s="62"/>
      <c r="CWA32" s="62"/>
      <c r="CWB32" s="62"/>
      <c r="CWC32" s="62"/>
      <c r="CWD32" s="62"/>
      <c r="CWE32" s="62"/>
      <c r="CWF32" s="62"/>
      <c r="CWG32" s="62"/>
      <c r="CWH32" s="62"/>
      <c r="CWI32" s="62"/>
      <c r="CWJ32" s="62"/>
      <c r="CWK32" s="62"/>
      <c r="CWL32" s="62"/>
      <c r="CWM32" s="62"/>
      <c r="CWN32" s="62"/>
      <c r="CWO32" s="62"/>
      <c r="CWP32" s="62"/>
      <c r="CWQ32" s="62"/>
      <c r="CWR32" s="62"/>
      <c r="CWS32" s="62"/>
      <c r="CWT32" s="62"/>
      <c r="CWU32" s="62"/>
      <c r="CWV32" s="62"/>
      <c r="CWW32" s="62"/>
      <c r="CWX32" s="62"/>
      <c r="CWY32" s="62"/>
      <c r="CWZ32" s="62"/>
      <c r="CXA32" s="62"/>
      <c r="CXB32" s="62"/>
      <c r="CXC32" s="62"/>
      <c r="CXD32" s="62"/>
      <c r="CXE32" s="62"/>
      <c r="CXF32" s="62"/>
      <c r="CXG32" s="62"/>
      <c r="CXH32" s="62"/>
      <c r="CXI32" s="62"/>
      <c r="CXJ32" s="62"/>
      <c r="CXK32" s="62"/>
      <c r="CXL32" s="62"/>
      <c r="CXM32" s="62"/>
      <c r="CXN32" s="62"/>
      <c r="CXO32" s="62"/>
      <c r="CXP32" s="62"/>
      <c r="CXQ32" s="62"/>
      <c r="CXR32" s="62"/>
      <c r="CXS32" s="62"/>
      <c r="CXT32" s="62"/>
      <c r="CXU32" s="62"/>
      <c r="CXV32" s="62"/>
      <c r="CXW32" s="62"/>
      <c r="CXX32" s="62"/>
      <c r="CXY32" s="62"/>
      <c r="CXZ32" s="62"/>
      <c r="CYA32" s="62"/>
      <c r="CYB32" s="62"/>
      <c r="CYC32" s="62"/>
      <c r="CYD32" s="62"/>
      <c r="CYE32" s="62"/>
      <c r="CYF32" s="62"/>
      <c r="CYG32" s="62"/>
      <c r="CYH32" s="62"/>
      <c r="CYI32" s="62"/>
      <c r="CYJ32" s="62"/>
      <c r="CYK32" s="62"/>
      <c r="CYL32" s="62"/>
      <c r="CYM32" s="62"/>
      <c r="CYN32" s="62"/>
      <c r="CYO32" s="62"/>
      <c r="CYP32" s="62"/>
      <c r="CYQ32" s="62"/>
      <c r="CYR32" s="62"/>
      <c r="CYS32" s="62"/>
      <c r="CYT32" s="62"/>
      <c r="CYU32" s="62"/>
      <c r="CYV32" s="62"/>
      <c r="CYW32" s="62"/>
      <c r="CYX32" s="62"/>
      <c r="CYY32" s="62"/>
      <c r="CYZ32" s="62"/>
      <c r="CZA32" s="62"/>
      <c r="CZB32" s="62"/>
      <c r="CZC32" s="62"/>
      <c r="CZD32" s="62"/>
      <c r="CZE32" s="62"/>
      <c r="CZF32" s="62"/>
      <c r="CZG32" s="62"/>
      <c r="CZH32" s="62"/>
      <c r="CZI32" s="62"/>
      <c r="CZJ32" s="62"/>
      <c r="CZK32" s="62"/>
      <c r="CZL32" s="62"/>
      <c r="CZM32" s="62"/>
      <c r="CZN32" s="62"/>
      <c r="CZO32" s="62"/>
      <c r="CZP32" s="62"/>
      <c r="CZQ32" s="62"/>
      <c r="CZR32" s="62"/>
      <c r="CZS32" s="62"/>
      <c r="CZT32" s="62"/>
      <c r="CZU32" s="62"/>
      <c r="CZV32" s="62"/>
      <c r="CZW32" s="62"/>
      <c r="CZX32" s="62"/>
      <c r="CZY32" s="62"/>
      <c r="CZZ32" s="62"/>
      <c r="DAA32" s="62"/>
      <c r="DAB32" s="62"/>
      <c r="DAC32" s="62"/>
      <c r="DAD32" s="62"/>
      <c r="DAE32" s="62"/>
      <c r="DAF32" s="62"/>
      <c r="DAG32" s="62"/>
      <c r="DAH32" s="62"/>
      <c r="DAI32" s="62"/>
      <c r="DAJ32" s="62"/>
      <c r="DAK32" s="62"/>
      <c r="DAL32" s="62"/>
      <c r="DAM32" s="62"/>
      <c r="DAN32" s="62"/>
      <c r="DAO32" s="62"/>
      <c r="DAP32" s="62"/>
      <c r="DAQ32" s="62"/>
      <c r="DAR32" s="62"/>
      <c r="DAS32" s="62"/>
      <c r="DAT32" s="62"/>
      <c r="DAU32" s="62"/>
      <c r="DAV32" s="62"/>
      <c r="DAW32" s="62"/>
      <c r="DAX32" s="62"/>
      <c r="DAY32" s="62"/>
      <c r="DAZ32" s="62"/>
      <c r="DBA32" s="62"/>
      <c r="DBB32" s="62"/>
      <c r="DBC32" s="62"/>
      <c r="DBD32" s="62"/>
      <c r="DBE32" s="62"/>
      <c r="DBF32" s="62"/>
      <c r="DBG32" s="62"/>
      <c r="DBH32" s="62"/>
      <c r="DBI32" s="62"/>
      <c r="DBJ32" s="62"/>
      <c r="DBK32" s="62"/>
      <c r="DBL32" s="62"/>
      <c r="DBM32" s="62"/>
      <c r="DBN32" s="62"/>
      <c r="DBO32" s="62"/>
      <c r="DBP32" s="62"/>
      <c r="DBQ32" s="62"/>
      <c r="DBR32" s="62"/>
      <c r="DBS32" s="62"/>
      <c r="DBT32" s="62"/>
      <c r="DBU32" s="62"/>
      <c r="DBV32" s="62"/>
      <c r="DBW32" s="62"/>
      <c r="DBX32" s="62"/>
      <c r="DBY32" s="62"/>
      <c r="DBZ32" s="62"/>
      <c r="DCA32" s="62"/>
      <c r="DCB32" s="62"/>
      <c r="DCC32" s="62"/>
      <c r="DCD32" s="62"/>
      <c r="DCE32" s="62"/>
      <c r="DCF32" s="62"/>
      <c r="DCG32" s="62"/>
      <c r="DCH32" s="62"/>
      <c r="DCI32" s="62"/>
      <c r="DCJ32" s="62"/>
      <c r="DCK32" s="62"/>
      <c r="DCL32" s="62"/>
      <c r="DCM32" s="62"/>
      <c r="DCN32" s="62"/>
      <c r="DCO32" s="62"/>
      <c r="DCP32" s="62"/>
      <c r="DCQ32" s="62"/>
      <c r="DCR32" s="62"/>
      <c r="DCS32" s="62"/>
      <c r="DCT32" s="62"/>
      <c r="DCU32" s="62"/>
      <c r="DCV32" s="62"/>
      <c r="DCW32" s="62"/>
      <c r="DCX32" s="62"/>
      <c r="DCY32" s="62"/>
      <c r="DCZ32" s="62"/>
      <c r="DDA32" s="62"/>
      <c r="DDB32" s="62"/>
      <c r="DDC32" s="62"/>
      <c r="DDD32" s="62"/>
      <c r="DDE32" s="62"/>
      <c r="DDF32" s="62"/>
      <c r="DDG32" s="62"/>
      <c r="DDH32" s="62"/>
      <c r="DDI32" s="62"/>
      <c r="DDJ32" s="62"/>
      <c r="DDK32" s="62"/>
      <c r="DDL32" s="62"/>
      <c r="DDM32" s="62"/>
      <c r="DDN32" s="62"/>
      <c r="DDO32" s="62"/>
      <c r="DDP32" s="62"/>
      <c r="DDQ32" s="62"/>
      <c r="DDR32" s="62"/>
      <c r="DDS32" s="62"/>
      <c r="DDT32" s="62"/>
      <c r="DDU32" s="62"/>
      <c r="DDV32" s="62"/>
      <c r="DDW32" s="62"/>
      <c r="DDX32" s="62"/>
      <c r="DDY32" s="62"/>
      <c r="DDZ32" s="62"/>
      <c r="DEA32" s="62"/>
      <c r="DEB32" s="62"/>
      <c r="DEC32" s="62"/>
      <c r="DED32" s="62"/>
      <c r="DEE32" s="62"/>
      <c r="DEF32" s="62"/>
      <c r="DEG32" s="62"/>
      <c r="DEH32" s="62"/>
      <c r="DEI32" s="62"/>
      <c r="DEJ32" s="62"/>
      <c r="DEK32" s="62"/>
      <c r="DEL32" s="62"/>
      <c r="DEM32" s="62"/>
      <c r="DEN32" s="62"/>
      <c r="DEO32" s="62"/>
      <c r="DEP32" s="62"/>
      <c r="DEQ32" s="62"/>
      <c r="DER32" s="62"/>
      <c r="DES32" s="62"/>
      <c r="DET32" s="62"/>
      <c r="DEU32" s="62"/>
      <c r="DEV32" s="62"/>
      <c r="DEW32" s="62"/>
      <c r="DEX32" s="62"/>
      <c r="DEY32" s="62"/>
      <c r="DEZ32" s="62"/>
      <c r="DFA32" s="62"/>
      <c r="DFB32" s="62"/>
      <c r="DFC32" s="62"/>
      <c r="DFD32" s="62"/>
      <c r="DFE32" s="62"/>
      <c r="DFF32" s="62"/>
      <c r="DFG32" s="62"/>
      <c r="DFH32" s="62"/>
      <c r="DFI32" s="62"/>
      <c r="DFJ32" s="62"/>
      <c r="DFK32" s="62"/>
      <c r="DFL32" s="62"/>
      <c r="DFM32" s="62"/>
      <c r="DFN32" s="62"/>
      <c r="DFO32" s="62"/>
      <c r="DFP32" s="62"/>
      <c r="DFQ32" s="62"/>
      <c r="DFR32" s="62"/>
      <c r="DFS32" s="62"/>
      <c r="DFT32" s="62"/>
      <c r="DFU32" s="62"/>
      <c r="DFV32" s="62"/>
      <c r="DFW32" s="62"/>
      <c r="DFX32" s="62"/>
      <c r="DFY32" s="62"/>
      <c r="DFZ32" s="62"/>
      <c r="DGA32" s="62"/>
      <c r="DGB32" s="62"/>
      <c r="DGC32" s="62"/>
      <c r="DGD32" s="62"/>
      <c r="DGE32" s="62"/>
      <c r="DGF32" s="62"/>
      <c r="DGG32" s="62"/>
      <c r="DGH32" s="62"/>
      <c r="DGI32" s="62"/>
      <c r="DGJ32" s="62"/>
      <c r="DGK32" s="62"/>
      <c r="DGL32" s="62"/>
      <c r="DGM32" s="62"/>
      <c r="DGN32" s="62"/>
      <c r="DGO32" s="62"/>
      <c r="DGP32" s="62"/>
      <c r="DGQ32" s="62"/>
      <c r="DGR32" s="62"/>
      <c r="DGS32" s="62"/>
      <c r="DGT32" s="62"/>
      <c r="DGU32" s="62"/>
      <c r="DGV32" s="62"/>
      <c r="DGW32" s="62"/>
      <c r="DGX32" s="62"/>
      <c r="DGY32" s="62"/>
      <c r="DGZ32" s="62"/>
      <c r="DHA32" s="62"/>
      <c r="DHB32" s="62"/>
      <c r="DHC32" s="62"/>
      <c r="DHD32" s="62"/>
      <c r="DHE32" s="62"/>
      <c r="DHF32" s="62"/>
      <c r="DHG32" s="62"/>
      <c r="DHH32" s="62"/>
      <c r="DHI32" s="62"/>
      <c r="DHJ32" s="62"/>
      <c r="DHK32" s="62"/>
      <c r="DHL32" s="62"/>
      <c r="DHM32" s="62"/>
      <c r="DHN32" s="62"/>
      <c r="DHO32" s="62"/>
      <c r="DHP32" s="62"/>
      <c r="DHQ32" s="62"/>
      <c r="DHR32" s="62"/>
      <c r="DHS32" s="62"/>
      <c r="DHT32" s="62"/>
      <c r="DHU32" s="62"/>
      <c r="DHV32" s="62"/>
      <c r="DHW32" s="62"/>
      <c r="DHX32" s="62"/>
      <c r="DHY32" s="62"/>
      <c r="DHZ32" s="62"/>
      <c r="DIA32" s="62"/>
      <c r="DIB32" s="62"/>
      <c r="DIC32" s="62"/>
      <c r="DID32" s="62"/>
      <c r="DIE32" s="62"/>
      <c r="DIF32" s="62"/>
      <c r="DIG32" s="62"/>
      <c r="DIH32" s="62"/>
      <c r="DII32" s="62"/>
      <c r="DIJ32" s="62"/>
      <c r="DIK32" s="62"/>
      <c r="DIL32" s="62"/>
      <c r="DIM32" s="62"/>
      <c r="DIN32" s="62"/>
      <c r="DIO32" s="62"/>
      <c r="DIP32" s="62"/>
      <c r="DIQ32" s="62"/>
      <c r="DIR32" s="62"/>
      <c r="DIS32" s="62"/>
      <c r="DIT32" s="62"/>
      <c r="DIU32" s="62"/>
      <c r="DIV32" s="62"/>
      <c r="DIW32" s="62"/>
      <c r="DIX32" s="62"/>
      <c r="DIY32" s="62"/>
      <c r="DIZ32" s="62"/>
      <c r="DJA32" s="62"/>
      <c r="DJB32" s="62"/>
      <c r="DJC32" s="62"/>
      <c r="DJD32" s="62"/>
      <c r="DJE32" s="62"/>
      <c r="DJF32" s="62"/>
      <c r="DJG32" s="62"/>
      <c r="DJH32" s="62"/>
      <c r="DJI32" s="62"/>
      <c r="DJJ32" s="62"/>
      <c r="DJK32" s="62"/>
      <c r="DJL32" s="62"/>
      <c r="DJM32" s="62"/>
      <c r="DJN32" s="62"/>
      <c r="DJO32" s="62"/>
      <c r="DJP32" s="62"/>
      <c r="DJQ32" s="62"/>
      <c r="DJR32" s="62"/>
      <c r="DJS32" s="62"/>
      <c r="DJT32" s="62"/>
      <c r="DJU32" s="62"/>
      <c r="DJV32" s="62"/>
      <c r="DJW32" s="62"/>
      <c r="DJX32" s="62"/>
      <c r="DJY32" s="62"/>
      <c r="DJZ32" s="62"/>
      <c r="DKA32" s="62"/>
      <c r="DKB32" s="62"/>
      <c r="DKC32" s="62"/>
      <c r="DKD32" s="62"/>
      <c r="DKE32" s="62"/>
      <c r="DKF32" s="62"/>
      <c r="DKG32" s="62"/>
      <c r="DKH32" s="62"/>
      <c r="DKI32" s="62"/>
      <c r="DKJ32" s="62"/>
      <c r="DKK32" s="62"/>
      <c r="DKL32" s="62"/>
      <c r="DKM32" s="62"/>
      <c r="DKN32" s="62"/>
      <c r="DKO32" s="62"/>
      <c r="DKP32" s="62"/>
      <c r="DKQ32" s="62"/>
      <c r="DKR32" s="62"/>
      <c r="DKS32" s="62"/>
      <c r="DKT32" s="62"/>
      <c r="DKU32" s="62"/>
      <c r="DKV32" s="62"/>
      <c r="DKW32" s="62"/>
      <c r="DKX32" s="62"/>
      <c r="DKY32" s="62"/>
      <c r="DKZ32" s="62"/>
      <c r="DLA32" s="62"/>
      <c r="DLB32" s="62"/>
      <c r="DLC32" s="62"/>
      <c r="DLD32" s="62"/>
      <c r="DLE32" s="62"/>
      <c r="DLF32" s="62"/>
      <c r="DLG32" s="62"/>
      <c r="DLH32" s="62"/>
      <c r="DLI32" s="62"/>
      <c r="DLJ32" s="62"/>
      <c r="DLK32" s="62"/>
      <c r="DLL32" s="62"/>
      <c r="DLM32" s="62"/>
      <c r="DLN32" s="62"/>
      <c r="DLO32" s="62"/>
      <c r="DLP32" s="62"/>
      <c r="DLQ32" s="62"/>
      <c r="DLR32" s="62"/>
      <c r="DLS32" s="62"/>
      <c r="DLT32" s="62"/>
      <c r="DLU32" s="62"/>
      <c r="DLV32" s="62"/>
      <c r="DLW32" s="62"/>
      <c r="DLX32" s="62"/>
      <c r="DLY32" s="62"/>
      <c r="DLZ32" s="62"/>
      <c r="DMA32" s="62"/>
      <c r="DMB32" s="62"/>
      <c r="DMC32" s="62"/>
      <c r="DMD32" s="62"/>
      <c r="DME32" s="62"/>
      <c r="DMF32" s="62"/>
      <c r="DMG32" s="62"/>
      <c r="DMH32" s="62"/>
      <c r="DMI32" s="62"/>
      <c r="DMJ32" s="62"/>
      <c r="DMK32" s="62"/>
      <c r="DML32" s="62"/>
      <c r="DMM32" s="62"/>
      <c r="DMN32" s="62"/>
      <c r="DMO32" s="62"/>
      <c r="DMP32" s="62"/>
      <c r="DMQ32" s="62"/>
      <c r="DMR32" s="62"/>
      <c r="DMS32" s="62"/>
      <c r="DMT32" s="62"/>
      <c r="DMU32" s="62"/>
      <c r="DMV32" s="62"/>
      <c r="DMW32" s="62"/>
      <c r="DMX32" s="62"/>
      <c r="DMY32" s="62"/>
      <c r="DMZ32" s="62"/>
      <c r="DNA32" s="62"/>
      <c r="DNB32" s="62"/>
      <c r="DNC32" s="62"/>
      <c r="DND32" s="62"/>
      <c r="DNE32" s="62"/>
      <c r="DNF32" s="62"/>
      <c r="DNG32" s="62"/>
      <c r="DNH32" s="62"/>
      <c r="DNI32" s="62"/>
      <c r="DNJ32" s="62"/>
      <c r="DNK32" s="62"/>
      <c r="DNL32" s="62"/>
      <c r="DNM32" s="62"/>
      <c r="DNN32" s="62"/>
      <c r="DNO32" s="62"/>
      <c r="DNP32" s="62"/>
      <c r="DNQ32" s="62"/>
      <c r="DNR32" s="62"/>
      <c r="DNS32" s="62"/>
      <c r="DNT32" s="62"/>
      <c r="DNU32" s="62"/>
      <c r="DNV32" s="62"/>
      <c r="DNW32" s="62"/>
      <c r="DNX32" s="62"/>
      <c r="DNY32" s="62"/>
      <c r="DNZ32" s="62"/>
      <c r="DOA32" s="62"/>
      <c r="DOB32" s="62"/>
      <c r="DOC32" s="62"/>
      <c r="DOD32" s="62"/>
      <c r="DOE32" s="62"/>
      <c r="DOF32" s="62"/>
      <c r="DOG32" s="62"/>
      <c r="DOH32" s="62"/>
      <c r="DOI32" s="62"/>
      <c r="DOJ32" s="62"/>
      <c r="DOK32" s="62"/>
      <c r="DOL32" s="62"/>
      <c r="DOM32" s="62"/>
      <c r="DON32" s="62"/>
      <c r="DOO32" s="62"/>
      <c r="DOP32" s="62"/>
      <c r="DOQ32" s="62"/>
      <c r="DOR32" s="62"/>
      <c r="DOS32" s="62"/>
      <c r="DOT32" s="62"/>
      <c r="DOU32" s="62"/>
      <c r="DOV32" s="62"/>
      <c r="DOW32" s="62"/>
      <c r="DOX32" s="62"/>
      <c r="DOY32" s="62"/>
      <c r="DOZ32" s="62"/>
      <c r="DPA32" s="62"/>
      <c r="DPB32" s="62"/>
      <c r="DPC32" s="62"/>
      <c r="DPD32" s="62"/>
      <c r="DPE32" s="62"/>
      <c r="DPF32" s="62"/>
      <c r="DPG32" s="62"/>
      <c r="DPH32" s="62"/>
      <c r="DPI32" s="62"/>
      <c r="DPJ32" s="62"/>
      <c r="DPK32" s="62"/>
      <c r="DPL32" s="62"/>
      <c r="DPM32" s="62"/>
      <c r="DPN32" s="62"/>
      <c r="DPO32" s="62"/>
      <c r="DPP32" s="62"/>
      <c r="DPQ32" s="62"/>
      <c r="DPR32" s="62"/>
      <c r="DPS32" s="62"/>
      <c r="DPT32" s="62"/>
      <c r="DPU32" s="62"/>
      <c r="DPV32" s="62"/>
      <c r="DPW32" s="62"/>
      <c r="DPX32" s="62"/>
      <c r="DPY32" s="62"/>
      <c r="DPZ32" s="62"/>
      <c r="DQA32" s="62"/>
      <c r="DQB32" s="62"/>
      <c r="DQC32" s="62"/>
      <c r="DQD32" s="62"/>
      <c r="DQE32" s="62"/>
      <c r="DQF32" s="62"/>
      <c r="DQG32" s="62"/>
      <c r="DQH32" s="62"/>
      <c r="DQI32" s="62"/>
      <c r="DQJ32" s="62"/>
      <c r="DQK32" s="62"/>
      <c r="DQL32" s="62"/>
      <c r="DQM32" s="62"/>
      <c r="DQN32" s="62"/>
      <c r="DQO32" s="62"/>
      <c r="DQP32" s="62"/>
      <c r="DQQ32" s="62"/>
      <c r="DQR32" s="62"/>
      <c r="DQS32" s="62"/>
      <c r="DQT32" s="62"/>
      <c r="DQU32" s="62"/>
      <c r="DQV32" s="62"/>
      <c r="DQW32" s="62"/>
      <c r="DQX32" s="62"/>
      <c r="DQY32" s="62"/>
      <c r="DQZ32" s="62"/>
      <c r="DRA32" s="62"/>
      <c r="DRB32" s="62"/>
      <c r="DRC32" s="62"/>
      <c r="DRD32" s="62"/>
      <c r="DRE32" s="62"/>
      <c r="DRF32" s="62"/>
      <c r="DRG32" s="62"/>
      <c r="DRH32" s="62"/>
      <c r="DRI32" s="62"/>
      <c r="DRJ32" s="62"/>
      <c r="DRK32" s="62"/>
      <c r="DRL32" s="62"/>
      <c r="DRM32" s="62"/>
      <c r="DRN32" s="62"/>
      <c r="DRO32" s="62"/>
      <c r="DRP32" s="62"/>
      <c r="DRQ32" s="62"/>
      <c r="DRR32" s="62"/>
      <c r="DRS32" s="62"/>
      <c r="DRT32" s="62"/>
      <c r="DRU32" s="62"/>
      <c r="DRV32" s="62"/>
      <c r="DRW32" s="62"/>
      <c r="DRX32" s="62"/>
      <c r="DRY32" s="62"/>
      <c r="DRZ32" s="62"/>
      <c r="DSA32" s="62"/>
      <c r="DSB32" s="62"/>
      <c r="DSC32" s="62"/>
      <c r="DSD32" s="62"/>
      <c r="DSE32" s="62"/>
      <c r="DSF32" s="62"/>
      <c r="DSG32" s="62"/>
      <c r="DSH32" s="62"/>
      <c r="DSI32" s="62"/>
      <c r="DSJ32" s="62"/>
      <c r="DSK32" s="62"/>
      <c r="DSL32" s="62"/>
      <c r="DSM32" s="62"/>
      <c r="DSN32" s="62"/>
      <c r="DSO32" s="62"/>
      <c r="DSP32" s="62"/>
      <c r="DSQ32" s="62"/>
      <c r="DSR32" s="62"/>
      <c r="DSS32" s="62"/>
      <c r="DST32" s="62"/>
      <c r="DSU32" s="62"/>
      <c r="DSV32" s="62"/>
      <c r="DSW32" s="62"/>
      <c r="DSX32" s="62"/>
      <c r="DSY32" s="62"/>
      <c r="DSZ32" s="62"/>
      <c r="DTA32" s="62"/>
      <c r="DTB32" s="62"/>
      <c r="DTC32" s="62"/>
      <c r="DTD32" s="62"/>
      <c r="DTE32" s="62"/>
      <c r="DTF32" s="62"/>
      <c r="DTG32" s="62"/>
      <c r="DTH32" s="62"/>
      <c r="DTI32" s="62"/>
      <c r="DTJ32" s="62"/>
      <c r="DTK32" s="62"/>
      <c r="DTL32" s="62"/>
      <c r="DTM32" s="62"/>
      <c r="DTN32" s="62"/>
      <c r="DTO32" s="62"/>
      <c r="DTP32" s="62"/>
      <c r="DTQ32" s="62"/>
      <c r="DTR32" s="62"/>
      <c r="DTS32" s="62"/>
      <c r="DTT32" s="62"/>
      <c r="DTU32" s="62"/>
      <c r="DTV32" s="62"/>
      <c r="DTW32" s="62"/>
      <c r="DTX32" s="62"/>
      <c r="DTY32" s="62"/>
      <c r="DTZ32" s="62"/>
      <c r="DUA32" s="62"/>
      <c r="DUB32" s="62"/>
      <c r="DUC32" s="62"/>
      <c r="DUD32" s="62"/>
      <c r="DUE32" s="62"/>
      <c r="DUF32" s="62"/>
      <c r="DUG32" s="62"/>
      <c r="DUH32" s="62"/>
      <c r="DUI32" s="62"/>
      <c r="DUJ32" s="62"/>
      <c r="DUK32" s="62"/>
      <c r="DUL32" s="62"/>
      <c r="DUM32" s="62"/>
      <c r="DUN32" s="62"/>
      <c r="DUO32" s="62"/>
      <c r="DUP32" s="62"/>
      <c r="DUQ32" s="62"/>
      <c r="DUR32" s="62"/>
      <c r="DUS32" s="62"/>
      <c r="DUT32" s="62"/>
      <c r="DUU32" s="62"/>
      <c r="DUV32" s="62"/>
      <c r="DUW32" s="62"/>
      <c r="DUX32" s="62"/>
      <c r="DUY32" s="62"/>
      <c r="DUZ32" s="62"/>
      <c r="DVA32" s="62"/>
      <c r="DVB32" s="62"/>
      <c r="DVC32" s="62"/>
      <c r="DVD32" s="62"/>
      <c r="DVE32" s="62"/>
      <c r="DVF32" s="62"/>
      <c r="DVG32" s="62"/>
      <c r="DVH32" s="62"/>
      <c r="DVI32" s="62"/>
      <c r="DVJ32" s="62"/>
      <c r="DVK32" s="62"/>
      <c r="DVL32" s="62"/>
      <c r="DVM32" s="62"/>
      <c r="DVN32" s="62"/>
      <c r="DVO32" s="62"/>
      <c r="DVP32" s="62"/>
      <c r="DVQ32" s="62"/>
      <c r="DVR32" s="62"/>
      <c r="DVS32" s="62"/>
      <c r="DVT32" s="62"/>
      <c r="DVU32" s="62"/>
      <c r="DVV32" s="62"/>
      <c r="DVW32" s="62"/>
      <c r="DVX32" s="62"/>
      <c r="DVY32" s="62"/>
      <c r="DVZ32" s="62"/>
      <c r="DWA32" s="62"/>
      <c r="DWB32" s="62"/>
      <c r="DWC32" s="62"/>
      <c r="DWD32" s="62"/>
      <c r="DWE32" s="62"/>
      <c r="DWF32" s="62"/>
      <c r="DWG32" s="62"/>
      <c r="DWH32" s="62"/>
      <c r="DWI32" s="62"/>
      <c r="DWJ32" s="62"/>
      <c r="DWK32" s="62"/>
      <c r="DWL32" s="62"/>
      <c r="DWM32" s="62"/>
      <c r="DWN32" s="62"/>
      <c r="DWO32" s="62"/>
      <c r="DWP32" s="62"/>
      <c r="DWQ32" s="62"/>
      <c r="DWR32" s="62"/>
      <c r="DWS32" s="62"/>
      <c r="DWT32" s="62"/>
      <c r="DWU32" s="62"/>
      <c r="DWV32" s="62"/>
      <c r="DWW32" s="62"/>
      <c r="DWX32" s="62"/>
      <c r="DWY32" s="62"/>
      <c r="DWZ32" s="62"/>
      <c r="DXA32" s="62"/>
      <c r="DXB32" s="62"/>
      <c r="DXC32" s="62"/>
      <c r="DXD32" s="62"/>
      <c r="DXE32" s="62"/>
      <c r="DXF32" s="62"/>
      <c r="DXG32" s="62"/>
      <c r="DXH32" s="62"/>
      <c r="DXI32" s="62"/>
      <c r="DXJ32" s="62"/>
      <c r="DXK32" s="62"/>
      <c r="DXL32" s="62"/>
      <c r="DXM32" s="62"/>
      <c r="DXN32" s="62"/>
      <c r="DXO32" s="62"/>
      <c r="DXP32" s="62"/>
      <c r="DXQ32" s="62"/>
      <c r="DXR32" s="62"/>
      <c r="DXS32" s="62"/>
      <c r="DXT32" s="62"/>
      <c r="DXU32" s="62"/>
      <c r="DXV32" s="62"/>
      <c r="DXW32" s="62"/>
      <c r="DXX32" s="62"/>
      <c r="DXY32" s="62"/>
      <c r="DXZ32" s="62"/>
      <c r="DYA32" s="62"/>
      <c r="DYB32" s="62"/>
      <c r="DYC32" s="62"/>
      <c r="DYD32" s="62"/>
      <c r="DYE32" s="62"/>
      <c r="DYF32" s="62"/>
      <c r="DYG32" s="62"/>
      <c r="DYH32" s="62"/>
      <c r="DYI32" s="62"/>
      <c r="DYJ32" s="62"/>
      <c r="DYK32" s="62"/>
      <c r="DYL32" s="62"/>
      <c r="DYM32" s="62"/>
      <c r="DYN32" s="62"/>
      <c r="DYO32" s="62"/>
      <c r="DYP32" s="62"/>
      <c r="DYQ32" s="62"/>
      <c r="DYR32" s="62"/>
      <c r="DYS32" s="62"/>
      <c r="DYT32" s="62"/>
      <c r="DYU32" s="62"/>
      <c r="DYV32" s="62"/>
      <c r="DYW32" s="62"/>
      <c r="DYX32" s="62"/>
      <c r="DYY32" s="62"/>
      <c r="DYZ32" s="62"/>
      <c r="DZA32" s="62"/>
      <c r="DZB32" s="62"/>
      <c r="DZC32" s="62"/>
      <c r="DZD32" s="62"/>
      <c r="DZE32" s="62"/>
      <c r="DZF32" s="62"/>
      <c r="DZG32" s="62"/>
      <c r="DZH32" s="62"/>
      <c r="DZI32" s="62"/>
      <c r="DZJ32" s="62"/>
      <c r="DZK32" s="62"/>
      <c r="DZL32" s="62"/>
      <c r="DZM32" s="62"/>
      <c r="DZN32" s="62"/>
      <c r="DZO32" s="62"/>
      <c r="DZP32" s="62"/>
      <c r="DZQ32" s="62"/>
      <c r="DZR32" s="62"/>
      <c r="DZS32" s="62"/>
      <c r="DZT32" s="62"/>
      <c r="DZU32" s="62"/>
      <c r="DZV32" s="62"/>
      <c r="DZW32" s="62"/>
      <c r="DZX32" s="62"/>
      <c r="DZY32" s="62"/>
      <c r="DZZ32" s="62"/>
      <c r="EAA32" s="62"/>
      <c r="EAB32" s="62"/>
      <c r="EAC32" s="62"/>
      <c r="EAD32" s="62"/>
      <c r="EAE32" s="62"/>
      <c r="EAF32" s="62"/>
      <c r="EAG32" s="62"/>
      <c r="EAH32" s="62"/>
      <c r="EAI32" s="62"/>
      <c r="EAJ32" s="62"/>
      <c r="EAK32" s="62"/>
      <c r="EAL32" s="62"/>
      <c r="EAM32" s="62"/>
      <c r="EAN32" s="62"/>
      <c r="EAO32" s="62"/>
      <c r="EAP32" s="62"/>
      <c r="EAQ32" s="62"/>
      <c r="EAR32" s="62"/>
      <c r="EAS32" s="62"/>
      <c r="EAT32" s="62"/>
      <c r="EAU32" s="62"/>
      <c r="EAV32" s="62"/>
      <c r="EAW32" s="62"/>
      <c r="EAX32" s="62"/>
      <c r="EAY32" s="62"/>
      <c r="EAZ32" s="62"/>
      <c r="EBA32" s="62"/>
      <c r="EBB32" s="62"/>
      <c r="EBC32" s="62"/>
      <c r="EBD32" s="62"/>
      <c r="EBE32" s="62"/>
      <c r="EBF32" s="62"/>
      <c r="EBG32" s="62"/>
      <c r="EBH32" s="62"/>
      <c r="EBI32" s="62"/>
      <c r="EBJ32" s="62"/>
      <c r="EBK32" s="62"/>
      <c r="EBL32" s="62"/>
      <c r="EBM32" s="62"/>
      <c r="EBN32" s="62"/>
      <c r="EBO32" s="62"/>
      <c r="EBP32" s="62"/>
      <c r="EBQ32" s="62"/>
      <c r="EBR32" s="62"/>
      <c r="EBS32" s="62"/>
      <c r="EBT32" s="62"/>
      <c r="EBU32" s="62"/>
      <c r="EBV32" s="62"/>
      <c r="EBW32" s="62"/>
      <c r="EBX32" s="62"/>
      <c r="EBY32" s="62"/>
      <c r="EBZ32" s="62"/>
      <c r="ECA32" s="62"/>
      <c r="ECB32" s="62"/>
      <c r="ECC32" s="62"/>
      <c r="ECD32" s="62"/>
      <c r="ECE32" s="62"/>
      <c r="ECF32" s="62"/>
      <c r="ECG32" s="62"/>
      <c r="ECH32" s="62"/>
      <c r="ECI32" s="62"/>
      <c r="ECJ32" s="62"/>
      <c r="ECK32" s="62"/>
      <c r="ECL32" s="62"/>
      <c r="ECM32" s="62"/>
      <c r="ECN32" s="62"/>
      <c r="ECO32" s="62"/>
      <c r="ECP32" s="62"/>
      <c r="ECQ32" s="62"/>
      <c r="ECR32" s="62"/>
      <c r="ECS32" s="62"/>
      <c r="ECT32" s="62"/>
      <c r="ECU32" s="62"/>
      <c r="ECV32" s="62"/>
      <c r="ECW32" s="62"/>
      <c r="ECX32" s="62"/>
      <c r="ECY32" s="62"/>
      <c r="ECZ32" s="62"/>
      <c r="EDA32" s="62"/>
      <c r="EDB32" s="62"/>
      <c r="EDC32" s="62"/>
      <c r="EDD32" s="62"/>
      <c r="EDE32" s="62"/>
      <c r="EDF32" s="62"/>
      <c r="EDG32" s="62"/>
      <c r="EDH32" s="62"/>
      <c r="EDI32" s="62"/>
      <c r="EDJ32" s="62"/>
      <c r="EDK32" s="62"/>
      <c r="EDL32" s="62"/>
      <c r="EDM32" s="62"/>
      <c r="EDN32" s="62"/>
      <c r="EDO32" s="62"/>
      <c r="EDP32" s="62"/>
      <c r="EDQ32" s="62"/>
      <c r="EDR32" s="62"/>
      <c r="EDS32" s="62"/>
      <c r="EDT32" s="62"/>
      <c r="EDU32" s="62"/>
      <c r="EDV32" s="62"/>
      <c r="EDW32" s="62"/>
      <c r="EDX32" s="62"/>
      <c r="EDY32" s="62"/>
      <c r="EDZ32" s="62"/>
      <c r="EEA32" s="62"/>
      <c r="EEB32" s="62"/>
      <c r="EEC32" s="62"/>
      <c r="EED32" s="62"/>
      <c r="EEE32" s="62"/>
      <c r="EEF32" s="62"/>
      <c r="EEG32" s="62"/>
      <c r="EEH32" s="62"/>
      <c r="EEI32" s="62"/>
      <c r="EEJ32" s="62"/>
      <c r="EEK32" s="62"/>
      <c r="EEL32" s="62"/>
      <c r="EEM32" s="62"/>
      <c r="EEN32" s="62"/>
      <c r="EEO32" s="62"/>
      <c r="EEP32" s="62"/>
      <c r="EEQ32" s="62"/>
      <c r="EER32" s="62"/>
      <c r="EES32" s="62"/>
      <c r="EET32" s="62"/>
      <c r="EEU32" s="62"/>
      <c r="EEV32" s="62"/>
      <c r="EEW32" s="62"/>
      <c r="EEX32" s="62"/>
      <c r="EEY32" s="62"/>
      <c r="EEZ32" s="62"/>
      <c r="EFA32" s="62"/>
      <c r="EFB32" s="62"/>
      <c r="EFC32" s="62"/>
      <c r="EFD32" s="62"/>
      <c r="EFE32" s="62"/>
      <c r="EFF32" s="62"/>
      <c r="EFG32" s="62"/>
      <c r="EFH32" s="62"/>
      <c r="EFI32" s="62"/>
      <c r="EFJ32" s="62"/>
      <c r="EFK32" s="62"/>
      <c r="EFL32" s="62"/>
      <c r="EFM32" s="62"/>
      <c r="EFN32" s="62"/>
      <c r="EFO32" s="62"/>
      <c r="EFP32" s="62"/>
      <c r="EFQ32" s="62"/>
      <c r="EFR32" s="62"/>
      <c r="EFS32" s="62"/>
      <c r="EFT32" s="62"/>
      <c r="EFU32" s="62"/>
      <c r="EFV32" s="62"/>
      <c r="EFW32" s="62"/>
      <c r="EFX32" s="62"/>
      <c r="EFY32" s="62"/>
      <c r="EFZ32" s="62"/>
      <c r="EGA32" s="62"/>
      <c r="EGB32" s="62"/>
      <c r="EGC32" s="62"/>
      <c r="EGD32" s="62"/>
      <c r="EGE32" s="62"/>
      <c r="EGF32" s="62"/>
      <c r="EGG32" s="62"/>
      <c r="EGH32" s="62"/>
      <c r="EGI32" s="62"/>
      <c r="EGJ32" s="62"/>
      <c r="EGK32" s="62"/>
      <c r="EGL32" s="62"/>
      <c r="EGM32" s="62"/>
      <c r="EGN32" s="62"/>
      <c r="EGO32" s="62"/>
      <c r="EGP32" s="62"/>
      <c r="EGQ32" s="62"/>
      <c r="EGR32" s="62"/>
      <c r="EGS32" s="62"/>
      <c r="EGT32" s="62"/>
      <c r="EGU32" s="62"/>
      <c r="EGV32" s="62"/>
      <c r="EGW32" s="62"/>
      <c r="EGX32" s="62"/>
      <c r="EGY32" s="62"/>
      <c r="EGZ32" s="62"/>
      <c r="EHA32" s="62"/>
      <c r="EHB32" s="62"/>
      <c r="EHC32" s="62"/>
      <c r="EHD32" s="62"/>
      <c r="EHE32" s="62"/>
      <c r="EHF32" s="62"/>
      <c r="EHG32" s="62"/>
      <c r="EHH32" s="62"/>
      <c r="EHI32" s="62"/>
      <c r="EHJ32" s="62"/>
      <c r="EHK32" s="62"/>
      <c r="EHL32" s="62"/>
      <c r="EHM32" s="62"/>
      <c r="EHN32" s="62"/>
      <c r="EHO32" s="62"/>
      <c r="EHP32" s="62"/>
      <c r="EHQ32" s="62"/>
      <c r="EHR32" s="62"/>
      <c r="EHS32" s="62"/>
      <c r="EHT32" s="62"/>
      <c r="EHU32" s="62"/>
      <c r="EHV32" s="62"/>
      <c r="EHW32" s="62"/>
      <c r="EHX32" s="62"/>
      <c r="EHY32" s="62"/>
      <c r="EHZ32" s="62"/>
      <c r="EIA32" s="62"/>
      <c r="EIB32" s="62"/>
      <c r="EIC32" s="62"/>
      <c r="EID32" s="62"/>
      <c r="EIE32" s="62"/>
      <c r="EIF32" s="62"/>
      <c r="EIG32" s="62"/>
      <c r="EIH32" s="62"/>
      <c r="EII32" s="62"/>
      <c r="EIJ32" s="62"/>
      <c r="EIK32" s="62"/>
      <c r="EIL32" s="62"/>
      <c r="EIM32" s="62"/>
      <c r="EIN32" s="62"/>
      <c r="EIO32" s="62"/>
      <c r="EIP32" s="62"/>
      <c r="EIQ32" s="62"/>
      <c r="EIR32" s="62"/>
      <c r="EIS32" s="62"/>
      <c r="EIT32" s="62"/>
      <c r="EIU32" s="62"/>
      <c r="EIV32" s="62"/>
      <c r="EIW32" s="62"/>
      <c r="EIX32" s="62"/>
      <c r="EIY32" s="62"/>
      <c r="EIZ32" s="62"/>
      <c r="EJA32" s="62"/>
      <c r="EJB32" s="62"/>
      <c r="EJC32" s="62"/>
      <c r="EJD32" s="62"/>
      <c r="EJE32" s="62"/>
      <c r="EJF32" s="62"/>
      <c r="EJG32" s="62"/>
      <c r="EJH32" s="62"/>
      <c r="EJI32" s="62"/>
      <c r="EJJ32" s="62"/>
      <c r="EJK32" s="62"/>
      <c r="EJL32" s="62"/>
      <c r="EJM32" s="62"/>
      <c r="EJN32" s="62"/>
      <c r="EJO32" s="62"/>
      <c r="EJP32" s="62"/>
      <c r="EJQ32" s="62"/>
      <c r="EJR32" s="62"/>
      <c r="EJS32" s="62"/>
      <c r="EJT32" s="62"/>
      <c r="EJU32" s="62"/>
      <c r="EJV32" s="62"/>
      <c r="EJW32" s="62"/>
      <c r="EJX32" s="62"/>
      <c r="EJY32" s="62"/>
      <c r="EJZ32" s="62"/>
      <c r="EKA32" s="62"/>
      <c r="EKB32" s="62"/>
      <c r="EKC32" s="62"/>
      <c r="EKD32" s="62"/>
      <c r="EKE32" s="62"/>
      <c r="EKF32" s="62"/>
      <c r="EKG32" s="62"/>
      <c r="EKH32" s="62"/>
      <c r="EKI32" s="62"/>
      <c r="EKJ32" s="62"/>
      <c r="EKK32" s="62"/>
      <c r="EKL32" s="62"/>
      <c r="EKM32" s="62"/>
      <c r="EKN32" s="62"/>
      <c r="EKO32" s="62"/>
      <c r="EKP32" s="62"/>
      <c r="EKQ32" s="62"/>
      <c r="EKR32" s="62"/>
      <c r="EKS32" s="62"/>
      <c r="EKT32" s="62"/>
      <c r="EKU32" s="62"/>
      <c r="EKV32" s="62"/>
      <c r="EKW32" s="62"/>
      <c r="EKX32" s="62"/>
      <c r="EKY32" s="62"/>
      <c r="EKZ32" s="62"/>
      <c r="ELA32" s="62"/>
      <c r="ELB32" s="62"/>
      <c r="ELC32" s="62"/>
      <c r="ELD32" s="62"/>
      <c r="ELE32" s="62"/>
      <c r="ELF32" s="62"/>
      <c r="ELG32" s="62"/>
      <c r="ELH32" s="62"/>
      <c r="ELI32" s="62"/>
      <c r="ELJ32" s="62"/>
      <c r="ELK32" s="62"/>
      <c r="ELL32" s="62"/>
      <c r="ELM32" s="62"/>
      <c r="ELN32" s="62"/>
      <c r="ELO32" s="62"/>
      <c r="ELP32" s="62"/>
      <c r="ELQ32" s="62"/>
      <c r="ELR32" s="62"/>
      <c r="ELS32" s="62"/>
      <c r="ELT32" s="62"/>
      <c r="ELU32" s="62"/>
      <c r="ELV32" s="62"/>
      <c r="ELW32" s="62"/>
      <c r="ELX32" s="62"/>
      <c r="ELY32" s="62"/>
      <c r="ELZ32" s="62"/>
      <c r="EMA32" s="62"/>
      <c r="EMB32" s="62"/>
      <c r="EMC32" s="62"/>
      <c r="EMD32" s="62"/>
      <c r="EME32" s="62"/>
      <c r="EMF32" s="62"/>
      <c r="EMG32" s="62"/>
      <c r="EMH32" s="62"/>
      <c r="EMI32" s="62"/>
      <c r="EMJ32" s="62"/>
      <c r="EMK32" s="62"/>
      <c r="EML32" s="62"/>
      <c r="EMM32" s="62"/>
      <c r="EMN32" s="62"/>
      <c r="EMO32" s="62"/>
      <c r="EMP32" s="62"/>
      <c r="EMQ32" s="62"/>
      <c r="EMR32" s="62"/>
      <c r="EMS32" s="62"/>
      <c r="EMT32" s="62"/>
      <c r="EMU32" s="62"/>
      <c r="EMV32" s="62"/>
      <c r="EMW32" s="62"/>
      <c r="EMX32" s="62"/>
      <c r="EMY32" s="62"/>
      <c r="EMZ32" s="62"/>
      <c r="ENA32" s="62"/>
      <c r="ENB32" s="62"/>
      <c r="ENC32" s="62"/>
      <c r="END32" s="62"/>
      <c r="ENE32" s="62"/>
      <c r="ENF32" s="62"/>
      <c r="ENG32" s="62"/>
      <c r="ENH32" s="62"/>
      <c r="ENI32" s="62"/>
      <c r="ENJ32" s="62"/>
      <c r="ENK32" s="62"/>
      <c r="ENL32" s="62"/>
      <c r="ENM32" s="62"/>
      <c r="ENN32" s="62"/>
      <c r="ENO32" s="62"/>
      <c r="ENP32" s="62"/>
      <c r="ENQ32" s="62"/>
      <c r="ENR32" s="62"/>
      <c r="ENS32" s="62"/>
      <c r="ENT32" s="62"/>
      <c r="ENU32" s="62"/>
      <c r="ENV32" s="62"/>
      <c r="ENW32" s="62"/>
      <c r="ENX32" s="62"/>
      <c r="ENY32" s="62"/>
      <c r="ENZ32" s="62"/>
      <c r="EOA32" s="62"/>
      <c r="EOB32" s="62"/>
      <c r="EOC32" s="62"/>
      <c r="EOD32" s="62"/>
      <c r="EOE32" s="62"/>
      <c r="EOF32" s="62"/>
      <c r="EOG32" s="62"/>
      <c r="EOH32" s="62"/>
      <c r="EOI32" s="62"/>
      <c r="EOJ32" s="62"/>
      <c r="EOK32" s="62"/>
      <c r="EOL32" s="62"/>
      <c r="EOM32" s="62"/>
      <c r="EON32" s="62"/>
      <c r="EOO32" s="62"/>
      <c r="EOP32" s="62"/>
      <c r="EOQ32" s="62"/>
      <c r="EOR32" s="62"/>
      <c r="EOS32" s="62"/>
      <c r="EOT32" s="62"/>
      <c r="EOU32" s="62"/>
      <c r="EOV32" s="62"/>
      <c r="EOW32" s="62"/>
      <c r="EOX32" s="62"/>
      <c r="EOY32" s="62"/>
      <c r="EOZ32" s="62"/>
      <c r="EPA32" s="62"/>
      <c r="EPB32" s="62"/>
      <c r="EPC32" s="62"/>
      <c r="EPD32" s="62"/>
      <c r="EPE32" s="62"/>
      <c r="EPF32" s="62"/>
      <c r="EPG32" s="62"/>
      <c r="EPH32" s="62"/>
      <c r="EPI32" s="62"/>
      <c r="EPJ32" s="62"/>
      <c r="EPK32" s="62"/>
      <c r="EPL32" s="62"/>
      <c r="EPM32" s="62"/>
      <c r="EPN32" s="62"/>
      <c r="EPO32" s="62"/>
      <c r="EPP32" s="62"/>
      <c r="EPQ32" s="62"/>
      <c r="EPR32" s="62"/>
      <c r="EPS32" s="62"/>
      <c r="EPT32" s="62"/>
      <c r="EPU32" s="62"/>
      <c r="EPV32" s="62"/>
      <c r="EPW32" s="62"/>
      <c r="EPX32" s="62"/>
      <c r="EPY32" s="62"/>
      <c r="EPZ32" s="62"/>
      <c r="EQA32" s="62"/>
      <c r="EQB32" s="62"/>
      <c r="EQC32" s="62"/>
      <c r="EQD32" s="62"/>
      <c r="EQE32" s="62"/>
      <c r="EQF32" s="62"/>
      <c r="EQG32" s="62"/>
      <c r="EQH32" s="62"/>
      <c r="EQI32" s="62"/>
      <c r="EQJ32" s="62"/>
      <c r="EQK32" s="62"/>
      <c r="EQL32" s="62"/>
      <c r="EQM32" s="62"/>
      <c r="EQN32" s="62"/>
      <c r="EQO32" s="62"/>
      <c r="EQP32" s="62"/>
      <c r="EQQ32" s="62"/>
      <c r="EQR32" s="62"/>
      <c r="EQS32" s="62"/>
      <c r="EQT32" s="62"/>
      <c r="EQU32" s="62"/>
      <c r="EQV32" s="62"/>
      <c r="EQW32" s="62"/>
      <c r="EQX32" s="62"/>
      <c r="EQY32" s="62"/>
      <c r="EQZ32" s="62"/>
      <c r="ERA32" s="62"/>
      <c r="ERB32" s="62"/>
      <c r="ERC32" s="62"/>
      <c r="ERD32" s="62"/>
      <c r="ERE32" s="62"/>
      <c r="ERF32" s="62"/>
      <c r="ERG32" s="62"/>
      <c r="ERH32" s="62"/>
      <c r="ERI32" s="62"/>
      <c r="ERJ32" s="62"/>
      <c r="ERK32" s="62"/>
      <c r="ERL32" s="62"/>
      <c r="ERM32" s="62"/>
      <c r="ERN32" s="62"/>
      <c r="ERO32" s="62"/>
      <c r="ERP32" s="62"/>
      <c r="ERQ32" s="62"/>
      <c r="ERR32" s="62"/>
      <c r="ERS32" s="62"/>
      <c r="ERT32" s="62"/>
      <c r="ERU32" s="62"/>
      <c r="ERV32" s="62"/>
      <c r="ERW32" s="62"/>
      <c r="ERX32" s="62"/>
      <c r="ERY32" s="62"/>
      <c r="ERZ32" s="62"/>
      <c r="ESA32" s="62"/>
      <c r="ESB32" s="62"/>
      <c r="ESC32" s="62"/>
      <c r="ESD32" s="62"/>
      <c r="ESE32" s="62"/>
      <c r="ESF32" s="62"/>
      <c r="ESG32" s="62"/>
      <c r="ESH32" s="62"/>
      <c r="ESI32" s="62"/>
      <c r="ESJ32" s="62"/>
      <c r="ESK32" s="62"/>
      <c r="ESL32" s="62"/>
      <c r="ESM32" s="62"/>
      <c r="ESN32" s="62"/>
      <c r="ESO32" s="62"/>
      <c r="ESP32" s="62"/>
      <c r="ESQ32" s="62"/>
      <c r="ESR32" s="62"/>
      <c r="ESS32" s="62"/>
      <c r="EST32" s="62"/>
      <c r="ESU32" s="62"/>
      <c r="ESV32" s="62"/>
      <c r="ESW32" s="62"/>
      <c r="ESX32" s="62"/>
      <c r="ESY32" s="62"/>
      <c r="ESZ32" s="62"/>
      <c r="ETA32" s="62"/>
      <c r="ETB32" s="62"/>
      <c r="ETC32" s="62"/>
      <c r="ETD32" s="62"/>
      <c r="ETE32" s="62"/>
      <c r="ETF32" s="62"/>
      <c r="ETG32" s="62"/>
      <c r="ETH32" s="62"/>
      <c r="ETI32" s="62"/>
      <c r="ETJ32" s="62"/>
      <c r="ETK32" s="62"/>
      <c r="ETL32" s="62"/>
      <c r="ETM32" s="62"/>
      <c r="ETN32" s="62"/>
      <c r="ETO32" s="62"/>
      <c r="ETP32" s="62"/>
      <c r="ETQ32" s="62"/>
      <c r="ETR32" s="62"/>
      <c r="ETS32" s="62"/>
      <c r="ETT32" s="62"/>
      <c r="ETU32" s="62"/>
      <c r="ETV32" s="62"/>
      <c r="ETW32" s="62"/>
      <c r="ETX32" s="62"/>
      <c r="ETY32" s="62"/>
      <c r="ETZ32" s="62"/>
      <c r="EUA32" s="62"/>
      <c r="EUB32" s="62"/>
      <c r="EUC32" s="62"/>
      <c r="EUD32" s="62"/>
      <c r="EUE32" s="62"/>
      <c r="EUF32" s="62"/>
      <c r="EUG32" s="62"/>
      <c r="EUH32" s="62"/>
      <c r="EUI32" s="62"/>
      <c r="EUJ32" s="62"/>
      <c r="EUK32" s="62"/>
      <c r="EUL32" s="62"/>
      <c r="EUM32" s="62"/>
      <c r="EUN32" s="62"/>
      <c r="EUO32" s="62"/>
      <c r="EUP32" s="62"/>
      <c r="EUQ32" s="62"/>
      <c r="EUR32" s="62"/>
      <c r="EUS32" s="62"/>
      <c r="EUT32" s="62"/>
      <c r="EUU32" s="62"/>
      <c r="EUV32" s="62"/>
      <c r="EUW32" s="62"/>
      <c r="EUX32" s="62"/>
      <c r="EUY32" s="62"/>
      <c r="EUZ32" s="62"/>
      <c r="EVA32" s="62"/>
      <c r="EVB32" s="62"/>
      <c r="EVC32" s="62"/>
      <c r="EVD32" s="62"/>
      <c r="EVE32" s="62"/>
      <c r="EVF32" s="62"/>
      <c r="EVG32" s="62"/>
      <c r="EVH32" s="62"/>
      <c r="EVI32" s="62"/>
      <c r="EVJ32" s="62"/>
      <c r="EVK32" s="62"/>
      <c r="EVL32" s="62"/>
      <c r="EVM32" s="62"/>
      <c r="EVN32" s="62"/>
      <c r="EVO32" s="62"/>
      <c r="EVP32" s="62"/>
      <c r="EVQ32" s="62"/>
      <c r="EVR32" s="62"/>
      <c r="EVS32" s="62"/>
      <c r="EVT32" s="62"/>
      <c r="EVU32" s="62"/>
      <c r="EVV32" s="62"/>
      <c r="EVW32" s="62"/>
      <c r="EVX32" s="62"/>
      <c r="EVY32" s="62"/>
      <c r="EVZ32" s="62"/>
      <c r="EWA32" s="62"/>
      <c r="EWB32" s="62"/>
      <c r="EWC32" s="62"/>
      <c r="EWD32" s="62"/>
      <c r="EWE32" s="62"/>
      <c r="EWF32" s="62"/>
      <c r="EWG32" s="62"/>
      <c r="EWH32" s="62"/>
      <c r="EWI32" s="62"/>
      <c r="EWJ32" s="62"/>
      <c r="EWK32" s="62"/>
      <c r="EWL32" s="62"/>
      <c r="EWM32" s="62"/>
      <c r="EWN32" s="62"/>
      <c r="EWO32" s="62"/>
      <c r="EWP32" s="62"/>
      <c r="EWQ32" s="62"/>
      <c r="EWR32" s="62"/>
      <c r="EWS32" s="62"/>
      <c r="EWT32" s="62"/>
      <c r="EWU32" s="62"/>
      <c r="EWV32" s="62"/>
      <c r="EWW32" s="62"/>
      <c r="EWX32" s="62"/>
      <c r="EWY32" s="62"/>
      <c r="EWZ32" s="62"/>
      <c r="EXA32" s="62"/>
      <c r="EXB32" s="62"/>
      <c r="EXC32" s="62"/>
      <c r="EXD32" s="62"/>
      <c r="EXE32" s="62"/>
      <c r="EXF32" s="62"/>
      <c r="EXG32" s="62"/>
      <c r="EXH32" s="62"/>
      <c r="EXI32" s="62"/>
      <c r="EXJ32" s="62"/>
      <c r="EXK32" s="62"/>
      <c r="EXL32" s="62"/>
      <c r="EXM32" s="62"/>
      <c r="EXN32" s="62"/>
      <c r="EXO32" s="62"/>
      <c r="EXP32" s="62"/>
      <c r="EXQ32" s="62"/>
      <c r="EXR32" s="62"/>
      <c r="EXS32" s="62"/>
      <c r="EXT32" s="62"/>
      <c r="EXU32" s="62"/>
      <c r="EXV32" s="62"/>
      <c r="EXW32" s="62"/>
      <c r="EXX32" s="62"/>
      <c r="EXY32" s="62"/>
      <c r="EXZ32" s="62"/>
      <c r="EYA32" s="62"/>
      <c r="EYB32" s="62"/>
      <c r="EYC32" s="62"/>
      <c r="EYD32" s="62"/>
      <c r="EYE32" s="62"/>
      <c r="EYF32" s="62"/>
      <c r="EYG32" s="62"/>
      <c r="EYH32" s="62"/>
      <c r="EYI32" s="62"/>
      <c r="EYJ32" s="62"/>
      <c r="EYK32" s="62"/>
      <c r="EYL32" s="62"/>
      <c r="EYM32" s="62"/>
      <c r="EYN32" s="62"/>
      <c r="EYO32" s="62"/>
      <c r="EYP32" s="62"/>
      <c r="EYQ32" s="62"/>
      <c r="EYR32" s="62"/>
      <c r="EYS32" s="62"/>
      <c r="EYT32" s="62"/>
      <c r="EYU32" s="62"/>
      <c r="EYV32" s="62"/>
      <c r="EYW32" s="62"/>
      <c r="EYX32" s="62"/>
      <c r="EYY32" s="62"/>
      <c r="EYZ32" s="62"/>
      <c r="EZA32" s="62"/>
      <c r="EZB32" s="62"/>
      <c r="EZC32" s="62"/>
      <c r="EZD32" s="62"/>
      <c r="EZE32" s="62"/>
      <c r="EZF32" s="62"/>
      <c r="EZG32" s="62"/>
      <c r="EZH32" s="62"/>
      <c r="EZI32" s="62"/>
      <c r="EZJ32" s="62"/>
      <c r="EZK32" s="62"/>
      <c r="EZL32" s="62"/>
      <c r="EZM32" s="62"/>
      <c r="EZN32" s="62"/>
      <c r="EZO32" s="62"/>
      <c r="EZP32" s="62"/>
      <c r="EZQ32" s="62"/>
      <c r="EZR32" s="62"/>
      <c r="EZS32" s="62"/>
      <c r="EZT32" s="62"/>
      <c r="EZU32" s="62"/>
      <c r="EZV32" s="62"/>
      <c r="EZW32" s="62"/>
      <c r="EZX32" s="62"/>
      <c r="EZY32" s="62"/>
      <c r="EZZ32" s="62"/>
      <c r="FAA32" s="62"/>
      <c r="FAB32" s="62"/>
      <c r="FAC32" s="62"/>
      <c r="FAD32" s="62"/>
      <c r="FAE32" s="62"/>
      <c r="FAF32" s="62"/>
      <c r="FAG32" s="62"/>
      <c r="FAH32" s="62"/>
      <c r="FAI32" s="62"/>
      <c r="FAJ32" s="62"/>
      <c r="FAK32" s="62"/>
      <c r="FAL32" s="62"/>
      <c r="FAM32" s="62"/>
      <c r="FAN32" s="62"/>
      <c r="FAO32" s="62"/>
      <c r="FAP32" s="62"/>
      <c r="FAQ32" s="62"/>
      <c r="FAR32" s="62"/>
      <c r="FAS32" s="62"/>
      <c r="FAT32" s="62"/>
      <c r="FAU32" s="62"/>
      <c r="FAV32" s="62"/>
      <c r="FAW32" s="62"/>
      <c r="FAX32" s="62"/>
      <c r="FAY32" s="62"/>
      <c r="FAZ32" s="62"/>
      <c r="FBA32" s="62"/>
      <c r="FBB32" s="62"/>
      <c r="FBC32" s="62"/>
      <c r="FBD32" s="62"/>
      <c r="FBE32" s="62"/>
      <c r="FBF32" s="62"/>
      <c r="FBG32" s="62"/>
      <c r="FBH32" s="62"/>
      <c r="FBI32" s="62"/>
      <c r="FBJ32" s="62"/>
      <c r="FBK32" s="62"/>
      <c r="FBL32" s="62"/>
      <c r="FBM32" s="62"/>
      <c r="FBN32" s="62"/>
      <c r="FBO32" s="62"/>
      <c r="FBP32" s="62"/>
      <c r="FBQ32" s="62"/>
      <c r="FBR32" s="62"/>
      <c r="FBS32" s="62"/>
      <c r="FBT32" s="62"/>
      <c r="FBU32" s="62"/>
      <c r="FBV32" s="62"/>
      <c r="FBW32" s="62"/>
      <c r="FBX32" s="62"/>
      <c r="FBY32" s="62"/>
      <c r="FBZ32" s="62"/>
      <c r="FCA32" s="62"/>
      <c r="FCB32" s="62"/>
      <c r="FCC32" s="62"/>
      <c r="FCD32" s="62"/>
      <c r="FCE32" s="62"/>
      <c r="FCF32" s="62"/>
      <c r="FCG32" s="62"/>
      <c r="FCH32" s="62"/>
      <c r="FCI32" s="62"/>
      <c r="FCJ32" s="62"/>
      <c r="FCK32" s="62"/>
      <c r="FCL32" s="62"/>
      <c r="FCM32" s="62"/>
      <c r="FCN32" s="62"/>
      <c r="FCO32" s="62"/>
      <c r="FCP32" s="62"/>
      <c r="FCQ32" s="62"/>
      <c r="FCR32" s="62"/>
      <c r="FCS32" s="62"/>
      <c r="FCT32" s="62"/>
      <c r="FCU32" s="62"/>
      <c r="FCV32" s="62"/>
      <c r="FCW32" s="62"/>
      <c r="FCX32" s="62"/>
      <c r="FCY32" s="62"/>
      <c r="FCZ32" s="62"/>
      <c r="FDA32" s="62"/>
      <c r="FDB32" s="62"/>
      <c r="FDC32" s="62"/>
      <c r="FDD32" s="62"/>
      <c r="FDE32" s="62"/>
      <c r="FDF32" s="62"/>
      <c r="FDG32" s="62"/>
      <c r="FDH32" s="62"/>
      <c r="FDI32" s="62"/>
      <c r="FDJ32" s="62"/>
      <c r="FDK32" s="62"/>
      <c r="FDL32" s="62"/>
      <c r="FDM32" s="62"/>
      <c r="FDN32" s="62"/>
      <c r="FDO32" s="62"/>
      <c r="FDP32" s="62"/>
      <c r="FDQ32" s="62"/>
      <c r="FDR32" s="62"/>
      <c r="FDS32" s="62"/>
      <c r="FDT32" s="62"/>
      <c r="FDU32" s="62"/>
      <c r="FDV32" s="62"/>
      <c r="FDW32" s="62"/>
      <c r="FDX32" s="62"/>
      <c r="FDY32" s="62"/>
      <c r="FDZ32" s="62"/>
      <c r="FEA32" s="62"/>
      <c r="FEB32" s="62"/>
      <c r="FEC32" s="62"/>
      <c r="FED32" s="62"/>
      <c r="FEE32" s="62"/>
      <c r="FEF32" s="62"/>
      <c r="FEG32" s="62"/>
      <c r="FEH32" s="62"/>
      <c r="FEI32" s="62"/>
      <c r="FEJ32" s="62"/>
      <c r="FEK32" s="62"/>
      <c r="FEL32" s="62"/>
      <c r="FEM32" s="62"/>
      <c r="FEN32" s="62"/>
      <c r="FEO32" s="62"/>
      <c r="FEP32" s="62"/>
      <c r="FEQ32" s="62"/>
      <c r="FER32" s="62"/>
      <c r="FES32" s="62"/>
      <c r="FET32" s="62"/>
      <c r="FEU32" s="62"/>
      <c r="FEV32" s="62"/>
      <c r="FEW32" s="62"/>
      <c r="FEX32" s="62"/>
      <c r="FEY32" s="62"/>
      <c r="FEZ32" s="62"/>
      <c r="FFA32" s="62"/>
      <c r="FFB32" s="62"/>
      <c r="FFC32" s="62"/>
      <c r="FFD32" s="62"/>
      <c r="FFE32" s="62"/>
      <c r="FFF32" s="62"/>
      <c r="FFG32" s="62"/>
      <c r="FFH32" s="62"/>
      <c r="FFI32" s="62"/>
      <c r="FFJ32" s="62"/>
      <c r="FFK32" s="62"/>
      <c r="FFL32" s="62"/>
      <c r="FFM32" s="62"/>
      <c r="FFN32" s="62"/>
      <c r="FFO32" s="62"/>
      <c r="FFP32" s="62"/>
      <c r="FFQ32" s="62"/>
      <c r="FFR32" s="62"/>
      <c r="FFS32" s="62"/>
      <c r="FFT32" s="62"/>
      <c r="FFU32" s="62"/>
      <c r="FFV32" s="62"/>
      <c r="FFW32" s="62"/>
      <c r="FFX32" s="62"/>
      <c r="FFY32" s="62"/>
      <c r="FFZ32" s="62"/>
      <c r="FGA32" s="62"/>
      <c r="FGB32" s="62"/>
      <c r="FGC32" s="62"/>
      <c r="FGD32" s="62"/>
      <c r="FGE32" s="62"/>
      <c r="FGF32" s="62"/>
      <c r="FGG32" s="62"/>
      <c r="FGH32" s="62"/>
      <c r="FGI32" s="62"/>
      <c r="FGJ32" s="62"/>
      <c r="FGK32" s="62"/>
      <c r="FGL32" s="62"/>
      <c r="FGM32" s="62"/>
      <c r="FGN32" s="62"/>
      <c r="FGO32" s="62"/>
      <c r="FGP32" s="62"/>
      <c r="FGQ32" s="62"/>
      <c r="FGR32" s="62"/>
      <c r="FGS32" s="62"/>
      <c r="FGT32" s="62"/>
      <c r="FGU32" s="62"/>
      <c r="FGV32" s="62"/>
      <c r="FGW32" s="62"/>
      <c r="FGX32" s="62"/>
      <c r="FGY32" s="62"/>
      <c r="FGZ32" s="62"/>
      <c r="FHA32" s="62"/>
      <c r="FHB32" s="62"/>
      <c r="FHC32" s="62"/>
      <c r="FHD32" s="62"/>
      <c r="FHE32" s="62"/>
      <c r="FHF32" s="62"/>
      <c r="FHG32" s="62"/>
      <c r="FHH32" s="62"/>
      <c r="FHI32" s="62"/>
      <c r="FHJ32" s="62"/>
      <c r="FHK32" s="62"/>
      <c r="FHL32" s="62"/>
      <c r="FHM32" s="62"/>
      <c r="FHN32" s="62"/>
      <c r="FHO32" s="62"/>
      <c r="FHP32" s="62"/>
      <c r="FHQ32" s="62"/>
      <c r="FHR32" s="62"/>
      <c r="FHS32" s="62"/>
      <c r="FHT32" s="62"/>
      <c r="FHU32" s="62"/>
      <c r="FHV32" s="62"/>
      <c r="FHW32" s="62"/>
      <c r="FHX32" s="62"/>
      <c r="FHY32" s="62"/>
      <c r="FHZ32" s="62"/>
      <c r="FIA32" s="62"/>
      <c r="FIB32" s="62"/>
      <c r="FIC32" s="62"/>
      <c r="FID32" s="62"/>
      <c r="FIE32" s="62"/>
      <c r="FIF32" s="62"/>
      <c r="FIG32" s="62"/>
      <c r="FIH32" s="62"/>
      <c r="FII32" s="62"/>
      <c r="FIJ32" s="62"/>
      <c r="FIK32" s="62"/>
      <c r="FIL32" s="62"/>
      <c r="FIM32" s="62"/>
      <c r="FIN32" s="62"/>
      <c r="FIO32" s="62"/>
      <c r="FIP32" s="62"/>
      <c r="FIQ32" s="62"/>
      <c r="FIR32" s="62"/>
      <c r="FIS32" s="62"/>
      <c r="FIT32" s="62"/>
      <c r="FIU32" s="62"/>
      <c r="FIV32" s="62"/>
      <c r="FIW32" s="62"/>
      <c r="FIX32" s="62"/>
      <c r="FIY32" s="62"/>
      <c r="FIZ32" s="62"/>
      <c r="FJA32" s="62"/>
      <c r="FJB32" s="62"/>
      <c r="FJC32" s="62"/>
      <c r="FJD32" s="62"/>
      <c r="FJE32" s="62"/>
      <c r="FJF32" s="62"/>
      <c r="FJG32" s="62"/>
      <c r="FJH32" s="62"/>
      <c r="FJI32" s="62"/>
      <c r="FJJ32" s="62"/>
      <c r="FJK32" s="62"/>
      <c r="FJL32" s="62"/>
      <c r="FJM32" s="62"/>
      <c r="FJN32" s="62"/>
      <c r="FJO32" s="62"/>
      <c r="FJP32" s="62"/>
      <c r="FJQ32" s="62"/>
      <c r="FJR32" s="62"/>
      <c r="FJS32" s="62"/>
      <c r="FJT32" s="62"/>
      <c r="FJU32" s="62"/>
      <c r="FJV32" s="62"/>
      <c r="FJW32" s="62"/>
      <c r="FJX32" s="62"/>
      <c r="FJY32" s="62"/>
      <c r="FJZ32" s="62"/>
      <c r="FKA32" s="62"/>
      <c r="FKB32" s="62"/>
      <c r="FKC32" s="62"/>
      <c r="FKD32" s="62"/>
      <c r="FKE32" s="62"/>
      <c r="FKF32" s="62"/>
      <c r="FKG32" s="62"/>
      <c r="FKH32" s="62"/>
      <c r="FKI32" s="62"/>
      <c r="FKJ32" s="62"/>
      <c r="FKK32" s="62"/>
      <c r="FKL32" s="62"/>
      <c r="FKM32" s="62"/>
      <c r="FKN32" s="62"/>
      <c r="FKO32" s="62"/>
      <c r="FKP32" s="62"/>
      <c r="FKQ32" s="62"/>
      <c r="FKR32" s="62"/>
      <c r="FKS32" s="62"/>
      <c r="FKT32" s="62"/>
      <c r="FKU32" s="62"/>
      <c r="FKV32" s="62"/>
      <c r="FKW32" s="62"/>
      <c r="FKX32" s="62"/>
      <c r="FKY32" s="62"/>
      <c r="FKZ32" s="62"/>
      <c r="FLA32" s="62"/>
      <c r="FLB32" s="62"/>
      <c r="FLC32" s="62"/>
      <c r="FLD32" s="62"/>
      <c r="FLE32" s="62"/>
      <c r="FLF32" s="62"/>
      <c r="FLG32" s="62"/>
      <c r="FLH32" s="62"/>
      <c r="FLI32" s="62"/>
      <c r="FLJ32" s="62"/>
      <c r="FLK32" s="62"/>
      <c r="FLL32" s="62"/>
      <c r="FLM32" s="62"/>
      <c r="FLN32" s="62"/>
      <c r="FLO32" s="62"/>
      <c r="FLP32" s="62"/>
      <c r="FLQ32" s="62"/>
      <c r="FLR32" s="62"/>
      <c r="FLS32" s="62"/>
      <c r="FLT32" s="62"/>
      <c r="FLU32" s="62"/>
      <c r="FLV32" s="62"/>
      <c r="FLW32" s="62"/>
      <c r="FLX32" s="62"/>
      <c r="FLY32" s="62"/>
      <c r="FLZ32" s="62"/>
      <c r="FMA32" s="62"/>
      <c r="FMB32" s="62"/>
      <c r="FMC32" s="62"/>
      <c r="FMD32" s="62"/>
      <c r="FME32" s="62"/>
      <c r="FMF32" s="62"/>
      <c r="FMG32" s="62"/>
      <c r="FMH32" s="62"/>
      <c r="FMI32" s="62"/>
      <c r="FMJ32" s="62"/>
      <c r="FMK32" s="62"/>
      <c r="FML32" s="62"/>
      <c r="FMM32" s="62"/>
      <c r="FMN32" s="62"/>
      <c r="FMO32" s="62"/>
      <c r="FMP32" s="62"/>
      <c r="FMQ32" s="62"/>
      <c r="FMR32" s="62"/>
      <c r="FMS32" s="62"/>
      <c r="FMT32" s="62"/>
      <c r="FMU32" s="62"/>
      <c r="FMV32" s="62"/>
      <c r="FMW32" s="62"/>
      <c r="FMX32" s="62"/>
      <c r="FMY32" s="62"/>
      <c r="FMZ32" s="62"/>
      <c r="FNA32" s="62"/>
      <c r="FNB32" s="62"/>
      <c r="FNC32" s="62"/>
      <c r="FND32" s="62"/>
      <c r="FNE32" s="62"/>
      <c r="FNF32" s="62"/>
      <c r="FNG32" s="62"/>
      <c r="FNH32" s="62"/>
      <c r="FNI32" s="62"/>
      <c r="FNJ32" s="62"/>
      <c r="FNK32" s="62"/>
      <c r="FNL32" s="62"/>
      <c r="FNM32" s="62"/>
      <c r="FNN32" s="62"/>
      <c r="FNO32" s="62"/>
      <c r="FNP32" s="62"/>
      <c r="FNQ32" s="62"/>
      <c r="FNR32" s="62"/>
      <c r="FNS32" s="62"/>
      <c r="FNT32" s="62"/>
      <c r="FNU32" s="62"/>
      <c r="FNV32" s="62"/>
      <c r="FNW32" s="62"/>
      <c r="FNX32" s="62"/>
      <c r="FNY32" s="62"/>
      <c r="FNZ32" s="62"/>
      <c r="FOA32" s="62"/>
      <c r="FOB32" s="62"/>
      <c r="FOC32" s="62"/>
      <c r="FOD32" s="62"/>
      <c r="FOE32" s="62"/>
      <c r="FOF32" s="62"/>
      <c r="FOG32" s="62"/>
      <c r="FOH32" s="62"/>
      <c r="FOI32" s="62"/>
      <c r="FOJ32" s="62"/>
      <c r="FOK32" s="62"/>
      <c r="FOL32" s="62"/>
      <c r="FOM32" s="62"/>
      <c r="FON32" s="62"/>
      <c r="FOO32" s="62"/>
      <c r="FOP32" s="62"/>
      <c r="FOQ32" s="62"/>
      <c r="FOR32" s="62"/>
      <c r="FOS32" s="62"/>
      <c r="FOT32" s="62"/>
      <c r="FOU32" s="62"/>
      <c r="FOV32" s="62"/>
      <c r="FOW32" s="62"/>
      <c r="FOX32" s="62"/>
      <c r="FOY32" s="62"/>
      <c r="FOZ32" s="62"/>
      <c r="FPA32" s="62"/>
      <c r="FPB32" s="62"/>
      <c r="FPC32" s="62"/>
      <c r="FPD32" s="62"/>
      <c r="FPE32" s="62"/>
      <c r="FPF32" s="62"/>
      <c r="FPG32" s="62"/>
      <c r="FPH32" s="62"/>
      <c r="FPI32" s="62"/>
      <c r="FPJ32" s="62"/>
      <c r="FPK32" s="62"/>
      <c r="FPL32" s="62"/>
      <c r="FPM32" s="62"/>
      <c r="FPN32" s="62"/>
      <c r="FPO32" s="62"/>
      <c r="FPP32" s="62"/>
      <c r="FPQ32" s="62"/>
      <c r="FPR32" s="62"/>
      <c r="FPS32" s="62"/>
      <c r="FPT32" s="62"/>
      <c r="FPU32" s="62"/>
      <c r="FPV32" s="62"/>
      <c r="FPW32" s="62"/>
      <c r="FPX32" s="62"/>
      <c r="FPY32" s="62"/>
      <c r="FPZ32" s="62"/>
      <c r="FQA32" s="62"/>
      <c r="FQB32" s="62"/>
      <c r="FQC32" s="62"/>
      <c r="FQD32" s="62"/>
      <c r="FQE32" s="62"/>
      <c r="FQF32" s="62"/>
      <c r="FQG32" s="62"/>
      <c r="FQH32" s="62"/>
      <c r="FQI32" s="62"/>
      <c r="FQJ32" s="62"/>
      <c r="FQK32" s="62"/>
      <c r="FQL32" s="62"/>
      <c r="FQM32" s="62"/>
      <c r="FQN32" s="62"/>
      <c r="FQO32" s="62"/>
      <c r="FQP32" s="62"/>
      <c r="FQQ32" s="62"/>
      <c r="FQR32" s="62"/>
      <c r="FQS32" s="62"/>
      <c r="FQT32" s="62"/>
      <c r="FQU32" s="62"/>
      <c r="FQV32" s="62"/>
      <c r="FQW32" s="62"/>
      <c r="FQX32" s="62"/>
      <c r="FQY32" s="62"/>
      <c r="FQZ32" s="62"/>
      <c r="FRA32" s="62"/>
      <c r="FRB32" s="62"/>
      <c r="FRC32" s="62"/>
      <c r="FRD32" s="62"/>
      <c r="FRE32" s="62"/>
      <c r="FRF32" s="62"/>
      <c r="FRG32" s="62"/>
      <c r="FRH32" s="62"/>
      <c r="FRI32" s="62"/>
      <c r="FRJ32" s="62"/>
      <c r="FRK32" s="62"/>
      <c r="FRL32" s="62"/>
      <c r="FRM32" s="62"/>
      <c r="FRN32" s="62"/>
      <c r="FRO32" s="62"/>
      <c r="FRP32" s="62"/>
      <c r="FRQ32" s="62"/>
      <c r="FRR32" s="62"/>
      <c r="FRS32" s="62"/>
      <c r="FRT32" s="62"/>
      <c r="FRU32" s="62"/>
      <c r="FRV32" s="62"/>
      <c r="FRW32" s="62"/>
      <c r="FRX32" s="62"/>
      <c r="FRY32" s="62"/>
      <c r="FRZ32" s="62"/>
      <c r="FSA32" s="62"/>
      <c r="FSB32" s="62"/>
      <c r="FSC32" s="62"/>
      <c r="FSD32" s="62"/>
      <c r="FSE32" s="62"/>
      <c r="FSF32" s="62"/>
      <c r="FSG32" s="62"/>
      <c r="FSH32" s="62"/>
      <c r="FSI32" s="62"/>
      <c r="FSJ32" s="62"/>
      <c r="FSK32" s="62"/>
      <c r="FSL32" s="62"/>
      <c r="FSM32" s="62"/>
      <c r="FSN32" s="62"/>
      <c r="FSO32" s="62"/>
      <c r="FSP32" s="62"/>
      <c r="FSQ32" s="62"/>
      <c r="FSR32" s="62"/>
      <c r="FSS32" s="62"/>
      <c r="FST32" s="62"/>
      <c r="FSU32" s="62"/>
      <c r="FSV32" s="62"/>
      <c r="FSW32" s="62"/>
      <c r="FSX32" s="62"/>
      <c r="FSY32" s="62"/>
      <c r="FSZ32" s="62"/>
      <c r="FTA32" s="62"/>
      <c r="FTB32" s="62"/>
      <c r="FTC32" s="62"/>
      <c r="FTD32" s="62"/>
      <c r="FTE32" s="62"/>
      <c r="FTF32" s="62"/>
      <c r="FTG32" s="62"/>
      <c r="FTH32" s="62"/>
      <c r="FTI32" s="62"/>
      <c r="FTJ32" s="62"/>
      <c r="FTK32" s="62"/>
      <c r="FTL32" s="62"/>
      <c r="FTM32" s="62"/>
      <c r="FTN32" s="62"/>
      <c r="FTO32" s="62"/>
      <c r="FTP32" s="62"/>
      <c r="FTQ32" s="62"/>
      <c r="FTR32" s="62"/>
      <c r="FTS32" s="62"/>
      <c r="FTT32" s="62"/>
      <c r="FTU32" s="62"/>
      <c r="FTV32" s="62"/>
      <c r="FTW32" s="62"/>
      <c r="FTX32" s="62"/>
      <c r="FTY32" s="62"/>
      <c r="FTZ32" s="62"/>
      <c r="FUA32" s="62"/>
      <c r="FUB32" s="62"/>
      <c r="FUC32" s="62"/>
      <c r="FUD32" s="62"/>
      <c r="FUE32" s="62"/>
      <c r="FUF32" s="62"/>
      <c r="FUG32" s="62"/>
      <c r="FUH32" s="62"/>
      <c r="FUI32" s="62"/>
      <c r="FUJ32" s="62"/>
      <c r="FUK32" s="62"/>
      <c r="FUL32" s="62"/>
      <c r="FUM32" s="62"/>
      <c r="FUN32" s="62"/>
      <c r="FUO32" s="62"/>
      <c r="FUP32" s="62"/>
      <c r="FUQ32" s="62"/>
      <c r="FUR32" s="62"/>
      <c r="FUS32" s="62"/>
      <c r="FUT32" s="62"/>
      <c r="FUU32" s="62"/>
      <c r="FUV32" s="62"/>
      <c r="FUW32" s="62"/>
      <c r="FUX32" s="62"/>
      <c r="FUY32" s="62"/>
      <c r="FUZ32" s="62"/>
      <c r="FVA32" s="62"/>
      <c r="FVB32" s="62"/>
      <c r="FVC32" s="62"/>
      <c r="FVD32" s="62"/>
      <c r="FVE32" s="62"/>
      <c r="FVF32" s="62"/>
      <c r="FVG32" s="62"/>
      <c r="FVH32" s="62"/>
      <c r="FVI32" s="62"/>
      <c r="FVJ32" s="62"/>
      <c r="FVK32" s="62"/>
      <c r="FVL32" s="62"/>
      <c r="FVM32" s="62"/>
      <c r="FVN32" s="62"/>
      <c r="FVO32" s="62"/>
      <c r="FVP32" s="62"/>
      <c r="FVQ32" s="62"/>
      <c r="FVR32" s="62"/>
      <c r="FVS32" s="62"/>
      <c r="FVT32" s="62"/>
      <c r="FVU32" s="62"/>
      <c r="FVV32" s="62"/>
      <c r="FVW32" s="62"/>
      <c r="FVX32" s="62"/>
      <c r="FVY32" s="62"/>
      <c r="FVZ32" s="62"/>
      <c r="FWA32" s="62"/>
      <c r="FWB32" s="62"/>
      <c r="FWC32" s="62"/>
      <c r="FWD32" s="62"/>
      <c r="FWE32" s="62"/>
      <c r="FWF32" s="62"/>
      <c r="FWG32" s="62"/>
      <c r="FWH32" s="62"/>
      <c r="FWI32" s="62"/>
      <c r="FWJ32" s="62"/>
      <c r="FWK32" s="62"/>
      <c r="FWL32" s="62"/>
      <c r="FWM32" s="62"/>
      <c r="FWN32" s="62"/>
      <c r="FWO32" s="62"/>
      <c r="FWP32" s="62"/>
      <c r="FWQ32" s="62"/>
      <c r="FWR32" s="62"/>
      <c r="FWS32" s="62"/>
      <c r="FWT32" s="62"/>
      <c r="FWU32" s="62"/>
      <c r="FWV32" s="62"/>
      <c r="FWW32" s="62"/>
      <c r="FWX32" s="62"/>
      <c r="FWY32" s="62"/>
      <c r="FWZ32" s="62"/>
      <c r="FXA32" s="62"/>
      <c r="FXB32" s="62"/>
      <c r="FXC32" s="62"/>
      <c r="FXD32" s="62"/>
      <c r="FXE32" s="62"/>
      <c r="FXF32" s="62"/>
      <c r="FXG32" s="62"/>
      <c r="FXH32" s="62"/>
      <c r="FXI32" s="62"/>
      <c r="FXJ32" s="62"/>
      <c r="FXK32" s="62"/>
      <c r="FXL32" s="62"/>
      <c r="FXM32" s="62"/>
      <c r="FXN32" s="62"/>
      <c r="FXO32" s="62"/>
      <c r="FXP32" s="62"/>
      <c r="FXQ32" s="62"/>
      <c r="FXR32" s="62"/>
      <c r="FXS32" s="62"/>
      <c r="FXT32" s="62"/>
      <c r="FXU32" s="62"/>
      <c r="FXV32" s="62"/>
      <c r="FXW32" s="62"/>
      <c r="FXX32" s="62"/>
      <c r="FXY32" s="62"/>
      <c r="FXZ32" s="62"/>
      <c r="FYA32" s="62"/>
      <c r="FYB32" s="62"/>
      <c r="FYC32" s="62"/>
      <c r="FYD32" s="62"/>
      <c r="FYE32" s="62"/>
      <c r="FYF32" s="62"/>
      <c r="FYG32" s="62"/>
      <c r="FYH32" s="62"/>
      <c r="FYI32" s="62"/>
      <c r="FYJ32" s="62"/>
      <c r="FYK32" s="62"/>
      <c r="FYL32" s="62"/>
      <c r="FYM32" s="62"/>
      <c r="FYN32" s="62"/>
      <c r="FYO32" s="62"/>
      <c r="FYP32" s="62"/>
      <c r="FYQ32" s="62"/>
      <c r="FYR32" s="62"/>
      <c r="FYS32" s="62"/>
      <c r="FYT32" s="62"/>
      <c r="FYU32" s="62"/>
      <c r="FYV32" s="62"/>
      <c r="FYW32" s="62"/>
      <c r="FYX32" s="62"/>
      <c r="FYY32" s="62"/>
      <c r="FYZ32" s="62"/>
      <c r="FZA32" s="62"/>
      <c r="FZB32" s="62"/>
      <c r="FZC32" s="62"/>
      <c r="FZD32" s="62"/>
      <c r="FZE32" s="62"/>
      <c r="FZF32" s="62"/>
      <c r="FZG32" s="62"/>
      <c r="FZH32" s="62"/>
      <c r="FZI32" s="62"/>
      <c r="FZJ32" s="62"/>
      <c r="FZK32" s="62"/>
      <c r="FZL32" s="62"/>
      <c r="FZM32" s="62"/>
      <c r="FZN32" s="62"/>
      <c r="FZO32" s="62"/>
      <c r="FZP32" s="62"/>
      <c r="FZQ32" s="62"/>
      <c r="FZR32" s="62"/>
      <c r="FZS32" s="62"/>
      <c r="FZT32" s="62"/>
      <c r="FZU32" s="62"/>
      <c r="FZV32" s="62"/>
      <c r="FZW32" s="62"/>
      <c r="FZX32" s="62"/>
      <c r="FZY32" s="62"/>
      <c r="FZZ32" s="62"/>
      <c r="GAA32" s="62"/>
      <c r="GAB32" s="62"/>
      <c r="GAC32" s="62"/>
      <c r="GAD32" s="62"/>
      <c r="GAE32" s="62"/>
      <c r="GAF32" s="62"/>
      <c r="GAG32" s="62"/>
      <c r="GAH32" s="62"/>
      <c r="GAI32" s="62"/>
      <c r="GAJ32" s="62"/>
      <c r="GAK32" s="62"/>
      <c r="GAL32" s="62"/>
      <c r="GAM32" s="62"/>
      <c r="GAN32" s="62"/>
      <c r="GAO32" s="62"/>
      <c r="GAP32" s="62"/>
      <c r="GAQ32" s="62"/>
      <c r="GAR32" s="62"/>
      <c r="GAS32" s="62"/>
      <c r="GAT32" s="62"/>
      <c r="GAU32" s="62"/>
      <c r="GAV32" s="62"/>
      <c r="GAW32" s="62"/>
      <c r="GAX32" s="62"/>
      <c r="GAY32" s="62"/>
      <c r="GAZ32" s="62"/>
      <c r="GBA32" s="62"/>
      <c r="GBB32" s="62"/>
      <c r="GBC32" s="62"/>
      <c r="GBD32" s="62"/>
      <c r="GBE32" s="62"/>
      <c r="GBF32" s="62"/>
      <c r="GBG32" s="62"/>
      <c r="GBH32" s="62"/>
      <c r="GBI32" s="62"/>
      <c r="GBJ32" s="62"/>
      <c r="GBK32" s="62"/>
      <c r="GBL32" s="62"/>
      <c r="GBM32" s="62"/>
      <c r="GBN32" s="62"/>
      <c r="GBO32" s="62"/>
      <c r="GBP32" s="62"/>
      <c r="GBQ32" s="62"/>
      <c r="GBR32" s="62"/>
      <c r="GBS32" s="62"/>
      <c r="GBT32" s="62"/>
      <c r="GBU32" s="62"/>
      <c r="GBV32" s="62"/>
      <c r="GBW32" s="62"/>
      <c r="GBX32" s="62"/>
      <c r="GBY32" s="62"/>
      <c r="GBZ32" s="62"/>
      <c r="GCA32" s="62"/>
      <c r="GCB32" s="62"/>
      <c r="GCC32" s="62"/>
      <c r="GCD32" s="62"/>
      <c r="GCE32" s="62"/>
      <c r="GCF32" s="62"/>
      <c r="GCG32" s="62"/>
      <c r="GCH32" s="62"/>
      <c r="GCI32" s="62"/>
      <c r="GCJ32" s="62"/>
      <c r="GCK32" s="62"/>
      <c r="GCL32" s="62"/>
      <c r="GCM32" s="62"/>
      <c r="GCN32" s="62"/>
      <c r="GCO32" s="62"/>
      <c r="GCP32" s="62"/>
      <c r="GCQ32" s="62"/>
      <c r="GCR32" s="62"/>
      <c r="GCS32" s="62"/>
      <c r="GCT32" s="62"/>
      <c r="GCU32" s="62"/>
      <c r="GCV32" s="62"/>
      <c r="GCW32" s="62"/>
      <c r="GCX32" s="62"/>
      <c r="GCY32" s="62"/>
      <c r="GCZ32" s="62"/>
      <c r="GDA32" s="62"/>
      <c r="GDB32" s="62"/>
      <c r="GDC32" s="62"/>
      <c r="GDD32" s="62"/>
      <c r="GDE32" s="62"/>
      <c r="GDF32" s="62"/>
      <c r="GDG32" s="62"/>
      <c r="GDH32" s="62"/>
      <c r="GDI32" s="62"/>
      <c r="GDJ32" s="62"/>
      <c r="GDK32" s="62"/>
      <c r="GDL32" s="62"/>
      <c r="GDM32" s="62"/>
      <c r="GDN32" s="62"/>
      <c r="GDO32" s="62"/>
      <c r="GDP32" s="62"/>
      <c r="GDQ32" s="62"/>
      <c r="GDR32" s="62"/>
      <c r="GDS32" s="62"/>
      <c r="GDT32" s="62"/>
      <c r="GDU32" s="62"/>
      <c r="GDV32" s="62"/>
      <c r="GDW32" s="62"/>
      <c r="GDX32" s="62"/>
      <c r="GDY32" s="62"/>
      <c r="GDZ32" s="62"/>
      <c r="GEA32" s="62"/>
      <c r="GEB32" s="62"/>
      <c r="GEC32" s="62"/>
      <c r="GED32" s="62"/>
      <c r="GEE32" s="62"/>
      <c r="GEF32" s="62"/>
      <c r="GEG32" s="62"/>
      <c r="GEH32" s="62"/>
      <c r="GEI32" s="62"/>
      <c r="GEJ32" s="62"/>
      <c r="GEK32" s="62"/>
      <c r="GEL32" s="62"/>
      <c r="GEM32" s="62"/>
      <c r="GEN32" s="62"/>
      <c r="GEO32" s="62"/>
      <c r="GEP32" s="62"/>
      <c r="GEQ32" s="62"/>
      <c r="GER32" s="62"/>
      <c r="GES32" s="62"/>
      <c r="GET32" s="62"/>
      <c r="GEU32" s="62"/>
      <c r="GEV32" s="62"/>
      <c r="GEW32" s="62"/>
      <c r="GEX32" s="62"/>
      <c r="GEY32" s="62"/>
      <c r="GEZ32" s="62"/>
      <c r="GFA32" s="62"/>
      <c r="GFB32" s="62"/>
      <c r="GFC32" s="62"/>
      <c r="GFD32" s="62"/>
      <c r="GFE32" s="62"/>
      <c r="GFF32" s="62"/>
      <c r="GFG32" s="62"/>
      <c r="GFH32" s="62"/>
      <c r="GFI32" s="62"/>
      <c r="GFJ32" s="62"/>
      <c r="GFK32" s="62"/>
      <c r="GFL32" s="62"/>
      <c r="GFM32" s="62"/>
      <c r="GFN32" s="62"/>
      <c r="GFO32" s="62"/>
      <c r="GFP32" s="62"/>
      <c r="GFQ32" s="62"/>
      <c r="GFR32" s="62"/>
      <c r="GFS32" s="62"/>
      <c r="GFT32" s="62"/>
      <c r="GFU32" s="62"/>
      <c r="GFV32" s="62"/>
      <c r="GFW32" s="62"/>
      <c r="GFX32" s="62"/>
      <c r="GFY32" s="62"/>
      <c r="GFZ32" s="62"/>
      <c r="GGA32" s="62"/>
      <c r="GGB32" s="62"/>
      <c r="GGC32" s="62"/>
      <c r="GGD32" s="62"/>
      <c r="GGE32" s="62"/>
      <c r="GGF32" s="62"/>
      <c r="GGG32" s="62"/>
      <c r="GGH32" s="62"/>
      <c r="GGI32" s="62"/>
      <c r="GGJ32" s="62"/>
      <c r="GGK32" s="62"/>
      <c r="GGL32" s="62"/>
      <c r="GGM32" s="62"/>
      <c r="GGN32" s="62"/>
      <c r="GGO32" s="62"/>
      <c r="GGP32" s="62"/>
      <c r="GGQ32" s="62"/>
      <c r="GGR32" s="62"/>
      <c r="GGS32" s="62"/>
      <c r="GGT32" s="62"/>
      <c r="GGU32" s="62"/>
      <c r="GGV32" s="62"/>
      <c r="GGW32" s="62"/>
      <c r="GGX32" s="62"/>
      <c r="GGY32" s="62"/>
      <c r="GGZ32" s="62"/>
      <c r="GHA32" s="62"/>
      <c r="GHB32" s="62"/>
      <c r="GHC32" s="62"/>
      <c r="GHD32" s="62"/>
      <c r="GHE32" s="62"/>
      <c r="GHF32" s="62"/>
      <c r="GHG32" s="62"/>
      <c r="GHH32" s="62"/>
      <c r="GHI32" s="62"/>
      <c r="GHJ32" s="62"/>
      <c r="GHK32" s="62"/>
      <c r="GHL32" s="62"/>
      <c r="GHM32" s="62"/>
      <c r="GHN32" s="62"/>
      <c r="GHO32" s="62"/>
      <c r="GHP32" s="62"/>
      <c r="GHQ32" s="62"/>
      <c r="GHR32" s="62"/>
      <c r="GHS32" s="62"/>
      <c r="GHT32" s="62"/>
      <c r="GHU32" s="62"/>
      <c r="GHV32" s="62"/>
      <c r="GHW32" s="62"/>
      <c r="GHX32" s="62"/>
      <c r="GHY32" s="62"/>
      <c r="GHZ32" s="62"/>
      <c r="GIA32" s="62"/>
      <c r="GIB32" s="62"/>
      <c r="GIC32" s="62"/>
      <c r="GID32" s="62"/>
      <c r="GIE32" s="62"/>
      <c r="GIF32" s="62"/>
      <c r="GIG32" s="62"/>
      <c r="GIH32" s="62"/>
      <c r="GII32" s="62"/>
      <c r="GIJ32" s="62"/>
      <c r="GIK32" s="62"/>
      <c r="GIL32" s="62"/>
      <c r="GIM32" s="62"/>
      <c r="GIN32" s="62"/>
      <c r="GIO32" s="62"/>
      <c r="GIP32" s="62"/>
      <c r="GIQ32" s="62"/>
      <c r="GIR32" s="62"/>
      <c r="GIS32" s="62"/>
      <c r="GIT32" s="62"/>
      <c r="GIU32" s="62"/>
      <c r="GIV32" s="62"/>
      <c r="GIW32" s="62"/>
      <c r="GIX32" s="62"/>
      <c r="GIY32" s="62"/>
      <c r="GIZ32" s="62"/>
      <c r="GJA32" s="62"/>
      <c r="GJB32" s="62"/>
      <c r="GJC32" s="62"/>
      <c r="GJD32" s="62"/>
      <c r="GJE32" s="62"/>
      <c r="GJF32" s="62"/>
      <c r="GJG32" s="62"/>
      <c r="GJH32" s="62"/>
      <c r="GJI32" s="62"/>
      <c r="GJJ32" s="62"/>
      <c r="GJK32" s="62"/>
      <c r="GJL32" s="62"/>
      <c r="GJM32" s="62"/>
      <c r="GJN32" s="62"/>
      <c r="GJO32" s="62"/>
      <c r="GJP32" s="62"/>
      <c r="GJQ32" s="62"/>
      <c r="GJR32" s="62"/>
      <c r="GJS32" s="62"/>
      <c r="GJT32" s="62"/>
      <c r="GJU32" s="62"/>
      <c r="GJV32" s="62"/>
      <c r="GJW32" s="62"/>
      <c r="GJX32" s="62"/>
      <c r="GJY32" s="62"/>
      <c r="GJZ32" s="62"/>
      <c r="GKA32" s="62"/>
      <c r="GKB32" s="62"/>
      <c r="GKC32" s="62"/>
      <c r="GKD32" s="62"/>
      <c r="GKE32" s="62"/>
      <c r="GKF32" s="62"/>
      <c r="GKG32" s="62"/>
      <c r="GKH32" s="62"/>
      <c r="GKI32" s="62"/>
      <c r="GKJ32" s="62"/>
      <c r="GKK32" s="62"/>
      <c r="GKL32" s="62"/>
      <c r="GKM32" s="62"/>
      <c r="GKN32" s="62"/>
      <c r="GKO32" s="62"/>
      <c r="GKP32" s="62"/>
      <c r="GKQ32" s="62"/>
      <c r="GKR32" s="62"/>
      <c r="GKS32" s="62"/>
      <c r="GKT32" s="62"/>
      <c r="GKU32" s="62"/>
      <c r="GKV32" s="62"/>
      <c r="GKW32" s="62"/>
      <c r="GKX32" s="62"/>
      <c r="GKY32" s="62"/>
      <c r="GKZ32" s="62"/>
      <c r="GLA32" s="62"/>
      <c r="GLB32" s="62"/>
      <c r="GLC32" s="62"/>
      <c r="GLD32" s="62"/>
      <c r="GLE32" s="62"/>
      <c r="GLF32" s="62"/>
      <c r="GLG32" s="62"/>
      <c r="GLH32" s="62"/>
      <c r="GLI32" s="62"/>
      <c r="GLJ32" s="62"/>
      <c r="GLK32" s="62"/>
      <c r="GLL32" s="62"/>
      <c r="GLM32" s="62"/>
      <c r="GLN32" s="62"/>
      <c r="GLO32" s="62"/>
      <c r="GLP32" s="62"/>
      <c r="GLQ32" s="62"/>
      <c r="GLR32" s="62"/>
      <c r="GLS32" s="62"/>
      <c r="GLT32" s="62"/>
      <c r="GLU32" s="62"/>
      <c r="GLV32" s="62"/>
      <c r="GLW32" s="62"/>
      <c r="GLX32" s="62"/>
      <c r="GLY32" s="62"/>
      <c r="GLZ32" s="62"/>
      <c r="GMA32" s="62"/>
      <c r="GMB32" s="62"/>
      <c r="GMC32" s="62"/>
      <c r="GMD32" s="62"/>
      <c r="GME32" s="62"/>
      <c r="GMF32" s="62"/>
      <c r="GMG32" s="62"/>
      <c r="GMH32" s="62"/>
      <c r="GMI32" s="62"/>
      <c r="GMJ32" s="62"/>
      <c r="GMK32" s="62"/>
      <c r="GML32" s="62"/>
      <c r="GMM32" s="62"/>
      <c r="GMN32" s="62"/>
      <c r="GMO32" s="62"/>
      <c r="GMP32" s="62"/>
      <c r="GMQ32" s="62"/>
      <c r="GMR32" s="62"/>
      <c r="GMS32" s="62"/>
      <c r="GMT32" s="62"/>
      <c r="GMU32" s="62"/>
      <c r="GMV32" s="62"/>
      <c r="GMW32" s="62"/>
      <c r="GMX32" s="62"/>
      <c r="GMY32" s="62"/>
      <c r="GMZ32" s="62"/>
      <c r="GNA32" s="62"/>
      <c r="GNB32" s="62"/>
      <c r="GNC32" s="62"/>
      <c r="GND32" s="62"/>
      <c r="GNE32" s="62"/>
      <c r="GNF32" s="62"/>
      <c r="GNG32" s="62"/>
      <c r="GNH32" s="62"/>
      <c r="GNI32" s="62"/>
      <c r="GNJ32" s="62"/>
      <c r="GNK32" s="62"/>
      <c r="GNL32" s="62"/>
      <c r="GNM32" s="62"/>
      <c r="GNN32" s="62"/>
      <c r="GNO32" s="62"/>
      <c r="GNP32" s="62"/>
      <c r="GNQ32" s="62"/>
      <c r="GNR32" s="62"/>
      <c r="GNS32" s="62"/>
      <c r="GNT32" s="62"/>
      <c r="GNU32" s="62"/>
      <c r="GNV32" s="62"/>
      <c r="GNW32" s="62"/>
      <c r="GNX32" s="62"/>
      <c r="GNY32" s="62"/>
      <c r="GNZ32" s="62"/>
      <c r="GOA32" s="62"/>
      <c r="GOB32" s="62"/>
      <c r="GOC32" s="62"/>
      <c r="GOD32" s="62"/>
      <c r="GOE32" s="62"/>
      <c r="GOF32" s="62"/>
      <c r="GOG32" s="62"/>
      <c r="GOH32" s="62"/>
      <c r="GOI32" s="62"/>
      <c r="GOJ32" s="62"/>
      <c r="GOK32" s="62"/>
      <c r="GOL32" s="62"/>
      <c r="GOM32" s="62"/>
      <c r="GON32" s="62"/>
      <c r="GOO32" s="62"/>
      <c r="GOP32" s="62"/>
      <c r="GOQ32" s="62"/>
      <c r="GOR32" s="62"/>
      <c r="GOS32" s="62"/>
      <c r="GOT32" s="62"/>
      <c r="GOU32" s="62"/>
      <c r="GOV32" s="62"/>
      <c r="GOW32" s="62"/>
      <c r="GOX32" s="62"/>
      <c r="GOY32" s="62"/>
      <c r="GOZ32" s="62"/>
      <c r="GPA32" s="62"/>
      <c r="GPB32" s="62"/>
      <c r="GPC32" s="62"/>
      <c r="GPD32" s="62"/>
      <c r="GPE32" s="62"/>
      <c r="GPF32" s="62"/>
      <c r="GPG32" s="62"/>
      <c r="GPH32" s="62"/>
      <c r="GPI32" s="62"/>
      <c r="GPJ32" s="62"/>
      <c r="GPK32" s="62"/>
      <c r="GPL32" s="62"/>
      <c r="GPM32" s="62"/>
      <c r="GPN32" s="62"/>
      <c r="GPO32" s="62"/>
      <c r="GPP32" s="62"/>
      <c r="GPQ32" s="62"/>
      <c r="GPR32" s="62"/>
      <c r="GPS32" s="62"/>
      <c r="GPT32" s="62"/>
      <c r="GPU32" s="62"/>
      <c r="GPV32" s="62"/>
      <c r="GPW32" s="62"/>
      <c r="GPX32" s="62"/>
      <c r="GPY32" s="62"/>
      <c r="GPZ32" s="62"/>
      <c r="GQA32" s="62"/>
      <c r="GQB32" s="62"/>
      <c r="GQC32" s="62"/>
      <c r="GQD32" s="62"/>
      <c r="GQE32" s="62"/>
      <c r="GQF32" s="62"/>
      <c r="GQG32" s="62"/>
      <c r="GQH32" s="62"/>
      <c r="GQI32" s="62"/>
      <c r="GQJ32" s="62"/>
      <c r="GQK32" s="62"/>
      <c r="GQL32" s="62"/>
      <c r="GQM32" s="62"/>
      <c r="GQN32" s="62"/>
      <c r="GQO32" s="62"/>
      <c r="GQP32" s="62"/>
      <c r="GQQ32" s="62"/>
      <c r="GQR32" s="62"/>
      <c r="GQS32" s="62"/>
      <c r="GQT32" s="62"/>
      <c r="GQU32" s="62"/>
      <c r="GQV32" s="62"/>
      <c r="GQW32" s="62"/>
      <c r="GQX32" s="62"/>
      <c r="GQY32" s="62"/>
      <c r="GQZ32" s="62"/>
      <c r="GRA32" s="62"/>
      <c r="GRB32" s="62"/>
      <c r="GRC32" s="62"/>
      <c r="GRD32" s="62"/>
      <c r="GRE32" s="62"/>
      <c r="GRF32" s="62"/>
      <c r="GRG32" s="62"/>
      <c r="GRH32" s="62"/>
      <c r="GRI32" s="62"/>
      <c r="GRJ32" s="62"/>
      <c r="GRK32" s="62"/>
      <c r="GRL32" s="62"/>
      <c r="GRM32" s="62"/>
      <c r="GRN32" s="62"/>
      <c r="GRO32" s="62"/>
      <c r="GRP32" s="62"/>
      <c r="GRQ32" s="62"/>
      <c r="GRR32" s="62"/>
      <c r="GRS32" s="62"/>
      <c r="GRT32" s="62"/>
      <c r="GRU32" s="62"/>
      <c r="GRV32" s="62"/>
      <c r="GRW32" s="62"/>
      <c r="GRX32" s="62"/>
      <c r="GRY32" s="62"/>
      <c r="GRZ32" s="62"/>
      <c r="GSA32" s="62"/>
      <c r="GSB32" s="62"/>
      <c r="GSC32" s="62"/>
      <c r="GSD32" s="62"/>
      <c r="GSE32" s="62"/>
      <c r="GSF32" s="62"/>
      <c r="GSG32" s="62"/>
      <c r="GSH32" s="62"/>
      <c r="GSI32" s="62"/>
      <c r="GSJ32" s="62"/>
      <c r="GSK32" s="62"/>
      <c r="GSL32" s="62"/>
      <c r="GSM32" s="62"/>
      <c r="GSN32" s="62"/>
      <c r="GSO32" s="62"/>
      <c r="GSP32" s="62"/>
      <c r="GSQ32" s="62"/>
      <c r="GSR32" s="62"/>
      <c r="GSS32" s="62"/>
      <c r="GST32" s="62"/>
      <c r="GSU32" s="62"/>
      <c r="GSV32" s="62"/>
      <c r="GSW32" s="62"/>
      <c r="GSX32" s="62"/>
      <c r="GSY32" s="62"/>
      <c r="GSZ32" s="62"/>
      <c r="GTA32" s="62"/>
      <c r="GTB32" s="62"/>
      <c r="GTC32" s="62"/>
      <c r="GTD32" s="62"/>
      <c r="GTE32" s="62"/>
      <c r="GTF32" s="62"/>
      <c r="GTG32" s="62"/>
      <c r="GTH32" s="62"/>
      <c r="GTI32" s="62"/>
      <c r="GTJ32" s="62"/>
      <c r="GTK32" s="62"/>
      <c r="GTL32" s="62"/>
      <c r="GTM32" s="62"/>
      <c r="GTN32" s="62"/>
      <c r="GTO32" s="62"/>
      <c r="GTP32" s="62"/>
      <c r="GTQ32" s="62"/>
      <c r="GTR32" s="62"/>
      <c r="GTS32" s="62"/>
      <c r="GTT32" s="62"/>
      <c r="GTU32" s="62"/>
      <c r="GTV32" s="62"/>
      <c r="GTW32" s="62"/>
      <c r="GTX32" s="62"/>
      <c r="GTY32" s="62"/>
      <c r="GTZ32" s="62"/>
      <c r="GUA32" s="62"/>
      <c r="GUB32" s="62"/>
      <c r="GUC32" s="62"/>
      <c r="GUD32" s="62"/>
      <c r="GUE32" s="62"/>
      <c r="GUF32" s="62"/>
      <c r="GUG32" s="62"/>
      <c r="GUH32" s="62"/>
      <c r="GUI32" s="62"/>
      <c r="GUJ32" s="62"/>
      <c r="GUK32" s="62"/>
      <c r="GUL32" s="62"/>
      <c r="GUM32" s="62"/>
      <c r="GUN32" s="62"/>
      <c r="GUO32" s="62"/>
      <c r="GUP32" s="62"/>
      <c r="GUQ32" s="62"/>
      <c r="GUR32" s="62"/>
      <c r="GUS32" s="62"/>
      <c r="GUT32" s="62"/>
      <c r="GUU32" s="62"/>
      <c r="GUV32" s="62"/>
      <c r="GUW32" s="62"/>
      <c r="GUX32" s="62"/>
      <c r="GUY32" s="62"/>
      <c r="GUZ32" s="62"/>
      <c r="GVA32" s="62"/>
      <c r="GVB32" s="62"/>
      <c r="GVC32" s="62"/>
      <c r="GVD32" s="62"/>
      <c r="GVE32" s="62"/>
      <c r="GVF32" s="62"/>
      <c r="GVG32" s="62"/>
      <c r="GVH32" s="62"/>
      <c r="GVI32" s="62"/>
      <c r="GVJ32" s="62"/>
      <c r="GVK32" s="62"/>
      <c r="GVL32" s="62"/>
      <c r="GVM32" s="62"/>
      <c r="GVN32" s="62"/>
      <c r="GVO32" s="62"/>
      <c r="GVP32" s="62"/>
      <c r="GVQ32" s="62"/>
      <c r="GVR32" s="62"/>
      <c r="GVS32" s="62"/>
      <c r="GVT32" s="62"/>
      <c r="GVU32" s="62"/>
      <c r="GVV32" s="62"/>
      <c r="GVW32" s="62"/>
      <c r="GVX32" s="62"/>
      <c r="GVY32" s="62"/>
      <c r="GVZ32" s="62"/>
      <c r="GWA32" s="62"/>
      <c r="GWB32" s="62"/>
      <c r="GWC32" s="62"/>
      <c r="GWD32" s="62"/>
      <c r="GWE32" s="62"/>
      <c r="GWF32" s="62"/>
      <c r="GWG32" s="62"/>
      <c r="GWH32" s="62"/>
      <c r="GWI32" s="62"/>
      <c r="GWJ32" s="62"/>
      <c r="GWK32" s="62"/>
      <c r="GWL32" s="62"/>
      <c r="GWM32" s="62"/>
      <c r="GWN32" s="62"/>
      <c r="GWO32" s="62"/>
      <c r="GWP32" s="62"/>
      <c r="GWQ32" s="62"/>
      <c r="GWR32" s="62"/>
      <c r="GWS32" s="62"/>
      <c r="GWT32" s="62"/>
      <c r="GWU32" s="62"/>
      <c r="GWV32" s="62"/>
      <c r="GWW32" s="62"/>
      <c r="GWX32" s="62"/>
      <c r="GWY32" s="62"/>
      <c r="GWZ32" s="62"/>
      <c r="GXA32" s="62"/>
      <c r="GXB32" s="62"/>
      <c r="GXC32" s="62"/>
      <c r="GXD32" s="62"/>
      <c r="GXE32" s="62"/>
      <c r="GXF32" s="62"/>
      <c r="GXG32" s="62"/>
      <c r="GXH32" s="62"/>
      <c r="GXI32" s="62"/>
      <c r="GXJ32" s="62"/>
      <c r="GXK32" s="62"/>
      <c r="GXL32" s="62"/>
      <c r="GXM32" s="62"/>
      <c r="GXN32" s="62"/>
      <c r="GXO32" s="62"/>
      <c r="GXP32" s="62"/>
      <c r="GXQ32" s="62"/>
      <c r="GXR32" s="62"/>
      <c r="GXS32" s="62"/>
      <c r="GXT32" s="62"/>
      <c r="GXU32" s="62"/>
      <c r="GXV32" s="62"/>
      <c r="GXW32" s="62"/>
      <c r="GXX32" s="62"/>
      <c r="GXY32" s="62"/>
      <c r="GXZ32" s="62"/>
      <c r="GYA32" s="62"/>
      <c r="GYB32" s="62"/>
      <c r="GYC32" s="62"/>
      <c r="GYD32" s="62"/>
      <c r="GYE32" s="62"/>
      <c r="GYF32" s="62"/>
      <c r="GYG32" s="62"/>
      <c r="GYH32" s="62"/>
      <c r="GYI32" s="62"/>
      <c r="GYJ32" s="62"/>
      <c r="GYK32" s="62"/>
      <c r="GYL32" s="62"/>
      <c r="GYM32" s="62"/>
      <c r="GYN32" s="62"/>
      <c r="GYO32" s="62"/>
      <c r="GYP32" s="62"/>
      <c r="GYQ32" s="62"/>
      <c r="GYR32" s="62"/>
      <c r="GYS32" s="62"/>
      <c r="GYT32" s="62"/>
      <c r="GYU32" s="62"/>
      <c r="GYV32" s="62"/>
      <c r="GYW32" s="62"/>
      <c r="GYX32" s="62"/>
      <c r="GYY32" s="62"/>
      <c r="GYZ32" s="62"/>
      <c r="GZA32" s="62"/>
      <c r="GZB32" s="62"/>
      <c r="GZC32" s="62"/>
      <c r="GZD32" s="62"/>
      <c r="GZE32" s="62"/>
      <c r="GZF32" s="62"/>
      <c r="GZG32" s="62"/>
      <c r="GZH32" s="62"/>
      <c r="GZI32" s="62"/>
      <c r="GZJ32" s="62"/>
      <c r="GZK32" s="62"/>
      <c r="GZL32" s="62"/>
      <c r="GZM32" s="62"/>
      <c r="GZN32" s="62"/>
      <c r="GZO32" s="62"/>
      <c r="GZP32" s="62"/>
      <c r="GZQ32" s="62"/>
      <c r="GZR32" s="62"/>
      <c r="GZS32" s="62"/>
      <c r="GZT32" s="62"/>
      <c r="GZU32" s="62"/>
      <c r="GZV32" s="62"/>
      <c r="GZW32" s="62"/>
      <c r="GZX32" s="62"/>
      <c r="GZY32" s="62"/>
      <c r="GZZ32" s="62"/>
      <c r="HAA32" s="62"/>
      <c r="HAB32" s="62"/>
      <c r="HAC32" s="62"/>
      <c r="HAD32" s="62"/>
      <c r="HAE32" s="62"/>
      <c r="HAF32" s="62"/>
      <c r="HAG32" s="62"/>
      <c r="HAH32" s="62"/>
      <c r="HAI32" s="62"/>
      <c r="HAJ32" s="62"/>
      <c r="HAK32" s="62"/>
      <c r="HAL32" s="62"/>
      <c r="HAM32" s="62"/>
      <c r="HAN32" s="62"/>
      <c r="HAO32" s="62"/>
      <c r="HAP32" s="62"/>
      <c r="HAQ32" s="62"/>
      <c r="HAR32" s="62"/>
      <c r="HAS32" s="62"/>
      <c r="HAT32" s="62"/>
      <c r="HAU32" s="62"/>
      <c r="HAV32" s="62"/>
      <c r="HAW32" s="62"/>
      <c r="HAX32" s="62"/>
      <c r="HAY32" s="62"/>
      <c r="HAZ32" s="62"/>
      <c r="HBA32" s="62"/>
      <c r="HBB32" s="62"/>
      <c r="HBC32" s="62"/>
      <c r="HBD32" s="62"/>
      <c r="HBE32" s="62"/>
      <c r="HBF32" s="62"/>
      <c r="HBG32" s="62"/>
      <c r="HBH32" s="62"/>
      <c r="HBI32" s="62"/>
      <c r="HBJ32" s="62"/>
      <c r="HBK32" s="62"/>
      <c r="HBL32" s="62"/>
      <c r="HBM32" s="62"/>
      <c r="HBN32" s="62"/>
      <c r="HBO32" s="62"/>
      <c r="HBP32" s="62"/>
      <c r="HBQ32" s="62"/>
      <c r="HBR32" s="62"/>
      <c r="HBS32" s="62"/>
      <c r="HBT32" s="62"/>
      <c r="HBU32" s="62"/>
      <c r="HBV32" s="62"/>
      <c r="HBW32" s="62"/>
      <c r="HBX32" s="62"/>
      <c r="HBY32" s="62"/>
      <c r="HBZ32" s="62"/>
      <c r="HCA32" s="62"/>
      <c r="HCB32" s="62"/>
      <c r="HCC32" s="62"/>
      <c r="HCD32" s="62"/>
      <c r="HCE32" s="62"/>
      <c r="HCF32" s="62"/>
      <c r="HCG32" s="62"/>
      <c r="HCH32" s="62"/>
      <c r="HCI32" s="62"/>
      <c r="HCJ32" s="62"/>
      <c r="HCK32" s="62"/>
      <c r="HCL32" s="62"/>
      <c r="HCM32" s="62"/>
      <c r="HCN32" s="62"/>
      <c r="HCO32" s="62"/>
      <c r="HCP32" s="62"/>
      <c r="HCQ32" s="62"/>
      <c r="HCR32" s="62"/>
      <c r="HCS32" s="62"/>
      <c r="HCT32" s="62"/>
      <c r="HCU32" s="62"/>
      <c r="HCV32" s="62"/>
      <c r="HCW32" s="62"/>
      <c r="HCX32" s="62"/>
      <c r="HCY32" s="62"/>
      <c r="HCZ32" s="62"/>
      <c r="HDA32" s="62"/>
      <c r="HDB32" s="62"/>
      <c r="HDC32" s="62"/>
      <c r="HDD32" s="62"/>
      <c r="HDE32" s="62"/>
      <c r="HDF32" s="62"/>
      <c r="HDG32" s="62"/>
      <c r="HDH32" s="62"/>
      <c r="HDI32" s="62"/>
      <c r="HDJ32" s="62"/>
      <c r="HDK32" s="62"/>
      <c r="HDL32" s="62"/>
      <c r="HDM32" s="62"/>
      <c r="HDN32" s="62"/>
      <c r="HDO32" s="62"/>
      <c r="HDP32" s="62"/>
      <c r="HDQ32" s="62"/>
      <c r="HDR32" s="62"/>
      <c r="HDS32" s="62"/>
      <c r="HDT32" s="62"/>
      <c r="HDU32" s="62"/>
      <c r="HDV32" s="62"/>
      <c r="HDW32" s="62"/>
      <c r="HDX32" s="62"/>
      <c r="HDY32" s="62"/>
      <c r="HDZ32" s="62"/>
      <c r="HEA32" s="62"/>
      <c r="HEB32" s="62"/>
      <c r="HEC32" s="62"/>
      <c r="HED32" s="62"/>
      <c r="HEE32" s="62"/>
      <c r="HEF32" s="62"/>
      <c r="HEG32" s="62"/>
      <c r="HEH32" s="62"/>
      <c r="HEI32" s="62"/>
      <c r="HEJ32" s="62"/>
      <c r="HEK32" s="62"/>
      <c r="HEL32" s="62"/>
      <c r="HEM32" s="62"/>
      <c r="HEN32" s="62"/>
      <c r="HEO32" s="62"/>
      <c r="HEP32" s="62"/>
      <c r="HEQ32" s="62"/>
      <c r="HER32" s="62"/>
      <c r="HES32" s="62"/>
      <c r="HET32" s="62"/>
      <c r="HEU32" s="62"/>
      <c r="HEV32" s="62"/>
      <c r="HEW32" s="62"/>
      <c r="HEX32" s="62"/>
      <c r="HEY32" s="62"/>
      <c r="HEZ32" s="62"/>
      <c r="HFA32" s="62"/>
      <c r="HFB32" s="62"/>
      <c r="HFC32" s="62"/>
      <c r="HFD32" s="62"/>
      <c r="HFE32" s="62"/>
      <c r="HFF32" s="62"/>
      <c r="HFG32" s="62"/>
      <c r="HFH32" s="62"/>
      <c r="HFI32" s="62"/>
      <c r="HFJ32" s="62"/>
      <c r="HFK32" s="62"/>
      <c r="HFL32" s="62"/>
      <c r="HFM32" s="62"/>
      <c r="HFN32" s="62"/>
      <c r="HFO32" s="62"/>
      <c r="HFP32" s="62"/>
      <c r="HFQ32" s="62"/>
      <c r="HFR32" s="62"/>
      <c r="HFS32" s="62"/>
      <c r="HFT32" s="62"/>
      <c r="HFU32" s="62"/>
      <c r="HFV32" s="62"/>
      <c r="HFW32" s="62"/>
      <c r="HFX32" s="62"/>
      <c r="HFY32" s="62"/>
      <c r="HFZ32" s="62"/>
      <c r="HGA32" s="62"/>
      <c r="HGB32" s="62"/>
      <c r="HGC32" s="62"/>
      <c r="HGD32" s="62"/>
      <c r="HGE32" s="62"/>
      <c r="HGF32" s="62"/>
      <c r="HGG32" s="62"/>
      <c r="HGH32" s="62"/>
      <c r="HGI32" s="62"/>
      <c r="HGJ32" s="62"/>
      <c r="HGK32" s="62"/>
      <c r="HGL32" s="62"/>
      <c r="HGM32" s="62"/>
      <c r="HGN32" s="62"/>
      <c r="HGO32" s="62"/>
      <c r="HGP32" s="62"/>
      <c r="HGQ32" s="62"/>
      <c r="HGR32" s="62"/>
      <c r="HGS32" s="62"/>
      <c r="HGT32" s="62"/>
      <c r="HGU32" s="62"/>
      <c r="HGV32" s="62"/>
      <c r="HGW32" s="62"/>
      <c r="HGX32" s="62"/>
      <c r="HGY32" s="62"/>
      <c r="HGZ32" s="62"/>
      <c r="HHA32" s="62"/>
      <c r="HHB32" s="62"/>
      <c r="HHC32" s="62"/>
      <c r="HHD32" s="62"/>
      <c r="HHE32" s="62"/>
      <c r="HHF32" s="62"/>
      <c r="HHG32" s="62"/>
      <c r="HHH32" s="62"/>
      <c r="HHI32" s="62"/>
      <c r="HHJ32" s="62"/>
      <c r="HHK32" s="62"/>
      <c r="HHL32" s="62"/>
      <c r="HHM32" s="62"/>
      <c r="HHN32" s="62"/>
      <c r="HHO32" s="62"/>
      <c r="HHP32" s="62"/>
      <c r="HHQ32" s="62"/>
      <c r="HHR32" s="62"/>
      <c r="HHS32" s="62"/>
      <c r="HHT32" s="62"/>
      <c r="HHU32" s="62"/>
      <c r="HHV32" s="62"/>
      <c r="HHW32" s="62"/>
      <c r="HHX32" s="62"/>
      <c r="HHY32" s="62"/>
      <c r="HHZ32" s="62"/>
      <c r="HIA32" s="62"/>
      <c r="HIB32" s="62"/>
      <c r="HIC32" s="62"/>
      <c r="HID32" s="62"/>
      <c r="HIE32" s="62"/>
      <c r="HIF32" s="62"/>
      <c r="HIG32" s="62"/>
      <c r="HIH32" s="62"/>
      <c r="HII32" s="62"/>
      <c r="HIJ32" s="62"/>
      <c r="HIK32" s="62"/>
      <c r="HIL32" s="62"/>
      <c r="HIM32" s="62"/>
      <c r="HIN32" s="62"/>
      <c r="HIO32" s="62"/>
      <c r="HIP32" s="62"/>
      <c r="HIQ32" s="62"/>
      <c r="HIR32" s="62"/>
      <c r="HIS32" s="62"/>
      <c r="HIT32" s="62"/>
      <c r="HIU32" s="62"/>
      <c r="HIV32" s="62"/>
      <c r="HIW32" s="62"/>
      <c r="HIX32" s="62"/>
      <c r="HIY32" s="62"/>
      <c r="HIZ32" s="62"/>
      <c r="HJA32" s="62"/>
      <c r="HJB32" s="62"/>
      <c r="HJC32" s="62"/>
      <c r="HJD32" s="62"/>
      <c r="HJE32" s="62"/>
      <c r="HJF32" s="62"/>
      <c r="HJG32" s="62"/>
      <c r="HJH32" s="62"/>
      <c r="HJI32" s="62"/>
      <c r="HJJ32" s="62"/>
      <c r="HJK32" s="62"/>
      <c r="HJL32" s="62"/>
      <c r="HJM32" s="62"/>
      <c r="HJN32" s="62"/>
      <c r="HJO32" s="62"/>
      <c r="HJP32" s="62"/>
      <c r="HJQ32" s="62"/>
      <c r="HJR32" s="62"/>
      <c r="HJS32" s="62"/>
      <c r="HJT32" s="62"/>
      <c r="HJU32" s="62"/>
      <c r="HJV32" s="62"/>
      <c r="HJW32" s="62"/>
      <c r="HJX32" s="62"/>
      <c r="HJY32" s="62"/>
      <c r="HJZ32" s="62"/>
      <c r="HKA32" s="62"/>
      <c r="HKB32" s="62"/>
      <c r="HKC32" s="62"/>
      <c r="HKD32" s="62"/>
      <c r="HKE32" s="62"/>
      <c r="HKF32" s="62"/>
      <c r="HKG32" s="62"/>
      <c r="HKH32" s="62"/>
      <c r="HKI32" s="62"/>
      <c r="HKJ32" s="62"/>
      <c r="HKK32" s="62"/>
      <c r="HKL32" s="62"/>
      <c r="HKM32" s="62"/>
      <c r="HKN32" s="62"/>
      <c r="HKO32" s="62"/>
      <c r="HKP32" s="62"/>
      <c r="HKQ32" s="62"/>
      <c r="HKR32" s="62"/>
      <c r="HKS32" s="62"/>
      <c r="HKT32" s="62"/>
      <c r="HKU32" s="62"/>
      <c r="HKV32" s="62"/>
      <c r="HKW32" s="62"/>
      <c r="HKX32" s="62"/>
      <c r="HKY32" s="62"/>
      <c r="HKZ32" s="62"/>
      <c r="HLA32" s="62"/>
      <c r="HLB32" s="62"/>
      <c r="HLC32" s="62"/>
      <c r="HLD32" s="62"/>
      <c r="HLE32" s="62"/>
      <c r="HLF32" s="62"/>
      <c r="HLG32" s="62"/>
      <c r="HLH32" s="62"/>
      <c r="HLI32" s="62"/>
      <c r="HLJ32" s="62"/>
      <c r="HLK32" s="62"/>
      <c r="HLL32" s="62"/>
      <c r="HLM32" s="62"/>
      <c r="HLN32" s="62"/>
      <c r="HLO32" s="62"/>
      <c r="HLP32" s="62"/>
      <c r="HLQ32" s="62"/>
      <c r="HLR32" s="62"/>
      <c r="HLS32" s="62"/>
      <c r="HLT32" s="62"/>
      <c r="HLU32" s="62"/>
      <c r="HLV32" s="62"/>
      <c r="HLW32" s="62"/>
      <c r="HLX32" s="62"/>
      <c r="HLY32" s="62"/>
      <c r="HLZ32" s="62"/>
      <c r="HMA32" s="62"/>
      <c r="HMB32" s="62"/>
      <c r="HMC32" s="62"/>
      <c r="HMD32" s="62"/>
      <c r="HME32" s="62"/>
      <c r="HMF32" s="62"/>
      <c r="HMG32" s="62"/>
      <c r="HMH32" s="62"/>
      <c r="HMI32" s="62"/>
      <c r="HMJ32" s="62"/>
      <c r="HMK32" s="62"/>
      <c r="HML32" s="62"/>
      <c r="HMM32" s="62"/>
      <c r="HMN32" s="62"/>
      <c r="HMO32" s="62"/>
      <c r="HMP32" s="62"/>
      <c r="HMQ32" s="62"/>
      <c r="HMR32" s="62"/>
      <c r="HMS32" s="62"/>
      <c r="HMT32" s="62"/>
      <c r="HMU32" s="62"/>
      <c r="HMV32" s="62"/>
      <c r="HMW32" s="62"/>
      <c r="HMX32" s="62"/>
      <c r="HMY32" s="62"/>
      <c r="HMZ32" s="62"/>
      <c r="HNA32" s="62"/>
      <c r="HNB32" s="62"/>
      <c r="HNC32" s="62"/>
      <c r="HND32" s="62"/>
      <c r="HNE32" s="62"/>
      <c r="HNF32" s="62"/>
      <c r="HNG32" s="62"/>
      <c r="HNH32" s="62"/>
      <c r="HNI32" s="62"/>
      <c r="HNJ32" s="62"/>
      <c r="HNK32" s="62"/>
      <c r="HNL32" s="62"/>
      <c r="HNM32" s="62"/>
      <c r="HNN32" s="62"/>
      <c r="HNO32" s="62"/>
      <c r="HNP32" s="62"/>
      <c r="HNQ32" s="62"/>
      <c r="HNR32" s="62"/>
      <c r="HNS32" s="62"/>
      <c r="HNT32" s="62"/>
      <c r="HNU32" s="62"/>
      <c r="HNV32" s="62"/>
      <c r="HNW32" s="62"/>
      <c r="HNX32" s="62"/>
      <c r="HNY32" s="62"/>
      <c r="HNZ32" s="62"/>
      <c r="HOA32" s="62"/>
      <c r="HOB32" s="62"/>
      <c r="HOC32" s="62"/>
      <c r="HOD32" s="62"/>
      <c r="HOE32" s="62"/>
      <c r="HOF32" s="62"/>
      <c r="HOG32" s="62"/>
      <c r="HOH32" s="62"/>
      <c r="HOI32" s="62"/>
      <c r="HOJ32" s="62"/>
      <c r="HOK32" s="62"/>
      <c r="HOL32" s="62"/>
      <c r="HOM32" s="62"/>
      <c r="HON32" s="62"/>
      <c r="HOO32" s="62"/>
      <c r="HOP32" s="62"/>
      <c r="HOQ32" s="62"/>
      <c r="HOR32" s="62"/>
      <c r="HOS32" s="62"/>
      <c r="HOT32" s="62"/>
      <c r="HOU32" s="62"/>
      <c r="HOV32" s="62"/>
      <c r="HOW32" s="62"/>
      <c r="HOX32" s="62"/>
      <c r="HOY32" s="62"/>
      <c r="HOZ32" s="62"/>
      <c r="HPA32" s="62"/>
      <c r="HPB32" s="62"/>
      <c r="HPC32" s="62"/>
      <c r="HPD32" s="62"/>
      <c r="HPE32" s="62"/>
      <c r="HPF32" s="62"/>
      <c r="HPG32" s="62"/>
      <c r="HPH32" s="62"/>
      <c r="HPI32" s="62"/>
      <c r="HPJ32" s="62"/>
      <c r="HPK32" s="62"/>
      <c r="HPL32" s="62"/>
      <c r="HPM32" s="62"/>
      <c r="HPN32" s="62"/>
      <c r="HPO32" s="62"/>
      <c r="HPP32" s="62"/>
      <c r="HPQ32" s="62"/>
      <c r="HPR32" s="62"/>
      <c r="HPS32" s="62"/>
      <c r="HPT32" s="62"/>
      <c r="HPU32" s="62"/>
      <c r="HPV32" s="62"/>
      <c r="HPW32" s="62"/>
      <c r="HPX32" s="62"/>
      <c r="HPY32" s="62"/>
      <c r="HPZ32" s="62"/>
      <c r="HQA32" s="62"/>
      <c r="HQB32" s="62"/>
      <c r="HQC32" s="62"/>
      <c r="HQD32" s="62"/>
      <c r="HQE32" s="62"/>
      <c r="HQF32" s="62"/>
      <c r="HQG32" s="62"/>
      <c r="HQH32" s="62"/>
      <c r="HQI32" s="62"/>
      <c r="HQJ32" s="62"/>
      <c r="HQK32" s="62"/>
      <c r="HQL32" s="62"/>
      <c r="HQM32" s="62"/>
      <c r="HQN32" s="62"/>
      <c r="HQO32" s="62"/>
      <c r="HQP32" s="62"/>
      <c r="HQQ32" s="62"/>
      <c r="HQR32" s="62"/>
      <c r="HQS32" s="62"/>
      <c r="HQT32" s="62"/>
      <c r="HQU32" s="62"/>
      <c r="HQV32" s="62"/>
      <c r="HQW32" s="62"/>
      <c r="HQX32" s="62"/>
      <c r="HQY32" s="62"/>
      <c r="HQZ32" s="62"/>
      <c r="HRA32" s="62"/>
      <c r="HRB32" s="62"/>
      <c r="HRC32" s="62"/>
      <c r="HRD32" s="62"/>
      <c r="HRE32" s="62"/>
      <c r="HRF32" s="62"/>
      <c r="HRG32" s="62"/>
      <c r="HRH32" s="62"/>
      <c r="HRI32" s="62"/>
      <c r="HRJ32" s="62"/>
      <c r="HRK32" s="62"/>
      <c r="HRL32" s="62"/>
      <c r="HRM32" s="62"/>
      <c r="HRN32" s="62"/>
      <c r="HRO32" s="62"/>
      <c r="HRP32" s="62"/>
      <c r="HRQ32" s="62"/>
      <c r="HRR32" s="62"/>
      <c r="HRS32" s="62"/>
      <c r="HRT32" s="62"/>
      <c r="HRU32" s="62"/>
      <c r="HRV32" s="62"/>
      <c r="HRW32" s="62"/>
      <c r="HRX32" s="62"/>
      <c r="HRY32" s="62"/>
      <c r="HRZ32" s="62"/>
      <c r="HSA32" s="62"/>
      <c r="HSB32" s="62"/>
      <c r="HSC32" s="62"/>
      <c r="HSD32" s="62"/>
      <c r="HSE32" s="62"/>
      <c r="HSF32" s="62"/>
      <c r="HSG32" s="62"/>
      <c r="HSH32" s="62"/>
      <c r="HSI32" s="62"/>
      <c r="HSJ32" s="62"/>
      <c r="HSK32" s="62"/>
      <c r="HSL32" s="62"/>
      <c r="HSM32" s="62"/>
      <c r="HSN32" s="62"/>
      <c r="HSO32" s="62"/>
      <c r="HSP32" s="62"/>
      <c r="HSQ32" s="62"/>
      <c r="HSR32" s="62"/>
      <c r="HSS32" s="62"/>
      <c r="HST32" s="62"/>
      <c r="HSU32" s="62"/>
      <c r="HSV32" s="62"/>
      <c r="HSW32" s="62"/>
      <c r="HSX32" s="62"/>
      <c r="HSY32" s="62"/>
      <c r="HSZ32" s="62"/>
      <c r="HTA32" s="62"/>
      <c r="HTB32" s="62"/>
      <c r="HTC32" s="62"/>
      <c r="HTD32" s="62"/>
      <c r="HTE32" s="62"/>
      <c r="HTF32" s="62"/>
      <c r="HTG32" s="62"/>
      <c r="HTH32" s="62"/>
      <c r="HTI32" s="62"/>
      <c r="HTJ32" s="62"/>
      <c r="HTK32" s="62"/>
      <c r="HTL32" s="62"/>
      <c r="HTM32" s="62"/>
      <c r="HTN32" s="62"/>
      <c r="HTO32" s="62"/>
      <c r="HTP32" s="62"/>
      <c r="HTQ32" s="62"/>
      <c r="HTR32" s="62"/>
      <c r="HTS32" s="62"/>
      <c r="HTT32" s="62"/>
      <c r="HTU32" s="62"/>
      <c r="HTV32" s="62"/>
      <c r="HTW32" s="62"/>
      <c r="HTX32" s="62"/>
      <c r="HTY32" s="62"/>
      <c r="HTZ32" s="62"/>
      <c r="HUA32" s="62"/>
      <c r="HUB32" s="62"/>
      <c r="HUC32" s="62"/>
      <c r="HUD32" s="62"/>
      <c r="HUE32" s="62"/>
      <c r="HUF32" s="62"/>
      <c r="HUG32" s="62"/>
      <c r="HUH32" s="62"/>
      <c r="HUI32" s="62"/>
      <c r="HUJ32" s="62"/>
      <c r="HUK32" s="62"/>
      <c r="HUL32" s="62"/>
      <c r="HUM32" s="62"/>
      <c r="HUN32" s="62"/>
      <c r="HUO32" s="62"/>
      <c r="HUP32" s="62"/>
      <c r="HUQ32" s="62"/>
      <c r="HUR32" s="62"/>
      <c r="HUS32" s="62"/>
      <c r="HUT32" s="62"/>
      <c r="HUU32" s="62"/>
      <c r="HUV32" s="62"/>
      <c r="HUW32" s="62"/>
      <c r="HUX32" s="62"/>
      <c r="HUY32" s="62"/>
      <c r="HUZ32" s="62"/>
      <c r="HVA32" s="62"/>
      <c r="HVB32" s="62"/>
      <c r="HVC32" s="62"/>
      <c r="HVD32" s="62"/>
      <c r="HVE32" s="62"/>
      <c r="HVF32" s="62"/>
      <c r="HVG32" s="62"/>
      <c r="HVH32" s="62"/>
      <c r="HVI32" s="62"/>
      <c r="HVJ32" s="62"/>
      <c r="HVK32" s="62"/>
      <c r="HVL32" s="62"/>
      <c r="HVM32" s="62"/>
      <c r="HVN32" s="62"/>
      <c r="HVO32" s="62"/>
      <c r="HVP32" s="62"/>
      <c r="HVQ32" s="62"/>
      <c r="HVR32" s="62"/>
      <c r="HVS32" s="62"/>
      <c r="HVT32" s="62"/>
      <c r="HVU32" s="62"/>
      <c r="HVV32" s="62"/>
      <c r="HVW32" s="62"/>
      <c r="HVX32" s="62"/>
      <c r="HVY32" s="62"/>
      <c r="HVZ32" s="62"/>
      <c r="HWA32" s="62"/>
      <c r="HWB32" s="62"/>
      <c r="HWC32" s="62"/>
      <c r="HWD32" s="62"/>
      <c r="HWE32" s="62"/>
      <c r="HWF32" s="62"/>
      <c r="HWG32" s="62"/>
      <c r="HWH32" s="62"/>
      <c r="HWI32" s="62"/>
      <c r="HWJ32" s="62"/>
      <c r="HWK32" s="62"/>
      <c r="HWL32" s="62"/>
      <c r="HWM32" s="62"/>
      <c r="HWN32" s="62"/>
      <c r="HWO32" s="62"/>
      <c r="HWP32" s="62"/>
      <c r="HWQ32" s="62"/>
      <c r="HWR32" s="62"/>
      <c r="HWS32" s="62"/>
      <c r="HWT32" s="62"/>
      <c r="HWU32" s="62"/>
      <c r="HWV32" s="62"/>
      <c r="HWW32" s="62"/>
      <c r="HWX32" s="62"/>
      <c r="HWY32" s="62"/>
      <c r="HWZ32" s="62"/>
      <c r="HXA32" s="62"/>
      <c r="HXB32" s="62"/>
      <c r="HXC32" s="62"/>
      <c r="HXD32" s="62"/>
      <c r="HXE32" s="62"/>
      <c r="HXF32" s="62"/>
      <c r="HXG32" s="62"/>
      <c r="HXH32" s="62"/>
      <c r="HXI32" s="62"/>
      <c r="HXJ32" s="62"/>
      <c r="HXK32" s="62"/>
      <c r="HXL32" s="62"/>
      <c r="HXM32" s="62"/>
      <c r="HXN32" s="62"/>
      <c r="HXO32" s="62"/>
      <c r="HXP32" s="62"/>
      <c r="HXQ32" s="62"/>
      <c r="HXR32" s="62"/>
      <c r="HXS32" s="62"/>
      <c r="HXT32" s="62"/>
      <c r="HXU32" s="62"/>
      <c r="HXV32" s="62"/>
      <c r="HXW32" s="62"/>
      <c r="HXX32" s="62"/>
      <c r="HXY32" s="62"/>
      <c r="HXZ32" s="62"/>
      <c r="HYA32" s="62"/>
      <c r="HYB32" s="62"/>
      <c r="HYC32" s="62"/>
      <c r="HYD32" s="62"/>
      <c r="HYE32" s="62"/>
      <c r="HYF32" s="62"/>
      <c r="HYG32" s="62"/>
      <c r="HYH32" s="62"/>
      <c r="HYI32" s="62"/>
      <c r="HYJ32" s="62"/>
      <c r="HYK32" s="62"/>
      <c r="HYL32" s="62"/>
      <c r="HYM32" s="62"/>
      <c r="HYN32" s="62"/>
      <c r="HYO32" s="62"/>
      <c r="HYP32" s="62"/>
      <c r="HYQ32" s="62"/>
      <c r="HYR32" s="62"/>
      <c r="HYS32" s="62"/>
      <c r="HYT32" s="62"/>
      <c r="HYU32" s="62"/>
      <c r="HYV32" s="62"/>
      <c r="HYW32" s="62"/>
      <c r="HYX32" s="62"/>
      <c r="HYY32" s="62"/>
      <c r="HYZ32" s="62"/>
      <c r="HZA32" s="62"/>
      <c r="HZB32" s="62"/>
      <c r="HZC32" s="62"/>
      <c r="HZD32" s="62"/>
      <c r="HZE32" s="62"/>
      <c r="HZF32" s="62"/>
      <c r="HZG32" s="62"/>
      <c r="HZH32" s="62"/>
      <c r="HZI32" s="62"/>
      <c r="HZJ32" s="62"/>
      <c r="HZK32" s="62"/>
      <c r="HZL32" s="62"/>
      <c r="HZM32" s="62"/>
      <c r="HZN32" s="62"/>
      <c r="HZO32" s="62"/>
      <c r="HZP32" s="62"/>
      <c r="HZQ32" s="62"/>
      <c r="HZR32" s="62"/>
      <c r="HZS32" s="62"/>
      <c r="HZT32" s="62"/>
      <c r="HZU32" s="62"/>
      <c r="HZV32" s="62"/>
      <c r="HZW32" s="62"/>
      <c r="HZX32" s="62"/>
      <c r="HZY32" s="62"/>
      <c r="HZZ32" s="62"/>
      <c r="IAA32" s="62"/>
      <c r="IAB32" s="62"/>
      <c r="IAC32" s="62"/>
      <c r="IAD32" s="62"/>
      <c r="IAE32" s="62"/>
      <c r="IAF32" s="62"/>
      <c r="IAG32" s="62"/>
      <c r="IAH32" s="62"/>
      <c r="IAI32" s="62"/>
      <c r="IAJ32" s="62"/>
      <c r="IAK32" s="62"/>
      <c r="IAL32" s="62"/>
      <c r="IAM32" s="62"/>
      <c r="IAN32" s="62"/>
      <c r="IAO32" s="62"/>
      <c r="IAP32" s="62"/>
      <c r="IAQ32" s="62"/>
      <c r="IAR32" s="62"/>
      <c r="IAS32" s="62"/>
      <c r="IAT32" s="62"/>
      <c r="IAU32" s="62"/>
      <c r="IAV32" s="62"/>
      <c r="IAW32" s="62"/>
      <c r="IAX32" s="62"/>
      <c r="IAY32" s="62"/>
      <c r="IAZ32" s="62"/>
      <c r="IBA32" s="62"/>
      <c r="IBB32" s="62"/>
      <c r="IBC32" s="62"/>
      <c r="IBD32" s="62"/>
      <c r="IBE32" s="62"/>
      <c r="IBF32" s="62"/>
      <c r="IBG32" s="62"/>
      <c r="IBH32" s="62"/>
      <c r="IBI32" s="62"/>
      <c r="IBJ32" s="62"/>
      <c r="IBK32" s="62"/>
      <c r="IBL32" s="62"/>
      <c r="IBM32" s="62"/>
      <c r="IBN32" s="62"/>
      <c r="IBO32" s="62"/>
      <c r="IBP32" s="62"/>
      <c r="IBQ32" s="62"/>
      <c r="IBR32" s="62"/>
      <c r="IBS32" s="62"/>
      <c r="IBT32" s="62"/>
      <c r="IBU32" s="62"/>
      <c r="IBV32" s="62"/>
      <c r="IBW32" s="62"/>
      <c r="IBX32" s="62"/>
      <c r="IBY32" s="62"/>
      <c r="IBZ32" s="62"/>
      <c r="ICA32" s="62"/>
      <c r="ICB32" s="62"/>
      <c r="ICC32" s="62"/>
      <c r="ICD32" s="62"/>
      <c r="ICE32" s="62"/>
      <c r="ICF32" s="62"/>
      <c r="ICG32" s="62"/>
      <c r="ICH32" s="62"/>
      <c r="ICI32" s="62"/>
      <c r="ICJ32" s="62"/>
      <c r="ICK32" s="62"/>
      <c r="ICL32" s="62"/>
      <c r="ICM32" s="62"/>
      <c r="ICN32" s="62"/>
      <c r="ICO32" s="62"/>
      <c r="ICP32" s="62"/>
      <c r="ICQ32" s="62"/>
      <c r="ICR32" s="62"/>
      <c r="ICS32" s="62"/>
      <c r="ICT32" s="62"/>
      <c r="ICU32" s="62"/>
      <c r="ICV32" s="62"/>
      <c r="ICW32" s="62"/>
      <c r="ICX32" s="62"/>
      <c r="ICY32" s="62"/>
      <c r="ICZ32" s="62"/>
      <c r="IDA32" s="62"/>
      <c r="IDB32" s="62"/>
      <c r="IDC32" s="62"/>
      <c r="IDD32" s="62"/>
      <c r="IDE32" s="62"/>
      <c r="IDF32" s="62"/>
      <c r="IDG32" s="62"/>
      <c r="IDH32" s="62"/>
      <c r="IDI32" s="62"/>
      <c r="IDJ32" s="62"/>
      <c r="IDK32" s="62"/>
      <c r="IDL32" s="62"/>
      <c r="IDM32" s="62"/>
      <c r="IDN32" s="62"/>
      <c r="IDO32" s="62"/>
      <c r="IDP32" s="62"/>
      <c r="IDQ32" s="62"/>
      <c r="IDR32" s="62"/>
      <c r="IDS32" s="62"/>
      <c r="IDT32" s="62"/>
      <c r="IDU32" s="62"/>
      <c r="IDV32" s="62"/>
      <c r="IDW32" s="62"/>
      <c r="IDX32" s="62"/>
      <c r="IDY32" s="62"/>
      <c r="IDZ32" s="62"/>
      <c r="IEA32" s="62"/>
      <c r="IEB32" s="62"/>
      <c r="IEC32" s="62"/>
      <c r="IED32" s="62"/>
      <c r="IEE32" s="62"/>
      <c r="IEF32" s="62"/>
      <c r="IEG32" s="62"/>
      <c r="IEH32" s="62"/>
      <c r="IEI32" s="62"/>
      <c r="IEJ32" s="62"/>
      <c r="IEK32" s="62"/>
      <c r="IEL32" s="62"/>
      <c r="IEM32" s="62"/>
      <c r="IEN32" s="62"/>
      <c r="IEO32" s="62"/>
      <c r="IEP32" s="62"/>
      <c r="IEQ32" s="62"/>
      <c r="IER32" s="62"/>
      <c r="IES32" s="62"/>
      <c r="IET32" s="62"/>
      <c r="IEU32" s="62"/>
      <c r="IEV32" s="62"/>
      <c r="IEW32" s="62"/>
      <c r="IEX32" s="62"/>
      <c r="IEY32" s="62"/>
      <c r="IEZ32" s="62"/>
      <c r="IFA32" s="62"/>
      <c r="IFB32" s="62"/>
      <c r="IFC32" s="62"/>
      <c r="IFD32" s="62"/>
      <c r="IFE32" s="62"/>
      <c r="IFF32" s="62"/>
      <c r="IFG32" s="62"/>
      <c r="IFH32" s="62"/>
      <c r="IFI32" s="62"/>
      <c r="IFJ32" s="62"/>
      <c r="IFK32" s="62"/>
      <c r="IFL32" s="62"/>
      <c r="IFM32" s="62"/>
      <c r="IFN32" s="62"/>
      <c r="IFO32" s="62"/>
      <c r="IFP32" s="62"/>
      <c r="IFQ32" s="62"/>
      <c r="IFR32" s="62"/>
      <c r="IFS32" s="62"/>
      <c r="IFT32" s="62"/>
      <c r="IFU32" s="62"/>
      <c r="IFV32" s="62"/>
      <c r="IFW32" s="62"/>
      <c r="IFX32" s="62"/>
      <c r="IFY32" s="62"/>
      <c r="IFZ32" s="62"/>
      <c r="IGA32" s="62"/>
      <c r="IGB32" s="62"/>
      <c r="IGC32" s="62"/>
      <c r="IGD32" s="62"/>
      <c r="IGE32" s="62"/>
      <c r="IGF32" s="62"/>
      <c r="IGG32" s="62"/>
      <c r="IGH32" s="62"/>
      <c r="IGI32" s="62"/>
      <c r="IGJ32" s="62"/>
      <c r="IGK32" s="62"/>
      <c r="IGL32" s="62"/>
      <c r="IGM32" s="62"/>
      <c r="IGN32" s="62"/>
      <c r="IGO32" s="62"/>
      <c r="IGP32" s="62"/>
      <c r="IGQ32" s="62"/>
      <c r="IGR32" s="62"/>
      <c r="IGS32" s="62"/>
      <c r="IGT32" s="62"/>
      <c r="IGU32" s="62"/>
      <c r="IGV32" s="62"/>
      <c r="IGW32" s="62"/>
      <c r="IGX32" s="62"/>
      <c r="IGY32" s="62"/>
      <c r="IGZ32" s="62"/>
      <c r="IHA32" s="62"/>
      <c r="IHB32" s="62"/>
      <c r="IHC32" s="62"/>
      <c r="IHD32" s="62"/>
      <c r="IHE32" s="62"/>
      <c r="IHF32" s="62"/>
      <c r="IHG32" s="62"/>
      <c r="IHH32" s="62"/>
      <c r="IHI32" s="62"/>
      <c r="IHJ32" s="62"/>
      <c r="IHK32" s="62"/>
      <c r="IHL32" s="62"/>
      <c r="IHM32" s="62"/>
      <c r="IHN32" s="62"/>
      <c r="IHO32" s="62"/>
      <c r="IHP32" s="62"/>
      <c r="IHQ32" s="62"/>
      <c r="IHR32" s="62"/>
      <c r="IHS32" s="62"/>
      <c r="IHT32" s="62"/>
      <c r="IHU32" s="62"/>
      <c r="IHV32" s="62"/>
      <c r="IHW32" s="62"/>
      <c r="IHX32" s="62"/>
      <c r="IHY32" s="62"/>
      <c r="IHZ32" s="62"/>
      <c r="IIA32" s="62"/>
      <c r="IIB32" s="62"/>
      <c r="IIC32" s="62"/>
      <c r="IID32" s="62"/>
      <c r="IIE32" s="62"/>
      <c r="IIF32" s="62"/>
      <c r="IIG32" s="62"/>
      <c r="IIH32" s="62"/>
      <c r="III32" s="62"/>
      <c r="IIJ32" s="62"/>
      <c r="IIK32" s="62"/>
      <c r="IIL32" s="62"/>
      <c r="IIM32" s="62"/>
      <c r="IIN32" s="62"/>
      <c r="IIO32" s="62"/>
      <c r="IIP32" s="62"/>
      <c r="IIQ32" s="62"/>
      <c r="IIR32" s="62"/>
      <c r="IIS32" s="62"/>
      <c r="IIT32" s="62"/>
      <c r="IIU32" s="62"/>
      <c r="IIV32" s="62"/>
      <c r="IIW32" s="62"/>
      <c r="IIX32" s="62"/>
      <c r="IIY32" s="62"/>
      <c r="IIZ32" s="62"/>
      <c r="IJA32" s="62"/>
      <c r="IJB32" s="62"/>
      <c r="IJC32" s="62"/>
      <c r="IJD32" s="62"/>
      <c r="IJE32" s="62"/>
      <c r="IJF32" s="62"/>
      <c r="IJG32" s="62"/>
      <c r="IJH32" s="62"/>
      <c r="IJI32" s="62"/>
      <c r="IJJ32" s="62"/>
      <c r="IJK32" s="62"/>
      <c r="IJL32" s="62"/>
      <c r="IJM32" s="62"/>
      <c r="IJN32" s="62"/>
      <c r="IJO32" s="62"/>
      <c r="IJP32" s="62"/>
      <c r="IJQ32" s="62"/>
      <c r="IJR32" s="62"/>
      <c r="IJS32" s="62"/>
      <c r="IJT32" s="62"/>
      <c r="IJU32" s="62"/>
      <c r="IJV32" s="62"/>
      <c r="IJW32" s="62"/>
      <c r="IJX32" s="62"/>
      <c r="IJY32" s="62"/>
      <c r="IJZ32" s="62"/>
      <c r="IKA32" s="62"/>
      <c r="IKB32" s="62"/>
      <c r="IKC32" s="62"/>
      <c r="IKD32" s="62"/>
      <c r="IKE32" s="62"/>
      <c r="IKF32" s="62"/>
      <c r="IKG32" s="62"/>
      <c r="IKH32" s="62"/>
      <c r="IKI32" s="62"/>
      <c r="IKJ32" s="62"/>
      <c r="IKK32" s="62"/>
      <c r="IKL32" s="62"/>
      <c r="IKM32" s="62"/>
      <c r="IKN32" s="62"/>
      <c r="IKO32" s="62"/>
      <c r="IKP32" s="62"/>
      <c r="IKQ32" s="62"/>
      <c r="IKR32" s="62"/>
      <c r="IKS32" s="62"/>
      <c r="IKT32" s="62"/>
      <c r="IKU32" s="62"/>
      <c r="IKV32" s="62"/>
      <c r="IKW32" s="62"/>
      <c r="IKX32" s="62"/>
      <c r="IKY32" s="62"/>
      <c r="IKZ32" s="62"/>
      <c r="ILA32" s="62"/>
      <c r="ILB32" s="62"/>
      <c r="ILC32" s="62"/>
      <c r="ILD32" s="62"/>
      <c r="ILE32" s="62"/>
      <c r="ILF32" s="62"/>
      <c r="ILG32" s="62"/>
      <c r="ILH32" s="62"/>
      <c r="ILI32" s="62"/>
      <c r="ILJ32" s="62"/>
      <c r="ILK32" s="62"/>
      <c r="ILL32" s="62"/>
      <c r="ILM32" s="62"/>
      <c r="ILN32" s="62"/>
      <c r="ILO32" s="62"/>
      <c r="ILP32" s="62"/>
      <c r="ILQ32" s="62"/>
      <c r="ILR32" s="62"/>
      <c r="ILS32" s="62"/>
      <c r="ILT32" s="62"/>
      <c r="ILU32" s="62"/>
      <c r="ILV32" s="62"/>
      <c r="ILW32" s="62"/>
      <c r="ILX32" s="62"/>
      <c r="ILY32" s="62"/>
      <c r="ILZ32" s="62"/>
      <c r="IMA32" s="62"/>
      <c r="IMB32" s="62"/>
      <c r="IMC32" s="62"/>
      <c r="IMD32" s="62"/>
      <c r="IME32" s="62"/>
      <c r="IMF32" s="62"/>
      <c r="IMG32" s="62"/>
      <c r="IMH32" s="62"/>
      <c r="IMI32" s="62"/>
      <c r="IMJ32" s="62"/>
      <c r="IMK32" s="62"/>
      <c r="IML32" s="62"/>
      <c r="IMM32" s="62"/>
      <c r="IMN32" s="62"/>
      <c r="IMO32" s="62"/>
      <c r="IMP32" s="62"/>
      <c r="IMQ32" s="62"/>
      <c r="IMR32" s="62"/>
      <c r="IMS32" s="62"/>
      <c r="IMT32" s="62"/>
      <c r="IMU32" s="62"/>
      <c r="IMV32" s="62"/>
      <c r="IMW32" s="62"/>
      <c r="IMX32" s="62"/>
      <c r="IMY32" s="62"/>
      <c r="IMZ32" s="62"/>
      <c r="INA32" s="62"/>
      <c r="INB32" s="62"/>
      <c r="INC32" s="62"/>
      <c r="IND32" s="62"/>
      <c r="INE32" s="62"/>
      <c r="INF32" s="62"/>
      <c r="ING32" s="62"/>
      <c r="INH32" s="62"/>
      <c r="INI32" s="62"/>
      <c r="INJ32" s="62"/>
      <c r="INK32" s="62"/>
      <c r="INL32" s="62"/>
      <c r="INM32" s="62"/>
      <c r="INN32" s="62"/>
      <c r="INO32" s="62"/>
      <c r="INP32" s="62"/>
      <c r="INQ32" s="62"/>
      <c r="INR32" s="62"/>
      <c r="INS32" s="62"/>
      <c r="INT32" s="62"/>
      <c r="INU32" s="62"/>
      <c r="INV32" s="62"/>
      <c r="INW32" s="62"/>
      <c r="INX32" s="62"/>
      <c r="INY32" s="62"/>
      <c r="INZ32" s="62"/>
      <c r="IOA32" s="62"/>
      <c r="IOB32" s="62"/>
      <c r="IOC32" s="62"/>
      <c r="IOD32" s="62"/>
      <c r="IOE32" s="62"/>
      <c r="IOF32" s="62"/>
      <c r="IOG32" s="62"/>
      <c r="IOH32" s="62"/>
      <c r="IOI32" s="62"/>
      <c r="IOJ32" s="62"/>
      <c r="IOK32" s="62"/>
      <c r="IOL32" s="62"/>
      <c r="IOM32" s="62"/>
      <c r="ION32" s="62"/>
      <c r="IOO32" s="62"/>
      <c r="IOP32" s="62"/>
      <c r="IOQ32" s="62"/>
      <c r="IOR32" s="62"/>
      <c r="IOS32" s="62"/>
      <c r="IOT32" s="62"/>
      <c r="IOU32" s="62"/>
      <c r="IOV32" s="62"/>
      <c r="IOW32" s="62"/>
      <c r="IOX32" s="62"/>
      <c r="IOY32" s="62"/>
      <c r="IOZ32" s="62"/>
      <c r="IPA32" s="62"/>
      <c r="IPB32" s="62"/>
      <c r="IPC32" s="62"/>
      <c r="IPD32" s="62"/>
      <c r="IPE32" s="62"/>
      <c r="IPF32" s="62"/>
      <c r="IPG32" s="62"/>
      <c r="IPH32" s="62"/>
      <c r="IPI32" s="62"/>
      <c r="IPJ32" s="62"/>
      <c r="IPK32" s="62"/>
      <c r="IPL32" s="62"/>
      <c r="IPM32" s="62"/>
      <c r="IPN32" s="62"/>
      <c r="IPO32" s="62"/>
      <c r="IPP32" s="62"/>
      <c r="IPQ32" s="62"/>
      <c r="IPR32" s="62"/>
      <c r="IPS32" s="62"/>
      <c r="IPT32" s="62"/>
      <c r="IPU32" s="62"/>
      <c r="IPV32" s="62"/>
      <c r="IPW32" s="62"/>
      <c r="IPX32" s="62"/>
      <c r="IPY32" s="62"/>
      <c r="IPZ32" s="62"/>
      <c r="IQA32" s="62"/>
      <c r="IQB32" s="62"/>
      <c r="IQC32" s="62"/>
      <c r="IQD32" s="62"/>
      <c r="IQE32" s="62"/>
      <c r="IQF32" s="62"/>
      <c r="IQG32" s="62"/>
      <c r="IQH32" s="62"/>
      <c r="IQI32" s="62"/>
      <c r="IQJ32" s="62"/>
      <c r="IQK32" s="62"/>
      <c r="IQL32" s="62"/>
      <c r="IQM32" s="62"/>
      <c r="IQN32" s="62"/>
      <c r="IQO32" s="62"/>
      <c r="IQP32" s="62"/>
      <c r="IQQ32" s="62"/>
      <c r="IQR32" s="62"/>
      <c r="IQS32" s="62"/>
      <c r="IQT32" s="62"/>
      <c r="IQU32" s="62"/>
      <c r="IQV32" s="62"/>
      <c r="IQW32" s="62"/>
      <c r="IQX32" s="62"/>
      <c r="IQY32" s="62"/>
      <c r="IQZ32" s="62"/>
      <c r="IRA32" s="62"/>
      <c r="IRB32" s="62"/>
      <c r="IRC32" s="62"/>
      <c r="IRD32" s="62"/>
      <c r="IRE32" s="62"/>
      <c r="IRF32" s="62"/>
      <c r="IRG32" s="62"/>
      <c r="IRH32" s="62"/>
      <c r="IRI32" s="62"/>
      <c r="IRJ32" s="62"/>
      <c r="IRK32" s="62"/>
      <c r="IRL32" s="62"/>
      <c r="IRM32" s="62"/>
      <c r="IRN32" s="62"/>
      <c r="IRO32" s="62"/>
      <c r="IRP32" s="62"/>
      <c r="IRQ32" s="62"/>
      <c r="IRR32" s="62"/>
      <c r="IRS32" s="62"/>
      <c r="IRT32" s="62"/>
      <c r="IRU32" s="62"/>
      <c r="IRV32" s="62"/>
      <c r="IRW32" s="62"/>
      <c r="IRX32" s="62"/>
      <c r="IRY32" s="62"/>
      <c r="IRZ32" s="62"/>
      <c r="ISA32" s="62"/>
      <c r="ISB32" s="62"/>
      <c r="ISC32" s="62"/>
      <c r="ISD32" s="62"/>
      <c r="ISE32" s="62"/>
      <c r="ISF32" s="62"/>
      <c r="ISG32" s="62"/>
      <c r="ISH32" s="62"/>
      <c r="ISI32" s="62"/>
      <c r="ISJ32" s="62"/>
      <c r="ISK32" s="62"/>
      <c r="ISL32" s="62"/>
      <c r="ISM32" s="62"/>
      <c r="ISN32" s="62"/>
      <c r="ISO32" s="62"/>
      <c r="ISP32" s="62"/>
      <c r="ISQ32" s="62"/>
      <c r="ISR32" s="62"/>
      <c r="ISS32" s="62"/>
      <c r="IST32" s="62"/>
      <c r="ISU32" s="62"/>
      <c r="ISV32" s="62"/>
      <c r="ISW32" s="62"/>
      <c r="ISX32" s="62"/>
      <c r="ISY32" s="62"/>
      <c r="ISZ32" s="62"/>
      <c r="ITA32" s="62"/>
      <c r="ITB32" s="62"/>
      <c r="ITC32" s="62"/>
      <c r="ITD32" s="62"/>
      <c r="ITE32" s="62"/>
      <c r="ITF32" s="62"/>
      <c r="ITG32" s="62"/>
      <c r="ITH32" s="62"/>
      <c r="ITI32" s="62"/>
      <c r="ITJ32" s="62"/>
      <c r="ITK32" s="62"/>
      <c r="ITL32" s="62"/>
      <c r="ITM32" s="62"/>
      <c r="ITN32" s="62"/>
      <c r="ITO32" s="62"/>
      <c r="ITP32" s="62"/>
      <c r="ITQ32" s="62"/>
      <c r="ITR32" s="62"/>
      <c r="ITS32" s="62"/>
      <c r="ITT32" s="62"/>
      <c r="ITU32" s="62"/>
      <c r="ITV32" s="62"/>
      <c r="ITW32" s="62"/>
      <c r="ITX32" s="62"/>
      <c r="ITY32" s="62"/>
      <c r="ITZ32" s="62"/>
      <c r="IUA32" s="62"/>
      <c r="IUB32" s="62"/>
      <c r="IUC32" s="62"/>
      <c r="IUD32" s="62"/>
      <c r="IUE32" s="62"/>
      <c r="IUF32" s="62"/>
      <c r="IUG32" s="62"/>
      <c r="IUH32" s="62"/>
      <c r="IUI32" s="62"/>
      <c r="IUJ32" s="62"/>
      <c r="IUK32" s="62"/>
      <c r="IUL32" s="62"/>
      <c r="IUM32" s="62"/>
      <c r="IUN32" s="62"/>
      <c r="IUO32" s="62"/>
      <c r="IUP32" s="62"/>
      <c r="IUQ32" s="62"/>
      <c r="IUR32" s="62"/>
      <c r="IUS32" s="62"/>
      <c r="IUT32" s="62"/>
      <c r="IUU32" s="62"/>
      <c r="IUV32" s="62"/>
      <c r="IUW32" s="62"/>
      <c r="IUX32" s="62"/>
      <c r="IUY32" s="62"/>
      <c r="IUZ32" s="62"/>
      <c r="IVA32" s="62"/>
      <c r="IVB32" s="62"/>
      <c r="IVC32" s="62"/>
      <c r="IVD32" s="62"/>
      <c r="IVE32" s="62"/>
      <c r="IVF32" s="62"/>
      <c r="IVG32" s="62"/>
      <c r="IVH32" s="62"/>
      <c r="IVI32" s="62"/>
      <c r="IVJ32" s="62"/>
      <c r="IVK32" s="62"/>
      <c r="IVL32" s="62"/>
      <c r="IVM32" s="62"/>
      <c r="IVN32" s="62"/>
      <c r="IVO32" s="62"/>
      <c r="IVP32" s="62"/>
      <c r="IVQ32" s="62"/>
      <c r="IVR32" s="62"/>
      <c r="IVS32" s="62"/>
      <c r="IVT32" s="62"/>
      <c r="IVU32" s="62"/>
      <c r="IVV32" s="62"/>
      <c r="IVW32" s="62"/>
      <c r="IVX32" s="62"/>
      <c r="IVY32" s="62"/>
      <c r="IVZ32" s="62"/>
      <c r="IWA32" s="62"/>
      <c r="IWB32" s="62"/>
      <c r="IWC32" s="62"/>
      <c r="IWD32" s="62"/>
      <c r="IWE32" s="62"/>
      <c r="IWF32" s="62"/>
      <c r="IWG32" s="62"/>
      <c r="IWH32" s="62"/>
      <c r="IWI32" s="62"/>
      <c r="IWJ32" s="62"/>
      <c r="IWK32" s="62"/>
      <c r="IWL32" s="62"/>
      <c r="IWM32" s="62"/>
      <c r="IWN32" s="62"/>
      <c r="IWO32" s="62"/>
      <c r="IWP32" s="62"/>
      <c r="IWQ32" s="62"/>
      <c r="IWR32" s="62"/>
      <c r="IWS32" s="62"/>
      <c r="IWT32" s="62"/>
      <c r="IWU32" s="62"/>
      <c r="IWV32" s="62"/>
      <c r="IWW32" s="62"/>
      <c r="IWX32" s="62"/>
      <c r="IWY32" s="62"/>
      <c r="IWZ32" s="62"/>
      <c r="IXA32" s="62"/>
      <c r="IXB32" s="62"/>
      <c r="IXC32" s="62"/>
      <c r="IXD32" s="62"/>
      <c r="IXE32" s="62"/>
      <c r="IXF32" s="62"/>
      <c r="IXG32" s="62"/>
      <c r="IXH32" s="62"/>
      <c r="IXI32" s="62"/>
      <c r="IXJ32" s="62"/>
      <c r="IXK32" s="62"/>
      <c r="IXL32" s="62"/>
      <c r="IXM32" s="62"/>
      <c r="IXN32" s="62"/>
      <c r="IXO32" s="62"/>
      <c r="IXP32" s="62"/>
      <c r="IXQ32" s="62"/>
      <c r="IXR32" s="62"/>
      <c r="IXS32" s="62"/>
      <c r="IXT32" s="62"/>
      <c r="IXU32" s="62"/>
      <c r="IXV32" s="62"/>
      <c r="IXW32" s="62"/>
      <c r="IXX32" s="62"/>
      <c r="IXY32" s="62"/>
      <c r="IXZ32" s="62"/>
      <c r="IYA32" s="62"/>
      <c r="IYB32" s="62"/>
      <c r="IYC32" s="62"/>
      <c r="IYD32" s="62"/>
      <c r="IYE32" s="62"/>
      <c r="IYF32" s="62"/>
      <c r="IYG32" s="62"/>
      <c r="IYH32" s="62"/>
      <c r="IYI32" s="62"/>
      <c r="IYJ32" s="62"/>
      <c r="IYK32" s="62"/>
      <c r="IYL32" s="62"/>
      <c r="IYM32" s="62"/>
      <c r="IYN32" s="62"/>
      <c r="IYO32" s="62"/>
      <c r="IYP32" s="62"/>
      <c r="IYQ32" s="62"/>
      <c r="IYR32" s="62"/>
      <c r="IYS32" s="62"/>
      <c r="IYT32" s="62"/>
      <c r="IYU32" s="62"/>
      <c r="IYV32" s="62"/>
      <c r="IYW32" s="62"/>
      <c r="IYX32" s="62"/>
      <c r="IYY32" s="62"/>
      <c r="IYZ32" s="62"/>
      <c r="IZA32" s="62"/>
      <c r="IZB32" s="62"/>
      <c r="IZC32" s="62"/>
      <c r="IZD32" s="62"/>
      <c r="IZE32" s="62"/>
      <c r="IZF32" s="62"/>
      <c r="IZG32" s="62"/>
      <c r="IZH32" s="62"/>
      <c r="IZI32" s="62"/>
      <c r="IZJ32" s="62"/>
      <c r="IZK32" s="62"/>
      <c r="IZL32" s="62"/>
      <c r="IZM32" s="62"/>
      <c r="IZN32" s="62"/>
      <c r="IZO32" s="62"/>
      <c r="IZP32" s="62"/>
      <c r="IZQ32" s="62"/>
      <c r="IZR32" s="62"/>
      <c r="IZS32" s="62"/>
      <c r="IZT32" s="62"/>
      <c r="IZU32" s="62"/>
      <c r="IZV32" s="62"/>
      <c r="IZW32" s="62"/>
      <c r="IZX32" s="62"/>
      <c r="IZY32" s="62"/>
      <c r="IZZ32" s="62"/>
      <c r="JAA32" s="62"/>
      <c r="JAB32" s="62"/>
      <c r="JAC32" s="62"/>
      <c r="JAD32" s="62"/>
      <c r="JAE32" s="62"/>
      <c r="JAF32" s="62"/>
      <c r="JAG32" s="62"/>
      <c r="JAH32" s="62"/>
      <c r="JAI32" s="62"/>
      <c r="JAJ32" s="62"/>
      <c r="JAK32" s="62"/>
      <c r="JAL32" s="62"/>
      <c r="JAM32" s="62"/>
      <c r="JAN32" s="62"/>
      <c r="JAO32" s="62"/>
      <c r="JAP32" s="62"/>
      <c r="JAQ32" s="62"/>
      <c r="JAR32" s="62"/>
      <c r="JAS32" s="62"/>
      <c r="JAT32" s="62"/>
      <c r="JAU32" s="62"/>
      <c r="JAV32" s="62"/>
      <c r="JAW32" s="62"/>
      <c r="JAX32" s="62"/>
      <c r="JAY32" s="62"/>
      <c r="JAZ32" s="62"/>
      <c r="JBA32" s="62"/>
      <c r="JBB32" s="62"/>
      <c r="JBC32" s="62"/>
      <c r="JBD32" s="62"/>
      <c r="JBE32" s="62"/>
      <c r="JBF32" s="62"/>
      <c r="JBG32" s="62"/>
      <c r="JBH32" s="62"/>
      <c r="JBI32" s="62"/>
      <c r="JBJ32" s="62"/>
      <c r="JBK32" s="62"/>
      <c r="JBL32" s="62"/>
      <c r="JBM32" s="62"/>
      <c r="JBN32" s="62"/>
      <c r="JBO32" s="62"/>
      <c r="JBP32" s="62"/>
      <c r="JBQ32" s="62"/>
      <c r="JBR32" s="62"/>
      <c r="JBS32" s="62"/>
      <c r="JBT32" s="62"/>
      <c r="JBU32" s="62"/>
      <c r="JBV32" s="62"/>
      <c r="JBW32" s="62"/>
      <c r="JBX32" s="62"/>
      <c r="JBY32" s="62"/>
      <c r="JBZ32" s="62"/>
      <c r="JCA32" s="62"/>
      <c r="JCB32" s="62"/>
      <c r="JCC32" s="62"/>
      <c r="JCD32" s="62"/>
      <c r="JCE32" s="62"/>
      <c r="JCF32" s="62"/>
      <c r="JCG32" s="62"/>
      <c r="JCH32" s="62"/>
      <c r="JCI32" s="62"/>
      <c r="JCJ32" s="62"/>
      <c r="JCK32" s="62"/>
      <c r="JCL32" s="62"/>
      <c r="JCM32" s="62"/>
      <c r="JCN32" s="62"/>
      <c r="JCO32" s="62"/>
      <c r="JCP32" s="62"/>
      <c r="JCQ32" s="62"/>
      <c r="JCR32" s="62"/>
      <c r="JCS32" s="62"/>
      <c r="JCT32" s="62"/>
      <c r="JCU32" s="62"/>
      <c r="JCV32" s="62"/>
      <c r="JCW32" s="62"/>
      <c r="JCX32" s="62"/>
      <c r="JCY32" s="62"/>
      <c r="JCZ32" s="62"/>
      <c r="JDA32" s="62"/>
      <c r="JDB32" s="62"/>
      <c r="JDC32" s="62"/>
      <c r="JDD32" s="62"/>
      <c r="JDE32" s="62"/>
      <c r="JDF32" s="62"/>
      <c r="JDG32" s="62"/>
      <c r="JDH32" s="62"/>
      <c r="JDI32" s="62"/>
      <c r="JDJ32" s="62"/>
      <c r="JDK32" s="62"/>
      <c r="JDL32" s="62"/>
      <c r="JDM32" s="62"/>
      <c r="JDN32" s="62"/>
      <c r="JDO32" s="62"/>
      <c r="JDP32" s="62"/>
      <c r="JDQ32" s="62"/>
      <c r="JDR32" s="62"/>
      <c r="JDS32" s="62"/>
      <c r="JDT32" s="62"/>
      <c r="JDU32" s="62"/>
      <c r="JDV32" s="62"/>
      <c r="JDW32" s="62"/>
      <c r="JDX32" s="62"/>
      <c r="JDY32" s="62"/>
      <c r="JDZ32" s="62"/>
      <c r="JEA32" s="62"/>
      <c r="JEB32" s="62"/>
      <c r="JEC32" s="62"/>
      <c r="JED32" s="62"/>
      <c r="JEE32" s="62"/>
      <c r="JEF32" s="62"/>
      <c r="JEG32" s="62"/>
      <c r="JEH32" s="62"/>
      <c r="JEI32" s="62"/>
      <c r="JEJ32" s="62"/>
      <c r="JEK32" s="62"/>
      <c r="JEL32" s="62"/>
      <c r="JEM32" s="62"/>
      <c r="JEN32" s="62"/>
      <c r="JEO32" s="62"/>
      <c r="JEP32" s="62"/>
      <c r="JEQ32" s="62"/>
      <c r="JER32" s="62"/>
      <c r="JES32" s="62"/>
      <c r="JET32" s="62"/>
      <c r="JEU32" s="62"/>
      <c r="JEV32" s="62"/>
      <c r="JEW32" s="62"/>
      <c r="JEX32" s="62"/>
      <c r="JEY32" s="62"/>
      <c r="JEZ32" s="62"/>
      <c r="JFA32" s="62"/>
      <c r="JFB32" s="62"/>
      <c r="JFC32" s="62"/>
      <c r="JFD32" s="62"/>
      <c r="JFE32" s="62"/>
      <c r="JFF32" s="62"/>
      <c r="JFG32" s="62"/>
      <c r="JFH32" s="62"/>
      <c r="JFI32" s="62"/>
      <c r="JFJ32" s="62"/>
      <c r="JFK32" s="62"/>
      <c r="JFL32" s="62"/>
      <c r="JFM32" s="62"/>
      <c r="JFN32" s="62"/>
      <c r="JFO32" s="62"/>
      <c r="JFP32" s="62"/>
      <c r="JFQ32" s="62"/>
      <c r="JFR32" s="62"/>
      <c r="JFS32" s="62"/>
      <c r="JFT32" s="62"/>
      <c r="JFU32" s="62"/>
      <c r="JFV32" s="62"/>
      <c r="JFW32" s="62"/>
      <c r="JFX32" s="62"/>
      <c r="JFY32" s="62"/>
      <c r="JFZ32" s="62"/>
      <c r="JGA32" s="62"/>
      <c r="JGB32" s="62"/>
      <c r="JGC32" s="62"/>
      <c r="JGD32" s="62"/>
      <c r="JGE32" s="62"/>
      <c r="JGF32" s="62"/>
      <c r="JGG32" s="62"/>
      <c r="JGH32" s="62"/>
      <c r="JGI32" s="62"/>
      <c r="JGJ32" s="62"/>
      <c r="JGK32" s="62"/>
      <c r="JGL32" s="62"/>
      <c r="JGM32" s="62"/>
      <c r="JGN32" s="62"/>
      <c r="JGO32" s="62"/>
      <c r="JGP32" s="62"/>
      <c r="JGQ32" s="62"/>
      <c r="JGR32" s="62"/>
      <c r="JGS32" s="62"/>
      <c r="JGT32" s="62"/>
      <c r="JGU32" s="62"/>
      <c r="JGV32" s="62"/>
      <c r="JGW32" s="62"/>
      <c r="JGX32" s="62"/>
      <c r="JGY32" s="62"/>
      <c r="JGZ32" s="62"/>
      <c r="JHA32" s="62"/>
      <c r="JHB32" s="62"/>
      <c r="JHC32" s="62"/>
      <c r="JHD32" s="62"/>
      <c r="JHE32" s="62"/>
      <c r="JHF32" s="62"/>
      <c r="JHG32" s="62"/>
      <c r="JHH32" s="62"/>
      <c r="JHI32" s="62"/>
      <c r="JHJ32" s="62"/>
      <c r="JHK32" s="62"/>
      <c r="JHL32" s="62"/>
      <c r="JHM32" s="62"/>
      <c r="JHN32" s="62"/>
      <c r="JHO32" s="62"/>
      <c r="JHP32" s="62"/>
      <c r="JHQ32" s="62"/>
      <c r="JHR32" s="62"/>
      <c r="JHS32" s="62"/>
      <c r="JHT32" s="62"/>
      <c r="JHU32" s="62"/>
      <c r="JHV32" s="62"/>
      <c r="JHW32" s="62"/>
      <c r="JHX32" s="62"/>
      <c r="JHY32" s="62"/>
      <c r="JHZ32" s="62"/>
      <c r="JIA32" s="62"/>
      <c r="JIB32" s="62"/>
      <c r="JIC32" s="62"/>
      <c r="JID32" s="62"/>
      <c r="JIE32" s="62"/>
      <c r="JIF32" s="62"/>
      <c r="JIG32" s="62"/>
      <c r="JIH32" s="62"/>
      <c r="JII32" s="62"/>
      <c r="JIJ32" s="62"/>
      <c r="JIK32" s="62"/>
      <c r="JIL32" s="62"/>
      <c r="JIM32" s="62"/>
      <c r="JIN32" s="62"/>
      <c r="JIO32" s="62"/>
      <c r="JIP32" s="62"/>
      <c r="JIQ32" s="62"/>
      <c r="JIR32" s="62"/>
      <c r="JIS32" s="62"/>
      <c r="JIT32" s="62"/>
      <c r="JIU32" s="62"/>
      <c r="JIV32" s="62"/>
      <c r="JIW32" s="62"/>
      <c r="JIX32" s="62"/>
      <c r="JIY32" s="62"/>
      <c r="JIZ32" s="62"/>
      <c r="JJA32" s="62"/>
      <c r="JJB32" s="62"/>
      <c r="JJC32" s="62"/>
      <c r="JJD32" s="62"/>
      <c r="JJE32" s="62"/>
      <c r="JJF32" s="62"/>
      <c r="JJG32" s="62"/>
      <c r="JJH32" s="62"/>
      <c r="JJI32" s="62"/>
      <c r="JJJ32" s="62"/>
      <c r="JJK32" s="62"/>
      <c r="JJL32" s="62"/>
      <c r="JJM32" s="62"/>
      <c r="JJN32" s="62"/>
      <c r="JJO32" s="62"/>
      <c r="JJP32" s="62"/>
      <c r="JJQ32" s="62"/>
      <c r="JJR32" s="62"/>
      <c r="JJS32" s="62"/>
      <c r="JJT32" s="62"/>
      <c r="JJU32" s="62"/>
      <c r="JJV32" s="62"/>
      <c r="JJW32" s="62"/>
      <c r="JJX32" s="62"/>
      <c r="JJY32" s="62"/>
      <c r="JJZ32" s="62"/>
      <c r="JKA32" s="62"/>
      <c r="JKB32" s="62"/>
      <c r="JKC32" s="62"/>
      <c r="JKD32" s="62"/>
      <c r="JKE32" s="62"/>
      <c r="JKF32" s="62"/>
      <c r="JKG32" s="62"/>
      <c r="JKH32" s="62"/>
      <c r="JKI32" s="62"/>
      <c r="JKJ32" s="62"/>
      <c r="JKK32" s="62"/>
      <c r="JKL32" s="62"/>
      <c r="JKM32" s="62"/>
      <c r="JKN32" s="62"/>
      <c r="JKO32" s="62"/>
      <c r="JKP32" s="62"/>
      <c r="JKQ32" s="62"/>
      <c r="JKR32" s="62"/>
      <c r="JKS32" s="62"/>
      <c r="JKT32" s="62"/>
      <c r="JKU32" s="62"/>
      <c r="JKV32" s="62"/>
      <c r="JKW32" s="62"/>
      <c r="JKX32" s="62"/>
      <c r="JKY32" s="62"/>
      <c r="JKZ32" s="62"/>
      <c r="JLA32" s="62"/>
      <c r="JLB32" s="62"/>
      <c r="JLC32" s="62"/>
      <c r="JLD32" s="62"/>
      <c r="JLE32" s="62"/>
      <c r="JLF32" s="62"/>
      <c r="JLG32" s="62"/>
      <c r="JLH32" s="62"/>
      <c r="JLI32" s="62"/>
      <c r="JLJ32" s="62"/>
      <c r="JLK32" s="62"/>
      <c r="JLL32" s="62"/>
      <c r="JLM32" s="62"/>
      <c r="JLN32" s="62"/>
      <c r="JLO32" s="62"/>
      <c r="JLP32" s="62"/>
      <c r="JLQ32" s="62"/>
      <c r="JLR32" s="62"/>
      <c r="JLS32" s="62"/>
      <c r="JLT32" s="62"/>
      <c r="JLU32" s="62"/>
      <c r="JLV32" s="62"/>
      <c r="JLW32" s="62"/>
      <c r="JLX32" s="62"/>
      <c r="JLY32" s="62"/>
      <c r="JLZ32" s="62"/>
      <c r="JMA32" s="62"/>
      <c r="JMB32" s="62"/>
      <c r="JMC32" s="62"/>
      <c r="JMD32" s="62"/>
      <c r="JME32" s="62"/>
      <c r="JMF32" s="62"/>
      <c r="JMG32" s="62"/>
      <c r="JMH32" s="62"/>
      <c r="JMI32" s="62"/>
      <c r="JMJ32" s="62"/>
      <c r="JMK32" s="62"/>
      <c r="JML32" s="62"/>
      <c r="JMM32" s="62"/>
      <c r="JMN32" s="62"/>
      <c r="JMO32" s="62"/>
      <c r="JMP32" s="62"/>
      <c r="JMQ32" s="62"/>
      <c r="JMR32" s="62"/>
      <c r="JMS32" s="62"/>
      <c r="JMT32" s="62"/>
      <c r="JMU32" s="62"/>
      <c r="JMV32" s="62"/>
      <c r="JMW32" s="62"/>
      <c r="JMX32" s="62"/>
      <c r="JMY32" s="62"/>
      <c r="JMZ32" s="62"/>
      <c r="JNA32" s="62"/>
      <c r="JNB32" s="62"/>
      <c r="JNC32" s="62"/>
      <c r="JND32" s="62"/>
      <c r="JNE32" s="62"/>
      <c r="JNF32" s="62"/>
      <c r="JNG32" s="62"/>
      <c r="JNH32" s="62"/>
      <c r="JNI32" s="62"/>
      <c r="JNJ32" s="62"/>
      <c r="JNK32" s="62"/>
      <c r="JNL32" s="62"/>
      <c r="JNM32" s="62"/>
      <c r="JNN32" s="62"/>
      <c r="JNO32" s="62"/>
      <c r="JNP32" s="62"/>
      <c r="JNQ32" s="62"/>
      <c r="JNR32" s="62"/>
      <c r="JNS32" s="62"/>
      <c r="JNT32" s="62"/>
      <c r="JNU32" s="62"/>
      <c r="JNV32" s="62"/>
      <c r="JNW32" s="62"/>
      <c r="JNX32" s="62"/>
      <c r="JNY32" s="62"/>
      <c r="JNZ32" s="62"/>
      <c r="JOA32" s="62"/>
      <c r="JOB32" s="62"/>
      <c r="JOC32" s="62"/>
      <c r="JOD32" s="62"/>
      <c r="JOE32" s="62"/>
      <c r="JOF32" s="62"/>
      <c r="JOG32" s="62"/>
      <c r="JOH32" s="62"/>
      <c r="JOI32" s="62"/>
      <c r="JOJ32" s="62"/>
      <c r="JOK32" s="62"/>
      <c r="JOL32" s="62"/>
      <c r="JOM32" s="62"/>
      <c r="JON32" s="62"/>
      <c r="JOO32" s="62"/>
      <c r="JOP32" s="62"/>
      <c r="JOQ32" s="62"/>
      <c r="JOR32" s="62"/>
      <c r="JOS32" s="62"/>
      <c r="JOT32" s="62"/>
      <c r="JOU32" s="62"/>
      <c r="JOV32" s="62"/>
      <c r="JOW32" s="62"/>
      <c r="JOX32" s="62"/>
      <c r="JOY32" s="62"/>
      <c r="JOZ32" s="62"/>
      <c r="JPA32" s="62"/>
      <c r="JPB32" s="62"/>
      <c r="JPC32" s="62"/>
      <c r="JPD32" s="62"/>
      <c r="JPE32" s="62"/>
      <c r="JPF32" s="62"/>
      <c r="JPG32" s="62"/>
      <c r="JPH32" s="62"/>
      <c r="JPI32" s="62"/>
      <c r="JPJ32" s="62"/>
      <c r="JPK32" s="62"/>
      <c r="JPL32" s="62"/>
      <c r="JPM32" s="62"/>
      <c r="JPN32" s="62"/>
      <c r="JPO32" s="62"/>
      <c r="JPP32" s="62"/>
      <c r="JPQ32" s="62"/>
      <c r="JPR32" s="62"/>
      <c r="JPS32" s="62"/>
      <c r="JPT32" s="62"/>
      <c r="JPU32" s="62"/>
      <c r="JPV32" s="62"/>
      <c r="JPW32" s="62"/>
      <c r="JPX32" s="62"/>
      <c r="JPY32" s="62"/>
      <c r="JPZ32" s="62"/>
      <c r="JQA32" s="62"/>
      <c r="JQB32" s="62"/>
      <c r="JQC32" s="62"/>
      <c r="JQD32" s="62"/>
      <c r="JQE32" s="62"/>
      <c r="JQF32" s="62"/>
      <c r="JQG32" s="62"/>
      <c r="JQH32" s="62"/>
      <c r="JQI32" s="62"/>
      <c r="JQJ32" s="62"/>
      <c r="JQK32" s="62"/>
      <c r="JQL32" s="62"/>
      <c r="JQM32" s="62"/>
      <c r="JQN32" s="62"/>
      <c r="JQO32" s="62"/>
      <c r="JQP32" s="62"/>
      <c r="JQQ32" s="62"/>
      <c r="JQR32" s="62"/>
      <c r="JQS32" s="62"/>
      <c r="JQT32" s="62"/>
      <c r="JQU32" s="62"/>
      <c r="JQV32" s="62"/>
      <c r="JQW32" s="62"/>
      <c r="JQX32" s="62"/>
      <c r="JQY32" s="62"/>
      <c r="JQZ32" s="62"/>
      <c r="JRA32" s="62"/>
      <c r="JRB32" s="62"/>
      <c r="JRC32" s="62"/>
      <c r="JRD32" s="62"/>
      <c r="JRE32" s="62"/>
      <c r="JRF32" s="62"/>
      <c r="JRG32" s="62"/>
      <c r="JRH32" s="62"/>
      <c r="JRI32" s="62"/>
      <c r="JRJ32" s="62"/>
      <c r="JRK32" s="62"/>
      <c r="JRL32" s="62"/>
      <c r="JRM32" s="62"/>
      <c r="JRN32" s="62"/>
      <c r="JRO32" s="62"/>
      <c r="JRP32" s="62"/>
      <c r="JRQ32" s="62"/>
      <c r="JRR32" s="62"/>
      <c r="JRS32" s="62"/>
      <c r="JRT32" s="62"/>
      <c r="JRU32" s="62"/>
      <c r="JRV32" s="62"/>
      <c r="JRW32" s="62"/>
      <c r="JRX32" s="62"/>
      <c r="JRY32" s="62"/>
      <c r="JRZ32" s="62"/>
      <c r="JSA32" s="62"/>
      <c r="JSB32" s="62"/>
      <c r="JSC32" s="62"/>
      <c r="JSD32" s="62"/>
      <c r="JSE32" s="62"/>
      <c r="JSF32" s="62"/>
      <c r="JSG32" s="62"/>
      <c r="JSH32" s="62"/>
      <c r="JSI32" s="62"/>
      <c r="JSJ32" s="62"/>
      <c r="JSK32" s="62"/>
      <c r="JSL32" s="62"/>
      <c r="JSM32" s="62"/>
      <c r="JSN32" s="62"/>
      <c r="JSO32" s="62"/>
      <c r="JSP32" s="62"/>
      <c r="JSQ32" s="62"/>
      <c r="JSR32" s="62"/>
      <c r="JSS32" s="62"/>
      <c r="JST32" s="62"/>
      <c r="JSU32" s="62"/>
      <c r="JSV32" s="62"/>
      <c r="JSW32" s="62"/>
      <c r="JSX32" s="62"/>
      <c r="JSY32" s="62"/>
      <c r="JSZ32" s="62"/>
      <c r="JTA32" s="62"/>
      <c r="JTB32" s="62"/>
      <c r="JTC32" s="62"/>
      <c r="JTD32" s="62"/>
      <c r="JTE32" s="62"/>
      <c r="JTF32" s="62"/>
      <c r="JTG32" s="62"/>
      <c r="JTH32" s="62"/>
      <c r="JTI32" s="62"/>
      <c r="JTJ32" s="62"/>
      <c r="JTK32" s="62"/>
      <c r="JTL32" s="62"/>
      <c r="JTM32" s="62"/>
      <c r="JTN32" s="62"/>
      <c r="JTO32" s="62"/>
      <c r="JTP32" s="62"/>
      <c r="JTQ32" s="62"/>
      <c r="JTR32" s="62"/>
      <c r="JTS32" s="62"/>
      <c r="JTT32" s="62"/>
      <c r="JTU32" s="62"/>
      <c r="JTV32" s="62"/>
      <c r="JTW32" s="62"/>
      <c r="JTX32" s="62"/>
      <c r="JTY32" s="62"/>
      <c r="JTZ32" s="62"/>
      <c r="JUA32" s="62"/>
      <c r="JUB32" s="62"/>
      <c r="JUC32" s="62"/>
      <c r="JUD32" s="62"/>
      <c r="JUE32" s="62"/>
      <c r="JUF32" s="62"/>
      <c r="JUG32" s="62"/>
      <c r="JUH32" s="62"/>
      <c r="JUI32" s="62"/>
      <c r="JUJ32" s="62"/>
      <c r="JUK32" s="62"/>
      <c r="JUL32" s="62"/>
      <c r="JUM32" s="62"/>
      <c r="JUN32" s="62"/>
      <c r="JUO32" s="62"/>
      <c r="JUP32" s="62"/>
      <c r="JUQ32" s="62"/>
      <c r="JUR32" s="62"/>
      <c r="JUS32" s="62"/>
      <c r="JUT32" s="62"/>
      <c r="JUU32" s="62"/>
      <c r="JUV32" s="62"/>
      <c r="JUW32" s="62"/>
      <c r="JUX32" s="62"/>
      <c r="JUY32" s="62"/>
      <c r="JUZ32" s="62"/>
      <c r="JVA32" s="62"/>
      <c r="JVB32" s="62"/>
      <c r="JVC32" s="62"/>
      <c r="JVD32" s="62"/>
      <c r="JVE32" s="62"/>
      <c r="JVF32" s="62"/>
      <c r="JVG32" s="62"/>
      <c r="JVH32" s="62"/>
      <c r="JVI32" s="62"/>
      <c r="JVJ32" s="62"/>
      <c r="JVK32" s="62"/>
      <c r="JVL32" s="62"/>
      <c r="JVM32" s="62"/>
      <c r="JVN32" s="62"/>
      <c r="JVO32" s="62"/>
      <c r="JVP32" s="62"/>
      <c r="JVQ32" s="62"/>
      <c r="JVR32" s="62"/>
      <c r="JVS32" s="62"/>
      <c r="JVT32" s="62"/>
      <c r="JVU32" s="62"/>
      <c r="JVV32" s="62"/>
      <c r="JVW32" s="62"/>
      <c r="JVX32" s="62"/>
      <c r="JVY32" s="62"/>
      <c r="JVZ32" s="62"/>
      <c r="JWA32" s="62"/>
      <c r="JWB32" s="62"/>
      <c r="JWC32" s="62"/>
      <c r="JWD32" s="62"/>
      <c r="JWE32" s="62"/>
      <c r="JWF32" s="62"/>
      <c r="JWG32" s="62"/>
      <c r="JWH32" s="62"/>
      <c r="JWI32" s="62"/>
      <c r="JWJ32" s="62"/>
      <c r="JWK32" s="62"/>
      <c r="JWL32" s="62"/>
      <c r="JWM32" s="62"/>
      <c r="JWN32" s="62"/>
      <c r="JWO32" s="62"/>
      <c r="JWP32" s="62"/>
      <c r="JWQ32" s="62"/>
      <c r="JWR32" s="62"/>
      <c r="JWS32" s="62"/>
      <c r="JWT32" s="62"/>
      <c r="JWU32" s="62"/>
      <c r="JWV32" s="62"/>
      <c r="JWW32" s="62"/>
      <c r="JWX32" s="62"/>
      <c r="JWY32" s="62"/>
      <c r="JWZ32" s="62"/>
      <c r="JXA32" s="62"/>
      <c r="JXB32" s="62"/>
      <c r="JXC32" s="62"/>
      <c r="JXD32" s="62"/>
      <c r="JXE32" s="62"/>
      <c r="JXF32" s="62"/>
      <c r="JXG32" s="62"/>
      <c r="JXH32" s="62"/>
      <c r="JXI32" s="62"/>
      <c r="JXJ32" s="62"/>
      <c r="JXK32" s="62"/>
      <c r="JXL32" s="62"/>
      <c r="JXM32" s="62"/>
      <c r="JXN32" s="62"/>
      <c r="JXO32" s="62"/>
      <c r="JXP32" s="62"/>
      <c r="JXQ32" s="62"/>
      <c r="JXR32" s="62"/>
      <c r="JXS32" s="62"/>
      <c r="JXT32" s="62"/>
      <c r="JXU32" s="62"/>
      <c r="JXV32" s="62"/>
      <c r="JXW32" s="62"/>
      <c r="JXX32" s="62"/>
      <c r="JXY32" s="62"/>
      <c r="JXZ32" s="62"/>
      <c r="JYA32" s="62"/>
      <c r="JYB32" s="62"/>
      <c r="JYC32" s="62"/>
      <c r="JYD32" s="62"/>
      <c r="JYE32" s="62"/>
      <c r="JYF32" s="62"/>
      <c r="JYG32" s="62"/>
      <c r="JYH32" s="62"/>
      <c r="JYI32" s="62"/>
      <c r="JYJ32" s="62"/>
      <c r="JYK32" s="62"/>
      <c r="JYL32" s="62"/>
      <c r="JYM32" s="62"/>
      <c r="JYN32" s="62"/>
      <c r="JYO32" s="62"/>
      <c r="JYP32" s="62"/>
      <c r="JYQ32" s="62"/>
      <c r="JYR32" s="62"/>
      <c r="JYS32" s="62"/>
      <c r="JYT32" s="62"/>
      <c r="JYU32" s="62"/>
      <c r="JYV32" s="62"/>
      <c r="JYW32" s="62"/>
      <c r="JYX32" s="62"/>
      <c r="JYY32" s="62"/>
      <c r="JYZ32" s="62"/>
      <c r="JZA32" s="62"/>
      <c r="JZB32" s="62"/>
      <c r="JZC32" s="62"/>
      <c r="JZD32" s="62"/>
      <c r="JZE32" s="62"/>
      <c r="JZF32" s="62"/>
      <c r="JZG32" s="62"/>
      <c r="JZH32" s="62"/>
      <c r="JZI32" s="62"/>
      <c r="JZJ32" s="62"/>
      <c r="JZK32" s="62"/>
      <c r="JZL32" s="62"/>
      <c r="JZM32" s="62"/>
      <c r="JZN32" s="62"/>
      <c r="JZO32" s="62"/>
      <c r="JZP32" s="62"/>
      <c r="JZQ32" s="62"/>
      <c r="JZR32" s="62"/>
      <c r="JZS32" s="62"/>
      <c r="JZT32" s="62"/>
      <c r="JZU32" s="62"/>
      <c r="JZV32" s="62"/>
      <c r="JZW32" s="62"/>
      <c r="JZX32" s="62"/>
      <c r="JZY32" s="62"/>
      <c r="JZZ32" s="62"/>
      <c r="KAA32" s="62"/>
      <c r="KAB32" s="62"/>
      <c r="KAC32" s="62"/>
      <c r="KAD32" s="62"/>
      <c r="KAE32" s="62"/>
      <c r="KAF32" s="62"/>
      <c r="KAG32" s="62"/>
      <c r="KAH32" s="62"/>
      <c r="KAI32" s="62"/>
      <c r="KAJ32" s="62"/>
      <c r="KAK32" s="62"/>
      <c r="KAL32" s="62"/>
      <c r="KAM32" s="62"/>
      <c r="KAN32" s="62"/>
      <c r="KAO32" s="62"/>
      <c r="KAP32" s="62"/>
      <c r="KAQ32" s="62"/>
      <c r="KAR32" s="62"/>
      <c r="KAS32" s="62"/>
      <c r="KAT32" s="62"/>
      <c r="KAU32" s="62"/>
      <c r="KAV32" s="62"/>
      <c r="KAW32" s="62"/>
      <c r="KAX32" s="62"/>
      <c r="KAY32" s="62"/>
      <c r="KAZ32" s="62"/>
      <c r="KBA32" s="62"/>
      <c r="KBB32" s="62"/>
      <c r="KBC32" s="62"/>
      <c r="KBD32" s="62"/>
      <c r="KBE32" s="62"/>
      <c r="KBF32" s="62"/>
      <c r="KBG32" s="62"/>
      <c r="KBH32" s="62"/>
      <c r="KBI32" s="62"/>
      <c r="KBJ32" s="62"/>
      <c r="KBK32" s="62"/>
      <c r="KBL32" s="62"/>
      <c r="KBM32" s="62"/>
      <c r="KBN32" s="62"/>
      <c r="KBO32" s="62"/>
      <c r="KBP32" s="62"/>
      <c r="KBQ32" s="62"/>
      <c r="KBR32" s="62"/>
      <c r="KBS32" s="62"/>
      <c r="KBT32" s="62"/>
      <c r="KBU32" s="62"/>
      <c r="KBV32" s="62"/>
      <c r="KBW32" s="62"/>
      <c r="KBX32" s="62"/>
      <c r="KBY32" s="62"/>
      <c r="KBZ32" s="62"/>
      <c r="KCA32" s="62"/>
      <c r="KCB32" s="62"/>
      <c r="KCC32" s="62"/>
      <c r="KCD32" s="62"/>
      <c r="KCE32" s="62"/>
      <c r="KCF32" s="62"/>
      <c r="KCG32" s="62"/>
      <c r="KCH32" s="62"/>
      <c r="KCI32" s="62"/>
      <c r="KCJ32" s="62"/>
      <c r="KCK32" s="62"/>
      <c r="KCL32" s="62"/>
      <c r="KCM32" s="62"/>
      <c r="KCN32" s="62"/>
      <c r="KCO32" s="62"/>
      <c r="KCP32" s="62"/>
      <c r="KCQ32" s="62"/>
      <c r="KCR32" s="62"/>
      <c r="KCS32" s="62"/>
      <c r="KCT32" s="62"/>
      <c r="KCU32" s="62"/>
      <c r="KCV32" s="62"/>
      <c r="KCW32" s="62"/>
      <c r="KCX32" s="62"/>
      <c r="KCY32" s="62"/>
      <c r="KCZ32" s="62"/>
      <c r="KDA32" s="62"/>
      <c r="KDB32" s="62"/>
      <c r="KDC32" s="62"/>
      <c r="KDD32" s="62"/>
      <c r="KDE32" s="62"/>
      <c r="KDF32" s="62"/>
      <c r="KDG32" s="62"/>
      <c r="KDH32" s="62"/>
      <c r="KDI32" s="62"/>
      <c r="KDJ32" s="62"/>
      <c r="KDK32" s="62"/>
      <c r="KDL32" s="62"/>
      <c r="KDM32" s="62"/>
      <c r="KDN32" s="62"/>
      <c r="KDO32" s="62"/>
      <c r="KDP32" s="62"/>
      <c r="KDQ32" s="62"/>
      <c r="KDR32" s="62"/>
      <c r="KDS32" s="62"/>
      <c r="KDT32" s="62"/>
      <c r="KDU32" s="62"/>
      <c r="KDV32" s="62"/>
      <c r="KDW32" s="62"/>
      <c r="KDX32" s="62"/>
      <c r="KDY32" s="62"/>
      <c r="KDZ32" s="62"/>
      <c r="KEA32" s="62"/>
      <c r="KEB32" s="62"/>
      <c r="KEC32" s="62"/>
      <c r="KED32" s="62"/>
      <c r="KEE32" s="62"/>
      <c r="KEF32" s="62"/>
      <c r="KEG32" s="62"/>
      <c r="KEH32" s="62"/>
      <c r="KEI32" s="62"/>
      <c r="KEJ32" s="62"/>
      <c r="KEK32" s="62"/>
      <c r="KEL32" s="62"/>
      <c r="KEM32" s="62"/>
      <c r="KEN32" s="62"/>
      <c r="KEO32" s="62"/>
      <c r="KEP32" s="62"/>
      <c r="KEQ32" s="62"/>
      <c r="KER32" s="62"/>
      <c r="KES32" s="62"/>
      <c r="KET32" s="62"/>
      <c r="KEU32" s="62"/>
      <c r="KEV32" s="62"/>
      <c r="KEW32" s="62"/>
      <c r="KEX32" s="62"/>
      <c r="KEY32" s="62"/>
      <c r="KEZ32" s="62"/>
      <c r="KFA32" s="62"/>
      <c r="KFB32" s="62"/>
      <c r="KFC32" s="62"/>
      <c r="KFD32" s="62"/>
      <c r="KFE32" s="62"/>
      <c r="KFF32" s="62"/>
      <c r="KFG32" s="62"/>
      <c r="KFH32" s="62"/>
      <c r="KFI32" s="62"/>
      <c r="KFJ32" s="62"/>
      <c r="KFK32" s="62"/>
      <c r="KFL32" s="62"/>
      <c r="KFM32" s="62"/>
      <c r="KFN32" s="62"/>
      <c r="KFO32" s="62"/>
      <c r="KFP32" s="62"/>
      <c r="KFQ32" s="62"/>
      <c r="KFR32" s="62"/>
      <c r="KFS32" s="62"/>
      <c r="KFT32" s="62"/>
      <c r="KFU32" s="62"/>
      <c r="KFV32" s="62"/>
      <c r="KFW32" s="62"/>
      <c r="KFX32" s="62"/>
      <c r="KFY32" s="62"/>
      <c r="KFZ32" s="62"/>
      <c r="KGA32" s="62"/>
      <c r="KGB32" s="62"/>
      <c r="KGC32" s="62"/>
      <c r="KGD32" s="62"/>
      <c r="KGE32" s="62"/>
      <c r="KGF32" s="62"/>
      <c r="KGG32" s="62"/>
      <c r="KGH32" s="62"/>
      <c r="KGI32" s="62"/>
      <c r="KGJ32" s="62"/>
      <c r="KGK32" s="62"/>
      <c r="KGL32" s="62"/>
      <c r="KGM32" s="62"/>
      <c r="KGN32" s="62"/>
      <c r="KGO32" s="62"/>
      <c r="KGP32" s="62"/>
      <c r="KGQ32" s="62"/>
      <c r="KGR32" s="62"/>
      <c r="KGS32" s="62"/>
      <c r="KGT32" s="62"/>
      <c r="KGU32" s="62"/>
      <c r="KGV32" s="62"/>
      <c r="KGW32" s="62"/>
      <c r="KGX32" s="62"/>
      <c r="KGY32" s="62"/>
      <c r="KGZ32" s="62"/>
      <c r="KHA32" s="62"/>
      <c r="KHB32" s="62"/>
      <c r="KHC32" s="62"/>
      <c r="KHD32" s="62"/>
      <c r="KHE32" s="62"/>
      <c r="KHF32" s="62"/>
      <c r="KHG32" s="62"/>
      <c r="KHH32" s="62"/>
      <c r="KHI32" s="62"/>
      <c r="KHJ32" s="62"/>
      <c r="KHK32" s="62"/>
      <c r="KHL32" s="62"/>
      <c r="KHM32" s="62"/>
      <c r="KHN32" s="62"/>
      <c r="KHO32" s="62"/>
      <c r="KHP32" s="62"/>
      <c r="KHQ32" s="62"/>
      <c r="KHR32" s="62"/>
      <c r="KHS32" s="62"/>
      <c r="KHT32" s="62"/>
      <c r="KHU32" s="62"/>
      <c r="KHV32" s="62"/>
      <c r="KHW32" s="62"/>
      <c r="KHX32" s="62"/>
      <c r="KHY32" s="62"/>
      <c r="KHZ32" s="62"/>
      <c r="KIA32" s="62"/>
      <c r="KIB32" s="62"/>
      <c r="KIC32" s="62"/>
      <c r="KID32" s="62"/>
      <c r="KIE32" s="62"/>
      <c r="KIF32" s="62"/>
      <c r="KIG32" s="62"/>
      <c r="KIH32" s="62"/>
      <c r="KII32" s="62"/>
      <c r="KIJ32" s="62"/>
      <c r="KIK32" s="62"/>
      <c r="KIL32" s="62"/>
      <c r="KIM32" s="62"/>
      <c r="KIN32" s="62"/>
      <c r="KIO32" s="62"/>
      <c r="KIP32" s="62"/>
      <c r="KIQ32" s="62"/>
      <c r="KIR32" s="62"/>
      <c r="KIS32" s="62"/>
      <c r="KIT32" s="62"/>
      <c r="KIU32" s="62"/>
      <c r="KIV32" s="62"/>
      <c r="KIW32" s="62"/>
      <c r="KIX32" s="62"/>
      <c r="KIY32" s="62"/>
      <c r="KIZ32" s="62"/>
      <c r="KJA32" s="62"/>
      <c r="KJB32" s="62"/>
      <c r="KJC32" s="62"/>
      <c r="KJD32" s="62"/>
      <c r="KJE32" s="62"/>
      <c r="KJF32" s="62"/>
      <c r="KJG32" s="62"/>
      <c r="KJH32" s="62"/>
      <c r="KJI32" s="62"/>
      <c r="KJJ32" s="62"/>
      <c r="KJK32" s="62"/>
      <c r="KJL32" s="62"/>
      <c r="KJM32" s="62"/>
      <c r="KJN32" s="62"/>
      <c r="KJO32" s="62"/>
      <c r="KJP32" s="62"/>
      <c r="KJQ32" s="62"/>
      <c r="KJR32" s="62"/>
      <c r="KJS32" s="62"/>
      <c r="KJT32" s="62"/>
      <c r="KJU32" s="62"/>
      <c r="KJV32" s="62"/>
      <c r="KJW32" s="62"/>
      <c r="KJX32" s="62"/>
      <c r="KJY32" s="62"/>
      <c r="KJZ32" s="62"/>
      <c r="KKA32" s="62"/>
      <c r="KKB32" s="62"/>
      <c r="KKC32" s="62"/>
      <c r="KKD32" s="62"/>
      <c r="KKE32" s="62"/>
      <c r="KKF32" s="62"/>
      <c r="KKG32" s="62"/>
      <c r="KKH32" s="62"/>
      <c r="KKI32" s="62"/>
      <c r="KKJ32" s="62"/>
      <c r="KKK32" s="62"/>
      <c r="KKL32" s="62"/>
      <c r="KKM32" s="62"/>
      <c r="KKN32" s="62"/>
      <c r="KKO32" s="62"/>
      <c r="KKP32" s="62"/>
      <c r="KKQ32" s="62"/>
      <c r="KKR32" s="62"/>
      <c r="KKS32" s="62"/>
      <c r="KKT32" s="62"/>
      <c r="KKU32" s="62"/>
      <c r="KKV32" s="62"/>
      <c r="KKW32" s="62"/>
      <c r="KKX32" s="62"/>
      <c r="KKY32" s="62"/>
      <c r="KKZ32" s="62"/>
      <c r="KLA32" s="62"/>
      <c r="KLB32" s="62"/>
      <c r="KLC32" s="62"/>
      <c r="KLD32" s="62"/>
      <c r="KLE32" s="62"/>
      <c r="KLF32" s="62"/>
      <c r="KLG32" s="62"/>
      <c r="KLH32" s="62"/>
      <c r="KLI32" s="62"/>
      <c r="KLJ32" s="62"/>
      <c r="KLK32" s="62"/>
      <c r="KLL32" s="62"/>
      <c r="KLM32" s="62"/>
      <c r="KLN32" s="62"/>
      <c r="KLO32" s="62"/>
      <c r="KLP32" s="62"/>
      <c r="KLQ32" s="62"/>
      <c r="KLR32" s="62"/>
      <c r="KLS32" s="62"/>
      <c r="KLT32" s="62"/>
      <c r="KLU32" s="62"/>
      <c r="KLV32" s="62"/>
      <c r="KLW32" s="62"/>
      <c r="KLX32" s="62"/>
      <c r="KLY32" s="62"/>
      <c r="KLZ32" s="62"/>
      <c r="KMA32" s="62"/>
      <c r="KMB32" s="62"/>
      <c r="KMC32" s="62"/>
      <c r="KMD32" s="62"/>
      <c r="KME32" s="62"/>
      <c r="KMF32" s="62"/>
      <c r="KMG32" s="62"/>
      <c r="KMH32" s="62"/>
      <c r="KMI32" s="62"/>
      <c r="KMJ32" s="62"/>
      <c r="KMK32" s="62"/>
      <c r="KML32" s="62"/>
      <c r="KMM32" s="62"/>
      <c r="KMN32" s="62"/>
      <c r="KMO32" s="62"/>
      <c r="KMP32" s="62"/>
      <c r="KMQ32" s="62"/>
      <c r="KMR32" s="62"/>
      <c r="KMS32" s="62"/>
      <c r="KMT32" s="62"/>
      <c r="KMU32" s="62"/>
      <c r="KMV32" s="62"/>
      <c r="KMW32" s="62"/>
      <c r="KMX32" s="62"/>
      <c r="KMY32" s="62"/>
      <c r="KMZ32" s="62"/>
      <c r="KNA32" s="62"/>
      <c r="KNB32" s="62"/>
      <c r="KNC32" s="62"/>
      <c r="KND32" s="62"/>
      <c r="KNE32" s="62"/>
      <c r="KNF32" s="62"/>
      <c r="KNG32" s="62"/>
      <c r="KNH32" s="62"/>
      <c r="KNI32" s="62"/>
      <c r="KNJ32" s="62"/>
      <c r="KNK32" s="62"/>
      <c r="KNL32" s="62"/>
      <c r="KNM32" s="62"/>
      <c r="KNN32" s="62"/>
      <c r="KNO32" s="62"/>
      <c r="KNP32" s="62"/>
      <c r="KNQ32" s="62"/>
      <c r="KNR32" s="62"/>
      <c r="KNS32" s="62"/>
      <c r="KNT32" s="62"/>
      <c r="KNU32" s="62"/>
      <c r="KNV32" s="62"/>
      <c r="KNW32" s="62"/>
      <c r="KNX32" s="62"/>
      <c r="KNY32" s="62"/>
      <c r="KNZ32" s="62"/>
      <c r="KOA32" s="62"/>
      <c r="KOB32" s="62"/>
      <c r="KOC32" s="62"/>
      <c r="KOD32" s="62"/>
      <c r="KOE32" s="62"/>
      <c r="KOF32" s="62"/>
      <c r="KOG32" s="62"/>
      <c r="KOH32" s="62"/>
      <c r="KOI32" s="62"/>
      <c r="KOJ32" s="62"/>
      <c r="KOK32" s="62"/>
      <c r="KOL32" s="62"/>
      <c r="KOM32" s="62"/>
      <c r="KON32" s="62"/>
      <c r="KOO32" s="62"/>
      <c r="KOP32" s="62"/>
      <c r="KOQ32" s="62"/>
      <c r="KOR32" s="62"/>
      <c r="KOS32" s="62"/>
      <c r="KOT32" s="62"/>
      <c r="KOU32" s="62"/>
      <c r="KOV32" s="62"/>
      <c r="KOW32" s="62"/>
      <c r="KOX32" s="62"/>
      <c r="KOY32" s="62"/>
      <c r="KOZ32" s="62"/>
      <c r="KPA32" s="62"/>
      <c r="KPB32" s="62"/>
      <c r="KPC32" s="62"/>
      <c r="KPD32" s="62"/>
      <c r="KPE32" s="62"/>
      <c r="KPF32" s="62"/>
      <c r="KPG32" s="62"/>
      <c r="KPH32" s="62"/>
      <c r="KPI32" s="62"/>
      <c r="KPJ32" s="62"/>
      <c r="KPK32" s="62"/>
      <c r="KPL32" s="62"/>
      <c r="KPM32" s="62"/>
      <c r="KPN32" s="62"/>
      <c r="KPO32" s="62"/>
      <c r="KPP32" s="62"/>
      <c r="KPQ32" s="62"/>
      <c r="KPR32" s="62"/>
      <c r="KPS32" s="62"/>
      <c r="KPT32" s="62"/>
      <c r="KPU32" s="62"/>
      <c r="KPV32" s="62"/>
      <c r="KPW32" s="62"/>
      <c r="KPX32" s="62"/>
      <c r="KPY32" s="62"/>
      <c r="KPZ32" s="62"/>
      <c r="KQA32" s="62"/>
      <c r="KQB32" s="62"/>
      <c r="KQC32" s="62"/>
      <c r="KQD32" s="62"/>
      <c r="KQE32" s="62"/>
      <c r="KQF32" s="62"/>
      <c r="KQG32" s="62"/>
      <c r="KQH32" s="62"/>
      <c r="KQI32" s="62"/>
      <c r="KQJ32" s="62"/>
      <c r="KQK32" s="62"/>
      <c r="KQL32" s="62"/>
      <c r="KQM32" s="62"/>
      <c r="KQN32" s="62"/>
      <c r="KQO32" s="62"/>
      <c r="KQP32" s="62"/>
      <c r="KQQ32" s="62"/>
      <c r="KQR32" s="62"/>
      <c r="KQS32" s="62"/>
      <c r="KQT32" s="62"/>
      <c r="KQU32" s="62"/>
      <c r="KQV32" s="62"/>
      <c r="KQW32" s="62"/>
      <c r="KQX32" s="62"/>
      <c r="KQY32" s="62"/>
      <c r="KQZ32" s="62"/>
      <c r="KRA32" s="62"/>
      <c r="KRB32" s="62"/>
      <c r="KRC32" s="62"/>
      <c r="KRD32" s="62"/>
      <c r="KRE32" s="62"/>
      <c r="KRF32" s="62"/>
      <c r="KRG32" s="62"/>
      <c r="KRH32" s="62"/>
      <c r="KRI32" s="62"/>
      <c r="KRJ32" s="62"/>
      <c r="KRK32" s="62"/>
      <c r="KRL32" s="62"/>
      <c r="KRM32" s="62"/>
      <c r="KRN32" s="62"/>
      <c r="KRO32" s="62"/>
      <c r="KRP32" s="62"/>
      <c r="KRQ32" s="62"/>
      <c r="KRR32" s="62"/>
      <c r="KRS32" s="62"/>
      <c r="KRT32" s="62"/>
      <c r="KRU32" s="62"/>
      <c r="KRV32" s="62"/>
      <c r="KRW32" s="62"/>
      <c r="KRX32" s="62"/>
      <c r="KRY32" s="62"/>
      <c r="KRZ32" s="62"/>
      <c r="KSA32" s="62"/>
      <c r="KSB32" s="62"/>
      <c r="KSC32" s="62"/>
      <c r="KSD32" s="62"/>
      <c r="KSE32" s="62"/>
      <c r="KSF32" s="62"/>
      <c r="KSG32" s="62"/>
      <c r="KSH32" s="62"/>
      <c r="KSI32" s="62"/>
      <c r="KSJ32" s="62"/>
      <c r="KSK32" s="62"/>
      <c r="KSL32" s="62"/>
      <c r="KSM32" s="62"/>
      <c r="KSN32" s="62"/>
      <c r="KSO32" s="62"/>
      <c r="KSP32" s="62"/>
      <c r="KSQ32" s="62"/>
      <c r="KSR32" s="62"/>
      <c r="KSS32" s="62"/>
      <c r="KST32" s="62"/>
      <c r="KSU32" s="62"/>
      <c r="KSV32" s="62"/>
      <c r="KSW32" s="62"/>
      <c r="KSX32" s="62"/>
      <c r="KSY32" s="62"/>
      <c r="KSZ32" s="62"/>
      <c r="KTA32" s="62"/>
      <c r="KTB32" s="62"/>
      <c r="KTC32" s="62"/>
      <c r="KTD32" s="62"/>
      <c r="KTE32" s="62"/>
      <c r="KTF32" s="62"/>
      <c r="KTG32" s="62"/>
      <c r="KTH32" s="62"/>
      <c r="KTI32" s="62"/>
      <c r="KTJ32" s="62"/>
      <c r="KTK32" s="62"/>
      <c r="KTL32" s="62"/>
      <c r="KTM32" s="62"/>
      <c r="KTN32" s="62"/>
      <c r="KTO32" s="62"/>
      <c r="KTP32" s="62"/>
      <c r="KTQ32" s="62"/>
      <c r="KTR32" s="62"/>
      <c r="KTS32" s="62"/>
      <c r="KTT32" s="62"/>
      <c r="KTU32" s="62"/>
      <c r="KTV32" s="62"/>
      <c r="KTW32" s="62"/>
      <c r="KTX32" s="62"/>
      <c r="KTY32" s="62"/>
      <c r="KTZ32" s="62"/>
      <c r="KUA32" s="62"/>
      <c r="KUB32" s="62"/>
      <c r="KUC32" s="62"/>
      <c r="KUD32" s="62"/>
      <c r="KUE32" s="62"/>
      <c r="KUF32" s="62"/>
      <c r="KUG32" s="62"/>
      <c r="KUH32" s="62"/>
      <c r="KUI32" s="62"/>
      <c r="KUJ32" s="62"/>
      <c r="KUK32" s="62"/>
      <c r="KUL32" s="62"/>
      <c r="KUM32" s="62"/>
      <c r="KUN32" s="62"/>
      <c r="KUO32" s="62"/>
      <c r="KUP32" s="62"/>
      <c r="KUQ32" s="62"/>
      <c r="KUR32" s="62"/>
      <c r="KUS32" s="62"/>
      <c r="KUT32" s="62"/>
      <c r="KUU32" s="62"/>
      <c r="KUV32" s="62"/>
      <c r="KUW32" s="62"/>
      <c r="KUX32" s="62"/>
      <c r="KUY32" s="62"/>
      <c r="KUZ32" s="62"/>
      <c r="KVA32" s="62"/>
      <c r="KVB32" s="62"/>
      <c r="KVC32" s="62"/>
      <c r="KVD32" s="62"/>
      <c r="KVE32" s="62"/>
      <c r="KVF32" s="62"/>
      <c r="KVG32" s="62"/>
      <c r="KVH32" s="62"/>
      <c r="KVI32" s="62"/>
      <c r="KVJ32" s="62"/>
      <c r="KVK32" s="62"/>
      <c r="KVL32" s="62"/>
      <c r="KVM32" s="62"/>
      <c r="KVN32" s="62"/>
      <c r="KVO32" s="62"/>
      <c r="KVP32" s="62"/>
      <c r="KVQ32" s="62"/>
      <c r="KVR32" s="62"/>
      <c r="KVS32" s="62"/>
      <c r="KVT32" s="62"/>
      <c r="KVU32" s="62"/>
      <c r="KVV32" s="62"/>
      <c r="KVW32" s="62"/>
      <c r="KVX32" s="62"/>
      <c r="KVY32" s="62"/>
      <c r="KVZ32" s="62"/>
      <c r="KWA32" s="62"/>
      <c r="KWB32" s="62"/>
      <c r="KWC32" s="62"/>
      <c r="KWD32" s="62"/>
      <c r="KWE32" s="62"/>
      <c r="KWF32" s="62"/>
      <c r="KWG32" s="62"/>
      <c r="KWH32" s="62"/>
      <c r="KWI32" s="62"/>
      <c r="KWJ32" s="62"/>
      <c r="KWK32" s="62"/>
      <c r="KWL32" s="62"/>
      <c r="KWM32" s="62"/>
      <c r="KWN32" s="62"/>
      <c r="KWO32" s="62"/>
      <c r="KWP32" s="62"/>
      <c r="KWQ32" s="62"/>
      <c r="KWR32" s="62"/>
      <c r="KWS32" s="62"/>
      <c r="KWT32" s="62"/>
      <c r="KWU32" s="62"/>
      <c r="KWV32" s="62"/>
      <c r="KWW32" s="62"/>
      <c r="KWX32" s="62"/>
      <c r="KWY32" s="62"/>
      <c r="KWZ32" s="62"/>
      <c r="KXA32" s="62"/>
      <c r="KXB32" s="62"/>
      <c r="KXC32" s="62"/>
      <c r="KXD32" s="62"/>
      <c r="KXE32" s="62"/>
      <c r="KXF32" s="62"/>
      <c r="KXG32" s="62"/>
      <c r="KXH32" s="62"/>
      <c r="KXI32" s="62"/>
      <c r="KXJ32" s="62"/>
      <c r="KXK32" s="62"/>
      <c r="KXL32" s="62"/>
      <c r="KXM32" s="62"/>
      <c r="KXN32" s="62"/>
      <c r="KXO32" s="62"/>
      <c r="KXP32" s="62"/>
      <c r="KXQ32" s="62"/>
      <c r="KXR32" s="62"/>
      <c r="KXS32" s="62"/>
      <c r="KXT32" s="62"/>
      <c r="KXU32" s="62"/>
      <c r="KXV32" s="62"/>
      <c r="KXW32" s="62"/>
      <c r="KXX32" s="62"/>
      <c r="KXY32" s="62"/>
      <c r="KXZ32" s="62"/>
      <c r="KYA32" s="62"/>
      <c r="KYB32" s="62"/>
      <c r="KYC32" s="62"/>
      <c r="KYD32" s="62"/>
      <c r="KYE32" s="62"/>
      <c r="KYF32" s="62"/>
      <c r="KYG32" s="62"/>
      <c r="KYH32" s="62"/>
      <c r="KYI32" s="62"/>
      <c r="KYJ32" s="62"/>
      <c r="KYK32" s="62"/>
      <c r="KYL32" s="62"/>
      <c r="KYM32" s="62"/>
      <c r="KYN32" s="62"/>
      <c r="KYO32" s="62"/>
      <c r="KYP32" s="62"/>
      <c r="KYQ32" s="62"/>
      <c r="KYR32" s="62"/>
      <c r="KYS32" s="62"/>
      <c r="KYT32" s="62"/>
      <c r="KYU32" s="62"/>
      <c r="KYV32" s="62"/>
      <c r="KYW32" s="62"/>
      <c r="KYX32" s="62"/>
      <c r="KYY32" s="62"/>
      <c r="KYZ32" s="62"/>
      <c r="KZA32" s="62"/>
      <c r="KZB32" s="62"/>
      <c r="KZC32" s="62"/>
      <c r="KZD32" s="62"/>
      <c r="KZE32" s="62"/>
      <c r="KZF32" s="62"/>
      <c r="KZG32" s="62"/>
      <c r="KZH32" s="62"/>
      <c r="KZI32" s="62"/>
      <c r="KZJ32" s="62"/>
      <c r="KZK32" s="62"/>
      <c r="KZL32" s="62"/>
      <c r="KZM32" s="62"/>
      <c r="KZN32" s="62"/>
      <c r="KZO32" s="62"/>
      <c r="KZP32" s="62"/>
      <c r="KZQ32" s="62"/>
      <c r="KZR32" s="62"/>
      <c r="KZS32" s="62"/>
      <c r="KZT32" s="62"/>
      <c r="KZU32" s="62"/>
      <c r="KZV32" s="62"/>
      <c r="KZW32" s="62"/>
      <c r="KZX32" s="62"/>
      <c r="KZY32" s="62"/>
      <c r="KZZ32" s="62"/>
      <c r="LAA32" s="62"/>
      <c r="LAB32" s="62"/>
      <c r="LAC32" s="62"/>
      <c r="LAD32" s="62"/>
      <c r="LAE32" s="62"/>
      <c r="LAF32" s="62"/>
      <c r="LAG32" s="62"/>
      <c r="LAH32" s="62"/>
      <c r="LAI32" s="62"/>
      <c r="LAJ32" s="62"/>
      <c r="LAK32" s="62"/>
      <c r="LAL32" s="62"/>
      <c r="LAM32" s="62"/>
      <c r="LAN32" s="62"/>
      <c r="LAO32" s="62"/>
      <c r="LAP32" s="62"/>
      <c r="LAQ32" s="62"/>
      <c r="LAR32" s="62"/>
      <c r="LAS32" s="62"/>
      <c r="LAT32" s="62"/>
      <c r="LAU32" s="62"/>
      <c r="LAV32" s="62"/>
      <c r="LAW32" s="62"/>
      <c r="LAX32" s="62"/>
      <c r="LAY32" s="62"/>
      <c r="LAZ32" s="62"/>
      <c r="LBA32" s="62"/>
      <c r="LBB32" s="62"/>
      <c r="LBC32" s="62"/>
      <c r="LBD32" s="62"/>
      <c r="LBE32" s="62"/>
      <c r="LBF32" s="62"/>
      <c r="LBG32" s="62"/>
      <c r="LBH32" s="62"/>
      <c r="LBI32" s="62"/>
      <c r="LBJ32" s="62"/>
      <c r="LBK32" s="62"/>
      <c r="LBL32" s="62"/>
      <c r="LBM32" s="62"/>
      <c r="LBN32" s="62"/>
      <c r="LBO32" s="62"/>
      <c r="LBP32" s="62"/>
      <c r="LBQ32" s="62"/>
      <c r="LBR32" s="62"/>
      <c r="LBS32" s="62"/>
      <c r="LBT32" s="62"/>
      <c r="LBU32" s="62"/>
      <c r="LBV32" s="62"/>
      <c r="LBW32" s="62"/>
      <c r="LBX32" s="62"/>
      <c r="LBY32" s="62"/>
      <c r="LBZ32" s="62"/>
      <c r="LCA32" s="62"/>
      <c r="LCB32" s="62"/>
      <c r="LCC32" s="62"/>
      <c r="LCD32" s="62"/>
      <c r="LCE32" s="62"/>
      <c r="LCF32" s="62"/>
      <c r="LCG32" s="62"/>
      <c r="LCH32" s="62"/>
      <c r="LCI32" s="62"/>
      <c r="LCJ32" s="62"/>
      <c r="LCK32" s="62"/>
      <c r="LCL32" s="62"/>
      <c r="LCM32" s="62"/>
      <c r="LCN32" s="62"/>
      <c r="LCO32" s="62"/>
      <c r="LCP32" s="62"/>
      <c r="LCQ32" s="62"/>
      <c r="LCR32" s="62"/>
      <c r="LCS32" s="62"/>
      <c r="LCT32" s="62"/>
      <c r="LCU32" s="62"/>
      <c r="LCV32" s="62"/>
      <c r="LCW32" s="62"/>
      <c r="LCX32" s="62"/>
      <c r="LCY32" s="62"/>
      <c r="LCZ32" s="62"/>
      <c r="LDA32" s="62"/>
      <c r="LDB32" s="62"/>
      <c r="LDC32" s="62"/>
      <c r="LDD32" s="62"/>
      <c r="LDE32" s="62"/>
      <c r="LDF32" s="62"/>
      <c r="LDG32" s="62"/>
      <c r="LDH32" s="62"/>
      <c r="LDI32" s="62"/>
      <c r="LDJ32" s="62"/>
      <c r="LDK32" s="62"/>
      <c r="LDL32" s="62"/>
      <c r="LDM32" s="62"/>
      <c r="LDN32" s="62"/>
      <c r="LDO32" s="62"/>
      <c r="LDP32" s="62"/>
      <c r="LDQ32" s="62"/>
      <c r="LDR32" s="62"/>
      <c r="LDS32" s="62"/>
      <c r="LDT32" s="62"/>
      <c r="LDU32" s="62"/>
      <c r="LDV32" s="62"/>
      <c r="LDW32" s="62"/>
      <c r="LDX32" s="62"/>
      <c r="LDY32" s="62"/>
      <c r="LDZ32" s="62"/>
      <c r="LEA32" s="62"/>
      <c r="LEB32" s="62"/>
      <c r="LEC32" s="62"/>
      <c r="LED32" s="62"/>
      <c r="LEE32" s="62"/>
      <c r="LEF32" s="62"/>
      <c r="LEG32" s="62"/>
      <c r="LEH32" s="62"/>
      <c r="LEI32" s="62"/>
      <c r="LEJ32" s="62"/>
      <c r="LEK32" s="62"/>
      <c r="LEL32" s="62"/>
      <c r="LEM32" s="62"/>
      <c r="LEN32" s="62"/>
      <c r="LEO32" s="62"/>
      <c r="LEP32" s="62"/>
      <c r="LEQ32" s="62"/>
      <c r="LER32" s="62"/>
      <c r="LES32" s="62"/>
      <c r="LET32" s="62"/>
      <c r="LEU32" s="62"/>
      <c r="LEV32" s="62"/>
      <c r="LEW32" s="62"/>
      <c r="LEX32" s="62"/>
      <c r="LEY32" s="62"/>
      <c r="LEZ32" s="62"/>
      <c r="LFA32" s="62"/>
      <c r="LFB32" s="62"/>
      <c r="LFC32" s="62"/>
      <c r="LFD32" s="62"/>
      <c r="LFE32" s="62"/>
      <c r="LFF32" s="62"/>
      <c r="LFG32" s="62"/>
      <c r="LFH32" s="62"/>
      <c r="LFI32" s="62"/>
      <c r="LFJ32" s="62"/>
      <c r="LFK32" s="62"/>
      <c r="LFL32" s="62"/>
      <c r="LFM32" s="62"/>
      <c r="LFN32" s="62"/>
      <c r="LFO32" s="62"/>
      <c r="LFP32" s="62"/>
      <c r="LFQ32" s="62"/>
      <c r="LFR32" s="62"/>
      <c r="LFS32" s="62"/>
      <c r="LFT32" s="62"/>
      <c r="LFU32" s="62"/>
      <c r="LFV32" s="62"/>
      <c r="LFW32" s="62"/>
      <c r="LFX32" s="62"/>
      <c r="LFY32" s="62"/>
      <c r="LFZ32" s="62"/>
      <c r="LGA32" s="62"/>
      <c r="LGB32" s="62"/>
      <c r="LGC32" s="62"/>
      <c r="LGD32" s="62"/>
      <c r="LGE32" s="62"/>
      <c r="LGF32" s="62"/>
      <c r="LGG32" s="62"/>
      <c r="LGH32" s="62"/>
      <c r="LGI32" s="62"/>
      <c r="LGJ32" s="62"/>
      <c r="LGK32" s="62"/>
      <c r="LGL32" s="62"/>
      <c r="LGM32" s="62"/>
      <c r="LGN32" s="62"/>
      <c r="LGO32" s="62"/>
      <c r="LGP32" s="62"/>
      <c r="LGQ32" s="62"/>
      <c r="LGR32" s="62"/>
      <c r="LGS32" s="62"/>
      <c r="LGT32" s="62"/>
      <c r="LGU32" s="62"/>
      <c r="LGV32" s="62"/>
      <c r="LGW32" s="62"/>
      <c r="LGX32" s="62"/>
      <c r="LGY32" s="62"/>
      <c r="LGZ32" s="62"/>
      <c r="LHA32" s="62"/>
      <c r="LHB32" s="62"/>
      <c r="LHC32" s="62"/>
      <c r="LHD32" s="62"/>
      <c r="LHE32" s="62"/>
      <c r="LHF32" s="62"/>
      <c r="LHG32" s="62"/>
      <c r="LHH32" s="62"/>
      <c r="LHI32" s="62"/>
      <c r="LHJ32" s="62"/>
      <c r="LHK32" s="62"/>
      <c r="LHL32" s="62"/>
      <c r="LHM32" s="62"/>
      <c r="LHN32" s="62"/>
      <c r="LHO32" s="62"/>
      <c r="LHP32" s="62"/>
      <c r="LHQ32" s="62"/>
      <c r="LHR32" s="62"/>
      <c r="LHS32" s="62"/>
      <c r="LHT32" s="62"/>
      <c r="LHU32" s="62"/>
      <c r="LHV32" s="62"/>
      <c r="LHW32" s="62"/>
      <c r="LHX32" s="62"/>
      <c r="LHY32" s="62"/>
      <c r="LHZ32" s="62"/>
      <c r="LIA32" s="62"/>
      <c r="LIB32" s="62"/>
      <c r="LIC32" s="62"/>
      <c r="LID32" s="62"/>
      <c r="LIE32" s="62"/>
      <c r="LIF32" s="62"/>
      <c r="LIG32" s="62"/>
      <c r="LIH32" s="62"/>
      <c r="LII32" s="62"/>
      <c r="LIJ32" s="62"/>
      <c r="LIK32" s="62"/>
      <c r="LIL32" s="62"/>
      <c r="LIM32" s="62"/>
      <c r="LIN32" s="62"/>
      <c r="LIO32" s="62"/>
      <c r="LIP32" s="62"/>
      <c r="LIQ32" s="62"/>
      <c r="LIR32" s="62"/>
      <c r="LIS32" s="62"/>
      <c r="LIT32" s="62"/>
      <c r="LIU32" s="62"/>
      <c r="LIV32" s="62"/>
      <c r="LIW32" s="62"/>
      <c r="LIX32" s="62"/>
      <c r="LIY32" s="62"/>
      <c r="LIZ32" s="62"/>
      <c r="LJA32" s="62"/>
      <c r="LJB32" s="62"/>
      <c r="LJC32" s="62"/>
      <c r="LJD32" s="62"/>
      <c r="LJE32" s="62"/>
      <c r="LJF32" s="62"/>
      <c r="LJG32" s="62"/>
      <c r="LJH32" s="62"/>
      <c r="LJI32" s="62"/>
      <c r="LJJ32" s="62"/>
      <c r="LJK32" s="62"/>
      <c r="LJL32" s="62"/>
      <c r="LJM32" s="62"/>
      <c r="LJN32" s="62"/>
      <c r="LJO32" s="62"/>
      <c r="LJP32" s="62"/>
      <c r="LJQ32" s="62"/>
      <c r="LJR32" s="62"/>
      <c r="LJS32" s="62"/>
      <c r="LJT32" s="62"/>
      <c r="LJU32" s="62"/>
      <c r="LJV32" s="62"/>
      <c r="LJW32" s="62"/>
      <c r="LJX32" s="62"/>
      <c r="LJY32" s="62"/>
      <c r="LJZ32" s="62"/>
      <c r="LKA32" s="62"/>
      <c r="LKB32" s="62"/>
      <c r="LKC32" s="62"/>
      <c r="LKD32" s="62"/>
      <c r="LKE32" s="62"/>
      <c r="LKF32" s="62"/>
      <c r="LKG32" s="62"/>
      <c r="LKH32" s="62"/>
      <c r="LKI32" s="62"/>
      <c r="LKJ32" s="62"/>
      <c r="LKK32" s="62"/>
      <c r="LKL32" s="62"/>
      <c r="LKM32" s="62"/>
      <c r="LKN32" s="62"/>
      <c r="LKO32" s="62"/>
      <c r="LKP32" s="62"/>
      <c r="LKQ32" s="62"/>
      <c r="LKR32" s="62"/>
      <c r="LKS32" s="62"/>
      <c r="LKT32" s="62"/>
      <c r="LKU32" s="62"/>
      <c r="LKV32" s="62"/>
      <c r="LKW32" s="62"/>
      <c r="LKX32" s="62"/>
      <c r="LKY32" s="62"/>
      <c r="LKZ32" s="62"/>
      <c r="LLA32" s="62"/>
      <c r="LLB32" s="62"/>
      <c r="LLC32" s="62"/>
      <c r="LLD32" s="62"/>
      <c r="LLE32" s="62"/>
      <c r="LLF32" s="62"/>
      <c r="LLG32" s="62"/>
      <c r="LLH32" s="62"/>
      <c r="LLI32" s="62"/>
      <c r="LLJ32" s="62"/>
      <c r="LLK32" s="62"/>
      <c r="LLL32" s="62"/>
      <c r="LLM32" s="62"/>
      <c r="LLN32" s="62"/>
      <c r="LLO32" s="62"/>
      <c r="LLP32" s="62"/>
      <c r="LLQ32" s="62"/>
      <c r="LLR32" s="62"/>
      <c r="LLS32" s="62"/>
      <c r="LLT32" s="62"/>
      <c r="LLU32" s="62"/>
      <c r="LLV32" s="62"/>
      <c r="LLW32" s="62"/>
      <c r="LLX32" s="62"/>
      <c r="LLY32" s="62"/>
      <c r="LLZ32" s="62"/>
      <c r="LMA32" s="62"/>
      <c r="LMB32" s="62"/>
      <c r="LMC32" s="62"/>
      <c r="LMD32" s="62"/>
      <c r="LME32" s="62"/>
      <c r="LMF32" s="62"/>
      <c r="LMG32" s="62"/>
      <c r="LMH32" s="62"/>
      <c r="LMI32" s="62"/>
      <c r="LMJ32" s="62"/>
      <c r="LMK32" s="62"/>
      <c r="LML32" s="62"/>
      <c r="LMM32" s="62"/>
      <c r="LMN32" s="62"/>
      <c r="LMO32" s="62"/>
      <c r="LMP32" s="62"/>
      <c r="LMQ32" s="62"/>
      <c r="LMR32" s="62"/>
      <c r="LMS32" s="62"/>
      <c r="LMT32" s="62"/>
      <c r="LMU32" s="62"/>
      <c r="LMV32" s="62"/>
      <c r="LMW32" s="62"/>
      <c r="LMX32" s="62"/>
      <c r="LMY32" s="62"/>
      <c r="LMZ32" s="62"/>
      <c r="LNA32" s="62"/>
      <c r="LNB32" s="62"/>
      <c r="LNC32" s="62"/>
      <c r="LND32" s="62"/>
      <c r="LNE32" s="62"/>
      <c r="LNF32" s="62"/>
      <c r="LNG32" s="62"/>
      <c r="LNH32" s="62"/>
      <c r="LNI32" s="62"/>
      <c r="LNJ32" s="62"/>
      <c r="LNK32" s="62"/>
      <c r="LNL32" s="62"/>
      <c r="LNM32" s="62"/>
      <c r="LNN32" s="62"/>
      <c r="LNO32" s="62"/>
      <c r="LNP32" s="62"/>
      <c r="LNQ32" s="62"/>
      <c r="LNR32" s="62"/>
      <c r="LNS32" s="62"/>
      <c r="LNT32" s="62"/>
      <c r="LNU32" s="62"/>
      <c r="LNV32" s="62"/>
      <c r="LNW32" s="62"/>
      <c r="LNX32" s="62"/>
      <c r="LNY32" s="62"/>
      <c r="LNZ32" s="62"/>
      <c r="LOA32" s="62"/>
      <c r="LOB32" s="62"/>
      <c r="LOC32" s="62"/>
      <c r="LOD32" s="62"/>
      <c r="LOE32" s="62"/>
      <c r="LOF32" s="62"/>
      <c r="LOG32" s="62"/>
      <c r="LOH32" s="62"/>
      <c r="LOI32" s="62"/>
      <c r="LOJ32" s="62"/>
      <c r="LOK32" s="62"/>
      <c r="LOL32" s="62"/>
      <c r="LOM32" s="62"/>
      <c r="LON32" s="62"/>
      <c r="LOO32" s="62"/>
      <c r="LOP32" s="62"/>
      <c r="LOQ32" s="62"/>
      <c r="LOR32" s="62"/>
      <c r="LOS32" s="62"/>
      <c r="LOT32" s="62"/>
      <c r="LOU32" s="62"/>
      <c r="LOV32" s="62"/>
      <c r="LOW32" s="62"/>
      <c r="LOX32" s="62"/>
      <c r="LOY32" s="62"/>
      <c r="LOZ32" s="62"/>
      <c r="LPA32" s="62"/>
      <c r="LPB32" s="62"/>
      <c r="LPC32" s="62"/>
      <c r="LPD32" s="62"/>
      <c r="LPE32" s="62"/>
      <c r="LPF32" s="62"/>
      <c r="LPG32" s="62"/>
      <c r="LPH32" s="62"/>
      <c r="LPI32" s="62"/>
      <c r="LPJ32" s="62"/>
      <c r="LPK32" s="62"/>
      <c r="LPL32" s="62"/>
      <c r="LPM32" s="62"/>
      <c r="LPN32" s="62"/>
      <c r="LPO32" s="62"/>
      <c r="LPP32" s="62"/>
      <c r="LPQ32" s="62"/>
      <c r="LPR32" s="62"/>
      <c r="LPS32" s="62"/>
      <c r="LPT32" s="62"/>
      <c r="LPU32" s="62"/>
      <c r="LPV32" s="62"/>
      <c r="LPW32" s="62"/>
      <c r="LPX32" s="62"/>
      <c r="LPY32" s="62"/>
      <c r="LPZ32" s="62"/>
      <c r="LQA32" s="62"/>
      <c r="LQB32" s="62"/>
      <c r="LQC32" s="62"/>
      <c r="LQD32" s="62"/>
      <c r="LQE32" s="62"/>
      <c r="LQF32" s="62"/>
      <c r="LQG32" s="62"/>
      <c r="LQH32" s="62"/>
      <c r="LQI32" s="62"/>
      <c r="LQJ32" s="62"/>
      <c r="LQK32" s="62"/>
      <c r="LQL32" s="62"/>
      <c r="LQM32" s="62"/>
      <c r="LQN32" s="62"/>
      <c r="LQO32" s="62"/>
      <c r="LQP32" s="62"/>
      <c r="LQQ32" s="62"/>
      <c r="LQR32" s="62"/>
      <c r="LQS32" s="62"/>
      <c r="LQT32" s="62"/>
      <c r="LQU32" s="62"/>
      <c r="LQV32" s="62"/>
      <c r="LQW32" s="62"/>
      <c r="LQX32" s="62"/>
      <c r="LQY32" s="62"/>
      <c r="LQZ32" s="62"/>
      <c r="LRA32" s="62"/>
      <c r="LRB32" s="62"/>
      <c r="LRC32" s="62"/>
      <c r="LRD32" s="62"/>
      <c r="LRE32" s="62"/>
      <c r="LRF32" s="62"/>
      <c r="LRG32" s="62"/>
      <c r="LRH32" s="62"/>
      <c r="LRI32" s="62"/>
      <c r="LRJ32" s="62"/>
      <c r="LRK32" s="62"/>
      <c r="LRL32" s="62"/>
      <c r="LRM32" s="62"/>
      <c r="LRN32" s="62"/>
      <c r="LRO32" s="62"/>
      <c r="LRP32" s="62"/>
      <c r="LRQ32" s="62"/>
      <c r="LRR32" s="62"/>
      <c r="LRS32" s="62"/>
      <c r="LRT32" s="62"/>
      <c r="LRU32" s="62"/>
      <c r="LRV32" s="62"/>
      <c r="LRW32" s="62"/>
      <c r="LRX32" s="62"/>
      <c r="LRY32" s="62"/>
      <c r="LRZ32" s="62"/>
      <c r="LSA32" s="62"/>
      <c r="LSB32" s="62"/>
      <c r="LSC32" s="62"/>
      <c r="LSD32" s="62"/>
      <c r="LSE32" s="62"/>
      <c r="LSF32" s="62"/>
      <c r="LSG32" s="62"/>
      <c r="LSH32" s="62"/>
      <c r="LSI32" s="62"/>
      <c r="LSJ32" s="62"/>
      <c r="LSK32" s="62"/>
      <c r="LSL32" s="62"/>
      <c r="LSM32" s="62"/>
      <c r="LSN32" s="62"/>
      <c r="LSO32" s="62"/>
      <c r="LSP32" s="62"/>
      <c r="LSQ32" s="62"/>
      <c r="LSR32" s="62"/>
      <c r="LSS32" s="62"/>
      <c r="LST32" s="62"/>
      <c r="LSU32" s="62"/>
      <c r="LSV32" s="62"/>
      <c r="LSW32" s="62"/>
      <c r="LSX32" s="62"/>
      <c r="LSY32" s="62"/>
      <c r="LSZ32" s="62"/>
      <c r="LTA32" s="62"/>
      <c r="LTB32" s="62"/>
      <c r="LTC32" s="62"/>
      <c r="LTD32" s="62"/>
      <c r="LTE32" s="62"/>
      <c r="LTF32" s="62"/>
      <c r="LTG32" s="62"/>
      <c r="LTH32" s="62"/>
      <c r="LTI32" s="62"/>
      <c r="LTJ32" s="62"/>
      <c r="LTK32" s="62"/>
      <c r="LTL32" s="62"/>
      <c r="LTM32" s="62"/>
      <c r="LTN32" s="62"/>
      <c r="LTO32" s="62"/>
      <c r="LTP32" s="62"/>
      <c r="LTQ32" s="62"/>
      <c r="LTR32" s="62"/>
      <c r="LTS32" s="62"/>
      <c r="LTT32" s="62"/>
      <c r="LTU32" s="62"/>
      <c r="LTV32" s="62"/>
      <c r="LTW32" s="62"/>
      <c r="LTX32" s="62"/>
      <c r="LTY32" s="62"/>
      <c r="LTZ32" s="62"/>
      <c r="LUA32" s="62"/>
      <c r="LUB32" s="62"/>
      <c r="LUC32" s="62"/>
      <c r="LUD32" s="62"/>
      <c r="LUE32" s="62"/>
      <c r="LUF32" s="62"/>
      <c r="LUG32" s="62"/>
      <c r="LUH32" s="62"/>
      <c r="LUI32" s="62"/>
      <c r="LUJ32" s="62"/>
      <c r="LUK32" s="62"/>
      <c r="LUL32" s="62"/>
      <c r="LUM32" s="62"/>
      <c r="LUN32" s="62"/>
      <c r="LUO32" s="62"/>
      <c r="LUP32" s="62"/>
      <c r="LUQ32" s="62"/>
      <c r="LUR32" s="62"/>
      <c r="LUS32" s="62"/>
      <c r="LUT32" s="62"/>
      <c r="LUU32" s="62"/>
      <c r="LUV32" s="62"/>
      <c r="LUW32" s="62"/>
      <c r="LUX32" s="62"/>
      <c r="LUY32" s="62"/>
      <c r="LUZ32" s="62"/>
      <c r="LVA32" s="62"/>
      <c r="LVB32" s="62"/>
      <c r="LVC32" s="62"/>
      <c r="LVD32" s="62"/>
      <c r="LVE32" s="62"/>
      <c r="LVF32" s="62"/>
      <c r="LVG32" s="62"/>
      <c r="LVH32" s="62"/>
      <c r="LVI32" s="62"/>
      <c r="LVJ32" s="62"/>
      <c r="LVK32" s="62"/>
      <c r="LVL32" s="62"/>
      <c r="LVM32" s="62"/>
      <c r="LVN32" s="62"/>
      <c r="LVO32" s="62"/>
      <c r="LVP32" s="62"/>
      <c r="LVQ32" s="62"/>
      <c r="LVR32" s="62"/>
      <c r="LVS32" s="62"/>
      <c r="LVT32" s="62"/>
      <c r="LVU32" s="62"/>
      <c r="LVV32" s="62"/>
      <c r="LVW32" s="62"/>
      <c r="LVX32" s="62"/>
      <c r="LVY32" s="62"/>
      <c r="LVZ32" s="62"/>
      <c r="LWA32" s="62"/>
      <c r="LWB32" s="62"/>
      <c r="LWC32" s="62"/>
      <c r="LWD32" s="62"/>
      <c r="LWE32" s="62"/>
      <c r="LWF32" s="62"/>
      <c r="LWG32" s="62"/>
      <c r="LWH32" s="62"/>
      <c r="LWI32" s="62"/>
      <c r="LWJ32" s="62"/>
      <c r="LWK32" s="62"/>
      <c r="LWL32" s="62"/>
      <c r="LWM32" s="62"/>
      <c r="LWN32" s="62"/>
      <c r="LWO32" s="62"/>
      <c r="LWP32" s="62"/>
      <c r="LWQ32" s="62"/>
      <c r="LWR32" s="62"/>
      <c r="LWS32" s="62"/>
      <c r="LWT32" s="62"/>
      <c r="LWU32" s="62"/>
      <c r="LWV32" s="62"/>
      <c r="LWW32" s="62"/>
      <c r="LWX32" s="62"/>
      <c r="LWY32" s="62"/>
      <c r="LWZ32" s="62"/>
      <c r="LXA32" s="62"/>
      <c r="LXB32" s="62"/>
      <c r="LXC32" s="62"/>
      <c r="LXD32" s="62"/>
      <c r="LXE32" s="62"/>
      <c r="LXF32" s="62"/>
      <c r="LXG32" s="62"/>
      <c r="LXH32" s="62"/>
      <c r="LXI32" s="62"/>
      <c r="LXJ32" s="62"/>
      <c r="LXK32" s="62"/>
      <c r="LXL32" s="62"/>
      <c r="LXM32" s="62"/>
      <c r="LXN32" s="62"/>
      <c r="LXO32" s="62"/>
      <c r="LXP32" s="62"/>
      <c r="LXQ32" s="62"/>
      <c r="LXR32" s="62"/>
      <c r="LXS32" s="62"/>
      <c r="LXT32" s="62"/>
      <c r="LXU32" s="62"/>
      <c r="LXV32" s="62"/>
      <c r="LXW32" s="62"/>
      <c r="LXX32" s="62"/>
      <c r="LXY32" s="62"/>
      <c r="LXZ32" s="62"/>
      <c r="LYA32" s="62"/>
      <c r="LYB32" s="62"/>
      <c r="LYC32" s="62"/>
      <c r="LYD32" s="62"/>
      <c r="LYE32" s="62"/>
      <c r="LYF32" s="62"/>
      <c r="LYG32" s="62"/>
      <c r="LYH32" s="62"/>
      <c r="LYI32" s="62"/>
      <c r="LYJ32" s="62"/>
      <c r="LYK32" s="62"/>
      <c r="LYL32" s="62"/>
      <c r="LYM32" s="62"/>
      <c r="LYN32" s="62"/>
      <c r="LYO32" s="62"/>
      <c r="LYP32" s="62"/>
      <c r="LYQ32" s="62"/>
      <c r="LYR32" s="62"/>
      <c r="LYS32" s="62"/>
      <c r="LYT32" s="62"/>
      <c r="LYU32" s="62"/>
      <c r="LYV32" s="62"/>
      <c r="LYW32" s="62"/>
      <c r="LYX32" s="62"/>
      <c r="LYY32" s="62"/>
      <c r="LYZ32" s="62"/>
      <c r="LZA32" s="62"/>
      <c r="LZB32" s="62"/>
      <c r="LZC32" s="62"/>
      <c r="LZD32" s="62"/>
      <c r="LZE32" s="62"/>
      <c r="LZF32" s="62"/>
      <c r="LZG32" s="62"/>
      <c r="LZH32" s="62"/>
      <c r="LZI32" s="62"/>
      <c r="LZJ32" s="62"/>
      <c r="LZK32" s="62"/>
      <c r="LZL32" s="62"/>
      <c r="LZM32" s="62"/>
      <c r="LZN32" s="62"/>
      <c r="LZO32" s="62"/>
      <c r="LZP32" s="62"/>
      <c r="LZQ32" s="62"/>
      <c r="LZR32" s="62"/>
      <c r="LZS32" s="62"/>
      <c r="LZT32" s="62"/>
      <c r="LZU32" s="62"/>
      <c r="LZV32" s="62"/>
      <c r="LZW32" s="62"/>
      <c r="LZX32" s="62"/>
      <c r="LZY32" s="62"/>
      <c r="LZZ32" s="62"/>
      <c r="MAA32" s="62"/>
      <c r="MAB32" s="62"/>
      <c r="MAC32" s="62"/>
      <c r="MAD32" s="62"/>
      <c r="MAE32" s="62"/>
      <c r="MAF32" s="62"/>
      <c r="MAG32" s="62"/>
      <c r="MAH32" s="62"/>
      <c r="MAI32" s="62"/>
      <c r="MAJ32" s="62"/>
      <c r="MAK32" s="62"/>
      <c r="MAL32" s="62"/>
      <c r="MAM32" s="62"/>
      <c r="MAN32" s="62"/>
      <c r="MAO32" s="62"/>
      <c r="MAP32" s="62"/>
      <c r="MAQ32" s="62"/>
      <c r="MAR32" s="62"/>
      <c r="MAS32" s="62"/>
      <c r="MAT32" s="62"/>
      <c r="MAU32" s="62"/>
      <c r="MAV32" s="62"/>
      <c r="MAW32" s="62"/>
      <c r="MAX32" s="62"/>
      <c r="MAY32" s="62"/>
      <c r="MAZ32" s="62"/>
      <c r="MBA32" s="62"/>
      <c r="MBB32" s="62"/>
      <c r="MBC32" s="62"/>
      <c r="MBD32" s="62"/>
      <c r="MBE32" s="62"/>
      <c r="MBF32" s="62"/>
      <c r="MBG32" s="62"/>
      <c r="MBH32" s="62"/>
      <c r="MBI32" s="62"/>
      <c r="MBJ32" s="62"/>
      <c r="MBK32" s="62"/>
      <c r="MBL32" s="62"/>
      <c r="MBM32" s="62"/>
      <c r="MBN32" s="62"/>
      <c r="MBO32" s="62"/>
      <c r="MBP32" s="62"/>
      <c r="MBQ32" s="62"/>
      <c r="MBR32" s="62"/>
      <c r="MBS32" s="62"/>
      <c r="MBT32" s="62"/>
      <c r="MBU32" s="62"/>
      <c r="MBV32" s="62"/>
      <c r="MBW32" s="62"/>
      <c r="MBX32" s="62"/>
      <c r="MBY32" s="62"/>
      <c r="MBZ32" s="62"/>
      <c r="MCA32" s="62"/>
      <c r="MCB32" s="62"/>
      <c r="MCC32" s="62"/>
      <c r="MCD32" s="62"/>
      <c r="MCE32" s="62"/>
      <c r="MCF32" s="62"/>
      <c r="MCG32" s="62"/>
      <c r="MCH32" s="62"/>
      <c r="MCI32" s="62"/>
      <c r="MCJ32" s="62"/>
      <c r="MCK32" s="62"/>
      <c r="MCL32" s="62"/>
      <c r="MCM32" s="62"/>
      <c r="MCN32" s="62"/>
      <c r="MCO32" s="62"/>
      <c r="MCP32" s="62"/>
      <c r="MCQ32" s="62"/>
      <c r="MCR32" s="62"/>
      <c r="MCS32" s="62"/>
      <c r="MCT32" s="62"/>
      <c r="MCU32" s="62"/>
      <c r="MCV32" s="62"/>
      <c r="MCW32" s="62"/>
      <c r="MCX32" s="62"/>
      <c r="MCY32" s="62"/>
      <c r="MCZ32" s="62"/>
      <c r="MDA32" s="62"/>
      <c r="MDB32" s="62"/>
      <c r="MDC32" s="62"/>
      <c r="MDD32" s="62"/>
      <c r="MDE32" s="62"/>
      <c r="MDF32" s="62"/>
      <c r="MDG32" s="62"/>
      <c r="MDH32" s="62"/>
      <c r="MDI32" s="62"/>
      <c r="MDJ32" s="62"/>
      <c r="MDK32" s="62"/>
      <c r="MDL32" s="62"/>
      <c r="MDM32" s="62"/>
      <c r="MDN32" s="62"/>
      <c r="MDO32" s="62"/>
      <c r="MDP32" s="62"/>
      <c r="MDQ32" s="62"/>
      <c r="MDR32" s="62"/>
      <c r="MDS32" s="62"/>
      <c r="MDT32" s="62"/>
      <c r="MDU32" s="62"/>
      <c r="MDV32" s="62"/>
      <c r="MDW32" s="62"/>
      <c r="MDX32" s="62"/>
      <c r="MDY32" s="62"/>
      <c r="MDZ32" s="62"/>
      <c r="MEA32" s="62"/>
      <c r="MEB32" s="62"/>
      <c r="MEC32" s="62"/>
      <c r="MED32" s="62"/>
      <c r="MEE32" s="62"/>
      <c r="MEF32" s="62"/>
      <c r="MEG32" s="62"/>
      <c r="MEH32" s="62"/>
      <c r="MEI32" s="62"/>
      <c r="MEJ32" s="62"/>
      <c r="MEK32" s="62"/>
      <c r="MEL32" s="62"/>
      <c r="MEM32" s="62"/>
      <c r="MEN32" s="62"/>
      <c r="MEO32" s="62"/>
      <c r="MEP32" s="62"/>
      <c r="MEQ32" s="62"/>
      <c r="MER32" s="62"/>
      <c r="MES32" s="62"/>
      <c r="MET32" s="62"/>
      <c r="MEU32" s="62"/>
      <c r="MEV32" s="62"/>
      <c r="MEW32" s="62"/>
      <c r="MEX32" s="62"/>
      <c r="MEY32" s="62"/>
      <c r="MEZ32" s="62"/>
      <c r="MFA32" s="62"/>
      <c r="MFB32" s="62"/>
      <c r="MFC32" s="62"/>
      <c r="MFD32" s="62"/>
      <c r="MFE32" s="62"/>
      <c r="MFF32" s="62"/>
      <c r="MFG32" s="62"/>
      <c r="MFH32" s="62"/>
      <c r="MFI32" s="62"/>
      <c r="MFJ32" s="62"/>
      <c r="MFK32" s="62"/>
      <c r="MFL32" s="62"/>
      <c r="MFM32" s="62"/>
      <c r="MFN32" s="62"/>
      <c r="MFO32" s="62"/>
      <c r="MFP32" s="62"/>
      <c r="MFQ32" s="62"/>
      <c r="MFR32" s="62"/>
      <c r="MFS32" s="62"/>
      <c r="MFT32" s="62"/>
      <c r="MFU32" s="62"/>
      <c r="MFV32" s="62"/>
      <c r="MFW32" s="62"/>
      <c r="MFX32" s="62"/>
      <c r="MFY32" s="62"/>
      <c r="MFZ32" s="62"/>
      <c r="MGA32" s="62"/>
      <c r="MGB32" s="62"/>
      <c r="MGC32" s="62"/>
      <c r="MGD32" s="62"/>
      <c r="MGE32" s="62"/>
      <c r="MGF32" s="62"/>
      <c r="MGG32" s="62"/>
      <c r="MGH32" s="62"/>
      <c r="MGI32" s="62"/>
      <c r="MGJ32" s="62"/>
      <c r="MGK32" s="62"/>
      <c r="MGL32" s="62"/>
      <c r="MGM32" s="62"/>
      <c r="MGN32" s="62"/>
      <c r="MGO32" s="62"/>
      <c r="MGP32" s="62"/>
      <c r="MGQ32" s="62"/>
      <c r="MGR32" s="62"/>
      <c r="MGS32" s="62"/>
      <c r="MGT32" s="62"/>
      <c r="MGU32" s="62"/>
      <c r="MGV32" s="62"/>
      <c r="MGW32" s="62"/>
      <c r="MGX32" s="62"/>
      <c r="MGY32" s="62"/>
      <c r="MGZ32" s="62"/>
      <c r="MHA32" s="62"/>
      <c r="MHB32" s="62"/>
      <c r="MHC32" s="62"/>
      <c r="MHD32" s="62"/>
      <c r="MHE32" s="62"/>
      <c r="MHF32" s="62"/>
      <c r="MHG32" s="62"/>
      <c r="MHH32" s="62"/>
      <c r="MHI32" s="62"/>
      <c r="MHJ32" s="62"/>
      <c r="MHK32" s="62"/>
      <c r="MHL32" s="62"/>
      <c r="MHM32" s="62"/>
      <c r="MHN32" s="62"/>
      <c r="MHO32" s="62"/>
      <c r="MHP32" s="62"/>
      <c r="MHQ32" s="62"/>
      <c r="MHR32" s="62"/>
      <c r="MHS32" s="62"/>
      <c r="MHT32" s="62"/>
      <c r="MHU32" s="62"/>
      <c r="MHV32" s="62"/>
      <c r="MHW32" s="62"/>
      <c r="MHX32" s="62"/>
      <c r="MHY32" s="62"/>
      <c r="MHZ32" s="62"/>
      <c r="MIA32" s="62"/>
      <c r="MIB32" s="62"/>
      <c r="MIC32" s="62"/>
      <c r="MID32" s="62"/>
      <c r="MIE32" s="62"/>
      <c r="MIF32" s="62"/>
      <c r="MIG32" s="62"/>
      <c r="MIH32" s="62"/>
      <c r="MII32" s="62"/>
      <c r="MIJ32" s="62"/>
      <c r="MIK32" s="62"/>
      <c r="MIL32" s="62"/>
      <c r="MIM32" s="62"/>
      <c r="MIN32" s="62"/>
      <c r="MIO32" s="62"/>
      <c r="MIP32" s="62"/>
      <c r="MIQ32" s="62"/>
      <c r="MIR32" s="62"/>
      <c r="MIS32" s="62"/>
      <c r="MIT32" s="62"/>
      <c r="MIU32" s="62"/>
      <c r="MIV32" s="62"/>
      <c r="MIW32" s="62"/>
      <c r="MIX32" s="62"/>
      <c r="MIY32" s="62"/>
      <c r="MIZ32" s="62"/>
      <c r="MJA32" s="62"/>
      <c r="MJB32" s="62"/>
      <c r="MJC32" s="62"/>
      <c r="MJD32" s="62"/>
      <c r="MJE32" s="62"/>
      <c r="MJF32" s="62"/>
      <c r="MJG32" s="62"/>
      <c r="MJH32" s="62"/>
      <c r="MJI32" s="62"/>
      <c r="MJJ32" s="62"/>
      <c r="MJK32" s="62"/>
      <c r="MJL32" s="62"/>
      <c r="MJM32" s="62"/>
      <c r="MJN32" s="62"/>
      <c r="MJO32" s="62"/>
      <c r="MJP32" s="62"/>
      <c r="MJQ32" s="62"/>
      <c r="MJR32" s="62"/>
      <c r="MJS32" s="62"/>
      <c r="MJT32" s="62"/>
      <c r="MJU32" s="62"/>
      <c r="MJV32" s="62"/>
      <c r="MJW32" s="62"/>
      <c r="MJX32" s="62"/>
      <c r="MJY32" s="62"/>
      <c r="MJZ32" s="62"/>
      <c r="MKA32" s="62"/>
      <c r="MKB32" s="62"/>
      <c r="MKC32" s="62"/>
      <c r="MKD32" s="62"/>
      <c r="MKE32" s="62"/>
      <c r="MKF32" s="62"/>
      <c r="MKG32" s="62"/>
      <c r="MKH32" s="62"/>
      <c r="MKI32" s="62"/>
      <c r="MKJ32" s="62"/>
      <c r="MKK32" s="62"/>
      <c r="MKL32" s="62"/>
      <c r="MKM32" s="62"/>
      <c r="MKN32" s="62"/>
      <c r="MKO32" s="62"/>
      <c r="MKP32" s="62"/>
      <c r="MKQ32" s="62"/>
      <c r="MKR32" s="62"/>
      <c r="MKS32" s="62"/>
      <c r="MKT32" s="62"/>
      <c r="MKU32" s="62"/>
      <c r="MKV32" s="62"/>
      <c r="MKW32" s="62"/>
      <c r="MKX32" s="62"/>
      <c r="MKY32" s="62"/>
      <c r="MKZ32" s="62"/>
      <c r="MLA32" s="62"/>
      <c r="MLB32" s="62"/>
      <c r="MLC32" s="62"/>
      <c r="MLD32" s="62"/>
      <c r="MLE32" s="62"/>
      <c r="MLF32" s="62"/>
      <c r="MLG32" s="62"/>
      <c r="MLH32" s="62"/>
      <c r="MLI32" s="62"/>
      <c r="MLJ32" s="62"/>
      <c r="MLK32" s="62"/>
      <c r="MLL32" s="62"/>
      <c r="MLM32" s="62"/>
      <c r="MLN32" s="62"/>
      <c r="MLO32" s="62"/>
      <c r="MLP32" s="62"/>
      <c r="MLQ32" s="62"/>
      <c r="MLR32" s="62"/>
      <c r="MLS32" s="62"/>
      <c r="MLT32" s="62"/>
      <c r="MLU32" s="62"/>
      <c r="MLV32" s="62"/>
      <c r="MLW32" s="62"/>
      <c r="MLX32" s="62"/>
      <c r="MLY32" s="62"/>
      <c r="MLZ32" s="62"/>
      <c r="MMA32" s="62"/>
      <c r="MMB32" s="62"/>
      <c r="MMC32" s="62"/>
      <c r="MMD32" s="62"/>
      <c r="MME32" s="62"/>
      <c r="MMF32" s="62"/>
      <c r="MMG32" s="62"/>
      <c r="MMH32" s="62"/>
      <c r="MMI32" s="62"/>
      <c r="MMJ32" s="62"/>
      <c r="MMK32" s="62"/>
      <c r="MML32" s="62"/>
      <c r="MMM32" s="62"/>
      <c r="MMN32" s="62"/>
      <c r="MMO32" s="62"/>
      <c r="MMP32" s="62"/>
      <c r="MMQ32" s="62"/>
      <c r="MMR32" s="62"/>
      <c r="MMS32" s="62"/>
      <c r="MMT32" s="62"/>
      <c r="MMU32" s="62"/>
      <c r="MMV32" s="62"/>
      <c r="MMW32" s="62"/>
      <c r="MMX32" s="62"/>
      <c r="MMY32" s="62"/>
      <c r="MMZ32" s="62"/>
      <c r="MNA32" s="62"/>
      <c r="MNB32" s="62"/>
      <c r="MNC32" s="62"/>
      <c r="MND32" s="62"/>
      <c r="MNE32" s="62"/>
      <c r="MNF32" s="62"/>
      <c r="MNG32" s="62"/>
      <c r="MNH32" s="62"/>
      <c r="MNI32" s="62"/>
      <c r="MNJ32" s="62"/>
      <c r="MNK32" s="62"/>
      <c r="MNL32" s="62"/>
      <c r="MNM32" s="62"/>
      <c r="MNN32" s="62"/>
      <c r="MNO32" s="62"/>
      <c r="MNP32" s="62"/>
      <c r="MNQ32" s="62"/>
      <c r="MNR32" s="62"/>
      <c r="MNS32" s="62"/>
      <c r="MNT32" s="62"/>
      <c r="MNU32" s="62"/>
      <c r="MNV32" s="62"/>
      <c r="MNW32" s="62"/>
      <c r="MNX32" s="62"/>
      <c r="MNY32" s="62"/>
      <c r="MNZ32" s="62"/>
      <c r="MOA32" s="62"/>
      <c r="MOB32" s="62"/>
      <c r="MOC32" s="62"/>
      <c r="MOD32" s="62"/>
      <c r="MOE32" s="62"/>
      <c r="MOF32" s="62"/>
      <c r="MOG32" s="62"/>
      <c r="MOH32" s="62"/>
      <c r="MOI32" s="62"/>
      <c r="MOJ32" s="62"/>
      <c r="MOK32" s="62"/>
      <c r="MOL32" s="62"/>
      <c r="MOM32" s="62"/>
      <c r="MON32" s="62"/>
      <c r="MOO32" s="62"/>
      <c r="MOP32" s="62"/>
      <c r="MOQ32" s="62"/>
      <c r="MOR32" s="62"/>
      <c r="MOS32" s="62"/>
      <c r="MOT32" s="62"/>
      <c r="MOU32" s="62"/>
      <c r="MOV32" s="62"/>
      <c r="MOW32" s="62"/>
      <c r="MOX32" s="62"/>
      <c r="MOY32" s="62"/>
      <c r="MOZ32" s="62"/>
      <c r="MPA32" s="62"/>
      <c r="MPB32" s="62"/>
      <c r="MPC32" s="62"/>
      <c r="MPD32" s="62"/>
      <c r="MPE32" s="62"/>
      <c r="MPF32" s="62"/>
      <c r="MPG32" s="62"/>
      <c r="MPH32" s="62"/>
      <c r="MPI32" s="62"/>
      <c r="MPJ32" s="62"/>
      <c r="MPK32" s="62"/>
      <c r="MPL32" s="62"/>
      <c r="MPM32" s="62"/>
      <c r="MPN32" s="62"/>
      <c r="MPO32" s="62"/>
      <c r="MPP32" s="62"/>
      <c r="MPQ32" s="62"/>
      <c r="MPR32" s="62"/>
      <c r="MPS32" s="62"/>
      <c r="MPT32" s="62"/>
      <c r="MPU32" s="62"/>
      <c r="MPV32" s="62"/>
      <c r="MPW32" s="62"/>
      <c r="MPX32" s="62"/>
      <c r="MPY32" s="62"/>
      <c r="MPZ32" s="62"/>
      <c r="MQA32" s="62"/>
      <c r="MQB32" s="62"/>
      <c r="MQC32" s="62"/>
      <c r="MQD32" s="62"/>
      <c r="MQE32" s="62"/>
      <c r="MQF32" s="62"/>
      <c r="MQG32" s="62"/>
      <c r="MQH32" s="62"/>
      <c r="MQI32" s="62"/>
      <c r="MQJ32" s="62"/>
      <c r="MQK32" s="62"/>
      <c r="MQL32" s="62"/>
      <c r="MQM32" s="62"/>
      <c r="MQN32" s="62"/>
      <c r="MQO32" s="62"/>
      <c r="MQP32" s="62"/>
      <c r="MQQ32" s="62"/>
      <c r="MQR32" s="62"/>
      <c r="MQS32" s="62"/>
      <c r="MQT32" s="62"/>
      <c r="MQU32" s="62"/>
      <c r="MQV32" s="62"/>
      <c r="MQW32" s="62"/>
      <c r="MQX32" s="62"/>
      <c r="MQY32" s="62"/>
      <c r="MQZ32" s="62"/>
      <c r="MRA32" s="62"/>
      <c r="MRB32" s="62"/>
      <c r="MRC32" s="62"/>
      <c r="MRD32" s="62"/>
      <c r="MRE32" s="62"/>
      <c r="MRF32" s="62"/>
      <c r="MRG32" s="62"/>
      <c r="MRH32" s="62"/>
      <c r="MRI32" s="62"/>
      <c r="MRJ32" s="62"/>
      <c r="MRK32" s="62"/>
      <c r="MRL32" s="62"/>
      <c r="MRM32" s="62"/>
      <c r="MRN32" s="62"/>
      <c r="MRO32" s="62"/>
      <c r="MRP32" s="62"/>
      <c r="MRQ32" s="62"/>
      <c r="MRR32" s="62"/>
      <c r="MRS32" s="62"/>
      <c r="MRT32" s="62"/>
      <c r="MRU32" s="62"/>
      <c r="MRV32" s="62"/>
      <c r="MRW32" s="62"/>
      <c r="MRX32" s="62"/>
      <c r="MRY32" s="62"/>
      <c r="MRZ32" s="62"/>
      <c r="MSA32" s="62"/>
      <c r="MSB32" s="62"/>
      <c r="MSC32" s="62"/>
      <c r="MSD32" s="62"/>
      <c r="MSE32" s="62"/>
      <c r="MSF32" s="62"/>
      <c r="MSG32" s="62"/>
      <c r="MSH32" s="62"/>
      <c r="MSI32" s="62"/>
      <c r="MSJ32" s="62"/>
      <c r="MSK32" s="62"/>
      <c r="MSL32" s="62"/>
      <c r="MSM32" s="62"/>
      <c r="MSN32" s="62"/>
      <c r="MSO32" s="62"/>
      <c r="MSP32" s="62"/>
      <c r="MSQ32" s="62"/>
      <c r="MSR32" s="62"/>
      <c r="MSS32" s="62"/>
      <c r="MST32" s="62"/>
      <c r="MSU32" s="62"/>
      <c r="MSV32" s="62"/>
      <c r="MSW32" s="62"/>
      <c r="MSX32" s="62"/>
      <c r="MSY32" s="62"/>
      <c r="MSZ32" s="62"/>
      <c r="MTA32" s="62"/>
      <c r="MTB32" s="62"/>
      <c r="MTC32" s="62"/>
      <c r="MTD32" s="62"/>
      <c r="MTE32" s="62"/>
      <c r="MTF32" s="62"/>
      <c r="MTG32" s="62"/>
      <c r="MTH32" s="62"/>
      <c r="MTI32" s="62"/>
      <c r="MTJ32" s="62"/>
      <c r="MTK32" s="62"/>
      <c r="MTL32" s="62"/>
      <c r="MTM32" s="62"/>
      <c r="MTN32" s="62"/>
      <c r="MTO32" s="62"/>
      <c r="MTP32" s="62"/>
      <c r="MTQ32" s="62"/>
      <c r="MTR32" s="62"/>
      <c r="MTS32" s="62"/>
      <c r="MTT32" s="62"/>
      <c r="MTU32" s="62"/>
      <c r="MTV32" s="62"/>
      <c r="MTW32" s="62"/>
      <c r="MTX32" s="62"/>
      <c r="MTY32" s="62"/>
      <c r="MTZ32" s="62"/>
      <c r="MUA32" s="62"/>
      <c r="MUB32" s="62"/>
      <c r="MUC32" s="62"/>
      <c r="MUD32" s="62"/>
      <c r="MUE32" s="62"/>
      <c r="MUF32" s="62"/>
      <c r="MUG32" s="62"/>
      <c r="MUH32" s="62"/>
      <c r="MUI32" s="62"/>
      <c r="MUJ32" s="62"/>
      <c r="MUK32" s="62"/>
      <c r="MUL32" s="62"/>
      <c r="MUM32" s="62"/>
      <c r="MUN32" s="62"/>
      <c r="MUO32" s="62"/>
      <c r="MUP32" s="62"/>
      <c r="MUQ32" s="62"/>
      <c r="MUR32" s="62"/>
      <c r="MUS32" s="62"/>
      <c r="MUT32" s="62"/>
      <c r="MUU32" s="62"/>
      <c r="MUV32" s="62"/>
      <c r="MUW32" s="62"/>
      <c r="MUX32" s="62"/>
      <c r="MUY32" s="62"/>
      <c r="MUZ32" s="62"/>
      <c r="MVA32" s="62"/>
      <c r="MVB32" s="62"/>
      <c r="MVC32" s="62"/>
      <c r="MVD32" s="62"/>
      <c r="MVE32" s="62"/>
      <c r="MVF32" s="62"/>
      <c r="MVG32" s="62"/>
      <c r="MVH32" s="62"/>
      <c r="MVI32" s="62"/>
      <c r="MVJ32" s="62"/>
      <c r="MVK32" s="62"/>
      <c r="MVL32" s="62"/>
      <c r="MVM32" s="62"/>
      <c r="MVN32" s="62"/>
      <c r="MVO32" s="62"/>
      <c r="MVP32" s="62"/>
      <c r="MVQ32" s="62"/>
      <c r="MVR32" s="62"/>
      <c r="MVS32" s="62"/>
      <c r="MVT32" s="62"/>
      <c r="MVU32" s="62"/>
      <c r="MVV32" s="62"/>
      <c r="MVW32" s="62"/>
      <c r="MVX32" s="62"/>
      <c r="MVY32" s="62"/>
      <c r="MVZ32" s="62"/>
      <c r="MWA32" s="62"/>
      <c r="MWB32" s="62"/>
      <c r="MWC32" s="62"/>
      <c r="MWD32" s="62"/>
      <c r="MWE32" s="62"/>
      <c r="MWF32" s="62"/>
      <c r="MWG32" s="62"/>
      <c r="MWH32" s="62"/>
      <c r="MWI32" s="62"/>
      <c r="MWJ32" s="62"/>
      <c r="MWK32" s="62"/>
      <c r="MWL32" s="62"/>
      <c r="MWM32" s="62"/>
      <c r="MWN32" s="62"/>
      <c r="MWO32" s="62"/>
      <c r="MWP32" s="62"/>
      <c r="MWQ32" s="62"/>
      <c r="MWR32" s="62"/>
      <c r="MWS32" s="62"/>
      <c r="MWT32" s="62"/>
      <c r="MWU32" s="62"/>
      <c r="MWV32" s="62"/>
      <c r="MWW32" s="62"/>
      <c r="MWX32" s="62"/>
      <c r="MWY32" s="62"/>
      <c r="MWZ32" s="62"/>
      <c r="MXA32" s="62"/>
      <c r="MXB32" s="62"/>
      <c r="MXC32" s="62"/>
      <c r="MXD32" s="62"/>
      <c r="MXE32" s="62"/>
      <c r="MXF32" s="62"/>
      <c r="MXG32" s="62"/>
      <c r="MXH32" s="62"/>
      <c r="MXI32" s="62"/>
      <c r="MXJ32" s="62"/>
      <c r="MXK32" s="62"/>
      <c r="MXL32" s="62"/>
      <c r="MXM32" s="62"/>
      <c r="MXN32" s="62"/>
      <c r="MXO32" s="62"/>
      <c r="MXP32" s="62"/>
      <c r="MXQ32" s="62"/>
      <c r="MXR32" s="62"/>
      <c r="MXS32" s="62"/>
      <c r="MXT32" s="62"/>
      <c r="MXU32" s="62"/>
      <c r="MXV32" s="62"/>
      <c r="MXW32" s="62"/>
      <c r="MXX32" s="62"/>
      <c r="MXY32" s="62"/>
      <c r="MXZ32" s="62"/>
      <c r="MYA32" s="62"/>
      <c r="MYB32" s="62"/>
      <c r="MYC32" s="62"/>
      <c r="MYD32" s="62"/>
      <c r="MYE32" s="62"/>
      <c r="MYF32" s="62"/>
      <c r="MYG32" s="62"/>
      <c r="MYH32" s="62"/>
      <c r="MYI32" s="62"/>
      <c r="MYJ32" s="62"/>
      <c r="MYK32" s="62"/>
      <c r="MYL32" s="62"/>
      <c r="MYM32" s="62"/>
      <c r="MYN32" s="62"/>
      <c r="MYO32" s="62"/>
      <c r="MYP32" s="62"/>
      <c r="MYQ32" s="62"/>
      <c r="MYR32" s="62"/>
      <c r="MYS32" s="62"/>
      <c r="MYT32" s="62"/>
      <c r="MYU32" s="62"/>
      <c r="MYV32" s="62"/>
      <c r="MYW32" s="62"/>
      <c r="MYX32" s="62"/>
      <c r="MYY32" s="62"/>
      <c r="MYZ32" s="62"/>
      <c r="MZA32" s="62"/>
      <c r="MZB32" s="62"/>
      <c r="MZC32" s="62"/>
      <c r="MZD32" s="62"/>
      <c r="MZE32" s="62"/>
      <c r="MZF32" s="62"/>
      <c r="MZG32" s="62"/>
      <c r="MZH32" s="62"/>
      <c r="MZI32" s="62"/>
      <c r="MZJ32" s="62"/>
      <c r="MZK32" s="62"/>
      <c r="MZL32" s="62"/>
      <c r="MZM32" s="62"/>
      <c r="MZN32" s="62"/>
      <c r="MZO32" s="62"/>
      <c r="MZP32" s="62"/>
      <c r="MZQ32" s="62"/>
      <c r="MZR32" s="62"/>
      <c r="MZS32" s="62"/>
      <c r="MZT32" s="62"/>
      <c r="MZU32" s="62"/>
      <c r="MZV32" s="62"/>
      <c r="MZW32" s="62"/>
      <c r="MZX32" s="62"/>
      <c r="MZY32" s="62"/>
      <c r="MZZ32" s="62"/>
      <c r="NAA32" s="62"/>
      <c r="NAB32" s="62"/>
      <c r="NAC32" s="62"/>
      <c r="NAD32" s="62"/>
      <c r="NAE32" s="62"/>
      <c r="NAF32" s="62"/>
      <c r="NAG32" s="62"/>
      <c r="NAH32" s="62"/>
      <c r="NAI32" s="62"/>
      <c r="NAJ32" s="62"/>
      <c r="NAK32" s="62"/>
      <c r="NAL32" s="62"/>
      <c r="NAM32" s="62"/>
      <c r="NAN32" s="62"/>
      <c r="NAO32" s="62"/>
      <c r="NAP32" s="62"/>
      <c r="NAQ32" s="62"/>
      <c r="NAR32" s="62"/>
      <c r="NAS32" s="62"/>
      <c r="NAT32" s="62"/>
      <c r="NAU32" s="62"/>
      <c r="NAV32" s="62"/>
      <c r="NAW32" s="62"/>
      <c r="NAX32" s="62"/>
      <c r="NAY32" s="62"/>
      <c r="NAZ32" s="62"/>
      <c r="NBA32" s="62"/>
      <c r="NBB32" s="62"/>
      <c r="NBC32" s="62"/>
      <c r="NBD32" s="62"/>
      <c r="NBE32" s="62"/>
      <c r="NBF32" s="62"/>
      <c r="NBG32" s="62"/>
      <c r="NBH32" s="62"/>
      <c r="NBI32" s="62"/>
      <c r="NBJ32" s="62"/>
      <c r="NBK32" s="62"/>
      <c r="NBL32" s="62"/>
      <c r="NBM32" s="62"/>
      <c r="NBN32" s="62"/>
      <c r="NBO32" s="62"/>
      <c r="NBP32" s="62"/>
      <c r="NBQ32" s="62"/>
      <c r="NBR32" s="62"/>
      <c r="NBS32" s="62"/>
      <c r="NBT32" s="62"/>
      <c r="NBU32" s="62"/>
      <c r="NBV32" s="62"/>
      <c r="NBW32" s="62"/>
      <c r="NBX32" s="62"/>
      <c r="NBY32" s="62"/>
      <c r="NBZ32" s="62"/>
      <c r="NCA32" s="62"/>
      <c r="NCB32" s="62"/>
      <c r="NCC32" s="62"/>
      <c r="NCD32" s="62"/>
      <c r="NCE32" s="62"/>
      <c r="NCF32" s="62"/>
      <c r="NCG32" s="62"/>
      <c r="NCH32" s="62"/>
      <c r="NCI32" s="62"/>
      <c r="NCJ32" s="62"/>
      <c r="NCK32" s="62"/>
      <c r="NCL32" s="62"/>
      <c r="NCM32" s="62"/>
      <c r="NCN32" s="62"/>
      <c r="NCO32" s="62"/>
      <c r="NCP32" s="62"/>
      <c r="NCQ32" s="62"/>
      <c r="NCR32" s="62"/>
      <c r="NCS32" s="62"/>
      <c r="NCT32" s="62"/>
      <c r="NCU32" s="62"/>
      <c r="NCV32" s="62"/>
      <c r="NCW32" s="62"/>
      <c r="NCX32" s="62"/>
      <c r="NCY32" s="62"/>
      <c r="NCZ32" s="62"/>
      <c r="NDA32" s="62"/>
      <c r="NDB32" s="62"/>
      <c r="NDC32" s="62"/>
      <c r="NDD32" s="62"/>
      <c r="NDE32" s="62"/>
      <c r="NDF32" s="62"/>
      <c r="NDG32" s="62"/>
      <c r="NDH32" s="62"/>
      <c r="NDI32" s="62"/>
      <c r="NDJ32" s="62"/>
      <c r="NDK32" s="62"/>
      <c r="NDL32" s="62"/>
      <c r="NDM32" s="62"/>
      <c r="NDN32" s="62"/>
      <c r="NDO32" s="62"/>
      <c r="NDP32" s="62"/>
      <c r="NDQ32" s="62"/>
      <c r="NDR32" s="62"/>
      <c r="NDS32" s="62"/>
      <c r="NDT32" s="62"/>
      <c r="NDU32" s="62"/>
      <c r="NDV32" s="62"/>
      <c r="NDW32" s="62"/>
      <c r="NDX32" s="62"/>
      <c r="NDY32" s="62"/>
      <c r="NDZ32" s="62"/>
      <c r="NEA32" s="62"/>
      <c r="NEB32" s="62"/>
      <c r="NEC32" s="62"/>
      <c r="NED32" s="62"/>
      <c r="NEE32" s="62"/>
      <c r="NEF32" s="62"/>
      <c r="NEG32" s="62"/>
      <c r="NEH32" s="62"/>
      <c r="NEI32" s="62"/>
      <c r="NEJ32" s="62"/>
      <c r="NEK32" s="62"/>
      <c r="NEL32" s="62"/>
      <c r="NEM32" s="62"/>
      <c r="NEN32" s="62"/>
      <c r="NEO32" s="62"/>
      <c r="NEP32" s="62"/>
      <c r="NEQ32" s="62"/>
      <c r="NER32" s="62"/>
      <c r="NES32" s="62"/>
      <c r="NET32" s="62"/>
      <c r="NEU32" s="62"/>
      <c r="NEV32" s="62"/>
      <c r="NEW32" s="62"/>
      <c r="NEX32" s="62"/>
      <c r="NEY32" s="62"/>
      <c r="NEZ32" s="62"/>
      <c r="NFA32" s="62"/>
      <c r="NFB32" s="62"/>
      <c r="NFC32" s="62"/>
      <c r="NFD32" s="62"/>
      <c r="NFE32" s="62"/>
      <c r="NFF32" s="62"/>
      <c r="NFG32" s="62"/>
      <c r="NFH32" s="62"/>
      <c r="NFI32" s="62"/>
      <c r="NFJ32" s="62"/>
      <c r="NFK32" s="62"/>
      <c r="NFL32" s="62"/>
      <c r="NFM32" s="62"/>
      <c r="NFN32" s="62"/>
      <c r="NFO32" s="62"/>
      <c r="NFP32" s="62"/>
      <c r="NFQ32" s="62"/>
      <c r="NFR32" s="62"/>
      <c r="NFS32" s="62"/>
      <c r="NFT32" s="62"/>
      <c r="NFU32" s="62"/>
      <c r="NFV32" s="62"/>
      <c r="NFW32" s="62"/>
      <c r="NFX32" s="62"/>
      <c r="NFY32" s="62"/>
      <c r="NFZ32" s="62"/>
      <c r="NGA32" s="62"/>
      <c r="NGB32" s="62"/>
      <c r="NGC32" s="62"/>
      <c r="NGD32" s="62"/>
      <c r="NGE32" s="62"/>
      <c r="NGF32" s="62"/>
      <c r="NGG32" s="62"/>
      <c r="NGH32" s="62"/>
      <c r="NGI32" s="62"/>
      <c r="NGJ32" s="62"/>
      <c r="NGK32" s="62"/>
      <c r="NGL32" s="62"/>
      <c r="NGM32" s="62"/>
      <c r="NGN32" s="62"/>
      <c r="NGO32" s="62"/>
      <c r="NGP32" s="62"/>
      <c r="NGQ32" s="62"/>
      <c r="NGR32" s="62"/>
      <c r="NGS32" s="62"/>
      <c r="NGT32" s="62"/>
      <c r="NGU32" s="62"/>
      <c r="NGV32" s="62"/>
      <c r="NGW32" s="62"/>
      <c r="NGX32" s="62"/>
      <c r="NGY32" s="62"/>
      <c r="NGZ32" s="62"/>
      <c r="NHA32" s="62"/>
      <c r="NHB32" s="62"/>
      <c r="NHC32" s="62"/>
      <c r="NHD32" s="62"/>
      <c r="NHE32" s="62"/>
      <c r="NHF32" s="62"/>
      <c r="NHG32" s="62"/>
      <c r="NHH32" s="62"/>
      <c r="NHI32" s="62"/>
      <c r="NHJ32" s="62"/>
      <c r="NHK32" s="62"/>
      <c r="NHL32" s="62"/>
      <c r="NHM32" s="62"/>
      <c r="NHN32" s="62"/>
      <c r="NHO32" s="62"/>
      <c r="NHP32" s="62"/>
      <c r="NHQ32" s="62"/>
      <c r="NHR32" s="62"/>
      <c r="NHS32" s="62"/>
      <c r="NHT32" s="62"/>
      <c r="NHU32" s="62"/>
      <c r="NHV32" s="62"/>
      <c r="NHW32" s="62"/>
      <c r="NHX32" s="62"/>
      <c r="NHY32" s="62"/>
      <c r="NHZ32" s="62"/>
      <c r="NIA32" s="62"/>
      <c r="NIB32" s="62"/>
      <c r="NIC32" s="62"/>
      <c r="NID32" s="62"/>
      <c r="NIE32" s="62"/>
      <c r="NIF32" s="62"/>
      <c r="NIG32" s="62"/>
      <c r="NIH32" s="62"/>
      <c r="NII32" s="62"/>
      <c r="NIJ32" s="62"/>
      <c r="NIK32" s="62"/>
      <c r="NIL32" s="62"/>
      <c r="NIM32" s="62"/>
      <c r="NIN32" s="62"/>
      <c r="NIO32" s="62"/>
      <c r="NIP32" s="62"/>
      <c r="NIQ32" s="62"/>
      <c r="NIR32" s="62"/>
      <c r="NIS32" s="62"/>
      <c r="NIT32" s="62"/>
      <c r="NIU32" s="62"/>
      <c r="NIV32" s="62"/>
      <c r="NIW32" s="62"/>
      <c r="NIX32" s="62"/>
      <c r="NIY32" s="62"/>
      <c r="NIZ32" s="62"/>
      <c r="NJA32" s="62"/>
      <c r="NJB32" s="62"/>
      <c r="NJC32" s="62"/>
      <c r="NJD32" s="62"/>
      <c r="NJE32" s="62"/>
      <c r="NJF32" s="62"/>
      <c r="NJG32" s="62"/>
      <c r="NJH32" s="62"/>
      <c r="NJI32" s="62"/>
      <c r="NJJ32" s="62"/>
      <c r="NJK32" s="62"/>
      <c r="NJL32" s="62"/>
      <c r="NJM32" s="62"/>
      <c r="NJN32" s="62"/>
      <c r="NJO32" s="62"/>
      <c r="NJP32" s="62"/>
      <c r="NJQ32" s="62"/>
      <c r="NJR32" s="62"/>
      <c r="NJS32" s="62"/>
      <c r="NJT32" s="62"/>
      <c r="NJU32" s="62"/>
      <c r="NJV32" s="62"/>
      <c r="NJW32" s="62"/>
      <c r="NJX32" s="62"/>
      <c r="NJY32" s="62"/>
      <c r="NJZ32" s="62"/>
      <c r="NKA32" s="62"/>
      <c r="NKB32" s="62"/>
      <c r="NKC32" s="62"/>
      <c r="NKD32" s="62"/>
      <c r="NKE32" s="62"/>
      <c r="NKF32" s="62"/>
      <c r="NKG32" s="62"/>
      <c r="NKH32" s="62"/>
      <c r="NKI32" s="62"/>
      <c r="NKJ32" s="62"/>
      <c r="NKK32" s="62"/>
      <c r="NKL32" s="62"/>
      <c r="NKM32" s="62"/>
      <c r="NKN32" s="62"/>
      <c r="NKO32" s="62"/>
      <c r="NKP32" s="62"/>
      <c r="NKQ32" s="62"/>
      <c r="NKR32" s="62"/>
      <c r="NKS32" s="62"/>
      <c r="NKT32" s="62"/>
      <c r="NKU32" s="62"/>
      <c r="NKV32" s="62"/>
      <c r="NKW32" s="62"/>
      <c r="NKX32" s="62"/>
      <c r="NKY32" s="62"/>
      <c r="NKZ32" s="62"/>
      <c r="NLA32" s="62"/>
      <c r="NLB32" s="62"/>
      <c r="NLC32" s="62"/>
      <c r="NLD32" s="62"/>
      <c r="NLE32" s="62"/>
      <c r="NLF32" s="62"/>
      <c r="NLG32" s="62"/>
      <c r="NLH32" s="62"/>
      <c r="NLI32" s="62"/>
      <c r="NLJ32" s="62"/>
      <c r="NLK32" s="62"/>
      <c r="NLL32" s="62"/>
      <c r="NLM32" s="62"/>
      <c r="NLN32" s="62"/>
      <c r="NLO32" s="62"/>
      <c r="NLP32" s="62"/>
      <c r="NLQ32" s="62"/>
      <c r="NLR32" s="62"/>
      <c r="NLS32" s="62"/>
      <c r="NLT32" s="62"/>
      <c r="NLU32" s="62"/>
      <c r="NLV32" s="62"/>
      <c r="NLW32" s="62"/>
      <c r="NLX32" s="62"/>
      <c r="NLY32" s="62"/>
      <c r="NLZ32" s="62"/>
      <c r="NMA32" s="62"/>
      <c r="NMB32" s="62"/>
      <c r="NMC32" s="62"/>
      <c r="NMD32" s="62"/>
      <c r="NME32" s="62"/>
      <c r="NMF32" s="62"/>
      <c r="NMG32" s="62"/>
      <c r="NMH32" s="62"/>
      <c r="NMI32" s="62"/>
      <c r="NMJ32" s="62"/>
      <c r="NMK32" s="62"/>
      <c r="NML32" s="62"/>
      <c r="NMM32" s="62"/>
      <c r="NMN32" s="62"/>
      <c r="NMO32" s="62"/>
      <c r="NMP32" s="62"/>
      <c r="NMQ32" s="62"/>
      <c r="NMR32" s="62"/>
      <c r="NMS32" s="62"/>
      <c r="NMT32" s="62"/>
      <c r="NMU32" s="62"/>
      <c r="NMV32" s="62"/>
      <c r="NMW32" s="62"/>
      <c r="NMX32" s="62"/>
      <c r="NMY32" s="62"/>
      <c r="NMZ32" s="62"/>
      <c r="NNA32" s="62"/>
      <c r="NNB32" s="62"/>
      <c r="NNC32" s="62"/>
      <c r="NND32" s="62"/>
      <c r="NNE32" s="62"/>
      <c r="NNF32" s="62"/>
      <c r="NNG32" s="62"/>
      <c r="NNH32" s="62"/>
      <c r="NNI32" s="62"/>
      <c r="NNJ32" s="62"/>
      <c r="NNK32" s="62"/>
      <c r="NNL32" s="62"/>
      <c r="NNM32" s="62"/>
      <c r="NNN32" s="62"/>
      <c r="NNO32" s="62"/>
      <c r="NNP32" s="62"/>
      <c r="NNQ32" s="62"/>
      <c r="NNR32" s="62"/>
      <c r="NNS32" s="62"/>
      <c r="NNT32" s="62"/>
      <c r="NNU32" s="62"/>
      <c r="NNV32" s="62"/>
      <c r="NNW32" s="62"/>
      <c r="NNX32" s="62"/>
      <c r="NNY32" s="62"/>
      <c r="NNZ32" s="62"/>
      <c r="NOA32" s="62"/>
      <c r="NOB32" s="62"/>
      <c r="NOC32" s="62"/>
      <c r="NOD32" s="62"/>
      <c r="NOE32" s="62"/>
      <c r="NOF32" s="62"/>
      <c r="NOG32" s="62"/>
      <c r="NOH32" s="62"/>
      <c r="NOI32" s="62"/>
      <c r="NOJ32" s="62"/>
      <c r="NOK32" s="62"/>
      <c r="NOL32" s="62"/>
      <c r="NOM32" s="62"/>
      <c r="NON32" s="62"/>
      <c r="NOO32" s="62"/>
      <c r="NOP32" s="62"/>
      <c r="NOQ32" s="62"/>
      <c r="NOR32" s="62"/>
      <c r="NOS32" s="62"/>
      <c r="NOT32" s="62"/>
      <c r="NOU32" s="62"/>
      <c r="NOV32" s="62"/>
      <c r="NOW32" s="62"/>
      <c r="NOX32" s="62"/>
      <c r="NOY32" s="62"/>
      <c r="NOZ32" s="62"/>
      <c r="NPA32" s="62"/>
      <c r="NPB32" s="62"/>
      <c r="NPC32" s="62"/>
      <c r="NPD32" s="62"/>
      <c r="NPE32" s="62"/>
      <c r="NPF32" s="62"/>
      <c r="NPG32" s="62"/>
      <c r="NPH32" s="62"/>
      <c r="NPI32" s="62"/>
      <c r="NPJ32" s="62"/>
      <c r="NPK32" s="62"/>
      <c r="NPL32" s="62"/>
      <c r="NPM32" s="62"/>
      <c r="NPN32" s="62"/>
      <c r="NPO32" s="62"/>
      <c r="NPP32" s="62"/>
      <c r="NPQ32" s="62"/>
      <c r="NPR32" s="62"/>
      <c r="NPS32" s="62"/>
      <c r="NPT32" s="62"/>
      <c r="NPU32" s="62"/>
      <c r="NPV32" s="62"/>
      <c r="NPW32" s="62"/>
      <c r="NPX32" s="62"/>
      <c r="NPY32" s="62"/>
      <c r="NPZ32" s="62"/>
      <c r="NQA32" s="62"/>
      <c r="NQB32" s="62"/>
      <c r="NQC32" s="62"/>
      <c r="NQD32" s="62"/>
      <c r="NQE32" s="62"/>
      <c r="NQF32" s="62"/>
      <c r="NQG32" s="62"/>
      <c r="NQH32" s="62"/>
      <c r="NQI32" s="62"/>
      <c r="NQJ32" s="62"/>
      <c r="NQK32" s="62"/>
      <c r="NQL32" s="62"/>
      <c r="NQM32" s="62"/>
      <c r="NQN32" s="62"/>
      <c r="NQO32" s="62"/>
      <c r="NQP32" s="62"/>
      <c r="NQQ32" s="62"/>
      <c r="NQR32" s="62"/>
      <c r="NQS32" s="62"/>
      <c r="NQT32" s="62"/>
      <c r="NQU32" s="62"/>
      <c r="NQV32" s="62"/>
      <c r="NQW32" s="62"/>
      <c r="NQX32" s="62"/>
      <c r="NQY32" s="62"/>
      <c r="NQZ32" s="62"/>
      <c r="NRA32" s="62"/>
      <c r="NRB32" s="62"/>
      <c r="NRC32" s="62"/>
      <c r="NRD32" s="62"/>
      <c r="NRE32" s="62"/>
      <c r="NRF32" s="62"/>
      <c r="NRG32" s="62"/>
      <c r="NRH32" s="62"/>
      <c r="NRI32" s="62"/>
      <c r="NRJ32" s="62"/>
      <c r="NRK32" s="62"/>
      <c r="NRL32" s="62"/>
      <c r="NRM32" s="62"/>
      <c r="NRN32" s="62"/>
      <c r="NRO32" s="62"/>
      <c r="NRP32" s="62"/>
      <c r="NRQ32" s="62"/>
      <c r="NRR32" s="62"/>
      <c r="NRS32" s="62"/>
      <c r="NRT32" s="62"/>
      <c r="NRU32" s="62"/>
      <c r="NRV32" s="62"/>
      <c r="NRW32" s="62"/>
      <c r="NRX32" s="62"/>
      <c r="NRY32" s="62"/>
      <c r="NRZ32" s="62"/>
      <c r="NSA32" s="62"/>
      <c r="NSB32" s="62"/>
      <c r="NSC32" s="62"/>
      <c r="NSD32" s="62"/>
      <c r="NSE32" s="62"/>
      <c r="NSF32" s="62"/>
      <c r="NSG32" s="62"/>
      <c r="NSH32" s="62"/>
      <c r="NSI32" s="62"/>
      <c r="NSJ32" s="62"/>
      <c r="NSK32" s="62"/>
      <c r="NSL32" s="62"/>
      <c r="NSM32" s="62"/>
      <c r="NSN32" s="62"/>
      <c r="NSO32" s="62"/>
      <c r="NSP32" s="62"/>
      <c r="NSQ32" s="62"/>
      <c r="NSR32" s="62"/>
      <c r="NSS32" s="62"/>
      <c r="NST32" s="62"/>
      <c r="NSU32" s="62"/>
      <c r="NSV32" s="62"/>
      <c r="NSW32" s="62"/>
      <c r="NSX32" s="62"/>
      <c r="NSY32" s="62"/>
      <c r="NSZ32" s="62"/>
      <c r="NTA32" s="62"/>
      <c r="NTB32" s="62"/>
      <c r="NTC32" s="62"/>
      <c r="NTD32" s="62"/>
      <c r="NTE32" s="62"/>
      <c r="NTF32" s="62"/>
      <c r="NTG32" s="62"/>
      <c r="NTH32" s="62"/>
      <c r="NTI32" s="62"/>
      <c r="NTJ32" s="62"/>
      <c r="NTK32" s="62"/>
      <c r="NTL32" s="62"/>
      <c r="NTM32" s="62"/>
      <c r="NTN32" s="62"/>
      <c r="NTO32" s="62"/>
      <c r="NTP32" s="62"/>
      <c r="NTQ32" s="62"/>
      <c r="NTR32" s="62"/>
      <c r="NTS32" s="62"/>
      <c r="NTT32" s="62"/>
      <c r="NTU32" s="62"/>
      <c r="NTV32" s="62"/>
      <c r="NTW32" s="62"/>
      <c r="NTX32" s="62"/>
      <c r="NTY32" s="62"/>
      <c r="NTZ32" s="62"/>
      <c r="NUA32" s="62"/>
      <c r="NUB32" s="62"/>
      <c r="NUC32" s="62"/>
      <c r="NUD32" s="62"/>
      <c r="NUE32" s="62"/>
      <c r="NUF32" s="62"/>
      <c r="NUG32" s="62"/>
      <c r="NUH32" s="62"/>
      <c r="NUI32" s="62"/>
      <c r="NUJ32" s="62"/>
      <c r="NUK32" s="62"/>
      <c r="NUL32" s="62"/>
      <c r="NUM32" s="62"/>
      <c r="NUN32" s="62"/>
      <c r="NUO32" s="62"/>
      <c r="NUP32" s="62"/>
      <c r="NUQ32" s="62"/>
      <c r="NUR32" s="62"/>
      <c r="NUS32" s="62"/>
      <c r="NUT32" s="62"/>
      <c r="NUU32" s="62"/>
      <c r="NUV32" s="62"/>
      <c r="NUW32" s="62"/>
      <c r="NUX32" s="62"/>
      <c r="NUY32" s="62"/>
      <c r="NUZ32" s="62"/>
      <c r="NVA32" s="62"/>
      <c r="NVB32" s="62"/>
      <c r="NVC32" s="62"/>
      <c r="NVD32" s="62"/>
      <c r="NVE32" s="62"/>
      <c r="NVF32" s="62"/>
      <c r="NVG32" s="62"/>
      <c r="NVH32" s="62"/>
      <c r="NVI32" s="62"/>
      <c r="NVJ32" s="62"/>
      <c r="NVK32" s="62"/>
      <c r="NVL32" s="62"/>
      <c r="NVM32" s="62"/>
      <c r="NVN32" s="62"/>
      <c r="NVO32" s="62"/>
      <c r="NVP32" s="62"/>
      <c r="NVQ32" s="62"/>
      <c r="NVR32" s="62"/>
      <c r="NVS32" s="62"/>
      <c r="NVT32" s="62"/>
      <c r="NVU32" s="62"/>
      <c r="NVV32" s="62"/>
      <c r="NVW32" s="62"/>
      <c r="NVX32" s="62"/>
      <c r="NVY32" s="62"/>
      <c r="NVZ32" s="62"/>
      <c r="NWA32" s="62"/>
      <c r="NWB32" s="62"/>
      <c r="NWC32" s="62"/>
      <c r="NWD32" s="62"/>
      <c r="NWE32" s="62"/>
      <c r="NWF32" s="62"/>
      <c r="NWG32" s="62"/>
      <c r="NWH32" s="62"/>
      <c r="NWI32" s="62"/>
      <c r="NWJ32" s="62"/>
      <c r="NWK32" s="62"/>
      <c r="NWL32" s="62"/>
      <c r="NWM32" s="62"/>
      <c r="NWN32" s="62"/>
      <c r="NWO32" s="62"/>
      <c r="NWP32" s="62"/>
      <c r="NWQ32" s="62"/>
      <c r="NWR32" s="62"/>
      <c r="NWS32" s="62"/>
      <c r="NWT32" s="62"/>
      <c r="NWU32" s="62"/>
      <c r="NWV32" s="62"/>
      <c r="NWW32" s="62"/>
      <c r="NWX32" s="62"/>
      <c r="NWY32" s="62"/>
      <c r="NWZ32" s="62"/>
      <c r="NXA32" s="62"/>
      <c r="NXB32" s="62"/>
      <c r="NXC32" s="62"/>
      <c r="NXD32" s="62"/>
      <c r="NXE32" s="62"/>
      <c r="NXF32" s="62"/>
      <c r="NXG32" s="62"/>
      <c r="NXH32" s="62"/>
      <c r="NXI32" s="62"/>
      <c r="NXJ32" s="62"/>
      <c r="NXK32" s="62"/>
      <c r="NXL32" s="62"/>
      <c r="NXM32" s="62"/>
      <c r="NXN32" s="62"/>
      <c r="NXO32" s="62"/>
      <c r="NXP32" s="62"/>
      <c r="NXQ32" s="62"/>
      <c r="NXR32" s="62"/>
      <c r="NXS32" s="62"/>
      <c r="NXT32" s="62"/>
      <c r="NXU32" s="62"/>
      <c r="NXV32" s="62"/>
      <c r="NXW32" s="62"/>
      <c r="NXX32" s="62"/>
      <c r="NXY32" s="62"/>
      <c r="NXZ32" s="62"/>
      <c r="NYA32" s="62"/>
      <c r="NYB32" s="62"/>
      <c r="NYC32" s="62"/>
      <c r="NYD32" s="62"/>
      <c r="NYE32" s="62"/>
      <c r="NYF32" s="62"/>
      <c r="NYG32" s="62"/>
      <c r="NYH32" s="62"/>
      <c r="NYI32" s="62"/>
      <c r="NYJ32" s="62"/>
      <c r="NYK32" s="62"/>
      <c r="NYL32" s="62"/>
      <c r="NYM32" s="62"/>
      <c r="NYN32" s="62"/>
      <c r="NYO32" s="62"/>
      <c r="NYP32" s="62"/>
      <c r="NYQ32" s="62"/>
      <c r="NYR32" s="62"/>
      <c r="NYS32" s="62"/>
      <c r="NYT32" s="62"/>
      <c r="NYU32" s="62"/>
      <c r="NYV32" s="62"/>
      <c r="NYW32" s="62"/>
      <c r="NYX32" s="62"/>
      <c r="NYY32" s="62"/>
      <c r="NYZ32" s="62"/>
      <c r="NZA32" s="62"/>
      <c r="NZB32" s="62"/>
      <c r="NZC32" s="62"/>
      <c r="NZD32" s="62"/>
      <c r="NZE32" s="62"/>
      <c r="NZF32" s="62"/>
      <c r="NZG32" s="62"/>
      <c r="NZH32" s="62"/>
      <c r="NZI32" s="62"/>
      <c r="NZJ32" s="62"/>
      <c r="NZK32" s="62"/>
      <c r="NZL32" s="62"/>
      <c r="NZM32" s="62"/>
      <c r="NZN32" s="62"/>
      <c r="NZO32" s="62"/>
      <c r="NZP32" s="62"/>
      <c r="NZQ32" s="62"/>
      <c r="NZR32" s="62"/>
      <c r="NZS32" s="62"/>
      <c r="NZT32" s="62"/>
      <c r="NZU32" s="62"/>
      <c r="NZV32" s="62"/>
      <c r="NZW32" s="62"/>
      <c r="NZX32" s="62"/>
      <c r="NZY32" s="62"/>
      <c r="NZZ32" s="62"/>
      <c r="OAA32" s="62"/>
      <c r="OAB32" s="62"/>
      <c r="OAC32" s="62"/>
      <c r="OAD32" s="62"/>
      <c r="OAE32" s="62"/>
      <c r="OAF32" s="62"/>
      <c r="OAG32" s="62"/>
      <c r="OAH32" s="62"/>
      <c r="OAI32" s="62"/>
      <c r="OAJ32" s="62"/>
      <c r="OAK32" s="62"/>
      <c r="OAL32" s="62"/>
      <c r="OAM32" s="62"/>
      <c r="OAN32" s="62"/>
      <c r="OAO32" s="62"/>
      <c r="OAP32" s="62"/>
      <c r="OAQ32" s="62"/>
      <c r="OAR32" s="62"/>
      <c r="OAS32" s="62"/>
      <c r="OAT32" s="62"/>
      <c r="OAU32" s="62"/>
      <c r="OAV32" s="62"/>
      <c r="OAW32" s="62"/>
      <c r="OAX32" s="62"/>
      <c r="OAY32" s="62"/>
      <c r="OAZ32" s="62"/>
      <c r="OBA32" s="62"/>
      <c r="OBB32" s="62"/>
      <c r="OBC32" s="62"/>
      <c r="OBD32" s="62"/>
      <c r="OBE32" s="62"/>
      <c r="OBF32" s="62"/>
      <c r="OBG32" s="62"/>
      <c r="OBH32" s="62"/>
      <c r="OBI32" s="62"/>
      <c r="OBJ32" s="62"/>
      <c r="OBK32" s="62"/>
      <c r="OBL32" s="62"/>
      <c r="OBM32" s="62"/>
      <c r="OBN32" s="62"/>
      <c r="OBO32" s="62"/>
      <c r="OBP32" s="62"/>
      <c r="OBQ32" s="62"/>
      <c r="OBR32" s="62"/>
      <c r="OBS32" s="62"/>
      <c r="OBT32" s="62"/>
      <c r="OBU32" s="62"/>
      <c r="OBV32" s="62"/>
      <c r="OBW32" s="62"/>
      <c r="OBX32" s="62"/>
      <c r="OBY32" s="62"/>
      <c r="OBZ32" s="62"/>
      <c r="OCA32" s="62"/>
      <c r="OCB32" s="62"/>
      <c r="OCC32" s="62"/>
      <c r="OCD32" s="62"/>
      <c r="OCE32" s="62"/>
      <c r="OCF32" s="62"/>
      <c r="OCG32" s="62"/>
      <c r="OCH32" s="62"/>
      <c r="OCI32" s="62"/>
      <c r="OCJ32" s="62"/>
      <c r="OCK32" s="62"/>
      <c r="OCL32" s="62"/>
      <c r="OCM32" s="62"/>
      <c r="OCN32" s="62"/>
      <c r="OCO32" s="62"/>
      <c r="OCP32" s="62"/>
      <c r="OCQ32" s="62"/>
      <c r="OCR32" s="62"/>
      <c r="OCS32" s="62"/>
      <c r="OCT32" s="62"/>
      <c r="OCU32" s="62"/>
      <c r="OCV32" s="62"/>
      <c r="OCW32" s="62"/>
      <c r="OCX32" s="62"/>
      <c r="OCY32" s="62"/>
      <c r="OCZ32" s="62"/>
      <c r="ODA32" s="62"/>
      <c r="ODB32" s="62"/>
      <c r="ODC32" s="62"/>
      <c r="ODD32" s="62"/>
      <c r="ODE32" s="62"/>
      <c r="ODF32" s="62"/>
      <c r="ODG32" s="62"/>
      <c r="ODH32" s="62"/>
      <c r="ODI32" s="62"/>
      <c r="ODJ32" s="62"/>
      <c r="ODK32" s="62"/>
      <c r="ODL32" s="62"/>
      <c r="ODM32" s="62"/>
      <c r="ODN32" s="62"/>
      <c r="ODO32" s="62"/>
      <c r="ODP32" s="62"/>
      <c r="ODQ32" s="62"/>
      <c r="ODR32" s="62"/>
      <c r="ODS32" s="62"/>
      <c r="ODT32" s="62"/>
      <c r="ODU32" s="62"/>
      <c r="ODV32" s="62"/>
      <c r="ODW32" s="62"/>
      <c r="ODX32" s="62"/>
      <c r="ODY32" s="62"/>
      <c r="ODZ32" s="62"/>
      <c r="OEA32" s="62"/>
      <c r="OEB32" s="62"/>
      <c r="OEC32" s="62"/>
      <c r="OED32" s="62"/>
      <c r="OEE32" s="62"/>
      <c r="OEF32" s="62"/>
      <c r="OEG32" s="62"/>
      <c r="OEH32" s="62"/>
      <c r="OEI32" s="62"/>
      <c r="OEJ32" s="62"/>
      <c r="OEK32" s="62"/>
      <c r="OEL32" s="62"/>
      <c r="OEM32" s="62"/>
      <c r="OEN32" s="62"/>
      <c r="OEO32" s="62"/>
      <c r="OEP32" s="62"/>
      <c r="OEQ32" s="62"/>
      <c r="OER32" s="62"/>
      <c r="OES32" s="62"/>
      <c r="OET32" s="62"/>
      <c r="OEU32" s="62"/>
      <c r="OEV32" s="62"/>
      <c r="OEW32" s="62"/>
      <c r="OEX32" s="62"/>
      <c r="OEY32" s="62"/>
      <c r="OEZ32" s="62"/>
      <c r="OFA32" s="62"/>
      <c r="OFB32" s="62"/>
      <c r="OFC32" s="62"/>
      <c r="OFD32" s="62"/>
      <c r="OFE32" s="62"/>
      <c r="OFF32" s="62"/>
      <c r="OFG32" s="62"/>
      <c r="OFH32" s="62"/>
      <c r="OFI32" s="62"/>
      <c r="OFJ32" s="62"/>
      <c r="OFK32" s="62"/>
      <c r="OFL32" s="62"/>
      <c r="OFM32" s="62"/>
      <c r="OFN32" s="62"/>
      <c r="OFO32" s="62"/>
      <c r="OFP32" s="62"/>
      <c r="OFQ32" s="62"/>
      <c r="OFR32" s="62"/>
      <c r="OFS32" s="62"/>
      <c r="OFT32" s="62"/>
      <c r="OFU32" s="62"/>
      <c r="OFV32" s="62"/>
      <c r="OFW32" s="62"/>
      <c r="OFX32" s="62"/>
      <c r="OFY32" s="62"/>
      <c r="OFZ32" s="62"/>
      <c r="OGA32" s="62"/>
      <c r="OGB32" s="62"/>
      <c r="OGC32" s="62"/>
      <c r="OGD32" s="62"/>
      <c r="OGE32" s="62"/>
      <c r="OGF32" s="62"/>
      <c r="OGG32" s="62"/>
      <c r="OGH32" s="62"/>
      <c r="OGI32" s="62"/>
      <c r="OGJ32" s="62"/>
      <c r="OGK32" s="62"/>
      <c r="OGL32" s="62"/>
      <c r="OGM32" s="62"/>
      <c r="OGN32" s="62"/>
      <c r="OGO32" s="62"/>
      <c r="OGP32" s="62"/>
      <c r="OGQ32" s="62"/>
      <c r="OGR32" s="62"/>
      <c r="OGS32" s="62"/>
      <c r="OGT32" s="62"/>
      <c r="OGU32" s="62"/>
      <c r="OGV32" s="62"/>
      <c r="OGW32" s="62"/>
      <c r="OGX32" s="62"/>
      <c r="OGY32" s="62"/>
      <c r="OGZ32" s="62"/>
      <c r="OHA32" s="62"/>
      <c r="OHB32" s="62"/>
      <c r="OHC32" s="62"/>
      <c r="OHD32" s="62"/>
      <c r="OHE32" s="62"/>
      <c r="OHF32" s="62"/>
      <c r="OHG32" s="62"/>
      <c r="OHH32" s="62"/>
      <c r="OHI32" s="62"/>
      <c r="OHJ32" s="62"/>
      <c r="OHK32" s="62"/>
      <c r="OHL32" s="62"/>
      <c r="OHM32" s="62"/>
      <c r="OHN32" s="62"/>
      <c r="OHO32" s="62"/>
      <c r="OHP32" s="62"/>
      <c r="OHQ32" s="62"/>
      <c r="OHR32" s="62"/>
      <c r="OHS32" s="62"/>
      <c r="OHT32" s="62"/>
      <c r="OHU32" s="62"/>
      <c r="OHV32" s="62"/>
      <c r="OHW32" s="62"/>
      <c r="OHX32" s="62"/>
      <c r="OHY32" s="62"/>
      <c r="OHZ32" s="62"/>
      <c r="OIA32" s="62"/>
      <c r="OIB32" s="62"/>
      <c r="OIC32" s="62"/>
      <c r="OID32" s="62"/>
      <c r="OIE32" s="62"/>
      <c r="OIF32" s="62"/>
      <c r="OIG32" s="62"/>
      <c r="OIH32" s="62"/>
      <c r="OII32" s="62"/>
      <c r="OIJ32" s="62"/>
      <c r="OIK32" s="62"/>
      <c r="OIL32" s="62"/>
      <c r="OIM32" s="62"/>
      <c r="OIN32" s="62"/>
      <c r="OIO32" s="62"/>
      <c r="OIP32" s="62"/>
      <c r="OIQ32" s="62"/>
      <c r="OIR32" s="62"/>
      <c r="OIS32" s="62"/>
      <c r="OIT32" s="62"/>
      <c r="OIU32" s="62"/>
      <c r="OIV32" s="62"/>
      <c r="OIW32" s="62"/>
      <c r="OIX32" s="62"/>
      <c r="OIY32" s="62"/>
      <c r="OIZ32" s="62"/>
      <c r="OJA32" s="62"/>
      <c r="OJB32" s="62"/>
      <c r="OJC32" s="62"/>
      <c r="OJD32" s="62"/>
      <c r="OJE32" s="62"/>
      <c r="OJF32" s="62"/>
      <c r="OJG32" s="62"/>
      <c r="OJH32" s="62"/>
      <c r="OJI32" s="62"/>
      <c r="OJJ32" s="62"/>
      <c r="OJK32" s="62"/>
      <c r="OJL32" s="62"/>
      <c r="OJM32" s="62"/>
      <c r="OJN32" s="62"/>
      <c r="OJO32" s="62"/>
      <c r="OJP32" s="62"/>
      <c r="OJQ32" s="62"/>
      <c r="OJR32" s="62"/>
      <c r="OJS32" s="62"/>
      <c r="OJT32" s="62"/>
      <c r="OJU32" s="62"/>
      <c r="OJV32" s="62"/>
      <c r="OJW32" s="62"/>
      <c r="OJX32" s="62"/>
      <c r="OJY32" s="62"/>
      <c r="OJZ32" s="62"/>
      <c r="OKA32" s="62"/>
      <c r="OKB32" s="62"/>
      <c r="OKC32" s="62"/>
      <c r="OKD32" s="62"/>
      <c r="OKE32" s="62"/>
      <c r="OKF32" s="62"/>
      <c r="OKG32" s="62"/>
      <c r="OKH32" s="62"/>
      <c r="OKI32" s="62"/>
      <c r="OKJ32" s="62"/>
      <c r="OKK32" s="62"/>
      <c r="OKL32" s="62"/>
      <c r="OKM32" s="62"/>
      <c r="OKN32" s="62"/>
      <c r="OKO32" s="62"/>
      <c r="OKP32" s="62"/>
      <c r="OKQ32" s="62"/>
      <c r="OKR32" s="62"/>
      <c r="OKS32" s="62"/>
      <c r="OKT32" s="62"/>
      <c r="OKU32" s="62"/>
      <c r="OKV32" s="62"/>
      <c r="OKW32" s="62"/>
      <c r="OKX32" s="62"/>
      <c r="OKY32" s="62"/>
      <c r="OKZ32" s="62"/>
      <c r="OLA32" s="62"/>
      <c r="OLB32" s="62"/>
      <c r="OLC32" s="62"/>
      <c r="OLD32" s="62"/>
      <c r="OLE32" s="62"/>
      <c r="OLF32" s="62"/>
      <c r="OLG32" s="62"/>
      <c r="OLH32" s="62"/>
      <c r="OLI32" s="62"/>
      <c r="OLJ32" s="62"/>
      <c r="OLK32" s="62"/>
      <c r="OLL32" s="62"/>
      <c r="OLM32" s="62"/>
      <c r="OLN32" s="62"/>
      <c r="OLO32" s="62"/>
      <c r="OLP32" s="62"/>
      <c r="OLQ32" s="62"/>
      <c r="OLR32" s="62"/>
      <c r="OLS32" s="62"/>
      <c r="OLT32" s="62"/>
      <c r="OLU32" s="62"/>
      <c r="OLV32" s="62"/>
      <c r="OLW32" s="62"/>
      <c r="OLX32" s="62"/>
      <c r="OLY32" s="62"/>
      <c r="OLZ32" s="62"/>
      <c r="OMA32" s="62"/>
      <c r="OMB32" s="62"/>
      <c r="OMC32" s="62"/>
      <c r="OMD32" s="62"/>
      <c r="OME32" s="62"/>
      <c r="OMF32" s="62"/>
      <c r="OMG32" s="62"/>
      <c r="OMH32" s="62"/>
      <c r="OMI32" s="62"/>
      <c r="OMJ32" s="62"/>
      <c r="OMK32" s="62"/>
      <c r="OML32" s="62"/>
      <c r="OMM32" s="62"/>
      <c r="OMN32" s="62"/>
      <c r="OMO32" s="62"/>
      <c r="OMP32" s="62"/>
      <c r="OMQ32" s="62"/>
      <c r="OMR32" s="62"/>
      <c r="OMS32" s="62"/>
      <c r="OMT32" s="62"/>
      <c r="OMU32" s="62"/>
      <c r="OMV32" s="62"/>
      <c r="OMW32" s="62"/>
      <c r="OMX32" s="62"/>
      <c r="OMY32" s="62"/>
      <c r="OMZ32" s="62"/>
      <c r="ONA32" s="62"/>
      <c r="ONB32" s="62"/>
      <c r="ONC32" s="62"/>
      <c r="OND32" s="62"/>
      <c r="ONE32" s="62"/>
      <c r="ONF32" s="62"/>
      <c r="ONG32" s="62"/>
      <c r="ONH32" s="62"/>
      <c r="ONI32" s="62"/>
      <c r="ONJ32" s="62"/>
      <c r="ONK32" s="62"/>
      <c r="ONL32" s="62"/>
      <c r="ONM32" s="62"/>
      <c r="ONN32" s="62"/>
      <c r="ONO32" s="62"/>
      <c r="ONP32" s="62"/>
      <c r="ONQ32" s="62"/>
      <c r="ONR32" s="62"/>
      <c r="ONS32" s="62"/>
      <c r="ONT32" s="62"/>
      <c r="ONU32" s="62"/>
      <c r="ONV32" s="62"/>
      <c r="ONW32" s="62"/>
      <c r="ONX32" s="62"/>
      <c r="ONY32" s="62"/>
      <c r="ONZ32" s="62"/>
      <c r="OOA32" s="62"/>
      <c r="OOB32" s="62"/>
      <c r="OOC32" s="62"/>
      <c r="OOD32" s="62"/>
      <c r="OOE32" s="62"/>
      <c r="OOF32" s="62"/>
      <c r="OOG32" s="62"/>
      <c r="OOH32" s="62"/>
      <c r="OOI32" s="62"/>
      <c r="OOJ32" s="62"/>
      <c r="OOK32" s="62"/>
      <c r="OOL32" s="62"/>
      <c r="OOM32" s="62"/>
      <c r="OON32" s="62"/>
      <c r="OOO32" s="62"/>
      <c r="OOP32" s="62"/>
      <c r="OOQ32" s="62"/>
      <c r="OOR32" s="62"/>
      <c r="OOS32" s="62"/>
      <c r="OOT32" s="62"/>
      <c r="OOU32" s="62"/>
      <c r="OOV32" s="62"/>
      <c r="OOW32" s="62"/>
      <c r="OOX32" s="62"/>
      <c r="OOY32" s="62"/>
      <c r="OOZ32" s="62"/>
      <c r="OPA32" s="62"/>
      <c r="OPB32" s="62"/>
      <c r="OPC32" s="62"/>
      <c r="OPD32" s="62"/>
      <c r="OPE32" s="62"/>
      <c r="OPF32" s="62"/>
      <c r="OPG32" s="62"/>
      <c r="OPH32" s="62"/>
      <c r="OPI32" s="62"/>
      <c r="OPJ32" s="62"/>
      <c r="OPK32" s="62"/>
      <c r="OPL32" s="62"/>
      <c r="OPM32" s="62"/>
      <c r="OPN32" s="62"/>
      <c r="OPO32" s="62"/>
      <c r="OPP32" s="62"/>
      <c r="OPQ32" s="62"/>
      <c r="OPR32" s="62"/>
      <c r="OPS32" s="62"/>
      <c r="OPT32" s="62"/>
      <c r="OPU32" s="62"/>
      <c r="OPV32" s="62"/>
      <c r="OPW32" s="62"/>
      <c r="OPX32" s="62"/>
      <c r="OPY32" s="62"/>
      <c r="OPZ32" s="62"/>
      <c r="OQA32" s="62"/>
      <c r="OQB32" s="62"/>
      <c r="OQC32" s="62"/>
      <c r="OQD32" s="62"/>
      <c r="OQE32" s="62"/>
      <c r="OQF32" s="62"/>
      <c r="OQG32" s="62"/>
      <c r="OQH32" s="62"/>
      <c r="OQI32" s="62"/>
      <c r="OQJ32" s="62"/>
      <c r="OQK32" s="62"/>
      <c r="OQL32" s="62"/>
      <c r="OQM32" s="62"/>
      <c r="OQN32" s="62"/>
      <c r="OQO32" s="62"/>
      <c r="OQP32" s="62"/>
      <c r="OQQ32" s="62"/>
      <c r="OQR32" s="62"/>
      <c r="OQS32" s="62"/>
      <c r="OQT32" s="62"/>
      <c r="OQU32" s="62"/>
      <c r="OQV32" s="62"/>
      <c r="OQW32" s="62"/>
      <c r="OQX32" s="62"/>
      <c r="OQY32" s="62"/>
      <c r="OQZ32" s="62"/>
      <c r="ORA32" s="62"/>
      <c r="ORB32" s="62"/>
      <c r="ORC32" s="62"/>
      <c r="ORD32" s="62"/>
      <c r="ORE32" s="62"/>
      <c r="ORF32" s="62"/>
      <c r="ORG32" s="62"/>
      <c r="ORH32" s="62"/>
      <c r="ORI32" s="62"/>
      <c r="ORJ32" s="62"/>
      <c r="ORK32" s="62"/>
      <c r="ORL32" s="62"/>
      <c r="ORM32" s="62"/>
      <c r="ORN32" s="62"/>
      <c r="ORO32" s="62"/>
      <c r="ORP32" s="62"/>
      <c r="ORQ32" s="62"/>
      <c r="ORR32" s="62"/>
      <c r="ORS32" s="62"/>
      <c r="ORT32" s="62"/>
      <c r="ORU32" s="62"/>
      <c r="ORV32" s="62"/>
      <c r="ORW32" s="62"/>
      <c r="ORX32" s="62"/>
      <c r="ORY32" s="62"/>
      <c r="ORZ32" s="62"/>
      <c r="OSA32" s="62"/>
      <c r="OSB32" s="62"/>
      <c r="OSC32" s="62"/>
      <c r="OSD32" s="62"/>
      <c r="OSE32" s="62"/>
      <c r="OSF32" s="62"/>
      <c r="OSG32" s="62"/>
      <c r="OSH32" s="62"/>
      <c r="OSI32" s="62"/>
      <c r="OSJ32" s="62"/>
      <c r="OSK32" s="62"/>
      <c r="OSL32" s="62"/>
      <c r="OSM32" s="62"/>
      <c r="OSN32" s="62"/>
      <c r="OSO32" s="62"/>
      <c r="OSP32" s="62"/>
      <c r="OSQ32" s="62"/>
      <c r="OSR32" s="62"/>
      <c r="OSS32" s="62"/>
      <c r="OST32" s="62"/>
      <c r="OSU32" s="62"/>
      <c r="OSV32" s="62"/>
      <c r="OSW32" s="62"/>
      <c r="OSX32" s="62"/>
      <c r="OSY32" s="62"/>
      <c r="OSZ32" s="62"/>
      <c r="OTA32" s="62"/>
      <c r="OTB32" s="62"/>
      <c r="OTC32" s="62"/>
      <c r="OTD32" s="62"/>
      <c r="OTE32" s="62"/>
      <c r="OTF32" s="62"/>
      <c r="OTG32" s="62"/>
      <c r="OTH32" s="62"/>
      <c r="OTI32" s="62"/>
      <c r="OTJ32" s="62"/>
      <c r="OTK32" s="62"/>
      <c r="OTL32" s="62"/>
      <c r="OTM32" s="62"/>
      <c r="OTN32" s="62"/>
      <c r="OTO32" s="62"/>
      <c r="OTP32" s="62"/>
      <c r="OTQ32" s="62"/>
      <c r="OTR32" s="62"/>
      <c r="OTS32" s="62"/>
      <c r="OTT32" s="62"/>
      <c r="OTU32" s="62"/>
      <c r="OTV32" s="62"/>
      <c r="OTW32" s="62"/>
      <c r="OTX32" s="62"/>
      <c r="OTY32" s="62"/>
      <c r="OTZ32" s="62"/>
      <c r="OUA32" s="62"/>
      <c r="OUB32" s="62"/>
      <c r="OUC32" s="62"/>
      <c r="OUD32" s="62"/>
      <c r="OUE32" s="62"/>
      <c r="OUF32" s="62"/>
      <c r="OUG32" s="62"/>
      <c r="OUH32" s="62"/>
      <c r="OUI32" s="62"/>
      <c r="OUJ32" s="62"/>
      <c r="OUK32" s="62"/>
      <c r="OUL32" s="62"/>
      <c r="OUM32" s="62"/>
      <c r="OUN32" s="62"/>
      <c r="OUO32" s="62"/>
      <c r="OUP32" s="62"/>
      <c r="OUQ32" s="62"/>
      <c r="OUR32" s="62"/>
      <c r="OUS32" s="62"/>
      <c r="OUT32" s="62"/>
      <c r="OUU32" s="62"/>
      <c r="OUV32" s="62"/>
      <c r="OUW32" s="62"/>
      <c r="OUX32" s="62"/>
      <c r="OUY32" s="62"/>
      <c r="OUZ32" s="62"/>
      <c r="OVA32" s="62"/>
      <c r="OVB32" s="62"/>
      <c r="OVC32" s="62"/>
      <c r="OVD32" s="62"/>
      <c r="OVE32" s="62"/>
      <c r="OVF32" s="62"/>
      <c r="OVG32" s="62"/>
      <c r="OVH32" s="62"/>
      <c r="OVI32" s="62"/>
      <c r="OVJ32" s="62"/>
      <c r="OVK32" s="62"/>
      <c r="OVL32" s="62"/>
      <c r="OVM32" s="62"/>
      <c r="OVN32" s="62"/>
      <c r="OVO32" s="62"/>
      <c r="OVP32" s="62"/>
      <c r="OVQ32" s="62"/>
      <c r="OVR32" s="62"/>
      <c r="OVS32" s="62"/>
      <c r="OVT32" s="62"/>
      <c r="OVU32" s="62"/>
      <c r="OVV32" s="62"/>
      <c r="OVW32" s="62"/>
      <c r="OVX32" s="62"/>
      <c r="OVY32" s="62"/>
      <c r="OVZ32" s="62"/>
      <c r="OWA32" s="62"/>
      <c r="OWB32" s="62"/>
      <c r="OWC32" s="62"/>
      <c r="OWD32" s="62"/>
      <c r="OWE32" s="62"/>
      <c r="OWF32" s="62"/>
      <c r="OWG32" s="62"/>
      <c r="OWH32" s="62"/>
      <c r="OWI32" s="62"/>
      <c r="OWJ32" s="62"/>
      <c r="OWK32" s="62"/>
      <c r="OWL32" s="62"/>
      <c r="OWM32" s="62"/>
      <c r="OWN32" s="62"/>
      <c r="OWO32" s="62"/>
      <c r="OWP32" s="62"/>
      <c r="OWQ32" s="62"/>
      <c r="OWR32" s="62"/>
      <c r="OWS32" s="62"/>
      <c r="OWT32" s="62"/>
      <c r="OWU32" s="62"/>
      <c r="OWV32" s="62"/>
      <c r="OWW32" s="62"/>
      <c r="OWX32" s="62"/>
      <c r="OWY32" s="62"/>
      <c r="OWZ32" s="62"/>
      <c r="OXA32" s="62"/>
      <c r="OXB32" s="62"/>
      <c r="OXC32" s="62"/>
      <c r="OXD32" s="62"/>
      <c r="OXE32" s="62"/>
      <c r="OXF32" s="62"/>
      <c r="OXG32" s="62"/>
      <c r="OXH32" s="62"/>
      <c r="OXI32" s="62"/>
      <c r="OXJ32" s="62"/>
      <c r="OXK32" s="62"/>
      <c r="OXL32" s="62"/>
      <c r="OXM32" s="62"/>
      <c r="OXN32" s="62"/>
      <c r="OXO32" s="62"/>
      <c r="OXP32" s="62"/>
      <c r="OXQ32" s="62"/>
      <c r="OXR32" s="62"/>
      <c r="OXS32" s="62"/>
      <c r="OXT32" s="62"/>
      <c r="OXU32" s="62"/>
      <c r="OXV32" s="62"/>
      <c r="OXW32" s="62"/>
      <c r="OXX32" s="62"/>
      <c r="OXY32" s="62"/>
      <c r="OXZ32" s="62"/>
      <c r="OYA32" s="62"/>
      <c r="OYB32" s="62"/>
      <c r="OYC32" s="62"/>
      <c r="OYD32" s="62"/>
      <c r="OYE32" s="62"/>
      <c r="OYF32" s="62"/>
      <c r="OYG32" s="62"/>
      <c r="OYH32" s="62"/>
      <c r="OYI32" s="62"/>
      <c r="OYJ32" s="62"/>
      <c r="OYK32" s="62"/>
      <c r="OYL32" s="62"/>
      <c r="OYM32" s="62"/>
      <c r="OYN32" s="62"/>
      <c r="OYO32" s="62"/>
      <c r="OYP32" s="62"/>
      <c r="OYQ32" s="62"/>
      <c r="OYR32" s="62"/>
      <c r="OYS32" s="62"/>
      <c r="OYT32" s="62"/>
      <c r="OYU32" s="62"/>
      <c r="OYV32" s="62"/>
      <c r="OYW32" s="62"/>
      <c r="OYX32" s="62"/>
      <c r="OYY32" s="62"/>
      <c r="OYZ32" s="62"/>
      <c r="OZA32" s="62"/>
      <c r="OZB32" s="62"/>
      <c r="OZC32" s="62"/>
      <c r="OZD32" s="62"/>
      <c r="OZE32" s="62"/>
      <c r="OZF32" s="62"/>
      <c r="OZG32" s="62"/>
      <c r="OZH32" s="62"/>
      <c r="OZI32" s="62"/>
      <c r="OZJ32" s="62"/>
      <c r="OZK32" s="62"/>
      <c r="OZL32" s="62"/>
      <c r="OZM32" s="62"/>
      <c r="OZN32" s="62"/>
      <c r="OZO32" s="62"/>
      <c r="OZP32" s="62"/>
      <c r="OZQ32" s="62"/>
      <c r="OZR32" s="62"/>
      <c r="OZS32" s="62"/>
      <c r="OZT32" s="62"/>
      <c r="OZU32" s="62"/>
      <c r="OZV32" s="62"/>
      <c r="OZW32" s="62"/>
      <c r="OZX32" s="62"/>
      <c r="OZY32" s="62"/>
      <c r="OZZ32" s="62"/>
      <c r="PAA32" s="62"/>
      <c r="PAB32" s="62"/>
      <c r="PAC32" s="62"/>
      <c r="PAD32" s="62"/>
      <c r="PAE32" s="62"/>
      <c r="PAF32" s="62"/>
      <c r="PAG32" s="62"/>
      <c r="PAH32" s="62"/>
      <c r="PAI32" s="62"/>
      <c r="PAJ32" s="62"/>
      <c r="PAK32" s="62"/>
      <c r="PAL32" s="62"/>
      <c r="PAM32" s="62"/>
      <c r="PAN32" s="62"/>
      <c r="PAO32" s="62"/>
      <c r="PAP32" s="62"/>
      <c r="PAQ32" s="62"/>
      <c r="PAR32" s="62"/>
      <c r="PAS32" s="62"/>
      <c r="PAT32" s="62"/>
      <c r="PAU32" s="62"/>
      <c r="PAV32" s="62"/>
      <c r="PAW32" s="62"/>
      <c r="PAX32" s="62"/>
      <c r="PAY32" s="62"/>
      <c r="PAZ32" s="62"/>
      <c r="PBA32" s="62"/>
      <c r="PBB32" s="62"/>
      <c r="PBC32" s="62"/>
      <c r="PBD32" s="62"/>
      <c r="PBE32" s="62"/>
      <c r="PBF32" s="62"/>
      <c r="PBG32" s="62"/>
      <c r="PBH32" s="62"/>
      <c r="PBI32" s="62"/>
      <c r="PBJ32" s="62"/>
      <c r="PBK32" s="62"/>
      <c r="PBL32" s="62"/>
      <c r="PBM32" s="62"/>
      <c r="PBN32" s="62"/>
      <c r="PBO32" s="62"/>
      <c r="PBP32" s="62"/>
      <c r="PBQ32" s="62"/>
      <c r="PBR32" s="62"/>
      <c r="PBS32" s="62"/>
      <c r="PBT32" s="62"/>
      <c r="PBU32" s="62"/>
      <c r="PBV32" s="62"/>
      <c r="PBW32" s="62"/>
      <c r="PBX32" s="62"/>
      <c r="PBY32" s="62"/>
      <c r="PBZ32" s="62"/>
      <c r="PCA32" s="62"/>
      <c r="PCB32" s="62"/>
      <c r="PCC32" s="62"/>
      <c r="PCD32" s="62"/>
      <c r="PCE32" s="62"/>
      <c r="PCF32" s="62"/>
      <c r="PCG32" s="62"/>
      <c r="PCH32" s="62"/>
      <c r="PCI32" s="62"/>
      <c r="PCJ32" s="62"/>
      <c r="PCK32" s="62"/>
      <c r="PCL32" s="62"/>
      <c r="PCM32" s="62"/>
      <c r="PCN32" s="62"/>
      <c r="PCO32" s="62"/>
      <c r="PCP32" s="62"/>
      <c r="PCQ32" s="62"/>
      <c r="PCR32" s="62"/>
      <c r="PCS32" s="62"/>
      <c r="PCT32" s="62"/>
      <c r="PCU32" s="62"/>
      <c r="PCV32" s="62"/>
      <c r="PCW32" s="62"/>
      <c r="PCX32" s="62"/>
      <c r="PCY32" s="62"/>
      <c r="PCZ32" s="62"/>
      <c r="PDA32" s="62"/>
      <c r="PDB32" s="62"/>
      <c r="PDC32" s="62"/>
      <c r="PDD32" s="62"/>
      <c r="PDE32" s="62"/>
      <c r="PDF32" s="62"/>
      <c r="PDG32" s="62"/>
      <c r="PDH32" s="62"/>
      <c r="PDI32" s="62"/>
      <c r="PDJ32" s="62"/>
      <c r="PDK32" s="62"/>
      <c r="PDL32" s="62"/>
      <c r="PDM32" s="62"/>
      <c r="PDN32" s="62"/>
      <c r="PDO32" s="62"/>
      <c r="PDP32" s="62"/>
      <c r="PDQ32" s="62"/>
      <c r="PDR32" s="62"/>
      <c r="PDS32" s="62"/>
      <c r="PDT32" s="62"/>
      <c r="PDU32" s="62"/>
      <c r="PDV32" s="62"/>
      <c r="PDW32" s="62"/>
      <c r="PDX32" s="62"/>
      <c r="PDY32" s="62"/>
      <c r="PDZ32" s="62"/>
      <c r="PEA32" s="62"/>
      <c r="PEB32" s="62"/>
      <c r="PEC32" s="62"/>
      <c r="PED32" s="62"/>
      <c r="PEE32" s="62"/>
      <c r="PEF32" s="62"/>
      <c r="PEG32" s="62"/>
      <c r="PEH32" s="62"/>
      <c r="PEI32" s="62"/>
      <c r="PEJ32" s="62"/>
      <c r="PEK32" s="62"/>
      <c r="PEL32" s="62"/>
      <c r="PEM32" s="62"/>
      <c r="PEN32" s="62"/>
      <c r="PEO32" s="62"/>
      <c r="PEP32" s="62"/>
      <c r="PEQ32" s="62"/>
      <c r="PER32" s="62"/>
      <c r="PES32" s="62"/>
      <c r="PET32" s="62"/>
      <c r="PEU32" s="62"/>
      <c r="PEV32" s="62"/>
      <c r="PEW32" s="62"/>
      <c r="PEX32" s="62"/>
      <c r="PEY32" s="62"/>
      <c r="PEZ32" s="62"/>
      <c r="PFA32" s="62"/>
      <c r="PFB32" s="62"/>
      <c r="PFC32" s="62"/>
      <c r="PFD32" s="62"/>
      <c r="PFE32" s="62"/>
      <c r="PFF32" s="62"/>
      <c r="PFG32" s="62"/>
      <c r="PFH32" s="62"/>
      <c r="PFI32" s="62"/>
      <c r="PFJ32" s="62"/>
      <c r="PFK32" s="62"/>
      <c r="PFL32" s="62"/>
      <c r="PFM32" s="62"/>
      <c r="PFN32" s="62"/>
      <c r="PFO32" s="62"/>
      <c r="PFP32" s="62"/>
      <c r="PFQ32" s="62"/>
      <c r="PFR32" s="62"/>
      <c r="PFS32" s="62"/>
      <c r="PFT32" s="62"/>
      <c r="PFU32" s="62"/>
      <c r="PFV32" s="62"/>
      <c r="PFW32" s="62"/>
      <c r="PFX32" s="62"/>
      <c r="PFY32" s="62"/>
      <c r="PFZ32" s="62"/>
      <c r="PGA32" s="62"/>
      <c r="PGB32" s="62"/>
      <c r="PGC32" s="62"/>
      <c r="PGD32" s="62"/>
      <c r="PGE32" s="62"/>
      <c r="PGF32" s="62"/>
      <c r="PGG32" s="62"/>
      <c r="PGH32" s="62"/>
      <c r="PGI32" s="62"/>
      <c r="PGJ32" s="62"/>
      <c r="PGK32" s="62"/>
      <c r="PGL32" s="62"/>
      <c r="PGM32" s="62"/>
      <c r="PGN32" s="62"/>
      <c r="PGO32" s="62"/>
      <c r="PGP32" s="62"/>
      <c r="PGQ32" s="62"/>
      <c r="PGR32" s="62"/>
      <c r="PGS32" s="62"/>
      <c r="PGT32" s="62"/>
      <c r="PGU32" s="62"/>
      <c r="PGV32" s="62"/>
      <c r="PGW32" s="62"/>
      <c r="PGX32" s="62"/>
      <c r="PGY32" s="62"/>
      <c r="PGZ32" s="62"/>
      <c r="PHA32" s="62"/>
      <c r="PHB32" s="62"/>
      <c r="PHC32" s="62"/>
      <c r="PHD32" s="62"/>
      <c r="PHE32" s="62"/>
      <c r="PHF32" s="62"/>
      <c r="PHG32" s="62"/>
      <c r="PHH32" s="62"/>
      <c r="PHI32" s="62"/>
      <c r="PHJ32" s="62"/>
      <c r="PHK32" s="62"/>
      <c r="PHL32" s="62"/>
      <c r="PHM32" s="62"/>
      <c r="PHN32" s="62"/>
      <c r="PHO32" s="62"/>
      <c r="PHP32" s="62"/>
      <c r="PHQ32" s="62"/>
      <c r="PHR32" s="62"/>
      <c r="PHS32" s="62"/>
      <c r="PHT32" s="62"/>
      <c r="PHU32" s="62"/>
      <c r="PHV32" s="62"/>
      <c r="PHW32" s="62"/>
      <c r="PHX32" s="62"/>
      <c r="PHY32" s="62"/>
      <c r="PHZ32" s="62"/>
      <c r="PIA32" s="62"/>
      <c r="PIB32" s="62"/>
      <c r="PIC32" s="62"/>
      <c r="PID32" s="62"/>
      <c r="PIE32" s="62"/>
      <c r="PIF32" s="62"/>
      <c r="PIG32" s="62"/>
      <c r="PIH32" s="62"/>
      <c r="PII32" s="62"/>
      <c r="PIJ32" s="62"/>
      <c r="PIK32" s="62"/>
      <c r="PIL32" s="62"/>
      <c r="PIM32" s="62"/>
      <c r="PIN32" s="62"/>
      <c r="PIO32" s="62"/>
      <c r="PIP32" s="62"/>
      <c r="PIQ32" s="62"/>
      <c r="PIR32" s="62"/>
      <c r="PIS32" s="62"/>
      <c r="PIT32" s="62"/>
      <c r="PIU32" s="62"/>
      <c r="PIV32" s="62"/>
      <c r="PIW32" s="62"/>
      <c r="PIX32" s="62"/>
      <c r="PIY32" s="62"/>
      <c r="PIZ32" s="62"/>
      <c r="PJA32" s="62"/>
      <c r="PJB32" s="62"/>
      <c r="PJC32" s="62"/>
      <c r="PJD32" s="62"/>
      <c r="PJE32" s="62"/>
      <c r="PJF32" s="62"/>
      <c r="PJG32" s="62"/>
      <c r="PJH32" s="62"/>
      <c r="PJI32" s="62"/>
      <c r="PJJ32" s="62"/>
      <c r="PJK32" s="62"/>
      <c r="PJL32" s="62"/>
      <c r="PJM32" s="62"/>
      <c r="PJN32" s="62"/>
      <c r="PJO32" s="62"/>
      <c r="PJP32" s="62"/>
      <c r="PJQ32" s="62"/>
      <c r="PJR32" s="62"/>
      <c r="PJS32" s="62"/>
      <c r="PJT32" s="62"/>
      <c r="PJU32" s="62"/>
      <c r="PJV32" s="62"/>
      <c r="PJW32" s="62"/>
      <c r="PJX32" s="62"/>
      <c r="PJY32" s="62"/>
      <c r="PJZ32" s="62"/>
      <c r="PKA32" s="62"/>
      <c r="PKB32" s="62"/>
      <c r="PKC32" s="62"/>
      <c r="PKD32" s="62"/>
      <c r="PKE32" s="62"/>
      <c r="PKF32" s="62"/>
      <c r="PKG32" s="62"/>
      <c r="PKH32" s="62"/>
      <c r="PKI32" s="62"/>
      <c r="PKJ32" s="62"/>
      <c r="PKK32" s="62"/>
      <c r="PKL32" s="62"/>
      <c r="PKM32" s="62"/>
      <c r="PKN32" s="62"/>
      <c r="PKO32" s="62"/>
      <c r="PKP32" s="62"/>
      <c r="PKQ32" s="62"/>
      <c r="PKR32" s="62"/>
      <c r="PKS32" s="62"/>
      <c r="PKT32" s="62"/>
      <c r="PKU32" s="62"/>
      <c r="PKV32" s="62"/>
      <c r="PKW32" s="62"/>
      <c r="PKX32" s="62"/>
      <c r="PKY32" s="62"/>
      <c r="PKZ32" s="62"/>
      <c r="PLA32" s="62"/>
      <c r="PLB32" s="62"/>
      <c r="PLC32" s="62"/>
      <c r="PLD32" s="62"/>
      <c r="PLE32" s="62"/>
      <c r="PLF32" s="62"/>
      <c r="PLG32" s="62"/>
      <c r="PLH32" s="62"/>
      <c r="PLI32" s="62"/>
      <c r="PLJ32" s="62"/>
      <c r="PLK32" s="62"/>
      <c r="PLL32" s="62"/>
      <c r="PLM32" s="62"/>
      <c r="PLN32" s="62"/>
      <c r="PLO32" s="62"/>
      <c r="PLP32" s="62"/>
      <c r="PLQ32" s="62"/>
      <c r="PLR32" s="62"/>
      <c r="PLS32" s="62"/>
      <c r="PLT32" s="62"/>
      <c r="PLU32" s="62"/>
      <c r="PLV32" s="62"/>
      <c r="PLW32" s="62"/>
      <c r="PLX32" s="62"/>
      <c r="PLY32" s="62"/>
      <c r="PLZ32" s="62"/>
      <c r="PMA32" s="62"/>
      <c r="PMB32" s="62"/>
      <c r="PMC32" s="62"/>
      <c r="PMD32" s="62"/>
      <c r="PME32" s="62"/>
      <c r="PMF32" s="62"/>
      <c r="PMG32" s="62"/>
      <c r="PMH32" s="62"/>
      <c r="PMI32" s="62"/>
      <c r="PMJ32" s="62"/>
      <c r="PMK32" s="62"/>
      <c r="PML32" s="62"/>
      <c r="PMM32" s="62"/>
      <c r="PMN32" s="62"/>
      <c r="PMO32" s="62"/>
      <c r="PMP32" s="62"/>
      <c r="PMQ32" s="62"/>
      <c r="PMR32" s="62"/>
      <c r="PMS32" s="62"/>
      <c r="PMT32" s="62"/>
      <c r="PMU32" s="62"/>
      <c r="PMV32" s="62"/>
      <c r="PMW32" s="62"/>
      <c r="PMX32" s="62"/>
      <c r="PMY32" s="62"/>
      <c r="PMZ32" s="62"/>
      <c r="PNA32" s="62"/>
      <c r="PNB32" s="62"/>
      <c r="PNC32" s="62"/>
      <c r="PND32" s="62"/>
      <c r="PNE32" s="62"/>
      <c r="PNF32" s="62"/>
      <c r="PNG32" s="62"/>
      <c r="PNH32" s="62"/>
      <c r="PNI32" s="62"/>
      <c r="PNJ32" s="62"/>
      <c r="PNK32" s="62"/>
      <c r="PNL32" s="62"/>
      <c r="PNM32" s="62"/>
      <c r="PNN32" s="62"/>
      <c r="PNO32" s="62"/>
      <c r="PNP32" s="62"/>
      <c r="PNQ32" s="62"/>
      <c r="PNR32" s="62"/>
      <c r="PNS32" s="62"/>
      <c r="PNT32" s="62"/>
      <c r="PNU32" s="62"/>
      <c r="PNV32" s="62"/>
      <c r="PNW32" s="62"/>
      <c r="PNX32" s="62"/>
      <c r="PNY32" s="62"/>
      <c r="PNZ32" s="62"/>
      <c r="POA32" s="62"/>
      <c r="POB32" s="62"/>
      <c r="POC32" s="62"/>
      <c r="POD32" s="62"/>
      <c r="POE32" s="62"/>
      <c r="POF32" s="62"/>
      <c r="POG32" s="62"/>
      <c r="POH32" s="62"/>
      <c r="POI32" s="62"/>
      <c r="POJ32" s="62"/>
      <c r="POK32" s="62"/>
      <c r="POL32" s="62"/>
      <c r="POM32" s="62"/>
      <c r="PON32" s="62"/>
      <c r="POO32" s="62"/>
      <c r="POP32" s="62"/>
      <c r="POQ32" s="62"/>
      <c r="POR32" s="62"/>
      <c r="POS32" s="62"/>
      <c r="POT32" s="62"/>
      <c r="POU32" s="62"/>
      <c r="POV32" s="62"/>
      <c r="POW32" s="62"/>
      <c r="POX32" s="62"/>
      <c r="POY32" s="62"/>
      <c r="POZ32" s="62"/>
      <c r="PPA32" s="62"/>
      <c r="PPB32" s="62"/>
      <c r="PPC32" s="62"/>
      <c r="PPD32" s="62"/>
      <c r="PPE32" s="62"/>
      <c r="PPF32" s="62"/>
      <c r="PPG32" s="62"/>
      <c r="PPH32" s="62"/>
      <c r="PPI32" s="62"/>
      <c r="PPJ32" s="62"/>
      <c r="PPK32" s="62"/>
      <c r="PPL32" s="62"/>
      <c r="PPM32" s="62"/>
      <c r="PPN32" s="62"/>
      <c r="PPO32" s="62"/>
      <c r="PPP32" s="62"/>
      <c r="PPQ32" s="62"/>
      <c r="PPR32" s="62"/>
      <c r="PPS32" s="62"/>
      <c r="PPT32" s="62"/>
      <c r="PPU32" s="62"/>
      <c r="PPV32" s="62"/>
      <c r="PPW32" s="62"/>
      <c r="PPX32" s="62"/>
      <c r="PPY32" s="62"/>
      <c r="PPZ32" s="62"/>
      <c r="PQA32" s="62"/>
      <c r="PQB32" s="62"/>
      <c r="PQC32" s="62"/>
      <c r="PQD32" s="62"/>
      <c r="PQE32" s="62"/>
      <c r="PQF32" s="62"/>
      <c r="PQG32" s="62"/>
      <c r="PQH32" s="62"/>
      <c r="PQI32" s="62"/>
      <c r="PQJ32" s="62"/>
      <c r="PQK32" s="62"/>
      <c r="PQL32" s="62"/>
      <c r="PQM32" s="62"/>
      <c r="PQN32" s="62"/>
      <c r="PQO32" s="62"/>
      <c r="PQP32" s="62"/>
      <c r="PQQ32" s="62"/>
      <c r="PQR32" s="62"/>
      <c r="PQS32" s="62"/>
      <c r="PQT32" s="62"/>
      <c r="PQU32" s="62"/>
      <c r="PQV32" s="62"/>
      <c r="PQW32" s="62"/>
      <c r="PQX32" s="62"/>
      <c r="PQY32" s="62"/>
      <c r="PQZ32" s="62"/>
      <c r="PRA32" s="62"/>
      <c r="PRB32" s="62"/>
      <c r="PRC32" s="62"/>
      <c r="PRD32" s="62"/>
      <c r="PRE32" s="62"/>
      <c r="PRF32" s="62"/>
      <c r="PRG32" s="62"/>
      <c r="PRH32" s="62"/>
      <c r="PRI32" s="62"/>
      <c r="PRJ32" s="62"/>
      <c r="PRK32" s="62"/>
      <c r="PRL32" s="62"/>
      <c r="PRM32" s="62"/>
      <c r="PRN32" s="62"/>
      <c r="PRO32" s="62"/>
      <c r="PRP32" s="62"/>
      <c r="PRQ32" s="62"/>
      <c r="PRR32" s="62"/>
      <c r="PRS32" s="62"/>
      <c r="PRT32" s="62"/>
      <c r="PRU32" s="62"/>
      <c r="PRV32" s="62"/>
      <c r="PRW32" s="62"/>
      <c r="PRX32" s="62"/>
      <c r="PRY32" s="62"/>
      <c r="PRZ32" s="62"/>
      <c r="PSA32" s="62"/>
      <c r="PSB32" s="62"/>
      <c r="PSC32" s="62"/>
      <c r="PSD32" s="62"/>
      <c r="PSE32" s="62"/>
      <c r="PSF32" s="62"/>
      <c r="PSG32" s="62"/>
      <c r="PSH32" s="62"/>
      <c r="PSI32" s="62"/>
      <c r="PSJ32" s="62"/>
      <c r="PSK32" s="62"/>
      <c r="PSL32" s="62"/>
      <c r="PSM32" s="62"/>
      <c r="PSN32" s="62"/>
      <c r="PSO32" s="62"/>
      <c r="PSP32" s="62"/>
      <c r="PSQ32" s="62"/>
      <c r="PSR32" s="62"/>
      <c r="PSS32" s="62"/>
      <c r="PST32" s="62"/>
      <c r="PSU32" s="62"/>
      <c r="PSV32" s="62"/>
      <c r="PSW32" s="62"/>
      <c r="PSX32" s="62"/>
      <c r="PSY32" s="62"/>
      <c r="PSZ32" s="62"/>
      <c r="PTA32" s="62"/>
      <c r="PTB32" s="62"/>
      <c r="PTC32" s="62"/>
      <c r="PTD32" s="62"/>
      <c r="PTE32" s="62"/>
      <c r="PTF32" s="62"/>
      <c r="PTG32" s="62"/>
      <c r="PTH32" s="62"/>
      <c r="PTI32" s="62"/>
      <c r="PTJ32" s="62"/>
      <c r="PTK32" s="62"/>
      <c r="PTL32" s="62"/>
      <c r="PTM32" s="62"/>
      <c r="PTN32" s="62"/>
      <c r="PTO32" s="62"/>
      <c r="PTP32" s="62"/>
      <c r="PTQ32" s="62"/>
      <c r="PTR32" s="62"/>
      <c r="PTS32" s="62"/>
      <c r="PTT32" s="62"/>
      <c r="PTU32" s="62"/>
      <c r="PTV32" s="62"/>
      <c r="PTW32" s="62"/>
      <c r="PTX32" s="62"/>
      <c r="PTY32" s="62"/>
      <c r="PTZ32" s="62"/>
      <c r="PUA32" s="62"/>
      <c r="PUB32" s="62"/>
      <c r="PUC32" s="62"/>
      <c r="PUD32" s="62"/>
      <c r="PUE32" s="62"/>
      <c r="PUF32" s="62"/>
      <c r="PUG32" s="62"/>
      <c r="PUH32" s="62"/>
      <c r="PUI32" s="62"/>
      <c r="PUJ32" s="62"/>
      <c r="PUK32" s="62"/>
      <c r="PUL32" s="62"/>
      <c r="PUM32" s="62"/>
      <c r="PUN32" s="62"/>
      <c r="PUO32" s="62"/>
      <c r="PUP32" s="62"/>
      <c r="PUQ32" s="62"/>
      <c r="PUR32" s="62"/>
      <c r="PUS32" s="62"/>
      <c r="PUT32" s="62"/>
      <c r="PUU32" s="62"/>
      <c r="PUV32" s="62"/>
      <c r="PUW32" s="62"/>
      <c r="PUX32" s="62"/>
      <c r="PUY32" s="62"/>
      <c r="PUZ32" s="62"/>
      <c r="PVA32" s="62"/>
      <c r="PVB32" s="62"/>
      <c r="PVC32" s="62"/>
      <c r="PVD32" s="62"/>
      <c r="PVE32" s="62"/>
      <c r="PVF32" s="62"/>
      <c r="PVG32" s="62"/>
      <c r="PVH32" s="62"/>
      <c r="PVI32" s="62"/>
      <c r="PVJ32" s="62"/>
      <c r="PVK32" s="62"/>
      <c r="PVL32" s="62"/>
      <c r="PVM32" s="62"/>
      <c r="PVN32" s="62"/>
      <c r="PVO32" s="62"/>
      <c r="PVP32" s="62"/>
      <c r="PVQ32" s="62"/>
      <c r="PVR32" s="62"/>
      <c r="PVS32" s="62"/>
      <c r="PVT32" s="62"/>
      <c r="PVU32" s="62"/>
      <c r="PVV32" s="62"/>
      <c r="PVW32" s="62"/>
      <c r="PVX32" s="62"/>
      <c r="PVY32" s="62"/>
      <c r="PVZ32" s="62"/>
      <c r="PWA32" s="62"/>
      <c r="PWB32" s="62"/>
      <c r="PWC32" s="62"/>
      <c r="PWD32" s="62"/>
      <c r="PWE32" s="62"/>
      <c r="PWF32" s="62"/>
      <c r="PWG32" s="62"/>
      <c r="PWH32" s="62"/>
      <c r="PWI32" s="62"/>
      <c r="PWJ32" s="62"/>
      <c r="PWK32" s="62"/>
      <c r="PWL32" s="62"/>
      <c r="PWM32" s="62"/>
      <c r="PWN32" s="62"/>
      <c r="PWO32" s="62"/>
      <c r="PWP32" s="62"/>
      <c r="PWQ32" s="62"/>
      <c r="PWR32" s="62"/>
      <c r="PWS32" s="62"/>
      <c r="PWT32" s="62"/>
      <c r="PWU32" s="62"/>
      <c r="PWV32" s="62"/>
      <c r="PWW32" s="62"/>
      <c r="PWX32" s="62"/>
      <c r="PWY32" s="62"/>
      <c r="PWZ32" s="62"/>
      <c r="PXA32" s="62"/>
      <c r="PXB32" s="62"/>
      <c r="PXC32" s="62"/>
      <c r="PXD32" s="62"/>
      <c r="PXE32" s="62"/>
      <c r="PXF32" s="62"/>
      <c r="PXG32" s="62"/>
      <c r="PXH32" s="62"/>
      <c r="PXI32" s="62"/>
      <c r="PXJ32" s="62"/>
      <c r="PXK32" s="62"/>
      <c r="PXL32" s="62"/>
      <c r="PXM32" s="62"/>
      <c r="PXN32" s="62"/>
      <c r="PXO32" s="62"/>
      <c r="PXP32" s="62"/>
      <c r="PXQ32" s="62"/>
      <c r="PXR32" s="62"/>
      <c r="PXS32" s="62"/>
      <c r="PXT32" s="62"/>
      <c r="PXU32" s="62"/>
      <c r="PXV32" s="62"/>
      <c r="PXW32" s="62"/>
      <c r="PXX32" s="62"/>
      <c r="PXY32" s="62"/>
      <c r="PXZ32" s="62"/>
      <c r="PYA32" s="62"/>
      <c r="PYB32" s="62"/>
      <c r="PYC32" s="62"/>
      <c r="PYD32" s="62"/>
      <c r="PYE32" s="62"/>
      <c r="PYF32" s="62"/>
      <c r="PYG32" s="62"/>
      <c r="PYH32" s="62"/>
      <c r="PYI32" s="62"/>
      <c r="PYJ32" s="62"/>
      <c r="PYK32" s="62"/>
      <c r="PYL32" s="62"/>
      <c r="PYM32" s="62"/>
      <c r="PYN32" s="62"/>
      <c r="PYO32" s="62"/>
      <c r="PYP32" s="62"/>
      <c r="PYQ32" s="62"/>
      <c r="PYR32" s="62"/>
      <c r="PYS32" s="62"/>
      <c r="PYT32" s="62"/>
      <c r="PYU32" s="62"/>
      <c r="PYV32" s="62"/>
      <c r="PYW32" s="62"/>
      <c r="PYX32" s="62"/>
      <c r="PYY32" s="62"/>
      <c r="PYZ32" s="62"/>
      <c r="PZA32" s="62"/>
      <c r="PZB32" s="62"/>
      <c r="PZC32" s="62"/>
      <c r="PZD32" s="62"/>
      <c r="PZE32" s="62"/>
      <c r="PZF32" s="62"/>
      <c r="PZG32" s="62"/>
      <c r="PZH32" s="62"/>
      <c r="PZI32" s="62"/>
      <c r="PZJ32" s="62"/>
      <c r="PZK32" s="62"/>
      <c r="PZL32" s="62"/>
      <c r="PZM32" s="62"/>
      <c r="PZN32" s="62"/>
      <c r="PZO32" s="62"/>
      <c r="PZP32" s="62"/>
      <c r="PZQ32" s="62"/>
      <c r="PZR32" s="62"/>
      <c r="PZS32" s="62"/>
      <c r="PZT32" s="62"/>
      <c r="PZU32" s="62"/>
      <c r="PZV32" s="62"/>
      <c r="PZW32" s="62"/>
      <c r="PZX32" s="62"/>
      <c r="PZY32" s="62"/>
      <c r="PZZ32" s="62"/>
      <c r="QAA32" s="62"/>
      <c r="QAB32" s="62"/>
      <c r="QAC32" s="62"/>
      <c r="QAD32" s="62"/>
      <c r="QAE32" s="62"/>
      <c r="QAF32" s="62"/>
      <c r="QAG32" s="62"/>
      <c r="QAH32" s="62"/>
      <c r="QAI32" s="62"/>
      <c r="QAJ32" s="62"/>
      <c r="QAK32" s="62"/>
      <c r="QAL32" s="62"/>
      <c r="QAM32" s="62"/>
      <c r="QAN32" s="62"/>
      <c r="QAO32" s="62"/>
      <c r="QAP32" s="62"/>
      <c r="QAQ32" s="62"/>
      <c r="QAR32" s="62"/>
      <c r="QAS32" s="62"/>
      <c r="QAT32" s="62"/>
      <c r="QAU32" s="62"/>
      <c r="QAV32" s="62"/>
      <c r="QAW32" s="62"/>
      <c r="QAX32" s="62"/>
      <c r="QAY32" s="62"/>
      <c r="QAZ32" s="62"/>
      <c r="QBA32" s="62"/>
      <c r="QBB32" s="62"/>
      <c r="QBC32" s="62"/>
      <c r="QBD32" s="62"/>
      <c r="QBE32" s="62"/>
      <c r="QBF32" s="62"/>
      <c r="QBG32" s="62"/>
      <c r="QBH32" s="62"/>
      <c r="QBI32" s="62"/>
      <c r="QBJ32" s="62"/>
      <c r="QBK32" s="62"/>
      <c r="QBL32" s="62"/>
      <c r="QBM32" s="62"/>
      <c r="QBN32" s="62"/>
      <c r="QBO32" s="62"/>
      <c r="QBP32" s="62"/>
      <c r="QBQ32" s="62"/>
      <c r="QBR32" s="62"/>
      <c r="QBS32" s="62"/>
      <c r="QBT32" s="62"/>
      <c r="QBU32" s="62"/>
      <c r="QBV32" s="62"/>
      <c r="QBW32" s="62"/>
      <c r="QBX32" s="62"/>
      <c r="QBY32" s="62"/>
      <c r="QBZ32" s="62"/>
      <c r="QCA32" s="62"/>
      <c r="QCB32" s="62"/>
      <c r="QCC32" s="62"/>
      <c r="QCD32" s="62"/>
      <c r="QCE32" s="62"/>
      <c r="QCF32" s="62"/>
      <c r="QCG32" s="62"/>
      <c r="QCH32" s="62"/>
      <c r="QCI32" s="62"/>
      <c r="QCJ32" s="62"/>
      <c r="QCK32" s="62"/>
      <c r="QCL32" s="62"/>
      <c r="QCM32" s="62"/>
      <c r="QCN32" s="62"/>
      <c r="QCO32" s="62"/>
      <c r="QCP32" s="62"/>
      <c r="QCQ32" s="62"/>
      <c r="QCR32" s="62"/>
      <c r="QCS32" s="62"/>
      <c r="QCT32" s="62"/>
      <c r="QCU32" s="62"/>
      <c r="QCV32" s="62"/>
      <c r="QCW32" s="62"/>
      <c r="QCX32" s="62"/>
      <c r="QCY32" s="62"/>
      <c r="QCZ32" s="62"/>
      <c r="QDA32" s="62"/>
      <c r="QDB32" s="62"/>
      <c r="QDC32" s="62"/>
      <c r="QDD32" s="62"/>
      <c r="QDE32" s="62"/>
      <c r="QDF32" s="62"/>
      <c r="QDG32" s="62"/>
      <c r="QDH32" s="62"/>
      <c r="QDI32" s="62"/>
      <c r="QDJ32" s="62"/>
      <c r="QDK32" s="62"/>
      <c r="QDL32" s="62"/>
      <c r="QDM32" s="62"/>
      <c r="QDN32" s="62"/>
      <c r="QDO32" s="62"/>
      <c r="QDP32" s="62"/>
      <c r="QDQ32" s="62"/>
      <c r="QDR32" s="62"/>
      <c r="QDS32" s="62"/>
      <c r="QDT32" s="62"/>
      <c r="QDU32" s="62"/>
      <c r="QDV32" s="62"/>
      <c r="QDW32" s="62"/>
      <c r="QDX32" s="62"/>
      <c r="QDY32" s="62"/>
      <c r="QDZ32" s="62"/>
      <c r="QEA32" s="62"/>
      <c r="QEB32" s="62"/>
      <c r="QEC32" s="62"/>
      <c r="QED32" s="62"/>
      <c r="QEE32" s="62"/>
      <c r="QEF32" s="62"/>
      <c r="QEG32" s="62"/>
      <c r="QEH32" s="62"/>
      <c r="QEI32" s="62"/>
      <c r="QEJ32" s="62"/>
      <c r="QEK32" s="62"/>
      <c r="QEL32" s="62"/>
      <c r="QEM32" s="62"/>
      <c r="QEN32" s="62"/>
      <c r="QEO32" s="62"/>
      <c r="QEP32" s="62"/>
      <c r="QEQ32" s="62"/>
      <c r="QER32" s="62"/>
      <c r="QES32" s="62"/>
      <c r="QET32" s="62"/>
      <c r="QEU32" s="62"/>
      <c r="QEV32" s="62"/>
      <c r="QEW32" s="62"/>
      <c r="QEX32" s="62"/>
      <c r="QEY32" s="62"/>
      <c r="QEZ32" s="62"/>
      <c r="QFA32" s="62"/>
      <c r="QFB32" s="62"/>
      <c r="QFC32" s="62"/>
      <c r="QFD32" s="62"/>
      <c r="QFE32" s="62"/>
      <c r="QFF32" s="62"/>
      <c r="QFG32" s="62"/>
      <c r="QFH32" s="62"/>
      <c r="QFI32" s="62"/>
      <c r="QFJ32" s="62"/>
      <c r="QFK32" s="62"/>
      <c r="QFL32" s="62"/>
      <c r="QFM32" s="62"/>
      <c r="QFN32" s="62"/>
      <c r="QFO32" s="62"/>
      <c r="QFP32" s="62"/>
      <c r="QFQ32" s="62"/>
      <c r="QFR32" s="62"/>
      <c r="QFS32" s="62"/>
      <c r="QFT32" s="62"/>
      <c r="QFU32" s="62"/>
      <c r="QFV32" s="62"/>
      <c r="QFW32" s="62"/>
      <c r="QFX32" s="62"/>
      <c r="QFY32" s="62"/>
      <c r="QFZ32" s="62"/>
      <c r="QGA32" s="62"/>
      <c r="QGB32" s="62"/>
      <c r="QGC32" s="62"/>
      <c r="QGD32" s="62"/>
      <c r="QGE32" s="62"/>
      <c r="QGF32" s="62"/>
      <c r="QGG32" s="62"/>
      <c r="QGH32" s="62"/>
      <c r="QGI32" s="62"/>
      <c r="QGJ32" s="62"/>
      <c r="QGK32" s="62"/>
      <c r="QGL32" s="62"/>
      <c r="QGM32" s="62"/>
      <c r="QGN32" s="62"/>
      <c r="QGO32" s="62"/>
      <c r="QGP32" s="62"/>
      <c r="QGQ32" s="62"/>
      <c r="QGR32" s="62"/>
      <c r="QGS32" s="62"/>
      <c r="QGT32" s="62"/>
      <c r="QGU32" s="62"/>
      <c r="QGV32" s="62"/>
      <c r="QGW32" s="62"/>
      <c r="QGX32" s="62"/>
      <c r="QGY32" s="62"/>
      <c r="QGZ32" s="62"/>
      <c r="QHA32" s="62"/>
      <c r="QHB32" s="62"/>
      <c r="QHC32" s="62"/>
      <c r="QHD32" s="62"/>
      <c r="QHE32" s="62"/>
      <c r="QHF32" s="62"/>
      <c r="QHG32" s="62"/>
      <c r="QHH32" s="62"/>
      <c r="QHI32" s="62"/>
      <c r="QHJ32" s="62"/>
      <c r="QHK32" s="62"/>
      <c r="QHL32" s="62"/>
      <c r="QHM32" s="62"/>
      <c r="QHN32" s="62"/>
      <c r="QHO32" s="62"/>
      <c r="QHP32" s="62"/>
      <c r="QHQ32" s="62"/>
      <c r="QHR32" s="62"/>
      <c r="QHS32" s="62"/>
      <c r="QHT32" s="62"/>
      <c r="QHU32" s="62"/>
      <c r="QHV32" s="62"/>
      <c r="QHW32" s="62"/>
      <c r="QHX32" s="62"/>
      <c r="QHY32" s="62"/>
      <c r="QHZ32" s="62"/>
      <c r="QIA32" s="62"/>
      <c r="QIB32" s="62"/>
      <c r="QIC32" s="62"/>
      <c r="QID32" s="62"/>
      <c r="QIE32" s="62"/>
      <c r="QIF32" s="62"/>
      <c r="QIG32" s="62"/>
      <c r="QIH32" s="62"/>
      <c r="QII32" s="62"/>
      <c r="QIJ32" s="62"/>
      <c r="QIK32" s="62"/>
      <c r="QIL32" s="62"/>
      <c r="QIM32" s="62"/>
      <c r="QIN32" s="62"/>
      <c r="QIO32" s="62"/>
      <c r="QIP32" s="62"/>
      <c r="QIQ32" s="62"/>
      <c r="QIR32" s="62"/>
      <c r="QIS32" s="62"/>
      <c r="QIT32" s="62"/>
      <c r="QIU32" s="62"/>
      <c r="QIV32" s="62"/>
      <c r="QIW32" s="62"/>
      <c r="QIX32" s="62"/>
      <c r="QIY32" s="62"/>
      <c r="QIZ32" s="62"/>
      <c r="QJA32" s="62"/>
      <c r="QJB32" s="62"/>
      <c r="QJC32" s="62"/>
      <c r="QJD32" s="62"/>
      <c r="QJE32" s="62"/>
      <c r="QJF32" s="62"/>
      <c r="QJG32" s="62"/>
      <c r="QJH32" s="62"/>
      <c r="QJI32" s="62"/>
      <c r="QJJ32" s="62"/>
      <c r="QJK32" s="62"/>
      <c r="QJL32" s="62"/>
      <c r="QJM32" s="62"/>
      <c r="QJN32" s="62"/>
      <c r="QJO32" s="62"/>
      <c r="QJP32" s="62"/>
      <c r="QJQ32" s="62"/>
      <c r="QJR32" s="62"/>
      <c r="QJS32" s="62"/>
      <c r="QJT32" s="62"/>
      <c r="QJU32" s="62"/>
      <c r="QJV32" s="62"/>
      <c r="QJW32" s="62"/>
      <c r="QJX32" s="62"/>
      <c r="QJY32" s="62"/>
      <c r="QJZ32" s="62"/>
      <c r="QKA32" s="62"/>
      <c r="QKB32" s="62"/>
      <c r="QKC32" s="62"/>
      <c r="QKD32" s="62"/>
      <c r="QKE32" s="62"/>
      <c r="QKF32" s="62"/>
      <c r="QKG32" s="62"/>
      <c r="QKH32" s="62"/>
      <c r="QKI32" s="62"/>
      <c r="QKJ32" s="62"/>
      <c r="QKK32" s="62"/>
      <c r="QKL32" s="62"/>
      <c r="QKM32" s="62"/>
      <c r="QKN32" s="62"/>
      <c r="QKO32" s="62"/>
      <c r="QKP32" s="62"/>
      <c r="QKQ32" s="62"/>
      <c r="QKR32" s="62"/>
      <c r="QKS32" s="62"/>
      <c r="QKT32" s="62"/>
      <c r="QKU32" s="62"/>
      <c r="QKV32" s="62"/>
      <c r="QKW32" s="62"/>
      <c r="QKX32" s="62"/>
      <c r="QKY32" s="62"/>
      <c r="QKZ32" s="62"/>
      <c r="QLA32" s="62"/>
      <c r="QLB32" s="62"/>
      <c r="QLC32" s="62"/>
      <c r="QLD32" s="62"/>
      <c r="QLE32" s="62"/>
      <c r="QLF32" s="62"/>
      <c r="QLG32" s="62"/>
      <c r="QLH32" s="62"/>
      <c r="QLI32" s="62"/>
      <c r="QLJ32" s="62"/>
      <c r="QLK32" s="62"/>
      <c r="QLL32" s="62"/>
      <c r="QLM32" s="62"/>
      <c r="QLN32" s="62"/>
      <c r="QLO32" s="62"/>
      <c r="QLP32" s="62"/>
      <c r="QLQ32" s="62"/>
      <c r="QLR32" s="62"/>
      <c r="QLS32" s="62"/>
      <c r="QLT32" s="62"/>
      <c r="QLU32" s="62"/>
      <c r="QLV32" s="62"/>
      <c r="QLW32" s="62"/>
      <c r="QLX32" s="62"/>
      <c r="QLY32" s="62"/>
      <c r="QLZ32" s="62"/>
      <c r="QMA32" s="62"/>
      <c r="QMB32" s="62"/>
      <c r="QMC32" s="62"/>
      <c r="QMD32" s="62"/>
      <c r="QME32" s="62"/>
      <c r="QMF32" s="62"/>
      <c r="QMG32" s="62"/>
      <c r="QMH32" s="62"/>
      <c r="QMI32" s="62"/>
      <c r="QMJ32" s="62"/>
      <c r="QMK32" s="62"/>
      <c r="QML32" s="62"/>
      <c r="QMM32" s="62"/>
      <c r="QMN32" s="62"/>
      <c r="QMO32" s="62"/>
      <c r="QMP32" s="62"/>
      <c r="QMQ32" s="62"/>
      <c r="QMR32" s="62"/>
      <c r="QMS32" s="62"/>
      <c r="QMT32" s="62"/>
      <c r="QMU32" s="62"/>
      <c r="QMV32" s="62"/>
      <c r="QMW32" s="62"/>
      <c r="QMX32" s="62"/>
      <c r="QMY32" s="62"/>
      <c r="QMZ32" s="62"/>
      <c r="QNA32" s="62"/>
      <c r="QNB32" s="62"/>
      <c r="QNC32" s="62"/>
      <c r="QND32" s="62"/>
      <c r="QNE32" s="62"/>
      <c r="QNF32" s="62"/>
      <c r="QNG32" s="62"/>
      <c r="QNH32" s="62"/>
      <c r="QNI32" s="62"/>
      <c r="QNJ32" s="62"/>
      <c r="QNK32" s="62"/>
      <c r="QNL32" s="62"/>
      <c r="QNM32" s="62"/>
      <c r="QNN32" s="62"/>
      <c r="QNO32" s="62"/>
      <c r="QNP32" s="62"/>
      <c r="QNQ32" s="62"/>
      <c r="QNR32" s="62"/>
      <c r="QNS32" s="62"/>
      <c r="QNT32" s="62"/>
      <c r="QNU32" s="62"/>
      <c r="QNV32" s="62"/>
      <c r="QNW32" s="62"/>
      <c r="QNX32" s="62"/>
      <c r="QNY32" s="62"/>
      <c r="QNZ32" s="62"/>
      <c r="QOA32" s="62"/>
      <c r="QOB32" s="62"/>
      <c r="QOC32" s="62"/>
      <c r="QOD32" s="62"/>
      <c r="QOE32" s="62"/>
      <c r="QOF32" s="62"/>
      <c r="QOG32" s="62"/>
      <c r="QOH32" s="62"/>
      <c r="QOI32" s="62"/>
      <c r="QOJ32" s="62"/>
      <c r="QOK32" s="62"/>
      <c r="QOL32" s="62"/>
      <c r="QOM32" s="62"/>
      <c r="QON32" s="62"/>
      <c r="QOO32" s="62"/>
      <c r="QOP32" s="62"/>
      <c r="QOQ32" s="62"/>
      <c r="QOR32" s="62"/>
      <c r="QOS32" s="62"/>
      <c r="QOT32" s="62"/>
      <c r="QOU32" s="62"/>
      <c r="QOV32" s="62"/>
      <c r="QOW32" s="62"/>
      <c r="QOX32" s="62"/>
      <c r="QOY32" s="62"/>
      <c r="QOZ32" s="62"/>
      <c r="QPA32" s="62"/>
      <c r="QPB32" s="62"/>
      <c r="QPC32" s="62"/>
      <c r="QPD32" s="62"/>
      <c r="QPE32" s="62"/>
      <c r="QPF32" s="62"/>
      <c r="QPG32" s="62"/>
      <c r="QPH32" s="62"/>
      <c r="QPI32" s="62"/>
      <c r="QPJ32" s="62"/>
      <c r="QPK32" s="62"/>
      <c r="QPL32" s="62"/>
      <c r="QPM32" s="62"/>
      <c r="QPN32" s="62"/>
      <c r="QPO32" s="62"/>
      <c r="QPP32" s="62"/>
      <c r="QPQ32" s="62"/>
      <c r="QPR32" s="62"/>
      <c r="QPS32" s="62"/>
      <c r="QPT32" s="62"/>
      <c r="QPU32" s="62"/>
      <c r="QPV32" s="62"/>
      <c r="QPW32" s="62"/>
      <c r="QPX32" s="62"/>
      <c r="QPY32" s="62"/>
      <c r="QPZ32" s="62"/>
      <c r="QQA32" s="62"/>
      <c r="QQB32" s="62"/>
      <c r="QQC32" s="62"/>
      <c r="QQD32" s="62"/>
      <c r="QQE32" s="62"/>
      <c r="QQF32" s="62"/>
      <c r="QQG32" s="62"/>
      <c r="QQH32" s="62"/>
      <c r="QQI32" s="62"/>
      <c r="QQJ32" s="62"/>
      <c r="QQK32" s="62"/>
      <c r="QQL32" s="62"/>
      <c r="QQM32" s="62"/>
      <c r="QQN32" s="62"/>
      <c r="QQO32" s="62"/>
      <c r="QQP32" s="62"/>
      <c r="QQQ32" s="62"/>
      <c r="QQR32" s="62"/>
      <c r="QQS32" s="62"/>
      <c r="QQT32" s="62"/>
      <c r="QQU32" s="62"/>
      <c r="QQV32" s="62"/>
      <c r="QQW32" s="62"/>
      <c r="QQX32" s="62"/>
      <c r="QQY32" s="62"/>
      <c r="QQZ32" s="62"/>
      <c r="QRA32" s="62"/>
      <c r="QRB32" s="62"/>
      <c r="QRC32" s="62"/>
      <c r="QRD32" s="62"/>
      <c r="QRE32" s="62"/>
      <c r="QRF32" s="62"/>
      <c r="QRG32" s="62"/>
      <c r="QRH32" s="62"/>
      <c r="QRI32" s="62"/>
      <c r="QRJ32" s="62"/>
      <c r="QRK32" s="62"/>
      <c r="QRL32" s="62"/>
      <c r="QRM32" s="62"/>
      <c r="QRN32" s="62"/>
      <c r="QRO32" s="62"/>
      <c r="QRP32" s="62"/>
      <c r="QRQ32" s="62"/>
      <c r="QRR32" s="62"/>
      <c r="QRS32" s="62"/>
      <c r="QRT32" s="62"/>
      <c r="QRU32" s="62"/>
      <c r="QRV32" s="62"/>
      <c r="QRW32" s="62"/>
      <c r="QRX32" s="62"/>
      <c r="QRY32" s="62"/>
      <c r="QRZ32" s="62"/>
      <c r="QSA32" s="62"/>
      <c r="QSB32" s="62"/>
      <c r="QSC32" s="62"/>
      <c r="QSD32" s="62"/>
      <c r="QSE32" s="62"/>
      <c r="QSF32" s="62"/>
      <c r="QSG32" s="62"/>
      <c r="QSH32" s="62"/>
      <c r="QSI32" s="62"/>
      <c r="QSJ32" s="62"/>
      <c r="QSK32" s="62"/>
      <c r="QSL32" s="62"/>
      <c r="QSM32" s="62"/>
      <c r="QSN32" s="62"/>
      <c r="QSO32" s="62"/>
      <c r="QSP32" s="62"/>
      <c r="QSQ32" s="62"/>
      <c r="QSR32" s="62"/>
      <c r="QSS32" s="62"/>
      <c r="QST32" s="62"/>
      <c r="QSU32" s="62"/>
      <c r="QSV32" s="62"/>
      <c r="QSW32" s="62"/>
      <c r="QSX32" s="62"/>
      <c r="QSY32" s="62"/>
      <c r="QSZ32" s="62"/>
      <c r="QTA32" s="62"/>
      <c r="QTB32" s="62"/>
      <c r="QTC32" s="62"/>
      <c r="QTD32" s="62"/>
      <c r="QTE32" s="62"/>
      <c r="QTF32" s="62"/>
      <c r="QTG32" s="62"/>
      <c r="QTH32" s="62"/>
      <c r="QTI32" s="62"/>
      <c r="QTJ32" s="62"/>
      <c r="QTK32" s="62"/>
      <c r="QTL32" s="62"/>
      <c r="QTM32" s="62"/>
      <c r="QTN32" s="62"/>
      <c r="QTO32" s="62"/>
      <c r="QTP32" s="62"/>
      <c r="QTQ32" s="62"/>
      <c r="QTR32" s="62"/>
      <c r="QTS32" s="62"/>
      <c r="QTT32" s="62"/>
      <c r="QTU32" s="62"/>
      <c r="QTV32" s="62"/>
      <c r="QTW32" s="62"/>
      <c r="QTX32" s="62"/>
      <c r="QTY32" s="62"/>
      <c r="QTZ32" s="62"/>
      <c r="QUA32" s="62"/>
      <c r="QUB32" s="62"/>
      <c r="QUC32" s="62"/>
      <c r="QUD32" s="62"/>
      <c r="QUE32" s="62"/>
      <c r="QUF32" s="62"/>
      <c r="QUG32" s="62"/>
      <c r="QUH32" s="62"/>
      <c r="QUI32" s="62"/>
      <c r="QUJ32" s="62"/>
      <c r="QUK32" s="62"/>
      <c r="QUL32" s="62"/>
      <c r="QUM32" s="62"/>
      <c r="QUN32" s="62"/>
      <c r="QUO32" s="62"/>
      <c r="QUP32" s="62"/>
      <c r="QUQ32" s="62"/>
      <c r="QUR32" s="62"/>
      <c r="QUS32" s="62"/>
      <c r="QUT32" s="62"/>
      <c r="QUU32" s="62"/>
      <c r="QUV32" s="62"/>
      <c r="QUW32" s="62"/>
      <c r="QUX32" s="62"/>
      <c r="QUY32" s="62"/>
      <c r="QUZ32" s="62"/>
      <c r="QVA32" s="62"/>
      <c r="QVB32" s="62"/>
      <c r="QVC32" s="62"/>
      <c r="QVD32" s="62"/>
      <c r="QVE32" s="62"/>
      <c r="QVF32" s="62"/>
      <c r="QVG32" s="62"/>
      <c r="QVH32" s="62"/>
      <c r="QVI32" s="62"/>
      <c r="QVJ32" s="62"/>
      <c r="QVK32" s="62"/>
      <c r="QVL32" s="62"/>
      <c r="QVM32" s="62"/>
      <c r="QVN32" s="62"/>
      <c r="QVO32" s="62"/>
      <c r="QVP32" s="62"/>
      <c r="QVQ32" s="62"/>
      <c r="QVR32" s="62"/>
      <c r="QVS32" s="62"/>
      <c r="QVT32" s="62"/>
      <c r="QVU32" s="62"/>
      <c r="QVV32" s="62"/>
      <c r="QVW32" s="62"/>
      <c r="QVX32" s="62"/>
      <c r="QVY32" s="62"/>
      <c r="QVZ32" s="62"/>
      <c r="QWA32" s="62"/>
      <c r="QWB32" s="62"/>
      <c r="QWC32" s="62"/>
      <c r="QWD32" s="62"/>
      <c r="QWE32" s="62"/>
      <c r="QWF32" s="62"/>
      <c r="QWG32" s="62"/>
      <c r="QWH32" s="62"/>
      <c r="QWI32" s="62"/>
      <c r="QWJ32" s="62"/>
      <c r="QWK32" s="62"/>
      <c r="QWL32" s="62"/>
      <c r="QWM32" s="62"/>
      <c r="QWN32" s="62"/>
      <c r="QWO32" s="62"/>
      <c r="QWP32" s="62"/>
      <c r="QWQ32" s="62"/>
      <c r="QWR32" s="62"/>
      <c r="QWS32" s="62"/>
      <c r="QWT32" s="62"/>
      <c r="QWU32" s="62"/>
      <c r="QWV32" s="62"/>
      <c r="QWW32" s="62"/>
      <c r="QWX32" s="62"/>
      <c r="QWY32" s="62"/>
      <c r="QWZ32" s="62"/>
      <c r="QXA32" s="62"/>
      <c r="QXB32" s="62"/>
      <c r="QXC32" s="62"/>
      <c r="QXD32" s="62"/>
      <c r="QXE32" s="62"/>
      <c r="QXF32" s="62"/>
      <c r="QXG32" s="62"/>
      <c r="QXH32" s="62"/>
      <c r="QXI32" s="62"/>
      <c r="QXJ32" s="62"/>
      <c r="QXK32" s="62"/>
      <c r="QXL32" s="62"/>
      <c r="QXM32" s="62"/>
      <c r="QXN32" s="62"/>
      <c r="QXO32" s="62"/>
      <c r="QXP32" s="62"/>
      <c r="QXQ32" s="62"/>
      <c r="QXR32" s="62"/>
      <c r="QXS32" s="62"/>
      <c r="QXT32" s="62"/>
      <c r="QXU32" s="62"/>
      <c r="QXV32" s="62"/>
      <c r="QXW32" s="62"/>
      <c r="QXX32" s="62"/>
      <c r="QXY32" s="62"/>
      <c r="QXZ32" s="62"/>
      <c r="QYA32" s="62"/>
      <c r="QYB32" s="62"/>
      <c r="QYC32" s="62"/>
      <c r="QYD32" s="62"/>
      <c r="QYE32" s="62"/>
      <c r="QYF32" s="62"/>
      <c r="QYG32" s="62"/>
      <c r="QYH32" s="62"/>
      <c r="QYI32" s="62"/>
      <c r="QYJ32" s="62"/>
      <c r="QYK32" s="62"/>
      <c r="QYL32" s="62"/>
      <c r="QYM32" s="62"/>
      <c r="QYN32" s="62"/>
      <c r="QYO32" s="62"/>
      <c r="QYP32" s="62"/>
      <c r="QYQ32" s="62"/>
      <c r="QYR32" s="62"/>
      <c r="QYS32" s="62"/>
      <c r="QYT32" s="62"/>
      <c r="QYU32" s="62"/>
      <c r="QYV32" s="62"/>
      <c r="QYW32" s="62"/>
      <c r="QYX32" s="62"/>
      <c r="QYY32" s="62"/>
      <c r="QYZ32" s="62"/>
      <c r="QZA32" s="62"/>
      <c r="QZB32" s="62"/>
      <c r="QZC32" s="62"/>
      <c r="QZD32" s="62"/>
      <c r="QZE32" s="62"/>
      <c r="QZF32" s="62"/>
      <c r="QZG32" s="62"/>
      <c r="QZH32" s="62"/>
      <c r="QZI32" s="62"/>
      <c r="QZJ32" s="62"/>
      <c r="QZK32" s="62"/>
      <c r="QZL32" s="62"/>
      <c r="QZM32" s="62"/>
      <c r="QZN32" s="62"/>
      <c r="QZO32" s="62"/>
      <c r="QZP32" s="62"/>
      <c r="QZQ32" s="62"/>
      <c r="QZR32" s="62"/>
      <c r="QZS32" s="62"/>
      <c r="QZT32" s="62"/>
      <c r="QZU32" s="62"/>
      <c r="QZV32" s="62"/>
      <c r="QZW32" s="62"/>
      <c r="QZX32" s="62"/>
      <c r="QZY32" s="62"/>
      <c r="QZZ32" s="62"/>
      <c r="RAA32" s="62"/>
      <c r="RAB32" s="62"/>
      <c r="RAC32" s="62"/>
      <c r="RAD32" s="62"/>
      <c r="RAE32" s="62"/>
      <c r="RAF32" s="62"/>
      <c r="RAG32" s="62"/>
      <c r="RAH32" s="62"/>
      <c r="RAI32" s="62"/>
      <c r="RAJ32" s="62"/>
      <c r="RAK32" s="62"/>
      <c r="RAL32" s="62"/>
      <c r="RAM32" s="62"/>
      <c r="RAN32" s="62"/>
      <c r="RAO32" s="62"/>
      <c r="RAP32" s="62"/>
      <c r="RAQ32" s="62"/>
      <c r="RAR32" s="62"/>
      <c r="RAS32" s="62"/>
      <c r="RAT32" s="62"/>
      <c r="RAU32" s="62"/>
      <c r="RAV32" s="62"/>
      <c r="RAW32" s="62"/>
      <c r="RAX32" s="62"/>
      <c r="RAY32" s="62"/>
      <c r="RAZ32" s="62"/>
      <c r="RBA32" s="62"/>
      <c r="RBB32" s="62"/>
      <c r="RBC32" s="62"/>
      <c r="RBD32" s="62"/>
      <c r="RBE32" s="62"/>
      <c r="RBF32" s="62"/>
      <c r="RBG32" s="62"/>
      <c r="RBH32" s="62"/>
      <c r="RBI32" s="62"/>
      <c r="RBJ32" s="62"/>
      <c r="RBK32" s="62"/>
      <c r="RBL32" s="62"/>
      <c r="RBM32" s="62"/>
      <c r="RBN32" s="62"/>
      <c r="RBO32" s="62"/>
      <c r="RBP32" s="62"/>
      <c r="RBQ32" s="62"/>
      <c r="RBR32" s="62"/>
      <c r="RBS32" s="62"/>
      <c r="RBT32" s="62"/>
      <c r="RBU32" s="62"/>
      <c r="RBV32" s="62"/>
      <c r="RBW32" s="62"/>
      <c r="RBX32" s="62"/>
      <c r="RBY32" s="62"/>
      <c r="RBZ32" s="62"/>
      <c r="RCA32" s="62"/>
      <c r="RCB32" s="62"/>
      <c r="RCC32" s="62"/>
      <c r="RCD32" s="62"/>
      <c r="RCE32" s="62"/>
      <c r="RCF32" s="62"/>
      <c r="RCG32" s="62"/>
      <c r="RCH32" s="62"/>
      <c r="RCI32" s="62"/>
      <c r="RCJ32" s="62"/>
      <c r="RCK32" s="62"/>
      <c r="RCL32" s="62"/>
      <c r="RCM32" s="62"/>
      <c r="RCN32" s="62"/>
      <c r="RCO32" s="62"/>
      <c r="RCP32" s="62"/>
      <c r="RCQ32" s="62"/>
      <c r="RCR32" s="62"/>
      <c r="RCS32" s="62"/>
      <c r="RCT32" s="62"/>
      <c r="RCU32" s="62"/>
      <c r="RCV32" s="62"/>
      <c r="RCW32" s="62"/>
      <c r="RCX32" s="62"/>
      <c r="RCY32" s="62"/>
      <c r="RCZ32" s="62"/>
      <c r="RDA32" s="62"/>
      <c r="RDB32" s="62"/>
      <c r="RDC32" s="62"/>
      <c r="RDD32" s="62"/>
      <c r="RDE32" s="62"/>
      <c r="RDF32" s="62"/>
      <c r="RDG32" s="62"/>
      <c r="RDH32" s="62"/>
      <c r="RDI32" s="62"/>
      <c r="RDJ32" s="62"/>
      <c r="RDK32" s="62"/>
      <c r="RDL32" s="62"/>
      <c r="RDM32" s="62"/>
      <c r="RDN32" s="62"/>
      <c r="RDO32" s="62"/>
      <c r="RDP32" s="62"/>
      <c r="RDQ32" s="62"/>
      <c r="RDR32" s="62"/>
      <c r="RDS32" s="62"/>
      <c r="RDT32" s="62"/>
      <c r="RDU32" s="62"/>
      <c r="RDV32" s="62"/>
      <c r="RDW32" s="62"/>
      <c r="RDX32" s="62"/>
      <c r="RDY32" s="62"/>
      <c r="RDZ32" s="62"/>
      <c r="REA32" s="62"/>
      <c r="REB32" s="62"/>
      <c r="REC32" s="62"/>
      <c r="RED32" s="62"/>
      <c r="REE32" s="62"/>
      <c r="REF32" s="62"/>
      <c r="REG32" s="62"/>
      <c r="REH32" s="62"/>
      <c r="REI32" s="62"/>
      <c r="REJ32" s="62"/>
      <c r="REK32" s="62"/>
      <c r="REL32" s="62"/>
      <c r="REM32" s="62"/>
      <c r="REN32" s="62"/>
      <c r="REO32" s="62"/>
      <c r="REP32" s="62"/>
      <c r="REQ32" s="62"/>
      <c r="RER32" s="62"/>
      <c r="RES32" s="62"/>
      <c r="RET32" s="62"/>
      <c r="REU32" s="62"/>
      <c r="REV32" s="62"/>
      <c r="REW32" s="62"/>
      <c r="REX32" s="62"/>
      <c r="REY32" s="62"/>
      <c r="REZ32" s="62"/>
      <c r="RFA32" s="62"/>
      <c r="RFB32" s="62"/>
      <c r="RFC32" s="62"/>
      <c r="RFD32" s="62"/>
      <c r="RFE32" s="62"/>
      <c r="RFF32" s="62"/>
      <c r="RFG32" s="62"/>
      <c r="RFH32" s="62"/>
      <c r="RFI32" s="62"/>
      <c r="RFJ32" s="62"/>
      <c r="RFK32" s="62"/>
      <c r="RFL32" s="62"/>
      <c r="RFM32" s="62"/>
      <c r="RFN32" s="62"/>
      <c r="RFO32" s="62"/>
      <c r="RFP32" s="62"/>
      <c r="RFQ32" s="62"/>
      <c r="RFR32" s="62"/>
      <c r="RFS32" s="62"/>
      <c r="RFT32" s="62"/>
      <c r="RFU32" s="62"/>
      <c r="RFV32" s="62"/>
      <c r="RFW32" s="62"/>
      <c r="RFX32" s="62"/>
      <c r="RFY32" s="62"/>
      <c r="RFZ32" s="62"/>
      <c r="RGA32" s="62"/>
      <c r="RGB32" s="62"/>
      <c r="RGC32" s="62"/>
      <c r="RGD32" s="62"/>
      <c r="RGE32" s="62"/>
      <c r="RGF32" s="62"/>
      <c r="RGG32" s="62"/>
      <c r="RGH32" s="62"/>
      <c r="RGI32" s="62"/>
      <c r="RGJ32" s="62"/>
      <c r="RGK32" s="62"/>
      <c r="RGL32" s="62"/>
      <c r="RGM32" s="62"/>
      <c r="RGN32" s="62"/>
      <c r="RGO32" s="62"/>
      <c r="RGP32" s="62"/>
      <c r="RGQ32" s="62"/>
      <c r="RGR32" s="62"/>
      <c r="RGS32" s="62"/>
      <c r="RGT32" s="62"/>
      <c r="RGU32" s="62"/>
      <c r="RGV32" s="62"/>
      <c r="RGW32" s="62"/>
      <c r="RGX32" s="62"/>
      <c r="RGY32" s="62"/>
      <c r="RGZ32" s="62"/>
      <c r="RHA32" s="62"/>
      <c r="RHB32" s="62"/>
      <c r="RHC32" s="62"/>
      <c r="RHD32" s="62"/>
      <c r="RHE32" s="62"/>
      <c r="RHF32" s="62"/>
      <c r="RHG32" s="62"/>
      <c r="RHH32" s="62"/>
      <c r="RHI32" s="62"/>
      <c r="RHJ32" s="62"/>
      <c r="RHK32" s="62"/>
      <c r="RHL32" s="62"/>
      <c r="RHM32" s="62"/>
      <c r="RHN32" s="62"/>
      <c r="RHO32" s="62"/>
      <c r="RHP32" s="62"/>
      <c r="RHQ32" s="62"/>
      <c r="RHR32" s="62"/>
      <c r="RHS32" s="62"/>
      <c r="RHT32" s="62"/>
      <c r="RHU32" s="62"/>
      <c r="RHV32" s="62"/>
      <c r="RHW32" s="62"/>
      <c r="RHX32" s="62"/>
      <c r="RHY32" s="62"/>
      <c r="RHZ32" s="62"/>
      <c r="RIA32" s="62"/>
      <c r="RIB32" s="62"/>
      <c r="RIC32" s="62"/>
      <c r="RID32" s="62"/>
      <c r="RIE32" s="62"/>
      <c r="RIF32" s="62"/>
      <c r="RIG32" s="62"/>
      <c r="RIH32" s="62"/>
      <c r="RII32" s="62"/>
      <c r="RIJ32" s="62"/>
      <c r="RIK32" s="62"/>
      <c r="RIL32" s="62"/>
      <c r="RIM32" s="62"/>
      <c r="RIN32" s="62"/>
      <c r="RIO32" s="62"/>
      <c r="RIP32" s="62"/>
      <c r="RIQ32" s="62"/>
      <c r="RIR32" s="62"/>
      <c r="RIS32" s="62"/>
      <c r="RIT32" s="62"/>
      <c r="RIU32" s="62"/>
      <c r="RIV32" s="62"/>
      <c r="RIW32" s="62"/>
      <c r="RIX32" s="62"/>
      <c r="RIY32" s="62"/>
      <c r="RIZ32" s="62"/>
      <c r="RJA32" s="62"/>
      <c r="RJB32" s="62"/>
      <c r="RJC32" s="62"/>
      <c r="RJD32" s="62"/>
      <c r="RJE32" s="62"/>
      <c r="RJF32" s="62"/>
      <c r="RJG32" s="62"/>
      <c r="RJH32" s="62"/>
      <c r="RJI32" s="62"/>
      <c r="RJJ32" s="62"/>
      <c r="RJK32" s="62"/>
      <c r="RJL32" s="62"/>
      <c r="RJM32" s="62"/>
      <c r="RJN32" s="62"/>
      <c r="RJO32" s="62"/>
      <c r="RJP32" s="62"/>
      <c r="RJQ32" s="62"/>
      <c r="RJR32" s="62"/>
      <c r="RJS32" s="62"/>
      <c r="RJT32" s="62"/>
      <c r="RJU32" s="62"/>
      <c r="RJV32" s="62"/>
      <c r="RJW32" s="62"/>
      <c r="RJX32" s="62"/>
      <c r="RJY32" s="62"/>
      <c r="RJZ32" s="62"/>
      <c r="RKA32" s="62"/>
      <c r="RKB32" s="62"/>
      <c r="RKC32" s="62"/>
      <c r="RKD32" s="62"/>
      <c r="RKE32" s="62"/>
      <c r="RKF32" s="62"/>
      <c r="RKG32" s="62"/>
      <c r="RKH32" s="62"/>
      <c r="RKI32" s="62"/>
      <c r="RKJ32" s="62"/>
      <c r="RKK32" s="62"/>
      <c r="RKL32" s="62"/>
      <c r="RKM32" s="62"/>
      <c r="RKN32" s="62"/>
      <c r="RKO32" s="62"/>
      <c r="RKP32" s="62"/>
      <c r="RKQ32" s="62"/>
      <c r="RKR32" s="62"/>
      <c r="RKS32" s="62"/>
      <c r="RKT32" s="62"/>
      <c r="RKU32" s="62"/>
      <c r="RKV32" s="62"/>
      <c r="RKW32" s="62"/>
      <c r="RKX32" s="62"/>
      <c r="RKY32" s="62"/>
      <c r="RKZ32" s="62"/>
      <c r="RLA32" s="62"/>
      <c r="RLB32" s="62"/>
      <c r="RLC32" s="62"/>
      <c r="RLD32" s="62"/>
      <c r="RLE32" s="62"/>
      <c r="RLF32" s="62"/>
      <c r="RLG32" s="62"/>
      <c r="RLH32" s="62"/>
      <c r="RLI32" s="62"/>
      <c r="RLJ32" s="62"/>
      <c r="RLK32" s="62"/>
      <c r="RLL32" s="62"/>
      <c r="RLM32" s="62"/>
      <c r="RLN32" s="62"/>
      <c r="RLO32" s="62"/>
      <c r="RLP32" s="62"/>
      <c r="RLQ32" s="62"/>
      <c r="RLR32" s="62"/>
      <c r="RLS32" s="62"/>
      <c r="RLT32" s="62"/>
      <c r="RLU32" s="62"/>
      <c r="RLV32" s="62"/>
      <c r="RLW32" s="62"/>
      <c r="RLX32" s="62"/>
      <c r="RLY32" s="62"/>
      <c r="RLZ32" s="62"/>
      <c r="RMA32" s="62"/>
      <c r="RMB32" s="62"/>
      <c r="RMC32" s="62"/>
      <c r="RMD32" s="62"/>
      <c r="RME32" s="62"/>
      <c r="RMF32" s="62"/>
      <c r="RMG32" s="62"/>
      <c r="RMH32" s="62"/>
      <c r="RMI32" s="62"/>
      <c r="RMJ32" s="62"/>
      <c r="RMK32" s="62"/>
      <c r="RML32" s="62"/>
      <c r="RMM32" s="62"/>
      <c r="RMN32" s="62"/>
      <c r="RMO32" s="62"/>
      <c r="RMP32" s="62"/>
      <c r="RMQ32" s="62"/>
      <c r="RMR32" s="62"/>
      <c r="RMS32" s="62"/>
      <c r="RMT32" s="62"/>
      <c r="RMU32" s="62"/>
      <c r="RMV32" s="62"/>
      <c r="RMW32" s="62"/>
      <c r="RMX32" s="62"/>
      <c r="RMY32" s="62"/>
      <c r="RMZ32" s="62"/>
      <c r="RNA32" s="62"/>
      <c r="RNB32" s="62"/>
      <c r="RNC32" s="62"/>
      <c r="RND32" s="62"/>
      <c r="RNE32" s="62"/>
      <c r="RNF32" s="62"/>
      <c r="RNG32" s="62"/>
      <c r="RNH32" s="62"/>
      <c r="RNI32" s="62"/>
      <c r="RNJ32" s="62"/>
      <c r="RNK32" s="62"/>
      <c r="RNL32" s="62"/>
      <c r="RNM32" s="62"/>
      <c r="RNN32" s="62"/>
      <c r="RNO32" s="62"/>
      <c r="RNP32" s="62"/>
      <c r="RNQ32" s="62"/>
      <c r="RNR32" s="62"/>
      <c r="RNS32" s="62"/>
      <c r="RNT32" s="62"/>
      <c r="RNU32" s="62"/>
      <c r="RNV32" s="62"/>
      <c r="RNW32" s="62"/>
      <c r="RNX32" s="62"/>
      <c r="RNY32" s="62"/>
      <c r="RNZ32" s="62"/>
      <c r="ROA32" s="62"/>
      <c r="ROB32" s="62"/>
      <c r="ROC32" s="62"/>
      <c r="ROD32" s="62"/>
      <c r="ROE32" s="62"/>
      <c r="ROF32" s="62"/>
      <c r="ROG32" s="62"/>
      <c r="ROH32" s="62"/>
      <c r="ROI32" s="62"/>
      <c r="ROJ32" s="62"/>
      <c r="ROK32" s="62"/>
      <c r="ROL32" s="62"/>
      <c r="ROM32" s="62"/>
      <c r="RON32" s="62"/>
      <c r="ROO32" s="62"/>
      <c r="ROP32" s="62"/>
      <c r="ROQ32" s="62"/>
      <c r="ROR32" s="62"/>
      <c r="ROS32" s="62"/>
      <c r="ROT32" s="62"/>
      <c r="ROU32" s="62"/>
      <c r="ROV32" s="62"/>
      <c r="ROW32" s="62"/>
      <c r="ROX32" s="62"/>
      <c r="ROY32" s="62"/>
      <c r="ROZ32" s="62"/>
      <c r="RPA32" s="62"/>
      <c r="RPB32" s="62"/>
      <c r="RPC32" s="62"/>
      <c r="RPD32" s="62"/>
      <c r="RPE32" s="62"/>
      <c r="RPF32" s="62"/>
      <c r="RPG32" s="62"/>
      <c r="RPH32" s="62"/>
      <c r="RPI32" s="62"/>
      <c r="RPJ32" s="62"/>
      <c r="RPK32" s="62"/>
      <c r="RPL32" s="62"/>
      <c r="RPM32" s="62"/>
      <c r="RPN32" s="62"/>
      <c r="RPO32" s="62"/>
      <c r="RPP32" s="62"/>
      <c r="RPQ32" s="62"/>
      <c r="RPR32" s="62"/>
      <c r="RPS32" s="62"/>
      <c r="RPT32" s="62"/>
      <c r="RPU32" s="62"/>
      <c r="RPV32" s="62"/>
      <c r="RPW32" s="62"/>
      <c r="RPX32" s="62"/>
      <c r="RPY32" s="62"/>
      <c r="RPZ32" s="62"/>
      <c r="RQA32" s="62"/>
      <c r="RQB32" s="62"/>
      <c r="RQC32" s="62"/>
      <c r="RQD32" s="62"/>
      <c r="RQE32" s="62"/>
      <c r="RQF32" s="62"/>
      <c r="RQG32" s="62"/>
      <c r="RQH32" s="62"/>
      <c r="RQI32" s="62"/>
      <c r="RQJ32" s="62"/>
      <c r="RQK32" s="62"/>
      <c r="RQL32" s="62"/>
      <c r="RQM32" s="62"/>
      <c r="RQN32" s="62"/>
      <c r="RQO32" s="62"/>
      <c r="RQP32" s="62"/>
      <c r="RQQ32" s="62"/>
      <c r="RQR32" s="62"/>
      <c r="RQS32" s="62"/>
      <c r="RQT32" s="62"/>
      <c r="RQU32" s="62"/>
      <c r="RQV32" s="62"/>
      <c r="RQW32" s="62"/>
      <c r="RQX32" s="62"/>
      <c r="RQY32" s="62"/>
      <c r="RQZ32" s="62"/>
      <c r="RRA32" s="62"/>
      <c r="RRB32" s="62"/>
      <c r="RRC32" s="62"/>
      <c r="RRD32" s="62"/>
      <c r="RRE32" s="62"/>
      <c r="RRF32" s="62"/>
      <c r="RRG32" s="62"/>
      <c r="RRH32" s="62"/>
      <c r="RRI32" s="62"/>
      <c r="RRJ32" s="62"/>
      <c r="RRK32" s="62"/>
      <c r="RRL32" s="62"/>
      <c r="RRM32" s="62"/>
      <c r="RRN32" s="62"/>
      <c r="RRO32" s="62"/>
      <c r="RRP32" s="62"/>
      <c r="RRQ32" s="62"/>
      <c r="RRR32" s="62"/>
      <c r="RRS32" s="62"/>
      <c r="RRT32" s="62"/>
      <c r="RRU32" s="62"/>
      <c r="RRV32" s="62"/>
      <c r="RRW32" s="62"/>
      <c r="RRX32" s="62"/>
      <c r="RRY32" s="62"/>
      <c r="RRZ32" s="62"/>
      <c r="RSA32" s="62"/>
      <c r="RSB32" s="62"/>
      <c r="RSC32" s="62"/>
      <c r="RSD32" s="62"/>
      <c r="RSE32" s="62"/>
      <c r="RSF32" s="62"/>
      <c r="RSG32" s="62"/>
      <c r="RSH32" s="62"/>
      <c r="RSI32" s="62"/>
      <c r="RSJ32" s="62"/>
      <c r="RSK32" s="62"/>
      <c r="RSL32" s="62"/>
      <c r="RSM32" s="62"/>
      <c r="RSN32" s="62"/>
      <c r="RSO32" s="62"/>
      <c r="RSP32" s="62"/>
      <c r="RSQ32" s="62"/>
      <c r="RSR32" s="62"/>
      <c r="RSS32" s="62"/>
      <c r="RST32" s="62"/>
      <c r="RSU32" s="62"/>
      <c r="RSV32" s="62"/>
      <c r="RSW32" s="62"/>
      <c r="RSX32" s="62"/>
      <c r="RSY32" s="62"/>
      <c r="RSZ32" s="62"/>
      <c r="RTA32" s="62"/>
      <c r="RTB32" s="62"/>
      <c r="RTC32" s="62"/>
      <c r="RTD32" s="62"/>
      <c r="RTE32" s="62"/>
      <c r="RTF32" s="62"/>
      <c r="RTG32" s="62"/>
      <c r="RTH32" s="62"/>
      <c r="RTI32" s="62"/>
      <c r="RTJ32" s="62"/>
      <c r="RTK32" s="62"/>
      <c r="RTL32" s="62"/>
      <c r="RTM32" s="62"/>
      <c r="RTN32" s="62"/>
      <c r="RTO32" s="62"/>
      <c r="RTP32" s="62"/>
      <c r="RTQ32" s="62"/>
      <c r="RTR32" s="62"/>
      <c r="RTS32" s="62"/>
      <c r="RTT32" s="62"/>
      <c r="RTU32" s="62"/>
      <c r="RTV32" s="62"/>
      <c r="RTW32" s="62"/>
      <c r="RTX32" s="62"/>
      <c r="RTY32" s="62"/>
      <c r="RTZ32" s="62"/>
      <c r="RUA32" s="62"/>
      <c r="RUB32" s="62"/>
      <c r="RUC32" s="62"/>
      <c r="RUD32" s="62"/>
      <c r="RUE32" s="62"/>
      <c r="RUF32" s="62"/>
      <c r="RUG32" s="62"/>
      <c r="RUH32" s="62"/>
      <c r="RUI32" s="62"/>
      <c r="RUJ32" s="62"/>
      <c r="RUK32" s="62"/>
      <c r="RUL32" s="62"/>
      <c r="RUM32" s="62"/>
      <c r="RUN32" s="62"/>
      <c r="RUO32" s="62"/>
      <c r="RUP32" s="62"/>
      <c r="RUQ32" s="62"/>
      <c r="RUR32" s="62"/>
      <c r="RUS32" s="62"/>
      <c r="RUT32" s="62"/>
      <c r="RUU32" s="62"/>
      <c r="RUV32" s="62"/>
      <c r="RUW32" s="62"/>
      <c r="RUX32" s="62"/>
      <c r="RUY32" s="62"/>
      <c r="RUZ32" s="62"/>
      <c r="RVA32" s="62"/>
      <c r="RVB32" s="62"/>
      <c r="RVC32" s="62"/>
      <c r="RVD32" s="62"/>
      <c r="RVE32" s="62"/>
      <c r="RVF32" s="62"/>
      <c r="RVG32" s="62"/>
      <c r="RVH32" s="62"/>
      <c r="RVI32" s="62"/>
      <c r="RVJ32" s="62"/>
      <c r="RVK32" s="62"/>
      <c r="RVL32" s="62"/>
      <c r="RVM32" s="62"/>
      <c r="RVN32" s="62"/>
      <c r="RVO32" s="62"/>
      <c r="RVP32" s="62"/>
      <c r="RVQ32" s="62"/>
      <c r="RVR32" s="62"/>
      <c r="RVS32" s="62"/>
      <c r="RVT32" s="62"/>
      <c r="RVU32" s="62"/>
      <c r="RVV32" s="62"/>
      <c r="RVW32" s="62"/>
      <c r="RVX32" s="62"/>
      <c r="RVY32" s="62"/>
      <c r="RVZ32" s="62"/>
      <c r="RWA32" s="62"/>
      <c r="RWB32" s="62"/>
      <c r="RWC32" s="62"/>
      <c r="RWD32" s="62"/>
      <c r="RWE32" s="62"/>
      <c r="RWF32" s="62"/>
      <c r="RWG32" s="62"/>
      <c r="RWH32" s="62"/>
      <c r="RWI32" s="62"/>
      <c r="RWJ32" s="62"/>
      <c r="RWK32" s="62"/>
      <c r="RWL32" s="62"/>
      <c r="RWM32" s="62"/>
      <c r="RWN32" s="62"/>
      <c r="RWO32" s="62"/>
      <c r="RWP32" s="62"/>
      <c r="RWQ32" s="62"/>
      <c r="RWR32" s="62"/>
      <c r="RWS32" s="62"/>
      <c r="RWT32" s="62"/>
      <c r="RWU32" s="62"/>
      <c r="RWV32" s="62"/>
      <c r="RWW32" s="62"/>
      <c r="RWX32" s="62"/>
      <c r="RWY32" s="62"/>
      <c r="RWZ32" s="62"/>
      <c r="RXA32" s="62"/>
      <c r="RXB32" s="62"/>
      <c r="RXC32" s="62"/>
      <c r="RXD32" s="62"/>
      <c r="RXE32" s="62"/>
      <c r="RXF32" s="62"/>
      <c r="RXG32" s="62"/>
      <c r="RXH32" s="62"/>
      <c r="RXI32" s="62"/>
      <c r="RXJ32" s="62"/>
      <c r="RXK32" s="62"/>
      <c r="RXL32" s="62"/>
      <c r="RXM32" s="62"/>
      <c r="RXN32" s="62"/>
      <c r="RXO32" s="62"/>
      <c r="RXP32" s="62"/>
      <c r="RXQ32" s="62"/>
      <c r="RXR32" s="62"/>
      <c r="RXS32" s="62"/>
      <c r="RXT32" s="62"/>
      <c r="RXU32" s="62"/>
      <c r="RXV32" s="62"/>
      <c r="RXW32" s="62"/>
      <c r="RXX32" s="62"/>
      <c r="RXY32" s="62"/>
      <c r="RXZ32" s="62"/>
      <c r="RYA32" s="62"/>
      <c r="RYB32" s="62"/>
      <c r="RYC32" s="62"/>
      <c r="RYD32" s="62"/>
      <c r="RYE32" s="62"/>
      <c r="RYF32" s="62"/>
      <c r="RYG32" s="62"/>
      <c r="RYH32" s="62"/>
      <c r="RYI32" s="62"/>
      <c r="RYJ32" s="62"/>
      <c r="RYK32" s="62"/>
      <c r="RYL32" s="62"/>
      <c r="RYM32" s="62"/>
      <c r="RYN32" s="62"/>
      <c r="RYO32" s="62"/>
      <c r="RYP32" s="62"/>
      <c r="RYQ32" s="62"/>
      <c r="RYR32" s="62"/>
      <c r="RYS32" s="62"/>
      <c r="RYT32" s="62"/>
      <c r="RYU32" s="62"/>
      <c r="RYV32" s="62"/>
      <c r="RYW32" s="62"/>
      <c r="RYX32" s="62"/>
      <c r="RYY32" s="62"/>
      <c r="RYZ32" s="62"/>
      <c r="RZA32" s="62"/>
      <c r="RZB32" s="62"/>
      <c r="RZC32" s="62"/>
      <c r="RZD32" s="62"/>
      <c r="RZE32" s="62"/>
      <c r="RZF32" s="62"/>
      <c r="RZG32" s="62"/>
      <c r="RZH32" s="62"/>
      <c r="RZI32" s="62"/>
      <c r="RZJ32" s="62"/>
      <c r="RZK32" s="62"/>
      <c r="RZL32" s="62"/>
      <c r="RZM32" s="62"/>
      <c r="RZN32" s="62"/>
      <c r="RZO32" s="62"/>
      <c r="RZP32" s="62"/>
      <c r="RZQ32" s="62"/>
      <c r="RZR32" s="62"/>
      <c r="RZS32" s="62"/>
      <c r="RZT32" s="62"/>
      <c r="RZU32" s="62"/>
      <c r="RZV32" s="62"/>
      <c r="RZW32" s="62"/>
      <c r="RZX32" s="62"/>
      <c r="RZY32" s="62"/>
      <c r="RZZ32" s="62"/>
      <c r="SAA32" s="62"/>
      <c r="SAB32" s="62"/>
      <c r="SAC32" s="62"/>
      <c r="SAD32" s="62"/>
      <c r="SAE32" s="62"/>
      <c r="SAF32" s="62"/>
      <c r="SAG32" s="62"/>
      <c r="SAH32" s="62"/>
      <c r="SAI32" s="62"/>
      <c r="SAJ32" s="62"/>
      <c r="SAK32" s="62"/>
      <c r="SAL32" s="62"/>
      <c r="SAM32" s="62"/>
      <c r="SAN32" s="62"/>
      <c r="SAO32" s="62"/>
      <c r="SAP32" s="62"/>
      <c r="SAQ32" s="62"/>
      <c r="SAR32" s="62"/>
      <c r="SAS32" s="62"/>
      <c r="SAT32" s="62"/>
      <c r="SAU32" s="62"/>
      <c r="SAV32" s="62"/>
      <c r="SAW32" s="62"/>
      <c r="SAX32" s="62"/>
      <c r="SAY32" s="62"/>
      <c r="SAZ32" s="62"/>
      <c r="SBA32" s="62"/>
      <c r="SBB32" s="62"/>
      <c r="SBC32" s="62"/>
      <c r="SBD32" s="62"/>
      <c r="SBE32" s="62"/>
      <c r="SBF32" s="62"/>
      <c r="SBG32" s="62"/>
      <c r="SBH32" s="62"/>
      <c r="SBI32" s="62"/>
      <c r="SBJ32" s="62"/>
      <c r="SBK32" s="62"/>
      <c r="SBL32" s="62"/>
      <c r="SBM32" s="62"/>
      <c r="SBN32" s="62"/>
      <c r="SBO32" s="62"/>
      <c r="SBP32" s="62"/>
      <c r="SBQ32" s="62"/>
      <c r="SBR32" s="62"/>
      <c r="SBS32" s="62"/>
      <c r="SBT32" s="62"/>
      <c r="SBU32" s="62"/>
      <c r="SBV32" s="62"/>
      <c r="SBW32" s="62"/>
      <c r="SBX32" s="62"/>
      <c r="SBY32" s="62"/>
      <c r="SBZ32" s="62"/>
      <c r="SCA32" s="62"/>
      <c r="SCB32" s="62"/>
      <c r="SCC32" s="62"/>
      <c r="SCD32" s="62"/>
      <c r="SCE32" s="62"/>
      <c r="SCF32" s="62"/>
      <c r="SCG32" s="62"/>
      <c r="SCH32" s="62"/>
      <c r="SCI32" s="62"/>
      <c r="SCJ32" s="62"/>
      <c r="SCK32" s="62"/>
      <c r="SCL32" s="62"/>
      <c r="SCM32" s="62"/>
      <c r="SCN32" s="62"/>
      <c r="SCO32" s="62"/>
      <c r="SCP32" s="62"/>
      <c r="SCQ32" s="62"/>
      <c r="SCR32" s="62"/>
      <c r="SCS32" s="62"/>
      <c r="SCT32" s="62"/>
      <c r="SCU32" s="62"/>
      <c r="SCV32" s="62"/>
      <c r="SCW32" s="62"/>
      <c r="SCX32" s="62"/>
      <c r="SCY32" s="62"/>
      <c r="SCZ32" s="62"/>
      <c r="SDA32" s="62"/>
      <c r="SDB32" s="62"/>
      <c r="SDC32" s="62"/>
      <c r="SDD32" s="62"/>
      <c r="SDE32" s="62"/>
      <c r="SDF32" s="62"/>
      <c r="SDG32" s="62"/>
      <c r="SDH32" s="62"/>
      <c r="SDI32" s="62"/>
      <c r="SDJ32" s="62"/>
      <c r="SDK32" s="62"/>
      <c r="SDL32" s="62"/>
      <c r="SDM32" s="62"/>
      <c r="SDN32" s="62"/>
      <c r="SDO32" s="62"/>
      <c r="SDP32" s="62"/>
      <c r="SDQ32" s="62"/>
      <c r="SDR32" s="62"/>
      <c r="SDS32" s="62"/>
      <c r="SDT32" s="62"/>
      <c r="SDU32" s="62"/>
      <c r="SDV32" s="62"/>
      <c r="SDW32" s="62"/>
      <c r="SDX32" s="62"/>
      <c r="SDY32" s="62"/>
      <c r="SDZ32" s="62"/>
      <c r="SEA32" s="62"/>
      <c r="SEB32" s="62"/>
      <c r="SEC32" s="62"/>
      <c r="SED32" s="62"/>
      <c r="SEE32" s="62"/>
      <c r="SEF32" s="62"/>
      <c r="SEG32" s="62"/>
      <c r="SEH32" s="62"/>
      <c r="SEI32" s="62"/>
      <c r="SEJ32" s="62"/>
      <c r="SEK32" s="62"/>
      <c r="SEL32" s="62"/>
      <c r="SEM32" s="62"/>
      <c r="SEN32" s="62"/>
      <c r="SEO32" s="62"/>
      <c r="SEP32" s="62"/>
      <c r="SEQ32" s="62"/>
      <c r="SER32" s="62"/>
      <c r="SES32" s="62"/>
      <c r="SET32" s="62"/>
      <c r="SEU32" s="62"/>
      <c r="SEV32" s="62"/>
      <c r="SEW32" s="62"/>
      <c r="SEX32" s="62"/>
      <c r="SEY32" s="62"/>
      <c r="SEZ32" s="62"/>
      <c r="SFA32" s="62"/>
      <c r="SFB32" s="62"/>
      <c r="SFC32" s="62"/>
      <c r="SFD32" s="62"/>
      <c r="SFE32" s="62"/>
      <c r="SFF32" s="62"/>
      <c r="SFG32" s="62"/>
      <c r="SFH32" s="62"/>
      <c r="SFI32" s="62"/>
      <c r="SFJ32" s="62"/>
      <c r="SFK32" s="62"/>
      <c r="SFL32" s="62"/>
      <c r="SFM32" s="62"/>
      <c r="SFN32" s="62"/>
      <c r="SFO32" s="62"/>
      <c r="SFP32" s="62"/>
      <c r="SFQ32" s="62"/>
      <c r="SFR32" s="62"/>
      <c r="SFS32" s="62"/>
      <c r="SFT32" s="62"/>
      <c r="SFU32" s="62"/>
      <c r="SFV32" s="62"/>
      <c r="SFW32" s="62"/>
      <c r="SFX32" s="62"/>
      <c r="SFY32" s="62"/>
      <c r="SFZ32" s="62"/>
      <c r="SGA32" s="62"/>
      <c r="SGB32" s="62"/>
      <c r="SGC32" s="62"/>
      <c r="SGD32" s="62"/>
      <c r="SGE32" s="62"/>
      <c r="SGF32" s="62"/>
      <c r="SGG32" s="62"/>
      <c r="SGH32" s="62"/>
      <c r="SGI32" s="62"/>
      <c r="SGJ32" s="62"/>
      <c r="SGK32" s="62"/>
      <c r="SGL32" s="62"/>
      <c r="SGM32" s="62"/>
      <c r="SGN32" s="62"/>
      <c r="SGO32" s="62"/>
      <c r="SGP32" s="62"/>
      <c r="SGQ32" s="62"/>
      <c r="SGR32" s="62"/>
      <c r="SGS32" s="62"/>
      <c r="SGT32" s="62"/>
      <c r="SGU32" s="62"/>
      <c r="SGV32" s="62"/>
      <c r="SGW32" s="62"/>
      <c r="SGX32" s="62"/>
      <c r="SGY32" s="62"/>
      <c r="SGZ32" s="62"/>
      <c r="SHA32" s="62"/>
      <c r="SHB32" s="62"/>
      <c r="SHC32" s="62"/>
      <c r="SHD32" s="62"/>
      <c r="SHE32" s="62"/>
      <c r="SHF32" s="62"/>
      <c r="SHG32" s="62"/>
      <c r="SHH32" s="62"/>
      <c r="SHI32" s="62"/>
      <c r="SHJ32" s="62"/>
      <c r="SHK32" s="62"/>
      <c r="SHL32" s="62"/>
      <c r="SHM32" s="62"/>
      <c r="SHN32" s="62"/>
      <c r="SHO32" s="62"/>
      <c r="SHP32" s="62"/>
      <c r="SHQ32" s="62"/>
      <c r="SHR32" s="62"/>
      <c r="SHS32" s="62"/>
      <c r="SHT32" s="62"/>
      <c r="SHU32" s="62"/>
      <c r="SHV32" s="62"/>
      <c r="SHW32" s="62"/>
      <c r="SHX32" s="62"/>
      <c r="SHY32" s="62"/>
      <c r="SHZ32" s="62"/>
      <c r="SIA32" s="62"/>
      <c r="SIB32" s="62"/>
      <c r="SIC32" s="62"/>
      <c r="SID32" s="62"/>
      <c r="SIE32" s="62"/>
      <c r="SIF32" s="62"/>
      <c r="SIG32" s="62"/>
      <c r="SIH32" s="62"/>
      <c r="SII32" s="62"/>
      <c r="SIJ32" s="62"/>
      <c r="SIK32" s="62"/>
      <c r="SIL32" s="62"/>
      <c r="SIM32" s="62"/>
      <c r="SIN32" s="62"/>
      <c r="SIO32" s="62"/>
      <c r="SIP32" s="62"/>
      <c r="SIQ32" s="62"/>
      <c r="SIR32" s="62"/>
      <c r="SIS32" s="62"/>
      <c r="SIT32" s="62"/>
      <c r="SIU32" s="62"/>
      <c r="SIV32" s="62"/>
      <c r="SIW32" s="62"/>
      <c r="SIX32" s="62"/>
      <c r="SIY32" s="62"/>
      <c r="SIZ32" s="62"/>
      <c r="SJA32" s="62"/>
      <c r="SJB32" s="62"/>
      <c r="SJC32" s="62"/>
      <c r="SJD32" s="62"/>
      <c r="SJE32" s="62"/>
      <c r="SJF32" s="62"/>
      <c r="SJG32" s="62"/>
      <c r="SJH32" s="62"/>
      <c r="SJI32" s="62"/>
      <c r="SJJ32" s="62"/>
      <c r="SJK32" s="62"/>
      <c r="SJL32" s="62"/>
      <c r="SJM32" s="62"/>
      <c r="SJN32" s="62"/>
      <c r="SJO32" s="62"/>
      <c r="SJP32" s="62"/>
      <c r="SJQ32" s="62"/>
      <c r="SJR32" s="62"/>
      <c r="SJS32" s="62"/>
      <c r="SJT32" s="62"/>
      <c r="SJU32" s="62"/>
      <c r="SJV32" s="62"/>
      <c r="SJW32" s="62"/>
      <c r="SJX32" s="62"/>
      <c r="SJY32" s="62"/>
      <c r="SJZ32" s="62"/>
      <c r="SKA32" s="62"/>
      <c r="SKB32" s="62"/>
      <c r="SKC32" s="62"/>
      <c r="SKD32" s="62"/>
      <c r="SKE32" s="62"/>
      <c r="SKF32" s="62"/>
      <c r="SKG32" s="62"/>
      <c r="SKH32" s="62"/>
      <c r="SKI32" s="62"/>
      <c r="SKJ32" s="62"/>
      <c r="SKK32" s="62"/>
      <c r="SKL32" s="62"/>
      <c r="SKM32" s="62"/>
      <c r="SKN32" s="62"/>
      <c r="SKO32" s="62"/>
      <c r="SKP32" s="62"/>
      <c r="SKQ32" s="62"/>
      <c r="SKR32" s="62"/>
      <c r="SKS32" s="62"/>
      <c r="SKT32" s="62"/>
      <c r="SKU32" s="62"/>
      <c r="SKV32" s="62"/>
      <c r="SKW32" s="62"/>
      <c r="SKX32" s="62"/>
      <c r="SKY32" s="62"/>
      <c r="SKZ32" s="62"/>
      <c r="SLA32" s="62"/>
      <c r="SLB32" s="62"/>
      <c r="SLC32" s="62"/>
      <c r="SLD32" s="62"/>
      <c r="SLE32" s="62"/>
      <c r="SLF32" s="62"/>
      <c r="SLG32" s="62"/>
      <c r="SLH32" s="62"/>
      <c r="SLI32" s="62"/>
      <c r="SLJ32" s="62"/>
      <c r="SLK32" s="62"/>
      <c r="SLL32" s="62"/>
      <c r="SLM32" s="62"/>
      <c r="SLN32" s="62"/>
      <c r="SLO32" s="62"/>
      <c r="SLP32" s="62"/>
      <c r="SLQ32" s="62"/>
      <c r="SLR32" s="62"/>
      <c r="SLS32" s="62"/>
      <c r="SLT32" s="62"/>
      <c r="SLU32" s="62"/>
      <c r="SLV32" s="62"/>
      <c r="SLW32" s="62"/>
      <c r="SLX32" s="62"/>
      <c r="SLY32" s="62"/>
      <c r="SLZ32" s="62"/>
      <c r="SMA32" s="62"/>
      <c r="SMB32" s="62"/>
      <c r="SMC32" s="62"/>
      <c r="SMD32" s="62"/>
      <c r="SME32" s="62"/>
      <c r="SMF32" s="62"/>
      <c r="SMG32" s="62"/>
      <c r="SMH32" s="62"/>
      <c r="SMI32" s="62"/>
      <c r="SMJ32" s="62"/>
      <c r="SMK32" s="62"/>
      <c r="SML32" s="62"/>
      <c r="SMM32" s="62"/>
      <c r="SMN32" s="62"/>
      <c r="SMO32" s="62"/>
      <c r="SMP32" s="62"/>
      <c r="SMQ32" s="62"/>
      <c r="SMR32" s="62"/>
      <c r="SMS32" s="62"/>
      <c r="SMT32" s="62"/>
      <c r="SMU32" s="62"/>
      <c r="SMV32" s="62"/>
      <c r="SMW32" s="62"/>
      <c r="SMX32" s="62"/>
      <c r="SMY32" s="62"/>
      <c r="SMZ32" s="62"/>
      <c r="SNA32" s="62"/>
      <c r="SNB32" s="62"/>
      <c r="SNC32" s="62"/>
      <c r="SND32" s="62"/>
      <c r="SNE32" s="62"/>
      <c r="SNF32" s="62"/>
      <c r="SNG32" s="62"/>
      <c r="SNH32" s="62"/>
      <c r="SNI32" s="62"/>
      <c r="SNJ32" s="62"/>
      <c r="SNK32" s="62"/>
      <c r="SNL32" s="62"/>
      <c r="SNM32" s="62"/>
      <c r="SNN32" s="62"/>
      <c r="SNO32" s="62"/>
      <c r="SNP32" s="62"/>
      <c r="SNQ32" s="62"/>
      <c r="SNR32" s="62"/>
      <c r="SNS32" s="62"/>
      <c r="SNT32" s="62"/>
      <c r="SNU32" s="62"/>
      <c r="SNV32" s="62"/>
      <c r="SNW32" s="62"/>
      <c r="SNX32" s="62"/>
      <c r="SNY32" s="62"/>
      <c r="SNZ32" s="62"/>
      <c r="SOA32" s="62"/>
      <c r="SOB32" s="62"/>
      <c r="SOC32" s="62"/>
      <c r="SOD32" s="62"/>
      <c r="SOE32" s="62"/>
      <c r="SOF32" s="62"/>
      <c r="SOG32" s="62"/>
      <c r="SOH32" s="62"/>
      <c r="SOI32" s="62"/>
      <c r="SOJ32" s="62"/>
      <c r="SOK32" s="62"/>
      <c r="SOL32" s="62"/>
      <c r="SOM32" s="62"/>
      <c r="SON32" s="62"/>
      <c r="SOO32" s="62"/>
      <c r="SOP32" s="62"/>
      <c r="SOQ32" s="62"/>
      <c r="SOR32" s="62"/>
      <c r="SOS32" s="62"/>
      <c r="SOT32" s="62"/>
      <c r="SOU32" s="62"/>
      <c r="SOV32" s="62"/>
      <c r="SOW32" s="62"/>
      <c r="SOX32" s="62"/>
      <c r="SOY32" s="62"/>
      <c r="SOZ32" s="62"/>
      <c r="SPA32" s="62"/>
      <c r="SPB32" s="62"/>
      <c r="SPC32" s="62"/>
      <c r="SPD32" s="62"/>
      <c r="SPE32" s="62"/>
      <c r="SPF32" s="62"/>
      <c r="SPG32" s="62"/>
      <c r="SPH32" s="62"/>
      <c r="SPI32" s="62"/>
      <c r="SPJ32" s="62"/>
      <c r="SPK32" s="62"/>
      <c r="SPL32" s="62"/>
      <c r="SPM32" s="62"/>
      <c r="SPN32" s="62"/>
      <c r="SPO32" s="62"/>
      <c r="SPP32" s="62"/>
      <c r="SPQ32" s="62"/>
      <c r="SPR32" s="62"/>
      <c r="SPS32" s="62"/>
      <c r="SPT32" s="62"/>
      <c r="SPU32" s="62"/>
      <c r="SPV32" s="62"/>
      <c r="SPW32" s="62"/>
      <c r="SPX32" s="62"/>
      <c r="SPY32" s="62"/>
      <c r="SPZ32" s="62"/>
      <c r="SQA32" s="62"/>
      <c r="SQB32" s="62"/>
      <c r="SQC32" s="62"/>
      <c r="SQD32" s="62"/>
      <c r="SQE32" s="62"/>
      <c r="SQF32" s="62"/>
      <c r="SQG32" s="62"/>
      <c r="SQH32" s="62"/>
      <c r="SQI32" s="62"/>
      <c r="SQJ32" s="62"/>
      <c r="SQK32" s="62"/>
      <c r="SQL32" s="62"/>
      <c r="SQM32" s="62"/>
      <c r="SQN32" s="62"/>
      <c r="SQO32" s="62"/>
      <c r="SQP32" s="62"/>
      <c r="SQQ32" s="62"/>
      <c r="SQR32" s="62"/>
      <c r="SQS32" s="62"/>
      <c r="SQT32" s="62"/>
      <c r="SQU32" s="62"/>
      <c r="SQV32" s="62"/>
      <c r="SQW32" s="62"/>
      <c r="SQX32" s="62"/>
      <c r="SQY32" s="62"/>
      <c r="SQZ32" s="62"/>
      <c r="SRA32" s="62"/>
      <c r="SRB32" s="62"/>
      <c r="SRC32" s="62"/>
      <c r="SRD32" s="62"/>
      <c r="SRE32" s="62"/>
      <c r="SRF32" s="62"/>
      <c r="SRG32" s="62"/>
      <c r="SRH32" s="62"/>
      <c r="SRI32" s="62"/>
      <c r="SRJ32" s="62"/>
      <c r="SRK32" s="62"/>
      <c r="SRL32" s="62"/>
      <c r="SRM32" s="62"/>
      <c r="SRN32" s="62"/>
      <c r="SRO32" s="62"/>
      <c r="SRP32" s="62"/>
      <c r="SRQ32" s="62"/>
      <c r="SRR32" s="62"/>
      <c r="SRS32" s="62"/>
      <c r="SRT32" s="62"/>
      <c r="SRU32" s="62"/>
      <c r="SRV32" s="62"/>
      <c r="SRW32" s="62"/>
      <c r="SRX32" s="62"/>
      <c r="SRY32" s="62"/>
      <c r="SRZ32" s="62"/>
      <c r="SSA32" s="62"/>
      <c r="SSB32" s="62"/>
      <c r="SSC32" s="62"/>
      <c r="SSD32" s="62"/>
      <c r="SSE32" s="62"/>
      <c r="SSF32" s="62"/>
      <c r="SSG32" s="62"/>
      <c r="SSH32" s="62"/>
      <c r="SSI32" s="62"/>
      <c r="SSJ32" s="62"/>
      <c r="SSK32" s="62"/>
      <c r="SSL32" s="62"/>
      <c r="SSM32" s="62"/>
      <c r="SSN32" s="62"/>
      <c r="SSO32" s="62"/>
      <c r="SSP32" s="62"/>
      <c r="SSQ32" s="62"/>
      <c r="SSR32" s="62"/>
      <c r="SSS32" s="62"/>
      <c r="SST32" s="62"/>
      <c r="SSU32" s="62"/>
      <c r="SSV32" s="62"/>
      <c r="SSW32" s="62"/>
      <c r="SSX32" s="62"/>
      <c r="SSY32" s="62"/>
      <c r="SSZ32" s="62"/>
      <c r="STA32" s="62"/>
      <c r="STB32" s="62"/>
      <c r="STC32" s="62"/>
      <c r="STD32" s="62"/>
      <c r="STE32" s="62"/>
      <c r="STF32" s="62"/>
      <c r="STG32" s="62"/>
      <c r="STH32" s="62"/>
      <c r="STI32" s="62"/>
      <c r="STJ32" s="62"/>
      <c r="STK32" s="62"/>
      <c r="STL32" s="62"/>
      <c r="STM32" s="62"/>
      <c r="STN32" s="62"/>
      <c r="STO32" s="62"/>
      <c r="STP32" s="62"/>
      <c r="STQ32" s="62"/>
      <c r="STR32" s="62"/>
      <c r="STS32" s="62"/>
      <c r="STT32" s="62"/>
      <c r="STU32" s="62"/>
      <c r="STV32" s="62"/>
      <c r="STW32" s="62"/>
      <c r="STX32" s="62"/>
      <c r="STY32" s="62"/>
      <c r="STZ32" s="62"/>
      <c r="SUA32" s="62"/>
      <c r="SUB32" s="62"/>
      <c r="SUC32" s="62"/>
      <c r="SUD32" s="62"/>
      <c r="SUE32" s="62"/>
      <c r="SUF32" s="62"/>
      <c r="SUG32" s="62"/>
      <c r="SUH32" s="62"/>
      <c r="SUI32" s="62"/>
      <c r="SUJ32" s="62"/>
      <c r="SUK32" s="62"/>
      <c r="SUL32" s="62"/>
      <c r="SUM32" s="62"/>
      <c r="SUN32" s="62"/>
      <c r="SUO32" s="62"/>
      <c r="SUP32" s="62"/>
      <c r="SUQ32" s="62"/>
      <c r="SUR32" s="62"/>
      <c r="SUS32" s="62"/>
      <c r="SUT32" s="62"/>
      <c r="SUU32" s="62"/>
      <c r="SUV32" s="62"/>
      <c r="SUW32" s="62"/>
      <c r="SUX32" s="62"/>
      <c r="SUY32" s="62"/>
      <c r="SUZ32" s="62"/>
      <c r="SVA32" s="62"/>
      <c r="SVB32" s="62"/>
      <c r="SVC32" s="62"/>
      <c r="SVD32" s="62"/>
      <c r="SVE32" s="62"/>
      <c r="SVF32" s="62"/>
      <c r="SVG32" s="62"/>
      <c r="SVH32" s="62"/>
      <c r="SVI32" s="62"/>
      <c r="SVJ32" s="62"/>
      <c r="SVK32" s="62"/>
      <c r="SVL32" s="62"/>
      <c r="SVM32" s="62"/>
      <c r="SVN32" s="62"/>
      <c r="SVO32" s="62"/>
      <c r="SVP32" s="62"/>
      <c r="SVQ32" s="62"/>
      <c r="SVR32" s="62"/>
      <c r="SVS32" s="62"/>
      <c r="SVT32" s="62"/>
      <c r="SVU32" s="62"/>
      <c r="SVV32" s="62"/>
      <c r="SVW32" s="62"/>
      <c r="SVX32" s="62"/>
      <c r="SVY32" s="62"/>
      <c r="SVZ32" s="62"/>
      <c r="SWA32" s="62"/>
      <c r="SWB32" s="62"/>
      <c r="SWC32" s="62"/>
      <c r="SWD32" s="62"/>
      <c r="SWE32" s="62"/>
      <c r="SWF32" s="62"/>
      <c r="SWG32" s="62"/>
      <c r="SWH32" s="62"/>
      <c r="SWI32" s="62"/>
      <c r="SWJ32" s="62"/>
      <c r="SWK32" s="62"/>
      <c r="SWL32" s="62"/>
      <c r="SWM32" s="62"/>
      <c r="SWN32" s="62"/>
      <c r="SWO32" s="62"/>
      <c r="SWP32" s="62"/>
      <c r="SWQ32" s="62"/>
      <c r="SWR32" s="62"/>
      <c r="SWS32" s="62"/>
      <c r="SWT32" s="62"/>
      <c r="SWU32" s="62"/>
      <c r="SWV32" s="62"/>
      <c r="SWW32" s="62"/>
      <c r="SWX32" s="62"/>
      <c r="SWY32" s="62"/>
      <c r="SWZ32" s="62"/>
      <c r="SXA32" s="62"/>
      <c r="SXB32" s="62"/>
      <c r="SXC32" s="62"/>
      <c r="SXD32" s="62"/>
      <c r="SXE32" s="62"/>
      <c r="SXF32" s="62"/>
      <c r="SXG32" s="62"/>
      <c r="SXH32" s="62"/>
      <c r="SXI32" s="62"/>
      <c r="SXJ32" s="62"/>
      <c r="SXK32" s="62"/>
      <c r="SXL32" s="62"/>
      <c r="SXM32" s="62"/>
      <c r="SXN32" s="62"/>
      <c r="SXO32" s="62"/>
      <c r="SXP32" s="62"/>
      <c r="SXQ32" s="62"/>
      <c r="SXR32" s="62"/>
      <c r="SXS32" s="62"/>
      <c r="SXT32" s="62"/>
      <c r="SXU32" s="62"/>
      <c r="SXV32" s="62"/>
      <c r="SXW32" s="62"/>
      <c r="SXX32" s="62"/>
      <c r="SXY32" s="62"/>
      <c r="SXZ32" s="62"/>
      <c r="SYA32" s="62"/>
      <c r="SYB32" s="62"/>
      <c r="SYC32" s="62"/>
      <c r="SYD32" s="62"/>
      <c r="SYE32" s="62"/>
      <c r="SYF32" s="62"/>
      <c r="SYG32" s="62"/>
      <c r="SYH32" s="62"/>
      <c r="SYI32" s="62"/>
      <c r="SYJ32" s="62"/>
      <c r="SYK32" s="62"/>
      <c r="SYL32" s="62"/>
      <c r="SYM32" s="62"/>
      <c r="SYN32" s="62"/>
      <c r="SYO32" s="62"/>
      <c r="SYP32" s="62"/>
      <c r="SYQ32" s="62"/>
      <c r="SYR32" s="62"/>
      <c r="SYS32" s="62"/>
      <c r="SYT32" s="62"/>
      <c r="SYU32" s="62"/>
      <c r="SYV32" s="62"/>
      <c r="SYW32" s="62"/>
      <c r="SYX32" s="62"/>
      <c r="SYY32" s="62"/>
      <c r="SYZ32" s="62"/>
      <c r="SZA32" s="62"/>
      <c r="SZB32" s="62"/>
      <c r="SZC32" s="62"/>
      <c r="SZD32" s="62"/>
      <c r="SZE32" s="62"/>
      <c r="SZF32" s="62"/>
      <c r="SZG32" s="62"/>
      <c r="SZH32" s="62"/>
      <c r="SZI32" s="62"/>
      <c r="SZJ32" s="62"/>
      <c r="SZK32" s="62"/>
      <c r="SZL32" s="62"/>
      <c r="SZM32" s="62"/>
      <c r="SZN32" s="62"/>
      <c r="SZO32" s="62"/>
      <c r="SZP32" s="62"/>
      <c r="SZQ32" s="62"/>
      <c r="SZR32" s="62"/>
      <c r="SZS32" s="62"/>
      <c r="SZT32" s="62"/>
      <c r="SZU32" s="62"/>
      <c r="SZV32" s="62"/>
      <c r="SZW32" s="62"/>
      <c r="SZX32" s="62"/>
      <c r="SZY32" s="62"/>
      <c r="SZZ32" s="62"/>
      <c r="TAA32" s="62"/>
      <c r="TAB32" s="62"/>
      <c r="TAC32" s="62"/>
      <c r="TAD32" s="62"/>
      <c r="TAE32" s="62"/>
      <c r="TAF32" s="62"/>
      <c r="TAG32" s="62"/>
      <c r="TAH32" s="62"/>
      <c r="TAI32" s="62"/>
      <c r="TAJ32" s="62"/>
      <c r="TAK32" s="62"/>
      <c r="TAL32" s="62"/>
      <c r="TAM32" s="62"/>
      <c r="TAN32" s="62"/>
      <c r="TAO32" s="62"/>
      <c r="TAP32" s="62"/>
      <c r="TAQ32" s="62"/>
      <c r="TAR32" s="62"/>
      <c r="TAS32" s="62"/>
      <c r="TAT32" s="62"/>
      <c r="TAU32" s="62"/>
      <c r="TAV32" s="62"/>
      <c r="TAW32" s="62"/>
      <c r="TAX32" s="62"/>
      <c r="TAY32" s="62"/>
      <c r="TAZ32" s="62"/>
      <c r="TBA32" s="62"/>
      <c r="TBB32" s="62"/>
      <c r="TBC32" s="62"/>
      <c r="TBD32" s="62"/>
      <c r="TBE32" s="62"/>
      <c r="TBF32" s="62"/>
      <c r="TBG32" s="62"/>
      <c r="TBH32" s="62"/>
      <c r="TBI32" s="62"/>
      <c r="TBJ32" s="62"/>
      <c r="TBK32" s="62"/>
      <c r="TBL32" s="62"/>
      <c r="TBM32" s="62"/>
      <c r="TBN32" s="62"/>
      <c r="TBO32" s="62"/>
      <c r="TBP32" s="62"/>
      <c r="TBQ32" s="62"/>
      <c r="TBR32" s="62"/>
      <c r="TBS32" s="62"/>
      <c r="TBT32" s="62"/>
      <c r="TBU32" s="62"/>
      <c r="TBV32" s="62"/>
      <c r="TBW32" s="62"/>
      <c r="TBX32" s="62"/>
      <c r="TBY32" s="62"/>
      <c r="TBZ32" s="62"/>
      <c r="TCA32" s="62"/>
      <c r="TCB32" s="62"/>
      <c r="TCC32" s="62"/>
      <c r="TCD32" s="62"/>
      <c r="TCE32" s="62"/>
      <c r="TCF32" s="62"/>
      <c r="TCG32" s="62"/>
      <c r="TCH32" s="62"/>
      <c r="TCI32" s="62"/>
      <c r="TCJ32" s="62"/>
      <c r="TCK32" s="62"/>
      <c r="TCL32" s="62"/>
      <c r="TCM32" s="62"/>
      <c r="TCN32" s="62"/>
      <c r="TCO32" s="62"/>
      <c r="TCP32" s="62"/>
      <c r="TCQ32" s="62"/>
      <c r="TCR32" s="62"/>
      <c r="TCS32" s="62"/>
      <c r="TCT32" s="62"/>
      <c r="TCU32" s="62"/>
      <c r="TCV32" s="62"/>
      <c r="TCW32" s="62"/>
      <c r="TCX32" s="62"/>
      <c r="TCY32" s="62"/>
      <c r="TCZ32" s="62"/>
      <c r="TDA32" s="62"/>
      <c r="TDB32" s="62"/>
      <c r="TDC32" s="62"/>
      <c r="TDD32" s="62"/>
      <c r="TDE32" s="62"/>
      <c r="TDF32" s="62"/>
      <c r="TDG32" s="62"/>
      <c r="TDH32" s="62"/>
      <c r="TDI32" s="62"/>
      <c r="TDJ32" s="62"/>
      <c r="TDK32" s="62"/>
      <c r="TDL32" s="62"/>
      <c r="TDM32" s="62"/>
      <c r="TDN32" s="62"/>
      <c r="TDO32" s="62"/>
      <c r="TDP32" s="62"/>
      <c r="TDQ32" s="62"/>
      <c r="TDR32" s="62"/>
      <c r="TDS32" s="62"/>
      <c r="TDT32" s="62"/>
      <c r="TDU32" s="62"/>
      <c r="TDV32" s="62"/>
      <c r="TDW32" s="62"/>
      <c r="TDX32" s="62"/>
      <c r="TDY32" s="62"/>
      <c r="TDZ32" s="62"/>
      <c r="TEA32" s="62"/>
      <c r="TEB32" s="62"/>
      <c r="TEC32" s="62"/>
      <c r="TED32" s="62"/>
      <c r="TEE32" s="62"/>
      <c r="TEF32" s="62"/>
      <c r="TEG32" s="62"/>
      <c r="TEH32" s="62"/>
      <c r="TEI32" s="62"/>
      <c r="TEJ32" s="62"/>
      <c r="TEK32" s="62"/>
      <c r="TEL32" s="62"/>
      <c r="TEM32" s="62"/>
      <c r="TEN32" s="62"/>
      <c r="TEO32" s="62"/>
      <c r="TEP32" s="62"/>
      <c r="TEQ32" s="62"/>
      <c r="TER32" s="62"/>
      <c r="TES32" s="62"/>
      <c r="TET32" s="62"/>
      <c r="TEU32" s="62"/>
      <c r="TEV32" s="62"/>
      <c r="TEW32" s="62"/>
      <c r="TEX32" s="62"/>
      <c r="TEY32" s="62"/>
      <c r="TEZ32" s="62"/>
      <c r="TFA32" s="62"/>
      <c r="TFB32" s="62"/>
      <c r="TFC32" s="62"/>
      <c r="TFD32" s="62"/>
      <c r="TFE32" s="62"/>
      <c r="TFF32" s="62"/>
      <c r="TFG32" s="62"/>
      <c r="TFH32" s="62"/>
      <c r="TFI32" s="62"/>
      <c r="TFJ32" s="62"/>
      <c r="TFK32" s="62"/>
      <c r="TFL32" s="62"/>
      <c r="TFM32" s="62"/>
      <c r="TFN32" s="62"/>
      <c r="TFO32" s="62"/>
      <c r="TFP32" s="62"/>
      <c r="TFQ32" s="62"/>
      <c r="TFR32" s="62"/>
      <c r="TFS32" s="62"/>
      <c r="TFT32" s="62"/>
      <c r="TFU32" s="62"/>
      <c r="TFV32" s="62"/>
      <c r="TFW32" s="62"/>
      <c r="TFX32" s="62"/>
      <c r="TFY32" s="62"/>
      <c r="TFZ32" s="62"/>
      <c r="TGA32" s="62"/>
      <c r="TGB32" s="62"/>
      <c r="TGC32" s="62"/>
      <c r="TGD32" s="62"/>
      <c r="TGE32" s="62"/>
      <c r="TGF32" s="62"/>
      <c r="TGG32" s="62"/>
      <c r="TGH32" s="62"/>
      <c r="TGI32" s="62"/>
      <c r="TGJ32" s="62"/>
      <c r="TGK32" s="62"/>
      <c r="TGL32" s="62"/>
      <c r="TGM32" s="62"/>
      <c r="TGN32" s="62"/>
      <c r="TGO32" s="62"/>
      <c r="TGP32" s="62"/>
      <c r="TGQ32" s="62"/>
      <c r="TGR32" s="62"/>
      <c r="TGS32" s="62"/>
      <c r="TGT32" s="62"/>
      <c r="TGU32" s="62"/>
      <c r="TGV32" s="62"/>
      <c r="TGW32" s="62"/>
      <c r="TGX32" s="62"/>
      <c r="TGY32" s="62"/>
      <c r="TGZ32" s="62"/>
      <c r="THA32" s="62"/>
      <c r="THB32" s="62"/>
      <c r="THC32" s="62"/>
      <c r="THD32" s="62"/>
      <c r="THE32" s="62"/>
      <c r="THF32" s="62"/>
      <c r="THG32" s="62"/>
      <c r="THH32" s="62"/>
      <c r="THI32" s="62"/>
      <c r="THJ32" s="62"/>
      <c r="THK32" s="62"/>
      <c r="THL32" s="62"/>
      <c r="THM32" s="62"/>
      <c r="THN32" s="62"/>
      <c r="THO32" s="62"/>
      <c r="THP32" s="62"/>
      <c r="THQ32" s="62"/>
      <c r="THR32" s="62"/>
      <c r="THS32" s="62"/>
      <c r="THT32" s="62"/>
      <c r="THU32" s="62"/>
      <c r="THV32" s="62"/>
      <c r="THW32" s="62"/>
      <c r="THX32" s="62"/>
      <c r="THY32" s="62"/>
      <c r="THZ32" s="62"/>
      <c r="TIA32" s="62"/>
      <c r="TIB32" s="62"/>
      <c r="TIC32" s="62"/>
      <c r="TID32" s="62"/>
      <c r="TIE32" s="62"/>
      <c r="TIF32" s="62"/>
      <c r="TIG32" s="62"/>
      <c r="TIH32" s="62"/>
      <c r="TII32" s="62"/>
      <c r="TIJ32" s="62"/>
      <c r="TIK32" s="62"/>
      <c r="TIL32" s="62"/>
      <c r="TIM32" s="62"/>
      <c r="TIN32" s="62"/>
      <c r="TIO32" s="62"/>
      <c r="TIP32" s="62"/>
      <c r="TIQ32" s="62"/>
      <c r="TIR32" s="62"/>
      <c r="TIS32" s="62"/>
      <c r="TIT32" s="62"/>
      <c r="TIU32" s="62"/>
      <c r="TIV32" s="62"/>
      <c r="TIW32" s="62"/>
      <c r="TIX32" s="62"/>
      <c r="TIY32" s="62"/>
      <c r="TIZ32" s="62"/>
      <c r="TJA32" s="62"/>
      <c r="TJB32" s="62"/>
      <c r="TJC32" s="62"/>
      <c r="TJD32" s="62"/>
      <c r="TJE32" s="62"/>
      <c r="TJF32" s="62"/>
      <c r="TJG32" s="62"/>
      <c r="TJH32" s="62"/>
      <c r="TJI32" s="62"/>
      <c r="TJJ32" s="62"/>
      <c r="TJK32" s="62"/>
      <c r="TJL32" s="62"/>
      <c r="TJM32" s="62"/>
      <c r="TJN32" s="62"/>
      <c r="TJO32" s="62"/>
      <c r="TJP32" s="62"/>
      <c r="TJQ32" s="62"/>
      <c r="TJR32" s="62"/>
      <c r="TJS32" s="62"/>
      <c r="TJT32" s="62"/>
      <c r="TJU32" s="62"/>
      <c r="TJV32" s="62"/>
      <c r="TJW32" s="62"/>
      <c r="TJX32" s="62"/>
      <c r="TJY32" s="62"/>
      <c r="TJZ32" s="62"/>
      <c r="TKA32" s="62"/>
      <c r="TKB32" s="62"/>
      <c r="TKC32" s="62"/>
      <c r="TKD32" s="62"/>
      <c r="TKE32" s="62"/>
      <c r="TKF32" s="62"/>
      <c r="TKG32" s="62"/>
      <c r="TKH32" s="62"/>
      <c r="TKI32" s="62"/>
      <c r="TKJ32" s="62"/>
      <c r="TKK32" s="62"/>
      <c r="TKL32" s="62"/>
      <c r="TKM32" s="62"/>
      <c r="TKN32" s="62"/>
      <c r="TKO32" s="62"/>
      <c r="TKP32" s="62"/>
      <c r="TKQ32" s="62"/>
      <c r="TKR32" s="62"/>
      <c r="TKS32" s="62"/>
      <c r="TKT32" s="62"/>
      <c r="TKU32" s="62"/>
      <c r="TKV32" s="62"/>
      <c r="TKW32" s="62"/>
      <c r="TKX32" s="62"/>
      <c r="TKY32" s="62"/>
      <c r="TKZ32" s="62"/>
      <c r="TLA32" s="62"/>
      <c r="TLB32" s="62"/>
      <c r="TLC32" s="62"/>
      <c r="TLD32" s="62"/>
      <c r="TLE32" s="62"/>
      <c r="TLF32" s="62"/>
      <c r="TLG32" s="62"/>
      <c r="TLH32" s="62"/>
      <c r="TLI32" s="62"/>
      <c r="TLJ32" s="62"/>
      <c r="TLK32" s="62"/>
      <c r="TLL32" s="62"/>
      <c r="TLM32" s="62"/>
      <c r="TLN32" s="62"/>
      <c r="TLO32" s="62"/>
      <c r="TLP32" s="62"/>
      <c r="TLQ32" s="62"/>
      <c r="TLR32" s="62"/>
      <c r="TLS32" s="62"/>
      <c r="TLT32" s="62"/>
      <c r="TLU32" s="62"/>
      <c r="TLV32" s="62"/>
      <c r="TLW32" s="62"/>
      <c r="TLX32" s="62"/>
      <c r="TLY32" s="62"/>
      <c r="TLZ32" s="62"/>
      <c r="TMA32" s="62"/>
      <c r="TMB32" s="62"/>
      <c r="TMC32" s="62"/>
      <c r="TMD32" s="62"/>
      <c r="TME32" s="62"/>
      <c r="TMF32" s="62"/>
      <c r="TMG32" s="62"/>
      <c r="TMH32" s="62"/>
      <c r="TMI32" s="62"/>
      <c r="TMJ32" s="62"/>
      <c r="TMK32" s="62"/>
      <c r="TML32" s="62"/>
      <c r="TMM32" s="62"/>
      <c r="TMN32" s="62"/>
      <c r="TMO32" s="62"/>
      <c r="TMP32" s="62"/>
      <c r="TMQ32" s="62"/>
      <c r="TMR32" s="62"/>
      <c r="TMS32" s="62"/>
      <c r="TMT32" s="62"/>
      <c r="TMU32" s="62"/>
      <c r="TMV32" s="62"/>
      <c r="TMW32" s="62"/>
      <c r="TMX32" s="62"/>
      <c r="TMY32" s="62"/>
      <c r="TMZ32" s="62"/>
      <c r="TNA32" s="62"/>
      <c r="TNB32" s="62"/>
      <c r="TNC32" s="62"/>
      <c r="TND32" s="62"/>
      <c r="TNE32" s="62"/>
      <c r="TNF32" s="62"/>
      <c r="TNG32" s="62"/>
      <c r="TNH32" s="62"/>
      <c r="TNI32" s="62"/>
      <c r="TNJ32" s="62"/>
      <c r="TNK32" s="62"/>
      <c r="TNL32" s="62"/>
      <c r="TNM32" s="62"/>
      <c r="TNN32" s="62"/>
      <c r="TNO32" s="62"/>
      <c r="TNP32" s="62"/>
      <c r="TNQ32" s="62"/>
      <c r="TNR32" s="62"/>
      <c r="TNS32" s="62"/>
      <c r="TNT32" s="62"/>
      <c r="TNU32" s="62"/>
      <c r="TNV32" s="62"/>
      <c r="TNW32" s="62"/>
      <c r="TNX32" s="62"/>
      <c r="TNY32" s="62"/>
      <c r="TNZ32" s="62"/>
      <c r="TOA32" s="62"/>
      <c r="TOB32" s="62"/>
      <c r="TOC32" s="62"/>
      <c r="TOD32" s="62"/>
      <c r="TOE32" s="62"/>
      <c r="TOF32" s="62"/>
      <c r="TOG32" s="62"/>
      <c r="TOH32" s="62"/>
      <c r="TOI32" s="62"/>
      <c r="TOJ32" s="62"/>
      <c r="TOK32" s="62"/>
      <c r="TOL32" s="62"/>
      <c r="TOM32" s="62"/>
      <c r="TON32" s="62"/>
      <c r="TOO32" s="62"/>
      <c r="TOP32" s="62"/>
      <c r="TOQ32" s="62"/>
      <c r="TOR32" s="62"/>
      <c r="TOS32" s="62"/>
      <c r="TOT32" s="62"/>
      <c r="TOU32" s="62"/>
      <c r="TOV32" s="62"/>
      <c r="TOW32" s="62"/>
      <c r="TOX32" s="62"/>
      <c r="TOY32" s="62"/>
      <c r="TOZ32" s="62"/>
      <c r="TPA32" s="62"/>
      <c r="TPB32" s="62"/>
      <c r="TPC32" s="62"/>
      <c r="TPD32" s="62"/>
      <c r="TPE32" s="62"/>
      <c r="TPF32" s="62"/>
      <c r="TPG32" s="62"/>
      <c r="TPH32" s="62"/>
      <c r="TPI32" s="62"/>
      <c r="TPJ32" s="62"/>
      <c r="TPK32" s="62"/>
      <c r="TPL32" s="62"/>
      <c r="TPM32" s="62"/>
      <c r="TPN32" s="62"/>
      <c r="TPO32" s="62"/>
      <c r="TPP32" s="62"/>
      <c r="TPQ32" s="62"/>
      <c r="TPR32" s="62"/>
      <c r="TPS32" s="62"/>
      <c r="TPT32" s="62"/>
      <c r="TPU32" s="62"/>
      <c r="TPV32" s="62"/>
      <c r="TPW32" s="62"/>
      <c r="TPX32" s="62"/>
      <c r="TPY32" s="62"/>
      <c r="TPZ32" s="62"/>
      <c r="TQA32" s="62"/>
      <c r="TQB32" s="62"/>
      <c r="TQC32" s="62"/>
      <c r="TQD32" s="62"/>
      <c r="TQE32" s="62"/>
      <c r="TQF32" s="62"/>
      <c r="TQG32" s="62"/>
      <c r="TQH32" s="62"/>
      <c r="TQI32" s="62"/>
      <c r="TQJ32" s="62"/>
      <c r="TQK32" s="62"/>
      <c r="TQL32" s="62"/>
      <c r="TQM32" s="62"/>
      <c r="TQN32" s="62"/>
      <c r="TQO32" s="62"/>
      <c r="TQP32" s="62"/>
      <c r="TQQ32" s="62"/>
      <c r="TQR32" s="62"/>
      <c r="TQS32" s="62"/>
      <c r="TQT32" s="62"/>
      <c r="TQU32" s="62"/>
      <c r="TQV32" s="62"/>
      <c r="TQW32" s="62"/>
      <c r="TQX32" s="62"/>
      <c r="TQY32" s="62"/>
      <c r="TQZ32" s="62"/>
      <c r="TRA32" s="62"/>
      <c r="TRB32" s="62"/>
      <c r="TRC32" s="62"/>
      <c r="TRD32" s="62"/>
      <c r="TRE32" s="62"/>
      <c r="TRF32" s="62"/>
      <c r="TRG32" s="62"/>
      <c r="TRH32" s="62"/>
      <c r="TRI32" s="62"/>
      <c r="TRJ32" s="62"/>
      <c r="TRK32" s="62"/>
      <c r="TRL32" s="62"/>
      <c r="TRM32" s="62"/>
      <c r="TRN32" s="62"/>
      <c r="TRO32" s="62"/>
      <c r="TRP32" s="62"/>
      <c r="TRQ32" s="62"/>
      <c r="TRR32" s="62"/>
      <c r="TRS32" s="62"/>
      <c r="TRT32" s="62"/>
      <c r="TRU32" s="62"/>
      <c r="TRV32" s="62"/>
      <c r="TRW32" s="62"/>
      <c r="TRX32" s="62"/>
      <c r="TRY32" s="62"/>
      <c r="TRZ32" s="62"/>
      <c r="TSA32" s="62"/>
      <c r="TSB32" s="62"/>
      <c r="TSC32" s="62"/>
      <c r="TSD32" s="62"/>
      <c r="TSE32" s="62"/>
      <c r="TSF32" s="62"/>
      <c r="TSG32" s="62"/>
      <c r="TSH32" s="62"/>
      <c r="TSI32" s="62"/>
      <c r="TSJ32" s="62"/>
      <c r="TSK32" s="62"/>
      <c r="TSL32" s="62"/>
      <c r="TSM32" s="62"/>
      <c r="TSN32" s="62"/>
      <c r="TSO32" s="62"/>
      <c r="TSP32" s="62"/>
      <c r="TSQ32" s="62"/>
      <c r="TSR32" s="62"/>
      <c r="TSS32" s="62"/>
      <c r="TST32" s="62"/>
      <c r="TSU32" s="62"/>
      <c r="TSV32" s="62"/>
      <c r="TSW32" s="62"/>
      <c r="TSX32" s="62"/>
      <c r="TSY32" s="62"/>
      <c r="TSZ32" s="62"/>
      <c r="TTA32" s="62"/>
      <c r="TTB32" s="62"/>
      <c r="TTC32" s="62"/>
      <c r="TTD32" s="62"/>
      <c r="TTE32" s="62"/>
      <c r="TTF32" s="62"/>
      <c r="TTG32" s="62"/>
      <c r="TTH32" s="62"/>
      <c r="TTI32" s="62"/>
      <c r="TTJ32" s="62"/>
      <c r="TTK32" s="62"/>
      <c r="TTL32" s="62"/>
      <c r="TTM32" s="62"/>
      <c r="TTN32" s="62"/>
      <c r="TTO32" s="62"/>
      <c r="TTP32" s="62"/>
      <c r="TTQ32" s="62"/>
      <c r="TTR32" s="62"/>
      <c r="TTS32" s="62"/>
      <c r="TTT32" s="62"/>
      <c r="TTU32" s="62"/>
      <c r="TTV32" s="62"/>
      <c r="TTW32" s="62"/>
      <c r="TTX32" s="62"/>
      <c r="TTY32" s="62"/>
      <c r="TTZ32" s="62"/>
      <c r="TUA32" s="62"/>
      <c r="TUB32" s="62"/>
      <c r="TUC32" s="62"/>
      <c r="TUD32" s="62"/>
      <c r="TUE32" s="62"/>
      <c r="TUF32" s="62"/>
      <c r="TUG32" s="62"/>
      <c r="TUH32" s="62"/>
      <c r="TUI32" s="62"/>
      <c r="TUJ32" s="62"/>
      <c r="TUK32" s="62"/>
      <c r="TUL32" s="62"/>
      <c r="TUM32" s="62"/>
      <c r="TUN32" s="62"/>
      <c r="TUO32" s="62"/>
      <c r="TUP32" s="62"/>
      <c r="TUQ32" s="62"/>
      <c r="TUR32" s="62"/>
      <c r="TUS32" s="62"/>
      <c r="TUT32" s="62"/>
      <c r="TUU32" s="62"/>
      <c r="TUV32" s="62"/>
      <c r="TUW32" s="62"/>
      <c r="TUX32" s="62"/>
      <c r="TUY32" s="62"/>
      <c r="TUZ32" s="62"/>
      <c r="TVA32" s="62"/>
      <c r="TVB32" s="62"/>
      <c r="TVC32" s="62"/>
      <c r="TVD32" s="62"/>
      <c r="TVE32" s="62"/>
      <c r="TVF32" s="62"/>
      <c r="TVG32" s="62"/>
      <c r="TVH32" s="62"/>
      <c r="TVI32" s="62"/>
      <c r="TVJ32" s="62"/>
      <c r="TVK32" s="62"/>
      <c r="TVL32" s="62"/>
      <c r="TVM32" s="62"/>
      <c r="TVN32" s="62"/>
      <c r="TVO32" s="62"/>
      <c r="TVP32" s="62"/>
      <c r="TVQ32" s="62"/>
      <c r="TVR32" s="62"/>
      <c r="TVS32" s="62"/>
      <c r="TVT32" s="62"/>
      <c r="TVU32" s="62"/>
      <c r="TVV32" s="62"/>
      <c r="TVW32" s="62"/>
      <c r="TVX32" s="62"/>
      <c r="TVY32" s="62"/>
      <c r="TVZ32" s="62"/>
      <c r="TWA32" s="62"/>
      <c r="TWB32" s="62"/>
      <c r="TWC32" s="62"/>
      <c r="TWD32" s="62"/>
      <c r="TWE32" s="62"/>
      <c r="TWF32" s="62"/>
      <c r="TWG32" s="62"/>
      <c r="TWH32" s="62"/>
      <c r="TWI32" s="62"/>
      <c r="TWJ32" s="62"/>
      <c r="TWK32" s="62"/>
      <c r="TWL32" s="62"/>
      <c r="TWM32" s="62"/>
      <c r="TWN32" s="62"/>
      <c r="TWO32" s="62"/>
      <c r="TWP32" s="62"/>
      <c r="TWQ32" s="62"/>
      <c r="TWR32" s="62"/>
      <c r="TWS32" s="62"/>
      <c r="TWT32" s="62"/>
      <c r="TWU32" s="62"/>
      <c r="TWV32" s="62"/>
      <c r="TWW32" s="62"/>
      <c r="TWX32" s="62"/>
      <c r="TWY32" s="62"/>
      <c r="TWZ32" s="62"/>
      <c r="TXA32" s="62"/>
      <c r="TXB32" s="62"/>
      <c r="TXC32" s="62"/>
      <c r="TXD32" s="62"/>
      <c r="TXE32" s="62"/>
      <c r="TXF32" s="62"/>
      <c r="TXG32" s="62"/>
      <c r="TXH32" s="62"/>
      <c r="TXI32" s="62"/>
      <c r="TXJ32" s="62"/>
      <c r="TXK32" s="62"/>
      <c r="TXL32" s="62"/>
      <c r="TXM32" s="62"/>
      <c r="TXN32" s="62"/>
      <c r="TXO32" s="62"/>
      <c r="TXP32" s="62"/>
      <c r="TXQ32" s="62"/>
      <c r="TXR32" s="62"/>
      <c r="TXS32" s="62"/>
      <c r="TXT32" s="62"/>
      <c r="TXU32" s="62"/>
      <c r="TXV32" s="62"/>
      <c r="TXW32" s="62"/>
      <c r="TXX32" s="62"/>
      <c r="TXY32" s="62"/>
      <c r="TXZ32" s="62"/>
      <c r="TYA32" s="62"/>
      <c r="TYB32" s="62"/>
      <c r="TYC32" s="62"/>
      <c r="TYD32" s="62"/>
      <c r="TYE32" s="62"/>
      <c r="TYF32" s="62"/>
      <c r="TYG32" s="62"/>
      <c r="TYH32" s="62"/>
      <c r="TYI32" s="62"/>
      <c r="TYJ32" s="62"/>
      <c r="TYK32" s="62"/>
      <c r="TYL32" s="62"/>
      <c r="TYM32" s="62"/>
      <c r="TYN32" s="62"/>
      <c r="TYO32" s="62"/>
      <c r="TYP32" s="62"/>
      <c r="TYQ32" s="62"/>
      <c r="TYR32" s="62"/>
      <c r="TYS32" s="62"/>
      <c r="TYT32" s="62"/>
      <c r="TYU32" s="62"/>
      <c r="TYV32" s="62"/>
      <c r="TYW32" s="62"/>
      <c r="TYX32" s="62"/>
      <c r="TYY32" s="62"/>
      <c r="TYZ32" s="62"/>
      <c r="TZA32" s="62"/>
      <c r="TZB32" s="62"/>
      <c r="TZC32" s="62"/>
      <c r="TZD32" s="62"/>
      <c r="TZE32" s="62"/>
      <c r="TZF32" s="62"/>
      <c r="TZG32" s="62"/>
      <c r="TZH32" s="62"/>
      <c r="TZI32" s="62"/>
      <c r="TZJ32" s="62"/>
      <c r="TZK32" s="62"/>
      <c r="TZL32" s="62"/>
      <c r="TZM32" s="62"/>
      <c r="TZN32" s="62"/>
      <c r="TZO32" s="62"/>
      <c r="TZP32" s="62"/>
      <c r="TZQ32" s="62"/>
      <c r="TZR32" s="62"/>
      <c r="TZS32" s="62"/>
      <c r="TZT32" s="62"/>
      <c r="TZU32" s="62"/>
      <c r="TZV32" s="62"/>
      <c r="TZW32" s="62"/>
      <c r="TZX32" s="62"/>
      <c r="TZY32" s="62"/>
      <c r="TZZ32" s="62"/>
      <c r="UAA32" s="62"/>
      <c r="UAB32" s="62"/>
      <c r="UAC32" s="62"/>
      <c r="UAD32" s="62"/>
      <c r="UAE32" s="62"/>
      <c r="UAF32" s="62"/>
      <c r="UAG32" s="62"/>
      <c r="UAH32" s="62"/>
      <c r="UAI32" s="62"/>
      <c r="UAJ32" s="62"/>
      <c r="UAK32" s="62"/>
      <c r="UAL32" s="62"/>
      <c r="UAM32" s="62"/>
      <c r="UAN32" s="62"/>
      <c r="UAO32" s="62"/>
      <c r="UAP32" s="62"/>
      <c r="UAQ32" s="62"/>
      <c r="UAR32" s="62"/>
      <c r="UAS32" s="62"/>
      <c r="UAT32" s="62"/>
      <c r="UAU32" s="62"/>
      <c r="UAV32" s="62"/>
      <c r="UAW32" s="62"/>
      <c r="UAX32" s="62"/>
      <c r="UAY32" s="62"/>
      <c r="UAZ32" s="62"/>
      <c r="UBA32" s="62"/>
      <c r="UBB32" s="62"/>
      <c r="UBC32" s="62"/>
      <c r="UBD32" s="62"/>
      <c r="UBE32" s="62"/>
      <c r="UBF32" s="62"/>
      <c r="UBG32" s="62"/>
      <c r="UBH32" s="62"/>
      <c r="UBI32" s="62"/>
      <c r="UBJ32" s="62"/>
      <c r="UBK32" s="62"/>
      <c r="UBL32" s="62"/>
      <c r="UBM32" s="62"/>
      <c r="UBN32" s="62"/>
      <c r="UBO32" s="62"/>
      <c r="UBP32" s="62"/>
      <c r="UBQ32" s="62"/>
      <c r="UBR32" s="62"/>
      <c r="UBS32" s="62"/>
      <c r="UBT32" s="62"/>
      <c r="UBU32" s="62"/>
      <c r="UBV32" s="62"/>
      <c r="UBW32" s="62"/>
      <c r="UBX32" s="62"/>
      <c r="UBY32" s="62"/>
      <c r="UBZ32" s="62"/>
      <c r="UCA32" s="62"/>
      <c r="UCB32" s="62"/>
      <c r="UCC32" s="62"/>
      <c r="UCD32" s="62"/>
      <c r="UCE32" s="62"/>
      <c r="UCF32" s="62"/>
      <c r="UCG32" s="62"/>
      <c r="UCH32" s="62"/>
      <c r="UCI32" s="62"/>
      <c r="UCJ32" s="62"/>
      <c r="UCK32" s="62"/>
      <c r="UCL32" s="62"/>
      <c r="UCM32" s="62"/>
      <c r="UCN32" s="62"/>
      <c r="UCO32" s="62"/>
      <c r="UCP32" s="62"/>
      <c r="UCQ32" s="62"/>
      <c r="UCR32" s="62"/>
      <c r="UCS32" s="62"/>
      <c r="UCT32" s="62"/>
      <c r="UCU32" s="62"/>
      <c r="UCV32" s="62"/>
      <c r="UCW32" s="62"/>
      <c r="UCX32" s="62"/>
      <c r="UCY32" s="62"/>
      <c r="UCZ32" s="62"/>
      <c r="UDA32" s="62"/>
      <c r="UDB32" s="62"/>
      <c r="UDC32" s="62"/>
      <c r="UDD32" s="62"/>
      <c r="UDE32" s="62"/>
      <c r="UDF32" s="62"/>
      <c r="UDG32" s="62"/>
      <c r="UDH32" s="62"/>
      <c r="UDI32" s="62"/>
      <c r="UDJ32" s="62"/>
      <c r="UDK32" s="62"/>
      <c r="UDL32" s="62"/>
      <c r="UDM32" s="62"/>
      <c r="UDN32" s="62"/>
      <c r="UDO32" s="62"/>
      <c r="UDP32" s="62"/>
      <c r="UDQ32" s="62"/>
      <c r="UDR32" s="62"/>
      <c r="UDS32" s="62"/>
      <c r="UDT32" s="62"/>
      <c r="UDU32" s="62"/>
      <c r="UDV32" s="62"/>
      <c r="UDW32" s="62"/>
      <c r="UDX32" s="62"/>
      <c r="UDY32" s="62"/>
      <c r="UDZ32" s="62"/>
      <c r="UEA32" s="62"/>
      <c r="UEB32" s="62"/>
      <c r="UEC32" s="62"/>
      <c r="UED32" s="62"/>
      <c r="UEE32" s="62"/>
      <c r="UEF32" s="62"/>
      <c r="UEG32" s="62"/>
      <c r="UEH32" s="62"/>
      <c r="UEI32" s="62"/>
      <c r="UEJ32" s="62"/>
      <c r="UEK32" s="62"/>
      <c r="UEL32" s="62"/>
      <c r="UEM32" s="62"/>
      <c r="UEN32" s="62"/>
      <c r="UEO32" s="62"/>
      <c r="UEP32" s="62"/>
      <c r="UEQ32" s="62"/>
      <c r="UER32" s="62"/>
      <c r="UES32" s="62"/>
      <c r="UET32" s="62"/>
      <c r="UEU32" s="62"/>
      <c r="UEV32" s="62"/>
      <c r="UEW32" s="62"/>
      <c r="UEX32" s="62"/>
      <c r="UEY32" s="62"/>
      <c r="UEZ32" s="62"/>
      <c r="UFA32" s="62"/>
      <c r="UFB32" s="62"/>
      <c r="UFC32" s="62"/>
      <c r="UFD32" s="62"/>
      <c r="UFE32" s="62"/>
      <c r="UFF32" s="62"/>
      <c r="UFG32" s="62"/>
      <c r="UFH32" s="62"/>
      <c r="UFI32" s="62"/>
      <c r="UFJ32" s="62"/>
      <c r="UFK32" s="62"/>
      <c r="UFL32" s="62"/>
      <c r="UFM32" s="62"/>
      <c r="UFN32" s="62"/>
      <c r="UFO32" s="62"/>
      <c r="UFP32" s="62"/>
      <c r="UFQ32" s="62"/>
      <c r="UFR32" s="62"/>
      <c r="UFS32" s="62"/>
      <c r="UFT32" s="62"/>
      <c r="UFU32" s="62"/>
      <c r="UFV32" s="62"/>
      <c r="UFW32" s="62"/>
      <c r="UFX32" s="62"/>
      <c r="UFY32" s="62"/>
      <c r="UFZ32" s="62"/>
      <c r="UGA32" s="62"/>
      <c r="UGB32" s="62"/>
      <c r="UGC32" s="62"/>
      <c r="UGD32" s="62"/>
      <c r="UGE32" s="62"/>
      <c r="UGF32" s="62"/>
      <c r="UGG32" s="62"/>
      <c r="UGH32" s="62"/>
      <c r="UGI32" s="62"/>
      <c r="UGJ32" s="62"/>
      <c r="UGK32" s="62"/>
      <c r="UGL32" s="62"/>
      <c r="UGM32" s="62"/>
      <c r="UGN32" s="62"/>
      <c r="UGO32" s="62"/>
      <c r="UGP32" s="62"/>
      <c r="UGQ32" s="62"/>
      <c r="UGR32" s="62"/>
      <c r="UGS32" s="62"/>
      <c r="UGT32" s="62"/>
      <c r="UGU32" s="62"/>
      <c r="UGV32" s="62"/>
      <c r="UGW32" s="62"/>
      <c r="UGX32" s="62"/>
      <c r="UGY32" s="62"/>
      <c r="UGZ32" s="62"/>
      <c r="UHA32" s="62"/>
      <c r="UHB32" s="62"/>
      <c r="UHC32" s="62"/>
      <c r="UHD32" s="62"/>
      <c r="UHE32" s="62"/>
      <c r="UHF32" s="62"/>
      <c r="UHG32" s="62"/>
      <c r="UHH32" s="62"/>
      <c r="UHI32" s="62"/>
      <c r="UHJ32" s="62"/>
      <c r="UHK32" s="62"/>
      <c r="UHL32" s="62"/>
      <c r="UHM32" s="62"/>
      <c r="UHN32" s="62"/>
      <c r="UHO32" s="62"/>
      <c r="UHP32" s="62"/>
      <c r="UHQ32" s="62"/>
      <c r="UHR32" s="62"/>
      <c r="UHS32" s="62"/>
      <c r="UHT32" s="62"/>
      <c r="UHU32" s="62"/>
      <c r="UHV32" s="62"/>
      <c r="UHW32" s="62"/>
      <c r="UHX32" s="62"/>
      <c r="UHY32" s="62"/>
      <c r="UHZ32" s="62"/>
      <c r="UIA32" s="62"/>
      <c r="UIB32" s="62"/>
      <c r="UIC32" s="62"/>
      <c r="UID32" s="62"/>
      <c r="UIE32" s="62"/>
      <c r="UIF32" s="62"/>
      <c r="UIG32" s="62"/>
      <c r="UIH32" s="62"/>
      <c r="UII32" s="62"/>
      <c r="UIJ32" s="62"/>
      <c r="UIK32" s="62"/>
      <c r="UIL32" s="62"/>
      <c r="UIM32" s="62"/>
      <c r="UIN32" s="62"/>
      <c r="UIO32" s="62"/>
      <c r="UIP32" s="62"/>
      <c r="UIQ32" s="62"/>
      <c r="UIR32" s="62"/>
      <c r="UIS32" s="62"/>
      <c r="UIT32" s="62"/>
      <c r="UIU32" s="62"/>
      <c r="UIV32" s="62"/>
      <c r="UIW32" s="62"/>
      <c r="UIX32" s="62"/>
      <c r="UIY32" s="62"/>
      <c r="UIZ32" s="62"/>
      <c r="UJA32" s="62"/>
      <c r="UJB32" s="62"/>
      <c r="UJC32" s="62"/>
      <c r="UJD32" s="62"/>
      <c r="UJE32" s="62"/>
      <c r="UJF32" s="62"/>
      <c r="UJG32" s="62"/>
      <c r="UJH32" s="62"/>
      <c r="UJI32" s="62"/>
      <c r="UJJ32" s="62"/>
      <c r="UJK32" s="62"/>
      <c r="UJL32" s="62"/>
      <c r="UJM32" s="62"/>
      <c r="UJN32" s="62"/>
      <c r="UJO32" s="62"/>
      <c r="UJP32" s="62"/>
      <c r="UJQ32" s="62"/>
      <c r="UJR32" s="62"/>
      <c r="UJS32" s="62"/>
      <c r="UJT32" s="62"/>
      <c r="UJU32" s="62"/>
      <c r="UJV32" s="62"/>
      <c r="UJW32" s="62"/>
      <c r="UJX32" s="62"/>
      <c r="UJY32" s="62"/>
      <c r="UJZ32" s="62"/>
      <c r="UKA32" s="62"/>
      <c r="UKB32" s="62"/>
      <c r="UKC32" s="62"/>
      <c r="UKD32" s="62"/>
      <c r="UKE32" s="62"/>
      <c r="UKF32" s="62"/>
      <c r="UKG32" s="62"/>
      <c r="UKH32" s="62"/>
      <c r="UKI32" s="62"/>
      <c r="UKJ32" s="62"/>
      <c r="UKK32" s="62"/>
      <c r="UKL32" s="62"/>
      <c r="UKM32" s="62"/>
      <c r="UKN32" s="62"/>
      <c r="UKO32" s="62"/>
      <c r="UKP32" s="62"/>
      <c r="UKQ32" s="62"/>
      <c r="UKR32" s="62"/>
      <c r="UKS32" s="62"/>
      <c r="UKT32" s="62"/>
      <c r="UKU32" s="62"/>
      <c r="UKV32" s="62"/>
      <c r="UKW32" s="62"/>
      <c r="UKX32" s="62"/>
      <c r="UKY32" s="62"/>
      <c r="UKZ32" s="62"/>
      <c r="ULA32" s="62"/>
      <c r="ULB32" s="62"/>
      <c r="ULC32" s="62"/>
      <c r="ULD32" s="62"/>
      <c r="ULE32" s="62"/>
      <c r="ULF32" s="62"/>
      <c r="ULG32" s="62"/>
      <c r="ULH32" s="62"/>
      <c r="ULI32" s="62"/>
      <c r="ULJ32" s="62"/>
      <c r="ULK32" s="62"/>
      <c r="ULL32" s="62"/>
      <c r="ULM32" s="62"/>
      <c r="ULN32" s="62"/>
      <c r="ULO32" s="62"/>
      <c r="ULP32" s="62"/>
      <c r="ULQ32" s="62"/>
      <c r="ULR32" s="62"/>
      <c r="ULS32" s="62"/>
      <c r="ULT32" s="62"/>
      <c r="ULU32" s="62"/>
      <c r="ULV32" s="62"/>
      <c r="ULW32" s="62"/>
      <c r="ULX32" s="62"/>
      <c r="ULY32" s="62"/>
      <c r="ULZ32" s="62"/>
      <c r="UMA32" s="62"/>
      <c r="UMB32" s="62"/>
      <c r="UMC32" s="62"/>
      <c r="UMD32" s="62"/>
      <c r="UME32" s="62"/>
      <c r="UMF32" s="62"/>
      <c r="UMG32" s="62"/>
      <c r="UMH32" s="62"/>
      <c r="UMI32" s="62"/>
      <c r="UMJ32" s="62"/>
      <c r="UMK32" s="62"/>
      <c r="UML32" s="62"/>
      <c r="UMM32" s="62"/>
      <c r="UMN32" s="62"/>
      <c r="UMO32" s="62"/>
      <c r="UMP32" s="62"/>
      <c r="UMQ32" s="62"/>
      <c r="UMR32" s="62"/>
      <c r="UMS32" s="62"/>
      <c r="UMT32" s="62"/>
      <c r="UMU32" s="62"/>
      <c r="UMV32" s="62"/>
      <c r="UMW32" s="62"/>
      <c r="UMX32" s="62"/>
      <c r="UMY32" s="62"/>
      <c r="UMZ32" s="62"/>
      <c r="UNA32" s="62"/>
      <c r="UNB32" s="62"/>
      <c r="UNC32" s="62"/>
      <c r="UND32" s="62"/>
      <c r="UNE32" s="62"/>
      <c r="UNF32" s="62"/>
      <c r="UNG32" s="62"/>
      <c r="UNH32" s="62"/>
      <c r="UNI32" s="62"/>
      <c r="UNJ32" s="62"/>
      <c r="UNK32" s="62"/>
      <c r="UNL32" s="62"/>
      <c r="UNM32" s="62"/>
      <c r="UNN32" s="62"/>
      <c r="UNO32" s="62"/>
      <c r="UNP32" s="62"/>
      <c r="UNQ32" s="62"/>
      <c r="UNR32" s="62"/>
      <c r="UNS32" s="62"/>
      <c r="UNT32" s="62"/>
      <c r="UNU32" s="62"/>
      <c r="UNV32" s="62"/>
      <c r="UNW32" s="62"/>
      <c r="UNX32" s="62"/>
      <c r="UNY32" s="62"/>
      <c r="UNZ32" s="62"/>
      <c r="UOA32" s="62"/>
      <c r="UOB32" s="62"/>
      <c r="UOC32" s="62"/>
      <c r="UOD32" s="62"/>
      <c r="UOE32" s="62"/>
      <c r="UOF32" s="62"/>
      <c r="UOG32" s="62"/>
      <c r="UOH32" s="62"/>
      <c r="UOI32" s="62"/>
      <c r="UOJ32" s="62"/>
      <c r="UOK32" s="62"/>
      <c r="UOL32" s="62"/>
      <c r="UOM32" s="62"/>
      <c r="UON32" s="62"/>
      <c r="UOO32" s="62"/>
      <c r="UOP32" s="62"/>
      <c r="UOQ32" s="62"/>
      <c r="UOR32" s="62"/>
      <c r="UOS32" s="62"/>
      <c r="UOT32" s="62"/>
      <c r="UOU32" s="62"/>
      <c r="UOV32" s="62"/>
      <c r="UOW32" s="62"/>
      <c r="UOX32" s="62"/>
      <c r="UOY32" s="62"/>
      <c r="UOZ32" s="62"/>
      <c r="UPA32" s="62"/>
      <c r="UPB32" s="62"/>
      <c r="UPC32" s="62"/>
      <c r="UPD32" s="62"/>
      <c r="UPE32" s="62"/>
      <c r="UPF32" s="62"/>
      <c r="UPG32" s="62"/>
      <c r="UPH32" s="62"/>
      <c r="UPI32" s="62"/>
      <c r="UPJ32" s="62"/>
      <c r="UPK32" s="62"/>
      <c r="UPL32" s="62"/>
      <c r="UPM32" s="62"/>
      <c r="UPN32" s="62"/>
      <c r="UPO32" s="62"/>
      <c r="UPP32" s="62"/>
      <c r="UPQ32" s="62"/>
      <c r="UPR32" s="62"/>
      <c r="UPS32" s="62"/>
      <c r="UPT32" s="62"/>
      <c r="UPU32" s="62"/>
      <c r="UPV32" s="62"/>
      <c r="UPW32" s="62"/>
      <c r="UPX32" s="62"/>
      <c r="UPY32" s="62"/>
      <c r="UPZ32" s="62"/>
      <c r="UQA32" s="62"/>
      <c r="UQB32" s="62"/>
      <c r="UQC32" s="62"/>
      <c r="UQD32" s="62"/>
      <c r="UQE32" s="62"/>
      <c r="UQF32" s="62"/>
      <c r="UQG32" s="62"/>
      <c r="UQH32" s="62"/>
      <c r="UQI32" s="62"/>
      <c r="UQJ32" s="62"/>
      <c r="UQK32" s="62"/>
      <c r="UQL32" s="62"/>
      <c r="UQM32" s="62"/>
      <c r="UQN32" s="62"/>
      <c r="UQO32" s="62"/>
      <c r="UQP32" s="62"/>
      <c r="UQQ32" s="62"/>
      <c r="UQR32" s="62"/>
      <c r="UQS32" s="62"/>
      <c r="UQT32" s="62"/>
      <c r="UQU32" s="62"/>
      <c r="UQV32" s="62"/>
      <c r="UQW32" s="62"/>
      <c r="UQX32" s="62"/>
      <c r="UQY32" s="62"/>
      <c r="UQZ32" s="62"/>
      <c r="URA32" s="62"/>
      <c r="URB32" s="62"/>
      <c r="URC32" s="62"/>
      <c r="URD32" s="62"/>
      <c r="URE32" s="62"/>
      <c r="URF32" s="62"/>
      <c r="URG32" s="62"/>
      <c r="URH32" s="62"/>
      <c r="URI32" s="62"/>
      <c r="URJ32" s="62"/>
      <c r="URK32" s="62"/>
      <c r="URL32" s="62"/>
      <c r="URM32" s="62"/>
      <c r="URN32" s="62"/>
      <c r="URO32" s="62"/>
      <c r="URP32" s="62"/>
      <c r="URQ32" s="62"/>
      <c r="URR32" s="62"/>
      <c r="URS32" s="62"/>
      <c r="URT32" s="62"/>
      <c r="URU32" s="62"/>
      <c r="URV32" s="62"/>
      <c r="URW32" s="62"/>
      <c r="URX32" s="62"/>
      <c r="URY32" s="62"/>
      <c r="URZ32" s="62"/>
      <c r="USA32" s="62"/>
      <c r="USB32" s="62"/>
      <c r="USC32" s="62"/>
      <c r="USD32" s="62"/>
      <c r="USE32" s="62"/>
      <c r="USF32" s="62"/>
      <c r="USG32" s="62"/>
      <c r="USH32" s="62"/>
      <c r="USI32" s="62"/>
      <c r="USJ32" s="62"/>
      <c r="USK32" s="62"/>
      <c r="USL32" s="62"/>
      <c r="USM32" s="62"/>
      <c r="USN32" s="62"/>
      <c r="USO32" s="62"/>
      <c r="USP32" s="62"/>
      <c r="USQ32" s="62"/>
      <c r="USR32" s="62"/>
      <c r="USS32" s="62"/>
      <c r="UST32" s="62"/>
      <c r="USU32" s="62"/>
      <c r="USV32" s="62"/>
      <c r="USW32" s="62"/>
      <c r="USX32" s="62"/>
      <c r="USY32" s="62"/>
      <c r="USZ32" s="62"/>
      <c r="UTA32" s="62"/>
      <c r="UTB32" s="62"/>
      <c r="UTC32" s="62"/>
      <c r="UTD32" s="62"/>
      <c r="UTE32" s="62"/>
      <c r="UTF32" s="62"/>
      <c r="UTG32" s="62"/>
      <c r="UTH32" s="62"/>
      <c r="UTI32" s="62"/>
      <c r="UTJ32" s="62"/>
      <c r="UTK32" s="62"/>
      <c r="UTL32" s="62"/>
      <c r="UTM32" s="62"/>
      <c r="UTN32" s="62"/>
      <c r="UTO32" s="62"/>
      <c r="UTP32" s="62"/>
      <c r="UTQ32" s="62"/>
      <c r="UTR32" s="62"/>
      <c r="UTS32" s="62"/>
      <c r="UTT32" s="62"/>
      <c r="UTU32" s="62"/>
      <c r="UTV32" s="62"/>
      <c r="UTW32" s="62"/>
      <c r="UTX32" s="62"/>
      <c r="UTY32" s="62"/>
      <c r="UTZ32" s="62"/>
      <c r="UUA32" s="62"/>
      <c r="UUB32" s="62"/>
      <c r="UUC32" s="62"/>
      <c r="UUD32" s="62"/>
      <c r="UUE32" s="62"/>
      <c r="UUF32" s="62"/>
      <c r="UUG32" s="62"/>
      <c r="UUH32" s="62"/>
      <c r="UUI32" s="62"/>
      <c r="UUJ32" s="62"/>
      <c r="UUK32" s="62"/>
      <c r="UUL32" s="62"/>
      <c r="UUM32" s="62"/>
      <c r="UUN32" s="62"/>
      <c r="UUO32" s="62"/>
      <c r="UUP32" s="62"/>
      <c r="UUQ32" s="62"/>
      <c r="UUR32" s="62"/>
      <c r="UUS32" s="62"/>
      <c r="UUT32" s="62"/>
      <c r="UUU32" s="62"/>
      <c r="UUV32" s="62"/>
      <c r="UUW32" s="62"/>
      <c r="UUX32" s="62"/>
      <c r="UUY32" s="62"/>
      <c r="UUZ32" s="62"/>
      <c r="UVA32" s="62"/>
      <c r="UVB32" s="62"/>
      <c r="UVC32" s="62"/>
      <c r="UVD32" s="62"/>
      <c r="UVE32" s="62"/>
      <c r="UVF32" s="62"/>
      <c r="UVG32" s="62"/>
      <c r="UVH32" s="62"/>
      <c r="UVI32" s="62"/>
      <c r="UVJ32" s="62"/>
      <c r="UVK32" s="62"/>
      <c r="UVL32" s="62"/>
      <c r="UVM32" s="62"/>
      <c r="UVN32" s="62"/>
      <c r="UVO32" s="62"/>
      <c r="UVP32" s="62"/>
      <c r="UVQ32" s="62"/>
      <c r="UVR32" s="62"/>
      <c r="UVS32" s="62"/>
      <c r="UVT32" s="62"/>
      <c r="UVU32" s="62"/>
      <c r="UVV32" s="62"/>
      <c r="UVW32" s="62"/>
      <c r="UVX32" s="62"/>
      <c r="UVY32" s="62"/>
      <c r="UVZ32" s="62"/>
      <c r="UWA32" s="62"/>
      <c r="UWB32" s="62"/>
      <c r="UWC32" s="62"/>
      <c r="UWD32" s="62"/>
      <c r="UWE32" s="62"/>
      <c r="UWF32" s="62"/>
      <c r="UWG32" s="62"/>
      <c r="UWH32" s="62"/>
      <c r="UWI32" s="62"/>
      <c r="UWJ32" s="62"/>
      <c r="UWK32" s="62"/>
      <c r="UWL32" s="62"/>
      <c r="UWM32" s="62"/>
      <c r="UWN32" s="62"/>
      <c r="UWO32" s="62"/>
      <c r="UWP32" s="62"/>
      <c r="UWQ32" s="62"/>
      <c r="UWR32" s="62"/>
      <c r="UWS32" s="62"/>
      <c r="UWT32" s="62"/>
      <c r="UWU32" s="62"/>
      <c r="UWV32" s="62"/>
      <c r="UWW32" s="62"/>
      <c r="UWX32" s="62"/>
      <c r="UWY32" s="62"/>
      <c r="UWZ32" s="62"/>
      <c r="UXA32" s="62"/>
      <c r="UXB32" s="62"/>
      <c r="UXC32" s="62"/>
      <c r="UXD32" s="62"/>
      <c r="UXE32" s="62"/>
      <c r="UXF32" s="62"/>
      <c r="UXG32" s="62"/>
      <c r="UXH32" s="62"/>
      <c r="UXI32" s="62"/>
      <c r="UXJ32" s="62"/>
      <c r="UXK32" s="62"/>
      <c r="UXL32" s="62"/>
      <c r="UXM32" s="62"/>
      <c r="UXN32" s="62"/>
      <c r="UXO32" s="62"/>
      <c r="UXP32" s="62"/>
      <c r="UXQ32" s="62"/>
      <c r="UXR32" s="62"/>
      <c r="UXS32" s="62"/>
      <c r="UXT32" s="62"/>
      <c r="UXU32" s="62"/>
      <c r="UXV32" s="62"/>
      <c r="UXW32" s="62"/>
      <c r="UXX32" s="62"/>
      <c r="UXY32" s="62"/>
      <c r="UXZ32" s="62"/>
      <c r="UYA32" s="62"/>
      <c r="UYB32" s="62"/>
      <c r="UYC32" s="62"/>
      <c r="UYD32" s="62"/>
      <c r="UYE32" s="62"/>
      <c r="UYF32" s="62"/>
      <c r="UYG32" s="62"/>
      <c r="UYH32" s="62"/>
      <c r="UYI32" s="62"/>
      <c r="UYJ32" s="62"/>
      <c r="UYK32" s="62"/>
      <c r="UYL32" s="62"/>
      <c r="UYM32" s="62"/>
      <c r="UYN32" s="62"/>
      <c r="UYO32" s="62"/>
      <c r="UYP32" s="62"/>
      <c r="UYQ32" s="62"/>
      <c r="UYR32" s="62"/>
      <c r="UYS32" s="62"/>
      <c r="UYT32" s="62"/>
      <c r="UYU32" s="62"/>
      <c r="UYV32" s="62"/>
      <c r="UYW32" s="62"/>
      <c r="UYX32" s="62"/>
      <c r="UYY32" s="62"/>
      <c r="UYZ32" s="62"/>
      <c r="UZA32" s="62"/>
      <c r="UZB32" s="62"/>
      <c r="UZC32" s="62"/>
      <c r="UZD32" s="62"/>
      <c r="UZE32" s="62"/>
      <c r="UZF32" s="62"/>
      <c r="UZG32" s="62"/>
      <c r="UZH32" s="62"/>
      <c r="UZI32" s="62"/>
      <c r="UZJ32" s="62"/>
      <c r="UZK32" s="62"/>
      <c r="UZL32" s="62"/>
      <c r="UZM32" s="62"/>
      <c r="UZN32" s="62"/>
      <c r="UZO32" s="62"/>
      <c r="UZP32" s="62"/>
      <c r="UZQ32" s="62"/>
      <c r="UZR32" s="62"/>
      <c r="UZS32" s="62"/>
      <c r="UZT32" s="62"/>
      <c r="UZU32" s="62"/>
      <c r="UZV32" s="62"/>
      <c r="UZW32" s="62"/>
      <c r="UZX32" s="62"/>
      <c r="UZY32" s="62"/>
      <c r="UZZ32" s="62"/>
      <c r="VAA32" s="62"/>
      <c r="VAB32" s="62"/>
      <c r="VAC32" s="62"/>
      <c r="VAD32" s="62"/>
      <c r="VAE32" s="62"/>
      <c r="VAF32" s="62"/>
      <c r="VAG32" s="62"/>
      <c r="VAH32" s="62"/>
      <c r="VAI32" s="62"/>
      <c r="VAJ32" s="62"/>
      <c r="VAK32" s="62"/>
      <c r="VAL32" s="62"/>
      <c r="VAM32" s="62"/>
      <c r="VAN32" s="62"/>
      <c r="VAO32" s="62"/>
      <c r="VAP32" s="62"/>
      <c r="VAQ32" s="62"/>
      <c r="VAR32" s="62"/>
      <c r="VAS32" s="62"/>
      <c r="VAT32" s="62"/>
      <c r="VAU32" s="62"/>
      <c r="VAV32" s="62"/>
      <c r="VAW32" s="62"/>
      <c r="VAX32" s="62"/>
      <c r="VAY32" s="62"/>
      <c r="VAZ32" s="62"/>
      <c r="VBA32" s="62"/>
      <c r="VBB32" s="62"/>
      <c r="VBC32" s="62"/>
      <c r="VBD32" s="62"/>
      <c r="VBE32" s="62"/>
      <c r="VBF32" s="62"/>
      <c r="VBG32" s="62"/>
      <c r="VBH32" s="62"/>
      <c r="VBI32" s="62"/>
      <c r="VBJ32" s="62"/>
      <c r="VBK32" s="62"/>
      <c r="VBL32" s="62"/>
      <c r="VBM32" s="62"/>
      <c r="VBN32" s="62"/>
      <c r="VBO32" s="62"/>
      <c r="VBP32" s="62"/>
      <c r="VBQ32" s="62"/>
      <c r="VBR32" s="62"/>
      <c r="VBS32" s="62"/>
      <c r="VBT32" s="62"/>
      <c r="VBU32" s="62"/>
      <c r="VBV32" s="62"/>
      <c r="VBW32" s="62"/>
      <c r="VBX32" s="62"/>
      <c r="VBY32" s="62"/>
      <c r="VBZ32" s="62"/>
      <c r="VCA32" s="62"/>
      <c r="VCB32" s="62"/>
      <c r="VCC32" s="62"/>
      <c r="VCD32" s="62"/>
      <c r="VCE32" s="62"/>
      <c r="VCF32" s="62"/>
      <c r="VCG32" s="62"/>
      <c r="VCH32" s="62"/>
      <c r="VCI32" s="62"/>
      <c r="VCJ32" s="62"/>
      <c r="VCK32" s="62"/>
      <c r="VCL32" s="62"/>
      <c r="VCM32" s="62"/>
      <c r="VCN32" s="62"/>
      <c r="VCO32" s="62"/>
      <c r="VCP32" s="62"/>
      <c r="VCQ32" s="62"/>
      <c r="VCR32" s="62"/>
      <c r="VCS32" s="62"/>
      <c r="VCT32" s="62"/>
      <c r="VCU32" s="62"/>
      <c r="VCV32" s="62"/>
      <c r="VCW32" s="62"/>
      <c r="VCX32" s="62"/>
      <c r="VCY32" s="62"/>
      <c r="VCZ32" s="62"/>
      <c r="VDA32" s="62"/>
      <c r="VDB32" s="62"/>
      <c r="VDC32" s="62"/>
      <c r="VDD32" s="62"/>
      <c r="VDE32" s="62"/>
      <c r="VDF32" s="62"/>
      <c r="VDG32" s="62"/>
      <c r="VDH32" s="62"/>
      <c r="VDI32" s="62"/>
      <c r="VDJ32" s="62"/>
      <c r="VDK32" s="62"/>
      <c r="VDL32" s="62"/>
      <c r="VDM32" s="62"/>
      <c r="VDN32" s="62"/>
      <c r="VDO32" s="62"/>
      <c r="VDP32" s="62"/>
      <c r="VDQ32" s="62"/>
      <c r="VDR32" s="62"/>
      <c r="VDS32" s="62"/>
      <c r="VDT32" s="62"/>
      <c r="VDU32" s="62"/>
      <c r="VDV32" s="62"/>
      <c r="VDW32" s="62"/>
      <c r="VDX32" s="62"/>
      <c r="VDY32" s="62"/>
      <c r="VDZ32" s="62"/>
      <c r="VEA32" s="62"/>
      <c r="VEB32" s="62"/>
      <c r="VEC32" s="62"/>
      <c r="VED32" s="62"/>
      <c r="VEE32" s="62"/>
      <c r="VEF32" s="62"/>
      <c r="VEG32" s="62"/>
      <c r="VEH32" s="62"/>
      <c r="VEI32" s="62"/>
      <c r="VEJ32" s="62"/>
      <c r="VEK32" s="62"/>
      <c r="VEL32" s="62"/>
      <c r="VEM32" s="62"/>
      <c r="VEN32" s="62"/>
      <c r="VEO32" s="62"/>
      <c r="VEP32" s="62"/>
      <c r="VEQ32" s="62"/>
      <c r="VER32" s="62"/>
      <c r="VES32" s="62"/>
      <c r="VET32" s="62"/>
      <c r="VEU32" s="62"/>
      <c r="VEV32" s="62"/>
      <c r="VEW32" s="62"/>
      <c r="VEX32" s="62"/>
      <c r="VEY32" s="62"/>
      <c r="VEZ32" s="62"/>
      <c r="VFA32" s="62"/>
      <c r="VFB32" s="62"/>
      <c r="VFC32" s="62"/>
      <c r="VFD32" s="62"/>
      <c r="VFE32" s="62"/>
      <c r="VFF32" s="62"/>
      <c r="VFG32" s="62"/>
      <c r="VFH32" s="62"/>
      <c r="VFI32" s="62"/>
      <c r="VFJ32" s="62"/>
      <c r="VFK32" s="62"/>
      <c r="VFL32" s="62"/>
      <c r="VFM32" s="62"/>
      <c r="VFN32" s="62"/>
      <c r="VFO32" s="62"/>
      <c r="VFP32" s="62"/>
      <c r="VFQ32" s="62"/>
      <c r="VFR32" s="62"/>
      <c r="VFS32" s="62"/>
      <c r="VFT32" s="62"/>
      <c r="VFU32" s="62"/>
      <c r="VFV32" s="62"/>
      <c r="VFW32" s="62"/>
      <c r="VFX32" s="62"/>
      <c r="VFY32" s="62"/>
      <c r="VFZ32" s="62"/>
      <c r="VGA32" s="62"/>
      <c r="VGB32" s="62"/>
      <c r="VGC32" s="62"/>
      <c r="VGD32" s="62"/>
      <c r="VGE32" s="62"/>
      <c r="VGF32" s="62"/>
      <c r="VGG32" s="62"/>
      <c r="VGH32" s="62"/>
      <c r="VGI32" s="62"/>
      <c r="VGJ32" s="62"/>
      <c r="VGK32" s="62"/>
      <c r="VGL32" s="62"/>
      <c r="VGM32" s="62"/>
      <c r="VGN32" s="62"/>
      <c r="VGO32" s="62"/>
      <c r="VGP32" s="62"/>
      <c r="VGQ32" s="62"/>
      <c r="VGR32" s="62"/>
      <c r="VGS32" s="62"/>
      <c r="VGT32" s="62"/>
      <c r="VGU32" s="62"/>
      <c r="VGV32" s="62"/>
      <c r="VGW32" s="62"/>
      <c r="VGX32" s="62"/>
      <c r="VGY32" s="62"/>
      <c r="VGZ32" s="62"/>
      <c r="VHA32" s="62"/>
      <c r="VHB32" s="62"/>
      <c r="VHC32" s="62"/>
      <c r="VHD32" s="62"/>
      <c r="VHE32" s="62"/>
      <c r="VHF32" s="62"/>
      <c r="VHG32" s="62"/>
      <c r="VHH32" s="62"/>
      <c r="VHI32" s="62"/>
      <c r="VHJ32" s="62"/>
      <c r="VHK32" s="62"/>
      <c r="VHL32" s="62"/>
      <c r="VHM32" s="62"/>
      <c r="VHN32" s="62"/>
      <c r="VHO32" s="62"/>
      <c r="VHP32" s="62"/>
      <c r="VHQ32" s="62"/>
      <c r="VHR32" s="62"/>
      <c r="VHS32" s="62"/>
      <c r="VHT32" s="62"/>
      <c r="VHU32" s="62"/>
      <c r="VHV32" s="62"/>
      <c r="VHW32" s="62"/>
      <c r="VHX32" s="62"/>
      <c r="VHY32" s="62"/>
      <c r="VHZ32" s="62"/>
      <c r="VIA32" s="62"/>
      <c r="VIB32" s="62"/>
      <c r="VIC32" s="62"/>
      <c r="VID32" s="62"/>
      <c r="VIE32" s="62"/>
      <c r="VIF32" s="62"/>
      <c r="VIG32" s="62"/>
      <c r="VIH32" s="62"/>
      <c r="VII32" s="62"/>
      <c r="VIJ32" s="62"/>
      <c r="VIK32" s="62"/>
      <c r="VIL32" s="62"/>
      <c r="VIM32" s="62"/>
      <c r="VIN32" s="62"/>
      <c r="VIO32" s="62"/>
      <c r="VIP32" s="62"/>
      <c r="VIQ32" s="62"/>
      <c r="VIR32" s="62"/>
      <c r="VIS32" s="62"/>
      <c r="VIT32" s="62"/>
      <c r="VIU32" s="62"/>
      <c r="VIV32" s="62"/>
      <c r="VIW32" s="62"/>
      <c r="VIX32" s="62"/>
      <c r="VIY32" s="62"/>
      <c r="VIZ32" s="62"/>
      <c r="VJA32" s="62"/>
      <c r="VJB32" s="62"/>
      <c r="VJC32" s="62"/>
      <c r="VJD32" s="62"/>
      <c r="VJE32" s="62"/>
      <c r="VJF32" s="62"/>
      <c r="VJG32" s="62"/>
      <c r="VJH32" s="62"/>
      <c r="VJI32" s="62"/>
      <c r="VJJ32" s="62"/>
      <c r="VJK32" s="62"/>
      <c r="VJL32" s="62"/>
      <c r="VJM32" s="62"/>
      <c r="VJN32" s="62"/>
      <c r="VJO32" s="62"/>
      <c r="VJP32" s="62"/>
      <c r="VJQ32" s="62"/>
      <c r="VJR32" s="62"/>
      <c r="VJS32" s="62"/>
      <c r="VJT32" s="62"/>
      <c r="VJU32" s="62"/>
      <c r="VJV32" s="62"/>
      <c r="VJW32" s="62"/>
      <c r="VJX32" s="62"/>
      <c r="VJY32" s="62"/>
      <c r="VJZ32" s="62"/>
      <c r="VKA32" s="62"/>
      <c r="VKB32" s="62"/>
      <c r="VKC32" s="62"/>
      <c r="VKD32" s="62"/>
      <c r="VKE32" s="62"/>
      <c r="VKF32" s="62"/>
      <c r="VKG32" s="62"/>
      <c r="VKH32" s="62"/>
      <c r="VKI32" s="62"/>
      <c r="VKJ32" s="62"/>
      <c r="VKK32" s="62"/>
      <c r="VKL32" s="62"/>
      <c r="VKM32" s="62"/>
      <c r="VKN32" s="62"/>
      <c r="VKO32" s="62"/>
      <c r="VKP32" s="62"/>
      <c r="VKQ32" s="62"/>
      <c r="VKR32" s="62"/>
      <c r="VKS32" s="62"/>
      <c r="VKT32" s="62"/>
      <c r="VKU32" s="62"/>
      <c r="VKV32" s="62"/>
      <c r="VKW32" s="62"/>
      <c r="VKX32" s="62"/>
      <c r="VKY32" s="62"/>
      <c r="VKZ32" s="62"/>
      <c r="VLA32" s="62"/>
      <c r="VLB32" s="62"/>
      <c r="VLC32" s="62"/>
      <c r="VLD32" s="62"/>
      <c r="VLE32" s="62"/>
      <c r="VLF32" s="62"/>
      <c r="VLG32" s="62"/>
      <c r="VLH32" s="62"/>
      <c r="VLI32" s="62"/>
      <c r="VLJ32" s="62"/>
      <c r="VLK32" s="62"/>
      <c r="VLL32" s="62"/>
      <c r="VLM32" s="62"/>
      <c r="VLN32" s="62"/>
      <c r="VLO32" s="62"/>
      <c r="VLP32" s="62"/>
      <c r="VLQ32" s="62"/>
      <c r="VLR32" s="62"/>
      <c r="VLS32" s="62"/>
      <c r="VLT32" s="62"/>
      <c r="VLU32" s="62"/>
      <c r="VLV32" s="62"/>
      <c r="VLW32" s="62"/>
      <c r="VLX32" s="62"/>
      <c r="VLY32" s="62"/>
      <c r="VLZ32" s="62"/>
      <c r="VMA32" s="62"/>
      <c r="VMB32" s="62"/>
      <c r="VMC32" s="62"/>
      <c r="VMD32" s="62"/>
      <c r="VME32" s="62"/>
      <c r="VMF32" s="62"/>
      <c r="VMG32" s="62"/>
      <c r="VMH32" s="62"/>
      <c r="VMI32" s="62"/>
      <c r="VMJ32" s="62"/>
      <c r="VMK32" s="62"/>
      <c r="VML32" s="62"/>
      <c r="VMM32" s="62"/>
      <c r="VMN32" s="62"/>
      <c r="VMO32" s="62"/>
      <c r="VMP32" s="62"/>
      <c r="VMQ32" s="62"/>
      <c r="VMR32" s="62"/>
      <c r="VMS32" s="62"/>
      <c r="VMT32" s="62"/>
      <c r="VMU32" s="62"/>
      <c r="VMV32" s="62"/>
      <c r="VMW32" s="62"/>
      <c r="VMX32" s="62"/>
      <c r="VMY32" s="62"/>
      <c r="VMZ32" s="62"/>
      <c r="VNA32" s="62"/>
      <c r="VNB32" s="62"/>
      <c r="VNC32" s="62"/>
      <c r="VND32" s="62"/>
      <c r="VNE32" s="62"/>
      <c r="VNF32" s="62"/>
      <c r="VNG32" s="62"/>
      <c r="VNH32" s="62"/>
      <c r="VNI32" s="62"/>
      <c r="VNJ32" s="62"/>
      <c r="VNK32" s="62"/>
      <c r="VNL32" s="62"/>
      <c r="VNM32" s="62"/>
      <c r="VNN32" s="62"/>
      <c r="VNO32" s="62"/>
      <c r="VNP32" s="62"/>
      <c r="VNQ32" s="62"/>
      <c r="VNR32" s="62"/>
      <c r="VNS32" s="62"/>
      <c r="VNT32" s="62"/>
      <c r="VNU32" s="62"/>
      <c r="VNV32" s="62"/>
      <c r="VNW32" s="62"/>
      <c r="VNX32" s="62"/>
      <c r="VNY32" s="62"/>
      <c r="VNZ32" s="62"/>
      <c r="VOA32" s="62"/>
      <c r="VOB32" s="62"/>
      <c r="VOC32" s="62"/>
      <c r="VOD32" s="62"/>
      <c r="VOE32" s="62"/>
      <c r="VOF32" s="62"/>
      <c r="VOG32" s="62"/>
      <c r="VOH32" s="62"/>
      <c r="VOI32" s="62"/>
      <c r="VOJ32" s="62"/>
      <c r="VOK32" s="62"/>
      <c r="VOL32" s="62"/>
      <c r="VOM32" s="62"/>
      <c r="VON32" s="62"/>
      <c r="VOO32" s="62"/>
      <c r="VOP32" s="62"/>
      <c r="VOQ32" s="62"/>
      <c r="VOR32" s="62"/>
      <c r="VOS32" s="62"/>
      <c r="VOT32" s="62"/>
      <c r="VOU32" s="62"/>
      <c r="VOV32" s="62"/>
      <c r="VOW32" s="62"/>
      <c r="VOX32" s="62"/>
      <c r="VOY32" s="62"/>
      <c r="VOZ32" s="62"/>
      <c r="VPA32" s="62"/>
      <c r="VPB32" s="62"/>
      <c r="VPC32" s="62"/>
      <c r="VPD32" s="62"/>
      <c r="VPE32" s="62"/>
      <c r="VPF32" s="62"/>
      <c r="VPG32" s="62"/>
      <c r="VPH32" s="62"/>
      <c r="VPI32" s="62"/>
      <c r="VPJ32" s="62"/>
      <c r="VPK32" s="62"/>
      <c r="VPL32" s="62"/>
      <c r="VPM32" s="62"/>
      <c r="VPN32" s="62"/>
      <c r="VPO32" s="62"/>
      <c r="VPP32" s="62"/>
      <c r="VPQ32" s="62"/>
      <c r="VPR32" s="62"/>
      <c r="VPS32" s="62"/>
      <c r="VPT32" s="62"/>
      <c r="VPU32" s="62"/>
      <c r="VPV32" s="62"/>
      <c r="VPW32" s="62"/>
      <c r="VPX32" s="62"/>
      <c r="VPY32" s="62"/>
      <c r="VPZ32" s="62"/>
      <c r="VQA32" s="62"/>
      <c r="VQB32" s="62"/>
      <c r="VQC32" s="62"/>
      <c r="VQD32" s="62"/>
      <c r="VQE32" s="62"/>
      <c r="VQF32" s="62"/>
      <c r="VQG32" s="62"/>
      <c r="VQH32" s="62"/>
      <c r="VQI32" s="62"/>
      <c r="VQJ32" s="62"/>
      <c r="VQK32" s="62"/>
      <c r="VQL32" s="62"/>
      <c r="VQM32" s="62"/>
      <c r="VQN32" s="62"/>
      <c r="VQO32" s="62"/>
      <c r="VQP32" s="62"/>
      <c r="VQQ32" s="62"/>
      <c r="VQR32" s="62"/>
      <c r="VQS32" s="62"/>
      <c r="VQT32" s="62"/>
      <c r="VQU32" s="62"/>
      <c r="VQV32" s="62"/>
      <c r="VQW32" s="62"/>
      <c r="VQX32" s="62"/>
      <c r="VQY32" s="62"/>
      <c r="VQZ32" s="62"/>
      <c r="VRA32" s="62"/>
      <c r="VRB32" s="62"/>
      <c r="VRC32" s="62"/>
      <c r="VRD32" s="62"/>
      <c r="VRE32" s="62"/>
      <c r="VRF32" s="62"/>
      <c r="VRG32" s="62"/>
      <c r="VRH32" s="62"/>
      <c r="VRI32" s="62"/>
      <c r="VRJ32" s="62"/>
      <c r="VRK32" s="62"/>
      <c r="VRL32" s="62"/>
      <c r="VRM32" s="62"/>
      <c r="VRN32" s="62"/>
      <c r="VRO32" s="62"/>
      <c r="VRP32" s="62"/>
      <c r="VRQ32" s="62"/>
      <c r="VRR32" s="62"/>
      <c r="VRS32" s="62"/>
      <c r="VRT32" s="62"/>
      <c r="VRU32" s="62"/>
      <c r="VRV32" s="62"/>
      <c r="VRW32" s="62"/>
      <c r="VRX32" s="62"/>
      <c r="VRY32" s="62"/>
      <c r="VRZ32" s="62"/>
      <c r="VSA32" s="62"/>
      <c r="VSB32" s="62"/>
      <c r="VSC32" s="62"/>
      <c r="VSD32" s="62"/>
      <c r="VSE32" s="62"/>
      <c r="VSF32" s="62"/>
      <c r="VSG32" s="62"/>
      <c r="VSH32" s="62"/>
      <c r="VSI32" s="62"/>
      <c r="VSJ32" s="62"/>
      <c r="VSK32" s="62"/>
      <c r="VSL32" s="62"/>
      <c r="VSM32" s="62"/>
      <c r="VSN32" s="62"/>
      <c r="VSO32" s="62"/>
      <c r="VSP32" s="62"/>
      <c r="VSQ32" s="62"/>
      <c r="VSR32" s="62"/>
      <c r="VSS32" s="62"/>
      <c r="VST32" s="62"/>
      <c r="VSU32" s="62"/>
      <c r="VSV32" s="62"/>
      <c r="VSW32" s="62"/>
      <c r="VSX32" s="62"/>
      <c r="VSY32" s="62"/>
      <c r="VSZ32" s="62"/>
      <c r="VTA32" s="62"/>
      <c r="VTB32" s="62"/>
      <c r="VTC32" s="62"/>
      <c r="VTD32" s="62"/>
      <c r="VTE32" s="62"/>
      <c r="VTF32" s="62"/>
      <c r="VTG32" s="62"/>
      <c r="VTH32" s="62"/>
      <c r="VTI32" s="62"/>
      <c r="VTJ32" s="62"/>
      <c r="VTK32" s="62"/>
      <c r="VTL32" s="62"/>
      <c r="VTM32" s="62"/>
      <c r="VTN32" s="62"/>
      <c r="VTO32" s="62"/>
      <c r="VTP32" s="62"/>
      <c r="VTQ32" s="62"/>
      <c r="VTR32" s="62"/>
      <c r="VTS32" s="62"/>
      <c r="VTT32" s="62"/>
      <c r="VTU32" s="62"/>
      <c r="VTV32" s="62"/>
      <c r="VTW32" s="62"/>
      <c r="VTX32" s="62"/>
      <c r="VTY32" s="62"/>
      <c r="VTZ32" s="62"/>
      <c r="VUA32" s="62"/>
      <c r="VUB32" s="62"/>
      <c r="VUC32" s="62"/>
      <c r="VUD32" s="62"/>
      <c r="VUE32" s="62"/>
      <c r="VUF32" s="62"/>
      <c r="VUG32" s="62"/>
      <c r="VUH32" s="62"/>
      <c r="VUI32" s="62"/>
      <c r="VUJ32" s="62"/>
      <c r="VUK32" s="62"/>
      <c r="VUL32" s="62"/>
      <c r="VUM32" s="62"/>
      <c r="VUN32" s="62"/>
      <c r="VUO32" s="62"/>
      <c r="VUP32" s="62"/>
      <c r="VUQ32" s="62"/>
      <c r="VUR32" s="62"/>
      <c r="VUS32" s="62"/>
      <c r="VUT32" s="62"/>
      <c r="VUU32" s="62"/>
      <c r="VUV32" s="62"/>
      <c r="VUW32" s="62"/>
      <c r="VUX32" s="62"/>
      <c r="VUY32" s="62"/>
      <c r="VUZ32" s="62"/>
      <c r="VVA32" s="62"/>
      <c r="VVB32" s="62"/>
      <c r="VVC32" s="62"/>
      <c r="VVD32" s="62"/>
      <c r="VVE32" s="62"/>
      <c r="VVF32" s="62"/>
      <c r="VVG32" s="62"/>
      <c r="VVH32" s="62"/>
      <c r="VVI32" s="62"/>
      <c r="VVJ32" s="62"/>
      <c r="VVK32" s="62"/>
      <c r="VVL32" s="62"/>
      <c r="VVM32" s="62"/>
      <c r="VVN32" s="62"/>
      <c r="VVO32" s="62"/>
      <c r="VVP32" s="62"/>
      <c r="VVQ32" s="62"/>
      <c r="VVR32" s="62"/>
      <c r="VVS32" s="62"/>
      <c r="VVT32" s="62"/>
      <c r="VVU32" s="62"/>
      <c r="VVV32" s="62"/>
      <c r="VVW32" s="62"/>
      <c r="VVX32" s="62"/>
      <c r="VVY32" s="62"/>
      <c r="VVZ32" s="62"/>
      <c r="VWA32" s="62"/>
      <c r="VWB32" s="62"/>
      <c r="VWC32" s="62"/>
      <c r="VWD32" s="62"/>
      <c r="VWE32" s="62"/>
      <c r="VWF32" s="62"/>
      <c r="VWG32" s="62"/>
      <c r="VWH32" s="62"/>
      <c r="VWI32" s="62"/>
      <c r="VWJ32" s="62"/>
      <c r="VWK32" s="62"/>
      <c r="VWL32" s="62"/>
      <c r="VWM32" s="62"/>
      <c r="VWN32" s="62"/>
      <c r="VWO32" s="62"/>
      <c r="VWP32" s="62"/>
      <c r="VWQ32" s="62"/>
      <c r="VWR32" s="62"/>
      <c r="VWS32" s="62"/>
      <c r="VWT32" s="62"/>
      <c r="VWU32" s="62"/>
      <c r="VWV32" s="62"/>
      <c r="VWW32" s="62"/>
      <c r="VWX32" s="62"/>
      <c r="VWY32" s="62"/>
      <c r="VWZ32" s="62"/>
      <c r="VXA32" s="62"/>
      <c r="VXB32" s="62"/>
      <c r="VXC32" s="62"/>
      <c r="VXD32" s="62"/>
      <c r="VXE32" s="62"/>
      <c r="VXF32" s="62"/>
      <c r="VXG32" s="62"/>
      <c r="VXH32" s="62"/>
      <c r="VXI32" s="62"/>
      <c r="VXJ32" s="62"/>
      <c r="VXK32" s="62"/>
      <c r="VXL32" s="62"/>
      <c r="VXM32" s="62"/>
      <c r="VXN32" s="62"/>
      <c r="VXO32" s="62"/>
      <c r="VXP32" s="62"/>
      <c r="VXQ32" s="62"/>
      <c r="VXR32" s="62"/>
      <c r="VXS32" s="62"/>
      <c r="VXT32" s="62"/>
      <c r="VXU32" s="62"/>
      <c r="VXV32" s="62"/>
      <c r="VXW32" s="62"/>
      <c r="VXX32" s="62"/>
      <c r="VXY32" s="62"/>
      <c r="VXZ32" s="62"/>
      <c r="VYA32" s="62"/>
      <c r="VYB32" s="62"/>
      <c r="VYC32" s="62"/>
      <c r="VYD32" s="62"/>
      <c r="VYE32" s="62"/>
      <c r="VYF32" s="62"/>
      <c r="VYG32" s="62"/>
      <c r="VYH32" s="62"/>
      <c r="VYI32" s="62"/>
      <c r="VYJ32" s="62"/>
      <c r="VYK32" s="62"/>
      <c r="VYL32" s="62"/>
      <c r="VYM32" s="62"/>
      <c r="VYN32" s="62"/>
      <c r="VYO32" s="62"/>
      <c r="VYP32" s="62"/>
      <c r="VYQ32" s="62"/>
      <c r="VYR32" s="62"/>
      <c r="VYS32" s="62"/>
      <c r="VYT32" s="62"/>
      <c r="VYU32" s="62"/>
      <c r="VYV32" s="62"/>
      <c r="VYW32" s="62"/>
      <c r="VYX32" s="62"/>
      <c r="VYY32" s="62"/>
      <c r="VYZ32" s="62"/>
      <c r="VZA32" s="62"/>
      <c r="VZB32" s="62"/>
      <c r="VZC32" s="62"/>
      <c r="VZD32" s="62"/>
      <c r="VZE32" s="62"/>
      <c r="VZF32" s="62"/>
      <c r="VZG32" s="62"/>
      <c r="VZH32" s="62"/>
      <c r="VZI32" s="62"/>
      <c r="VZJ32" s="62"/>
      <c r="VZK32" s="62"/>
      <c r="VZL32" s="62"/>
      <c r="VZM32" s="62"/>
      <c r="VZN32" s="62"/>
      <c r="VZO32" s="62"/>
      <c r="VZP32" s="62"/>
      <c r="VZQ32" s="62"/>
      <c r="VZR32" s="62"/>
      <c r="VZS32" s="62"/>
      <c r="VZT32" s="62"/>
      <c r="VZU32" s="62"/>
      <c r="VZV32" s="62"/>
      <c r="VZW32" s="62"/>
      <c r="VZX32" s="62"/>
      <c r="VZY32" s="62"/>
      <c r="VZZ32" s="62"/>
      <c r="WAA32" s="62"/>
      <c r="WAB32" s="62"/>
      <c r="WAC32" s="62"/>
      <c r="WAD32" s="62"/>
      <c r="WAE32" s="62"/>
      <c r="WAF32" s="62"/>
      <c r="WAG32" s="62"/>
      <c r="WAH32" s="62"/>
      <c r="WAI32" s="62"/>
      <c r="WAJ32" s="62"/>
      <c r="WAK32" s="62"/>
      <c r="WAL32" s="62"/>
      <c r="WAM32" s="62"/>
      <c r="WAN32" s="62"/>
      <c r="WAO32" s="62"/>
      <c r="WAP32" s="62"/>
      <c r="WAQ32" s="62"/>
      <c r="WAR32" s="62"/>
      <c r="WAS32" s="62"/>
      <c r="WAT32" s="62"/>
      <c r="WAU32" s="62"/>
      <c r="WAV32" s="62"/>
      <c r="WAW32" s="62"/>
      <c r="WAX32" s="62"/>
      <c r="WAY32" s="62"/>
      <c r="WAZ32" s="62"/>
      <c r="WBA32" s="62"/>
      <c r="WBB32" s="62"/>
      <c r="WBC32" s="62"/>
      <c r="WBD32" s="62"/>
      <c r="WBE32" s="62"/>
      <c r="WBF32" s="62"/>
      <c r="WBG32" s="62"/>
      <c r="WBH32" s="62"/>
      <c r="WBI32" s="62"/>
      <c r="WBJ32" s="62"/>
      <c r="WBK32" s="62"/>
      <c r="WBL32" s="62"/>
      <c r="WBM32" s="62"/>
      <c r="WBN32" s="62"/>
      <c r="WBO32" s="62"/>
      <c r="WBP32" s="62"/>
      <c r="WBQ32" s="62"/>
      <c r="WBR32" s="62"/>
      <c r="WBS32" s="62"/>
      <c r="WBT32" s="62"/>
      <c r="WBU32" s="62"/>
      <c r="WBV32" s="62"/>
      <c r="WBW32" s="62"/>
      <c r="WBX32" s="62"/>
      <c r="WBY32" s="62"/>
      <c r="WBZ32" s="62"/>
      <c r="WCA32" s="62"/>
      <c r="WCB32" s="62"/>
      <c r="WCC32" s="62"/>
      <c r="WCD32" s="62"/>
      <c r="WCE32" s="62"/>
      <c r="WCF32" s="62"/>
      <c r="WCG32" s="62"/>
      <c r="WCH32" s="62"/>
      <c r="WCI32" s="62"/>
      <c r="WCJ32" s="62"/>
      <c r="WCK32" s="62"/>
      <c r="WCL32" s="62"/>
      <c r="WCM32" s="62"/>
      <c r="WCN32" s="62"/>
      <c r="WCO32" s="62"/>
      <c r="WCP32" s="62"/>
      <c r="WCQ32" s="62"/>
      <c r="WCR32" s="62"/>
      <c r="WCS32" s="62"/>
      <c r="WCT32" s="62"/>
      <c r="WCU32" s="62"/>
      <c r="WCV32" s="62"/>
      <c r="WCW32" s="62"/>
      <c r="WCX32" s="62"/>
      <c r="WCY32" s="62"/>
      <c r="WCZ32" s="62"/>
      <c r="WDA32" s="62"/>
      <c r="WDB32" s="62"/>
      <c r="WDC32" s="62"/>
      <c r="WDD32" s="62"/>
      <c r="WDE32" s="62"/>
      <c r="WDF32" s="62"/>
      <c r="WDG32" s="62"/>
      <c r="WDH32" s="62"/>
      <c r="WDI32" s="62"/>
      <c r="WDJ32" s="62"/>
      <c r="WDK32" s="62"/>
      <c r="WDL32" s="62"/>
      <c r="WDM32" s="62"/>
      <c r="WDN32" s="62"/>
      <c r="WDO32" s="62"/>
      <c r="WDP32" s="62"/>
      <c r="WDQ32" s="62"/>
      <c r="WDR32" s="62"/>
      <c r="WDS32" s="62"/>
      <c r="WDT32" s="62"/>
      <c r="WDU32" s="62"/>
      <c r="WDV32" s="62"/>
      <c r="WDW32" s="62"/>
      <c r="WDX32" s="62"/>
      <c r="WDY32" s="62"/>
      <c r="WDZ32" s="62"/>
      <c r="WEA32" s="62"/>
      <c r="WEB32" s="62"/>
      <c r="WEC32" s="62"/>
      <c r="WED32" s="62"/>
      <c r="WEE32" s="62"/>
      <c r="WEF32" s="62"/>
      <c r="WEG32" s="62"/>
      <c r="WEH32" s="62"/>
      <c r="WEI32" s="62"/>
      <c r="WEJ32" s="62"/>
      <c r="WEK32" s="62"/>
      <c r="WEL32" s="62"/>
      <c r="WEM32" s="62"/>
      <c r="WEN32" s="62"/>
      <c r="WEO32" s="62"/>
      <c r="WEP32" s="62"/>
      <c r="WEQ32" s="62"/>
      <c r="WER32" s="62"/>
      <c r="WES32" s="62"/>
      <c r="WET32" s="62"/>
      <c r="WEU32" s="62"/>
      <c r="WEV32" s="62"/>
      <c r="WEW32" s="62"/>
      <c r="WEX32" s="62"/>
      <c r="WEY32" s="62"/>
      <c r="WEZ32" s="62"/>
      <c r="WFA32" s="62"/>
      <c r="WFB32" s="62"/>
      <c r="WFC32" s="62"/>
      <c r="WFD32" s="62"/>
      <c r="WFE32" s="62"/>
      <c r="WFF32" s="62"/>
      <c r="WFG32" s="62"/>
      <c r="WFH32" s="62"/>
      <c r="WFI32" s="62"/>
      <c r="WFJ32" s="62"/>
      <c r="WFK32" s="62"/>
      <c r="WFL32" s="62"/>
      <c r="WFM32" s="62"/>
      <c r="WFN32" s="62"/>
      <c r="WFO32" s="62"/>
      <c r="WFP32" s="62"/>
      <c r="WFQ32" s="62"/>
      <c r="WFR32" s="62"/>
      <c r="WFS32" s="62"/>
      <c r="WFT32" s="62"/>
      <c r="WFU32" s="62"/>
      <c r="WFV32" s="62"/>
      <c r="WFW32" s="62"/>
      <c r="WFX32" s="62"/>
      <c r="WFY32" s="62"/>
      <c r="WFZ32" s="62"/>
      <c r="WGA32" s="62"/>
      <c r="WGB32" s="62"/>
      <c r="WGC32" s="62"/>
      <c r="WGD32" s="62"/>
      <c r="WGE32" s="62"/>
      <c r="WGF32" s="62"/>
      <c r="WGG32" s="62"/>
      <c r="WGH32" s="62"/>
      <c r="WGI32" s="62"/>
      <c r="WGJ32" s="62"/>
      <c r="WGK32" s="62"/>
      <c r="WGL32" s="62"/>
      <c r="WGM32" s="62"/>
      <c r="WGN32" s="62"/>
      <c r="WGO32" s="62"/>
      <c r="WGP32" s="62"/>
      <c r="WGQ32" s="62"/>
      <c r="WGR32" s="62"/>
      <c r="WGS32" s="62"/>
      <c r="WGT32" s="62"/>
      <c r="WGU32" s="62"/>
      <c r="WGV32" s="62"/>
      <c r="WGW32" s="62"/>
      <c r="WGX32" s="62"/>
      <c r="WGY32" s="62"/>
      <c r="WGZ32" s="62"/>
      <c r="WHA32" s="62"/>
      <c r="WHB32" s="62"/>
      <c r="WHC32" s="62"/>
      <c r="WHD32" s="62"/>
      <c r="WHE32" s="62"/>
      <c r="WHF32" s="62"/>
      <c r="WHG32" s="62"/>
      <c r="WHH32" s="62"/>
      <c r="WHI32" s="62"/>
      <c r="WHJ32" s="62"/>
      <c r="WHK32" s="62"/>
      <c r="WHL32" s="62"/>
      <c r="WHM32" s="62"/>
      <c r="WHN32" s="62"/>
      <c r="WHO32" s="62"/>
      <c r="WHP32" s="62"/>
      <c r="WHQ32" s="62"/>
      <c r="WHR32" s="62"/>
      <c r="WHS32" s="62"/>
      <c r="WHT32" s="62"/>
      <c r="WHU32" s="62"/>
      <c r="WHV32" s="62"/>
      <c r="WHW32" s="62"/>
      <c r="WHX32" s="62"/>
      <c r="WHY32" s="62"/>
      <c r="WHZ32" s="62"/>
      <c r="WIA32" s="62"/>
      <c r="WIB32" s="62"/>
      <c r="WIC32" s="62"/>
      <c r="WID32" s="62"/>
      <c r="WIE32" s="62"/>
      <c r="WIF32" s="62"/>
      <c r="WIG32" s="62"/>
      <c r="WIH32" s="62"/>
      <c r="WII32" s="62"/>
      <c r="WIJ32" s="62"/>
      <c r="WIK32" s="62"/>
      <c r="WIL32" s="62"/>
      <c r="WIM32" s="62"/>
      <c r="WIN32" s="62"/>
      <c r="WIO32" s="62"/>
      <c r="WIP32" s="62"/>
      <c r="WIQ32" s="62"/>
      <c r="WIR32" s="62"/>
      <c r="WIS32" s="62"/>
      <c r="WIT32" s="62"/>
      <c r="WIU32" s="62"/>
      <c r="WIV32" s="62"/>
      <c r="WIW32" s="62"/>
      <c r="WIX32" s="62"/>
      <c r="WIY32" s="62"/>
      <c r="WIZ32" s="62"/>
      <c r="WJA32" s="62"/>
      <c r="WJB32" s="62"/>
      <c r="WJC32" s="62"/>
      <c r="WJD32" s="62"/>
      <c r="WJE32" s="62"/>
      <c r="WJF32" s="62"/>
      <c r="WJG32" s="62"/>
      <c r="WJH32" s="62"/>
      <c r="WJI32" s="62"/>
      <c r="WJJ32" s="62"/>
      <c r="WJK32" s="62"/>
      <c r="WJL32" s="62"/>
      <c r="WJM32" s="62"/>
      <c r="WJN32" s="62"/>
      <c r="WJO32" s="62"/>
      <c r="WJP32" s="62"/>
      <c r="WJQ32" s="62"/>
      <c r="WJR32" s="62"/>
      <c r="WJS32" s="62"/>
      <c r="WJT32" s="62"/>
      <c r="WJU32" s="62"/>
      <c r="WJV32" s="62"/>
      <c r="WJW32" s="62"/>
      <c r="WJX32" s="62"/>
      <c r="WJY32" s="62"/>
      <c r="WJZ32" s="62"/>
      <c r="WKA32" s="62"/>
      <c r="WKB32" s="62"/>
      <c r="WKC32" s="62"/>
      <c r="WKD32" s="62"/>
      <c r="WKE32" s="62"/>
      <c r="WKF32" s="62"/>
      <c r="WKG32" s="62"/>
      <c r="WKH32" s="62"/>
      <c r="WKI32" s="62"/>
      <c r="WKJ32" s="62"/>
      <c r="WKK32" s="62"/>
      <c r="WKL32" s="62"/>
      <c r="WKM32" s="62"/>
      <c r="WKN32" s="62"/>
      <c r="WKO32" s="62"/>
      <c r="WKP32" s="62"/>
      <c r="WKQ32" s="62"/>
      <c r="WKR32" s="62"/>
      <c r="WKS32" s="62"/>
      <c r="WKT32" s="62"/>
      <c r="WKU32" s="62"/>
      <c r="WKV32" s="62"/>
      <c r="WKW32" s="62"/>
      <c r="WKX32" s="62"/>
      <c r="WKY32" s="62"/>
      <c r="WKZ32" s="62"/>
      <c r="WLA32" s="62"/>
      <c r="WLB32" s="62"/>
      <c r="WLC32" s="62"/>
      <c r="WLD32" s="62"/>
      <c r="WLE32" s="62"/>
      <c r="WLF32" s="62"/>
      <c r="WLG32" s="62"/>
      <c r="WLH32" s="62"/>
      <c r="WLI32" s="62"/>
      <c r="WLJ32" s="62"/>
      <c r="WLK32" s="62"/>
      <c r="WLL32" s="62"/>
      <c r="WLM32" s="62"/>
      <c r="WLN32" s="62"/>
      <c r="WLO32" s="62"/>
      <c r="WLP32" s="62"/>
      <c r="WLQ32" s="62"/>
      <c r="WLR32" s="62"/>
      <c r="WLS32" s="62"/>
      <c r="WLT32" s="62"/>
      <c r="WLU32" s="62"/>
      <c r="WLV32" s="62"/>
      <c r="WLW32" s="62"/>
      <c r="WLX32" s="62"/>
      <c r="WLY32" s="62"/>
      <c r="WLZ32" s="62"/>
      <c r="WMA32" s="62"/>
      <c r="WMB32" s="62"/>
      <c r="WMC32" s="62"/>
      <c r="WMD32" s="62"/>
      <c r="WME32" s="62"/>
      <c r="WMF32" s="62"/>
      <c r="WMG32" s="62"/>
      <c r="WMH32" s="62"/>
      <c r="WMI32" s="62"/>
      <c r="WMJ32" s="62"/>
      <c r="WMK32" s="62"/>
      <c r="WML32" s="62"/>
      <c r="WMM32" s="62"/>
      <c r="WMN32" s="62"/>
      <c r="WMO32" s="62"/>
      <c r="WMP32" s="62"/>
      <c r="WMQ32" s="62"/>
      <c r="WMR32" s="62"/>
      <c r="WMS32" s="62"/>
      <c r="WMT32" s="62"/>
      <c r="WMU32" s="62"/>
      <c r="WMV32" s="62"/>
      <c r="WMW32" s="62"/>
      <c r="WMX32" s="62"/>
      <c r="WMY32" s="62"/>
      <c r="WMZ32" s="62"/>
      <c r="WNA32" s="62"/>
      <c r="WNB32" s="62"/>
      <c r="WNC32" s="62"/>
      <c r="WND32" s="62"/>
      <c r="WNE32" s="62"/>
      <c r="WNF32" s="62"/>
      <c r="WNG32" s="62"/>
      <c r="WNH32" s="62"/>
      <c r="WNI32" s="62"/>
      <c r="WNJ32" s="62"/>
      <c r="WNK32" s="62"/>
      <c r="WNL32" s="62"/>
      <c r="WNM32" s="62"/>
      <c r="WNN32" s="62"/>
      <c r="WNO32" s="62"/>
      <c r="WNP32" s="62"/>
      <c r="WNQ32" s="62"/>
      <c r="WNR32" s="62"/>
      <c r="WNS32" s="62"/>
      <c r="WNT32" s="62"/>
      <c r="WNU32" s="62"/>
      <c r="WNV32" s="62"/>
      <c r="WNW32" s="62"/>
      <c r="WNX32" s="62"/>
      <c r="WNY32" s="62"/>
      <c r="WNZ32" s="62"/>
      <c r="WOA32" s="62"/>
      <c r="WOB32" s="62"/>
      <c r="WOC32" s="62"/>
      <c r="WOD32" s="62"/>
      <c r="WOE32" s="62"/>
      <c r="WOF32" s="62"/>
      <c r="WOG32" s="62"/>
      <c r="WOH32" s="62"/>
      <c r="WOI32" s="62"/>
      <c r="WOJ32" s="62"/>
      <c r="WOK32" s="62"/>
      <c r="WOL32" s="62"/>
      <c r="WOM32" s="62"/>
      <c r="WON32" s="62"/>
      <c r="WOO32" s="62"/>
      <c r="WOP32" s="62"/>
      <c r="WOQ32" s="62"/>
      <c r="WOR32" s="62"/>
      <c r="WOS32" s="62"/>
      <c r="WOT32" s="62"/>
      <c r="WOU32" s="62"/>
      <c r="WOV32" s="62"/>
      <c r="WOW32" s="62"/>
      <c r="WOX32" s="62"/>
      <c r="WOY32" s="62"/>
      <c r="WOZ32" s="62"/>
      <c r="WPA32" s="62"/>
      <c r="WPB32" s="62"/>
      <c r="WPC32" s="62"/>
      <c r="WPD32" s="62"/>
      <c r="WPE32" s="62"/>
      <c r="WPF32" s="62"/>
      <c r="WPG32" s="62"/>
      <c r="WPH32" s="62"/>
      <c r="WPI32" s="62"/>
      <c r="WPJ32" s="62"/>
      <c r="WPK32" s="62"/>
      <c r="WPL32" s="62"/>
      <c r="WPM32" s="62"/>
      <c r="WPN32" s="62"/>
      <c r="WPO32" s="62"/>
      <c r="WPP32" s="62"/>
      <c r="WPQ32" s="62"/>
      <c r="WPR32" s="62"/>
      <c r="WPS32" s="62"/>
      <c r="WPT32" s="62"/>
      <c r="WPU32" s="62"/>
      <c r="WPV32" s="62"/>
      <c r="WPW32" s="62"/>
      <c r="WPX32" s="62"/>
      <c r="WPY32" s="62"/>
      <c r="WPZ32" s="62"/>
      <c r="WQA32" s="62"/>
      <c r="WQB32" s="62"/>
      <c r="WQC32" s="62"/>
      <c r="WQD32" s="62"/>
      <c r="WQE32" s="62"/>
      <c r="WQF32" s="62"/>
      <c r="WQG32" s="62"/>
      <c r="WQH32" s="62"/>
      <c r="WQI32" s="62"/>
      <c r="WQJ32" s="62"/>
      <c r="WQK32" s="62"/>
      <c r="WQL32" s="62"/>
      <c r="WQM32" s="62"/>
      <c r="WQN32" s="62"/>
      <c r="WQO32" s="62"/>
      <c r="WQP32" s="62"/>
      <c r="WQQ32" s="62"/>
      <c r="WQR32" s="62"/>
      <c r="WQS32" s="62"/>
      <c r="WQT32" s="62"/>
      <c r="WQU32" s="62"/>
      <c r="WQV32" s="62"/>
      <c r="WQW32" s="62"/>
      <c r="WQX32" s="62"/>
      <c r="WQY32" s="62"/>
      <c r="WQZ32" s="62"/>
      <c r="WRA32" s="62"/>
      <c r="WRB32" s="62"/>
      <c r="WRC32" s="62"/>
      <c r="WRD32" s="62"/>
      <c r="WRE32" s="62"/>
      <c r="WRF32" s="62"/>
      <c r="WRG32" s="62"/>
      <c r="WRH32" s="62"/>
      <c r="WRI32" s="62"/>
      <c r="WRJ32" s="62"/>
      <c r="WRK32" s="62"/>
      <c r="WRL32" s="62"/>
      <c r="WRM32" s="62"/>
      <c r="WRN32" s="62"/>
      <c r="WRO32" s="62"/>
      <c r="WRP32" s="62"/>
      <c r="WRQ32" s="62"/>
      <c r="WRR32" s="62"/>
      <c r="WRS32" s="62"/>
      <c r="WRT32" s="62"/>
      <c r="WRU32" s="62"/>
      <c r="WRV32" s="62"/>
      <c r="WRW32" s="62"/>
      <c r="WRX32" s="62"/>
      <c r="WRY32" s="62"/>
      <c r="WRZ32" s="62"/>
      <c r="WSA32" s="62"/>
      <c r="WSB32" s="62"/>
      <c r="WSC32" s="62"/>
      <c r="WSD32" s="62"/>
      <c r="WSE32" s="62"/>
      <c r="WSF32" s="62"/>
      <c r="WSG32" s="62"/>
      <c r="WSH32" s="62"/>
      <c r="WSI32" s="62"/>
      <c r="WSJ32" s="62"/>
      <c r="WSK32" s="62"/>
      <c r="WSL32" s="62"/>
      <c r="WSM32" s="62"/>
      <c r="WSN32" s="62"/>
      <c r="WSO32" s="62"/>
      <c r="WSP32" s="62"/>
      <c r="WSQ32" s="62"/>
      <c r="WSR32" s="62"/>
      <c r="WSS32" s="62"/>
      <c r="WST32" s="62"/>
      <c r="WSU32" s="62"/>
      <c r="WSV32" s="62"/>
      <c r="WSW32" s="62"/>
      <c r="WSX32" s="62"/>
      <c r="WSY32" s="62"/>
      <c r="WSZ32" s="62"/>
      <c r="WTA32" s="62"/>
      <c r="WTB32" s="62"/>
      <c r="WTC32" s="62"/>
      <c r="WTD32" s="62"/>
      <c r="WTE32" s="62"/>
      <c r="WTF32" s="62"/>
      <c r="WTG32" s="62"/>
      <c r="WTH32" s="62"/>
      <c r="WTI32" s="62"/>
      <c r="WTJ32" s="62"/>
      <c r="WTK32" s="62"/>
      <c r="WTL32" s="62"/>
      <c r="WTM32" s="62"/>
      <c r="WTN32" s="62"/>
      <c r="WTO32" s="62"/>
      <c r="WTP32" s="62"/>
      <c r="WTQ32" s="62"/>
      <c r="WTR32" s="62"/>
      <c r="WTS32" s="62"/>
      <c r="WTT32" s="62"/>
      <c r="WTU32" s="62"/>
      <c r="WTV32" s="62"/>
      <c r="WTW32" s="62"/>
      <c r="WTX32" s="62"/>
      <c r="WTY32" s="62"/>
      <c r="WTZ32" s="62"/>
      <c r="WUA32" s="62"/>
      <c r="WUB32" s="62"/>
      <c r="WUC32" s="62"/>
      <c r="WUD32" s="62"/>
      <c r="WUE32" s="62"/>
      <c r="WUF32" s="62"/>
      <c r="WUG32" s="62"/>
      <c r="WUH32" s="62"/>
      <c r="WUI32" s="62"/>
      <c r="WUJ32" s="62"/>
      <c r="WUK32" s="62"/>
      <c r="WUL32" s="62"/>
      <c r="WUM32" s="62"/>
      <c r="WUN32" s="62"/>
      <c r="WUO32" s="62"/>
      <c r="WUP32" s="62"/>
      <c r="WUQ32" s="62"/>
      <c r="WUR32" s="62"/>
      <c r="WUS32" s="62"/>
      <c r="WUT32" s="62"/>
      <c r="WUU32" s="62"/>
      <c r="WUV32" s="62"/>
      <c r="WUW32" s="62"/>
      <c r="WUX32" s="62"/>
      <c r="WUY32" s="62"/>
      <c r="WUZ32" s="62"/>
      <c r="WVA32" s="62"/>
      <c r="WVB32" s="62"/>
      <c r="WVC32" s="62"/>
      <c r="WVD32" s="62"/>
      <c r="WVE32" s="62"/>
      <c r="WVF32" s="62"/>
      <c r="WVG32" s="62"/>
      <c r="WVH32" s="62"/>
      <c r="WVI32" s="62"/>
      <c r="WVJ32" s="62"/>
      <c r="WVK32" s="62"/>
      <c r="WVL32" s="62"/>
      <c r="WVM32" s="62"/>
      <c r="WVN32" s="62"/>
      <c r="WVO32" s="62"/>
      <c r="WVP32" s="62"/>
      <c r="WVQ32" s="62"/>
      <c r="WVR32" s="62"/>
      <c r="WVS32" s="62"/>
      <c r="WVT32" s="62"/>
      <c r="WVU32" s="62"/>
      <c r="WVV32" s="62"/>
      <c r="WVW32" s="62"/>
      <c r="WVX32" s="62"/>
      <c r="WVY32" s="62"/>
      <c r="WVZ32" s="62"/>
      <c r="WWA32" s="62"/>
      <c r="WWB32" s="62"/>
      <c r="WWC32" s="62"/>
      <c r="WWD32" s="62"/>
      <c r="WWE32" s="62"/>
      <c r="WWF32" s="62"/>
      <c r="WWG32" s="62"/>
      <c r="WWH32" s="62"/>
      <c r="WWI32" s="62"/>
      <c r="WWJ32" s="62"/>
      <c r="WWK32" s="62"/>
      <c r="WWL32" s="62"/>
      <c r="WWM32" s="62"/>
      <c r="WWN32" s="62"/>
      <c r="WWO32" s="62"/>
      <c r="WWP32" s="62"/>
      <c r="WWQ32" s="62"/>
      <c r="WWR32" s="62"/>
      <c r="WWS32" s="62"/>
      <c r="WWT32" s="62"/>
      <c r="WWU32" s="62"/>
      <c r="WWV32" s="62"/>
      <c r="WWW32" s="62"/>
      <c r="WWX32" s="62"/>
      <c r="WWY32" s="62"/>
      <c r="WWZ32" s="62"/>
      <c r="WXA32" s="62"/>
      <c r="WXB32" s="62"/>
      <c r="WXC32" s="62"/>
      <c r="WXD32" s="62"/>
      <c r="WXE32" s="62"/>
      <c r="WXF32" s="62"/>
      <c r="WXG32" s="62"/>
      <c r="WXH32" s="62"/>
      <c r="WXI32" s="62"/>
      <c r="WXJ32" s="62"/>
      <c r="WXK32" s="62"/>
      <c r="WXL32" s="62"/>
      <c r="WXM32" s="62"/>
      <c r="WXN32" s="62"/>
      <c r="WXO32" s="62"/>
      <c r="WXP32" s="62"/>
      <c r="WXQ32" s="62"/>
      <c r="WXR32" s="62"/>
      <c r="WXS32" s="62"/>
      <c r="WXT32" s="62"/>
      <c r="WXU32" s="62"/>
      <c r="WXV32" s="62"/>
      <c r="WXW32" s="62"/>
      <c r="WXX32" s="62"/>
      <c r="WXY32" s="62"/>
      <c r="WXZ32" s="62"/>
      <c r="WYA32" s="62"/>
      <c r="WYB32" s="62"/>
      <c r="WYC32" s="62"/>
      <c r="WYD32" s="62"/>
      <c r="WYE32" s="62"/>
      <c r="WYF32" s="62"/>
      <c r="WYG32" s="62"/>
      <c r="WYH32" s="62"/>
      <c r="WYI32" s="62"/>
      <c r="WYJ32" s="62"/>
      <c r="WYK32" s="62"/>
      <c r="WYL32" s="62"/>
      <c r="WYM32" s="62"/>
      <c r="WYN32" s="62"/>
      <c r="WYO32" s="62"/>
      <c r="WYP32" s="62"/>
      <c r="WYQ32" s="62"/>
      <c r="WYR32" s="62"/>
      <c r="WYS32" s="62"/>
      <c r="WYT32" s="62"/>
      <c r="WYU32" s="62"/>
      <c r="WYV32" s="62"/>
      <c r="WYW32" s="62"/>
      <c r="WYX32" s="62"/>
      <c r="WYY32" s="62"/>
      <c r="WYZ32" s="62"/>
      <c r="WZA32" s="62"/>
      <c r="WZB32" s="62"/>
      <c r="WZC32" s="62"/>
      <c r="WZD32" s="62"/>
      <c r="WZE32" s="62"/>
      <c r="WZF32" s="62"/>
      <c r="WZG32" s="62"/>
      <c r="WZH32" s="62"/>
      <c r="WZI32" s="62"/>
      <c r="WZJ32" s="62"/>
      <c r="WZK32" s="62"/>
      <c r="WZL32" s="62"/>
      <c r="WZM32" s="62"/>
      <c r="WZN32" s="62"/>
      <c r="WZO32" s="62"/>
      <c r="WZP32" s="62"/>
      <c r="WZQ32" s="62"/>
      <c r="WZR32" s="62"/>
      <c r="WZS32" s="62"/>
      <c r="WZT32" s="62"/>
      <c r="WZU32" s="62"/>
      <c r="WZV32" s="62"/>
      <c r="WZW32" s="62"/>
      <c r="WZX32" s="62"/>
      <c r="WZY32" s="62"/>
      <c r="WZZ32" s="62"/>
      <c r="XAA32" s="62"/>
      <c r="XAB32" s="62"/>
      <c r="XAC32" s="62"/>
      <c r="XAD32" s="62"/>
      <c r="XAE32" s="62"/>
      <c r="XAF32" s="62"/>
      <c r="XAG32" s="62"/>
      <c r="XAH32" s="62"/>
      <c r="XAI32" s="62"/>
      <c r="XAJ32" s="62"/>
      <c r="XAK32" s="62"/>
      <c r="XAL32" s="62"/>
      <c r="XAM32" s="62"/>
      <c r="XAN32" s="62"/>
      <c r="XAO32" s="62"/>
      <c r="XAP32" s="62"/>
      <c r="XAQ32" s="62"/>
      <c r="XAR32" s="62"/>
      <c r="XAS32" s="62"/>
      <c r="XAT32" s="62"/>
      <c r="XAU32" s="62"/>
      <c r="XAV32" s="62"/>
      <c r="XAW32" s="62"/>
      <c r="XAX32" s="62"/>
      <c r="XAY32" s="62"/>
      <c r="XAZ32" s="62"/>
      <c r="XBA32" s="62"/>
      <c r="XBB32" s="62"/>
      <c r="XBC32" s="62"/>
      <c r="XBD32" s="62"/>
      <c r="XBE32" s="62"/>
      <c r="XBF32" s="62"/>
      <c r="XBG32" s="62"/>
      <c r="XBH32" s="62"/>
      <c r="XBI32" s="62"/>
      <c r="XBJ32" s="62"/>
      <c r="XBK32" s="62"/>
      <c r="XBL32" s="62"/>
      <c r="XBM32" s="62"/>
      <c r="XBN32" s="62"/>
      <c r="XBO32" s="62"/>
      <c r="XBP32" s="62"/>
      <c r="XBQ32" s="62"/>
      <c r="XBR32" s="62"/>
      <c r="XBS32" s="62"/>
      <c r="XBT32" s="62"/>
      <c r="XBU32" s="62"/>
      <c r="XBV32" s="62"/>
      <c r="XBW32" s="62"/>
      <c r="XBX32" s="62"/>
      <c r="XBY32" s="62"/>
      <c r="XBZ32" s="62"/>
      <c r="XCA32" s="62"/>
      <c r="XCB32" s="62"/>
      <c r="XCC32" s="62"/>
      <c r="XCD32" s="62"/>
      <c r="XCE32" s="62"/>
      <c r="XCF32" s="62"/>
      <c r="XCG32" s="62"/>
      <c r="XCH32" s="62"/>
      <c r="XCI32" s="62"/>
      <c r="XCJ32" s="62"/>
      <c r="XCK32" s="62"/>
      <c r="XCL32" s="62"/>
      <c r="XCM32" s="62"/>
      <c r="XCN32" s="62"/>
      <c r="XCO32" s="62"/>
      <c r="XCP32" s="62"/>
      <c r="XCQ32" s="62"/>
      <c r="XCR32" s="62"/>
      <c r="XCS32" s="62"/>
      <c r="XCT32" s="62"/>
      <c r="XCU32" s="62"/>
      <c r="XCV32" s="62"/>
      <c r="XCW32" s="62"/>
      <c r="XCX32" s="62"/>
      <c r="XCY32" s="62"/>
      <c r="XCZ32" s="62"/>
      <c r="XDA32" s="62"/>
      <c r="XDB32" s="62"/>
      <c r="XDC32" s="62"/>
      <c r="XDD32" s="62"/>
      <c r="XDE32" s="62"/>
      <c r="XDF32" s="62"/>
      <c r="XDG32" s="62"/>
      <c r="XDH32" s="62"/>
      <c r="XDI32" s="62"/>
      <c r="XDJ32" s="62"/>
      <c r="XDK32" s="62"/>
      <c r="XDL32" s="62"/>
      <c r="XDM32" s="62"/>
      <c r="XDN32" s="62"/>
      <c r="XDO32" s="62"/>
      <c r="XDP32" s="62"/>
      <c r="XDQ32" s="62"/>
      <c r="XDR32" s="62"/>
      <c r="XDS32" s="62"/>
      <c r="XDT32" s="62"/>
      <c r="XDU32" s="62"/>
      <c r="XDV32" s="62"/>
      <c r="XDW32" s="62"/>
      <c r="XDX32" s="62"/>
      <c r="XDY32" s="62"/>
    </row>
    <row r="33" spans="1:16353" s="60" customFormat="1" ht="34.9" customHeight="1">
      <c r="A33" s="48">
        <f t="shared" si="34"/>
        <v>31</v>
      </c>
      <c r="C33" s="48"/>
      <c r="D33" s="49">
        <f t="shared" si="0"/>
        <v>31</v>
      </c>
      <c r="E33" s="50">
        <f t="shared" ref="E33" si="38">IF(I33=0,0,CONCATENATE(идентификатор_7,D33))</f>
        <v>0</v>
      </c>
      <c r="F33" s="152" t="s">
        <v>104</v>
      </c>
      <c r="G33" s="51"/>
      <c r="H33" s="52"/>
      <c r="I33" s="53"/>
      <c r="J33" s="53"/>
      <c r="K33" s="53"/>
      <c r="L33" s="54"/>
      <c r="M33" s="53"/>
      <c r="N33" s="54"/>
      <c r="O33" s="55" t="str">
        <f>IF(Вводная!C154=0,0,"М")</f>
        <v>М</v>
      </c>
      <c r="P33" s="54" t="str">
        <f>IF(Вводная!C153=0,0,"Фл")</f>
        <v>Фл</v>
      </c>
      <c r="Q33" s="53" t="str">
        <f>IF(Вводная!C152=0,0,"Св")</f>
        <v>Св</v>
      </c>
      <c r="R33" s="54" t="str">
        <f>IF(Вводная!C151=0,0,"ПП")</f>
        <v>ПП</v>
      </c>
      <c r="S33" s="53"/>
      <c r="T33" s="54" t="str">
        <f>IF(Вводная!C149=0,0,"Сц")</f>
        <v>Сц</v>
      </c>
      <c r="U33" s="53" t="str">
        <f>IF(Вводная!C148=0,0,"Мт")</f>
        <v>Мт</v>
      </c>
      <c r="V33" s="53" t="str">
        <f>IF(Вводная!C147=0,0,"A")</f>
        <v>A</v>
      </c>
      <c r="W33" s="53" t="str">
        <f>IF(Вводная!C146=0,0,"Фт")</f>
        <v>Фт</v>
      </c>
      <c r="X33" s="53">
        <f>IF(I33=0,0,VLOOKUP($X$1,участники_7,2,FALSE))</f>
        <v>0</v>
      </c>
      <c r="Y33" s="53">
        <f>IF(I33=0,0,VLOOKUP($Y$1,участники_7,2,FALSE))</f>
        <v>0</v>
      </c>
      <c r="Z33" s="53">
        <f>IF(I33=0,0,VLOOKUP($Z$1,участники_7,2,FALSE))</f>
        <v>0</v>
      </c>
      <c r="AA33" s="53">
        <f>IF(I33=0,0,VLOOKUP($AA$1,участники_7,2,FALSE))</f>
        <v>0</v>
      </c>
      <c r="AB33" s="53"/>
      <c r="AC33" s="53" t="s">
        <v>30</v>
      </c>
      <c r="AD33" s="53"/>
      <c r="AE33" s="155" t="s">
        <v>100</v>
      </c>
      <c r="AF33" s="54">
        <f>IF(I33=0,0,срок_7)</f>
        <v>0</v>
      </c>
      <c r="AG33" s="54">
        <f>IF(I33=0,0,IF(J33=0,"нет в заказе",IF(I33=0,0,VLOOKUP($AG$1,позиции_7,2,FALSE))))</f>
        <v>0</v>
      </c>
      <c r="AH33" s="54">
        <f>IF(I33=0,0,IF(J33=0,"нет в заказе",IF(I33=0,0,VLOOKUP($AG$1,позиции_7,3,FALSE))))</f>
        <v>0</v>
      </c>
      <c r="AI33" s="54">
        <f>IF(I33=0,0,IF(K33=0,"нет в заказе",IF(I33=0,0,VLOOKUP($AI$1,позиции_7,2,FALSE))))</f>
        <v>0</v>
      </c>
      <c r="AJ33" s="54">
        <f>IF(I33=0,0,IF(K33=0,"нет в заказе",IF(I33=0,0,VLOOKUP($AI$1,позиции_7,3,FALSE))))</f>
        <v>0</v>
      </c>
      <c r="AK33" s="54">
        <f>IF(I33=0,0,IF(L33=0,"нет в заказе",IF(I33=0,0,VLOOKUP($AK$1,позиции_7,2,FALSE))))</f>
        <v>0</v>
      </c>
      <c r="AL33" s="54">
        <f>IF(I33=0,0,IF(L33=0,"нет в заказе",IF(I33=0,0,VLOOKUP($AK$1,позиции_7,3,FALSE))))</f>
        <v>0</v>
      </c>
      <c r="AM33" s="54">
        <f>IF(I33=0,0,IF(M33=0,"нет в заказе",IF(I33=0,0,VLOOKUP($AM$1,позиции_7,2,FALSE))))</f>
        <v>0</v>
      </c>
      <c r="AN33" s="54">
        <f>IF(I33=0,0,IF(M33=0,"нет в заказе",IF(I33=0,0,VLOOKUP($AM$1,позиции_7,3,FALSE))))</f>
        <v>0</v>
      </c>
      <c r="AO33" s="54">
        <f>IF(I33=0,0,IF(N33=0,"нет в заказе",IF(I33=0,0,VLOOKUP($AO$1,позиции_7,2,FALSE))))</f>
        <v>0</v>
      </c>
      <c r="AP33" s="54">
        <f>IF(I33=0,0,IF(N33=0,"нет в заказе",IF(I33=0,0,VLOOKUP($AO$1,позиции_7,3,FALSE))))</f>
        <v>0</v>
      </c>
      <c r="AQ33" s="54">
        <f>IF(I33=0,0,IF(O33=0,"нет в заказе",IF(I33=0,0,VLOOKUP($AQ$1,позиции_7,2,FALSE))))</f>
        <v>0</v>
      </c>
      <c r="AR33" s="54">
        <f>IF(I33=0,0,IF(O33=0,"нет в заказе",IF(I33=0,0,VLOOKUP($AQ$1,позиции_7,3,FALSE))))</f>
        <v>0</v>
      </c>
      <c r="AS33" s="54">
        <f>IF(I33=0,0,IF(P33=0,"нет в заказе",IF(I33=0,0,VLOOKUP($AS$1,позиции_7,2,FALSE))))</f>
        <v>0</v>
      </c>
      <c r="AT33" s="54">
        <f>IF(I33=0,0,IF(P33=0,"нет в заказе",IF(I33=0,0,VLOOKUP($AS$1,позиции_7,3,FALSE))))</f>
        <v>0</v>
      </c>
      <c r="AU33" s="54">
        <f>IF(I33=0,0,IF(Q33=0,"нет в заказе",IF(I33=0,0,VLOOKUP($AU$1,позиции_7,2,FALSE))))</f>
        <v>0</v>
      </c>
      <c r="AV33" s="54">
        <f>IF(I33=0,0,IF(Q33=0,"нет в заказе",IF(I33=0,0,VLOOKUP($AU$1,позиции_7,3,FALSE))))</f>
        <v>0</v>
      </c>
      <c r="AW33" s="54">
        <f>IF(I33=0,0,IF(R33=0,"нет в заказе",IF(I33=0,0,VLOOKUP($AW$1,позиции_7,2,FALSE))))</f>
        <v>0</v>
      </c>
      <c r="AX33" s="54">
        <f>IF(I33=0,0,IF(R33=0,"нет в заказе",IF(I33=0,0,VLOOKUP($AW$1,позиции_7,3,FALSE))))</f>
        <v>0</v>
      </c>
      <c r="AY33" s="54">
        <f>IF(I33=0,0,IF(S33=0,"нет в заказе",IF(I33=0,0,VLOOKUP($AY$1,позиции_7,2,FALSE))))</f>
        <v>0</v>
      </c>
      <c r="AZ33" s="54">
        <f>IF(I33=0,0,IF(S33=0,"нет в заказе",IF(I33=0,0,VLOOKUP($AY$1,позиции_7,3,FALSE))))</f>
        <v>0</v>
      </c>
      <c r="BA33" s="54">
        <f>IF(I33=0,0,IF(T33=0,"нет в заказе",IF(I33=0,0,VLOOKUP($BA$1,позиции_7,2,FALSE))))</f>
        <v>0</v>
      </c>
      <c r="BB33" s="54">
        <f>IF(I33=0,0,IF(T33=0,"нет в заказе",IF(I33=0,0,VLOOKUP($BA$1,позиции_7,3,FALSE))))</f>
        <v>0</v>
      </c>
      <c r="BC33" s="54">
        <f>IF(I33=0,0,IF(U33=0,"нет в заказе",IF(I33=0,0,VLOOKUP($BC$1,позиции_7,2,FALSE))))</f>
        <v>0</v>
      </c>
      <c r="BD33" s="54">
        <f>IF(I33=0,0,IF(U33=0,"нет в заказе",IF(I33=0,0,VLOOKUP($BC$1,позиции_7,3,FALSE))))</f>
        <v>0</v>
      </c>
      <c r="BE33" s="54">
        <f>IF(I33=0,0,IF(V33=0,"нет в заказе",IF(I33=0,0,VLOOKUP($BE$1,позиции_7,2,FALSE))))</f>
        <v>0</v>
      </c>
      <c r="BF33" s="54">
        <f>IF(I33=0,0,IF(V33=0,"нет в заказе",IF(I33=0,0,VLOOKUP($BE$1,позиции_7,3,FALSE))))</f>
        <v>0</v>
      </c>
      <c r="BG33" s="54">
        <f>IF(I33=0,0,IF(W33=0,"нет в заказе",IF(I33=0,0,VLOOKUP($BG$1,позиции_7,2,FALSE))))</f>
        <v>0</v>
      </c>
      <c r="BH33" s="54">
        <f>IF(I33=0,0,IF(W33=0,"нет в заказе",IF(I33=0,0,VLOOKUP($BG$1,позиции_7,3,FALSE))))</f>
        <v>0</v>
      </c>
      <c r="BI33" s="54"/>
      <c r="BJ33" s="56"/>
      <c r="BK33" s="57"/>
      <c r="BL33" s="58"/>
      <c r="BM33" s="59"/>
      <c r="BN33" s="150"/>
      <c r="BO33" s="135"/>
      <c r="BP33" s="150"/>
      <c r="BQ33" s="135"/>
      <c r="BR33" s="150"/>
      <c r="BS33" s="135"/>
      <c r="BT33" s="150"/>
      <c r="BU33" s="150"/>
      <c r="BV33" s="150"/>
      <c r="BW33" s="135"/>
      <c r="BX33" s="150"/>
      <c r="BY33" s="135"/>
      <c r="BZ33" s="150"/>
      <c r="CA33" s="135"/>
      <c r="CB33" s="142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</row>
    <row r="34" spans="1:16353" s="48" customFormat="1" ht="36" customHeight="1">
      <c r="A34" s="48">
        <f t="shared" si="34"/>
        <v>32</v>
      </c>
      <c r="D34" s="49">
        <f t="shared" si="0"/>
        <v>32</v>
      </c>
      <c r="E34" s="50">
        <f t="shared" ref="E34" si="39">IF(I34=0,0,CONCATENATE(идентификатор_7,D34))</f>
        <v>0</v>
      </c>
      <c r="F34" s="152" t="s">
        <v>154</v>
      </c>
      <c r="G34" s="51"/>
      <c r="H34" s="52"/>
      <c r="I34" s="53"/>
      <c r="J34" s="53"/>
      <c r="K34" s="53"/>
      <c r="L34" s="54"/>
      <c r="M34" s="53"/>
      <c r="N34" s="54"/>
      <c r="O34" s="55"/>
      <c r="P34" s="54"/>
      <c r="Q34" s="53" t="str">
        <f>IF(Вводная!C152=0,0,"Св")</f>
        <v>Св</v>
      </c>
      <c r="R34" s="54" t="str">
        <f>IF(Вводная!C151=0,0,"ПП")</f>
        <v>ПП</v>
      </c>
      <c r="S34" s="53" t="str">
        <f>IF(Вводная!C150=0,0,"Сб")</f>
        <v>Сб</v>
      </c>
      <c r="T34" s="54"/>
      <c r="U34" s="53" t="str">
        <f>IF(Вводная!C148=0,0,"Мт")</f>
        <v>Мт</v>
      </c>
      <c r="V34" s="53" t="str">
        <f>IF(Вводная!C147=0,0,"A")</f>
        <v>A</v>
      </c>
      <c r="W34" s="53" t="str">
        <f>IF(Вводная!C146=0,0,"Фт")</f>
        <v>Фт</v>
      </c>
      <c r="X34" s="53">
        <f>IF(I34=0,0,VLOOKUP($X$1,участники_7,2,FALSE))</f>
        <v>0</v>
      </c>
      <c r="Y34" s="53">
        <f>IF(I34=0,0,VLOOKUP($Y$1,участники_7,2,FALSE))</f>
        <v>0</v>
      </c>
      <c r="Z34" s="53">
        <f>IF(I34=0,0,VLOOKUP($Z$1,участники_7,2,FALSE))</f>
        <v>0</v>
      </c>
      <c r="AA34" s="53">
        <f>IF(I34=0,0,VLOOKUP($AA$1,участники_7,2,FALSE))</f>
        <v>0</v>
      </c>
      <c r="AB34" s="53"/>
      <c r="AC34" s="53" t="s">
        <v>30</v>
      </c>
      <c r="AD34" s="53"/>
      <c r="AE34" s="155" t="s">
        <v>100</v>
      </c>
      <c r="AF34" s="54">
        <f>IF(I34=0,0,срок_7)</f>
        <v>0</v>
      </c>
      <c r="AG34" s="54">
        <f>IF(I34=0,0,IF(J34=0,"нет в заказе",IF(I34=0,0,VLOOKUP($AG$1,позиции_7,2,FALSE))))</f>
        <v>0</v>
      </c>
      <c r="AH34" s="54">
        <f>IF(I34=0,0,IF(J34=0,"нет в заказе",IF(I34=0,0,VLOOKUP($AG$1,позиции_7,3,FALSE))))</f>
        <v>0</v>
      </c>
      <c r="AI34" s="54">
        <f>IF(I34=0,0,IF(K34=0,"нет в заказе",IF(I34=0,0,VLOOKUP($AI$1,позиции_7,2,FALSE))))</f>
        <v>0</v>
      </c>
      <c r="AJ34" s="54">
        <f>IF(I34=0,0,IF(K34=0,"нет в заказе",IF(I34=0,0,VLOOKUP($AI$1,позиции_7,3,FALSE))))</f>
        <v>0</v>
      </c>
      <c r="AK34" s="54">
        <f>IF(I34=0,0,IF(L34=0,"нет в заказе",IF(I34=0,0,VLOOKUP($AK$1,позиции_7,2,FALSE))))</f>
        <v>0</v>
      </c>
      <c r="AL34" s="54">
        <f>IF(I34=0,0,IF(L34=0,"нет в заказе",IF(I34=0,0,VLOOKUP($AK$1,позиции_7,3,FALSE))))</f>
        <v>0</v>
      </c>
      <c r="AM34" s="54">
        <f>IF(I34=0,0,IF(M34=0,"нет в заказе",IF(I34=0,0,VLOOKUP($AM$1,позиции_7,2,FALSE))))</f>
        <v>0</v>
      </c>
      <c r="AN34" s="54">
        <f>IF(I34=0,0,IF(M34=0,"нет в заказе",IF(I34=0,0,VLOOKUP($AM$1,позиции_7,3,FALSE))))</f>
        <v>0</v>
      </c>
      <c r="AO34" s="54">
        <f>IF(I34=0,0,IF(N34=0,"нет в заказе",IF(I34=0,0,VLOOKUP($AO$1,позиции_7,2,FALSE))))</f>
        <v>0</v>
      </c>
      <c r="AP34" s="54">
        <f>IF(I34=0,0,IF(N34=0,"нет в заказе",IF(I34=0,0,VLOOKUP($AO$1,позиции_7,3,FALSE))))</f>
        <v>0</v>
      </c>
      <c r="AQ34" s="54">
        <f>IF(I34=0,0,IF(O34=0,"нет в заказе",IF(I34=0,0,VLOOKUP($AQ$1,позиции_7,2,FALSE))))</f>
        <v>0</v>
      </c>
      <c r="AR34" s="54">
        <f>IF(I34=0,0,IF(O34=0,"нет в заказе",IF(I34=0,0,VLOOKUP($AQ$1,позиции_7,3,FALSE))))</f>
        <v>0</v>
      </c>
      <c r="AS34" s="54">
        <f>IF(I34=0,0,IF(P34=0,"нет в заказе",IF(I34=0,0,VLOOKUP($AS$1,позиции_7,2,FALSE))))</f>
        <v>0</v>
      </c>
      <c r="AT34" s="54">
        <f>IF(I34=0,0,IF(P34=0,"нет в заказе",IF(I34=0,0,VLOOKUP($AS$1,позиции_7,3,FALSE))))</f>
        <v>0</v>
      </c>
      <c r="AU34" s="54">
        <f>IF(I34=0,0,IF(Q34=0,"нет в заказе",IF(I34=0,0,VLOOKUP($AU$1,позиции_7,2,FALSE))))</f>
        <v>0</v>
      </c>
      <c r="AV34" s="54">
        <f>IF(I34=0,0,IF(Q34=0,"нет в заказе",IF(I34=0,0,VLOOKUP($AU$1,позиции_7,3,FALSE))))</f>
        <v>0</v>
      </c>
      <c r="AW34" s="54">
        <f>IF(I34=0,0,IF(R34=0,"нет в заказе",IF(I34=0,0,VLOOKUP($AW$1,позиции_7,2,FALSE))))</f>
        <v>0</v>
      </c>
      <c r="AX34" s="54">
        <f>IF(I34=0,0,IF(R34=0,"нет в заказе",IF(I34=0,0,VLOOKUP($AW$1,позиции_7,3,FALSE))))</f>
        <v>0</v>
      </c>
      <c r="AY34" s="54">
        <f>IF(I34=0,0,IF(S34=0,"нет в заказе",IF(I34=0,0,VLOOKUP($AY$1,позиции_7,2,FALSE))))</f>
        <v>0</v>
      </c>
      <c r="AZ34" s="54">
        <f>IF(I34=0,0,IF(S34=0,"нет в заказе",IF(I34=0,0,VLOOKUP($AY$1,позиции_7,3,FALSE))))</f>
        <v>0</v>
      </c>
      <c r="BA34" s="54">
        <f>IF(I34=0,0,IF(T34=0,"нет в заказе",IF(I34=0,0,VLOOKUP($BA$1,позиции_7,2,FALSE))))</f>
        <v>0</v>
      </c>
      <c r="BB34" s="54">
        <f>IF(I34=0,0,IF(T34=0,"нет в заказе",IF(I34=0,0,VLOOKUP($BA$1,позиции_7,3,FALSE))))</f>
        <v>0</v>
      </c>
      <c r="BC34" s="54">
        <f>IF(I34=0,0,IF(U34=0,"нет в заказе",IF(I34=0,0,VLOOKUP($BC$1,позиции_7,2,FALSE))))</f>
        <v>0</v>
      </c>
      <c r="BD34" s="54">
        <f>IF(I34=0,0,IF(U34=0,"нет в заказе",IF(I34=0,0,VLOOKUP($BC$1,позиции_7,3,FALSE))))</f>
        <v>0</v>
      </c>
      <c r="BE34" s="54">
        <f>IF(I34=0,0,IF(V34=0,"нет в заказе",IF(I34=0,0,VLOOKUP($BE$1,позиции_7,2,FALSE))))</f>
        <v>0</v>
      </c>
      <c r="BF34" s="54">
        <f>IF(I34=0,0,IF(V34=0,"нет в заказе",IF(I34=0,0,VLOOKUP($BE$1,позиции_7,3,FALSE))))</f>
        <v>0</v>
      </c>
      <c r="BG34" s="54">
        <f>IF(I34=0,0,IF(W34=0,"нет в заказе",IF(I34=0,0,VLOOKUP($BG$1,позиции_7,2,FALSE))))</f>
        <v>0</v>
      </c>
      <c r="BH34" s="54">
        <f>IF(I34=0,0,IF(W34=0,"нет в заказе",IF(I34=0,0,VLOOKUP($BG$1,позиции_7,3,FALSE))))</f>
        <v>0</v>
      </c>
      <c r="BI34" s="54"/>
      <c r="BJ34" s="56"/>
      <c r="BK34" s="57"/>
      <c r="BL34" s="58"/>
      <c r="BM34" s="59"/>
      <c r="BN34" s="150"/>
      <c r="BO34" s="135"/>
      <c r="BP34" s="150"/>
      <c r="BQ34" s="135"/>
      <c r="BR34" s="150"/>
      <c r="BS34" s="135"/>
      <c r="BT34" s="150"/>
      <c r="BU34" s="150"/>
      <c r="BV34" s="150"/>
      <c r="BW34" s="135"/>
      <c r="BX34" s="150"/>
      <c r="BY34" s="135"/>
      <c r="BZ34" s="150"/>
      <c r="CA34" s="135"/>
      <c r="CB34" s="143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</row>
    <row r="35" spans="1:16353" s="60" customFormat="1" ht="36" customHeight="1">
      <c r="A35" s="48">
        <f t="shared" si="34"/>
        <v>33</v>
      </c>
      <c r="C35" s="48"/>
      <c r="D35" s="49">
        <f t="shared" ref="D35:D66" si="40">A35</f>
        <v>33</v>
      </c>
      <c r="E35" s="50">
        <f t="shared" ref="E35" si="41">IF(I35=0,0,CONCATENATE(идентификатор_7,D35))</f>
        <v>0</v>
      </c>
      <c r="F35" s="152" t="s">
        <v>155</v>
      </c>
      <c r="G35" s="117"/>
      <c r="H35" s="118"/>
      <c r="I35" s="53"/>
      <c r="J35" s="53"/>
      <c r="K35" s="53"/>
      <c r="L35" s="54"/>
      <c r="M35" s="53"/>
      <c r="N35" s="54"/>
      <c r="O35" s="55"/>
      <c r="P35" s="54"/>
      <c r="Q35" s="53" t="str">
        <f>IF(Вводная!C152=0,0,"Св")</f>
        <v>Св</v>
      </c>
      <c r="R35" s="54" t="str">
        <f>IF(Вводная!C151=0,0,"ПП")</f>
        <v>ПП</v>
      </c>
      <c r="S35" s="53" t="str">
        <f>IF(Вводная!C150=0,0,"Сб")</f>
        <v>Сб</v>
      </c>
      <c r="T35" s="54"/>
      <c r="U35" s="53" t="str">
        <f>IF(Вводная!C148=0,0,"Мт")</f>
        <v>Мт</v>
      </c>
      <c r="V35" s="53" t="str">
        <f>IF(Вводная!C147=0,0,"A")</f>
        <v>A</v>
      </c>
      <c r="W35" s="53" t="str">
        <f>IF(Вводная!C146=0,0,"Фт")</f>
        <v>Фт</v>
      </c>
      <c r="X35" s="53">
        <f>IF(I35=0,0,VLOOKUP($X$1,участники_7,2,FALSE))</f>
        <v>0</v>
      </c>
      <c r="Y35" s="53">
        <f>IF(I35=0,0,VLOOKUP($Y$1,участники_7,2,FALSE))</f>
        <v>0</v>
      </c>
      <c r="Z35" s="53">
        <f>IF(I35=0,0,VLOOKUP($Z$1,участники_7,2,FALSE))</f>
        <v>0</v>
      </c>
      <c r="AA35" s="53">
        <f>IF(I35=0,0,VLOOKUP($AA$1,участники_7,2,FALSE))</f>
        <v>0</v>
      </c>
      <c r="AB35" s="53"/>
      <c r="AC35" s="53" t="s">
        <v>30</v>
      </c>
      <c r="AD35" s="56"/>
      <c r="AE35" s="56" t="s">
        <v>106</v>
      </c>
      <c r="AF35" s="119">
        <f>IF(I35=0,0,срок_7)</f>
        <v>0</v>
      </c>
      <c r="AG35" s="119">
        <f>IF(I35=0,0,IF(J35=0,"нет в заказе",IF(I35=0,0,VLOOKUP($AG$1,позиции_7,2,FALSE))))</f>
        <v>0</v>
      </c>
      <c r="AH35" s="119">
        <f>IF(I35=0,0,IF(J35=0,"нет в заказе",IF(I35=0,0,VLOOKUP($AG$1,позиции_7,3,FALSE))))</f>
        <v>0</v>
      </c>
      <c r="AI35" s="119">
        <f>IF(I35=0,0,IF(K35=0,"нет в заказе",IF(I35=0,0,VLOOKUP($AI$1,позиции_7,2,FALSE))))</f>
        <v>0</v>
      </c>
      <c r="AJ35" s="119">
        <f>IF(I35=0,0,IF(K35=0,"нет в заказе",IF(I35=0,0,VLOOKUP($AI$1,позиции_7,3,FALSE))))</f>
        <v>0</v>
      </c>
      <c r="AK35" s="119">
        <f>IF(I35=0,0,IF(L35=0,"нет в заказе",IF(I35=0,0,VLOOKUP($AK$1,позиции_7,2,FALSE))))</f>
        <v>0</v>
      </c>
      <c r="AL35" s="119">
        <f>IF(I35=0,0,IF(L35=0,"нет в заказе",IF(I35=0,0,VLOOKUP($AK$1,позиции_7,3,FALSE))))</f>
        <v>0</v>
      </c>
      <c r="AM35" s="119">
        <f>IF(I35=0,0,IF(M35=0,"нет в заказе",IF(I35=0,0,VLOOKUP($AM$1,позиции_7,2,FALSE))))</f>
        <v>0</v>
      </c>
      <c r="AN35" s="119">
        <f>IF(I35=0,0,IF(M35=0,"нет в заказе",IF(I35=0,0,VLOOKUP($AM$1,позиции_7,3,FALSE))))</f>
        <v>0</v>
      </c>
      <c r="AO35" s="119">
        <f>IF(I35=0,0,IF(N35=0,"нет в заказе",IF(I35=0,0,VLOOKUP($AO$1,позиции_7,2,FALSE))))</f>
        <v>0</v>
      </c>
      <c r="AP35" s="119">
        <f>IF(I35=0,0,IF(N35=0,"нет в заказе",IF(I35=0,0,VLOOKUP($AO$1,позиции_7,3,FALSE))))</f>
        <v>0</v>
      </c>
      <c r="AQ35" s="119">
        <f>IF(I35=0,0,IF(O35=0,"нет в заказе",IF(I35=0,0,VLOOKUP($AQ$1,позиции_7,2,FALSE))))</f>
        <v>0</v>
      </c>
      <c r="AR35" s="119">
        <f>IF(I35=0,0,IF(O35=0,"нет в заказе",IF(I35=0,0,VLOOKUP($AQ$1,позиции_7,3,FALSE))))</f>
        <v>0</v>
      </c>
      <c r="AS35" s="119">
        <f>IF(I35=0,0,IF(P35=0,"нет в заказе",IF(I35=0,0,VLOOKUP($AS$1,позиции_7,2,FALSE))))</f>
        <v>0</v>
      </c>
      <c r="AT35" s="119">
        <f>IF(I35=0,0,IF(P35=0,"нет в заказе",IF(I35=0,0,VLOOKUP($AS$1,позиции_7,3,FALSE))))</f>
        <v>0</v>
      </c>
      <c r="AU35" s="119">
        <f>IF(I35=0,0,IF(Q35=0,"нет в заказе",IF(I35=0,0,VLOOKUP($AU$1,позиции_7,2,FALSE))))</f>
        <v>0</v>
      </c>
      <c r="AV35" s="119">
        <f>IF(I35=0,0,IF(Q35=0,"нет в заказе",IF(I35=0,0,VLOOKUP($AU$1,позиции_7,3,FALSE))))</f>
        <v>0</v>
      </c>
      <c r="AW35" s="119">
        <f>IF(I35=0,0,IF(R35=0,"нет в заказе",IF(I35=0,0,VLOOKUP($AW$1,позиции_7,2,FALSE))))</f>
        <v>0</v>
      </c>
      <c r="AX35" s="119">
        <f>IF(I35=0,0,IF(R35=0,"нет в заказе",IF(I35=0,0,VLOOKUP($AW$1,позиции_7,3,FALSE))))</f>
        <v>0</v>
      </c>
      <c r="AY35" s="119">
        <f>IF(I35=0,0,IF(S35=0,"нет в заказе",IF(I35=0,0,VLOOKUP($AY$1,позиции_7,2,FALSE))))</f>
        <v>0</v>
      </c>
      <c r="AZ35" s="119">
        <f>IF(I35=0,0,IF(S35=0,"нет в заказе",IF(I35=0,0,VLOOKUP($AY$1,позиции_7,3,FALSE))))</f>
        <v>0</v>
      </c>
      <c r="BA35" s="119">
        <f>IF(I35=0,0,IF(T35=0,"нет в заказе",IF(I35=0,0,VLOOKUP($BA$1,позиции_7,2,FALSE))))</f>
        <v>0</v>
      </c>
      <c r="BB35" s="119">
        <f>IF(I35=0,0,IF(T35=0,"нет в заказе",IF(I35=0,0,VLOOKUP($BA$1,позиции_7,3,FALSE))))</f>
        <v>0</v>
      </c>
      <c r="BC35" s="119">
        <f>IF(I35=0,0,IF(U35=0,"нет в заказе",IF(I35=0,0,VLOOKUP($BC$1,позиции_7,2,FALSE))))</f>
        <v>0</v>
      </c>
      <c r="BD35" s="119">
        <f>IF(I35=0,0,IF(U35=0,"нет в заказе",IF(I35=0,0,VLOOKUP($BC$1,позиции_7,3,FALSE))))</f>
        <v>0</v>
      </c>
      <c r="BE35" s="119">
        <f>IF(I35=0,0,IF(V35=0,"нет в заказе",IF(I35=0,0,VLOOKUP($BE$1,позиции_7,2,FALSE))))</f>
        <v>0</v>
      </c>
      <c r="BF35" s="119">
        <f>IF(I35=0,0,IF(V35=0,"нет в заказе",IF(I35=0,0,VLOOKUP($BE$1,позиции_7,3,FALSE))))</f>
        <v>0</v>
      </c>
      <c r="BG35" s="119">
        <f>IF(I35=0,0,IF(W35=0,"нет в заказе",IF(I35=0,0,VLOOKUP($BG$1,позиции_7,2,FALSE))))</f>
        <v>0</v>
      </c>
      <c r="BH35" s="119">
        <f>IF(I35=0,0,IF(W35=0,"нет в заказе",IF(I35=0,0,VLOOKUP($BG$1,позиции_7,3,FALSE))))</f>
        <v>0</v>
      </c>
      <c r="BI35" s="119"/>
      <c r="BJ35" s="120"/>
      <c r="BK35" s="121"/>
      <c r="BL35" s="121"/>
      <c r="BM35" s="122"/>
      <c r="BN35" s="149"/>
      <c r="BO35" s="136"/>
      <c r="BP35" s="149"/>
      <c r="BQ35" s="136"/>
      <c r="BR35" s="149"/>
      <c r="BS35" s="136"/>
      <c r="BT35" s="149"/>
      <c r="BU35" s="149"/>
      <c r="BV35" s="149"/>
      <c r="BW35" s="136"/>
      <c r="BX35" s="149"/>
      <c r="BY35" s="136"/>
      <c r="BZ35" s="149"/>
      <c r="CA35" s="136"/>
      <c r="CB35" s="142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</row>
    <row r="36" spans="1:16353" s="60" customFormat="1" ht="34.9" customHeight="1">
      <c r="A36" s="48">
        <f t="shared" si="34"/>
        <v>34</v>
      </c>
      <c r="C36" s="48"/>
      <c r="D36" s="49">
        <f t="shared" si="40"/>
        <v>34</v>
      </c>
      <c r="E36" s="50">
        <f t="shared" ref="E36" si="42">IF(I36=0,0,CONCATENATE(идентификатор_7,D36))</f>
        <v>0</v>
      </c>
      <c r="F36" s="152" t="s">
        <v>156</v>
      </c>
      <c r="G36" s="117"/>
      <c r="H36" s="118"/>
      <c r="I36" s="53"/>
      <c r="J36" s="53"/>
      <c r="K36" s="53"/>
      <c r="L36" s="54"/>
      <c r="M36" s="53"/>
      <c r="N36" s="54"/>
      <c r="O36" s="55" t="str">
        <f>IF(Вводная!C154=0,0,"М")</f>
        <v>М</v>
      </c>
      <c r="P36" s="54" t="str">
        <f>IF(Вводная!C153=0,0,"Фл")</f>
        <v>Фл</v>
      </c>
      <c r="Q36" s="53" t="str">
        <f>IF(Вводная!C152=0,0,"Св")</f>
        <v>Св</v>
      </c>
      <c r="R36" s="54" t="str">
        <f>IF(Вводная!C151=0,0,"ПП")</f>
        <v>ПП</v>
      </c>
      <c r="S36" s="53" t="str">
        <f>IF(Вводная!C150=0,0,"Сб")</f>
        <v>Сб</v>
      </c>
      <c r="T36" s="54"/>
      <c r="U36" s="53" t="str">
        <f>IF(Вводная!C148=0,0,"Мт")</f>
        <v>Мт</v>
      </c>
      <c r="V36" s="53" t="str">
        <f>IF(Вводная!C147=0,0,"A")</f>
        <v>A</v>
      </c>
      <c r="W36" s="53" t="str">
        <f>IF(Вводная!C146=0,0,"Фт")</f>
        <v>Фт</v>
      </c>
      <c r="X36" s="53">
        <f>IF(I36=0,0,VLOOKUP($X$1,участники_7,2,FALSE))</f>
        <v>0</v>
      </c>
      <c r="Y36" s="53">
        <f>IF(I36=0,0,VLOOKUP($Y$1,участники_7,2,FALSE))</f>
        <v>0</v>
      </c>
      <c r="Z36" s="53">
        <f>IF(I36=0,0,VLOOKUP($Z$1,участники_7,2,FALSE))</f>
        <v>0</v>
      </c>
      <c r="AA36" s="53">
        <f>IF(I36=0,0,VLOOKUP($AA$1,участники_7,2,FALSE))</f>
        <v>0</v>
      </c>
      <c r="AB36" s="53">
        <v>660</v>
      </c>
      <c r="AC36" s="53" t="s">
        <v>30</v>
      </c>
      <c r="AD36" s="56">
        <v>1600</v>
      </c>
      <c r="AE36" s="56" t="s">
        <v>106</v>
      </c>
      <c r="AF36" s="119">
        <f>IF(I36=0,0,срок_7)</f>
        <v>0</v>
      </c>
      <c r="AG36" s="119">
        <f>IF(I36=0,0,IF(J36=0,"нет в заказе",IF(I36=0,0,VLOOKUP($AG$1,позиции_7,2,FALSE))))</f>
        <v>0</v>
      </c>
      <c r="AH36" s="119">
        <f>IF(I36=0,0,IF(J36=0,"нет в заказе",IF(I36=0,0,VLOOKUP($AG$1,позиции_7,3,FALSE))))</f>
        <v>0</v>
      </c>
      <c r="AI36" s="119">
        <f>IF(I36=0,0,IF(K36=0,"нет в заказе",IF(I36=0,0,VLOOKUP($AI$1,позиции_7,2,FALSE))))</f>
        <v>0</v>
      </c>
      <c r="AJ36" s="119">
        <f>IF(I36=0,0,IF(K36=0,"нет в заказе",IF(I36=0,0,VLOOKUP($AI$1,позиции_7,3,FALSE))))</f>
        <v>0</v>
      </c>
      <c r="AK36" s="119">
        <f>IF(I36=0,0,IF(L36=0,"нет в заказе",IF(I36=0,0,VLOOKUP($AK$1,позиции_7,2,FALSE))))</f>
        <v>0</v>
      </c>
      <c r="AL36" s="119">
        <f>IF(I36=0,0,IF(L36=0,"нет в заказе",IF(I36=0,0,VLOOKUP($AK$1,позиции_7,3,FALSE))))</f>
        <v>0</v>
      </c>
      <c r="AM36" s="119">
        <f>IF(I36=0,0,IF(M36=0,"нет в заказе",IF(I36=0,0,VLOOKUP($AM$1,позиции_7,2,FALSE))))</f>
        <v>0</v>
      </c>
      <c r="AN36" s="119">
        <f>IF(I36=0,0,IF(M36=0,"нет в заказе",IF(I36=0,0,VLOOKUP($AM$1,позиции_7,3,FALSE))))</f>
        <v>0</v>
      </c>
      <c r="AO36" s="119">
        <f>IF(I36=0,0,IF(N36=0,"нет в заказе",IF(I36=0,0,VLOOKUP($AO$1,позиции_7,2,FALSE))))</f>
        <v>0</v>
      </c>
      <c r="AP36" s="119">
        <f>IF(I36=0,0,IF(N36=0,"нет в заказе",IF(I36=0,0,VLOOKUP($AO$1,позиции_7,3,FALSE))))</f>
        <v>0</v>
      </c>
      <c r="AQ36" s="119">
        <f>IF(I36=0,0,IF(O36=0,"нет в заказе",IF(I36=0,0,VLOOKUP($AQ$1,позиции_7,2,FALSE))))</f>
        <v>0</v>
      </c>
      <c r="AR36" s="119">
        <f>IF(I36=0,0,IF(O36=0,"нет в заказе",IF(I36=0,0,VLOOKUP($AQ$1,позиции_7,3,FALSE))))</f>
        <v>0</v>
      </c>
      <c r="AS36" s="119">
        <f>IF(I36=0,0,IF(P36=0,"нет в заказе",IF(I36=0,0,VLOOKUP($AS$1,позиции_7,2,FALSE))))</f>
        <v>0</v>
      </c>
      <c r="AT36" s="119">
        <f>IF(I36=0,0,IF(P36=0,"нет в заказе",IF(I36=0,0,VLOOKUP($AS$1,позиции_7,3,FALSE))))</f>
        <v>0</v>
      </c>
      <c r="AU36" s="119">
        <f>IF(I36=0,0,IF(Q36=0,"нет в заказе",IF(I36=0,0,VLOOKUP($AU$1,позиции_7,2,FALSE))))</f>
        <v>0</v>
      </c>
      <c r="AV36" s="119">
        <f>IF(I36=0,0,IF(Q36=0,"нет в заказе",IF(I36=0,0,VLOOKUP($AU$1,позиции_7,3,FALSE))))</f>
        <v>0</v>
      </c>
      <c r="AW36" s="119">
        <f>IF(I36=0,0,IF(R36=0,"нет в заказе",IF(I36=0,0,VLOOKUP($AW$1,позиции_7,2,FALSE))))</f>
        <v>0</v>
      </c>
      <c r="AX36" s="119">
        <f>IF(I36=0,0,IF(R36=0,"нет в заказе",IF(I36=0,0,VLOOKUP($AW$1,позиции_7,3,FALSE))))</f>
        <v>0</v>
      </c>
      <c r="AY36" s="119">
        <f>IF(I36=0,0,IF(S36=0,"нет в заказе",IF(I36=0,0,VLOOKUP($AY$1,позиции_7,2,FALSE))))</f>
        <v>0</v>
      </c>
      <c r="AZ36" s="119">
        <f>IF(I36=0,0,IF(S36=0,"нет в заказе",IF(I36=0,0,VLOOKUP($AY$1,позиции_7,3,FALSE))))</f>
        <v>0</v>
      </c>
      <c r="BA36" s="119">
        <f>IF(I36=0,0,IF(T36=0,"нет в заказе",IF(I36=0,0,VLOOKUP($BA$1,позиции_7,2,FALSE))))</f>
        <v>0</v>
      </c>
      <c r="BB36" s="119">
        <f>IF(I36=0,0,IF(T36=0,"нет в заказе",IF(I36=0,0,VLOOKUP($BA$1,позиции_7,3,FALSE))))</f>
        <v>0</v>
      </c>
      <c r="BC36" s="119">
        <f>IF(I36=0,0,IF(U36=0,"нет в заказе",IF(I36=0,0,VLOOKUP($BC$1,позиции_7,2,FALSE))))</f>
        <v>0</v>
      </c>
      <c r="BD36" s="119">
        <f>IF(I36=0,0,IF(U36=0,"нет в заказе",IF(I36=0,0,VLOOKUP($BC$1,позиции_7,3,FALSE))))</f>
        <v>0</v>
      </c>
      <c r="BE36" s="119">
        <f>IF(I36=0,0,IF(V36=0,"нет в заказе",IF(I36=0,0,VLOOKUP($BE$1,позиции_7,2,FALSE))))</f>
        <v>0</v>
      </c>
      <c r="BF36" s="119">
        <f>IF(I36=0,0,IF(V36=0,"нет в заказе",IF(I36=0,0,VLOOKUP($BE$1,позиции_7,3,FALSE))))</f>
        <v>0</v>
      </c>
      <c r="BG36" s="119">
        <f>IF(I36=0,0,IF(W36=0,"нет в заказе",IF(I36=0,0,VLOOKUP($BG$1,позиции_7,2,FALSE))))</f>
        <v>0</v>
      </c>
      <c r="BH36" s="119">
        <f>IF(I36=0,0,IF(W36=0,"нет в заказе",IF(I36=0,0,VLOOKUP($BG$1,позиции_7,3,FALSE))))</f>
        <v>0</v>
      </c>
      <c r="BI36" s="119"/>
      <c r="BJ36" s="123"/>
      <c r="BK36" s="124"/>
      <c r="BL36" s="124"/>
      <c r="BM36" s="125"/>
      <c r="BN36" s="151"/>
      <c r="BO36" s="137"/>
      <c r="BP36" s="151"/>
      <c r="BQ36" s="137"/>
      <c r="BR36" s="171" t="s">
        <v>130</v>
      </c>
      <c r="BS36" s="172" t="s">
        <v>130</v>
      </c>
      <c r="BT36" s="151"/>
      <c r="BU36" s="171" t="s">
        <v>130</v>
      </c>
      <c r="BV36" s="151"/>
      <c r="BW36" s="137"/>
      <c r="BX36" s="151"/>
      <c r="BY36" s="137"/>
      <c r="BZ36" s="151"/>
      <c r="CA36" s="137"/>
      <c r="CB36" s="143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80"/>
      <c r="HM36" s="80"/>
      <c r="HN36" s="80"/>
      <c r="HO36" s="80"/>
      <c r="HP36" s="80"/>
      <c r="HQ36" s="80"/>
      <c r="HR36" s="80"/>
      <c r="HS36" s="80"/>
      <c r="HT36" s="80"/>
      <c r="HU36" s="80"/>
      <c r="HV36" s="80"/>
      <c r="HW36" s="80"/>
      <c r="HX36" s="80"/>
      <c r="HY36" s="80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  <c r="BWW36" s="48"/>
      <c r="BWX36" s="48"/>
      <c r="BWY36" s="48"/>
      <c r="BWZ36" s="48"/>
      <c r="BXA36" s="48"/>
      <c r="BXB36" s="48"/>
      <c r="BXC36" s="48"/>
      <c r="BXD36" s="48"/>
      <c r="BXE36" s="48"/>
      <c r="BXF36" s="48"/>
      <c r="BXG36" s="48"/>
      <c r="BXH36" s="48"/>
      <c r="BXI36" s="48"/>
      <c r="BXJ36" s="48"/>
      <c r="BXK36" s="48"/>
      <c r="BXL36" s="48"/>
      <c r="BXM36" s="48"/>
      <c r="BXN36" s="48"/>
      <c r="BXO36" s="48"/>
      <c r="BXP36" s="48"/>
      <c r="BXQ36" s="48"/>
      <c r="BXR36" s="48"/>
      <c r="BXS36" s="48"/>
      <c r="BXT36" s="48"/>
      <c r="BXU36" s="48"/>
      <c r="BXV36" s="48"/>
      <c r="BXW36" s="48"/>
      <c r="BXX36" s="48"/>
      <c r="BXY36" s="48"/>
      <c r="BXZ36" s="48"/>
      <c r="BYA36" s="48"/>
      <c r="BYB36" s="48"/>
      <c r="BYC36" s="48"/>
      <c r="BYD36" s="48"/>
      <c r="BYE36" s="48"/>
      <c r="BYF36" s="48"/>
      <c r="BYG36" s="48"/>
      <c r="BYH36" s="48"/>
      <c r="BYI36" s="48"/>
      <c r="BYJ36" s="48"/>
      <c r="BYK36" s="48"/>
      <c r="BYL36" s="48"/>
      <c r="BYM36" s="48"/>
      <c r="BYN36" s="48"/>
      <c r="BYO36" s="48"/>
      <c r="BYP36" s="48"/>
      <c r="BYQ36" s="48"/>
      <c r="BYR36" s="48"/>
      <c r="BYS36" s="48"/>
      <c r="BYT36" s="48"/>
      <c r="BYU36" s="48"/>
      <c r="BYV36" s="48"/>
      <c r="BYW36" s="48"/>
      <c r="BYX36" s="48"/>
      <c r="BYY36" s="48"/>
      <c r="BYZ36" s="48"/>
      <c r="BZA36" s="48"/>
      <c r="BZB36" s="48"/>
      <c r="BZC36" s="48"/>
      <c r="BZD36" s="48"/>
      <c r="BZE36" s="48"/>
      <c r="BZF36" s="48"/>
      <c r="BZG36" s="48"/>
      <c r="BZH36" s="48"/>
      <c r="BZI36" s="48"/>
      <c r="BZJ36" s="48"/>
      <c r="BZK36" s="48"/>
      <c r="BZL36" s="48"/>
      <c r="BZM36" s="48"/>
      <c r="BZN36" s="48"/>
      <c r="BZO36" s="48"/>
      <c r="BZP36" s="48"/>
      <c r="BZQ36" s="48"/>
      <c r="BZR36" s="48"/>
      <c r="BZS36" s="48"/>
      <c r="BZT36" s="48"/>
      <c r="BZU36" s="48"/>
      <c r="BZV36" s="48"/>
      <c r="BZW36" s="48"/>
      <c r="BZX36" s="48"/>
      <c r="BZY36" s="48"/>
      <c r="BZZ36" s="48"/>
      <c r="CAA36" s="48"/>
      <c r="CAB36" s="48"/>
      <c r="CAC36" s="48"/>
      <c r="CAD36" s="48"/>
      <c r="CAE36" s="48"/>
      <c r="CAF36" s="48"/>
      <c r="CAG36" s="48"/>
      <c r="CAH36" s="48"/>
      <c r="CAI36" s="48"/>
      <c r="CAJ36" s="48"/>
      <c r="CAK36" s="48"/>
      <c r="CAL36" s="48"/>
      <c r="CAM36" s="48"/>
      <c r="CAN36" s="48"/>
      <c r="CAO36" s="48"/>
      <c r="CAP36" s="48"/>
      <c r="CAQ36" s="48"/>
      <c r="CAR36" s="48"/>
      <c r="CAS36" s="48"/>
      <c r="CAT36" s="48"/>
      <c r="CAU36" s="48"/>
      <c r="CAV36" s="48"/>
      <c r="CAW36" s="48"/>
      <c r="CAX36" s="48"/>
      <c r="CAY36" s="48"/>
      <c r="CAZ36" s="48"/>
      <c r="CBA36" s="48"/>
      <c r="CBB36" s="48"/>
      <c r="CBC36" s="48"/>
      <c r="CBD36" s="48"/>
      <c r="CBE36" s="48"/>
      <c r="CBF36" s="48"/>
      <c r="CBG36" s="48"/>
      <c r="CBH36" s="48"/>
      <c r="CBI36" s="48"/>
      <c r="CBJ36" s="48"/>
      <c r="CBK36" s="48"/>
      <c r="CBL36" s="48"/>
      <c r="CBM36" s="48"/>
      <c r="CBN36" s="48"/>
      <c r="CBO36" s="48"/>
      <c r="CBP36" s="48"/>
      <c r="CBQ36" s="48"/>
      <c r="CBR36" s="48"/>
      <c r="CBS36" s="48"/>
      <c r="CBT36" s="48"/>
      <c r="CBU36" s="48"/>
      <c r="CBV36" s="48"/>
      <c r="CBW36" s="48"/>
      <c r="CBX36" s="48"/>
      <c r="CBY36" s="48"/>
      <c r="CBZ36" s="48"/>
      <c r="CCA36" s="48"/>
      <c r="CCB36" s="48"/>
      <c r="CCC36" s="48"/>
      <c r="CCD36" s="48"/>
      <c r="CCE36" s="48"/>
      <c r="CCF36" s="48"/>
      <c r="CCG36" s="48"/>
      <c r="CCH36" s="48"/>
      <c r="CCI36" s="48"/>
      <c r="CCJ36" s="48"/>
      <c r="CCK36" s="48"/>
      <c r="CCL36" s="48"/>
      <c r="CCM36" s="48"/>
      <c r="CCN36" s="48"/>
      <c r="CCO36" s="48"/>
      <c r="CCP36" s="48"/>
      <c r="CCQ36" s="48"/>
      <c r="CCR36" s="48"/>
      <c r="CCS36" s="48"/>
      <c r="CCT36" s="48"/>
      <c r="CCU36" s="48"/>
      <c r="CCV36" s="48"/>
      <c r="CCW36" s="48"/>
      <c r="CCX36" s="48"/>
      <c r="CCY36" s="48"/>
      <c r="CCZ36" s="48"/>
      <c r="CDA36" s="48"/>
      <c r="CDB36" s="48"/>
      <c r="CDC36" s="48"/>
      <c r="CDD36" s="48"/>
      <c r="CDE36" s="48"/>
      <c r="CDF36" s="48"/>
      <c r="CDG36" s="48"/>
      <c r="CDH36" s="48"/>
      <c r="CDI36" s="48"/>
      <c r="CDJ36" s="48"/>
      <c r="CDK36" s="48"/>
      <c r="CDL36" s="48"/>
      <c r="CDM36" s="48"/>
      <c r="CDN36" s="48"/>
      <c r="CDO36" s="48"/>
      <c r="CDP36" s="48"/>
      <c r="CDQ36" s="48"/>
      <c r="CDR36" s="48"/>
      <c r="CDS36" s="48"/>
      <c r="CDT36" s="48"/>
      <c r="CDU36" s="48"/>
      <c r="CDV36" s="48"/>
      <c r="CDW36" s="48"/>
      <c r="CDX36" s="48"/>
      <c r="CDY36" s="48"/>
      <c r="CDZ36" s="48"/>
      <c r="CEA36" s="48"/>
      <c r="CEB36" s="48"/>
      <c r="CEC36" s="48"/>
      <c r="CED36" s="48"/>
      <c r="CEE36" s="48"/>
      <c r="CEF36" s="48"/>
      <c r="CEG36" s="48"/>
      <c r="CEH36" s="48"/>
      <c r="CEI36" s="48"/>
      <c r="CEJ36" s="48"/>
      <c r="CEK36" s="48"/>
      <c r="CEL36" s="48"/>
      <c r="CEM36" s="48"/>
      <c r="CEN36" s="48"/>
      <c r="CEO36" s="48"/>
      <c r="CEP36" s="48"/>
      <c r="CEQ36" s="48"/>
      <c r="CER36" s="48"/>
      <c r="CES36" s="48"/>
      <c r="CET36" s="48"/>
      <c r="CEU36" s="48"/>
      <c r="CEV36" s="48"/>
      <c r="CEW36" s="48"/>
      <c r="CEX36" s="48"/>
      <c r="CEY36" s="48"/>
      <c r="CEZ36" s="48"/>
      <c r="CFA36" s="48"/>
      <c r="CFB36" s="48"/>
      <c r="CFC36" s="48"/>
      <c r="CFD36" s="48"/>
      <c r="CFE36" s="48"/>
      <c r="CFF36" s="48"/>
      <c r="CFG36" s="48"/>
      <c r="CFH36" s="48"/>
      <c r="CFI36" s="48"/>
      <c r="CFJ36" s="48"/>
      <c r="CFK36" s="48"/>
      <c r="CFL36" s="48"/>
      <c r="CFM36" s="48"/>
      <c r="CFN36" s="48"/>
      <c r="CFO36" s="48"/>
      <c r="CFP36" s="48"/>
      <c r="CFQ36" s="48"/>
      <c r="CFR36" s="48"/>
      <c r="CFS36" s="48"/>
      <c r="CFT36" s="48"/>
      <c r="CFU36" s="48"/>
      <c r="CFV36" s="48"/>
      <c r="CFW36" s="48"/>
      <c r="CFX36" s="48"/>
      <c r="CFY36" s="48"/>
      <c r="CFZ36" s="48"/>
      <c r="CGA36" s="48"/>
      <c r="CGB36" s="48"/>
      <c r="CGC36" s="48"/>
      <c r="CGD36" s="48"/>
      <c r="CGE36" s="48"/>
      <c r="CGF36" s="48"/>
      <c r="CGG36" s="48"/>
      <c r="CGH36" s="48"/>
      <c r="CGI36" s="48"/>
      <c r="CGJ36" s="48"/>
      <c r="CGK36" s="48"/>
      <c r="CGL36" s="48"/>
      <c r="CGM36" s="48"/>
      <c r="CGN36" s="48"/>
      <c r="CGO36" s="48"/>
      <c r="CGP36" s="48"/>
      <c r="CGQ36" s="48"/>
      <c r="CGR36" s="48"/>
      <c r="CGS36" s="48"/>
      <c r="CGT36" s="48"/>
      <c r="CGU36" s="48"/>
      <c r="CGV36" s="48"/>
      <c r="CGW36" s="48"/>
      <c r="CGX36" s="48"/>
      <c r="CGY36" s="48"/>
      <c r="CGZ36" s="48"/>
      <c r="CHA36" s="48"/>
      <c r="CHB36" s="48"/>
      <c r="CHC36" s="48"/>
      <c r="CHD36" s="48"/>
      <c r="CHE36" s="48"/>
      <c r="CHF36" s="48"/>
      <c r="CHG36" s="48"/>
      <c r="CHH36" s="48"/>
      <c r="CHI36" s="48"/>
      <c r="CHJ36" s="48"/>
      <c r="CHK36" s="48"/>
      <c r="CHL36" s="48"/>
      <c r="CHM36" s="48"/>
      <c r="CHN36" s="48"/>
      <c r="CHO36" s="48"/>
      <c r="CHP36" s="48"/>
      <c r="CHQ36" s="48"/>
      <c r="CHR36" s="48"/>
      <c r="CHS36" s="48"/>
      <c r="CHT36" s="48"/>
      <c r="CHU36" s="48"/>
      <c r="CHV36" s="48"/>
      <c r="CHW36" s="48"/>
      <c r="CHX36" s="48"/>
      <c r="CHY36" s="48"/>
      <c r="CHZ36" s="48"/>
      <c r="CIA36" s="48"/>
      <c r="CIB36" s="48"/>
      <c r="CIC36" s="48"/>
      <c r="CID36" s="48"/>
      <c r="CIE36" s="48"/>
      <c r="CIF36" s="48"/>
      <c r="CIG36" s="48"/>
      <c r="CIH36" s="48"/>
      <c r="CII36" s="48"/>
      <c r="CIJ36" s="48"/>
      <c r="CIK36" s="48"/>
      <c r="CIL36" s="48"/>
      <c r="CIM36" s="48"/>
      <c r="CIN36" s="48"/>
      <c r="CIO36" s="48"/>
      <c r="CIP36" s="48"/>
      <c r="CIQ36" s="48"/>
      <c r="CIR36" s="48"/>
      <c r="CIS36" s="48"/>
      <c r="CIT36" s="48"/>
      <c r="CIU36" s="48"/>
      <c r="CIV36" s="48"/>
      <c r="CIW36" s="48"/>
      <c r="CIX36" s="48"/>
      <c r="CIY36" s="48"/>
      <c r="CIZ36" s="48"/>
      <c r="CJA36" s="48"/>
      <c r="CJB36" s="48"/>
      <c r="CJC36" s="48"/>
      <c r="CJD36" s="48"/>
      <c r="CJE36" s="48"/>
      <c r="CJF36" s="48"/>
      <c r="CJG36" s="48"/>
      <c r="CJH36" s="48"/>
      <c r="CJI36" s="48"/>
      <c r="CJJ36" s="48"/>
      <c r="CJK36" s="48"/>
      <c r="CJL36" s="48"/>
      <c r="CJM36" s="48"/>
      <c r="CJN36" s="48"/>
      <c r="CJO36" s="48"/>
      <c r="CJP36" s="48"/>
      <c r="CJQ36" s="48"/>
      <c r="CJR36" s="48"/>
      <c r="CJS36" s="48"/>
      <c r="CJT36" s="48"/>
      <c r="CJU36" s="48"/>
      <c r="CJV36" s="48"/>
      <c r="CJW36" s="48"/>
      <c r="CJX36" s="48"/>
      <c r="CJY36" s="48"/>
      <c r="CJZ36" s="48"/>
      <c r="CKA36" s="48"/>
      <c r="CKB36" s="48"/>
      <c r="CKC36" s="48"/>
      <c r="CKD36" s="48"/>
      <c r="CKE36" s="48"/>
      <c r="CKF36" s="48"/>
      <c r="CKG36" s="48"/>
      <c r="CKH36" s="48"/>
      <c r="CKI36" s="48"/>
      <c r="CKJ36" s="48"/>
      <c r="CKK36" s="48"/>
      <c r="CKL36" s="48"/>
      <c r="CKM36" s="48"/>
      <c r="CKN36" s="48"/>
      <c r="CKO36" s="48"/>
      <c r="CKP36" s="48"/>
      <c r="CKQ36" s="48"/>
      <c r="CKR36" s="48"/>
      <c r="CKS36" s="48"/>
      <c r="CKT36" s="48"/>
      <c r="CKU36" s="48"/>
      <c r="CKV36" s="48"/>
      <c r="CKW36" s="48"/>
      <c r="CKX36" s="48"/>
      <c r="CKY36" s="48"/>
      <c r="CKZ36" s="48"/>
      <c r="CLA36" s="48"/>
      <c r="CLB36" s="48"/>
      <c r="CLC36" s="48"/>
      <c r="CLD36" s="48"/>
      <c r="CLE36" s="48"/>
      <c r="CLF36" s="48"/>
      <c r="CLG36" s="48"/>
      <c r="CLH36" s="48"/>
      <c r="CLI36" s="48"/>
      <c r="CLJ36" s="48"/>
      <c r="CLK36" s="48"/>
      <c r="CLL36" s="48"/>
      <c r="CLM36" s="48"/>
      <c r="CLN36" s="48"/>
      <c r="CLO36" s="48"/>
      <c r="CLP36" s="48"/>
      <c r="CLQ36" s="48"/>
      <c r="CLR36" s="48"/>
      <c r="CLS36" s="48"/>
      <c r="CLT36" s="48"/>
      <c r="CLU36" s="48"/>
      <c r="CLV36" s="48"/>
      <c r="CLW36" s="48"/>
      <c r="CLX36" s="48"/>
      <c r="CLY36" s="48"/>
      <c r="CLZ36" s="48"/>
      <c r="CMA36" s="48"/>
      <c r="CMB36" s="48"/>
      <c r="CMC36" s="48"/>
      <c r="CMD36" s="48"/>
      <c r="CME36" s="48"/>
      <c r="CMF36" s="48"/>
      <c r="CMG36" s="48"/>
      <c r="CMH36" s="48"/>
      <c r="CMI36" s="48"/>
      <c r="CMJ36" s="48"/>
      <c r="CMK36" s="48"/>
      <c r="CML36" s="48"/>
      <c r="CMM36" s="48"/>
      <c r="CMN36" s="48"/>
      <c r="CMO36" s="48"/>
      <c r="CMP36" s="48"/>
      <c r="CMQ36" s="48"/>
      <c r="CMR36" s="48"/>
      <c r="CMS36" s="48"/>
      <c r="CMT36" s="48"/>
      <c r="CMU36" s="48"/>
      <c r="CMV36" s="48"/>
      <c r="CMW36" s="48"/>
      <c r="CMX36" s="48"/>
      <c r="CMY36" s="48"/>
      <c r="CMZ36" s="48"/>
      <c r="CNA36" s="48"/>
      <c r="CNB36" s="48"/>
      <c r="CNC36" s="48"/>
      <c r="CND36" s="48"/>
      <c r="CNE36" s="48"/>
      <c r="CNF36" s="48"/>
      <c r="CNG36" s="48"/>
      <c r="CNH36" s="48"/>
      <c r="CNI36" s="48"/>
      <c r="CNJ36" s="48"/>
      <c r="CNK36" s="48"/>
      <c r="CNL36" s="48"/>
      <c r="CNM36" s="48"/>
      <c r="CNN36" s="48"/>
      <c r="CNO36" s="48"/>
      <c r="CNP36" s="48"/>
      <c r="CNQ36" s="48"/>
      <c r="CNR36" s="48"/>
      <c r="CNS36" s="48"/>
      <c r="CNT36" s="48"/>
      <c r="CNU36" s="48"/>
      <c r="CNV36" s="48"/>
      <c r="CNW36" s="48"/>
      <c r="CNX36" s="48"/>
      <c r="CNY36" s="48"/>
      <c r="CNZ36" s="48"/>
      <c r="COA36" s="48"/>
      <c r="COB36" s="48"/>
      <c r="COC36" s="48"/>
      <c r="COD36" s="48"/>
      <c r="COE36" s="48"/>
      <c r="COF36" s="48"/>
      <c r="COG36" s="48"/>
      <c r="COH36" s="48"/>
      <c r="COI36" s="48"/>
      <c r="COJ36" s="48"/>
      <c r="COK36" s="48"/>
      <c r="COL36" s="48"/>
      <c r="COM36" s="48"/>
      <c r="CON36" s="48"/>
      <c r="COO36" s="48"/>
      <c r="COP36" s="48"/>
      <c r="COQ36" s="48"/>
      <c r="COR36" s="48"/>
      <c r="COS36" s="48"/>
      <c r="COT36" s="48"/>
      <c r="COU36" s="48"/>
      <c r="COV36" s="48"/>
      <c r="COW36" s="48"/>
      <c r="COX36" s="48"/>
      <c r="COY36" s="48"/>
      <c r="COZ36" s="48"/>
      <c r="CPA36" s="48"/>
      <c r="CPB36" s="48"/>
      <c r="CPC36" s="48"/>
      <c r="CPD36" s="48"/>
      <c r="CPE36" s="48"/>
      <c r="CPF36" s="48"/>
      <c r="CPG36" s="48"/>
      <c r="CPH36" s="48"/>
      <c r="CPI36" s="48"/>
      <c r="CPJ36" s="48"/>
      <c r="CPK36" s="48"/>
      <c r="CPL36" s="48"/>
      <c r="CPM36" s="48"/>
      <c r="CPN36" s="48"/>
      <c r="CPO36" s="48"/>
      <c r="CPP36" s="48"/>
      <c r="CPQ36" s="48"/>
      <c r="CPR36" s="48"/>
      <c r="CPS36" s="48"/>
      <c r="CPT36" s="48"/>
      <c r="CPU36" s="48"/>
      <c r="CPV36" s="48"/>
      <c r="CPW36" s="48"/>
      <c r="CPX36" s="48"/>
      <c r="CPY36" s="48"/>
      <c r="CPZ36" s="48"/>
      <c r="CQA36" s="48"/>
      <c r="CQB36" s="48"/>
      <c r="CQC36" s="48"/>
      <c r="CQD36" s="48"/>
      <c r="CQE36" s="48"/>
      <c r="CQF36" s="48"/>
      <c r="CQG36" s="48"/>
      <c r="CQH36" s="48"/>
      <c r="CQI36" s="48"/>
      <c r="CQJ36" s="48"/>
      <c r="CQK36" s="48"/>
      <c r="CQL36" s="48"/>
      <c r="CQM36" s="48"/>
      <c r="CQN36" s="48"/>
      <c r="CQO36" s="48"/>
      <c r="CQP36" s="48"/>
      <c r="CQQ36" s="48"/>
      <c r="CQR36" s="48"/>
      <c r="CQS36" s="48"/>
      <c r="CQT36" s="48"/>
      <c r="CQU36" s="48"/>
      <c r="CQV36" s="48"/>
      <c r="CQW36" s="48"/>
      <c r="CQX36" s="48"/>
      <c r="CQY36" s="48"/>
      <c r="CQZ36" s="48"/>
      <c r="CRA36" s="48"/>
      <c r="CRB36" s="48"/>
      <c r="CRC36" s="48"/>
      <c r="CRD36" s="48"/>
      <c r="CRE36" s="48"/>
      <c r="CRF36" s="48"/>
      <c r="CRG36" s="48"/>
      <c r="CRH36" s="48"/>
      <c r="CRI36" s="48"/>
      <c r="CRJ36" s="48"/>
      <c r="CRK36" s="48"/>
      <c r="CRL36" s="48"/>
      <c r="CRM36" s="48"/>
      <c r="CRN36" s="48"/>
      <c r="CRO36" s="48"/>
      <c r="CRP36" s="48"/>
      <c r="CRQ36" s="48"/>
      <c r="CRR36" s="48"/>
      <c r="CRS36" s="48"/>
      <c r="CRT36" s="48"/>
      <c r="CRU36" s="48"/>
      <c r="CRV36" s="48"/>
      <c r="CRW36" s="48"/>
      <c r="CRX36" s="48"/>
      <c r="CRY36" s="48"/>
      <c r="CRZ36" s="48"/>
      <c r="CSA36" s="48"/>
      <c r="CSB36" s="48"/>
      <c r="CSC36" s="48"/>
      <c r="CSD36" s="48"/>
      <c r="CSE36" s="48"/>
      <c r="CSF36" s="48"/>
      <c r="CSG36" s="48"/>
      <c r="CSH36" s="48"/>
      <c r="CSI36" s="48"/>
      <c r="CSJ36" s="48"/>
      <c r="CSK36" s="48"/>
      <c r="CSL36" s="48"/>
      <c r="CSM36" s="48"/>
      <c r="CSN36" s="48"/>
      <c r="CSO36" s="48"/>
      <c r="CSP36" s="48"/>
      <c r="CSQ36" s="48"/>
      <c r="CSR36" s="48"/>
      <c r="CSS36" s="48"/>
      <c r="CST36" s="48"/>
      <c r="CSU36" s="48"/>
      <c r="CSV36" s="48"/>
      <c r="CSW36" s="48"/>
      <c r="CSX36" s="48"/>
      <c r="CSY36" s="48"/>
      <c r="CSZ36" s="48"/>
      <c r="CTA36" s="48"/>
      <c r="CTB36" s="48"/>
      <c r="CTC36" s="48"/>
      <c r="CTD36" s="48"/>
      <c r="CTE36" s="48"/>
      <c r="CTF36" s="48"/>
      <c r="CTG36" s="48"/>
      <c r="CTH36" s="48"/>
      <c r="CTI36" s="48"/>
      <c r="CTJ36" s="48"/>
      <c r="CTK36" s="48"/>
      <c r="CTL36" s="48"/>
      <c r="CTM36" s="48"/>
      <c r="CTN36" s="48"/>
      <c r="CTO36" s="48"/>
      <c r="CTP36" s="48"/>
      <c r="CTQ36" s="48"/>
      <c r="CTR36" s="48"/>
      <c r="CTS36" s="48"/>
      <c r="CTT36" s="48"/>
      <c r="CTU36" s="48"/>
      <c r="CTV36" s="48"/>
      <c r="CTW36" s="48"/>
      <c r="CTX36" s="48"/>
      <c r="CTY36" s="48"/>
      <c r="CTZ36" s="48"/>
      <c r="CUA36" s="48"/>
      <c r="CUB36" s="48"/>
      <c r="CUC36" s="48"/>
      <c r="CUD36" s="48"/>
      <c r="CUE36" s="48"/>
      <c r="CUF36" s="48"/>
      <c r="CUG36" s="48"/>
      <c r="CUH36" s="48"/>
      <c r="CUI36" s="48"/>
      <c r="CUJ36" s="48"/>
      <c r="CUK36" s="48"/>
      <c r="CUL36" s="48"/>
      <c r="CUM36" s="48"/>
      <c r="CUN36" s="48"/>
      <c r="CUO36" s="48"/>
      <c r="CUP36" s="48"/>
      <c r="CUQ36" s="48"/>
      <c r="CUR36" s="48"/>
      <c r="CUS36" s="48"/>
      <c r="CUT36" s="48"/>
      <c r="CUU36" s="48"/>
      <c r="CUV36" s="48"/>
      <c r="CUW36" s="48"/>
      <c r="CUX36" s="48"/>
      <c r="CUY36" s="48"/>
      <c r="CUZ36" s="48"/>
      <c r="CVA36" s="48"/>
      <c r="CVB36" s="48"/>
      <c r="CVC36" s="48"/>
      <c r="CVD36" s="48"/>
      <c r="CVE36" s="48"/>
      <c r="CVF36" s="48"/>
      <c r="CVG36" s="48"/>
      <c r="CVH36" s="48"/>
      <c r="CVI36" s="48"/>
      <c r="CVJ36" s="48"/>
      <c r="CVK36" s="48"/>
      <c r="CVL36" s="48"/>
      <c r="CVM36" s="48"/>
      <c r="CVN36" s="48"/>
      <c r="CVO36" s="48"/>
      <c r="CVP36" s="48"/>
      <c r="CVQ36" s="48"/>
      <c r="CVR36" s="48"/>
      <c r="CVS36" s="48"/>
      <c r="CVT36" s="48"/>
      <c r="CVU36" s="48"/>
      <c r="CVV36" s="48"/>
      <c r="CVW36" s="48"/>
      <c r="CVX36" s="48"/>
      <c r="CVY36" s="48"/>
      <c r="CVZ36" s="48"/>
      <c r="CWA36" s="48"/>
      <c r="CWB36" s="48"/>
      <c r="CWC36" s="48"/>
      <c r="CWD36" s="48"/>
      <c r="CWE36" s="48"/>
      <c r="CWF36" s="48"/>
      <c r="CWG36" s="48"/>
      <c r="CWH36" s="48"/>
      <c r="CWI36" s="48"/>
      <c r="CWJ36" s="48"/>
      <c r="CWK36" s="48"/>
      <c r="CWL36" s="48"/>
      <c r="CWM36" s="48"/>
      <c r="CWN36" s="48"/>
      <c r="CWO36" s="48"/>
      <c r="CWP36" s="48"/>
      <c r="CWQ36" s="48"/>
      <c r="CWR36" s="48"/>
      <c r="CWS36" s="48"/>
      <c r="CWT36" s="48"/>
      <c r="CWU36" s="48"/>
      <c r="CWV36" s="48"/>
      <c r="CWW36" s="48"/>
      <c r="CWX36" s="48"/>
      <c r="CWY36" s="48"/>
      <c r="CWZ36" s="48"/>
      <c r="CXA36" s="48"/>
      <c r="CXB36" s="48"/>
      <c r="CXC36" s="48"/>
      <c r="CXD36" s="48"/>
      <c r="CXE36" s="48"/>
      <c r="CXF36" s="48"/>
      <c r="CXG36" s="48"/>
      <c r="CXH36" s="48"/>
      <c r="CXI36" s="48"/>
      <c r="CXJ36" s="48"/>
      <c r="CXK36" s="48"/>
      <c r="CXL36" s="48"/>
      <c r="CXM36" s="48"/>
      <c r="CXN36" s="48"/>
      <c r="CXO36" s="48"/>
      <c r="CXP36" s="48"/>
      <c r="CXQ36" s="48"/>
      <c r="CXR36" s="48"/>
      <c r="CXS36" s="48"/>
      <c r="CXT36" s="48"/>
      <c r="CXU36" s="48"/>
      <c r="CXV36" s="48"/>
      <c r="CXW36" s="48"/>
      <c r="CXX36" s="48"/>
      <c r="CXY36" s="48"/>
      <c r="CXZ36" s="48"/>
      <c r="CYA36" s="48"/>
      <c r="CYB36" s="48"/>
      <c r="CYC36" s="48"/>
      <c r="CYD36" s="48"/>
      <c r="CYE36" s="48"/>
      <c r="CYF36" s="48"/>
      <c r="CYG36" s="48"/>
      <c r="CYH36" s="48"/>
      <c r="CYI36" s="48"/>
      <c r="CYJ36" s="48"/>
      <c r="CYK36" s="48"/>
      <c r="CYL36" s="48"/>
      <c r="CYM36" s="48"/>
      <c r="CYN36" s="48"/>
      <c r="CYO36" s="48"/>
      <c r="CYP36" s="48"/>
      <c r="CYQ36" s="48"/>
      <c r="CYR36" s="48"/>
      <c r="CYS36" s="48"/>
      <c r="CYT36" s="48"/>
      <c r="CYU36" s="48"/>
      <c r="CYV36" s="48"/>
      <c r="CYW36" s="48"/>
      <c r="CYX36" s="48"/>
      <c r="CYY36" s="48"/>
      <c r="CYZ36" s="48"/>
      <c r="CZA36" s="48"/>
      <c r="CZB36" s="48"/>
      <c r="CZC36" s="48"/>
      <c r="CZD36" s="48"/>
      <c r="CZE36" s="48"/>
      <c r="CZF36" s="48"/>
      <c r="CZG36" s="48"/>
      <c r="CZH36" s="48"/>
      <c r="CZI36" s="48"/>
      <c r="CZJ36" s="48"/>
      <c r="CZK36" s="48"/>
      <c r="CZL36" s="48"/>
      <c r="CZM36" s="48"/>
      <c r="CZN36" s="48"/>
      <c r="CZO36" s="48"/>
      <c r="CZP36" s="48"/>
      <c r="CZQ36" s="48"/>
      <c r="CZR36" s="48"/>
      <c r="CZS36" s="48"/>
      <c r="CZT36" s="48"/>
      <c r="CZU36" s="48"/>
      <c r="CZV36" s="48"/>
      <c r="CZW36" s="48"/>
      <c r="CZX36" s="48"/>
      <c r="CZY36" s="48"/>
      <c r="CZZ36" s="48"/>
      <c r="DAA36" s="48"/>
      <c r="DAB36" s="48"/>
      <c r="DAC36" s="48"/>
      <c r="DAD36" s="48"/>
      <c r="DAE36" s="48"/>
      <c r="DAF36" s="48"/>
      <c r="DAG36" s="48"/>
      <c r="DAH36" s="48"/>
      <c r="DAI36" s="48"/>
      <c r="DAJ36" s="48"/>
      <c r="DAK36" s="48"/>
      <c r="DAL36" s="48"/>
      <c r="DAM36" s="48"/>
      <c r="DAN36" s="48"/>
      <c r="DAO36" s="48"/>
      <c r="DAP36" s="48"/>
      <c r="DAQ36" s="48"/>
      <c r="DAR36" s="48"/>
      <c r="DAS36" s="48"/>
      <c r="DAT36" s="48"/>
      <c r="DAU36" s="48"/>
      <c r="DAV36" s="48"/>
      <c r="DAW36" s="48"/>
      <c r="DAX36" s="48"/>
      <c r="DAY36" s="48"/>
      <c r="DAZ36" s="48"/>
      <c r="DBA36" s="48"/>
      <c r="DBB36" s="48"/>
      <c r="DBC36" s="48"/>
      <c r="DBD36" s="48"/>
      <c r="DBE36" s="48"/>
      <c r="DBF36" s="48"/>
      <c r="DBG36" s="48"/>
      <c r="DBH36" s="48"/>
      <c r="DBI36" s="48"/>
      <c r="DBJ36" s="48"/>
      <c r="DBK36" s="48"/>
      <c r="DBL36" s="48"/>
      <c r="DBM36" s="48"/>
      <c r="DBN36" s="48"/>
      <c r="DBO36" s="48"/>
      <c r="DBP36" s="48"/>
      <c r="DBQ36" s="48"/>
      <c r="DBR36" s="48"/>
      <c r="DBS36" s="48"/>
      <c r="DBT36" s="48"/>
      <c r="DBU36" s="48"/>
      <c r="DBV36" s="48"/>
      <c r="DBW36" s="48"/>
      <c r="DBX36" s="48"/>
      <c r="DBY36" s="48"/>
      <c r="DBZ36" s="48"/>
      <c r="DCA36" s="48"/>
      <c r="DCB36" s="48"/>
      <c r="DCC36" s="48"/>
      <c r="DCD36" s="48"/>
      <c r="DCE36" s="48"/>
      <c r="DCF36" s="48"/>
      <c r="DCG36" s="48"/>
      <c r="DCH36" s="48"/>
      <c r="DCI36" s="48"/>
      <c r="DCJ36" s="48"/>
      <c r="DCK36" s="48"/>
      <c r="DCL36" s="48"/>
      <c r="DCM36" s="48"/>
      <c r="DCN36" s="48"/>
      <c r="DCO36" s="48"/>
      <c r="DCP36" s="48"/>
      <c r="DCQ36" s="48"/>
      <c r="DCR36" s="48"/>
      <c r="DCS36" s="48"/>
      <c r="DCT36" s="48"/>
      <c r="DCU36" s="48"/>
      <c r="DCV36" s="48"/>
      <c r="DCW36" s="48"/>
      <c r="DCX36" s="48"/>
      <c r="DCY36" s="48"/>
      <c r="DCZ36" s="48"/>
      <c r="DDA36" s="48"/>
      <c r="DDB36" s="48"/>
      <c r="DDC36" s="48"/>
      <c r="DDD36" s="48"/>
      <c r="DDE36" s="48"/>
      <c r="DDF36" s="48"/>
      <c r="DDG36" s="48"/>
      <c r="DDH36" s="48"/>
      <c r="DDI36" s="48"/>
      <c r="DDJ36" s="48"/>
      <c r="DDK36" s="48"/>
      <c r="DDL36" s="48"/>
      <c r="DDM36" s="48"/>
      <c r="DDN36" s="48"/>
      <c r="DDO36" s="48"/>
      <c r="DDP36" s="48"/>
      <c r="DDQ36" s="48"/>
      <c r="DDR36" s="48"/>
      <c r="DDS36" s="48"/>
      <c r="DDT36" s="48"/>
      <c r="DDU36" s="48"/>
      <c r="DDV36" s="48"/>
      <c r="DDW36" s="48"/>
      <c r="DDX36" s="48"/>
      <c r="DDY36" s="48"/>
      <c r="DDZ36" s="48"/>
      <c r="DEA36" s="48"/>
      <c r="DEB36" s="48"/>
      <c r="DEC36" s="48"/>
      <c r="DED36" s="48"/>
      <c r="DEE36" s="48"/>
      <c r="DEF36" s="48"/>
      <c r="DEG36" s="48"/>
      <c r="DEH36" s="48"/>
      <c r="DEI36" s="48"/>
      <c r="DEJ36" s="48"/>
      <c r="DEK36" s="48"/>
      <c r="DEL36" s="48"/>
      <c r="DEM36" s="48"/>
      <c r="DEN36" s="48"/>
      <c r="DEO36" s="48"/>
      <c r="DEP36" s="48"/>
      <c r="DEQ36" s="48"/>
      <c r="DER36" s="48"/>
      <c r="DES36" s="48"/>
      <c r="DET36" s="48"/>
      <c r="DEU36" s="48"/>
      <c r="DEV36" s="48"/>
      <c r="DEW36" s="48"/>
      <c r="DEX36" s="48"/>
      <c r="DEY36" s="48"/>
      <c r="DEZ36" s="48"/>
      <c r="DFA36" s="48"/>
      <c r="DFB36" s="48"/>
      <c r="DFC36" s="48"/>
      <c r="DFD36" s="48"/>
      <c r="DFE36" s="48"/>
      <c r="DFF36" s="48"/>
      <c r="DFG36" s="48"/>
      <c r="DFH36" s="48"/>
      <c r="DFI36" s="48"/>
      <c r="DFJ36" s="48"/>
      <c r="DFK36" s="48"/>
      <c r="DFL36" s="48"/>
      <c r="DFM36" s="48"/>
      <c r="DFN36" s="48"/>
      <c r="DFO36" s="48"/>
      <c r="DFP36" s="48"/>
      <c r="DFQ36" s="48"/>
      <c r="DFR36" s="48"/>
      <c r="DFS36" s="48"/>
      <c r="DFT36" s="48"/>
      <c r="DFU36" s="48"/>
      <c r="DFV36" s="48"/>
      <c r="DFW36" s="48"/>
      <c r="DFX36" s="48"/>
      <c r="DFY36" s="48"/>
      <c r="DFZ36" s="48"/>
      <c r="DGA36" s="48"/>
      <c r="DGB36" s="48"/>
      <c r="DGC36" s="48"/>
      <c r="DGD36" s="48"/>
      <c r="DGE36" s="48"/>
      <c r="DGF36" s="48"/>
      <c r="DGG36" s="48"/>
      <c r="DGH36" s="48"/>
      <c r="DGI36" s="48"/>
      <c r="DGJ36" s="48"/>
      <c r="DGK36" s="48"/>
      <c r="DGL36" s="48"/>
      <c r="DGM36" s="48"/>
      <c r="DGN36" s="48"/>
      <c r="DGO36" s="48"/>
      <c r="DGP36" s="48"/>
      <c r="DGQ36" s="48"/>
      <c r="DGR36" s="48"/>
      <c r="DGS36" s="48"/>
      <c r="DGT36" s="48"/>
      <c r="DGU36" s="48"/>
      <c r="DGV36" s="48"/>
      <c r="DGW36" s="48"/>
      <c r="DGX36" s="48"/>
      <c r="DGY36" s="48"/>
      <c r="DGZ36" s="48"/>
      <c r="DHA36" s="48"/>
      <c r="DHB36" s="48"/>
      <c r="DHC36" s="48"/>
      <c r="DHD36" s="48"/>
      <c r="DHE36" s="48"/>
      <c r="DHF36" s="48"/>
      <c r="DHG36" s="48"/>
      <c r="DHH36" s="48"/>
      <c r="DHI36" s="48"/>
      <c r="DHJ36" s="48"/>
      <c r="DHK36" s="48"/>
      <c r="DHL36" s="48"/>
      <c r="DHM36" s="48"/>
      <c r="DHN36" s="48"/>
      <c r="DHO36" s="48"/>
      <c r="DHP36" s="48"/>
      <c r="DHQ36" s="48"/>
      <c r="DHR36" s="48"/>
      <c r="DHS36" s="48"/>
      <c r="DHT36" s="48"/>
      <c r="DHU36" s="48"/>
      <c r="DHV36" s="48"/>
      <c r="DHW36" s="48"/>
      <c r="DHX36" s="48"/>
      <c r="DHY36" s="48"/>
      <c r="DHZ36" s="48"/>
      <c r="DIA36" s="48"/>
      <c r="DIB36" s="48"/>
      <c r="DIC36" s="48"/>
      <c r="DID36" s="48"/>
      <c r="DIE36" s="48"/>
      <c r="DIF36" s="48"/>
      <c r="DIG36" s="48"/>
      <c r="DIH36" s="48"/>
      <c r="DII36" s="48"/>
      <c r="DIJ36" s="48"/>
      <c r="DIK36" s="48"/>
      <c r="DIL36" s="48"/>
      <c r="DIM36" s="48"/>
      <c r="DIN36" s="48"/>
      <c r="DIO36" s="48"/>
      <c r="DIP36" s="48"/>
      <c r="DIQ36" s="48"/>
      <c r="DIR36" s="48"/>
      <c r="DIS36" s="48"/>
      <c r="DIT36" s="48"/>
      <c r="DIU36" s="48"/>
      <c r="DIV36" s="48"/>
      <c r="DIW36" s="48"/>
      <c r="DIX36" s="48"/>
      <c r="DIY36" s="48"/>
      <c r="DIZ36" s="48"/>
      <c r="DJA36" s="48"/>
      <c r="DJB36" s="48"/>
      <c r="DJC36" s="48"/>
      <c r="DJD36" s="48"/>
      <c r="DJE36" s="48"/>
      <c r="DJF36" s="48"/>
      <c r="DJG36" s="48"/>
      <c r="DJH36" s="48"/>
      <c r="DJI36" s="48"/>
      <c r="DJJ36" s="48"/>
      <c r="DJK36" s="48"/>
      <c r="DJL36" s="48"/>
      <c r="DJM36" s="48"/>
      <c r="DJN36" s="48"/>
      <c r="DJO36" s="48"/>
      <c r="DJP36" s="48"/>
      <c r="DJQ36" s="48"/>
      <c r="DJR36" s="48"/>
      <c r="DJS36" s="48"/>
      <c r="DJT36" s="48"/>
      <c r="DJU36" s="48"/>
      <c r="DJV36" s="48"/>
      <c r="DJW36" s="48"/>
      <c r="DJX36" s="48"/>
      <c r="DJY36" s="48"/>
      <c r="DJZ36" s="48"/>
      <c r="DKA36" s="48"/>
      <c r="DKB36" s="48"/>
      <c r="DKC36" s="48"/>
      <c r="DKD36" s="48"/>
      <c r="DKE36" s="48"/>
      <c r="DKF36" s="48"/>
      <c r="DKG36" s="48"/>
      <c r="DKH36" s="48"/>
      <c r="DKI36" s="48"/>
      <c r="DKJ36" s="48"/>
      <c r="DKK36" s="48"/>
      <c r="DKL36" s="48"/>
      <c r="DKM36" s="48"/>
      <c r="DKN36" s="48"/>
      <c r="DKO36" s="48"/>
      <c r="DKP36" s="48"/>
      <c r="DKQ36" s="48"/>
      <c r="DKR36" s="48"/>
      <c r="DKS36" s="48"/>
      <c r="DKT36" s="48"/>
      <c r="DKU36" s="48"/>
      <c r="DKV36" s="48"/>
      <c r="DKW36" s="48"/>
      <c r="DKX36" s="48"/>
      <c r="DKY36" s="48"/>
      <c r="DKZ36" s="48"/>
      <c r="DLA36" s="48"/>
      <c r="DLB36" s="48"/>
      <c r="DLC36" s="48"/>
      <c r="DLD36" s="48"/>
      <c r="DLE36" s="48"/>
      <c r="DLF36" s="48"/>
      <c r="DLG36" s="48"/>
      <c r="DLH36" s="48"/>
      <c r="DLI36" s="48"/>
      <c r="DLJ36" s="48"/>
      <c r="DLK36" s="48"/>
      <c r="DLL36" s="48"/>
      <c r="DLM36" s="48"/>
      <c r="DLN36" s="48"/>
      <c r="DLO36" s="48"/>
      <c r="DLP36" s="48"/>
      <c r="DLQ36" s="48"/>
      <c r="DLR36" s="48"/>
      <c r="DLS36" s="48"/>
      <c r="DLT36" s="48"/>
      <c r="DLU36" s="48"/>
      <c r="DLV36" s="48"/>
      <c r="DLW36" s="48"/>
      <c r="DLX36" s="48"/>
      <c r="DLY36" s="48"/>
      <c r="DLZ36" s="48"/>
      <c r="DMA36" s="48"/>
      <c r="DMB36" s="48"/>
      <c r="DMC36" s="48"/>
      <c r="DMD36" s="48"/>
      <c r="DME36" s="48"/>
      <c r="DMF36" s="48"/>
      <c r="DMG36" s="48"/>
      <c r="DMH36" s="48"/>
      <c r="DMI36" s="48"/>
      <c r="DMJ36" s="48"/>
      <c r="DMK36" s="48"/>
      <c r="DML36" s="48"/>
      <c r="DMM36" s="48"/>
      <c r="DMN36" s="48"/>
      <c r="DMO36" s="48"/>
      <c r="DMP36" s="48"/>
      <c r="DMQ36" s="48"/>
      <c r="DMR36" s="48"/>
      <c r="DMS36" s="48"/>
      <c r="DMT36" s="48"/>
      <c r="DMU36" s="48"/>
      <c r="DMV36" s="48"/>
      <c r="DMW36" s="48"/>
      <c r="DMX36" s="48"/>
      <c r="DMY36" s="48"/>
      <c r="DMZ36" s="48"/>
      <c r="DNA36" s="48"/>
      <c r="DNB36" s="48"/>
      <c r="DNC36" s="48"/>
      <c r="DND36" s="48"/>
      <c r="DNE36" s="48"/>
      <c r="DNF36" s="48"/>
      <c r="DNG36" s="48"/>
      <c r="DNH36" s="48"/>
      <c r="DNI36" s="48"/>
      <c r="DNJ36" s="48"/>
      <c r="DNK36" s="48"/>
      <c r="DNL36" s="48"/>
      <c r="DNM36" s="48"/>
      <c r="DNN36" s="48"/>
      <c r="DNO36" s="48"/>
      <c r="DNP36" s="48"/>
      <c r="DNQ36" s="48"/>
      <c r="DNR36" s="48"/>
      <c r="DNS36" s="48"/>
      <c r="DNT36" s="48"/>
      <c r="DNU36" s="48"/>
      <c r="DNV36" s="48"/>
      <c r="DNW36" s="48"/>
      <c r="DNX36" s="48"/>
      <c r="DNY36" s="48"/>
      <c r="DNZ36" s="48"/>
      <c r="DOA36" s="48"/>
      <c r="DOB36" s="48"/>
      <c r="DOC36" s="48"/>
      <c r="DOD36" s="48"/>
      <c r="DOE36" s="48"/>
      <c r="DOF36" s="48"/>
      <c r="DOG36" s="48"/>
      <c r="DOH36" s="48"/>
      <c r="DOI36" s="48"/>
      <c r="DOJ36" s="48"/>
      <c r="DOK36" s="48"/>
      <c r="DOL36" s="48"/>
      <c r="DOM36" s="48"/>
      <c r="DON36" s="48"/>
      <c r="DOO36" s="48"/>
      <c r="DOP36" s="48"/>
      <c r="DOQ36" s="48"/>
      <c r="DOR36" s="48"/>
      <c r="DOS36" s="48"/>
      <c r="DOT36" s="48"/>
      <c r="DOU36" s="48"/>
      <c r="DOV36" s="48"/>
      <c r="DOW36" s="48"/>
      <c r="DOX36" s="48"/>
      <c r="DOY36" s="48"/>
      <c r="DOZ36" s="48"/>
      <c r="DPA36" s="48"/>
      <c r="DPB36" s="48"/>
      <c r="DPC36" s="48"/>
      <c r="DPD36" s="48"/>
      <c r="DPE36" s="48"/>
      <c r="DPF36" s="48"/>
      <c r="DPG36" s="48"/>
      <c r="DPH36" s="48"/>
      <c r="DPI36" s="48"/>
      <c r="DPJ36" s="48"/>
      <c r="DPK36" s="48"/>
      <c r="DPL36" s="48"/>
      <c r="DPM36" s="48"/>
      <c r="DPN36" s="48"/>
      <c r="DPO36" s="48"/>
      <c r="DPP36" s="48"/>
      <c r="DPQ36" s="48"/>
      <c r="DPR36" s="48"/>
      <c r="DPS36" s="48"/>
      <c r="DPT36" s="48"/>
      <c r="DPU36" s="48"/>
      <c r="DPV36" s="48"/>
      <c r="DPW36" s="48"/>
      <c r="DPX36" s="48"/>
      <c r="DPY36" s="48"/>
      <c r="DPZ36" s="48"/>
      <c r="DQA36" s="48"/>
      <c r="DQB36" s="48"/>
      <c r="DQC36" s="48"/>
      <c r="DQD36" s="48"/>
      <c r="DQE36" s="48"/>
      <c r="DQF36" s="48"/>
      <c r="DQG36" s="48"/>
      <c r="DQH36" s="48"/>
      <c r="DQI36" s="48"/>
      <c r="DQJ36" s="48"/>
      <c r="DQK36" s="48"/>
      <c r="DQL36" s="48"/>
      <c r="DQM36" s="48"/>
      <c r="DQN36" s="48"/>
      <c r="DQO36" s="48"/>
      <c r="DQP36" s="48"/>
      <c r="DQQ36" s="48"/>
      <c r="DQR36" s="48"/>
      <c r="DQS36" s="48"/>
      <c r="DQT36" s="48"/>
      <c r="DQU36" s="48"/>
      <c r="DQV36" s="48"/>
      <c r="DQW36" s="48"/>
      <c r="DQX36" s="48"/>
      <c r="DQY36" s="48"/>
      <c r="DQZ36" s="48"/>
      <c r="DRA36" s="48"/>
      <c r="DRB36" s="48"/>
      <c r="DRC36" s="48"/>
      <c r="DRD36" s="48"/>
      <c r="DRE36" s="48"/>
      <c r="DRF36" s="48"/>
      <c r="DRG36" s="48"/>
      <c r="DRH36" s="48"/>
      <c r="DRI36" s="48"/>
      <c r="DRJ36" s="48"/>
      <c r="DRK36" s="48"/>
      <c r="DRL36" s="48"/>
      <c r="DRM36" s="48"/>
      <c r="DRN36" s="48"/>
      <c r="DRO36" s="48"/>
      <c r="DRP36" s="48"/>
      <c r="DRQ36" s="48"/>
      <c r="DRR36" s="48"/>
      <c r="DRS36" s="48"/>
      <c r="DRT36" s="48"/>
      <c r="DRU36" s="48"/>
      <c r="DRV36" s="48"/>
      <c r="DRW36" s="48"/>
      <c r="DRX36" s="48"/>
      <c r="DRY36" s="48"/>
      <c r="DRZ36" s="48"/>
      <c r="DSA36" s="48"/>
      <c r="DSB36" s="48"/>
      <c r="DSC36" s="48"/>
      <c r="DSD36" s="48"/>
      <c r="DSE36" s="48"/>
      <c r="DSF36" s="48"/>
      <c r="DSG36" s="48"/>
      <c r="DSH36" s="48"/>
      <c r="DSI36" s="48"/>
      <c r="DSJ36" s="48"/>
      <c r="DSK36" s="48"/>
      <c r="DSL36" s="48"/>
      <c r="DSM36" s="48"/>
      <c r="DSN36" s="48"/>
      <c r="DSO36" s="48"/>
      <c r="DSP36" s="48"/>
      <c r="DSQ36" s="48"/>
      <c r="DSR36" s="48"/>
      <c r="DSS36" s="48"/>
      <c r="DST36" s="48"/>
      <c r="DSU36" s="48"/>
      <c r="DSV36" s="48"/>
      <c r="DSW36" s="48"/>
      <c r="DSX36" s="48"/>
      <c r="DSY36" s="48"/>
      <c r="DSZ36" s="48"/>
      <c r="DTA36" s="48"/>
      <c r="DTB36" s="48"/>
      <c r="DTC36" s="48"/>
      <c r="DTD36" s="48"/>
      <c r="DTE36" s="48"/>
      <c r="DTF36" s="48"/>
      <c r="DTG36" s="48"/>
      <c r="DTH36" s="48"/>
      <c r="DTI36" s="48"/>
      <c r="DTJ36" s="48"/>
      <c r="DTK36" s="48"/>
      <c r="DTL36" s="48"/>
      <c r="DTM36" s="48"/>
      <c r="DTN36" s="48"/>
      <c r="DTO36" s="48"/>
      <c r="DTP36" s="48"/>
      <c r="DTQ36" s="48"/>
      <c r="DTR36" s="48"/>
      <c r="DTS36" s="48"/>
      <c r="DTT36" s="48"/>
      <c r="DTU36" s="48"/>
      <c r="DTV36" s="48"/>
      <c r="DTW36" s="48"/>
      <c r="DTX36" s="48"/>
      <c r="DTY36" s="48"/>
      <c r="DTZ36" s="48"/>
      <c r="DUA36" s="48"/>
      <c r="DUB36" s="48"/>
      <c r="DUC36" s="48"/>
      <c r="DUD36" s="48"/>
      <c r="DUE36" s="48"/>
      <c r="DUF36" s="48"/>
      <c r="DUG36" s="48"/>
      <c r="DUH36" s="48"/>
      <c r="DUI36" s="48"/>
      <c r="DUJ36" s="48"/>
      <c r="DUK36" s="48"/>
      <c r="DUL36" s="48"/>
      <c r="DUM36" s="48"/>
      <c r="DUN36" s="48"/>
      <c r="DUO36" s="48"/>
      <c r="DUP36" s="48"/>
      <c r="DUQ36" s="48"/>
      <c r="DUR36" s="48"/>
      <c r="DUS36" s="48"/>
      <c r="DUT36" s="48"/>
      <c r="DUU36" s="48"/>
      <c r="DUV36" s="48"/>
      <c r="DUW36" s="48"/>
      <c r="DUX36" s="48"/>
      <c r="DUY36" s="48"/>
      <c r="DUZ36" s="48"/>
      <c r="DVA36" s="48"/>
      <c r="DVB36" s="48"/>
      <c r="DVC36" s="48"/>
      <c r="DVD36" s="48"/>
      <c r="DVE36" s="48"/>
      <c r="DVF36" s="48"/>
      <c r="DVG36" s="48"/>
      <c r="DVH36" s="48"/>
      <c r="DVI36" s="48"/>
      <c r="DVJ36" s="48"/>
      <c r="DVK36" s="48"/>
      <c r="DVL36" s="48"/>
      <c r="DVM36" s="48"/>
      <c r="DVN36" s="48"/>
      <c r="DVO36" s="48"/>
      <c r="DVP36" s="48"/>
      <c r="DVQ36" s="48"/>
      <c r="DVR36" s="48"/>
      <c r="DVS36" s="48"/>
      <c r="DVT36" s="48"/>
      <c r="DVU36" s="48"/>
      <c r="DVV36" s="48"/>
      <c r="DVW36" s="48"/>
      <c r="DVX36" s="48"/>
      <c r="DVY36" s="48"/>
      <c r="DVZ36" s="48"/>
      <c r="DWA36" s="48"/>
      <c r="DWB36" s="48"/>
      <c r="DWC36" s="48"/>
      <c r="DWD36" s="48"/>
      <c r="DWE36" s="48"/>
      <c r="DWF36" s="48"/>
      <c r="DWG36" s="48"/>
      <c r="DWH36" s="48"/>
      <c r="DWI36" s="48"/>
      <c r="DWJ36" s="48"/>
      <c r="DWK36" s="48"/>
      <c r="DWL36" s="48"/>
      <c r="DWM36" s="48"/>
      <c r="DWN36" s="48"/>
      <c r="DWO36" s="48"/>
      <c r="DWP36" s="48"/>
      <c r="DWQ36" s="48"/>
      <c r="DWR36" s="48"/>
      <c r="DWS36" s="48"/>
      <c r="DWT36" s="48"/>
      <c r="DWU36" s="48"/>
      <c r="DWV36" s="48"/>
      <c r="DWW36" s="48"/>
      <c r="DWX36" s="48"/>
      <c r="DWY36" s="48"/>
      <c r="DWZ36" s="48"/>
      <c r="DXA36" s="48"/>
      <c r="DXB36" s="48"/>
      <c r="DXC36" s="48"/>
      <c r="DXD36" s="48"/>
      <c r="DXE36" s="48"/>
      <c r="DXF36" s="48"/>
      <c r="DXG36" s="48"/>
      <c r="DXH36" s="48"/>
      <c r="DXI36" s="48"/>
      <c r="DXJ36" s="48"/>
      <c r="DXK36" s="48"/>
      <c r="DXL36" s="48"/>
      <c r="DXM36" s="48"/>
      <c r="DXN36" s="48"/>
      <c r="DXO36" s="48"/>
      <c r="DXP36" s="48"/>
      <c r="DXQ36" s="48"/>
      <c r="DXR36" s="48"/>
      <c r="DXS36" s="48"/>
      <c r="DXT36" s="48"/>
      <c r="DXU36" s="48"/>
      <c r="DXV36" s="48"/>
      <c r="DXW36" s="48"/>
      <c r="DXX36" s="48"/>
      <c r="DXY36" s="48"/>
      <c r="DXZ36" s="48"/>
      <c r="DYA36" s="48"/>
      <c r="DYB36" s="48"/>
      <c r="DYC36" s="48"/>
      <c r="DYD36" s="48"/>
      <c r="DYE36" s="48"/>
      <c r="DYF36" s="48"/>
      <c r="DYG36" s="48"/>
      <c r="DYH36" s="48"/>
      <c r="DYI36" s="48"/>
      <c r="DYJ36" s="48"/>
      <c r="DYK36" s="48"/>
      <c r="DYL36" s="48"/>
      <c r="DYM36" s="48"/>
      <c r="DYN36" s="48"/>
      <c r="DYO36" s="48"/>
      <c r="DYP36" s="48"/>
      <c r="DYQ36" s="48"/>
      <c r="DYR36" s="48"/>
      <c r="DYS36" s="48"/>
      <c r="DYT36" s="48"/>
      <c r="DYU36" s="48"/>
      <c r="DYV36" s="48"/>
      <c r="DYW36" s="48"/>
      <c r="DYX36" s="48"/>
      <c r="DYY36" s="48"/>
      <c r="DYZ36" s="48"/>
      <c r="DZA36" s="48"/>
      <c r="DZB36" s="48"/>
      <c r="DZC36" s="48"/>
      <c r="DZD36" s="48"/>
      <c r="DZE36" s="48"/>
      <c r="DZF36" s="48"/>
      <c r="DZG36" s="48"/>
      <c r="DZH36" s="48"/>
      <c r="DZI36" s="48"/>
      <c r="DZJ36" s="48"/>
      <c r="DZK36" s="48"/>
      <c r="DZL36" s="48"/>
      <c r="DZM36" s="48"/>
      <c r="DZN36" s="48"/>
      <c r="DZO36" s="48"/>
      <c r="DZP36" s="48"/>
      <c r="DZQ36" s="48"/>
      <c r="DZR36" s="48"/>
      <c r="DZS36" s="48"/>
      <c r="DZT36" s="48"/>
      <c r="DZU36" s="48"/>
      <c r="DZV36" s="48"/>
      <c r="DZW36" s="48"/>
      <c r="DZX36" s="48"/>
      <c r="DZY36" s="48"/>
      <c r="DZZ36" s="48"/>
      <c r="EAA36" s="48"/>
      <c r="EAB36" s="48"/>
      <c r="EAC36" s="48"/>
      <c r="EAD36" s="48"/>
      <c r="EAE36" s="48"/>
      <c r="EAF36" s="48"/>
      <c r="EAG36" s="48"/>
      <c r="EAH36" s="48"/>
      <c r="EAI36" s="48"/>
      <c r="EAJ36" s="48"/>
      <c r="EAK36" s="48"/>
      <c r="EAL36" s="48"/>
      <c r="EAM36" s="48"/>
      <c r="EAN36" s="48"/>
      <c r="EAO36" s="48"/>
      <c r="EAP36" s="48"/>
      <c r="EAQ36" s="48"/>
      <c r="EAR36" s="48"/>
      <c r="EAS36" s="48"/>
      <c r="EAT36" s="48"/>
      <c r="EAU36" s="48"/>
      <c r="EAV36" s="48"/>
      <c r="EAW36" s="48"/>
      <c r="EAX36" s="48"/>
      <c r="EAY36" s="48"/>
      <c r="EAZ36" s="48"/>
      <c r="EBA36" s="48"/>
      <c r="EBB36" s="48"/>
      <c r="EBC36" s="48"/>
      <c r="EBD36" s="48"/>
      <c r="EBE36" s="48"/>
      <c r="EBF36" s="48"/>
      <c r="EBG36" s="48"/>
      <c r="EBH36" s="48"/>
      <c r="EBI36" s="48"/>
      <c r="EBJ36" s="48"/>
      <c r="EBK36" s="48"/>
      <c r="EBL36" s="48"/>
      <c r="EBM36" s="48"/>
      <c r="EBN36" s="48"/>
      <c r="EBO36" s="48"/>
      <c r="EBP36" s="48"/>
      <c r="EBQ36" s="48"/>
      <c r="EBR36" s="48"/>
      <c r="EBS36" s="48"/>
      <c r="EBT36" s="48"/>
      <c r="EBU36" s="48"/>
      <c r="EBV36" s="48"/>
      <c r="EBW36" s="48"/>
      <c r="EBX36" s="48"/>
      <c r="EBY36" s="48"/>
      <c r="EBZ36" s="48"/>
      <c r="ECA36" s="48"/>
      <c r="ECB36" s="48"/>
      <c r="ECC36" s="48"/>
      <c r="ECD36" s="48"/>
      <c r="ECE36" s="48"/>
      <c r="ECF36" s="48"/>
      <c r="ECG36" s="48"/>
      <c r="ECH36" s="48"/>
      <c r="ECI36" s="48"/>
      <c r="ECJ36" s="48"/>
      <c r="ECK36" s="48"/>
      <c r="ECL36" s="48"/>
      <c r="ECM36" s="48"/>
      <c r="ECN36" s="48"/>
      <c r="ECO36" s="48"/>
      <c r="ECP36" s="48"/>
      <c r="ECQ36" s="48"/>
      <c r="ECR36" s="48"/>
      <c r="ECS36" s="48"/>
      <c r="ECT36" s="48"/>
      <c r="ECU36" s="48"/>
      <c r="ECV36" s="48"/>
      <c r="ECW36" s="48"/>
      <c r="ECX36" s="48"/>
      <c r="ECY36" s="48"/>
      <c r="ECZ36" s="48"/>
      <c r="EDA36" s="48"/>
      <c r="EDB36" s="48"/>
      <c r="EDC36" s="48"/>
      <c r="EDD36" s="48"/>
      <c r="EDE36" s="48"/>
      <c r="EDF36" s="48"/>
      <c r="EDG36" s="48"/>
      <c r="EDH36" s="48"/>
      <c r="EDI36" s="48"/>
      <c r="EDJ36" s="48"/>
      <c r="EDK36" s="48"/>
      <c r="EDL36" s="48"/>
      <c r="EDM36" s="48"/>
      <c r="EDN36" s="48"/>
      <c r="EDO36" s="48"/>
      <c r="EDP36" s="48"/>
      <c r="EDQ36" s="48"/>
      <c r="EDR36" s="48"/>
      <c r="EDS36" s="48"/>
      <c r="EDT36" s="48"/>
      <c r="EDU36" s="48"/>
      <c r="EDV36" s="48"/>
      <c r="EDW36" s="48"/>
      <c r="EDX36" s="48"/>
      <c r="EDY36" s="48"/>
      <c r="EDZ36" s="48"/>
      <c r="EEA36" s="48"/>
      <c r="EEB36" s="48"/>
      <c r="EEC36" s="48"/>
      <c r="EED36" s="48"/>
      <c r="EEE36" s="48"/>
      <c r="EEF36" s="48"/>
      <c r="EEG36" s="48"/>
      <c r="EEH36" s="48"/>
      <c r="EEI36" s="48"/>
      <c r="EEJ36" s="48"/>
      <c r="EEK36" s="48"/>
      <c r="EEL36" s="48"/>
      <c r="EEM36" s="48"/>
      <c r="EEN36" s="48"/>
      <c r="EEO36" s="48"/>
      <c r="EEP36" s="48"/>
      <c r="EEQ36" s="48"/>
      <c r="EER36" s="48"/>
      <c r="EES36" s="48"/>
      <c r="EET36" s="48"/>
      <c r="EEU36" s="48"/>
      <c r="EEV36" s="48"/>
      <c r="EEW36" s="48"/>
      <c r="EEX36" s="48"/>
      <c r="EEY36" s="48"/>
      <c r="EEZ36" s="48"/>
      <c r="EFA36" s="48"/>
      <c r="EFB36" s="48"/>
      <c r="EFC36" s="48"/>
      <c r="EFD36" s="48"/>
      <c r="EFE36" s="48"/>
      <c r="EFF36" s="48"/>
      <c r="EFG36" s="48"/>
      <c r="EFH36" s="48"/>
      <c r="EFI36" s="48"/>
      <c r="EFJ36" s="48"/>
      <c r="EFK36" s="48"/>
      <c r="EFL36" s="48"/>
      <c r="EFM36" s="48"/>
      <c r="EFN36" s="48"/>
      <c r="EFO36" s="48"/>
      <c r="EFP36" s="48"/>
      <c r="EFQ36" s="48"/>
      <c r="EFR36" s="48"/>
      <c r="EFS36" s="48"/>
      <c r="EFT36" s="48"/>
      <c r="EFU36" s="48"/>
      <c r="EFV36" s="48"/>
      <c r="EFW36" s="48"/>
      <c r="EFX36" s="48"/>
      <c r="EFY36" s="48"/>
      <c r="EFZ36" s="48"/>
      <c r="EGA36" s="48"/>
      <c r="EGB36" s="48"/>
      <c r="EGC36" s="48"/>
      <c r="EGD36" s="48"/>
      <c r="EGE36" s="48"/>
      <c r="EGF36" s="48"/>
      <c r="EGG36" s="48"/>
      <c r="EGH36" s="48"/>
      <c r="EGI36" s="48"/>
      <c r="EGJ36" s="48"/>
      <c r="EGK36" s="48"/>
      <c r="EGL36" s="48"/>
      <c r="EGM36" s="48"/>
      <c r="EGN36" s="48"/>
      <c r="EGO36" s="48"/>
      <c r="EGP36" s="48"/>
      <c r="EGQ36" s="48"/>
      <c r="EGR36" s="48"/>
      <c r="EGS36" s="48"/>
      <c r="EGT36" s="48"/>
      <c r="EGU36" s="48"/>
      <c r="EGV36" s="48"/>
      <c r="EGW36" s="48"/>
      <c r="EGX36" s="48"/>
      <c r="EGY36" s="48"/>
      <c r="EGZ36" s="48"/>
      <c r="EHA36" s="48"/>
      <c r="EHB36" s="48"/>
      <c r="EHC36" s="48"/>
      <c r="EHD36" s="48"/>
      <c r="EHE36" s="48"/>
      <c r="EHF36" s="48"/>
      <c r="EHG36" s="48"/>
      <c r="EHH36" s="48"/>
      <c r="EHI36" s="48"/>
      <c r="EHJ36" s="48"/>
      <c r="EHK36" s="48"/>
      <c r="EHL36" s="48"/>
      <c r="EHM36" s="48"/>
      <c r="EHN36" s="48"/>
      <c r="EHO36" s="48"/>
      <c r="EHP36" s="48"/>
      <c r="EHQ36" s="48"/>
      <c r="EHR36" s="48"/>
      <c r="EHS36" s="48"/>
      <c r="EHT36" s="48"/>
      <c r="EHU36" s="48"/>
      <c r="EHV36" s="48"/>
      <c r="EHW36" s="48"/>
      <c r="EHX36" s="48"/>
      <c r="EHY36" s="48"/>
      <c r="EHZ36" s="48"/>
      <c r="EIA36" s="48"/>
      <c r="EIB36" s="48"/>
      <c r="EIC36" s="48"/>
      <c r="EID36" s="48"/>
      <c r="EIE36" s="48"/>
      <c r="EIF36" s="48"/>
      <c r="EIG36" s="48"/>
      <c r="EIH36" s="48"/>
      <c r="EII36" s="48"/>
      <c r="EIJ36" s="48"/>
      <c r="EIK36" s="48"/>
      <c r="EIL36" s="48"/>
      <c r="EIM36" s="48"/>
      <c r="EIN36" s="48"/>
      <c r="EIO36" s="48"/>
      <c r="EIP36" s="48"/>
      <c r="EIQ36" s="48"/>
      <c r="EIR36" s="48"/>
      <c r="EIS36" s="48"/>
      <c r="EIT36" s="48"/>
      <c r="EIU36" s="48"/>
      <c r="EIV36" s="48"/>
      <c r="EIW36" s="48"/>
      <c r="EIX36" s="48"/>
      <c r="EIY36" s="48"/>
      <c r="EIZ36" s="48"/>
      <c r="EJA36" s="48"/>
      <c r="EJB36" s="48"/>
      <c r="EJC36" s="48"/>
      <c r="EJD36" s="48"/>
      <c r="EJE36" s="48"/>
      <c r="EJF36" s="48"/>
      <c r="EJG36" s="48"/>
      <c r="EJH36" s="48"/>
      <c r="EJI36" s="48"/>
      <c r="EJJ36" s="48"/>
      <c r="EJK36" s="48"/>
      <c r="EJL36" s="48"/>
      <c r="EJM36" s="48"/>
      <c r="EJN36" s="48"/>
      <c r="EJO36" s="48"/>
      <c r="EJP36" s="48"/>
      <c r="EJQ36" s="48"/>
      <c r="EJR36" s="48"/>
      <c r="EJS36" s="48"/>
      <c r="EJT36" s="48"/>
      <c r="EJU36" s="48"/>
      <c r="EJV36" s="48"/>
      <c r="EJW36" s="48"/>
      <c r="EJX36" s="48"/>
      <c r="EJY36" s="48"/>
      <c r="EJZ36" s="48"/>
      <c r="EKA36" s="48"/>
      <c r="EKB36" s="48"/>
      <c r="EKC36" s="48"/>
      <c r="EKD36" s="48"/>
      <c r="EKE36" s="48"/>
      <c r="EKF36" s="48"/>
      <c r="EKG36" s="48"/>
      <c r="EKH36" s="48"/>
      <c r="EKI36" s="48"/>
      <c r="EKJ36" s="48"/>
      <c r="EKK36" s="48"/>
      <c r="EKL36" s="48"/>
      <c r="EKM36" s="48"/>
      <c r="EKN36" s="48"/>
      <c r="EKO36" s="48"/>
      <c r="EKP36" s="48"/>
      <c r="EKQ36" s="48"/>
      <c r="EKR36" s="48"/>
      <c r="EKS36" s="48"/>
      <c r="EKT36" s="48"/>
      <c r="EKU36" s="48"/>
      <c r="EKV36" s="48"/>
      <c r="EKW36" s="48"/>
      <c r="EKX36" s="48"/>
      <c r="EKY36" s="48"/>
      <c r="EKZ36" s="48"/>
      <c r="ELA36" s="48"/>
      <c r="ELB36" s="48"/>
      <c r="ELC36" s="48"/>
      <c r="ELD36" s="48"/>
      <c r="ELE36" s="48"/>
      <c r="ELF36" s="48"/>
      <c r="ELG36" s="48"/>
      <c r="ELH36" s="48"/>
      <c r="ELI36" s="48"/>
      <c r="ELJ36" s="48"/>
      <c r="ELK36" s="48"/>
      <c r="ELL36" s="48"/>
      <c r="ELM36" s="48"/>
      <c r="ELN36" s="48"/>
      <c r="ELO36" s="48"/>
      <c r="ELP36" s="48"/>
      <c r="ELQ36" s="48"/>
      <c r="ELR36" s="48"/>
      <c r="ELS36" s="48"/>
      <c r="ELT36" s="48"/>
      <c r="ELU36" s="48"/>
      <c r="ELV36" s="48"/>
      <c r="ELW36" s="48"/>
      <c r="ELX36" s="48"/>
      <c r="ELY36" s="48"/>
      <c r="ELZ36" s="48"/>
      <c r="EMA36" s="48"/>
      <c r="EMB36" s="48"/>
      <c r="EMC36" s="48"/>
      <c r="EMD36" s="48"/>
      <c r="EME36" s="48"/>
      <c r="EMF36" s="48"/>
      <c r="EMG36" s="48"/>
      <c r="EMH36" s="48"/>
      <c r="EMI36" s="48"/>
      <c r="EMJ36" s="48"/>
      <c r="EMK36" s="48"/>
      <c r="EML36" s="48"/>
      <c r="EMM36" s="48"/>
      <c r="EMN36" s="48"/>
      <c r="EMO36" s="48"/>
      <c r="EMP36" s="48"/>
      <c r="EMQ36" s="48"/>
      <c r="EMR36" s="48"/>
      <c r="EMS36" s="48"/>
      <c r="EMT36" s="48"/>
      <c r="EMU36" s="48"/>
      <c r="EMV36" s="48"/>
      <c r="EMW36" s="48"/>
      <c r="EMX36" s="48"/>
      <c r="EMY36" s="48"/>
      <c r="EMZ36" s="48"/>
      <c r="ENA36" s="48"/>
      <c r="ENB36" s="48"/>
      <c r="ENC36" s="48"/>
      <c r="END36" s="48"/>
      <c r="ENE36" s="48"/>
      <c r="ENF36" s="48"/>
      <c r="ENG36" s="48"/>
      <c r="ENH36" s="48"/>
      <c r="ENI36" s="48"/>
      <c r="ENJ36" s="48"/>
      <c r="ENK36" s="48"/>
      <c r="ENL36" s="48"/>
      <c r="ENM36" s="48"/>
      <c r="ENN36" s="48"/>
      <c r="ENO36" s="48"/>
      <c r="ENP36" s="48"/>
      <c r="ENQ36" s="48"/>
      <c r="ENR36" s="48"/>
      <c r="ENS36" s="48"/>
      <c r="ENT36" s="48"/>
      <c r="ENU36" s="48"/>
      <c r="ENV36" s="48"/>
      <c r="ENW36" s="48"/>
      <c r="ENX36" s="48"/>
      <c r="ENY36" s="48"/>
      <c r="ENZ36" s="48"/>
      <c r="EOA36" s="48"/>
      <c r="EOB36" s="48"/>
      <c r="EOC36" s="48"/>
      <c r="EOD36" s="48"/>
      <c r="EOE36" s="48"/>
      <c r="EOF36" s="48"/>
      <c r="EOG36" s="48"/>
      <c r="EOH36" s="48"/>
      <c r="EOI36" s="48"/>
      <c r="EOJ36" s="48"/>
      <c r="EOK36" s="48"/>
      <c r="EOL36" s="48"/>
      <c r="EOM36" s="48"/>
      <c r="EON36" s="48"/>
      <c r="EOO36" s="48"/>
      <c r="EOP36" s="48"/>
      <c r="EOQ36" s="48"/>
      <c r="EOR36" s="48"/>
      <c r="EOS36" s="48"/>
      <c r="EOT36" s="48"/>
      <c r="EOU36" s="48"/>
      <c r="EOV36" s="48"/>
      <c r="EOW36" s="48"/>
      <c r="EOX36" s="48"/>
      <c r="EOY36" s="48"/>
      <c r="EOZ36" s="48"/>
      <c r="EPA36" s="48"/>
      <c r="EPB36" s="48"/>
      <c r="EPC36" s="48"/>
      <c r="EPD36" s="48"/>
      <c r="EPE36" s="48"/>
      <c r="EPF36" s="48"/>
      <c r="EPG36" s="48"/>
      <c r="EPH36" s="48"/>
      <c r="EPI36" s="48"/>
      <c r="EPJ36" s="48"/>
      <c r="EPK36" s="48"/>
      <c r="EPL36" s="48"/>
      <c r="EPM36" s="48"/>
      <c r="EPN36" s="48"/>
      <c r="EPO36" s="48"/>
      <c r="EPP36" s="48"/>
      <c r="EPQ36" s="48"/>
      <c r="EPR36" s="48"/>
      <c r="EPS36" s="48"/>
      <c r="EPT36" s="48"/>
      <c r="EPU36" s="48"/>
      <c r="EPV36" s="48"/>
      <c r="EPW36" s="48"/>
      <c r="EPX36" s="48"/>
      <c r="EPY36" s="48"/>
      <c r="EPZ36" s="48"/>
      <c r="EQA36" s="48"/>
      <c r="EQB36" s="48"/>
      <c r="EQC36" s="48"/>
      <c r="EQD36" s="48"/>
      <c r="EQE36" s="48"/>
      <c r="EQF36" s="48"/>
      <c r="EQG36" s="48"/>
      <c r="EQH36" s="48"/>
      <c r="EQI36" s="48"/>
      <c r="EQJ36" s="48"/>
      <c r="EQK36" s="48"/>
      <c r="EQL36" s="48"/>
      <c r="EQM36" s="48"/>
      <c r="EQN36" s="48"/>
      <c r="EQO36" s="48"/>
      <c r="EQP36" s="48"/>
      <c r="EQQ36" s="48"/>
      <c r="EQR36" s="48"/>
      <c r="EQS36" s="48"/>
      <c r="EQT36" s="48"/>
      <c r="EQU36" s="48"/>
      <c r="EQV36" s="48"/>
      <c r="EQW36" s="48"/>
      <c r="EQX36" s="48"/>
      <c r="EQY36" s="48"/>
      <c r="EQZ36" s="48"/>
      <c r="ERA36" s="48"/>
      <c r="ERB36" s="48"/>
      <c r="ERC36" s="48"/>
      <c r="ERD36" s="48"/>
      <c r="ERE36" s="48"/>
      <c r="ERF36" s="48"/>
      <c r="ERG36" s="48"/>
      <c r="ERH36" s="48"/>
      <c r="ERI36" s="48"/>
      <c r="ERJ36" s="48"/>
      <c r="ERK36" s="48"/>
      <c r="ERL36" s="48"/>
      <c r="ERM36" s="48"/>
      <c r="ERN36" s="48"/>
      <c r="ERO36" s="48"/>
      <c r="ERP36" s="48"/>
      <c r="ERQ36" s="48"/>
      <c r="ERR36" s="48"/>
      <c r="ERS36" s="48"/>
      <c r="ERT36" s="48"/>
      <c r="ERU36" s="48"/>
      <c r="ERV36" s="48"/>
      <c r="ERW36" s="48"/>
      <c r="ERX36" s="48"/>
      <c r="ERY36" s="48"/>
      <c r="ERZ36" s="48"/>
      <c r="ESA36" s="48"/>
      <c r="ESB36" s="48"/>
      <c r="ESC36" s="48"/>
      <c r="ESD36" s="48"/>
      <c r="ESE36" s="48"/>
      <c r="ESF36" s="48"/>
      <c r="ESG36" s="48"/>
      <c r="ESH36" s="48"/>
      <c r="ESI36" s="48"/>
      <c r="ESJ36" s="48"/>
      <c r="ESK36" s="48"/>
      <c r="ESL36" s="48"/>
      <c r="ESM36" s="48"/>
      <c r="ESN36" s="48"/>
      <c r="ESO36" s="48"/>
      <c r="ESP36" s="48"/>
      <c r="ESQ36" s="48"/>
      <c r="ESR36" s="48"/>
      <c r="ESS36" s="48"/>
      <c r="EST36" s="48"/>
      <c r="ESU36" s="48"/>
      <c r="ESV36" s="48"/>
      <c r="ESW36" s="48"/>
      <c r="ESX36" s="48"/>
      <c r="ESY36" s="48"/>
      <c r="ESZ36" s="48"/>
      <c r="ETA36" s="48"/>
      <c r="ETB36" s="48"/>
      <c r="ETC36" s="48"/>
      <c r="ETD36" s="48"/>
      <c r="ETE36" s="48"/>
      <c r="ETF36" s="48"/>
      <c r="ETG36" s="48"/>
      <c r="ETH36" s="48"/>
      <c r="ETI36" s="48"/>
      <c r="ETJ36" s="48"/>
      <c r="ETK36" s="48"/>
      <c r="ETL36" s="48"/>
      <c r="ETM36" s="48"/>
      <c r="ETN36" s="48"/>
      <c r="ETO36" s="48"/>
      <c r="ETP36" s="48"/>
      <c r="ETQ36" s="48"/>
      <c r="ETR36" s="48"/>
      <c r="ETS36" s="48"/>
      <c r="ETT36" s="48"/>
      <c r="ETU36" s="48"/>
      <c r="ETV36" s="48"/>
      <c r="ETW36" s="48"/>
      <c r="ETX36" s="48"/>
      <c r="ETY36" s="48"/>
      <c r="ETZ36" s="48"/>
      <c r="EUA36" s="48"/>
      <c r="EUB36" s="48"/>
      <c r="EUC36" s="48"/>
      <c r="EUD36" s="48"/>
      <c r="EUE36" s="48"/>
      <c r="EUF36" s="48"/>
      <c r="EUG36" s="48"/>
      <c r="EUH36" s="48"/>
      <c r="EUI36" s="48"/>
      <c r="EUJ36" s="48"/>
      <c r="EUK36" s="48"/>
      <c r="EUL36" s="48"/>
      <c r="EUM36" s="48"/>
      <c r="EUN36" s="48"/>
      <c r="EUO36" s="48"/>
      <c r="EUP36" s="48"/>
      <c r="EUQ36" s="48"/>
      <c r="EUR36" s="48"/>
      <c r="EUS36" s="48"/>
      <c r="EUT36" s="48"/>
      <c r="EUU36" s="48"/>
      <c r="EUV36" s="48"/>
      <c r="EUW36" s="48"/>
      <c r="EUX36" s="48"/>
      <c r="EUY36" s="48"/>
      <c r="EUZ36" s="48"/>
      <c r="EVA36" s="48"/>
      <c r="EVB36" s="48"/>
      <c r="EVC36" s="48"/>
      <c r="EVD36" s="48"/>
      <c r="EVE36" s="48"/>
      <c r="EVF36" s="48"/>
      <c r="EVG36" s="48"/>
      <c r="EVH36" s="48"/>
      <c r="EVI36" s="48"/>
      <c r="EVJ36" s="48"/>
      <c r="EVK36" s="48"/>
      <c r="EVL36" s="48"/>
      <c r="EVM36" s="48"/>
      <c r="EVN36" s="48"/>
      <c r="EVO36" s="48"/>
      <c r="EVP36" s="48"/>
      <c r="EVQ36" s="48"/>
      <c r="EVR36" s="48"/>
      <c r="EVS36" s="48"/>
      <c r="EVT36" s="48"/>
      <c r="EVU36" s="48"/>
      <c r="EVV36" s="48"/>
      <c r="EVW36" s="48"/>
      <c r="EVX36" s="48"/>
      <c r="EVY36" s="48"/>
      <c r="EVZ36" s="48"/>
      <c r="EWA36" s="48"/>
      <c r="EWB36" s="48"/>
      <c r="EWC36" s="48"/>
      <c r="EWD36" s="48"/>
      <c r="EWE36" s="48"/>
      <c r="EWF36" s="48"/>
      <c r="EWG36" s="48"/>
      <c r="EWH36" s="48"/>
      <c r="EWI36" s="48"/>
      <c r="EWJ36" s="48"/>
      <c r="EWK36" s="48"/>
      <c r="EWL36" s="48"/>
      <c r="EWM36" s="48"/>
      <c r="EWN36" s="48"/>
      <c r="EWO36" s="48"/>
      <c r="EWP36" s="48"/>
      <c r="EWQ36" s="48"/>
      <c r="EWR36" s="48"/>
      <c r="EWS36" s="48"/>
      <c r="EWT36" s="48"/>
      <c r="EWU36" s="48"/>
      <c r="EWV36" s="48"/>
      <c r="EWW36" s="48"/>
      <c r="EWX36" s="48"/>
      <c r="EWY36" s="48"/>
      <c r="EWZ36" s="48"/>
      <c r="EXA36" s="48"/>
      <c r="EXB36" s="48"/>
      <c r="EXC36" s="48"/>
      <c r="EXD36" s="48"/>
      <c r="EXE36" s="48"/>
      <c r="EXF36" s="48"/>
      <c r="EXG36" s="48"/>
      <c r="EXH36" s="48"/>
      <c r="EXI36" s="48"/>
      <c r="EXJ36" s="48"/>
      <c r="EXK36" s="48"/>
      <c r="EXL36" s="48"/>
      <c r="EXM36" s="48"/>
      <c r="EXN36" s="48"/>
      <c r="EXO36" s="48"/>
      <c r="EXP36" s="48"/>
      <c r="EXQ36" s="48"/>
      <c r="EXR36" s="48"/>
      <c r="EXS36" s="48"/>
      <c r="EXT36" s="48"/>
      <c r="EXU36" s="48"/>
      <c r="EXV36" s="48"/>
      <c r="EXW36" s="48"/>
      <c r="EXX36" s="48"/>
      <c r="EXY36" s="48"/>
      <c r="EXZ36" s="48"/>
      <c r="EYA36" s="48"/>
      <c r="EYB36" s="48"/>
      <c r="EYC36" s="48"/>
      <c r="EYD36" s="48"/>
      <c r="EYE36" s="48"/>
      <c r="EYF36" s="48"/>
      <c r="EYG36" s="48"/>
      <c r="EYH36" s="48"/>
      <c r="EYI36" s="48"/>
      <c r="EYJ36" s="48"/>
      <c r="EYK36" s="48"/>
      <c r="EYL36" s="48"/>
      <c r="EYM36" s="48"/>
      <c r="EYN36" s="48"/>
      <c r="EYO36" s="48"/>
      <c r="EYP36" s="48"/>
      <c r="EYQ36" s="48"/>
      <c r="EYR36" s="48"/>
      <c r="EYS36" s="48"/>
      <c r="EYT36" s="48"/>
      <c r="EYU36" s="48"/>
      <c r="EYV36" s="48"/>
      <c r="EYW36" s="48"/>
      <c r="EYX36" s="48"/>
      <c r="EYY36" s="48"/>
      <c r="EYZ36" s="48"/>
      <c r="EZA36" s="48"/>
      <c r="EZB36" s="48"/>
      <c r="EZC36" s="48"/>
      <c r="EZD36" s="48"/>
      <c r="EZE36" s="48"/>
      <c r="EZF36" s="48"/>
      <c r="EZG36" s="48"/>
      <c r="EZH36" s="48"/>
      <c r="EZI36" s="48"/>
      <c r="EZJ36" s="48"/>
      <c r="EZK36" s="48"/>
      <c r="EZL36" s="48"/>
      <c r="EZM36" s="48"/>
      <c r="EZN36" s="48"/>
      <c r="EZO36" s="48"/>
      <c r="EZP36" s="48"/>
      <c r="EZQ36" s="48"/>
      <c r="EZR36" s="48"/>
      <c r="EZS36" s="48"/>
      <c r="EZT36" s="48"/>
      <c r="EZU36" s="48"/>
      <c r="EZV36" s="48"/>
      <c r="EZW36" s="48"/>
      <c r="EZX36" s="48"/>
      <c r="EZY36" s="48"/>
      <c r="EZZ36" s="48"/>
      <c r="FAA36" s="48"/>
      <c r="FAB36" s="48"/>
      <c r="FAC36" s="48"/>
      <c r="FAD36" s="48"/>
      <c r="FAE36" s="48"/>
      <c r="FAF36" s="48"/>
      <c r="FAG36" s="48"/>
      <c r="FAH36" s="48"/>
      <c r="FAI36" s="48"/>
      <c r="FAJ36" s="48"/>
      <c r="FAK36" s="48"/>
      <c r="FAL36" s="48"/>
      <c r="FAM36" s="48"/>
      <c r="FAN36" s="48"/>
      <c r="FAO36" s="48"/>
      <c r="FAP36" s="48"/>
      <c r="FAQ36" s="48"/>
      <c r="FAR36" s="48"/>
      <c r="FAS36" s="48"/>
      <c r="FAT36" s="48"/>
      <c r="FAU36" s="48"/>
      <c r="FAV36" s="48"/>
      <c r="FAW36" s="48"/>
      <c r="FAX36" s="48"/>
      <c r="FAY36" s="48"/>
      <c r="FAZ36" s="48"/>
      <c r="FBA36" s="48"/>
      <c r="FBB36" s="48"/>
      <c r="FBC36" s="48"/>
      <c r="FBD36" s="48"/>
      <c r="FBE36" s="48"/>
      <c r="FBF36" s="48"/>
      <c r="FBG36" s="48"/>
      <c r="FBH36" s="48"/>
      <c r="FBI36" s="48"/>
      <c r="FBJ36" s="48"/>
      <c r="FBK36" s="48"/>
      <c r="FBL36" s="48"/>
      <c r="FBM36" s="48"/>
      <c r="FBN36" s="48"/>
      <c r="FBO36" s="48"/>
      <c r="FBP36" s="48"/>
      <c r="FBQ36" s="48"/>
      <c r="FBR36" s="48"/>
      <c r="FBS36" s="48"/>
      <c r="FBT36" s="48"/>
      <c r="FBU36" s="48"/>
      <c r="FBV36" s="48"/>
      <c r="FBW36" s="48"/>
      <c r="FBX36" s="48"/>
      <c r="FBY36" s="48"/>
      <c r="FBZ36" s="48"/>
      <c r="FCA36" s="48"/>
      <c r="FCB36" s="48"/>
      <c r="FCC36" s="48"/>
      <c r="FCD36" s="48"/>
      <c r="FCE36" s="48"/>
      <c r="FCF36" s="48"/>
      <c r="FCG36" s="48"/>
      <c r="FCH36" s="48"/>
      <c r="FCI36" s="48"/>
      <c r="FCJ36" s="48"/>
      <c r="FCK36" s="48"/>
      <c r="FCL36" s="48"/>
      <c r="FCM36" s="48"/>
      <c r="FCN36" s="48"/>
      <c r="FCO36" s="48"/>
      <c r="FCP36" s="48"/>
      <c r="FCQ36" s="48"/>
      <c r="FCR36" s="48"/>
      <c r="FCS36" s="48"/>
      <c r="FCT36" s="48"/>
      <c r="FCU36" s="48"/>
      <c r="FCV36" s="48"/>
      <c r="FCW36" s="48"/>
      <c r="FCX36" s="48"/>
      <c r="FCY36" s="48"/>
      <c r="FCZ36" s="48"/>
      <c r="FDA36" s="48"/>
      <c r="FDB36" s="48"/>
      <c r="FDC36" s="48"/>
      <c r="FDD36" s="48"/>
      <c r="FDE36" s="48"/>
      <c r="FDF36" s="48"/>
      <c r="FDG36" s="48"/>
      <c r="FDH36" s="48"/>
      <c r="FDI36" s="48"/>
      <c r="FDJ36" s="48"/>
      <c r="FDK36" s="48"/>
      <c r="FDL36" s="48"/>
      <c r="FDM36" s="48"/>
      <c r="FDN36" s="48"/>
      <c r="FDO36" s="48"/>
      <c r="FDP36" s="48"/>
      <c r="FDQ36" s="48"/>
      <c r="FDR36" s="48"/>
      <c r="FDS36" s="48"/>
      <c r="FDT36" s="48"/>
      <c r="FDU36" s="48"/>
      <c r="FDV36" s="48"/>
      <c r="FDW36" s="48"/>
      <c r="FDX36" s="48"/>
      <c r="FDY36" s="48"/>
      <c r="FDZ36" s="48"/>
      <c r="FEA36" s="48"/>
      <c r="FEB36" s="48"/>
      <c r="FEC36" s="48"/>
      <c r="FED36" s="48"/>
      <c r="FEE36" s="48"/>
      <c r="FEF36" s="48"/>
      <c r="FEG36" s="48"/>
      <c r="FEH36" s="48"/>
      <c r="FEI36" s="48"/>
      <c r="FEJ36" s="48"/>
      <c r="FEK36" s="48"/>
      <c r="FEL36" s="48"/>
      <c r="FEM36" s="48"/>
      <c r="FEN36" s="48"/>
      <c r="FEO36" s="48"/>
      <c r="FEP36" s="48"/>
      <c r="FEQ36" s="48"/>
      <c r="FER36" s="48"/>
      <c r="FES36" s="48"/>
      <c r="FET36" s="48"/>
      <c r="FEU36" s="48"/>
      <c r="FEV36" s="48"/>
      <c r="FEW36" s="48"/>
      <c r="FEX36" s="48"/>
      <c r="FEY36" s="48"/>
      <c r="FEZ36" s="48"/>
      <c r="FFA36" s="48"/>
      <c r="FFB36" s="48"/>
      <c r="FFC36" s="48"/>
      <c r="FFD36" s="48"/>
      <c r="FFE36" s="48"/>
      <c r="FFF36" s="48"/>
      <c r="FFG36" s="48"/>
      <c r="FFH36" s="48"/>
      <c r="FFI36" s="48"/>
      <c r="FFJ36" s="48"/>
      <c r="FFK36" s="48"/>
      <c r="FFL36" s="48"/>
      <c r="FFM36" s="48"/>
      <c r="FFN36" s="48"/>
      <c r="FFO36" s="48"/>
      <c r="FFP36" s="48"/>
      <c r="FFQ36" s="48"/>
      <c r="FFR36" s="48"/>
      <c r="FFS36" s="48"/>
      <c r="FFT36" s="48"/>
      <c r="FFU36" s="48"/>
      <c r="FFV36" s="48"/>
      <c r="FFW36" s="48"/>
      <c r="FFX36" s="48"/>
      <c r="FFY36" s="48"/>
      <c r="FFZ36" s="48"/>
      <c r="FGA36" s="48"/>
      <c r="FGB36" s="48"/>
      <c r="FGC36" s="48"/>
      <c r="FGD36" s="48"/>
      <c r="FGE36" s="48"/>
      <c r="FGF36" s="48"/>
      <c r="FGG36" s="48"/>
      <c r="FGH36" s="48"/>
      <c r="FGI36" s="48"/>
      <c r="FGJ36" s="48"/>
      <c r="FGK36" s="48"/>
      <c r="FGL36" s="48"/>
      <c r="FGM36" s="48"/>
      <c r="FGN36" s="48"/>
      <c r="FGO36" s="48"/>
      <c r="FGP36" s="48"/>
      <c r="FGQ36" s="48"/>
      <c r="FGR36" s="48"/>
      <c r="FGS36" s="48"/>
      <c r="FGT36" s="48"/>
      <c r="FGU36" s="48"/>
      <c r="FGV36" s="48"/>
      <c r="FGW36" s="48"/>
      <c r="FGX36" s="48"/>
      <c r="FGY36" s="48"/>
      <c r="FGZ36" s="48"/>
      <c r="FHA36" s="48"/>
      <c r="FHB36" s="48"/>
      <c r="FHC36" s="48"/>
      <c r="FHD36" s="48"/>
      <c r="FHE36" s="48"/>
      <c r="FHF36" s="48"/>
      <c r="FHG36" s="48"/>
      <c r="FHH36" s="48"/>
      <c r="FHI36" s="48"/>
      <c r="FHJ36" s="48"/>
      <c r="FHK36" s="48"/>
      <c r="FHL36" s="48"/>
      <c r="FHM36" s="48"/>
      <c r="FHN36" s="48"/>
      <c r="FHO36" s="48"/>
      <c r="FHP36" s="48"/>
      <c r="FHQ36" s="48"/>
      <c r="FHR36" s="48"/>
      <c r="FHS36" s="48"/>
      <c r="FHT36" s="48"/>
      <c r="FHU36" s="48"/>
      <c r="FHV36" s="48"/>
      <c r="FHW36" s="48"/>
      <c r="FHX36" s="48"/>
      <c r="FHY36" s="48"/>
      <c r="FHZ36" s="48"/>
      <c r="FIA36" s="48"/>
      <c r="FIB36" s="48"/>
      <c r="FIC36" s="48"/>
      <c r="FID36" s="48"/>
      <c r="FIE36" s="48"/>
      <c r="FIF36" s="48"/>
      <c r="FIG36" s="48"/>
      <c r="FIH36" s="48"/>
      <c r="FII36" s="48"/>
      <c r="FIJ36" s="48"/>
      <c r="FIK36" s="48"/>
      <c r="FIL36" s="48"/>
      <c r="FIM36" s="48"/>
      <c r="FIN36" s="48"/>
      <c r="FIO36" s="48"/>
      <c r="FIP36" s="48"/>
      <c r="FIQ36" s="48"/>
      <c r="FIR36" s="48"/>
      <c r="FIS36" s="48"/>
      <c r="FIT36" s="48"/>
      <c r="FIU36" s="48"/>
      <c r="FIV36" s="48"/>
      <c r="FIW36" s="48"/>
      <c r="FIX36" s="48"/>
      <c r="FIY36" s="48"/>
      <c r="FIZ36" s="48"/>
      <c r="FJA36" s="48"/>
      <c r="FJB36" s="48"/>
      <c r="FJC36" s="48"/>
      <c r="FJD36" s="48"/>
      <c r="FJE36" s="48"/>
      <c r="FJF36" s="48"/>
      <c r="FJG36" s="48"/>
      <c r="FJH36" s="48"/>
      <c r="FJI36" s="48"/>
      <c r="FJJ36" s="48"/>
      <c r="FJK36" s="48"/>
      <c r="FJL36" s="48"/>
      <c r="FJM36" s="48"/>
      <c r="FJN36" s="48"/>
      <c r="FJO36" s="48"/>
      <c r="FJP36" s="48"/>
      <c r="FJQ36" s="48"/>
      <c r="FJR36" s="48"/>
      <c r="FJS36" s="48"/>
      <c r="FJT36" s="48"/>
      <c r="FJU36" s="48"/>
      <c r="FJV36" s="48"/>
      <c r="FJW36" s="48"/>
      <c r="FJX36" s="48"/>
      <c r="FJY36" s="48"/>
      <c r="FJZ36" s="48"/>
      <c r="FKA36" s="48"/>
      <c r="FKB36" s="48"/>
      <c r="FKC36" s="48"/>
      <c r="FKD36" s="48"/>
      <c r="FKE36" s="48"/>
      <c r="FKF36" s="48"/>
      <c r="FKG36" s="48"/>
      <c r="FKH36" s="48"/>
      <c r="FKI36" s="48"/>
      <c r="FKJ36" s="48"/>
      <c r="FKK36" s="48"/>
      <c r="FKL36" s="48"/>
      <c r="FKM36" s="48"/>
      <c r="FKN36" s="48"/>
      <c r="FKO36" s="48"/>
      <c r="FKP36" s="48"/>
      <c r="FKQ36" s="48"/>
      <c r="FKR36" s="48"/>
      <c r="FKS36" s="48"/>
      <c r="FKT36" s="48"/>
      <c r="FKU36" s="48"/>
      <c r="FKV36" s="48"/>
      <c r="FKW36" s="48"/>
      <c r="FKX36" s="48"/>
      <c r="FKY36" s="48"/>
      <c r="FKZ36" s="48"/>
      <c r="FLA36" s="48"/>
      <c r="FLB36" s="48"/>
      <c r="FLC36" s="48"/>
      <c r="FLD36" s="48"/>
      <c r="FLE36" s="48"/>
      <c r="FLF36" s="48"/>
      <c r="FLG36" s="48"/>
      <c r="FLH36" s="48"/>
      <c r="FLI36" s="48"/>
      <c r="FLJ36" s="48"/>
      <c r="FLK36" s="48"/>
      <c r="FLL36" s="48"/>
      <c r="FLM36" s="48"/>
      <c r="FLN36" s="48"/>
      <c r="FLO36" s="48"/>
      <c r="FLP36" s="48"/>
      <c r="FLQ36" s="48"/>
      <c r="FLR36" s="48"/>
      <c r="FLS36" s="48"/>
      <c r="FLT36" s="48"/>
      <c r="FLU36" s="48"/>
      <c r="FLV36" s="48"/>
      <c r="FLW36" s="48"/>
      <c r="FLX36" s="48"/>
      <c r="FLY36" s="48"/>
      <c r="FLZ36" s="48"/>
      <c r="FMA36" s="48"/>
      <c r="FMB36" s="48"/>
      <c r="FMC36" s="48"/>
      <c r="FMD36" s="48"/>
      <c r="FME36" s="48"/>
      <c r="FMF36" s="48"/>
      <c r="FMG36" s="48"/>
      <c r="FMH36" s="48"/>
      <c r="FMI36" s="48"/>
      <c r="FMJ36" s="48"/>
      <c r="FMK36" s="48"/>
      <c r="FML36" s="48"/>
      <c r="FMM36" s="48"/>
      <c r="FMN36" s="48"/>
      <c r="FMO36" s="48"/>
      <c r="FMP36" s="48"/>
      <c r="FMQ36" s="48"/>
      <c r="FMR36" s="48"/>
      <c r="FMS36" s="48"/>
      <c r="FMT36" s="48"/>
      <c r="FMU36" s="48"/>
      <c r="FMV36" s="48"/>
      <c r="FMW36" s="48"/>
      <c r="FMX36" s="48"/>
      <c r="FMY36" s="48"/>
      <c r="FMZ36" s="48"/>
      <c r="FNA36" s="48"/>
      <c r="FNB36" s="48"/>
      <c r="FNC36" s="48"/>
      <c r="FND36" s="48"/>
      <c r="FNE36" s="48"/>
      <c r="FNF36" s="48"/>
      <c r="FNG36" s="48"/>
      <c r="FNH36" s="48"/>
      <c r="FNI36" s="48"/>
      <c r="FNJ36" s="48"/>
      <c r="FNK36" s="48"/>
      <c r="FNL36" s="48"/>
      <c r="FNM36" s="48"/>
      <c r="FNN36" s="48"/>
      <c r="FNO36" s="48"/>
      <c r="FNP36" s="48"/>
      <c r="FNQ36" s="48"/>
      <c r="FNR36" s="48"/>
      <c r="FNS36" s="48"/>
      <c r="FNT36" s="48"/>
      <c r="FNU36" s="48"/>
      <c r="FNV36" s="48"/>
      <c r="FNW36" s="48"/>
      <c r="FNX36" s="48"/>
      <c r="FNY36" s="48"/>
      <c r="FNZ36" s="48"/>
      <c r="FOA36" s="48"/>
      <c r="FOB36" s="48"/>
      <c r="FOC36" s="48"/>
      <c r="FOD36" s="48"/>
      <c r="FOE36" s="48"/>
      <c r="FOF36" s="48"/>
      <c r="FOG36" s="48"/>
      <c r="FOH36" s="48"/>
      <c r="FOI36" s="48"/>
      <c r="FOJ36" s="48"/>
      <c r="FOK36" s="48"/>
      <c r="FOL36" s="48"/>
      <c r="FOM36" s="48"/>
      <c r="FON36" s="48"/>
      <c r="FOO36" s="48"/>
      <c r="FOP36" s="48"/>
      <c r="FOQ36" s="48"/>
      <c r="FOR36" s="48"/>
      <c r="FOS36" s="48"/>
      <c r="FOT36" s="48"/>
      <c r="FOU36" s="48"/>
      <c r="FOV36" s="48"/>
      <c r="FOW36" s="48"/>
      <c r="FOX36" s="48"/>
      <c r="FOY36" s="48"/>
      <c r="FOZ36" s="48"/>
      <c r="FPA36" s="48"/>
      <c r="FPB36" s="48"/>
      <c r="FPC36" s="48"/>
      <c r="FPD36" s="48"/>
      <c r="FPE36" s="48"/>
      <c r="FPF36" s="48"/>
      <c r="FPG36" s="48"/>
      <c r="FPH36" s="48"/>
      <c r="FPI36" s="48"/>
      <c r="FPJ36" s="48"/>
      <c r="FPK36" s="48"/>
      <c r="FPL36" s="48"/>
      <c r="FPM36" s="48"/>
      <c r="FPN36" s="48"/>
      <c r="FPO36" s="48"/>
      <c r="FPP36" s="48"/>
      <c r="FPQ36" s="48"/>
      <c r="FPR36" s="48"/>
      <c r="FPS36" s="48"/>
      <c r="FPT36" s="48"/>
      <c r="FPU36" s="48"/>
      <c r="FPV36" s="48"/>
      <c r="FPW36" s="48"/>
      <c r="FPX36" s="48"/>
      <c r="FPY36" s="48"/>
      <c r="FPZ36" s="48"/>
      <c r="FQA36" s="48"/>
      <c r="FQB36" s="48"/>
      <c r="FQC36" s="48"/>
      <c r="FQD36" s="48"/>
      <c r="FQE36" s="48"/>
      <c r="FQF36" s="48"/>
      <c r="FQG36" s="48"/>
      <c r="FQH36" s="48"/>
      <c r="FQI36" s="48"/>
      <c r="FQJ36" s="48"/>
      <c r="FQK36" s="48"/>
      <c r="FQL36" s="48"/>
      <c r="FQM36" s="48"/>
      <c r="FQN36" s="48"/>
      <c r="FQO36" s="48"/>
      <c r="FQP36" s="48"/>
      <c r="FQQ36" s="48"/>
      <c r="FQR36" s="48"/>
      <c r="FQS36" s="48"/>
      <c r="FQT36" s="48"/>
      <c r="FQU36" s="48"/>
      <c r="FQV36" s="48"/>
      <c r="FQW36" s="48"/>
      <c r="FQX36" s="48"/>
      <c r="FQY36" s="48"/>
      <c r="FQZ36" s="48"/>
      <c r="FRA36" s="48"/>
      <c r="FRB36" s="48"/>
      <c r="FRC36" s="48"/>
      <c r="FRD36" s="48"/>
      <c r="FRE36" s="48"/>
      <c r="FRF36" s="48"/>
      <c r="FRG36" s="48"/>
      <c r="FRH36" s="48"/>
      <c r="FRI36" s="48"/>
      <c r="FRJ36" s="48"/>
      <c r="FRK36" s="48"/>
      <c r="FRL36" s="48"/>
      <c r="FRM36" s="48"/>
      <c r="FRN36" s="48"/>
      <c r="FRO36" s="48"/>
      <c r="FRP36" s="48"/>
      <c r="FRQ36" s="48"/>
      <c r="FRR36" s="48"/>
      <c r="FRS36" s="48"/>
      <c r="FRT36" s="48"/>
      <c r="FRU36" s="48"/>
      <c r="FRV36" s="48"/>
      <c r="FRW36" s="48"/>
      <c r="FRX36" s="48"/>
      <c r="FRY36" s="48"/>
      <c r="FRZ36" s="48"/>
      <c r="FSA36" s="48"/>
      <c r="FSB36" s="48"/>
      <c r="FSC36" s="48"/>
      <c r="FSD36" s="48"/>
      <c r="FSE36" s="48"/>
      <c r="FSF36" s="48"/>
      <c r="FSG36" s="48"/>
      <c r="FSH36" s="48"/>
      <c r="FSI36" s="48"/>
      <c r="FSJ36" s="48"/>
      <c r="FSK36" s="48"/>
      <c r="FSL36" s="48"/>
      <c r="FSM36" s="48"/>
      <c r="FSN36" s="48"/>
      <c r="FSO36" s="48"/>
      <c r="FSP36" s="48"/>
      <c r="FSQ36" s="48"/>
      <c r="FSR36" s="48"/>
      <c r="FSS36" s="48"/>
      <c r="FST36" s="48"/>
      <c r="FSU36" s="48"/>
      <c r="FSV36" s="48"/>
      <c r="FSW36" s="48"/>
      <c r="FSX36" s="48"/>
      <c r="FSY36" s="48"/>
      <c r="FSZ36" s="48"/>
      <c r="FTA36" s="48"/>
      <c r="FTB36" s="48"/>
      <c r="FTC36" s="48"/>
      <c r="FTD36" s="48"/>
      <c r="FTE36" s="48"/>
      <c r="FTF36" s="48"/>
      <c r="FTG36" s="48"/>
      <c r="FTH36" s="48"/>
      <c r="FTI36" s="48"/>
      <c r="FTJ36" s="48"/>
      <c r="FTK36" s="48"/>
      <c r="FTL36" s="48"/>
      <c r="FTM36" s="48"/>
      <c r="FTN36" s="48"/>
      <c r="FTO36" s="48"/>
      <c r="FTP36" s="48"/>
      <c r="FTQ36" s="48"/>
      <c r="FTR36" s="48"/>
      <c r="FTS36" s="48"/>
      <c r="FTT36" s="48"/>
      <c r="FTU36" s="48"/>
      <c r="FTV36" s="48"/>
      <c r="FTW36" s="48"/>
      <c r="FTX36" s="48"/>
      <c r="FTY36" s="48"/>
      <c r="FTZ36" s="48"/>
      <c r="FUA36" s="48"/>
      <c r="FUB36" s="48"/>
      <c r="FUC36" s="48"/>
      <c r="FUD36" s="48"/>
      <c r="FUE36" s="48"/>
      <c r="FUF36" s="48"/>
      <c r="FUG36" s="48"/>
      <c r="FUH36" s="48"/>
      <c r="FUI36" s="48"/>
      <c r="FUJ36" s="48"/>
      <c r="FUK36" s="48"/>
      <c r="FUL36" s="48"/>
      <c r="FUM36" s="48"/>
      <c r="FUN36" s="48"/>
      <c r="FUO36" s="48"/>
      <c r="FUP36" s="48"/>
      <c r="FUQ36" s="48"/>
      <c r="FUR36" s="48"/>
      <c r="FUS36" s="48"/>
      <c r="FUT36" s="48"/>
      <c r="FUU36" s="48"/>
      <c r="FUV36" s="48"/>
      <c r="FUW36" s="48"/>
      <c r="FUX36" s="48"/>
      <c r="FUY36" s="48"/>
      <c r="FUZ36" s="48"/>
      <c r="FVA36" s="48"/>
      <c r="FVB36" s="48"/>
      <c r="FVC36" s="48"/>
      <c r="FVD36" s="48"/>
      <c r="FVE36" s="48"/>
      <c r="FVF36" s="48"/>
      <c r="FVG36" s="48"/>
      <c r="FVH36" s="48"/>
      <c r="FVI36" s="48"/>
      <c r="FVJ36" s="48"/>
      <c r="FVK36" s="48"/>
      <c r="FVL36" s="48"/>
      <c r="FVM36" s="48"/>
      <c r="FVN36" s="48"/>
      <c r="FVO36" s="48"/>
      <c r="FVP36" s="48"/>
      <c r="FVQ36" s="48"/>
      <c r="FVR36" s="48"/>
      <c r="FVS36" s="48"/>
      <c r="FVT36" s="48"/>
      <c r="FVU36" s="48"/>
      <c r="FVV36" s="48"/>
      <c r="FVW36" s="48"/>
      <c r="FVX36" s="48"/>
      <c r="FVY36" s="48"/>
      <c r="FVZ36" s="48"/>
      <c r="FWA36" s="48"/>
      <c r="FWB36" s="48"/>
      <c r="FWC36" s="48"/>
      <c r="FWD36" s="48"/>
      <c r="FWE36" s="48"/>
      <c r="FWF36" s="48"/>
      <c r="FWG36" s="48"/>
      <c r="FWH36" s="48"/>
      <c r="FWI36" s="48"/>
      <c r="FWJ36" s="48"/>
      <c r="FWK36" s="48"/>
      <c r="FWL36" s="48"/>
      <c r="FWM36" s="48"/>
      <c r="FWN36" s="48"/>
      <c r="FWO36" s="48"/>
      <c r="FWP36" s="48"/>
      <c r="FWQ36" s="48"/>
      <c r="FWR36" s="48"/>
      <c r="FWS36" s="48"/>
      <c r="FWT36" s="48"/>
      <c r="FWU36" s="48"/>
      <c r="FWV36" s="48"/>
      <c r="FWW36" s="48"/>
      <c r="FWX36" s="48"/>
      <c r="FWY36" s="48"/>
      <c r="FWZ36" s="48"/>
      <c r="FXA36" s="48"/>
      <c r="FXB36" s="48"/>
      <c r="FXC36" s="48"/>
      <c r="FXD36" s="48"/>
      <c r="FXE36" s="48"/>
      <c r="FXF36" s="48"/>
      <c r="FXG36" s="48"/>
      <c r="FXH36" s="48"/>
      <c r="FXI36" s="48"/>
      <c r="FXJ36" s="48"/>
      <c r="FXK36" s="48"/>
      <c r="FXL36" s="48"/>
      <c r="FXM36" s="48"/>
      <c r="FXN36" s="48"/>
      <c r="FXO36" s="48"/>
      <c r="FXP36" s="48"/>
      <c r="FXQ36" s="48"/>
      <c r="FXR36" s="48"/>
      <c r="FXS36" s="48"/>
      <c r="FXT36" s="48"/>
      <c r="FXU36" s="48"/>
      <c r="FXV36" s="48"/>
      <c r="FXW36" s="48"/>
      <c r="FXX36" s="48"/>
      <c r="FXY36" s="48"/>
      <c r="FXZ36" s="48"/>
      <c r="FYA36" s="48"/>
      <c r="FYB36" s="48"/>
      <c r="FYC36" s="48"/>
      <c r="FYD36" s="48"/>
      <c r="FYE36" s="48"/>
      <c r="FYF36" s="48"/>
      <c r="FYG36" s="48"/>
      <c r="FYH36" s="48"/>
      <c r="FYI36" s="48"/>
      <c r="FYJ36" s="48"/>
      <c r="FYK36" s="48"/>
      <c r="FYL36" s="48"/>
      <c r="FYM36" s="48"/>
      <c r="FYN36" s="48"/>
      <c r="FYO36" s="48"/>
      <c r="FYP36" s="48"/>
      <c r="FYQ36" s="48"/>
      <c r="FYR36" s="48"/>
      <c r="FYS36" s="48"/>
      <c r="FYT36" s="48"/>
      <c r="FYU36" s="48"/>
      <c r="FYV36" s="48"/>
      <c r="FYW36" s="48"/>
      <c r="FYX36" s="48"/>
      <c r="FYY36" s="48"/>
      <c r="FYZ36" s="48"/>
      <c r="FZA36" s="48"/>
      <c r="FZB36" s="48"/>
      <c r="FZC36" s="48"/>
      <c r="FZD36" s="48"/>
      <c r="FZE36" s="48"/>
      <c r="FZF36" s="48"/>
      <c r="FZG36" s="48"/>
      <c r="FZH36" s="48"/>
      <c r="FZI36" s="48"/>
      <c r="FZJ36" s="48"/>
      <c r="FZK36" s="48"/>
      <c r="FZL36" s="48"/>
      <c r="FZM36" s="48"/>
      <c r="FZN36" s="48"/>
      <c r="FZO36" s="48"/>
      <c r="FZP36" s="48"/>
      <c r="FZQ36" s="48"/>
      <c r="FZR36" s="48"/>
      <c r="FZS36" s="48"/>
      <c r="FZT36" s="48"/>
      <c r="FZU36" s="48"/>
      <c r="FZV36" s="48"/>
      <c r="FZW36" s="48"/>
      <c r="FZX36" s="48"/>
      <c r="FZY36" s="48"/>
      <c r="FZZ36" s="48"/>
      <c r="GAA36" s="48"/>
      <c r="GAB36" s="48"/>
      <c r="GAC36" s="48"/>
      <c r="GAD36" s="48"/>
      <c r="GAE36" s="48"/>
      <c r="GAF36" s="48"/>
      <c r="GAG36" s="48"/>
      <c r="GAH36" s="48"/>
      <c r="GAI36" s="48"/>
      <c r="GAJ36" s="48"/>
      <c r="GAK36" s="48"/>
      <c r="GAL36" s="48"/>
      <c r="GAM36" s="48"/>
      <c r="GAN36" s="48"/>
      <c r="GAO36" s="48"/>
      <c r="GAP36" s="48"/>
      <c r="GAQ36" s="48"/>
      <c r="GAR36" s="48"/>
      <c r="GAS36" s="48"/>
      <c r="GAT36" s="48"/>
      <c r="GAU36" s="48"/>
      <c r="GAV36" s="48"/>
      <c r="GAW36" s="48"/>
      <c r="GAX36" s="48"/>
      <c r="GAY36" s="48"/>
      <c r="GAZ36" s="48"/>
      <c r="GBA36" s="48"/>
      <c r="GBB36" s="48"/>
      <c r="GBC36" s="48"/>
      <c r="GBD36" s="48"/>
      <c r="GBE36" s="48"/>
      <c r="GBF36" s="48"/>
      <c r="GBG36" s="48"/>
      <c r="GBH36" s="48"/>
      <c r="GBI36" s="48"/>
      <c r="GBJ36" s="48"/>
      <c r="GBK36" s="48"/>
      <c r="GBL36" s="48"/>
      <c r="GBM36" s="48"/>
      <c r="GBN36" s="48"/>
      <c r="GBO36" s="48"/>
      <c r="GBP36" s="48"/>
      <c r="GBQ36" s="48"/>
      <c r="GBR36" s="48"/>
      <c r="GBS36" s="48"/>
      <c r="GBT36" s="48"/>
      <c r="GBU36" s="48"/>
      <c r="GBV36" s="48"/>
      <c r="GBW36" s="48"/>
      <c r="GBX36" s="48"/>
      <c r="GBY36" s="48"/>
      <c r="GBZ36" s="48"/>
      <c r="GCA36" s="48"/>
      <c r="GCB36" s="48"/>
      <c r="GCC36" s="48"/>
      <c r="GCD36" s="48"/>
      <c r="GCE36" s="48"/>
      <c r="GCF36" s="48"/>
      <c r="GCG36" s="48"/>
      <c r="GCH36" s="48"/>
      <c r="GCI36" s="48"/>
      <c r="GCJ36" s="48"/>
      <c r="GCK36" s="48"/>
      <c r="GCL36" s="48"/>
      <c r="GCM36" s="48"/>
      <c r="GCN36" s="48"/>
      <c r="GCO36" s="48"/>
      <c r="GCP36" s="48"/>
      <c r="GCQ36" s="48"/>
      <c r="GCR36" s="48"/>
      <c r="GCS36" s="48"/>
      <c r="GCT36" s="48"/>
      <c r="GCU36" s="48"/>
      <c r="GCV36" s="48"/>
      <c r="GCW36" s="48"/>
      <c r="GCX36" s="48"/>
      <c r="GCY36" s="48"/>
      <c r="GCZ36" s="48"/>
      <c r="GDA36" s="48"/>
      <c r="GDB36" s="48"/>
      <c r="GDC36" s="48"/>
      <c r="GDD36" s="48"/>
      <c r="GDE36" s="48"/>
      <c r="GDF36" s="48"/>
      <c r="GDG36" s="48"/>
      <c r="GDH36" s="48"/>
      <c r="GDI36" s="48"/>
      <c r="GDJ36" s="48"/>
      <c r="GDK36" s="48"/>
      <c r="GDL36" s="48"/>
      <c r="GDM36" s="48"/>
      <c r="GDN36" s="48"/>
      <c r="GDO36" s="48"/>
      <c r="GDP36" s="48"/>
      <c r="GDQ36" s="48"/>
      <c r="GDR36" s="48"/>
      <c r="GDS36" s="48"/>
      <c r="GDT36" s="48"/>
      <c r="GDU36" s="48"/>
      <c r="GDV36" s="48"/>
      <c r="GDW36" s="48"/>
      <c r="GDX36" s="48"/>
      <c r="GDY36" s="48"/>
      <c r="GDZ36" s="48"/>
      <c r="GEA36" s="48"/>
      <c r="GEB36" s="48"/>
      <c r="GEC36" s="48"/>
      <c r="GED36" s="48"/>
      <c r="GEE36" s="48"/>
      <c r="GEF36" s="48"/>
      <c r="GEG36" s="48"/>
      <c r="GEH36" s="48"/>
      <c r="GEI36" s="48"/>
      <c r="GEJ36" s="48"/>
      <c r="GEK36" s="48"/>
      <c r="GEL36" s="48"/>
      <c r="GEM36" s="48"/>
      <c r="GEN36" s="48"/>
      <c r="GEO36" s="48"/>
      <c r="GEP36" s="48"/>
      <c r="GEQ36" s="48"/>
      <c r="GER36" s="48"/>
      <c r="GES36" s="48"/>
      <c r="GET36" s="48"/>
      <c r="GEU36" s="48"/>
      <c r="GEV36" s="48"/>
      <c r="GEW36" s="48"/>
      <c r="GEX36" s="48"/>
      <c r="GEY36" s="48"/>
      <c r="GEZ36" s="48"/>
      <c r="GFA36" s="48"/>
      <c r="GFB36" s="48"/>
      <c r="GFC36" s="48"/>
      <c r="GFD36" s="48"/>
      <c r="GFE36" s="48"/>
      <c r="GFF36" s="48"/>
      <c r="GFG36" s="48"/>
      <c r="GFH36" s="48"/>
      <c r="GFI36" s="48"/>
      <c r="GFJ36" s="48"/>
      <c r="GFK36" s="48"/>
      <c r="GFL36" s="48"/>
      <c r="GFM36" s="48"/>
      <c r="GFN36" s="48"/>
      <c r="GFO36" s="48"/>
      <c r="GFP36" s="48"/>
      <c r="GFQ36" s="48"/>
      <c r="GFR36" s="48"/>
      <c r="GFS36" s="48"/>
      <c r="GFT36" s="48"/>
      <c r="GFU36" s="48"/>
      <c r="GFV36" s="48"/>
      <c r="GFW36" s="48"/>
      <c r="GFX36" s="48"/>
      <c r="GFY36" s="48"/>
      <c r="GFZ36" s="48"/>
      <c r="GGA36" s="48"/>
      <c r="GGB36" s="48"/>
      <c r="GGC36" s="48"/>
      <c r="GGD36" s="48"/>
      <c r="GGE36" s="48"/>
      <c r="GGF36" s="48"/>
      <c r="GGG36" s="48"/>
      <c r="GGH36" s="48"/>
      <c r="GGI36" s="48"/>
      <c r="GGJ36" s="48"/>
      <c r="GGK36" s="48"/>
      <c r="GGL36" s="48"/>
      <c r="GGM36" s="48"/>
      <c r="GGN36" s="48"/>
      <c r="GGO36" s="48"/>
      <c r="GGP36" s="48"/>
      <c r="GGQ36" s="48"/>
      <c r="GGR36" s="48"/>
      <c r="GGS36" s="48"/>
      <c r="GGT36" s="48"/>
      <c r="GGU36" s="48"/>
      <c r="GGV36" s="48"/>
      <c r="GGW36" s="48"/>
      <c r="GGX36" s="48"/>
      <c r="GGY36" s="48"/>
      <c r="GGZ36" s="48"/>
      <c r="GHA36" s="48"/>
      <c r="GHB36" s="48"/>
      <c r="GHC36" s="48"/>
      <c r="GHD36" s="48"/>
      <c r="GHE36" s="48"/>
      <c r="GHF36" s="48"/>
      <c r="GHG36" s="48"/>
      <c r="GHH36" s="48"/>
      <c r="GHI36" s="48"/>
      <c r="GHJ36" s="48"/>
      <c r="GHK36" s="48"/>
      <c r="GHL36" s="48"/>
      <c r="GHM36" s="48"/>
      <c r="GHN36" s="48"/>
      <c r="GHO36" s="48"/>
      <c r="GHP36" s="48"/>
      <c r="GHQ36" s="48"/>
      <c r="GHR36" s="48"/>
      <c r="GHS36" s="48"/>
      <c r="GHT36" s="48"/>
      <c r="GHU36" s="48"/>
      <c r="GHV36" s="48"/>
      <c r="GHW36" s="48"/>
      <c r="GHX36" s="48"/>
      <c r="GHY36" s="48"/>
      <c r="GHZ36" s="48"/>
      <c r="GIA36" s="48"/>
      <c r="GIB36" s="48"/>
      <c r="GIC36" s="48"/>
      <c r="GID36" s="48"/>
      <c r="GIE36" s="48"/>
      <c r="GIF36" s="48"/>
      <c r="GIG36" s="48"/>
      <c r="GIH36" s="48"/>
      <c r="GII36" s="48"/>
      <c r="GIJ36" s="48"/>
      <c r="GIK36" s="48"/>
      <c r="GIL36" s="48"/>
      <c r="GIM36" s="48"/>
      <c r="GIN36" s="48"/>
      <c r="GIO36" s="48"/>
      <c r="GIP36" s="48"/>
      <c r="GIQ36" s="48"/>
      <c r="GIR36" s="48"/>
      <c r="GIS36" s="48"/>
      <c r="GIT36" s="48"/>
      <c r="GIU36" s="48"/>
      <c r="GIV36" s="48"/>
      <c r="GIW36" s="48"/>
      <c r="GIX36" s="48"/>
      <c r="GIY36" s="48"/>
      <c r="GIZ36" s="48"/>
      <c r="GJA36" s="48"/>
      <c r="GJB36" s="48"/>
      <c r="GJC36" s="48"/>
      <c r="GJD36" s="48"/>
      <c r="GJE36" s="48"/>
      <c r="GJF36" s="48"/>
      <c r="GJG36" s="48"/>
      <c r="GJH36" s="48"/>
      <c r="GJI36" s="48"/>
      <c r="GJJ36" s="48"/>
      <c r="GJK36" s="48"/>
      <c r="GJL36" s="48"/>
      <c r="GJM36" s="48"/>
      <c r="GJN36" s="48"/>
      <c r="GJO36" s="48"/>
      <c r="GJP36" s="48"/>
      <c r="GJQ36" s="48"/>
      <c r="GJR36" s="48"/>
      <c r="GJS36" s="48"/>
      <c r="GJT36" s="48"/>
      <c r="GJU36" s="48"/>
      <c r="GJV36" s="48"/>
      <c r="GJW36" s="48"/>
      <c r="GJX36" s="48"/>
      <c r="GJY36" s="48"/>
      <c r="GJZ36" s="48"/>
      <c r="GKA36" s="48"/>
      <c r="GKB36" s="48"/>
      <c r="GKC36" s="48"/>
      <c r="GKD36" s="48"/>
      <c r="GKE36" s="48"/>
      <c r="GKF36" s="48"/>
      <c r="GKG36" s="48"/>
      <c r="GKH36" s="48"/>
      <c r="GKI36" s="48"/>
      <c r="GKJ36" s="48"/>
      <c r="GKK36" s="48"/>
      <c r="GKL36" s="48"/>
      <c r="GKM36" s="48"/>
      <c r="GKN36" s="48"/>
      <c r="GKO36" s="48"/>
      <c r="GKP36" s="48"/>
      <c r="GKQ36" s="48"/>
      <c r="GKR36" s="48"/>
      <c r="GKS36" s="48"/>
      <c r="GKT36" s="48"/>
      <c r="GKU36" s="48"/>
      <c r="GKV36" s="48"/>
      <c r="GKW36" s="48"/>
      <c r="GKX36" s="48"/>
      <c r="GKY36" s="48"/>
      <c r="GKZ36" s="48"/>
      <c r="GLA36" s="48"/>
      <c r="GLB36" s="48"/>
      <c r="GLC36" s="48"/>
      <c r="GLD36" s="48"/>
      <c r="GLE36" s="48"/>
      <c r="GLF36" s="48"/>
      <c r="GLG36" s="48"/>
      <c r="GLH36" s="48"/>
      <c r="GLI36" s="48"/>
      <c r="GLJ36" s="48"/>
      <c r="GLK36" s="48"/>
      <c r="GLL36" s="48"/>
      <c r="GLM36" s="48"/>
      <c r="GLN36" s="48"/>
      <c r="GLO36" s="48"/>
      <c r="GLP36" s="48"/>
      <c r="GLQ36" s="48"/>
      <c r="GLR36" s="48"/>
      <c r="GLS36" s="48"/>
      <c r="GLT36" s="48"/>
      <c r="GLU36" s="48"/>
      <c r="GLV36" s="48"/>
      <c r="GLW36" s="48"/>
      <c r="GLX36" s="48"/>
      <c r="GLY36" s="48"/>
      <c r="GLZ36" s="48"/>
      <c r="GMA36" s="48"/>
      <c r="GMB36" s="48"/>
      <c r="GMC36" s="48"/>
      <c r="GMD36" s="48"/>
      <c r="GME36" s="48"/>
      <c r="GMF36" s="48"/>
      <c r="GMG36" s="48"/>
      <c r="GMH36" s="48"/>
      <c r="GMI36" s="48"/>
      <c r="GMJ36" s="48"/>
      <c r="GMK36" s="48"/>
      <c r="GML36" s="48"/>
      <c r="GMM36" s="48"/>
      <c r="GMN36" s="48"/>
      <c r="GMO36" s="48"/>
      <c r="GMP36" s="48"/>
      <c r="GMQ36" s="48"/>
      <c r="GMR36" s="48"/>
      <c r="GMS36" s="48"/>
      <c r="GMT36" s="48"/>
      <c r="GMU36" s="48"/>
      <c r="GMV36" s="48"/>
      <c r="GMW36" s="48"/>
      <c r="GMX36" s="48"/>
      <c r="GMY36" s="48"/>
      <c r="GMZ36" s="48"/>
      <c r="GNA36" s="48"/>
      <c r="GNB36" s="48"/>
      <c r="GNC36" s="48"/>
      <c r="GND36" s="48"/>
      <c r="GNE36" s="48"/>
      <c r="GNF36" s="48"/>
      <c r="GNG36" s="48"/>
      <c r="GNH36" s="48"/>
      <c r="GNI36" s="48"/>
      <c r="GNJ36" s="48"/>
      <c r="GNK36" s="48"/>
      <c r="GNL36" s="48"/>
      <c r="GNM36" s="48"/>
      <c r="GNN36" s="48"/>
      <c r="GNO36" s="48"/>
      <c r="GNP36" s="48"/>
      <c r="GNQ36" s="48"/>
      <c r="GNR36" s="48"/>
      <c r="GNS36" s="48"/>
      <c r="GNT36" s="48"/>
      <c r="GNU36" s="48"/>
      <c r="GNV36" s="48"/>
      <c r="GNW36" s="48"/>
      <c r="GNX36" s="48"/>
      <c r="GNY36" s="48"/>
      <c r="GNZ36" s="48"/>
      <c r="GOA36" s="48"/>
      <c r="GOB36" s="48"/>
      <c r="GOC36" s="48"/>
      <c r="GOD36" s="48"/>
      <c r="GOE36" s="48"/>
      <c r="GOF36" s="48"/>
      <c r="GOG36" s="48"/>
      <c r="GOH36" s="48"/>
      <c r="GOI36" s="48"/>
      <c r="GOJ36" s="48"/>
      <c r="GOK36" s="48"/>
      <c r="GOL36" s="48"/>
      <c r="GOM36" s="48"/>
      <c r="GON36" s="48"/>
      <c r="GOO36" s="48"/>
      <c r="GOP36" s="48"/>
      <c r="GOQ36" s="48"/>
      <c r="GOR36" s="48"/>
      <c r="GOS36" s="48"/>
      <c r="GOT36" s="48"/>
      <c r="GOU36" s="48"/>
      <c r="GOV36" s="48"/>
      <c r="GOW36" s="48"/>
      <c r="GOX36" s="48"/>
      <c r="GOY36" s="48"/>
      <c r="GOZ36" s="48"/>
      <c r="GPA36" s="48"/>
      <c r="GPB36" s="48"/>
      <c r="GPC36" s="48"/>
      <c r="GPD36" s="48"/>
      <c r="GPE36" s="48"/>
      <c r="GPF36" s="48"/>
      <c r="GPG36" s="48"/>
      <c r="GPH36" s="48"/>
      <c r="GPI36" s="48"/>
      <c r="GPJ36" s="48"/>
      <c r="GPK36" s="48"/>
      <c r="GPL36" s="48"/>
      <c r="GPM36" s="48"/>
      <c r="GPN36" s="48"/>
      <c r="GPO36" s="48"/>
      <c r="GPP36" s="48"/>
      <c r="GPQ36" s="48"/>
      <c r="GPR36" s="48"/>
      <c r="GPS36" s="48"/>
      <c r="GPT36" s="48"/>
      <c r="GPU36" s="48"/>
      <c r="GPV36" s="48"/>
      <c r="GPW36" s="48"/>
      <c r="GPX36" s="48"/>
      <c r="GPY36" s="48"/>
      <c r="GPZ36" s="48"/>
      <c r="GQA36" s="48"/>
      <c r="GQB36" s="48"/>
      <c r="GQC36" s="48"/>
      <c r="GQD36" s="48"/>
      <c r="GQE36" s="48"/>
      <c r="GQF36" s="48"/>
      <c r="GQG36" s="48"/>
      <c r="GQH36" s="48"/>
      <c r="GQI36" s="48"/>
      <c r="GQJ36" s="48"/>
      <c r="GQK36" s="48"/>
      <c r="GQL36" s="48"/>
      <c r="GQM36" s="48"/>
      <c r="GQN36" s="48"/>
      <c r="GQO36" s="48"/>
      <c r="GQP36" s="48"/>
      <c r="GQQ36" s="48"/>
      <c r="GQR36" s="48"/>
      <c r="GQS36" s="48"/>
      <c r="GQT36" s="48"/>
      <c r="GQU36" s="48"/>
      <c r="GQV36" s="48"/>
      <c r="GQW36" s="48"/>
      <c r="GQX36" s="48"/>
      <c r="GQY36" s="48"/>
      <c r="GQZ36" s="48"/>
      <c r="GRA36" s="48"/>
      <c r="GRB36" s="48"/>
      <c r="GRC36" s="48"/>
      <c r="GRD36" s="48"/>
      <c r="GRE36" s="48"/>
      <c r="GRF36" s="48"/>
      <c r="GRG36" s="48"/>
      <c r="GRH36" s="48"/>
      <c r="GRI36" s="48"/>
      <c r="GRJ36" s="48"/>
      <c r="GRK36" s="48"/>
      <c r="GRL36" s="48"/>
      <c r="GRM36" s="48"/>
      <c r="GRN36" s="48"/>
      <c r="GRO36" s="48"/>
      <c r="GRP36" s="48"/>
      <c r="GRQ36" s="48"/>
      <c r="GRR36" s="48"/>
      <c r="GRS36" s="48"/>
      <c r="GRT36" s="48"/>
      <c r="GRU36" s="48"/>
      <c r="GRV36" s="48"/>
      <c r="GRW36" s="48"/>
      <c r="GRX36" s="48"/>
      <c r="GRY36" s="48"/>
      <c r="GRZ36" s="48"/>
      <c r="GSA36" s="48"/>
      <c r="GSB36" s="48"/>
      <c r="GSC36" s="48"/>
      <c r="GSD36" s="48"/>
      <c r="GSE36" s="48"/>
      <c r="GSF36" s="48"/>
      <c r="GSG36" s="48"/>
      <c r="GSH36" s="48"/>
      <c r="GSI36" s="48"/>
      <c r="GSJ36" s="48"/>
      <c r="GSK36" s="48"/>
      <c r="GSL36" s="48"/>
      <c r="GSM36" s="48"/>
      <c r="GSN36" s="48"/>
      <c r="GSO36" s="48"/>
      <c r="GSP36" s="48"/>
      <c r="GSQ36" s="48"/>
      <c r="GSR36" s="48"/>
      <c r="GSS36" s="48"/>
      <c r="GST36" s="48"/>
      <c r="GSU36" s="48"/>
      <c r="GSV36" s="48"/>
      <c r="GSW36" s="48"/>
      <c r="GSX36" s="48"/>
      <c r="GSY36" s="48"/>
      <c r="GSZ36" s="48"/>
      <c r="GTA36" s="48"/>
      <c r="GTB36" s="48"/>
      <c r="GTC36" s="48"/>
      <c r="GTD36" s="48"/>
      <c r="GTE36" s="48"/>
      <c r="GTF36" s="48"/>
      <c r="GTG36" s="48"/>
      <c r="GTH36" s="48"/>
      <c r="GTI36" s="48"/>
      <c r="GTJ36" s="48"/>
      <c r="GTK36" s="48"/>
      <c r="GTL36" s="48"/>
      <c r="GTM36" s="48"/>
      <c r="GTN36" s="48"/>
      <c r="GTO36" s="48"/>
      <c r="GTP36" s="48"/>
      <c r="GTQ36" s="48"/>
      <c r="GTR36" s="48"/>
      <c r="GTS36" s="48"/>
      <c r="GTT36" s="48"/>
      <c r="GTU36" s="48"/>
      <c r="GTV36" s="48"/>
      <c r="GTW36" s="48"/>
      <c r="GTX36" s="48"/>
      <c r="GTY36" s="48"/>
      <c r="GTZ36" s="48"/>
      <c r="GUA36" s="48"/>
      <c r="GUB36" s="48"/>
      <c r="GUC36" s="48"/>
      <c r="GUD36" s="48"/>
      <c r="GUE36" s="48"/>
      <c r="GUF36" s="48"/>
      <c r="GUG36" s="48"/>
      <c r="GUH36" s="48"/>
      <c r="GUI36" s="48"/>
      <c r="GUJ36" s="48"/>
      <c r="GUK36" s="48"/>
      <c r="GUL36" s="48"/>
      <c r="GUM36" s="48"/>
      <c r="GUN36" s="48"/>
      <c r="GUO36" s="48"/>
      <c r="GUP36" s="48"/>
      <c r="GUQ36" s="48"/>
      <c r="GUR36" s="48"/>
      <c r="GUS36" s="48"/>
      <c r="GUT36" s="48"/>
      <c r="GUU36" s="48"/>
      <c r="GUV36" s="48"/>
      <c r="GUW36" s="48"/>
      <c r="GUX36" s="48"/>
      <c r="GUY36" s="48"/>
      <c r="GUZ36" s="48"/>
      <c r="GVA36" s="48"/>
      <c r="GVB36" s="48"/>
      <c r="GVC36" s="48"/>
      <c r="GVD36" s="48"/>
      <c r="GVE36" s="48"/>
      <c r="GVF36" s="48"/>
      <c r="GVG36" s="48"/>
      <c r="GVH36" s="48"/>
      <c r="GVI36" s="48"/>
      <c r="GVJ36" s="48"/>
      <c r="GVK36" s="48"/>
      <c r="GVL36" s="48"/>
      <c r="GVM36" s="48"/>
      <c r="GVN36" s="48"/>
      <c r="GVO36" s="48"/>
      <c r="GVP36" s="48"/>
      <c r="GVQ36" s="48"/>
      <c r="GVR36" s="48"/>
      <c r="GVS36" s="48"/>
      <c r="GVT36" s="48"/>
      <c r="GVU36" s="48"/>
      <c r="GVV36" s="48"/>
      <c r="GVW36" s="48"/>
      <c r="GVX36" s="48"/>
      <c r="GVY36" s="48"/>
      <c r="GVZ36" s="48"/>
      <c r="GWA36" s="48"/>
      <c r="GWB36" s="48"/>
      <c r="GWC36" s="48"/>
      <c r="GWD36" s="48"/>
      <c r="GWE36" s="48"/>
      <c r="GWF36" s="48"/>
      <c r="GWG36" s="48"/>
      <c r="GWH36" s="48"/>
      <c r="GWI36" s="48"/>
      <c r="GWJ36" s="48"/>
      <c r="GWK36" s="48"/>
      <c r="GWL36" s="48"/>
      <c r="GWM36" s="48"/>
      <c r="GWN36" s="48"/>
      <c r="GWO36" s="48"/>
      <c r="GWP36" s="48"/>
      <c r="GWQ36" s="48"/>
      <c r="GWR36" s="48"/>
      <c r="GWS36" s="48"/>
      <c r="GWT36" s="48"/>
      <c r="GWU36" s="48"/>
      <c r="GWV36" s="48"/>
      <c r="GWW36" s="48"/>
      <c r="GWX36" s="48"/>
      <c r="GWY36" s="48"/>
      <c r="GWZ36" s="48"/>
      <c r="GXA36" s="48"/>
      <c r="GXB36" s="48"/>
      <c r="GXC36" s="48"/>
      <c r="GXD36" s="48"/>
      <c r="GXE36" s="48"/>
      <c r="GXF36" s="48"/>
      <c r="GXG36" s="48"/>
      <c r="GXH36" s="48"/>
      <c r="GXI36" s="48"/>
      <c r="GXJ36" s="48"/>
      <c r="GXK36" s="48"/>
      <c r="GXL36" s="48"/>
      <c r="GXM36" s="48"/>
      <c r="GXN36" s="48"/>
      <c r="GXO36" s="48"/>
      <c r="GXP36" s="48"/>
      <c r="GXQ36" s="48"/>
      <c r="GXR36" s="48"/>
      <c r="GXS36" s="48"/>
      <c r="GXT36" s="48"/>
      <c r="GXU36" s="48"/>
      <c r="GXV36" s="48"/>
      <c r="GXW36" s="48"/>
      <c r="GXX36" s="48"/>
      <c r="GXY36" s="48"/>
      <c r="GXZ36" s="48"/>
      <c r="GYA36" s="48"/>
      <c r="GYB36" s="48"/>
      <c r="GYC36" s="48"/>
      <c r="GYD36" s="48"/>
      <c r="GYE36" s="48"/>
      <c r="GYF36" s="48"/>
      <c r="GYG36" s="48"/>
      <c r="GYH36" s="48"/>
      <c r="GYI36" s="48"/>
      <c r="GYJ36" s="48"/>
      <c r="GYK36" s="48"/>
      <c r="GYL36" s="48"/>
      <c r="GYM36" s="48"/>
      <c r="GYN36" s="48"/>
      <c r="GYO36" s="48"/>
      <c r="GYP36" s="48"/>
      <c r="GYQ36" s="48"/>
      <c r="GYR36" s="48"/>
      <c r="GYS36" s="48"/>
      <c r="GYT36" s="48"/>
      <c r="GYU36" s="48"/>
      <c r="GYV36" s="48"/>
      <c r="GYW36" s="48"/>
      <c r="GYX36" s="48"/>
      <c r="GYY36" s="48"/>
      <c r="GYZ36" s="48"/>
      <c r="GZA36" s="48"/>
      <c r="GZB36" s="48"/>
      <c r="GZC36" s="48"/>
      <c r="GZD36" s="48"/>
      <c r="GZE36" s="48"/>
      <c r="GZF36" s="48"/>
      <c r="GZG36" s="48"/>
      <c r="GZH36" s="48"/>
      <c r="GZI36" s="48"/>
      <c r="GZJ36" s="48"/>
      <c r="GZK36" s="48"/>
      <c r="GZL36" s="48"/>
      <c r="GZM36" s="48"/>
      <c r="GZN36" s="48"/>
      <c r="GZO36" s="48"/>
      <c r="GZP36" s="48"/>
      <c r="GZQ36" s="48"/>
      <c r="GZR36" s="48"/>
      <c r="GZS36" s="48"/>
      <c r="GZT36" s="48"/>
      <c r="GZU36" s="48"/>
      <c r="GZV36" s="48"/>
      <c r="GZW36" s="48"/>
      <c r="GZX36" s="48"/>
      <c r="GZY36" s="48"/>
      <c r="GZZ36" s="48"/>
      <c r="HAA36" s="48"/>
      <c r="HAB36" s="48"/>
      <c r="HAC36" s="48"/>
      <c r="HAD36" s="48"/>
      <c r="HAE36" s="48"/>
      <c r="HAF36" s="48"/>
      <c r="HAG36" s="48"/>
      <c r="HAH36" s="48"/>
      <c r="HAI36" s="48"/>
      <c r="HAJ36" s="48"/>
      <c r="HAK36" s="48"/>
      <c r="HAL36" s="48"/>
      <c r="HAM36" s="48"/>
      <c r="HAN36" s="48"/>
      <c r="HAO36" s="48"/>
      <c r="HAP36" s="48"/>
      <c r="HAQ36" s="48"/>
      <c r="HAR36" s="48"/>
      <c r="HAS36" s="48"/>
      <c r="HAT36" s="48"/>
      <c r="HAU36" s="48"/>
      <c r="HAV36" s="48"/>
      <c r="HAW36" s="48"/>
      <c r="HAX36" s="48"/>
      <c r="HAY36" s="48"/>
      <c r="HAZ36" s="48"/>
      <c r="HBA36" s="48"/>
      <c r="HBB36" s="48"/>
      <c r="HBC36" s="48"/>
      <c r="HBD36" s="48"/>
      <c r="HBE36" s="48"/>
      <c r="HBF36" s="48"/>
      <c r="HBG36" s="48"/>
      <c r="HBH36" s="48"/>
      <c r="HBI36" s="48"/>
      <c r="HBJ36" s="48"/>
      <c r="HBK36" s="48"/>
      <c r="HBL36" s="48"/>
      <c r="HBM36" s="48"/>
      <c r="HBN36" s="48"/>
      <c r="HBO36" s="48"/>
      <c r="HBP36" s="48"/>
      <c r="HBQ36" s="48"/>
      <c r="HBR36" s="48"/>
      <c r="HBS36" s="48"/>
      <c r="HBT36" s="48"/>
      <c r="HBU36" s="48"/>
      <c r="HBV36" s="48"/>
      <c r="HBW36" s="48"/>
      <c r="HBX36" s="48"/>
      <c r="HBY36" s="48"/>
      <c r="HBZ36" s="48"/>
      <c r="HCA36" s="48"/>
      <c r="HCB36" s="48"/>
      <c r="HCC36" s="48"/>
      <c r="HCD36" s="48"/>
      <c r="HCE36" s="48"/>
      <c r="HCF36" s="48"/>
      <c r="HCG36" s="48"/>
      <c r="HCH36" s="48"/>
      <c r="HCI36" s="48"/>
      <c r="HCJ36" s="48"/>
      <c r="HCK36" s="48"/>
      <c r="HCL36" s="48"/>
      <c r="HCM36" s="48"/>
      <c r="HCN36" s="48"/>
      <c r="HCO36" s="48"/>
      <c r="HCP36" s="48"/>
      <c r="HCQ36" s="48"/>
      <c r="HCR36" s="48"/>
      <c r="HCS36" s="48"/>
      <c r="HCT36" s="48"/>
      <c r="HCU36" s="48"/>
      <c r="HCV36" s="48"/>
      <c r="HCW36" s="48"/>
      <c r="HCX36" s="48"/>
      <c r="HCY36" s="48"/>
      <c r="HCZ36" s="48"/>
      <c r="HDA36" s="48"/>
      <c r="HDB36" s="48"/>
      <c r="HDC36" s="48"/>
      <c r="HDD36" s="48"/>
      <c r="HDE36" s="48"/>
      <c r="HDF36" s="48"/>
      <c r="HDG36" s="48"/>
      <c r="HDH36" s="48"/>
      <c r="HDI36" s="48"/>
      <c r="HDJ36" s="48"/>
      <c r="HDK36" s="48"/>
      <c r="HDL36" s="48"/>
      <c r="HDM36" s="48"/>
      <c r="HDN36" s="48"/>
      <c r="HDO36" s="48"/>
      <c r="HDP36" s="48"/>
      <c r="HDQ36" s="48"/>
      <c r="HDR36" s="48"/>
      <c r="HDS36" s="48"/>
      <c r="HDT36" s="48"/>
      <c r="HDU36" s="48"/>
      <c r="HDV36" s="48"/>
      <c r="HDW36" s="48"/>
      <c r="HDX36" s="48"/>
      <c r="HDY36" s="48"/>
      <c r="HDZ36" s="48"/>
      <c r="HEA36" s="48"/>
      <c r="HEB36" s="48"/>
      <c r="HEC36" s="48"/>
      <c r="HED36" s="48"/>
      <c r="HEE36" s="48"/>
      <c r="HEF36" s="48"/>
      <c r="HEG36" s="48"/>
      <c r="HEH36" s="48"/>
      <c r="HEI36" s="48"/>
      <c r="HEJ36" s="48"/>
      <c r="HEK36" s="48"/>
      <c r="HEL36" s="48"/>
      <c r="HEM36" s="48"/>
      <c r="HEN36" s="48"/>
      <c r="HEO36" s="48"/>
      <c r="HEP36" s="48"/>
      <c r="HEQ36" s="48"/>
      <c r="HER36" s="48"/>
      <c r="HES36" s="48"/>
      <c r="HET36" s="48"/>
      <c r="HEU36" s="48"/>
      <c r="HEV36" s="48"/>
      <c r="HEW36" s="48"/>
      <c r="HEX36" s="48"/>
      <c r="HEY36" s="48"/>
      <c r="HEZ36" s="48"/>
      <c r="HFA36" s="48"/>
      <c r="HFB36" s="48"/>
      <c r="HFC36" s="48"/>
      <c r="HFD36" s="48"/>
      <c r="HFE36" s="48"/>
      <c r="HFF36" s="48"/>
      <c r="HFG36" s="48"/>
      <c r="HFH36" s="48"/>
      <c r="HFI36" s="48"/>
      <c r="HFJ36" s="48"/>
      <c r="HFK36" s="48"/>
      <c r="HFL36" s="48"/>
      <c r="HFM36" s="48"/>
      <c r="HFN36" s="48"/>
      <c r="HFO36" s="48"/>
      <c r="HFP36" s="48"/>
      <c r="HFQ36" s="48"/>
      <c r="HFR36" s="48"/>
      <c r="HFS36" s="48"/>
      <c r="HFT36" s="48"/>
      <c r="HFU36" s="48"/>
      <c r="HFV36" s="48"/>
      <c r="HFW36" s="48"/>
      <c r="HFX36" s="48"/>
      <c r="HFY36" s="48"/>
      <c r="HFZ36" s="48"/>
      <c r="HGA36" s="48"/>
      <c r="HGB36" s="48"/>
      <c r="HGC36" s="48"/>
      <c r="HGD36" s="48"/>
      <c r="HGE36" s="48"/>
      <c r="HGF36" s="48"/>
      <c r="HGG36" s="48"/>
      <c r="HGH36" s="48"/>
      <c r="HGI36" s="48"/>
      <c r="HGJ36" s="48"/>
      <c r="HGK36" s="48"/>
      <c r="HGL36" s="48"/>
      <c r="HGM36" s="48"/>
      <c r="HGN36" s="48"/>
      <c r="HGO36" s="48"/>
      <c r="HGP36" s="48"/>
      <c r="HGQ36" s="48"/>
      <c r="HGR36" s="48"/>
      <c r="HGS36" s="48"/>
      <c r="HGT36" s="48"/>
      <c r="HGU36" s="48"/>
      <c r="HGV36" s="48"/>
      <c r="HGW36" s="48"/>
      <c r="HGX36" s="48"/>
      <c r="HGY36" s="48"/>
      <c r="HGZ36" s="48"/>
      <c r="HHA36" s="48"/>
      <c r="HHB36" s="48"/>
      <c r="HHC36" s="48"/>
      <c r="HHD36" s="48"/>
      <c r="HHE36" s="48"/>
      <c r="HHF36" s="48"/>
      <c r="HHG36" s="48"/>
      <c r="HHH36" s="48"/>
      <c r="HHI36" s="48"/>
      <c r="HHJ36" s="48"/>
      <c r="HHK36" s="48"/>
      <c r="HHL36" s="48"/>
      <c r="HHM36" s="48"/>
      <c r="HHN36" s="48"/>
      <c r="HHO36" s="48"/>
      <c r="HHP36" s="48"/>
      <c r="HHQ36" s="48"/>
      <c r="HHR36" s="48"/>
      <c r="HHS36" s="48"/>
      <c r="HHT36" s="48"/>
      <c r="HHU36" s="48"/>
      <c r="HHV36" s="48"/>
      <c r="HHW36" s="48"/>
      <c r="HHX36" s="48"/>
      <c r="HHY36" s="48"/>
      <c r="HHZ36" s="48"/>
      <c r="HIA36" s="48"/>
      <c r="HIB36" s="48"/>
      <c r="HIC36" s="48"/>
      <c r="HID36" s="48"/>
      <c r="HIE36" s="48"/>
      <c r="HIF36" s="48"/>
      <c r="HIG36" s="48"/>
      <c r="HIH36" s="48"/>
      <c r="HII36" s="48"/>
      <c r="HIJ36" s="48"/>
      <c r="HIK36" s="48"/>
      <c r="HIL36" s="48"/>
      <c r="HIM36" s="48"/>
      <c r="HIN36" s="48"/>
      <c r="HIO36" s="48"/>
      <c r="HIP36" s="48"/>
      <c r="HIQ36" s="48"/>
      <c r="HIR36" s="48"/>
      <c r="HIS36" s="48"/>
      <c r="HIT36" s="48"/>
      <c r="HIU36" s="48"/>
      <c r="HIV36" s="48"/>
      <c r="HIW36" s="48"/>
      <c r="HIX36" s="48"/>
      <c r="HIY36" s="48"/>
      <c r="HIZ36" s="48"/>
      <c r="HJA36" s="48"/>
      <c r="HJB36" s="48"/>
      <c r="HJC36" s="48"/>
      <c r="HJD36" s="48"/>
      <c r="HJE36" s="48"/>
      <c r="HJF36" s="48"/>
      <c r="HJG36" s="48"/>
      <c r="HJH36" s="48"/>
      <c r="HJI36" s="48"/>
      <c r="HJJ36" s="48"/>
      <c r="HJK36" s="48"/>
      <c r="HJL36" s="48"/>
      <c r="HJM36" s="48"/>
      <c r="HJN36" s="48"/>
      <c r="HJO36" s="48"/>
      <c r="HJP36" s="48"/>
      <c r="HJQ36" s="48"/>
      <c r="HJR36" s="48"/>
      <c r="HJS36" s="48"/>
      <c r="HJT36" s="48"/>
      <c r="HJU36" s="48"/>
      <c r="HJV36" s="48"/>
      <c r="HJW36" s="48"/>
      <c r="HJX36" s="48"/>
      <c r="HJY36" s="48"/>
      <c r="HJZ36" s="48"/>
      <c r="HKA36" s="48"/>
      <c r="HKB36" s="48"/>
      <c r="HKC36" s="48"/>
      <c r="HKD36" s="48"/>
      <c r="HKE36" s="48"/>
      <c r="HKF36" s="48"/>
      <c r="HKG36" s="48"/>
      <c r="HKH36" s="48"/>
      <c r="HKI36" s="48"/>
      <c r="HKJ36" s="48"/>
      <c r="HKK36" s="48"/>
      <c r="HKL36" s="48"/>
      <c r="HKM36" s="48"/>
      <c r="HKN36" s="48"/>
      <c r="HKO36" s="48"/>
      <c r="HKP36" s="48"/>
      <c r="HKQ36" s="48"/>
      <c r="HKR36" s="48"/>
      <c r="HKS36" s="48"/>
      <c r="HKT36" s="48"/>
      <c r="HKU36" s="48"/>
      <c r="HKV36" s="48"/>
      <c r="HKW36" s="48"/>
      <c r="HKX36" s="48"/>
      <c r="HKY36" s="48"/>
      <c r="HKZ36" s="48"/>
      <c r="HLA36" s="48"/>
      <c r="HLB36" s="48"/>
      <c r="HLC36" s="48"/>
      <c r="HLD36" s="48"/>
      <c r="HLE36" s="48"/>
      <c r="HLF36" s="48"/>
      <c r="HLG36" s="48"/>
      <c r="HLH36" s="48"/>
      <c r="HLI36" s="48"/>
      <c r="HLJ36" s="48"/>
      <c r="HLK36" s="48"/>
      <c r="HLL36" s="48"/>
      <c r="HLM36" s="48"/>
      <c r="HLN36" s="48"/>
      <c r="HLO36" s="48"/>
      <c r="HLP36" s="48"/>
      <c r="HLQ36" s="48"/>
      <c r="HLR36" s="48"/>
      <c r="HLS36" s="48"/>
      <c r="HLT36" s="48"/>
      <c r="HLU36" s="48"/>
      <c r="HLV36" s="48"/>
      <c r="HLW36" s="48"/>
      <c r="HLX36" s="48"/>
      <c r="HLY36" s="48"/>
      <c r="HLZ36" s="48"/>
      <c r="HMA36" s="48"/>
      <c r="HMB36" s="48"/>
      <c r="HMC36" s="48"/>
      <c r="HMD36" s="48"/>
      <c r="HME36" s="48"/>
      <c r="HMF36" s="48"/>
      <c r="HMG36" s="48"/>
      <c r="HMH36" s="48"/>
      <c r="HMI36" s="48"/>
      <c r="HMJ36" s="48"/>
      <c r="HMK36" s="48"/>
      <c r="HML36" s="48"/>
      <c r="HMM36" s="48"/>
      <c r="HMN36" s="48"/>
      <c r="HMO36" s="48"/>
      <c r="HMP36" s="48"/>
      <c r="HMQ36" s="48"/>
      <c r="HMR36" s="48"/>
      <c r="HMS36" s="48"/>
      <c r="HMT36" s="48"/>
      <c r="HMU36" s="48"/>
      <c r="HMV36" s="48"/>
      <c r="HMW36" s="48"/>
      <c r="HMX36" s="48"/>
      <c r="HMY36" s="48"/>
      <c r="HMZ36" s="48"/>
      <c r="HNA36" s="48"/>
      <c r="HNB36" s="48"/>
      <c r="HNC36" s="48"/>
      <c r="HND36" s="48"/>
      <c r="HNE36" s="48"/>
      <c r="HNF36" s="48"/>
      <c r="HNG36" s="48"/>
      <c r="HNH36" s="48"/>
      <c r="HNI36" s="48"/>
      <c r="HNJ36" s="48"/>
      <c r="HNK36" s="48"/>
      <c r="HNL36" s="48"/>
      <c r="HNM36" s="48"/>
      <c r="HNN36" s="48"/>
      <c r="HNO36" s="48"/>
      <c r="HNP36" s="48"/>
      <c r="HNQ36" s="48"/>
      <c r="HNR36" s="48"/>
      <c r="HNS36" s="48"/>
      <c r="HNT36" s="48"/>
      <c r="HNU36" s="48"/>
      <c r="HNV36" s="48"/>
      <c r="HNW36" s="48"/>
      <c r="HNX36" s="48"/>
      <c r="HNY36" s="48"/>
      <c r="HNZ36" s="48"/>
      <c r="HOA36" s="48"/>
      <c r="HOB36" s="48"/>
      <c r="HOC36" s="48"/>
      <c r="HOD36" s="48"/>
      <c r="HOE36" s="48"/>
      <c r="HOF36" s="48"/>
      <c r="HOG36" s="48"/>
      <c r="HOH36" s="48"/>
      <c r="HOI36" s="48"/>
      <c r="HOJ36" s="48"/>
      <c r="HOK36" s="48"/>
      <c r="HOL36" s="48"/>
      <c r="HOM36" s="48"/>
      <c r="HON36" s="48"/>
      <c r="HOO36" s="48"/>
      <c r="HOP36" s="48"/>
      <c r="HOQ36" s="48"/>
      <c r="HOR36" s="48"/>
      <c r="HOS36" s="48"/>
      <c r="HOT36" s="48"/>
      <c r="HOU36" s="48"/>
      <c r="HOV36" s="48"/>
      <c r="HOW36" s="48"/>
      <c r="HOX36" s="48"/>
      <c r="HOY36" s="48"/>
      <c r="HOZ36" s="48"/>
      <c r="HPA36" s="48"/>
      <c r="HPB36" s="48"/>
      <c r="HPC36" s="48"/>
      <c r="HPD36" s="48"/>
      <c r="HPE36" s="48"/>
      <c r="HPF36" s="48"/>
      <c r="HPG36" s="48"/>
      <c r="HPH36" s="48"/>
      <c r="HPI36" s="48"/>
      <c r="HPJ36" s="48"/>
      <c r="HPK36" s="48"/>
      <c r="HPL36" s="48"/>
      <c r="HPM36" s="48"/>
      <c r="HPN36" s="48"/>
      <c r="HPO36" s="48"/>
      <c r="HPP36" s="48"/>
      <c r="HPQ36" s="48"/>
      <c r="HPR36" s="48"/>
      <c r="HPS36" s="48"/>
      <c r="HPT36" s="48"/>
      <c r="HPU36" s="48"/>
      <c r="HPV36" s="48"/>
      <c r="HPW36" s="48"/>
      <c r="HPX36" s="48"/>
      <c r="HPY36" s="48"/>
      <c r="HPZ36" s="48"/>
      <c r="HQA36" s="48"/>
      <c r="HQB36" s="48"/>
      <c r="HQC36" s="48"/>
      <c r="HQD36" s="48"/>
      <c r="HQE36" s="48"/>
      <c r="HQF36" s="48"/>
      <c r="HQG36" s="48"/>
      <c r="HQH36" s="48"/>
      <c r="HQI36" s="48"/>
      <c r="HQJ36" s="48"/>
      <c r="HQK36" s="48"/>
      <c r="HQL36" s="48"/>
      <c r="HQM36" s="48"/>
      <c r="HQN36" s="48"/>
      <c r="HQO36" s="48"/>
      <c r="HQP36" s="48"/>
      <c r="HQQ36" s="48"/>
      <c r="HQR36" s="48"/>
      <c r="HQS36" s="48"/>
      <c r="HQT36" s="48"/>
      <c r="HQU36" s="48"/>
      <c r="HQV36" s="48"/>
      <c r="HQW36" s="48"/>
      <c r="HQX36" s="48"/>
      <c r="HQY36" s="48"/>
      <c r="HQZ36" s="48"/>
      <c r="HRA36" s="48"/>
      <c r="HRB36" s="48"/>
      <c r="HRC36" s="48"/>
      <c r="HRD36" s="48"/>
      <c r="HRE36" s="48"/>
      <c r="HRF36" s="48"/>
      <c r="HRG36" s="48"/>
      <c r="HRH36" s="48"/>
      <c r="HRI36" s="48"/>
      <c r="HRJ36" s="48"/>
      <c r="HRK36" s="48"/>
      <c r="HRL36" s="48"/>
      <c r="HRM36" s="48"/>
      <c r="HRN36" s="48"/>
      <c r="HRO36" s="48"/>
      <c r="HRP36" s="48"/>
      <c r="HRQ36" s="48"/>
      <c r="HRR36" s="48"/>
      <c r="HRS36" s="48"/>
      <c r="HRT36" s="48"/>
      <c r="HRU36" s="48"/>
      <c r="HRV36" s="48"/>
      <c r="HRW36" s="48"/>
      <c r="HRX36" s="48"/>
      <c r="HRY36" s="48"/>
      <c r="HRZ36" s="48"/>
      <c r="HSA36" s="48"/>
      <c r="HSB36" s="48"/>
      <c r="HSC36" s="48"/>
      <c r="HSD36" s="48"/>
      <c r="HSE36" s="48"/>
      <c r="HSF36" s="48"/>
      <c r="HSG36" s="48"/>
      <c r="HSH36" s="48"/>
      <c r="HSI36" s="48"/>
      <c r="HSJ36" s="48"/>
      <c r="HSK36" s="48"/>
      <c r="HSL36" s="48"/>
      <c r="HSM36" s="48"/>
      <c r="HSN36" s="48"/>
      <c r="HSO36" s="48"/>
      <c r="HSP36" s="48"/>
      <c r="HSQ36" s="48"/>
      <c r="HSR36" s="48"/>
      <c r="HSS36" s="48"/>
      <c r="HST36" s="48"/>
      <c r="HSU36" s="48"/>
      <c r="HSV36" s="48"/>
      <c r="HSW36" s="48"/>
      <c r="HSX36" s="48"/>
      <c r="HSY36" s="48"/>
      <c r="HSZ36" s="48"/>
      <c r="HTA36" s="48"/>
      <c r="HTB36" s="48"/>
      <c r="HTC36" s="48"/>
      <c r="HTD36" s="48"/>
      <c r="HTE36" s="48"/>
      <c r="HTF36" s="48"/>
      <c r="HTG36" s="48"/>
      <c r="HTH36" s="48"/>
      <c r="HTI36" s="48"/>
      <c r="HTJ36" s="48"/>
      <c r="HTK36" s="48"/>
      <c r="HTL36" s="48"/>
      <c r="HTM36" s="48"/>
      <c r="HTN36" s="48"/>
      <c r="HTO36" s="48"/>
      <c r="HTP36" s="48"/>
      <c r="HTQ36" s="48"/>
      <c r="HTR36" s="48"/>
      <c r="HTS36" s="48"/>
      <c r="HTT36" s="48"/>
      <c r="HTU36" s="48"/>
      <c r="HTV36" s="48"/>
      <c r="HTW36" s="48"/>
      <c r="HTX36" s="48"/>
      <c r="HTY36" s="48"/>
      <c r="HTZ36" s="48"/>
      <c r="HUA36" s="48"/>
      <c r="HUB36" s="48"/>
      <c r="HUC36" s="48"/>
      <c r="HUD36" s="48"/>
      <c r="HUE36" s="48"/>
      <c r="HUF36" s="48"/>
      <c r="HUG36" s="48"/>
      <c r="HUH36" s="48"/>
      <c r="HUI36" s="48"/>
      <c r="HUJ36" s="48"/>
      <c r="HUK36" s="48"/>
      <c r="HUL36" s="48"/>
      <c r="HUM36" s="48"/>
      <c r="HUN36" s="48"/>
      <c r="HUO36" s="48"/>
      <c r="HUP36" s="48"/>
      <c r="HUQ36" s="48"/>
      <c r="HUR36" s="48"/>
      <c r="HUS36" s="48"/>
      <c r="HUT36" s="48"/>
      <c r="HUU36" s="48"/>
      <c r="HUV36" s="48"/>
      <c r="HUW36" s="48"/>
      <c r="HUX36" s="48"/>
      <c r="HUY36" s="48"/>
      <c r="HUZ36" s="48"/>
      <c r="HVA36" s="48"/>
      <c r="HVB36" s="48"/>
      <c r="HVC36" s="48"/>
      <c r="HVD36" s="48"/>
      <c r="HVE36" s="48"/>
      <c r="HVF36" s="48"/>
      <c r="HVG36" s="48"/>
      <c r="HVH36" s="48"/>
      <c r="HVI36" s="48"/>
      <c r="HVJ36" s="48"/>
      <c r="HVK36" s="48"/>
      <c r="HVL36" s="48"/>
      <c r="HVM36" s="48"/>
      <c r="HVN36" s="48"/>
      <c r="HVO36" s="48"/>
      <c r="HVP36" s="48"/>
      <c r="HVQ36" s="48"/>
      <c r="HVR36" s="48"/>
      <c r="HVS36" s="48"/>
      <c r="HVT36" s="48"/>
      <c r="HVU36" s="48"/>
      <c r="HVV36" s="48"/>
      <c r="HVW36" s="48"/>
      <c r="HVX36" s="48"/>
      <c r="HVY36" s="48"/>
      <c r="HVZ36" s="48"/>
      <c r="HWA36" s="48"/>
      <c r="HWB36" s="48"/>
      <c r="HWC36" s="48"/>
      <c r="HWD36" s="48"/>
      <c r="HWE36" s="48"/>
      <c r="HWF36" s="48"/>
      <c r="HWG36" s="48"/>
      <c r="HWH36" s="48"/>
      <c r="HWI36" s="48"/>
      <c r="HWJ36" s="48"/>
      <c r="HWK36" s="48"/>
      <c r="HWL36" s="48"/>
      <c r="HWM36" s="48"/>
      <c r="HWN36" s="48"/>
      <c r="HWO36" s="48"/>
      <c r="HWP36" s="48"/>
      <c r="HWQ36" s="48"/>
      <c r="HWR36" s="48"/>
      <c r="HWS36" s="48"/>
      <c r="HWT36" s="48"/>
      <c r="HWU36" s="48"/>
      <c r="HWV36" s="48"/>
      <c r="HWW36" s="48"/>
      <c r="HWX36" s="48"/>
      <c r="HWY36" s="48"/>
      <c r="HWZ36" s="48"/>
      <c r="HXA36" s="48"/>
      <c r="HXB36" s="48"/>
      <c r="HXC36" s="48"/>
      <c r="HXD36" s="48"/>
      <c r="HXE36" s="48"/>
      <c r="HXF36" s="48"/>
      <c r="HXG36" s="48"/>
      <c r="HXH36" s="48"/>
      <c r="HXI36" s="48"/>
      <c r="HXJ36" s="48"/>
      <c r="HXK36" s="48"/>
      <c r="HXL36" s="48"/>
      <c r="HXM36" s="48"/>
      <c r="HXN36" s="48"/>
      <c r="HXO36" s="48"/>
      <c r="HXP36" s="48"/>
      <c r="HXQ36" s="48"/>
      <c r="HXR36" s="48"/>
      <c r="HXS36" s="48"/>
      <c r="HXT36" s="48"/>
      <c r="HXU36" s="48"/>
      <c r="HXV36" s="48"/>
      <c r="HXW36" s="48"/>
      <c r="HXX36" s="48"/>
      <c r="HXY36" s="48"/>
      <c r="HXZ36" s="48"/>
      <c r="HYA36" s="48"/>
      <c r="HYB36" s="48"/>
      <c r="HYC36" s="48"/>
      <c r="HYD36" s="48"/>
      <c r="HYE36" s="48"/>
      <c r="HYF36" s="48"/>
      <c r="HYG36" s="48"/>
      <c r="HYH36" s="48"/>
      <c r="HYI36" s="48"/>
      <c r="HYJ36" s="48"/>
      <c r="HYK36" s="48"/>
      <c r="HYL36" s="48"/>
      <c r="HYM36" s="48"/>
      <c r="HYN36" s="48"/>
      <c r="HYO36" s="48"/>
      <c r="HYP36" s="48"/>
      <c r="HYQ36" s="48"/>
      <c r="HYR36" s="48"/>
      <c r="HYS36" s="48"/>
      <c r="HYT36" s="48"/>
      <c r="HYU36" s="48"/>
      <c r="HYV36" s="48"/>
      <c r="HYW36" s="48"/>
      <c r="HYX36" s="48"/>
      <c r="HYY36" s="48"/>
      <c r="HYZ36" s="48"/>
      <c r="HZA36" s="48"/>
      <c r="HZB36" s="48"/>
      <c r="HZC36" s="48"/>
      <c r="HZD36" s="48"/>
      <c r="HZE36" s="48"/>
      <c r="HZF36" s="48"/>
      <c r="HZG36" s="48"/>
      <c r="HZH36" s="48"/>
      <c r="HZI36" s="48"/>
      <c r="HZJ36" s="48"/>
      <c r="HZK36" s="48"/>
      <c r="HZL36" s="48"/>
      <c r="HZM36" s="48"/>
      <c r="HZN36" s="48"/>
      <c r="HZO36" s="48"/>
      <c r="HZP36" s="48"/>
      <c r="HZQ36" s="48"/>
      <c r="HZR36" s="48"/>
      <c r="HZS36" s="48"/>
      <c r="HZT36" s="48"/>
      <c r="HZU36" s="48"/>
      <c r="HZV36" s="48"/>
      <c r="HZW36" s="48"/>
      <c r="HZX36" s="48"/>
      <c r="HZY36" s="48"/>
      <c r="HZZ36" s="48"/>
      <c r="IAA36" s="48"/>
      <c r="IAB36" s="48"/>
      <c r="IAC36" s="48"/>
      <c r="IAD36" s="48"/>
      <c r="IAE36" s="48"/>
      <c r="IAF36" s="48"/>
      <c r="IAG36" s="48"/>
      <c r="IAH36" s="48"/>
      <c r="IAI36" s="48"/>
      <c r="IAJ36" s="48"/>
      <c r="IAK36" s="48"/>
      <c r="IAL36" s="48"/>
      <c r="IAM36" s="48"/>
      <c r="IAN36" s="48"/>
      <c r="IAO36" s="48"/>
      <c r="IAP36" s="48"/>
      <c r="IAQ36" s="48"/>
      <c r="IAR36" s="48"/>
      <c r="IAS36" s="48"/>
      <c r="IAT36" s="48"/>
      <c r="IAU36" s="48"/>
      <c r="IAV36" s="48"/>
      <c r="IAW36" s="48"/>
      <c r="IAX36" s="48"/>
      <c r="IAY36" s="48"/>
      <c r="IAZ36" s="48"/>
      <c r="IBA36" s="48"/>
      <c r="IBB36" s="48"/>
      <c r="IBC36" s="48"/>
      <c r="IBD36" s="48"/>
      <c r="IBE36" s="48"/>
      <c r="IBF36" s="48"/>
      <c r="IBG36" s="48"/>
      <c r="IBH36" s="48"/>
      <c r="IBI36" s="48"/>
      <c r="IBJ36" s="48"/>
      <c r="IBK36" s="48"/>
      <c r="IBL36" s="48"/>
      <c r="IBM36" s="48"/>
      <c r="IBN36" s="48"/>
      <c r="IBO36" s="48"/>
      <c r="IBP36" s="48"/>
      <c r="IBQ36" s="48"/>
      <c r="IBR36" s="48"/>
      <c r="IBS36" s="48"/>
      <c r="IBT36" s="48"/>
      <c r="IBU36" s="48"/>
      <c r="IBV36" s="48"/>
      <c r="IBW36" s="48"/>
      <c r="IBX36" s="48"/>
      <c r="IBY36" s="48"/>
      <c r="IBZ36" s="48"/>
      <c r="ICA36" s="48"/>
      <c r="ICB36" s="48"/>
      <c r="ICC36" s="48"/>
      <c r="ICD36" s="48"/>
      <c r="ICE36" s="48"/>
      <c r="ICF36" s="48"/>
      <c r="ICG36" s="48"/>
      <c r="ICH36" s="48"/>
      <c r="ICI36" s="48"/>
      <c r="ICJ36" s="48"/>
      <c r="ICK36" s="48"/>
      <c r="ICL36" s="48"/>
      <c r="ICM36" s="48"/>
      <c r="ICN36" s="48"/>
      <c r="ICO36" s="48"/>
      <c r="ICP36" s="48"/>
      <c r="ICQ36" s="48"/>
      <c r="ICR36" s="48"/>
      <c r="ICS36" s="48"/>
      <c r="ICT36" s="48"/>
      <c r="ICU36" s="48"/>
      <c r="ICV36" s="48"/>
      <c r="ICW36" s="48"/>
      <c r="ICX36" s="48"/>
      <c r="ICY36" s="48"/>
      <c r="ICZ36" s="48"/>
      <c r="IDA36" s="48"/>
      <c r="IDB36" s="48"/>
      <c r="IDC36" s="48"/>
      <c r="IDD36" s="48"/>
      <c r="IDE36" s="48"/>
      <c r="IDF36" s="48"/>
      <c r="IDG36" s="48"/>
      <c r="IDH36" s="48"/>
      <c r="IDI36" s="48"/>
      <c r="IDJ36" s="48"/>
      <c r="IDK36" s="48"/>
      <c r="IDL36" s="48"/>
      <c r="IDM36" s="48"/>
      <c r="IDN36" s="48"/>
      <c r="IDO36" s="48"/>
      <c r="IDP36" s="48"/>
      <c r="IDQ36" s="48"/>
      <c r="IDR36" s="48"/>
      <c r="IDS36" s="48"/>
      <c r="IDT36" s="48"/>
      <c r="IDU36" s="48"/>
      <c r="IDV36" s="48"/>
      <c r="IDW36" s="48"/>
      <c r="IDX36" s="48"/>
      <c r="IDY36" s="48"/>
      <c r="IDZ36" s="48"/>
      <c r="IEA36" s="48"/>
      <c r="IEB36" s="48"/>
      <c r="IEC36" s="48"/>
      <c r="IED36" s="48"/>
      <c r="IEE36" s="48"/>
      <c r="IEF36" s="48"/>
      <c r="IEG36" s="48"/>
      <c r="IEH36" s="48"/>
      <c r="IEI36" s="48"/>
      <c r="IEJ36" s="48"/>
      <c r="IEK36" s="48"/>
      <c r="IEL36" s="48"/>
      <c r="IEM36" s="48"/>
      <c r="IEN36" s="48"/>
      <c r="IEO36" s="48"/>
      <c r="IEP36" s="48"/>
      <c r="IEQ36" s="48"/>
      <c r="IER36" s="48"/>
      <c r="IES36" s="48"/>
      <c r="IET36" s="48"/>
      <c r="IEU36" s="48"/>
      <c r="IEV36" s="48"/>
      <c r="IEW36" s="48"/>
      <c r="IEX36" s="48"/>
      <c r="IEY36" s="48"/>
      <c r="IEZ36" s="48"/>
      <c r="IFA36" s="48"/>
      <c r="IFB36" s="48"/>
      <c r="IFC36" s="48"/>
      <c r="IFD36" s="48"/>
      <c r="IFE36" s="48"/>
      <c r="IFF36" s="48"/>
      <c r="IFG36" s="48"/>
      <c r="IFH36" s="48"/>
      <c r="IFI36" s="48"/>
      <c r="IFJ36" s="48"/>
      <c r="IFK36" s="48"/>
      <c r="IFL36" s="48"/>
      <c r="IFM36" s="48"/>
      <c r="IFN36" s="48"/>
      <c r="IFO36" s="48"/>
      <c r="IFP36" s="48"/>
      <c r="IFQ36" s="48"/>
      <c r="IFR36" s="48"/>
      <c r="IFS36" s="48"/>
      <c r="IFT36" s="48"/>
      <c r="IFU36" s="48"/>
      <c r="IFV36" s="48"/>
      <c r="IFW36" s="48"/>
      <c r="IFX36" s="48"/>
      <c r="IFY36" s="48"/>
      <c r="IFZ36" s="48"/>
      <c r="IGA36" s="48"/>
      <c r="IGB36" s="48"/>
      <c r="IGC36" s="48"/>
      <c r="IGD36" s="48"/>
      <c r="IGE36" s="48"/>
      <c r="IGF36" s="48"/>
      <c r="IGG36" s="48"/>
      <c r="IGH36" s="48"/>
      <c r="IGI36" s="48"/>
      <c r="IGJ36" s="48"/>
      <c r="IGK36" s="48"/>
      <c r="IGL36" s="48"/>
      <c r="IGM36" s="48"/>
      <c r="IGN36" s="48"/>
      <c r="IGO36" s="48"/>
      <c r="IGP36" s="48"/>
      <c r="IGQ36" s="48"/>
      <c r="IGR36" s="48"/>
      <c r="IGS36" s="48"/>
      <c r="IGT36" s="48"/>
      <c r="IGU36" s="48"/>
      <c r="IGV36" s="48"/>
      <c r="IGW36" s="48"/>
      <c r="IGX36" s="48"/>
      <c r="IGY36" s="48"/>
      <c r="IGZ36" s="48"/>
      <c r="IHA36" s="48"/>
      <c r="IHB36" s="48"/>
      <c r="IHC36" s="48"/>
      <c r="IHD36" s="48"/>
      <c r="IHE36" s="48"/>
      <c r="IHF36" s="48"/>
      <c r="IHG36" s="48"/>
      <c r="IHH36" s="48"/>
      <c r="IHI36" s="48"/>
      <c r="IHJ36" s="48"/>
      <c r="IHK36" s="48"/>
      <c r="IHL36" s="48"/>
      <c r="IHM36" s="48"/>
      <c r="IHN36" s="48"/>
      <c r="IHO36" s="48"/>
      <c r="IHP36" s="48"/>
      <c r="IHQ36" s="48"/>
      <c r="IHR36" s="48"/>
      <c r="IHS36" s="48"/>
      <c r="IHT36" s="48"/>
      <c r="IHU36" s="48"/>
      <c r="IHV36" s="48"/>
      <c r="IHW36" s="48"/>
      <c r="IHX36" s="48"/>
      <c r="IHY36" s="48"/>
      <c r="IHZ36" s="48"/>
      <c r="IIA36" s="48"/>
      <c r="IIB36" s="48"/>
      <c r="IIC36" s="48"/>
      <c r="IID36" s="48"/>
      <c r="IIE36" s="48"/>
      <c r="IIF36" s="48"/>
      <c r="IIG36" s="48"/>
      <c r="IIH36" s="48"/>
      <c r="III36" s="48"/>
      <c r="IIJ36" s="48"/>
      <c r="IIK36" s="48"/>
      <c r="IIL36" s="48"/>
      <c r="IIM36" s="48"/>
      <c r="IIN36" s="48"/>
      <c r="IIO36" s="48"/>
      <c r="IIP36" s="48"/>
      <c r="IIQ36" s="48"/>
      <c r="IIR36" s="48"/>
      <c r="IIS36" s="48"/>
      <c r="IIT36" s="48"/>
      <c r="IIU36" s="48"/>
      <c r="IIV36" s="48"/>
      <c r="IIW36" s="48"/>
      <c r="IIX36" s="48"/>
      <c r="IIY36" s="48"/>
      <c r="IIZ36" s="48"/>
      <c r="IJA36" s="48"/>
      <c r="IJB36" s="48"/>
      <c r="IJC36" s="48"/>
      <c r="IJD36" s="48"/>
      <c r="IJE36" s="48"/>
      <c r="IJF36" s="48"/>
      <c r="IJG36" s="48"/>
      <c r="IJH36" s="48"/>
      <c r="IJI36" s="48"/>
      <c r="IJJ36" s="48"/>
      <c r="IJK36" s="48"/>
      <c r="IJL36" s="48"/>
      <c r="IJM36" s="48"/>
      <c r="IJN36" s="48"/>
      <c r="IJO36" s="48"/>
      <c r="IJP36" s="48"/>
      <c r="IJQ36" s="48"/>
      <c r="IJR36" s="48"/>
      <c r="IJS36" s="48"/>
      <c r="IJT36" s="48"/>
      <c r="IJU36" s="48"/>
      <c r="IJV36" s="48"/>
      <c r="IJW36" s="48"/>
      <c r="IJX36" s="48"/>
      <c r="IJY36" s="48"/>
      <c r="IJZ36" s="48"/>
      <c r="IKA36" s="48"/>
      <c r="IKB36" s="48"/>
      <c r="IKC36" s="48"/>
      <c r="IKD36" s="48"/>
      <c r="IKE36" s="48"/>
      <c r="IKF36" s="48"/>
      <c r="IKG36" s="48"/>
      <c r="IKH36" s="48"/>
      <c r="IKI36" s="48"/>
      <c r="IKJ36" s="48"/>
      <c r="IKK36" s="48"/>
      <c r="IKL36" s="48"/>
      <c r="IKM36" s="48"/>
      <c r="IKN36" s="48"/>
      <c r="IKO36" s="48"/>
      <c r="IKP36" s="48"/>
      <c r="IKQ36" s="48"/>
      <c r="IKR36" s="48"/>
      <c r="IKS36" s="48"/>
      <c r="IKT36" s="48"/>
      <c r="IKU36" s="48"/>
      <c r="IKV36" s="48"/>
      <c r="IKW36" s="48"/>
      <c r="IKX36" s="48"/>
      <c r="IKY36" s="48"/>
      <c r="IKZ36" s="48"/>
      <c r="ILA36" s="48"/>
      <c r="ILB36" s="48"/>
      <c r="ILC36" s="48"/>
      <c r="ILD36" s="48"/>
      <c r="ILE36" s="48"/>
      <c r="ILF36" s="48"/>
      <c r="ILG36" s="48"/>
      <c r="ILH36" s="48"/>
      <c r="ILI36" s="48"/>
      <c r="ILJ36" s="48"/>
      <c r="ILK36" s="48"/>
      <c r="ILL36" s="48"/>
      <c r="ILM36" s="48"/>
      <c r="ILN36" s="48"/>
      <c r="ILO36" s="48"/>
      <c r="ILP36" s="48"/>
      <c r="ILQ36" s="48"/>
      <c r="ILR36" s="48"/>
      <c r="ILS36" s="48"/>
      <c r="ILT36" s="48"/>
      <c r="ILU36" s="48"/>
      <c r="ILV36" s="48"/>
      <c r="ILW36" s="48"/>
      <c r="ILX36" s="48"/>
      <c r="ILY36" s="48"/>
      <c r="ILZ36" s="48"/>
      <c r="IMA36" s="48"/>
      <c r="IMB36" s="48"/>
      <c r="IMC36" s="48"/>
      <c r="IMD36" s="48"/>
      <c r="IME36" s="48"/>
      <c r="IMF36" s="48"/>
      <c r="IMG36" s="48"/>
      <c r="IMH36" s="48"/>
      <c r="IMI36" s="48"/>
      <c r="IMJ36" s="48"/>
      <c r="IMK36" s="48"/>
      <c r="IML36" s="48"/>
      <c r="IMM36" s="48"/>
      <c r="IMN36" s="48"/>
      <c r="IMO36" s="48"/>
      <c r="IMP36" s="48"/>
      <c r="IMQ36" s="48"/>
      <c r="IMR36" s="48"/>
      <c r="IMS36" s="48"/>
      <c r="IMT36" s="48"/>
      <c r="IMU36" s="48"/>
      <c r="IMV36" s="48"/>
      <c r="IMW36" s="48"/>
      <c r="IMX36" s="48"/>
      <c r="IMY36" s="48"/>
      <c r="IMZ36" s="48"/>
      <c r="INA36" s="48"/>
      <c r="INB36" s="48"/>
      <c r="INC36" s="48"/>
      <c r="IND36" s="48"/>
      <c r="INE36" s="48"/>
      <c r="INF36" s="48"/>
      <c r="ING36" s="48"/>
      <c r="INH36" s="48"/>
      <c r="INI36" s="48"/>
      <c r="INJ36" s="48"/>
      <c r="INK36" s="48"/>
      <c r="INL36" s="48"/>
      <c r="INM36" s="48"/>
      <c r="INN36" s="48"/>
      <c r="INO36" s="48"/>
      <c r="INP36" s="48"/>
      <c r="INQ36" s="48"/>
      <c r="INR36" s="48"/>
      <c r="INS36" s="48"/>
      <c r="INT36" s="48"/>
      <c r="INU36" s="48"/>
      <c r="INV36" s="48"/>
      <c r="INW36" s="48"/>
      <c r="INX36" s="48"/>
      <c r="INY36" s="48"/>
      <c r="INZ36" s="48"/>
      <c r="IOA36" s="48"/>
      <c r="IOB36" s="48"/>
      <c r="IOC36" s="48"/>
      <c r="IOD36" s="48"/>
      <c r="IOE36" s="48"/>
      <c r="IOF36" s="48"/>
      <c r="IOG36" s="48"/>
      <c r="IOH36" s="48"/>
      <c r="IOI36" s="48"/>
      <c r="IOJ36" s="48"/>
      <c r="IOK36" s="48"/>
      <c r="IOL36" s="48"/>
      <c r="IOM36" s="48"/>
      <c r="ION36" s="48"/>
      <c r="IOO36" s="48"/>
      <c r="IOP36" s="48"/>
      <c r="IOQ36" s="48"/>
      <c r="IOR36" s="48"/>
      <c r="IOS36" s="48"/>
      <c r="IOT36" s="48"/>
      <c r="IOU36" s="48"/>
      <c r="IOV36" s="48"/>
      <c r="IOW36" s="48"/>
      <c r="IOX36" s="48"/>
      <c r="IOY36" s="48"/>
      <c r="IOZ36" s="48"/>
      <c r="IPA36" s="48"/>
      <c r="IPB36" s="48"/>
      <c r="IPC36" s="48"/>
      <c r="IPD36" s="48"/>
      <c r="IPE36" s="48"/>
      <c r="IPF36" s="48"/>
      <c r="IPG36" s="48"/>
      <c r="IPH36" s="48"/>
      <c r="IPI36" s="48"/>
      <c r="IPJ36" s="48"/>
      <c r="IPK36" s="48"/>
      <c r="IPL36" s="48"/>
      <c r="IPM36" s="48"/>
      <c r="IPN36" s="48"/>
      <c r="IPO36" s="48"/>
      <c r="IPP36" s="48"/>
      <c r="IPQ36" s="48"/>
      <c r="IPR36" s="48"/>
      <c r="IPS36" s="48"/>
      <c r="IPT36" s="48"/>
      <c r="IPU36" s="48"/>
      <c r="IPV36" s="48"/>
      <c r="IPW36" s="48"/>
      <c r="IPX36" s="48"/>
      <c r="IPY36" s="48"/>
      <c r="IPZ36" s="48"/>
      <c r="IQA36" s="48"/>
      <c r="IQB36" s="48"/>
      <c r="IQC36" s="48"/>
      <c r="IQD36" s="48"/>
      <c r="IQE36" s="48"/>
      <c r="IQF36" s="48"/>
      <c r="IQG36" s="48"/>
      <c r="IQH36" s="48"/>
      <c r="IQI36" s="48"/>
      <c r="IQJ36" s="48"/>
      <c r="IQK36" s="48"/>
      <c r="IQL36" s="48"/>
      <c r="IQM36" s="48"/>
      <c r="IQN36" s="48"/>
      <c r="IQO36" s="48"/>
      <c r="IQP36" s="48"/>
      <c r="IQQ36" s="48"/>
      <c r="IQR36" s="48"/>
      <c r="IQS36" s="48"/>
      <c r="IQT36" s="48"/>
      <c r="IQU36" s="48"/>
      <c r="IQV36" s="48"/>
      <c r="IQW36" s="48"/>
      <c r="IQX36" s="48"/>
      <c r="IQY36" s="48"/>
      <c r="IQZ36" s="48"/>
      <c r="IRA36" s="48"/>
      <c r="IRB36" s="48"/>
      <c r="IRC36" s="48"/>
      <c r="IRD36" s="48"/>
      <c r="IRE36" s="48"/>
      <c r="IRF36" s="48"/>
      <c r="IRG36" s="48"/>
      <c r="IRH36" s="48"/>
      <c r="IRI36" s="48"/>
      <c r="IRJ36" s="48"/>
      <c r="IRK36" s="48"/>
      <c r="IRL36" s="48"/>
      <c r="IRM36" s="48"/>
      <c r="IRN36" s="48"/>
      <c r="IRO36" s="48"/>
      <c r="IRP36" s="48"/>
      <c r="IRQ36" s="48"/>
      <c r="IRR36" s="48"/>
      <c r="IRS36" s="48"/>
      <c r="IRT36" s="48"/>
      <c r="IRU36" s="48"/>
      <c r="IRV36" s="48"/>
      <c r="IRW36" s="48"/>
      <c r="IRX36" s="48"/>
      <c r="IRY36" s="48"/>
      <c r="IRZ36" s="48"/>
      <c r="ISA36" s="48"/>
      <c r="ISB36" s="48"/>
      <c r="ISC36" s="48"/>
      <c r="ISD36" s="48"/>
      <c r="ISE36" s="48"/>
      <c r="ISF36" s="48"/>
      <c r="ISG36" s="48"/>
      <c r="ISH36" s="48"/>
      <c r="ISI36" s="48"/>
      <c r="ISJ36" s="48"/>
      <c r="ISK36" s="48"/>
      <c r="ISL36" s="48"/>
      <c r="ISM36" s="48"/>
      <c r="ISN36" s="48"/>
      <c r="ISO36" s="48"/>
      <c r="ISP36" s="48"/>
      <c r="ISQ36" s="48"/>
      <c r="ISR36" s="48"/>
      <c r="ISS36" s="48"/>
      <c r="IST36" s="48"/>
      <c r="ISU36" s="48"/>
      <c r="ISV36" s="48"/>
      <c r="ISW36" s="48"/>
      <c r="ISX36" s="48"/>
      <c r="ISY36" s="48"/>
      <c r="ISZ36" s="48"/>
      <c r="ITA36" s="48"/>
      <c r="ITB36" s="48"/>
      <c r="ITC36" s="48"/>
      <c r="ITD36" s="48"/>
      <c r="ITE36" s="48"/>
      <c r="ITF36" s="48"/>
      <c r="ITG36" s="48"/>
      <c r="ITH36" s="48"/>
      <c r="ITI36" s="48"/>
      <c r="ITJ36" s="48"/>
      <c r="ITK36" s="48"/>
      <c r="ITL36" s="48"/>
      <c r="ITM36" s="48"/>
      <c r="ITN36" s="48"/>
      <c r="ITO36" s="48"/>
      <c r="ITP36" s="48"/>
      <c r="ITQ36" s="48"/>
      <c r="ITR36" s="48"/>
      <c r="ITS36" s="48"/>
      <c r="ITT36" s="48"/>
      <c r="ITU36" s="48"/>
      <c r="ITV36" s="48"/>
      <c r="ITW36" s="48"/>
      <c r="ITX36" s="48"/>
      <c r="ITY36" s="48"/>
      <c r="ITZ36" s="48"/>
      <c r="IUA36" s="48"/>
      <c r="IUB36" s="48"/>
      <c r="IUC36" s="48"/>
      <c r="IUD36" s="48"/>
      <c r="IUE36" s="48"/>
      <c r="IUF36" s="48"/>
      <c r="IUG36" s="48"/>
      <c r="IUH36" s="48"/>
      <c r="IUI36" s="48"/>
      <c r="IUJ36" s="48"/>
      <c r="IUK36" s="48"/>
      <c r="IUL36" s="48"/>
      <c r="IUM36" s="48"/>
      <c r="IUN36" s="48"/>
      <c r="IUO36" s="48"/>
      <c r="IUP36" s="48"/>
      <c r="IUQ36" s="48"/>
      <c r="IUR36" s="48"/>
      <c r="IUS36" s="48"/>
      <c r="IUT36" s="48"/>
      <c r="IUU36" s="48"/>
      <c r="IUV36" s="48"/>
      <c r="IUW36" s="48"/>
      <c r="IUX36" s="48"/>
      <c r="IUY36" s="48"/>
      <c r="IUZ36" s="48"/>
      <c r="IVA36" s="48"/>
      <c r="IVB36" s="48"/>
      <c r="IVC36" s="48"/>
      <c r="IVD36" s="48"/>
      <c r="IVE36" s="48"/>
      <c r="IVF36" s="48"/>
      <c r="IVG36" s="48"/>
      <c r="IVH36" s="48"/>
      <c r="IVI36" s="48"/>
      <c r="IVJ36" s="48"/>
      <c r="IVK36" s="48"/>
      <c r="IVL36" s="48"/>
      <c r="IVM36" s="48"/>
      <c r="IVN36" s="48"/>
      <c r="IVO36" s="48"/>
      <c r="IVP36" s="48"/>
      <c r="IVQ36" s="48"/>
      <c r="IVR36" s="48"/>
      <c r="IVS36" s="48"/>
      <c r="IVT36" s="48"/>
      <c r="IVU36" s="48"/>
      <c r="IVV36" s="48"/>
      <c r="IVW36" s="48"/>
      <c r="IVX36" s="48"/>
      <c r="IVY36" s="48"/>
      <c r="IVZ36" s="48"/>
      <c r="IWA36" s="48"/>
      <c r="IWB36" s="48"/>
      <c r="IWC36" s="48"/>
      <c r="IWD36" s="48"/>
      <c r="IWE36" s="48"/>
      <c r="IWF36" s="48"/>
      <c r="IWG36" s="48"/>
      <c r="IWH36" s="48"/>
      <c r="IWI36" s="48"/>
      <c r="IWJ36" s="48"/>
      <c r="IWK36" s="48"/>
      <c r="IWL36" s="48"/>
      <c r="IWM36" s="48"/>
      <c r="IWN36" s="48"/>
      <c r="IWO36" s="48"/>
      <c r="IWP36" s="48"/>
      <c r="IWQ36" s="48"/>
      <c r="IWR36" s="48"/>
      <c r="IWS36" s="48"/>
      <c r="IWT36" s="48"/>
      <c r="IWU36" s="48"/>
      <c r="IWV36" s="48"/>
      <c r="IWW36" s="48"/>
      <c r="IWX36" s="48"/>
      <c r="IWY36" s="48"/>
      <c r="IWZ36" s="48"/>
      <c r="IXA36" s="48"/>
      <c r="IXB36" s="48"/>
      <c r="IXC36" s="48"/>
      <c r="IXD36" s="48"/>
      <c r="IXE36" s="48"/>
      <c r="IXF36" s="48"/>
      <c r="IXG36" s="48"/>
      <c r="IXH36" s="48"/>
      <c r="IXI36" s="48"/>
      <c r="IXJ36" s="48"/>
      <c r="IXK36" s="48"/>
      <c r="IXL36" s="48"/>
      <c r="IXM36" s="48"/>
      <c r="IXN36" s="48"/>
      <c r="IXO36" s="48"/>
      <c r="IXP36" s="48"/>
      <c r="IXQ36" s="48"/>
      <c r="IXR36" s="48"/>
      <c r="IXS36" s="48"/>
      <c r="IXT36" s="48"/>
      <c r="IXU36" s="48"/>
      <c r="IXV36" s="48"/>
      <c r="IXW36" s="48"/>
      <c r="IXX36" s="48"/>
      <c r="IXY36" s="48"/>
      <c r="IXZ36" s="48"/>
      <c r="IYA36" s="48"/>
      <c r="IYB36" s="48"/>
      <c r="IYC36" s="48"/>
      <c r="IYD36" s="48"/>
      <c r="IYE36" s="48"/>
      <c r="IYF36" s="48"/>
      <c r="IYG36" s="48"/>
      <c r="IYH36" s="48"/>
      <c r="IYI36" s="48"/>
      <c r="IYJ36" s="48"/>
      <c r="IYK36" s="48"/>
      <c r="IYL36" s="48"/>
      <c r="IYM36" s="48"/>
      <c r="IYN36" s="48"/>
      <c r="IYO36" s="48"/>
      <c r="IYP36" s="48"/>
      <c r="IYQ36" s="48"/>
      <c r="IYR36" s="48"/>
      <c r="IYS36" s="48"/>
      <c r="IYT36" s="48"/>
      <c r="IYU36" s="48"/>
      <c r="IYV36" s="48"/>
      <c r="IYW36" s="48"/>
      <c r="IYX36" s="48"/>
      <c r="IYY36" s="48"/>
      <c r="IYZ36" s="48"/>
      <c r="IZA36" s="48"/>
      <c r="IZB36" s="48"/>
      <c r="IZC36" s="48"/>
      <c r="IZD36" s="48"/>
      <c r="IZE36" s="48"/>
      <c r="IZF36" s="48"/>
      <c r="IZG36" s="48"/>
      <c r="IZH36" s="48"/>
      <c r="IZI36" s="48"/>
      <c r="IZJ36" s="48"/>
      <c r="IZK36" s="48"/>
      <c r="IZL36" s="48"/>
      <c r="IZM36" s="48"/>
      <c r="IZN36" s="48"/>
      <c r="IZO36" s="48"/>
      <c r="IZP36" s="48"/>
      <c r="IZQ36" s="48"/>
      <c r="IZR36" s="48"/>
      <c r="IZS36" s="48"/>
      <c r="IZT36" s="48"/>
      <c r="IZU36" s="48"/>
      <c r="IZV36" s="48"/>
      <c r="IZW36" s="48"/>
      <c r="IZX36" s="48"/>
      <c r="IZY36" s="48"/>
      <c r="IZZ36" s="48"/>
      <c r="JAA36" s="48"/>
      <c r="JAB36" s="48"/>
      <c r="JAC36" s="48"/>
      <c r="JAD36" s="48"/>
      <c r="JAE36" s="48"/>
      <c r="JAF36" s="48"/>
      <c r="JAG36" s="48"/>
      <c r="JAH36" s="48"/>
      <c r="JAI36" s="48"/>
      <c r="JAJ36" s="48"/>
      <c r="JAK36" s="48"/>
      <c r="JAL36" s="48"/>
      <c r="JAM36" s="48"/>
      <c r="JAN36" s="48"/>
      <c r="JAO36" s="48"/>
      <c r="JAP36" s="48"/>
      <c r="JAQ36" s="48"/>
      <c r="JAR36" s="48"/>
      <c r="JAS36" s="48"/>
      <c r="JAT36" s="48"/>
      <c r="JAU36" s="48"/>
      <c r="JAV36" s="48"/>
      <c r="JAW36" s="48"/>
      <c r="JAX36" s="48"/>
      <c r="JAY36" s="48"/>
      <c r="JAZ36" s="48"/>
      <c r="JBA36" s="48"/>
      <c r="JBB36" s="48"/>
      <c r="JBC36" s="48"/>
      <c r="JBD36" s="48"/>
      <c r="JBE36" s="48"/>
      <c r="JBF36" s="48"/>
      <c r="JBG36" s="48"/>
      <c r="JBH36" s="48"/>
      <c r="JBI36" s="48"/>
      <c r="JBJ36" s="48"/>
      <c r="JBK36" s="48"/>
      <c r="JBL36" s="48"/>
      <c r="JBM36" s="48"/>
      <c r="JBN36" s="48"/>
      <c r="JBO36" s="48"/>
      <c r="JBP36" s="48"/>
      <c r="JBQ36" s="48"/>
      <c r="JBR36" s="48"/>
      <c r="JBS36" s="48"/>
      <c r="JBT36" s="48"/>
      <c r="JBU36" s="48"/>
      <c r="JBV36" s="48"/>
      <c r="JBW36" s="48"/>
      <c r="JBX36" s="48"/>
      <c r="JBY36" s="48"/>
      <c r="JBZ36" s="48"/>
      <c r="JCA36" s="48"/>
      <c r="JCB36" s="48"/>
      <c r="JCC36" s="48"/>
      <c r="JCD36" s="48"/>
      <c r="JCE36" s="48"/>
      <c r="JCF36" s="48"/>
      <c r="JCG36" s="48"/>
      <c r="JCH36" s="48"/>
      <c r="JCI36" s="48"/>
      <c r="JCJ36" s="48"/>
      <c r="JCK36" s="48"/>
      <c r="JCL36" s="48"/>
      <c r="JCM36" s="48"/>
      <c r="JCN36" s="48"/>
      <c r="JCO36" s="48"/>
      <c r="JCP36" s="48"/>
      <c r="JCQ36" s="48"/>
      <c r="JCR36" s="48"/>
      <c r="JCS36" s="48"/>
      <c r="JCT36" s="48"/>
      <c r="JCU36" s="48"/>
      <c r="JCV36" s="48"/>
      <c r="JCW36" s="48"/>
      <c r="JCX36" s="48"/>
      <c r="JCY36" s="48"/>
      <c r="JCZ36" s="48"/>
      <c r="JDA36" s="48"/>
      <c r="JDB36" s="48"/>
      <c r="JDC36" s="48"/>
      <c r="JDD36" s="48"/>
      <c r="JDE36" s="48"/>
      <c r="JDF36" s="48"/>
      <c r="JDG36" s="48"/>
      <c r="JDH36" s="48"/>
      <c r="JDI36" s="48"/>
      <c r="JDJ36" s="48"/>
      <c r="JDK36" s="48"/>
      <c r="JDL36" s="48"/>
      <c r="JDM36" s="48"/>
      <c r="JDN36" s="48"/>
      <c r="JDO36" s="48"/>
      <c r="JDP36" s="48"/>
      <c r="JDQ36" s="48"/>
      <c r="JDR36" s="48"/>
      <c r="JDS36" s="48"/>
      <c r="JDT36" s="48"/>
      <c r="JDU36" s="48"/>
      <c r="JDV36" s="48"/>
      <c r="JDW36" s="48"/>
      <c r="JDX36" s="48"/>
      <c r="JDY36" s="48"/>
      <c r="JDZ36" s="48"/>
      <c r="JEA36" s="48"/>
      <c r="JEB36" s="48"/>
      <c r="JEC36" s="48"/>
      <c r="JED36" s="48"/>
      <c r="JEE36" s="48"/>
      <c r="JEF36" s="48"/>
      <c r="JEG36" s="48"/>
      <c r="JEH36" s="48"/>
      <c r="JEI36" s="48"/>
      <c r="JEJ36" s="48"/>
      <c r="JEK36" s="48"/>
      <c r="JEL36" s="48"/>
      <c r="JEM36" s="48"/>
      <c r="JEN36" s="48"/>
      <c r="JEO36" s="48"/>
      <c r="JEP36" s="48"/>
      <c r="JEQ36" s="48"/>
      <c r="JER36" s="48"/>
      <c r="JES36" s="48"/>
      <c r="JET36" s="48"/>
      <c r="JEU36" s="48"/>
      <c r="JEV36" s="48"/>
      <c r="JEW36" s="48"/>
      <c r="JEX36" s="48"/>
      <c r="JEY36" s="48"/>
      <c r="JEZ36" s="48"/>
      <c r="JFA36" s="48"/>
      <c r="JFB36" s="48"/>
      <c r="JFC36" s="48"/>
      <c r="JFD36" s="48"/>
      <c r="JFE36" s="48"/>
      <c r="JFF36" s="48"/>
      <c r="JFG36" s="48"/>
      <c r="JFH36" s="48"/>
      <c r="JFI36" s="48"/>
      <c r="JFJ36" s="48"/>
      <c r="JFK36" s="48"/>
      <c r="JFL36" s="48"/>
      <c r="JFM36" s="48"/>
      <c r="JFN36" s="48"/>
      <c r="JFO36" s="48"/>
      <c r="JFP36" s="48"/>
      <c r="JFQ36" s="48"/>
      <c r="JFR36" s="48"/>
      <c r="JFS36" s="48"/>
      <c r="JFT36" s="48"/>
      <c r="JFU36" s="48"/>
      <c r="JFV36" s="48"/>
      <c r="JFW36" s="48"/>
      <c r="JFX36" s="48"/>
      <c r="JFY36" s="48"/>
      <c r="JFZ36" s="48"/>
      <c r="JGA36" s="48"/>
      <c r="JGB36" s="48"/>
      <c r="JGC36" s="48"/>
      <c r="JGD36" s="48"/>
      <c r="JGE36" s="48"/>
      <c r="JGF36" s="48"/>
      <c r="JGG36" s="48"/>
      <c r="JGH36" s="48"/>
      <c r="JGI36" s="48"/>
      <c r="JGJ36" s="48"/>
      <c r="JGK36" s="48"/>
      <c r="JGL36" s="48"/>
      <c r="JGM36" s="48"/>
      <c r="JGN36" s="48"/>
      <c r="JGO36" s="48"/>
      <c r="JGP36" s="48"/>
      <c r="JGQ36" s="48"/>
      <c r="JGR36" s="48"/>
      <c r="JGS36" s="48"/>
      <c r="JGT36" s="48"/>
      <c r="JGU36" s="48"/>
      <c r="JGV36" s="48"/>
      <c r="JGW36" s="48"/>
      <c r="JGX36" s="48"/>
      <c r="JGY36" s="48"/>
      <c r="JGZ36" s="48"/>
      <c r="JHA36" s="48"/>
      <c r="JHB36" s="48"/>
      <c r="JHC36" s="48"/>
      <c r="JHD36" s="48"/>
      <c r="JHE36" s="48"/>
      <c r="JHF36" s="48"/>
      <c r="JHG36" s="48"/>
      <c r="JHH36" s="48"/>
      <c r="JHI36" s="48"/>
      <c r="JHJ36" s="48"/>
      <c r="JHK36" s="48"/>
      <c r="JHL36" s="48"/>
      <c r="JHM36" s="48"/>
      <c r="JHN36" s="48"/>
      <c r="JHO36" s="48"/>
      <c r="JHP36" s="48"/>
      <c r="JHQ36" s="48"/>
      <c r="JHR36" s="48"/>
      <c r="JHS36" s="48"/>
      <c r="JHT36" s="48"/>
      <c r="JHU36" s="48"/>
      <c r="JHV36" s="48"/>
      <c r="JHW36" s="48"/>
      <c r="JHX36" s="48"/>
      <c r="JHY36" s="48"/>
      <c r="JHZ36" s="48"/>
      <c r="JIA36" s="48"/>
      <c r="JIB36" s="48"/>
      <c r="JIC36" s="48"/>
      <c r="JID36" s="48"/>
      <c r="JIE36" s="48"/>
      <c r="JIF36" s="48"/>
      <c r="JIG36" s="48"/>
      <c r="JIH36" s="48"/>
      <c r="JII36" s="48"/>
      <c r="JIJ36" s="48"/>
      <c r="JIK36" s="48"/>
      <c r="JIL36" s="48"/>
      <c r="JIM36" s="48"/>
      <c r="JIN36" s="48"/>
      <c r="JIO36" s="48"/>
      <c r="JIP36" s="48"/>
      <c r="JIQ36" s="48"/>
      <c r="JIR36" s="48"/>
      <c r="JIS36" s="48"/>
      <c r="JIT36" s="48"/>
      <c r="JIU36" s="48"/>
      <c r="JIV36" s="48"/>
      <c r="JIW36" s="48"/>
      <c r="JIX36" s="48"/>
      <c r="JIY36" s="48"/>
      <c r="JIZ36" s="48"/>
      <c r="JJA36" s="48"/>
      <c r="JJB36" s="48"/>
      <c r="JJC36" s="48"/>
      <c r="JJD36" s="48"/>
      <c r="JJE36" s="48"/>
      <c r="JJF36" s="48"/>
      <c r="JJG36" s="48"/>
      <c r="JJH36" s="48"/>
      <c r="JJI36" s="48"/>
      <c r="JJJ36" s="48"/>
      <c r="JJK36" s="48"/>
      <c r="JJL36" s="48"/>
      <c r="JJM36" s="48"/>
      <c r="JJN36" s="48"/>
      <c r="JJO36" s="48"/>
      <c r="JJP36" s="48"/>
      <c r="JJQ36" s="48"/>
      <c r="JJR36" s="48"/>
      <c r="JJS36" s="48"/>
      <c r="JJT36" s="48"/>
      <c r="JJU36" s="48"/>
      <c r="JJV36" s="48"/>
      <c r="JJW36" s="48"/>
      <c r="JJX36" s="48"/>
      <c r="JJY36" s="48"/>
      <c r="JJZ36" s="48"/>
      <c r="JKA36" s="48"/>
      <c r="JKB36" s="48"/>
      <c r="JKC36" s="48"/>
      <c r="JKD36" s="48"/>
      <c r="JKE36" s="48"/>
      <c r="JKF36" s="48"/>
      <c r="JKG36" s="48"/>
      <c r="JKH36" s="48"/>
      <c r="JKI36" s="48"/>
      <c r="JKJ36" s="48"/>
      <c r="JKK36" s="48"/>
      <c r="JKL36" s="48"/>
      <c r="JKM36" s="48"/>
      <c r="JKN36" s="48"/>
      <c r="JKO36" s="48"/>
      <c r="JKP36" s="48"/>
      <c r="JKQ36" s="48"/>
      <c r="JKR36" s="48"/>
      <c r="JKS36" s="48"/>
      <c r="JKT36" s="48"/>
      <c r="JKU36" s="48"/>
      <c r="JKV36" s="48"/>
      <c r="JKW36" s="48"/>
      <c r="JKX36" s="48"/>
      <c r="JKY36" s="48"/>
      <c r="JKZ36" s="48"/>
      <c r="JLA36" s="48"/>
      <c r="JLB36" s="48"/>
      <c r="JLC36" s="48"/>
      <c r="JLD36" s="48"/>
      <c r="JLE36" s="48"/>
      <c r="JLF36" s="48"/>
      <c r="JLG36" s="48"/>
      <c r="JLH36" s="48"/>
      <c r="JLI36" s="48"/>
      <c r="JLJ36" s="48"/>
      <c r="JLK36" s="48"/>
      <c r="JLL36" s="48"/>
      <c r="JLM36" s="48"/>
      <c r="JLN36" s="48"/>
      <c r="JLO36" s="48"/>
      <c r="JLP36" s="48"/>
      <c r="JLQ36" s="48"/>
      <c r="JLR36" s="48"/>
      <c r="JLS36" s="48"/>
      <c r="JLT36" s="48"/>
      <c r="JLU36" s="48"/>
      <c r="JLV36" s="48"/>
      <c r="JLW36" s="48"/>
      <c r="JLX36" s="48"/>
      <c r="JLY36" s="48"/>
      <c r="JLZ36" s="48"/>
      <c r="JMA36" s="48"/>
      <c r="JMB36" s="48"/>
      <c r="JMC36" s="48"/>
      <c r="JMD36" s="48"/>
      <c r="JME36" s="48"/>
      <c r="JMF36" s="48"/>
      <c r="JMG36" s="48"/>
      <c r="JMH36" s="48"/>
      <c r="JMI36" s="48"/>
      <c r="JMJ36" s="48"/>
      <c r="JMK36" s="48"/>
      <c r="JML36" s="48"/>
      <c r="JMM36" s="48"/>
      <c r="JMN36" s="48"/>
      <c r="JMO36" s="48"/>
      <c r="JMP36" s="48"/>
      <c r="JMQ36" s="48"/>
      <c r="JMR36" s="48"/>
      <c r="JMS36" s="48"/>
      <c r="JMT36" s="48"/>
      <c r="JMU36" s="48"/>
      <c r="JMV36" s="48"/>
      <c r="JMW36" s="48"/>
      <c r="JMX36" s="48"/>
      <c r="JMY36" s="48"/>
      <c r="JMZ36" s="48"/>
      <c r="JNA36" s="48"/>
      <c r="JNB36" s="48"/>
      <c r="JNC36" s="48"/>
      <c r="JND36" s="48"/>
      <c r="JNE36" s="48"/>
      <c r="JNF36" s="48"/>
      <c r="JNG36" s="48"/>
      <c r="JNH36" s="48"/>
      <c r="JNI36" s="48"/>
      <c r="JNJ36" s="48"/>
      <c r="JNK36" s="48"/>
      <c r="JNL36" s="48"/>
      <c r="JNM36" s="48"/>
      <c r="JNN36" s="48"/>
      <c r="JNO36" s="48"/>
      <c r="JNP36" s="48"/>
      <c r="JNQ36" s="48"/>
      <c r="JNR36" s="48"/>
      <c r="JNS36" s="48"/>
      <c r="JNT36" s="48"/>
      <c r="JNU36" s="48"/>
      <c r="JNV36" s="48"/>
      <c r="JNW36" s="48"/>
      <c r="JNX36" s="48"/>
      <c r="JNY36" s="48"/>
      <c r="JNZ36" s="48"/>
      <c r="JOA36" s="48"/>
      <c r="JOB36" s="48"/>
      <c r="JOC36" s="48"/>
      <c r="JOD36" s="48"/>
      <c r="JOE36" s="48"/>
      <c r="JOF36" s="48"/>
      <c r="JOG36" s="48"/>
      <c r="JOH36" s="48"/>
      <c r="JOI36" s="48"/>
      <c r="JOJ36" s="48"/>
      <c r="JOK36" s="48"/>
      <c r="JOL36" s="48"/>
      <c r="JOM36" s="48"/>
      <c r="JON36" s="48"/>
      <c r="JOO36" s="48"/>
      <c r="JOP36" s="48"/>
      <c r="JOQ36" s="48"/>
      <c r="JOR36" s="48"/>
      <c r="JOS36" s="48"/>
      <c r="JOT36" s="48"/>
      <c r="JOU36" s="48"/>
      <c r="JOV36" s="48"/>
      <c r="JOW36" s="48"/>
      <c r="JOX36" s="48"/>
      <c r="JOY36" s="48"/>
      <c r="JOZ36" s="48"/>
      <c r="JPA36" s="48"/>
      <c r="JPB36" s="48"/>
      <c r="JPC36" s="48"/>
      <c r="JPD36" s="48"/>
      <c r="JPE36" s="48"/>
      <c r="JPF36" s="48"/>
      <c r="JPG36" s="48"/>
      <c r="JPH36" s="48"/>
      <c r="JPI36" s="48"/>
      <c r="JPJ36" s="48"/>
      <c r="JPK36" s="48"/>
      <c r="JPL36" s="48"/>
      <c r="JPM36" s="48"/>
      <c r="JPN36" s="48"/>
      <c r="JPO36" s="48"/>
      <c r="JPP36" s="48"/>
      <c r="JPQ36" s="48"/>
      <c r="JPR36" s="48"/>
      <c r="JPS36" s="48"/>
      <c r="JPT36" s="48"/>
      <c r="JPU36" s="48"/>
      <c r="JPV36" s="48"/>
      <c r="JPW36" s="48"/>
      <c r="JPX36" s="48"/>
      <c r="JPY36" s="48"/>
      <c r="JPZ36" s="48"/>
      <c r="JQA36" s="48"/>
      <c r="JQB36" s="48"/>
      <c r="JQC36" s="48"/>
      <c r="JQD36" s="48"/>
      <c r="JQE36" s="48"/>
      <c r="JQF36" s="48"/>
      <c r="JQG36" s="48"/>
      <c r="JQH36" s="48"/>
      <c r="JQI36" s="48"/>
      <c r="JQJ36" s="48"/>
      <c r="JQK36" s="48"/>
      <c r="JQL36" s="48"/>
      <c r="JQM36" s="48"/>
      <c r="JQN36" s="48"/>
      <c r="JQO36" s="48"/>
      <c r="JQP36" s="48"/>
      <c r="JQQ36" s="48"/>
      <c r="JQR36" s="48"/>
      <c r="JQS36" s="48"/>
      <c r="JQT36" s="48"/>
      <c r="JQU36" s="48"/>
      <c r="JQV36" s="48"/>
      <c r="JQW36" s="48"/>
      <c r="JQX36" s="48"/>
      <c r="JQY36" s="48"/>
      <c r="JQZ36" s="48"/>
      <c r="JRA36" s="48"/>
      <c r="JRB36" s="48"/>
      <c r="JRC36" s="48"/>
      <c r="JRD36" s="48"/>
      <c r="JRE36" s="48"/>
      <c r="JRF36" s="48"/>
      <c r="JRG36" s="48"/>
      <c r="JRH36" s="48"/>
      <c r="JRI36" s="48"/>
      <c r="JRJ36" s="48"/>
      <c r="JRK36" s="48"/>
      <c r="JRL36" s="48"/>
      <c r="JRM36" s="48"/>
      <c r="JRN36" s="48"/>
      <c r="JRO36" s="48"/>
      <c r="JRP36" s="48"/>
      <c r="JRQ36" s="48"/>
      <c r="JRR36" s="48"/>
      <c r="JRS36" s="48"/>
      <c r="JRT36" s="48"/>
      <c r="JRU36" s="48"/>
      <c r="JRV36" s="48"/>
      <c r="JRW36" s="48"/>
      <c r="JRX36" s="48"/>
      <c r="JRY36" s="48"/>
      <c r="JRZ36" s="48"/>
      <c r="JSA36" s="48"/>
      <c r="JSB36" s="48"/>
      <c r="JSC36" s="48"/>
      <c r="JSD36" s="48"/>
      <c r="JSE36" s="48"/>
      <c r="JSF36" s="48"/>
      <c r="JSG36" s="48"/>
      <c r="JSH36" s="48"/>
      <c r="JSI36" s="48"/>
      <c r="JSJ36" s="48"/>
      <c r="JSK36" s="48"/>
      <c r="JSL36" s="48"/>
      <c r="JSM36" s="48"/>
      <c r="JSN36" s="48"/>
      <c r="JSO36" s="48"/>
      <c r="JSP36" s="48"/>
      <c r="JSQ36" s="48"/>
      <c r="JSR36" s="48"/>
      <c r="JSS36" s="48"/>
      <c r="JST36" s="48"/>
      <c r="JSU36" s="48"/>
      <c r="JSV36" s="48"/>
      <c r="JSW36" s="48"/>
      <c r="JSX36" s="48"/>
      <c r="JSY36" s="48"/>
      <c r="JSZ36" s="48"/>
      <c r="JTA36" s="48"/>
      <c r="JTB36" s="48"/>
      <c r="JTC36" s="48"/>
      <c r="JTD36" s="48"/>
      <c r="JTE36" s="48"/>
      <c r="JTF36" s="48"/>
      <c r="JTG36" s="48"/>
      <c r="JTH36" s="48"/>
      <c r="JTI36" s="48"/>
      <c r="JTJ36" s="48"/>
      <c r="JTK36" s="48"/>
      <c r="JTL36" s="48"/>
      <c r="JTM36" s="48"/>
      <c r="JTN36" s="48"/>
      <c r="JTO36" s="48"/>
      <c r="JTP36" s="48"/>
      <c r="JTQ36" s="48"/>
      <c r="JTR36" s="48"/>
      <c r="JTS36" s="48"/>
      <c r="JTT36" s="48"/>
      <c r="JTU36" s="48"/>
      <c r="JTV36" s="48"/>
      <c r="JTW36" s="48"/>
      <c r="JTX36" s="48"/>
      <c r="JTY36" s="48"/>
      <c r="JTZ36" s="48"/>
      <c r="JUA36" s="48"/>
      <c r="JUB36" s="48"/>
      <c r="JUC36" s="48"/>
      <c r="JUD36" s="48"/>
      <c r="JUE36" s="48"/>
      <c r="JUF36" s="48"/>
      <c r="JUG36" s="48"/>
      <c r="JUH36" s="48"/>
      <c r="JUI36" s="48"/>
      <c r="JUJ36" s="48"/>
      <c r="JUK36" s="48"/>
      <c r="JUL36" s="48"/>
      <c r="JUM36" s="48"/>
      <c r="JUN36" s="48"/>
      <c r="JUO36" s="48"/>
      <c r="JUP36" s="48"/>
      <c r="JUQ36" s="48"/>
      <c r="JUR36" s="48"/>
      <c r="JUS36" s="48"/>
      <c r="JUT36" s="48"/>
      <c r="JUU36" s="48"/>
      <c r="JUV36" s="48"/>
      <c r="JUW36" s="48"/>
      <c r="JUX36" s="48"/>
      <c r="JUY36" s="48"/>
      <c r="JUZ36" s="48"/>
      <c r="JVA36" s="48"/>
      <c r="JVB36" s="48"/>
      <c r="JVC36" s="48"/>
      <c r="JVD36" s="48"/>
      <c r="JVE36" s="48"/>
      <c r="JVF36" s="48"/>
      <c r="JVG36" s="48"/>
      <c r="JVH36" s="48"/>
      <c r="JVI36" s="48"/>
      <c r="JVJ36" s="48"/>
      <c r="JVK36" s="48"/>
      <c r="JVL36" s="48"/>
      <c r="JVM36" s="48"/>
      <c r="JVN36" s="48"/>
      <c r="JVO36" s="48"/>
      <c r="JVP36" s="48"/>
      <c r="JVQ36" s="48"/>
      <c r="JVR36" s="48"/>
      <c r="JVS36" s="48"/>
      <c r="JVT36" s="48"/>
      <c r="JVU36" s="48"/>
      <c r="JVV36" s="48"/>
      <c r="JVW36" s="48"/>
      <c r="JVX36" s="48"/>
      <c r="JVY36" s="48"/>
      <c r="JVZ36" s="48"/>
      <c r="JWA36" s="48"/>
      <c r="JWB36" s="48"/>
      <c r="JWC36" s="48"/>
      <c r="JWD36" s="48"/>
      <c r="JWE36" s="48"/>
      <c r="JWF36" s="48"/>
      <c r="JWG36" s="48"/>
      <c r="JWH36" s="48"/>
      <c r="JWI36" s="48"/>
      <c r="JWJ36" s="48"/>
      <c r="JWK36" s="48"/>
      <c r="JWL36" s="48"/>
      <c r="JWM36" s="48"/>
      <c r="JWN36" s="48"/>
      <c r="JWO36" s="48"/>
      <c r="JWP36" s="48"/>
      <c r="JWQ36" s="48"/>
      <c r="JWR36" s="48"/>
      <c r="JWS36" s="48"/>
      <c r="JWT36" s="48"/>
      <c r="JWU36" s="48"/>
      <c r="JWV36" s="48"/>
      <c r="JWW36" s="48"/>
      <c r="JWX36" s="48"/>
      <c r="JWY36" s="48"/>
      <c r="JWZ36" s="48"/>
      <c r="JXA36" s="48"/>
      <c r="JXB36" s="48"/>
      <c r="JXC36" s="48"/>
      <c r="JXD36" s="48"/>
      <c r="JXE36" s="48"/>
      <c r="JXF36" s="48"/>
      <c r="JXG36" s="48"/>
      <c r="JXH36" s="48"/>
      <c r="JXI36" s="48"/>
      <c r="JXJ36" s="48"/>
      <c r="JXK36" s="48"/>
      <c r="JXL36" s="48"/>
      <c r="JXM36" s="48"/>
      <c r="JXN36" s="48"/>
      <c r="JXO36" s="48"/>
      <c r="JXP36" s="48"/>
      <c r="JXQ36" s="48"/>
      <c r="JXR36" s="48"/>
      <c r="JXS36" s="48"/>
      <c r="JXT36" s="48"/>
      <c r="JXU36" s="48"/>
      <c r="JXV36" s="48"/>
      <c r="JXW36" s="48"/>
      <c r="JXX36" s="48"/>
      <c r="JXY36" s="48"/>
      <c r="JXZ36" s="48"/>
      <c r="JYA36" s="48"/>
      <c r="JYB36" s="48"/>
      <c r="JYC36" s="48"/>
      <c r="JYD36" s="48"/>
      <c r="JYE36" s="48"/>
      <c r="JYF36" s="48"/>
      <c r="JYG36" s="48"/>
      <c r="JYH36" s="48"/>
      <c r="JYI36" s="48"/>
      <c r="JYJ36" s="48"/>
      <c r="JYK36" s="48"/>
      <c r="JYL36" s="48"/>
      <c r="JYM36" s="48"/>
      <c r="JYN36" s="48"/>
      <c r="JYO36" s="48"/>
      <c r="JYP36" s="48"/>
      <c r="JYQ36" s="48"/>
      <c r="JYR36" s="48"/>
      <c r="JYS36" s="48"/>
      <c r="JYT36" s="48"/>
      <c r="JYU36" s="48"/>
      <c r="JYV36" s="48"/>
      <c r="JYW36" s="48"/>
      <c r="JYX36" s="48"/>
      <c r="JYY36" s="48"/>
      <c r="JYZ36" s="48"/>
      <c r="JZA36" s="48"/>
      <c r="JZB36" s="48"/>
      <c r="JZC36" s="48"/>
      <c r="JZD36" s="48"/>
      <c r="JZE36" s="48"/>
      <c r="JZF36" s="48"/>
      <c r="JZG36" s="48"/>
      <c r="JZH36" s="48"/>
      <c r="JZI36" s="48"/>
      <c r="JZJ36" s="48"/>
      <c r="JZK36" s="48"/>
      <c r="JZL36" s="48"/>
      <c r="JZM36" s="48"/>
      <c r="JZN36" s="48"/>
      <c r="JZO36" s="48"/>
      <c r="JZP36" s="48"/>
      <c r="JZQ36" s="48"/>
      <c r="JZR36" s="48"/>
      <c r="JZS36" s="48"/>
      <c r="JZT36" s="48"/>
      <c r="JZU36" s="48"/>
      <c r="JZV36" s="48"/>
      <c r="JZW36" s="48"/>
      <c r="JZX36" s="48"/>
      <c r="JZY36" s="48"/>
      <c r="JZZ36" s="48"/>
      <c r="KAA36" s="48"/>
      <c r="KAB36" s="48"/>
      <c r="KAC36" s="48"/>
      <c r="KAD36" s="48"/>
      <c r="KAE36" s="48"/>
      <c r="KAF36" s="48"/>
      <c r="KAG36" s="48"/>
      <c r="KAH36" s="48"/>
      <c r="KAI36" s="48"/>
      <c r="KAJ36" s="48"/>
      <c r="KAK36" s="48"/>
      <c r="KAL36" s="48"/>
      <c r="KAM36" s="48"/>
      <c r="KAN36" s="48"/>
      <c r="KAO36" s="48"/>
      <c r="KAP36" s="48"/>
      <c r="KAQ36" s="48"/>
      <c r="KAR36" s="48"/>
      <c r="KAS36" s="48"/>
      <c r="KAT36" s="48"/>
      <c r="KAU36" s="48"/>
      <c r="KAV36" s="48"/>
      <c r="KAW36" s="48"/>
      <c r="KAX36" s="48"/>
      <c r="KAY36" s="48"/>
      <c r="KAZ36" s="48"/>
      <c r="KBA36" s="48"/>
      <c r="KBB36" s="48"/>
      <c r="KBC36" s="48"/>
      <c r="KBD36" s="48"/>
      <c r="KBE36" s="48"/>
      <c r="KBF36" s="48"/>
      <c r="KBG36" s="48"/>
      <c r="KBH36" s="48"/>
      <c r="KBI36" s="48"/>
      <c r="KBJ36" s="48"/>
      <c r="KBK36" s="48"/>
      <c r="KBL36" s="48"/>
      <c r="KBM36" s="48"/>
      <c r="KBN36" s="48"/>
      <c r="KBO36" s="48"/>
      <c r="KBP36" s="48"/>
      <c r="KBQ36" s="48"/>
      <c r="KBR36" s="48"/>
      <c r="KBS36" s="48"/>
      <c r="KBT36" s="48"/>
      <c r="KBU36" s="48"/>
      <c r="KBV36" s="48"/>
      <c r="KBW36" s="48"/>
      <c r="KBX36" s="48"/>
      <c r="KBY36" s="48"/>
      <c r="KBZ36" s="48"/>
      <c r="KCA36" s="48"/>
      <c r="KCB36" s="48"/>
      <c r="KCC36" s="48"/>
      <c r="KCD36" s="48"/>
      <c r="KCE36" s="48"/>
      <c r="KCF36" s="48"/>
      <c r="KCG36" s="48"/>
      <c r="KCH36" s="48"/>
      <c r="KCI36" s="48"/>
      <c r="KCJ36" s="48"/>
      <c r="KCK36" s="48"/>
      <c r="KCL36" s="48"/>
      <c r="KCM36" s="48"/>
      <c r="KCN36" s="48"/>
      <c r="KCO36" s="48"/>
      <c r="KCP36" s="48"/>
      <c r="KCQ36" s="48"/>
      <c r="KCR36" s="48"/>
      <c r="KCS36" s="48"/>
      <c r="KCT36" s="48"/>
      <c r="KCU36" s="48"/>
      <c r="KCV36" s="48"/>
      <c r="KCW36" s="48"/>
      <c r="KCX36" s="48"/>
      <c r="KCY36" s="48"/>
      <c r="KCZ36" s="48"/>
      <c r="KDA36" s="48"/>
      <c r="KDB36" s="48"/>
      <c r="KDC36" s="48"/>
      <c r="KDD36" s="48"/>
      <c r="KDE36" s="48"/>
      <c r="KDF36" s="48"/>
      <c r="KDG36" s="48"/>
      <c r="KDH36" s="48"/>
      <c r="KDI36" s="48"/>
      <c r="KDJ36" s="48"/>
      <c r="KDK36" s="48"/>
      <c r="KDL36" s="48"/>
      <c r="KDM36" s="48"/>
      <c r="KDN36" s="48"/>
      <c r="KDO36" s="48"/>
      <c r="KDP36" s="48"/>
      <c r="KDQ36" s="48"/>
      <c r="KDR36" s="48"/>
      <c r="KDS36" s="48"/>
      <c r="KDT36" s="48"/>
      <c r="KDU36" s="48"/>
      <c r="KDV36" s="48"/>
      <c r="KDW36" s="48"/>
      <c r="KDX36" s="48"/>
      <c r="KDY36" s="48"/>
      <c r="KDZ36" s="48"/>
      <c r="KEA36" s="48"/>
      <c r="KEB36" s="48"/>
      <c r="KEC36" s="48"/>
      <c r="KED36" s="48"/>
      <c r="KEE36" s="48"/>
      <c r="KEF36" s="48"/>
      <c r="KEG36" s="48"/>
      <c r="KEH36" s="48"/>
      <c r="KEI36" s="48"/>
      <c r="KEJ36" s="48"/>
      <c r="KEK36" s="48"/>
      <c r="KEL36" s="48"/>
      <c r="KEM36" s="48"/>
      <c r="KEN36" s="48"/>
      <c r="KEO36" s="48"/>
      <c r="KEP36" s="48"/>
      <c r="KEQ36" s="48"/>
      <c r="KER36" s="48"/>
      <c r="KES36" s="48"/>
      <c r="KET36" s="48"/>
      <c r="KEU36" s="48"/>
      <c r="KEV36" s="48"/>
      <c r="KEW36" s="48"/>
      <c r="KEX36" s="48"/>
      <c r="KEY36" s="48"/>
      <c r="KEZ36" s="48"/>
      <c r="KFA36" s="48"/>
      <c r="KFB36" s="48"/>
      <c r="KFC36" s="48"/>
      <c r="KFD36" s="48"/>
      <c r="KFE36" s="48"/>
      <c r="KFF36" s="48"/>
      <c r="KFG36" s="48"/>
      <c r="KFH36" s="48"/>
      <c r="KFI36" s="48"/>
      <c r="KFJ36" s="48"/>
      <c r="KFK36" s="48"/>
      <c r="KFL36" s="48"/>
      <c r="KFM36" s="48"/>
      <c r="KFN36" s="48"/>
      <c r="KFO36" s="48"/>
      <c r="KFP36" s="48"/>
      <c r="KFQ36" s="48"/>
      <c r="KFR36" s="48"/>
      <c r="KFS36" s="48"/>
      <c r="KFT36" s="48"/>
      <c r="KFU36" s="48"/>
      <c r="KFV36" s="48"/>
      <c r="KFW36" s="48"/>
      <c r="KFX36" s="48"/>
      <c r="KFY36" s="48"/>
      <c r="KFZ36" s="48"/>
      <c r="KGA36" s="48"/>
      <c r="KGB36" s="48"/>
      <c r="KGC36" s="48"/>
      <c r="KGD36" s="48"/>
      <c r="KGE36" s="48"/>
      <c r="KGF36" s="48"/>
      <c r="KGG36" s="48"/>
      <c r="KGH36" s="48"/>
      <c r="KGI36" s="48"/>
      <c r="KGJ36" s="48"/>
      <c r="KGK36" s="48"/>
      <c r="KGL36" s="48"/>
      <c r="KGM36" s="48"/>
      <c r="KGN36" s="48"/>
      <c r="KGO36" s="48"/>
      <c r="KGP36" s="48"/>
      <c r="KGQ36" s="48"/>
      <c r="KGR36" s="48"/>
      <c r="KGS36" s="48"/>
      <c r="KGT36" s="48"/>
      <c r="KGU36" s="48"/>
      <c r="KGV36" s="48"/>
      <c r="KGW36" s="48"/>
      <c r="KGX36" s="48"/>
      <c r="KGY36" s="48"/>
      <c r="KGZ36" s="48"/>
      <c r="KHA36" s="48"/>
      <c r="KHB36" s="48"/>
      <c r="KHC36" s="48"/>
      <c r="KHD36" s="48"/>
      <c r="KHE36" s="48"/>
      <c r="KHF36" s="48"/>
      <c r="KHG36" s="48"/>
      <c r="KHH36" s="48"/>
      <c r="KHI36" s="48"/>
      <c r="KHJ36" s="48"/>
      <c r="KHK36" s="48"/>
      <c r="KHL36" s="48"/>
      <c r="KHM36" s="48"/>
      <c r="KHN36" s="48"/>
      <c r="KHO36" s="48"/>
      <c r="KHP36" s="48"/>
      <c r="KHQ36" s="48"/>
      <c r="KHR36" s="48"/>
      <c r="KHS36" s="48"/>
      <c r="KHT36" s="48"/>
      <c r="KHU36" s="48"/>
      <c r="KHV36" s="48"/>
      <c r="KHW36" s="48"/>
      <c r="KHX36" s="48"/>
      <c r="KHY36" s="48"/>
      <c r="KHZ36" s="48"/>
      <c r="KIA36" s="48"/>
      <c r="KIB36" s="48"/>
      <c r="KIC36" s="48"/>
      <c r="KID36" s="48"/>
      <c r="KIE36" s="48"/>
      <c r="KIF36" s="48"/>
      <c r="KIG36" s="48"/>
      <c r="KIH36" s="48"/>
      <c r="KII36" s="48"/>
      <c r="KIJ36" s="48"/>
      <c r="KIK36" s="48"/>
      <c r="KIL36" s="48"/>
      <c r="KIM36" s="48"/>
      <c r="KIN36" s="48"/>
      <c r="KIO36" s="48"/>
      <c r="KIP36" s="48"/>
      <c r="KIQ36" s="48"/>
      <c r="KIR36" s="48"/>
      <c r="KIS36" s="48"/>
      <c r="KIT36" s="48"/>
      <c r="KIU36" s="48"/>
      <c r="KIV36" s="48"/>
      <c r="KIW36" s="48"/>
      <c r="KIX36" s="48"/>
      <c r="KIY36" s="48"/>
      <c r="KIZ36" s="48"/>
      <c r="KJA36" s="48"/>
      <c r="KJB36" s="48"/>
      <c r="KJC36" s="48"/>
      <c r="KJD36" s="48"/>
      <c r="KJE36" s="48"/>
      <c r="KJF36" s="48"/>
      <c r="KJG36" s="48"/>
      <c r="KJH36" s="48"/>
      <c r="KJI36" s="48"/>
      <c r="KJJ36" s="48"/>
      <c r="KJK36" s="48"/>
      <c r="KJL36" s="48"/>
      <c r="KJM36" s="48"/>
      <c r="KJN36" s="48"/>
      <c r="KJO36" s="48"/>
      <c r="KJP36" s="48"/>
      <c r="KJQ36" s="48"/>
      <c r="KJR36" s="48"/>
      <c r="KJS36" s="48"/>
      <c r="KJT36" s="48"/>
      <c r="KJU36" s="48"/>
      <c r="KJV36" s="48"/>
      <c r="KJW36" s="48"/>
      <c r="KJX36" s="48"/>
      <c r="KJY36" s="48"/>
      <c r="KJZ36" s="48"/>
      <c r="KKA36" s="48"/>
      <c r="KKB36" s="48"/>
      <c r="KKC36" s="48"/>
      <c r="KKD36" s="48"/>
      <c r="KKE36" s="48"/>
      <c r="KKF36" s="48"/>
      <c r="KKG36" s="48"/>
      <c r="KKH36" s="48"/>
      <c r="KKI36" s="48"/>
      <c r="KKJ36" s="48"/>
      <c r="KKK36" s="48"/>
      <c r="KKL36" s="48"/>
      <c r="KKM36" s="48"/>
      <c r="KKN36" s="48"/>
      <c r="KKO36" s="48"/>
      <c r="KKP36" s="48"/>
      <c r="KKQ36" s="48"/>
      <c r="KKR36" s="48"/>
      <c r="KKS36" s="48"/>
      <c r="KKT36" s="48"/>
      <c r="KKU36" s="48"/>
      <c r="KKV36" s="48"/>
      <c r="KKW36" s="48"/>
      <c r="KKX36" s="48"/>
      <c r="KKY36" s="48"/>
      <c r="KKZ36" s="48"/>
      <c r="KLA36" s="48"/>
      <c r="KLB36" s="48"/>
      <c r="KLC36" s="48"/>
      <c r="KLD36" s="48"/>
      <c r="KLE36" s="48"/>
      <c r="KLF36" s="48"/>
      <c r="KLG36" s="48"/>
      <c r="KLH36" s="48"/>
      <c r="KLI36" s="48"/>
      <c r="KLJ36" s="48"/>
      <c r="KLK36" s="48"/>
      <c r="KLL36" s="48"/>
      <c r="KLM36" s="48"/>
      <c r="KLN36" s="48"/>
      <c r="KLO36" s="48"/>
      <c r="KLP36" s="48"/>
      <c r="KLQ36" s="48"/>
      <c r="KLR36" s="48"/>
      <c r="KLS36" s="48"/>
      <c r="KLT36" s="48"/>
      <c r="KLU36" s="48"/>
      <c r="KLV36" s="48"/>
      <c r="KLW36" s="48"/>
      <c r="KLX36" s="48"/>
      <c r="KLY36" s="48"/>
      <c r="KLZ36" s="48"/>
      <c r="KMA36" s="48"/>
      <c r="KMB36" s="48"/>
      <c r="KMC36" s="48"/>
      <c r="KMD36" s="48"/>
      <c r="KME36" s="48"/>
      <c r="KMF36" s="48"/>
      <c r="KMG36" s="48"/>
      <c r="KMH36" s="48"/>
      <c r="KMI36" s="48"/>
      <c r="KMJ36" s="48"/>
      <c r="KMK36" s="48"/>
      <c r="KML36" s="48"/>
      <c r="KMM36" s="48"/>
      <c r="KMN36" s="48"/>
      <c r="KMO36" s="48"/>
      <c r="KMP36" s="48"/>
      <c r="KMQ36" s="48"/>
      <c r="KMR36" s="48"/>
      <c r="KMS36" s="48"/>
      <c r="KMT36" s="48"/>
      <c r="KMU36" s="48"/>
      <c r="KMV36" s="48"/>
      <c r="KMW36" s="48"/>
      <c r="KMX36" s="48"/>
      <c r="KMY36" s="48"/>
      <c r="KMZ36" s="48"/>
      <c r="KNA36" s="48"/>
      <c r="KNB36" s="48"/>
      <c r="KNC36" s="48"/>
      <c r="KND36" s="48"/>
      <c r="KNE36" s="48"/>
      <c r="KNF36" s="48"/>
      <c r="KNG36" s="48"/>
      <c r="KNH36" s="48"/>
      <c r="KNI36" s="48"/>
      <c r="KNJ36" s="48"/>
      <c r="KNK36" s="48"/>
      <c r="KNL36" s="48"/>
      <c r="KNM36" s="48"/>
      <c r="KNN36" s="48"/>
      <c r="KNO36" s="48"/>
      <c r="KNP36" s="48"/>
      <c r="KNQ36" s="48"/>
      <c r="KNR36" s="48"/>
      <c r="KNS36" s="48"/>
      <c r="KNT36" s="48"/>
      <c r="KNU36" s="48"/>
      <c r="KNV36" s="48"/>
      <c r="KNW36" s="48"/>
      <c r="KNX36" s="48"/>
      <c r="KNY36" s="48"/>
      <c r="KNZ36" s="48"/>
      <c r="KOA36" s="48"/>
      <c r="KOB36" s="48"/>
      <c r="KOC36" s="48"/>
      <c r="KOD36" s="48"/>
      <c r="KOE36" s="48"/>
      <c r="KOF36" s="48"/>
      <c r="KOG36" s="48"/>
      <c r="KOH36" s="48"/>
      <c r="KOI36" s="48"/>
      <c r="KOJ36" s="48"/>
      <c r="KOK36" s="48"/>
      <c r="KOL36" s="48"/>
      <c r="KOM36" s="48"/>
      <c r="KON36" s="48"/>
      <c r="KOO36" s="48"/>
      <c r="KOP36" s="48"/>
      <c r="KOQ36" s="48"/>
      <c r="KOR36" s="48"/>
      <c r="KOS36" s="48"/>
      <c r="KOT36" s="48"/>
      <c r="KOU36" s="48"/>
      <c r="KOV36" s="48"/>
      <c r="KOW36" s="48"/>
      <c r="KOX36" s="48"/>
      <c r="KOY36" s="48"/>
      <c r="KOZ36" s="48"/>
      <c r="KPA36" s="48"/>
      <c r="KPB36" s="48"/>
      <c r="KPC36" s="48"/>
      <c r="KPD36" s="48"/>
      <c r="KPE36" s="48"/>
      <c r="KPF36" s="48"/>
      <c r="KPG36" s="48"/>
      <c r="KPH36" s="48"/>
      <c r="KPI36" s="48"/>
      <c r="KPJ36" s="48"/>
      <c r="KPK36" s="48"/>
      <c r="KPL36" s="48"/>
      <c r="KPM36" s="48"/>
      <c r="KPN36" s="48"/>
      <c r="KPO36" s="48"/>
      <c r="KPP36" s="48"/>
      <c r="KPQ36" s="48"/>
      <c r="KPR36" s="48"/>
      <c r="KPS36" s="48"/>
      <c r="KPT36" s="48"/>
      <c r="KPU36" s="48"/>
      <c r="KPV36" s="48"/>
      <c r="KPW36" s="48"/>
      <c r="KPX36" s="48"/>
      <c r="KPY36" s="48"/>
      <c r="KPZ36" s="48"/>
      <c r="KQA36" s="48"/>
      <c r="KQB36" s="48"/>
      <c r="KQC36" s="48"/>
      <c r="KQD36" s="48"/>
      <c r="KQE36" s="48"/>
      <c r="KQF36" s="48"/>
      <c r="KQG36" s="48"/>
      <c r="KQH36" s="48"/>
      <c r="KQI36" s="48"/>
      <c r="KQJ36" s="48"/>
      <c r="KQK36" s="48"/>
      <c r="KQL36" s="48"/>
      <c r="KQM36" s="48"/>
      <c r="KQN36" s="48"/>
      <c r="KQO36" s="48"/>
      <c r="KQP36" s="48"/>
      <c r="KQQ36" s="48"/>
      <c r="KQR36" s="48"/>
      <c r="KQS36" s="48"/>
      <c r="KQT36" s="48"/>
      <c r="KQU36" s="48"/>
      <c r="KQV36" s="48"/>
      <c r="KQW36" s="48"/>
      <c r="KQX36" s="48"/>
      <c r="KQY36" s="48"/>
      <c r="KQZ36" s="48"/>
      <c r="KRA36" s="48"/>
      <c r="KRB36" s="48"/>
      <c r="KRC36" s="48"/>
      <c r="KRD36" s="48"/>
      <c r="KRE36" s="48"/>
      <c r="KRF36" s="48"/>
      <c r="KRG36" s="48"/>
      <c r="KRH36" s="48"/>
      <c r="KRI36" s="48"/>
      <c r="KRJ36" s="48"/>
      <c r="KRK36" s="48"/>
      <c r="KRL36" s="48"/>
      <c r="KRM36" s="48"/>
      <c r="KRN36" s="48"/>
      <c r="KRO36" s="48"/>
      <c r="KRP36" s="48"/>
      <c r="KRQ36" s="48"/>
      <c r="KRR36" s="48"/>
      <c r="KRS36" s="48"/>
      <c r="KRT36" s="48"/>
      <c r="KRU36" s="48"/>
      <c r="KRV36" s="48"/>
      <c r="KRW36" s="48"/>
      <c r="KRX36" s="48"/>
      <c r="KRY36" s="48"/>
      <c r="KRZ36" s="48"/>
      <c r="KSA36" s="48"/>
      <c r="KSB36" s="48"/>
      <c r="KSC36" s="48"/>
      <c r="KSD36" s="48"/>
      <c r="KSE36" s="48"/>
      <c r="KSF36" s="48"/>
      <c r="KSG36" s="48"/>
      <c r="KSH36" s="48"/>
      <c r="KSI36" s="48"/>
      <c r="KSJ36" s="48"/>
      <c r="KSK36" s="48"/>
      <c r="KSL36" s="48"/>
      <c r="KSM36" s="48"/>
      <c r="KSN36" s="48"/>
      <c r="KSO36" s="48"/>
      <c r="KSP36" s="48"/>
      <c r="KSQ36" s="48"/>
      <c r="KSR36" s="48"/>
      <c r="KSS36" s="48"/>
      <c r="KST36" s="48"/>
      <c r="KSU36" s="48"/>
      <c r="KSV36" s="48"/>
      <c r="KSW36" s="48"/>
      <c r="KSX36" s="48"/>
      <c r="KSY36" s="48"/>
      <c r="KSZ36" s="48"/>
      <c r="KTA36" s="48"/>
      <c r="KTB36" s="48"/>
      <c r="KTC36" s="48"/>
      <c r="KTD36" s="48"/>
      <c r="KTE36" s="48"/>
      <c r="KTF36" s="48"/>
      <c r="KTG36" s="48"/>
      <c r="KTH36" s="48"/>
      <c r="KTI36" s="48"/>
      <c r="KTJ36" s="48"/>
      <c r="KTK36" s="48"/>
      <c r="KTL36" s="48"/>
      <c r="KTM36" s="48"/>
      <c r="KTN36" s="48"/>
      <c r="KTO36" s="48"/>
      <c r="KTP36" s="48"/>
      <c r="KTQ36" s="48"/>
      <c r="KTR36" s="48"/>
      <c r="KTS36" s="48"/>
      <c r="KTT36" s="48"/>
      <c r="KTU36" s="48"/>
      <c r="KTV36" s="48"/>
      <c r="KTW36" s="48"/>
      <c r="KTX36" s="48"/>
      <c r="KTY36" s="48"/>
      <c r="KTZ36" s="48"/>
      <c r="KUA36" s="48"/>
      <c r="KUB36" s="48"/>
      <c r="KUC36" s="48"/>
      <c r="KUD36" s="48"/>
      <c r="KUE36" s="48"/>
      <c r="KUF36" s="48"/>
      <c r="KUG36" s="48"/>
      <c r="KUH36" s="48"/>
      <c r="KUI36" s="48"/>
      <c r="KUJ36" s="48"/>
      <c r="KUK36" s="48"/>
      <c r="KUL36" s="48"/>
      <c r="KUM36" s="48"/>
      <c r="KUN36" s="48"/>
      <c r="KUO36" s="48"/>
      <c r="KUP36" s="48"/>
      <c r="KUQ36" s="48"/>
      <c r="KUR36" s="48"/>
      <c r="KUS36" s="48"/>
      <c r="KUT36" s="48"/>
      <c r="KUU36" s="48"/>
      <c r="KUV36" s="48"/>
      <c r="KUW36" s="48"/>
      <c r="KUX36" s="48"/>
      <c r="KUY36" s="48"/>
      <c r="KUZ36" s="48"/>
      <c r="KVA36" s="48"/>
      <c r="KVB36" s="48"/>
      <c r="KVC36" s="48"/>
      <c r="KVD36" s="48"/>
      <c r="KVE36" s="48"/>
      <c r="KVF36" s="48"/>
      <c r="KVG36" s="48"/>
      <c r="KVH36" s="48"/>
      <c r="KVI36" s="48"/>
      <c r="KVJ36" s="48"/>
      <c r="KVK36" s="48"/>
      <c r="KVL36" s="48"/>
      <c r="KVM36" s="48"/>
      <c r="KVN36" s="48"/>
      <c r="KVO36" s="48"/>
      <c r="KVP36" s="48"/>
      <c r="KVQ36" s="48"/>
      <c r="KVR36" s="48"/>
      <c r="KVS36" s="48"/>
      <c r="KVT36" s="48"/>
      <c r="KVU36" s="48"/>
      <c r="KVV36" s="48"/>
      <c r="KVW36" s="48"/>
      <c r="KVX36" s="48"/>
      <c r="KVY36" s="48"/>
      <c r="KVZ36" s="48"/>
      <c r="KWA36" s="48"/>
      <c r="KWB36" s="48"/>
      <c r="KWC36" s="48"/>
      <c r="KWD36" s="48"/>
      <c r="KWE36" s="48"/>
      <c r="KWF36" s="48"/>
      <c r="KWG36" s="48"/>
      <c r="KWH36" s="48"/>
      <c r="KWI36" s="48"/>
      <c r="KWJ36" s="48"/>
      <c r="KWK36" s="48"/>
      <c r="KWL36" s="48"/>
      <c r="KWM36" s="48"/>
      <c r="KWN36" s="48"/>
      <c r="KWO36" s="48"/>
      <c r="KWP36" s="48"/>
      <c r="KWQ36" s="48"/>
      <c r="KWR36" s="48"/>
      <c r="KWS36" s="48"/>
      <c r="KWT36" s="48"/>
      <c r="KWU36" s="48"/>
      <c r="KWV36" s="48"/>
      <c r="KWW36" s="48"/>
      <c r="KWX36" s="48"/>
      <c r="KWY36" s="48"/>
      <c r="KWZ36" s="48"/>
      <c r="KXA36" s="48"/>
      <c r="KXB36" s="48"/>
      <c r="KXC36" s="48"/>
      <c r="KXD36" s="48"/>
      <c r="KXE36" s="48"/>
      <c r="KXF36" s="48"/>
      <c r="KXG36" s="48"/>
      <c r="KXH36" s="48"/>
      <c r="KXI36" s="48"/>
      <c r="KXJ36" s="48"/>
      <c r="KXK36" s="48"/>
      <c r="KXL36" s="48"/>
      <c r="KXM36" s="48"/>
      <c r="KXN36" s="48"/>
      <c r="KXO36" s="48"/>
      <c r="KXP36" s="48"/>
      <c r="KXQ36" s="48"/>
      <c r="KXR36" s="48"/>
      <c r="KXS36" s="48"/>
      <c r="KXT36" s="48"/>
      <c r="KXU36" s="48"/>
      <c r="KXV36" s="48"/>
      <c r="KXW36" s="48"/>
      <c r="KXX36" s="48"/>
      <c r="KXY36" s="48"/>
      <c r="KXZ36" s="48"/>
      <c r="KYA36" s="48"/>
      <c r="KYB36" s="48"/>
      <c r="KYC36" s="48"/>
      <c r="KYD36" s="48"/>
      <c r="KYE36" s="48"/>
      <c r="KYF36" s="48"/>
      <c r="KYG36" s="48"/>
      <c r="KYH36" s="48"/>
      <c r="KYI36" s="48"/>
      <c r="KYJ36" s="48"/>
      <c r="KYK36" s="48"/>
      <c r="KYL36" s="48"/>
      <c r="KYM36" s="48"/>
      <c r="KYN36" s="48"/>
      <c r="KYO36" s="48"/>
      <c r="KYP36" s="48"/>
      <c r="KYQ36" s="48"/>
      <c r="KYR36" s="48"/>
      <c r="KYS36" s="48"/>
      <c r="KYT36" s="48"/>
      <c r="KYU36" s="48"/>
      <c r="KYV36" s="48"/>
      <c r="KYW36" s="48"/>
      <c r="KYX36" s="48"/>
      <c r="KYY36" s="48"/>
      <c r="KYZ36" s="48"/>
      <c r="KZA36" s="48"/>
      <c r="KZB36" s="48"/>
      <c r="KZC36" s="48"/>
      <c r="KZD36" s="48"/>
      <c r="KZE36" s="48"/>
      <c r="KZF36" s="48"/>
      <c r="KZG36" s="48"/>
      <c r="KZH36" s="48"/>
      <c r="KZI36" s="48"/>
      <c r="KZJ36" s="48"/>
      <c r="KZK36" s="48"/>
      <c r="KZL36" s="48"/>
      <c r="KZM36" s="48"/>
      <c r="KZN36" s="48"/>
      <c r="KZO36" s="48"/>
      <c r="KZP36" s="48"/>
      <c r="KZQ36" s="48"/>
      <c r="KZR36" s="48"/>
      <c r="KZS36" s="48"/>
      <c r="KZT36" s="48"/>
      <c r="KZU36" s="48"/>
      <c r="KZV36" s="48"/>
      <c r="KZW36" s="48"/>
      <c r="KZX36" s="48"/>
      <c r="KZY36" s="48"/>
      <c r="KZZ36" s="48"/>
      <c r="LAA36" s="48"/>
      <c r="LAB36" s="48"/>
      <c r="LAC36" s="48"/>
      <c r="LAD36" s="48"/>
      <c r="LAE36" s="48"/>
      <c r="LAF36" s="48"/>
      <c r="LAG36" s="48"/>
      <c r="LAH36" s="48"/>
      <c r="LAI36" s="48"/>
      <c r="LAJ36" s="48"/>
      <c r="LAK36" s="48"/>
      <c r="LAL36" s="48"/>
      <c r="LAM36" s="48"/>
      <c r="LAN36" s="48"/>
      <c r="LAO36" s="48"/>
      <c r="LAP36" s="48"/>
      <c r="LAQ36" s="48"/>
      <c r="LAR36" s="48"/>
      <c r="LAS36" s="48"/>
      <c r="LAT36" s="48"/>
      <c r="LAU36" s="48"/>
      <c r="LAV36" s="48"/>
      <c r="LAW36" s="48"/>
      <c r="LAX36" s="48"/>
      <c r="LAY36" s="48"/>
      <c r="LAZ36" s="48"/>
      <c r="LBA36" s="48"/>
      <c r="LBB36" s="48"/>
      <c r="LBC36" s="48"/>
      <c r="LBD36" s="48"/>
      <c r="LBE36" s="48"/>
      <c r="LBF36" s="48"/>
      <c r="LBG36" s="48"/>
      <c r="LBH36" s="48"/>
      <c r="LBI36" s="48"/>
      <c r="LBJ36" s="48"/>
      <c r="LBK36" s="48"/>
      <c r="LBL36" s="48"/>
      <c r="LBM36" s="48"/>
      <c r="LBN36" s="48"/>
      <c r="LBO36" s="48"/>
      <c r="LBP36" s="48"/>
      <c r="LBQ36" s="48"/>
      <c r="LBR36" s="48"/>
      <c r="LBS36" s="48"/>
      <c r="LBT36" s="48"/>
      <c r="LBU36" s="48"/>
      <c r="LBV36" s="48"/>
      <c r="LBW36" s="48"/>
      <c r="LBX36" s="48"/>
      <c r="LBY36" s="48"/>
      <c r="LBZ36" s="48"/>
      <c r="LCA36" s="48"/>
      <c r="LCB36" s="48"/>
      <c r="LCC36" s="48"/>
      <c r="LCD36" s="48"/>
      <c r="LCE36" s="48"/>
      <c r="LCF36" s="48"/>
      <c r="LCG36" s="48"/>
      <c r="LCH36" s="48"/>
      <c r="LCI36" s="48"/>
      <c r="LCJ36" s="48"/>
      <c r="LCK36" s="48"/>
      <c r="LCL36" s="48"/>
      <c r="LCM36" s="48"/>
      <c r="LCN36" s="48"/>
      <c r="LCO36" s="48"/>
      <c r="LCP36" s="48"/>
      <c r="LCQ36" s="48"/>
      <c r="LCR36" s="48"/>
      <c r="LCS36" s="48"/>
      <c r="LCT36" s="48"/>
      <c r="LCU36" s="48"/>
      <c r="LCV36" s="48"/>
      <c r="LCW36" s="48"/>
      <c r="LCX36" s="48"/>
      <c r="LCY36" s="48"/>
      <c r="LCZ36" s="48"/>
      <c r="LDA36" s="48"/>
      <c r="LDB36" s="48"/>
      <c r="LDC36" s="48"/>
      <c r="LDD36" s="48"/>
      <c r="LDE36" s="48"/>
      <c r="LDF36" s="48"/>
      <c r="LDG36" s="48"/>
      <c r="LDH36" s="48"/>
      <c r="LDI36" s="48"/>
      <c r="LDJ36" s="48"/>
      <c r="LDK36" s="48"/>
      <c r="LDL36" s="48"/>
      <c r="LDM36" s="48"/>
      <c r="LDN36" s="48"/>
      <c r="LDO36" s="48"/>
      <c r="LDP36" s="48"/>
      <c r="LDQ36" s="48"/>
      <c r="LDR36" s="48"/>
      <c r="LDS36" s="48"/>
      <c r="LDT36" s="48"/>
      <c r="LDU36" s="48"/>
      <c r="LDV36" s="48"/>
      <c r="LDW36" s="48"/>
      <c r="LDX36" s="48"/>
      <c r="LDY36" s="48"/>
      <c r="LDZ36" s="48"/>
      <c r="LEA36" s="48"/>
      <c r="LEB36" s="48"/>
      <c r="LEC36" s="48"/>
      <c r="LED36" s="48"/>
      <c r="LEE36" s="48"/>
      <c r="LEF36" s="48"/>
      <c r="LEG36" s="48"/>
      <c r="LEH36" s="48"/>
      <c r="LEI36" s="48"/>
      <c r="LEJ36" s="48"/>
      <c r="LEK36" s="48"/>
      <c r="LEL36" s="48"/>
      <c r="LEM36" s="48"/>
      <c r="LEN36" s="48"/>
      <c r="LEO36" s="48"/>
      <c r="LEP36" s="48"/>
      <c r="LEQ36" s="48"/>
      <c r="LER36" s="48"/>
      <c r="LES36" s="48"/>
      <c r="LET36" s="48"/>
      <c r="LEU36" s="48"/>
      <c r="LEV36" s="48"/>
      <c r="LEW36" s="48"/>
      <c r="LEX36" s="48"/>
      <c r="LEY36" s="48"/>
      <c r="LEZ36" s="48"/>
      <c r="LFA36" s="48"/>
      <c r="LFB36" s="48"/>
      <c r="LFC36" s="48"/>
      <c r="LFD36" s="48"/>
      <c r="LFE36" s="48"/>
      <c r="LFF36" s="48"/>
      <c r="LFG36" s="48"/>
      <c r="LFH36" s="48"/>
      <c r="LFI36" s="48"/>
      <c r="LFJ36" s="48"/>
      <c r="LFK36" s="48"/>
      <c r="LFL36" s="48"/>
      <c r="LFM36" s="48"/>
      <c r="LFN36" s="48"/>
      <c r="LFO36" s="48"/>
      <c r="LFP36" s="48"/>
      <c r="LFQ36" s="48"/>
      <c r="LFR36" s="48"/>
      <c r="LFS36" s="48"/>
      <c r="LFT36" s="48"/>
      <c r="LFU36" s="48"/>
      <c r="LFV36" s="48"/>
      <c r="LFW36" s="48"/>
      <c r="LFX36" s="48"/>
      <c r="LFY36" s="48"/>
      <c r="LFZ36" s="48"/>
      <c r="LGA36" s="48"/>
      <c r="LGB36" s="48"/>
      <c r="LGC36" s="48"/>
      <c r="LGD36" s="48"/>
      <c r="LGE36" s="48"/>
      <c r="LGF36" s="48"/>
      <c r="LGG36" s="48"/>
      <c r="LGH36" s="48"/>
      <c r="LGI36" s="48"/>
      <c r="LGJ36" s="48"/>
      <c r="LGK36" s="48"/>
      <c r="LGL36" s="48"/>
      <c r="LGM36" s="48"/>
      <c r="LGN36" s="48"/>
      <c r="LGO36" s="48"/>
      <c r="LGP36" s="48"/>
      <c r="LGQ36" s="48"/>
      <c r="LGR36" s="48"/>
      <c r="LGS36" s="48"/>
      <c r="LGT36" s="48"/>
      <c r="LGU36" s="48"/>
      <c r="LGV36" s="48"/>
      <c r="LGW36" s="48"/>
      <c r="LGX36" s="48"/>
      <c r="LGY36" s="48"/>
      <c r="LGZ36" s="48"/>
      <c r="LHA36" s="48"/>
      <c r="LHB36" s="48"/>
      <c r="LHC36" s="48"/>
      <c r="LHD36" s="48"/>
      <c r="LHE36" s="48"/>
      <c r="LHF36" s="48"/>
      <c r="LHG36" s="48"/>
      <c r="LHH36" s="48"/>
      <c r="LHI36" s="48"/>
      <c r="LHJ36" s="48"/>
      <c r="LHK36" s="48"/>
      <c r="LHL36" s="48"/>
      <c r="LHM36" s="48"/>
      <c r="LHN36" s="48"/>
      <c r="LHO36" s="48"/>
      <c r="LHP36" s="48"/>
      <c r="LHQ36" s="48"/>
      <c r="LHR36" s="48"/>
      <c r="LHS36" s="48"/>
      <c r="LHT36" s="48"/>
      <c r="LHU36" s="48"/>
      <c r="LHV36" s="48"/>
      <c r="LHW36" s="48"/>
      <c r="LHX36" s="48"/>
      <c r="LHY36" s="48"/>
      <c r="LHZ36" s="48"/>
      <c r="LIA36" s="48"/>
      <c r="LIB36" s="48"/>
      <c r="LIC36" s="48"/>
      <c r="LID36" s="48"/>
      <c r="LIE36" s="48"/>
      <c r="LIF36" s="48"/>
      <c r="LIG36" s="48"/>
      <c r="LIH36" s="48"/>
      <c r="LII36" s="48"/>
      <c r="LIJ36" s="48"/>
      <c r="LIK36" s="48"/>
      <c r="LIL36" s="48"/>
      <c r="LIM36" s="48"/>
      <c r="LIN36" s="48"/>
      <c r="LIO36" s="48"/>
      <c r="LIP36" s="48"/>
      <c r="LIQ36" s="48"/>
      <c r="LIR36" s="48"/>
      <c r="LIS36" s="48"/>
      <c r="LIT36" s="48"/>
      <c r="LIU36" s="48"/>
      <c r="LIV36" s="48"/>
      <c r="LIW36" s="48"/>
      <c r="LIX36" s="48"/>
      <c r="LIY36" s="48"/>
      <c r="LIZ36" s="48"/>
      <c r="LJA36" s="48"/>
      <c r="LJB36" s="48"/>
      <c r="LJC36" s="48"/>
      <c r="LJD36" s="48"/>
      <c r="LJE36" s="48"/>
      <c r="LJF36" s="48"/>
      <c r="LJG36" s="48"/>
      <c r="LJH36" s="48"/>
      <c r="LJI36" s="48"/>
      <c r="LJJ36" s="48"/>
      <c r="LJK36" s="48"/>
      <c r="LJL36" s="48"/>
      <c r="LJM36" s="48"/>
      <c r="LJN36" s="48"/>
      <c r="LJO36" s="48"/>
      <c r="LJP36" s="48"/>
      <c r="LJQ36" s="48"/>
      <c r="LJR36" s="48"/>
      <c r="LJS36" s="48"/>
      <c r="LJT36" s="48"/>
      <c r="LJU36" s="48"/>
      <c r="LJV36" s="48"/>
      <c r="LJW36" s="48"/>
      <c r="LJX36" s="48"/>
      <c r="LJY36" s="48"/>
      <c r="LJZ36" s="48"/>
      <c r="LKA36" s="48"/>
      <c r="LKB36" s="48"/>
      <c r="LKC36" s="48"/>
      <c r="LKD36" s="48"/>
      <c r="LKE36" s="48"/>
      <c r="LKF36" s="48"/>
      <c r="LKG36" s="48"/>
      <c r="LKH36" s="48"/>
      <c r="LKI36" s="48"/>
      <c r="LKJ36" s="48"/>
      <c r="LKK36" s="48"/>
      <c r="LKL36" s="48"/>
      <c r="LKM36" s="48"/>
      <c r="LKN36" s="48"/>
      <c r="LKO36" s="48"/>
      <c r="LKP36" s="48"/>
      <c r="LKQ36" s="48"/>
      <c r="LKR36" s="48"/>
      <c r="LKS36" s="48"/>
      <c r="LKT36" s="48"/>
      <c r="LKU36" s="48"/>
      <c r="LKV36" s="48"/>
      <c r="LKW36" s="48"/>
      <c r="LKX36" s="48"/>
      <c r="LKY36" s="48"/>
      <c r="LKZ36" s="48"/>
      <c r="LLA36" s="48"/>
      <c r="LLB36" s="48"/>
      <c r="LLC36" s="48"/>
      <c r="LLD36" s="48"/>
      <c r="LLE36" s="48"/>
      <c r="LLF36" s="48"/>
      <c r="LLG36" s="48"/>
      <c r="LLH36" s="48"/>
      <c r="LLI36" s="48"/>
      <c r="LLJ36" s="48"/>
      <c r="LLK36" s="48"/>
      <c r="LLL36" s="48"/>
      <c r="LLM36" s="48"/>
      <c r="LLN36" s="48"/>
      <c r="LLO36" s="48"/>
      <c r="LLP36" s="48"/>
      <c r="LLQ36" s="48"/>
      <c r="LLR36" s="48"/>
      <c r="LLS36" s="48"/>
      <c r="LLT36" s="48"/>
      <c r="LLU36" s="48"/>
      <c r="LLV36" s="48"/>
      <c r="LLW36" s="48"/>
      <c r="LLX36" s="48"/>
      <c r="LLY36" s="48"/>
      <c r="LLZ36" s="48"/>
      <c r="LMA36" s="48"/>
      <c r="LMB36" s="48"/>
      <c r="LMC36" s="48"/>
      <c r="LMD36" s="48"/>
      <c r="LME36" s="48"/>
      <c r="LMF36" s="48"/>
      <c r="LMG36" s="48"/>
      <c r="LMH36" s="48"/>
      <c r="LMI36" s="48"/>
      <c r="LMJ36" s="48"/>
      <c r="LMK36" s="48"/>
      <c r="LML36" s="48"/>
      <c r="LMM36" s="48"/>
      <c r="LMN36" s="48"/>
      <c r="LMO36" s="48"/>
      <c r="LMP36" s="48"/>
      <c r="LMQ36" s="48"/>
      <c r="LMR36" s="48"/>
      <c r="LMS36" s="48"/>
      <c r="LMT36" s="48"/>
      <c r="LMU36" s="48"/>
      <c r="LMV36" s="48"/>
      <c r="LMW36" s="48"/>
      <c r="LMX36" s="48"/>
      <c r="LMY36" s="48"/>
      <c r="LMZ36" s="48"/>
      <c r="LNA36" s="48"/>
      <c r="LNB36" s="48"/>
      <c r="LNC36" s="48"/>
      <c r="LND36" s="48"/>
      <c r="LNE36" s="48"/>
      <c r="LNF36" s="48"/>
      <c r="LNG36" s="48"/>
      <c r="LNH36" s="48"/>
      <c r="LNI36" s="48"/>
      <c r="LNJ36" s="48"/>
      <c r="LNK36" s="48"/>
      <c r="LNL36" s="48"/>
      <c r="LNM36" s="48"/>
      <c r="LNN36" s="48"/>
      <c r="LNO36" s="48"/>
      <c r="LNP36" s="48"/>
      <c r="LNQ36" s="48"/>
      <c r="LNR36" s="48"/>
      <c r="LNS36" s="48"/>
      <c r="LNT36" s="48"/>
      <c r="LNU36" s="48"/>
      <c r="LNV36" s="48"/>
      <c r="LNW36" s="48"/>
      <c r="LNX36" s="48"/>
      <c r="LNY36" s="48"/>
      <c r="LNZ36" s="48"/>
      <c r="LOA36" s="48"/>
      <c r="LOB36" s="48"/>
      <c r="LOC36" s="48"/>
      <c r="LOD36" s="48"/>
      <c r="LOE36" s="48"/>
      <c r="LOF36" s="48"/>
      <c r="LOG36" s="48"/>
      <c r="LOH36" s="48"/>
      <c r="LOI36" s="48"/>
      <c r="LOJ36" s="48"/>
      <c r="LOK36" s="48"/>
      <c r="LOL36" s="48"/>
      <c r="LOM36" s="48"/>
      <c r="LON36" s="48"/>
      <c r="LOO36" s="48"/>
      <c r="LOP36" s="48"/>
      <c r="LOQ36" s="48"/>
      <c r="LOR36" s="48"/>
      <c r="LOS36" s="48"/>
      <c r="LOT36" s="48"/>
      <c r="LOU36" s="48"/>
      <c r="LOV36" s="48"/>
      <c r="LOW36" s="48"/>
      <c r="LOX36" s="48"/>
      <c r="LOY36" s="48"/>
      <c r="LOZ36" s="48"/>
      <c r="LPA36" s="48"/>
      <c r="LPB36" s="48"/>
      <c r="LPC36" s="48"/>
      <c r="LPD36" s="48"/>
      <c r="LPE36" s="48"/>
      <c r="LPF36" s="48"/>
      <c r="LPG36" s="48"/>
      <c r="LPH36" s="48"/>
      <c r="LPI36" s="48"/>
      <c r="LPJ36" s="48"/>
      <c r="LPK36" s="48"/>
      <c r="LPL36" s="48"/>
      <c r="LPM36" s="48"/>
      <c r="LPN36" s="48"/>
      <c r="LPO36" s="48"/>
      <c r="LPP36" s="48"/>
      <c r="LPQ36" s="48"/>
      <c r="LPR36" s="48"/>
      <c r="LPS36" s="48"/>
      <c r="LPT36" s="48"/>
      <c r="LPU36" s="48"/>
      <c r="LPV36" s="48"/>
      <c r="LPW36" s="48"/>
      <c r="LPX36" s="48"/>
      <c r="LPY36" s="48"/>
      <c r="LPZ36" s="48"/>
      <c r="LQA36" s="48"/>
      <c r="LQB36" s="48"/>
      <c r="LQC36" s="48"/>
      <c r="LQD36" s="48"/>
      <c r="LQE36" s="48"/>
      <c r="LQF36" s="48"/>
      <c r="LQG36" s="48"/>
      <c r="LQH36" s="48"/>
      <c r="LQI36" s="48"/>
      <c r="LQJ36" s="48"/>
      <c r="LQK36" s="48"/>
      <c r="LQL36" s="48"/>
      <c r="LQM36" s="48"/>
      <c r="LQN36" s="48"/>
      <c r="LQO36" s="48"/>
      <c r="LQP36" s="48"/>
      <c r="LQQ36" s="48"/>
      <c r="LQR36" s="48"/>
      <c r="LQS36" s="48"/>
      <c r="LQT36" s="48"/>
      <c r="LQU36" s="48"/>
      <c r="LQV36" s="48"/>
      <c r="LQW36" s="48"/>
      <c r="LQX36" s="48"/>
      <c r="LQY36" s="48"/>
      <c r="LQZ36" s="48"/>
      <c r="LRA36" s="48"/>
      <c r="LRB36" s="48"/>
      <c r="LRC36" s="48"/>
      <c r="LRD36" s="48"/>
      <c r="LRE36" s="48"/>
      <c r="LRF36" s="48"/>
      <c r="LRG36" s="48"/>
      <c r="LRH36" s="48"/>
      <c r="LRI36" s="48"/>
      <c r="LRJ36" s="48"/>
      <c r="LRK36" s="48"/>
      <c r="LRL36" s="48"/>
      <c r="LRM36" s="48"/>
      <c r="LRN36" s="48"/>
      <c r="LRO36" s="48"/>
      <c r="LRP36" s="48"/>
      <c r="LRQ36" s="48"/>
      <c r="LRR36" s="48"/>
      <c r="LRS36" s="48"/>
      <c r="LRT36" s="48"/>
      <c r="LRU36" s="48"/>
      <c r="LRV36" s="48"/>
      <c r="LRW36" s="48"/>
      <c r="LRX36" s="48"/>
      <c r="LRY36" s="48"/>
      <c r="LRZ36" s="48"/>
      <c r="LSA36" s="48"/>
      <c r="LSB36" s="48"/>
      <c r="LSC36" s="48"/>
      <c r="LSD36" s="48"/>
      <c r="LSE36" s="48"/>
      <c r="LSF36" s="48"/>
      <c r="LSG36" s="48"/>
      <c r="LSH36" s="48"/>
      <c r="LSI36" s="48"/>
      <c r="LSJ36" s="48"/>
      <c r="LSK36" s="48"/>
      <c r="LSL36" s="48"/>
      <c r="LSM36" s="48"/>
      <c r="LSN36" s="48"/>
      <c r="LSO36" s="48"/>
      <c r="LSP36" s="48"/>
      <c r="LSQ36" s="48"/>
      <c r="LSR36" s="48"/>
      <c r="LSS36" s="48"/>
      <c r="LST36" s="48"/>
      <c r="LSU36" s="48"/>
      <c r="LSV36" s="48"/>
      <c r="LSW36" s="48"/>
      <c r="LSX36" s="48"/>
      <c r="LSY36" s="48"/>
      <c r="LSZ36" s="48"/>
      <c r="LTA36" s="48"/>
      <c r="LTB36" s="48"/>
      <c r="LTC36" s="48"/>
      <c r="LTD36" s="48"/>
      <c r="LTE36" s="48"/>
      <c r="LTF36" s="48"/>
      <c r="LTG36" s="48"/>
      <c r="LTH36" s="48"/>
      <c r="LTI36" s="48"/>
      <c r="LTJ36" s="48"/>
      <c r="LTK36" s="48"/>
      <c r="LTL36" s="48"/>
      <c r="LTM36" s="48"/>
      <c r="LTN36" s="48"/>
      <c r="LTO36" s="48"/>
      <c r="LTP36" s="48"/>
      <c r="LTQ36" s="48"/>
      <c r="LTR36" s="48"/>
      <c r="LTS36" s="48"/>
      <c r="LTT36" s="48"/>
      <c r="LTU36" s="48"/>
      <c r="LTV36" s="48"/>
      <c r="LTW36" s="48"/>
      <c r="LTX36" s="48"/>
      <c r="LTY36" s="48"/>
      <c r="LTZ36" s="48"/>
      <c r="LUA36" s="48"/>
      <c r="LUB36" s="48"/>
      <c r="LUC36" s="48"/>
      <c r="LUD36" s="48"/>
      <c r="LUE36" s="48"/>
      <c r="LUF36" s="48"/>
      <c r="LUG36" s="48"/>
      <c r="LUH36" s="48"/>
      <c r="LUI36" s="48"/>
      <c r="LUJ36" s="48"/>
      <c r="LUK36" s="48"/>
      <c r="LUL36" s="48"/>
      <c r="LUM36" s="48"/>
      <c r="LUN36" s="48"/>
      <c r="LUO36" s="48"/>
      <c r="LUP36" s="48"/>
      <c r="LUQ36" s="48"/>
      <c r="LUR36" s="48"/>
      <c r="LUS36" s="48"/>
      <c r="LUT36" s="48"/>
      <c r="LUU36" s="48"/>
      <c r="LUV36" s="48"/>
      <c r="LUW36" s="48"/>
      <c r="LUX36" s="48"/>
      <c r="LUY36" s="48"/>
      <c r="LUZ36" s="48"/>
      <c r="LVA36" s="48"/>
      <c r="LVB36" s="48"/>
      <c r="LVC36" s="48"/>
      <c r="LVD36" s="48"/>
      <c r="LVE36" s="48"/>
      <c r="LVF36" s="48"/>
      <c r="LVG36" s="48"/>
      <c r="LVH36" s="48"/>
      <c r="LVI36" s="48"/>
      <c r="LVJ36" s="48"/>
      <c r="LVK36" s="48"/>
      <c r="LVL36" s="48"/>
      <c r="LVM36" s="48"/>
      <c r="LVN36" s="48"/>
      <c r="LVO36" s="48"/>
      <c r="LVP36" s="48"/>
      <c r="LVQ36" s="48"/>
      <c r="LVR36" s="48"/>
      <c r="LVS36" s="48"/>
      <c r="LVT36" s="48"/>
      <c r="LVU36" s="48"/>
      <c r="LVV36" s="48"/>
      <c r="LVW36" s="48"/>
      <c r="LVX36" s="48"/>
      <c r="LVY36" s="48"/>
      <c r="LVZ36" s="48"/>
      <c r="LWA36" s="48"/>
      <c r="LWB36" s="48"/>
      <c r="LWC36" s="48"/>
      <c r="LWD36" s="48"/>
      <c r="LWE36" s="48"/>
      <c r="LWF36" s="48"/>
      <c r="LWG36" s="48"/>
      <c r="LWH36" s="48"/>
      <c r="LWI36" s="48"/>
      <c r="LWJ36" s="48"/>
      <c r="LWK36" s="48"/>
      <c r="LWL36" s="48"/>
      <c r="LWM36" s="48"/>
      <c r="LWN36" s="48"/>
      <c r="LWO36" s="48"/>
      <c r="LWP36" s="48"/>
      <c r="LWQ36" s="48"/>
      <c r="LWR36" s="48"/>
      <c r="LWS36" s="48"/>
      <c r="LWT36" s="48"/>
      <c r="LWU36" s="48"/>
      <c r="LWV36" s="48"/>
      <c r="LWW36" s="48"/>
      <c r="LWX36" s="48"/>
      <c r="LWY36" s="48"/>
      <c r="LWZ36" s="48"/>
      <c r="LXA36" s="48"/>
      <c r="LXB36" s="48"/>
      <c r="LXC36" s="48"/>
      <c r="LXD36" s="48"/>
      <c r="LXE36" s="48"/>
      <c r="LXF36" s="48"/>
      <c r="LXG36" s="48"/>
      <c r="LXH36" s="48"/>
      <c r="LXI36" s="48"/>
      <c r="LXJ36" s="48"/>
      <c r="LXK36" s="48"/>
      <c r="LXL36" s="48"/>
      <c r="LXM36" s="48"/>
      <c r="LXN36" s="48"/>
      <c r="LXO36" s="48"/>
      <c r="LXP36" s="48"/>
      <c r="LXQ36" s="48"/>
      <c r="LXR36" s="48"/>
      <c r="LXS36" s="48"/>
      <c r="LXT36" s="48"/>
      <c r="LXU36" s="48"/>
      <c r="LXV36" s="48"/>
      <c r="LXW36" s="48"/>
      <c r="LXX36" s="48"/>
      <c r="LXY36" s="48"/>
      <c r="LXZ36" s="48"/>
      <c r="LYA36" s="48"/>
      <c r="LYB36" s="48"/>
      <c r="LYC36" s="48"/>
      <c r="LYD36" s="48"/>
      <c r="LYE36" s="48"/>
      <c r="LYF36" s="48"/>
      <c r="LYG36" s="48"/>
      <c r="LYH36" s="48"/>
      <c r="LYI36" s="48"/>
      <c r="LYJ36" s="48"/>
      <c r="LYK36" s="48"/>
      <c r="LYL36" s="48"/>
      <c r="LYM36" s="48"/>
      <c r="LYN36" s="48"/>
      <c r="LYO36" s="48"/>
      <c r="LYP36" s="48"/>
      <c r="LYQ36" s="48"/>
      <c r="LYR36" s="48"/>
      <c r="LYS36" s="48"/>
      <c r="LYT36" s="48"/>
      <c r="LYU36" s="48"/>
      <c r="LYV36" s="48"/>
      <c r="LYW36" s="48"/>
      <c r="LYX36" s="48"/>
      <c r="LYY36" s="48"/>
      <c r="LYZ36" s="48"/>
      <c r="LZA36" s="48"/>
      <c r="LZB36" s="48"/>
      <c r="LZC36" s="48"/>
      <c r="LZD36" s="48"/>
      <c r="LZE36" s="48"/>
      <c r="LZF36" s="48"/>
      <c r="LZG36" s="48"/>
      <c r="LZH36" s="48"/>
      <c r="LZI36" s="48"/>
      <c r="LZJ36" s="48"/>
      <c r="LZK36" s="48"/>
      <c r="LZL36" s="48"/>
      <c r="LZM36" s="48"/>
      <c r="LZN36" s="48"/>
      <c r="LZO36" s="48"/>
      <c r="LZP36" s="48"/>
      <c r="LZQ36" s="48"/>
      <c r="LZR36" s="48"/>
      <c r="LZS36" s="48"/>
      <c r="LZT36" s="48"/>
      <c r="LZU36" s="48"/>
      <c r="LZV36" s="48"/>
      <c r="LZW36" s="48"/>
      <c r="LZX36" s="48"/>
      <c r="LZY36" s="48"/>
      <c r="LZZ36" s="48"/>
      <c r="MAA36" s="48"/>
      <c r="MAB36" s="48"/>
      <c r="MAC36" s="48"/>
      <c r="MAD36" s="48"/>
      <c r="MAE36" s="48"/>
      <c r="MAF36" s="48"/>
      <c r="MAG36" s="48"/>
      <c r="MAH36" s="48"/>
      <c r="MAI36" s="48"/>
      <c r="MAJ36" s="48"/>
      <c r="MAK36" s="48"/>
      <c r="MAL36" s="48"/>
      <c r="MAM36" s="48"/>
      <c r="MAN36" s="48"/>
      <c r="MAO36" s="48"/>
      <c r="MAP36" s="48"/>
      <c r="MAQ36" s="48"/>
      <c r="MAR36" s="48"/>
      <c r="MAS36" s="48"/>
      <c r="MAT36" s="48"/>
      <c r="MAU36" s="48"/>
      <c r="MAV36" s="48"/>
      <c r="MAW36" s="48"/>
      <c r="MAX36" s="48"/>
      <c r="MAY36" s="48"/>
      <c r="MAZ36" s="48"/>
      <c r="MBA36" s="48"/>
      <c r="MBB36" s="48"/>
      <c r="MBC36" s="48"/>
      <c r="MBD36" s="48"/>
      <c r="MBE36" s="48"/>
      <c r="MBF36" s="48"/>
      <c r="MBG36" s="48"/>
      <c r="MBH36" s="48"/>
      <c r="MBI36" s="48"/>
      <c r="MBJ36" s="48"/>
      <c r="MBK36" s="48"/>
      <c r="MBL36" s="48"/>
      <c r="MBM36" s="48"/>
      <c r="MBN36" s="48"/>
      <c r="MBO36" s="48"/>
      <c r="MBP36" s="48"/>
      <c r="MBQ36" s="48"/>
      <c r="MBR36" s="48"/>
      <c r="MBS36" s="48"/>
      <c r="MBT36" s="48"/>
      <c r="MBU36" s="48"/>
      <c r="MBV36" s="48"/>
      <c r="MBW36" s="48"/>
      <c r="MBX36" s="48"/>
      <c r="MBY36" s="48"/>
      <c r="MBZ36" s="48"/>
      <c r="MCA36" s="48"/>
      <c r="MCB36" s="48"/>
      <c r="MCC36" s="48"/>
      <c r="MCD36" s="48"/>
      <c r="MCE36" s="48"/>
      <c r="MCF36" s="48"/>
      <c r="MCG36" s="48"/>
      <c r="MCH36" s="48"/>
      <c r="MCI36" s="48"/>
      <c r="MCJ36" s="48"/>
      <c r="MCK36" s="48"/>
      <c r="MCL36" s="48"/>
      <c r="MCM36" s="48"/>
      <c r="MCN36" s="48"/>
      <c r="MCO36" s="48"/>
      <c r="MCP36" s="48"/>
      <c r="MCQ36" s="48"/>
      <c r="MCR36" s="48"/>
      <c r="MCS36" s="48"/>
      <c r="MCT36" s="48"/>
      <c r="MCU36" s="48"/>
      <c r="MCV36" s="48"/>
      <c r="MCW36" s="48"/>
      <c r="MCX36" s="48"/>
      <c r="MCY36" s="48"/>
      <c r="MCZ36" s="48"/>
      <c r="MDA36" s="48"/>
      <c r="MDB36" s="48"/>
      <c r="MDC36" s="48"/>
      <c r="MDD36" s="48"/>
      <c r="MDE36" s="48"/>
      <c r="MDF36" s="48"/>
      <c r="MDG36" s="48"/>
      <c r="MDH36" s="48"/>
      <c r="MDI36" s="48"/>
      <c r="MDJ36" s="48"/>
      <c r="MDK36" s="48"/>
      <c r="MDL36" s="48"/>
      <c r="MDM36" s="48"/>
      <c r="MDN36" s="48"/>
      <c r="MDO36" s="48"/>
      <c r="MDP36" s="48"/>
      <c r="MDQ36" s="48"/>
      <c r="MDR36" s="48"/>
      <c r="MDS36" s="48"/>
      <c r="MDT36" s="48"/>
      <c r="MDU36" s="48"/>
      <c r="MDV36" s="48"/>
      <c r="MDW36" s="48"/>
      <c r="MDX36" s="48"/>
      <c r="MDY36" s="48"/>
      <c r="MDZ36" s="48"/>
      <c r="MEA36" s="48"/>
      <c r="MEB36" s="48"/>
      <c r="MEC36" s="48"/>
      <c r="MED36" s="48"/>
      <c r="MEE36" s="48"/>
      <c r="MEF36" s="48"/>
      <c r="MEG36" s="48"/>
      <c r="MEH36" s="48"/>
      <c r="MEI36" s="48"/>
      <c r="MEJ36" s="48"/>
      <c r="MEK36" s="48"/>
      <c r="MEL36" s="48"/>
      <c r="MEM36" s="48"/>
      <c r="MEN36" s="48"/>
      <c r="MEO36" s="48"/>
      <c r="MEP36" s="48"/>
      <c r="MEQ36" s="48"/>
      <c r="MER36" s="48"/>
      <c r="MES36" s="48"/>
      <c r="MET36" s="48"/>
      <c r="MEU36" s="48"/>
      <c r="MEV36" s="48"/>
      <c r="MEW36" s="48"/>
      <c r="MEX36" s="48"/>
      <c r="MEY36" s="48"/>
      <c r="MEZ36" s="48"/>
      <c r="MFA36" s="48"/>
      <c r="MFB36" s="48"/>
      <c r="MFC36" s="48"/>
      <c r="MFD36" s="48"/>
      <c r="MFE36" s="48"/>
      <c r="MFF36" s="48"/>
      <c r="MFG36" s="48"/>
      <c r="MFH36" s="48"/>
      <c r="MFI36" s="48"/>
      <c r="MFJ36" s="48"/>
      <c r="MFK36" s="48"/>
      <c r="MFL36" s="48"/>
      <c r="MFM36" s="48"/>
      <c r="MFN36" s="48"/>
      <c r="MFO36" s="48"/>
      <c r="MFP36" s="48"/>
      <c r="MFQ36" s="48"/>
      <c r="MFR36" s="48"/>
      <c r="MFS36" s="48"/>
      <c r="MFT36" s="48"/>
      <c r="MFU36" s="48"/>
      <c r="MFV36" s="48"/>
      <c r="MFW36" s="48"/>
      <c r="MFX36" s="48"/>
      <c r="MFY36" s="48"/>
      <c r="MFZ36" s="48"/>
      <c r="MGA36" s="48"/>
      <c r="MGB36" s="48"/>
      <c r="MGC36" s="48"/>
      <c r="MGD36" s="48"/>
      <c r="MGE36" s="48"/>
      <c r="MGF36" s="48"/>
      <c r="MGG36" s="48"/>
      <c r="MGH36" s="48"/>
      <c r="MGI36" s="48"/>
      <c r="MGJ36" s="48"/>
      <c r="MGK36" s="48"/>
      <c r="MGL36" s="48"/>
      <c r="MGM36" s="48"/>
      <c r="MGN36" s="48"/>
      <c r="MGO36" s="48"/>
      <c r="MGP36" s="48"/>
      <c r="MGQ36" s="48"/>
      <c r="MGR36" s="48"/>
      <c r="MGS36" s="48"/>
      <c r="MGT36" s="48"/>
      <c r="MGU36" s="48"/>
      <c r="MGV36" s="48"/>
      <c r="MGW36" s="48"/>
      <c r="MGX36" s="48"/>
      <c r="MGY36" s="48"/>
      <c r="MGZ36" s="48"/>
      <c r="MHA36" s="48"/>
      <c r="MHB36" s="48"/>
      <c r="MHC36" s="48"/>
      <c r="MHD36" s="48"/>
      <c r="MHE36" s="48"/>
      <c r="MHF36" s="48"/>
      <c r="MHG36" s="48"/>
      <c r="MHH36" s="48"/>
      <c r="MHI36" s="48"/>
      <c r="MHJ36" s="48"/>
      <c r="MHK36" s="48"/>
      <c r="MHL36" s="48"/>
      <c r="MHM36" s="48"/>
      <c r="MHN36" s="48"/>
      <c r="MHO36" s="48"/>
      <c r="MHP36" s="48"/>
      <c r="MHQ36" s="48"/>
      <c r="MHR36" s="48"/>
      <c r="MHS36" s="48"/>
      <c r="MHT36" s="48"/>
      <c r="MHU36" s="48"/>
      <c r="MHV36" s="48"/>
      <c r="MHW36" s="48"/>
      <c r="MHX36" s="48"/>
      <c r="MHY36" s="48"/>
      <c r="MHZ36" s="48"/>
      <c r="MIA36" s="48"/>
      <c r="MIB36" s="48"/>
      <c r="MIC36" s="48"/>
      <c r="MID36" s="48"/>
      <c r="MIE36" s="48"/>
      <c r="MIF36" s="48"/>
      <c r="MIG36" s="48"/>
      <c r="MIH36" s="48"/>
      <c r="MII36" s="48"/>
      <c r="MIJ36" s="48"/>
      <c r="MIK36" s="48"/>
      <c r="MIL36" s="48"/>
      <c r="MIM36" s="48"/>
      <c r="MIN36" s="48"/>
      <c r="MIO36" s="48"/>
      <c r="MIP36" s="48"/>
      <c r="MIQ36" s="48"/>
      <c r="MIR36" s="48"/>
      <c r="MIS36" s="48"/>
      <c r="MIT36" s="48"/>
      <c r="MIU36" s="48"/>
      <c r="MIV36" s="48"/>
      <c r="MIW36" s="48"/>
      <c r="MIX36" s="48"/>
      <c r="MIY36" s="48"/>
      <c r="MIZ36" s="48"/>
      <c r="MJA36" s="48"/>
      <c r="MJB36" s="48"/>
      <c r="MJC36" s="48"/>
      <c r="MJD36" s="48"/>
      <c r="MJE36" s="48"/>
      <c r="MJF36" s="48"/>
      <c r="MJG36" s="48"/>
      <c r="MJH36" s="48"/>
      <c r="MJI36" s="48"/>
      <c r="MJJ36" s="48"/>
      <c r="MJK36" s="48"/>
      <c r="MJL36" s="48"/>
      <c r="MJM36" s="48"/>
      <c r="MJN36" s="48"/>
      <c r="MJO36" s="48"/>
      <c r="MJP36" s="48"/>
      <c r="MJQ36" s="48"/>
      <c r="MJR36" s="48"/>
      <c r="MJS36" s="48"/>
      <c r="MJT36" s="48"/>
      <c r="MJU36" s="48"/>
      <c r="MJV36" s="48"/>
      <c r="MJW36" s="48"/>
      <c r="MJX36" s="48"/>
      <c r="MJY36" s="48"/>
      <c r="MJZ36" s="48"/>
      <c r="MKA36" s="48"/>
      <c r="MKB36" s="48"/>
      <c r="MKC36" s="48"/>
      <c r="MKD36" s="48"/>
      <c r="MKE36" s="48"/>
      <c r="MKF36" s="48"/>
      <c r="MKG36" s="48"/>
      <c r="MKH36" s="48"/>
      <c r="MKI36" s="48"/>
      <c r="MKJ36" s="48"/>
      <c r="MKK36" s="48"/>
      <c r="MKL36" s="48"/>
      <c r="MKM36" s="48"/>
      <c r="MKN36" s="48"/>
      <c r="MKO36" s="48"/>
      <c r="MKP36" s="48"/>
      <c r="MKQ36" s="48"/>
      <c r="MKR36" s="48"/>
      <c r="MKS36" s="48"/>
      <c r="MKT36" s="48"/>
      <c r="MKU36" s="48"/>
      <c r="MKV36" s="48"/>
      <c r="MKW36" s="48"/>
      <c r="MKX36" s="48"/>
      <c r="MKY36" s="48"/>
      <c r="MKZ36" s="48"/>
      <c r="MLA36" s="48"/>
      <c r="MLB36" s="48"/>
      <c r="MLC36" s="48"/>
      <c r="MLD36" s="48"/>
      <c r="MLE36" s="48"/>
      <c r="MLF36" s="48"/>
      <c r="MLG36" s="48"/>
      <c r="MLH36" s="48"/>
      <c r="MLI36" s="48"/>
      <c r="MLJ36" s="48"/>
      <c r="MLK36" s="48"/>
      <c r="MLL36" s="48"/>
      <c r="MLM36" s="48"/>
      <c r="MLN36" s="48"/>
      <c r="MLO36" s="48"/>
      <c r="MLP36" s="48"/>
      <c r="MLQ36" s="48"/>
      <c r="MLR36" s="48"/>
      <c r="MLS36" s="48"/>
      <c r="MLT36" s="48"/>
      <c r="MLU36" s="48"/>
      <c r="MLV36" s="48"/>
      <c r="MLW36" s="48"/>
      <c r="MLX36" s="48"/>
      <c r="MLY36" s="48"/>
      <c r="MLZ36" s="48"/>
      <c r="MMA36" s="48"/>
      <c r="MMB36" s="48"/>
      <c r="MMC36" s="48"/>
      <c r="MMD36" s="48"/>
      <c r="MME36" s="48"/>
      <c r="MMF36" s="48"/>
      <c r="MMG36" s="48"/>
      <c r="MMH36" s="48"/>
      <c r="MMI36" s="48"/>
      <c r="MMJ36" s="48"/>
      <c r="MMK36" s="48"/>
      <c r="MML36" s="48"/>
      <c r="MMM36" s="48"/>
      <c r="MMN36" s="48"/>
      <c r="MMO36" s="48"/>
      <c r="MMP36" s="48"/>
      <c r="MMQ36" s="48"/>
      <c r="MMR36" s="48"/>
      <c r="MMS36" s="48"/>
      <c r="MMT36" s="48"/>
      <c r="MMU36" s="48"/>
      <c r="MMV36" s="48"/>
      <c r="MMW36" s="48"/>
      <c r="MMX36" s="48"/>
      <c r="MMY36" s="48"/>
      <c r="MMZ36" s="48"/>
      <c r="MNA36" s="48"/>
      <c r="MNB36" s="48"/>
      <c r="MNC36" s="48"/>
      <c r="MND36" s="48"/>
      <c r="MNE36" s="48"/>
      <c r="MNF36" s="48"/>
      <c r="MNG36" s="48"/>
      <c r="MNH36" s="48"/>
      <c r="MNI36" s="48"/>
      <c r="MNJ36" s="48"/>
      <c r="MNK36" s="48"/>
      <c r="MNL36" s="48"/>
      <c r="MNM36" s="48"/>
      <c r="MNN36" s="48"/>
      <c r="MNO36" s="48"/>
      <c r="MNP36" s="48"/>
      <c r="MNQ36" s="48"/>
      <c r="MNR36" s="48"/>
      <c r="MNS36" s="48"/>
      <c r="MNT36" s="48"/>
      <c r="MNU36" s="48"/>
      <c r="MNV36" s="48"/>
      <c r="MNW36" s="48"/>
      <c r="MNX36" s="48"/>
      <c r="MNY36" s="48"/>
      <c r="MNZ36" s="48"/>
      <c r="MOA36" s="48"/>
      <c r="MOB36" s="48"/>
      <c r="MOC36" s="48"/>
      <c r="MOD36" s="48"/>
      <c r="MOE36" s="48"/>
      <c r="MOF36" s="48"/>
      <c r="MOG36" s="48"/>
      <c r="MOH36" s="48"/>
      <c r="MOI36" s="48"/>
      <c r="MOJ36" s="48"/>
      <c r="MOK36" s="48"/>
      <c r="MOL36" s="48"/>
      <c r="MOM36" s="48"/>
      <c r="MON36" s="48"/>
      <c r="MOO36" s="48"/>
      <c r="MOP36" s="48"/>
      <c r="MOQ36" s="48"/>
      <c r="MOR36" s="48"/>
      <c r="MOS36" s="48"/>
      <c r="MOT36" s="48"/>
      <c r="MOU36" s="48"/>
      <c r="MOV36" s="48"/>
      <c r="MOW36" s="48"/>
      <c r="MOX36" s="48"/>
      <c r="MOY36" s="48"/>
      <c r="MOZ36" s="48"/>
      <c r="MPA36" s="48"/>
      <c r="MPB36" s="48"/>
      <c r="MPC36" s="48"/>
      <c r="MPD36" s="48"/>
      <c r="MPE36" s="48"/>
      <c r="MPF36" s="48"/>
      <c r="MPG36" s="48"/>
      <c r="MPH36" s="48"/>
      <c r="MPI36" s="48"/>
      <c r="MPJ36" s="48"/>
      <c r="MPK36" s="48"/>
      <c r="MPL36" s="48"/>
      <c r="MPM36" s="48"/>
      <c r="MPN36" s="48"/>
      <c r="MPO36" s="48"/>
      <c r="MPP36" s="48"/>
      <c r="MPQ36" s="48"/>
      <c r="MPR36" s="48"/>
      <c r="MPS36" s="48"/>
      <c r="MPT36" s="48"/>
      <c r="MPU36" s="48"/>
      <c r="MPV36" s="48"/>
      <c r="MPW36" s="48"/>
      <c r="MPX36" s="48"/>
      <c r="MPY36" s="48"/>
      <c r="MPZ36" s="48"/>
      <c r="MQA36" s="48"/>
      <c r="MQB36" s="48"/>
      <c r="MQC36" s="48"/>
      <c r="MQD36" s="48"/>
      <c r="MQE36" s="48"/>
      <c r="MQF36" s="48"/>
      <c r="MQG36" s="48"/>
      <c r="MQH36" s="48"/>
      <c r="MQI36" s="48"/>
      <c r="MQJ36" s="48"/>
      <c r="MQK36" s="48"/>
      <c r="MQL36" s="48"/>
      <c r="MQM36" s="48"/>
      <c r="MQN36" s="48"/>
      <c r="MQO36" s="48"/>
      <c r="MQP36" s="48"/>
      <c r="MQQ36" s="48"/>
      <c r="MQR36" s="48"/>
      <c r="MQS36" s="48"/>
      <c r="MQT36" s="48"/>
      <c r="MQU36" s="48"/>
      <c r="MQV36" s="48"/>
      <c r="MQW36" s="48"/>
      <c r="MQX36" s="48"/>
      <c r="MQY36" s="48"/>
      <c r="MQZ36" s="48"/>
      <c r="MRA36" s="48"/>
      <c r="MRB36" s="48"/>
      <c r="MRC36" s="48"/>
      <c r="MRD36" s="48"/>
      <c r="MRE36" s="48"/>
      <c r="MRF36" s="48"/>
      <c r="MRG36" s="48"/>
      <c r="MRH36" s="48"/>
      <c r="MRI36" s="48"/>
      <c r="MRJ36" s="48"/>
      <c r="MRK36" s="48"/>
      <c r="MRL36" s="48"/>
      <c r="MRM36" s="48"/>
      <c r="MRN36" s="48"/>
      <c r="MRO36" s="48"/>
      <c r="MRP36" s="48"/>
      <c r="MRQ36" s="48"/>
      <c r="MRR36" s="48"/>
      <c r="MRS36" s="48"/>
      <c r="MRT36" s="48"/>
      <c r="MRU36" s="48"/>
      <c r="MRV36" s="48"/>
      <c r="MRW36" s="48"/>
      <c r="MRX36" s="48"/>
      <c r="MRY36" s="48"/>
      <c r="MRZ36" s="48"/>
      <c r="MSA36" s="48"/>
      <c r="MSB36" s="48"/>
      <c r="MSC36" s="48"/>
      <c r="MSD36" s="48"/>
      <c r="MSE36" s="48"/>
      <c r="MSF36" s="48"/>
      <c r="MSG36" s="48"/>
      <c r="MSH36" s="48"/>
      <c r="MSI36" s="48"/>
      <c r="MSJ36" s="48"/>
      <c r="MSK36" s="48"/>
      <c r="MSL36" s="48"/>
      <c r="MSM36" s="48"/>
      <c r="MSN36" s="48"/>
      <c r="MSO36" s="48"/>
      <c r="MSP36" s="48"/>
      <c r="MSQ36" s="48"/>
      <c r="MSR36" s="48"/>
      <c r="MSS36" s="48"/>
      <c r="MST36" s="48"/>
      <c r="MSU36" s="48"/>
      <c r="MSV36" s="48"/>
      <c r="MSW36" s="48"/>
      <c r="MSX36" s="48"/>
      <c r="MSY36" s="48"/>
      <c r="MSZ36" s="48"/>
      <c r="MTA36" s="48"/>
      <c r="MTB36" s="48"/>
      <c r="MTC36" s="48"/>
      <c r="MTD36" s="48"/>
      <c r="MTE36" s="48"/>
      <c r="MTF36" s="48"/>
      <c r="MTG36" s="48"/>
      <c r="MTH36" s="48"/>
      <c r="MTI36" s="48"/>
      <c r="MTJ36" s="48"/>
      <c r="MTK36" s="48"/>
      <c r="MTL36" s="48"/>
      <c r="MTM36" s="48"/>
      <c r="MTN36" s="48"/>
      <c r="MTO36" s="48"/>
      <c r="MTP36" s="48"/>
      <c r="MTQ36" s="48"/>
      <c r="MTR36" s="48"/>
      <c r="MTS36" s="48"/>
      <c r="MTT36" s="48"/>
      <c r="MTU36" s="48"/>
      <c r="MTV36" s="48"/>
      <c r="MTW36" s="48"/>
      <c r="MTX36" s="48"/>
      <c r="MTY36" s="48"/>
      <c r="MTZ36" s="48"/>
      <c r="MUA36" s="48"/>
      <c r="MUB36" s="48"/>
      <c r="MUC36" s="48"/>
      <c r="MUD36" s="48"/>
      <c r="MUE36" s="48"/>
      <c r="MUF36" s="48"/>
      <c r="MUG36" s="48"/>
      <c r="MUH36" s="48"/>
      <c r="MUI36" s="48"/>
      <c r="MUJ36" s="48"/>
      <c r="MUK36" s="48"/>
      <c r="MUL36" s="48"/>
      <c r="MUM36" s="48"/>
      <c r="MUN36" s="48"/>
      <c r="MUO36" s="48"/>
      <c r="MUP36" s="48"/>
      <c r="MUQ36" s="48"/>
      <c r="MUR36" s="48"/>
      <c r="MUS36" s="48"/>
      <c r="MUT36" s="48"/>
      <c r="MUU36" s="48"/>
      <c r="MUV36" s="48"/>
      <c r="MUW36" s="48"/>
      <c r="MUX36" s="48"/>
      <c r="MUY36" s="48"/>
      <c r="MUZ36" s="48"/>
      <c r="MVA36" s="48"/>
      <c r="MVB36" s="48"/>
      <c r="MVC36" s="48"/>
      <c r="MVD36" s="48"/>
      <c r="MVE36" s="48"/>
      <c r="MVF36" s="48"/>
      <c r="MVG36" s="48"/>
      <c r="MVH36" s="48"/>
      <c r="MVI36" s="48"/>
      <c r="MVJ36" s="48"/>
      <c r="MVK36" s="48"/>
      <c r="MVL36" s="48"/>
      <c r="MVM36" s="48"/>
      <c r="MVN36" s="48"/>
      <c r="MVO36" s="48"/>
      <c r="MVP36" s="48"/>
      <c r="MVQ36" s="48"/>
      <c r="MVR36" s="48"/>
      <c r="MVS36" s="48"/>
      <c r="MVT36" s="48"/>
      <c r="MVU36" s="48"/>
      <c r="MVV36" s="48"/>
      <c r="MVW36" s="48"/>
      <c r="MVX36" s="48"/>
      <c r="MVY36" s="48"/>
      <c r="MVZ36" s="48"/>
      <c r="MWA36" s="48"/>
      <c r="MWB36" s="48"/>
      <c r="MWC36" s="48"/>
      <c r="MWD36" s="48"/>
      <c r="MWE36" s="48"/>
      <c r="MWF36" s="48"/>
      <c r="MWG36" s="48"/>
      <c r="MWH36" s="48"/>
      <c r="MWI36" s="48"/>
      <c r="MWJ36" s="48"/>
      <c r="MWK36" s="48"/>
      <c r="MWL36" s="48"/>
      <c r="MWM36" s="48"/>
      <c r="MWN36" s="48"/>
      <c r="MWO36" s="48"/>
      <c r="MWP36" s="48"/>
      <c r="MWQ36" s="48"/>
      <c r="MWR36" s="48"/>
      <c r="MWS36" s="48"/>
      <c r="MWT36" s="48"/>
      <c r="MWU36" s="48"/>
      <c r="MWV36" s="48"/>
      <c r="MWW36" s="48"/>
      <c r="MWX36" s="48"/>
      <c r="MWY36" s="48"/>
      <c r="MWZ36" s="48"/>
      <c r="MXA36" s="48"/>
      <c r="MXB36" s="48"/>
      <c r="MXC36" s="48"/>
      <c r="MXD36" s="48"/>
      <c r="MXE36" s="48"/>
      <c r="MXF36" s="48"/>
      <c r="MXG36" s="48"/>
      <c r="MXH36" s="48"/>
      <c r="MXI36" s="48"/>
      <c r="MXJ36" s="48"/>
      <c r="MXK36" s="48"/>
      <c r="MXL36" s="48"/>
      <c r="MXM36" s="48"/>
      <c r="MXN36" s="48"/>
      <c r="MXO36" s="48"/>
      <c r="MXP36" s="48"/>
      <c r="MXQ36" s="48"/>
      <c r="MXR36" s="48"/>
      <c r="MXS36" s="48"/>
      <c r="MXT36" s="48"/>
      <c r="MXU36" s="48"/>
      <c r="MXV36" s="48"/>
      <c r="MXW36" s="48"/>
      <c r="MXX36" s="48"/>
      <c r="MXY36" s="48"/>
      <c r="MXZ36" s="48"/>
      <c r="MYA36" s="48"/>
      <c r="MYB36" s="48"/>
      <c r="MYC36" s="48"/>
      <c r="MYD36" s="48"/>
      <c r="MYE36" s="48"/>
      <c r="MYF36" s="48"/>
      <c r="MYG36" s="48"/>
      <c r="MYH36" s="48"/>
      <c r="MYI36" s="48"/>
      <c r="MYJ36" s="48"/>
      <c r="MYK36" s="48"/>
      <c r="MYL36" s="48"/>
      <c r="MYM36" s="48"/>
      <c r="MYN36" s="48"/>
      <c r="MYO36" s="48"/>
      <c r="MYP36" s="48"/>
      <c r="MYQ36" s="48"/>
      <c r="MYR36" s="48"/>
      <c r="MYS36" s="48"/>
      <c r="MYT36" s="48"/>
      <c r="MYU36" s="48"/>
      <c r="MYV36" s="48"/>
      <c r="MYW36" s="48"/>
      <c r="MYX36" s="48"/>
      <c r="MYY36" s="48"/>
      <c r="MYZ36" s="48"/>
      <c r="MZA36" s="48"/>
      <c r="MZB36" s="48"/>
      <c r="MZC36" s="48"/>
      <c r="MZD36" s="48"/>
      <c r="MZE36" s="48"/>
      <c r="MZF36" s="48"/>
      <c r="MZG36" s="48"/>
      <c r="MZH36" s="48"/>
      <c r="MZI36" s="48"/>
      <c r="MZJ36" s="48"/>
      <c r="MZK36" s="48"/>
      <c r="MZL36" s="48"/>
      <c r="MZM36" s="48"/>
      <c r="MZN36" s="48"/>
      <c r="MZO36" s="48"/>
      <c r="MZP36" s="48"/>
      <c r="MZQ36" s="48"/>
      <c r="MZR36" s="48"/>
      <c r="MZS36" s="48"/>
      <c r="MZT36" s="48"/>
      <c r="MZU36" s="48"/>
      <c r="MZV36" s="48"/>
      <c r="MZW36" s="48"/>
      <c r="MZX36" s="48"/>
      <c r="MZY36" s="48"/>
      <c r="MZZ36" s="48"/>
      <c r="NAA36" s="48"/>
      <c r="NAB36" s="48"/>
      <c r="NAC36" s="48"/>
      <c r="NAD36" s="48"/>
      <c r="NAE36" s="48"/>
      <c r="NAF36" s="48"/>
      <c r="NAG36" s="48"/>
      <c r="NAH36" s="48"/>
      <c r="NAI36" s="48"/>
      <c r="NAJ36" s="48"/>
      <c r="NAK36" s="48"/>
      <c r="NAL36" s="48"/>
      <c r="NAM36" s="48"/>
      <c r="NAN36" s="48"/>
      <c r="NAO36" s="48"/>
      <c r="NAP36" s="48"/>
      <c r="NAQ36" s="48"/>
      <c r="NAR36" s="48"/>
      <c r="NAS36" s="48"/>
      <c r="NAT36" s="48"/>
      <c r="NAU36" s="48"/>
      <c r="NAV36" s="48"/>
      <c r="NAW36" s="48"/>
      <c r="NAX36" s="48"/>
      <c r="NAY36" s="48"/>
      <c r="NAZ36" s="48"/>
      <c r="NBA36" s="48"/>
      <c r="NBB36" s="48"/>
      <c r="NBC36" s="48"/>
      <c r="NBD36" s="48"/>
      <c r="NBE36" s="48"/>
      <c r="NBF36" s="48"/>
      <c r="NBG36" s="48"/>
      <c r="NBH36" s="48"/>
      <c r="NBI36" s="48"/>
      <c r="NBJ36" s="48"/>
      <c r="NBK36" s="48"/>
      <c r="NBL36" s="48"/>
      <c r="NBM36" s="48"/>
      <c r="NBN36" s="48"/>
      <c r="NBO36" s="48"/>
      <c r="NBP36" s="48"/>
      <c r="NBQ36" s="48"/>
      <c r="NBR36" s="48"/>
      <c r="NBS36" s="48"/>
      <c r="NBT36" s="48"/>
      <c r="NBU36" s="48"/>
      <c r="NBV36" s="48"/>
      <c r="NBW36" s="48"/>
      <c r="NBX36" s="48"/>
      <c r="NBY36" s="48"/>
      <c r="NBZ36" s="48"/>
      <c r="NCA36" s="48"/>
      <c r="NCB36" s="48"/>
      <c r="NCC36" s="48"/>
      <c r="NCD36" s="48"/>
      <c r="NCE36" s="48"/>
      <c r="NCF36" s="48"/>
      <c r="NCG36" s="48"/>
      <c r="NCH36" s="48"/>
      <c r="NCI36" s="48"/>
      <c r="NCJ36" s="48"/>
      <c r="NCK36" s="48"/>
      <c r="NCL36" s="48"/>
      <c r="NCM36" s="48"/>
      <c r="NCN36" s="48"/>
      <c r="NCO36" s="48"/>
      <c r="NCP36" s="48"/>
      <c r="NCQ36" s="48"/>
      <c r="NCR36" s="48"/>
      <c r="NCS36" s="48"/>
      <c r="NCT36" s="48"/>
      <c r="NCU36" s="48"/>
      <c r="NCV36" s="48"/>
      <c r="NCW36" s="48"/>
      <c r="NCX36" s="48"/>
      <c r="NCY36" s="48"/>
      <c r="NCZ36" s="48"/>
      <c r="NDA36" s="48"/>
      <c r="NDB36" s="48"/>
      <c r="NDC36" s="48"/>
      <c r="NDD36" s="48"/>
      <c r="NDE36" s="48"/>
      <c r="NDF36" s="48"/>
      <c r="NDG36" s="48"/>
      <c r="NDH36" s="48"/>
      <c r="NDI36" s="48"/>
      <c r="NDJ36" s="48"/>
      <c r="NDK36" s="48"/>
      <c r="NDL36" s="48"/>
      <c r="NDM36" s="48"/>
      <c r="NDN36" s="48"/>
      <c r="NDO36" s="48"/>
      <c r="NDP36" s="48"/>
      <c r="NDQ36" s="48"/>
      <c r="NDR36" s="48"/>
      <c r="NDS36" s="48"/>
      <c r="NDT36" s="48"/>
      <c r="NDU36" s="48"/>
      <c r="NDV36" s="48"/>
      <c r="NDW36" s="48"/>
      <c r="NDX36" s="48"/>
      <c r="NDY36" s="48"/>
      <c r="NDZ36" s="48"/>
      <c r="NEA36" s="48"/>
      <c r="NEB36" s="48"/>
      <c r="NEC36" s="48"/>
      <c r="NED36" s="48"/>
      <c r="NEE36" s="48"/>
      <c r="NEF36" s="48"/>
      <c r="NEG36" s="48"/>
      <c r="NEH36" s="48"/>
      <c r="NEI36" s="48"/>
      <c r="NEJ36" s="48"/>
      <c r="NEK36" s="48"/>
      <c r="NEL36" s="48"/>
      <c r="NEM36" s="48"/>
      <c r="NEN36" s="48"/>
      <c r="NEO36" s="48"/>
      <c r="NEP36" s="48"/>
      <c r="NEQ36" s="48"/>
      <c r="NER36" s="48"/>
      <c r="NES36" s="48"/>
      <c r="NET36" s="48"/>
      <c r="NEU36" s="48"/>
      <c r="NEV36" s="48"/>
      <c r="NEW36" s="48"/>
      <c r="NEX36" s="48"/>
      <c r="NEY36" s="48"/>
      <c r="NEZ36" s="48"/>
      <c r="NFA36" s="48"/>
      <c r="NFB36" s="48"/>
      <c r="NFC36" s="48"/>
      <c r="NFD36" s="48"/>
      <c r="NFE36" s="48"/>
      <c r="NFF36" s="48"/>
      <c r="NFG36" s="48"/>
      <c r="NFH36" s="48"/>
      <c r="NFI36" s="48"/>
      <c r="NFJ36" s="48"/>
      <c r="NFK36" s="48"/>
      <c r="NFL36" s="48"/>
      <c r="NFM36" s="48"/>
      <c r="NFN36" s="48"/>
      <c r="NFO36" s="48"/>
      <c r="NFP36" s="48"/>
      <c r="NFQ36" s="48"/>
      <c r="NFR36" s="48"/>
      <c r="NFS36" s="48"/>
      <c r="NFT36" s="48"/>
      <c r="NFU36" s="48"/>
      <c r="NFV36" s="48"/>
      <c r="NFW36" s="48"/>
      <c r="NFX36" s="48"/>
      <c r="NFY36" s="48"/>
      <c r="NFZ36" s="48"/>
      <c r="NGA36" s="48"/>
      <c r="NGB36" s="48"/>
      <c r="NGC36" s="48"/>
      <c r="NGD36" s="48"/>
      <c r="NGE36" s="48"/>
      <c r="NGF36" s="48"/>
      <c r="NGG36" s="48"/>
      <c r="NGH36" s="48"/>
      <c r="NGI36" s="48"/>
      <c r="NGJ36" s="48"/>
      <c r="NGK36" s="48"/>
      <c r="NGL36" s="48"/>
      <c r="NGM36" s="48"/>
      <c r="NGN36" s="48"/>
      <c r="NGO36" s="48"/>
      <c r="NGP36" s="48"/>
      <c r="NGQ36" s="48"/>
      <c r="NGR36" s="48"/>
      <c r="NGS36" s="48"/>
      <c r="NGT36" s="48"/>
      <c r="NGU36" s="48"/>
      <c r="NGV36" s="48"/>
      <c r="NGW36" s="48"/>
      <c r="NGX36" s="48"/>
      <c r="NGY36" s="48"/>
      <c r="NGZ36" s="48"/>
      <c r="NHA36" s="48"/>
      <c r="NHB36" s="48"/>
      <c r="NHC36" s="48"/>
      <c r="NHD36" s="48"/>
      <c r="NHE36" s="48"/>
      <c r="NHF36" s="48"/>
      <c r="NHG36" s="48"/>
      <c r="NHH36" s="48"/>
      <c r="NHI36" s="48"/>
      <c r="NHJ36" s="48"/>
      <c r="NHK36" s="48"/>
      <c r="NHL36" s="48"/>
      <c r="NHM36" s="48"/>
      <c r="NHN36" s="48"/>
      <c r="NHO36" s="48"/>
      <c r="NHP36" s="48"/>
      <c r="NHQ36" s="48"/>
      <c r="NHR36" s="48"/>
      <c r="NHS36" s="48"/>
      <c r="NHT36" s="48"/>
      <c r="NHU36" s="48"/>
      <c r="NHV36" s="48"/>
      <c r="NHW36" s="48"/>
      <c r="NHX36" s="48"/>
      <c r="NHY36" s="48"/>
      <c r="NHZ36" s="48"/>
      <c r="NIA36" s="48"/>
      <c r="NIB36" s="48"/>
      <c r="NIC36" s="48"/>
      <c r="NID36" s="48"/>
      <c r="NIE36" s="48"/>
      <c r="NIF36" s="48"/>
      <c r="NIG36" s="48"/>
      <c r="NIH36" s="48"/>
      <c r="NII36" s="48"/>
      <c r="NIJ36" s="48"/>
      <c r="NIK36" s="48"/>
      <c r="NIL36" s="48"/>
      <c r="NIM36" s="48"/>
      <c r="NIN36" s="48"/>
      <c r="NIO36" s="48"/>
      <c r="NIP36" s="48"/>
      <c r="NIQ36" s="48"/>
      <c r="NIR36" s="48"/>
      <c r="NIS36" s="48"/>
      <c r="NIT36" s="48"/>
      <c r="NIU36" s="48"/>
      <c r="NIV36" s="48"/>
      <c r="NIW36" s="48"/>
      <c r="NIX36" s="48"/>
      <c r="NIY36" s="48"/>
      <c r="NIZ36" s="48"/>
      <c r="NJA36" s="48"/>
      <c r="NJB36" s="48"/>
      <c r="NJC36" s="48"/>
      <c r="NJD36" s="48"/>
      <c r="NJE36" s="48"/>
      <c r="NJF36" s="48"/>
      <c r="NJG36" s="48"/>
      <c r="NJH36" s="48"/>
      <c r="NJI36" s="48"/>
      <c r="NJJ36" s="48"/>
      <c r="NJK36" s="48"/>
      <c r="NJL36" s="48"/>
      <c r="NJM36" s="48"/>
      <c r="NJN36" s="48"/>
      <c r="NJO36" s="48"/>
      <c r="NJP36" s="48"/>
      <c r="NJQ36" s="48"/>
      <c r="NJR36" s="48"/>
      <c r="NJS36" s="48"/>
      <c r="NJT36" s="48"/>
      <c r="NJU36" s="48"/>
      <c r="NJV36" s="48"/>
      <c r="NJW36" s="48"/>
      <c r="NJX36" s="48"/>
      <c r="NJY36" s="48"/>
      <c r="NJZ36" s="48"/>
      <c r="NKA36" s="48"/>
      <c r="NKB36" s="48"/>
      <c r="NKC36" s="48"/>
      <c r="NKD36" s="48"/>
      <c r="NKE36" s="48"/>
      <c r="NKF36" s="48"/>
      <c r="NKG36" s="48"/>
      <c r="NKH36" s="48"/>
      <c r="NKI36" s="48"/>
      <c r="NKJ36" s="48"/>
      <c r="NKK36" s="48"/>
      <c r="NKL36" s="48"/>
      <c r="NKM36" s="48"/>
      <c r="NKN36" s="48"/>
      <c r="NKO36" s="48"/>
      <c r="NKP36" s="48"/>
      <c r="NKQ36" s="48"/>
      <c r="NKR36" s="48"/>
      <c r="NKS36" s="48"/>
      <c r="NKT36" s="48"/>
      <c r="NKU36" s="48"/>
      <c r="NKV36" s="48"/>
      <c r="NKW36" s="48"/>
      <c r="NKX36" s="48"/>
      <c r="NKY36" s="48"/>
      <c r="NKZ36" s="48"/>
      <c r="NLA36" s="48"/>
      <c r="NLB36" s="48"/>
      <c r="NLC36" s="48"/>
      <c r="NLD36" s="48"/>
      <c r="NLE36" s="48"/>
      <c r="NLF36" s="48"/>
      <c r="NLG36" s="48"/>
      <c r="NLH36" s="48"/>
      <c r="NLI36" s="48"/>
      <c r="NLJ36" s="48"/>
      <c r="NLK36" s="48"/>
      <c r="NLL36" s="48"/>
      <c r="NLM36" s="48"/>
      <c r="NLN36" s="48"/>
      <c r="NLO36" s="48"/>
      <c r="NLP36" s="48"/>
      <c r="NLQ36" s="48"/>
      <c r="NLR36" s="48"/>
      <c r="NLS36" s="48"/>
      <c r="NLT36" s="48"/>
      <c r="NLU36" s="48"/>
      <c r="NLV36" s="48"/>
      <c r="NLW36" s="48"/>
      <c r="NLX36" s="48"/>
      <c r="NLY36" s="48"/>
      <c r="NLZ36" s="48"/>
      <c r="NMA36" s="48"/>
      <c r="NMB36" s="48"/>
      <c r="NMC36" s="48"/>
      <c r="NMD36" s="48"/>
      <c r="NME36" s="48"/>
      <c r="NMF36" s="48"/>
      <c r="NMG36" s="48"/>
      <c r="NMH36" s="48"/>
      <c r="NMI36" s="48"/>
      <c r="NMJ36" s="48"/>
      <c r="NMK36" s="48"/>
      <c r="NML36" s="48"/>
      <c r="NMM36" s="48"/>
      <c r="NMN36" s="48"/>
      <c r="NMO36" s="48"/>
      <c r="NMP36" s="48"/>
      <c r="NMQ36" s="48"/>
      <c r="NMR36" s="48"/>
      <c r="NMS36" s="48"/>
      <c r="NMT36" s="48"/>
      <c r="NMU36" s="48"/>
      <c r="NMV36" s="48"/>
      <c r="NMW36" s="48"/>
      <c r="NMX36" s="48"/>
      <c r="NMY36" s="48"/>
      <c r="NMZ36" s="48"/>
      <c r="NNA36" s="48"/>
      <c r="NNB36" s="48"/>
      <c r="NNC36" s="48"/>
      <c r="NND36" s="48"/>
      <c r="NNE36" s="48"/>
      <c r="NNF36" s="48"/>
      <c r="NNG36" s="48"/>
      <c r="NNH36" s="48"/>
      <c r="NNI36" s="48"/>
      <c r="NNJ36" s="48"/>
      <c r="NNK36" s="48"/>
      <c r="NNL36" s="48"/>
      <c r="NNM36" s="48"/>
      <c r="NNN36" s="48"/>
      <c r="NNO36" s="48"/>
      <c r="NNP36" s="48"/>
      <c r="NNQ36" s="48"/>
      <c r="NNR36" s="48"/>
      <c r="NNS36" s="48"/>
      <c r="NNT36" s="48"/>
      <c r="NNU36" s="48"/>
      <c r="NNV36" s="48"/>
      <c r="NNW36" s="48"/>
      <c r="NNX36" s="48"/>
      <c r="NNY36" s="48"/>
      <c r="NNZ36" s="48"/>
      <c r="NOA36" s="48"/>
      <c r="NOB36" s="48"/>
      <c r="NOC36" s="48"/>
      <c r="NOD36" s="48"/>
      <c r="NOE36" s="48"/>
      <c r="NOF36" s="48"/>
      <c r="NOG36" s="48"/>
      <c r="NOH36" s="48"/>
      <c r="NOI36" s="48"/>
      <c r="NOJ36" s="48"/>
      <c r="NOK36" s="48"/>
      <c r="NOL36" s="48"/>
      <c r="NOM36" s="48"/>
      <c r="NON36" s="48"/>
      <c r="NOO36" s="48"/>
      <c r="NOP36" s="48"/>
      <c r="NOQ36" s="48"/>
      <c r="NOR36" s="48"/>
      <c r="NOS36" s="48"/>
      <c r="NOT36" s="48"/>
      <c r="NOU36" s="48"/>
      <c r="NOV36" s="48"/>
      <c r="NOW36" s="48"/>
      <c r="NOX36" s="48"/>
      <c r="NOY36" s="48"/>
      <c r="NOZ36" s="48"/>
      <c r="NPA36" s="48"/>
      <c r="NPB36" s="48"/>
      <c r="NPC36" s="48"/>
      <c r="NPD36" s="48"/>
      <c r="NPE36" s="48"/>
      <c r="NPF36" s="48"/>
      <c r="NPG36" s="48"/>
      <c r="NPH36" s="48"/>
      <c r="NPI36" s="48"/>
      <c r="NPJ36" s="48"/>
      <c r="NPK36" s="48"/>
      <c r="NPL36" s="48"/>
      <c r="NPM36" s="48"/>
      <c r="NPN36" s="48"/>
      <c r="NPO36" s="48"/>
      <c r="NPP36" s="48"/>
      <c r="NPQ36" s="48"/>
      <c r="NPR36" s="48"/>
      <c r="NPS36" s="48"/>
      <c r="NPT36" s="48"/>
      <c r="NPU36" s="48"/>
      <c r="NPV36" s="48"/>
      <c r="NPW36" s="48"/>
      <c r="NPX36" s="48"/>
      <c r="NPY36" s="48"/>
      <c r="NPZ36" s="48"/>
      <c r="NQA36" s="48"/>
      <c r="NQB36" s="48"/>
      <c r="NQC36" s="48"/>
      <c r="NQD36" s="48"/>
      <c r="NQE36" s="48"/>
      <c r="NQF36" s="48"/>
      <c r="NQG36" s="48"/>
      <c r="NQH36" s="48"/>
      <c r="NQI36" s="48"/>
      <c r="NQJ36" s="48"/>
      <c r="NQK36" s="48"/>
      <c r="NQL36" s="48"/>
      <c r="NQM36" s="48"/>
      <c r="NQN36" s="48"/>
      <c r="NQO36" s="48"/>
      <c r="NQP36" s="48"/>
      <c r="NQQ36" s="48"/>
      <c r="NQR36" s="48"/>
      <c r="NQS36" s="48"/>
      <c r="NQT36" s="48"/>
      <c r="NQU36" s="48"/>
      <c r="NQV36" s="48"/>
      <c r="NQW36" s="48"/>
      <c r="NQX36" s="48"/>
      <c r="NQY36" s="48"/>
      <c r="NQZ36" s="48"/>
      <c r="NRA36" s="48"/>
      <c r="NRB36" s="48"/>
      <c r="NRC36" s="48"/>
      <c r="NRD36" s="48"/>
      <c r="NRE36" s="48"/>
      <c r="NRF36" s="48"/>
      <c r="NRG36" s="48"/>
      <c r="NRH36" s="48"/>
      <c r="NRI36" s="48"/>
      <c r="NRJ36" s="48"/>
      <c r="NRK36" s="48"/>
      <c r="NRL36" s="48"/>
      <c r="NRM36" s="48"/>
      <c r="NRN36" s="48"/>
      <c r="NRO36" s="48"/>
      <c r="NRP36" s="48"/>
      <c r="NRQ36" s="48"/>
      <c r="NRR36" s="48"/>
      <c r="NRS36" s="48"/>
      <c r="NRT36" s="48"/>
      <c r="NRU36" s="48"/>
      <c r="NRV36" s="48"/>
      <c r="NRW36" s="48"/>
      <c r="NRX36" s="48"/>
      <c r="NRY36" s="48"/>
      <c r="NRZ36" s="48"/>
      <c r="NSA36" s="48"/>
      <c r="NSB36" s="48"/>
      <c r="NSC36" s="48"/>
      <c r="NSD36" s="48"/>
      <c r="NSE36" s="48"/>
      <c r="NSF36" s="48"/>
      <c r="NSG36" s="48"/>
      <c r="NSH36" s="48"/>
      <c r="NSI36" s="48"/>
      <c r="NSJ36" s="48"/>
      <c r="NSK36" s="48"/>
      <c r="NSL36" s="48"/>
      <c r="NSM36" s="48"/>
      <c r="NSN36" s="48"/>
      <c r="NSO36" s="48"/>
      <c r="NSP36" s="48"/>
      <c r="NSQ36" s="48"/>
      <c r="NSR36" s="48"/>
      <c r="NSS36" s="48"/>
      <c r="NST36" s="48"/>
      <c r="NSU36" s="48"/>
      <c r="NSV36" s="48"/>
      <c r="NSW36" s="48"/>
      <c r="NSX36" s="48"/>
      <c r="NSY36" s="48"/>
      <c r="NSZ36" s="48"/>
      <c r="NTA36" s="48"/>
      <c r="NTB36" s="48"/>
      <c r="NTC36" s="48"/>
      <c r="NTD36" s="48"/>
      <c r="NTE36" s="48"/>
      <c r="NTF36" s="48"/>
      <c r="NTG36" s="48"/>
      <c r="NTH36" s="48"/>
      <c r="NTI36" s="48"/>
      <c r="NTJ36" s="48"/>
      <c r="NTK36" s="48"/>
      <c r="NTL36" s="48"/>
      <c r="NTM36" s="48"/>
      <c r="NTN36" s="48"/>
      <c r="NTO36" s="48"/>
      <c r="NTP36" s="48"/>
      <c r="NTQ36" s="48"/>
      <c r="NTR36" s="48"/>
      <c r="NTS36" s="48"/>
      <c r="NTT36" s="48"/>
      <c r="NTU36" s="48"/>
      <c r="NTV36" s="48"/>
      <c r="NTW36" s="48"/>
      <c r="NTX36" s="48"/>
      <c r="NTY36" s="48"/>
      <c r="NTZ36" s="48"/>
      <c r="NUA36" s="48"/>
      <c r="NUB36" s="48"/>
      <c r="NUC36" s="48"/>
      <c r="NUD36" s="48"/>
      <c r="NUE36" s="48"/>
      <c r="NUF36" s="48"/>
      <c r="NUG36" s="48"/>
      <c r="NUH36" s="48"/>
      <c r="NUI36" s="48"/>
      <c r="NUJ36" s="48"/>
      <c r="NUK36" s="48"/>
      <c r="NUL36" s="48"/>
      <c r="NUM36" s="48"/>
      <c r="NUN36" s="48"/>
      <c r="NUO36" s="48"/>
      <c r="NUP36" s="48"/>
      <c r="NUQ36" s="48"/>
      <c r="NUR36" s="48"/>
      <c r="NUS36" s="48"/>
      <c r="NUT36" s="48"/>
      <c r="NUU36" s="48"/>
      <c r="NUV36" s="48"/>
      <c r="NUW36" s="48"/>
      <c r="NUX36" s="48"/>
      <c r="NUY36" s="48"/>
      <c r="NUZ36" s="48"/>
      <c r="NVA36" s="48"/>
      <c r="NVB36" s="48"/>
      <c r="NVC36" s="48"/>
      <c r="NVD36" s="48"/>
      <c r="NVE36" s="48"/>
      <c r="NVF36" s="48"/>
      <c r="NVG36" s="48"/>
      <c r="NVH36" s="48"/>
      <c r="NVI36" s="48"/>
      <c r="NVJ36" s="48"/>
      <c r="NVK36" s="48"/>
      <c r="NVL36" s="48"/>
      <c r="NVM36" s="48"/>
      <c r="NVN36" s="48"/>
      <c r="NVO36" s="48"/>
      <c r="NVP36" s="48"/>
      <c r="NVQ36" s="48"/>
      <c r="NVR36" s="48"/>
      <c r="NVS36" s="48"/>
      <c r="NVT36" s="48"/>
      <c r="NVU36" s="48"/>
      <c r="NVV36" s="48"/>
      <c r="NVW36" s="48"/>
      <c r="NVX36" s="48"/>
      <c r="NVY36" s="48"/>
      <c r="NVZ36" s="48"/>
      <c r="NWA36" s="48"/>
      <c r="NWB36" s="48"/>
      <c r="NWC36" s="48"/>
      <c r="NWD36" s="48"/>
      <c r="NWE36" s="48"/>
      <c r="NWF36" s="48"/>
      <c r="NWG36" s="48"/>
      <c r="NWH36" s="48"/>
      <c r="NWI36" s="48"/>
      <c r="NWJ36" s="48"/>
      <c r="NWK36" s="48"/>
      <c r="NWL36" s="48"/>
      <c r="NWM36" s="48"/>
      <c r="NWN36" s="48"/>
      <c r="NWO36" s="48"/>
      <c r="NWP36" s="48"/>
      <c r="NWQ36" s="48"/>
      <c r="NWR36" s="48"/>
      <c r="NWS36" s="48"/>
      <c r="NWT36" s="48"/>
      <c r="NWU36" s="48"/>
      <c r="NWV36" s="48"/>
      <c r="NWW36" s="48"/>
      <c r="NWX36" s="48"/>
      <c r="NWY36" s="48"/>
      <c r="NWZ36" s="48"/>
      <c r="NXA36" s="48"/>
      <c r="NXB36" s="48"/>
      <c r="NXC36" s="48"/>
      <c r="NXD36" s="48"/>
      <c r="NXE36" s="48"/>
      <c r="NXF36" s="48"/>
      <c r="NXG36" s="48"/>
      <c r="NXH36" s="48"/>
      <c r="NXI36" s="48"/>
      <c r="NXJ36" s="48"/>
      <c r="NXK36" s="48"/>
      <c r="NXL36" s="48"/>
      <c r="NXM36" s="48"/>
      <c r="NXN36" s="48"/>
      <c r="NXO36" s="48"/>
      <c r="NXP36" s="48"/>
      <c r="NXQ36" s="48"/>
      <c r="NXR36" s="48"/>
      <c r="NXS36" s="48"/>
      <c r="NXT36" s="48"/>
      <c r="NXU36" s="48"/>
      <c r="NXV36" s="48"/>
      <c r="NXW36" s="48"/>
      <c r="NXX36" s="48"/>
      <c r="NXY36" s="48"/>
      <c r="NXZ36" s="48"/>
      <c r="NYA36" s="48"/>
      <c r="NYB36" s="48"/>
      <c r="NYC36" s="48"/>
      <c r="NYD36" s="48"/>
      <c r="NYE36" s="48"/>
      <c r="NYF36" s="48"/>
      <c r="NYG36" s="48"/>
      <c r="NYH36" s="48"/>
      <c r="NYI36" s="48"/>
      <c r="NYJ36" s="48"/>
      <c r="NYK36" s="48"/>
      <c r="NYL36" s="48"/>
      <c r="NYM36" s="48"/>
      <c r="NYN36" s="48"/>
      <c r="NYO36" s="48"/>
      <c r="NYP36" s="48"/>
      <c r="NYQ36" s="48"/>
      <c r="NYR36" s="48"/>
      <c r="NYS36" s="48"/>
      <c r="NYT36" s="48"/>
      <c r="NYU36" s="48"/>
      <c r="NYV36" s="48"/>
      <c r="NYW36" s="48"/>
      <c r="NYX36" s="48"/>
      <c r="NYY36" s="48"/>
      <c r="NYZ36" s="48"/>
      <c r="NZA36" s="48"/>
      <c r="NZB36" s="48"/>
      <c r="NZC36" s="48"/>
      <c r="NZD36" s="48"/>
      <c r="NZE36" s="48"/>
      <c r="NZF36" s="48"/>
      <c r="NZG36" s="48"/>
      <c r="NZH36" s="48"/>
      <c r="NZI36" s="48"/>
      <c r="NZJ36" s="48"/>
      <c r="NZK36" s="48"/>
      <c r="NZL36" s="48"/>
      <c r="NZM36" s="48"/>
      <c r="NZN36" s="48"/>
      <c r="NZO36" s="48"/>
      <c r="NZP36" s="48"/>
      <c r="NZQ36" s="48"/>
      <c r="NZR36" s="48"/>
      <c r="NZS36" s="48"/>
      <c r="NZT36" s="48"/>
      <c r="NZU36" s="48"/>
      <c r="NZV36" s="48"/>
      <c r="NZW36" s="48"/>
      <c r="NZX36" s="48"/>
      <c r="NZY36" s="48"/>
      <c r="NZZ36" s="48"/>
      <c r="OAA36" s="48"/>
      <c r="OAB36" s="48"/>
      <c r="OAC36" s="48"/>
      <c r="OAD36" s="48"/>
      <c r="OAE36" s="48"/>
      <c r="OAF36" s="48"/>
      <c r="OAG36" s="48"/>
      <c r="OAH36" s="48"/>
      <c r="OAI36" s="48"/>
      <c r="OAJ36" s="48"/>
      <c r="OAK36" s="48"/>
      <c r="OAL36" s="48"/>
      <c r="OAM36" s="48"/>
      <c r="OAN36" s="48"/>
      <c r="OAO36" s="48"/>
      <c r="OAP36" s="48"/>
      <c r="OAQ36" s="48"/>
      <c r="OAR36" s="48"/>
      <c r="OAS36" s="48"/>
      <c r="OAT36" s="48"/>
      <c r="OAU36" s="48"/>
      <c r="OAV36" s="48"/>
      <c r="OAW36" s="48"/>
      <c r="OAX36" s="48"/>
      <c r="OAY36" s="48"/>
      <c r="OAZ36" s="48"/>
      <c r="OBA36" s="48"/>
      <c r="OBB36" s="48"/>
      <c r="OBC36" s="48"/>
      <c r="OBD36" s="48"/>
      <c r="OBE36" s="48"/>
      <c r="OBF36" s="48"/>
      <c r="OBG36" s="48"/>
      <c r="OBH36" s="48"/>
      <c r="OBI36" s="48"/>
      <c r="OBJ36" s="48"/>
      <c r="OBK36" s="48"/>
      <c r="OBL36" s="48"/>
      <c r="OBM36" s="48"/>
      <c r="OBN36" s="48"/>
      <c r="OBO36" s="48"/>
      <c r="OBP36" s="48"/>
      <c r="OBQ36" s="48"/>
      <c r="OBR36" s="48"/>
      <c r="OBS36" s="48"/>
      <c r="OBT36" s="48"/>
      <c r="OBU36" s="48"/>
      <c r="OBV36" s="48"/>
      <c r="OBW36" s="48"/>
      <c r="OBX36" s="48"/>
      <c r="OBY36" s="48"/>
      <c r="OBZ36" s="48"/>
      <c r="OCA36" s="48"/>
      <c r="OCB36" s="48"/>
      <c r="OCC36" s="48"/>
      <c r="OCD36" s="48"/>
      <c r="OCE36" s="48"/>
      <c r="OCF36" s="48"/>
      <c r="OCG36" s="48"/>
      <c r="OCH36" s="48"/>
      <c r="OCI36" s="48"/>
      <c r="OCJ36" s="48"/>
      <c r="OCK36" s="48"/>
      <c r="OCL36" s="48"/>
      <c r="OCM36" s="48"/>
      <c r="OCN36" s="48"/>
      <c r="OCO36" s="48"/>
      <c r="OCP36" s="48"/>
      <c r="OCQ36" s="48"/>
      <c r="OCR36" s="48"/>
      <c r="OCS36" s="48"/>
      <c r="OCT36" s="48"/>
      <c r="OCU36" s="48"/>
      <c r="OCV36" s="48"/>
      <c r="OCW36" s="48"/>
      <c r="OCX36" s="48"/>
      <c r="OCY36" s="48"/>
      <c r="OCZ36" s="48"/>
      <c r="ODA36" s="48"/>
      <c r="ODB36" s="48"/>
      <c r="ODC36" s="48"/>
      <c r="ODD36" s="48"/>
      <c r="ODE36" s="48"/>
      <c r="ODF36" s="48"/>
      <c r="ODG36" s="48"/>
      <c r="ODH36" s="48"/>
      <c r="ODI36" s="48"/>
      <c r="ODJ36" s="48"/>
      <c r="ODK36" s="48"/>
      <c r="ODL36" s="48"/>
      <c r="ODM36" s="48"/>
      <c r="ODN36" s="48"/>
      <c r="ODO36" s="48"/>
      <c r="ODP36" s="48"/>
      <c r="ODQ36" s="48"/>
      <c r="ODR36" s="48"/>
      <c r="ODS36" s="48"/>
      <c r="ODT36" s="48"/>
      <c r="ODU36" s="48"/>
      <c r="ODV36" s="48"/>
      <c r="ODW36" s="48"/>
      <c r="ODX36" s="48"/>
      <c r="ODY36" s="48"/>
      <c r="ODZ36" s="48"/>
      <c r="OEA36" s="48"/>
      <c r="OEB36" s="48"/>
      <c r="OEC36" s="48"/>
      <c r="OED36" s="48"/>
      <c r="OEE36" s="48"/>
      <c r="OEF36" s="48"/>
      <c r="OEG36" s="48"/>
      <c r="OEH36" s="48"/>
      <c r="OEI36" s="48"/>
      <c r="OEJ36" s="48"/>
      <c r="OEK36" s="48"/>
      <c r="OEL36" s="48"/>
      <c r="OEM36" s="48"/>
      <c r="OEN36" s="48"/>
      <c r="OEO36" s="48"/>
      <c r="OEP36" s="48"/>
      <c r="OEQ36" s="48"/>
      <c r="OER36" s="48"/>
      <c r="OES36" s="48"/>
      <c r="OET36" s="48"/>
      <c r="OEU36" s="48"/>
      <c r="OEV36" s="48"/>
      <c r="OEW36" s="48"/>
      <c r="OEX36" s="48"/>
      <c r="OEY36" s="48"/>
      <c r="OEZ36" s="48"/>
      <c r="OFA36" s="48"/>
      <c r="OFB36" s="48"/>
      <c r="OFC36" s="48"/>
      <c r="OFD36" s="48"/>
      <c r="OFE36" s="48"/>
      <c r="OFF36" s="48"/>
      <c r="OFG36" s="48"/>
      <c r="OFH36" s="48"/>
      <c r="OFI36" s="48"/>
      <c r="OFJ36" s="48"/>
      <c r="OFK36" s="48"/>
      <c r="OFL36" s="48"/>
      <c r="OFM36" s="48"/>
      <c r="OFN36" s="48"/>
      <c r="OFO36" s="48"/>
      <c r="OFP36" s="48"/>
      <c r="OFQ36" s="48"/>
      <c r="OFR36" s="48"/>
      <c r="OFS36" s="48"/>
      <c r="OFT36" s="48"/>
      <c r="OFU36" s="48"/>
      <c r="OFV36" s="48"/>
      <c r="OFW36" s="48"/>
      <c r="OFX36" s="48"/>
      <c r="OFY36" s="48"/>
      <c r="OFZ36" s="48"/>
      <c r="OGA36" s="48"/>
      <c r="OGB36" s="48"/>
      <c r="OGC36" s="48"/>
      <c r="OGD36" s="48"/>
      <c r="OGE36" s="48"/>
      <c r="OGF36" s="48"/>
      <c r="OGG36" s="48"/>
      <c r="OGH36" s="48"/>
      <c r="OGI36" s="48"/>
      <c r="OGJ36" s="48"/>
      <c r="OGK36" s="48"/>
      <c r="OGL36" s="48"/>
      <c r="OGM36" s="48"/>
      <c r="OGN36" s="48"/>
      <c r="OGO36" s="48"/>
      <c r="OGP36" s="48"/>
      <c r="OGQ36" s="48"/>
      <c r="OGR36" s="48"/>
      <c r="OGS36" s="48"/>
      <c r="OGT36" s="48"/>
      <c r="OGU36" s="48"/>
      <c r="OGV36" s="48"/>
      <c r="OGW36" s="48"/>
      <c r="OGX36" s="48"/>
      <c r="OGY36" s="48"/>
      <c r="OGZ36" s="48"/>
      <c r="OHA36" s="48"/>
      <c r="OHB36" s="48"/>
      <c r="OHC36" s="48"/>
      <c r="OHD36" s="48"/>
      <c r="OHE36" s="48"/>
      <c r="OHF36" s="48"/>
      <c r="OHG36" s="48"/>
      <c r="OHH36" s="48"/>
      <c r="OHI36" s="48"/>
      <c r="OHJ36" s="48"/>
      <c r="OHK36" s="48"/>
      <c r="OHL36" s="48"/>
      <c r="OHM36" s="48"/>
      <c r="OHN36" s="48"/>
      <c r="OHO36" s="48"/>
      <c r="OHP36" s="48"/>
      <c r="OHQ36" s="48"/>
      <c r="OHR36" s="48"/>
      <c r="OHS36" s="48"/>
      <c r="OHT36" s="48"/>
      <c r="OHU36" s="48"/>
      <c r="OHV36" s="48"/>
      <c r="OHW36" s="48"/>
      <c r="OHX36" s="48"/>
      <c r="OHY36" s="48"/>
      <c r="OHZ36" s="48"/>
      <c r="OIA36" s="48"/>
      <c r="OIB36" s="48"/>
      <c r="OIC36" s="48"/>
      <c r="OID36" s="48"/>
      <c r="OIE36" s="48"/>
      <c r="OIF36" s="48"/>
      <c r="OIG36" s="48"/>
      <c r="OIH36" s="48"/>
      <c r="OII36" s="48"/>
      <c r="OIJ36" s="48"/>
      <c r="OIK36" s="48"/>
      <c r="OIL36" s="48"/>
      <c r="OIM36" s="48"/>
      <c r="OIN36" s="48"/>
      <c r="OIO36" s="48"/>
      <c r="OIP36" s="48"/>
      <c r="OIQ36" s="48"/>
      <c r="OIR36" s="48"/>
      <c r="OIS36" s="48"/>
      <c r="OIT36" s="48"/>
      <c r="OIU36" s="48"/>
      <c r="OIV36" s="48"/>
      <c r="OIW36" s="48"/>
      <c r="OIX36" s="48"/>
      <c r="OIY36" s="48"/>
      <c r="OIZ36" s="48"/>
      <c r="OJA36" s="48"/>
      <c r="OJB36" s="48"/>
      <c r="OJC36" s="48"/>
      <c r="OJD36" s="48"/>
      <c r="OJE36" s="48"/>
      <c r="OJF36" s="48"/>
      <c r="OJG36" s="48"/>
      <c r="OJH36" s="48"/>
      <c r="OJI36" s="48"/>
      <c r="OJJ36" s="48"/>
      <c r="OJK36" s="48"/>
      <c r="OJL36" s="48"/>
      <c r="OJM36" s="48"/>
      <c r="OJN36" s="48"/>
      <c r="OJO36" s="48"/>
      <c r="OJP36" s="48"/>
      <c r="OJQ36" s="48"/>
      <c r="OJR36" s="48"/>
      <c r="OJS36" s="48"/>
      <c r="OJT36" s="48"/>
      <c r="OJU36" s="48"/>
      <c r="OJV36" s="48"/>
      <c r="OJW36" s="48"/>
      <c r="OJX36" s="48"/>
      <c r="OJY36" s="48"/>
      <c r="OJZ36" s="48"/>
      <c r="OKA36" s="48"/>
      <c r="OKB36" s="48"/>
      <c r="OKC36" s="48"/>
      <c r="OKD36" s="48"/>
      <c r="OKE36" s="48"/>
      <c r="OKF36" s="48"/>
      <c r="OKG36" s="48"/>
      <c r="OKH36" s="48"/>
      <c r="OKI36" s="48"/>
      <c r="OKJ36" s="48"/>
      <c r="OKK36" s="48"/>
      <c r="OKL36" s="48"/>
      <c r="OKM36" s="48"/>
      <c r="OKN36" s="48"/>
      <c r="OKO36" s="48"/>
      <c r="OKP36" s="48"/>
      <c r="OKQ36" s="48"/>
      <c r="OKR36" s="48"/>
      <c r="OKS36" s="48"/>
      <c r="OKT36" s="48"/>
      <c r="OKU36" s="48"/>
      <c r="OKV36" s="48"/>
      <c r="OKW36" s="48"/>
      <c r="OKX36" s="48"/>
      <c r="OKY36" s="48"/>
      <c r="OKZ36" s="48"/>
      <c r="OLA36" s="48"/>
      <c r="OLB36" s="48"/>
      <c r="OLC36" s="48"/>
      <c r="OLD36" s="48"/>
      <c r="OLE36" s="48"/>
      <c r="OLF36" s="48"/>
      <c r="OLG36" s="48"/>
      <c r="OLH36" s="48"/>
      <c r="OLI36" s="48"/>
      <c r="OLJ36" s="48"/>
      <c r="OLK36" s="48"/>
      <c r="OLL36" s="48"/>
      <c r="OLM36" s="48"/>
      <c r="OLN36" s="48"/>
      <c r="OLO36" s="48"/>
      <c r="OLP36" s="48"/>
      <c r="OLQ36" s="48"/>
      <c r="OLR36" s="48"/>
      <c r="OLS36" s="48"/>
      <c r="OLT36" s="48"/>
      <c r="OLU36" s="48"/>
      <c r="OLV36" s="48"/>
      <c r="OLW36" s="48"/>
      <c r="OLX36" s="48"/>
      <c r="OLY36" s="48"/>
      <c r="OLZ36" s="48"/>
      <c r="OMA36" s="48"/>
      <c r="OMB36" s="48"/>
      <c r="OMC36" s="48"/>
      <c r="OMD36" s="48"/>
      <c r="OME36" s="48"/>
      <c r="OMF36" s="48"/>
      <c r="OMG36" s="48"/>
      <c r="OMH36" s="48"/>
      <c r="OMI36" s="48"/>
      <c r="OMJ36" s="48"/>
      <c r="OMK36" s="48"/>
      <c r="OML36" s="48"/>
      <c r="OMM36" s="48"/>
      <c r="OMN36" s="48"/>
      <c r="OMO36" s="48"/>
      <c r="OMP36" s="48"/>
      <c r="OMQ36" s="48"/>
      <c r="OMR36" s="48"/>
      <c r="OMS36" s="48"/>
      <c r="OMT36" s="48"/>
      <c r="OMU36" s="48"/>
      <c r="OMV36" s="48"/>
      <c r="OMW36" s="48"/>
      <c r="OMX36" s="48"/>
      <c r="OMY36" s="48"/>
      <c r="OMZ36" s="48"/>
      <c r="ONA36" s="48"/>
      <c r="ONB36" s="48"/>
      <c r="ONC36" s="48"/>
      <c r="OND36" s="48"/>
      <c r="ONE36" s="48"/>
      <c r="ONF36" s="48"/>
      <c r="ONG36" s="48"/>
      <c r="ONH36" s="48"/>
      <c r="ONI36" s="48"/>
      <c r="ONJ36" s="48"/>
      <c r="ONK36" s="48"/>
      <c r="ONL36" s="48"/>
      <c r="ONM36" s="48"/>
      <c r="ONN36" s="48"/>
      <c r="ONO36" s="48"/>
      <c r="ONP36" s="48"/>
      <c r="ONQ36" s="48"/>
      <c r="ONR36" s="48"/>
      <c r="ONS36" s="48"/>
      <c r="ONT36" s="48"/>
      <c r="ONU36" s="48"/>
      <c r="ONV36" s="48"/>
      <c r="ONW36" s="48"/>
      <c r="ONX36" s="48"/>
      <c r="ONY36" s="48"/>
      <c r="ONZ36" s="48"/>
      <c r="OOA36" s="48"/>
      <c r="OOB36" s="48"/>
      <c r="OOC36" s="48"/>
      <c r="OOD36" s="48"/>
      <c r="OOE36" s="48"/>
      <c r="OOF36" s="48"/>
      <c r="OOG36" s="48"/>
      <c r="OOH36" s="48"/>
      <c r="OOI36" s="48"/>
      <c r="OOJ36" s="48"/>
      <c r="OOK36" s="48"/>
      <c r="OOL36" s="48"/>
      <c r="OOM36" s="48"/>
      <c r="OON36" s="48"/>
      <c r="OOO36" s="48"/>
      <c r="OOP36" s="48"/>
      <c r="OOQ36" s="48"/>
      <c r="OOR36" s="48"/>
      <c r="OOS36" s="48"/>
      <c r="OOT36" s="48"/>
      <c r="OOU36" s="48"/>
      <c r="OOV36" s="48"/>
      <c r="OOW36" s="48"/>
      <c r="OOX36" s="48"/>
      <c r="OOY36" s="48"/>
      <c r="OOZ36" s="48"/>
      <c r="OPA36" s="48"/>
      <c r="OPB36" s="48"/>
      <c r="OPC36" s="48"/>
      <c r="OPD36" s="48"/>
      <c r="OPE36" s="48"/>
      <c r="OPF36" s="48"/>
      <c r="OPG36" s="48"/>
      <c r="OPH36" s="48"/>
      <c r="OPI36" s="48"/>
      <c r="OPJ36" s="48"/>
      <c r="OPK36" s="48"/>
      <c r="OPL36" s="48"/>
      <c r="OPM36" s="48"/>
      <c r="OPN36" s="48"/>
      <c r="OPO36" s="48"/>
      <c r="OPP36" s="48"/>
      <c r="OPQ36" s="48"/>
      <c r="OPR36" s="48"/>
      <c r="OPS36" s="48"/>
      <c r="OPT36" s="48"/>
      <c r="OPU36" s="48"/>
      <c r="OPV36" s="48"/>
      <c r="OPW36" s="48"/>
      <c r="OPX36" s="48"/>
      <c r="OPY36" s="48"/>
      <c r="OPZ36" s="48"/>
      <c r="OQA36" s="48"/>
      <c r="OQB36" s="48"/>
      <c r="OQC36" s="48"/>
      <c r="OQD36" s="48"/>
      <c r="OQE36" s="48"/>
      <c r="OQF36" s="48"/>
      <c r="OQG36" s="48"/>
      <c r="OQH36" s="48"/>
      <c r="OQI36" s="48"/>
      <c r="OQJ36" s="48"/>
      <c r="OQK36" s="48"/>
      <c r="OQL36" s="48"/>
      <c r="OQM36" s="48"/>
      <c r="OQN36" s="48"/>
      <c r="OQO36" s="48"/>
      <c r="OQP36" s="48"/>
      <c r="OQQ36" s="48"/>
      <c r="OQR36" s="48"/>
      <c r="OQS36" s="48"/>
      <c r="OQT36" s="48"/>
      <c r="OQU36" s="48"/>
      <c r="OQV36" s="48"/>
      <c r="OQW36" s="48"/>
      <c r="OQX36" s="48"/>
      <c r="OQY36" s="48"/>
      <c r="OQZ36" s="48"/>
      <c r="ORA36" s="48"/>
      <c r="ORB36" s="48"/>
      <c r="ORC36" s="48"/>
      <c r="ORD36" s="48"/>
      <c r="ORE36" s="48"/>
      <c r="ORF36" s="48"/>
      <c r="ORG36" s="48"/>
      <c r="ORH36" s="48"/>
      <c r="ORI36" s="48"/>
      <c r="ORJ36" s="48"/>
      <c r="ORK36" s="48"/>
      <c r="ORL36" s="48"/>
      <c r="ORM36" s="48"/>
      <c r="ORN36" s="48"/>
      <c r="ORO36" s="48"/>
      <c r="ORP36" s="48"/>
      <c r="ORQ36" s="48"/>
      <c r="ORR36" s="48"/>
      <c r="ORS36" s="48"/>
      <c r="ORT36" s="48"/>
      <c r="ORU36" s="48"/>
      <c r="ORV36" s="48"/>
      <c r="ORW36" s="48"/>
      <c r="ORX36" s="48"/>
      <c r="ORY36" s="48"/>
      <c r="ORZ36" s="48"/>
      <c r="OSA36" s="48"/>
      <c r="OSB36" s="48"/>
      <c r="OSC36" s="48"/>
      <c r="OSD36" s="48"/>
      <c r="OSE36" s="48"/>
      <c r="OSF36" s="48"/>
      <c r="OSG36" s="48"/>
      <c r="OSH36" s="48"/>
      <c r="OSI36" s="48"/>
      <c r="OSJ36" s="48"/>
      <c r="OSK36" s="48"/>
      <c r="OSL36" s="48"/>
      <c r="OSM36" s="48"/>
      <c r="OSN36" s="48"/>
      <c r="OSO36" s="48"/>
      <c r="OSP36" s="48"/>
      <c r="OSQ36" s="48"/>
      <c r="OSR36" s="48"/>
      <c r="OSS36" s="48"/>
      <c r="OST36" s="48"/>
      <c r="OSU36" s="48"/>
      <c r="OSV36" s="48"/>
      <c r="OSW36" s="48"/>
      <c r="OSX36" s="48"/>
      <c r="OSY36" s="48"/>
      <c r="OSZ36" s="48"/>
      <c r="OTA36" s="48"/>
      <c r="OTB36" s="48"/>
      <c r="OTC36" s="48"/>
      <c r="OTD36" s="48"/>
      <c r="OTE36" s="48"/>
      <c r="OTF36" s="48"/>
      <c r="OTG36" s="48"/>
      <c r="OTH36" s="48"/>
      <c r="OTI36" s="48"/>
      <c r="OTJ36" s="48"/>
      <c r="OTK36" s="48"/>
      <c r="OTL36" s="48"/>
      <c r="OTM36" s="48"/>
      <c r="OTN36" s="48"/>
      <c r="OTO36" s="48"/>
      <c r="OTP36" s="48"/>
      <c r="OTQ36" s="48"/>
      <c r="OTR36" s="48"/>
      <c r="OTS36" s="48"/>
      <c r="OTT36" s="48"/>
      <c r="OTU36" s="48"/>
      <c r="OTV36" s="48"/>
      <c r="OTW36" s="48"/>
      <c r="OTX36" s="48"/>
      <c r="OTY36" s="48"/>
      <c r="OTZ36" s="48"/>
      <c r="OUA36" s="48"/>
      <c r="OUB36" s="48"/>
      <c r="OUC36" s="48"/>
      <c r="OUD36" s="48"/>
      <c r="OUE36" s="48"/>
      <c r="OUF36" s="48"/>
      <c r="OUG36" s="48"/>
      <c r="OUH36" s="48"/>
      <c r="OUI36" s="48"/>
      <c r="OUJ36" s="48"/>
      <c r="OUK36" s="48"/>
      <c r="OUL36" s="48"/>
      <c r="OUM36" s="48"/>
      <c r="OUN36" s="48"/>
      <c r="OUO36" s="48"/>
      <c r="OUP36" s="48"/>
      <c r="OUQ36" s="48"/>
      <c r="OUR36" s="48"/>
      <c r="OUS36" s="48"/>
      <c r="OUT36" s="48"/>
      <c r="OUU36" s="48"/>
      <c r="OUV36" s="48"/>
      <c r="OUW36" s="48"/>
      <c r="OUX36" s="48"/>
      <c r="OUY36" s="48"/>
      <c r="OUZ36" s="48"/>
      <c r="OVA36" s="48"/>
      <c r="OVB36" s="48"/>
      <c r="OVC36" s="48"/>
      <c r="OVD36" s="48"/>
      <c r="OVE36" s="48"/>
      <c r="OVF36" s="48"/>
      <c r="OVG36" s="48"/>
      <c r="OVH36" s="48"/>
      <c r="OVI36" s="48"/>
      <c r="OVJ36" s="48"/>
      <c r="OVK36" s="48"/>
      <c r="OVL36" s="48"/>
      <c r="OVM36" s="48"/>
      <c r="OVN36" s="48"/>
      <c r="OVO36" s="48"/>
      <c r="OVP36" s="48"/>
      <c r="OVQ36" s="48"/>
      <c r="OVR36" s="48"/>
      <c r="OVS36" s="48"/>
      <c r="OVT36" s="48"/>
      <c r="OVU36" s="48"/>
      <c r="OVV36" s="48"/>
      <c r="OVW36" s="48"/>
      <c r="OVX36" s="48"/>
      <c r="OVY36" s="48"/>
      <c r="OVZ36" s="48"/>
      <c r="OWA36" s="48"/>
      <c r="OWB36" s="48"/>
      <c r="OWC36" s="48"/>
      <c r="OWD36" s="48"/>
      <c r="OWE36" s="48"/>
      <c r="OWF36" s="48"/>
      <c r="OWG36" s="48"/>
      <c r="OWH36" s="48"/>
      <c r="OWI36" s="48"/>
      <c r="OWJ36" s="48"/>
      <c r="OWK36" s="48"/>
      <c r="OWL36" s="48"/>
      <c r="OWM36" s="48"/>
      <c r="OWN36" s="48"/>
      <c r="OWO36" s="48"/>
      <c r="OWP36" s="48"/>
      <c r="OWQ36" s="48"/>
      <c r="OWR36" s="48"/>
      <c r="OWS36" s="48"/>
      <c r="OWT36" s="48"/>
      <c r="OWU36" s="48"/>
      <c r="OWV36" s="48"/>
      <c r="OWW36" s="48"/>
      <c r="OWX36" s="48"/>
      <c r="OWY36" s="48"/>
      <c r="OWZ36" s="48"/>
      <c r="OXA36" s="48"/>
      <c r="OXB36" s="48"/>
      <c r="OXC36" s="48"/>
      <c r="OXD36" s="48"/>
      <c r="OXE36" s="48"/>
      <c r="OXF36" s="48"/>
      <c r="OXG36" s="48"/>
      <c r="OXH36" s="48"/>
      <c r="OXI36" s="48"/>
      <c r="OXJ36" s="48"/>
      <c r="OXK36" s="48"/>
      <c r="OXL36" s="48"/>
      <c r="OXM36" s="48"/>
      <c r="OXN36" s="48"/>
      <c r="OXO36" s="48"/>
      <c r="OXP36" s="48"/>
      <c r="OXQ36" s="48"/>
      <c r="OXR36" s="48"/>
      <c r="OXS36" s="48"/>
      <c r="OXT36" s="48"/>
      <c r="OXU36" s="48"/>
      <c r="OXV36" s="48"/>
      <c r="OXW36" s="48"/>
      <c r="OXX36" s="48"/>
      <c r="OXY36" s="48"/>
      <c r="OXZ36" s="48"/>
      <c r="OYA36" s="48"/>
      <c r="OYB36" s="48"/>
      <c r="OYC36" s="48"/>
      <c r="OYD36" s="48"/>
      <c r="OYE36" s="48"/>
      <c r="OYF36" s="48"/>
      <c r="OYG36" s="48"/>
      <c r="OYH36" s="48"/>
      <c r="OYI36" s="48"/>
      <c r="OYJ36" s="48"/>
      <c r="OYK36" s="48"/>
      <c r="OYL36" s="48"/>
      <c r="OYM36" s="48"/>
      <c r="OYN36" s="48"/>
      <c r="OYO36" s="48"/>
      <c r="OYP36" s="48"/>
      <c r="OYQ36" s="48"/>
      <c r="OYR36" s="48"/>
      <c r="OYS36" s="48"/>
      <c r="OYT36" s="48"/>
      <c r="OYU36" s="48"/>
      <c r="OYV36" s="48"/>
      <c r="OYW36" s="48"/>
      <c r="OYX36" s="48"/>
      <c r="OYY36" s="48"/>
      <c r="OYZ36" s="48"/>
      <c r="OZA36" s="48"/>
      <c r="OZB36" s="48"/>
      <c r="OZC36" s="48"/>
      <c r="OZD36" s="48"/>
      <c r="OZE36" s="48"/>
      <c r="OZF36" s="48"/>
      <c r="OZG36" s="48"/>
      <c r="OZH36" s="48"/>
      <c r="OZI36" s="48"/>
      <c r="OZJ36" s="48"/>
      <c r="OZK36" s="48"/>
      <c r="OZL36" s="48"/>
      <c r="OZM36" s="48"/>
      <c r="OZN36" s="48"/>
      <c r="OZO36" s="48"/>
      <c r="OZP36" s="48"/>
      <c r="OZQ36" s="48"/>
      <c r="OZR36" s="48"/>
      <c r="OZS36" s="48"/>
      <c r="OZT36" s="48"/>
      <c r="OZU36" s="48"/>
      <c r="OZV36" s="48"/>
      <c r="OZW36" s="48"/>
      <c r="OZX36" s="48"/>
      <c r="OZY36" s="48"/>
      <c r="OZZ36" s="48"/>
      <c r="PAA36" s="48"/>
      <c r="PAB36" s="48"/>
      <c r="PAC36" s="48"/>
      <c r="PAD36" s="48"/>
      <c r="PAE36" s="48"/>
      <c r="PAF36" s="48"/>
      <c r="PAG36" s="48"/>
      <c r="PAH36" s="48"/>
      <c r="PAI36" s="48"/>
      <c r="PAJ36" s="48"/>
      <c r="PAK36" s="48"/>
      <c r="PAL36" s="48"/>
      <c r="PAM36" s="48"/>
      <c r="PAN36" s="48"/>
      <c r="PAO36" s="48"/>
      <c r="PAP36" s="48"/>
      <c r="PAQ36" s="48"/>
      <c r="PAR36" s="48"/>
      <c r="PAS36" s="48"/>
      <c r="PAT36" s="48"/>
      <c r="PAU36" s="48"/>
      <c r="PAV36" s="48"/>
      <c r="PAW36" s="48"/>
      <c r="PAX36" s="48"/>
      <c r="PAY36" s="48"/>
      <c r="PAZ36" s="48"/>
      <c r="PBA36" s="48"/>
      <c r="PBB36" s="48"/>
      <c r="PBC36" s="48"/>
      <c r="PBD36" s="48"/>
      <c r="PBE36" s="48"/>
      <c r="PBF36" s="48"/>
      <c r="PBG36" s="48"/>
      <c r="PBH36" s="48"/>
      <c r="PBI36" s="48"/>
      <c r="PBJ36" s="48"/>
      <c r="PBK36" s="48"/>
      <c r="PBL36" s="48"/>
      <c r="PBM36" s="48"/>
      <c r="PBN36" s="48"/>
      <c r="PBO36" s="48"/>
      <c r="PBP36" s="48"/>
      <c r="PBQ36" s="48"/>
      <c r="PBR36" s="48"/>
      <c r="PBS36" s="48"/>
      <c r="PBT36" s="48"/>
      <c r="PBU36" s="48"/>
      <c r="PBV36" s="48"/>
      <c r="PBW36" s="48"/>
      <c r="PBX36" s="48"/>
      <c r="PBY36" s="48"/>
      <c r="PBZ36" s="48"/>
      <c r="PCA36" s="48"/>
      <c r="PCB36" s="48"/>
      <c r="PCC36" s="48"/>
      <c r="PCD36" s="48"/>
      <c r="PCE36" s="48"/>
      <c r="PCF36" s="48"/>
      <c r="PCG36" s="48"/>
      <c r="PCH36" s="48"/>
      <c r="PCI36" s="48"/>
      <c r="PCJ36" s="48"/>
      <c r="PCK36" s="48"/>
      <c r="PCL36" s="48"/>
      <c r="PCM36" s="48"/>
      <c r="PCN36" s="48"/>
      <c r="PCO36" s="48"/>
      <c r="PCP36" s="48"/>
      <c r="PCQ36" s="48"/>
      <c r="PCR36" s="48"/>
      <c r="PCS36" s="48"/>
      <c r="PCT36" s="48"/>
      <c r="PCU36" s="48"/>
      <c r="PCV36" s="48"/>
      <c r="PCW36" s="48"/>
      <c r="PCX36" s="48"/>
      <c r="PCY36" s="48"/>
      <c r="PCZ36" s="48"/>
      <c r="PDA36" s="48"/>
      <c r="PDB36" s="48"/>
      <c r="PDC36" s="48"/>
      <c r="PDD36" s="48"/>
      <c r="PDE36" s="48"/>
      <c r="PDF36" s="48"/>
      <c r="PDG36" s="48"/>
      <c r="PDH36" s="48"/>
      <c r="PDI36" s="48"/>
      <c r="PDJ36" s="48"/>
      <c r="PDK36" s="48"/>
      <c r="PDL36" s="48"/>
      <c r="PDM36" s="48"/>
      <c r="PDN36" s="48"/>
      <c r="PDO36" s="48"/>
      <c r="PDP36" s="48"/>
      <c r="PDQ36" s="48"/>
      <c r="PDR36" s="48"/>
      <c r="PDS36" s="48"/>
      <c r="PDT36" s="48"/>
      <c r="PDU36" s="48"/>
      <c r="PDV36" s="48"/>
      <c r="PDW36" s="48"/>
      <c r="PDX36" s="48"/>
      <c r="PDY36" s="48"/>
      <c r="PDZ36" s="48"/>
      <c r="PEA36" s="48"/>
      <c r="PEB36" s="48"/>
      <c r="PEC36" s="48"/>
      <c r="PED36" s="48"/>
      <c r="PEE36" s="48"/>
      <c r="PEF36" s="48"/>
      <c r="PEG36" s="48"/>
      <c r="PEH36" s="48"/>
      <c r="PEI36" s="48"/>
      <c r="PEJ36" s="48"/>
      <c r="PEK36" s="48"/>
      <c r="PEL36" s="48"/>
      <c r="PEM36" s="48"/>
      <c r="PEN36" s="48"/>
      <c r="PEO36" s="48"/>
      <c r="PEP36" s="48"/>
      <c r="PEQ36" s="48"/>
      <c r="PER36" s="48"/>
      <c r="PES36" s="48"/>
      <c r="PET36" s="48"/>
      <c r="PEU36" s="48"/>
      <c r="PEV36" s="48"/>
      <c r="PEW36" s="48"/>
      <c r="PEX36" s="48"/>
      <c r="PEY36" s="48"/>
      <c r="PEZ36" s="48"/>
      <c r="PFA36" s="48"/>
      <c r="PFB36" s="48"/>
      <c r="PFC36" s="48"/>
      <c r="PFD36" s="48"/>
      <c r="PFE36" s="48"/>
      <c r="PFF36" s="48"/>
      <c r="PFG36" s="48"/>
      <c r="PFH36" s="48"/>
      <c r="PFI36" s="48"/>
      <c r="PFJ36" s="48"/>
      <c r="PFK36" s="48"/>
      <c r="PFL36" s="48"/>
      <c r="PFM36" s="48"/>
      <c r="PFN36" s="48"/>
      <c r="PFO36" s="48"/>
      <c r="PFP36" s="48"/>
      <c r="PFQ36" s="48"/>
      <c r="PFR36" s="48"/>
      <c r="PFS36" s="48"/>
      <c r="PFT36" s="48"/>
      <c r="PFU36" s="48"/>
      <c r="PFV36" s="48"/>
      <c r="PFW36" s="48"/>
      <c r="PFX36" s="48"/>
      <c r="PFY36" s="48"/>
      <c r="PFZ36" s="48"/>
      <c r="PGA36" s="48"/>
      <c r="PGB36" s="48"/>
      <c r="PGC36" s="48"/>
      <c r="PGD36" s="48"/>
      <c r="PGE36" s="48"/>
      <c r="PGF36" s="48"/>
      <c r="PGG36" s="48"/>
      <c r="PGH36" s="48"/>
      <c r="PGI36" s="48"/>
      <c r="PGJ36" s="48"/>
      <c r="PGK36" s="48"/>
      <c r="PGL36" s="48"/>
      <c r="PGM36" s="48"/>
      <c r="PGN36" s="48"/>
      <c r="PGO36" s="48"/>
      <c r="PGP36" s="48"/>
      <c r="PGQ36" s="48"/>
      <c r="PGR36" s="48"/>
      <c r="PGS36" s="48"/>
      <c r="PGT36" s="48"/>
      <c r="PGU36" s="48"/>
      <c r="PGV36" s="48"/>
      <c r="PGW36" s="48"/>
      <c r="PGX36" s="48"/>
      <c r="PGY36" s="48"/>
      <c r="PGZ36" s="48"/>
      <c r="PHA36" s="48"/>
      <c r="PHB36" s="48"/>
      <c r="PHC36" s="48"/>
      <c r="PHD36" s="48"/>
      <c r="PHE36" s="48"/>
      <c r="PHF36" s="48"/>
      <c r="PHG36" s="48"/>
      <c r="PHH36" s="48"/>
      <c r="PHI36" s="48"/>
      <c r="PHJ36" s="48"/>
      <c r="PHK36" s="48"/>
      <c r="PHL36" s="48"/>
      <c r="PHM36" s="48"/>
      <c r="PHN36" s="48"/>
      <c r="PHO36" s="48"/>
      <c r="PHP36" s="48"/>
      <c r="PHQ36" s="48"/>
      <c r="PHR36" s="48"/>
      <c r="PHS36" s="48"/>
      <c r="PHT36" s="48"/>
      <c r="PHU36" s="48"/>
      <c r="PHV36" s="48"/>
      <c r="PHW36" s="48"/>
      <c r="PHX36" s="48"/>
      <c r="PHY36" s="48"/>
      <c r="PHZ36" s="48"/>
      <c r="PIA36" s="48"/>
      <c r="PIB36" s="48"/>
      <c r="PIC36" s="48"/>
      <c r="PID36" s="48"/>
      <c r="PIE36" s="48"/>
      <c r="PIF36" s="48"/>
      <c r="PIG36" s="48"/>
      <c r="PIH36" s="48"/>
      <c r="PII36" s="48"/>
      <c r="PIJ36" s="48"/>
      <c r="PIK36" s="48"/>
      <c r="PIL36" s="48"/>
      <c r="PIM36" s="48"/>
      <c r="PIN36" s="48"/>
      <c r="PIO36" s="48"/>
      <c r="PIP36" s="48"/>
      <c r="PIQ36" s="48"/>
      <c r="PIR36" s="48"/>
      <c r="PIS36" s="48"/>
      <c r="PIT36" s="48"/>
      <c r="PIU36" s="48"/>
      <c r="PIV36" s="48"/>
      <c r="PIW36" s="48"/>
      <c r="PIX36" s="48"/>
      <c r="PIY36" s="48"/>
      <c r="PIZ36" s="48"/>
      <c r="PJA36" s="48"/>
      <c r="PJB36" s="48"/>
      <c r="PJC36" s="48"/>
      <c r="PJD36" s="48"/>
      <c r="PJE36" s="48"/>
      <c r="PJF36" s="48"/>
      <c r="PJG36" s="48"/>
      <c r="PJH36" s="48"/>
      <c r="PJI36" s="48"/>
      <c r="PJJ36" s="48"/>
      <c r="PJK36" s="48"/>
      <c r="PJL36" s="48"/>
      <c r="PJM36" s="48"/>
      <c r="PJN36" s="48"/>
      <c r="PJO36" s="48"/>
      <c r="PJP36" s="48"/>
      <c r="PJQ36" s="48"/>
      <c r="PJR36" s="48"/>
      <c r="PJS36" s="48"/>
      <c r="PJT36" s="48"/>
      <c r="PJU36" s="48"/>
      <c r="PJV36" s="48"/>
      <c r="PJW36" s="48"/>
      <c r="PJX36" s="48"/>
      <c r="PJY36" s="48"/>
      <c r="PJZ36" s="48"/>
      <c r="PKA36" s="48"/>
      <c r="PKB36" s="48"/>
      <c r="PKC36" s="48"/>
      <c r="PKD36" s="48"/>
      <c r="PKE36" s="48"/>
      <c r="PKF36" s="48"/>
      <c r="PKG36" s="48"/>
      <c r="PKH36" s="48"/>
      <c r="PKI36" s="48"/>
      <c r="PKJ36" s="48"/>
      <c r="PKK36" s="48"/>
      <c r="PKL36" s="48"/>
      <c r="PKM36" s="48"/>
      <c r="PKN36" s="48"/>
      <c r="PKO36" s="48"/>
      <c r="PKP36" s="48"/>
      <c r="PKQ36" s="48"/>
      <c r="PKR36" s="48"/>
      <c r="PKS36" s="48"/>
      <c r="PKT36" s="48"/>
      <c r="PKU36" s="48"/>
      <c r="PKV36" s="48"/>
      <c r="PKW36" s="48"/>
      <c r="PKX36" s="48"/>
      <c r="PKY36" s="48"/>
      <c r="PKZ36" s="48"/>
      <c r="PLA36" s="48"/>
      <c r="PLB36" s="48"/>
      <c r="PLC36" s="48"/>
      <c r="PLD36" s="48"/>
      <c r="PLE36" s="48"/>
      <c r="PLF36" s="48"/>
      <c r="PLG36" s="48"/>
      <c r="PLH36" s="48"/>
      <c r="PLI36" s="48"/>
      <c r="PLJ36" s="48"/>
      <c r="PLK36" s="48"/>
      <c r="PLL36" s="48"/>
      <c r="PLM36" s="48"/>
      <c r="PLN36" s="48"/>
      <c r="PLO36" s="48"/>
      <c r="PLP36" s="48"/>
      <c r="PLQ36" s="48"/>
      <c r="PLR36" s="48"/>
      <c r="PLS36" s="48"/>
      <c r="PLT36" s="48"/>
      <c r="PLU36" s="48"/>
      <c r="PLV36" s="48"/>
      <c r="PLW36" s="48"/>
      <c r="PLX36" s="48"/>
      <c r="PLY36" s="48"/>
      <c r="PLZ36" s="48"/>
      <c r="PMA36" s="48"/>
      <c r="PMB36" s="48"/>
      <c r="PMC36" s="48"/>
      <c r="PMD36" s="48"/>
      <c r="PME36" s="48"/>
      <c r="PMF36" s="48"/>
      <c r="PMG36" s="48"/>
      <c r="PMH36" s="48"/>
      <c r="PMI36" s="48"/>
      <c r="PMJ36" s="48"/>
      <c r="PMK36" s="48"/>
      <c r="PML36" s="48"/>
      <c r="PMM36" s="48"/>
      <c r="PMN36" s="48"/>
      <c r="PMO36" s="48"/>
      <c r="PMP36" s="48"/>
      <c r="PMQ36" s="48"/>
      <c r="PMR36" s="48"/>
      <c r="PMS36" s="48"/>
      <c r="PMT36" s="48"/>
      <c r="PMU36" s="48"/>
      <c r="PMV36" s="48"/>
      <c r="PMW36" s="48"/>
      <c r="PMX36" s="48"/>
      <c r="PMY36" s="48"/>
      <c r="PMZ36" s="48"/>
      <c r="PNA36" s="48"/>
      <c r="PNB36" s="48"/>
      <c r="PNC36" s="48"/>
      <c r="PND36" s="48"/>
      <c r="PNE36" s="48"/>
      <c r="PNF36" s="48"/>
      <c r="PNG36" s="48"/>
      <c r="PNH36" s="48"/>
      <c r="PNI36" s="48"/>
      <c r="PNJ36" s="48"/>
      <c r="PNK36" s="48"/>
      <c r="PNL36" s="48"/>
      <c r="PNM36" s="48"/>
      <c r="PNN36" s="48"/>
      <c r="PNO36" s="48"/>
      <c r="PNP36" s="48"/>
      <c r="PNQ36" s="48"/>
      <c r="PNR36" s="48"/>
      <c r="PNS36" s="48"/>
      <c r="PNT36" s="48"/>
      <c r="PNU36" s="48"/>
      <c r="PNV36" s="48"/>
      <c r="PNW36" s="48"/>
      <c r="PNX36" s="48"/>
      <c r="PNY36" s="48"/>
      <c r="PNZ36" s="48"/>
      <c r="POA36" s="48"/>
      <c r="POB36" s="48"/>
      <c r="POC36" s="48"/>
      <c r="POD36" s="48"/>
      <c r="POE36" s="48"/>
      <c r="POF36" s="48"/>
      <c r="POG36" s="48"/>
      <c r="POH36" s="48"/>
      <c r="POI36" s="48"/>
      <c r="POJ36" s="48"/>
      <c r="POK36" s="48"/>
      <c r="POL36" s="48"/>
      <c r="POM36" s="48"/>
      <c r="PON36" s="48"/>
      <c r="POO36" s="48"/>
      <c r="POP36" s="48"/>
      <c r="POQ36" s="48"/>
      <c r="POR36" s="48"/>
      <c r="POS36" s="48"/>
      <c r="POT36" s="48"/>
      <c r="POU36" s="48"/>
      <c r="POV36" s="48"/>
      <c r="POW36" s="48"/>
      <c r="POX36" s="48"/>
      <c r="POY36" s="48"/>
      <c r="POZ36" s="48"/>
      <c r="PPA36" s="48"/>
      <c r="PPB36" s="48"/>
      <c r="PPC36" s="48"/>
      <c r="PPD36" s="48"/>
      <c r="PPE36" s="48"/>
      <c r="PPF36" s="48"/>
      <c r="PPG36" s="48"/>
      <c r="PPH36" s="48"/>
      <c r="PPI36" s="48"/>
      <c r="PPJ36" s="48"/>
      <c r="PPK36" s="48"/>
      <c r="PPL36" s="48"/>
      <c r="PPM36" s="48"/>
      <c r="PPN36" s="48"/>
      <c r="PPO36" s="48"/>
      <c r="PPP36" s="48"/>
      <c r="PPQ36" s="48"/>
      <c r="PPR36" s="48"/>
      <c r="PPS36" s="48"/>
      <c r="PPT36" s="48"/>
      <c r="PPU36" s="48"/>
      <c r="PPV36" s="48"/>
      <c r="PPW36" s="48"/>
      <c r="PPX36" s="48"/>
      <c r="PPY36" s="48"/>
      <c r="PPZ36" s="48"/>
      <c r="PQA36" s="48"/>
      <c r="PQB36" s="48"/>
      <c r="PQC36" s="48"/>
      <c r="PQD36" s="48"/>
      <c r="PQE36" s="48"/>
      <c r="PQF36" s="48"/>
      <c r="PQG36" s="48"/>
      <c r="PQH36" s="48"/>
      <c r="PQI36" s="48"/>
      <c r="PQJ36" s="48"/>
      <c r="PQK36" s="48"/>
      <c r="PQL36" s="48"/>
      <c r="PQM36" s="48"/>
      <c r="PQN36" s="48"/>
      <c r="PQO36" s="48"/>
      <c r="PQP36" s="48"/>
      <c r="PQQ36" s="48"/>
      <c r="PQR36" s="48"/>
      <c r="PQS36" s="48"/>
      <c r="PQT36" s="48"/>
      <c r="PQU36" s="48"/>
      <c r="PQV36" s="48"/>
      <c r="PQW36" s="48"/>
      <c r="PQX36" s="48"/>
      <c r="PQY36" s="48"/>
      <c r="PQZ36" s="48"/>
      <c r="PRA36" s="48"/>
      <c r="PRB36" s="48"/>
      <c r="PRC36" s="48"/>
      <c r="PRD36" s="48"/>
      <c r="PRE36" s="48"/>
      <c r="PRF36" s="48"/>
      <c r="PRG36" s="48"/>
      <c r="PRH36" s="48"/>
      <c r="PRI36" s="48"/>
      <c r="PRJ36" s="48"/>
      <c r="PRK36" s="48"/>
      <c r="PRL36" s="48"/>
      <c r="PRM36" s="48"/>
      <c r="PRN36" s="48"/>
      <c r="PRO36" s="48"/>
      <c r="PRP36" s="48"/>
      <c r="PRQ36" s="48"/>
      <c r="PRR36" s="48"/>
      <c r="PRS36" s="48"/>
      <c r="PRT36" s="48"/>
      <c r="PRU36" s="48"/>
      <c r="PRV36" s="48"/>
      <c r="PRW36" s="48"/>
      <c r="PRX36" s="48"/>
      <c r="PRY36" s="48"/>
      <c r="PRZ36" s="48"/>
      <c r="PSA36" s="48"/>
      <c r="PSB36" s="48"/>
      <c r="PSC36" s="48"/>
      <c r="PSD36" s="48"/>
      <c r="PSE36" s="48"/>
      <c r="PSF36" s="48"/>
      <c r="PSG36" s="48"/>
      <c r="PSH36" s="48"/>
      <c r="PSI36" s="48"/>
      <c r="PSJ36" s="48"/>
      <c r="PSK36" s="48"/>
      <c r="PSL36" s="48"/>
      <c r="PSM36" s="48"/>
      <c r="PSN36" s="48"/>
      <c r="PSO36" s="48"/>
      <c r="PSP36" s="48"/>
      <c r="PSQ36" s="48"/>
      <c r="PSR36" s="48"/>
      <c r="PSS36" s="48"/>
      <c r="PST36" s="48"/>
      <c r="PSU36" s="48"/>
      <c r="PSV36" s="48"/>
      <c r="PSW36" s="48"/>
      <c r="PSX36" s="48"/>
      <c r="PSY36" s="48"/>
      <c r="PSZ36" s="48"/>
      <c r="PTA36" s="48"/>
      <c r="PTB36" s="48"/>
      <c r="PTC36" s="48"/>
      <c r="PTD36" s="48"/>
      <c r="PTE36" s="48"/>
      <c r="PTF36" s="48"/>
      <c r="PTG36" s="48"/>
      <c r="PTH36" s="48"/>
      <c r="PTI36" s="48"/>
      <c r="PTJ36" s="48"/>
      <c r="PTK36" s="48"/>
      <c r="PTL36" s="48"/>
      <c r="PTM36" s="48"/>
      <c r="PTN36" s="48"/>
      <c r="PTO36" s="48"/>
      <c r="PTP36" s="48"/>
      <c r="PTQ36" s="48"/>
      <c r="PTR36" s="48"/>
      <c r="PTS36" s="48"/>
      <c r="PTT36" s="48"/>
      <c r="PTU36" s="48"/>
      <c r="PTV36" s="48"/>
      <c r="PTW36" s="48"/>
      <c r="PTX36" s="48"/>
      <c r="PTY36" s="48"/>
      <c r="PTZ36" s="48"/>
      <c r="PUA36" s="48"/>
      <c r="PUB36" s="48"/>
      <c r="PUC36" s="48"/>
      <c r="PUD36" s="48"/>
      <c r="PUE36" s="48"/>
      <c r="PUF36" s="48"/>
      <c r="PUG36" s="48"/>
      <c r="PUH36" s="48"/>
      <c r="PUI36" s="48"/>
      <c r="PUJ36" s="48"/>
      <c r="PUK36" s="48"/>
      <c r="PUL36" s="48"/>
      <c r="PUM36" s="48"/>
      <c r="PUN36" s="48"/>
      <c r="PUO36" s="48"/>
      <c r="PUP36" s="48"/>
      <c r="PUQ36" s="48"/>
      <c r="PUR36" s="48"/>
      <c r="PUS36" s="48"/>
      <c r="PUT36" s="48"/>
      <c r="PUU36" s="48"/>
      <c r="PUV36" s="48"/>
      <c r="PUW36" s="48"/>
      <c r="PUX36" s="48"/>
      <c r="PUY36" s="48"/>
      <c r="PUZ36" s="48"/>
      <c r="PVA36" s="48"/>
      <c r="PVB36" s="48"/>
      <c r="PVC36" s="48"/>
      <c r="PVD36" s="48"/>
      <c r="PVE36" s="48"/>
      <c r="PVF36" s="48"/>
      <c r="PVG36" s="48"/>
      <c r="PVH36" s="48"/>
      <c r="PVI36" s="48"/>
      <c r="PVJ36" s="48"/>
      <c r="PVK36" s="48"/>
      <c r="PVL36" s="48"/>
      <c r="PVM36" s="48"/>
      <c r="PVN36" s="48"/>
      <c r="PVO36" s="48"/>
      <c r="PVP36" s="48"/>
      <c r="PVQ36" s="48"/>
      <c r="PVR36" s="48"/>
      <c r="PVS36" s="48"/>
      <c r="PVT36" s="48"/>
      <c r="PVU36" s="48"/>
      <c r="PVV36" s="48"/>
      <c r="PVW36" s="48"/>
      <c r="PVX36" s="48"/>
      <c r="PVY36" s="48"/>
      <c r="PVZ36" s="48"/>
      <c r="PWA36" s="48"/>
      <c r="PWB36" s="48"/>
      <c r="PWC36" s="48"/>
      <c r="PWD36" s="48"/>
      <c r="PWE36" s="48"/>
      <c r="PWF36" s="48"/>
      <c r="PWG36" s="48"/>
      <c r="PWH36" s="48"/>
      <c r="PWI36" s="48"/>
      <c r="PWJ36" s="48"/>
      <c r="PWK36" s="48"/>
      <c r="PWL36" s="48"/>
      <c r="PWM36" s="48"/>
      <c r="PWN36" s="48"/>
      <c r="PWO36" s="48"/>
      <c r="PWP36" s="48"/>
      <c r="PWQ36" s="48"/>
      <c r="PWR36" s="48"/>
      <c r="PWS36" s="48"/>
      <c r="PWT36" s="48"/>
      <c r="PWU36" s="48"/>
      <c r="PWV36" s="48"/>
      <c r="PWW36" s="48"/>
      <c r="PWX36" s="48"/>
      <c r="PWY36" s="48"/>
      <c r="PWZ36" s="48"/>
      <c r="PXA36" s="48"/>
      <c r="PXB36" s="48"/>
      <c r="PXC36" s="48"/>
      <c r="PXD36" s="48"/>
      <c r="PXE36" s="48"/>
      <c r="PXF36" s="48"/>
      <c r="PXG36" s="48"/>
      <c r="PXH36" s="48"/>
      <c r="PXI36" s="48"/>
      <c r="PXJ36" s="48"/>
      <c r="PXK36" s="48"/>
      <c r="PXL36" s="48"/>
      <c r="PXM36" s="48"/>
      <c r="PXN36" s="48"/>
      <c r="PXO36" s="48"/>
      <c r="PXP36" s="48"/>
      <c r="PXQ36" s="48"/>
      <c r="PXR36" s="48"/>
      <c r="PXS36" s="48"/>
      <c r="PXT36" s="48"/>
      <c r="PXU36" s="48"/>
      <c r="PXV36" s="48"/>
      <c r="PXW36" s="48"/>
      <c r="PXX36" s="48"/>
      <c r="PXY36" s="48"/>
      <c r="PXZ36" s="48"/>
      <c r="PYA36" s="48"/>
      <c r="PYB36" s="48"/>
      <c r="PYC36" s="48"/>
      <c r="PYD36" s="48"/>
      <c r="PYE36" s="48"/>
      <c r="PYF36" s="48"/>
      <c r="PYG36" s="48"/>
      <c r="PYH36" s="48"/>
      <c r="PYI36" s="48"/>
      <c r="PYJ36" s="48"/>
      <c r="PYK36" s="48"/>
      <c r="PYL36" s="48"/>
      <c r="PYM36" s="48"/>
      <c r="PYN36" s="48"/>
      <c r="PYO36" s="48"/>
      <c r="PYP36" s="48"/>
      <c r="PYQ36" s="48"/>
      <c r="PYR36" s="48"/>
      <c r="PYS36" s="48"/>
      <c r="PYT36" s="48"/>
      <c r="PYU36" s="48"/>
      <c r="PYV36" s="48"/>
      <c r="PYW36" s="48"/>
      <c r="PYX36" s="48"/>
      <c r="PYY36" s="48"/>
      <c r="PYZ36" s="48"/>
      <c r="PZA36" s="48"/>
      <c r="PZB36" s="48"/>
      <c r="PZC36" s="48"/>
      <c r="PZD36" s="48"/>
      <c r="PZE36" s="48"/>
      <c r="PZF36" s="48"/>
      <c r="PZG36" s="48"/>
      <c r="PZH36" s="48"/>
      <c r="PZI36" s="48"/>
      <c r="PZJ36" s="48"/>
      <c r="PZK36" s="48"/>
      <c r="PZL36" s="48"/>
      <c r="PZM36" s="48"/>
      <c r="PZN36" s="48"/>
      <c r="PZO36" s="48"/>
      <c r="PZP36" s="48"/>
      <c r="PZQ36" s="48"/>
      <c r="PZR36" s="48"/>
      <c r="PZS36" s="48"/>
      <c r="PZT36" s="48"/>
      <c r="PZU36" s="48"/>
      <c r="PZV36" s="48"/>
      <c r="PZW36" s="48"/>
      <c r="PZX36" s="48"/>
      <c r="PZY36" s="48"/>
      <c r="PZZ36" s="48"/>
      <c r="QAA36" s="48"/>
      <c r="QAB36" s="48"/>
      <c r="QAC36" s="48"/>
      <c r="QAD36" s="48"/>
      <c r="QAE36" s="48"/>
      <c r="QAF36" s="48"/>
      <c r="QAG36" s="48"/>
      <c r="QAH36" s="48"/>
      <c r="QAI36" s="48"/>
      <c r="QAJ36" s="48"/>
      <c r="QAK36" s="48"/>
      <c r="QAL36" s="48"/>
      <c r="QAM36" s="48"/>
      <c r="QAN36" s="48"/>
      <c r="QAO36" s="48"/>
      <c r="QAP36" s="48"/>
      <c r="QAQ36" s="48"/>
      <c r="QAR36" s="48"/>
      <c r="QAS36" s="48"/>
      <c r="QAT36" s="48"/>
      <c r="QAU36" s="48"/>
      <c r="QAV36" s="48"/>
      <c r="QAW36" s="48"/>
      <c r="QAX36" s="48"/>
      <c r="QAY36" s="48"/>
      <c r="QAZ36" s="48"/>
      <c r="QBA36" s="48"/>
      <c r="QBB36" s="48"/>
      <c r="QBC36" s="48"/>
      <c r="QBD36" s="48"/>
      <c r="QBE36" s="48"/>
      <c r="QBF36" s="48"/>
      <c r="QBG36" s="48"/>
      <c r="QBH36" s="48"/>
      <c r="QBI36" s="48"/>
      <c r="QBJ36" s="48"/>
      <c r="QBK36" s="48"/>
      <c r="QBL36" s="48"/>
      <c r="QBM36" s="48"/>
      <c r="QBN36" s="48"/>
      <c r="QBO36" s="48"/>
      <c r="QBP36" s="48"/>
      <c r="QBQ36" s="48"/>
      <c r="QBR36" s="48"/>
      <c r="QBS36" s="48"/>
      <c r="QBT36" s="48"/>
      <c r="QBU36" s="48"/>
      <c r="QBV36" s="48"/>
      <c r="QBW36" s="48"/>
      <c r="QBX36" s="48"/>
      <c r="QBY36" s="48"/>
      <c r="QBZ36" s="48"/>
      <c r="QCA36" s="48"/>
      <c r="QCB36" s="48"/>
      <c r="QCC36" s="48"/>
      <c r="QCD36" s="48"/>
      <c r="QCE36" s="48"/>
      <c r="QCF36" s="48"/>
      <c r="QCG36" s="48"/>
      <c r="QCH36" s="48"/>
      <c r="QCI36" s="48"/>
      <c r="QCJ36" s="48"/>
      <c r="QCK36" s="48"/>
      <c r="QCL36" s="48"/>
      <c r="QCM36" s="48"/>
      <c r="QCN36" s="48"/>
      <c r="QCO36" s="48"/>
      <c r="QCP36" s="48"/>
      <c r="QCQ36" s="48"/>
      <c r="QCR36" s="48"/>
      <c r="QCS36" s="48"/>
      <c r="QCT36" s="48"/>
      <c r="QCU36" s="48"/>
      <c r="QCV36" s="48"/>
      <c r="QCW36" s="48"/>
      <c r="QCX36" s="48"/>
      <c r="QCY36" s="48"/>
      <c r="QCZ36" s="48"/>
      <c r="QDA36" s="48"/>
      <c r="QDB36" s="48"/>
      <c r="QDC36" s="48"/>
      <c r="QDD36" s="48"/>
      <c r="QDE36" s="48"/>
      <c r="QDF36" s="48"/>
      <c r="QDG36" s="48"/>
      <c r="QDH36" s="48"/>
      <c r="QDI36" s="48"/>
      <c r="QDJ36" s="48"/>
      <c r="QDK36" s="48"/>
      <c r="QDL36" s="48"/>
      <c r="QDM36" s="48"/>
      <c r="QDN36" s="48"/>
      <c r="QDO36" s="48"/>
      <c r="QDP36" s="48"/>
      <c r="QDQ36" s="48"/>
      <c r="QDR36" s="48"/>
      <c r="QDS36" s="48"/>
      <c r="QDT36" s="48"/>
      <c r="QDU36" s="48"/>
      <c r="QDV36" s="48"/>
      <c r="QDW36" s="48"/>
      <c r="QDX36" s="48"/>
      <c r="QDY36" s="48"/>
      <c r="QDZ36" s="48"/>
      <c r="QEA36" s="48"/>
      <c r="QEB36" s="48"/>
      <c r="QEC36" s="48"/>
      <c r="QED36" s="48"/>
      <c r="QEE36" s="48"/>
      <c r="QEF36" s="48"/>
      <c r="QEG36" s="48"/>
      <c r="QEH36" s="48"/>
      <c r="QEI36" s="48"/>
      <c r="QEJ36" s="48"/>
      <c r="QEK36" s="48"/>
      <c r="QEL36" s="48"/>
      <c r="QEM36" s="48"/>
      <c r="QEN36" s="48"/>
      <c r="QEO36" s="48"/>
      <c r="QEP36" s="48"/>
      <c r="QEQ36" s="48"/>
      <c r="QER36" s="48"/>
      <c r="QES36" s="48"/>
      <c r="QET36" s="48"/>
      <c r="QEU36" s="48"/>
      <c r="QEV36" s="48"/>
      <c r="QEW36" s="48"/>
      <c r="QEX36" s="48"/>
      <c r="QEY36" s="48"/>
      <c r="QEZ36" s="48"/>
      <c r="QFA36" s="48"/>
      <c r="QFB36" s="48"/>
      <c r="QFC36" s="48"/>
      <c r="QFD36" s="48"/>
      <c r="QFE36" s="48"/>
      <c r="QFF36" s="48"/>
      <c r="QFG36" s="48"/>
      <c r="QFH36" s="48"/>
      <c r="QFI36" s="48"/>
      <c r="QFJ36" s="48"/>
      <c r="QFK36" s="48"/>
      <c r="QFL36" s="48"/>
      <c r="QFM36" s="48"/>
      <c r="QFN36" s="48"/>
      <c r="QFO36" s="48"/>
      <c r="QFP36" s="48"/>
      <c r="QFQ36" s="48"/>
      <c r="QFR36" s="48"/>
      <c r="QFS36" s="48"/>
      <c r="QFT36" s="48"/>
      <c r="QFU36" s="48"/>
      <c r="QFV36" s="48"/>
      <c r="QFW36" s="48"/>
      <c r="QFX36" s="48"/>
      <c r="QFY36" s="48"/>
      <c r="QFZ36" s="48"/>
      <c r="QGA36" s="48"/>
      <c r="QGB36" s="48"/>
      <c r="QGC36" s="48"/>
      <c r="QGD36" s="48"/>
      <c r="QGE36" s="48"/>
      <c r="QGF36" s="48"/>
      <c r="QGG36" s="48"/>
      <c r="QGH36" s="48"/>
      <c r="QGI36" s="48"/>
      <c r="QGJ36" s="48"/>
      <c r="QGK36" s="48"/>
      <c r="QGL36" s="48"/>
      <c r="QGM36" s="48"/>
      <c r="QGN36" s="48"/>
      <c r="QGO36" s="48"/>
      <c r="QGP36" s="48"/>
      <c r="QGQ36" s="48"/>
      <c r="QGR36" s="48"/>
      <c r="QGS36" s="48"/>
      <c r="QGT36" s="48"/>
      <c r="QGU36" s="48"/>
      <c r="QGV36" s="48"/>
      <c r="QGW36" s="48"/>
      <c r="QGX36" s="48"/>
      <c r="QGY36" s="48"/>
      <c r="QGZ36" s="48"/>
      <c r="QHA36" s="48"/>
      <c r="QHB36" s="48"/>
      <c r="QHC36" s="48"/>
      <c r="QHD36" s="48"/>
      <c r="QHE36" s="48"/>
      <c r="QHF36" s="48"/>
      <c r="QHG36" s="48"/>
      <c r="QHH36" s="48"/>
      <c r="QHI36" s="48"/>
      <c r="QHJ36" s="48"/>
      <c r="QHK36" s="48"/>
      <c r="QHL36" s="48"/>
      <c r="QHM36" s="48"/>
      <c r="QHN36" s="48"/>
      <c r="QHO36" s="48"/>
      <c r="QHP36" s="48"/>
      <c r="QHQ36" s="48"/>
      <c r="QHR36" s="48"/>
      <c r="QHS36" s="48"/>
      <c r="QHT36" s="48"/>
      <c r="QHU36" s="48"/>
      <c r="QHV36" s="48"/>
      <c r="QHW36" s="48"/>
      <c r="QHX36" s="48"/>
      <c r="QHY36" s="48"/>
      <c r="QHZ36" s="48"/>
      <c r="QIA36" s="48"/>
      <c r="QIB36" s="48"/>
      <c r="QIC36" s="48"/>
      <c r="QID36" s="48"/>
      <c r="QIE36" s="48"/>
      <c r="QIF36" s="48"/>
      <c r="QIG36" s="48"/>
      <c r="QIH36" s="48"/>
      <c r="QII36" s="48"/>
      <c r="QIJ36" s="48"/>
      <c r="QIK36" s="48"/>
      <c r="QIL36" s="48"/>
      <c r="QIM36" s="48"/>
      <c r="QIN36" s="48"/>
      <c r="QIO36" s="48"/>
      <c r="QIP36" s="48"/>
      <c r="QIQ36" s="48"/>
      <c r="QIR36" s="48"/>
      <c r="QIS36" s="48"/>
      <c r="QIT36" s="48"/>
      <c r="QIU36" s="48"/>
      <c r="QIV36" s="48"/>
      <c r="QIW36" s="48"/>
      <c r="QIX36" s="48"/>
      <c r="QIY36" s="48"/>
      <c r="QIZ36" s="48"/>
      <c r="QJA36" s="48"/>
      <c r="QJB36" s="48"/>
      <c r="QJC36" s="48"/>
      <c r="QJD36" s="48"/>
      <c r="QJE36" s="48"/>
      <c r="QJF36" s="48"/>
      <c r="QJG36" s="48"/>
      <c r="QJH36" s="48"/>
      <c r="QJI36" s="48"/>
      <c r="QJJ36" s="48"/>
      <c r="QJK36" s="48"/>
      <c r="QJL36" s="48"/>
      <c r="QJM36" s="48"/>
      <c r="QJN36" s="48"/>
      <c r="QJO36" s="48"/>
      <c r="QJP36" s="48"/>
      <c r="QJQ36" s="48"/>
      <c r="QJR36" s="48"/>
      <c r="QJS36" s="48"/>
      <c r="QJT36" s="48"/>
      <c r="QJU36" s="48"/>
      <c r="QJV36" s="48"/>
      <c r="QJW36" s="48"/>
      <c r="QJX36" s="48"/>
      <c r="QJY36" s="48"/>
      <c r="QJZ36" s="48"/>
      <c r="QKA36" s="48"/>
      <c r="QKB36" s="48"/>
      <c r="QKC36" s="48"/>
      <c r="QKD36" s="48"/>
      <c r="QKE36" s="48"/>
      <c r="QKF36" s="48"/>
      <c r="QKG36" s="48"/>
      <c r="QKH36" s="48"/>
      <c r="QKI36" s="48"/>
      <c r="QKJ36" s="48"/>
      <c r="QKK36" s="48"/>
      <c r="QKL36" s="48"/>
      <c r="QKM36" s="48"/>
      <c r="QKN36" s="48"/>
      <c r="QKO36" s="48"/>
      <c r="QKP36" s="48"/>
      <c r="QKQ36" s="48"/>
      <c r="QKR36" s="48"/>
      <c r="QKS36" s="48"/>
      <c r="QKT36" s="48"/>
      <c r="QKU36" s="48"/>
      <c r="QKV36" s="48"/>
      <c r="QKW36" s="48"/>
      <c r="QKX36" s="48"/>
      <c r="QKY36" s="48"/>
      <c r="QKZ36" s="48"/>
      <c r="QLA36" s="48"/>
      <c r="QLB36" s="48"/>
      <c r="QLC36" s="48"/>
      <c r="QLD36" s="48"/>
      <c r="QLE36" s="48"/>
      <c r="QLF36" s="48"/>
      <c r="QLG36" s="48"/>
      <c r="QLH36" s="48"/>
      <c r="QLI36" s="48"/>
      <c r="QLJ36" s="48"/>
      <c r="QLK36" s="48"/>
      <c r="QLL36" s="48"/>
      <c r="QLM36" s="48"/>
      <c r="QLN36" s="48"/>
      <c r="QLO36" s="48"/>
      <c r="QLP36" s="48"/>
      <c r="QLQ36" s="48"/>
      <c r="QLR36" s="48"/>
      <c r="QLS36" s="48"/>
      <c r="QLT36" s="48"/>
      <c r="QLU36" s="48"/>
      <c r="QLV36" s="48"/>
      <c r="QLW36" s="48"/>
      <c r="QLX36" s="48"/>
      <c r="QLY36" s="48"/>
      <c r="QLZ36" s="48"/>
      <c r="QMA36" s="48"/>
      <c r="QMB36" s="48"/>
      <c r="QMC36" s="48"/>
      <c r="QMD36" s="48"/>
      <c r="QME36" s="48"/>
      <c r="QMF36" s="48"/>
      <c r="QMG36" s="48"/>
      <c r="QMH36" s="48"/>
      <c r="QMI36" s="48"/>
      <c r="QMJ36" s="48"/>
      <c r="QMK36" s="48"/>
      <c r="QML36" s="48"/>
      <c r="QMM36" s="48"/>
      <c r="QMN36" s="48"/>
      <c r="QMO36" s="48"/>
      <c r="QMP36" s="48"/>
      <c r="QMQ36" s="48"/>
      <c r="QMR36" s="48"/>
      <c r="QMS36" s="48"/>
      <c r="QMT36" s="48"/>
      <c r="QMU36" s="48"/>
      <c r="QMV36" s="48"/>
      <c r="QMW36" s="48"/>
      <c r="QMX36" s="48"/>
      <c r="QMY36" s="48"/>
      <c r="QMZ36" s="48"/>
      <c r="QNA36" s="48"/>
      <c r="QNB36" s="48"/>
      <c r="QNC36" s="48"/>
      <c r="QND36" s="48"/>
      <c r="QNE36" s="48"/>
      <c r="QNF36" s="48"/>
      <c r="QNG36" s="48"/>
      <c r="QNH36" s="48"/>
      <c r="QNI36" s="48"/>
      <c r="QNJ36" s="48"/>
      <c r="QNK36" s="48"/>
      <c r="QNL36" s="48"/>
      <c r="QNM36" s="48"/>
      <c r="QNN36" s="48"/>
      <c r="QNO36" s="48"/>
      <c r="QNP36" s="48"/>
      <c r="QNQ36" s="48"/>
      <c r="QNR36" s="48"/>
      <c r="QNS36" s="48"/>
      <c r="QNT36" s="48"/>
      <c r="QNU36" s="48"/>
      <c r="QNV36" s="48"/>
      <c r="QNW36" s="48"/>
      <c r="QNX36" s="48"/>
      <c r="QNY36" s="48"/>
      <c r="QNZ36" s="48"/>
      <c r="QOA36" s="48"/>
      <c r="QOB36" s="48"/>
      <c r="QOC36" s="48"/>
      <c r="QOD36" s="48"/>
      <c r="QOE36" s="48"/>
      <c r="QOF36" s="48"/>
      <c r="QOG36" s="48"/>
      <c r="QOH36" s="48"/>
      <c r="QOI36" s="48"/>
      <c r="QOJ36" s="48"/>
      <c r="QOK36" s="48"/>
      <c r="QOL36" s="48"/>
      <c r="QOM36" s="48"/>
      <c r="QON36" s="48"/>
      <c r="QOO36" s="48"/>
      <c r="QOP36" s="48"/>
      <c r="QOQ36" s="48"/>
      <c r="QOR36" s="48"/>
      <c r="QOS36" s="48"/>
      <c r="QOT36" s="48"/>
      <c r="QOU36" s="48"/>
      <c r="QOV36" s="48"/>
      <c r="QOW36" s="48"/>
      <c r="QOX36" s="48"/>
      <c r="QOY36" s="48"/>
      <c r="QOZ36" s="48"/>
      <c r="QPA36" s="48"/>
      <c r="QPB36" s="48"/>
      <c r="QPC36" s="48"/>
      <c r="QPD36" s="48"/>
      <c r="QPE36" s="48"/>
      <c r="QPF36" s="48"/>
      <c r="QPG36" s="48"/>
      <c r="QPH36" s="48"/>
      <c r="QPI36" s="48"/>
      <c r="QPJ36" s="48"/>
      <c r="QPK36" s="48"/>
      <c r="QPL36" s="48"/>
      <c r="QPM36" s="48"/>
      <c r="QPN36" s="48"/>
      <c r="QPO36" s="48"/>
      <c r="QPP36" s="48"/>
      <c r="QPQ36" s="48"/>
      <c r="QPR36" s="48"/>
      <c r="QPS36" s="48"/>
      <c r="QPT36" s="48"/>
      <c r="QPU36" s="48"/>
      <c r="QPV36" s="48"/>
      <c r="QPW36" s="48"/>
      <c r="QPX36" s="48"/>
      <c r="QPY36" s="48"/>
      <c r="QPZ36" s="48"/>
      <c r="QQA36" s="48"/>
      <c r="QQB36" s="48"/>
      <c r="QQC36" s="48"/>
      <c r="QQD36" s="48"/>
      <c r="QQE36" s="48"/>
      <c r="QQF36" s="48"/>
      <c r="QQG36" s="48"/>
      <c r="QQH36" s="48"/>
      <c r="QQI36" s="48"/>
      <c r="QQJ36" s="48"/>
      <c r="QQK36" s="48"/>
      <c r="QQL36" s="48"/>
      <c r="QQM36" s="48"/>
      <c r="QQN36" s="48"/>
      <c r="QQO36" s="48"/>
      <c r="QQP36" s="48"/>
      <c r="QQQ36" s="48"/>
      <c r="QQR36" s="48"/>
      <c r="QQS36" s="48"/>
      <c r="QQT36" s="48"/>
      <c r="QQU36" s="48"/>
      <c r="QQV36" s="48"/>
      <c r="QQW36" s="48"/>
      <c r="QQX36" s="48"/>
      <c r="QQY36" s="48"/>
      <c r="QQZ36" s="48"/>
      <c r="QRA36" s="48"/>
      <c r="QRB36" s="48"/>
      <c r="QRC36" s="48"/>
      <c r="QRD36" s="48"/>
      <c r="QRE36" s="48"/>
      <c r="QRF36" s="48"/>
      <c r="QRG36" s="48"/>
      <c r="QRH36" s="48"/>
      <c r="QRI36" s="48"/>
      <c r="QRJ36" s="48"/>
      <c r="QRK36" s="48"/>
      <c r="QRL36" s="48"/>
      <c r="QRM36" s="48"/>
      <c r="QRN36" s="48"/>
      <c r="QRO36" s="48"/>
      <c r="QRP36" s="48"/>
      <c r="QRQ36" s="48"/>
      <c r="QRR36" s="48"/>
      <c r="QRS36" s="48"/>
      <c r="QRT36" s="48"/>
      <c r="QRU36" s="48"/>
      <c r="QRV36" s="48"/>
      <c r="QRW36" s="48"/>
      <c r="QRX36" s="48"/>
      <c r="QRY36" s="48"/>
      <c r="QRZ36" s="48"/>
      <c r="QSA36" s="48"/>
      <c r="QSB36" s="48"/>
      <c r="QSC36" s="48"/>
      <c r="QSD36" s="48"/>
      <c r="QSE36" s="48"/>
      <c r="QSF36" s="48"/>
      <c r="QSG36" s="48"/>
      <c r="QSH36" s="48"/>
      <c r="QSI36" s="48"/>
      <c r="QSJ36" s="48"/>
      <c r="QSK36" s="48"/>
      <c r="QSL36" s="48"/>
      <c r="QSM36" s="48"/>
      <c r="QSN36" s="48"/>
      <c r="QSO36" s="48"/>
      <c r="QSP36" s="48"/>
      <c r="QSQ36" s="48"/>
      <c r="QSR36" s="48"/>
      <c r="QSS36" s="48"/>
      <c r="QST36" s="48"/>
      <c r="QSU36" s="48"/>
      <c r="QSV36" s="48"/>
      <c r="QSW36" s="48"/>
      <c r="QSX36" s="48"/>
      <c r="QSY36" s="48"/>
      <c r="QSZ36" s="48"/>
      <c r="QTA36" s="48"/>
      <c r="QTB36" s="48"/>
      <c r="QTC36" s="48"/>
      <c r="QTD36" s="48"/>
      <c r="QTE36" s="48"/>
      <c r="QTF36" s="48"/>
      <c r="QTG36" s="48"/>
      <c r="QTH36" s="48"/>
      <c r="QTI36" s="48"/>
      <c r="QTJ36" s="48"/>
      <c r="QTK36" s="48"/>
      <c r="QTL36" s="48"/>
      <c r="QTM36" s="48"/>
      <c r="QTN36" s="48"/>
      <c r="QTO36" s="48"/>
      <c r="QTP36" s="48"/>
      <c r="QTQ36" s="48"/>
      <c r="QTR36" s="48"/>
      <c r="QTS36" s="48"/>
      <c r="QTT36" s="48"/>
      <c r="QTU36" s="48"/>
      <c r="QTV36" s="48"/>
      <c r="QTW36" s="48"/>
      <c r="QTX36" s="48"/>
      <c r="QTY36" s="48"/>
      <c r="QTZ36" s="48"/>
      <c r="QUA36" s="48"/>
      <c r="QUB36" s="48"/>
      <c r="QUC36" s="48"/>
      <c r="QUD36" s="48"/>
      <c r="QUE36" s="48"/>
      <c r="QUF36" s="48"/>
      <c r="QUG36" s="48"/>
      <c r="QUH36" s="48"/>
      <c r="QUI36" s="48"/>
      <c r="QUJ36" s="48"/>
      <c r="QUK36" s="48"/>
      <c r="QUL36" s="48"/>
      <c r="QUM36" s="48"/>
      <c r="QUN36" s="48"/>
      <c r="QUO36" s="48"/>
      <c r="QUP36" s="48"/>
      <c r="QUQ36" s="48"/>
      <c r="QUR36" s="48"/>
      <c r="QUS36" s="48"/>
      <c r="QUT36" s="48"/>
      <c r="QUU36" s="48"/>
      <c r="QUV36" s="48"/>
      <c r="QUW36" s="48"/>
      <c r="QUX36" s="48"/>
      <c r="QUY36" s="48"/>
      <c r="QUZ36" s="48"/>
      <c r="QVA36" s="48"/>
      <c r="QVB36" s="48"/>
      <c r="QVC36" s="48"/>
      <c r="QVD36" s="48"/>
      <c r="QVE36" s="48"/>
      <c r="QVF36" s="48"/>
      <c r="QVG36" s="48"/>
      <c r="QVH36" s="48"/>
      <c r="QVI36" s="48"/>
      <c r="QVJ36" s="48"/>
      <c r="QVK36" s="48"/>
      <c r="QVL36" s="48"/>
      <c r="QVM36" s="48"/>
      <c r="QVN36" s="48"/>
      <c r="QVO36" s="48"/>
      <c r="QVP36" s="48"/>
      <c r="QVQ36" s="48"/>
      <c r="QVR36" s="48"/>
      <c r="QVS36" s="48"/>
      <c r="QVT36" s="48"/>
      <c r="QVU36" s="48"/>
      <c r="QVV36" s="48"/>
      <c r="QVW36" s="48"/>
      <c r="QVX36" s="48"/>
      <c r="QVY36" s="48"/>
      <c r="QVZ36" s="48"/>
      <c r="QWA36" s="48"/>
      <c r="QWB36" s="48"/>
      <c r="QWC36" s="48"/>
      <c r="QWD36" s="48"/>
      <c r="QWE36" s="48"/>
      <c r="QWF36" s="48"/>
      <c r="QWG36" s="48"/>
      <c r="QWH36" s="48"/>
      <c r="QWI36" s="48"/>
      <c r="QWJ36" s="48"/>
      <c r="QWK36" s="48"/>
      <c r="QWL36" s="48"/>
      <c r="QWM36" s="48"/>
      <c r="QWN36" s="48"/>
      <c r="QWO36" s="48"/>
      <c r="QWP36" s="48"/>
      <c r="QWQ36" s="48"/>
      <c r="QWR36" s="48"/>
      <c r="QWS36" s="48"/>
      <c r="QWT36" s="48"/>
      <c r="QWU36" s="48"/>
      <c r="QWV36" s="48"/>
      <c r="QWW36" s="48"/>
      <c r="QWX36" s="48"/>
      <c r="QWY36" s="48"/>
      <c r="QWZ36" s="48"/>
      <c r="QXA36" s="48"/>
      <c r="QXB36" s="48"/>
      <c r="QXC36" s="48"/>
      <c r="QXD36" s="48"/>
      <c r="QXE36" s="48"/>
      <c r="QXF36" s="48"/>
      <c r="QXG36" s="48"/>
      <c r="QXH36" s="48"/>
      <c r="QXI36" s="48"/>
      <c r="QXJ36" s="48"/>
      <c r="QXK36" s="48"/>
      <c r="QXL36" s="48"/>
      <c r="QXM36" s="48"/>
      <c r="QXN36" s="48"/>
      <c r="QXO36" s="48"/>
      <c r="QXP36" s="48"/>
      <c r="QXQ36" s="48"/>
      <c r="QXR36" s="48"/>
      <c r="QXS36" s="48"/>
      <c r="QXT36" s="48"/>
      <c r="QXU36" s="48"/>
      <c r="QXV36" s="48"/>
      <c r="QXW36" s="48"/>
      <c r="QXX36" s="48"/>
      <c r="QXY36" s="48"/>
      <c r="QXZ36" s="48"/>
      <c r="QYA36" s="48"/>
      <c r="QYB36" s="48"/>
      <c r="QYC36" s="48"/>
      <c r="QYD36" s="48"/>
      <c r="QYE36" s="48"/>
      <c r="QYF36" s="48"/>
      <c r="QYG36" s="48"/>
      <c r="QYH36" s="48"/>
      <c r="QYI36" s="48"/>
      <c r="QYJ36" s="48"/>
      <c r="QYK36" s="48"/>
      <c r="QYL36" s="48"/>
      <c r="QYM36" s="48"/>
      <c r="QYN36" s="48"/>
      <c r="QYO36" s="48"/>
      <c r="QYP36" s="48"/>
      <c r="QYQ36" s="48"/>
      <c r="QYR36" s="48"/>
      <c r="QYS36" s="48"/>
      <c r="QYT36" s="48"/>
      <c r="QYU36" s="48"/>
      <c r="QYV36" s="48"/>
      <c r="QYW36" s="48"/>
      <c r="QYX36" s="48"/>
      <c r="QYY36" s="48"/>
      <c r="QYZ36" s="48"/>
      <c r="QZA36" s="48"/>
      <c r="QZB36" s="48"/>
      <c r="QZC36" s="48"/>
      <c r="QZD36" s="48"/>
      <c r="QZE36" s="48"/>
      <c r="QZF36" s="48"/>
      <c r="QZG36" s="48"/>
      <c r="QZH36" s="48"/>
      <c r="QZI36" s="48"/>
      <c r="QZJ36" s="48"/>
      <c r="QZK36" s="48"/>
      <c r="QZL36" s="48"/>
      <c r="QZM36" s="48"/>
      <c r="QZN36" s="48"/>
      <c r="QZO36" s="48"/>
      <c r="QZP36" s="48"/>
      <c r="QZQ36" s="48"/>
      <c r="QZR36" s="48"/>
      <c r="QZS36" s="48"/>
      <c r="QZT36" s="48"/>
      <c r="QZU36" s="48"/>
      <c r="QZV36" s="48"/>
      <c r="QZW36" s="48"/>
      <c r="QZX36" s="48"/>
      <c r="QZY36" s="48"/>
      <c r="QZZ36" s="48"/>
      <c r="RAA36" s="48"/>
      <c r="RAB36" s="48"/>
      <c r="RAC36" s="48"/>
      <c r="RAD36" s="48"/>
      <c r="RAE36" s="48"/>
      <c r="RAF36" s="48"/>
      <c r="RAG36" s="48"/>
      <c r="RAH36" s="48"/>
      <c r="RAI36" s="48"/>
      <c r="RAJ36" s="48"/>
      <c r="RAK36" s="48"/>
      <c r="RAL36" s="48"/>
      <c r="RAM36" s="48"/>
      <c r="RAN36" s="48"/>
      <c r="RAO36" s="48"/>
      <c r="RAP36" s="48"/>
      <c r="RAQ36" s="48"/>
      <c r="RAR36" s="48"/>
      <c r="RAS36" s="48"/>
      <c r="RAT36" s="48"/>
      <c r="RAU36" s="48"/>
      <c r="RAV36" s="48"/>
      <c r="RAW36" s="48"/>
      <c r="RAX36" s="48"/>
      <c r="RAY36" s="48"/>
      <c r="RAZ36" s="48"/>
      <c r="RBA36" s="48"/>
      <c r="RBB36" s="48"/>
      <c r="RBC36" s="48"/>
      <c r="RBD36" s="48"/>
      <c r="RBE36" s="48"/>
      <c r="RBF36" s="48"/>
      <c r="RBG36" s="48"/>
      <c r="RBH36" s="48"/>
      <c r="RBI36" s="48"/>
      <c r="RBJ36" s="48"/>
      <c r="RBK36" s="48"/>
      <c r="RBL36" s="48"/>
      <c r="RBM36" s="48"/>
      <c r="RBN36" s="48"/>
      <c r="RBO36" s="48"/>
      <c r="RBP36" s="48"/>
      <c r="RBQ36" s="48"/>
      <c r="RBR36" s="48"/>
      <c r="RBS36" s="48"/>
      <c r="RBT36" s="48"/>
      <c r="RBU36" s="48"/>
      <c r="RBV36" s="48"/>
      <c r="RBW36" s="48"/>
      <c r="RBX36" s="48"/>
      <c r="RBY36" s="48"/>
      <c r="RBZ36" s="48"/>
      <c r="RCA36" s="48"/>
      <c r="RCB36" s="48"/>
      <c r="RCC36" s="48"/>
      <c r="RCD36" s="48"/>
      <c r="RCE36" s="48"/>
      <c r="RCF36" s="48"/>
      <c r="RCG36" s="48"/>
      <c r="RCH36" s="48"/>
      <c r="RCI36" s="48"/>
      <c r="RCJ36" s="48"/>
      <c r="RCK36" s="48"/>
      <c r="RCL36" s="48"/>
      <c r="RCM36" s="48"/>
      <c r="RCN36" s="48"/>
      <c r="RCO36" s="48"/>
      <c r="RCP36" s="48"/>
      <c r="RCQ36" s="48"/>
      <c r="RCR36" s="48"/>
      <c r="RCS36" s="48"/>
      <c r="RCT36" s="48"/>
      <c r="RCU36" s="48"/>
      <c r="RCV36" s="48"/>
      <c r="RCW36" s="48"/>
      <c r="RCX36" s="48"/>
      <c r="RCY36" s="48"/>
      <c r="RCZ36" s="48"/>
      <c r="RDA36" s="48"/>
      <c r="RDB36" s="48"/>
      <c r="RDC36" s="48"/>
      <c r="RDD36" s="48"/>
      <c r="RDE36" s="48"/>
      <c r="RDF36" s="48"/>
      <c r="RDG36" s="48"/>
      <c r="RDH36" s="48"/>
      <c r="RDI36" s="48"/>
      <c r="RDJ36" s="48"/>
      <c r="RDK36" s="48"/>
      <c r="RDL36" s="48"/>
      <c r="RDM36" s="48"/>
      <c r="RDN36" s="48"/>
      <c r="RDO36" s="48"/>
      <c r="RDP36" s="48"/>
      <c r="RDQ36" s="48"/>
      <c r="RDR36" s="48"/>
      <c r="RDS36" s="48"/>
      <c r="RDT36" s="48"/>
      <c r="RDU36" s="48"/>
      <c r="RDV36" s="48"/>
      <c r="RDW36" s="48"/>
      <c r="RDX36" s="48"/>
      <c r="RDY36" s="48"/>
      <c r="RDZ36" s="48"/>
      <c r="REA36" s="48"/>
      <c r="REB36" s="48"/>
      <c r="REC36" s="48"/>
      <c r="RED36" s="48"/>
      <c r="REE36" s="48"/>
      <c r="REF36" s="48"/>
      <c r="REG36" s="48"/>
      <c r="REH36" s="48"/>
      <c r="REI36" s="48"/>
      <c r="REJ36" s="48"/>
      <c r="REK36" s="48"/>
      <c r="REL36" s="48"/>
      <c r="REM36" s="48"/>
      <c r="REN36" s="48"/>
      <c r="REO36" s="48"/>
      <c r="REP36" s="48"/>
      <c r="REQ36" s="48"/>
      <c r="RER36" s="48"/>
      <c r="RES36" s="48"/>
      <c r="RET36" s="48"/>
      <c r="REU36" s="48"/>
      <c r="REV36" s="48"/>
      <c r="REW36" s="48"/>
      <c r="REX36" s="48"/>
      <c r="REY36" s="48"/>
      <c r="REZ36" s="48"/>
      <c r="RFA36" s="48"/>
      <c r="RFB36" s="48"/>
      <c r="RFC36" s="48"/>
      <c r="RFD36" s="48"/>
      <c r="RFE36" s="48"/>
      <c r="RFF36" s="48"/>
      <c r="RFG36" s="48"/>
      <c r="RFH36" s="48"/>
      <c r="RFI36" s="48"/>
      <c r="RFJ36" s="48"/>
      <c r="RFK36" s="48"/>
      <c r="RFL36" s="48"/>
      <c r="RFM36" s="48"/>
      <c r="RFN36" s="48"/>
      <c r="RFO36" s="48"/>
      <c r="RFP36" s="48"/>
      <c r="RFQ36" s="48"/>
      <c r="RFR36" s="48"/>
      <c r="RFS36" s="48"/>
      <c r="RFT36" s="48"/>
      <c r="RFU36" s="48"/>
      <c r="RFV36" s="48"/>
      <c r="RFW36" s="48"/>
      <c r="RFX36" s="48"/>
      <c r="RFY36" s="48"/>
      <c r="RFZ36" s="48"/>
      <c r="RGA36" s="48"/>
      <c r="RGB36" s="48"/>
      <c r="RGC36" s="48"/>
      <c r="RGD36" s="48"/>
      <c r="RGE36" s="48"/>
      <c r="RGF36" s="48"/>
      <c r="RGG36" s="48"/>
      <c r="RGH36" s="48"/>
      <c r="RGI36" s="48"/>
      <c r="RGJ36" s="48"/>
      <c r="RGK36" s="48"/>
      <c r="RGL36" s="48"/>
      <c r="RGM36" s="48"/>
      <c r="RGN36" s="48"/>
      <c r="RGO36" s="48"/>
      <c r="RGP36" s="48"/>
      <c r="RGQ36" s="48"/>
      <c r="RGR36" s="48"/>
      <c r="RGS36" s="48"/>
      <c r="RGT36" s="48"/>
      <c r="RGU36" s="48"/>
      <c r="RGV36" s="48"/>
      <c r="RGW36" s="48"/>
      <c r="RGX36" s="48"/>
      <c r="RGY36" s="48"/>
      <c r="RGZ36" s="48"/>
      <c r="RHA36" s="48"/>
      <c r="RHB36" s="48"/>
      <c r="RHC36" s="48"/>
      <c r="RHD36" s="48"/>
      <c r="RHE36" s="48"/>
      <c r="RHF36" s="48"/>
      <c r="RHG36" s="48"/>
      <c r="RHH36" s="48"/>
      <c r="RHI36" s="48"/>
      <c r="RHJ36" s="48"/>
      <c r="RHK36" s="48"/>
      <c r="RHL36" s="48"/>
      <c r="RHM36" s="48"/>
      <c r="RHN36" s="48"/>
      <c r="RHO36" s="48"/>
      <c r="RHP36" s="48"/>
      <c r="RHQ36" s="48"/>
      <c r="RHR36" s="48"/>
      <c r="RHS36" s="48"/>
      <c r="RHT36" s="48"/>
      <c r="RHU36" s="48"/>
      <c r="RHV36" s="48"/>
      <c r="RHW36" s="48"/>
      <c r="RHX36" s="48"/>
      <c r="RHY36" s="48"/>
      <c r="RHZ36" s="48"/>
      <c r="RIA36" s="48"/>
      <c r="RIB36" s="48"/>
      <c r="RIC36" s="48"/>
      <c r="RID36" s="48"/>
      <c r="RIE36" s="48"/>
      <c r="RIF36" s="48"/>
      <c r="RIG36" s="48"/>
      <c r="RIH36" s="48"/>
      <c r="RII36" s="48"/>
      <c r="RIJ36" s="48"/>
      <c r="RIK36" s="48"/>
      <c r="RIL36" s="48"/>
      <c r="RIM36" s="48"/>
      <c r="RIN36" s="48"/>
      <c r="RIO36" s="48"/>
      <c r="RIP36" s="48"/>
      <c r="RIQ36" s="48"/>
      <c r="RIR36" s="48"/>
      <c r="RIS36" s="48"/>
      <c r="RIT36" s="48"/>
      <c r="RIU36" s="48"/>
      <c r="RIV36" s="48"/>
      <c r="RIW36" s="48"/>
      <c r="RIX36" s="48"/>
      <c r="RIY36" s="48"/>
      <c r="RIZ36" s="48"/>
      <c r="RJA36" s="48"/>
      <c r="RJB36" s="48"/>
      <c r="RJC36" s="48"/>
      <c r="RJD36" s="48"/>
      <c r="RJE36" s="48"/>
      <c r="RJF36" s="48"/>
      <c r="RJG36" s="48"/>
      <c r="RJH36" s="48"/>
      <c r="RJI36" s="48"/>
      <c r="RJJ36" s="48"/>
      <c r="RJK36" s="48"/>
      <c r="RJL36" s="48"/>
      <c r="RJM36" s="48"/>
      <c r="RJN36" s="48"/>
      <c r="RJO36" s="48"/>
      <c r="RJP36" s="48"/>
      <c r="RJQ36" s="48"/>
      <c r="RJR36" s="48"/>
      <c r="RJS36" s="48"/>
      <c r="RJT36" s="48"/>
      <c r="RJU36" s="48"/>
      <c r="RJV36" s="48"/>
      <c r="RJW36" s="48"/>
      <c r="RJX36" s="48"/>
      <c r="RJY36" s="48"/>
      <c r="RJZ36" s="48"/>
      <c r="RKA36" s="48"/>
      <c r="RKB36" s="48"/>
      <c r="RKC36" s="48"/>
      <c r="RKD36" s="48"/>
      <c r="RKE36" s="48"/>
      <c r="RKF36" s="48"/>
      <c r="RKG36" s="48"/>
      <c r="RKH36" s="48"/>
      <c r="RKI36" s="48"/>
      <c r="RKJ36" s="48"/>
      <c r="RKK36" s="48"/>
      <c r="RKL36" s="48"/>
      <c r="RKM36" s="48"/>
      <c r="RKN36" s="48"/>
      <c r="RKO36" s="48"/>
      <c r="RKP36" s="48"/>
      <c r="RKQ36" s="48"/>
      <c r="RKR36" s="48"/>
      <c r="RKS36" s="48"/>
      <c r="RKT36" s="48"/>
      <c r="RKU36" s="48"/>
      <c r="RKV36" s="48"/>
      <c r="RKW36" s="48"/>
      <c r="RKX36" s="48"/>
      <c r="RKY36" s="48"/>
      <c r="RKZ36" s="48"/>
      <c r="RLA36" s="48"/>
      <c r="RLB36" s="48"/>
      <c r="RLC36" s="48"/>
      <c r="RLD36" s="48"/>
      <c r="RLE36" s="48"/>
      <c r="RLF36" s="48"/>
      <c r="RLG36" s="48"/>
      <c r="RLH36" s="48"/>
      <c r="RLI36" s="48"/>
      <c r="RLJ36" s="48"/>
      <c r="RLK36" s="48"/>
      <c r="RLL36" s="48"/>
      <c r="RLM36" s="48"/>
      <c r="RLN36" s="48"/>
      <c r="RLO36" s="48"/>
      <c r="RLP36" s="48"/>
      <c r="RLQ36" s="48"/>
      <c r="RLR36" s="48"/>
      <c r="RLS36" s="48"/>
      <c r="RLT36" s="48"/>
      <c r="RLU36" s="48"/>
      <c r="RLV36" s="48"/>
      <c r="RLW36" s="48"/>
      <c r="RLX36" s="48"/>
      <c r="RLY36" s="48"/>
      <c r="RLZ36" s="48"/>
      <c r="RMA36" s="48"/>
      <c r="RMB36" s="48"/>
      <c r="RMC36" s="48"/>
      <c r="RMD36" s="48"/>
      <c r="RME36" s="48"/>
      <c r="RMF36" s="48"/>
      <c r="RMG36" s="48"/>
      <c r="RMH36" s="48"/>
      <c r="RMI36" s="48"/>
      <c r="RMJ36" s="48"/>
      <c r="RMK36" s="48"/>
      <c r="RML36" s="48"/>
      <c r="RMM36" s="48"/>
      <c r="RMN36" s="48"/>
      <c r="RMO36" s="48"/>
      <c r="RMP36" s="48"/>
      <c r="RMQ36" s="48"/>
      <c r="RMR36" s="48"/>
      <c r="RMS36" s="48"/>
      <c r="RMT36" s="48"/>
      <c r="RMU36" s="48"/>
      <c r="RMV36" s="48"/>
      <c r="RMW36" s="48"/>
      <c r="RMX36" s="48"/>
      <c r="RMY36" s="48"/>
      <c r="RMZ36" s="48"/>
      <c r="RNA36" s="48"/>
      <c r="RNB36" s="48"/>
      <c r="RNC36" s="48"/>
      <c r="RND36" s="48"/>
      <c r="RNE36" s="48"/>
      <c r="RNF36" s="48"/>
      <c r="RNG36" s="48"/>
      <c r="RNH36" s="48"/>
      <c r="RNI36" s="48"/>
      <c r="RNJ36" s="48"/>
      <c r="RNK36" s="48"/>
      <c r="RNL36" s="48"/>
      <c r="RNM36" s="48"/>
      <c r="RNN36" s="48"/>
      <c r="RNO36" s="48"/>
      <c r="RNP36" s="48"/>
      <c r="RNQ36" s="48"/>
      <c r="RNR36" s="48"/>
      <c r="RNS36" s="48"/>
      <c r="RNT36" s="48"/>
      <c r="RNU36" s="48"/>
      <c r="RNV36" s="48"/>
      <c r="RNW36" s="48"/>
      <c r="RNX36" s="48"/>
      <c r="RNY36" s="48"/>
      <c r="RNZ36" s="48"/>
      <c r="ROA36" s="48"/>
      <c r="ROB36" s="48"/>
      <c r="ROC36" s="48"/>
      <c r="ROD36" s="48"/>
      <c r="ROE36" s="48"/>
      <c r="ROF36" s="48"/>
      <c r="ROG36" s="48"/>
      <c r="ROH36" s="48"/>
      <c r="ROI36" s="48"/>
      <c r="ROJ36" s="48"/>
      <c r="ROK36" s="48"/>
      <c r="ROL36" s="48"/>
      <c r="ROM36" s="48"/>
      <c r="RON36" s="48"/>
      <c r="ROO36" s="48"/>
      <c r="ROP36" s="48"/>
      <c r="ROQ36" s="48"/>
      <c r="ROR36" s="48"/>
      <c r="ROS36" s="48"/>
      <c r="ROT36" s="48"/>
      <c r="ROU36" s="48"/>
      <c r="ROV36" s="48"/>
      <c r="ROW36" s="48"/>
      <c r="ROX36" s="48"/>
      <c r="ROY36" s="48"/>
      <c r="ROZ36" s="48"/>
      <c r="RPA36" s="48"/>
      <c r="RPB36" s="48"/>
      <c r="RPC36" s="48"/>
      <c r="RPD36" s="48"/>
      <c r="RPE36" s="48"/>
      <c r="RPF36" s="48"/>
      <c r="RPG36" s="48"/>
      <c r="RPH36" s="48"/>
      <c r="RPI36" s="48"/>
      <c r="RPJ36" s="48"/>
      <c r="RPK36" s="48"/>
      <c r="RPL36" s="48"/>
      <c r="RPM36" s="48"/>
      <c r="RPN36" s="48"/>
      <c r="RPO36" s="48"/>
      <c r="RPP36" s="48"/>
      <c r="RPQ36" s="48"/>
      <c r="RPR36" s="48"/>
      <c r="RPS36" s="48"/>
      <c r="RPT36" s="48"/>
      <c r="RPU36" s="48"/>
      <c r="RPV36" s="48"/>
      <c r="RPW36" s="48"/>
      <c r="RPX36" s="48"/>
      <c r="RPY36" s="48"/>
      <c r="RPZ36" s="48"/>
      <c r="RQA36" s="48"/>
      <c r="RQB36" s="48"/>
      <c r="RQC36" s="48"/>
      <c r="RQD36" s="48"/>
      <c r="RQE36" s="48"/>
      <c r="RQF36" s="48"/>
      <c r="RQG36" s="48"/>
      <c r="RQH36" s="48"/>
      <c r="RQI36" s="48"/>
      <c r="RQJ36" s="48"/>
      <c r="RQK36" s="48"/>
      <c r="RQL36" s="48"/>
      <c r="RQM36" s="48"/>
      <c r="RQN36" s="48"/>
      <c r="RQO36" s="48"/>
      <c r="RQP36" s="48"/>
      <c r="RQQ36" s="48"/>
      <c r="RQR36" s="48"/>
      <c r="RQS36" s="48"/>
      <c r="RQT36" s="48"/>
      <c r="RQU36" s="48"/>
      <c r="RQV36" s="48"/>
      <c r="RQW36" s="48"/>
      <c r="RQX36" s="48"/>
      <c r="RQY36" s="48"/>
      <c r="RQZ36" s="48"/>
      <c r="RRA36" s="48"/>
      <c r="RRB36" s="48"/>
      <c r="RRC36" s="48"/>
      <c r="RRD36" s="48"/>
      <c r="RRE36" s="48"/>
      <c r="RRF36" s="48"/>
      <c r="RRG36" s="48"/>
      <c r="RRH36" s="48"/>
      <c r="RRI36" s="48"/>
      <c r="RRJ36" s="48"/>
      <c r="RRK36" s="48"/>
      <c r="RRL36" s="48"/>
      <c r="RRM36" s="48"/>
      <c r="RRN36" s="48"/>
      <c r="RRO36" s="48"/>
      <c r="RRP36" s="48"/>
      <c r="RRQ36" s="48"/>
      <c r="RRR36" s="48"/>
      <c r="RRS36" s="48"/>
      <c r="RRT36" s="48"/>
      <c r="RRU36" s="48"/>
      <c r="RRV36" s="48"/>
      <c r="RRW36" s="48"/>
      <c r="RRX36" s="48"/>
      <c r="RRY36" s="48"/>
      <c r="RRZ36" s="48"/>
      <c r="RSA36" s="48"/>
      <c r="RSB36" s="48"/>
      <c r="RSC36" s="48"/>
      <c r="RSD36" s="48"/>
      <c r="RSE36" s="48"/>
      <c r="RSF36" s="48"/>
      <c r="RSG36" s="48"/>
      <c r="RSH36" s="48"/>
      <c r="RSI36" s="48"/>
      <c r="RSJ36" s="48"/>
      <c r="RSK36" s="48"/>
      <c r="RSL36" s="48"/>
      <c r="RSM36" s="48"/>
      <c r="RSN36" s="48"/>
      <c r="RSO36" s="48"/>
      <c r="RSP36" s="48"/>
      <c r="RSQ36" s="48"/>
      <c r="RSR36" s="48"/>
      <c r="RSS36" s="48"/>
      <c r="RST36" s="48"/>
      <c r="RSU36" s="48"/>
      <c r="RSV36" s="48"/>
      <c r="RSW36" s="48"/>
      <c r="RSX36" s="48"/>
      <c r="RSY36" s="48"/>
      <c r="RSZ36" s="48"/>
      <c r="RTA36" s="48"/>
      <c r="RTB36" s="48"/>
      <c r="RTC36" s="48"/>
      <c r="RTD36" s="48"/>
      <c r="RTE36" s="48"/>
      <c r="RTF36" s="48"/>
      <c r="RTG36" s="48"/>
      <c r="RTH36" s="48"/>
      <c r="RTI36" s="48"/>
      <c r="RTJ36" s="48"/>
      <c r="RTK36" s="48"/>
      <c r="RTL36" s="48"/>
      <c r="RTM36" s="48"/>
      <c r="RTN36" s="48"/>
      <c r="RTO36" s="48"/>
      <c r="RTP36" s="48"/>
      <c r="RTQ36" s="48"/>
      <c r="RTR36" s="48"/>
      <c r="RTS36" s="48"/>
      <c r="RTT36" s="48"/>
      <c r="RTU36" s="48"/>
      <c r="RTV36" s="48"/>
      <c r="RTW36" s="48"/>
      <c r="RTX36" s="48"/>
      <c r="RTY36" s="48"/>
      <c r="RTZ36" s="48"/>
      <c r="RUA36" s="48"/>
      <c r="RUB36" s="48"/>
      <c r="RUC36" s="48"/>
      <c r="RUD36" s="48"/>
      <c r="RUE36" s="48"/>
      <c r="RUF36" s="48"/>
      <c r="RUG36" s="48"/>
      <c r="RUH36" s="48"/>
      <c r="RUI36" s="48"/>
      <c r="RUJ36" s="48"/>
      <c r="RUK36" s="48"/>
      <c r="RUL36" s="48"/>
      <c r="RUM36" s="48"/>
      <c r="RUN36" s="48"/>
      <c r="RUO36" s="48"/>
      <c r="RUP36" s="48"/>
      <c r="RUQ36" s="48"/>
      <c r="RUR36" s="48"/>
      <c r="RUS36" s="48"/>
      <c r="RUT36" s="48"/>
      <c r="RUU36" s="48"/>
      <c r="RUV36" s="48"/>
      <c r="RUW36" s="48"/>
      <c r="RUX36" s="48"/>
      <c r="RUY36" s="48"/>
      <c r="RUZ36" s="48"/>
      <c r="RVA36" s="48"/>
      <c r="RVB36" s="48"/>
      <c r="RVC36" s="48"/>
      <c r="RVD36" s="48"/>
      <c r="RVE36" s="48"/>
      <c r="RVF36" s="48"/>
      <c r="RVG36" s="48"/>
      <c r="RVH36" s="48"/>
      <c r="RVI36" s="48"/>
      <c r="RVJ36" s="48"/>
      <c r="RVK36" s="48"/>
      <c r="RVL36" s="48"/>
      <c r="RVM36" s="48"/>
      <c r="RVN36" s="48"/>
      <c r="RVO36" s="48"/>
      <c r="RVP36" s="48"/>
      <c r="RVQ36" s="48"/>
      <c r="RVR36" s="48"/>
      <c r="RVS36" s="48"/>
      <c r="RVT36" s="48"/>
      <c r="RVU36" s="48"/>
      <c r="RVV36" s="48"/>
      <c r="RVW36" s="48"/>
      <c r="RVX36" s="48"/>
      <c r="RVY36" s="48"/>
      <c r="RVZ36" s="48"/>
      <c r="RWA36" s="48"/>
      <c r="RWB36" s="48"/>
      <c r="RWC36" s="48"/>
      <c r="RWD36" s="48"/>
      <c r="RWE36" s="48"/>
      <c r="RWF36" s="48"/>
      <c r="RWG36" s="48"/>
      <c r="RWH36" s="48"/>
      <c r="RWI36" s="48"/>
      <c r="RWJ36" s="48"/>
      <c r="RWK36" s="48"/>
      <c r="RWL36" s="48"/>
      <c r="RWM36" s="48"/>
      <c r="RWN36" s="48"/>
      <c r="RWO36" s="48"/>
      <c r="RWP36" s="48"/>
      <c r="RWQ36" s="48"/>
      <c r="RWR36" s="48"/>
      <c r="RWS36" s="48"/>
      <c r="RWT36" s="48"/>
      <c r="RWU36" s="48"/>
      <c r="RWV36" s="48"/>
      <c r="RWW36" s="48"/>
      <c r="RWX36" s="48"/>
      <c r="RWY36" s="48"/>
      <c r="RWZ36" s="48"/>
      <c r="RXA36" s="48"/>
      <c r="RXB36" s="48"/>
      <c r="RXC36" s="48"/>
      <c r="RXD36" s="48"/>
      <c r="RXE36" s="48"/>
      <c r="RXF36" s="48"/>
      <c r="RXG36" s="48"/>
      <c r="RXH36" s="48"/>
      <c r="RXI36" s="48"/>
      <c r="RXJ36" s="48"/>
      <c r="RXK36" s="48"/>
      <c r="RXL36" s="48"/>
      <c r="RXM36" s="48"/>
      <c r="RXN36" s="48"/>
      <c r="RXO36" s="48"/>
      <c r="RXP36" s="48"/>
      <c r="RXQ36" s="48"/>
      <c r="RXR36" s="48"/>
      <c r="RXS36" s="48"/>
      <c r="RXT36" s="48"/>
      <c r="RXU36" s="48"/>
      <c r="RXV36" s="48"/>
      <c r="RXW36" s="48"/>
      <c r="RXX36" s="48"/>
      <c r="RXY36" s="48"/>
      <c r="RXZ36" s="48"/>
      <c r="RYA36" s="48"/>
      <c r="RYB36" s="48"/>
      <c r="RYC36" s="48"/>
      <c r="RYD36" s="48"/>
      <c r="RYE36" s="48"/>
      <c r="RYF36" s="48"/>
      <c r="RYG36" s="48"/>
      <c r="RYH36" s="48"/>
      <c r="RYI36" s="48"/>
      <c r="RYJ36" s="48"/>
      <c r="RYK36" s="48"/>
      <c r="RYL36" s="48"/>
      <c r="RYM36" s="48"/>
      <c r="RYN36" s="48"/>
      <c r="RYO36" s="48"/>
      <c r="RYP36" s="48"/>
      <c r="RYQ36" s="48"/>
      <c r="RYR36" s="48"/>
      <c r="RYS36" s="48"/>
      <c r="RYT36" s="48"/>
      <c r="RYU36" s="48"/>
      <c r="RYV36" s="48"/>
      <c r="RYW36" s="48"/>
      <c r="RYX36" s="48"/>
      <c r="RYY36" s="48"/>
      <c r="RYZ36" s="48"/>
      <c r="RZA36" s="48"/>
      <c r="RZB36" s="48"/>
      <c r="RZC36" s="48"/>
      <c r="RZD36" s="48"/>
      <c r="RZE36" s="48"/>
      <c r="RZF36" s="48"/>
      <c r="RZG36" s="48"/>
      <c r="RZH36" s="48"/>
      <c r="RZI36" s="48"/>
      <c r="RZJ36" s="48"/>
      <c r="RZK36" s="48"/>
      <c r="RZL36" s="48"/>
      <c r="RZM36" s="48"/>
      <c r="RZN36" s="48"/>
      <c r="RZO36" s="48"/>
      <c r="RZP36" s="48"/>
      <c r="RZQ36" s="48"/>
      <c r="RZR36" s="48"/>
      <c r="RZS36" s="48"/>
      <c r="RZT36" s="48"/>
      <c r="RZU36" s="48"/>
      <c r="RZV36" s="48"/>
      <c r="RZW36" s="48"/>
      <c r="RZX36" s="48"/>
      <c r="RZY36" s="48"/>
      <c r="RZZ36" s="48"/>
      <c r="SAA36" s="48"/>
      <c r="SAB36" s="48"/>
      <c r="SAC36" s="48"/>
      <c r="SAD36" s="48"/>
      <c r="SAE36" s="48"/>
      <c r="SAF36" s="48"/>
      <c r="SAG36" s="48"/>
      <c r="SAH36" s="48"/>
      <c r="SAI36" s="48"/>
      <c r="SAJ36" s="48"/>
      <c r="SAK36" s="48"/>
      <c r="SAL36" s="48"/>
      <c r="SAM36" s="48"/>
      <c r="SAN36" s="48"/>
      <c r="SAO36" s="48"/>
      <c r="SAP36" s="48"/>
      <c r="SAQ36" s="48"/>
      <c r="SAR36" s="48"/>
      <c r="SAS36" s="48"/>
      <c r="SAT36" s="48"/>
      <c r="SAU36" s="48"/>
      <c r="SAV36" s="48"/>
      <c r="SAW36" s="48"/>
      <c r="SAX36" s="48"/>
      <c r="SAY36" s="48"/>
      <c r="SAZ36" s="48"/>
      <c r="SBA36" s="48"/>
      <c r="SBB36" s="48"/>
      <c r="SBC36" s="48"/>
      <c r="SBD36" s="48"/>
      <c r="SBE36" s="48"/>
      <c r="SBF36" s="48"/>
      <c r="SBG36" s="48"/>
      <c r="SBH36" s="48"/>
      <c r="SBI36" s="48"/>
      <c r="SBJ36" s="48"/>
      <c r="SBK36" s="48"/>
      <c r="SBL36" s="48"/>
      <c r="SBM36" s="48"/>
      <c r="SBN36" s="48"/>
      <c r="SBO36" s="48"/>
      <c r="SBP36" s="48"/>
      <c r="SBQ36" s="48"/>
      <c r="SBR36" s="48"/>
      <c r="SBS36" s="48"/>
      <c r="SBT36" s="48"/>
      <c r="SBU36" s="48"/>
      <c r="SBV36" s="48"/>
      <c r="SBW36" s="48"/>
      <c r="SBX36" s="48"/>
      <c r="SBY36" s="48"/>
      <c r="SBZ36" s="48"/>
      <c r="SCA36" s="48"/>
      <c r="SCB36" s="48"/>
      <c r="SCC36" s="48"/>
      <c r="SCD36" s="48"/>
      <c r="SCE36" s="48"/>
      <c r="SCF36" s="48"/>
      <c r="SCG36" s="48"/>
      <c r="SCH36" s="48"/>
      <c r="SCI36" s="48"/>
      <c r="SCJ36" s="48"/>
      <c r="SCK36" s="48"/>
      <c r="SCL36" s="48"/>
      <c r="SCM36" s="48"/>
      <c r="SCN36" s="48"/>
      <c r="SCO36" s="48"/>
      <c r="SCP36" s="48"/>
      <c r="SCQ36" s="48"/>
      <c r="SCR36" s="48"/>
      <c r="SCS36" s="48"/>
      <c r="SCT36" s="48"/>
      <c r="SCU36" s="48"/>
      <c r="SCV36" s="48"/>
      <c r="SCW36" s="48"/>
      <c r="SCX36" s="48"/>
      <c r="SCY36" s="48"/>
      <c r="SCZ36" s="48"/>
      <c r="SDA36" s="48"/>
      <c r="SDB36" s="48"/>
      <c r="SDC36" s="48"/>
      <c r="SDD36" s="48"/>
      <c r="SDE36" s="48"/>
      <c r="SDF36" s="48"/>
      <c r="SDG36" s="48"/>
      <c r="SDH36" s="48"/>
      <c r="SDI36" s="48"/>
      <c r="SDJ36" s="48"/>
      <c r="SDK36" s="48"/>
      <c r="SDL36" s="48"/>
      <c r="SDM36" s="48"/>
      <c r="SDN36" s="48"/>
      <c r="SDO36" s="48"/>
      <c r="SDP36" s="48"/>
      <c r="SDQ36" s="48"/>
      <c r="SDR36" s="48"/>
      <c r="SDS36" s="48"/>
      <c r="SDT36" s="48"/>
      <c r="SDU36" s="48"/>
      <c r="SDV36" s="48"/>
      <c r="SDW36" s="48"/>
      <c r="SDX36" s="48"/>
      <c r="SDY36" s="48"/>
      <c r="SDZ36" s="48"/>
      <c r="SEA36" s="48"/>
      <c r="SEB36" s="48"/>
      <c r="SEC36" s="48"/>
      <c r="SED36" s="48"/>
      <c r="SEE36" s="48"/>
      <c r="SEF36" s="48"/>
      <c r="SEG36" s="48"/>
      <c r="SEH36" s="48"/>
      <c r="SEI36" s="48"/>
      <c r="SEJ36" s="48"/>
      <c r="SEK36" s="48"/>
      <c r="SEL36" s="48"/>
      <c r="SEM36" s="48"/>
      <c r="SEN36" s="48"/>
      <c r="SEO36" s="48"/>
      <c r="SEP36" s="48"/>
      <c r="SEQ36" s="48"/>
      <c r="SER36" s="48"/>
      <c r="SES36" s="48"/>
      <c r="SET36" s="48"/>
      <c r="SEU36" s="48"/>
      <c r="SEV36" s="48"/>
      <c r="SEW36" s="48"/>
      <c r="SEX36" s="48"/>
      <c r="SEY36" s="48"/>
      <c r="SEZ36" s="48"/>
      <c r="SFA36" s="48"/>
      <c r="SFB36" s="48"/>
      <c r="SFC36" s="48"/>
      <c r="SFD36" s="48"/>
      <c r="SFE36" s="48"/>
      <c r="SFF36" s="48"/>
      <c r="SFG36" s="48"/>
      <c r="SFH36" s="48"/>
      <c r="SFI36" s="48"/>
      <c r="SFJ36" s="48"/>
      <c r="SFK36" s="48"/>
      <c r="SFL36" s="48"/>
      <c r="SFM36" s="48"/>
      <c r="SFN36" s="48"/>
      <c r="SFO36" s="48"/>
      <c r="SFP36" s="48"/>
      <c r="SFQ36" s="48"/>
      <c r="SFR36" s="48"/>
      <c r="SFS36" s="48"/>
      <c r="SFT36" s="48"/>
      <c r="SFU36" s="48"/>
      <c r="SFV36" s="48"/>
      <c r="SFW36" s="48"/>
      <c r="SFX36" s="48"/>
      <c r="SFY36" s="48"/>
      <c r="SFZ36" s="48"/>
      <c r="SGA36" s="48"/>
      <c r="SGB36" s="48"/>
      <c r="SGC36" s="48"/>
      <c r="SGD36" s="48"/>
      <c r="SGE36" s="48"/>
      <c r="SGF36" s="48"/>
      <c r="SGG36" s="48"/>
      <c r="SGH36" s="48"/>
      <c r="SGI36" s="48"/>
      <c r="SGJ36" s="48"/>
      <c r="SGK36" s="48"/>
      <c r="SGL36" s="48"/>
      <c r="SGM36" s="48"/>
      <c r="SGN36" s="48"/>
      <c r="SGO36" s="48"/>
      <c r="SGP36" s="48"/>
      <c r="SGQ36" s="48"/>
      <c r="SGR36" s="48"/>
      <c r="SGS36" s="48"/>
      <c r="SGT36" s="48"/>
      <c r="SGU36" s="48"/>
      <c r="SGV36" s="48"/>
      <c r="SGW36" s="48"/>
      <c r="SGX36" s="48"/>
      <c r="SGY36" s="48"/>
      <c r="SGZ36" s="48"/>
      <c r="SHA36" s="48"/>
      <c r="SHB36" s="48"/>
      <c r="SHC36" s="48"/>
      <c r="SHD36" s="48"/>
      <c r="SHE36" s="48"/>
      <c r="SHF36" s="48"/>
      <c r="SHG36" s="48"/>
      <c r="SHH36" s="48"/>
      <c r="SHI36" s="48"/>
      <c r="SHJ36" s="48"/>
      <c r="SHK36" s="48"/>
      <c r="SHL36" s="48"/>
      <c r="SHM36" s="48"/>
      <c r="SHN36" s="48"/>
      <c r="SHO36" s="48"/>
      <c r="SHP36" s="48"/>
      <c r="SHQ36" s="48"/>
      <c r="SHR36" s="48"/>
      <c r="SHS36" s="48"/>
      <c r="SHT36" s="48"/>
      <c r="SHU36" s="48"/>
      <c r="SHV36" s="48"/>
      <c r="SHW36" s="48"/>
      <c r="SHX36" s="48"/>
      <c r="SHY36" s="48"/>
      <c r="SHZ36" s="48"/>
      <c r="SIA36" s="48"/>
      <c r="SIB36" s="48"/>
      <c r="SIC36" s="48"/>
      <c r="SID36" s="48"/>
      <c r="SIE36" s="48"/>
      <c r="SIF36" s="48"/>
      <c r="SIG36" s="48"/>
      <c r="SIH36" s="48"/>
      <c r="SII36" s="48"/>
      <c r="SIJ36" s="48"/>
      <c r="SIK36" s="48"/>
      <c r="SIL36" s="48"/>
      <c r="SIM36" s="48"/>
      <c r="SIN36" s="48"/>
      <c r="SIO36" s="48"/>
      <c r="SIP36" s="48"/>
      <c r="SIQ36" s="48"/>
      <c r="SIR36" s="48"/>
      <c r="SIS36" s="48"/>
      <c r="SIT36" s="48"/>
      <c r="SIU36" s="48"/>
      <c r="SIV36" s="48"/>
      <c r="SIW36" s="48"/>
      <c r="SIX36" s="48"/>
      <c r="SIY36" s="48"/>
      <c r="SIZ36" s="48"/>
      <c r="SJA36" s="48"/>
      <c r="SJB36" s="48"/>
      <c r="SJC36" s="48"/>
      <c r="SJD36" s="48"/>
      <c r="SJE36" s="48"/>
      <c r="SJF36" s="48"/>
      <c r="SJG36" s="48"/>
      <c r="SJH36" s="48"/>
      <c r="SJI36" s="48"/>
      <c r="SJJ36" s="48"/>
      <c r="SJK36" s="48"/>
      <c r="SJL36" s="48"/>
      <c r="SJM36" s="48"/>
      <c r="SJN36" s="48"/>
      <c r="SJO36" s="48"/>
      <c r="SJP36" s="48"/>
      <c r="SJQ36" s="48"/>
      <c r="SJR36" s="48"/>
      <c r="SJS36" s="48"/>
      <c r="SJT36" s="48"/>
      <c r="SJU36" s="48"/>
      <c r="SJV36" s="48"/>
      <c r="SJW36" s="48"/>
      <c r="SJX36" s="48"/>
      <c r="SJY36" s="48"/>
      <c r="SJZ36" s="48"/>
      <c r="SKA36" s="48"/>
      <c r="SKB36" s="48"/>
      <c r="SKC36" s="48"/>
      <c r="SKD36" s="48"/>
      <c r="SKE36" s="48"/>
      <c r="SKF36" s="48"/>
      <c r="SKG36" s="48"/>
      <c r="SKH36" s="48"/>
      <c r="SKI36" s="48"/>
      <c r="SKJ36" s="48"/>
      <c r="SKK36" s="48"/>
      <c r="SKL36" s="48"/>
      <c r="SKM36" s="48"/>
      <c r="SKN36" s="48"/>
      <c r="SKO36" s="48"/>
      <c r="SKP36" s="48"/>
      <c r="SKQ36" s="48"/>
      <c r="SKR36" s="48"/>
      <c r="SKS36" s="48"/>
      <c r="SKT36" s="48"/>
      <c r="SKU36" s="48"/>
      <c r="SKV36" s="48"/>
      <c r="SKW36" s="48"/>
      <c r="SKX36" s="48"/>
      <c r="SKY36" s="48"/>
      <c r="SKZ36" s="48"/>
      <c r="SLA36" s="48"/>
      <c r="SLB36" s="48"/>
      <c r="SLC36" s="48"/>
      <c r="SLD36" s="48"/>
      <c r="SLE36" s="48"/>
      <c r="SLF36" s="48"/>
      <c r="SLG36" s="48"/>
      <c r="SLH36" s="48"/>
      <c r="SLI36" s="48"/>
      <c r="SLJ36" s="48"/>
      <c r="SLK36" s="48"/>
      <c r="SLL36" s="48"/>
      <c r="SLM36" s="48"/>
      <c r="SLN36" s="48"/>
      <c r="SLO36" s="48"/>
      <c r="SLP36" s="48"/>
      <c r="SLQ36" s="48"/>
      <c r="SLR36" s="48"/>
      <c r="SLS36" s="48"/>
      <c r="SLT36" s="48"/>
      <c r="SLU36" s="48"/>
      <c r="SLV36" s="48"/>
      <c r="SLW36" s="48"/>
      <c r="SLX36" s="48"/>
      <c r="SLY36" s="48"/>
      <c r="SLZ36" s="48"/>
      <c r="SMA36" s="48"/>
      <c r="SMB36" s="48"/>
      <c r="SMC36" s="48"/>
      <c r="SMD36" s="48"/>
      <c r="SME36" s="48"/>
      <c r="SMF36" s="48"/>
      <c r="SMG36" s="48"/>
      <c r="SMH36" s="48"/>
      <c r="SMI36" s="48"/>
      <c r="SMJ36" s="48"/>
      <c r="SMK36" s="48"/>
      <c r="SML36" s="48"/>
      <c r="SMM36" s="48"/>
      <c r="SMN36" s="48"/>
      <c r="SMO36" s="48"/>
      <c r="SMP36" s="48"/>
      <c r="SMQ36" s="48"/>
      <c r="SMR36" s="48"/>
      <c r="SMS36" s="48"/>
      <c r="SMT36" s="48"/>
      <c r="SMU36" s="48"/>
      <c r="SMV36" s="48"/>
      <c r="SMW36" s="48"/>
      <c r="SMX36" s="48"/>
      <c r="SMY36" s="48"/>
      <c r="SMZ36" s="48"/>
      <c r="SNA36" s="48"/>
      <c r="SNB36" s="48"/>
      <c r="SNC36" s="48"/>
      <c r="SND36" s="48"/>
      <c r="SNE36" s="48"/>
      <c r="SNF36" s="48"/>
      <c r="SNG36" s="48"/>
      <c r="SNH36" s="48"/>
      <c r="SNI36" s="48"/>
      <c r="SNJ36" s="48"/>
      <c r="SNK36" s="48"/>
      <c r="SNL36" s="48"/>
      <c r="SNM36" s="48"/>
      <c r="SNN36" s="48"/>
      <c r="SNO36" s="48"/>
      <c r="SNP36" s="48"/>
      <c r="SNQ36" s="48"/>
      <c r="SNR36" s="48"/>
      <c r="SNS36" s="48"/>
      <c r="SNT36" s="48"/>
      <c r="SNU36" s="48"/>
      <c r="SNV36" s="48"/>
      <c r="SNW36" s="48"/>
      <c r="SNX36" s="48"/>
      <c r="SNY36" s="48"/>
      <c r="SNZ36" s="48"/>
      <c r="SOA36" s="48"/>
      <c r="SOB36" s="48"/>
      <c r="SOC36" s="48"/>
      <c r="SOD36" s="48"/>
      <c r="SOE36" s="48"/>
      <c r="SOF36" s="48"/>
      <c r="SOG36" s="48"/>
      <c r="SOH36" s="48"/>
      <c r="SOI36" s="48"/>
      <c r="SOJ36" s="48"/>
      <c r="SOK36" s="48"/>
      <c r="SOL36" s="48"/>
      <c r="SOM36" s="48"/>
      <c r="SON36" s="48"/>
      <c r="SOO36" s="48"/>
      <c r="SOP36" s="48"/>
      <c r="SOQ36" s="48"/>
      <c r="SOR36" s="48"/>
      <c r="SOS36" s="48"/>
      <c r="SOT36" s="48"/>
      <c r="SOU36" s="48"/>
      <c r="SOV36" s="48"/>
      <c r="SOW36" s="48"/>
      <c r="SOX36" s="48"/>
      <c r="SOY36" s="48"/>
      <c r="SOZ36" s="48"/>
      <c r="SPA36" s="48"/>
      <c r="SPB36" s="48"/>
      <c r="SPC36" s="48"/>
      <c r="SPD36" s="48"/>
      <c r="SPE36" s="48"/>
      <c r="SPF36" s="48"/>
      <c r="SPG36" s="48"/>
      <c r="SPH36" s="48"/>
      <c r="SPI36" s="48"/>
      <c r="SPJ36" s="48"/>
      <c r="SPK36" s="48"/>
      <c r="SPL36" s="48"/>
      <c r="SPM36" s="48"/>
      <c r="SPN36" s="48"/>
      <c r="SPO36" s="48"/>
      <c r="SPP36" s="48"/>
      <c r="SPQ36" s="48"/>
      <c r="SPR36" s="48"/>
      <c r="SPS36" s="48"/>
      <c r="SPT36" s="48"/>
      <c r="SPU36" s="48"/>
      <c r="SPV36" s="48"/>
      <c r="SPW36" s="48"/>
      <c r="SPX36" s="48"/>
      <c r="SPY36" s="48"/>
      <c r="SPZ36" s="48"/>
      <c r="SQA36" s="48"/>
      <c r="SQB36" s="48"/>
      <c r="SQC36" s="48"/>
      <c r="SQD36" s="48"/>
      <c r="SQE36" s="48"/>
      <c r="SQF36" s="48"/>
      <c r="SQG36" s="48"/>
      <c r="SQH36" s="48"/>
      <c r="SQI36" s="48"/>
      <c r="SQJ36" s="48"/>
      <c r="SQK36" s="48"/>
      <c r="SQL36" s="48"/>
      <c r="SQM36" s="48"/>
      <c r="SQN36" s="48"/>
      <c r="SQO36" s="48"/>
      <c r="SQP36" s="48"/>
      <c r="SQQ36" s="48"/>
      <c r="SQR36" s="48"/>
      <c r="SQS36" s="48"/>
      <c r="SQT36" s="48"/>
      <c r="SQU36" s="48"/>
      <c r="SQV36" s="48"/>
      <c r="SQW36" s="48"/>
      <c r="SQX36" s="48"/>
      <c r="SQY36" s="48"/>
      <c r="SQZ36" s="48"/>
      <c r="SRA36" s="48"/>
      <c r="SRB36" s="48"/>
      <c r="SRC36" s="48"/>
      <c r="SRD36" s="48"/>
      <c r="SRE36" s="48"/>
      <c r="SRF36" s="48"/>
      <c r="SRG36" s="48"/>
      <c r="SRH36" s="48"/>
      <c r="SRI36" s="48"/>
      <c r="SRJ36" s="48"/>
      <c r="SRK36" s="48"/>
      <c r="SRL36" s="48"/>
      <c r="SRM36" s="48"/>
      <c r="SRN36" s="48"/>
      <c r="SRO36" s="48"/>
      <c r="SRP36" s="48"/>
      <c r="SRQ36" s="48"/>
      <c r="SRR36" s="48"/>
      <c r="SRS36" s="48"/>
      <c r="SRT36" s="48"/>
      <c r="SRU36" s="48"/>
      <c r="SRV36" s="48"/>
      <c r="SRW36" s="48"/>
      <c r="SRX36" s="48"/>
      <c r="SRY36" s="48"/>
      <c r="SRZ36" s="48"/>
      <c r="SSA36" s="48"/>
      <c r="SSB36" s="48"/>
      <c r="SSC36" s="48"/>
      <c r="SSD36" s="48"/>
      <c r="SSE36" s="48"/>
      <c r="SSF36" s="48"/>
      <c r="SSG36" s="48"/>
      <c r="SSH36" s="48"/>
      <c r="SSI36" s="48"/>
      <c r="SSJ36" s="48"/>
      <c r="SSK36" s="48"/>
      <c r="SSL36" s="48"/>
      <c r="SSM36" s="48"/>
      <c r="SSN36" s="48"/>
      <c r="SSO36" s="48"/>
      <c r="SSP36" s="48"/>
      <c r="SSQ36" s="48"/>
      <c r="SSR36" s="48"/>
      <c r="SSS36" s="48"/>
      <c r="SST36" s="48"/>
      <c r="SSU36" s="48"/>
      <c r="SSV36" s="48"/>
      <c r="SSW36" s="48"/>
      <c r="SSX36" s="48"/>
      <c r="SSY36" s="48"/>
      <c r="SSZ36" s="48"/>
      <c r="STA36" s="48"/>
      <c r="STB36" s="48"/>
      <c r="STC36" s="48"/>
      <c r="STD36" s="48"/>
      <c r="STE36" s="48"/>
      <c r="STF36" s="48"/>
      <c r="STG36" s="48"/>
      <c r="STH36" s="48"/>
      <c r="STI36" s="48"/>
      <c r="STJ36" s="48"/>
      <c r="STK36" s="48"/>
      <c r="STL36" s="48"/>
      <c r="STM36" s="48"/>
      <c r="STN36" s="48"/>
      <c r="STO36" s="48"/>
      <c r="STP36" s="48"/>
      <c r="STQ36" s="48"/>
      <c r="STR36" s="48"/>
      <c r="STS36" s="48"/>
      <c r="STT36" s="48"/>
      <c r="STU36" s="48"/>
      <c r="STV36" s="48"/>
      <c r="STW36" s="48"/>
      <c r="STX36" s="48"/>
      <c r="STY36" s="48"/>
      <c r="STZ36" s="48"/>
      <c r="SUA36" s="48"/>
      <c r="SUB36" s="48"/>
      <c r="SUC36" s="48"/>
      <c r="SUD36" s="48"/>
      <c r="SUE36" s="48"/>
      <c r="SUF36" s="48"/>
      <c r="SUG36" s="48"/>
      <c r="SUH36" s="48"/>
      <c r="SUI36" s="48"/>
      <c r="SUJ36" s="48"/>
      <c r="SUK36" s="48"/>
      <c r="SUL36" s="48"/>
      <c r="SUM36" s="48"/>
      <c r="SUN36" s="48"/>
      <c r="SUO36" s="48"/>
      <c r="SUP36" s="48"/>
      <c r="SUQ36" s="48"/>
      <c r="SUR36" s="48"/>
      <c r="SUS36" s="48"/>
      <c r="SUT36" s="48"/>
      <c r="SUU36" s="48"/>
      <c r="SUV36" s="48"/>
      <c r="SUW36" s="48"/>
      <c r="SUX36" s="48"/>
      <c r="SUY36" s="48"/>
      <c r="SUZ36" s="48"/>
      <c r="SVA36" s="48"/>
      <c r="SVB36" s="48"/>
      <c r="SVC36" s="48"/>
      <c r="SVD36" s="48"/>
      <c r="SVE36" s="48"/>
      <c r="SVF36" s="48"/>
      <c r="SVG36" s="48"/>
      <c r="SVH36" s="48"/>
      <c r="SVI36" s="48"/>
      <c r="SVJ36" s="48"/>
      <c r="SVK36" s="48"/>
      <c r="SVL36" s="48"/>
      <c r="SVM36" s="48"/>
      <c r="SVN36" s="48"/>
      <c r="SVO36" s="48"/>
      <c r="SVP36" s="48"/>
      <c r="SVQ36" s="48"/>
      <c r="SVR36" s="48"/>
      <c r="SVS36" s="48"/>
      <c r="SVT36" s="48"/>
      <c r="SVU36" s="48"/>
      <c r="SVV36" s="48"/>
      <c r="SVW36" s="48"/>
      <c r="SVX36" s="48"/>
      <c r="SVY36" s="48"/>
      <c r="SVZ36" s="48"/>
      <c r="SWA36" s="48"/>
      <c r="SWB36" s="48"/>
      <c r="SWC36" s="48"/>
      <c r="SWD36" s="48"/>
      <c r="SWE36" s="48"/>
      <c r="SWF36" s="48"/>
      <c r="SWG36" s="48"/>
      <c r="SWH36" s="48"/>
      <c r="SWI36" s="48"/>
      <c r="SWJ36" s="48"/>
      <c r="SWK36" s="48"/>
      <c r="SWL36" s="48"/>
      <c r="SWM36" s="48"/>
      <c r="SWN36" s="48"/>
      <c r="SWO36" s="48"/>
      <c r="SWP36" s="48"/>
      <c r="SWQ36" s="48"/>
      <c r="SWR36" s="48"/>
      <c r="SWS36" s="48"/>
      <c r="SWT36" s="48"/>
      <c r="SWU36" s="48"/>
      <c r="SWV36" s="48"/>
      <c r="SWW36" s="48"/>
      <c r="SWX36" s="48"/>
      <c r="SWY36" s="48"/>
      <c r="SWZ36" s="48"/>
      <c r="SXA36" s="48"/>
      <c r="SXB36" s="48"/>
      <c r="SXC36" s="48"/>
      <c r="SXD36" s="48"/>
      <c r="SXE36" s="48"/>
      <c r="SXF36" s="48"/>
      <c r="SXG36" s="48"/>
      <c r="SXH36" s="48"/>
      <c r="SXI36" s="48"/>
      <c r="SXJ36" s="48"/>
      <c r="SXK36" s="48"/>
      <c r="SXL36" s="48"/>
      <c r="SXM36" s="48"/>
      <c r="SXN36" s="48"/>
      <c r="SXO36" s="48"/>
      <c r="SXP36" s="48"/>
      <c r="SXQ36" s="48"/>
      <c r="SXR36" s="48"/>
      <c r="SXS36" s="48"/>
      <c r="SXT36" s="48"/>
      <c r="SXU36" s="48"/>
      <c r="SXV36" s="48"/>
      <c r="SXW36" s="48"/>
      <c r="SXX36" s="48"/>
      <c r="SXY36" s="48"/>
      <c r="SXZ36" s="48"/>
      <c r="SYA36" s="48"/>
      <c r="SYB36" s="48"/>
      <c r="SYC36" s="48"/>
      <c r="SYD36" s="48"/>
      <c r="SYE36" s="48"/>
      <c r="SYF36" s="48"/>
      <c r="SYG36" s="48"/>
      <c r="SYH36" s="48"/>
      <c r="SYI36" s="48"/>
      <c r="SYJ36" s="48"/>
      <c r="SYK36" s="48"/>
      <c r="SYL36" s="48"/>
      <c r="SYM36" s="48"/>
      <c r="SYN36" s="48"/>
      <c r="SYO36" s="48"/>
      <c r="SYP36" s="48"/>
      <c r="SYQ36" s="48"/>
      <c r="SYR36" s="48"/>
      <c r="SYS36" s="48"/>
      <c r="SYT36" s="48"/>
      <c r="SYU36" s="48"/>
      <c r="SYV36" s="48"/>
      <c r="SYW36" s="48"/>
      <c r="SYX36" s="48"/>
      <c r="SYY36" s="48"/>
      <c r="SYZ36" s="48"/>
      <c r="SZA36" s="48"/>
      <c r="SZB36" s="48"/>
      <c r="SZC36" s="48"/>
      <c r="SZD36" s="48"/>
      <c r="SZE36" s="48"/>
      <c r="SZF36" s="48"/>
      <c r="SZG36" s="48"/>
      <c r="SZH36" s="48"/>
      <c r="SZI36" s="48"/>
      <c r="SZJ36" s="48"/>
      <c r="SZK36" s="48"/>
      <c r="SZL36" s="48"/>
      <c r="SZM36" s="48"/>
      <c r="SZN36" s="48"/>
      <c r="SZO36" s="48"/>
      <c r="SZP36" s="48"/>
      <c r="SZQ36" s="48"/>
      <c r="SZR36" s="48"/>
      <c r="SZS36" s="48"/>
      <c r="SZT36" s="48"/>
      <c r="SZU36" s="48"/>
      <c r="SZV36" s="48"/>
      <c r="SZW36" s="48"/>
      <c r="SZX36" s="48"/>
      <c r="SZY36" s="48"/>
      <c r="SZZ36" s="48"/>
      <c r="TAA36" s="48"/>
      <c r="TAB36" s="48"/>
      <c r="TAC36" s="48"/>
      <c r="TAD36" s="48"/>
      <c r="TAE36" s="48"/>
      <c r="TAF36" s="48"/>
      <c r="TAG36" s="48"/>
      <c r="TAH36" s="48"/>
      <c r="TAI36" s="48"/>
      <c r="TAJ36" s="48"/>
      <c r="TAK36" s="48"/>
      <c r="TAL36" s="48"/>
      <c r="TAM36" s="48"/>
      <c r="TAN36" s="48"/>
      <c r="TAO36" s="48"/>
      <c r="TAP36" s="48"/>
      <c r="TAQ36" s="48"/>
      <c r="TAR36" s="48"/>
      <c r="TAS36" s="48"/>
      <c r="TAT36" s="48"/>
      <c r="TAU36" s="48"/>
      <c r="TAV36" s="48"/>
      <c r="TAW36" s="48"/>
      <c r="TAX36" s="48"/>
      <c r="TAY36" s="48"/>
      <c r="TAZ36" s="48"/>
      <c r="TBA36" s="48"/>
      <c r="TBB36" s="48"/>
      <c r="TBC36" s="48"/>
      <c r="TBD36" s="48"/>
      <c r="TBE36" s="48"/>
      <c r="TBF36" s="48"/>
      <c r="TBG36" s="48"/>
      <c r="TBH36" s="48"/>
      <c r="TBI36" s="48"/>
      <c r="TBJ36" s="48"/>
      <c r="TBK36" s="48"/>
      <c r="TBL36" s="48"/>
      <c r="TBM36" s="48"/>
      <c r="TBN36" s="48"/>
      <c r="TBO36" s="48"/>
      <c r="TBP36" s="48"/>
      <c r="TBQ36" s="48"/>
      <c r="TBR36" s="48"/>
      <c r="TBS36" s="48"/>
      <c r="TBT36" s="48"/>
      <c r="TBU36" s="48"/>
      <c r="TBV36" s="48"/>
      <c r="TBW36" s="48"/>
      <c r="TBX36" s="48"/>
      <c r="TBY36" s="48"/>
      <c r="TBZ36" s="48"/>
      <c r="TCA36" s="48"/>
      <c r="TCB36" s="48"/>
      <c r="TCC36" s="48"/>
      <c r="TCD36" s="48"/>
      <c r="TCE36" s="48"/>
      <c r="TCF36" s="48"/>
      <c r="TCG36" s="48"/>
      <c r="TCH36" s="48"/>
      <c r="TCI36" s="48"/>
      <c r="TCJ36" s="48"/>
      <c r="TCK36" s="48"/>
      <c r="TCL36" s="48"/>
      <c r="TCM36" s="48"/>
      <c r="TCN36" s="48"/>
      <c r="TCO36" s="48"/>
      <c r="TCP36" s="48"/>
      <c r="TCQ36" s="48"/>
      <c r="TCR36" s="48"/>
      <c r="TCS36" s="48"/>
      <c r="TCT36" s="48"/>
      <c r="TCU36" s="48"/>
      <c r="TCV36" s="48"/>
      <c r="TCW36" s="48"/>
      <c r="TCX36" s="48"/>
      <c r="TCY36" s="48"/>
      <c r="TCZ36" s="48"/>
      <c r="TDA36" s="48"/>
      <c r="TDB36" s="48"/>
      <c r="TDC36" s="48"/>
      <c r="TDD36" s="48"/>
      <c r="TDE36" s="48"/>
      <c r="TDF36" s="48"/>
      <c r="TDG36" s="48"/>
      <c r="TDH36" s="48"/>
      <c r="TDI36" s="48"/>
      <c r="TDJ36" s="48"/>
      <c r="TDK36" s="48"/>
      <c r="TDL36" s="48"/>
      <c r="TDM36" s="48"/>
      <c r="TDN36" s="48"/>
      <c r="TDO36" s="48"/>
      <c r="TDP36" s="48"/>
      <c r="TDQ36" s="48"/>
      <c r="TDR36" s="48"/>
      <c r="TDS36" s="48"/>
      <c r="TDT36" s="48"/>
      <c r="TDU36" s="48"/>
      <c r="TDV36" s="48"/>
      <c r="TDW36" s="48"/>
      <c r="TDX36" s="48"/>
      <c r="TDY36" s="48"/>
      <c r="TDZ36" s="48"/>
      <c r="TEA36" s="48"/>
      <c r="TEB36" s="48"/>
      <c r="TEC36" s="48"/>
      <c r="TED36" s="48"/>
      <c r="TEE36" s="48"/>
      <c r="TEF36" s="48"/>
      <c r="TEG36" s="48"/>
      <c r="TEH36" s="48"/>
      <c r="TEI36" s="48"/>
      <c r="TEJ36" s="48"/>
      <c r="TEK36" s="48"/>
      <c r="TEL36" s="48"/>
      <c r="TEM36" s="48"/>
      <c r="TEN36" s="48"/>
      <c r="TEO36" s="48"/>
      <c r="TEP36" s="48"/>
      <c r="TEQ36" s="48"/>
      <c r="TER36" s="48"/>
      <c r="TES36" s="48"/>
      <c r="TET36" s="48"/>
      <c r="TEU36" s="48"/>
      <c r="TEV36" s="48"/>
      <c r="TEW36" s="48"/>
      <c r="TEX36" s="48"/>
      <c r="TEY36" s="48"/>
      <c r="TEZ36" s="48"/>
      <c r="TFA36" s="48"/>
      <c r="TFB36" s="48"/>
      <c r="TFC36" s="48"/>
      <c r="TFD36" s="48"/>
      <c r="TFE36" s="48"/>
      <c r="TFF36" s="48"/>
      <c r="TFG36" s="48"/>
      <c r="TFH36" s="48"/>
      <c r="TFI36" s="48"/>
      <c r="TFJ36" s="48"/>
      <c r="TFK36" s="48"/>
      <c r="TFL36" s="48"/>
      <c r="TFM36" s="48"/>
      <c r="TFN36" s="48"/>
      <c r="TFO36" s="48"/>
      <c r="TFP36" s="48"/>
      <c r="TFQ36" s="48"/>
      <c r="TFR36" s="48"/>
      <c r="TFS36" s="48"/>
      <c r="TFT36" s="48"/>
      <c r="TFU36" s="48"/>
      <c r="TFV36" s="48"/>
      <c r="TFW36" s="48"/>
      <c r="TFX36" s="48"/>
      <c r="TFY36" s="48"/>
      <c r="TFZ36" s="48"/>
      <c r="TGA36" s="48"/>
      <c r="TGB36" s="48"/>
      <c r="TGC36" s="48"/>
      <c r="TGD36" s="48"/>
      <c r="TGE36" s="48"/>
      <c r="TGF36" s="48"/>
      <c r="TGG36" s="48"/>
      <c r="TGH36" s="48"/>
      <c r="TGI36" s="48"/>
      <c r="TGJ36" s="48"/>
      <c r="TGK36" s="48"/>
      <c r="TGL36" s="48"/>
      <c r="TGM36" s="48"/>
      <c r="TGN36" s="48"/>
      <c r="TGO36" s="48"/>
      <c r="TGP36" s="48"/>
      <c r="TGQ36" s="48"/>
      <c r="TGR36" s="48"/>
      <c r="TGS36" s="48"/>
      <c r="TGT36" s="48"/>
      <c r="TGU36" s="48"/>
      <c r="TGV36" s="48"/>
      <c r="TGW36" s="48"/>
      <c r="TGX36" s="48"/>
      <c r="TGY36" s="48"/>
      <c r="TGZ36" s="48"/>
      <c r="THA36" s="48"/>
      <c r="THB36" s="48"/>
      <c r="THC36" s="48"/>
      <c r="THD36" s="48"/>
      <c r="THE36" s="48"/>
      <c r="THF36" s="48"/>
      <c r="THG36" s="48"/>
      <c r="THH36" s="48"/>
      <c r="THI36" s="48"/>
      <c r="THJ36" s="48"/>
      <c r="THK36" s="48"/>
      <c r="THL36" s="48"/>
      <c r="THM36" s="48"/>
      <c r="THN36" s="48"/>
      <c r="THO36" s="48"/>
      <c r="THP36" s="48"/>
      <c r="THQ36" s="48"/>
      <c r="THR36" s="48"/>
      <c r="THS36" s="48"/>
      <c r="THT36" s="48"/>
      <c r="THU36" s="48"/>
      <c r="THV36" s="48"/>
      <c r="THW36" s="48"/>
      <c r="THX36" s="48"/>
      <c r="THY36" s="48"/>
      <c r="THZ36" s="48"/>
      <c r="TIA36" s="48"/>
      <c r="TIB36" s="48"/>
      <c r="TIC36" s="48"/>
      <c r="TID36" s="48"/>
      <c r="TIE36" s="48"/>
      <c r="TIF36" s="48"/>
      <c r="TIG36" s="48"/>
      <c r="TIH36" s="48"/>
      <c r="TII36" s="48"/>
      <c r="TIJ36" s="48"/>
      <c r="TIK36" s="48"/>
      <c r="TIL36" s="48"/>
      <c r="TIM36" s="48"/>
      <c r="TIN36" s="48"/>
      <c r="TIO36" s="48"/>
      <c r="TIP36" s="48"/>
      <c r="TIQ36" s="48"/>
      <c r="TIR36" s="48"/>
      <c r="TIS36" s="48"/>
      <c r="TIT36" s="48"/>
      <c r="TIU36" s="48"/>
      <c r="TIV36" s="48"/>
      <c r="TIW36" s="48"/>
      <c r="TIX36" s="48"/>
      <c r="TIY36" s="48"/>
      <c r="TIZ36" s="48"/>
      <c r="TJA36" s="48"/>
      <c r="TJB36" s="48"/>
      <c r="TJC36" s="48"/>
      <c r="TJD36" s="48"/>
      <c r="TJE36" s="48"/>
      <c r="TJF36" s="48"/>
      <c r="TJG36" s="48"/>
      <c r="TJH36" s="48"/>
      <c r="TJI36" s="48"/>
      <c r="TJJ36" s="48"/>
      <c r="TJK36" s="48"/>
      <c r="TJL36" s="48"/>
      <c r="TJM36" s="48"/>
      <c r="TJN36" s="48"/>
      <c r="TJO36" s="48"/>
      <c r="TJP36" s="48"/>
      <c r="TJQ36" s="48"/>
      <c r="TJR36" s="48"/>
      <c r="TJS36" s="48"/>
      <c r="TJT36" s="48"/>
      <c r="TJU36" s="48"/>
      <c r="TJV36" s="48"/>
      <c r="TJW36" s="48"/>
      <c r="TJX36" s="48"/>
      <c r="TJY36" s="48"/>
      <c r="TJZ36" s="48"/>
      <c r="TKA36" s="48"/>
      <c r="TKB36" s="48"/>
      <c r="TKC36" s="48"/>
      <c r="TKD36" s="48"/>
      <c r="TKE36" s="48"/>
      <c r="TKF36" s="48"/>
      <c r="TKG36" s="48"/>
      <c r="TKH36" s="48"/>
      <c r="TKI36" s="48"/>
      <c r="TKJ36" s="48"/>
      <c r="TKK36" s="48"/>
      <c r="TKL36" s="48"/>
      <c r="TKM36" s="48"/>
      <c r="TKN36" s="48"/>
      <c r="TKO36" s="48"/>
      <c r="TKP36" s="48"/>
      <c r="TKQ36" s="48"/>
      <c r="TKR36" s="48"/>
      <c r="TKS36" s="48"/>
      <c r="TKT36" s="48"/>
      <c r="TKU36" s="48"/>
      <c r="TKV36" s="48"/>
      <c r="TKW36" s="48"/>
      <c r="TKX36" s="48"/>
      <c r="TKY36" s="48"/>
      <c r="TKZ36" s="48"/>
      <c r="TLA36" s="48"/>
      <c r="TLB36" s="48"/>
      <c r="TLC36" s="48"/>
      <c r="TLD36" s="48"/>
      <c r="TLE36" s="48"/>
      <c r="TLF36" s="48"/>
      <c r="TLG36" s="48"/>
      <c r="TLH36" s="48"/>
      <c r="TLI36" s="48"/>
      <c r="TLJ36" s="48"/>
      <c r="TLK36" s="48"/>
      <c r="TLL36" s="48"/>
      <c r="TLM36" s="48"/>
      <c r="TLN36" s="48"/>
      <c r="TLO36" s="48"/>
      <c r="TLP36" s="48"/>
      <c r="TLQ36" s="48"/>
      <c r="TLR36" s="48"/>
      <c r="TLS36" s="48"/>
      <c r="TLT36" s="48"/>
      <c r="TLU36" s="48"/>
      <c r="TLV36" s="48"/>
      <c r="TLW36" s="48"/>
      <c r="TLX36" s="48"/>
      <c r="TLY36" s="48"/>
      <c r="TLZ36" s="48"/>
      <c r="TMA36" s="48"/>
      <c r="TMB36" s="48"/>
      <c r="TMC36" s="48"/>
      <c r="TMD36" s="48"/>
      <c r="TME36" s="48"/>
      <c r="TMF36" s="48"/>
      <c r="TMG36" s="48"/>
      <c r="TMH36" s="48"/>
      <c r="TMI36" s="48"/>
      <c r="TMJ36" s="48"/>
      <c r="TMK36" s="48"/>
      <c r="TML36" s="48"/>
      <c r="TMM36" s="48"/>
      <c r="TMN36" s="48"/>
      <c r="TMO36" s="48"/>
      <c r="TMP36" s="48"/>
      <c r="TMQ36" s="48"/>
      <c r="TMR36" s="48"/>
      <c r="TMS36" s="48"/>
      <c r="TMT36" s="48"/>
      <c r="TMU36" s="48"/>
      <c r="TMV36" s="48"/>
      <c r="TMW36" s="48"/>
      <c r="TMX36" s="48"/>
      <c r="TMY36" s="48"/>
      <c r="TMZ36" s="48"/>
      <c r="TNA36" s="48"/>
      <c r="TNB36" s="48"/>
      <c r="TNC36" s="48"/>
      <c r="TND36" s="48"/>
      <c r="TNE36" s="48"/>
      <c r="TNF36" s="48"/>
      <c r="TNG36" s="48"/>
      <c r="TNH36" s="48"/>
      <c r="TNI36" s="48"/>
      <c r="TNJ36" s="48"/>
      <c r="TNK36" s="48"/>
      <c r="TNL36" s="48"/>
      <c r="TNM36" s="48"/>
      <c r="TNN36" s="48"/>
      <c r="TNO36" s="48"/>
      <c r="TNP36" s="48"/>
      <c r="TNQ36" s="48"/>
      <c r="TNR36" s="48"/>
      <c r="TNS36" s="48"/>
      <c r="TNT36" s="48"/>
      <c r="TNU36" s="48"/>
      <c r="TNV36" s="48"/>
      <c r="TNW36" s="48"/>
      <c r="TNX36" s="48"/>
      <c r="TNY36" s="48"/>
      <c r="TNZ36" s="48"/>
      <c r="TOA36" s="48"/>
      <c r="TOB36" s="48"/>
      <c r="TOC36" s="48"/>
      <c r="TOD36" s="48"/>
      <c r="TOE36" s="48"/>
      <c r="TOF36" s="48"/>
      <c r="TOG36" s="48"/>
      <c r="TOH36" s="48"/>
      <c r="TOI36" s="48"/>
      <c r="TOJ36" s="48"/>
      <c r="TOK36" s="48"/>
      <c r="TOL36" s="48"/>
      <c r="TOM36" s="48"/>
      <c r="TON36" s="48"/>
      <c r="TOO36" s="48"/>
      <c r="TOP36" s="48"/>
      <c r="TOQ36" s="48"/>
      <c r="TOR36" s="48"/>
      <c r="TOS36" s="48"/>
      <c r="TOT36" s="48"/>
      <c r="TOU36" s="48"/>
      <c r="TOV36" s="48"/>
      <c r="TOW36" s="48"/>
      <c r="TOX36" s="48"/>
      <c r="TOY36" s="48"/>
      <c r="TOZ36" s="48"/>
      <c r="TPA36" s="48"/>
      <c r="TPB36" s="48"/>
      <c r="TPC36" s="48"/>
      <c r="TPD36" s="48"/>
      <c r="TPE36" s="48"/>
      <c r="TPF36" s="48"/>
      <c r="TPG36" s="48"/>
      <c r="TPH36" s="48"/>
      <c r="TPI36" s="48"/>
      <c r="TPJ36" s="48"/>
      <c r="TPK36" s="48"/>
      <c r="TPL36" s="48"/>
      <c r="TPM36" s="48"/>
      <c r="TPN36" s="48"/>
      <c r="TPO36" s="48"/>
      <c r="TPP36" s="48"/>
      <c r="TPQ36" s="48"/>
      <c r="TPR36" s="48"/>
      <c r="TPS36" s="48"/>
      <c r="TPT36" s="48"/>
      <c r="TPU36" s="48"/>
      <c r="TPV36" s="48"/>
      <c r="TPW36" s="48"/>
      <c r="TPX36" s="48"/>
      <c r="TPY36" s="48"/>
      <c r="TPZ36" s="48"/>
      <c r="TQA36" s="48"/>
      <c r="TQB36" s="48"/>
      <c r="TQC36" s="48"/>
      <c r="TQD36" s="48"/>
      <c r="TQE36" s="48"/>
      <c r="TQF36" s="48"/>
      <c r="TQG36" s="48"/>
      <c r="TQH36" s="48"/>
      <c r="TQI36" s="48"/>
      <c r="TQJ36" s="48"/>
      <c r="TQK36" s="48"/>
      <c r="TQL36" s="48"/>
      <c r="TQM36" s="48"/>
      <c r="TQN36" s="48"/>
      <c r="TQO36" s="48"/>
      <c r="TQP36" s="48"/>
      <c r="TQQ36" s="48"/>
      <c r="TQR36" s="48"/>
      <c r="TQS36" s="48"/>
      <c r="TQT36" s="48"/>
      <c r="TQU36" s="48"/>
      <c r="TQV36" s="48"/>
      <c r="TQW36" s="48"/>
      <c r="TQX36" s="48"/>
      <c r="TQY36" s="48"/>
      <c r="TQZ36" s="48"/>
      <c r="TRA36" s="48"/>
      <c r="TRB36" s="48"/>
      <c r="TRC36" s="48"/>
      <c r="TRD36" s="48"/>
      <c r="TRE36" s="48"/>
      <c r="TRF36" s="48"/>
      <c r="TRG36" s="48"/>
      <c r="TRH36" s="48"/>
      <c r="TRI36" s="48"/>
      <c r="TRJ36" s="48"/>
      <c r="TRK36" s="48"/>
      <c r="TRL36" s="48"/>
      <c r="TRM36" s="48"/>
      <c r="TRN36" s="48"/>
      <c r="TRO36" s="48"/>
      <c r="TRP36" s="48"/>
      <c r="TRQ36" s="48"/>
      <c r="TRR36" s="48"/>
      <c r="TRS36" s="48"/>
      <c r="TRT36" s="48"/>
      <c r="TRU36" s="48"/>
      <c r="TRV36" s="48"/>
      <c r="TRW36" s="48"/>
      <c r="TRX36" s="48"/>
      <c r="TRY36" s="48"/>
      <c r="TRZ36" s="48"/>
      <c r="TSA36" s="48"/>
      <c r="TSB36" s="48"/>
      <c r="TSC36" s="48"/>
      <c r="TSD36" s="48"/>
      <c r="TSE36" s="48"/>
      <c r="TSF36" s="48"/>
      <c r="TSG36" s="48"/>
      <c r="TSH36" s="48"/>
      <c r="TSI36" s="48"/>
      <c r="TSJ36" s="48"/>
      <c r="TSK36" s="48"/>
      <c r="TSL36" s="48"/>
      <c r="TSM36" s="48"/>
      <c r="TSN36" s="48"/>
      <c r="TSO36" s="48"/>
      <c r="TSP36" s="48"/>
      <c r="TSQ36" s="48"/>
      <c r="TSR36" s="48"/>
      <c r="TSS36" s="48"/>
      <c r="TST36" s="48"/>
      <c r="TSU36" s="48"/>
      <c r="TSV36" s="48"/>
      <c r="TSW36" s="48"/>
      <c r="TSX36" s="48"/>
      <c r="TSY36" s="48"/>
      <c r="TSZ36" s="48"/>
      <c r="TTA36" s="48"/>
      <c r="TTB36" s="48"/>
      <c r="TTC36" s="48"/>
      <c r="TTD36" s="48"/>
      <c r="TTE36" s="48"/>
      <c r="TTF36" s="48"/>
      <c r="TTG36" s="48"/>
      <c r="TTH36" s="48"/>
      <c r="TTI36" s="48"/>
      <c r="TTJ36" s="48"/>
      <c r="TTK36" s="48"/>
      <c r="TTL36" s="48"/>
      <c r="TTM36" s="48"/>
      <c r="TTN36" s="48"/>
      <c r="TTO36" s="48"/>
      <c r="TTP36" s="48"/>
      <c r="TTQ36" s="48"/>
      <c r="TTR36" s="48"/>
      <c r="TTS36" s="48"/>
      <c r="TTT36" s="48"/>
      <c r="TTU36" s="48"/>
      <c r="TTV36" s="48"/>
      <c r="TTW36" s="48"/>
      <c r="TTX36" s="48"/>
      <c r="TTY36" s="48"/>
      <c r="TTZ36" s="48"/>
      <c r="TUA36" s="48"/>
      <c r="TUB36" s="48"/>
      <c r="TUC36" s="48"/>
      <c r="TUD36" s="48"/>
      <c r="TUE36" s="48"/>
      <c r="TUF36" s="48"/>
      <c r="TUG36" s="48"/>
      <c r="TUH36" s="48"/>
      <c r="TUI36" s="48"/>
      <c r="TUJ36" s="48"/>
      <c r="TUK36" s="48"/>
      <c r="TUL36" s="48"/>
      <c r="TUM36" s="48"/>
      <c r="TUN36" s="48"/>
      <c r="TUO36" s="48"/>
      <c r="TUP36" s="48"/>
      <c r="TUQ36" s="48"/>
      <c r="TUR36" s="48"/>
      <c r="TUS36" s="48"/>
      <c r="TUT36" s="48"/>
      <c r="TUU36" s="48"/>
      <c r="TUV36" s="48"/>
      <c r="TUW36" s="48"/>
      <c r="TUX36" s="48"/>
      <c r="TUY36" s="48"/>
      <c r="TUZ36" s="48"/>
      <c r="TVA36" s="48"/>
      <c r="TVB36" s="48"/>
      <c r="TVC36" s="48"/>
      <c r="TVD36" s="48"/>
      <c r="TVE36" s="48"/>
      <c r="TVF36" s="48"/>
      <c r="TVG36" s="48"/>
      <c r="TVH36" s="48"/>
      <c r="TVI36" s="48"/>
      <c r="TVJ36" s="48"/>
      <c r="TVK36" s="48"/>
      <c r="TVL36" s="48"/>
      <c r="TVM36" s="48"/>
      <c r="TVN36" s="48"/>
      <c r="TVO36" s="48"/>
      <c r="TVP36" s="48"/>
      <c r="TVQ36" s="48"/>
      <c r="TVR36" s="48"/>
      <c r="TVS36" s="48"/>
      <c r="TVT36" s="48"/>
      <c r="TVU36" s="48"/>
      <c r="TVV36" s="48"/>
      <c r="TVW36" s="48"/>
      <c r="TVX36" s="48"/>
      <c r="TVY36" s="48"/>
      <c r="TVZ36" s="48"/>
      <c r="TWA36" s="48"/>
      <c r="TWB36" s="48"/>
      <c r="TWC36" s="48"/>
      <c r="TWD36" s="48"/>
      <c r="TWE36" s="48"/>
      <c r="TWF36" s="48"/>
      <c r="TWG36" s="48"/>
      <c r="TWH36" s="48"/>
      <c r="TWI36" s="48"/>
      <c r="TWJ36" s="48"/>
      <c r="TWK36" s="48"/>
      <c r="TWL36" s="48"/>
      <c r="TWM36" s="48"/>
      <c r="TWN36" s="48"/>
      <c r="TWO36" s="48"/>
      <c r="TWP36" s="48"/>
      <c r="TWQ36" s="48"/>
      <c r="TWR36" s="48"/>
      <c r="TWS36" s="48"/>
      <c r="TWT36" s="48"/>
      <c r="TWU36" s="48"/>
      <c r="TWV36" s="48"/>
      <c r="TWW36" s="48"/>
      <c r="TWX36" s="48"/>
      <c r="TWY36" s="48"/>
      <c r="TWZ36" s="48"/>
      <c r="TXA36" s="48"/>
      <c r="TXB36" s="48"/>
      <c r="TXC36" s="48"/>
      <c r="TXD36" s="48"/>
      <c r="TXE36" s="48"/>
      <c r="TXF36" s="48"/>
      <c r="TXG36" s="48"/>
      <c r="TXH36" s="48"/>
      <c r="TXI36" s="48"/>
      <c r="TXJ36" s="48"/>
      <c r="TXK36" s="48"/>
      <c r="TXL36" s="48"/>
      <c r="TXM36" s="48"/>
      <c r="TXN36" s="48"/>
      <c r="TXO36" s="48"/>
      <c r="TXP36" s="48"/>
      <c r="TXQ36" s="48"/>
      <c r="TXR36" s="48"/>
      <c r="TXS36" s="48"/>
      <c r="TXT36" s="48"/>
      <c r="TXU36" s="48"/>
      <c r="TXV36" s="48"/>
      <c r="TXW36" s="48"/>
      <c r="TXX36" s="48"/>
      <c r="TXY36" s="48"/>
      <c r="TXZ36" s="48"/>
      <c r="TYA36" s="48"/>
      <c r="TYB36" s="48"/>
      <c r="TYC36" s="48"/>
      <c r="TYD36" s="48"/>
      <c r="TYE36" s="48"/>
      <c r="TYF36" s="48"/>
      <c r="TYG36" s="48"/>
      <c r="TYH36" s="48"/>
      <c r="TYI36" s="48"/>
      <c r="TYJ36" s="48"/>
      <c r="TYK36" s="48"/>
      <c r="TYL36" s="48"/>
      <c r="TYM36" s="48"/>
      <c r="TYN36" s="48"/>
      <c r="TYO36" s="48"/>
      <c r="TYP36" s="48"/>
      <c r="TYQ36" s="48"/>
      <c r="TYR36" s="48"/>
      <c r="TYS36" s="48"/>
      <c r="TYT36" s="48"/>
      <c r="TYU36" s="48"/>
      <c r="TYV36" s="48"/>
      <c r="TYW36" s="48"/>
      <c r="TYX36" s="48"/>
      <c r="TYY36" s="48"/>
      <c r="TYZ36" s="48"/>
      <c r="TZA36" s="48"/>
      <c r="TZB36" s="48"/>
      <c r="TZC36" s="48"/>
      <c r="TZD36" s="48"/>
      <c r="TZE36" s="48"/>
      <c r="TZF36" s="48"/>
      <c r="TZG36" s="48"/>
      <c r="TZH36" s="48"/>
      <c r="TZI36" s="48"/>
      <c r="TZJ36" s="48"/>
      <c r="TZK36" s="48"/>
      <c r="TZL36" s="48"/>
      <c r="TZM36" s="48"/>
      <c r="TZN36" s="48"/>
      <c r="TZO36" s="48"/>
      <c r="TZP36" s="48"/>
      <c r="TZQ36" s="48"/>
      <c r="TZR36" s="48"/>
      <c r="TZS36" s="48"/>
      <c r="TZT36" s="48"/>
      <c r="TZU36" s="48"/>
      <c r="TZV36" s="48"/>
      <c r="TZW36" s="48"/>
      <c r="TZX36" s="48"/>
      <c r="TZY36" s="48"/>
      <c r="TZZ36" s="48"/>
      <c r="UAA36" s="48"/>
      <c r="UAB36" s="48"/>
      <c r="UAC36" s="48"/>
      <c r="UAD36" s="48"/>
      <c r="UAE36" s="48"/>
      <c r="UAF36" s="48"/>
      <c r="UAG36" s="48"/>
      <c r="UAH36" s="48"/>
      <c r="UAI36" s="48"/>
      <c r="UAJ36" s="48"/>
      <c r="UAK36" s="48"/>
      <c r="UAL36" s="48"/>
      <c r="UAM36" s="48"/>
      <c r="UAN36" s="48"/>
      <c r="UAO36" s="48"/>
      <c r="UAP36" s="48"/>
      <c r="UAQ36" s="48"/>
      <c r="UAR36" s="48"/>
      <c r="UAS36" s="48"/>
      <c r="UAT36" s="48"/>
      <c r="UAU36" s="48"/>
      <c r="UAV36" s="48"/>
      <c r="UAW36" s="48"/>
      <c r="UAX36" s="48"/>
      <c r="UAY36" s="48"/>
      <c r="UAZ36" s="48"/>
      <c r="UBA36" s="48"/>
      <c r="UBB36" s="48"/>
      <c r="UBC36" s="48"/>
      <c r="UBD36" s="48"/>
      <c r="UBE36" s="48"/>
      <c r="UBF36" s="48"/>
      <c r="UBG36" s="48"/>
      <c r="UBH36" s="48"/>
      <c r="UBI36" s="48"/>
      <c r="UBJ36" s="48"/>
      <c r="UBK36" s="48"/>
      <c r="UBL36" s="48"/>
      <c r="UBM36" s="48"/>
      <c r="UBN36" s="48"/>
      <c r="UBO36" s="48"/>
      <c r="UBP36" s="48"/>
      <c r="UBQ36" s="48"/>
      <c r="UBR36" s="48"/>
      <c r="UBS36" s="48"/>
      <c r="UBT36" s="48"/>
      <c r="UBU36" s="48"/>
      <c r="UBV36" s="48"/>
      <c r="UBW36" s="48"/>
      <c r="UBX36" s="48"/>
      <c r="UBY36" s="48"/>
      <c r="UBZ36" s="48"/>
      <c r="UCA36" s="48"/>
      <c r="UCB36" s="48"/>
      <c r="UCC36" s="48"/>
      <c r="UCD36" s="48"/>
      <c r="UCE36" s="48"/>
      <c r="UCF36" s="48"/>
      <c r="UCG36" s="48"/>
      <c r="UCH36" s="48"/>
      <c r="UCI36" s="48"/>
      <c r="UCJ36" s="48"/>
      <c r="UCK36" s="48"/>
      <c r="UCL36" s="48"/>
      <c r="UCM36" s="48"/>
      <c r="UCN36" s="48"/>
      <c r="UCO36" s="48"/>
      <c r="UCP36" s="48"/>
      <c r="UCQ36" s="48"/>
      <c r="UCR36" s="48"/>
      <c r="UCS36" s="48"/>
      <c r="UCT36" s="48"/>
      <c r="UCU36" s="48"/>
      <c r="UCV36" s="48"/>
      <c r="UCW36" s="48"/>
      <c r="UCX36" s="48"/>
      <c r="UCY36" s="48"/>
      <c r="UCZ36" s="48"/>
      <c r="UDA36" s="48"/>
      <c r="UDB36" s="48"/>
      <c r="UDC36" s="48"/>
      <c r="UDD36" s="48"/>
      <c r="UDE36" s="48"/>
      <c r="UDF36" s="48"/>
      <c r="UDG36" s="48"/>
      <c r="UDH36" s="48"/>
      <c r="UDI36" s="48"/>
      <c r="UDJ36" s="48"/>
      <c r="UDK36" s="48"/>
      <c r="UDL36" s="48"/>
      <c r="UDM36" s="48"/>
      <c r="UDN36" s="48"/>
      <c r="UDO36" s="48"/>
      <c r="UDP36" s="48"/>
      <c r="UDQ36" s="48"/>
      <c r="UDR36" s="48"/>
      <c r="UDS36" s="48"/>
      <c r="UDT36" s="48"/>
      <c r="UDU36" s="48"/>
      <c r="UDV36" s="48"/>
      <c r="UDW36" s="48"/>
      <c r="UDX36" s="48"/>
      <c r="UDY36" s="48"/>
      <c r="UDZ36" s="48"/>
      <c r="UEA36" s="48"/>
      <c r="UEB36" s="48"/>
      <c r="UEC36" s="48"/>
      <c r="UED36" s="48"/>
      <c r="UEE36" s="48"/>
      <c r="UEF36" s="48"/>
      <c r="UEG36" s="48"/>
      <c r="UEH36" s="48"/>
      <c r="UEI36" s="48"/>
      <c r="UEJ36" s="48"/>
      <c r="UEK36" s="48"/>
      <c r="UEL36" s="48"/>
      <c r="UEM36" s="48"/>
      <c r="UEN36" s="48"/>
      <c r="UEO36" s="48"/>
      <c r="UEP36" s="48"/>
      <c r="UEQ36" s="48"/>
      <c r="UER36" s="48"/>
      <c r="UES36" s="48"/>
      <c r="UET36" s="48"/>
      <c r="UEU36" s="48"/>
      <c r="UEV36" s="48"/>
      <c r="UEW36" s="48"/>
      <c r="UEX36" s="48"/>
      <c r="UEY36" s="48"/>
      <c r="UEZ36" s="48"/>
      <c r="UFA36" s="48"/>
      <c r="UFB36" s="48"/>
      <c r="UFC36" s="48"/>
      <c r="UFD36" s="48"/>
      <c r="UFE36" s="48"/>
      <c r="UFF36" s="48"/>
      <c r="UFG36" s="48"/>
      <c r="UFH36" s="48"/>
      <c r="UFI36" s="48"/>
      <c r="UFJ36" s="48"/>
      <c r="UFK36" s="48"/>
      <c r="UFL36" s="48"/>
      <c r="UFM36" s="48"/>
      <c r="UFN36" s="48"/>
      <c r="UFO36" s="48"/>
      <c r="UFP36" s="48"/>
      <c r="UFQ36" s="48"/>
      <c r="UFR36" s="48"/>
      <c r="UFS36" s="48"/>
      <c r="UFT36" s="48"/>
      <c r="UFU36" s="48"/>
      <c r="UFV36" s="48"/>
      <c r="UFW36" s="48"/>
      <c r="UFX36" s="48"/>
      <c r="UFY36" s="48"/>
      <c r="UFZ36" s="48"/>
      <c r="UGA36" s="48"/>
      <c r="UGB36" s="48"/>
      <c r="UGC36" s="48"/>
      <c r="UGD36" s="48"/>
      <c r="UGE36" s="48"/>
      <c r="UGF36" s="48"/>
      <c r="UGG36" s="48"/>
      <c r="UGH36" s="48"/>
      <c r="UGI36" s="48"/>
      <c r="UGJ36" s="48"/>
      <c r="UGK36" s="48"/>
      <c r="UGL36" s="48"/>
      <c r="UGM36" s="48"/>
      <c r="UGN36" s="48"/>
      <c r="UGO36" s="48"/>
      <c r="UGP36" s="48"/>
      <c r="UGQ36" s="48"/>
      <c r="UGR36" s="48"/>
      <c r="UGS36" s="48"/>
      <c r="UGT36" s="48"/>
      <c r="UGU36" s="48"/>
      <c r="UGV36" s="48"/>
      <c r="UGW36" s="48"/>
      <c r="UGX36" s="48"/>
      <c r="UGY36" s="48"/>
      <c r="UGZ36" s="48"/>
      <c r="UHA36" s="48"/>
      <c r="UHB36" s="48"/>
      <c r="UHC36" s="48"/>
      <c r="UHD36" s="48"/>
      <c r="UHE36" s="48"/>
      <c r="UHF36" s="48"/>
      <c r="UHG36" s="48"/>
      <c r="UHH36" s="48"/>
      <c r="UHI36" s="48"/>
      <c r="UHJ36" s="48"/>
      <c r="UHK36" s="48"/>
      <c r="UHL36" s="48"/>
      <c r="UHM36" s="48"/>
      <c r="UHN36" s="48"/>
      <c r="UHO36" s="48"/>
      <c r="UHP36" s="48"/>
      <c r="UHQ36" s="48"/>
      <c r="UHR36" s="48"/>
      <c r="UHS36" s="48"/>
      <c r="UHT36" s="48"/>
      <c r="UHU36" s="48"/>
      <c r="UHV36" s="48"/>
      <c r="UHW36" s="48"/>
      <c r="UHX36" s="48"/>
      <c r="UHY36" s="48"/>
      <c r="UHZ36" s="48"/>
      <c r="UIA36" s="48"/>
      <c r="UIB36" s="48"/>
      <c r="UIC36" s="48"/>
      <c r="UID36" s="48"/>
      <c r="UIE36" s="48"/>
      <c r="UIF36" s="48"/>
      <c r="UIG36" s="48"/>
      <c r="UIH36" s="48"/>
      <c r="UII36" s="48"/>
      <c r="UIJ36" s="48"/>
      <c r="UIK36" s="48"/>
      <c r="UIL36" s="48"/>
      <c r="UIM36" s="48"/>
      <c r="UIN36" s="48"/>
      <c r="UIO36" s="48"/>
      <c r="UIP36" s="48"/>
      <c r="UIQ36" s="48"/>
      <c r="UIR36" s="48"/>
      <c r="UIS36" s="48"/>
      <c r="UIT36" s="48"/>
      <c r="UIU36" s="48"/>
      <c r="UIV36" s="48"/>
      <c r="UIW36" s="48"/>
      <c r="UIX36" s="48"/>
      <c r="UIY36" s="48"/>
      <c r="UIZ36" s="48"/>
      <c r="UJA36" s="48"/>
      <c r="UJB36" s="48"/>
      <c r="UJC36" s="48"/>
      <c r="UJD36" s="48"/>
      <c r="UJE36" s="48"/>
      <c r="UJF36" s="48"/>
      <c r="UJG36" s="48"/>
      <c r="UJH36" s="48"/>
      <c r="UJI36" s="48"/>
      <c r="UJJ36" s="48"/>
      <c r="UJK36" s="48"/>
      <c r="UJL36" s="48"/>
      <c r="UJM36" s="48"/>
      <c r="UJN36" s="48"/>
      <c r="UJO36" s="48"/>
      <c r="UJP36" s="48"/>
      <c r="UJQ36" s="48"/>
      <c r="UJR36" s="48"/>
      <c r="UJS36" s="48"/>
      <c r="UJT36" s="48"/>
      <c r="UJU36" s="48"/>
      <c r="UJV36" s="48"/>
      <c r="UJW36" s="48"/>
      <c r="UJX36" s="48"/>
      <c r="UJY36" s="48"/>
      <c r="UJZ36" s="48"/>
      <c r="UKA36" s="48"/>
      <c r="UKB36" s="48"/>
      <c r="UKC36" s="48"/>
      <c r="UKD36" s="48"/>
      <c r="UKE36" s="48"/>
      <c r="UKF36" s="48"/>
      <c r="UKG36" s="48"/>
      <c r="UKH36" s="48"/>
      <c r="UKI36" s="48"/>
      <c r="UKJ36" s="48"/>
      <c r="UKK36" s="48"/>
      <c r="UKL36" s="48"/>
      <c r="UKM36" s="48"/>
      <c r="UKN36" s="48"/>
      <c r="UKO36" s="48"/>
      <c r="UKP36" s="48"/>
      <c r="UKQ36" s="48"/>
      <c r="UKR36" s="48"/>
      <c r="UKS36" s="48"/>
      <c r="UKT36" s="48"/>
      <c r="UKU36" s="48"/>
      <c r="UKV36" s="48"/>
      <c r="UKW36" s="48"/>
      <c r="UKX36" s="48"/>
      <c r="UKY36" s="48"/>
      <c r="UKZ36" s="48"/>
      <c r="ULA36" s="48"/>
      <c r="ULB36" s="48"/>
      <c r="ULC36" s="48"/>
      <c r="ULD36" s="48"/>
      <c r="ULE36" s="48"/>
      <c r="ULF36" s="48"/>
      <c r="ULG36" s="48"/>
      <c r="ULH36" s="48"/>
      <c r="ULI36" s="48"/>
      <c r="ULJ36" s="48"/>
      <c r="ULK36" s="48"/>
      <c r="ULL36" s="48"/>
      <c r="ULM36" s="48"/>
      <c r="ULN36" s="48"/>
      <c r="ULO36" s="48"/>
      <c r="ULP36" s="48"/>
      <c r="ULQ36" s="48"/>
      <c r="ULR36" s="48"/>
      <c r="ULS36" s="48"/>
      <c r="ULT36" s="48"/>
      <c r="ULU36" s="48"/>
      <c r="ULV36" s="48"/>
      <c r="ULW36" s="48"/>
      <c r="ULX36" s="48"/>
      <c r="ULY36" s="48"/>
      <c r="ULZ36" s="48"/>
      <c r="UMA36" s="48"/>
      <c r="UMB36" s="48"/>
      <c r="UMC36" s="48"/>
      <c r="UMD36" s="48"/>
      <c r="UME36" s="48"/>
      <c r="UMF36" s="48"/>
      <c r="UMG36" s="48"/>
      <c r="UMH36" s="48"/>
      <c r="UMI36" s="48"/>
      <c r="UMJ36" s="48"/>
      <c r="UMK36" s="48"/>
      <c r="UML36" s="48"/>
      <c r="UMM36" s="48"/>
      <c r="UMN36" s="48"/>
      <c r="UMO36" s="48"/>
      <c r="UMP36" s="48"/>
      <c r="UMQ36" s="48"/>
      <c r="UMR36" s="48"/>
      <c r="UMS36" s="48"/>
      <c r="UMT36" s="48"/>
      <c r="UMU36" s="48"/>
      <c r="UMV36" s="48"/>
      <c r="UMW36" s="48"/>
      <c r="UMX36" s="48"/>
      <c r="UMY36" s="48"/>
      <c r="UMZ36" s="48"/>
      <c r="UNA36" s="48"/>
      <c r="UNB36" s="48"/>
      <c r="UNC36" s="48"/>
      <c r="UND36" s="48"/>
      <c r="UNE36" s="48"/>
      <c r="UNF36" s="48"/>
      <c r="UNG36" s="48"/>
      <c r="UNH36" s="48"/>
      <c r="UNI36" s="48"/>
      <c r="UNJ36" s="48"/>
      <c r="UNK36" s="48"/>
      <c r="UNL36" s="48"/>
      <c r="UNM36" s="48"/>
      <c r="UNN36" s="48"/>
      <c r="UNO36" s="48"/>
      <c r="UNP36" s="48"/>
      <c r="UNQ36" s="48"/>
      <c r="UNR36" s="48"/>
      <c r="UNS36" s="48"/>
      <c r="UNT36" s="48"/>
      <c r="UNU36" s="48"/>
      <c r="UNV36" s="48"/>
      <c r="UNW36" s="48"/>
      <c r="UNX36" s="48"/>
      <c r="UNY36" s="48"/>
      <c r="UNZ36" s="48"/>
      <c r="UOA36" s="48"/>
      <c r="UOB36" s="48"/>
      <c r="UOC36" s="48"/>
      <c r="UOD36" s="48"/>
      <c r="UOE36" s="48"/>
      <c r="UOF36" s="48"/>
      <c r="UOG36" s="48"/>
      <c r="UOH36" s="48"/>
      <c r="UOI36" s="48"/>
      <c r="UOJ36" s="48"/>
      <c r="UOK36" s="48"/>
      <c r="UOL36" s="48"/>
      <c r="UOM36" s="48"/>
      <c r="UON36" s="48"/>
      <c r="UOO36" s="48"/>
      <c r="UOP36" s="48"/>
      <c r="UOQ36" s="48"/>
      <c r="UOR36" s="48"/>
      <c r="UOS36" s="48"/>
      <c r="UOT36" s="48"/>
      <c r="UOU36" s="48"/>
      <c r="UOV36" s="48"/>
      <c r="UOW36" s="48"/>
      <c r="UOX36" s="48"/>
      <c r="UOY36" s="48"/>
      <c r="UOZ36" s="48"/>
      <c r="UPA36" s="48"/>
      <c r="UPB36" s="48"/>
      <c r="UPC36" s="48"/>
      <c r="UPD36" s="48"/>
      <c r="UPE36" s="48"/>
      <c r="UPF36" s="48"/>
      <c r="UPG36" s="48"/>
      <c r="UPH36" s="48"/>
      <c r="UPI36" s="48"/>
      <c r="UPJ36" s="48"/>
      <c r="UPK36" s="48"/>
      <c r="UPL36" s="48"/>
      <c r="UPM36" s="48"/>
      <c r="UPN36" s="48"/>
      <c r="UPO36" s="48"/>
      <c r="UPP36" s="48"/>
      <c r="UPQ36" s="48"/>
      <c r="UPR36" s="48"/>
      <c r="UPS36" s="48"/>
      <c r="UPT36" s="48"/>
      <c r="UPU36" s="48"/>
      <c r="UPV36" s="48"/>
      <c r="UPW36" s="48"/>
      <c r="UPX36" s="48"/>
      <c r="UPY36" s="48"/>
      <c r="UPZ36" s="48"/>
      <c r="UQA36" s="48"/>
      <c r="UQB36" s="48"/>
      <c r="UQC36" s="48"/>
      <c r="UQD36" s="48"/>
      <c r="UQE36" s="48"/>
      <c r="UQF36" s="48"/>
      <c r="UQG36" s="48"/>
      <c r="UQH36" s="48"/>
      <c r="UQI36" s="48"/>
      <c r="UQJ36" s="48"/>
      <c r="UQK36" s="48"/>
      <c r="UQL36" s="48"/>
      <c r="UQM36" s="48"/>
      <c r="UQN36" s="48"/>
      <c r="UQO36" s="48"/>
      <c r="UQP36" s="48"/>
      <c r="UQQ36" s="48"/>
      <c r="UQR36" s="48"/>
      <c r="UQS36" s="48"/>
      <c r="UQT36" s="48"/>
      <c r="UQU36" s="48"/>
      <c r="UQV36" s="48"/>
      <c r="UQW36" s="48"/>
      <c r="UQX36" s="48"/>
      <c r="UQY36" s="48"/>
      <c r="UQZ36" s="48"/>
      <c r="URA36" s="48"/>
      <c r="URB36" s="48"/>
      <c r="URC36" s="48"/>
      <c r="URD36" s="48"/>
      <c r="URE36" s="48"/>
      <c r="URF36" s="48"/>
      <c r="URG36" s="48"/>
      <c r="URH36" s="48"/>
      <c r="URI36" s="48"/>
      <c r="URJ36" s="48"/>
      <c r="URK36" s="48"/>
      <c r="URL36" s="48"/>
      <c r="URM36" s="48"/>
      <c r="URN36" s="48"/>
      <c r="URO36" s="48"/>
      <c r="URP36" s="48"/>
      <c r="URQ36" s="48"/>
      <c r="URR36" s="48"/>
      <c r="URS36" s="48"/>
      <c r="URT36" s="48"/>
      <c r="URU36" s="48"/>
      <c r="URV36" s="48"/>
      <c r="URW36" s="48"/>
      <c r="URX36" s="48"/>
      <c r="URY36" s="48"/>
      <c r="URZ36" s="48"/>
      <c r="USA36" s="48"/>
      <c r="USB36" s="48"/>
      <c r="USC36" s="48"/>
      <c r="USD36" s="48"/>
      <c r="USE36" s="48"/>
      <c r="USF36" s="48"/>
      <c r="USG36" s="48"/>
      <c r="USH36" s="48"/>
      <c r="USI36" s="48"/>
      <c r="USJ36" s="48"/>
      <c r="USK36" s="48"/>
      <c r="USL36" s="48"/>
      <c r="USM36" s="48"/>
      <c r="USN36" s="48"/>
      <c r="USO36" s="48"/>
      <c r="USP36" s="48"/>
      <c r="USQ36" s="48"/>
      <c r="USR36" s="48"/>
      <c r="USS36" s="48"/>
      <c r="UST36" s="48"/>
      <c r="USU36" s="48"/>
      <c r="USV36" s="48"/>
      <c r="USW36" s="48"/>
      <c r="USX36" s="48"/>
      <c r="USY36" s="48"/>
      <c r="USZ36" s="48"/>
      <c r="UTA36" s="48"/>
      <c r="UTB36" s="48"/>
      <c r="UTC36" s="48"/>
      <c r="UTD36" s="48"/>
      <c r="UTE36" s="48"/>
      <c r="UTF36" s="48"/>
      <c r="UTG36" s="48"/>
      <c r="UTH36" s="48"/>
      <c r="UTI36" s="48"/>
      <c r="UTJ36" s="48"/>
      <c r="UTK36" s="48"/>
      <c r="UTL36" s="48"/>
      <c r="UTM36" s="48"/>
      <c r="UTN36" s="48"/>
      <c r="UTO36" s="48"/>
      <c r="UTP36" s="48"/>
      <c r="UTQ36" s="48"/>
      <c r="UTR36" s="48"/>
      <c r="UTS36" s="48"/>
      <c r="UTT36" s="48"/>
      <c r="UTU36" s="48"/>
      <c r="UTV36" s="48"/>
      <c r="UTW36" s="48"/>
      <c r="UTX36" s="48"/>
      <c r="UTY36" s="48"/>
      <c r="UTZ36" s="48"/>
      <c r="UUA36" s="48"/>
      <c r="UUB36" s="48"/>
      <c r="UUC36" s="48"/>
      <c r="UUD36" s="48"/>
      <c r="UUE36" s="48"/>
      <c r="UUF36" s="48"/>
      <c r="UUG36" s="48"/>
      <c r="UUH36" s="48"/>
      <c r="UUI36" s="48"/>
      <c r="UUJ36" s="48"/>
      <c r="UUK36" s="48"/>
      <c r="UUL36" s="48"/>
      <c r="UUM36" s="48"/>
      <c r="UUN36" s="48"/>
      <c r="UUO36" s="48"/>
      <c r="UUP36" s="48"/>
      <c r="UUQ36" s="48"/>
      <c r="UUR36" s="48"/>
      <c r="UUS36" s="48"/>
      <c r="UUT36" s="48"/>
      <c r="UUU36" s="48"/>
      <c r="UUV36" s="48"/>
      <c r="UUW36" s="48"/>
      <c r="UUX36" s="48"/>
      <c r="UUY36" s="48"/>
      <c r="UUZ36" s="48"/>
      <c r="UVA36" s="48"/>
      <c r="UVB36" s="48"/>
      <c r="UVC36" s="48"/>
      <c r="UVD36" s="48"/>
      <c r="UVE36" s="48"/>
      <c r="UVF36" s="48"/>
      <c r="UVG36" s="48"/>
      <c r="UVH36" s="48"/>
      <c r="UVI36" s="48"/>
      <c r="UVJ36" s="48"/>
      <c r="UVK36" s="48"/>
      <c r="UVL36" s="48"/>
      <c r="UVM36" s="48"/>
      <c r="UVN36" s="48"/>
      <c r="UVO36" s="48"/>
      <c r="UVP36" s="48"/>
      <c r="UVQ36" s="48"/>
      <c r="UVR36" s="48"/>
      <c r="UVS36" s="48"/>
      <c r="UVT36" s="48"/>
      <c r="UVU36" s="48"/>
      <c r="UVV36" s="48"/>
      <c r="UVW36" s="48"/>
      <c r="UVX36" s="48"/>
      <c r="UVY36" s="48"/>
      <c r="UVZ36" s="48"/>
      <c r="UWA36" s="48"/>
      <c r="UWB36" s="48"/>
      <c r="UWC36" s="48"/>
      <c r="UWD36" s="48"/>
      <c r="UWE36" s="48"/>
      <c r="UWF36" s="48"/>
      <c r="UWG36" s="48"/>
      <c r="UWH36" s="48"/>
      <c r="UWI36" s="48"/>
      <c r="UWJ36" s="48"/>
      <c r="UWK36" s="48"/>
      <c r="UWL36" s="48"/>
      <c r="UWM36" s="48"/>
      <c r="UWN36" s="48"/>
      <c r="UWO36" s="48"/>
      <c r="UWP36" s="48"/>
      <c r="UWQ36" s="48"/>
      <c r="UWR36" s="48"/>
      <c r="UWS36" s="48"/>
      <c r="UWT36" s="48"/>
      <c r="UWU36" s="48"/>
      <c r="UWV36" s="48"/>
      <c r="UWW36" s="48"/>
      <c r="UWX36" s="48"/>
      <c r="UWY36" s="48"/>
      <c r="UWZ36" s="48"/>
      <c r="UXA36" s="48"/>
      <c r="UXB36" s="48"/>
      <c r="UXC36" s="48"/>
      <c r="UXD36" s="48"/>
      <c r="UXE36" s="48"/>
      <c r="UXF36" s="48"/>
      <c r="UXG36" s="48"/>
      <c r="UXH36" s="48"/>
      <c r="UXI36" s="48"/>
      <c r="UXJ36" s="48"/>
      <c r="UXK36" s="48"/>
      <c r="UXL36" s="48"/>
      <c r="UXM36" s="48"/>
      <c r="UXN36" s="48"/>
      <c r="UXO36" s="48"/>
      <c r="UXP36" s="48"/>
      <c r="UXQ36" s="48"/>
      <c r="UXR36" s="48"/>
      <c r="UXS36" s="48"/>
      <c r="UXT36" s="48"/>
      <c r="UXU36" s="48"/>
      <c r="UXV36" s="48"/>
      <c r="UXW36" s="48"/>
      <c r="UXX36" s="48"/>
      <c r="UXY36" s="48"/>
      <c r="UXZ36" s="48"/>
      <c r="UYA36" s="48"/>
      <c r="UYB36" s="48"/>
      <c r="UYC36" s="48"/>
      <c r="UYD36" s="48"/>
      <c r="UYE36" s="48"/>
      <c r="UYF36" s="48"/>
      <c r="UYG36" s="48"/>
      <c r="UYH36" s="48"/>
      <c r="UYI36" s="48"/>
      <c r="UYJ36" s="48"/>
      <c r="UYK36" s="48"/>
      <c r="UYL36" s="48"/>
      <c r="UYM36" s="48"/>
      <c r="UYN36" s="48"/>
      <c r="UYO36" s="48"/>
      <c r="UYP36" s="48"/>
      <c r="UYQ36" s="48"/>
      <c r="UYR36" s="48"/>
      <c r="UYS36" s="48"/>
      <c r="UYT36" s="48"/>
      <c r="UYU36" s="48"/>
      <c r="UYV36" s="48"/>
      <c r="UYW36" s="48"/>
      <c r="UYX36" s="48"/>
      <c r="UYY36" s="48"/>
      <c r="UYZ36" s="48"/>
      <c r="UZA36" s="48"/>
      <c r="UZB36" s="48"/>
      <c r="UZC36" s="48"/>
      <c r="UZD36" s="48"/>
      <c r="UZE36" s="48"/>
      <c r="UZF36" s="48"/>
      <c r="UZG36" s="48"/>
      <c r="UZH36" s="48"/>
      <c r="UZI36" s="48"/>
      <c r="UZJ36" s="48"/>
      <c r="UZK36" s="48"/>
      <c r="UZL36" s="48"/>
      <c r="UZM36" s="48"/>
      <c r="UZN36" s="48"/>
      <c r="UZO36" s="48"/>
      <c r="UZP36" s="48"/>
      <c r="UZQ36" s="48"/>
      <c r="UZR36" s="48"/>
      <c r="UZS36" s="48"/>
      <c r="UZT36" s="48"/>
      <c r="UZU36" s="48"/>
      <c r="UZV36" s="48"/>
      <c r="UZW36" s="48"/>
      <c r="UZX36" s="48"/>
      <c r="UZY36" s="48"/>
      <c r="UZZ36" s="48"/>
      <c r="VAA36" s="48"/>
      <c r="VAB36" s="48"/>
      <c r="VAC36" s="48"/>
      <c r="VAD36" s="48"/>
      <c r="VAE36" s="48"/>
      <c r="VAF36" s="48"/>
      <c r="VAG36" s="48"/>
      <c r="VAH36" s="48"/>
      <c r="VAI36" s="48"/>
      <c r="VAJ36" s="48"/>
      <c r="VAK36" s="48"/>
      <c r="VAL36" s="48"/>
      <c r="VAM36" s="48"/>
      <c r="VAN36" s="48"/>
      <c r="VAO36" s="48"/>
      <c r="VAP36" s="48"/>
      <c r="VAQ36" s="48"/>
      <c r="VAR36" s="48"/>
      <c r="VAS36" s="48"/>
      <c r="VAT36" s="48"/>
      <c r="VAU36" s="48"/>
      <c r="VAV36" s="48"/>
      <c r="VAW36" s="48"/>
      <c r="VAX36" s="48"/>
      <c r="VAY36" s="48"/>
      <c r="VAZ36" s="48"/>
      <c r="VBA36" s="48"/>
      <c r="VBB36" s="48"/>
      <c r="VBC36" s="48"/>
      <c r="VBD36" s="48"/>
      <c r="VBE36" s="48"/>
      <c r="VBF36" s="48"/>
      <c r="VBG36" s="48"/>
      <c r="VBH36" s="48"/>
      <c r="VBI36" s="48"/>
      <c r="VBJ36" s="48"/>
      <c r="VBK36" s="48"/>
      <c r="VBL36" s="48"/>
      <c r="VBM36" s="48"/>
      <c r="VBN36" s="48"/>
      <c r="VBO36" s="48"/>
      <c r="VBP36" s="48"/>
      <c r="VBQ36" s="48"/>
      <c r="VBR36" s="48"/>
      <c r="VBS36" s="48"/>
      <c r="VBT36" s="48"/>
      <c r="VBU36" s="48"/>
      <c r="VBV36" s="48"/>
      <c r="VBW36" s="48"/>
      <c r="VBX36" s="48"/>
      <c r="VBY36" s="48"/>
      <c r="VBZ36" s="48"/>
      <c r="VCA36" s="48"/>
      <c r="VCB36" s="48"/>
      <c r="VCC36" s="48"/>
      <c r="VCD36" s="48"/>
      <c r="VCE36" s="48"/>
      <c r="VCF36" s="48"/>
      <c r="VCG36" s="48"/>
      <c r="VCH36" s="48"/>
      <c r="VCI36" s="48"/>
      <c r="VCJ36" s="48"/>
      <c r="VCK36" s="48"/>
      <c r="VCL36" s="48"/>
      <c r="VCM36" s="48"/>
      <c r="VCN36" s="48"/>
      <c r="VCO36" s="48"/>
      <c r="VCP36" s="48"/>
      <c r="VCQ36" s="48"/>
      <c r="VCR36" s="48"/>
      <c r="VCS36" s="48"/>
      <c r="VCT36" s="48"/>
      <c r="VCU36" s="48"/>
      <c r="VCV36" s="48"/>
      <c r="VCW36" s="48"/>
      <c r="VCX36" s="48"/>
      <c r="VCY36" s="48"/>
      <c r="VCZ36" s="48"/>
      <c r="VDA36" s="48"/>
      <c r="VDB36" s="48"/>
      <c r="VDC36" s="48"/>
      <c r="VDD36" s="48"/>
      <c r="VDE36" s="48"/>
      <c r="VDF36" s="48"/>
      <c r="VDG36" s="48"/>
      <c r="VDH36" s="48"/>
      <c r="VDI36" s="48"/>
      <c r="VDJ36" s="48"/>
      <c r="VDK36" s="48"/>
      <c r="VDL36" s="48"/>
      <c r="VDM36" s="48"/>
      <c r="VDN36" s="48"/>
      <c r="VDO36" s="48"/>
      <c r="VDP36" s="48"/>
      <c r="VDQ36" s="48"/>
      <c r="VDR36" s="48"/>
      <c r="VDS36" s="48"/>
      <c r="VDT36" s="48"/>
      <c r="VDU36" s="48"/>
      <c r="VDV36" s="48"/>
      <c r="VDW36" s="48"/>
      <c r="VDX36" s="48"/>
      <c r="VDY36" s="48"/>
      <c r="VDZ36" s="48"/>
      <c r="VEA36" s="48"/>
      <c r="VEB36" s="48"/>
      <c r="VEC36" s="48"/>
      <c r="VED36" s="48"/>
      <c r="VEE36" s="48"/>
      <c r="VEF36" s="48"/>
      <c r="VEG36" s="48"/>
      <c r="VEH36" s="48"/>
      <c r="VEI36" s="48"/>
      <c r="VEJ36" s="48"/>
      <c r="VEK36" s="48"/>
      <c r="VEL36" s="48"/>
      <c r="VEM36" s="48"/>
      <c r="VEN36" s="48"/>
      <c r="VEO36" s="48"/>
      <c r="VEP36" s="48"/>
      <c r="VEQ36" s="48"/>
      <c r="VER36" s="48"/>
      <c r="VES36" s="48"/>
      <c r="VET36" s="48"/>
      <c r="VEU36" s="48"/>
      <c r="VEV36" s="48"/>
      <c r="VEW36" s="48"/>
      <c r="VEX36" s="48"/>
      <c r="VEY36" s="48"/>
      <c r="VEZ36" s="48"/>
      <c r="VFA36" s="48"/>
      <c r="VFB36" s="48"/>
      <c r="VFC36" s="48"/>
      <c r="VFD36" s="48"/>
      <c r="VFE36" s="48"/>
      <c r="VFF36" s="48"/>
      <c r="VFG36" s="48"/>
      <c r="VFH36" s="48"/>
      <c r="VFI36" s="48"/>
      <c r="VFJ36" s="48"/>
      <c r="VFK36" s="48"/>
      <c r="VFL36" s="48"/>
      <c r="VFM36" s="48"/>
      <c r="VFN36" s="48"/>
      <c r="VFO36" s="48"/>
      <c r="VFP36" s="48"/>
      <c r="VFQ36" s="48"/>
      <c r="VFR36" s="48"/>
      <c r="VFS36" s="48"/>
      <c r="VFT36" s="48"/>
      <c r="VFU36" s="48"/>
      <c r="VFV36" s="48"/>
      <c r="VFW36" s="48"/>
      <c r="VFX36" s="48"/>
      <c r="VFY36" s="48"/>
      <c r="VFZ36" s="48"/>
      <c r="VGA36" s="48"/>
      <c r="VGB36" s="48"/>
      <c r="VGC36" s="48"/>
      <c r="VGD36" s="48"/>
      <c r="VGE36" s="48"/>
      <c r="VGF36" s="48"/>
      <c r="VGG36" s="48"/>
      <c r="VGH36" s="48"/>
      <c r="VGI36" s="48"/>
      <c r="VGJ36" s="48"/>
      <c r="VGK36" s="48"/>
      <c r="VGL36" s="48"/>
      <c r="VGM36" s="48"/>
      <c r="VGN36" s="48"/>
      <c r="VGO36" s="48"/>
      <c r="VGP36" s="48"/>
      <c r="VGQ36" s="48"/>
      <c r="VGR36" s="48"/>
      <c r="VGS36" s="48"/>
      <c r="VGT36" s="48"/>
      <c r="VGU36" s="48"/>
      <c r="VGV36" s="48"/>
      <c r="VGW36" s="48"/>
      <c r="VGX36" s="48"/>
      <c r="VGY36" s="48"/>
      <c r="VGZ36" s="48"/>
      <c r="VHA36" s="48"/>
      <c r="VHB36" s="48"/>
      <c r="VHC36" s="48"/>
      <c r="VHD36" s="48"/>
      <c r="VHE36" s="48"/>
      <c r="VHF36" s="48"/>
      <c r="VHG36" s="48"/>
      <c r="VHH36" s="48"/>
      <c r="VHI36" s="48"/>
      <c r="VHJ36" s="48"/>
      <c r="VHK36" s="48"/>
      <c r="VHL36" s="48"/>
      <c r="VHM36" s="48"/>
      <c r="VHN36" s="48"/>
      <c r="VHO36" s="48"/>
      <c r="VHP36" s="48"/>
      <c r="VHQ36" s="48"/>
      <c r="VHR36" s="48"/>
      <c r="VHS36" s="48"/>
      <c r="VHT36" s="48"/>
      <c r="VHU36" s="48"/>
      <c r="VHV36" s="48"/>
      <c r="VHW36" s="48"/>
      <c r="VHX36" s="48"/>
      <c r="VHY36" s="48"/>
      <c r="VHZ36" s="48"/>
      <c r="VIA36" s="48"/>
      <c r="VIB36" s="48"/>
      <c r="VIC36" s="48"/>
      <c r="VID36" s="48"/>
      <c r="VIE36" s="48"/>
      <c r="VIF36" s="48"/>
      <c r="VIG36" s="48"/>
      <c r="VIH36" s="48"/>
      <c r="VII36" s="48"/>
      <c r="VIJ36" s="48"/>
      <c r="VIK36" s="48"/>
      <c r="VIL36" s="48"/>
      <c r="VIM36" s="48"/>
      <c r="VIN36" s="48"/>
      <c r="VIO36" s="48"/>
      <c r="VIP36" s="48"/>
      <c r="VIQ36" s="48"/>
      <c r="VIR36" s="48"/>
      <c r="VIS36" s="48"/>
      <c r="VIT36" s="48"/>
      <c r="VIU36" s="48"/>
      <c r="VIV36" s="48"/>
      <c r="VIW36" s="48"/>
      <c r="VIX36" s="48"/>
      <c r="VIY36" s="48"/>
      <c r="VIZ36" s="48"/>
      <c r="VJA36" s="48"/>
      <c r="VJB36" s="48"/>
      <c r="VJC36" s="48"/>
      <c r="VJD36" s="48"/>
      <c r="VJE36" s="48"/>
      <c r="VJF36" s="48"/>
      <c r="VJG36" s="48"/>
      <c r="VJH36" s="48"/>
      <c r="VJI36" s="48"/>
      <c r="VJJ36" s="48"/>
      <c r="VJK36" s="48"/>
      <c r="VJL36" s="48"/>
      <c r="VJM36" s="48"/>
      <c r="VJN36" s="48"/>
      <c r="VJO36" s="48"/>
      <c r="VJP36" s="48"/>
      <c r="VJQ36" s="48"/>
      <c r="VJR36" s="48"/>
      <c r="VJS36" s="48"/>
      <c r="VJT36" s="48"/>
      <c r="VJU36" s="48"/>
      <c r="VJV36" s="48"/>
      <c r="VJW36" s="48"/>
      <c r="VJX36" s="48"/>
      <c r="VJY36" s="48"/>
      <c r="VJZ36" s="48"/>
      <c r="VKA36" s="48"/>
      <c r="VKB36" s="48"/>
      <c r="VKC36" s="48"/>
      <c r="VKD36" s="48"/>
      <c r="VKE36" s="48"/>
      <c r="VKF36" s="48"/>
      <c r="VKG36" s="48"/>
      <c r="VKH36" s="48"/>
      <c r="VKI36" s="48"/>
      <c r="VKJ36" s="48"/>
      <c r="VKK36" s="48"/>
      <c r="VKL36" s="48"/>
      <c r="VKM36" s="48"/>
      <c r="VKN36" s="48"/>
      <c r="VKO36" s="48"/>
      <c r="VKP36" s="48"/>
      <c r="VKQ36" s="48"/>
      <c r="VKR36" s="48"/>
      <c r="VKS36" s="48"/>
      <c r="VKT36" s="48"/>
      <c r="VKU36" s="48"/>
      <c r="VKV36" s="48"/>
      <c r="VKW36" s="48"/>
      <c r="VKX36" s="48"/>
      <c r="VKY36" s="48"/>
      <c r="VKZ36" s="48"/>
      <c r="VLA36" s="48"/>
      <c r="VLB36" s="48"/>
      <c r="VLC36" s="48"/>
      <c r="VLD36" s="48"/>
      <c r="VLE36" s="48"/>
      <c r="VLF36" s="48"/>
      <c r="VLG36" s="48"/>
      <c r="VLH36" s="48"/>
      <c r="VLI36" s="48"/>
      <c r="VLJ36" s="48"/>
      <c r="VLK36" s="48"/>
      <c r="VLL36" s="48"/>
      <c r="VLM36" s="48"/>
      <c r="VLN36" s="48"/>
      <c r="VLO36" s="48"/>
      <c r="VLP36" s="48"/>
      <c r="VLQ36" s="48"/>
      <c r="VLR36" s="48"/>
      <c r="VLS36" s="48"/>
      <c r="VLT36" s="48"/>
      <c r="VLU36" s="48"/>
      <c r="VLV36" s="48"/>
      <c r="VLW36" s="48"/>
      <c r="VLX36" s="48"/>
      <c r="VLY36" s="48"/>
      <c r="VLZ36" s="48"/>
      <c r="VMA36" s="48"/>
      <c r="VMB36" s="48"/>
      <c r="VMC36" s="48"/>
      <c r="VMD36" s="48"/>
      <c r="VME36" s="48"/>
      <c r="VMF36" s="48"/>
      <c r="VMG36" s="48"/>
      <c r="VMH36" s="48"/>
      <c r="VMI36" s="48"/>
      <c r="VMJ36" s="48"/>
      <c r="VMK36" s="48"/>
      <c r="VML36" s="48"/>
      <c r="VMM36" s="48"/>
      <c r="VMN36" s="48"/>
      <c r="VMO36" s="48"/>
      <c r="VMP36" s="48"/>
      <c r="VMQ36" s="48"/>
      <c r="VMR36" s="48"/>
      <c r="VMS36" s="48"/>
      <c r="VMT36" s="48"/>
      <c r="VMU36" s="48"/>
      <c r="VMV36" s="48"/>
      <c r="VMW36" s="48"/>
      <c r="VMX36" s="48"/>
      <c r="VMY36" s="48"/>
      <c r="VMZ36" s="48"/>
      <c r="VNA36" s="48"/>
      <c r="VNB36" s="48"/>
      <c r="VNC36" s="48"/>
      <c r="VND36" s="48"/>
      <c r="VNE36" s="48"/>
      <c r="VNF36" s="48"/>
      <c r="VNG36" s="48"/>
      <c r="VNH36" s="48"/>
      <c r="VNI36" s="48"/>
      <c r="VNJ36" s="48"/>
      <c r="VNK36" s="48"/>
      <c r="VNL36" s="48"/>
      <c r="VNM36" s="48"/>
      <c r="VNN36" s="48"/>
      <c r="VNO36" s="48"/>
      <c r="VNP36" s="48"/>
      <c r="VNQ36" s="48"/>
      <c r="VNR36" s="48"/>
      <c r="VNS36" s="48"/>
      <c r="VNT36" s="48"/>
      <c r="VNU36" s="48"/>
      <c r="VNV36" s="48"/>
      <c r="VNW36" s="48"/>
      <c r="VNX36" s="48"/>
      <c r="VNY36" s="48"/>
      <c r="VNZ36" s="48"/>
      <c r="VOA36" s="48"/>
      <c r="VOB36" s="48"/>
      <c r="VOC36" s="48"/>
      <c r="VOD36" s="48"/>
      <c r="VOE36" s="48"/>
      <c r="VOF36" s="48"/>
      <c r="VOG36" s="48"/>
      <c r="VOH36" s="48"/>
      <c r="VOI36" s="48"/>
      <c r="VOJ36" s="48"/>
      <c r="VOK36" s="48"/>
      <c r="VOL36" s="48"/>
      <c r="VOM36" s="48"/>
      <c r="VON36" s="48"/>
      <c r="VOO36" s="48"/>
      <c r="VOP36" s="48"/>
      <c r="VOQ36" s="48"/>
      <c r="VOR36" s="48"/>
      <c r="VOS36" s="48"/>
      <c r="VOT36" s="48"/>
      <c r="VOU36" s="48"/>
      <c r="VOV36" s="48"/>
      <c r="VOW36" s="48"/>
      <c r="VOX36" s="48"/>
      <c r="VOY36" s="48"/>
      <c r="VOZ36" s="48"/>
      <c r="VPA36" s="48"/>
      <c r="VPB36" s="48"/>
      <c r="VPC36" s="48"/>
      <c r="VPD36" s="48"/>
      <c r="VPE36" s="48"/>
      <c r="VPF36" s="48"/>
      <c r="VPG36" s="48"/>
      <c r="VPH36" s="48"/>
      <c r="VPI36" s="48"/>
      <c r="VPJ36" s="48"/>
      <c r="VPK36" s="48"/>
      <c r="VPL36" s="48"/>
      <c r="VPM36" s="48"/>
      <c r="VPN36" s="48"/>
      <c r="VPO36" s="48"/>
      <c r="VPP36" s="48"/>
      <c r="VPQ36" s="48"/>
      <c r="VPR36" s="48"/>
      <c r="VPS36" s="48"/>
      <c r="VPT36" s="48"/>
      <c r="VPU36" s="48"/>
      <c r="VPV36" s="48"/>
      <c r="VPW36" s="48"/>
      <c r="VPX36" s="48"/>
      <c r="VPY36" s="48"/>
      <c r="VPZ36" s="48"/>
      <c r="VQA36" s="48"/>
      <c r="VQB36" s="48"/>
      <c r="VQC36" s="48"/>
      <c r="VQD36" s="48"/>
      <c r="VQE36" s="48"/>
      <c r="VQF36" s="48"/>
      <c r="VQG36" s="48"/>
      <c r="VQH36" s="48"/>
      <c r="VQI36" s="48"/>
      <c r="VQJ36" s="48"/>
      <c r="VQK36" s="48"/>
      <c r="VQL36" s="48"/>
      <c r="VQM36" s="48"/>
      <c r="VQN36" s="48"/>
      <c r="VQO36" s="48"/>
      <c r="VQP36" s="48"/>
      <c r="VQQ36" s="48"/>
      <c r="VQR36" s="48"/>
      <c r="VQS36" s="48"/>
      <c r="VQT36" s="48"/>
      <c r="VQU36" s="48"/>
      <c r="VQV36" s="48"/>
      <c r="VQW36" s="48"/>
      <c r="VQX36" s="48"/>
      <c r="VQY36" s="48"/>
      <c r="VQZ36" s="48"/>
      <c r="VRA36" s="48"/>
      <c r="VRB36" s="48"/>
      <c r="VRC36" s="48"/>
      <c r="VRD36" s="48"/>
      <c r="VRE36" s="48"/>
      <c r="VRF36" s="48"/>
      <c r="VRG36" s="48"/>
      <c r="VRH36" s="48"/>
      <c r="VRI36" s="48"/>
      <c r="VRJ36" s="48"/>
      <c r="VRK36" s="48"/>
      <c r="VRL36" s="48"/>
      <c r="VRM36" s="48"/>
      <c r="VRN36" s="48"/>
      <c r="VRO36" s="48"/>
      <c r="VRP36" s="48"/>
      <c r="VRQ36" s="48"/>
      <c r="VRR36" s="48"/>
      <c r="VRS36" s="48"/>
      <c r="VRT36" s="48"/>
      <c r="VRU36" s="48"/>
      <c r="VRV36" s="48"/>
      <c r="VRW36" s="48"/>
      <c r="VRX36" s="48"/>
      <c r="VRY36" s="48"/>
      <c r="VRZ36" s="48"/>
      <c r="VSA36" s="48"/>
      <c r="VSB36" s="48"/>
      <c r="VSC36" s="48"/>
      <c r="VSD36" s="48"/>
      <c r="VSE36" s="48"/>
      <c r="VSF36" s="48"/>
      <c r="VSG36" s="48"/>
      <c r="VSH36" s="48"/>
      <c r="VSI36" s="48"/>
      <c r="VSJ36" s="48"/>
      <c r="VSK36" s="48"/>
      <c r="VSL36" s="48"/>
      <c r="VSM36" s="48"/>
      <c r="VSN36" s="48"/>
      <c r="VSO36" s="48"/>
      <c r="VSP36" s="48"/>
      <c r="VSQ36" s="48"/>
      <c r="VSR36" s="48"/>
      <c r="VSS36" s="48"/>
      <c r="VST36" s="48"/>
      <c r="VSU36" s="48"/>
      <c r="VSV36" s="48"/>
      <c r="VSW36" s="48"/>
      <c r="VSX36" s="48"/>
      <c r="VSY36" s="48"/>
      <c r="VSZ36" s="48"/>
      <c r="VTA36" s="48"/>
      <c r="VTB36" s="48"/>
      <c r="VTC36" s="48"/>
      <c r="VTD36" s="48"/>
      <c r="VTE36" s="48"/>
      <c r="VTF36" s="48"/>
      <c r="VTG36" s="48"/>
      <c r="VTH36" s="48"/>
      <c r="VTI36" s="48"/>
      <c r="VTJ36" s="48"/>
      <c r="VTK36" s="48"/>
      <c r="VTL36" s="48"/>
      <c r="VTM36" s="48"/>
      <c r="VTN36" s="48"/>
      <c r="VTO36" s="48"/>
      <c r="VTP36" s="48"/>
      <c r="VTQ36" s="48"/>
      <c r="VTR36" s="48"/>
      <c r="VTS36" s="48"/>
      <c r="VTT36" s="48"/>
      <c r="VTU36" s="48"/>
      <c r="VTV36" s="48"/>
      <c r="VTW36" s="48"/>
      <c r="VTX36" s="48"/>
      <c r="VTY36" s="48"/>
      <c r="VTZ36" s="48"/>
      <c r="VUA36" s="48"/>
      <c r="VUB36" s="48"/>
      <c r="VUC36" s="48"/>
      <c r="VUD36" s="48"/>
      <c r="VUE36" s="48"/>
      <c r="VUF36" s="48"/>
      <c r="VUG36" s="48"/>
      <c r="VUH36" s="48"/>
      <c r="VUI36" s="48"/>
      <c r="VUJ36" s="48"/>
      <c r="VUK36" s="48"/>
      <c r="VUL36" s="48"/>
      <c r="VUM36" s="48"/>
      <c r="VUN36" s="48"/>
      <c r="VUO36" s="48"/>
      <c r="VUP36" s="48"/>
      <c r="VUQ36" s="48"/>
      <c r="VUR36" s="48"/>
      <c r="VUS36" s="48"/>
      <c r="VUT36" s="48"/>
      <c r="VUU36" s="48"/>
      <c r="VUV36" s="48"/>
      <c r="VUW36" s="48"/>
      <c r="VUX36" s="48"/>
      <c r="VUY36" s="48"/>
      <c r="VUZ36" s="48"/>
      <c r="VVA36" s="48"/>
      <c r="VVB36" s="48"/>
      <c r="VVC36" s="48"/>
      <c r="VVD36" s="48"/>
      <c r="VVE36" s="48"/>
      <c r="VVF36" s="48"/>
      <c r="VVG36" s="48"/>
      <c r="VVH36" s="48"/>
      <c r="VVI36" s="48"/>
      <c r="VVJ36" s="48"/>
      <c r="VVK36" s="48"/>
      <c r="VVL36" s="48"/>
      <c r="VVM36" s="48"/>
      <c r="VVN36" s="48"/>
      <c r="VVO36" s="48"/>
      <c r="VVP36" s="48"/>
      <c r="VVQ36" s="48"/>
      <c r="VVR36" s="48"/>
      <c r="VVS36" s="48"/>
      <c r="VVT36" s="48"/>
      <c r="VVU36" s="48"/>
      <c r="VVV36" s="48"/>
      <c r="VVW36" s="48"/>
      <c r="VVX36" s="48"/>
      <c r="VVY36" s="48"/>
      <c r="VVZ36" s="48"/>
      <c r="VWA36" s="48"/>
      <c r="VWB36" s="48"/>
      <c r="VWC36" s="48"/>
      <c r="VWD36" s="48"/>
      <c r="VWE36" s="48"/>
      <c r="VWF36" s="48"/>
      <c r="VWG36" s="48"/>
      <c r="VWH36" s="48"/>
      <c r="VWI36" s="48"/>
      <c r="VWJ36" s="48"/>
      <c r="VWK36" s="48"/>
      <c r="VWL36" s="48"/>
      <c r="VWM36" s="48"/>
      <c r="VWN36" s="48"/>
      <c r="VWO36" s="48"/>
      <c r="VWP36" s="48"/>
      <c r="VWQ36" s="48"/>
      <c r="VWR36" s="48"/>
      <c r="VWS36" s="48"/>
      <c r="VWT36" s="48"/>
      <c r="VWU36" s="48"/>
      <c r="VWV36" s="48"/>
      <c r="VWW36" s="48"/>
      <c r="VWX36" s="48"/>
      <c r="VWY36" s="48"/>
      <c r="VWZ36" s="48"/>
      <c r="VXA36" s="48"/>
      <c r="VXB36" s="48"/>
      <c r="VXC36" s="48"/>
      <c r="VXD36" s="48"/>
      <c r="VXE36" s="48"/>
      <c r="VXF36" s="48"/>
      <c r="VXG36" s="48"/>
      <c r="VXH36" s="48"/>
      <c r="VXI36" s="48"/>
      <c r="VXJ36" s="48"/>
      <c r="VXK36" s="48"/>
      <c r="VXL36" s="48"/>
      <c r="VXM36" s="48"/>
      <c r="VXN36" s="48"/>
      <c r="VXO36" s="48"/>
      <c r="VXP36" s="48"/>
      <c r="VXQ36" s="48"/>
      <c r="VXR36" s="48"/>
      <c r="VXS36" s="48"/>
      <c r="VXT36" s="48"/>
      <c r="VXU36" s="48"/>
      <c r="VXV36" s="48"/>
      <c r="VXW36" s="48"/>
      <c r="VXX36" s="48"/>
      <c r="VXY36" s="48"/>
      <c r="VXZ36" s="48"/>
      <c r="VYA36" s="48"/>
      <c r="VYB36" s="48"/>
      <c r="VYC36" s="48"/>
      <c r="VYD36" s="48"/>
      <c r="VYE36" s="48"/>
      <c r="VYF36" s="48"/>
      <c r="VYG36" s="48"/>
      <c r="VYH36" s="48"/>
      <c r="VYI36" s="48"/>
      <c r="VYJ36" s="48"/>
      <c r="VYK36" s="48"/>
      <c r="VYL36" s="48"/>
      <c r="VYM36" s="48"/>
      <c r="VYN36" s="48"/>
      <c r="VYO36" s="48"/>
      <c r="VYP36" s="48"/>
      <c r="VYQ36" s="48"/>
      <c r="VYR36" s="48"/>
      <c r="VYS36" s="48"/>
      <c r="VYT36" s="48"/>
      <c r="VYU36" s="48"/>
      <c r="VYV36" s="48"/>
      <c r="VYW36" s="48"/>
      <c r="VYX36" s="48"/>
      <c r="VYY36" s="48"/>
      <c r="VYZ36" s="48"/>
      <c r="VZA36" s="48"/>
      <c r="VZB36" s="48"/>
      <c r="VZC36" s="48"/>
      <c r="VZD36" s="48"/>
      <c r="VZE36" s="48"/>
      <c r="VZF36" s="48"/>
      <c r="VZG36" s="48"/>
      <c r="VZH36" s="48"/>
      <c r="VZI36" s="48"/>
      <c r="VZJ36" s="48"/>
      <c r="VZK36" s="48"/>
      <c r="VZL36" s="48"/>
      <c r="VZM36" s="48"/>
      <c r="VZN36" s="48"/>
      <c r="VZO36" s="48"/>
      <c r="VZP36" s="48"/>
      <c r="VZQ36" s="48"/>
      <c r="VZR36" s="48"/>
      <c r="VZS36" s="48"/>
      <c r="VZT36" s="48"/>
      <c r="VZU36" s="48"/>
      <c r="VZV36" s="48"/>
      <c r="VZW36" s="48"/>
      <c r="VZX36" s="48"/>
      <c r="VZY36" s="48"/>
      <c r="VZZ36" s="48"/>
      <c r="WAA36" s="48"/>
      <c r="WAB36" s="48"/>
      <c r="WAC36" s="48"/>
      <c r="WAD36" s="48"/>
      <c r="WAE36" s="48"/>
      <c r="WAF36" s="48"/>
      <c r="WAG36" s="48"/>
      <c r="WAH36" s="48"/>
      <c r="WAI36" s="48"/>
      <c r="WAJ36" s="48"/>
      <c r="WAK36" s="48"/>
      <c r="WAL36" s="48"/>
      <c r="WAM36" s="48"/>
      <c r="WAN36" s="48"/>
      <c r="WAO36" s="48"/>
      <c r="WAP36" s="48"/>
      <c r="WAQ36" s="48"/>
      <c r="WAR36" s="48"/>
      <c r="WAS36" s="48"/>
      <c r="WAT36" s="48"/>
      <c r="WAU36" s="48"/>
      <c r="WAV36" s="48"/>
      <c r="WAW36" s="48"/>
      <c r="WAX36" s="48"/>
      <c r="WAY36" s="48"/>
      <c r="WAZ36" s="48"/>
      <c r="WBA36" s="48"/>
      <c r="WBB36" s="48"/>
      <c r="WBC36" s="48"/>
      <c r="WBD36" s="48"/>
      <c r="WBE36" s="48"/>
      <c r="WBF36" s="48"/>
      <c r="WBG36" s="48"/>
      <c r="WBH36" s="48"/>
      <c r="WBI36" s="48"/>
      <c r="WBJ36" s="48"/>
      <c r="WBK36" s="48"/>
      <c r="WBL36" s="48"/>
      <c r="WBM36" s="48"/>
      <c r="WBN36" s="48"/>
      <c r="WBO36" s="48"/>
      <c r="WBP36" s="48"/>
      <c r="WBQ36" s="48"/>
      <c r="WBR36" s="48"/>
      <c r="WBS36" s="48"/>
      <c r="WBT36" s="48"/>
      <c r="WBU36" s="48"/>
      <c r="WBV36" s="48"/>
      <c r="WBW36" s="48"/>
      <c r="WBX36" s="48"/>
      <c r="WBY36" s="48"/>
      <c r="WBZ36" s="48"/>
      <c r="WCA36" s="48"/>
      <c r="WCB36" s="48"/>
      <c r="WCC36" s="48"/>
      <c r="WCD36" s="48"/>
      <c r="WCE36" s="48"/>
      <c r="WCF36" s="48"/>
      <c r="WCG36" s="48"/>
      <c r="WCH36" s="48"/>
      <c r="WCI36" s="48"/>
      <c r="WCJ36" s="48"/>
      <c r="WCK36" s="48"/>
      <c r="WCL36" s="48"/>
      <c r="WCM36" s="48"/>
      <c r="WCN36" s="48"/>
      <c r="WCO36" s="48"/>
      <c r="WCP36" s="48"/>
      <c r="WCQ36" s="48"/>
      <c r="WCR36" s="48"/>
      <c r="WCS36" s="48"/>
      <c r="WCT36" s="48"/>
      <c r="WCU36" s="48"/>
      <c r="WCV36" s="48"/>
      <c r="WCW36" s="48"/>
      <c r="WCX36" s="48"/>
      <c r="WCY36" s="48"/>
      <c r="WCZ36" s="48"/>
      <c r="WDA36" s="48"/>
      <c r="WDB36" s="48"/>
      <c r="WDC36" s="48"/>
      <c r="WDD36" s="48"/>
      <c r="WDE36" s="48"/>
      <c r="WDF36" s="48"/>
      <c r="WDG36" s="48"/>
      <c r="WDH36" s="48"/>
      <c r="WDI36" s="48"/>
      <c r="WDJ36" s="48"/>
      <c r="WDK36" s="48"/>
      <c r="WDL36" s="48"/>
      <c r="WDM36" s="48"/>
      <c r="WDN36" s="48"/>
      <c r="WDO36" s="48"/>
      <c r="WDP36" s="48"/>
      <c r="WDQ36" s="48"/>
      <c r="WDR36" s="48"/>
      <c r="WDS36" s="48"/>
      <c r="WDT36" s="48"/>
      <c r="WDU36" s="48"/>
      <c r="WDV36" s="48"/>
      <c r="WDW36" s="48"/>
      <c r="WDX36" s="48"/>
      <c r="WDY36" s="48"/>
      <c r="WDZ36" s="48"/>
      <c r="WEA36" s="48"/>
      <c r="WEB36" s="48"/>
      <c r="WEC36" s="48"/>
      <c r="WED36" s="48"/>
      <c r="WEE36" s="48"/>
      <c r="WEF36" s="48"/>
      <c r="WEG36" s="48"/>
      <c r="WEH36" s="48"/>
      <c r="WEI36" s="48"/>
      <c r="WEJ36" s="48"/>
      <c r="WEK36" s="48"/>
      <c r="WEL36" s="48"/>
      <c r="WEM36" s="48"/>
      <c r="WEN36" s="48"/>
      <c r="WEO36" s="48"/>
      <c r="WEP36" s="48"/>
      <c r="WEQ36" s="48"/>
      <c r="WER36" s="48"/>
      <c r="WES36" s="48"/>
      <c r="WET36" s="48"/>
      <c r="WEU36" s="48"/>
      <c r="WEV36" s="48"/>
      <c r="WEW36" s="48"/>
      <c r="WEX36" s="48"/>
      <c r="WEY36" s="48"/>
      <c r="WEZ36" s="48"/>
      <c r="WFA36" s="48"/>
      <c r="WFB36" s="48"/>
      <c r="WFC36" s="48"/>
      <c r="WFD36" s="48"/>
      <c r="WFE36" s="48"/>
      <c r="WFF36" s="48"/>
      <c r="WFG36" s="48"/>
      <c r="WFH36" s="48"/>
      <c r="WFI36" s="48"/>
      <c r="WFJ36" s="48"/>
      <c r="WFK36" s="48"/>
      <c r="WFL36" s="48"/>
      <c r="WFM36" s="48"/>
      <c r="WFN36" s="48"/>
      <c r="WFO36" s="48"/>
      <c r="WFP36" s="48"/>
      <c r="WFQ36" s="48"/>
      <c r="WFR36" s="48"/>
      <c r="WFS36" s="48"/>
      <c r="WFT36" s="48"/>
      <c r="WFU36" s="48"/>
      <c r="WFV36" s="48"/>
      <c r="WFW36" s="48"/>
      <c r="WFX36" s="48"/>
      <c r="WFY36" s="48"/>
      <c r="WFZ36" s="48"/>
      <c r="WGA36" s="48"/>
      <c r="WGB36" s="48"/>
      <c r="WGC36" s="48"/>
      <c r="WGD36" s="48"/>
      <c r="WGE36" s="48"/>
      <c r="WGF36" s="48"/>
      <c r="WGG36" s="48"/>
      <c r="WGH36" s="48"/>
      <c r="WGI36" s="48"/>
      <c r="WGJ36" s="48"/>
      <c r="WGK36" s="48"/>
      <c r="WGL36" s="48"/>
      <c r="WGM36" s="48"/>
      <c r="WGN36" s="48"/>
      <c r="WGO36" s="48"/>
      <c r="WGP36" s="48"/>
      <c r="WGQ36" s="48"/>
      <c r="WGR36" s="48"/>
      <c r="WGS36" s="48"/>
      <c r="WGT36" s="48"/>
      <c r="WGU36" s="48"/>
      <c r="WGV36" s="48"/>
      <c r="WGW36" s="48"/>
      <c r="WGX36" s="48"/>
      <c r="WGY36" s="48"/>
      <c r="WGZ36" s="48"/>
      <c r="WHA36" s="48"/>
      <c r="WHB36" s="48"/>
      <c r="WHC36" s="48"/>
      <c r="WHD36" s="48"/>
      <c r="WHE36" s="48"/>
      <c r="WHF36" s="48"/>
      <c r="WHG36" s="48"/>
      <c r="WHH36" s="48"/>
      <c r="WHI36" s="48"/>
      <c r="WHJ36" s="48"/>
      <c r="WHK36" s="48"/>
      <c r="WHL36" s="48"/>
      <c r="WHM36" s="48"/>
      <c r="WHN36" s="48"/>
      <c r="WHO36" s="48"/>
      <c r="WHP36" s="48"/>
      <c r="WHQ36" s="48"/>
      <c r="WHR36" s="48"/>
      <c r="WHS36" s="48"/>
      <c r="WHT36" s="48"/>
      <c r="WHU36" s="48"/>
      <c r="WHV36" s="48"/>
      <c r="WHW36" s="48"/>
      <c r="WHX36" s="48"/>
      <c r="WHY36" s="48"/>
      <c r="WHZ36" s="48"/>
      <c r="WIA36" s="48"/>
      <c r="WIB36" s="48"/>
      <c r="WIC36" s="48"/>
      <c r="WID36" s="48"/>
      <c r="WIE36" s="48"/>
      <c r="WIF36" s="48"/>
      <c r="WIG36" s="48"/>
      <c r="WIH36" s="48"/>
      <c r="WII36" s="48"/>
      <c r="WIJ36" s="48"/>
      <c r="WIK36" s="48"/>
      <c r="WIL36" s="48"/>
      <c r="WIM36" s="48"/>
      <c r="WIN36" s="48"/>
      <c r="WIO36" s="48"/>
      <c r="WIP36" s="48"/>
      <c r="WIQ36" s="48"/>
      <c r="WIR36" s="48"/>
      <c r="WIS36" s="48"/>
      <c r="WIT36" s="48"/>
      <c r="WIU36" s="48"/>
      <c r="WIV36" s="48"/>
      <c r="WIW36" s="48"/>
      <c r="WIX36" s="48"/>
      <c r="WIY36" s="48"/>
      <c r="WIZ36" s="48"/>
      <c r="WJA36" s="48"/>
      <c r="WJB36" s="48"/>
      <c r="WJC36" s="48"/>
      <c r="WJD36" s="48"/>
      <c r="WJE36" s="48"/>
      <c r="WJF36" s="48"/>
      <c r="WJG36" s="48"/>
      <c r="WJH36" s="48"/>
      <c r="WJI36" s="48"/>
      <c r="WJJ36" s="48"/>
      <c r="WJK36" s="48"/>
      <c r="WJL36" s="48"/>
      <c r="WJM36" s="48"/>
      <c r="WJN36" s="48"/>
      <c r="WJO36" s="48"/>
      <c r="WJP36" s="48"/>
      <c r="WJQ36" s="48"/>
      <c r="WJR36" s="48"/>
      <c r="WJS36" s="48"/>
      <c r="WJT36" s="48"/>
      <c r="WJU36" s="48"/>
      <c r="WJV36" s="48"/>
      <c r="WJW36" s="48"/>
      <c r="WJX36" s="48"/>
      <c r="WJY36" s="48"/>
      <c r="WJZ36" s="48"/>
      <c r="WKA36" s="48"/>
      <c r="WKB36" s="48"/>
      <c r="WKC36" s="48"/>
      <c r="WKD36" s="48"/>
      <c r="WKE36" s="48"/>
      <c r="WKF36" s="48"/>
      <c r="WKG36" s="48"/>
      <c r="WKH36" s="48"/>
      <c r="WKI36" s="48"/>
      <c r="WKJ36" s="48"/>
      <c r="WKK36" s="48"/>
      <c r="WKL36" s="48"/>
      <c r="WKM36" s="48"/>
      <c r="WKN36" s="48"/>
      <c r="WKO36" s="48"/>
      <c r="WKP36" s="48"/>
      <c r="WKQ36" s="48"/>
      <c r="WKR36" s="48"/>
      <c r="WKS36" s="48"/>
      <c r="WKT36" s="48"/>
      <c r="WKU36" s="48"/>
      <c r="WKV36" s="48"/>
      <c r="WKW36" s="48"/>
      <c r="WKX36" s="48"/>
      <c r="WKY36" s="48"/>
      <c r="WKZ36" s="48"/>
      <c r="WLA36" s="48"/>
      <c r="WLB36" s="48"/>
      <c r="WLC36" s="48"/>
      <c r="WLD36" s="48"/>
      <c r="WLE36" s="48"/>
      <c r="WLF36" s="48"/>
      <c r="WLG36" s="48"/>
      <c r="WLH36" s="48"/>
      <c r="WLI36" s="48"/>
      <c r="WLJ36" s="48"/>
      <c r="WLK36" s="48"/>
      <c r="WLL36" s="48"/>
      <c r="WLM36" s="48"/>
      <c r="WLN36" s="48"/>
      <c r="WLO36" s="48"/>
      <c r="WLP36" s="48"/>
      <c r="WLQ36" s="48"/>
      <c r="WLR36" s="48"/>
      <c r="WLS36" s="48"/>
      <c r="WLT36" s="48"/>
      <c r="WLU36" s="48"/>
      <c r="WLV36" s="48"/>
      <c r="WLW36" s="48"/>
      <c r="WLX36" s="48"/>
      <c r="WLY36" s="48"/>
      <c r="WLZ36" s="48"/>
      <c r="WMA36" s="48"/>
      <c r="WMB36" s="48"/>
      <c r="WMC36" s="48"/>
      <c r="WMD36" s="48"/>
      <c r="WME36" s="48"/>
      <c r="WMF36" s="48"/>
      <c r="WMG36" s="48"/>
      <c r="WMH36" s="48"/>
      <c r="WMI36" s="48"/>
      <c r="WMJ36" s="48"/>
      <c r="WMK36" s="48"/>
      <c r="WML36" s="48"/>
      <c r="WMM36" s="48"/>
      <c r="WMN36" s="48"/>
      <c r="WMO36" s="48"/>
      <c r="WMP36" s="48"/>
      <c r="WMQ36" s="48"/>
      <c r="WMR36" s="48"/>
      <c r="WMS36" s="48"/>
      <c r="WMT36" s="48"/>
      <c r="WMU36" s="48"/>
      <c r="WMV36" s="48"/>
      <c r="WMW36" s="48"/>
      <c r="WMX36" s="48"/>
      <c r="WMY36" s="48"/>
      <c r="WMZ36" s="48"/>
      <c r="WNA36" s="48"/>
      <c r="WNB36" s="48"/>
      <c r="WNC36" s="48"/>
      <c r="WND36" s="48"/>
      <c r="WNE36" s="48"/>
      <c r="WNF36" s="48"/>
      <c r="WNG36" s="48"/>
      <c r="WNH36" s="48"/>
      <c r="WNI36" s="48"/>
      <c r="WNJ36" s="48"/>
      <c r="WNK36" s="48"/>
      <c r="WNL36" s="48"/>
      <c r="WNM36" s="48"/>
      <c r="WNN36" s="48"/>
      <c r="WNO36" s="48"/>
      <c r="WNP36" s="48"/>
      <c r="WNQ36" s="48"/>
      <c r="WNR36" s="48"/>
      <c r="WNS36" s="48"/>
      <c r="WNT36" s="48"/>
      <c r="WNU36" s="48"/>
      <c r="WNV36" s="48"/>
      <c r="WNW36" s="48"/>
      <c r="WNX36" s="48"/>
      <c r="WNY36" s="48"/>
      <c r="WNZ36" s="48"/>
      <c r="WOA36" s="48"/>
      <c r="WOB36" s="48"/>
      <c r="WOC36" s="48"/>
      <c r="WOD36" s="48"/>
      <c r="WOE36" s="48"/>
      <c r="WOF36" s="48"/>
      <c r="WOG36" s="48"/>
      <c r="WOH36" s="48"/>
      <c r="WOI36" s="48"/>
      <c r="WOJ36" s="48"/>
      <c r="WOK36" s="48"/>
      <c r="WOL36" s="48"/>
      <c r="WOM36" s="48"/>
      <c r="WON36" s="48"/>
      <c r="WOO36" s="48"/>
      <c r="WOP36" s="48"/>
      <c r="WOQ36" s="48"/>
      <c r="WOR36" s="48"/>
      <c r="WOS36" s="48"/>
      <c r="WOT36" s="48"/>
      <c r="WOU36" s="48"/>
      <c r="WOV36" s="48"/>
      <c r="WOW36" s="48"/>
      <c r="WOX36" s="48"/>
      <c r="WOY36" s="48"/>
      <c r="WOZ36" s="48"/>
      <c r="WPA36" s="48"/>
      <c r="WPB36" s="48"/>
      <c r="WPC36" s="48"/>
      <c r="WPD36" s="48"/>
      <c r="WPE36" s="48"/>
      <c r="WPF36" s="48"/>
      <c r="WPG36" s="48"/>
      <c r="WPH36" s="48"/>
      <c r="WPI36" s="48"/>
      <c r="WPJ36" s="48"/>
      <c r="WPK36" s="48"/>
      <c r="WPL36" s="48"/>
      <c r="WPM36" s="48"/>
      <c r="WPN36" s="48"/>
      <c r="WPO36" s="48"/>
      <c r="WPP36" s="48"/>
      <c r="WPQ36" s="48"/>
      <c r="WPR36" s="48"/>
      <c r="WPS36" s="48"/>
      <c r="WPT36" s="48"/>
      <c r="WPU36" s="48"/>
      <c r="WPV36" s="48"/>
      <c r="WPW36" s="48"/>
      <c r="WPX36" s="48"/>
      <c r="WPY36" s="48"/>
      <c r="WPZ36" s="48"/>
      <c r="WQA36" s="48"/>
      <c r="WQB36" s="48"/>
      <c r="WQC36" s="48"/>
      <c r="WQD36" s="48"/>
      <c r="WQE36" s="48"/>
      <c r="WQF36" s="48"/>
      <c r="WQG36" s="48"/>
      <c r="WQH36" s="48"/>
      <c r="WQI36" s="48"/>
      <c r="WQJ36" s="48"/>
      <c r="WQK36" s="48"/>
      <c r="WQL36" s="48"/>
      <c r="WQM36" s="48"/>
      <c r="WQN36" s="48"/>
      <c r="WQO36" s="48"/>
      <c r="WQP36" s="48"/>
      <c r="WQQ36" s="48"/>
      <c r="WQR36" s="48"/>
      <c r="WQS36" s="48"/>
      <c r="WQT36" s="48"/>
      <c r="WQU36" s="48"/>
      <c r="WQV36" s="48"/>
      <c r="WQW36" s="48"/>
      <c r="WQX36" s="48"/>
      <c r="WQY36" s="48"/>
      <c r="WQZ36" s="48"/>
      <c r="WRA36" s="48"/>
      <c r="WRB36" s="48"/>
      <c r="WRC36" s="48"/>
      <c r="WRD36" s="48"/>
      <c r="WRE36" s="48"/>
      <c r="WRF36" s="48"/>
      <c r="WRG36" s="48"/>
      <c r="WRH36" s="48"/>
      <c r="WRI36" s="48"/>
      <c r="WRJ36" s="48"/>
      <c r="WRK36" s="48"/>
      <c r="WRL36" s="48"/>
      <c r="WRM36" s="48"/>
      <c r="WRN36" s="48"/>
      <c r="WRO36" s="48"/>
      <c r="WRP36" s="48"/>
      <c r="WRQ36" s="48"/>
      <c r="WRR36" s="48"/>
      <c r="WRS36" s="48"/>
      <c r="WRT36" s="48"/>
      <c r="WRU36" s="48"/>
      <c r="WRV36" s="48"/>
      <c r="WRW36" s="48"/>
      <c r="WRX36" s="48"/>
      <c r="WRY36" s="48"/>
      <c r="WRZ36" s="48"/>
      <c r="WSA36" s="48"/>
      <c r="WSB36" s="48"/>
      <c r="WSC36" s="48"/>
      <c r="WSD36" s="48"/>
      <c r="WSE36" s="48"/>
      <c r="WSF36" s="48"/>
      <c r="WSG36" s="48"/>
      <c r="WSH36" s="48"/>
      <c r="WSI36" s="48"/>
      <c r="WSJ36" s="48"/>
      <c r="WSK36" s="48"/>
      <c r="WSL36" s="48"/>
      <c r="WSM36" s="48"/>
      <c r="WSN36" s="48"/>
      <c r="WSO36" s="48"/>
      <c r="WSP36" s="48"/>
      <c r="WSQ36" s="48"/>
      <c r="WSR36" s="48"/>
      <c r="WSS36" s="48"/>
      <c r="WST36" s="48"/>
      <c r="WSU36" s="48"/>
      <c r="WSV36" s="48"/>
      <c r="WSW36" s="48"/>
      <c r="WSX36" s="48"/>
      <c r="WSY36" s="48"/>
      <c r="WSZ36" s="48"/>
      <c r="WTA36" s="48"/>
      <c r="WTB36" s="48"/>
      <c r="WTC36" s="48"/>
      <c r="WTD36" s="48"/>
      <c r="WTE36" s="48"/>
      <c r="WTF36" s="48"/>
      <c r="WTG36" s="48"/>
      <c r="WTH36" s="48"/>
      <c r="WTI36" s="48"/>
      <c r="WTJ36" s="48"/>
      <c r="WTK36" s="48"/>
      <c r="WTL36" s="48"/>
      <c r="WTM36" s="48"/>
      <c r="WTN36" s="48"/>
      <c r="WTO36" s="48"/>
      <c r="WTP36" s="48"/>
      <c r="WTQ36" s="48"/>
      <c r="WTR36" s="48"/>
      <c r="WTS36" s="48"/>
      <c r="WTT36" s="48"/>
      <c r="WTU36" s="48"/>
      <c r="WTV36" s="48"/>
      <c r="WTW36" s="48"/>
      <c r="WTX36" s="48"/>
      <c r="WTY36" s="48"/>
      <c r="WTZ36" s="48"/>
      <c r="WUA36" s="48"/>
      <c r="WUB36" s="48"/>
      <c r="WUC36" s="48"/>
      <c r="WUD36" s="48"/>
      <c r="WUE36" s="48"/>
      <c r="WUF36" s="48"/>
      <c r="WUG36" s="48"/>
      <c r="WUH36" s="48"/>
      <c r="WUI36" s="48"/>
      <c r="WUJ36" s="48"/>
      <c r="WUK36" s="48"/>
      <c r="WUL36" s="48"/>
      <c r="WUM36" s="48"/>
      <c r="WUN36" s="48"/>
      <c r="WUO36" s="48"/>
      <c r="WUP36" s="48"/>
      <c r="WUQ36" s="48"/>
      <c r="WUR36" s="48"/>
      <c r="WUS36" s="48"/>
      <c r="WUT36" s="48"/>
      <c r="WUU36" s="48"/>
      <c r="WUV36" s="48"/>
      <c r="WUW36" s="48"/>
      <c r="WUX36" s="48"/>
      <c r="WUY36" s="48"/>
      <c r="WUZ36" s="48"/>
      <c r="WVA36" s="48"/>
      <c r="WVB36" s="48"/>
      <c r="WVC36" s="48"/>
      <c r="WVD36" s="48"/>
      <c r="WVE36" s="48"/>
      <c r="WVF36" s="48"/>
      <c r="WVG36" s="48"/>
      <c r="WVH36" s="48"/>
      <c r="WVI36" s="48"/>
      <c r="WVJ36" s="48"/>
      <c r="WVK36" s="48"/>
      <c r="WVL36" s="48"/>
      <c r="WVM36" s="48"/>
      <c r="WVN36" s="48"/>
      <c r="WVO36" s="48"/>
      <c r="WVP36" s="48"/>
      <c r="WVQ36" s="48"/>
      <c r="WVR36" s="48"/>
      <c r="WVS36" s="48"/>
      <c r="WVT36" s="48"/>
      <c r="WVU36" s="48"/>
      <c r="WVV36" s="48"/>
      <c r="WVW36" s="48"/>
      <c r="WVX36" s="48"/>
      <c r="WVY36" s="48"/>
      <c r="WVZ36" s="48"/>
      <c r="WWA36" s="48"/>
      <c r="WWB36" s="48"/>
      <c r="WWC36" s="48"/>
      <c r="WWD36" s="48"/>
      <c r="WWE36" s="48"/>
      <c r="WWF36" s="48"/>
      <c r="WWG36" s="48"/>
      <c r="WWH36" s="48"/>
      <c r="WWI36" s="48"/>
      <c r="WWJ36" s="48"/>
      <c r="WWK36" s="48"/>
      <c r="WWL36" s="48"/>
      <c r="WWM36" s="48"/>
      <c r="WWN36" s="48"/>
      <c r="WWO36" s="48"/>
      <c r="WWP36" s="48"/>
      <c r="WWQ36" s="48"/>
      <c r="WWR36" s="48"/>
      <c r="WWS36" s="48"/>
      <c r="WWT36" s="48"/>
      <c r="WWU36" s="48"/>
      <c r="WWV36" s="48"/>
      <c r="WWW36" s="48"/>
      <c r="WWX36" s="48"/>
      <c r="WWY36" s="48"/>
      <c r="WWZ36" s="48"/>
      <c r="WXA36" s="48"/>
      <c r="WXB36" s="48"/>
      <c r="WXC36" s="48"/>
      <c r="WXD36" s="48"/>
      <c r="WXE36" s="48"/>
      <c r="WXF36" s="48"/>
      <c r="WXG36" s="48"/>
      <c r="WXH36" s="48"/>
      <c r="WXI36" s="48"/>
      <c r="WXJ36" s="48"/>
      <c r="WXK36" s="48"/>
      <c r="WXL36" s="48"/>
      <c r="WXM36" s="48"/>
      <c r="WXN36" s="48"/>
      <c r="WXO36" s="48"/>
      <c r="WXP36" s="48"/>
      <c r="WXQ36" s="48"/>
      <c r="WXR36" s="48"/>
      <c r="WXS36" s="48"/>
      <c r="WXT36" s="48"/>
      <c r="WXU36" s="48"/>
      <c r="WXV36" s="48"/>
      <c r="WXW36" s="48"/>
      <c r="WXX36" s="48"/>
      <c r="WXY36" s="48"/>
      <c r="WXZ36" s="48"/>
      <c r="WYA36" s="48"/>
      <c r="WYB36" s="48"/>
      <c r="WYC36" s="48"/>
      <c r="WYD36" s="48"/>
      <c r="WYE36" s="48"/>
      <c r="WYF36" s="48"/>
      <c r="WYG36" s="48"/>
      <c r="WYH36" s="48"/>
      <c r="WYI36" s="48"/>
      <c r="WYJ36" s="48"/>
      <c r="WYK36" s="48"/>
      <c r="WYL36" s="48"/>
      <c r="WYM36" s="48"/>
      <c r="WYN36" s="48"/>
      <c r="WYO36" s="48"/>
      <c r="WYP36" s="48"/>
      <c r="WYQ36" s="48"/>
      <c r="WYR36" s="48"/>
      <c r="WYS36" s="48"/>
      <c r="WYT36" s="48"/>
      <c r="WYU36" s="48"/>
      <c r="WYV36" s="48"/>
      <c r="WYW36" s="48"/>
      <c r="WYX36" s="48"/>
      <c r="WYY36" s="48"/>
      <c r="WYZ36" s="48"/>
      <c r="WZA36" s="48"/>
      <c r="WZB36" s="48"/>
      <c r="WZC36" s="48"/>
      <c r="WZD36" s="48"/>
      <c r="WZE36" s="48"/>
      <c r="WZF36" s="48"/>
      <c r="WZG36" s="48"/>
      <c r="WZH36" s="48"/>
      <c r="WZI36" s="48"/>
      <c r="WZJ36" s="48"/>
      <c r="WZK36" s="48"/>
      <c r="WZL36" s="48"/>
      <c r="WZM36" s="48"/>
      <c r="WZN36" s="48"/>
      <c r="WZO36" s="48"/>
      <c r="WZP36" s="48"/>
      <c r="WZQ36" s="48"/>
      <c r="WZR36" s="48"/>
      <c r="WZS36" s="48"/>
      <c r="WZT36" s="48"/>
      <c r="WZU36" s="48"/>
      <c r="WZV36" s="48"/>
      <c r="WZW36" s="48"/>
      <c r="WZX36" s="48"/>
      <c r="WZY36" s="48"/>
      <c r="WZZ36" s="48"/>
      <c r="XAA36" s="48"/>
      <c r="XAB36" s="48"/>
      <c r="XAC36" s="48"/>
      <c r="XAD36" s="48"/>
      <c r="XAE36" s="48"/>
      <c r="XAF36" s="48"/>
      <c r="XAG36" s="48"/>
      <c r="XAH36" s="48"/>
      <c r="XAI36" s="48"/>
      <c r="XAJ36" s="48"/>
      <c r="XAK36" s="48"/>
      <c r="XAL36" s="48"/>
      <c r="XAM36" s="48"/>
      <c r="XAN36" s="48"/>
      <c r="XAO36" s="48"/>
      <c r="XAP36" s="48"/>
      <c r="XAQ36" s="48"/>
      <c r="XAR36" s="48"/>
      <c r="XAS36" s="48"/>
      <c r="XAT36" s="48"/>
      <c r="XAU36" s="48"/>
      <c r="XAV36" s="48"/>
      <c r="XAW36" s="48"/>
      <c r="XAX36" s="48"/>
      <c r="XAY36" s="48"/>
      <c r="XAZ36" s="48"/>
      <c r="XBA36" s="48"/>
      <c r="XBB36" s="48"/>
      <c r="XBC36" s="48"/>
      <c r="XBD36" s="48"/>
      <c r="XBE36" s="48"/>
      <c r="XBF36" s="48"/>
      <c r="XBG36" s="48"/>
      <c r="XBH36" s="48"/>
      <c r="XBI36" s="48"/>
      <c r="XBJ36" s="48"/>
      <c r="XBK36" s="48"/>
      <c r="XBL36" s="48"/>
      <c r="XBM36" s="48"/>
      <c r="XBN36" s="48"/>
      <c r="XBO36" s="48"/>
      <c r="XBP36" s="48"/>
      <c r="XBQ36" s="48"/>
      <c r="XBR36" s="48"/>
      <c r="XBS36" s="48"/>
      <c r="XBT36" s="48"/>
      <c r="XBU36" s="48"/>
      <c r="XBV36" s="48"/>
      <c r="XBW36" s="48"/>
      <c r="XBX36" s="48"/>
      <c r="XBY36" s="48"/>
      <c r="XBZ36" s="48"/>
      <c r="XCA36" s="48"/>
      <c r="XCB36" s="48"/>
      <c r="XCC36" s="48"/>
      <c r="XCD36" s="48"/>
      <c r="XCE36" s="48"/>
      <c r="XCF36" s="48"/>
      <c r="XCG36" s="48"/>
      <c r="XCH36" s="48"/>
      <c r="XCI36" s="48"/>
      <c r="XCJ36" s="48"/>
      <c r="XCK36" s="48"/>
      <c r="XCL36" s="48"/>
      <c r="XCM36" s="48"/>
      <c r="XCN36" s="48"/>
      <c r="XCO36" s="48"/>
      <c r="XCP36" s="48"/>
      <c r="XCQ36" s="48"/>
      <c r="XCR36" s="48"/>
      <c r="XCS36" s="48"/>
      <c r="XCT36" s="48"/>
      <c r="XCU36" s="48"/>
      <c r="XCV36" s="48"/>
      <c r="XCW36" s="48"/>
      <c r="XCX36" s="48"/>
      <c r="XCY36" s="48"/>
      <c r="XCZ36" s="48"/>
      <c r="XDA36" s="48"/>
      <c r="XDB36" s="48"/>
      <c r="XDC36" s="48"/>
      <c r="XDD36" s="48"/>
      <c r="XDE36" s="48"/>
      <c r="XDF36" s="48"/>
      <c r="XDG36" s="48"/>
      <c r="XDH36" s="48"/>
      <c r="XDI36" s="48"/>
      <c r="XDJ36" s="48"/>
      <c r="XDK36" s="48"/>
      <c r="XDL36" s="48"/>
      <c r="XDM36" s="48"/>
      <c r="XDN36" s="48"/>
      <c r="XDO36" s="48"/>
      <c r="XDP36" s="48"/>
      <c r="XDQ36" s="48"/>
      <c r="XDR36" s="48"/>
      <c r="XDS36" s="48"/>
      <c r="XDT36" s="48"/>
      <c r="XDU36" s="48"/>
      <c r="XDV36" s="48"/>
      <c r="XDW36" s="48"/>
      <c r="XDX36" s="48"/>
      <c r="XDY36" s="48"/>
    </row>
    <row r="37" spans="1:16353" s="60" customFormat="1" ht="34.9" customHeight="1">
      <c r="A37" s="48">
        <f t="shared" si="34"/>
        <v>35</v>
      </c>
      <c r="C37" s="48"/>
      <c r="D37" s="49">
        <f t="shared" si="40"/>
        <v>35</v>
      </c>
      <c r="E37" s="50">
        <f t="shared" ref="E37" si="43">IF(I37=0,0,CONCATENATE(идентификатор_7,D37))</f>
        <v>0</v>
      </c>
      <c r="F37" s="152" t="s">
        <v>157</v>
      </c>
      <c r="G37" s="117"/>
      <c r="H37" s="118"/>
      <c r="I37" s="53"/>
      <c r="J37" s="53"/>
      <c r="K37" s="53"/>
      <c r="L37" s="54"/>
      <c r="M37" s="53"/>
      <c r="N37" s="54"/>
      <c r="O37" s="55"/>
      <c r="P37" s="54"/>
      <c r="Q37" s="53" t="str">
        <f>IF(Вводная!C152=0,0,"Св")</f>
        <v>Св</v>
      </c>
      <c r="R37" s="54" t="str">
        <f>IF(Вводная!C151=0,0,"ПП")</f>
        <v>ПП</v>
      </c>
      <c r="S37" s="53" t="str">
        <f>IF(Вводная!C150=0,0,"Сб")</f>
        <v>Сб</v>
      </c>
      <c r="T37" s="54"/>
      <c r="U37" s="53" t="str">
        <f>IF(Вводная!C148=0,0,"Мт")</f>
        <v>Мт</v>
      </c>
      <c r="V37" s="53" t="str">
        <f>IF(Вводная!C147=0,0,"A")</f>
        <v>A</v>
      </c>
      <c r="W37" s="53" t="str">
        <f>IF(Вводная!C146=0,0,"Фт")</f>
        <v>Фт</v>
      </c>
      <c r="X37" s="53">
        <f>IF(I37=0,0,VLOOKUP($X$1,участники_7,2,FALSE))</f>
        <v>0</v>
      </c>
      <c r="Y37" s="53">
        <f>IF(I37=0,0,VLOOKUP($Y$1,участники_7,2,FALSE))</f>
        <v>0</v>
      </c>
      <c r="Z37" s="53">
        <f>IF(I37=0,0,VLOOKUP($Z$1,участники_7,2,FALSE))</f>
        <v>0</v>
      </c>
      <c r="AA37" s="53">
        <f>IF(I37=0,0,VLOOKUP($AA$1,участники_7,2,FALSE))</f>
        <v>0</v>
      </c>
      <c r="AB37" s="53"/>
      <c r="AC37" s="53" t="s">
        <v>30</v>
      </c>
      <c r="AD37" s="56"/>
      <c r="AE37" s="56" t="s">
        <v>106</v>
      </c>
      <c r="AF37" s="119">
        <f>IF(I37=0,0,срок_7)</f>
        <v>0</v>
      </c>
      <c r="AG37" s="119">
        <f>IF(I37=0,0,IF(J37=0,"нет в заказе",IF(I37=0,0,VLOOKUP($AG$1,позиции_7,2,FALSE))))</f>
        <v>0</v>
      </c>
      <c r="AH37" s="119">
        <f>IF(I37=0,0,IF(J37=0,"нет в заказе",IF(I37=0,0,VLOOKUP($AG$1,позиции_7,3,FALSE))))</f>
        <v>0</v>
      </c>
      <c r="AI37" s="119">
        <f>IF(I37=0,0,IF(K37=0,"нет в заказе",IF(I37=0,0,VLOOKUP($AI$1,позиции_7,2,FALSE))))</f>
        <v>0</v>
      </c>
      <c r="AJ37" s="119">
        <f>IF(I37=0,0,IF(K37=0,"нет в заказе",IF(I37=0,0,VLOOKUP($AI$1,позиции_7,3,FALSE))))</f>
        <v>0</v>
      </c>
      <c r="AK37" s="119">
        <f>IF(I37=0,0,IF(L37=0,"нет в заказе",IF(I37=0,0,VLOOKUP($AK$1,позиции_7,2,FALSE))))</f>
        <v>0</v>
      </c>
      <c r="AL37" s="119">
        <f>IF(I37=0,0,IF(L37=0,"нет в заказе",IF(I37=0,0,VLOOKUP($AK$1,позиции_7,3,FALSE))))</f>
        <v>0</v>
      </c>
      <c r="AM37" s="119">
        <f>IF(I37=0,0,IF(M37=0,"нет в заказе",IF(I37=0,0,VLOOKUP($AM$1,позиции_7,2,FALSE))))</f>
        <v>0</v>
      </c>
      <c r="AN37" s="119">
        <f>IF(I37=0,0,IF(M37=0,"нет в заказе",IF(I37=0,0,VLOOKUP($AM$1,позиции_7,3,FALSE))))</f>
        <v>0</v>
      </c>
      <c r="AO37" s="119">
        <f>IF(I37=0,0,IF(N37=0,"нет в заказе",IF(I37=0,0,VLOOKUP($AO$1,позиции_7,2,FALSE))))</f>
        <v>0</v>
      </c>
      <c r="AP37" s="119">
        <f>IF(I37=0,0,IF(N37=0,"нет в заказе",IF(I37=0,0,VLOOKUP($AO$1,позиции_7,3,FALSE))))</f>
        <v>0</v>
      </c>
      <c r="AQ37" s="119">
        <f>IF(I37=0,0,IF(O37=0,"нет в заказе",IF(I37=0,0,VLOOKUP($AQ$1,позиции_7,2,FALSE))))</f>
        <v>0</v>
      </c>
      <c r="AR37" s="119">
        <f>IF(I37=0,0,IF(O37=0,"нет в заказе",IF(I37=0,0,VLOOKUP($AQ$1,позиции_7,3,FALSE))))</f>
        <v>0</v>
      </c>
      <c r="AS37" s="119">
        <f>IF(I37=0,0,IF(P37=0,"нет в заказе",IF(I37=0,0,VLOOKUP($AS$1,позиции_7,2,FALSE))))</f>
        <v>0</v>
      </c>
      <c r="AT37" s="119">
        <f>IF(I37=0,0,IF(P37=0,"нет в заказе",IF(I37=0,0,VLOOKUP($AS$1,позиции_7,3,FALSE))))</f>
        <v>0</v>
      </c>
      <c r="AU37" s="119">
        <f>IF(I37=0,0,IF(Q37=0,"нет в заказе",IF(I37=0,0,VLOOKUP($AU$1,позиции_7,2,FALSE))))</f>
        <v>0</v>
      </c>
      <c r="AV37" s="119">
        <f>IF(I37=0,0,IF(Q37=0,"нет в заказе",IF(I37=0,0,VLOOKUP($AU$1,позиции_7,3,FALSE))))</f>
        <v>0</v>
      </c>
      <c r="AW37" s="119">
        <f>IF(I37=0,0,IF(R37=0,"нет в заказе",IF(I37=0,0,VLOOKUP($AW$1,позиции_7,2,FALSE))))</f>
        <v>0</v>
      </c>
      <c r="AX37" s="119">
        <f>IF(I37=0,0,IF(R37=0,"нет в заказе",IF(I37=0,0,VLOOKUP($AW$1,позиции_7,3,FALSE))))</f>
        <v>0</v>
      </c>
      <c r="AY37" s="119">
        <f>IF(I37=0,0,IF(S37=0,"нет в заказе",IF(I37=0,0,VLOOKUP($AY$1,позиции_7,2,FALSE))))</f>
        <v>0</v>
      </c>
      <c r="AZ37" s="119">
        <f>IF(I37=0,0,IF(S37=0,"нет в заказе",IF(I37=0,0,VLOOKUP($AY$1,позиции_7,3,FALSE))))</f>
        <v>0</v>
      </c>
      <c r="BA37" s="119">
        <f>IF(I37=0,0,IF(T37=0,"нет в заказе",IF(I37=0,0,VLOOKUP($BA$1,позиции_7,2,FALSE))))</f>
        <v>0</v>
      </c>
      <c r="BB37" s="119">
        <f>IF(I37=0,0,IF(T37=0,"нет в заказе",IF(I37=0,0,VLOOKUP($BA$1,позиции_7,3,FALSE))))</f>
        <v>0</v>
      </c>
      <c r="BC37" s="119">
        <f>IF(I37=0,0,IF(U37=0,"нет в заказе",IF(I37=0,0,VLOOKUP($BC$1,позиции_7,2,FALSE))))</f>
        <v>0</v>
      </c>
      <c r="BD37" s="119">
        <f>IF(I37=0,0,IF(U37=0,"нет в заказе",IF(I37=0,0,VLOOKUP($BC$1,позиции_7,3,FALSE))))</f>
        <v>0</v>
      </c>
      <c r="BE37" s="119">
        <f>IF(I37=0,0,IF(V37=0,"нет в заказе",IF(I37=0,0,VLOOKUP($BE$1,позиции_7,2,FALSE))))</f>
        <v>0</v>
      </c>
      <c r="BF37" s="119">
        <f>IF(I37=0,0,IF(V37=0,"нет в заказе",IF(I37=0,0,VLOOKUP($BE$1,позиции_7,3,FALSE))))</f>
        <v>0</v>
      </c>
      <c r="BG37" s="119">
        <f>IF(I37=0,0,IF(W37=0,"нет в заказе",IF(I37=0,0,VLOOKUP($BG$1,позиции_7,2,FALSE))))</f>
        <v>0</v>
      </c>
      <c r="BH37" s="119">
        <f>IF(I37=0,0,IF(W37=0,"нет в заказе",IF(I37=0,0,VLOOKUP($BG$1,позиции_7,3,FALSE))))</f>
        <v>0</v>
      </c>
      <c r="BI37" s="119"/>
      <c r="BJ37" s="123"/>
      <c r="BK37" s="124"/>
      <c r="BL37" s="124"/>
      <c r="BM37" s="125"/>
      <c r="BN37" s="151"/>
      <c r="BO37" s="137"/>
      <c r="BP37" s="151"/>
      <c r="BQ37" s="137"/>
      <c r="BR37" s="151"/>
      <c r="BS37" s="137"/>
      <c r="BT37" s="151"/>
      <c r="BU37" s="151"/>
      <c r="BV37" s="151"/>
      <c r="BW37" s="137"/>
      <c r="BX37" s="151"/>
      <c r="BY37" s="137"/>
      <c r="BZ37" s="151"/>
      <c r="CA37" s="137"/>
      <c r="CB37" s="142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</row>
    <row r="38" spans="1:16353" s="61" customFormat="1" ht="34.9" customHeight="1">
      <c r="A38" s="62">
        <f t="shared" si="34"/>
        <v>36</v>
      </c>
      <c r="C38" s="62"/>
      <c r="D38" s="38">
        <f t="shared" si="40"/>
        <v>36</v>
      </c>
      <c r="E38" s="71">
        <f t="shared" ref="E38" si="44">IF(I38=0,0,CONCATENATE(идентификатор_8,D38))</f>
        <v>0</v>
      </c>
      <c r="F38" s="153" t="s">
        <v>158</v>
      </c>
      <c r="G38" s="72"/>
      <c r="H38" s="73"/>
      <c r="I38" s="32"/>
      <c r="J38" s="32"/>
      <c r="K38" s="32"/>
      <c r="L38" s="32"/>
      <c r="M38" s="33"/>
      <c r="N38" s="32"/>
      <c r="O38" s="33"/>
      <c r="P38" s="34"/>
      <c r="Q38" s="33" t="str">
        <f>IF(Вводная!C175=0,0,"Св")</f>
        <v>Св</v>
      </c>
      <c r="R38" s="32" t="str">
        <f>IF(Вводная!C174=0,0,"ПП")</f>
        <v>ПП</v>
      </c>
      <c r="S38" s="33" t="str">
        <f>IF(Вводная!C173=0,0,"Сб")</f>
        <v>Сб</v>
      </c>
      <c r="T38" s="32"/>
      <c r="U38" s="33" t="str">
        <f>IF(Вводная!C171=0,0,"Мт")</f>
        <v>Мт</v>
      </c>
      <c r="V38" s="32" t="str">
        <f>IF(Вводная!C170=0,0,"А")</f>
        <v>А</v>
      </c>
      <c r="W38" s="32" t="str">
        <f>IF(Вводная!C169=0,0,"Фт")</f>
        <v>Фт</v>
      </c>
      <c r="X38" s="32">
        <f>IF(I38=0,0,VLOOKUP($X$1,участники_8,2,FALSE))</f>
        <v>0</v>
      </c>
      <c r="Y38" s="32">
        <f>IF(I38=0,0,VLOOKUP($Y$1,участники_8,2,FALSE))</f>
        <v>0</v>
      </c>
      <c r="Z38" s="32">
        <f>IF(I38=0,0,VLOOKUP($Z$1,участники_8,2,FALSE))</f>
        <v>0</v>
      </c>
      <c r="AA38" s="32">
        <f>IF(I38=0,0,VLOOKUP($AA$1,участники_8,2,FALSE))</f>
        <v>0</v>
      </c>
      <c r="AB38" s="32">
        <v>2000</v>
      </c>
      <c r="AC38" s="32" t="s">
        <v>30</v>
      </c>
      <c r="AD38" s="32">
        <v>400</v>
      </c>
      <c r="AE38" s="156" t="s">
        <v>100</v>
      </c>
      <c r="AF38" s="33">
        <f>IF(I38=0,0,срок_8)</f>
        <v>0</v>
      </c>
      <c r="AG38" s="33">
        <f>IF(I38=0,0,IF(J38=0,"нет в заказе",IF(I38=0,0,VLOOKUP($AG$1,позиции_8,2,FALSE))))</f>
        <v>0</v>
      </c>
      <c r="AH38" s="33">
        <f>IF(I38=0,0,IF(J38=0,"нет в заказе",IF(I38=0,0,VLOOKUP($AG$1,позиции_8,3,FALSE))))</f>
        <v>0</v>
      </c>
      <c r="AI38" s="33">
        <f>IF(I38=0,0,IF(K38=0,"нет в заказе",IF(I38=0,0,VLOOKUP($AI$1,позиции_8,2,FALSE))))</f>
        <v>0</v>
      </c>
      <c r="AJ38" s="33">
        <f>IF(I38=0,0,IF(K38=0,"нет в заказе",IF(I38=0,0,VLOOKUP($AI$1,позиции_8,3,FALSE))))</f>
        <v>0</v>
      </c>
      <c r="AK38" s="33">
        <f>IF(I38=0,0,IF(L38=0,"нет в заказе",IF(I38=0,0,VLOOKUP($AK$1,позиции_8,2,FALSE))))</f>
        <v>0</v>
      </c>
      <c r="AL38" s="33">
        <f>IF(I38=0,0,IF(L38=0,"нет в заказе",IF(I38=0,0,VLOOKUP($AK$1,позиции_8,3,FALSE))))</f>
        <v>0</v>
      </c>
      <c r="AM38" s="33">
        <f>IF(I38=0,0,IF(M38=0,"нет в заказе",IF(I38=0,0,VLOOKUP($AM$1,позиции_8,2,FALSE))))</f>
        <v>0</v>
      </c>
      <c r="AN38" s="33">
        <f>IF(I38=0,0,IF(M38=0,"нет в заказе",IF(I38=0,0,VLOOKUP($AM$1,позиции_8,3,FALSE))))</f>
        <v>0</v>
      </c>
      <c r="AO38" s="33">
        <f>IF(I38=0,0,IF(N38=0,"нет в заказе",IF(I38=0,0,VLOOKUP($AO$1,позиции_8,2,FALSE))))</f>
        <v>0</v>
      </c>
      <c r="AP38" s="33">
        <f>IF(I38=0,0,IF(N38=0,"нет в заказе",IF(I38=0,0,VLOOKUP($AO$1,позиции_8,3,FALSE))))</f>
        <v>0</v>
      </c>
      <c r="AQ38" s="33">
        <f>IF(I38=0,0,IF(O38=0,"нет в заказе",IF(I38=0,0,VLOOKUP($AQ$1,позиции_8,2,FALSE))))</f>
        <v>0</v>
      </c>
      <c r="AR38" s="33">
        <f>IF(I38=0,0,IF(O38=0,"нет в заказе",IF(I38=0,0,VLOOKUP($AQ$1,позиции_8,3,FALSE))))</f>
        <v>0</v>
      </c>
      <c r="AS38" s="33">
        <f>IF(I38=0,0,IF(P38=0,"нет в заказе",IF(I38=0,0,VLOOKUP($AS$1,позиции_8,2,FALSE))))</f>
        <v>0</v>
      </c>
      <c r="AT38" s="33">
        <f>IF(I38=0,0,IF(P38=0,"нет в заказе",IF(I38=0,0,VLOOKUP($AS$1,позиции_8,3,FALSE))))</f>
        <v>0</v>
      </c>
      <c r="AU38" s="33">
        <f>IF(I38=0,0,IF(Q38=0,"нет в заказе",IF(I38=0,0,VLOOKUP($AU$1,позиции_8,2,FALSE))))</f>
        <v>0</v>
      </c>
      <c r="AV38" s="33">
        <f>IF(I38=0,0,IF(Q38=0,"нет в заказе",IF(I38=0,0,VLOOKUP($AU$1,позиции_8,3,FALSE))))</f>
        <v>0</v>
      </c>
      <c r="AW38" s="33">
        <f>IF(I38=0,0,IF(R38=0,"нет в заказе",IF(I38=0,0,VLOOKUP($AW$1,позиции_8,2,FALSE))))</f>
        <v>0</v>
      </c>
      <c r="AX38" s="33">
        <f>IF(I38=0,0,IF(R38=0,"нет в заказе",IF(I38=0,0,VLOOKUP($AW$1,позиции_8,3,FALSE))))</f>
        <v>0</v>
      </c>
      <c r="AY38" s="33">
        <f>IF(I38=0,0,IF(S38=0,"нет в заказе",IF(I38=0,0,VLOOKUP($AY$1,позиции_8,2,FALSE))))</f>
        <v>0</v>
      </c>
      <c r="AZ38" s="33">
        <f>IF(I38=0,0,IF(S38=0,"нет в заказе",IF(I38=0,0,VLOOKUP($AY$1,позиции_8,3,FALSE))))</f>
        <v>0</v>
      </c>
      <c r="BA38" s="33">
        <f>IF(I38=0,0,IF(T38=0,"нет в заказе",IF(I38=0,0,VLOOKUP($BA$1,позиции_8,2,FALSE))))</f>
        <v>0</v>
      </c>
      <c r="BB38" s="33">
        <f>IF(I38=0,0,IF(T38=0,"нет в заказе",IF(I38=0,0,VLOOKUP($BA$1,позиции_8,3,FALSE))))</f>
        <v>0</v>
      </c>
      <c r="BC38" s="33">
        <f>IF(I38=0,0,IF(U38=0,"нет в заказе",IF(I38=0,0,VLOOKUP($BC$1,позиции_8,2,FALSE))))</f>
        <v>0</v>
      </c>
      <c r="BD38" s="33">
        <f>IF(I38=0,0,IF(U38=0,"нет в заказе",IF(I38=0,0,VLOOKUP($BC$1,позиции_8,3,FALSE))))</f>
        <v>0</v>
      </c>
      <c r="BE38" s="33">
        <f>IF(I38=0,0,IF(V38=0,"нет в заказе",IF(I38=0,0,VLOOKUP($BE$1,позиции_8,2,FALSE))))</f>
        <v>0</v>
      </c>
      <c r="BF38" s="33">
        <f>IF(I38=0,0,IF(V38=0,"нет в заказе",IF(I38=0,0,VLOOKUP($BE$1,позиции_8,3,FALSE))))</f>
        <v>0</v>
      </c>
      <c r="BG38" s="33">
        <f>IF(I38=0,0,IF(W38=0,"нет в заказе",IF(I38=0,0,VLOOKUP($BG$1,позиции_8,2,FALSE))))</f>
        <v>0</v>
      </c>
      <c r="BH38" s="33">
        <f>IF(I38=0,0,IF(W38=0,"нет в заказе",IF(I38=0,0,VLOOKUP($BG$1,позиции_8,3,FALSE))))</f>
        <v>0</v>
      </c>
      <c r="BI38" s="33"/>
      <c r="BJ38" s="40"/>
      <c r="BK38" s="74"/>
      <c r="BL38" s="75"/>
      <c r="BM38" s="76"/>
      <c r="BN38" s="150"/>
      <c r="BO38" s="138"/>
      <c r="BP38" s="150"/>
      <c r="BQ38" s="138"/>
      <c r="BR38" s="150"/>
      <c r="BS38" s="138"/>
      <c r="BT38" s="150"/>
      <c r="BU38" s="150"/>
      <c r="BV38" s="150"/>
      <c r="BW38" s="138"/>
      <c r="BX38" s="150"/>
      <c r="BY38" s="138"/>
      <c r="BZ38" s="150"/>
      <c r="CA38" s="138"/>
      <c r="CB38" s="143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  <c r="ASU38" s="62"/>
      <c r="ASV38" s="62"/>
      <c r="ASW38" s="62"/>
      <c r="ASX38" s="62"/>
      <c r="ASY38" s="62"/>
      <c r="ASZ38" s="62"/>
      <c r="ATA38" s="62"/>
      <c r="ATB38" s="62"/>
      <c r="ATC38" s="62"/>
      <c r="ATD38" s="62"/>
      <c r="ATE38" s="62"/>
      <c r="ATF38" s="62"/>
      <c r="ATG38" s="62"/>
      <c r="ATH38" s="62"/>
      <c r="ATI38" s="62"/>
      <c r="ATJ38" s="62"/>
      <c r="ATK38" s="62"/>
      <c r="ATL38" s="62"/>
      <c r="ATM38" s="62"/>
      <c r="ATN38" s="62"/>
      <c r="ATO38" s="62"/>
      <c r="ATP38" s="62"/>
      <c r="ATQ38" s="62"/>
      <c r="ATR38" s="62"/>
      <c r="ATS38" s="62"/>
      <c r="ATT38" s="62"/>
      <c r="ATU38" s="62"/>
      <c r="ATV38" s="62"/>
      <c r="ATW38" s="62"/>
      <c r="ATX38" s="62"/>
      <c r="ATY38" s="62"/>
      <c r="ATZ38" s="62"/>
      <c r="AUA38" s="62"/>
      <c r="AUB38" s="62"/>
      <c r="AUC38" s="62"/>
      <c r="AUD38" s="62"/>
      <c r="AUE38" s="62"/>
      <c r="AUF38" s="62"/>
      <c r="AUG38" s="62"/>
      <c r="AUH38" s="62"/>
      <c r="AUI38" s="62"/>
      <c r="AUJ38" s="62"/>
      <c r="AUK38" s="62"/>
      <c r="AUL38" s="62"/>
      <c r="AUM38" s="62"/>
      <c r="AUN38" s="62"/>
      <c r="AUO38" s="62"/>
      <c r="AUP38" s="62"/>
      <c r="AUQ38" s="62"/>
      <c r="AUR38" s="62"/>
      <c r="AUS38" s="62"/>
      <c r="AUT38" s="62"/>
      <c r="AUU38" s="62"/>
      <c r="AUV38" s="62"/>
      <c r="AUW38" s="62"/>
      <c r="AUX38" s="62"/>
      <c r="AUY38" s="62"/>
      <c r="AUZ38" s="62"/>
      <c r="AVA38" s="62"/>
      <c r="AVB38" s="62"/>
      <c r="AVC38" s="62"/>
      <c r="AVD38" s="62"/>
      <c r="AVE38" s="62"/>
      <c r="AVF38" s="62"/>
      <c r="AVG38" s="62"/>
      <c r="AVH38" s="62"/>
      <c r="AVI38" s="62"/>
      <c r="AVJ38" s="62"/>
      <c r="AVK38" s="62"/>
      <c r="AVL38" s="62"/>
      <c r="AVM38" s="62"/>
      <c r="AVN38" s="62"/>
      <c r="AVO38" s="62"/>
      <c r="AVP38" s="62"/>
      <c r="AVQ38" s="62"/>
      <c r="AVR38" s="62"/>
      <c r="AVS38" s="62"/>
      <c r="AVT38" s="62"/>
      <c r="AVU38" s="62"/>
      <c r="AVV38" s="62"/>
      <c r="AVW38" s="62"/>
      <c r="AVX38" s="62"/>
      <c r="AVY38" s="62"/>
      <c r="AVZ38" s="62"/>
      <c r="AWA38" s="62"/>
      <c r="AWB38" s="62"/>
      <c r="AWC38" s="62"/>
      <c r="AWD38" s="62"/>
      <c r="AWE38" s="62"/>
      <c r="AWF38" s="62"/>
      <c r="AWG38" s="62"/>
      <c r="AWH38" s="62"/>
      <c r="AWI38" s="62"/>
      <c r="AWJ38" s="62"/>
      <c r="AWK38" s="62"/>
      <c r="AWL38" s="62"/>
      <c r="AWM38" s="62"/>
      <c r="AWN38" s="62"/>
      <c r="AWO38" s="62"/>
      <c r="AWP38" s="62"/>
      <c r="AWQ38" s="62"/>
      <c r="AWR38" s="62"/>
      <c r="AWS38" s="62"/>
      <c r="AWT38" s="62"/>
      <c r="AWU38" s="62"/>
      <c r="AWV38" s="62"/>
      <c r="AWW38" s="62"/>
      <c r="AWX38" s="62"/>
      <c r="AWY38" s="62"/>
      <c r="AWZ38" s="62"/>
      <c r="AXA38" s="62"/>
      <c r="AXB38" s="62"/>
      <c r="AXC38" s="62"/>
      <c r="AXD38" s="62"/>
      <c r="AXE38" s="62"/>
      <c r="AXF38" s="62"/>
      <c r="AXG38" s="62"/>
      <c r="AXH38" s="62"/>
      <c r="AXI38" s="62"/>
      <c r="AXJ38" s="62"/>
      <c r="AXK38" s="62"/>
      <c r="AXL38" s="62"/>
      <c r="AXM38" s="62"/>
      <c r="AXN38" s="62"/>
      <c r="AXO38" s="62"/>
      <c r="AXP38" s="62"/>
      <c r="AXQ38" s="62"/>
      <c r="AXR38" s="62"/>
      <c r="AXS38" s="62"/>
      <c r="AXT38" s="62"/>
      <c r="AXU38" s="62"/>
      <c r="AXV38" s="62"/>
      <c r="AXW38" s="62"/>
      <c r="AXX38" s="62"/>
      <c r="AXY38" s="62"/>
      <c r="AXZ38" s="62"/>
      <c r="AYA38" s="62"/>
      <c r="AYB38" s="62"/>
      <c r="AYC38" s="62"/>
      <c r="AYD38" s="62"/>
      <c r="AYE38" s="62"/>
      <c r="AYF38" s="62"/>
      <c r="AYG38" s="62"/>
      <c r="AYH38" s="62"/>
      <c r="AYI38" s="62"/>
      <c r="AYJ38" s="62"/>
      <c r="AYK38" s="62"/>
      <c r="AYL38" s="62"/>
      <c r="AYM38" s="62"/>
      <c r="AYN38" s="62"/>
      <c r="AYO38" s="62"/>
      <c r="AYP38" s="62"/>
      <c r="AYQ38" s="62"/>
      <c r="AYR38" s="62"/>
      <c r="AYS38" s="62"/>
      <c r="AYT38" s="62"/>
      <c r="AYU38" s="62"/>
      <c r="AYV38" s="62"/>
      <c r="AYW38" s="62"/>
      <c r="AYX38" s="62"/>
      <c r="AYY38" s="62"/>
      <c r="AYZ38" s="62"/>
      <c r="AZA38" s="62"/>
      <c r="AZB38" s="62"/>
      <c r="AZC38" s="62"/>
      <c r="AZD38" s="62"/>
      <c r="AZE38" s="62"/>
      <c r="AZF38" s="62"/>
      <c r="AZG38" s="62"/>
      <c r="AZH38" s="62"/>
      <c r="AZI38" s="62"/>
      <c r="AZJ38" s="62"/>
      <c r="AZK38" s="62"/>
      <c r="AZL38" s="62"/>
      <c r="AZM38" s="62"/>
      <c r="AZN38" s="62"/>
      <c r="AZO38" s="62"/>
      <c r="AZP38" s="62"/>
      <c r="AZQ38" s="62"/>
      <c r="AZR38" s="62"/>
      <c r="AZS38" s="62"/>
      <c r="AZT38" s="62"/>
      <c r="AZU38" s="62"/>
      <c r="AZV38" s="62"/>
      <c r="AZW38" s="62"/>
      <c r="AZX38" s="62"/>
      <c r="AZY38" s="62"/>
      <c r="AZZ38" s="62"/>
      <c r="BAA38" s="62"/>
      <c r="BAB38" s="62"/>
      <c r="BAC38" s="62"/>
      <c r="BAD38" s="62"/>
      <c r="BAE38" s="62"/>
      <c r="BAF38" s="62"/>
      <c r="BAG38" s="62"/>
      <c r="BAH38" s="62"/>
      <c r="BAI38" s="62"/>
      <c r="BAJ38" s="62"/>
      <c r="BAK38" s="62"/>
      <c r="BAL38" s="62"/>
      <c r="BAM38" s="62"/>
      <c r="BAN38" s="62"/>
      <c r="BAO38" s="62"/>
      <c r="BAP38" s="62"/>
      <c r="BAQ38" s="62"/>
      <c r="BAR38" s="62"/>
      <c r="BAS38" s="62"/>
      <c r="BAT38" s="62"/>
      <c r="BAU38" s="62"/>
      <c r="BAV38" s="62"/>
      <c r="BAW38" s="62"/>
      <c r="BAX38" s="62"/>
      <c r="BAY38" s="62"/>
      <c r="BAZ38" s="62"/>
      <c r="BBA38" s="62"/>
      <c r="BBB38" s="62"/>
      <c r="BBC38" s="62"/>
      <c r="BBD38" s="62"/>
      <c r="BBE38" s="62"/>
      <c r="BBF38" s="62"/>
      <c r="BBG38" s="62"/>
      <c r="BBH38" s="62"/>
      <c r="BBI38" s="62"/>
      <c r="BBJ38" s="62"/>
      <c r="BBK38" s="62"/>
      <c r="BBL38" s="62"/>
      <c r="BBM38" s="62"/>
      <c r="BBN38" s="62"/>
      <c r="BBO38" s="62"/>
      <c r="BBP38" s="62"/>
      <c r="BBQ38" s="62"/>
      <c r="BBR38" s="62"/>
      <c r="BBS38" s="62"/>
      <c r="BBT38" s="62"/>
      <c r="BBU38" s="62"/>
      <c r="BBV38" s="62"/>
      <c r="BBW38" s="62"/>
      <c r="BBX38" s="62"/>
      <c r="BBY38" s="62"/>
      <c r="BBZ38" s="62"/>
      <c r="BCA38" s="62"/>
      <c r="BCB38" s="62"/>
      <c r="BCC38" s="62"/>
      <c r="BCD38" s="62"/>
      <c r="BCE38" s="62"/>
      <c r="BCF38" s="62"/>
      <c r="BCG38" s="62"/>
      <c r="BCH38" s="62"/>
      <c r="BCI38" s="62"/>
      <c r="BCJ38" s="62"/>
      <c r="BCK38" s="62"/>
      <c r="BCL38" s="62"/>
      <c r="BCM38" s="62"/>
      <c r="BCN38" s="62"/>
      <c r="BCO38" s="62"/>
      <c r="BCP38" s="62"/>
      <c r="BCQ38" s="62"/>
      <c r="BCR38" s="62"/>
      <c r="BCS38" s="62"/>
      <c r="BCT38" s="62"/>
      <c r="BCU38" s="62"/>
      <c r="BCV38" s="62"/>
      <c r="BCW38" s="62"/>
      <c r="BCX38" s="62"/>
      <c r="BCY38" s="62"/>
      <c r="BCZ38" s="62"/>
      <c r="BDA38" s="62"/>
      <c r="BDB38" s="62"/>
      <c r="BDC38" s="62"/>
      <c r="BDD38" s="62"/>
      <c r="BDE38" s="62"/>
      <c r="BDF38" s="62"/>
      <c r="BDG38" s="62"/>
      <c r="BDH38" s="62"/>
      <c r="BDI38" s="62"/>
      <c r="BDJ38" s="62"/>
      <c r="BDK38" s="62"/>
      <c r="BDL38" s="62"/>
      <c r="BDM38" s="62"/>
      <c r="BDN38" s="62"/>
      <c r="BDO38" s="62"/>
      <c r="BDP38" s="62"/>
      <c r="BDQ38" s="62"/>
      <c r="BDR38" s="62"/>
      <c r="BDS38" s="62"/>
      <c r="BDT38" s="62"/>
      <c r="BDU38" s="62"/>
      <c r="BDV38" s="62"/>
      <c r="BDW38" s="62"/>
      <c r="BDX38" s="62"/>
      <c r="BDY38" s="62"/>
      <c r="BDZ38" s="62"/>
      <c r="BEA38" s="62"/>
      <c r="BEB38" s="62"/>
      <c r="BEC38" s="62"/>
      <c r="BED38" s="62"/>
      <c r="BEE38" s="62"/>
      <c r="BEF38" s="62"/>
      <c r="BEG38" s="62"/>
      <c r="BEH38" s="62"/>
      <c r="BEI38" s="62"/>
      <c r="BEJ38" s="62"/>
      <c r="BEK38" s="62"/>
      <c r="BEL38" s="62"/>
      <c r="BEM38" s="62"/>
      <c r="BEN38" s="62"/>
      <c r="BEO38" s="62"/>
      <c r="BEP38" s="62"/>
      <c r="BEQ38" s="62"/>
      <c r="BER38" s="62"/>
      <c r="BES38" s="62"/>
      <c r="BET38" s="62"/>
      <c r="BEU38" s="62"/>
      <c r="BEV38" s="62"/>
      <c r="BEW38" s="62"/>
      <c r="BEX38" s="62"/>
      <c r="BEY38" s="62"/>
      <c r="BEZ38" s="62"/>
      <c r="BFA38" s="62"/>
      <c r="BFB38" s="62"/>
      <c r="BFC38" s="62"/>
      <c r="BFD38" s="62"/>
      <c r="BFE38" s="62"/>
      <c r="BFF38" s="62"/>
      <c r="BFG38" s="62"/>
      <c r="BFH38" s="62"/>
      <c r="BFI38" s="62"/>
      <c r="BFJ38" s="62"/>
      <c r="BFK38" s="62"/>
      <c r="BFL38" s="62"/>
      <c r="BFM38" s="62"/>
      <c r="BFN38" s="62"/>
      <c r="BFO38" s="62"/>
      <c r="BFP38" s="62"/>
      <c r="BFQ38" s="62"/>
      <c r="BFR38" s="62"/>
      <c r="BFS38" s="62"/>
      <c r="BFT38" s="62"/>
      <c r="BFU38" s="62"/>
      <c r="BFV38" s="62"/>
      <c r="BFW38" s="62"/>
      <c r="BFX38" s="62"/>
      <c r="BFY38" s="62"/>
      <c r="BFZ38" s="62"/>
      <c r="BGA38" s="62"/>
      <c r="BGB38" s="62"/>
      <c r="BGC38" s="62"/>
      <c r="BGD38" s="62"/>
      <c r="BGE38" s="62"/>
      <c r="BGF38" s="62"/>
      <c r="BGG38" s="62"/>
      <c r="BGH38" s="62"/>
      <c r="BGI38" s="62"/>
      <c r="BGJ38" s="62"/>
      <c r="BGK38" s="62"/>
      <c r="BGL38" s="62"/>
      <c r="BGM38" s="62"/>
      <c r="BGN38" s="62"/>
      <c r="BGO38" s="62"/>
      <c r="BGP38" s="62"/>
      <c r="BGQ38" s="62"/>
      <c r="BGR38" s="62"/>
      <c r="BGS38" s="62"/>
      <c r="BGT38" s="62"/>
      <c r="BGU38" s="62"/>
      <c r="BGV38" s="62"/>
      <c r="BGW38" s="62"/>
      <c r="BGX38" s="62"/>
      <c r="BGY38" s="62"/>
      <c r="BGZ38" s="62"/>
      <c r="BHA38" s="62"/>
      <c r="BHB38" s="62"/>
      <c r="BHC38" s="62"/>
      <c r="BHD38" s="62"/>
      <c r="BHE38" s="62"/>
      <c r="BHF38" s="62"/>
      <c r="BHG38" s="62"/>
      <c r="BHH38" s="62"/>
      <c r="BHI38" s="62"/>
      <c r="BHJ38" s="62"/>
      <c r="BHK38" s="62"/>
      <c r="BHL38" s="62"/>
      <c r="BHM38" s="62"/>
      <c r="BHN38" s="62"/>
      <c r="BHO38" s="62"/>
      <c r="BHP38" s="62"/>
      <c r="BHQ38" s="62"/>
      <c r="BHR38" s="62"/>
      <c r="BHS38" s="62"/>
      <c r="BHT38" s="62"/>
      <c r="BHU38" s="62"/>
      <c r="BHV38" s="62"/>
      <c r="BHW38" s="62"/>
      <c r="BHX38" s="62"/>
      <c r="BHY38" s="62"/>
      <c r="BHZ38" s="62"/>
      <c r="BIA38" s="62"/>
      <c r="BIB38" s="62"/>
      <c r="BIC38" s="62"/>
      <c r="BID38" s="62"/>
      <c r="BIE38" s="62"/>
      <c r="BIF38" s="62"/>
      <c r="BIG38" s="62"/>
      <c r="BIH38" s="62"/>
      <c r="BII38" s="62"/>
      <c r="BIJ38" s="62"/>
      <c r="BIK38" s="62"/>
      <c r="BIL38" s="62"/>
      <c r="BIM38" s="62"/>
      <c r="BIN38" s="62"/>
      <c r="BIO38" s="62"/>
      <c r="BIP38" s="62"/>
      <c r="BIQ38" s="62"/>
      <c r="BIR38" s="62"/>
      <c r="BIS38" s="62"/>
      <c r="BIT38" s="62"/>
      <c r="BIU38" s="62"/>
      <c r="BIV38" s="62"/>
      <c r="BIW38" s="62"/>
      <c r="BIX38" s="62"/>
      <c r="BIY38" s="62"/>
      <c r="BIZ38" s="62"/>
      <c r="BJA38" s="62"/>
      <c r="BJB38" s="62"/>
      <c r="BJC38" s="62"/>
      <c r="BJD38" s="62"/>
      <c r="BJE38" s="62"/>
      <c r="BJF38" s="62"/>
      <c r="BJG38" s="62"/>
      <c r="BJH38" s="62"/>
      <c r="BJI38" s="62"/>
      <c r="BJJ38" s="62"/>
      <c r="BJK38" s="62"/>
      <c r="BJL38" s="62"/>
      <c r="BJM38" s="62"/>
      <c r="BJN38" s="62"/>
      <c r="BJO38" s="62"/>
      <c r="BJP38" s="62"/>
      <c r="BJQ38" s="62"/>
      <c r="BJR38" s="62"/>
      <c r="BJS38" s="62"/>
      <c r="BJT38" s="62"/>
      <c r="BJU38" s="62"/>
      <c r="BJV38" s="62"/>
      <c r="BJW38" s="62"/>
      <c r="BJX38" s="62"/>
      <c r="BJY38" s="62"/>
      <c r="BJZ38" s="62"/>
      <c r="BKA38" s="62"/>
      <c r="BKB38" s="62"/>
      <c r="BKC38" s="62"/>
      <c r="BKD38" s="62"/>
      <c r="BKE38" s="62"/>
      <c r="BKF38" s="62"/>
      <c r="BKG38" s="62"/>
      <c r="BKH38" s="62"/>
      <c r="BKI38" s="62"/>
      <c r="BKJ38" s="62"/>
      <c r="BKK38" s="62"/>
      <c r="BKL38" s="62"/>
      <c r="BKM38" s="62"/>
      <c r="BKN38" s="62"/>
      <c r="BKO38" s="62"/>
      <c r="BKP38" s="62"/>
      <c r="BKQ38" s="62"/>
      <c r="BKR38" s="62"/>
      <c r="BKS38" s="62"/>
      <c r="BKT38" s="62"/>
      <c r="BKU38" s="62"/>
      <c r="BKV38" s="62"/>
      <c r="BKW38" s="62"/>
      <c r="BKX38" s="62"/>
      <c r="BKY38" s="62"/>
      <c r="BKZ38" s="62"/>
      <c r="BLA38" s="62"/>
      <c r="BLB38" s="62"/>
      <c r="BLC38" s="62"/>
      <c r="BLD38" s="62"/>
      <c r="BLE38" s="62"/>
      <c r="BLF38" s="62"/>
      <c r="BLG38" s="62"/>
      <c r="BLH38" s="62"/>
      <c r="BLI38" s="62"/>
      <c r="BLJ38" s="62"/>
      <c r="BLK38" s="62"/>
      <c r="BLL38" s="62"/>
      <c r="BLM38" s="62"/>
      <c r="BLN38" s="62"/>
      <c r="BLO38" s="62"/>
      <c r="BLP38" s="62"/>
      <c r="BLQ38" s="62"/>
      <c r="BLR38" s="62"/>
      <c r="BLS38" s="62"/>
      <c r="BLT38" s="62"/>
      <c r="BLU38" s="62"/>
      <c r="BLV38" s="62"/>
      <c r="BLW38" s="62"/>
      <c r="BLX38" s="62"/>
      <c r="BLY38" s="62"/>
      <c r="BLZ38" s="62"/>
      <c r="BMA38" s="62"/>
      <c r="BMB38" s="62"/>
      <c r="BMC38" s="62"/>
      <c r="BMD38" s="62"/>
      <c r="BME38" s="62"/>
      <c r="BMF38" s="62"/>
      <c r="BMG38" s="62"/>
      <c r="BMH38" s="62"/>
      <c r="BMI38" s="62"/>
      <c r="BMJ38" s="62"/>
      <c r="BMK38" s="62"/>
      <c r="BML38" s="62"/>
      <c r="BMM38" s="62"/>
      <c r="BMN38" s="62"/>
      <c r="BMO38" s="62"/>
      <c r="BMP38" s="62"/>
      <c r="BMQ38" s="62"/>
      <c r="BMR38" s="62"/>
      <c r="BMS38" s="62"/>
      <c r="BMT38" s="62"/>
      <c r="BMU38" s="62"/>
      <c r="BMV38" s="62"/>
      <c r="BMW38" s="62"/>
      <c r="BMX38" s="62"/>
      <c r="BMY38" s="62"/>
      <c r="BMZ38" s="62"/>
      <c r="BNA38" s="62"/>
      <c r="BNB38" s="62"/>
      <c r="BNC38" s="62"/>
      <c r="BND38" s="62"/>
      <c r="BNE38" s="62"/>
      <c r="BNF38" s="62"/>
      <c r="BNG38" s="62"/>
      <c r="BNH38" s="62"/>
      <c r="BNI38" s="62"/>
      <c r="BNJ38" s="62"/>
      <c r="BNK38" s="62"/>
      <c r="BNL38" s="62"/>
      <c r="BNM38" s="62"/>
      <c r="BNN38" s="62"/>
      <c r="BNO38" s="62"/>
      <c r="BNP38" s="62"/>
      <c r="BNQ38" s="62"/>
      <c r="BNR38" s="62"/>
      <c r="BNS38" s="62"/>
      <c r="BNT38" s="62"/>
      <c r="BNU38" s="62"/>
      <c r="BNV38" s="62"/>
      <c r="BNW38" s="62"/>
      <c r="BNX38" s="62"/>
      <c r="BNY38" s="62"/>
      <c r="BNZ38" s="62"/>
      <c r="BOA38" s="62"/>
      <c r="BOB38" s="62"/>
      <c r="BOC38" s="62"/>
      <c r="BOD38" s="62"/>
      <c r="BOE38" s="62"/>
      <c r="BOF38" s="62"/>
      <c r="BOG38" s="62"/>
      <c r="BOH38" s="62"/>
      <c r="BOI38" s="62"/>
      <c r="BOJ38" s="62"/>
      <c r="BOK38" s="62"/>
      <c r="BOL38" s="62"/>
      <c r="BOM38" s="62"/>
      <c r="BON38" s="62"/>
      <c r="BOO38" s="62"/>
      <c r="BOP38" s="62"/>
      <c r="BOQ38" s="62"/>
      <c r="BOR38" s="62"/>
      <c r="BOS38" s="62"/>
      <c r="BOT38" s="62"/>
      <c r="BOU38" s="62"/>
      <c r="BOV38" s="62"/>
      <c r="BOW38" s="62"/>
      <c r="BOX38" s="62"/>
      <c r="BOY38" s="62"/>
      <c r="BOZ38" s="62"/>
      <c r="BPA38" s="62"/>
      <c r="BPB38" s="62"/>
      <c r="BPC38" s="62"/>
      <c r="BPD38" s="62"/>
      <c r="BPE38" s="62"/>
      <c r="BPF38" s="62"/>
      <c r="BPG38" s="62"/>
      <c r="BPH38" s="62"/>
      <c r="BPI38" s="62"/>
      <c r="BPJ38" s="62"/>
      <c r="BPK38" s="62"/>
      <c r="BPL38" s="62"/>
      <c r="BPM38" s="62"/>
      <c r="BPN38" s="62"/>
      <c r="BPO38" s="62"/>
      <c r="BPP38" s="62"/>
      <c r="BPQ38" s="62"/>
      <c r="BPR38" s="62"/>
      <c r="BPS38" s="62"/>
      <c r="BPT38" s="62"/>
      <c r="BPU38" s="62"/>
      <c r="BPV38" s="62"/>
      <c r="BPW38" s="62"/>
      <c r="BPX38" s="62"/>
      <c r="BPY38" s="62"/>
      <c r="BPZ38" s="62"/>
      <c r="BQA38" s="62"/>
      <c r="BQB38" s="62"/>
      <c r="BQC38" s="62"/>
      <c r="BQD38" s="62"/>
      <c r="BQE38" s="62"/>
      <c r="BQF38" s="62"/>
      <c r="BQG38" s="62"/>
      <c r="BQH38" s="62"/>
      <c r="BQI38" s="62"/>
      <c r="BQJ38" s="62"/>
      <c r="BQK38" s="62"/>
      <c r="BQL38" s="62"/>
      <c r="BQM38" s="62"/>
      <c r="BQN38" s="62"/>
      <c r="BQO38" s="62"/>
      <c r="BQP38" s="62"/>
      <c r="BQQ38" s="62"/>
      <c r="BQR38" s="62"/>
      <c r="BQS38" s="62"/>
      <c r="BQT38" s="62"/>
      <c r="BQU38" s="62"/>
      <c r="BQV38" s="62"/>
      <c r="BQW38" s="62"/>
      <c r="BQX38" s="62"/>
      <c r="BQY38" s="62"/>
      <c r="BQZ38" s="62"/>
      <c r="BRA38" s="62"/>
      <c r="BRB38" s="62"/>
      <c r="BRC38" s="62"/>
      <c r="BRD38" s="62"/>
      <c r="BRE38" s="62"/>
      <c r="BRF38" s="62"/>
      <c r="BRG38" s="62"/>
      <c r="BRH38" s="62"/>
      <c r="BRI38" s="62"/>
      <c r="BRJ38" s="62"/>
      <c r="BRK38" s="62"/>
      <c r="BRL38" s="62"/>
      <c r="BRM38" s="62"/>
      <c r="BRN38" s="62"/>
      <c r="BRO38" s="62"/>
      <c r="BRP38" s="62"/>
      <c r="BRQ38" s="62"/>
      <c r="BRR38" s="62"/>
      <c r="BRS38" s="62"/>
      <c r="BRT38" s="62"/>
      <c r="BRU38" s="62"/>
      <c r="BRV38" s="62"/>
      <c r="BRW38" s="62"/>
      <c r="BRX38" s="62"/>
      <c r="BRY38" s="62"/>
      <c r="BRZ38" s="62"/>
      <c r="BSA38" s="62"/>
      <c r="BSB38" s="62"/>
      <c r="BSC38" s="62"/>
      <c r="BSD38" s="62"/>
      <c r="BSE38" s="62"/>
      <c r="BSF38" s="62"/>
      <c r="BSG38" s="62"/>
      <c r="BSH38" s="62"/>
      <c r="BSI38" s="62"/>
      <c r="BSJ38" s="62"/>
      <c r="BSK38" s="62"/>
      <c r="BSL38" s="62"/>
      <c r="BSM38" s="62"/>
      <c r="BSN38" s="62"/>
      <c r="BSO38" s="62"/>
      <c r="BSP38" s="62"/>
      <c r="BSQ38" s="62"/>
      <c r="BSR38" s="62"/>
      <c r="BSS38" s="62"/>
      <c r="BST38" s="62"/>
      <c r="BSU38" s="62"/>
      <c r="BSV38" s="62"/>
      <c r="BSW38" s="62"/>
      <c r="BSX38" s="62"/>
      <c r="BSY38" s="62"/>
      <c r="BSZ38" s="62"/>
      <c r="BTA38" s="62"/>
      <c r="BTB38" s="62"/>
      <c r="BTC38" s="62"/>
      <c r="BTD38" s="62"/>
      <c r="BTE38" s="62"/>
      <c r="BTF38" s="62"/>
      <c r="BTG38" s="62"/>
      <c r="BTH38" s="62"/>
      <c r="BTI38" s="62"/>
      <c r="BTJ38" s="62"/>
      <c r="BTK38" s="62"/>
      <c r="BTL38" s="62"/>
      <c r="BTM38" s="62"/>
      <c r="BTN38" s="62"/>
      <c r="BTO38" s="62"/>
      <c r="BTP38" s="62"/>
      <c r="BTQ38" s="62"/>
      <c r="BTR38" s="62"/>
      <c r="BTS38" s="62"/>
      <c r="BTT38" s="62"/>
      <c r="BTU38" s="62"/>
      <c r="BTV38" s="62"/>
      <c r="BTW38" s="62"/>
      <c r="BTX38" s="62"/>
      <c r="BTY38" s="62"/>
      <c r="BTZ38" s="62"/>
      <c r="BUA38" s="62"/>
      <c r="BUB38" s="62"/>
      <c r="BUC38" s="62"/>
      <c r="BUD38" s="62"/>
      <c r="BUE38" s="62"/>
      <c r="BUF38" s="62"/>
      <c r="BUG38" s="62"/>
      <c r="BUH38" s="62"/>
      <c r="BUI38" s="62"/>
      <c r="BUJ38" s="62"/>
      <c r="BUK38" s="62"/>
      <c r="BUL38" s="62"/>
      <c r="BUM38" s="62"/>
      <c r="BUN38" s="62"/>
      <c r="BUO38" s="62"/>
      <c r="BUP38" s="62"/>
      <c r="BUQ38" s="62"/>
      <c r="BUR38" s="62"/>
      <c r="BUS38" s="62"/>
      <c r="BUT38" s="62"/>
      <c r="BUU38" s="62"/>
      <c r="BUV38" s="62"/>
      <c r="BUW38" s="62"/>
      <c r="BUX38" s="62"/>
      <c r="BUY38" s="62"/>
      <c r="BUZ38" s="62"/>
      <c r="BVA38" s="62"/>
      <c r="BVB38" s="62"/>
      <c r="BVC38" s="62"/>
      <c r="BVD38" s="62"/>
      <c r="BVE38" s="62"/>
      <c r="BVF38" s="62"/>
      <c r="BVG38" s="62"/>
      <c r="BVH38" s="62"/>
      <c r="BVI38" s="62"/>
      <c r="BVJ38" s="62"/>
      <c r="BVK38" s="62"/>
      <c r="BVL38" s="62"/>
      <c r="BVM38" s="62"/>
      <c r="BVN38" s="62"/>
      <c r="BVO38" s="62"/>
      <c r="BVP38" s="62"/>
      <c r="BVQ38" s="62"/>
      <c r="BVR38" s="62"/>
      <c r="BVS38" s="62"/>
      <c r="BVT38" s="62"/>
      <c r="BVU38" s="62"/>
      <c r="BVV38" s="62"/>
      <c r="BVW38" s="62"/>
      <c r="BVX38" s="62"/>
      <c r="BVY38" s="62"/>
      <c r="BVZ38" s="62"/>
      <c r="BWA38" s="62"/>
      <c r="BWB38" s="62"/>
      <c r="BWC38" s="62"/>
      <c r="BWD38" s="62"/>
      <c r="BWE38" s="62"/>
      <c r="BWF38" s="62"/>
      <c r="BWG38" s="62"/>
      <c r="BWH38" s="62"/>
      <c r="BWI38" s="62"/>
      <c r="BWJ38" s="62"/>
      <c r="BWK38" s="62"/>
      <c r="BWL38" s="62"/>
      <c r="BWM38" s="62"/>
      <c r="BWN38" s="62"/>
      <c r="BWO38" s="62"/>
      <c r="BWP38" s="62"/>
      <c r="BWQ38" s="62"/>
      <c r="BWR38" s="62"/>
      <c r="BWS38" s="62"/>
      <c r="BWT38" s="62"/>
      <c r="BWU38" s="62"/>
      <c r="BWV38" s="62"/>
      <c r="BWW38" s="62"/>
      <c r="BWX38" s="62"/>
      <c r="BWY38" s="62"/>
      <c r="BWZ38" s="62"/>
      <c r="BXA38" s="62"/>
      <c r="BXB38" s="62"/>
      <c r="BXC38" s="62"/>
      <c r="BXD38" s="62"/>
      <c r="BXE38" s="62"/>
      <c r="BXF38" s="62"/>
      <c r="BXG38" s="62"/>
      <c r="BXH38" s="62"/>
      <c r="BXI38" s="62"/>
      <c r="BXJ38" s="62"/>
      <c r="BXK38" s="62"/>
      <c r="BXL38" s="62"/>
      <c r="BXM38" s="62"/>
      <c r="BXN38" s="62"/>
      <c r="BXO38" s="62"/>
      <c r="BXP38" s="62"/>
      <c r="BXQ38" s="62"/>
      <c r="BXR38" s="62"/>
      <c r="BXS38" s="62"/>
      <c r="BXT38" s="62"/>
      <c r="BXU38" s="62"/>
      <c r="BXV38" s="62"/>
      <c r="BXW38" s="62"/>
      <c r="BXX38" s="62"/>
      <c r="BXY38" s="62"/>
      <c r="BXZ38" s="62"/>
      <c r="BYA38" s="62"/>
      <c r="BYB38" s="62"/>
      <c r="BYC38" s="62"/>
      <c r="BYD38" s="62"/>
      <c r="BYE38" s="62"/>
      <c r="BYF38" s="62"/>
      <c r="BYG38" s="62"/>
      <c r="BYH38" s="62"/>
      <c r="BYI38" s="62"/>
      <c r="BYJ38" s="62"/>
      <c r="BYK38" s="62"/>
      <c r="BYL38" s="62"/>
      <c r="BYM38" s="62"/>
      <c r="BYN38" s="62"/>
      <c r="BYO38" s="62"/>
      <c r="BYP38" s="62"/>
      <c r="BYQ38" s="62"/>
      <c r="BYR38" s="62"/>
      <c r="BYS38" s="62"/>
      <c r="BYT38" s="62"/>
      <c r="BYU38" s="62"/>
      <c r="BYV38" s="62"/>
      <c r="BYW38" s="62"/>
      <c r="BYX38" s="62"/>
      <c r="BYY38" s="62"/>
      <c r="BYZ38" s="62"/>
      <c r="BZA38" s="62"/>
      <c r="BZB38" s="62"/>
      <c r="BZC38" s="62"/>
      <c r="BZD38" s="62"/>
      <c r="BZE38" s="62"/>
      <c r="BZF38" s="62"/>
      <c r="BZG38" s="62"/>
      <c r="BZH38" s="62"/>
      <c r="BZI38" s="62"/>
      <c r="BZJ38" s="62"/>
      <c r="BZK38" s="62"/>
      <c r="BZL38" s="62"/>
      <c r="BZM38" s="62"/>
      <c r="BZN38" s="62"/>
      <c r="BZO38" s="62"/>
      <c r="BZP38" s="62"/>
      <c r="BZQ38" s="62"/>
      <c r="BZR38" s="62"/>
      <c r="BZS38" s="62"/>
      <c r="BZT38" s="62"/>
      <c r="BZU38" s="62"/>
      <c r="BZV38" s="62"/>
      <c r="BZW38" s="62"/>
      <c r="BZX38" s="62"/>
      <c r="BZY38" s="62"/>
      <c r="BZZ38" s="62"/>
      <c r="CAA38" s="62"/>
      <c r="CAB38" s="62"/>
      <c r="CAC38" s="62"/>
      <c r="CAD38" s="62"/>
      <c r="CAE38" s="62"/>
      <c r="CAF38" s="62"/>
      <c r="CAG38" s="62"/>
      <c r="CAH38" s="62"/>
      <c r="CAI38" s="62"/>
      <c r="CAJ38" s="62"/>
      <c r="CAK38" s="62"/>
      <c r="CAL38" s="62"/>
      <c r="CAM38" s="62"/>
      <c r="CAN38" s="62"/>
      <c r="CAO38" s="62"/>
      <c r="CAP38" s="62"/>
      <c r="CAQ38" s="62"/>
      <c r="CAR38" s="62"/>
      <c r="CAS38" s="62"/>
      <c r="CAT38" s="62"/>
      <c r="CAU38" s="62"/>
      <c r="CAV38" s="62"/>
      <c r="CAW38" s="62"/>
      <c r="CAX38" s="62"/>
      <c r="CAY38" s="62"/>
      <c r="CAZ38" s="62"/>
      <c r="CBA38" s="62"/>
      <c r="CBB38" s="62"/>
      <c r="CBC38" s="62"/>
      <c r="CBD38" s="62"/>
      <c r="CBE38" s="62"/>
      <c r="CBF38" s="62"/>
      <c r="CBG38" s="62"/>
      <c r="CBH38" s="62"/>
      <c r="CBI38" s="62"/>
      <c r="CBJ38" s="62"/>
      <c r="CBK38" s="62"/>
      <c r="CBL38" s="62"/>
      <c r="CBM38" s="62"/>
      <c r="CBN38" s="62"/>
      <c r="CBO38" s="62"/>
      <c r="CBP38" s="62"/>
      <c r="CBQ38" s="62"/>
      <c r="CBR38" s="62"/>
      <c r="CBS38" s="62"/>
      <c r="CBT38" s="62"/>
      <c r="CBU38" s="62"/>
      <c r="CBV38" s="62"/>
      <c r="CBW38" s="62"/>
      <c r="CBX38" s="62"/>
      <c r="CBY38" s="62"/>
      <c r="CBZ38" s="62"/>
      <c r="CCA38" s="62"/>
      <c r="CCB38" s="62"/>
      <c r="CCC38" s="62"/>
      <c r="CCD38" s="62"/>
      <c r="CCE38" s="62"/>
      <c r="CCF38" s="62"/>
      <c r="CCG38" s="62"/>
      <c r="CCH38" s="62"/>
      <c r="CCI38" s="62"/>
      <c r="CCJ38" s="62"/>
      <c r="CCK38" s="62"/>
      <c r="CCL38" s="62"/>
      <c r="CCM38" s="62"/>
      <c r="CCN38" s="62"/>
      <c r="CCO38" s="62"/>
      <c r="CCP38" s="62"/>
      <c r="CCQ38" s="62"/>
      <c r="CCR38" s="62"/>
      <c r="CCS38" s="62"/>
      <c r="CCT38" s="62"/>
      <c r="CCU38" s="62"/>
      <c r="CCV38" s="62"/>
      <c r="CCW38" s="62"/>
      <c r="CCX38" s="62"/>
      <c r="CCY38" s="62"/>
      <c r="CCZ38" s="62"/>
      <c r="CDA38" s="62"/>
      <c r="CDB38" s="62"/>
      <c r="CDC38" s="62"/>
      <c r="CDD38" s="62"/>
      <c r="CDE38" s="62"/>
      <c r="CDF38" s="62"/>
      <c r="CDG38" s="62"/>
      <c r="CDH38" s="62"/>
      <c r="CDI38" s="62"/>
      <c r="CDJ38" s="62"/>
      <c r="CDK38" s="62"/>
      <c r="CDL38" s="62"/>
      <c r="CDM38" s="62"/>
      <c r="CDN38" s="62"/>
      <c r="CDO38" s="62"/>
      <c r="CDP38" s="62"/>
      <c r="CDQ38" s="62"/>
      <c r="CDR38" s="62"/>
      <c r="CDS38" s="62"/>
      <c r="CDT38" s="62"/>
      <c r="CDU38" s="62"/>
      <c r="CDV38" s="62"/>
      <c r="CDW38" s="62"/>
      <c r="CDX38" s="62"/>
      <c r="CDY38" s="62"/>
      <c r="CDZ38" s="62"/>
      <c r="CEA38" s="62"/>
      <c r="CEB38" s="62"/>
      <c r="CEC38" s="62"/>
      <c r="CED38" s="62"/>
      <c r="CEE38" s="62"/>
      <c r="CEF38" s="62"/>
      <c r="CEG38" s="62"/>
      <c r="CEH38" s="62"/>
      <c r="CEI38" s="62"/>
      <c r="CEJ38" s="62"/>
      <c r="CEK38" s="62"/>
      <c r="CEL38" s="62"/>
      <c r="CEM38" s="62"/>
      <c r="CEN38" s="62"/>
      <c r="CEO38" s="62"/>
      <c r="CEP38" s="62"/>
      <c r="CEQ38" s="62"/>
      <c r="CER38" s="62"/>
      <c r="CES38" s="62"/>
      <c r="CET38" s="62"/>
      <c r="CEU38" s="62"/>
      <c r="CEV38" s="62"/>
      <c r="CEW38" s="62"/>
      <c r="CEX38" s="62"/>
      <c r="CEY38" s="62"/>
      <c r="CEZ38" s="62"/>
      <c r="CFA38" s="62"/>
      <c r="CFB38" s="62"/>
      <c r="CFC38" s="62"/>
      <c r="CFD38" s="62"/>
      <c r="CFE38" s="62"/>
      <c r="CFF38" s="62"/>
      <c r="CFG38" s="62"/>
      <c r="CFH38" s="62"/>
      <c r="CFI38" s="62"/>
      <c r="CFJ38" s="62"/>
      <c r="CFK38" s="62"/>
      <c r="CFL38" s="62"/>
      <c r="CFM38" s="62"/>
      <c r="CFN38" s="62"/>
      <c r="CFO38" s="62"/>
      <c r="CFP38" s="62"/>
      <c r="CFQ38" s="62"/>
      <c r="CFR38" s="62"/>
      <c r="CFS38" s="62"/>
      <c r="CFT38" s="62"/>
      <c r="CFU38" s="62"/>
      <c r="CFV38" s="62"/>
      <c r="CFW38" s="62"/>
      <c r="CFX38" s="62"/>
      <c r="CFY38" s="62"/>
      <c r="CFZ38" s="62"/>
      <c r="CGA38" s="62"/>
      <c r="CGB38" s="62"/>
      <c r="CGC38" s="62"/>
      <c r="CGD38" s="62"/>
      <c r="CGE38" s="62"/>
      <c r="CGF38" s="62"/>
      <c r="CGG38" s="62"/>
      <c r="CGH38" s="62"/>
      <c r="CGI38" s="62"/>
      <c r="CGJ38" s="62"/>
      <c r="CGK38" s="62"/>
      <c r="CGL38" s="62"/>
      <c r="CGM38" s="62"/>
      <c r="CGN38" s="62"/>
      <c r="CGO38" s="62"/>
      <c r="CGP38" s="62"/>
      <c r="CGQ38" s="62"/>
      <c r="CGR38" s="62"/>
      <c r="CGS38" s="62"/>
      <c r="CGT38" s="62"/>
      <c r="CGU38" s="62"/>
      <c r="CGV38" s="62"/>
      <c r="CGW38" s="62"/>
      <c r="CGX38" s="62"/>
      <c r="CGY38" s="62"/>
      <c r="CGZ38" s="62"/>
      <c r="CHA38" s="62"/>
      <c r="CHB38" s="62"/>
      <c r="CHC38" s="62"/>
      <c r="CHD38" s="62"/>
      <c r="CHE38" s="62"/>
      <c r="CHF38" s="62"/>
      <c r="CHG38" s="62"/>
      <c r="CHH38" s="62"/>
      <c r="CHI38" s="62"/>
      <c r="CHJ38" s="62"/>
      <c r="CHK38" s="62"/>
      <c r="CHL38" s="62"/>
      <c r="CHM38" s="62"/>
      <c r="CHN38" s="62"/>
      <c r="CHO38" s="62"/>
      <c r="CHP38" s="62"/>
      <c r="CHQ38" s="62"/>
      <c r="CHR38" s="62"/>
      <c r="CHS38" s="62"/>
      <c r="CHT38" s="62"/>
      <c r="CHU38" s="62"/>
      <c r="CHV38" s="62"/>
      <c r="CHW38" s="62"/>
      <c r="CHX38" s="62"/>
      <c r="CHY38" s="62"/>
      <c r="CHZ38" s="62"/>
      <c r="CIA38" s="62"/>
      <c r="CIB38" s="62"/>
      <c r="CIC38" s="62"/>
      <c r="CID38" s="62"/>
      <c r="CIE38" s="62"/>
      <c r="CIF38" s="62"/>
      <c r="CIG38" s="62"/>
      <c r="CIH38" s="62"/>
      <c r="CII38" s="62"/>
      <c r="CIJ38" s="62"/>
      <c r="CIK38" s="62"/>
      <c r="CIL38" s="62"/>
      <c r="CIM38" s="62"/>
      <c r="CIN38" s="62"/>
      <c r="CIO38" s="62"/>
      <c r="CIP38" s="62"/>
      <c r="CIQ38" s="62"/>
      <c r="CIR38" s="62"/>
      <c r="CIS38" s="62"/>
      <c r="CIT38" s="62"/>
      <c r="CIU38" s="62"/>
      <c r="CIV38" s="62"/>
      <c r="CIW38" s="62"/>
      <c r="CIX38" s="62"/>
      <c r="CIY38" s="62"/>
      <c r="CIZ38" s="62"/>
      <c r="CJA38" s="62"/>
      <c r="CJB38" s="62"/>
      <c r="CJC38" s="62"/>
      <c r="CJD38" s="62"/>
      <c r="CJE38" s="62"/>
      <c r="CJF38" s="62"/>
      <c r="CJG38" s="62"/>
      <c r="CJH38" s="62"/>
      <c r="CJI38" s="62"/>
      <c r="CJJ38" s="62"/>
      <c r="CJK38" s="62"/>
      <c r="CJL38" s="62"/>
      <c r="CJM38" s="62"/>
      <c r="CJN38" s="62"/>
      <c r="CJO38" s="62"/>
      <c r="CJP38" s="62"/>
      <c r="CJQ38" s="62"/>
      <c r="CJR38" s="62"/>
      <c r="CJS38" s="62"/>
      <c r="CJT38" s="62"/>
      <c r="CJU38" s="62"/>
      <c r="CJV38" s="62"/>
      <c r="CJW38" s="62"/>
      <c r="CJX38" s="62"/>
      <c r="CJY38" s="62"/>
      <c r="CJZ38" s="62"/>
      <c r="CKA38" s="62"/>
      <c r="CKB38" s="62"/>
      <c r="CKC38" s="62"/>
      <c r="CKD38" s="62"/>
      <c r="CKE38" s="62"/>
      <c r="CKF38" s="62"/>
      <c r="CKG38" s="62"/>
      <c r="CKH38" s="62"/>
      <c r="CKI38" s="62"/>
      <c r="CKJ38" s="62"/>
      <c r="CKK38" s="62"/>
      <c r="CKL38" s="62"/>
      <c r="CKM38" s="62"/>
      <c r="CKN38" s="62"/>
      <c r="CKO38" s="62"/>
      <c r="CKP38" s="62"/>
      <c r="CKQ38" s="62"/>
      <c r="CKR38" s="62"/>
      <c r="CKS38" s="62"/>
      <c r="CKT38" s="62"/>
      <c r="CKU38" s="62"/>
      <c r="CKV38" s="62"/>
      <c r="CKW38" s="62"/>
      <c r="CKX38" s="62"/>
      <c r="CKY38" s="62"/>
      <c r="CKZ38" s="62"/>
      <c r="CLA38" s="62"/>
      <c r="CLB38" s="62"/>
      <c r="CLC38" s="62"/>
      <c r="CLD38" s="62"/>
      <c r="CLE38" s="62"/>
      <c r="CLF38" s="62"/>
      <c r="CLG38" s="62"/>
      <c r="CLH38" s="62"/>
      <c r="CLI38" s="62"/>
      <c r="CLJ38" s="62"/>
      <c r="CLK38" s="62"/>
      <c r="CLL38" s="62"/>
      <c r="CLM38" s="62"/>
      <c r="CLN38" s="62"/>
      <c r="CLO38" s="62"/>
      <c r="CLP38" s="62"/>
      <c r="CLQ38" s="62"/>
      <c r="CLR38" s="62"/>
      <c r="CLS38" s="62"/>
      <c r="CLT38" s="62"/>
      <c r="CLU38" s="62"/>
      <c r="CLV38" s="62"/>
      <c r="CLW38" s="62"/>
      <c r="CLX38" s="62"/>
      <c r="CLY38" s="62"/>
      <c r="CLZ38" s="62"/>
      <c r="CMA38" s="62"/>
      <c r="CMB38" s="62"/>
      <c r="CMC38" s="62"/>
      <c r="CMD38" s="62"/>
      <c r="CME38" s="62"/>
      <c r="CMF38" s="62"/>
      <c r="CMG38" s="62"/>
      <c r="CMH38" s="62"/>
      <c r="CMI38" s="62"/>
      <c r="CMJ38" s="62"/>
      <c r="CMK38" s="62"/>
      <c r="CML38" s="62"/>
      <c r="CMM38" s="62"/>
      <c r="CMN38" s="62"/>
      <c r="CMO38" s="62"/>
      <c r="CMP38" s="62"/>
      <c r="CMQ38" s="62"/>
      <c r="CMR38" s="62"/>
      <c r="CMS38" s="62"/>
      <c r="CMT38" s="62"/>
      <c r="CMU38" s="62"/>
      <c r="CMV38" s="62"/>
      <c r="CMW38" s="62"/>
      <c r="CMX38" s="62"/>
      <c r="CMY38" s="62"/>
      <c r="CMZ38" s="62"/>
      <c r="CNA38" s="62"/>
      <c r="CNB38" s="62"/>
      <c r="CNC38" s="62"/>
      <c r="CND38" s="62"/>
      <c r="CNE38" s="62"/>
      <c r="CNF38" s="62"/>
      <c r="CNG38" s="62"/>
      <c r="CNH38" s="62"/>
      <c r="CNI38" s="62"/>
      <c r="CNJ38" s="62"/>
      <c r="CNK38" s="62"/>
      <c r="CNL38" s="62"/>
      <c r="CNM38" s="62"/>
      <c r="CNN38" s="62"/>
      <c r="CNO38" s="62"/>
      <c r="CNP38" s="62"/>
      <c r="CNQ38" s="62"/>
      <c r="CNR38" s="62"/>
      <c r="CNS38" s="62"/>
      <c r="CNT38" s="62"/>
      <c r="CNU38" s="62"/>
      <c r="CNV38" s="62"/>
      <c r="CNW38" s="62"/>
      <c r="CNX38" s="62"/>
      <c r="CNY38" s="62"/>
      <c r="CNZ38" s="62"/>
      <c r="COA38" s="62"/>
      <c r="COB38" s="62"/>
      <c r="COC38" s="62"/>
      <c r="COD38" s="62"/>
      <c r="COE38" s="62"/>
      <c r="COF38" s="62"/>
      <c r="COG38" s="62"/>
      <c r="COH38" s="62"/>
      <c r="COI38" s="62"/>
      <c r="COJ38" s="62"/>
      <c r="COK38" s="62"/>
      <c r="COL38" s="62"/>
      <c r="COM38" s="62"/>
      <c r="CON38" s="62"/>
      <c r="COO38" s="62"/>
      <c r="COP38" s="62"/>
      <c r="COQ38" s="62"/>
      <c r="COR38" s="62"/>
      <c r="COS38" s="62"/>
      <c r="COT38" s="62"/>
      <c r="COU38" s="62"/>
      <c r="COV38" s="62"/>
      <c r="COW38" s="62"/>
      <c r="COX38" s="62"/>
      <c r="COY38" s="62"/>
      <c r="COZ38" s="62"/>
      <c r="CPA38" s="62"/>
      <c r="CPB38" s="62"/>
      <c r="CPC38" s="62"/>
      <c r="CPD38" s="62"/>
      <c r="CPE38" s="62"/>
      <c r="CPF38" s="62"/>
      <c r="CPG38" s="62"/>
      <c r="CPH38" s="62"/>
      <c r="CPI38" s="62"/>
      <c r="CPJ38" s="62"/>
      <c r="CPK38" s="62"/>
      <c r="CPL38" s="62"/>
      <c r="CPM38" s="62"/>
      <c r="CPN38" s="62"/>
      <c r="CPO38" s="62"/>
      <c r="CPP38" s="62"/>
      <c r="CPQ38" s="62"/>
      <c r="CPR38" s="62"/>
      <c r="CPS38" s="62"/>
      <c r="CPT38" s="62"/>
      <c r="CPU38" s="62"/>
      <c r="CPV38" s="62"/>
      <c r="CPW38" s="62"/>
      <c r="CPX38" s="62"/>
      <c r="CPY38" s="62"/>
      <c r="CPZ38" s="62"/>
      <c r="CQA38" s="62"/>
      <c r="CQB38" s="62"/>
      <c r="CQC38" s="62"/>
      <c r="CQD38" s="62"/>
      <c r="CQE38" s="62"/>
      <c r="CQF38" s="62"/>
      <c r="CQG38" s="62"/>
      <c r="CQH38" s="62"/>
      <c r="CQI38" s="62"/>
      <c r="CQJ38" s="62"/>
      <c r="CQK38" s="62"/>
      <c r="CQL38" s="62"/>
      <c r="CQM38" s="62"/>
      <c r="CQN38" s="62"/>
      <c r="CQO38" s="62"/>
      <c r="CQP38" s="62"/>
      <c r="CQQ38" s="62"/>
      <c r="CQR38" s="62"/>
      <c r="CQS38" s="62"/>
      <c r="CQT38" s="62"/>
      <c r="CQU38" s="62"/>
      <c r="CQV38" s="62"/>
      <c r="CQW38" s="62"/>
      <c r="CQX38" s="62"/>
      <c r="CQY38" s="62"/>
      <c r="CQZ38" s="62"/>
      <c r="CRA38" s="62"/>
      <c r="CRB38" s="62"/>
      <c r="CRC38" s="62"/>
      <c r="CRD38" s="62"/>
      <c r="CRE38" s="62"/>
      <c r="CRF38" s="62"/>
      <c r="CRG38" s="62"/>
      <c r="CRH38" s="62"/>
      <c r="CRI38" s="62"/>
      <c r="CRJ38" s="62"/>
      <c r="CRK38" s="62"/>
      <c r="CRL38" s="62"/>
      <c r="CRM38" s="62"/>
      <c r="CRN38" s="62"/>
      <c r="CRO38" s="62"/>
      <c r="CRP38" s="62"/>
      <c r="CRQ38" s="62"/>
      <c r="CRR38" s="62"/>
      <c r="CRS38" s="62"/>
      <c r="CRT38" s="62"/>
      <c r="CRU38" s="62"/>
      <c r="CRV38" s="62"/>
      <c r="CRW38" s="62"/>
      <c r="CRX38" s="62"/>
      <c r="CRY38" s="62"/>
      <c r="CRZ38" s="62"/>
      <c r="CSA38" s="62"/>
      <c r="CSB38" s="62"/>
      <c r="CSC38" s="62"/>
      <c r="CSD38" s="62"/>
      <c r="CSE38" s="62"/>
      <c r="CSF38" s="62"/>
      <c r="CSG38" s="62"/>
      <c r="CSH38" s="62"/>
      <c r="CSI38" s="62"/>
      <c r="CSJ38" s="62"/>
      <c r="CSK38" s="62"/>
      <c r="CSL38" s="62"/>
      <c r="CSM38" s="62"/>
      <c r="CSN38" s="62"/>
      <c r="CSO38" s="62"/>
      <c r="CSP38" s="62"/>
      <c r="CSQ38" s="62"/>
      <c r="CSR38" s="62"/>
      <c r="CSS38" s="62"/>
      <c r="CST38" s="62"/>
      <c r="CSU38" s="62"/>
      <c r="CSV38" s="62"/>
      <c r="CSW38" s="62"/>
      <c r="CSX38" s="62"/>
      <c r="CSY38" s="62"/>
      <c r="CSZ38" s="62"/>
      <c r="CTA38" s="62"/>
      <c r="CTB38" s="62"/>
      <c r="CTC38" s="62"/>
      <c r="CTD38" s="62"/>
      <c r="CTE38" s="62"/>
      <c r="CTF38" s="62"/>
      <c r="CTG38" s="62"/>
      <c r="CTH38" s="62"/>
      <c r="CTI38" s="62"/>
      <c r="CTJ38" s="62"/>
      <c r="CTK38" s="62"/>
      <c r="CTL38" s="62"/>
      <c r="CTM38" s="62"/>
      <c r="CTN38" s="62"/>
      <c r="CTO38" s="62"/>
      <c r="CTP38" s="62"/>
      <c r="CTQ38" s="62"/>
      <c r="CTR38" s="62"/>
      <c r="CTS38" s="62"/>
      <c r="CTT38" s="62"/>
      <c r="CTU38" s="62"/>
      <c r="CTV38" s="62"/>
      <c r="CTW38" s="62"/>
      <c r="CTX38" s="62"/>
      <c r="CTY38" s="62"/>
      <c r="CTZ38" s="62"/>
      <c r="CUA38" s="62"/>
      <c r="CUB38" s="62"/>
      <c r="CUC38" s="62"/>
      <c r="CUD38" s="62"/>
      <c r="CUE38" s="62"/>
      <c r="CUF38" s="62"/>
      <c r="CUG38" s="62"/>
      <c r="CUH38" s="62"/>
      <c r="CUI38" s="62"/>
      <c r="CUJ38" s="62"/>
      <c r="CUK38" s="62"/>
      <c r="CUL38" s="62"/>
      <c r="CUM38" s="62"/>
      <c r="CUN38" s="62"/>
      <c r="CUO38" s="62"/>
      <c r="CUP38" s="62"/>
      <c r="CUQ38" s="62"/>
      <c r="CUR38" s="62"/>
      <c r="CUS38" s="62"/>
      <c r="CUT38" s="62"/>
      <c r="CUU38" s="62"/>
      <c r="CUV38" s="62"/>
      <c r="CUW38" s="62"/>
      <c r="CUX38" s="62"/>
      <c r="CUY38" s="62"/>
      <c r="CUZ38" s="62"/>
      <c r="CVA38" s="62"/>
      <c r="CVB38" s="62"/>
      <c r="CVC38" s="62"/>
      <c r="CVD38" s="62"/>
      <c r="CVE38" s="62"/>
      <c r="CVF38" s="62"/>
      <c r="CVG38" s="62"/>
      <c r="CVH38" s="62"/>
      <c r="CVI38" s="62"/>
      <c r="CVJ38" s="62"/>
      <c r="CVK38" s="62"/>
      <c r="CVL38" s="62"/>
      <c r="CVM38" s="62"/>
      <c r="CVN38" s="62"/>
      <c r="CVO38" s="62"/>
      <c r="CVP38" s="62"/>
      <c r="CVQ38" s="62"/>
      <c r="CVR38" s="62"/>
      <c r="CVS38" s="62"/>
      <c r="CVT38" s="62"/>
      <c r="CVU38" s="62"/>
      <c r="CVV38" s="62"/>
      <c r="CVW38" s="62"/>
      <c r="CVX38" s="62"/>
      <c r="CVY38" s="62"/>
      <c r="CVZ38" s="62"/>
      <c r="CWA38" s="62"/>
      <c r="CWB38" s="62"/>
      <c r="CWC38" s="62"/>
      <c r="CWD38" s="62"/>
      <c r="CWE38" s="62"/>
      <c r="CWF38" s="62"/>
      <c r="CWG38" s="62"/>
      <c r="CWH38" s="62"/>
      <c r="CWI38" s="62"/>
      <c r="CWJ38" s="62"/>
      <c r="CWK38" s="62"/>
      <c r="CWL38" s="62"/>
      <c r="CWM38" s="62"/>
      <c r="CWN38" s="62"/>
      <c r="CWO38" s="62"/>
      <c r="CWP38" s="62"/>
      <c r="CWQ38" s="62"/>
      <c r="CWR38" s="62"/>
      <c r="CWS38" s="62"/>
      <c r="CWT38" s="62"/>
      <c r="CWU38" s="62"/>
      <c r="CWV38" s="62"/>
      <c r="CWW38" s="62"/>
      <c r="CWX38" s="62"/>
      <c r="CWY38" s="62"/>
      <c r="CWZ38" s="62"/>
      <c r="CXA38" s="62"/>
      <c r="CXB38" s="62"/>
      <c r="CXC38" s="62"/>
      <c r="CXD38" s="62"/>
      <c r="CXE38" s="62"/>
      <c r="CXF38" s="62"/>
      <c r="CXG38" s="62"/>
      <c r="CXH38" s="62"/>
      <c r="CXI38" s="62"/>
      <c r="CXJ38" s="62"/>
      <c r="CXK38" s="62"/>
      <c r="CXL38" s="62"/>
      <c r="CXM38" s="62"/>
      <c r="CXN38" s="62"/>
      <c r="CXO38" s="62"/>
      <c r="CXP38" s="62"/>
      <c r="CXQ38" s="62"/>
      <c r="CXR38" s="62"/>
      <c r="CXS38" s="62"/>
      <c r="CXT38" s="62"/>
      <c r="CXU38" s="62"/>
      <c r="CXV38" s="62"/>
      <c r="CXW38" s="62"/>
      <c r="CXX38" s="62"/>
      <c r="CXY38" s="62"/>
      <c r="CXZ38" s="62"/>
      <c r="CYA38" s="62"/>
      <c r="CYB38" s="62"/>
      <c r="CYC38" s="62"/>
      <c r="CYD38" s="62"/>
      <c r="CYE38" s="62"/>
      <c r="CYF38" s="62"/>
      <c r="CYG38" s="62"/>
      <c r="CYH38" s="62"/>
      <c r="CYI38" s="62"/>
      <c r="CYJ38" s="62"/>
      <c r="CYK38" s="62"/>
      <c r="CYL38" s="62"/>
      <c r="CYM38" s="62"/>
      <c r="CYN38" s="62"/>
      <c r="CYO38" s="62"/>
      <c r="CYP38" s="62"/>
      <c r="CYQ38" s="62"/>
      <c r="CYR38" s="62"/>
      <c r="CYS38" s="62"/>
      <c r="CYT38" s="62"/>
      <c r="CYU38" s="62"/>
      <c r="CYV38" s="62"/>
      <c r="CYW38" s="62"/>
      <c r="CYX38" s="62"/>
      <c r="CYY38" s="62"/>
      <c r="CYZ38" s="62"/>
      <c r="CZA38" s="62"/>
      <c r="CZB38" s="62"/>
      <c r="CZC38" s="62"/>
      <c r="CZD38" s="62"/>
      <c r="CZE38" s="62"/>
      <c r="CZF38" s="62"/>
      <c r="CZG38" s="62"/>
      <c r="CZH38" s="62"/>
      <c r="CZI38" s="62"/>
      <c r="CZJ38" s="62"/>
      <c r="CZK38" s="62"/>
      <c r="CZL38" s="62"/>
      <c r="CZM38" s="62"/>
      <c r="CZN38" s="62"/>
      <c r="CZO38" s="62"/>
      <c r="CZP38" s="62"/>
      <c r="CZQ38" s="62"/>
      <c r="CZR38" s="62"/>
      <c r="CZS38" s="62"/>
      <c r="CZT38" s="62"/>
      <c r="CZU38" s="62"/>
      <c r="CZV38" s="62"/>
      <c r="CZW38" s="62"/>
      <c r="CZX38" s="62"/>
      <c r="CZY38" s="62"/>
      <c r="CZZ38" s="62"/>
      <c r="DAA38" s="62"/>
      <c r="DAB38" s="62"/>
      <c r="DAC38" s="62"/>
      <c r="DAD38" s="62"/>
      <c r="DAE38" s="62"/>
      <c r="DAF38" s="62"/>
      <c r="DAG38" s="62"/>
      <c r="DAH38" s="62"/>
      <c r="DAI38" s="62"/>
      <c r="DAJ38" s="62"/>
      <c r="DAK38" s="62"/>
      <c r="DAL38" s="62"/>
      <c r="DAM38" s="62"/>
      <c r="DAN38" s="62"/>
      <c r="DAO38" s="62"/>
      <c r="DAP38" s="62"/>
      <c r="DAQ38" s="62"/>
      <c r="DAR38" s="62"/>
      <c r="DAS38" s="62"/>
      <c r="DAT38" s="62"/>
      <c r="DAU38" s="62"/>
      <c r="DAV38" s="62"/>
      <c r="DAW38" s="62"/>
      <c r="DAX38" s="62"/>
      <c r="DAY38" s="62"/>
      <c r="DAZ38" s="62"/>
      <c r="DBA38" s="62"/>
      <c r="DBB38" s="62"/>
      <c r="DBC38" s="62"/>
      <c r="DBD38" s="62"/>
      <c r="DBE38" s="62"/>
      <c r="DBF38" s="62"/>
      <c r="DBG38" s="62"/>
      <c r="DBH38" s="62"/>
      <c r="DBI38" s="62"/>
      <c r="DBJ38" s="62"/>
      <c r="DBK38" s="62"/>
      <c r="DBL38" s="62"/>
      <c r="DBM38" s="62"/>
      <c r="DBN38" s="62"/>
      <c r="DBO38" s="62"/>
      <c r="DBP38" s="62"/>
      <c r="DBQ38" s="62"/>
      <c r="DBR38" s="62"/>
      <c r="DBS38" s="62"/>
      <c r="DBT38" s="62"/>
      <c r="DBU38" s="62"/>
      <c r="DBV38" s="62"/>
      <c r="DBW38" s="62"/>
      <c r="DBX38" s="62"/>
      <c r="DBY38" s="62"/>
      <c r="DBZ38" s="62"/>
      <c r="DCA38" s="62"/>
      <c r="DCB38" s="62"/>
      <c r="DCC38" s="62"/>
      <c r="DCD38" s="62"/>
      <c r="DCE38" s="62"/>
      <c r="DCF38" s="62"/>
      <c r="DCG38" s="62"/>
      <c r="DCH38" s="62"/>
      <c r="DCI38" s="62"/>
      <c r="DCJ38" s="62"/>
      <c r="DCK38" s="62"/>
      <c r="DCL38" s="62"/>
      <c r="DCM38" s="62"/>
      <c r="DCN38" s="62"/>
      <c r="DCO38" s="62"/>
      <c r="DCP38" s="62"/>
      <c r="DCQ38" s="62"/>
      <c r="DCR38" s="62"/>
      <c r="DCS38" s="62"/>
      <c r="DCT38" s="62"/>
      <c r="DCU38" s="62"/>
      <c r="DCV38" s="62"/>
      <c r="DCW38" s="62"/>
      <c r="DCX38" s="62"/>
      <c r="DCY38" s="62"/>
      <c r="DCZ38" s="62"/>
      <c r="DDA38" s="62"/>
      <c r="DDB38" s="62"/>
      <c r="DDC38" s="62"/>
      <c r="DDD38" s="62"/>
      <c r="DDE38" s="62"/>
      <c r="DDF38" s="62"/>
      <c r="DDG38" s="62"/>
      <c r="DDH38" s="62"/>
      <c r="DDI38" s="62"/>
      <c r="DDJ38" s="62"/>
      <c r="DDK38" s="62"/>
      <c r="DDL38" s="62"/>
      <c r="DDM38" s="62"/>
      <c r="DDN38" s="62"/>
      <c r="DDO38" s="62"/>
      <c r="DDP38" s="62"/>
      <c r="DDQ38" s="62"/>
      <c r="DDR38" s="62"/>
      <c r="DDS38" s="62"/>
      <c r="DDT38" s="62"/>
      <c r="DDU38" s="62"/>
      <c r="DDV38" s="62"/>
      <c r="DDW38" s="62"/>
      <c r="DDX38" s="62"/>
      <c r="DDY38" s="62"/>
      <c r="DDZ38" s="62"/>
      <c r="DEA38" s="62"/>
      <c r="DEB38" s="62"/>
      <c r="DEC38" s="62"/>
      <c r="DED38" s="62"/>
      <c r="DEE38" s="62"/>
      <c r="DEF38" s="62"/>
      <c r="DEG38" s="62"/>
      <c r="DEH38" s="62"/>
      <c r="DEI38" s="62"/>
      <c r="DEJ38" s="62"/>
      <c r="DEK38" s="62"/>
      <c r="DEL38" s="62"/>
      <c r="DEM38" s="62"/>
      <c r="DEN38" s="62"/>
      <c r="DEO38" s="62"/>
      <c r="DEP38" s="62"/>
      <c r="DEQ38" s="62"/>
      <c r="DER38" s="62"/>
      <c r="DES38" s="62"/>
      <c r="DET38" s="62"/>
      <c r="DEU38" s="62"/>
      <c r="DEV38" s="62"/>
      <c r="DEW38" s="62"/>
      <c r="DEX38" s="62"/>
      <c r="DEY38" s="62"/>
      <c r="DEZ38" s="62"/>
      <c r="DFA38" s="62"/>
      <c r="DFB38" s="62"/>
      <c r="DFC38" s="62"/>
      <c r="DFD38" s="62"/>
      <c r="DFE38" s="62"/>
      <c r="DFF38" s="62"/>
      <c r="DFG38" s="62"/>
      <c r="DFH38" s="62"/>
      <c r="DFI38" s="62"/>
      <c r="DFJ38" s="62"/>
      <c r="DFK38" s="62"/>
      <c r="DFL38" s="62"/>
      <c r="DFM38" s="62"/>
      <c r="DFN38" s="62"/>
      <c r="DFO38" s="62"/>
      <c r="DFP38" s="62"/>
      <c r="DFQ38" s="62"/>
      <c r="DFR38" s="62"/>
      <c r="DFS38" s="62"/>
      <c r="DFT38" s="62"/>
      <c r="DFU38" s="62"/>
      <c r="DFV38" s="62"/>
      <c r="DFW38" s="62"/>
      <c r="DFX38" s="62"/>
      <c r="DFY38" s="62"/>
      <c r="DFZ38" s="62"/>
      <c r="DGA38" s="62"/>
      <c r="DGB38" s="62"/>
      <c r="DGC38" s="62"/>
      <c r="DGD38" s="62"/>
      <c r="DGE38" s="62"/>
      <c r="DGF38" s="62"/>
      <c r="DGG38" s="62"/>
      <c r="DGH38" s="62"/>
      <c r="DGI38" s="62"/>
      <c r="DGJ38" s="62"/>
      <c r="DGK38" s="62"/>
      <c r="DGL38" s="62"/>
      <c r="DGM38" s="62"/>
      <c r="DGN38" s="62"/>
      <c r="DGO38" s="62"/>
      <c r="DGP38" s="62"/>
      <c r="DGQ38" s="62"/>
      <c r="DGR38" s="62"/>
      <c r="DGS38" s="62"/>
      <c r="DGT38" s="62"/>
      <c r="DGU38" s="62"/>
      <c r="DGV38" s="62"/>
      <c r="DGW38" s="62"/>
      <c r="DGX38" s="62"/>
      <c r="DGY38" s="62"/>
      <c r="DGZ38" s="62"/>
      <c r="DHA38" s="62"/>
      <c r="DHB38" s="62"/>
      <c r="DHC38" s="62"/>
      <c r="DHD38" s="62"/>
      <c r="DHE38" s="62"/>
      <c r="DHF38" s="62"/>
      <c r="DHG38" s="62"/>
      <c r="DHH38" s="62"/>
      <c r="DHI38" s="62"/>
      <c r="DHJ38" s="62"/>
      <c r="DHK38" s="62"/>
      <c r="DHL38" s="62"/>
      <c r="DHM38" s="62"/>
      <c r="DHN38" s="62"/>
      <c r="DHO38" s="62"/>
      <c r="DHP38" s="62"/>
      <c r="DHQ38" s="62"/>
      <c r="DHR38" s="62"/>
      <c r="DHS38" s="62"/>
      <c r="DHT38" s="62"/>
      <c r="DHU38" s="62"/>
      <c r="DHV38" s="62"/>
      <c r="DHW38" s="62"/>
      <c r="DHX38" s="62"/>
      <c r="DHY38" s="62"/>
      <c r="DHZ38" s="62"/>
      <c r="DIA38" s="62"/>
      <c r="DIB38" s="62"/>
      <c r="DIC38" s="62"/>
      <c r="DID38" s="62"/>
      <c r="DIE38" s="62"/>
      <c r="DIF38" s="62"/>
      <c r="DIG38" s="62"/>
      <c r="DIH38" s="62"/>
      <c r="DII38" s="62"/>
      <c r="DIJ38" s="62"/>
      <c r="DIK38" s="62"/>
      <c r="DIL38" s="62"/>
      <c r="DIM38" s="62"/>
      <c r="DIN38" s="62"/>
      <c r="DIO38" s="62"/>
      <c r="DIP38" s="62"/>
      <c r="DIQ38" s="62"/>
      <c r="DIR38" s="62"/>
      <c r="DIS38" s="62"/>
      <c r="DIT38" s="62"/>
      <c r="DIU38" s="62"/>
      <c r="DIV38" s="62"/>
      <c r="DIW38" s="62"/>
      <c r="DIX38" s="62"/>
      <c r="DIY38" s="62"/>
      <c r="DIZ38" s="62"/>
      <c r="DJA38" s="62"/>
      <c r="DJB38" s="62"/>
      <c r="DJC38" s="62"/>
      <c r="DJD38" s="62"/>
      <c r="DJE38" s="62"/>
      <c r="DJF38" s="62"/>
      <c r="DJG38" s="62"/>
      <c r="DJH38" s="62"/>
      <c r="DJI38" s="62"/>
      <c r="DJJ38" s="62"/>
      <c r="DJK38" s="62"/>
      <c r="DJL38" s="62"/>
      <c r="DJM38" s="62"/>
      <c r="DJN38" s="62"/>
      <c r="DJO38" s="62"/>
      <c r="DJP38" s="62"/>
      <c r="DJQ38" s="62"/>
      <c r="DJR38" s="62"/>
      <c r="DJS38" s="62"/>
      <c r="DJT38" s="62"/>
      <c r="DJU38" s="62"/>
      <c r="DJV38" s="62"/>
      <c r="DJW38" s="62"/>
      <c r="DJX38" s="62"/>
      <c r="DJY38" s="62"/>
      <c r="DJZ38" s="62"/>
      <c r="DKA38" s="62"/>
      <c r="DKB38" s="62"/>
      <c r="DKC38" s="62"/>
      <c r="DKD38" s="62"/>
      <c r="DKE38" s="62"/>
      <c r="DKF38" s="62"/>
      <c r="DKG38" s="62"/>
      <c r="DKH38" s="62"/>
      <c r="DKI38" s="62"/>
      <c r="DKJ38" s="62"/>
      <c r="DKK38" s="62"/>
      <c r="DKL38" s="62"/>
      <c r="DKM38" s="62"/>
      <c r="DKN38" s="62"/>
      <c r="DKO38" s="62"/>
      <c r="DKP38" s="62"/>
      <c r="DKQ38" s="62"/>
      <c r="DKR38" s="62"/>
      <c r="DKS38" s="62"/>
      <c r="DKT38" s="62"/>
      <c r="DKU38" s="62"/>
      <c r="DKV38" s="62"/>
      <c r="DKW38" s="62"/>
      <c r="DKX38" s="62"/>
      <c r="DKY38" s="62"/>
      <c r="DKZ38" s="62"/>
      <c r="DLA38" s="62"/>
      <c r="DLB38" s="62"/>
      <c r="DLC38" s="62"/>
      <c r="DLD38" s="62"/>
      <c r="DLE38" s="62"/>
      <c r="DLF38" s="62"/>
      <c r="DLG38" s="62"/>
      <c r="DLH38" s="62"/>
      <c r="DLI38" s="62"/>
      <c r="DLJ38" s="62"/>
      <c r="DLK38" s="62"/>
      <c r="DLL38" s="62"/>
      <c r="DLM38" s="62"/>
      <c r="DLN38" s="62"/>
      <c r="DLO38" s="62"/>
      <c r="DLP38" s="62"/>
      <c r="DLQ38" s="62"/>
      <c r="DLR38" s="62"/>
      <c r="DLS38" s="62"/>
      <c r="DLT38" s="62"/>
      <c r="DLU38" s="62"/>
      <c r="DLV38" s="62"/>
      <c r="DLW38" s="62"/>
      <c r="DLX38" s="62"/>
      <c r="DLY38" s="62"/>
      <c r="DLZ38" s="62"/>
      <c r="DMA38" s="62"/>
      <c r="DMB38" s="62"/>
      <c r="DMC38" s="62"/>
      <c r="DMD38" s="62"/>
      <c r="DME38" s="62"/>
      <c r="DMF38" s="62"/>
      <c r="DMG38" s="62"/>
      <c r="DMH38" s="62"/>
      <c r="DMI38" s="62"/>
      <c r="DMJ38" s="62"/>
      <c r="DMK38" s="62"/>
      <c r="DML38" s="62"/>
      <c r="DMM38" s="62"/>
      <c r="DMN38" s="62"/>
      <c r="DMO38" s="62"/>
      <c r="DMP38" s="62"/>
      <c r="DMQ38" s="62"/>
      <c r="DMR38" s="62"/>
      <c r="DMS38" s="62"/>
      <c r="DMT38" s="62"/>
      <c r="DMU38" s="62"/>
      <c r="DMV38" s="62"/>
      <c r="DMW38" s="62"/>
      <c r="DMX38" s="62"/>
      <c r="DMY38" s="62"/>
      <c r="DMZ38" s="62"/>
      <c r="DNA38" s="62"/>
      <c r="DNB38" s="62"/>
      <c r="DNC38" s="62"/>
      <c r="DND38" s="62"/>
      <c r="DNE38" s="62"/>
      <c r="DNF38" s="62"/>
      <c r="DNG38" s="62"/>
      <c r="DNH38" s="62"/>
      <c r="DNI38" s="62"/>
      <c r="DNJ38" s="62"/>
      <c r="DNK38" s="62"/>
      <c r="DNL38" s="62"/>
      <c r="DNM38" s="62"/>
      <c r="DNN38" s="62"/>
      <c r="DNO38" s="62"/>
      <c r="DNP38" s="62"/>
      <c r="DNQ38" s="62"/>
      <c r="DNR38" s="62"/>
      <c r="DNS38" s="62"/>
      <c r="DNT38" s="62"/>
      <c r="DNU38" s="62"/>
      <c r="DNV38" s="62"/>
      <c r="DNW38" s="62"/>
      <c r="DNX38" s="62"/>
      <c r="DNY38" s="62"/>
      <c r="DNZ38" s="62"/>
      <c r="DOA38" s="62"/>
      <c r="DOB38" s="62"/>
      <c r="DOC38" s="62"/>
      <c r="DOD38" s="62"/>
      <c r="DOE38" s="62"/>
      <c r="DOF38" s="62"/>
      <c r="DOG38" s="62"/>
      <c r="DOH38" s="62"/>
      <c r="DOI38" s="62"/>
      <c r="DOJ38" s="62"/>
      <c r="DOK38" s="62"/>
      <c r="DOL38" s="62"/>
      <c r="DOM38" s="62"/>
      <c r="DON38" s="62"/>
      <c r="DOO38" s="62"/>
      <c r="DOP38" s="62"/>
      <c r="DOQ38" s="62"/>
      <c r="DOR38" s="62"/>
      <c r="DOS38" s="62"/>
      <c r="DOT38" s="62"/>
      <c r="DOU38" s="62"/>
      <c r="DOV38" s="62"/>
      <c r="DOW38" s="62"/>
      <c r="DOX38" s="62"/>
      <c r="DOY38" s="62"/>
      <c r="DOZ38" s="62"/>
      <c r="DPA38" s="62"/>
      <c r="DPB38" s="62"/>
      <c r="DPC38" s="62"/>
      <c r="DPD38" s="62"/>
      <c r="DPE38" s="62"/>
      <c r="DPF38" s="62"/>
      <c r="DPG38" s="62"/>
      <c r="DPH38" s="62"/>
      <c r="DPI38" s="62"/>
      <c r="DPJ38" s="62"/>
      <c r="DPK38" s="62"/>
      <c r="DPL38" s="62"/>
      <c r="DPM38" s="62"/>
      <c r="DPN38" s="62"/>
      <c r="DPO38" s="62"/>
      <c r="DPP38" s="62"/>
      <c r="DPQ38" s="62"/>
      <c r="DPR38" s="62"/>
      <c r="DPS38" s="62"/>
      <c r="DPT38" s="62"/>
      <c r="DPU38" s="62"/>
      <c r="DPV38" s="62"/>
      <c r="DPW38" s="62"/>
      <c r="DPX38" s="62"/>
      <c r="DPY38" s="62"/>
      <c r="DPZ38" s="62"/>
      <c r="DQA38" s="62"/>
      <c r="DQB38" s="62"/>
      <c r="DQC38" s="62"/>
      <c r="DQD38" s="62"/>
      <c r="DQE38" s="62"/>
      <c r="DQF38" s="62"/>
      <c r="DQG38" s="62"/>
      <c r="DQH38" s="62"/>
      <c r="DQI38" s="62"/>
      <c r="DQJ38" s="62"/>
      <c r="DQK38" s="62"/>
      <c r="DQL38" s="62"/>
      <c r="DQM38" s="62"/>
      <c r="DQN38" s="62"/>
      <c r="DQO38" s="62"/>
      <c r="DQP38" s="62"/>
      <c r="DQQ38" s="62"/>
      <c r="DQR38" s="62"/>
      <c r="DQS38" s="62"/>
      <c r="DQT38" s="62"/>
      <c r="DQU38" s="62"/>
      <c r="DQV38" s="62"/>
      <c r="DQW38" s="62"/>
      <c r="DQX38" s="62"/>
      <c r="DQY38" s="62"/>
      <c r="DQZ38" s="62"/>
      <c r="DRA38" s="62"/>
      <c r="DRB38" s="62"/>
      <c r="DRC38" s="62"/>
      <c r="DRD38" s="62"/>
      <c r="DRE38" s="62"/>
      <c r="DRF38" s="62"/>
      <c r="DRG38" s="62"/>
      <c r="DRH38" s="62"/>
      <c r="DRI38" s="62"/>
      <c r="DRJ38" s="62"/>
      <c r="DRK38" s="62"/>
      <c r="DRL38" s="62"/>
      <c r="DRM38" s="62"/>
      <c r="DRN38" s="62"/>
      <c r="DRO38" s="62"/>
      <c r="DRP38" s="62"/>
      <c r="DRQ38" s="62"/>
      <c r="DRR38" s="62"/>
      <c r="DRS38" s="62"/>
      <c r="DRT38" s="62"/>
      <c r="DRU38" s="62"/>
      <c r="DRV38" s="62"/>
      <c r="DRW38" s="62"/>
      <c r="DRX38" s="62"/>
      <c r="DRY38" s="62"/>
      <c r="DRZ38" s="62"/>
      <c r="DSA38" s="62"/>
      <c r="DSB38" s="62"/>
      <c r="DSC38" s="62"/>
      <c r="DSD38" s="62"/>
      <c r="DSE38" s="62"/>
      <c r="DSF38" s="62"/>
      <c r="DSG38" s="62"/>
      <c r="DSH38" s="62"/>
      <c r="DSI38" s="62"/>
      <c r="DSJ38" s="62"/>
      <c r="DSK38" s="62"/>
      <c r="DSL38" s="62"/>
      <c r="DSM38" s="62"/>
      <c r="DSN38" s="62"/>
      <c r="DSO38" s="62"/>
      <c r="DSP38" s="62"/>
      <c r="DSQ38" s="62"/>
      <c r="DSR38" s="62"/>
      <c r="DSS38" s="62"/>
      <c r="DST38" s="62"/>
      <c r="DSU38" s="62"/>
      <c r="DSV38" s="62"/>
      <c r="DSW38" s="62"/>
      <c r="DSX38" s="62"/>
      <c r="DSY38" s="62"/>
      <c r="DSZ38" s="62"/>
      <c r="DTA38" s="62"/>
      <c r="DTB38" s="62"/>
      <c r="DTC38" s="62"/>
      <c r="DTD38" s="62"/>
      <c r="DTE38" s="62"/>
      <c r="DTF38" s="62"/>
      <c r="DTG38" s="62"/>
      <c r="DTH38" s="62"/>
      <c r="DTI38" s="62"/>
      <c r="DTJ38" s="62"/>
      <c r="DTK38" s="62"/>
      <c r="DTL38" s="62"/>
      <c r="DTM38" s="62"/>
      <c r="DTN38" s="62"/>
      <c r="DTO38" s="62"/>
      <c r="DTP38" s="62"/>
      <c r="DTQ38" s="62"/>
      <c r="DTR38" s="62"/>
      <c r="DTS38" s="62"/>
      <c r="DTT38" s="62"/>
      <c r="DTU38" s="62"/>
      <c r="DTV38" s="62"/>
      <c r="DTW38" s="62"/>
      <c r="DTX38" s="62"/>
      <c r="DTY38" s="62"/>
      <c r="DTZ38" s="62"/>
      <c r="DUA38" s="62"/>
      <c r="DUB38" s="62"/>
      <c r="DUC38" s="62"/>
      <c r="DUD38" s="62"/>
      <c r="DUE38" s="62"/>
      <c r="DUF38" s="62"/>
      <c r="DUG38" s="62"/>
      <c r="DUH38" s="62"/>
      <c r="DUI38" s="62"/>
      <c r="DUJ38" s="62"/>
      <c r="DUK38" s="62"/>
      <c r="DUL38" s="62"/>
      <c r="DUM38" s="62"/>
      <c r="DUN38" s="62"/>
      <c r="DUO38" s="62"/>
      <c r="DUP38" s="62"/>
      <c r="DUQ38" s="62"/>
      <c r="DUR38" s="62"/>
      <c r="DUS38" s="62"/>
      <c r="DUT38" s="62"/>
      <c r="DUU38" s="62"/>
      <c r="DUV38" s="62"/>
      <c r="DUW38" s="62"/>
      <c r="DUX38" s="62"/>
      <c r="DUY38" s="62"/>
      <c r="DUZ38" s="62"/>
      <c r="DVA38" s="62"/>
      <c r="DVB38" s="62"/>
      <c r="DVC38" s="62"/>
      <c r="DVD38" s="62"/>
      <c r="DVE38" s="62"/>
      <c r="DVF38" s="62"/>
      <c r="DVG38" s="62"/>
      <c r="DVH38" s="62"/>
      <c r="DVI38" s="62"/>
      <c r="DVJ38" s="62"/>
      <c r="DVK38" s="62"/>
      <c r="DVL38" s="62"/>
      <c r="DVM38" s="62"/>
      <c r="DVN38" s="62"/>
      <c r="DVO38" s="62"/>
      <c r="DVP38" s="62"/>
      <c r="DVQ38" s="62"/>
      <c r="DVR38" s="62"/>
      <c r="DVS38" s="62"/>
      <c r="DVT38" s="62"/>
      <c r="DVU38" s="62"/>
      <c r="DVV38" s="62"/>
      <c r="DVW38" s="62"/>
      <c r="DVX38" s="62"/>
      <c r="DVY38" s="62"/>
      <c r="DVZ38" s="62"/>
      <c r="DWA38" s="62"/>
      <c r="DWB38" s="62"/>
      <c r="DWC38" s="62"/>
      <c r="DWD38" s="62"/>
      <c r="DWE38" s="62"/>
      <c r="DWF38" s="62"/>
      <c r="DWG38" s="62"/>
      <c r="DWH38" s="62"/>
      <c r="DWI38" s="62"/>
      <c r="DWJ38" s="62"/>
      <c r="DWK38" s="62"/>
      <c r="DWL38" s="62"/>
      <c r="DWM38" s="62"/>
      <c r="DWN38" s="62"/>
      <c r="DWO38" s="62"/>
      <c r="DWP38" s="62"/>
      <c r="DWQ38" s="62"/>
      <c r="DWR38" s="62"/>
      <c r="DWS38" s="62"/>
      <c r="DWT38" s="62"/>
      <c r="DWU38" s="62"/>
      <c r="DWV38" s="62"/>
      <c r="DWW38" s="62"/>
      <c r="DWX38" s="62"/>
      <c r="DWY38" s="62"/>
      <c r="DWZ38" s="62"/>
      <c r="DXA38" s="62"/>
      <c r="DXB38" s="62"/>
      <c r="DXC38" s="62"/>
      <c r="DXD38" s="62"/>
      <c r="DXE38" s="62"/>
      <c r="DXF38" s="62"/>
      <c r="DXG38" s="62"/>
      <c r="DXH38" s="62"/>
      <c r="DXI38" s="62"/>
      <c r="DXJ38" s="62"/>
      <c r="DXK38" s="62"/>
      <c r="DXL38" s="62"/>
      <c r="DXM38" s="62"/>
      <c r="DXN38" s="62"/>
      <c r="DXO38" s="62"/>
      <c r="DXP38" s="62"/>
      <c r="DXQ38" s="62"/>
      <c r="DXR38" s="62"/>
      <c r="DXS38" s="62"/>
      <c r="DXT38" s="62"/>
      <c r="DXU38" s="62"/>
      <c r="DXV38" s="62"/>
      <c r="DXW38" s="62"/>
      <c r="DXX38" s="62"/>
      <c r="DXY38" s="62"/>
      <c r="DXZ38" s="62"/>
      <c r="DYA38" s="62"/>
      <c r="DYB38" s="62"/>
      <c r="DYC38" s="62"/>
      <c r="DYD38" s="62"/>
      <c r="DYE38" s="62"/>
      <c r="DYF38" s="62"/>
      <c r="DYG38" s="62"/>
      <c r="DYH38" s="62"/>
      <c r="DYI38" s="62"/>
      <c r="DYJ38" s="62"/>
      <c r="DYK38" s="62"/>
      <c r="DYL38" s="62"/>
      <c r="DYM38" s="62"/>
      <c r="DYN38" s="62"/>
      <c r="DYO38" s="62"/>
      <c r="DYP38" s="62"/>
      <c r="DYQ38" s="62"/>
      <c r="DYR38" s="62"/>
      <c r="DYS38" s="62"/>
      <c r="DYT38" s="62"/>
      <c r="DYU38" s="62"/>
      <c r="DYV38" s="62"/>
      <c r="DYW38" s="62"/>
      <c r="DYX38" s="62"/>
      <c r="DYY38" s="62"/>
      <c r="DYZ38" s="62"/>
      <c r="DZA38" s="62"/>
      <c r="DZB38" s="62"/>
      <c r="DZC38" s="62"/>
      <c r="DZD38" s="62"/>
      <c r="DZE38" s="62"/>
      <c r="DZF38" s="62"/>
      <c r="DZG38" s="62"/>
      <c r="DZH38" s="62"/>
      <c r="DZI38" s="62"/>
      <c r="DZJ38" s="62"/>
      <c r="DZK38" s="62"/>
      <c r="DZL38" s="62"/>
      <c r="DZM38" s="62"/>
      <c r="DZN38" s="62"/>
      <c r="DZO38" s="62"/>
      <c r="DZP38" s="62"/>
      <c r="DZQ38" s="62"/>
      <c r="DZR38" s="62"/>
      <c r="DZS38" s="62"/>
      <c r="DZT38" s="62"/>
      <c r="DZU38" s="62"/>
      <c r="DZV38" s="62"/>
      <c r="DZW38" s="62"/>
      <c r="DZX38" s="62"/>
      <c r="DZY38" s="62"/>
      <c r="DZZ38" s="62"/>
      <c r="EAA38" s="62"/>
      <c r="EAB38" s="62"/>
      <c r="EAC38" s="62"/>
      <c r="EAD38" s="62"/>
      <c r="EAE38" s="62"/>
      <c r="EAF38" s="62"/>
      <c r="EAG38" s="62"/>
      <c r="EAH38" s="62"/>
      <c r="EAI38" s="62"/>
      <c r="EAJ38" s="62"/>
      <c r="EAK38" s="62"/>
      <c r="EAL38" s="62"/>
      <c r="EAM38" s="62"/>
      <c r="EAN38" s="62"/>
      <c r="EAO38" s="62"/>
      <c r="EAP38" s="62"/>
      <c r="EAQ38" s="62"/>
      <c r="EAR38" s="62"/>
      <c r="EAS38" s="62"/>
      <c r="EAT38" s="62"/>
      <c r="EAU38" s="62"/>
      <c r="EAV38" s="62"/>
      <c r="EAW38" s="62"/>
      <c r="EAX38" s="62"/>
      <c r="EAY38" s="62"/>
      <c r="EAZ38" s="62"/>
      <c r="EBA38" s="62"/>
      <c r="EBB38" s="62"/>
      <c r="EBC38" s="62"/>
      <c r="EBD38" s="62"/>
      <c r="EBE38" s="62"/>
      <c r="EBF38" s="62"/>
      <c r="EBG38" s="62"/>
      <c r="EBH38" s="62"/>
      <c r="EBI38" s="62"/>
      <c r="EBJ38" s="62"/>
      <c r="EBK38" s="62"/>
      <c r="EBL38" s="62"/>
      <c r="EBM38" s="62"/>
      <c r="EBN38" s="62"/>
      <c r="EBO38" s="62"/>
      <c r="EBP38" s="62"/>
      <c r="EBQ38" s="62"/>
      <c r="EBR38" s="62"/>
      <c r="EBS38" s="62"/>
      <c r="EBT38" s="62"/>
      <c r="EBU38" s="62"/>
      <c r="EBV38" s="62"/>
      <c r="EBW38" s="62"/>
      <c r="EBX38" s="62"/>
      <c r="EBY38" s="62"/>
      <c r="EBZ38" s="62"/>
      <c r="ECA38" s="62"/>
      <c r="ECB38" s="62"/>
      <c r="ECC38" s="62"/>
      <c r="ECD38" s="62"/>
      <c r="ECE38" s="62"/>
      <c r="ECF38" s="62"/>
      <c r="ECG38" s="62"/>
      <c r="ECH38" s="62"/>
      <c r="ECI38" s="62"/>
      <c r="ECJ38" s="62"/>
      <c r="ECK38" s="62"/>
      <c r="ECL38" s="62"/>
      <c r="ECM38" s="62"/>
      <c r="ECN38" s="62"/>
      <c r="ECO38" s="62"/>
      <c r="ECP38" s="62"/>
      <c r="ECQ38" s="62"/>
      <c r="ECR38" s="62"/>
      <c r="ECS38" s="62"/>
      <c r="ECT38" s="62"/>
      <c r="ECU38" s="62"/>
      <c r="ECV38" s="62"/>
      <c r="ECW38" s="62"/>
      <c r="ECX38" s="62"/>
      <c r="ECY38" s="62"/>
      <c r="ECZ38" s="62"/>
      <c r="EDA38" s="62"/>
      <c r="EDB38" s="62"/>
      <c r="EDC38" s="62"/>
      <c r="EDD38" s="62"/>
      <c r="EDE38" s="62"/>
      <c r="EDF38" s="62"/>
      <c r="EDG38" s="62"/>
      <c r="EDH38" s="62"/>
      <c r="EDI38" s="62"/>
      <c r="EDJ38" s="62"/>
      <c r="EDK38" s="62"/>
      <c r="EDL38" s="62"/>
      <c r="EDM38" s="62"/>
      <c r="EDN38" s="62"/>
      <c r="EDO38" s="62"/>
      <c r="EDP38" s="62"/>
      <c r="EDQ38" s="62"/>
      <c r="EDR38" s="62"/>
      <c r="EDS38" s="62"/>
      <c r="EDT38" s="62"/>
      <c r="EDU38" s="62"/>
      <c r="EDV38" s="62"/>
      <c r="EDW38" s="62"/>
      <c r="EDX38" s="62"/>
      <c r="EDY38" s="62"/>
      <c r="EDZ38" s="62"/>
      <c r="EEA38" s="62"/>
      <c r="EEB38" s="62"/>
      <c r="EEC38" s="62"/>
      <c r="EED38" s="62"/>
      <c r="EEE38" s="62"/>
      <c r="EEF38" s="62"/>
      <c r="EEG38" s="62"/>
      <c r="EEH38" s="62"/>
      <c r="EEI38" s="62"/>
      <c r="EEJ38" s="62"/>
      <c r="EEK38" s="62"/>
      <c r="EEL38" s="62"/>
      <c r="EEM38" s="62"/>
      <c r="EEN38" s="62"/>
      <c r="EEO38" s="62"/>
      <c r="EEP38" s="62"/>
      <c r="EEQ38" s="62"/>
      <c r="EER38" s="62"/>
      <c r="EES38" s="62"/>
      <c r="EET38" s="62"/>
      <c r="EEU38" s="62"/>
      <c r="EEV38" s="62"/>
      <c r="EEW38" s="62"/>
      <c r="EEX38" s="62"/>
      <c r="EEY38" s="62"/>
      <c r="EEZ38" s="62"/>
      <c r="EFA38" s="62"/>
      <c r="EFB38" s="62"/>
      <c r="EFC38" s="62"/>
      <c r="EFD38" s="62"/>
      <c r="EFE38" s="62"/>
      <c r="EFF38" s="62"/>
      <c r="EFG38" s="62"/>
      <c r="EFH38" s="62"/>
      <c r="EFI38" s="62"/>
      <c r="EFJ38" s="62"/>
      <c r="EFK38" s="62"/>
      <c r="EFL38" s="62"/>
      <c r="EFM38" s="62"/>
      <c r="EFN38" s="62"/>
      <c r="EFO38" s="62"/>
      <c r="EFP38" s="62"/>
      <c r="EFQ38" s="62"/>
      <c r="EFR38" s="62"/>
      <c r="EFS38" s="62"/>
      <c r="EFT38" s="62"/>
      <c r="EFU38" s="62"/>
      <c r="EFV38" s="62"/>
      <c r="EFW38" s="62"/>
      <c r="EFX38" s="62"/>
      <c r="EFY38" s="62"/>
      <c r="EFZ38" s="62"/>
      <c r="EGA38" s="62"/>
      <c r="EGB38" s="62"/>
      <c r="EGC38" s="62"/>
      <c r="EGD38" s="62"/>
      <c r="EGE38" s="62"/>
      <c r="EGF38" s="62"/>
      <c r="EGG38" s="62"/>
      <c r="EGH38" s="62"/>
      <c r="EGI38" s="62"/>
      <c r="EGJ38" s="62"/>
      <c r="EGK38" s="62"/>
      <c r="EGL38" s="62"/>
      <c r="EGM38" s="62"/>
      <c r="EGN38" s="62"/>
      <c r="EGO38" s="62"/>
      <c r="EGP38" s="62"/>
      <c r="EGQ38" s="62"/>
      <c r="EGR38" s="62"/>
      <c r="EGS38" s="62"/>
      <c r="EGT38" s="62"/>
      <c r="EGU38" s="62"/>
      <c r="EGV38" s="62"/>
      <c r="EGW38" s="62"/>
      <c r="EGX38" s="62"/>
      <c r="EGY38" s="62"/>
      <c r="EGZ38" s="62"/>
      <c r="EHA38" s="62"/>
      <c r="EHB38" s="62"/>
      <c r="EHC38" s="62"/>
      <c r="EHD38" s="62"/>
      <c r="EHE38" s="62"/>
      <c r="EHF38" s="62"/>
      <c r="EHG38" s="62"/>
      <c r="EHH38" s="62"/>
      <c r="EHI38" s="62"/>
      <c r="EHJ38" s="62"/>
      <c r="EHK38" s="62"/>
      <c r="EHL38" s="62"/>
      <c r="EHM38" s="62"/>
      <c r="EHN38" s="62"/>
      <c r="EHO38" s="62"/>
      <c r="EHP38" s="62"/>
      <c r="EHQ38" s="62"/>
      <c r="EHR38" s="62"/>
      <c r="EHS38" s="62"/>
      <c r="EHT38" s="62"/>
      <c r="EHU38" s="62"/>
      <c r="EHV38" s="62"/>
      <c r="EHW38" s="62"/>
      <c r="EHX38" s="62"/>
      <c r="EHY38" s="62"/>
      <c r="EHZ38" s="62"/>
      <c r="EIA38" s="62"/>
      <c r="EIB38" s="62"/>
      <c r="EIC38" s="62"/>
      <c r="EID38" s="62"/>
      <c r="EIE38" s="62"/>
      <c r="EIF38" s="62"/>
      <c r="EIG38" s="62"/>
      <c r="EIH38" s="62"/>
      <c r="EII38" s="62"/>
      <c r="EIJ38" s="62"/>
      <c r="EIK38" s="62"/>
      <c r="EIL38" s="62"/>
      <c r="EIM38" s="62"/>
      <c r="EIN38" s="62"/>
      <c r="EIO38" s="62"/>
      <c r="EIP38" s="62"/>
      <c r="EIQ38" s="62"/>
      <c r="EIR38" s="62"/>
      <c r="EIS38" s="62"/>
      <c r="EIT38" s="62"/>
      <c r="EIU38" s="62"/>
      <c r="EIV38" s="62"/>
      <c r="EIW38" s="62"/>
      <c r="EIX38" s="62"/>
      <c r="EIY38" s="62"/>
      <c r="EIZ38" s="62"/>
      <c r="EJA38" s="62"/>
      <c r="EJB38" s="62"/>
      <c r="EJC38" s="62"/>
      <c r="EJD38" s="62"/>
      <c r="EJE38" s="62"/>
      <c r="EJF38" s="62"/>
      <c r="EJG38" s="62"/>
      <c r="EJH38" s="62"/>
      <c r="EJI38" s="62"/>
      <c r="EJJ38" s="62"/>
      <c r="EJK38" s="62"/>
      <c r="EJL38" s="62"/>
      <c r="EJM38" s="62"/>
      <c r="EJN38" s="62"/>
      <c r="EJO38" s="62"/>
      <c r="EJP38" s="62"/>
      <c r="EJQ38" s="62"/>
      <c r="EJR38" s="62"/>
      <c r="EJS38" s="62"/>
      <c r="EJT38" s="62"/>
      <c r="EJU38" s="62"/>
      <c r="EJV38" s="62"/>
      <c r="EJW38" s="62"/>
      <c r="EJX38" s="62"/>
      <c r="EJY38" s="62"/>
      <c r="EJZ38" s="62"/>
      <c r="EKA38" s="62"/>
      <c r="EKB38" s="62"/>
      <c r="EKC38" s="62"/>
      <c r="EKD38" s="62"/>
      <c r="EKE38" s="62"/>
      <c r="EKF38" s="62"/>
      <c r="EKG38" s="62"/>
      <c r="EKH38" s="62"/>
      <c r="EKI38" s="62"/>
      <c r="EKJ38" s="62"/>
      <c r="EKK38" s="62"/>
      <c r="EKL38" s="62"/>
      <c r="EKM38" s="62"/>
      <c r="EKN38" s="62"/>
      <c r="EKO38" s="62"/>
      <c r="EKP38" s="62"/>
      <c r="EKQ38" s="62"/>
      <c r="EKR38" s="62"/>
      <c r="EKS38" s="62"/>
      <c r="EKT38" s="62"/>
      <c r="EKU38" s="62"/>
      <c r="EKV38" s="62"/>
      <c r="EKW38" s="62"/>
      <c r="EKX38" s="62"/>
      <c r="EKY38" s="62"/>
      <c r="EKZ38" s="62"/>
      <c r="ELA38" s="62"/>
      <c r="ELB38" s="62"/>
      <c r="ELC38" s="62"/>
      <c r="ELD38" s="62"/>
      <c r="ELE38" s="62"/>
      <c r="ELF38" s="62"/>
      <c r="ELG38" s="62"/>
      <c r="ELH38" s="62"/>
      <c r="ELI38" s="62"/>
      <c r="ELJ38" s="62"/>
      <c r="ELK38" s="62"/>
      <c r="ELL38" s="62"/>
      <c r="ELM38" s="62"/>
      <c r="ELN38" s="62"/>
      <c r="ELO38" s="62"/>
      <c r="ELP38" s="62"/>
      <c r="ELQ38" s="62"/>
      <c r="ELR38" s="62"/>
      <c r="ELS38" s="62"/>
      <c r="ELT38" s="62"/>
      <c r="ELU38" s="62"/>
      <c r="ELV38" s="62"/>
      <c r="ELW38" s="62"/>
      <c r="ELX38" s="62"/>
      <c r="ELY38" s="62"/>
      <c r="ELZ38" s="62"/>
      <c r="EMA38" s="62"/>
      <c r="EMB38" s="62"/>
      <c r="EMC38" s="62"/>
      <c r="EMD38" s="62"/>
      <c r="EME38" s="62"/>
      <c r="EMF38" s="62"/>
      <c r="EMG38" s="62"/>
      <c r="EMH38" s="62"/>
      <c r="EMI38" s="62"/>
      <c r="EMJ38" s="62"/>
      <c r="EMK38" s="62"/>
      <c r="EML38" s="62"/>
      <c r="EMM38" s="62"/>
      <c r="EMN38" s="62"/>
      <c r="EMO38" s="62"/>
      <c r="EMP38" s="62"/>
      <c r="EMQ38" s="62"/>
      <c r="EMR38" s="62"/>
      <c r="EMS38" s="62"/>
      <c r="EMT38" s="62"/>
      <c r="EMU38" s="62"/>
      <c r="EMV38" s="62"/>
      <c r="EMW38" s="62"/>
      <c r="EMX38" s="62"/>
      <c r="EMY38" s="62"/>
      <c r="EMZ38" s="62"/>
      <c r="ENA38" s="62"/>
      <c r="ENB38" s="62"/>
      <c r="ENC38" s="62"/>
      <c r="END38" s="62"/>
      <c r="ENE38" s="62"/>
      <c r="ENF38" s="62"/>
      <c r="ENG38" s="62"/>
      <c r="ENH38" s="62"/>
      <c r="ENI38" s="62"/>
      <c r="ENJ38" s="62"/>
      <c r="ENK38" s="62"/>
      <c r="ENL38" s="62"/>
      <c r="ENM38" s="62"/>
      <c r="ENN38" s="62"/>
      <c r="ENO38" s="62"/>
      <c r="ENP38" s="62"/>
      <c r="ENQ38" s="62"/>
      <c r="ENR38" s="62"/>
      <c r="ENS38" s="62"/>
      <c r="ENT38" s="62"/>
      <c r="ENU38" s="62"/>
      <c r="ENV38" s="62"/>
      <c r="ENW38" s="62"/>
      <c r="ENX38" s="62"/>
      <c r="ENY38" s="62"/>
      <c r="ENZ38" s="62"/>
      <c r="EOA38" s="62"/>
      <c r="EOB38" s="62"/>
      <c r="EOC38" s="62"/>
      <c r="EOD38" s="62"/>
      <c r="EOE38" s="62"/>
      <c r="EOF38" s="62"/>
      <c r="EOG38" s="62"/>
      <c r="EOH38" s="62"/>
      <c r="EOI38" s="62"/>
      <c r="EOJ38" s="62"/>
      <c r="EOK38" s="62"/>
      <c r="EOL38" s="62"/>
      <c r="EOM38" s="62"/>
      <c r="EON38" s="62"/>
      <c r="EOO38" s="62"/>
      <c r="EOP38" s="62"/>
      <c r="EOQ38" s="62"/>
      <c r="EOR38" s="62"/>
      <c r="EOS38" s="62"/>
      <c r="EOT38" s="62"/>
      <c r="EOU38" s="62"/>
      <c r="EOV38" s="62"/>
      <c r="EOW38" s="62"/>
      <c r="EOX38" s="62"/>
      <c r="EOY38" s="62"/>
      <c r="EOZ38" s="62"/>
      <c r="EPA38" s="62"/>
      <c r="EPB38" s="62"/>
      <c r="EPC38" s="62"/>
      <c r="EPD38" s="62"/>
      <c r="EPE38" s="62"/>
      <c r="EPF38" s="62"/>
      <c r="EPG38" s="62"/>
      <c r="EPH38" s="62"/>
      <c r="EPI38" s="62"/>
      <c r="EPJ38" s="62"/>
      <c r="EPK38" s="62"/>
      <c r="EPL38" s="62"/>
      <c r="EPM38" s="62"/>
      <c r="EPN38" s="62"/>
      <c r="EPO38" s="62"/>
      <c r="EPP38" s="62"/>
      <c r="EPQ38" s="62"/>
      <c r="EPR38" s="62"/>
      <c r="EPS38" s="62"/>
      <c r="EPT38" s="62"/>
      <c r="EPU38" s="62"/>
      <c r="EPV38" s="62"/>
      <c r="EPW38" s="62"/>
      <c r="EPX38" s="62"/>
      <c r="EPY38" s="62"/>
      <c r="EPZ38" s="62"/>
      <c r="EQA38" s="62"/>
      <c r="EQB38" s="62"/>
      <c r="EQC38" s="62"/>
      <c r="EQD38" s="62"/>
      <c r="EQE38" s="62"/>
      <c r="EQF38" s="62"/>
      <c r="EQG38" s="62"/>
      <c r="EQH38" s="62"/>
      <c r="EQI38" s="62"/>
      <c r="EQJ38" s="62"/>
      <c r="EQK38" s="62"/>
      <c r="EQL38" s="62"/>
      <c r="EQM38" s="62"/>
      <c r="EQN38" s="62"/>
      <c r="EQO38" s="62"/>
      <c r="EQP38" s="62"/>
      <c r="EQQ38" s="62"/>
      <c r="EQR38" s="62"/>
      <c r="EQS38" s="62"/>
      <c r="EQT38" s="62"/>
      <c r="EQU38" s="62"/>
      <c r="EQV38" s="62"/>
      <c r="EQW38" s="62"/>
      <c r="EQX38" s="62"/>
      <c r="EQY38" s="62"/>
      <c r="EQZ38" s="62"/>
      <c r="ERA38" s="62"/>
      <c r="ERB38" s="62"/>
      <c r="ERC38" s="62"/>
      <c r="ERD38" s="62"/>
      <c r="ERE38" s="62"/>
      <c r="ERF38" s="62"/>
      <c r="ERG38" s="62"/>
      <c r="ERH38" s="62"/>
      <c r="ERI38" s="62"/>
      <c r="ERJ38" s="62"/>
      <c r="ERK38" s="62"/>
      <c r="ERL38" s="62"/>
      <c r="ERM38" s="62"/>
      <c r="ERN38" s="62"/>
      <c r="ERO38" s="62"/>
      <c r="ERP38" s="62"/>
      <c r="ERQ38" s="62"/>
      <c r="ERR38" s="62"/>
      <c r="ERS38" s="62"/>
      <c r="ERT38" s="62"/>
      <c r="ERU38" s="62"/>
      <c r="ERV38" s="62"/>
      <c r="ERW38" s="62"/>
      <c r="ERX38" s="62"/>
      <c r="ERY38" s="62"/>
      <c r="ERZ38" s="62"/>
      <c r="ESA38" s="62"/>
      <c r="ESB38" s="62"/>
      <c r="ESC38" s="62"/>
      <c r="ESD38" s="62"/>
      <c r="ESE38" s="62"/>
      <c r="ESF38" s="62"/>
      <c r="ESG38" s="62"/>
      <c r="ESH38" s="62"/>
      <c r="ESI38" s="62"/>
      <c r="ESJ38" s="62"/>
      <c r="ESK38" s="62"/>
      <c r="ESL38" s="62"/>
      <c r="ESM38" s="62"/>
      <c r="ESN38" s="62"/>
      <c r="ESO38" s="62"/>
      <c r="ESP38" s="62"/>
      <c r="ESQ38" s="62"/>
      <c r="ESR38" s="62"/>
      <c r="ESS38" s="62"/>
      <c r="EST38" s="62"/>
      <c r="ESU38" s="62"/>
      <c r="ESV38" s="62"/>
      <c r="ESW38" s="62"/>
      <c r="ESX38" s="62"/>
      <c r="ESY38" s="62"/>
      <c r="ESZ38" s="62"/>
      <c r="ETA38" s="62"/>
      <c r="ETB38" s="62"/>
      <c r="ETC38" s="62"/>
      <c r="ETD38" s="62"/>
      <c r="ETE38" s="62"/>
      <c r="ETF38" s="62"/>
      <c r="ETG38" s="62"/>
      <c r="ETH38" s="62"/>
      <c r="ETI38" s="62"/>
      <c r="ETJ38" s="62"/>
      <c r="ETK38" s="62"/>
      <c r="ETL38" s="62"/>
      <c r="ETM38" s="62"/>
      <c r="ETN38" s="62"/>
      <c r="ETO38" s="62"/>
      <c r="ETP38" s="62"/>
      <c r="ETQ38" s="62"/>
      <c r="ETR38" s="62"/>
      <c r="ETS38" s="62"/>
      <c r="ETT38" s="62"/>
      <c r="ETU38" s="62"/>
      <c r="ETV38" s="62"/>
      <c r="ETW38" s="62"/>
      <c r="ETX38" s="62"/>
      <c r="ETY38" s="62"/>
      <c r="ETZ38" s="62"/>
      <c r="EUA38" s="62"/>
      <c r="EUB38" s="62"/>
      <c r="EUC38" s="62"/>
      <c r="EUD38" s="62"/>
      <c r="EUE38" s="62"/>
      <c r="EUF38" s="62"/>
      <c r="EUG38" s="62"/>
      <c r="EUH38" s="62"/>
      <c r="EUI38" s="62"/>
      <c r="EUJ38" s="62"/>
      <c r="EUK38" s="62"/>
      <c r="EUL38" s="62"/>
      <c r="EUM38" s="62"/>
      <c r="EUN38" s="62"/>
      <c r="EUO38" s="62"/>
      <c r="EUP38" s="62"/>
      <c r="EUQ38" s="62"/>
      <c r="EUR38" s="62"/>
      <c r="EUS38" s="62"/>
      <c r="EUT38" s="62"/>
      <c r="EUU38" s="62"/>
      <c r="EUV38" s="62"/>
      <c r="EUW38" s="62"/>
      <c r="EUX38" s="62"/>
      <c r="EUY38" s="62"/>
      <c r="EUZ38" s="62"/>
      <c r="EVA38" s="62"/>
      <c r="EVB38" s="62"/>
      <c r="EVC38" s="62"/>
      <c r="EVD38" s="62"/>
      <c r="EVE38" s="62"/>
      <c r="EVF38" s="62"/>
      <c r="EVG38" s="62"/>
      <c r="EVH38" s="62"/>
      <c r="EVI38" s="62"/>
      <c r="EVJ38" s="62"/>
      <c r="EVK38" s="62"/>
      <c r="EVL38" s="62"/>
      <c r="EVM38" s="62"/>
      <c r="EVN38" s="62"/>
      <c r="EVO38" s="62"/>
      <c r="EVP38" s="62"/>
      <c r="EVQ38" s="62"/>
      <c r="EVR38" s="62"/>
      <c r="EVS38" s="62"/>
      <c r="EVT38" s="62"/>
      <c r="EVU38" s="62"/>
      <c r="EVV38" s="62"/>
      <c r="EVW38" s="62"/>
      <c r="EVX38" s="62"/>
      <c r="EVY38" s="62"/>
      <c r="EVZ38" s="62"/>
      <c r="EWA38" s="62"/>
      <c r="EWB38" s="62"/>
      <c r="EWC38" s="62"/>
      <c r="EWD38" s="62"/>
      <c r="EWE38" s="62"/>
      <c r="EWF38" s="62"/>
      <c r="EWG38" s="62"/>
      <c r="EWH38" s="62"/>
      <c r="EWI38" s="62"/>
      <c r="EWJ38" s="62"/>
      <c r="EWK38" s="62"/>
      <c r="EWL38" s="62"/>
      <c r="EWM38" s="62"/>
      <c r="EWN38" s="62"/>
      <c r="EWO38" s="62"/>
      <c r="EWP38" s="62"/>
      <c r="EWQ38" s="62"/>
      <c r="EWR38" s="62"/>
      <c r="EWS38" s="62"/>
      <c r="EWT38" s="62"/>
      <c r="EWU38" s="62"/>
      <c r="EWV38" s="62"/>
      <c r="EWW38" s="62"/>
      <c r="EWX38" s="62"/>
      <c r="EWY38" s="62"/>
      <c r="EWZ38" s="62"/>
      <c r="EXA38" s="62"/>
      <c r="EXB38" s="62"/>
      <c r="EXC38" s="62"/>
      <c r="EXD38" s="62"/>
      <c r="EXE38" s="62"/>
      <c r="EXF38" s="62"/>
      <c r="EXG38" s="62"/>
      <c r="EXH38" s="62"/>
      <c r="EXI38" s="62"/>
      <c r="EXJ38" s="62"/>
      <c r="EXK38" s="62"/>
      <c r="EXL38" s="62"/>
      <c r="EXM38" s="62"/>
      <c r="EXN38" s="62"/>
      <c r="EXO38" s="62"/>
      <c r="EXP38" s="62"/>
      <c r="EXQ38" s="62"/>
      <c r="EXR38" s="62"/>
      <c r="EXS38" s="62"/>
      <c r="EXT38" s="62"/>
      <c r="EXU38" s="62"/>
      <c r="EXV38" s="62"/>
      <c r="EXW38" s="62"/>
      <c r="EXX38" s="62"/>
      <c r="EXY38" s="62"/>
      <c r="EXZ38" s="62"/>
      <c r="EYA38" s="62"/>
      <c r="EYB38" s="62"/>
      <c r="EYC38" s="62"/>
      <c r="EYD38" s="62"/>
      <c r="EYE38" s="62"/>
      <c r="EYF38" s="62"/>
      <c r="EYG38" s="62"/>
      <c r="EYH38" s="62"/>
      <c r="EYI38" s="62"/>
      <c r="EYJ38" s="62"/>
      <c r="EYK38" s="62"/>
      <c r="EYL38" s="62"/>
      <c r="EYM38" s="62"/>
      <c r="EYN38" s="62"/>
      <c r="EYO38" s="62"/>
      <c r="EYP38" s="62"/>
      <c r="EYQ38" s="62"/>
      <c r="EYR38" s="62"/>
      <c r="EYS38" s="62"/>
      <c r="EYT38" s="62"/>
      <c r="EYU38" s="62"/>
      <c r="EYV38" s="62"/>
      <c r="EYW38" s="62"/>
      <c r="EYX38" s="62"/>
      <c r="EYY38" s="62"/>
      <c r="EYZ38" s="62"/>
      <c r="EZA38" s="62"/>
      <c r="EZB38" s="62"/>
      <c r="EZC38" s="62"/>
      <c r="EZD38" s="62"/>
      <c r="EZE38" s="62"/>
      <c r="EZF38" s="62"/>
      <c r="EZG38" s="62"/>
      <c r="EZH38" s="62"/>
      <c r="EZI38" s="62"/>
      <c r="EZJ38" s="62"/>
      <c r="EZK38" s="62"/>
      <c r="EZL38" s="62"/>
      <c r="EZM38" s="62"/>
      <c r="EZN38" s="62"/>
      <c r="EZO38" s="62"/>
      <c r="EZP38" s="62"/>
      <c r="EZQ38" s="62"/>
      <c r="EZR38" s="62"/>
      <c r="EZS38" s="62"/>
      <c r="EZT38" s="62"/>
      <c r="EZU38" s="62"/>
      <c r="EZV38" s="62"/>
      <c r="EZW38" s="62"/>
      <c r="EZX38" s="62"/>
      <c r="EZY38" s="62"/>
      <c r="EZZ38" s="62"/>
      <c r="FAA38" s="62"/>
      <c r="FAB38" s="62"/>
      <c r="FAC38" s="62"/>
      <c r="FAD38" s="62"/>
      <c r="FAE38" s="62"/>
      <c r="FAF38" s="62"/>
      <c r="FAG38" s="62"/>
      <c r="FAH38" s="62"/>
      <c r="FAI38" s="62"/>
      <c r="FAJ38" s="62"/>
      <c r="FAK38" s="62"/>
      <c r="FAL38" s="62"/>
      <c r="FAM38" s="62"/>
      <c r="FAN38" s="62"/>
      <c r="FAO38" s="62"/>
      <c r="FAP38" s="62"/>
      <c r="FAQ38" s="62"/>
      <c r="FAR38" s="62"/>
      <c r="FAS38" s="62"/>
      <c r="FAT38" s="62"/>
      <c r="FAU38" s="62"/>
      <c r="FAV38" s="62"/>
      <c r="FAW38" s="62"/>
      <c r="FAX38" s="62"/>
      <c r="FAY38" s="62"/>
      <c r="FAZ38" s="62"/>
      <c r="FBA38" s="62"/>
      <c r="FBB38" s="62"/>
      <c r="FBC38" s="62"/>
      <c r="FBD38" s="62"/>
      <c r="FBE38" s="62"/>
      <c r="FBF38" s="62"/>
      <c r="FBG38" s="62"/>
      <c r="FBH38" s="62"/>
      <c r="FBI38" s="62"/>
      <c r="FBJ38" s="62"/>
      <c r="FBK38" s="62"/>
      <c r="FBL38" s="62"/>
      <c r="FBM38" s="62"/>
      <c r="FBN38" s="62"/>
      <c r="FBO38" s="62"/>
      <c r="FBP38" s="62"/>
      <c r="FBQ38" s="62"/>
      <c r="FBR38" s="62"/>
      <c r="FBS38" s="62"/>
      <c r="FBT38" s="62"/>
      <c r="FBU38" s="62"/>
      <c r="FBV38" s="62"/>
      <c r="FBW38" s="62"/>
      <c r="FBX38" s="62"/>
      <c r="FBY38" s="62"/>
      <c r="FBZ38" s="62"/>
      <c r="FCA38" s="62"/>
      <c r="FCB38" s="62"/>
      <c r="FCC38" s="62"/>
      <c r="FCD38" s="62"/>
      <c r="FCE38" s="62"/>
      <c r="FCF38" s="62"/>
      <c r="FCG38" s="62"/>
      <c r="FCH38" s="62"/>
      <c r="FCI38" s="62"/>
      <c r="FCJ38" s="62"/>
      <c r="FCK38" s="62"/>
      <c r="FCL38" s="62"/>
      <c r="FCM38" s="62"/>
      <c r="FCN38" s="62"/>
      <c r="FCO38" s="62"/>
      <c r="FCP38" s="62"/>
      <c r="FCQ38" s="62"/>
      <c r="FCR38" s="62"/>
      <c r="FCS38" s="62"/>
      <c r="FCT38" s="62"/>
      <c r="FCU38" s="62"/>
      <c r="FCV38" s="62"/>
      <c r="FCW38" s="62"/>
      <c r="FCX38" s="62"/>
      <c r="FCY38" s="62"/>
      <c r="FCZ38" s="62"/>
      <c r="FDA38" s="62"/>
      <c r="FDB38" s="62"/>
      <c r="FDC38" s="62"/>
      <c r="FDD38" s="62"/>
      <c r="FDE38" s="62"/>
      <c r="FDF38" s="62"/>
      <c r="FDG38" s="62"/>
      <c r="FDH38" s="62"/>
      <c r="FDI38" s="62"/>
      <c r="FDJ38" s="62"/>
      <c r="FDK38" s="62"/>
      <c r="FDL38" s="62"/>
      <c r="FDM38" s="62"/>
      <c r="FDN38" s="62"/>
      <c r="FDO38" s="62"/>
      <c r="FDP38" s="62"/>
      <c r="FDQ38" s="62"/>
      <c r="FDR38" s="62"/>
      <c r="FDS38" s="62"/>
      <c r="FDT38" s="62"/>
      <c r="FDU38" s="62"/>
      <c r="FDV38" s="62"/>
      <c r="FDW38" s="62"/>
      <c r="FDX38" s="62"/>
      <c r="FDY38" s="62"/>
      <c r="FDZ38" s="62"/>
      <c r="FEA38" s="62"/>
      <c r="FEB38" s="62"/>
      <c r="FEC38" s="62"/>
      <c r="FED38" s="62"/>
      <c r="FEE38" s="62"/>
      <c r="FEF38" s="62"/>
      <c r="FEG38" s="62"/>
      <c r="FEH38" s="62"/>
      <c r="FEI38" s="62"/>
      <c r="FEJ38" s="62"/>
      <c r="FEK38" s="62"/>
      <c r="FEL38" s="62"/>
      <c r="FEM38" s="62"/>
      <c r="FEN38" s="62"/>
      <c r="FEO38" s="62"/>
      <c r="FEP38" s="62"/>
      <c r="FEQ38" s="62"/>
      <c r="FER38" s="62"/>
      <c r="FES38" s="62"/>
      <c r="FET38" s="62"/>
      <c r="FEU38" s="62"/>
      <c r="FEV38" s="62"/>
      <c r="FEW38" s="62"/>
      <c r="FEX38" s="62"/>
      <c r="FEY38" s="62"/>
      <c r="FEZ38" s="62"/>
      <c r="FFA38" s="62"/>
      <c r="FFB38" s="62"/>
      <c r="FFC38" s="62"/>
      <c r="FFD38" s="62"/>
      <c r="FFE38" s="62"/>
      <c r="FFF38" s="62"/>
      <c r="FFG38" s="62"/>
      <c r="FFH38" s="62"/>
      <c r="FFI38" s="62"/>
      <c r="FFJ38" s="62"/>
      <c r="FFK38" s="62"/>
      <c r="FFL38" s="62"/>
      <c r="FFM38" s="62"/>
      <c r="FFN38" s="62"/>
      <c r="FFO38" s="62"/>
      <c r="FFP38" s="62"/>
      <c r="FFQ38" s="62"/>
      <c r="FFR38" s="62"/>
      <c r="FFS38" s="62"/>
      <c r="FFT38" s="62"/>
      <c r="FFU38" s="62"/>
      <c r="FFV38" s="62"/>
      <c r="FFW38" s="62"/>
      <c r="FFX38" s="62"/>
      <c r="FFY38" s="62"/>
      <c r="FFZ38" s="62"/>
      <c r="FGA38" s="62"/>
      <c r="FGB38" s="62"/>
      <c r="FGC38" s="62"/>
      <c r="FGD38" s="62"/>
      <c r="FGE38" s="62"/>
      <c r="FGF38" s="62"/>
      <c r="FGG38" s="62"/>
      <c r="FGH38" s="62"/>
      <c r="FGI38" s="62"/>
      <c r="FGJ38" s="62"/>
      <c r="FGK38" s="62"/>
      <c r="FGL38" s="62"/>
      <c r="FGM38" s="62"/>
      <c r="FGN38" s="62"/>
      <c r="FGO38" s="62"/>
      <c r="FGP38" s="62"/>
      <c r="FGQ38" s="62"/>
      <c r="FGR38" s="62"/>
      <c r="FGS38" s="62"/>
      <c r="FGT38" s="62"/>
      <c r="FGU38" s="62"/>
      <c r="FGV38" s="62"/>
      <c r="FGW38" s="62"/>
      <c r="FGX38" s="62"/>
      <c r="FGY38" s="62"/>
      <c r="FGZ38" s="62"/>
      <c r="FHA38" s="62"/>
      <c r="FHB38" s="62"/>
      <c r="FHC38" s="62"/>
      <c r="FHD38" s="62"/>
      <c r="FHE38" s="62"/>
      <c r="FHF38" s="62"/>
      <c r="FHG38" s="62"/>
      <c r="FHH38" s="62"/>
      <c r="FHI38" s="62"/>
      <c r="FHJ38" s="62"/>
      <c r="FHK38" s="62"/>
      <c r="FHL38" s="62"/>
      <c r="FHM38" s="62"/>
      <c r="FHN38" s="62"/>
      <c r="FHO38" s="62"/>
      <c r="FHP38" s="62"/>
      <c r="FHQ38" s="62"/>
      <c r="FHR38" s="62"/>
      <c r="FHS38" s="62"/>
      <c r="FHT38" s="62"/>
      <c r="FHU38" s="62"/>
      <c r="FHV38" s="62"/>
      <c r="FHW38" s="62"/>
      <c r="FHX38" s="62"/>
      <c r="FHY38" s="62"/>
      <c r="FHZ38" s="62"/>
      <c r="FIA38" s="62"/>
      <c r="FIB38" s="62"/>
      <c r="FIC38" s="62"/>
      <c r="FID38" s="62"/>
      <c r="FIE38" s="62"/>
      <c r="FIF38" s="62"/>
      <c r="FIG38" s="62"/>
      <c r="FIH38" s="62"/>
      <c r="FII38" s="62"/>
      <c r="FIJ38" s="62"/>
      <c r="FIK38" s="62"/>
      <c r="FIL38" s="62"/>
      <c r="FIM38" s="62"/>
      <c r="FIN38" s="62"/>
      <c r="FIO38" s="62"/>
      <c r="FIP38" s="62"/>
      <c r="FIQ38" s="62"/>
      <c r="FIR38" s="62"/>
      <c r="FIS38" s="62"/>
      <c r="FIT38" s="62"/>
      <c r="FIU38" s="62"/>
      <c r="FIV38" s="62"/>
      <c r="FIW38" s="62"/>
      <c r="FIX38" s="62"/>
      <c r="FIY38" s="62"/>
      <c r="FIZ38" s="62"/>
      <c r="FJA38" s="62"/>
      <c r="FJB38" s="62"/>
      <c r="FJC38" s="62"/>
      <c r="FJD38" s="62"/>
      <c r="FJE38" s="62"/>
      <c r="FJF38" s="62"/>
      <c r="FJG38" s="62"/>
      <c r="FJH38" s="62"/>
      <c r="FJI38" s="62"/>
      <c r="FJJ38" s="62"/>
      <c r="FJK38" s="62"/>
      <c r="FJL38" s="62"/>
      <c r="FJM38" s="62"/>
      <c r="FJN38" s="62"/>
      <c r="FJO38" s="62"/>
      <c r="FJP38" s="62"/>
      <c r="FJQ38" s="62"/>
      <c r="FJR38" s="62"/>
      <c r="FJS38" s="62"/>
      <c r="FJT38" s="62"/>
      <c r="FJU38" s="62"/>
      <c r="FJV38" s="62"/>
      <c r="FJW38" s="62"/>
      <c r="FJX38" s="62"/>
      <c r="FJY38" s="62"/>
      <c r="FJZ38" s="62"/>
      <c r="FKA38" s="62"/>
      <c r="FKB38" s="62"/>
      <c r="FKC38" s="62"/>
      <c r="FKD38" s="62"/>
      <c r="FKE38" s="62"/>
      <c r="FKF38" s="62"/>
      <c r="FKG38" s="62"/>
      <c r="FKH38" s="62"/>
      <c r="FKI38" s="62"/>
      <c r="FKJ38" s="62"/>
      <c r="FKK38" s="62"/>
      <c r="FKL38" s="62"/>
      <c r="FKM38" s="62"/>
      <c r="FKN38" s="62"/>
      <c r="FKO38" s="62"/>
      <c r="FKP38" s="62"/>
      <c r="FKQ38" s="62"/>
      <c r="FKR38" s="62"/>
      <c r="FKS38" s="62"/>
      <c r="FKT38" s="62"/>
      <c r="FKU38" s="62"/>
      <c r="FKV38" s="62"/>
      <c r="FKW38" s="62"/>
      <c r="FKX38" s="62"/>
      <c r="FKY38" s="62"/>
      <c r="FKZ38" s="62"/>
      <c r="FLA38" s="62"/>
      <c r="FLB38" s="62"/>
      <c r="FLC38" s="62"/>
      <c r="FLD38" s="62"/>
      <c r="FLE38" s="62"/>
      <c r="FLF38" s="62"/>
      <c r="FLG38" s="62"/>
      <c r="FLH38" s="62"/>
      <c r="FLI38" s="62"/>
      <c r="FLJ38" s="62"/>
      <c r="FLK38" s="62"/>
      <c r="FLL38" s="62"/>
      <c r="FLM38" s="62"/>
      <c r="FLN38" s="62"/>
      <c r="FLO38" s="62"/>
      <c r="FLP38" s="62"/>
      <c r="FLQ38" s="62"/>
      <c r="FLR38" s="62"/>
      <c r="FLS38" s="62"/>
      <c r="FLT38" s="62"/>
      <c r="FLU38" s="62"/>
      <c r="FLV38" s="62"/>
      <c r="FLW38" s="62"/>
      <c r="FLX38" s="62"/>
      <c r="FLY38" s="62"/>
      <c r="FLZ38" s="62"/>
      <c r="FMA38" s="62"/>
      <c r="FMB38" s="62"/>
      <c r="FMC38" s="62"/>
      <c r="FMD38" s="62"/>
      <c r="FME38" s="62"/>
      <c r="FMF38" s="62"/>
      <c r="FMG38" s="62"/>
      <c r="FMH38" s="62"/>
      <c r="FMI38" s="62"/>
      <c r="FMJ38" s="62"/>
      <c r="FMK38" s="62"/>
      <c r="FML38" s="62"/>
      <c r="FMM38" s="62"/>
      <c r="FMN38" s="62"/>
      <c r="FMO38" s="62"/>
      <c r="FMP38" s="62"/>
      <c r="FMQ38" s="62"/>
      <c r="FMR38" s="62"/>
      <c r="FMS38" s="62"/>
      <c r="FMT38" s="62"/>
      <c r="FMU38" s="62"/>
      <c r="FMV38" s="62"/>
      <c r="FMW38" s="62"/>
      <c r="FMX38" s="62"/>
      <c r="FMY38" s="62"/>
      <c r="FMZ38" s="62"/>
      <c r="FNA38" s="62"/>
      <c r="FNB38" s="62"/>
      <c r="FNC38" s="62"/>
      <c r="FND38" s="62"/>
      <c r="FNE38" s="62"/>
      <c r="FNF38" s="62"/>
      <c r="FNG38" s="62"/>
      <c r="FNH38" s="62"/>
      <c r="FNI38" s="62"/>
      <c r="FNJ38" s="62"/>
      <c r="FNK38" s="62"/>
      <c r="FNL38" s="62"/>
      <c r="FNM38" s="62"/>
      <c r="FNN38" s="62"/>
      <c r="FNO38" s="62"/>
      <c r="FNP38" s="62"/>
      <c r="FNQ38" s="62"/>
      <c r="FNR38" s="62"/>
      <c r="FNS38" s="62"/>
      <c r="FNT38" s="62"/>
      <c r="FNU38" s="62"/>
      <c r="FNV38" s="62"/>
      <c r="FNW38" s="62"/>
      <c r="FNX38" s="62"/>
      <c r="FNY38" s="62"/>
      <c r="FNZ38" s="62"/>
      <c r="FOA38" s="62"/>
      <c r="FOB38" s="62"/>
      <c r="FOC38" s="62"/>
      <c r="FOD38" s="62"/>
      <c r="FOE38" s="62"/>
      <c r="FOF38" s="62"/>
      <c r="FOG38" s="62"/>
      <c r="FOH38" s="62"/>
      <c r="FOI38" s="62"/>
      <c r="FOJ38" s="62"/>
      <c r="FOK38" s="62"/>
      <c r="FOL38" s="62"/>
      <c r="FOM38" s="62"/>
      <c r="FON38" s="62"/>
      <c r="FOO38" s="62"/>
      <c r="FOP38" s="62"/>
      <c r="FOQ38" s="62"/>
      <c r="FOR38" s="62"/>
      <c r="FOS38" s="62"/>
      <c r="FOT38" s="62"/>
      <c r="FOU38" s="62"/>
      <c r="FOV38" s="62"/>
      <c r="FOW38" s="62"/>
      <c r="FOX38" s="62"/>
      <c r="FOY38" s="62"/>
      <c r="FOZ38" s="62"/>
      <c r="FPA38" s="62"/>
      <c r="FPB38" s="62"/>
      <c r="FPC38" s="62"/>
      <c r="FPD38" s="62"/>
      <c r="FPE38" s="62"/>
      <c r="FPF38" s="62"/>
      <c r="FPG38" s="62"/>
      <c r="FPH38" s="62"/>
      <c r="FPI38" s="62"/>
      <c r="FPJ38" s="62"/>
      <c r="FPK38" s="62"/>
      <c r="FPL38" s="62"/>
      <c r="FPM38" s="62"/>
      <c r="FPN38" s="62"/>
      <c r="FPO38" s="62"/>
      <c r="FPP38" s="62"/>
      <c r="FPQ38" s="62"/>
      <c r="FPR38" s="62"/>
      <c r="FPS38" s="62"/>
      <c r="FPT38" s="62"/>
      <c r="FPU38" s="62"/>
      <c r="FPV38" s="62"/>
      <c r="FPW38" s="62"/>
      <c r="FPX38" s="62"/>
      <c r="FPY38" s="62"/>
      <c r="FPZ38" s="62"/>
      <c r="FQA38" s="62"/>
      <c r="FQB38" s="62"/>
      <c r="FQC38" s="62"/>
      <c r="FQD38" s="62"/>
      <c r="FQE38" s="62"/>
      <c r="FQF38" s="62"/>
      <c r="FQG38" s="62"/>
      <c r="FQH38" s="62"/>
      <c r="FQI38" s="62"/>
      <c r="FQJ38" s="62"/>
      <c r="FQK38" s="62"/>
      <c r="FQL38" s="62"/>
      <c r="FQM38" s="62"/>
      <c r="FQN38" s="62"/>
      <c r="FQO38" s="62"/>
      <c r="FQP38" s="62"/>
      <c r="FQQ38" s="62"/>
      <c r="FQR38" s="62"/>
      <c r="FQS38" s="62"/>
      <c r="FQT38" s="62"/>
      <c r="FQU38" s="62"/>
      <c r="FQV38" s="62"/>
      <c r="FQW38" s="62"/>
      <c r="FQX38" s="62"/>
      <c r="FQY38" s="62"/>
      <c r="FQZ38" s="62"/>
      <c r="FRA38" s="62"/>
      <c r="FRB38" s="62"/>
      <c r="FRC38" s="62"/>
      <c r="FRD38" s="62"/>
      <c r="FRE38" s="62"/>
      <c r="FRF38" s="62"/>
      <c r="FRG38" s="62"/>
      <c r="FRH38" s="62"/>
      <c r="FRI38" s="62"/>
      <c r="FRJ38" s="62"/>
      <c r="FRK38" s="62"/>
      <c r="FRL38" s="62"/>
      <c r="FRM38" s="62"/>
      <c r="FRN38" s="62"/>
      <c r="FRO38" s="62"/>
      <c r="FRP38" s="62"/>
      <c r="FRQ38" s="62"/>
      <c r="FRR38" s="62"/>
      <c r="FRS38" s="62"/>
      <c r="FRT38" s="62"/>
      <c r="FRU38" s="62"/>
      <c r="FRV38" s="62"/>
      <c r="FRW38" s="62"/>
      <c r="FRX38" s="62"/>
      <c r="FRY38" s="62"/>
      <c r="FRZ38" s="62"/>
      <c r="FSA38" s="62"/>
      <c r="FSB38" s="62"/>
      <c r="FSC38" s="62"/>
      <c r="FSD38" s="62"/>
      <c r="FSE38" s="62"/>
      <c r="FSF38" s="62"/>
      <c r="FSG38" s="62"/>
      <c r="FSH38" s="62"/>
      <c r="FSI38" s="62"/>
      <c r="FSJ38" s="62"/>
      <c r="FSK38" s="62"/>
      <c r="FSL38" s="62"/>
      <c r="FSM38" s="62"/>
      <c r="FSN38" s="62"/>
      <c r="FSO38" s="62"/>
      <c r="FSP38" s="62"/>
      <c r="FSQ38" s="62"/>
      <c r="FSR38" s="62"/>
      <c r="FSS38" s="62"/>
      <c r="FST38" s="62"/>
      <c r="FSU38" s="62"/>
      <c r="FSV38" s="62"/>
      <c r="FSW38" s="62"/>
      <c r="FSX38" s="62"/>
      <c r="FSY38" s="62"/>
      <c r="FSZ38" s="62"/>
      <c r="FTA38" s="62"/>
      <c r="FTB38" s="62"/>
      <c r="FTC38" s="62"/>
      <c r="FTD38" s="62"/>
      <c r="FTE38" s="62"/>
      <c r="FTF38" s="62"/>
      <c r="FTG38" s="62"/>
      <c r="FTH38" s="62"/>
      <c r="FTI38" s="62"/>
      <c r="FTJ38" s="62"/>
      <c r="FTK38" s="62"/>
      <c r="FTL38" s="62"/>
      <c r="FTM38" s="62"/>
      <c r="FTN38" s="62"/>
      <c r="FTO38" s="62"/>
      <c r="FTP38" s="62"/>
      <c r="FTQ38" s="62"/>
      <c r="FTR38" s="62"/>
      <c r="FTS38" s="62"/>
      <c r="FTT38" s="62"/>
      <c r="FTU38" s="62"/>
      <c r="FTV38" s="62"/>
      <c r="FTW38" s="62"/>
      <c r="FTX38" s="62"/>
      <c r="FTY38" s="62"/>
      <c r="FTZ38" s="62"/>
      <c r="FUA38" s="62"/>
      <c r="FUB38" s="62"/>
      <c r="FUC38" s="62"/>
      <c r="FUD38" s="62"/>
      <c r="FUE38" s="62"/>
      <c r="FUF38" s="62"/>
      <c r="FUG38" s="62"/>
      <c r="FUH38" s="62"/>
      <c r="FUI38" s="62"/>
      <c r="FUJ38" s="62"/>
      <c r="FUK38" s="62"/>
      <c r="FUL38" s="62"/>
      <c r="FUM38" s="62"/>
      <c r="FUN38" s="62"/>
      <c r="FUO38" s="62"/>
      <c r="FUP38" s="62"/>
      <c r="FUQ38" s="62"/>
      <c r="FUR38" s="62"/>
      <c r="FUS38" s="62"/>
      <c r="FUT38" s="62"/>
      <c r="FUU38" s="62"/>
      <c r="FUV38" s="62"/>
      <c r="FUW38" s="62"/>
      <c r="FUX38" s="62"/>
      <c r="FUY38" s="62"/>
      <c r="FUZ38" s="62"/>
      <c r="FVA38" s="62"/>
      <c r="FVB38" s="62"/>
      <c r="FVC38" s="62"/>
      <c r="FVD38" s="62"/>
      <c r="FVE38" s="62"/>
      <c r="FVF38" s="62"/>
      <c r="FVG38" s="62"/>
      <c r="FVH38" s="62"/>
      <c r="FVI38" s="62"/>
      <c r="FVJ38" s="62"/>
      <c r="FVK38" s="62"/>
      <c r="FVL38" s="62"/>
      <c r="FVM38" s="62"/>
      <c r="FVN38" s="62"/>
      <c r="FVO38" s="62"/>
      <c r="FVP38" s="62"/>
      <c r="FVQ38" s="62"/>
      <c r="FVR38" s="62"/>
      <c r="FVS38" s="62"/>
      <c r="FVT38" s="62"/>
      <c r="FVU38" s="62"/>
      <c r="FVV38" s="62"/>
      <c r="FVW38" s="62"/>
      <c r="FVX38" s="62"/>
      <c r="FVY38" s="62"/>
      <c r="FVZ38" s="62"/>
      <c r="FWA38" s="62"/>
      <c r="FWB38" s="62"/>
      <c r="FWC38" s="62"/>
      <c r="FWD38" s="62"/>
      <c r="FWE38" s="62"/>
      <c r="FWF38" s="62"/>
      <c r="FWG38" s="62"/>
      <c r="FWH38" s="62"/>
      <c r="FWI38" s="62"/>
      <c r="FWJ38" s="62"/>
      <c r="FWK38" s="62"/>
      <c r="FWL38" s="62"/>
      <c r="FWM38" s="62"/>
      <c r="FWN38" s="62"/>
      <c r="FWO38" s="62"/>
      <c r="FWP38" s="62"/>
      <c r="FWQ38" s="62"/>
      <c r="FWR38" s="62"/>
      <c r="FWS38" s="62"/>
      <c r="FWT38" s="62"/>
      <c r="FWU38" s="62"/>
      <c r="FWV38" s="62"/>
      <c r="FWW38" s="62"/>
      <c r="FWX38" s="62"/>
      <c r="FWY38" s="62"/>
      <c r="FWZ38" s="62"/>
      <c r="FXA38" s="62"/>
      <c r="FXB38" s="62"/>
      <c r="FXC38" s="62"/>
      <c r="FXD38" s="62"/>
      <c r="FXE38" s="62"/>
      <c r="FXF38" s="62"/>
      <c r="FXG38" s="62"/>
      <c r="FXH38" s="62"/>
      <c r="FXI38" s="62"/>
      <c r="FXJ38" s="62"/>
      <c r="FXK38" s="62"/>
      <c r="FXL38" s="62"/>
      <c r="FXM38" s="62"/>
      <c r="FXN38" s="62"/>
      <c r="FXO38" s="62"/>
      <c r="FXP38" s="62"/>
      <c r="FXQ38" s="62"/>
      <c r="FXR38" s="62"/>
      <c r="FXS38" s="62"/>
      <c r="FXT38" s="62"/>
      <c r="FXU38" s="62"/>
      <c r="FXV38" s="62"/>
      <c r="FXW38" s="62"/>
      <c r="FXX38" s="62"/>
      <c r="FXY38" s="62"/>
      <c r="FXZ38" s="62"/>
      <c r="FYA38" s="62"/>
      <c r="FYB38" s="62"/>
      <c r="FYC38" s="62"/>
      <c r="FYD38" s="62"/>
      <c r="FYE38" s="62"/>
      <c r="FYF38" s="62"/>
      <c r="FYG38" s="62"/>
      <c r="FYH38" s="62"/>
      <c r="FYI38" s="62"/>
      <c r="FYJ38" s="62"/>
      <c r="FYK38" s="62"/>
      <c r="FYL38" s="62"/>
      <c r="FYM38" s="62"/>
      <c r="FYN38" s="62"/>
      <c r="FYO38" s="62"/>
      <c r="FYP38" s="62"/>
      <c r="FYQ38" s="62"/>
      <c r="FYR38" s="62"/>
      <c r="FYS38" s="62"/>
      <c r="FYT38" s="62"/>
      <c r="FYU38" s="62"/>
      <c r="FYV38" s="62"/>
      <c r="FYW38" s="62"/>
      <c r="FYX38" s="62"/>
      <c r="FYY38" s="62"/>
      <c r="FYZ38" s="62"/>
      <c r="FZA38" s="62"/>
      <c r="FZB38" s="62"/>
      <c r="FZC38" s="62"/>
      <c r="FZD38" s="62"/>
      <c r="FZE38" s="62"/>
      <c r="FZF38" s="62"/>
      <c r="FZG38" s="62"/>
      <c r="FZH38" s="62"/>
      <c r="FZI38" s="62"/>
      <c r="FZJ38" s="62"/>
      <c r="FZK38" s="62"/>
      <c r="FZL38" s="62"/>
      <c r="FZM38" s="62"/>
      <c r="FZN38" s="62"/>
      <c r="FZO38" s="62"/>
      <c r="FZP38" s="62"/>
      <c r="FZQ38" s="62"/>
      <c r="FZR38" s="62"/>
      <c r="FZS38" s="62"/>
      <c r="FZT38" s="62"/>
      <c r="FZU38" s="62"/>
      <c r="FZV38" s="62"/>
      <c r="FZW38" s="62"/>
      <c r="FZX38" s="62"/>
      <c r="FZY38" s="62"/>
      <c r="FZZ38" s="62"/>
      <c r="GAA38" s="62"/>
      <c r="GAB38" s="62"/>
      <c r="GAC38" s="62"/>
      <c r="GAD38" s="62"/>
      <c r="GAE38" s="62"/>
      <c r="GAF38" s="62"/>
      <c r="GAG38" s="62"/>
      <c r="GAH38" s="62"/>
      <c r="GAI38" s="62"/>
      <c r="GAJ38" s="62"/>
      <c r="GAK38" s="62"/>
      <c r="GAL38" s="62"/>
      <c r="GAM38" s="62"/>
      <c r="GAN38" s="62"/>
      <c r="GAO38" s="62"/>
      <c r="GAP38" s="62"/>
      <c r="GAQ38" s="62"/>
      <c r="GAR38" s="62"/>
      <c r="GAS38" s="62"/>
      <c r="GAT38" s="62"/>
      <c r="GAU38" s="62"/>
      <c r="GAV38" s="62"/>
      <c r="GAW38" s="62"/>
      <c r="GAX38" s="62"/>
      <c r="GAY38" s="62"/>
      <c r="GAZ38" s="62"/>
      <c r="GBA38" s="62"/>
      <c r="GBB38" s="62"/>
      <c r="GBC38" s="62"/>
      <c r="GBD38" s="62"/>
      <c r="GBE38" s="62"/>
      <c r="GBF38" s="62"/>
      <c r="GBG38" s="62"/>
      <c r="GBH38" s="62"/>
      <c r="GBI38" s="62"/>
      <c r="GBJ38" s="62"/>
      <c r="GBK38" s="62"/>
      <c r="GBL38" s="62"/>
      <c r="GBM38" s="62"/>
      <c r="GBN38" s="62"/>
      <c r="GBO38" s="62"/>
      <c r="GBP38" s="62"/>
      <c r="GBQ38" s="62"/>
      <c r="GBR38" s="62"/>
      <c r="GBS38" s="62"/>
      <c r="GBT38" s="62"/>
      <c r="GBU38" s="62"/>
      <c r="GBV38" s="62"/>
      <c r="GBW38" s="62"/>
      <c r="GBX38" s="62"/>
      <c r="GBY38" s="62"/>
      <c r="GBZ38" s="62"/>
      <c r="GCA38" s="62"/>
      <c r="GCB38" s="62"/>
      <c r="GCC38" s="62"/>
      <c r="GCD38" s="62"/>
      <c r="GCE38" s="62"/>
      <c r="GCF38" s="62"/>
      <c r="GCG38" s="62"/>
      <c r="GCH38" s="62"/>
      <c r="GCI38" s="62"/>
      <c r="GCJ38" s="62"/>
      <c r="GCK38" s="62"/>
      <c r="GCL38" s="62"/>
      <c r="GCM38" s="62"/>
      <c r="GCN38" s="62"/>
      <c r="GCO38" s="62"/>
      <c r="GCP38" s="62"/>
      <c r="GCQ38" s="62"/>
      <c r="GCR38" s="62"/>
      <c r="GCS38" s="62"/>
      <c r="GCT38" s="62"/>
      <c r="GCU38" s="62"/>
      <c r="GCV38" s="62"/>
      <c r="GCW38" s="62"/>
      <c r="GCX38" s="62"/>
      <c r="GCY38" s="62"/>
      <c r="GCZ38" s="62"/>
      <c r="GDA38" s="62"/>
      <c r="GDB38" s="62"/>
      <c r="GDC38" s="62"/>
      <c r="GDD38" s="62"/>
      <c r="GDE38" s="62"/>
      <c r="GDF38" s="62"/>
      <c r="GDG38" s="62"/>
      <c r="GDH38" s="62"/>
      <c r="GDI38" s="62"/>
      <c r="GDJ38" s="62"/>
      <c r="GDK38" s="62"/>
      <c r="GDL38" s="62"/>
      <c r="GDM38" s="62"/>
      <c r="GDN38" s="62"/>
      <c r="GDO38" s="62"/>
      <c r="GDP38" s="62"/>
      <c r="GDQ38" s="62"/>
      <c r="GDR38" s="62"/>
      <c r="GDS38" s="62"/>
      <c r="GDT38" s="62"/>
      <c r="GDU38" s="62"/>
      <c r="GDV38" s="62"/>
      <c r="GDW38" s="62"/>
      <c r="GDX38" s="62"/>
      <c r="GDY38" s="62"/>
      <c r="GDZ38" s="62"/>
      <c r="GEA38" s="62"/>
      <c r="GEB38" s="62"/>
      <c r="GEC38" s="62"/>
      <c r="GED38" s="62"/>
      <c r="GEE38" s="62"/>
      <c r="GEF38" s="62"/>
      <c r="GEG38" s="62"/>
      <c r="GEH38" s="62"/>
      <c r="GEI38" s="62"/>
      <c r="GEJ38" s="62"/>
      <c r="GEK38" s="62"/>
      <c r="GEL38" s="62"/>
      <c r="GEM38" s="62"/>
      <c r="GEN38" s="62"/>
      <c r="GEO38" s="62"/>
      <c r="GEP38" s="62"/>
      <c r="GEQ38" s="62"/>
      <c r="GER38" s="62"/>
      <c r="GES38" s="62"/>
      <c r="GET38" s="62"/>
      <c r="GEU38" s="62"/>
      <c r="GEV38" s="62"/>
      <c r="GEW38" s="62"/>
      <c r="GEX38" s="62"/>
      <c r="GEY38" s="62"/>
      <c r="GEZ38" s="62"/>
      <c r="GFA38" s="62"/>
      <c r="GFB38" s="62"/>
      <c r="GFC38" s="62"/>
      <c r="GFD38" s="62"/>
      <c r="GFE38" s="62"/>
      <c r="GFF38" s="62"/>
      <c r="GFG38" s="62"/>
      <c r="GFH38" s="62"/>
      <c r="GFI38" s="62"/>
      <c r="GFJ38" s="62"/>
      <c r="GFK38" s="62"/>
      <c r="GFL38" s="62"/>
      <c r="GFM38" s="62"/>
      <c r="GFN38" s="62"/>
      <c r="GFO38" s="62"/>
      <c r="GFP38" s="62"/>
      <c r="GFQ38" s="62"/>
      <c r="GFR38" s="62"/>
      <c r="GFS38" s="62"/>
      <c r="GFT38" s="62"/>
      <c r="GFU38" s="62"/>
      <c r="GFV38" s="62"/>
      <c r="GFW38" s="62"/>
      <c r="GFX38" s="62"/>
      <c r="GFY38" s="62"/>
      <c r="GFZ38" s="62"/>
      <c r="GGA38" s="62"/>
      <c r="GGB38" s="62"/>
      <c r="GGC38" s="62"/>
      <c r="GGD38" s="62"/>
      <c r="GGE38" s="62"/>
      <c r="GGF38" s="62"/>
      <c r="GGG38" s="62"/>
      <c r="GGH38" s="62"/>
      <c r="GGI38" s="62"/>
      <c r="GGJ38" s="62"/>
      <c r="GGK38" s="62"/>
      <c r="GGL38" s="62"/>
      <c r="GGM38" s="62"/>
      <c r="GGN38" s="62"/>
      <c r="GGO38" s="62"/>
      <c r="GGP38" s="62"/>
      <c r="GGQ38" s="62"/>
      <c r="GGR38" s="62"/>
      <c r="GGS38" s="62"/>
      <c r="GGT38" s="62"/>
      <c r="GGU38" s="62"/>
      <c r="GGV38" s="62"/>
      <c r="GGW38" s="62"/>
      <c r="GGX38" s="62"/>
      <c r="GGY38" s="62"/>
      <c r="GGZ38" s="62"/>
      <c r="GHA38" s="62"/>
      <c r="GHB38" s="62"/>
      <c r="GHC38" s="62"/>
      <c r="GHD38" s="62"/>
      <c r="GHE38" s="62"/>
      <c r="GHF38" s="62"/>
      <c r="GHG38" s="62"/>
      <c r="GHH38" s="62"/>
      <c r="GHI38" s="62"/>
      <c r="GHJ38" s="62"/>
      <c r="GHK38" s="62"/>
      <c r="GHL38" s="62"/>
      <c r="GHM38" s="62"/>
      <c r="GHN38" s="62"/>
      <c r="GHO38" s="62"/>
      <c r="GHP38" s="62"/>
      <c r="GHQ38" s="62"/>
      <c r="GHR38" s="62"/>
      <c r="GHS38" s="62"/>
      <c r="GHT38" s="62"/>
      <c r="GHU38" s="62"/>
      <c r="GHV38" s="62"/>
      <c r="GHW38" s="62"/>
      <c r="GHX38" s="62"/>
      <c r="GHY38" s="62"/>
      <c r="GHZ38" s="62"/>
      <c r="GIA38" s="62"/>
      <c r="GIB38" s="62"/>
      <c r="GIC38" s="62"/>
      <c r="GID38" s="62"/>
      <c r="GIE38" s="62"/>
      <c r="GIF38" s="62"/>
      <c r="GIG38" s="62"/>
      <c r="GIH38" s="62"/>
      <c r="GII38" s="62"/>
      <c r="GIJ38" s="62"/>
      <c r="GIK38" s="62"/>
      <c r="GIL38" s="62"/>
      <c r="GIM38" s="62"/>
      <c r="GIN38" s="62"/>
      <c r="GIO38" s="62"/>
      <c r="GIP38" s="62"/>
      <c r="GIQ38" s="62"/>
      <c r="GIR38" s="62"/>
      <c r="GIS38" s="62"/>
      <c r="GIT38" s="62"/>
      <c r="GIU38" s="62"/>
      <c r="GIV38" s="62"/>
      <c r="GIW38" s="62"/>
      <c r="GIX38" s="62"/>
      <c r="GIY38" s="62"/>
      <c r="GIZ38" s="62"/>
      <c r="GJA38" s="62"/>
      <c r="GJB38" s="62"/>
      <c r="GJC38" s="62"/>
      <c r="GJD38" s="62"/>
      <c r="GJE38" s="62"/>
      <c r="GJF38" s="62"/>
      <c r="GJG38" s="62"/>
      <c r="GJH38" s="62"/>
      <c r="GJI38" s="62"/>
      <c r="GJJ38" s="62"/>
      <c r="GJK38" s="62"/>
      <c r="GJL38" s="62"/>
      <c r="GJM38" s="62"/>
      <c r="GJN38" s="62"/>
      <c r="GJO38" s="62"/>
      <c r="GJP38" s="62"/>
      <c r="GJQ38" s="62"/>
      <c r="GJR38" s="62"/>
      <c r="GJS38" s="62"/>
      <c r="GJT38" s="62"/>
      <c r="GJU38" s="62"/>
      <c r="GJV38" s="62"/>
      <c r="GJW38" s="62"/>
      <c r="GJX38" s="62"/>
      <c r="GJY38" s="62"/>
      <c r="GJZ38" s="62"/>
      <c r="GKA38" s="62"/>
      <c r="GKB38" s="62"/>
      <c r="GKC38" s="62"/>
      <c r="GKD38" s="62"/>
      <c r="GKE38" s="62"/>
      <c r="GKF38" s="62"/>
      <c r="GKG38" s="62"/>
      <c r="GKH38" s="62"/>
      <c r="GKI38" s="62"/>
      <c r="GKJ38" s="62"/>
      <c r="GKK38" s="62"/>
      <c r="GKL38" s="62"/>
      <c r="GKM38" s="62"/>
      <c r="GKN38" s="62"/>
      <c r="GKO38" s="62"/>
      <c r="GKP38" s="62"/>
      <c r="GKQ38" s="62"/>
      <c r="GKR38" s="62"/>
      <c r="GKS38" s="62"/>
      <c r="GKT38" s="62"/>
      <c r="GKU38" s="62"/>
      <c r="GKV38" s="62"/>
      <c r="GKW38" s="62"/>
      <c r="GKX38" s="62"/>
      <c r="GKY38" s="62"/>
      <c r="GKZ38" s="62"/>
      <c r="GLA38" s="62"/>
      <c r="GLB38" s="62"/>
      <c r="GLC38" s="62"/>
      <c r="GLD38" s="62"/>
      <c r="GLE38" s="62"/>
      <c r="GLF38" s="62"/>
      <c r="GLG38" s="62"/>
      <c r="GLH38" s="62"/>
      <c r="GLI38" s="62"/>
      <c r="GLJ38" s="62"/>
      <c r="GLK38" s="62"/>
      <c r="GLL38" s="62"/>
      <c r="GLM38" s="62"/>
      <c r="GLN38" s="62"/>
      <c r="GLO38" s="62"/>
      <c r="GLP38" s="62"/>
      <c r="GLQ38" s="62"/>
      <c r="GLR38" s="62"/>
      <c r="GLS38" s="62"/>
      <c r="GLT38" s="62"/>
      <c r="GLU38" s="62"/>
      <c r="GLV38" s="62"/>
      <c r="GLW38" s="62"/>
      <c r="GLX38" s="62"/>
      <c r="GLY38" s="62"/>
      <c r="GLZ38" s="62"/>
      <c r="GMA38" s="62"/>
      <c r="GMB38" s="62"/>
      <c r="GMC38" s="62"/>
      <c r="GMD38" s="62"/>
      <c r="GME38" s="62"/>
      <c r="GMF38" s="62"/>
      <c r="GMG38" s="62"/>
      <c r="GMH38" s="62"/>
      <c r="GMI38" s="62"/>
      <c r="GMJ38" s="62"/>
      <c r="GMK38" s="62"/>
      <c r="GML38" s="62"/>
      <c r="GMM38" s="62"/>
      <c r="GMN38" s="62"/>
      <c r="GMO38" s="62"/>
      <c r="GMP38" s="62"/>
      <c r="GMQ38" s="62"/>
      <c r="GMR38" s="62"/>
      <c r="GMS38" s="62"/>
      <c r="GMT38" s="62"/>
      <c r="GMU38" s="62"/>
      <c r="GMV38" s="62"/>
      <c r="GMW38" s="62"/>
      <c r="GMX38" s="62"/>
      <c r="GMY38" s="62"/>
      <c r="GMZ38" s="62"/>
      <c r="GNA38" s="62"/>
      <c r="GNB38" s="62"/>
      <c r="GNC38" s="62"/>
      <c r="GND38" s="62"/>
      <c r="GNE38" s="62"/>
      <c r="GNF38" s="62"/>
      <c r="GNG38" s="62"/>
      <c r="GNH38" s="62"/>
      <c r="GNI38" s="62"/>
      <c r="GNJ38" s="62"/>
      <c r="GNK38" s="62"/>
      <c r="GNL38" s="62"/>
      <c r="GNM38" s="62"/>
      <c r="GNN38" s="62"/>
      <c r="GNO38" s="62"/>
      <c r="GNP38" s="62"/>
      <c r="GNQ38" s="62"/>
      <c r="GNR38" s="62"/>
      <c r="GNS38" s="62"/>
      <c r="GNT38" s="62"/>
      <c r="GNU38" s="62"/>
      <c r="GNV38" s="62"/>
      <c r="GNW38" s="62"/>
      <c r="GNX38" s="62"/>
      <c r="GNY38" s="62"/>
      <c r="GNZ38" s="62"/>
      <c r="GOA38" s="62"/>
      <c r="GOB38" s="62"/>
      <c r="GOC38" s="62"/>
      <c r="GOD38" s="62"/>
      <c r="GOE38" s="62"/>
      <c r="GOF38" s="62"/>
      <c r="GOG38" s="62"/>
      <c r="GOH38" s="62"/>
      <c r="GOI38" s="62"/>
      <c r="GOJ38" s="62"/>
      <c r="GOK38" s="62"/>
      <c r="GOL38" s="62"/>
      <c r="GOM38" s="62"/>
      <c r="GON38" s="62"/>
      <c r="GOO38" s="62"/>
      <c r="GOP38" s="62"/>
      <c r="GOQ38" s="62"/>
      <c r="GOR38" s="62"/>
      <c r="GOS38" s="62"/>
      <c r="GOT38" s="62"/>
      <c r="GOU38" s="62"/>
      <c r="GOV38" s="62"/>
      <c r="GOW38" s="62"/>
      <c r="GOX38" s="62"/>
      <c r="GOY38" s="62"/>
      <c r="GOZ38" s="62"/>
      <c r="GPA38" s="62"/>
      <c r="GPB38" s="62"/>
      <c r="GPC38" s="62"/>
      <c r="GPD38" s="62"/>
      <c r="GPE38" s="62"/>
      <c r="GPF38" s="62"/>
      <c r="GPG38" s="62"/>
      <c r="GPH38" s="62"/>
      <c r="GPI38" s="62"/>
      <c r="GPJ38" s="62"/>
      <c r="GPK38" s="62"/>
      <c r="GPL38" s="62"/>
      <c r="GPM38" s="62"/>
      <c r="GPN38" s="62"/>
      <c r="GPO38" s="62"/>
      <c r="GPP38" s="62"/>
      <c r="GPQ38" s="62"/>
      <c r="GPR38" s="62"/>
      <c r="GPS38" s="62"/>
      <c r="GPT38" s="62"/>
      <c r="GPU38" s="62"/>
      <c r="GPV38" s="62"/>
      <c r="GPW38" s="62"/>
      <c r="GPX38" s="62"/>
      <c r="GPY38" s="62"/>
      <c r="GPZ38" s="62"/>
      <c r="GQA38" s="62"/>
      <c r="GQB38" s="62"/>
      <c r="GQC38" s="62"/>
      <c r="GQD38" s="62"/>
      <c r="GQE38" s="62"/>
      <c r="GQF38" s="62"/>
      <c r="GQG38" s="62"/>
      <c r="GQH38" s="62"/>
      <c r="GQI38" s="62"/>
      <c r="GQJ38" s="62"/>
      <c r="GQK38" s="62"/>
      <c r="GQL38" s="62"/>
      <c r="GQM38" s="62"/>
      <c r="GQN38" s="62"/>
      <c r="GQO38" s="62"/>
      <c r="GQP38" s="62"/>
      <c r="GQQ38" s="62"/>
      <c r="GQR38" s="62"/>
      <c r="GQS38" s="62"/>
      <c r="GQT38" s="62"/>
      <c r="GQU38" s="62"/>
      <c r="GQV38" s="62"/>
      <c r="GQW38" s="62"/>
      <c r="GQX38" s="62"/>
      <c r="GQY38" s="62"/>
      <c r="GQZ38" s="62"/>
      <c r="GRA38" s="62"/>
      <c r="GRB38" s="62"/>
      <c r="GRC38" s="62"/>
      <c r="GRD38" s="62"/>
      <c r="GRE38" s="62"/>
      <c r="GRF38" s="62"/>
      <c r="GRG38" s="62"/>
      <c r="GRH38" s="62"/>
      <c r="GRI38" s="62"/>
      <c r="GRJ38" s="62"/>
      <c r="GRK38" s="62"/>
      <c r="GRL38" s="62"/>
      <c r="GRM38" s="62"/>
      <c r="GRN38" s="62"/>
      <c r="GRO38" s="62"/>
      <c r="GRP38" s="62"/>
      <c r="GRQ38" s="62"/>
      <c r="GRR38" s="62"/>
      <c r="GRS38" s="62"/>
      <c r="GRT38" s="62"/>
      <c r="GRU38" s="62"/>
      <c r="GRV38" s="62"/>
      <c r="GRW38" s="62"/>
      <c r="GRX38" s="62"/>
      <c r="GRY38" s="62"/>
      <c r="GRZ38" s="62"/>
      <c r="GSA38" s="62"/>
      <c r="GSB38" s="62"/>
      <c r="GSC38" s="62"/>
      <c r="GSD38" s="62"/>
      <c r="GSE38" s="62"/>
      <c r="GSF38" s="62"/>
      <c r="GSG38" s="62"/>
      <c r="GSH38" s="62"/>
      <c r="GSI38" s="62"/>
      <c r="GSJ38" s="62"/>
      <c r="GSK38" s="62"/>
      <c r="GSL38" s="62"/>
      <c r="GSM38" s="62"/>
      <c r="GSN38" s="62"/>
      <c r="GSO38" s="62"/>
      <c r="GSP38" s="62"/>
      <c r="GSQ38" s="62"/>
      <c r="GSR38" s="62"/>
      <c r="GSS38" s="62"/>
      <c r="GST38" s="62"/>
      <c r="GSU38" s="62"/>
      <c r="GSV38" s="62"/>
      <c r="GSW38" s="62"/>
      <c r="GSX38" s="62"/>
      <c r="GSY38" s="62"/>
      <c r="GSZ38" s="62"/>
      <c r="GTA38" s="62"/>
      <c r="GTB38" s="62"/>
      <c r="GTC38" s="62"/>
      <c r="GTD38" s="62"/>
      <c r="GTE38" s="62"/>
      <c r="GTF38" s="62"/>
      <c r="GTG38" s="62"/>
      <c r="GTH38" s="62"/>
      <c r="GTI38" s="62"/>
      <c r="GTJ38" s="62"/>
      <c r="GTK38" s="62"/>
      <c r="GTL38" s="62"/>
      <c r="GTM38" s="62"/>
      <c r="GTN38" s="62"/>
      <c r="GTO38" s="62"/>
      <c r="GTP38" s="62"/>
      <c r="GTQ38" s="62"/>
      <c r="GTR38" s="62"/>
      <c r="GTS38" s="62"/>
      <c r="GTT38" s="62"/>
      <c r="GTU38" s="62"/>
      <c r="GTV38" s="62"/>
      <c r="GTW38" s="62"/>
      <c r="GTX38" s="62"/>
      <c r="GTY38" s="62"/>
      <c r="GTZ38" s="62"/>
      <c r="GUA38" s="62"/>
      <c r="GUB38" s="62"/>
      <c r="GUC38" s="62"/>
      <c r="GUD38" s="62"/>
      <c r="GUE38" s="62"/>
      <c r="GUF38" s="62"/>
      <c r="GUG38" s="62"/>
      <c r="GUH38" s="62"/>
      <c r="GUI38" s="62"/>
      <c r="GUJ38" s="62"/>
      <c r="GUK38" s="62"/>
      <c r="GUL38" s="62"/>
      <c r="GUM38" s="62"/>
      <c r="GUN38" s="62"/>
      <c r="GUO38" s="62"/>
      <c r="GUP38" s="62"/>
      <c r="GUQ38" s="62"/>
      <c r="GUR38" s="62"/>
      <c r="GUS38" s="62"/>
      <c r="GUT38" s="62"/>
      <c r="GUU38" s="62"/>
      <c r="GUV38" s="62"/>
      <c r="GUW38" s="62"/>
      <c r="GUX38" s="62"/>
      <c r="GUY38" s="62"/>
      <c r="GUZ38" s="62"/>
      <c r="GVA38" s="62"/>
      <c r="GVB38" s="62"/>
      <c r="GVC38" s="62"/>
      <c r="GVD38" s="62"/>
      <c r="GVE38" s="62"/>
      <c r="GVF38" s="62"/>
      <c r="GVG38" s="62"/>
      <c r="GVH38" s="62"/>
      <c r="GVI38" s="62"/>
      <c r="GVJ38" s="62"/>
      <c r="GVK38" s="62"/>
      <c r="GVL38" s="62"/>
      <c r="GVM38" s="62"/>
      <c r="GVN38" s="62"/>
      <c r="GVO38" s="62"/>
      <c r="GVP38" s="62"/>
      <c r="GVQ38" s="62"/>
      <c r="GVR38" s="62"/>
      <c r="GVS38" s="62"/>
      <c r="GVT38" s="62"/>
      <c r="GVU38" s="62"/>
      <c r="GVV38" s="62"/>
      <c r="GVW38" s="62"/>
      <c r="GVX38" s="62"/>
      <c r="GVY38" s="62"/>
      <c r="GVZ38" s="62"/>
      <c r="GWA38" s="62"/>
      <c r="GWB38" s="62"/>
      <c r="GWC38" s="62"/>
      <c r="GWD38" s="62"/>
      <c r="GWE38" s="62"/>
      <c r="GWF38" s="62"/>
      <c r="GWG38" s="62"/>
      <c r="GWH38" s="62"/>
      <c r="GWI38" s="62"/>
      <c r="GWJ38" s="62"/>
      <c r="GWK38" s="62"/>
      <c r="GWL38" s="62"/>
      <c r="GWM38" s="62"/>
      <c r="GWN38" s="62"/>
      <c r="GWO38" s="62"/>
      <c r="GWP38" s="62"/>
      <c r="GWQ38" s="62"/>
      <c r="GWR38" s="62"/>
      <c r="GWS38" s="62"/>
      <c r="GWT38" s="62"/>
      <c r="GWU38" s="62"/>
      <c r="GWV38" s="62"/>
      <c r="GWW38" s="62"/>
      <c r="GWX38" s="62"/>
      <c r="GWY38" s="62"/>
      <c r="GWZ38" s="62"/>
      <c r="GXA38" s="62"/>
      <c r="GXB38" s="62"/>
      <c r="GXC38" s="62"/>
      <c r="GXD38" s="62"/>
      <c r="GXE38" s="62"/>
      <c r="GXF38" s="62"/>
      <c r="GXG38" s="62"/>
      <c r="GXH38" s="62"/>
      <c r="GXI38" s="62"/>
      <c r="GXJ38" s="62"/>
      <c r="GXK38" s="62"/>
      <c r="GXL38" s="62"/>
      <c r="GXM38" s="62"/>
      <c r="GXN38" s="62"/>
      <c r="GXO38" s="62"/>
      <c r="GXP38" s="62"/>
      <c r="GXQ38" s="62"/>
      <c r="GXR38" s="62"/>
      <c r="GXS38" s="62"/>
      <c r="GXT38" s="62"/>
      <c r="GXU38" s="62"/>
      <c r="GXV38" s="62"/>
      <c r="GXW38" s="62"/>
      <c r="GXX38" s="62"/>
      <c r="GXY38" s="62"/>
      <c r="GXZ38" s="62"/>
      <c r="GYA38" s="62"/>
      <c r="GYB38" s="62"/>
      <c r="GYC38" s="62"/>
      <c r="GYD38" s="62"/>
      <c r="GYE38" s="62"/>
      <c r="GYF38" s="62"/>
      <c r="GYG38" s="62"/>
      <c r="GYH38" s="62"/>
      <c r="GYI38" s="62"/>
      <c r="GYJ38" s="62"/>
      <c r="GYK38" s="62"/>
      <c r="GYL38" s="62"/>
      <c r="GYM38" s="62"/>
      <c r="GYN38" s="62"/>
      <c r="GYO38" s="62"/>
      <c r="GYP38" s="62"/>
      <c r="GYQ38" s="62"/>
      <c r="GYR38" s="62"/>
      <c r="GYS38" s="62"/>
      <c r="GYT38" s="62"/>
      <c r="GYU38" s="62"/>
      <c r="GYV38" s="62"/>
      <c r="GYW38" s="62"/>
      <c r="GYX38" s="62"/>
      <c r="GYY38" s="62"/>
      <c r="GYZ38" s="62"/>
      <c r="GZA38" s="62"/>
      <c r="GZB38" s="62"/>
      <c r="GZC38" s="62"/>
      <c r="GZD38" s="62"/>
      <c r="GZE38" s="62"/>
      <c r="GZF38" s="62"/>
      <c r="GZG38" s="62"/>
      <c r="GZH38" s="62"/>
      <c r="GZI38" s="62"/>
      <c r="GZJ38" s="62"/>
      <c r="GZK38" s="62"/>
      <c r="GZL38" s="62"/>
      <c r="GZM38" s="62"/>
      <c r="GZN38" s="62"/>
      <c r="GZO38" s="62"/>
      <c r="GZP38" s="62"/>
      <c r="GZQ38" s="62"/>
      <c r="GZR38" s="62"/>
      <c r="GZS38" s="62"/>
      <c r="GZT38" s="62"/>
      <c r="GZU38" s="62"/>
      <c r="GZV38" s="62"/>
      <c r="GZW38" s="62"/>
      <c r="GZX38" s="62"/>
      <c r="GZY38" s="62"/>
      <c r="GZZ38" s="62"/>
      <c r="HAA38" s="62"/>
      <c r="HAB38" s="62"/>
      <c r="HAC38" s="62"/>
      <c r="HAD38" s="62"/>
      <c r="HAE38" s="62"/>
      <c r="HAF38" s="62"/>
      <c r="HAG38" s="62"/>
      <c r="HAH38" s="62"/>
      <c r="HAI38" s="62"/>
      <c r="HAJ38" s="62"/>
      <c r="HAK38" s="62"/>
      <c r="HAL38" s="62"/>
      <c r="HAM38" s="62"/>
      <c r="HAN38" s="62"/>
      <c r="HAO38" s="62"/>
      <c r="HAP38" s="62"/>
      <c r="HAQ38" s="62"/>
      <c r="HAR38" s="62"/>
      <c r="HAS38" s="62"/>
      <c r="HAT38" s="62"/>
      <c r="HAU38" s="62"/>
      <c r="HAV38" s="62"/>
      <c r="HAW38" s="62"/>
      <c r="HAX38" s="62"/>
      <c r="HAY38" s="62"/>
      <c r="HAZ38" s="62"/>
      <c r="HBA38" s="62"/>
      <c r="HBB38" s="62"/>
      <c r="HBC38" s="62"/>
      <c r="HBD38" s="62"/>
      <c r="HBE38" s="62"/>
      <c r="HBF38" s="62"/>
      <c r="HBG38" s="62"/>
      <c r="HBH38" s="62"/>
      <c r="HBI38" s="62"/>
      <c r="HBJ38" s="62"/>
      <c r="HBK38" s="62"/>
      <c r="HBL38" s="62"/>
      <c r="HBM38" s="62"/>
      <c r="HBN38" s="62"/>
      <c r="HBO38" s="62"/>
      <c r="HBP38" s="62"/>
      <c r="HBQ38" s="62"/>
      <c r="HBR38" s="62"/>
      <c r="HBS38" s="62"/>
      <c r="HBT38" s="62"/>
      <c r="HBU38" s="62"/>
      <c r="HBV38" s="62"/>
      <c r="HBW38" s="62"/>
      <c r="HBX38" s="62"/>
      <c r="HBY38" s="62"/>
      <c r="HBZ38" s="62"/>
      <c r="HCA38" s="62"/>
      <c r="HCB38" s="62"/>
      <c r="HCC38" s="62"/>
      <c r="HCD38" s="62"/>
      <c r="HCE38" s="62"/>
      <c r="HCF38" s="62"/>
      <c r="HCG38" s="62"/>
      <c r="HCH38" s="62"/>
      <c r="HCI38" s="62"/>
      <c r="HCJ38" s="62"/>
      <c r="HCK38" s="62"/>
      <c r="HCL38" s="62"/>
      <c r="HCM38" s="62"/>
      <c r="HCN38" s="62"/>
      <c r="HCO38" s="62"/>
      <c r="HCP38" s="62"/>
      <c r="HCQ38" s="62"/>
      <c r="HCR38" s="62"/>
      <c r="HCS38" s="62"/>
      <c r="HCT38" s="62"/>
      <c r="HCU38" s="62"/>
      <c r="HCV38" s="62"/>
      <c r="HCW38" s="62"/>
      <c r="HCX38" s="62"/>
      <c r="HCY38" s="62"/>
      <c r="HCZ38" s="62"/>
      <c r="HDA38" s="62"/>
      <c r="HDB38" s="62"/>
      <c r="HDC38" s="62"/>
      <c r="HDD38" s="62"/>
      <c r="HDE38" s="62"/>
      <c r="HDF38" s="62"/>
      <c r="HDG38" s="62"/>
      <c r="HDH38" s="62"/>
      <c r="HDI38" s="62"/>
      <c r="HDJ38" s="62"/>
      <c r="HDK38" s="62"/>
      <c r="HDL38" s="62"/>
      <c r="HDM38" s="62"/>
      <c r="HDN38" s="62"/>
      <c r="HDO38" s="62"/>
      <c r="HDP38" s="62"/>
      <c r="HDQ38" s="62"/>
      <c r="HDR38" s="62"/>
      <c r="HDS38" s="62"/>
      <c r="HDT38" s="62"/>
      <c r="HDU38" s="62"/>
      <c r="HDV38" s="62"/>
      <c r="HDW38" s="62"/>
      <c r="HDX38" s="62"/>
      <c r="HDY38" s="62"/>
      <c r="HDZ38" s="62"/>
      <c r="HEA38" s="62"/>
      <c r="HEB38" s="62"/>
      <c r="HEC38" s="62"/>
      <c r="HED38" s="62"/>
      <c r="HEE38" s="62"/>
      <c r="HEF38" s="62"/>
      <c r="HEG38" s="62"/>
      <c r="HEH38" s="62"/>
      <c r="HEI38" s="62"/>
      <c r="HEJ38" s="62"/>
      <c r="HEK38" s="62"/>
      <c r="HEL38" s="62"/>
      <c r="HEM38" s="62"/>
      <c r="HEN38" s="62"/>
      <c r="HEO38" s="62"/>
      <c r="HEP38" s="62"/>
      <c r="HEQ38" s="62"/>
      <c r="HER38" s="62"/>
      <c r="HES38" s="62"/>
      <c r="HET38" s="62"/>
      <c r="HEU38" s="62"/>
      <c r="HEV38" s="62"/>
      <c r="HEW38" s="62"/>
      <c r="HEX38" s="62"/>
      <c r="HEY38" s="62"/>
      <c r="HEZ38" s="62"/>
      <c r="HFA38" s="62"/>
      <c r="HFB38" s="62"/>
      <c r="HFC38" s="62"/>
      <c r="HFD38" s="62"/>
      <c r="HFE38" s="62"/>
      <c r="HFF38" s="62"/>
      <c r="HFG38" s="62"/>
      <c r="HFH38" s="62"/>
      <c r="HFI38" s="62"/>
      <c r="HFJ38" s="62"/>
      <c r="HFK38" s="62"/>
      <c r="HFL38" s="62"/>
      <c r="HFM38" s="62"/>
      <c r="HFN38" s="62"/>
      <c r="HFO38" s="62"/>
      <c r="HFP38" s="62"/>
      <c r="HFQ38" s="62"/>
      <c r="HFR38" s="62"/>
      <c r="HFS38" s="62"/>
      <c r="HFT38" s="62"/>
      <c r="HFU38" s="62"/>
      <c r="HFV38" s="62"/>
      <c r="HFW38" s="62"/>
      <c r="HFX38" s="62"/>
      <c r="HFY38" s="62"/>
      <c r="HFZ38" s="62"/>
      <c r="HGA38" s="62"/>
      <c r="HGB38" s="62"/>
      <c r="HGC38" s="62"/>
      <c r="HGD38" s="62"/>
      <c r="HGE38" s="62"/>
      <c r="HGF38" s="62"/>
      <c r="HGG38" s="62"/>
      <c r="HGH38" s="62"/>
      <c r="HGI38" s="62"/>
      <c r="HGJ38" s="62"/>
      <c r="HGK38" s="62"/>
      <c r="HGL38" s="62"/>
      <c r="HGM38" s="62"/>
      <c r="HGN38" s="62"/>
      <c r="HGO38" s="62"/>
      <c r="HGP38" s="62"/>
      <c r="HGQ38" s="62"/>
      <c r="HGR38" s="62"/>
      <c r="HGS38" s="62"/>
      <c r="HGT38" s="62"/>
      <c r="HGU38" s="62"/>
      <c r="HGV38" s="62"/>
      <c r="HGW38" s="62"/>
      <c r="HGX38" s="62"/>
      <c r="HGY38" s="62"/>
      <c r="HGZ38" s="62"/>
      <c r="HHA38" s="62"/>
      <c r="HHB38" s="62"/>
      <c r="HHC38" s="62"/>
      <c r="HHD38" s="62"/>
      <c r="HHE38" s="62"/>
      <c r="HHF38" s="62"/>
      <c r="HHG38" s="62"/>
      <c r="HHH38" s="62"/>
      <c r="HHI38" s="62"/>
      <c r="HHJ38" s="62"/>
      <c r="HHK38" s="62"/>
      <c r="HHL38" s="62"/>
      <c r="HHM38" s="62"/>
      <c r="HHN38" s="62"/>
      <c r="HHO38" s="62"/>
      <c r="HHP38" s="62"/>
      <c r="HHQ38" s="62"/>
      <c r="HHR38" s="62"/>
      <c r="HHS38" s="62"/>
      <c r="HHT38" s="62"/>
      <c r="HHU38" s="62"/>
      <c r="HHV38" s="62"/>
      <c r="HHW38" s="62"/>
      <c r="HHX38" s="62"/>
      <c r="HHY38" s="62"/>
      <c r="HHZ38" s="62"/>
      <c r="HIA38" s="62"/>
      <c r="HIB38" s="62"/>
      <c r="HIC38" s="62"/>
      <c r="HID38" s="62"/>
      <c r="HIE38" s="62"/>
      <c r="HIF38" s="62"/>
      <c r="HIG38" s="62"/>
      <c r="HIH38" s="62"/>
      <c r="HII38" s="62"/>
      <c r="HIJ38" s="62"/>
      <c r="HIK38" s="62"/>
      <c r="HIL38" s="62"/>
      <c r="HIM38" s="62"/>
      <c r="HIN38" s="62"/>
      <c r="HIO38" s="62"/>
      <c r="HIP38" s="62"/>
      <c r="HIQ38" s="62"/>
      <c r="HIR38" s="62"/>
      <c r="HIS38" s="62"/>
      <c r="HIT38" s="62"/>
      <c r="HIU38" s="62"/>
      <c r="HIV38" s="62"/>
      <c r="HIW38" s="62"/>
      <c r="HIX38" s="62"/>
      <c r="HIY38" s="62"/>
      <c r="HIZ38" s="62"/>
      <c r="HJA38" s="62"/>
      <c r="HJB38" s="62"/>
      <c r="HJC38" s="62"/>
      <c r="HJD38" s="62"/>
      <c r="HJE38" s="62"/>
      <c r="HJF38" s="62"/>
      <c r="HJG38" s="62"/>
      <c r="HJH38" s="62"/>
      <c r="HJI38" s="62"/>
      <c r="HJJ38" s="62"/>
      <c r="HJK38" s="62"/>
      <c r="HJL38" s="62"/>
      <c r="HJM38" s="62"/>
      <c r="HJN38" s="62"/>
      <c r="HJO38" s="62"/>
      <c r="HJP38" s="62"/>
      <c r="HJQ38" s="62"/>
      <c r="HJR38" s="62"/>
      <c r="HJS38" s="62"/>
      <c r="HJT38" s="62"/>
      <c r="HJU38" s="62"/>
      <c r="HJV38" s="62"/>
      <c r="HJW38" s="62"/>
      <c r="HJX38" s="62"/>
      <c r="HJY38" s="62"/>
      <c r="HJZ38" s="62"/>
      <c r="HKA38" s="62"/>
      <c r="HKB38" s="62"/>
      <c r="HKC38" s="62"/>
      <c r="HKD38" s="62"/>
      <c r="HKE38" s="62"/>
      <c r="HKF38" s="62"/>
      <c r="HKG38" s="62"/>
      <c r="HKH38" s="62"/>
      <c r="HKI38" s="62"/>
      <c r="HKJ38" s="62"/>
      <c r="HKK38" s="62"/>
      <c r="HKL38" s="62"/>
      <c r="HKM38" s="62"/>
      <c r="HKN38" s="62"/>
      <c r="HKO38" s="62"/>
      <c r="HKP38" s="62"/>
      <c r="HKQ38" s="62"/>
      <c r="HKR38" s="62"/>
      <c r="HKS38" s="62"/>
      <c r="HKT38" s="62"/>
      <c r="HKU38" s="62"/>
      <c r="HKV38" s="62"/>
      <c r="HKW38" s="62"/>
      <c r="HKX38" s="62"/>
      <c r="HKY38" s="62"/>
      <c r="HKZ38" s="62"/>
      <c r="HLA38" s="62"/>
      <c r="HLB38" s="62"/>
      <c r="HLC38" s="62"/>
      <c r="HLD38" s="62"/>
      <c r="HLE38" s="62"/>
      <c r="HLF38" s="62"/>
      <c r="HLG38" s="62"/>
      <c r="HLH38" s="62"/>
      <c r="HLI38" s="62"/>
      <c r="HLJ38" s="62"/>
      <c r="HLK38" s="62"/>
      <c r="HLL38" s="62"/>
      <c r="HLM38" s="62"/>
      <c r="HLN38" s="62"/>
      <c r="HLO38" s="62"/>
      <c r="HLP38" s="62"/>
      <c r="HLQ38" s="62"/>
      <c r="HLR38" s="62"/>
      <c r="HLS38" s="62"/>
      <c r="HLT38" s="62"/>
      <c r="HLU38" s="62"/>
      <c r="HLV38" s="62"/>
      <c r="HLW38" s="62"/>
      <c r="HLX38" s="62"/>
      <c r="HLY38" s="62"/>
      <c r="HLZ38" s="62"/>
      <c r="HMA38" s="62"/>
      <c r="HMB38" s="62"/>
      <c r="HMC38" s="62"/>
      <c r="HMD38" s="62"/>
      <c r="HME38" s="62"/>
      <c r="HMF38" s="62"/>
      <c r="HMG38" s="62"/>
      <c r="HMH38" s="62"/>
      <c r="HMI38" s="62"/>
      <c r="HMJ38" s="62"/>
      <c r="HMK38" s="62"/>
      <c r="HML38" s="62"/>
      <c r="HMM38" s="62"/>
      <c r="HMN38" s="62"/>
      <c r="HMO38" s="62"/>
      <c r="HMP38" s="62"/>
      <c r="HMQ38" s="62"/>
      <c r="HMR38" s="62"/>
      <c r="HMS38" s="62"/>
      <c r="HMT38" s="62"/>
      <c r="HMU38" s="62"/>
      <c r="HMV38" s="62"/>
      <c r="HMW38" s="62"/>
      <c r="HMX38" s="62"/>
      <c r="HMY38" s="62"/>
      <c r="HMZ38" s="62"/>
      <c r="HNA38" s="62"/>
      <c r="HNB38" s="62"/>
      <c r="HNC38" s="62"/>
      <c r="HND38" s="62"/>
      <c r="HNE38" s="62"/>
      <c r="HNF38" s="62"/>
      <c r="HNG38" s="62"/>
      <c r="HNH38" s="62"/>
      <c r="HNI38" s="62"/>
      <c r="HNJ38" s="62"/>
      <c r="HNK38" s="62"/>
      <c r="HNL38" s="62"/>
      <c r="HNM38" s="62"/>
      <c r="HNN38" s="62"/>
      <c r="HNO38" s="62"/>
      <c r="HNP38" s="62"/>
      <c r="HNQ38" s="62"/>
      <c r="HNR38" s="62"/>
      <c r="HNS38" s="62"/>
      <c r="HNT38" s="62"/>
      <c r="HNU38" s="62"/>
      <c r="HNV38" s="62"/>
      <c r="HNW38" s="62"/>
      <c r="HNX38" s="62"/>
      <c r="HNY38" s="62"/>
      <c r="HNZ38" s="62"/>
      <c r="HOA38" s="62"/>
      <c r="HOB38" s="62"/>
      <c r="HOC38" s="62"/>
      <c r="HOD38" s="62"/>
      <c r="HOE38" s="62"/>
      <c r="HOF38" s="62"/>
      <c r="HOG38" s="62"/>
      <c r="HOH38" s="62"/>
      <c r="HOI38" s="62"/>
      <c r="HOJ38" s="62"/>
      <c r="HOK38" s="62"/>
      <c r="HOL38" s="62"/>
      <c r="HOM38" s="62"/>
      <c r="HON38" s="62"/>
      <c r="HOO38" s="62"/>
      <c r="HOP38" s="62"/>
      <c r="HOQ38" s="62"/>
      <c r="HOR38" s="62"/>
      <c r="HOS38" s="62"/>
      <c r="HOT38" s="62"/>
      <c r="HOU38" s="62"/>
      <c r="HOV38" s="62"/>
      <c r="HOW38" s="62"/>
      <c r="HOX38" s="62"/>
      <c r="HOY38" s="62"/>
      <c r="HOZ38" s="62"/>
      <c r="HPA38" s="62"/>
      <c r="HPB38" s="62"/>
      <c r="HPC38" s="62"/>
      <c r="HPD38" s="62"/>
      <c r="HPE38" s="62"/>
      <c r="HPF38" s="62"/>
      <c r="HPG38" s="62"/>
      <c r="HPH38" s="62"/>
      <c r="HPI38" s="62"/>
      <c r="HPJ38" s="62"/>
      <c r="HPK38" s="62"/>
      <c r="HPL38" s="62"/>
      <c r="HPM38" s="62"/>
      <c r="HPN38" s="62"/>
      <c r="HPO38" s="62"/>
      <c r="HPP38" s="62"/>
      <c r="HPQ38" s="62"/>
      <c r="HPR38" s="62"/>
      <c r="HPS38" s="62"/>
      <c r="HPT38" s="62"/>
      <c r="HPU38" s="62"/>
      <c r="HPV38" s="62"/>
      <c r="HPW38" s="62"/>
      <c r="HPX38" s="62"/>
      <c r="HPY38" s="62"/>
      <c r="HPZ38" s="62"/>
      <c r="HQA38" s="62"/>
      <c r="HQB38" s="62"/>
      <c r="HQC38" s="62"/>
      <c r="HQD38" s="62"/>
      <c r="HQE38" s="62"/>
      <c r="HQF38" s="62"/>
      <c r="HQG38" s="62"/>
      <c r="HQH38" s="62"/>
      <c r="HQI38" s="62"/>
      <c r="HQJ38" s="62"/>
      <c r="HQK38" s="62"/>
      <c r="HQL38" s="62"/>
      <c r="HQM38" s="62"/>
      <c r="HQN38" s="62"/>
      <c r="HQO38" s="62"/>
      <c r="HQP38" s="62"/>
      <c r="HQQ38" s="62"/>
      <c r="HQR38" s="62"/>
      <c r="HQS38" s="62"/>
      <c r="HQT38" s="62"/>
      <c r="HQU38" s="62"/>
      <c r="HQV38" s="62"/>
      <c r="HQW38" s="62"/>
      <c r="HQX38" s="62"/>
      <c r="HQY38" s="62"/>
      <c r="HQZ38" s="62"/>
      <c r="HRA38" s="62"/>
      <c r="HRB38" s="62"/>
      <c r="HRC38" s="62"/>
      <c r="HRD38" s="62"/>
      <c r="HRE38" s="62"/>
      <c r="HRF38" s="62"/>
      <c r="HRG38" s="62"/>
      <c r="HRH38" s="62"/>
      <c r="HRI38" s="62"/>
      <c r="HRJ38" s="62"/>
      <c r="HRK38" s="62"/>
      <c r="HRL38" s="62"/>
      <c r="HRM38" s="62"/>
      <c r="HRN38" s="62"/>
      <c r="HRO38" s="62"/>
      <c r="HRP38" s="62"/>
      <c r="HRQ38" s="62"/>
      <c r="HRR38" s="62"/>
      <c r="HRS38" s="62"/>
      <c r="HRT38" s="62"/>
      <c r="HRU38" s="62"/>
      <c r="HRV38" s="62"/>
      <c r="HRW38" s="62"/>
      <c r="HRX38" s="62"/>
      <c r="HRY38" s="62"/>
      <c r="HRZ38" s="62"/>
      <c r="HSA38" s="62"/>
      <c r="HSB38" s="62"/>
      <c r="HSC38" s="62"/>
      <c r="HSD38" s="62"/>
      <c r="HSE38" s="62"/>
      <c r="HSF38" s="62"/>
      <c r="HSG38" s="62"/>
      <c r="HSH38" s="62"/>
      <c r="HSI38" s="62"/>
      <c r="HSJ38" s="62"/>
      <c r="HSK38" s="62"/>
      <c r="HSL38" s="62"/>
      <c r="HSM38" s="62"/>
      <c r="HSN38" s="62"/>
      <c r="HSO38" s="62"/>
      <c r="HSP38" s="62"/>
      <c r="HSQ38" s="62"/>
      <c r="HSR38" s="62"/>
      <c r="HSS38" s="62"/>
      <c r="HST38" s="62"/>
      <c r="HSU38" s="62"/>
      <c r="HSV38" s="62"/>
      <c r="HSW38" s="62"/>
      <c r="HSX38" s="62"/>
      <c r="HSY38" s="62"/>
      <c r="HSZ38" s="62"/>
      <c r="HTA38" s="62"/>
      <c r="HTB38" s="62"/>
      <c r="HTC38" s="62"/>
      <c r="HTD38" s="62"/>
      <c r="HTE38" s="62"/>
      <c r="HTF38" s="62"/>
      <c r="HTG38" s="62"/>
      <c r="HTH38" s="62"/>
      <c r="HTI38" s="62"/>
      <c r="HTJ38" s="62"/>
      <c r="HTK38" s="62"/>
      <c r="HTL38" s="62"/>
      <c r="HTM38" s="62"/>
      <c r="HTN38" s="62"/>
      <c r="HTO38" s="62"/>
      <c r="HTP38" s="62"/>
      <c r="HTQ38" s="62"/>
      <c r="HTR38" s="62"/>
      <c r="HTS38" s="62"/>
      <c r="HTT38" s="62"/>
      <c r="HTU38" s="62"/>
      <c r="HTV38" s="62"/>
      <c r="HTW38" s="62"/>
      <c r="HTX38" s="62"/>
      <c r="HTY38" s="62"/>
      <c r="HTZ38" s="62"/>
      <c r="HUA38" s="62"/>
      <c r="HUB38" s="62"/>
      <c r="HUC38" s="62"/>
      <c r="HUD38" s="62"/>
      <c r="HUE38" s="62"/>
      <c r="HUF38" s="62"/>
      <c r="HUG38" s="62"/>
      <c r="HUH38" s="62"/>
      <c r="HUI38" s="62"/>
      <c r="HUJ38" s="62"/>
      <c r="HUK38" s="62"/>
      <c r="HUL38" s="62"/>
      <c r="HUM38" s="62"/>
      <c r="HUN38" s="62"/>
      <c r="HUO38" s="62"/>
      <c r="HUP38" s="62"/>
      <c r="HUQ38" s="62"/>
      <c r="HUR38" s="62"/>
      <c r="HUS38" s="62"/>
      <c r="HUT38" s="62"/>
      <c r="HUU38" s="62"/>
      <c r="HUV38" s="62"/>
      <c r="HUW38" s="62"/>
      <c r="HUX38" s="62"/>
      <c r="HUY38" s="62"/>
      <c r="HUZ38" s="62"/>
      <c r="HVA38" s="62"/>
      <c r="HVB38" s="62"/>
      <c r="HVC38" s="62"/>
      <c r="HVD38" s="62"/>
      <c r="HVE38" s="62"/>
      <c r="HVF38" s="62"/>
      <c r="HVG38" s="62"/>
      <c r="HVH38" s="62"/>
      <c r="HVI38" s="62"/>
      <c r="HVJ38" s="62"/>
      <c r="HVK38" s="62"/>
      <c r="HVL38" s="62"/>
      <c r="HVM38" s="62"/>
      <c r="HVN38" s="62"/>
      <c r="HVO38" s="62"/>
      <c r="HVP38" s="62"/>
      <c r="HVQ38" s="62"/>
      <c r="HVR38" s="62"/>
      <c r="HVS38" s="62"/>
      <c r="HVT38" s="62"/>
      <c r="HVU38" s="62"/>
      <c r="HVV38" s="62"/>
      <c r="HVW38" s="62"/>
      <c r="HVX38" s="62"/>
      <c r="HVY38" s="62"/>
      <c r="HVZ38" s="62"/>
      <c r="HWA38" s="62"/>
      <c r="HWB38" s="62"/>
      <c r="HWC38" s="62"/>
      <c r="HWD38" s="62"/>
      <c r="HWE38" s="62"/>
      <c r="HWF38" s="62"/>
      <c r="HWG38" s="62"/>
      <c r="HWH38" s="62"/>
      <c r="HWI38" s="62"/>
      <c r="HWJ38" s="62"/>
      <c r="HWK38" s="62"/>
      <c r="HWL38" s="62"/>
      <c r="HWM38" s="62"/>
      <c r="HWN38" s="62"/>
      <c r="HWO38" s="62"/>
      <c r="HWP38" s="62"/>
      <c r="HWQ38" s="62"/>
      <c r="HWR38" s="62"/>
      <c r="HWS38" s="62"/>
      <c r="HWT38" s="62"/>
      <c r="HWU38" s="62"/>
      <c r="HWV38" s="62"/>
      <c r="HWW38" s="62"/>
      <c r="HWX38" s="62"/>
      <c r="HWY38" s="62"/>
      <c r="HWZ38" s="62"/>
      <c r="HXA38" s="62"/>
      <c r="HXB38" s="62"/>
      <c r="HXC38" s="62"/>
      <c r="HXD38" s="62"/>
      <c r="HXE38" s="62"/>
      <c r="HXF38" s="62"/>
      <c r="HXG38" s="62"/>
      <c r="HXH38" s="62"/>
      <c r="HXI38" s="62"/>
      <c r="HXJ38" s="62"/>
      <c r="HXK38" s="62"/>
      <c r="HXL38" s="62"/>
      <c r="HXM38" s="62"/>
      <c r="HXN38" s="62"/>
      <c r="HXO38" s="62"/>
      <c r="HXP38" s="62"/>
      <c r="HXQ38" s="62"/>
      <c r="HXR38" s="62"/>
      <c r="HXS38" s="62"/>
      <c r="HXT38" s="62"/>
      <c r="HXU38" s="62"/>
      <c r="HXV38" s="62"/>
      <c r="HXW38" s="62"/>
      <c r="HXX38" s="62"/>
      <c r="HXY38" s="62"/>
      <c r="HXZ38" s="62"/>
      <c r="HYA38" s="62"/>
      <c r="HYB38" s="62"/>
      <c r="HYC38" s="62"/>
      <c r="HYD38" s="62"/>
      <c r="HYE38" s="62"/>
      <c r="HYF38" s="62"/>
      <c r="HYG38" s="62"/>
      <c r="HYH38" s="62"/>
      <c r="HYI38" s="62"/>
      <c r="HYJ38" s="62"/>
      <c r="HYK38" s="62"/>
      <c r="HYL38" s="62"/>
      <c r="HYM38" s="62"/>
      <c r="HYN38" s="62"/>
      <c r="HYO38" s="62"/>
      <c r="HYP38" s="62"/>
      <c r="HYQ38" s="62"/>
      <c r="HYR38" s="62"/>
      <c r="HYS38" s="62"/>
      <c r="HYT38" s="62"/>
      <c r="HYU38" s="62"/>
      <c r="HYV38" s="62"/>
      <c r="HYW38" s="62"/>
      <c r="HYX38" s="62"/>
      <c r="HYY38" s="62"/>
      <c r="HYZ38" s="62"/>
      <c r="HZA38" s="62"/>
      <c r="HZB38" s="62"/>
      <c r="HZC38" s="62"/>
      <c r="HZD38" s="62"/>
      <c r="HZE38" s="62"/>
      <c r="HZF38" s="62"/>
      <c r="HZG38" s="62"/>
      <c r="HZH38" s="62"/>
      <c r="HZI38" s="62"/>
      <c r="HZJ38" s="62"/>
      <c r="HZK38" s="62"/>
      <c r="HZL38" s="62"/>
      <c r="HZM38" s="62"/>
      <c r="HZN38" s="62"/>
      <c r="HZO38" s="62"/>
      <c r="HZP38" s="62"/>
      <c r="HZQ38" s="62"/>
      <c r="HZR38" s="62"/>
      <c r="HZS38" s="62"/>
      <c r="HZT38" s="62"/>
      <c r="HZU38" s="62"/>
      <c r="HZV38" s="62"/>
      <c r="HZW38" s="62"/>
      <c r="HZX38" s="62"/>
      <c r="HZY38" s="62"/>
      <c r="HZZ38" s="62"/>
      <c r="IAA38" s="62"/>
      <c r="IAB38" s="62"/>
      <c r="IAC38" s="62"/>
      <c r="IAD38" s="62"/>
      <c r="IAE38" s="62"/>
      <c r="IAF38" s="62"/>
      <c r="IAG38" s="62"/>
      <c r="IAH38" s="62"/>
      <c r="IAI38" s="62"/>
      <c r="IAJ38" s="62"/>
      <c r="IAK38" s="62"/>
      <c r="IAL38" s="62"/>
      <c r="IAM38" s="62"/>
      <c r="IAN38" s="62"/>
      <c r="IAO38" s="62"/>
      <c r="IAP38" s="62"/>
      <c r="IAQ38" s="62"/>
      <c r="IAR38" s="62"/>
      <c r="IAS38" s="62"/>
      <c r="IAT38" s="62"/>
      <c r="IAU38" s="62"/>
      <c r="IAV38" s="62"/>
      <c r="IAW38" s="62"/>
      <c r="IAX38" s="62"/>
      <c r="IAY38" s="62"/>
      <c r="IAZ38" s="62"/>
      <c r="IBA38" s="62"/>
      <c r="IBB38" s="62"/>
      <c r="IBC38" s="62"/>
      <c r="IBD38" s="62"/>
      <c r="IBE38" s="62"/>
      <c r="IBF38" s="62"/>
      <c r="IBG38" s="62"/>
      <c r="IBH38" s="62"/>
      <c r="IBI38" s="62"/>
      <c r="IBJ38" s="62"/>
      <c r="IBK38" s="62"/>
      <c r="IBL38" s="62"/>
      <c r="IBM38" s="62"/>
      <c r="IBN38" s="62"/>
      <c r="IBO38" s="62"/>
      <c r="IBP38" s="62"/>
      <c r="IBQ38" s="62"/>
      <c r="IBR38" s="62"/>
      <c r="IBS38" s="62"/>
      <c r="IBT38" s="62"/>
      <c r="IBU38" s="62"/>
      <c r="IBV38" s="62"/>
      <c r="IBW38" s="62"/>
      <c r="IBX38" s="62"/>
      <c r="IBY38" s="62"/>
      <c r="IBZ38" s="62"/>
      <c r="ICA38" s="62"/>
      <c r="ICB38" s="62"/>
      <c r="ICC38" s="62"/>
      <c r="ICD38" s="62"/>
      <c r="ICE38" s="62"/>
      <c r="ICF38" s="62"/>
      <c r="ICG38" s="62"/>
      <c r="ICH38" s="62"/>
      <c r="ICI38" s="62"/>
      <c r="ICJ38" s="62"/>
      <c r="ICK38" s="62"/>
      <c r="ICL38" s="62"/>
      <c r="ICM38" s="62"/>
      <c r="ICN38" s="62"/>
      <c r="ICO38" s="62"/>
      <c r="ICP38" s="62"/>
      <c r="ICQ38" s="62"/>
      <c r="ICR38" s="62"/>
      <c r="ICS38" s="62"/>
      <c r="ICT38" s="62"/>
      <c r="ICU38" s="62"/>
      <c r="ICV38" s="62"/>
      <c r="ICW38" s="62"/>
      <c r="ICX38" s="62"/>
      <c r="ICY38" s="62"/>
      <c r="ICZ38" s="62"/>
      <c r="IDA38" s="62"/>
      <c r="IDB38" s="62"/>
      <c r="IDC38" s="62"/>
      <c r="IDD38" s="62"/>
      <c r="IDE38" s="62"/>
      <c r="IDF38" s="62"/>
      <c r="IDG38" s="62"/>
      <c r="IDH38" s="62"/>
      <c r="IDI38" s="62"/>
      <c r="IDJ38" s="62"/>
      <c r="IDK38" s="62"/>
      <c r="IDL38" s="62"/>
      <c r="IDM38" s="62"/>
      <c r="IDN38" s="62"/>
      <c r="IDO38" s="62"/>
      <c r="IDP38" s="62"/>
      <c r="IDQ38" s="62"/>
      <c r="IDR38" s="62"/>
      <c r="IDS38" s="62"/>
      <c r="IDT38" s="62"/>
      <c r="IDU38" s="62"/>
      <c r="IDV38" s="62"/>
      <c r="IDW38" s="62"/>
      <c r="IDX38" s="62"/>
      <c r="IDY38" s="62"/>
      <c r="IDZ38" s="62"/>
      <c r="IEA38" s="62"/>
      <c r="IEB38" s="62"/>
      <c r="IEC38" s="62"/>
      <c r="IED38" s="62"/>
      <c r="IEE38" s="62"/>
      <c r="IEF38" s="62"/>
      <c r="IEG38" s="62"/>
      <c r="IEH38" s="62"/>
      <c r="IEI38" s="62"/>
      <c r="IEJ38" s="62"/>
      <c r="IEK38" s="62"/>
      <c r="IEL38" s="62"/>
      <c r="IEM38" s="62"/>
      <c r="IEN38" s="62"/>
      <c r="IEO38" s="62"/>
      <c r="IEP38" s="62"/>
      <c r="IEQ38" s="62"/>
      <c r="IER38" s="62"/>
      <c r="IES38" s="62"/>
      <c r="IET38" s="62"/>
      <c r="IEU38" s="62"/>
      <c r="IEV38" s="62"/>
      <c r="IEW38" s="62"/>
      <c r="IEX38" s="62"/>
      <c r="IEY38" s="62"/>
      <c r="IEZ38" s="62"/>
      <c r="IFA38" s="62"/>
      <c r="IFB38" s="62"/>
      <c r="IFC38" s="62"/>
      <c r="IFD38" s="62"/>
      <c r="IFE38" s="62"/>
      <c r="IFF38" s="62"/>
      <c r="IFG38" s="62"/>
      <c r="IFH38" s="62"/>
      <c r="IFI38" s="62"/>
      <c r="IFJ38" s="62"/>
      <c r="IFK38" s="62"/>
      <c r="IFL38" s="62"/>
      <c r="IFM38" s="62"/>
      <c r="IFN38" s="62"/>
      <c r="IFO38" s="62"/>
      <c r="IFP38" s="62"/>
      <c r="IFQ38" s="62"/>
      <c r="IFR38" s="62"/>
      <c r="IFS38" s="62"/>
      <c r="IFT38" s="62"/>
      <c r="IFU38" s="62"/>
      <c r="IFV38" s="62"/>
      <c r="IFW38" s="62"/>
      <c r="IFX38" s="62"/>
      <c r="IFY38" s="62"/>
      <c r="IFZ38" s="62"/>
      <c r="IGA38" s="62"/>
      <c r="IGB38" s="62"/>
      <c r="IGC38" s="62"/>
      <c r="IGD38" s="62"/>
      <c r="IGE38" s="62"/>
      <c r="IGF38" s="62"/>
      <c r="IGG38" s="62"/>
      <c r="IGH38" s="62"/>
      <c r="IGI38" s="62"/>
      <c r="IGJ38" s="62"/>
      <c r="IGK38" s="62"/>
      <c r="IGL38" s="62"/>
      <c r="IGM38" s="62"/>
      <c r="IGN38" s="62"/>
      <c r="IGO38" s="62"/>
      <c r="IGP38" s="62"/>
      <c r="IGQ38" s="62"/>
      <c r="IGR38" s="62"/>
      <c r="IGS38" s="62"/>
      <c r="IGT38" s="62"/>
      <c r="IGU38" s="62"/>
      <c r="IGV38" s="62"/>
      <c r="IGW38" s="62"/>
      <c r="IGX38" s="62"/>
      <c r="IGY38" s="62"/>
      <c r="IGZ38" s="62"/>
      <c r="IHA38" s="62"/>
      <c r="IHB38" s="62"/>
      <c r="IHC38" s="62"/>
      <c r="IHD38" s="62"/>
      <c r="IHE38" s="62"/>
      <c r="IHF38" s="62"/>
      <c r="IHG38" s="62"/>
      <c r="IHH38" s="62"/>
      <c r="IHI38" s="62"/>
      <c r="IHJ38" s="62"/>
      <c r="IHK38" s="62"/>
      <c r="IHL38" s="62"/>
      <c r="IHM38" s="62"/>
      <c r="IHN38" s="62"/>
      <c r="IHO38" s="62"/>
      <c r="IHP38" s="62"/>
      <c r="IHQ38" s="62"/>
      <c r="IHR38" s="62"/>
      <c r="IHS38" s="62"/>
      <c r="IHT38" s="62"/>
      <c r="IHU38" s="62"/>
      <c r="IHV38" s="62"/>
      <c r="IHW38" s="62"/>
      <c r="IHX38" s="62"/>
      <c r="IHY38" s="62"/>
      <c r="IHZ38" s="62"/>
      <c r="IIA38" s="62"/>
      <c r="IIB38" s="62"/>
      <c r="IIC38" s="62"/>
      <c r="IID38" s="62"/>
      <c r="IIE38" s="62"/>
      <c r="IIF38" s="62"/>
      <c r="IIG38" s="62"/>
      <c r="IIH38" s="62"/>
      <c r="III38" s="62"/>
      <c r="IIJ38" s="62"/>
      <c r="IIK38" s="62"/>
      <c r="IIL38" s="62"/>
      <c r="IIM38" s="62"/>
      <c r="IIN38" s="62"/>
      <c r="IIO38" s="62"/>
      <c r="IIP38" s="62"/>
      <c r="IIQ38" s="62"/>
      <c r="IIR38" s="62"/>
      <c r="IIS38" s="62"/>
      <c r="IIT38" s="62"/>
      <c r="IIU38" s="62"/>
      <c r="IIV38" s="62"/>
      <c r="IIW38" s="62"/>
      <c r="IIX38" s="62"/>
      <c r="IIY38" s="62"/>
      <c r="IIZ38" s="62"/>
      <c r="IJA38" s="62"/>
      <c r="IJB38" s="62"/>
      <c r="IJC38" s="62"/>
      <c r="IJD38" s="62"/>
      <c r="IJE38" s="62"/>
      <c r="IJF38" s="62"/>
      <c r="IJG38" s="62"/>
      <c r="IJH38" s="62"/>
      <c r="IJI38" s="62"/>
      <c r="IJJ38" s="62"/>
      <c r="IJK38" s="62"/>
      <c r="IJL38" s="62"/>
      <c r="IJM38" s="62"/>
      <c r="IJN38" s="62"/>
      <c r="IJO38" s="62"/>
      <c r="IJP38" s="62"/>
      <c r="IJQ38" s="62"/>
      <c r="IJR38" s="62"/>
      <c r="IJS38" s="62"/>
      <c r="IJT38" s="62"/>
      <c r="IJU38" s="62"/>
      <c r="IJV38" s="62"/>
      <c r="IJW38" s="62"/>
      <c r="IJX38" s="62"/>
      <c r="IJY38" s="62"/>
      <c r="IJZ38" s="62"/>
      <c r="IKA38" s="62"/>
      <c r="IKB38" s="62"/>
      <c r="IKC38" s="62"/>
      <c r="IKD38" s="62"/>
      <c r="IKE38" s="62"/>
      <c r="IKF38" s="62"/>
      <c r="IKG38" s="62"/>
      <c r="IKH38" s="62"/>
      <c r="IKI38" s="62"/>
      <c r="IKJ38" s="62"/>
      <c r="IKK38" s="62"/>
      <c r="IKL38" s="62"/>
      <c r="IKM38" s="62"/>
      <c r="IKN38" s="62"/>
      <c r="IKO38" s="62"/>
      <c r="IKP38" s="62"/>
      <c r="IKQ38" s="62"/>
      <c r="IKR38" s="62"/>
      <c r="IKS38" s="62"/>
      <c r="IKT38" s="62"/>
      <c r="IKU38" s="62"/>
      <c r="IKV38" s="62"/>
      <c r="IKW38" s="62"/>
      <c r="IKX38" s="62"/>
      <c r="IKY38" s="62"/>
      <c r="IKZ38" s="62"/>
      <c r="ILA38" s="62"/>
      <c r="ILB38" s="62"/>
      <c r="ILC38" s="62"/>
      <c r="ILD38" s="62"/>
      <c r="ILE38" s="62"/>
      <c r="ILF38" s="62"/>
      <c r="ILG38" s="62"/>
      <c r="ILH38" s="62"/>
      <c r="ILI38" s="62"/>
      <c r="ILJ38" s="62"/>
      <c r="ILK38" s="62"/>
      <c r="ILL38" s="62"/>
      <c r="ILM38" s="62"/>
      <c r="ILN38" s="62"/>
      <c r="ILO38" s="62"/>
      <c r="ILP38" s="62"/>
      <c r="ILQ38" s="62"/>
      <c r="ILR38" s="62"/>
      <c r="ILS38" s="62"/>
      <c r="ILT38" s="62"/>
      <c r="ILU38" s="62"/>
      <c r="ILV38" s="62"/>
      <c r="ILW38" s="62"/>
      <c r="ILX38" s="62"/>
      <c r="ILY38" s="62"/>
      <c r="ILZ38" s="62"/>
      <c r="IMA38" s="62"/>
      <c r="IMB38" s="62"/>
      <c r="IMC38" s="62"/>
      <c r="IMD38" s="62"/>
      <c r="IME38" s="62"/>
      <c r="IMF38" s="62"/>
      <c r="IMG38" s="62"/>
      <c r="IMH38" s="62"/>
      <c r="IMI38" s="62"/>
      <c r="IMJ38" s="62"/>
      <c r="IMK38" s="62"/>
      <c r="IML38" s="62"/>
      <c r="IMM38" s="62"/>
      <c r="IMN38" s="62"/>
      <c r="IMO38" s="62"/>
      <c r="IMP38" s="62"/>
      <c r="IMQ38" s="62"/>
      <c r="IMR38" s="62"/>
      <c r="IMS38" s="62"/>
      <c r="IMT38" s="62"/>
      <c r="IMU38" s="62"/>
      <c r="IMV38" s="62"/>
      <c r="IMW38" s="62"/>
      <c r="IMX38" s="62"/>
      <c r="IMY38" s="62"/>
      <c r="IMZ38" s="62"/>
      <c r="INA38" s="62"/>
      <c r="INB38" s="62"/>
      <c r="INC38" s="62"/>
      <c r="IND38" s="62"/>
      <c r="INE38" s="62"/>
      <c r="INF38" s="62"/>
      <c r="ING38" s="62"/>
      <c r="INH38" s="62"/>
      <c r="INI38" s="62"/>
      <c r="INJ38" s="62"/>
      <c r="INK38" s="62"/>
      <c r="INL38" s="62"/>
      <c r="INM38" s="62"/>
      <c r="INN38" s="62"/>
      <c r="INO38" s="62"/>
      <c r="INP38" s="62"/>
      <c r="INQ38" s="62"/>
      <c r="INR38" s="62"/>
      <c r="INS38" s="62"/>
      <c r="INT38" s="62"/>
      <c r="INU38" s="62"/>
      <c r="INV38" s="62"/>
      <c r="INW38" s="62"/>
      <c r="INX38" s="62"/>
      <c r="INY38" s="62"/>
      <c r="INZ38" s="62"/>
      <c r="IOA38" s="62"/>
      <c r="IOB38" s="62"/>
      <c r="IOC38" s="62"/>
      <c r="IOD38" s="62"/>
      <c r="IOE38" s="62"/>
      <c r="IOF38" s="62"/>
      <c r="IOG38" s="62"/>
      <c r="IOH38" s="62"/>
      <c r="IOI38" s="62"/>
      <c r="IOJ38" s="62"/>
      <c r="IOK38" s="62"/>
      <c r="IOL38" s="62"/>
      <c r="IOM38" s="62"/>
      <c r="ION38" s="62"/>
      <c r="IOO38" s="62"/>
      <c r="IOP38" s="62"/>
      <c r="IOQ38" s="62"/>
      <c r="IOR38" s="62"/>
      <c r="IOS38" s="62"/>
      <c r="IOT38" s="62"/>
      <c r="IOU38" s="62"/>
      <c r="IOV38" s="62"/>
      <c r="IOW38" s="62"/>
      <c r="IOX38" s="62"/>
      <c r="IOY38" s="62"/>
      <c r="IOZ38" s="62"/>
      <c r="IPA38" s="62"/>
      <c r="IPB38" s="62"/>
      <c r="IPC38" s="62"/>
      <c r="IPD38" s="62"/>
      <c r="IPE38" s="62"/>
      <c r="IPF38" s="62"/>
      <c r="IPG38" s="62"/>
      <c r="IPH38" s="62"/>
      <c r="IPI38" s="62"/>
      <c r="IPJ38" s="62"/>
      <c r="IPK38" s="62"/>
      <c r="IPL38" s="62"/>
      <c r="IPM38" s="62"/>
      <c r="IPN38" s="62"/>
      <c r="IPO38" s="62"/>
      <c r="IPP38" s="62"/>
      <c r="IPQ38" s="62"/>
      <c r="IPR38" s="62"/>
      <c r="IPS38" s="62"/>
      <c r="IPT38" s="62"/>
      <c r="IPU38" s="62"/>
      <c r="IPV38" s="62"/>
      <c r="IPW38" s="62"/>
      <c r="IPX38" s="62"/>
      <c r="IPY38" s="62"/>
      <c r="IPZ38" s="62"/>
      <c r="IQA38" s="62"/>
      <c r="IQB38" s="62"/>
      <c r="IQC38" s="62"/>
      <c r="IQD38" s="62"/>
      <c r="IQE38" s="62"/>
      <c r="IQF38" s="62"/>
      <c r="IQG38" s="62"/>
      <c r="IQH38" s="62"/>
      <c r="IQI38" s="62"/>
      <c r="IQJ38" s="62"/>
      <c r="IQK38" s="62"/>
      <c r="IQL38" s="62"/>
      <c r="IQM38" s="62"/>
      <c r="IQN38" s="62"/>
      <c r="IQO38" s="62"/>
      <c r="IQP38" s="62"/>
      <c r="IQQ38" s="62"/>
      <c r="IQR38" s="62"/>
      <c r="IQS38" s="62"/>
      <c r="IQT38" s="62"/>
      <c r="IQU38" s="62"/>
      <c r="IQV38" s="62"/>
      <c r="IQW38" s="62"/>
      <c r="IQX38" s="62"/>
      <c r="IQY38" s="62"/>
      <c r="IQZ38" s="62"/>
      <c r="IRA38" s="62"/>
      <c r="IRB38" s="62"/>
      <c r="IRC38" s="62"/>
      <c r="IRD38" s="62"/>
      <c r="IRE38" s="62"/>
      <c r="IRF38" s="62"/>
      <c r="IRG38" s="62"/>
      <c r="IRH38" s="62"/>
      <c r="IRI38" s="62"/>
      <c r="IRJ38" s="62"/>
      <c r="IRK38" s="62"/>
      <c r="IRL38" s="62"/>
      <c r="IRM38" s="62"/>
      <c r="IRN38" s="62"/>
      <c r="IRO38" s="62"/>
      <c r="IRP38" s="62"/>
      <c r="IRQ38" s="62"/>
      <c r="IRR38" s="62"/>
      <c r="IRS38" s="62"/>
      <c r="IRT38" s="62"/>
      <c r="IRU38" s="62"/>
      <c r="IRV38" s="62"/>
      <c r="IRW38" s="62"/>
      <c r="IRX38" s="62"/>
      <c r="IRY38" s="62"/>
      <c r="IRZ38" s="62"/>
      <c r="ISA38" s="62"/>
      <c r="ISB38" s="62"/>
      <c r="ISC38" s="62"/>
      <c r="ISD38" s="62"/>
      <c r="ISE38" s="62"/>
      <c r="ISF38" s="62"/>
      <c r="ISG38" s="62"/>
      <c r="ISH38" s="62"/>
      <c r="ISI38" s="62"/>
      <c r="ISJ38" s="62"/>
      <c r="ISK38" s="62"/>
      <c r="ISL38" s="62"/>
      <c r="ISM38" s="62"/>
      <c r="ISN38" s="62"/>
      <c r="ISO38" s="62"/>
      <c r="ISP38" s="62"/>
      <c r="ISQ38" s="62"/>
      <c r="ISR38" s="62"/>
      <c r="ISS38" s="62"/>
      <c r="IST38" s="62"/>
      <c r="ISU38" s="62"/>
      <c r="ISV38" s="62"/>
      <c r="ISW38" s="62"/>
      <c r="ISX38" s="62"/>
      <c r="ISY38" s="62"/>
      <c r="ISZ38" s="62"/>
      <c r="ITA38" s="62"/>
      <c r="ITB38" s="62"/>
      <c r="ITC38" s="62"/>
      <c r="ITD38" s="62"/>
      <c r="ITE38" s="62"/>
      <c r="ITF38" s="62"/>
      <c r="ITG38" s="62"/>
      <c r="ITH38" s="62"/>
      <c r="ITI38" s="62"/>
      <c r="ITJ38" s="62"/>
      <c r="ITK38" s="62"/>
      <c r="ITL38" s="62"/>
      <c r="ITM38" s="62"/>
      <c r="ITN38" s="62"/>
      <c r="ITO38" s="62"/>
      <c r="ITP38" s="62"/>
      <c r="ITQ38" s="62"/>
      <c r="ITR38" s="62"/>
      <c r="ITS38" s="62"/>
      <c r="ITT38" s="62"/>
      <c r="ITU38" s="62"/>
      <c r="ITV38" s="62"/>
      <c r="ITW38" s="62"/>
      <c r="ITX38" s="62"/>
      <c r="ITY38" s="62"/>
      <c r="ITZ38" s="62"/>
      <c r="IUA38" s="62"/>
      <c r="IUB38" s="62"/>
      <c r="IUC38" s="62"/>
      <c r="IUD38" s="62"/>
      <c r="IUE38" s="62"/>
      <c r="IUF38" s="62"/>
      <c r="IUG38" s="62"/>
      <c r="IUH38" s="62"/>
      <c r="IUI38" s="62"/>
      <c r="IUJ38" s="62"/>
      <c r="IUK38" s="62"/>
      <c r="IUL38" s="62"/>
      <c r="IUM38" s="62"/>
      <c r="IUN38" s="62"/>
      <c r="IUO38" s="62"/>
      <c r="IUP38" s="62"/>
      <c r="IUQ38" s="62"/>
      <c r="IUR38" s="62"/>
      <c r="IUS38" s="62"/>
      <c r="IUT38" s="62"/>
      <c r="IUU38" s="62"/>
      <c r="IUV38" s="62"/>
      <c r="IUW38" s="62"/>
      <c r="IUX38" s="62"/>
      <c r="IUY38" s="62"/>
      <c r="IUZ38" s="62"/>
      <c r="IVA38" s="62"/>
      <c r="IVB38" s="62"/>
      <c r="IVC38" s="62"/>
      <c r="IVD38" s="62"/>
      <c r="IVE38" s="62"/>
      <c r="IVF38" s="62"/>
      <c r="IVG38" s="62"/>
      <c r="IVH38" s="62"/>
      <c r="IVI38" s="62"/>
      <c r="IVJ38" s="62"/>
      <c r="IVK38" s="62"/>
      <c r="IVL38" s="62"/>
      <c r="IVM38" s="62"/>
      <c r="IVN38" s="62"/>
      <c r="IVO38" s="62"/>
      <c r="IVP38" s="62"/>
      <c r="IVQ38" s="62"/>
      <c r="IVR38" s="62"/>
      <c r="IVS38" s="62"/>
      <c r="IVT38" s="62"/>
      <c r="IVU38" s="62"/>
      <c r="IVV38" s="62"/>
      <c r="IVW38" s="62"/>
      <c r="IVX38" s="62"/>
      <c r="IVY38" s="62"/>
      <c r="IVZ38" s="62"/>
      <c r="IWA38" s="62"/>
      <c r="IWB38" s="62"/>
      <c r="IWC38" s="62"/>
      <c r="IWD38" s="62"/>
      <c r="IWE38" s="62"/>
      <c r="IWF38" s="62"/>
      <c r="IWG38" s="62"/>
      <c r="IWH38" s="62"/>
      <c r="IWI38" s="62"/>
      <c r="IWJ38" s="62"/>
      <c r="IWK38" s="62"/>
      <c r="IWL38" s="62"/>
      <c r="IWM38" s="62"/>
      <c r="IWN38" s="62"/>
      <c r="IWO38" s="62"/>
      <c r="IWP38" s="62"/>
      <c r="IWQ38" s="62"/>
      <c r="IWR38" s="62"/>
      <c r="IWS38" s="62"/>
      <c r="IWT38" s="62"/>
      <c r="IWU38" s="62"/>
      <c r="IWV38" s="62"/>
      <c r="IWW38" s="62"/>
      <c r="IWX38" s="62"/>
      <c r="IWY38" s="62"/>
      <c r="IWZ38" s="62"/>
      <c r="IXA38" s="62"/>
      <c r="IXB38" s="62"/>
      <c r="IXC38" s="62"/>
      <c r="IXD38" s="62"/>
      <c r="IXE38" s="62"/>
      <c r="IXF38" s="62"/>
      <c r="IXG38" s="62"/>
      <c r="IXH38" s="62"/>
      <c r="IXI38" s="62"/>
      <c r="IXJ38" s="62"/>
      <c r="IXK38" s="62"/>
      <c r="IXL38" s="62"/>
      <c r="IXM38" s="62"/>
      <c r="IXN38" s="62"/>
      <c r="IXO38" s="62"/>
      <c r="IXP38" s="62"/>
      <c r="IXQ38" s="62"/>
      <c r="IXR38" s="62"/>
      <c r="IXS38" s="62"/>
      <c r="IXT38" s="62"/>
      <c r="IXU38" s="62"/>
      <c r="IXV38" s="62"/>
      <c r="IXW38" s="62"/>
      <c r="IXX38" s="62"/>
      <c r="IXY38" s="62"/>
      <c r="IXZ38" s="62"/>
      <c r="IYA38" s="62"/>
      <c r="IYB38" s="62"/>
      <c r="IYC38" s="62"/>
      <c r="IYD38" s="62"/>
      <c r="IYE38" s="62"/>
      <c r="IYF38" s="62"/>
      <c r="IYG38" s="62"/>
      <c r="IYH38" s="62"/>
      <c r="IYI38" s="62"/>
      <c r="IYJ38" s="62"/>
      <c r="IYK38" s="62"/>
      <c r="IYL38" s="62"/>
      <c r="IYM38" s="62"/>
      <c r="IYN38" s="62"/>
      <c r="IYO38" s="62"/>
      <c r="IYP38" s="62"/>
      <c r="IYQ38" s="62"/>
      <c r="IYR38" s="62"/>
      <c r="IYS38" s="62"/>
      <c r="IYT38" s="62"/>
      <c r="IYU38" s="62"/>
      <c r="IYV38" s="62"/>
      <c r="IYW38" s="62"/>
      <c r="IYX38" s="62"/>
      <c r="IYY38" s="62"/>
      <c r="IYZ38" s="62"/>
      <c r="IZA38" s="62"/>
      <c r="IZB38" s="62"/>
      <c r="IZC38" s="62"/>
      <c r="IZD38" s="62"/>
      <c r="IZE38" s="62"/>
      <c r="IZF38" s="62"/>
      <c r="IZG38" s="62"/>
      <c r="IZH38" s="62"/>
      <c r="IZI38" s="62"/>
      <c r="IZJ38" s="62"/>
      <c r="IZK38" s="62"/>
      <c r="IZL38" s="62"/>
      <c r="IZM38" s="62"/>
      <c r="IZN38" s="62"/>
      <c r="IZO38" s="62"/>
      <c r="IZP38" s="62"/>
      <c r="IZQ38" s="62"/>
      <c r="IZR38" s="62"/>
      <c r="IZS38" s="62"/>
      <c r="IZT38" s="62"/>
      <c r="IZU38" s="62"/>
      <c r="IZV38" s="62"/>
      <c r="IZW38" s="62"/>
      <c r="IZX38" s="62"/>
      <c r="IZY38" s="62"/>
      <c r="IZZ38" s="62"/>
      <c r="JAA38" s="62"/>
      <c r="JAB38" s="62"/>
      <c r="JAC38" s="62"/>
      <c r="JAD38" s="62"/>
      <c r="JAE38" s="62"/>
      <c r="JAF38" s="62"/>
      <c r="JAG38" s="62"/>
      <c r="JAH38" s="62"/>
      <c r="JAI38" s="62"/>
      <c r="JAJ38" s="62"/>
      <c r="JAK38" s="62"/>
      <c r="JAL38" s="62"/>
      <c r="JAM38" s="62"/>
      <c r="JAN38" s="62"/>
      <c r="JAO38" s="62"/>
      <c r="JAP38" s="62"/>
      <c r="JAQ38" s="62"/>
      <c r="JAR38" s="62"/>
      <c r="JAS38" s="62"/>
      <c r="JAT38" s="62"/>
      <c r="JAU38" s="62"/>
      <c r="JAV38" s="62"/>
      <c r="JAW38" s="62"/>
      <c r="JAX38" s="62"/>
      <c r="JAY38" s="62"/>
      <c r="JAZ38" s="62"/>
      <c r="JBA38" s="62"/>
      <c r="JBB38" s="62"/>
      <c r="JBC38" s="62"/>
      <c r="JBD38" s="62"/>
      <c r="JBE38" s="62"/>
      <c r="JBF38" s="62"/>
      <c r="JBG38" s="62"/>
      <c r="JBH38" s="62"/>
      <c r="JBI38" s="62"/>
      <c r="JBJ38" s="62"/>
      <c r="JBK38" s="62"/>
      <c r="JBL38" s="62"/>
      <c r="JBM38" s="62"/>
      <c r="JBN38" s="62"/>
      <c r="JBO38" s="62"/>
      <c r="JBP38" s="62"/>
      <c r="JBQ38" s="62"/>
      <c r="JBR38" s="62"/>
      <c r="JBS38" s="62"/>
      <c r="JBT38" s="62"/>
      <c r="JBU38" s="62"/>
      <c r="JBV38" s="62"/>
      <c r="JBW38" s="62"/>
      <c r="JBX38" s="62"/>
      <c r="JBY38" s="62"/>
      <c r="JBZ38" s="62"/>
      <c r="JCA38" s="62"/>
      <c r="JCB38" s="62"/>
      <c r="JCC38" s="62"/>
      <c r="JCD38" s="62"/>
      <c r="JCE38" s="62"/>
      <c r="JCF38" s="62"/>
      <c r="JCG38" s="62"/>
      <c r="JCH38" s="62"/>
      <c r="JCI38" s="62"/>
      <c r="JCJ38" s="62"/>
      <c r="JCK38" s="62"/>
      <c r="JCL38" s="62"/>
      <c r="JCM38" s="62"/>
      <c r="JCN38" s="62"/>
      <c r="JCO38" s="62"/>
      <c r="JCP38" s="62"/>
      <c r="JCQ38" s="62"/>
      <c r="JCR38" s="62"/>
      <c r="JCS38" s="62"/>
      <c r="JCT38" s="62"/>
      <c r="JCU38" s="62"/>
      <c r="JCV38" s="62"/>
      <c r="JCW38" s="62"/>
      <c r="JCX38" s="62"/>
      <c r="JCY38" s="62"/>
      <c r="JCZ38" s="62"/>
      <c r="JDA38" s="62"/>
      <c r="JDB38" s="62"/>
      <c r="JDC38" s="62"/>
      <c r="JDD38" s="62"/>
      <c r="JDE38" s="62"/>
      <c r="JDF38" s="62"/>
      <c r="JDG38" s="62"/>
      <c r="JDH38" s="62"/>
      <c r="JDI38" s="62"/>
      <c r="JDJ38" s="62"/>
      <c r="JDK38" s="62"/>
      <c r="JDL38" s="62"/>
      <c r="JDM38" s="62"/>
      <c r="JDN38" s="62"/>
      <c r="JDO38" s="62"/>
      <c r="JDP38" s="62"/>
      <c r="JDQ38" s="62"/>
      <c r="JDR38" s="62"/>
      <c r="JDS38" s="62"/>
      <c r="JDT38" s="62"/>
      <c r="JDU38" s="62"/>
      <c r="JDV38" s="62"/>
      <c r="JDW38" s="62"/>
      <c r="JDX38" s="62"/>
      <c r="JDY38" s="62"/>
      <c r="JDZ38" s="62"/>
      <c r="JEA38" s="62"/>
      <c r="JEB38" s="62"/>
      <c r="JEC38" s="62"/>
      <c r="JED38" s="62"/>
      <c r="JEE38" s="62"/>
      <c r="JEF38" s="62"/>
      <c r="JEG38" s="62"/>
      <c r="JEH38" s="62"/>
      <c r="JEI38" s="62"/>
      <c r="JEJ38" s="62"/>
      <c r="JEK38" s="62"/>
      <c r="JEL38" s="62"/>
      <c r="JEM38" s="62"/>
      <c r="JEN38" s="62"/>
      <c r="JEO38" s="62"/>
      <c r="JEP38" s="62"/>
      <c r="JEQ38" s="62"/>
      <c r="JER38" s="62"/>
      <c r="JES38" s="62"/>
      <c r="JET38" s="62"/>
      <c r="JEU38" s="62"/>
      <c r="JEV38" s="62"/>
      <c r="JEW38" s="62"/>
      <c r="JEX38" s="62"/>
      <c r="JEY38" s="62"/>
      <c r="JEZ38" s="62"/>
      <c r="JFA38" s="62"/>
      <c r="JFB38" s="62"/>
      <c r="JFC38" s="62"/>
      <c r="JFD38" s="62"/>
      <c r="JFE38" s="62"/>
      <c r="JFF38" s="62"/>
      <c r="JFG38" s="62"/>
      <c r="JFH38" s="62"/>
      <c r="JFI38" s="62"/>
      <c r="JFJ38" s="62"/>
      <c r="JFK38" s="62"/>
      <c r="JFL38" s="62"/>
      <c r="JFM38" s="62"/>
      <c r="JFN38" s="62"/>
      <c r="JFO38" s="62"/>
      <c r="JFP38" s="62"/>
      <c r="JFQ38" s="62"/>
      <c r="JFR38" s="62"/>
      <c r="JFS38" s="62"/>
      <c r="JFT38" s="62"/>
      <c r="JFU38" s="62"/>
      <c r="JFV38" s="62"/>
      <c r="JFW38" s="62"/>
      <c r="JFX38" s="62"/>
      <c r="JFY38" s="62"/>
      <c r="JFZ38" s="62"/>
      <c r="JGA38" s="62"/>
      <c r="JGB38" s="62"/>
      <c r="JGC38" s="62"/>
      <c r="JGD38" s="62"/>
      <c r="JGE38" s="62"/>
      <c r="JGF38" s="62"/>
      <c r="JGG38" s="62"/>
      <c r="JGH38" s="62"/>
      <c r="JGI38" s="62"/>
      <c r="JGJ38" s="62"/>
      <c r="JGK38" s="62"/>
      <c r="JGL38" s="62"/>
      <c r="JGM38" s="62"/>
      <c r="JGN38" s="62"/>
      <c r="JGO38" s="62"/>
      <c r="JGP38" s="62"/>
      <c r="JGQ38" s="62"/>
      <c r="JGR38" s="62"/>
      <c r="JGS38" s="62"/>
      <c r="JGT38" s="62"/>
      <c r="JGU38" s="62"/>
      <c r="JGV38" s="62"/>
      <c r="JGW38" s="62"/>
      <c r="JGX38" s="62"/>
      <c r="JGY38" s="62"/>
      <c r="JGZ38" s="62"/>
      <c r="JHA38" s="62"/>
      <c r="JHB38" s="62"/>
      <c r="JHC38" s="62"/>
      <c r="JHD38" s="62"/>
      <c r="JHE38" s="62"/>
      <c r="JHF38" s="62"/>
      <c r="JHG38" s="62"/>
      <c r="JHH38" s="62"/>
      <c r="JHI38" s="62"/>
      <c r="JHJ38" s="62"/>
      <c r="JHK38" s="62"/>
      <c r="JHL38" s="62"/>
      <c r="JHM38" s="62"/>
      <c r="JHN38" s="62"/>
      <c r="JHO38" s="62"/>
      <c r="JHP38" s="62"/>
      <c r="JHQ38" s="62"/>
      <c r="JHR38" s="62"/>
      <c r="JHS38" s="62"/>
      <c r="JHT38" s="62"/>
      <c r="JHU38" s="62"/>
      <c r="JHV38" s="62"/>
      <c r="JHW38" s="62"/>
      <c r="JHX38" s="62"/>
      <c r="JHY38" s="62"/>
      <c r="JHZ38" s="62"/>
      <c r="JIA38" s="62"/>
      <c r="JIB38" s="62"/>
      <c r="JIC38" s="62"/>
      <c r="JID38" s="62"/>
      <c r="JIE38" s="62"/>
      <c r="JIF38" s="62"/>
      <c r="JIG38" s="62"/>
      <c r="JIH38" s="62"/>
      <c r="JII38" s="62"/>
      <c r="JIJ38" s="62"/>
      <c r="JIK38" s="62"/>
      <c r="JIL38" s="62"/>
      <c r="JIM38" s="62"/>
      <c r="JIN38" s="62"/>
      <c r="JIO38" s="62"/>
      <c r="JIP38" s="62"/>
      <c r="JIQ38" s="62"/>
      <c r="JIR38" s="62"/>
      <c r="JIS38" s="62"/>
      <c r="JIT38" s="62"/>
      <c r="JIU38" s="62"/>
      <c r="JIV38" s="62"/>
      <c r="JIW38" s="62"/>
      <c r="JIX38" s="62"/>
      <c r="JIY38" s="62"/>
      <c r="JIZ38" s="62"/>
      <c r="JJA38" s="62"/>
      <c r="JJB38" s="62"/>
      <c r="JJC38" s="62"/>
      <c r="JJD38" s="62"/>
      <c r="JJE38" s="62"/>
      <c r="JJF38" s="62"/>
      <c r="JJG38" s="62"/>
      <c r="JJH38" s="62"/>
      <c r="JJI38" s="62"/>
      <c r="JJJ38" s="62"/>
      <c r="JJK38" s="62"/>
      <c r="JJL38" s="62"/>
      <c r="JJM38" s="62"/>
      <c r="JJN38" s="62"/>
      <c r="JJO38" s="62"/>
      <c r="JJP38" s="62"/>
      <c r="JJQ38" s="62"/>
      <c r="JJR38" s="62"/>
      <c r="JJS38" s="62"/>
      <c r="JJT38" s="62"/>
      <c r="JJU38" s="62"/>
      <c r="JJV38" s="62"/>
      <c r="JJW38" s="62"/>
      <c r="JJX38" s="62"/>
      <c r="JJY38" s="62"/>
      <c r="JJZ38" s="62"/>
      <c r="JKA38" s="62"/>
      <c r="JKB38" s="62"/>
      <c r="JKC38" s="62"/>
      <c r="JKD38" s="62"/>
      <c r="JKE38" s="62"/>
      <c r="JKF38" s="62"/>
      <c r="JKG38" s="62"/>
      <c r="JKH38" s="62"/>
      <c r="JKI38" s="62"/>
      <c r="JKJ38" s="62"/>
      <c r="JKK38" s="62"/>
      <c r="JKL38" s="62"/>
      <c r="JKM38" s="62"/>
      <c r="JKN38" s="62"/>
      <c r="JKO38" s="62"/>
      <c r="JKP38" s="62"/>
      <c r="JKQ38" s="62"/>
      <c r="JKR38" s="62"/>
      <c r="JKS38" s="62"/>
      <c r="JKT38" s="62"/>
      <c r="JKU38" s="62"/>
      <c r="JKV38" s="62"/>
      <c r="JKW38" s="62"/>
      <c r="JKX38" s="62"/>
      <c r="JKY38" s="62"/>
      <c r="JKZ38" s="62"/>
      <c r="JLA38" s="62"/>
      <c r="JLB38" s="62"/>
      <c r="JLC38" s="62"/>
      <c r="JLD38" s="62"/>
      <c r="JLE38" s="62"/>
      <c r="JLF38" s="62"/>
      <c r="JLG38" s="62"/>
      <c r="JLH38" s="62"/>
      <c r="JLI38" s="62"/>
      <c r="JLJ38" s="62"/>
      <c r="JLK38" s="62"/>
      <c r="JLL38" s="62"/>
      <c r="JLM38" s="62"/>
      <c r="JLN38" s="62"/>
      <c r="JLO38" s="62"/>
      <c r="JLP38" s="62"/>
      <c r="JLQ38" s="62"/>
      <c r="JLR38" s="62"/>
      <c r="JLS38" s="62"/>
      <c r="JLT38" s="62"/>
      <c r="JLU38" s="62"/>
      <c r="JLV38" s="62"/>
      <c r="JLW38" s="62"/>
      <c r="JLX38" s="62"/>
      <c r="JLY38" s="62"/>
      <c r="JLZ38" s="62"/>
      <c r="JMA38" s="62"/>
      <c r="JMB38" s="62"/>
      <c r="JMC38" s="62"/>
      <c r="JMD38" s="62"/>
      <c r="JME38" s="62"/>
      <c r="JMF38" s="62"/>
      <c r="JMG38" s="62"/>
      <c r="JMH38" s="62"/>
      <c r="JMI38" s="62"/>
      <c r="JMJ38" s="62"/>
      <c r="JMK38" s="62"/>
      <c r="JML38" s="62"/>
      <c r="JMM38" s="62"/>
      <c r="JMN38" s="62"/>
      <c r="JMO38" s="62"/>
      <c r="JMP38" s="62"/>
      <c r="JMQ38" s="62"/>
      <c r="JMR38" s="62"/>
      <c r="JMS38" s="62"/>
      <c r="JMT38" s="62"/>
      <c r="JMU38" s="62"/>
      <c r="JMV38" s="62"/>
      <c r="JMW38" s="62"/>
      <c r="JMX38" s="62"/>
      <c r="JMY38" s="62"/>
      <c r="JMZ38" s="62"/>
      <c r="JNA38" s="62"/>
      <c r="JNB38" s="62"/>
      <c r="JNC38" s="62"/>
      <c r="JND38" s="62"/>
      <c r="JNE38" s="62"/>
      <c r="JNF38" s="62"/>
      <c r="JNG38" s="62"/>
      <c r="JNH38" s="62"/>
      <c r="JNI38" s="62"/>
      <c r="JNJ38" s="62"/>
      <c r="JNK38" s="62"/>
      <c r="JNL38" s="62"/>
      <c r="JNM38" s="62"/>
      <c r="JNN38" s="62"/>
      <c r="JNO38" s="62"/>
      <c r="JNP38" s="62"/>
      <c r="JNQ38" s="62"/>
      <c r="JNR38" s="62"/>
      <c r="JNS38" s="62"/>
      <c r="JNT38" s="62"/>
      <c r="JNU38" s="62"/>
      <c r="JNV38" s="62"/>
      <c r="JNW38" s="62"/>
      <c r="JNX38" s="62"/>
      <c r="JNY38" s="62"/>
      <c r="JNZ38" s="62"/>
      <c r="JOA38" s="62"/>
      <c r="JOB38" s="62"/>
      <c r="JOC38" s="62"/>
      <c r="JOD38" s="62"/>
      <c r="JOE38" s="62"/>
      <c r="JOF38" s="62"/>
      <c r="JOG38" s="62"/>
      <c r="JOH38" s="62"/>
      <c r="JOI38" s="62"/>
      <c r="JOJ38" s="62"/>
      <c r="JOK38" s="62"/>
      <c r="JOL38" s="62"/>
      <c r="JOM38" s="62"/>
      <c r="JON38" s="62"/>
      <c r="JOO38" s="62"/>
      <c r="JOP38" s="62"/>
      <c r="JOQ38" s="62"/>
      <c r="JOR38" s="62"/>
      <c r="JOS38" s="62"/>
      <c r="JOT38" s="62"/>
      <c r="JOU38" s="62"/>
      <c r="JOV38" s="62"/>
      <c r="JOW38" s="62"/>
      <c r="JOX38" s="62"/>
      <c r="JOY38" s="62"/>
      <c r="JOZ38" s="62"/>
      <c r="JPA38" s="62"/>
      <c r="JPB38" s="62"/>
      <c r="JPC38" s="62"/>
      <c r="JPD38" s="62"/>
      <c r="JPE38" s="62"/>
      <c r="JPF38" s="62"/>
      <c r="JPG38" s="62"/>
      <c r="JPH38" s="62"/>
      <c r="JPI38" s="62"/>
      <c r="JPJ38" s="62"/>
      <c r="JPK38" s="62"/>
      <c r="JPL38" s="62"/>
      <c r="JPM38" s="62"/>
      <c r="JPN38" s="62"/>
      <c r="JPO38" s="62"/>
      <c r="JPP38" s="62"/>
      <c r="JPQ38" s="62"/>
      <c r="JPR38" s="62"/>
      <c r="JPS38" s="62"/>
      <c r="JPT38" s="62"/>
      <c r="JPU38" s="62"/>
      <c r="JPV38" s="62"/>
      <c r="JPW38" s="62"/>
      <c r="JPX38" s="62"/>
      <c r="JPY38" s="62"/>
      <c r="JPZ38" s="62"/>
      <c r="JQA38" s="62"/>
      <c r="JQB38" s="62"/>
      <c r="JQC38" s="62"/>
      <c r="JQD38" s="62"/>
      <c r="JQE38" s="62"/>
      <c r="JQF38" s="62"/>
      <c r="JQG38" s="62"/>
      <c r="JQH38" s="62"/>
      <c r="JQI38" s="62"/>
      <c r="JQJ38" s="62"/>
      <c r="JQK38" s="62"/>
      <c r="JQL38" s="62"/>
      <c r="JQM38" s="62"/>
      <c r="JQN38" s="62"/>
      <c r="JQO38" s="62"/>
      <c r="JQP38" s="62"/>
      <c r="JQQ38" s="62"/>
      <c r="JQR38" s="62"/>
      <c r="JQS38" s="62"/>
      <c r="JQT38" s="62"/>
      <c r="JQU38" s="62"/>
      <c r="JQV38" s="62"/>
      <c r="JQW38" s="62"/>
      <c r="JQX38" s="62"/>
      <c r="JQY38" s="62"/>
      <c r="JQZ38" s="62"/>
      <c r="JRA38" s="62"/>
      <c r="JRB38" s="62"/>
      <c r="JRC38" s="62"/>
      <c r="JRD38" s="62"/>
      <c r="JRE38" s="62"/>
      <c r="JRF38" s="62"/>
      <c r="JRG38" s="62"/>
      <c r="JRH38" s="62"/>
      <c r="JRI38" s="62"/>
      <c r="JRJ38" s="62"/>
      <c r="JRK38" s="62"/>
      <c r="JRL38" s="62"/>
      <c r="JRM38" s="62"/>
      <c r="JRN38" s="62"/>
      <c r="JRO38" s="62"/>
      <c r="JRP38" s="62"/>
      <c r="JRQ38" s="62"/>
      <c r="JRR38" s="62"/>
      <c r="JRS38" s="62"/>
      <c r="JRT38" s="62"/>
      <c r="JRU38" s="62"/>
      <c r="JRV38" s="62"/>
      <c r="JRW38" s="62"/>
      <c r="JRX38" s="62"/>
      <c r="JRY38" s="62"/>
      <c r="JRZ38" s="62"/>
      <c r="JSA38" s="62"/>
      <c r="JSB38" s="62"/>
      <c r="JSC38" s="62"/>
      <c r="JSD38" s="62"/>
      <c r="JSE38" s="62"/>
      <c r="JSF38" s="62"/>
      <c r="JSG38" s="62"/>
      <c r="JSH38" s="62"/>
      <c r="JSI38" s="62"/>
      <c r="JSJ38" s="62"/>
      <c r="JSK38" s="62"/>
      <c r="JSL38" s="62"/>
      <c r="JSM38" s="62"/>
      <c r="JSN38" s="62"/>
      <c r="JSO38" s="62"/>
      <c r="JSP38" s="62"/>
      <c r="JSQ38" s="62"/>
      <c r="JSR38" s="62"/>
      <c r="JSS38" s="62"/>
      <c r="JST38" s="62"/>
      <c r="JSU38" s="62"/>
      <c r="JSV38" s="62"/>
      <c r="JSW38" s="62"/>
      <c r="JSX38" s="62"/>
      <c r="JSY38" s="62"/>
      <c r="JSZ38" s="62"/>
      <c r="JTA38" s="62"/>
      <c r="JTB38" s="62"/>
      <c r="JTC38" s="62"/>
      <c r="JTD38" s="62"/>
      <c r="JTE38" s="62"/>
      <c r="JTF38" s="62"/>
      <c r="JTG38" s="62"/>
      <c r="JTH38" s="62"/>
      <c r="JTI38" s="62"/>
      <c r="JTJ38" s="62"/>
      <c r="JTK38" s="62"/>
      <c r="JTL38" s="62"/>
      <c r="JTM38" s="62"/>
      <c r="JTN38" s="62"/>
      <c r="JTO38" s="62"/>
      <c r="JTP38" s="62"/>
      <c r="JTQ38" s="62"/>
      <c r="JTR38" s="62"/>
      <c r="JTS38" s="62"/>
      <c r="JTT38" s="62"/>
      <c r="JTU38" s="62"/>
      <c r="JTV38" s="62"/>
      <c r="JTW38" s="62"/>
      <c r="JTX38" s="62"/>
      <c r="JTY38" s="62"/>
      <c r="JTZ38" s="62"/>
      <c r="JUA38" s="62"/>
      <c r="JUB38" s="62"/>
      <c r="JUC38" s="62"/>
      <c r="JUD38" s="62"/>
      <c r="JUE38" s="62"/>
      <c r="JUF38" s="62"/>
      <c r="JUG38" s="62"/>
      <c r="JUH38" s="62"/>
      <c r="JUI38" s="62"/>
      <c r="JUJ38" s="62"/>
      <c r="JUK38" s="62"/>
      <c r="JUL38" s="62"/>
      <c r="JUM38" s="62"/>
      <c r="JUN38" s="62"/>
      <c r="JUO38" s="62"/>
      <c r="JUP38" s="62"/>
      <c r="JUQ38" s="62"/>
      <c r="JUR38" s="62"/>
      <c r="JUS38" s="62"/>
      <c r="JUT38" s="62"/>
      <c r="JUU38" s="62"/>
      <c r="JUV38" s="62"/>
      <c r="JUW38" s="62"/>
      <c r="JUX38" s="62"/>
      <c r="JUY38" s="62"/>
      <c r="JUZ38" s="62"/>
      <c r="JVA38" s="62"/>
      <c r="JVB38" s="62"/>
      <c r="JVC38" s="62"/>
      <c r="JVD38" s="62"/>
      <c r="JVE38" s="62"/>
      <c r="JVF38" s="62"/>
      <c r="JVG38" s="62"/>
      <c r="JVH38" s="62"/>
      <c r="JVI38" s="62"/>
      <c r="JVJ38" s="62"/>
      <c r="JVK38" s="62"/>
      <c r="JVL38" s="62"/>
      <c r="JVM38" s="62"/>
      <c r="JVN38" s="62"/>
      <c r="JVO38" s="62"/>
      <c r="JVP38" s="62"/>
      <c r="JVQ38" s="62"/>
      <c r="JVR38" s="62"/>
      <c r="JVS38" s="62"/>
      <c r="JVT38" s="62"/>
      <c r="JVU38" s="62"/>
      <c r="JVV38" s="62"/>
      <c r="JVW38" s="62"/>
      <c r="JVX38" s="62"/>
      <c r="JVY38" s="62"/>
      <c r="JVZ38" s="62"/>
      <c r="JWA38" s="62"/>
      <c r="JWB38" s="62"/>
      <c r="JWC38" s="62"/>
      <c r="JWD38" s="62"/>
      <c r="JWE38" s="62"/>
      <c r="JWF38" s="62"/>
      <c r="JWG38" s="62"/>
      <c r="JWH38" s="62"/>
      <c r="JWI38" s="62"/>
      <c r="JWJ38" s="62"/>
      <c r="JWK38" s="62"/>
      <c r="JWL38" s="62"/>
      <c r="JWM38" s="62"/>
      <c r="JWN38" s="62"/>
      <c r="JWO38" s="62"/>
      <c r="JWP38" s="62"/>
      <c r="JWQ38" s="62"/>
      <c r="JWR38" s="62"/>
      <c r="JWS38" s="62"/>
      <c r="JWT38" s="62"/>
      <c r="JWU38" s="62"/>
      <c r="JWV38" s="62"/>
      <c r="JWW38" s="62"/>
      <c r="JWX38" s="62"/>
      <c r="JWY38" s="62"/>
      <c r="JWZ38" s="62"/>
      <c r="JXA38" s="62"/>
      <c r="JXB38" s="62"/>
      <c r="JXC38" s="62"/>
      <c r="JXD38" s="62"/>
      <c r="JXE38" s="62"/>
      <c r="JXF38" s="62"/>
      <c r="JXG38" s="62"/>
      <c r="JXH38" s="62"/>
      <c r="JXI38" s="62"/>
      <c r="JXJ38" s="62"/>
      <c r="JXK38" s="62"/>
      <c r="JXL38" s="62"/>
      <c r="JXM38" s="62"/>
      <c r="JXN38" s="62"/>
      <c r="JXO38" s="62"/>
      <c r="JXP38" s="62"/>
      <c r="JXQ38" s="62"/>
      <c r="JXR38" s="62"/>
      <c r="JXS38" s="62"/>
      <c r="JXT38" s="62"/>
      <c r="JXU38" s="62"/>
      <c r="JXV38" s="62"/>
      <c r="JXW38" s="62"/>
      <c r="JXX38" s="62"/>
      <c r="JXY38" s="62"/>
      <c r="JXZ38" s="62"/>
      <c r="JYA38" s="62"/>
      <c r="JYB38" s="62"/>
      <c r="JYC38" s="62"/>
      <c r="JYD38" s="62"/>
      <c r="JYE38" s="62"/>
      <c r="JYF38" s="62"/>
      <c r="JYG38" s="62"/>
      <c r="JYH38" s="62"/>
      <c r="JYI38" s="62"/>
      <c r="JYJ38" s="62"/>
      <c r="JYK38" s="62"/>
      <c r="JYL38" s="62"/>
      <c r="JYM38" s="62"/>
      <c r="JYN38" s="62"/>
      <c r="JYO38" s="62"/>
      <c r="JYP38" s="62"/>
      <c r="JYQ38" s="62"/>
      <c r="JYR38" s="62"/>
      <c r="JYS38" s="62"/>
      <c r="JYT38" s="62"/>
      <c r="JYU38" s="62"/>
      <c r="JYV38" s="62"/>
      <c r="JYW38" s="62"/>
      <c r="JYX38" s="62"/>
      <c r="JYY38" s="62"/>
      <c r="JYZ38" s="62"/>
      <c r="JZA38" s="62"/>
      <c r="JZB38" s="62"/>
      <c r="JZC38" s="62"/>
      <c r="JZD38" s="62"/>
      <c r="JZE38" s="62"/>
      <c r="JZF38" s="62"/>
      <c r="JZG38" s="62"/>
      <c r="JZH38" s="62"/>
      <c r="JZI38" s="62"/>
      <c r="JZJ38" s="62"/>
      <c r="JZK38" s="62"/>
      <c r="JZL38" s="62"/>
      <c r="JZM38" s="62"/>
      <c r="JZN38" s="62"/>
      <c r="JZO38" s="62"/>
      <c r="JZP38" s="62"/>
      <c r="JZQ38" s="62"/>
      <c r="JZR38" s="62"/>
      <c r="JZS38" s="62"/>
      <c r="JZT38" s="62"/>
      <c r="JZU38" s="62"/>
      <c r="JZV38" s="62"/>
      <c r="JZW38" s="62"/>
      <c r="JZX38" s="62"/>
      <c r="JZY38" s="62"/>
      <c r="JZZ38" s="62"/>
      <c r="KAA38" s="62"/>
      <c r="KAB38" s="62"/>
      <c r="KAC38" s="62"/>
      <c r="KAD38" s="62"/>
      <c r="KAE38" s="62"/>
      <c r="KAF38" s="62"/>
      <c r="KAG38" s="62"/>
      <c r="KAH38" s="62"/>
      <c r="KAI38" s="62"/>
      <c r="KAJ38" s="62"/>
      <c r="KAK38" s="62"/>
      <c r="KAL38" s="62"/>
      <c r="KAM38" s="62"/>
      <c r="KAN38" s="62"/>
      <c r="KAO38" s="62"/>
      <c r="KAP38" s="62"/>
      <c r="KAQ38" s="62"/>
      <c r="KAR38" s="62"/>
      <c r="KAS38" s="62"/>
      <c r="KAT38" s="62"/>
      <c r="KAU38" s="62"/>
      <c r="KAV38" s="62"/>
      <c r="KAW38" s="62"/>
      <c r="KAX38" s="62"/>
      <c r="KAY38" s="62"/>
      <c r="KAZ38" s="62"/>
      <c r="KBA38" s="62"/>
      <c r="KBB38" s="62"/>
      <c r="KBC38" s="62"/>
      <c r="KBD38" s="62"/>
      <c r="KBE38" s="62"/>
      <c r="KBF38" s="62"/>
      <c r="KBG38" s="62"/>
      <c r="KBH38" s="62"/>
      <c r="KBI38" s="62"/>
      <c r="KBJ38" s="62"/>
      <c r="KBK38" s="62"/>
      <c r="KBL38" s="62"/>
      <c r="KBM38" s="62"/>
      <c r="KBN38" s="62"/>
      <c r="KBO38" s="62"/>
      <c r="KBP38" s="62"/>
      <c r="KBQ38" s="62"/>
      <c r="KBR38" s="62"/>
      <c r="KBS38" s="62"/>
      <c r="KBT38" s="62"/>
      <c r="KBU38" s="62"/>
      <c r="KBV38" s="62"/>
      <c r="KBW38" s="62"/>
      <c r="KBX38" s="62"/>
      <c r="KBY38" s="62"/>
      <c r="KBZ38" s="62"/>
      <c r="KCA38" s="62"/>
      <c r="KCB38" s="62"/>
      <c r="KCC38" s="62"/>
      <c r="KCD38" s="62"/>
      <c r="KCE38" s="62"/>
      <c r="KCF38" s="62"/>
      <c r="KCG38" s="62"/>
      <c r="KCH38" s="62"/>
      <c r="KCI38" s="62"/>
      <c r="KCJ38" s="62"/>
      <c r="KCK38" s="62"/>
      <c r="KCL38" s="62"/>
      <c r="KCM38" s="62"/>
      <c r="KCN38" s="62"/>
      <c r="KCO38" s="62"/>
      <c r="KCP38" s="62"/>
      <c r="KCQ38" s="62"/>
      <c r="KCR38" s="62"/>
      <c r="KCS38" s="62"/>
      <c r="KCT38" s="62"/>
      <c r="KCU38" s="62"/>
      <c r="KCV38" s="62"/>
      <c r="KCW38" s="62"/>
      <c r="KCX38" s="62"/>
      <c r="KCY38" s="62"/>
      <c r="KCZ38" s="62"/>
      <c r="KDA38" s="62"/>
      <c r="KDB38" s="62"/>
      <c r="KDC38" s="62"/>
      <c r="KDD38" s="62"/>
      <c r="KDE38" s="62"/>
      <c r="KDF38" s="62"/>
      <c r="KDG38" s="62"/>
      <c r="KDH38" s="62"/>
      <c r="KDI38" s="62"/>
      <c r="KDJ38" s="62"/>
      <c r="KDK38" s="62"/>
      <c r="KDL38" s="62"/>
      <c r="KDM38" s="62"/>
      <c r="KDN38" s="62"/>
      <c r="KDO38" s="62"/>
      <c r="KDP38" s="62"/>
      <c r="KDQ38" s="62"/>
      <c r="KDR38" s="62"/>
      <c r="KDS38" s="62"/>
      <c r="KDT38" s="62"/>
      <c r="KDU38" s="62"/>
      <c r="KDV38" s="62"/>
      <c r="KDW38" s="62"/>
      <c r="KDX38" s="62"/>
      <c r="KDY38" s="62"/>
      <c r="KDZ38" s="62"/>
      <c r="KEA38" s="62"/>
      <c r="KEB38" s="62"/>
      <c r="KEC38" s="62"/>
      <c r="KED38" s="62"/>
      <c r="KEE38" s="62"/>
      <c r="KEF38" s="62"/>
      <c r="KEG38" s="62"/>
      <c r="KEH38" s="62"/>
      <c r="KEI38" s="62"/>
      <c r="KEJ38" s="62"/>
      <c r="KEK38" s="62"/>
      <c r="KEL38" s="62"/>
      <c r="KEM38" s="62"/>
      <c r="KEN38" s="62"/>
      <c r="KEO38" s="62"/>
      <c r="KEP38" s="62"/>
      <c r="KEQ38" s="62"/>
      <c r="KER38" s="62"/>
      <c r="KES38" s="62"/>
      <c r="KET38" s="62"/>
      <c r="KEU38" s="62"/>
      <c r="KEV38" s="62"/>
      <c r="KEW38" s="62"/>
      <c r="KEX38" s="62"/>
      <c r="KEY38" s="62"/>
      <c r="KEZ38" s="62"/>
      <c r="KFA38" s="62"/>
      <c r="KFB38" s="62"/>
      <c r="KFC38" s="62"/>
      <c r="KFD38" s="62"/>
      <c r="KFE38" s="62"/>
      <c r="KFF38" s="62"/>
      <c r="KFG38" s="62"/>
      <c r="KFH38" s="62"/>
      <c r="KFI38" s="62"/>
      <c r="KFJ38" s="62"/>
      <c r="KFK38" s="62"/>
      <c r="KFL38" s="62"/>
      <c r="KFM38" s="62"/>
      <c r="KFN38" s="62"/>
      <c r="KFO38" s="62"/>
      <c r="KFP38" s="62"/>
      <c r="KFQ38" s="62"/>
      <c r="KFR38" s="62"/>
      <c r="KFS38" s="62"/>
      <c r="KFT38" s="62"/>
      <c r="KFU38" s="62"/>
      <c r="KFV38" s="62"/>
      <c r="KFW38" s="62"/>
      <c r="KFX38" s="62"/>
      <c r="KFY38" s="62"/>
      <c r="KFZ38" s="62"/>
      <c r="KGA38" s="62"/>
      <c r="KGB38" s="62"/>
      <c r="KGC38" s="62"/>
      <c r="KGD38" s="62"/>
      <c r="KGE38" s="62"/>
      <c r="KGF38" s="62"/>
      <c r="KGG38" s="62"/>
      <c r="KGH38" s="62"/>
      <c r="KGI38" s="62"/>
      <c r="KGJ38" s="62"/>
      <c r="KGK38" s="62"/>
      <c r="KGL38" s="62"/>
      <c r="KGM38" s="62"/>
      <c r="KGN38" s="62"/>
      <c r="KGO38" s="62"/>
      <c r="KGP38" s="62"/>
      <c r="KGQ38" s="62"/>
      <c r="KGR38" s="62"/>
      <c r="KGS38" s="62"/>
      <c r="KGT38" s="62"/>
      <c r="KGU38" s="62"/>
      <c r="KGV38" s="62"/>
      <c r="KGW38" s="62"/>
      <c r="KGX38" s="62"/>
      <c r="KGY38" s="62"/>
      <c r="KGZ38" s="62"/>
      <c r="KHA38" s="62"/>
      <c r="KHB38" s="62"/>
      <c r="KHC38" s="62"/>
      <c r="KHD38" s="62"/>
      <c r="KHE38" s="62"/>
      <c r="KHF38" s="62"/>
      <c r="KHG38" s="62"/>
      <c r="KHH38" s="62"/>
      <c r="KHI38" s="62"/>
      <c r="KHJ38" s="62"/>
      <c r="KHK38" s="62"/>
      <c r="KHL38" s="62"/>
      <c r="KHM38" s="62"/>
      <c r="KHN38" s="62"/>
      <c r="KHO38" s="62"/>
      <c r="KHP38" s="62"/>
      <c r="KHQ38" s="62"/>
      <c r="KHR38" s="62"/>
      <c r="KHS38" s="62"/>
      <c r="KHT38" s="62"/>
      <c r="KHU38" s="62"/>
      <c r="KHV38" s="62"/>
      <c r="KHW38" s="62"/>
      <c r="KHX38" s="62"/>
      <c r="KHY38" s="62"/>
      <c r="KHZ38" s="62"/>
      <c r="KIA38" s="62"/>
      <c r="KIB38" s="62"/>
      <c r="KIC38" s="62"/>
      <c r="KID38" s="62"/>
      <c r="KIE38" s="62"/>
      <c r="KIF38" s="62"/>
      <c r="KIG38" s="62"/>
      <c r="KIH38" s="62"/>
      <c r="KII38" s="62"/>
      <c r="KIJ38" s="62"/>
      <c r="KIK38" s="62"/>
      <c r="KIL38" s="62"/>
      <c r="KIM38" s="62"/>
      <c r="KIN38" s="62"/>
      <c r="KIO38" s="62"/>
      <c r="KIP38" s="62"/>
      <c r="KIQ38" s="62"/>
      <c r="KIR38" s="62"/>
      <c r="KIS38" s="62"/>
      <c r="KIT38" s="62"/>
      <c r="KIU38" s="62"/>
      <c r="KIV38" s="62"/>
      <c r="KIW38" s="62"/>
      <c r="KIX38" s="62"/>
      <c r="KIY38" s="62"/>
      <c r="KIZ38" s="62"/>
      <c r="KJA38" s="62"/>
      <c r="KJB38" s="62"/>
      <c r="KJC38" s="62"/>
      <c r="KJD38" s="62"/>
      <c r="KJE38" s="62"/>
      <c r="KJF38" s="62"/>
      <c r="KJG38" s="62"/>
      <c r="KJH38" s="62"/>
      <c r="KJI38" s="62"/>
      <c r="KJJ38" s="62"/>
      <c r="KJK38" s="62"/>
      <c r="KJL38" s="62"/>
      <c r="KJM38" s="62"/>
      <c r="KJN38" s="62"/>
      <c r="KJO38" s="62"/>
      <c r="KJP38" s="62"/>
      <c r="KJQ38" s="62"/>
      <c r="KJR38" s="62"/>
      <c r="KJS38" s="62"/>
      <c r="KJT38" s="62"/>
      <c r="KJU38" s="62"/>
      <c r="KJV38" s="62"/>
      <c r="KJW38" s="62"/>
      <c r="KJX38" s="62"/>
      <c r="KJY38" s="62"/>
      <c r="KJZ38" s="62"/>
      <c r="KKA38" s="62"/>
      <c r="KKB38" s="62"/>
      <c r="KKC38" s="62"/>
      <c r="KKD38" s="62"/>
      <c r="KKE38" s="62"/>
      <c r="KKF38" s="62"/>
      <c r="KKG38" s="62"/>
      <c r="KKH38" s="62"/>
      <c r="KKI38" s="62"/>
      <c r="KKJ38" s="62"/>
      <c r="KKK38" s="62"/>
      <c r="KKL38" s="62"/>
      <c r="KKM38" s="62"/>
      <c r="KKN38" s="62"/>
      <c r="KKO38" s="62"/>
      <c r="KKP38" s="62"/>
      <c r="KKQ38" s="62"/>
      <c r="KKR38" s="62"/>
      <c r="KKS38" s="62"/>
      <c r="KKT38" s="62"/>
      <c r="KKU38" s="62"/>
      <c r="KKV38" s="62"/>
      <c r="KKW38" s="62"/>
      <c r="KKX38" s="62"/>
      <c r="KKY38" s="62"/>
      <c r="KKZ38" s="62"/>
      <c r="KLA38" s="62"/>
      <c r="KLB38" s="62"/>
      <c r="KLC38" s="62"/>
      <c r="KLD38" s="62"/>
      <c r="KLE38" s="62"/>
      <c r="KLF38" s="62"/>
      <c r="KLG38" s="62"/>
      <c r="KLH38" s="62"/>
      <c r="KLI38" s="62"/>
      <c r="KLJ38" s="62"/>
      <c r="KLK38" s="62"/>
      <c r="KLL38" s="62"/>
      <c r="KLM38" s="62"/>
      <c r="KLN38" s="62"/>
      <c r="KLO38" s="62"/>
      <c r="KLP38" s="62"/>
      <c r="KLQ38" s="62"/>
      <c r="KLR38" s="62"/>
      <c r="KLS38" s="62"/>
      <c r="KLT38" s="62"/>
      <c r="KLU38" s="62"/>
      <c r="KLV38" s="62"/>
      <c r="KLW38" s="62"/>
      <c r="KLX38" s="62"/>
      <c r="KLY38" s="62"/>
      <c r="KLZ38" s="62"/>
      <c r="KMA38" s="62"/>
      <c r="KMB38" s="62"/>
      <c r="KMC38" s="62"/>
      <c r="KMD38" s="62"/>
      <c r="KME38" s="62"/>
      <c r="KMF38" s="62"/>
      <c r="KMG38" s="62"/>
      <c r="KMH38" s="62"/>
      <c r="KMI38" s="62"/>
      <c r="KMJ38" s="62"/>
      <c r="KMK38" s="62"/>
      <c r="KML38" s="62"/>
      <c r="KMM38" s="62"/>
      <c r="KMN38" s="62"/>
      <c r="KMO38" s="62"/>
      <c r="KMP38" s="62"/>
      <c r="KMQ38" s="62"/>
      <c r="KMR38" s="62"/>
      <c r="KMS38" s="62"/>
      <c r="KMT38" s="62"/>
      <c r="KMU38" s="62"/>
      <c r="KMV38" s="62"/>
      <c r="KMW38" s="62"/>
      <c r="KMX38" s="62"/>
      <c r="KMY38" s="62"/>
      <c r="KMZ38" s="62"/>
      <c r="KNA38" s="62"/>
      <c r="KNB38" s="62"/>
      <c r="KNC38" s="62"/>
      <c r="KND38" s="62"/>
      <c r="KNE38" s="62"/>
      <c r="KNF38" s="62"/>
      <c r="KNG38" s="62"/>
      <c r="KNH38" s="62"/>
      <c r="KNI38" s="62"/>
      <c r="KNJ38" s="62"/>
      <c r="KNK38" s="62"/>
      <c r="KNL38" s="62"/>
      <c r="KNM38" s="62"/>
      <c r="KNN38" s="62"/>
      <c r="KNO38" s="62"/>
      <c r="KNP38" s="62"/>
      <c r="KNQ38" s="62"/>
      <c r="KNR38" s="62"/>
      <c r="KNS38" s="62"/>
      <c r="KNT38" s="62"/>
      <c r="KNU38" s="62"/>
      <c r="KNV38" s="62"/>
      <c r="KNW38" s="62"/>
      <c r="KNX38" s="62"/>
      <c r="KNY38" s="62"/>
      <c r="KNZ38" s="62"/>
      <c r="KOA38" s="62"/>
      <c r="KOB38" s="62"/>
      <c r="KOC38" s="62"/>
      <c r="KOD38" s="62"/>
      <c r="KOE38" s="62"/>
      <c r="KOF38" s="62"/>
      <c r="KOG38" s="62"/>
      <c r="KOH38" s="62"/>
      <c r="KOI38" s="62"/>
      <c r="KOJ38" s="62"/>
      <c r="KOK38" s="62"/>
      <c r="KOL38" s="62"/>
      <c r="KOM38" s="62"/>
      <c r="KON38" s="62"/>
      <c r="KOO38" s="62"/>
      <c r="KOP38" s="62"/>
      <c r="KOQ38" s="62"/>
      <c r="KOR38" s="62"/>
      <c r="KOS38" s="62"/>
      <c r="KOT38" s="62"/>
      <c r="KOU38" s="62"/>
      <c r="KOV38" s="62"/>
      <c r="KOW38" s="62"/>
      <c r="KOX38" s="62"/>
      <c r="KOY38" s="62"/>
      <c r="KOZ38" s="62"/>
      <c r="KPA38" s="62"/>
      <c r="KPB38" s="62"/>
      <c r="KPC38" s="62"/>
      <c r="KPD38" s="62"/>
      <c r="KPE38" s="62"/>
      <c r="KPF38" s="62"/>
      <c r="KPG38" s="62"/>
      <c r="KPH38" s="62"/>
      <c r="KPI38" s="62"/>
      <c r="KPJ38" s="62"/>
      <c r="KPK38" s="62"/>
      <c r="KPL38" s="62"/>
      <c r="KPM38" s="62"/>
      <c r="KPN38" s="62"/>
      <c r="KPO38" s="62"/>
      <c r="KPP38" s="62"/>
      <c r="KPQ38" s="62"/>
      <c r="KPR38" s="62"/>
      <c r="KPS38" s="62"/>
      <c r="KPT38" s="62"/>
      <c r="KPU38" s="62"/>
      <c r="KPV38" s="62"/>
      <c r="KPW38" s="62"/>
      <c r="KPX38" s="62"/>
      <c r="KPY38" s="62"/>
      <c r="KPZ38" s="62"/>
      <c r="KQA38" s="62"/>
      <c r="KQB38" s="62"/>
      <c r="KQC38" s="62"/>
      <c r="KQD38" s="62"/>
      <c r="KQE38" s="62"/>
      <c r="KQF38" s="62"/>
      <c r="KQG38" s="62"/>
      <c r="KQH38" s="62"/>
      <c r="KQI38" s="62"/>
      <c r="KQJ38" s="62"/>
      <c r="KQK38" s="62"/>
      <c r="KQL38" s="62"/>
      <c r="KQM38" s="62"/>
      <c r="KQN38" s="62"/>
      <c r="KQO38" s="62"/>
      <c r="KQP38" s="62"/>
      <c r="KQQ38" s="62"/>
      <c r="KQR38" s="62"/>
      <c r="KQS38" s="62"/>
      <c r="KQT38" s="62"/>
      <c r="KQU38" s="62"/>
      <c r="KQV38" s="62"/>
      <c r="KQW38" s="62"/>
      <c r="KQX38" s="62"/>
      <c r="KQY38" s="62"/>
      <c r="KQZ38" s="62"/>
      <c r="KRA38" s="62"/>
      <c r="KRB38" s="62"/>
      <c r="KRC38" s="62"/>
      <c r="KRD38" s="62"/>
      <c r="KRE38" s="62"/>
      <c r="KRF38" s="62"/>
      <c r="KRG38" s="62"/>
      <c r="KRH38" s="62"/>
      <c r="KRI38" s="62"/>
      <c r="KRJ38" s="62"/>
      <c r="KRK38" s="62"/>
      <c r="KRL38" s="62"/>
      <c r="KRM38" s="62"/>
      <c r="KRN38" s="62"/>
      <c r="KRO38" s="62"/>
      <c r="KRP38" s="62"/>
      <c r="KRQ38" s="62"/>
      <c r="KRR38" s="62"/>
      <c r="KRS38" s="62"/>
      <c r="KRT38" s="62"/>
      <c r="KRU38" s="62"/>
      <c r="KRV38" s="62"/>
      <c r="KRW38" s="62"/>
      <c r="KRX38" s="62"/>
      <c r="KRY38" s="62"/>
      <c r="KRZ38" s="62"/>
      <c r="KSA38" s="62"/>
      <c r="KSB38" s="62"/>
      <c r="KSC38" s="62"/>
      <c r="KSD38" s="62"/>
      <c r="KSE38" s="62"/>
      <c r="KSF38" s="62"/>
      <c r="KSG38" s="62"/>
      <c r="KSH38" s="62"/>
      <c r="KSI38" s="62"/>
      <c r="KSJ38" s="62"/>
      <c r="KSK38" s="62"/>
      <c r="KSL38" s="62"/>
      <c r="KSM38" s="62"/>
      <c r="KSN38" s="62"/>
      <c r="KSO38" s="62"/>
      <c r="KSP38" s="62"/>
      <c r="KSQ38" s="62"/>
      <c r="KSR38" s="62"/>
      <c r="KSS38" s="62"/>
      <c r="KST38" s="62"/>
      <c r="KSU38" s="62"/>
      <c r="KSV38" s="62"/>
      <c r="KSW38" s="62"/>
      <c r="KSX38" s="62"/>
      <c r="KSY38" s="62"/>
      <c r="KSZ38" s="62"/>
      <c r="KTA38" s="62"/>
      <c r="KTB38" s="62"/>
      <c r="KTC38" s="62"/>
      <c r="KTD38" s="62"/>
      <c r="KTE38" s="62"/>
      <c r="KTF38" s="62"/>
      <c r="KTG38" s="62"/>
      <c r="KTH38" s="62"/>
      <c r="KTI38" s="62"/>
      <c r="KTJ38" s="62"/>
      <c r="KTK38" s="62"/>
      <c r="KTL38" s="62"/>
      <c r="KTM38" s="62"/>
      <c r="KTN38" s="62"/>
      <c r="KTO38" s="62"/>
      <c r="KTP38" s="62"/>
      <c r="KTQ38" s="62"/>
      <c r="KTR38" s="62"/>
      <c r="KTS38" s="62"/>
      <c r="KTT38" s="62"/>
      <c r="KTU38" s="62"/>
      <c r="KTV38" s="62"/>
      <c r="KTW38" s="62"/>
      <c r="KTX38" s="62"/>
      <c r="KTY38" s="62"/>
      <c r="KTZ38" s="62"/>
      <c r="KUA38" s="62"/>
      <c r="KUB38" s="62"/>
      <c r="KUC38" s="62"/>
      <c r="KUD38" s="62"/>
      <c r="KUE38" s="62"/>
      <c r="KUF38" s="62"/>
      <c r="KUG38" s="62"/>
      <c r="KUH38" s="62"/>
      <c r="KUI38" s="62"/>
      <c r="KUJ38" s="62"/>
      <c r="KUK38" s="62"/>
      <c r="KUL38" s="62"/>
      <c r="KUM38" s="62"/>
      <c r="KUN38" s="62"/>
      <c r="KUO38" s="62"/>
      <c r="KUP38" s="62"/>
      <c r="KUQ38" s="62"/>
      <c r="KUR38" s="62"/>
      <c r="KUS38" s="62"/>
      <c r="KUT38" s="62"/>
      <c r="KUU38" s="62"/>
      <c r="KUV38" s="62"/>
      <c r="KUW38" s="62"/>
      <c r="KUX38" s="62"/>
      <c r="KUY38" s="62"/>
      <c r="KUZ38" s="62"/>
      <c r="KVA38" s="62"/>
      <c r="KVB38" s="62"/>
      <c r="KVC38" s="62"/>
      <c r="KVD38" s="62"/>
      <c r="KVE38" s="62"/>
      <c r="KVF38" s="62"/>
      <c r="KVG38" s="62"/>
      <c r="KVH38" s="62"/>
      <c r="KVI38" s="62"/>
      <c r="KVJ38" s="62"/>
      <c r="KVK38" s="62"/>
      <c r="KVL38" s="62"/>
      <c r="KVM38" s="62"/>
      <c r="KVN38" s="62"/>
      <c r="KVO38" s="62"/>
      <c r="KVP38" s="62"/>
      <c r="KVQ38" s="62"/>
      <c r="KVR38" s="62"/>
      <c r="KVS38" s="62"/>
      <c r="KVT38" s="62"/>
      <c r="KVU38" s="62"/>
      <c r="KVV38" s="62"/>
      <c r="KVW38" s="62"/>
      <c r="KVX38" s="62"/>
      <c r="KVY38" s="62"/>
      <c r="KVZ38" s="62"/>
      <c r="KWA38" s="62"/>
      <c r="KWB38" s="62"/>
      <c r="KWC38" s="62"/>
      <c r="KWD38" s="62"/>
      <c r="KWE38" s="62"/>
      <c r="KWF38" s="62"/>
      <c r="KWG38" s="62"/>
      <c r="KWH38" s="62"/>
      <c r="KWI38" s="62"/>
      <c r="KWJ38" s="62"/>
      <c r="KWK38" s="62"/>
      <c r="KWL38" s="62"/>
      <c r="KWM38" s="62"/>
      <c r="KWN38" s="62"/>
      <c r="KWO38" s="62"/>
      <c r="KWP38" s="62"/>
      <c r="KWQ38" s="62"/>
      <c r="KWR38" s="62"/>
      <c r="KWS38" s="62"/>
      <c r="KWT38" s="62"/>
      <c r="KWU38" s="62"/>
      <c r="KWV38" s="62"/>
      <c r="KWW38" s="62"/>
      <c r="KWX38" s="62"/>
      <c r="KWY38" s="62"/>
      <c r="KWZ38" s="62"/>
      <c r="KXA38" s="62"/>
      <c r="KXB38" s="62"/>
      <c r="KXC38" s="62"/>
      <c r="KXD38" s="62"/>
      <c r="KXE38" s="62"/>
      <c r="KXF38" s="62"/>
      <c r="KXG38" s="62"/>
      <c r="KXH38" s="62"/>
      <c r="KXI38" s="62"/>
      <c r="KXJ38" s="62"/>
      <c r="KXK38" s="62"/>
      <c r="KXL38" s="62"/>
      <c r="KXM38" s="62"/>
      <c r="KXN38" s="62"/>
      <c r="KXO38" s="62"/>
      <c r="KXP38" s="62"/>
      <c r="KXQ38" s="62"/>
      <c r="KXR38" s="62"/>
      <c r="KXS38" s="62"/>
      <c r="KXT38" s="62"/>
      <c r="KXU38" s="62"/>
      <c r="KXV38" s="62"/>
      <c r="KXW38" s="62"/>
      <c r="KXX38" s="62"/>
      <c r="KXY38" s="62"/>
      <c r="KXZ38" s="62"/>
      <c r="KYA38" s="62"/>
      <c r="KYB38" s="62"/>
      <c r="KYC38" s="62"/>
      <c r="KYD38" s="62"/>
      <c r="KYE38" s="62"/>
      <c r="KYF38" s="62"/>
      <c r="KYG38" s="62"/>
      <c r="KYH38" s="62"/>
      <c r="KYI38" s="62"/>
      <c r="KYJ38" s="62"/>
      <c r="KYK38" s="62"/>
      <c r="KYL38" s="62"/>
      <c r="KYM38" s="62"/>
      <c r="KYN38" s="62"/>
      <c r="KYO38" s="62"/>
      <c r="KYP38" s="62"/>
      <c r="KYQ38" s="62"/>
      <c r="KYR38" s="62"/>
      <c r="KYS38" s="62"/>
      <c r="KYT38" s="62"/>
      <c r="KYU38" s="62"/>
      <c r="KYV38" s="62"/>
      <c r="KYW38" s="62"/>
      <c r="KYX38" s="62"/>
      <c r="KYY38" s="62"/>
      <c r="KYZ38" s="62"/>
      <c r="KZA38" s="62"/>
      <c r="KZB38" s="62"/>
      <c r="KZC38" s="62"/>
      <c r="KZD38" s="62"/>
      <c r="KZE38" s="62"/>
      <c r="KZF38" s="62"/>
      <c r="KZG38" s="62"/>
      <c r="KZH38" s="62"/>
      <c r="KZI38" s="62"/>
      <c r="KZJ38" s="62"/>
      <c r="KZK38" s="62"/>
      <c r="KZL38" s="62"/>
      <c r="KZM38" s="62"/>
      <c r="KZN38" s="62"/>
      <c r="KZO38" s="62"/>
      <c r="KZP38" s="62"/>
      <c r="KZQ38" s="62"/>
      <c r="KZR38" s="62"/>
      <c r="KZS38" s="62"/>
      <c r="KZT38" s="62"/>
      <c r="KZU38" s="62"/>
      <c r="KZV38" s="62"/>
      <c r="KZW38" s="62"/>
      <c r="KZX38" s="62"/>
      <c r="KZY38" s="62"/>
      <c r="KZZ38" s="62"/>
      <c r="LAA38" s="62"/>
      <c r="LAB38" s="62"/>
      <c r="LAC38" s="62"/>
      <c r="LAD38" s="62"/>
      <c r="LAE38" s="62"/>
      <c r="LAF38" s="62"/>
      <c r="LAG38" s="62"/>
      <c r="LAH38" s="62"/>
      <c r="LAI38" s="62"/>
      <c r="LAJ38" s="62"/>
      <c r="LAK38" s="62"/>
      <c r="LAL38" s="62"/>
      <c r="LAM38" s="62"/>
      <c r="LAN38" s="62"/>
      <c r="LAO38" s="62"/>
      <c r="LAP38" s="62"/>
      <c r="LAQ38" s="62"/>
      <c r="LAR38" s="62"/>
      <c r="LAS38" s="62"/>
      <c r="LAT38" s="62"/>
      <c r="LAU38" s="62"/>
      <c r="LAV38" s="62"/>
      <c r="LAW38" s="62"/>
      <c r="LAX38" s="62"/>
      <c r="LAY38" s="62"/>
      <c r="LAZ38" s="62"/>
      <c r="LBA38" s="62"/>
      <c r="LBB38" s="62"/>
      <c r="LBC38" s="62"/>
      <c r="LBD38" s="62"/>
      <c r="LBE38" s="62"/>
      <c r="LBF38" s="62"/>
      <c r="LBG38" s="62"/>
      <c r="LBH38" s="62"/>
      <c r="LBI38" s="62"/>
      <c r="LBJ38" s="62"/>
      <c r="LBK38" s="62"/>
      <c r="LBL38" s="62"/>
      <c r="LBM38" s="62"/>
      <c r="LBN38" s="62"/>
      <c r="LBO38" s="62"/>
      <c r="LBP38" s="62"/>
      <c r="LBQ38" s="62"/>
      <c r="LBR38" s="62"/>
      <c r="LBS38" s="62"/>
      <c r="LBT38" s="62"/>
      <c r="LBU38" s="62"/>
      <c r="LBV38" s="62"/>
      <c r="LBW38" s="62"/>
      <c r="LBX38" s="62"/>
      <c r="LBY38" s="62"/>
      <c r="LBZ38" s="62"/>
      <c r="LCA38" s="62"/>
      <c r="LCB38" s="62"/>
      <c r="LCC38" s="62"/>
      <c r="LCD38" s="62"/>
      <c r="LCE38" s="62"/>
      <c r="LCF38" s="62"/>
      <c r="LCG38" s="62"/>
      <c r="LCH38" s="62"/>
      <c r="LCI38" s="62"/>
      <c r="LCJ38" s="62"/>
      <c r="LCK38" s="62"/>
      <c r="LCL38" s="62"/>
      <c r="LCM38" s="62"/>
      <c r="LCN38" s="62"/>
      <c r="LCO38" s="62"/>
      <c r="LCP38" s="62"/>
      <c r="LCQ38" s="62"/>
      <c r="LCR38" s="62"/>
      <c r="LCS38" s="62"/>
      <c r="LCT38" s="62"/>
      <c r="LCU38" s="62"/>
      <c r="LCV38" s="62"/>
      <c r="LCW38" s="62"/>
      <c r="LCX38" s="62"/>
      <c r="LCY38" s="62"/>
      <c r="LCZ38" s="62"/>
      <c r="LDA38" s="62"/>
      <c r="LDB38" s="62"/>
      <c r="LDC38" s="62"/>
      <c r="LDD38" s="62"/>
      <c r="LDE38" s="62"/>
      <c r="LDF38" s="62"/>
      <c r="LDG38" s="62"/>
      <c r="LDH38" s="62"/>
      <c r="LDI38" s="62"/>
      <c r="LDJ38" s="62"/>
      <c r="LDK38" s="62"/>
      <c r="LDL38" s="62"/>
      <c r="LDM38" s="62"/>
      <c r="LDN38" s="62"/>
      <c r="LDO38" s="62"/>
      <c r="LDP38" s="62"/>
      <c r="LDQ38" s="62"/>
      <c r="LDR38" s="62"/>
      <c r="LDS38" s="62"/>
      <c r="LDT38" s="62"/>
      <c r="LDU38" s="62"/>
      <c r="LDV38" s="62"/>
      <c r="LDW38" s="62"/>
      <c r="LDX38" s="62"/>
      <c r="LDY38" s="62"/>
      <c r="LDZ38" s="62"/>
      <c r="LEA38" s="62"/>
      <c r="LEB38" s="62"/>
      <c r="LEC38" s="62"/>
      <c r="LED38" s="62"/>
      <c r="LEE38" s="62"/>
      <c r="LEF38" s="62"/>
      <c r="LEG38" s="62"/>
      <c r="LEH38" s="62"/>
      <c r="LEI38" s="62"/>
      <c r="LEJ38" s="62"/>
      <c r="LEK38" s="62"/>
      <c r="LEL38" s="62"/>
      <c r="LEM38" s="62"/>
      <c r="LEN38" s="62"/>
      <c r="LEO38" s="62"/>
      <c r="LEP38" s="62"/>
      <c r="LEQ38" s="62"/>
      <c r="LER38" s="62"/>
      <c r="LES38" s="62"/>
      <c r="LET38" s="62"/>
      <c r="LEU38" s="62"/>
      <c r="LEV38" s="62"/>
      <c r="LEW38" s="62"/>
      <c r="LEX38" s="62"/>
      <c r="LEY38" s="62"/>
      <c r="LEZ38" s="62"/>
      <c r="LFA38" s="62"/>
      <c r="LFB38" s="62"/>
      <c r="LFC38" s="62"/>
      <c r="LFD38" s="62"/>
      <c r="LFE38" s="62"/>
      <c r="LFF38" s="62"/>
      <c r="LFG38" s="62"/>
      <c r="LFH38" s="62"/>
      <c r="LFI38" s="62"/>
      <c r="LFJ38" s="62"/>
      <c r="LFK38" s="62"/>
      <c r="LFL38" s="62"/>
      <c r="LFM38" s="62"/>
      <c r="LFN38" s="62"/>
      <c r="LFO38" s="62"/>
      <c r="LFP38" s="62"/>
      <c r="LFQ38" s="62"/>
      <c r="LFR38" s="62"/>
      <c r="LFS38" s="62"/>
      <c r="LFT38" s="62"/>
      <c r="LFU38" s="62"/>
      <c r="LFV38" s="62"/>
      <c r="LFW38" s="62"/>
      <c r="LFX38" s="62"/>
      <c r="LFY38" s="62"/>
      <c r="LFZ38" s="62"/>
      <c r="LGA38" s="62"/>
      <c r="LGB38" s="62"/>
      <c r="LGC38" s="62"/>
      <c r="LGD38" s="62"/>
      <c r="LGE38" s="62"/>
      <c r="LGF38" s="62"/>
      <c r="LGG38" s="62"/>
      <c r="LGH38" s="62"/>
      <c r="LGI38" s="62"/>
      <c r="LGJ38" s="62"/>
      <c r="LGK38" s="62"/>
      <c r="LGL38" s="62"/>
      <c r="LGM38" s="62"/>
      <c r="LGN38" s="62"/>
      <c r="LGO38" s="62"/>
      <c r="LGP38" s="62"/>
      <c r="LGQ38" s="62"/>
      <c r="LGR38" s="62"/>
      <c r="LGS38" s="62"/>
      <c r="LGT38" s="62"/>
      <c r="LGU38" s="62"/>
      <c r="LGV38" s="62"/>
      <c r="LGW38" s="62"/>
      <c r="LGX38" s="62"/>
      <c r="LGY38" s="62"/>
      <c r="LGZ38" s="62"/>
      <c r="LHA38" s="62"/>
      <c r="LHB38" s="62"/>
      <c r="LHC38" s="62"/>
      <c r="LHD38" s="62"/>
      <c r="LHE38" s="62"/>
      <c r="LHF38" s="62"/>
      <c r="LHG38" s="62"/>
      <c r="LHH38" s="62"/>
      <c r="LHI38" s="62"/>
      <c r="LHJ38" s="62"/>
      <c r="LHK38" s="62"/>
      <c r="LHL38" s="62"/>
      <c r="LHM38" s="62"/>
      <c r="LHN38" s="62"/>
      <c r="LHO38" s="62"/>
      <c r="LHP38" s="62"/>
      <c r="LHQ38" s="62"/>
      <c r="LHR38" s="62"/>
      <c r="LHS38" s="62"/>
      <c r="LHT38" s="62"/>
      <c r="LHU38" s="62"/>
      <c r="LHV38" s="62"/>
      <c r="LHW38" s="62"/>
      <c r="LHX38" s="62"/>
      <c r="LHY38" s="62"/>
      <c r="LHZ38" s="62"/>
      <c r="LIA38" s="62"/>
      <c r="LIB38" s="62"/>
      <c r="LIC38" s="62"/>
      <c r="LID38" s="62"/>
      <c r="LIE38" s="62"/>
      <c r="LIF38" s="62"/>
      <c r="LIG38" s="62"/>
      <c r="LIH38" s="62"/>
      <c r="LII38" s="62"/>
      <c r="LIJ38" s="62"/>
      <c r="LIK38" s="62"/>
      <c r="LIL38" s="62"/>
      <c r="LIM38" s="62"/>
      <c r="LIN38" s="62"/>
      <c r="LIO38" s="62"/>
      <c r="LIP38" s="62"/>
      <c r="LIQ38" s="62"/>
      <c r="LIR38" s="62"/>
      <c r="LIS38" s="62"/>
      <c r="LIT38" s="62"/>
      <c r="LIU38" s="62"/>
      <c r="LIV38" s="62"/>
      <c r="LIW38" s="62"/>
      <c r="LIX38" s="62"/>
      <c r="LIY38" s="62"/>
      <c r="LIZ38" s="62"/>
      <c r="LJA38" s="62"/>
      <c r="LJB38" s="62"/>
      <c r="LJC38" s="62"/>
      <c r="LJD38" s="62"/>
      <c r="LJE38" s="62"/>
      <c r="LJF38" s="62"/>
      <c r="LJG38" s="62"/>
      <c r="LJH38" s="62"/>
      <c r="LJI38" s="62"/>
      <c r="LJJ38" s="62"/>
      <c r="LJK38" s="62"/>
      <c r="LJL38" s="62"/>
      <c r="LJM38" s="62"/>
      <c r="LJN38" s="62"/>
      <c r="LJO38" s="62"/>
      <c r="LJP38" s="62"/>
      <c r="LJQ38" s="62"/>
      <c r="LJR38" s="62"/>
      <c r="LJS38" s="62"/>
      <c r="LJT38" s="62"/>
      <c r="LJU38" s="62"/>
      <c r="LJV38" s="62"/>
      <c r="LJW38" s="62"/>
      <c r="LJX38" s="62"/>
      <c r="LJY38" s="62"/>
      <c r="LJZ38" s="62"/>
      <c r="LKA38" s="62"/>
      <c r="LKB38" s="62"/>
      <c r="LKC38" s="62"/>
      <c r="LKD38" s="62"/>
      <c r="LKE38" s="62"/>
      <c r="LKF38" s="62"/>
      <c r="LKG38" s="62"/>
      <c r="LKH38" s="62"/>
      <c r="LKI38" s="62"/>
      <c r="LKJ38" s="62"/>
      <c r="LKK38" s="62"/>
      <c r="LKL38" s="62"/>
      <c r="LKM38" s="62"/>
      <c r="LKN38" s="62"/>
      <c r="LKO38" s="62"/>
      <c r="LKP38" s="62"/>
      <c r="LKQ38" s="62"/>
      <c r="LKR38" s="62"/>
      <c r="LKS38" s="62"/>
      <c r="LKT38" s="62"/>
      <c r="LKU38" s="62"/>
      <c r="LKV38" s="62"/>
      <c r="LKW38" s="62"/>
      <c r="LKX38" s="62"/>
      <c r="LKY38" s="62"/>
      <c r="LKZ38" s="62"/>
      <c r="LLA38" s="62"/>
      <c r="LLB38" s="62"/>
      <c r="LLC38" s="62"/>
      <c r="LLD38" s="62"/>
      <c r="LLE38" s="62"/>
      <c r="LLF38" s="62"/>
      <c r="LLG38" s="62"/>
      <c r="LLH38" s="62"/>
      <c r="LLI38" s="62"/>
      <c r="LLJ38" s="62"/>
      <c r="LLK38" s="62"/>
      <c r="LLL38" s="62"/>
      <c r="LLM38" s="62"/>
      <c r="LLN38" s="62"/>
      <c r="LLO38" s="62"/>
      <c r="LLP38" s="62"/>
      <c r="LLQ38" s="62"/>
      <c r="LLR38" s="62"/>
      <c r="LLS38" s="62"/>
      <c r="LLT38" s="62"/>
      <c r="LLU38" s="62"/>
      <c r="LLV38" s="62"/>
      <c r="LLW38" s="62"/>
      <c r="LLX38" s="62"/>
      <c r="LLY38" s="62"/>
      <c r="LLZ38" s="62"/>
      <c r="LMA38" s="62"/>
      <c r="LMB38" s="62"/>
      <c r="LMC38" s="62"/>
      <c r="LMD38" s="62"/>
      <c r="LME38" s="62"/>
      <c r="LMF38" s="62"/>
      <c r="LMG38" s="62"/>
      <c r="LMH38" s="62"/>
      <c r="LMI38" s="62"/>
      <c r="LMJ38" s="62"/>
      <c r="LMK38" s="62"/>
      <c r="LML38" s="62"/>
      <c r="LMM38" s="62"/>
      <c r="LMN38" s="62"/>
      <c r="LMO38" s="62"/>
      <c r="LMP38" s="62"/>
      <c r="LMQ38" s="62"/>
      <c r="LMR38" s="62"/>
      <c r="LMS38" s="62"/>
      <c r="LMT38" s="62"/>
      <c r="LMU38" s="62"/>
      <c r="LMV38" s="62"/>
      <c r="LMW38" s="62"/>
      <c r="LMX38" s="62"/>
      <c r="LMY38" s="62"/>
      <c r="LMZ38" s="62"/>
      <c r="LNA38" s="62"/>
      <c r="LNB38" s="62"/>
      <c r="LNC38" s="62"/>
      <c r="LND38" s="62"/>
      <c r="LNE38" s="62"/>
      <c r="LNF38" s="62"/>
      <c r="LNG38" s="62"/>
      <c r="LNH38" s="62"/>
      <c r="LNI38" s="62"/>
      <c r="LNJ38" s="62"/>
      <c r="LNK38" s="62"/>
      <c r="LNL38" s="62"/>
      <c r="LNM38" s="62"/>
      <c r="LNN38" s="62"/>
      <c r="LNO38" s="62"/>
      <c r="LNP38" s="62"/>
      <c r="LNQ38" s="62"/>
      <c r="LNR38" s="62"/>
      <c r="LNS38" s="62"/>
      <c r="LNT38" s="62"/>
      <c r="LNU38" s="62"/>
      <c r="LNV38" s="62"/>
      <c r="LNW38" s="62"/>
      <c r="LNX38" s="62"/>
      <c r="LNY38" s="62"/>
      <c r="LNZ38" s="62"/>
      <c r="LOA38" s="62"/>
      <c r="LOB38" s="62"/>
      <c r="LOC38" s="62"/>
      <c r="LOD38" s="62"/>
      <c r="LOE38" s="62"/>
      <c r="LOF38" s="62"/>
      <c r="LOG38" s="62"/>
      <c r="LOH38" s="62"/>
      <c r="LOI38" s="62"/>
      <c r="LOJ38" s="62"/>
      <c r="LOK38" s="62"/>
      <c r="LOL38" s="62"/>
      <c r="LOM38" s="62"/>
      <c r="LON38" s="62"/>
      <c r="LOO38" s="62"/>
      <c r="LOP38" s="62"/>
      <c r="LOQ38" s="62"/>
      <c r="LOR38" s="62"/>
      <c r="LOS38" s="62"/>
      <c r="LOT38" s="62"/>
      <c r="LOU38" s="62"/>
      <c r="LOV38" s="62"/>
      <c r="LOW38" s="62"/>
      <c r="LOX38" s="62"/>
      <c r="LOY38" s="62"/>
      <c r="LOZ38" s="62"/>
      <c r="LPA38" s="62"/>
      <c r="LPB38" s="62"/>
      <c r="LPC38" s="62"/>
      <c r="LPD38" s="62"/>
      <c r="LPE38" s="62"/>
      <c r="LPF38" s="62"/>
      <c r="LPG38" s="62"/>
      <c r="LPH38" s="62"/>
      <c r="LPI38" s="62"/>
      <c r="LPJ38" s="62"/>
      <c r="LPK38" s="62"/>
      <c r="LPL38" s="62"/>
      <c r="LPM38" s="62"/>
      <c r="LPN38" s="62"/>
      <c r="LPO38" s="62"/>
      <c r="LPP38" s="62"/>
      <c r="LPQ38" s="62"/>
      <c r="LPR38" s="62"/>
      <c r="LPS38" s="62"/>
      <c r="LPT38" s="62"/>
      <c r="LPU38" s="62"/>
      <c r="LPV38" s="62"/>
      <c r="LPW38" s="62"/>
      <c r="LPX38" s="62"/>
      <c r="LPY38" s="62"/>
      <c r="LPZ38" s="62"/>
      <c r="LQA38" s="62"/>
      <c r="LQB38" s="62"/>
      <c r="LQC38" s="62"/>
      <c r="LQD38" s="62"/>
      <c r="LQE38" s="62"/>
      <c r="LQF38" s="62"/>
      <c r="LQG38" s="62"/>
      <c r="LQH38" s="62"/>
      <c r="LQI38" s="62"/>
      <c r="LQJ38" s="62"/>
      <c r="LQK38" s="62"/>
      <c r="LQL38" s="62"/>
      <c r="LQM38" s="62"/>
      <c r="LQN38" s="62"/>
      <c r="LQO38" s="62"/>
      <c r="LQP38" s="62"/>
      <c r="LQQ38" s="62"/>
      <c r="LQR38" s="62"/>
      <c r="LQS38" s="62"/>
      <c r="LQT38" s="62"/>
      <c r="LQU38" s="62"/>
      <c r="LQV38" s="62"/>
      <c r="LQW38" s="62"/>
      <c r="LQX38" s="62"/>
      <c r="LQY38" s="62"/>
      <c r="LQZ38" s="62"/>
      <c r="LRA38" s="62"/>
      <c r="LRB38" s="62"/>
      <c r="LRC38" s="62"/>
      <c r="LRD38" s="62"/>
      <c r="LRE38" s="62"/>
      <c r="LRF38" s="62"/>
      <c r="LRG38" s="62"/>
      <c r="LRH38" s="62"/>
      <c r="LRI38" s="62"/>
      <c r="LRJ38" s="62"/>
      <c r="LRK38" s="62"/>
      <c r="LRL38" s="62"/>
      <c r="LRM38" s="62"/>
      <c r="LRN38" s="62"/>
      <c r="LRO38" s="62"/>
      <c r="LRP38" s="62"/>
      <c r="LRQ38" s="62"/>
      <c r="LRR38" s="62"/>
      <c r="LRS38" s="62"/>
      <c r="LRT38" s="62"/>
      <c r="LRU38" s="62"/>
      <c r="LRV38" s="62"/>
      <c r="LRW38" s="62"/>
      <c r="LRX38" s="62"/>
      <c r="LRY38" s="62"/>
      <c r="LRZ38" s="62"/>
      <c r="LSA38" s="62"/>
      <c r="LSB38" s="62"/>
      <c r="LSC38" s="62"/>
      <c r="LSD38" s="62"/>
      <c r="LSE38" s="62"/>
      <c r="LSF38" s="62"/>
      <c r="LSG38" s="62"/>
      <c r="LSH38" s="62"/>
      <c r="LSI38" s="62"/>
      <c r="LSJ38" s="62"/>
      <c r="LSK38" s="62"/>
      <c r="LSL38" s="62"/>
      <c r="LSM38" s="62"/>
      <c r="LSN38" s="62"/>
      <c r="LSO38" s="62"/>
      <c r="LSP38" s="62"/>
      <c r="LSQ38" s="62"/>
      <c r="LSR38" s="62"/>
      <c r="LSS38" s="62"/>
      <c r="LST38" s="62"/>
      <c r="LSU38" s="62"/>
      <c r="LSV38" s="62"/>
      <c r="LSW38" s="62"/>
      <c r="LSX38" s="62"/>
      <c r="LSY38" s="62"/>
      <c r="LSZ38" s="62"/>
      <c r="LTA38" s="62"/>
      <c r="LTB38" s="62"/>
      <c r="LTC38" s="62"/>
      <c r="LTD38" s="62"/>
      <c r="LTE38" s="62"/>
      <c r="LTF38" s="62"/>
      <c r="LTG38" s="62"/>
      <c r="LTH38" s="62"/>
      <c r="LTI38" s="62"/>
      <c r="LTJ38" s="62"/>
      <c r="LTK38" s="62"/>
      <c r="LTL38" s="62"/>
      <c r="LTM38" s="62"/>
      <c r="LTN38" s="62"/>
      <c r="LTO38" s="62"/>
      <c r="LTP38" s="62"/>
      <c r="LTQ38" s="62"/>
      <c r="LTR38" s="62"/>
      <c r="LTS38" s="62"/>
      <c r="LTT38" s="62"/>
      <c r="LTU38" s="62"/>
      <c r="LTV38" s="62"/>
      <c r="LTW38" s="62"/>
      <c r="LTX38" s="62"/>
      <c r="LTY38" s="62"/>
      <c r="LTZ38" s="62"/>
      <c r="LUA38" s="62"/>
      <c r="LUB38" s="62"/>
      <c r="LUC38" s="62"/>
      <c r="LUD38" s="62"/>
      <c r="LUE38" s="62"/>
      <c r="LUF38" s="62"/>
      <c r="LUG38" s="62"/>
      <c r="LUH38" s="62"/>
      <c r="LUI38" s="62"/>
      <c r="LUJ38" s="62"/>
      <c r="LUK38" s="62"/>
      <c r="LUL38" s="62"/>
      <c r="LUM38" s="62"/>
      <c r="LUN38" s="62"/>
      <c r="LUO38" s="62"/>
      <c r="LUP38" s="62"/>
      <c r="LUQ38" s="62"/>
      <c r="LUR38" s="62"/>
      <c r="LUS38" s="62"/>
      <c r="LUT38" s="62"/>
      <c r="LUU38" s="62"/>
      <c r="LUV38" s="62"/>
      <c r="LUW38" s="62"/>
      <c r="LUX38" s="62"/>
      <c r="LUY38" s="62"/>
      <c r="LUZ38" s="62"/>
      <c r="LVA38" s="62"/>
      <c r="LVB38" s="62"/>
      <c r="LVC38" s="62"/>
      <c r="LVD38" s="62"/>
      <c r="LVE38" s="62"/>
      <c r="LVF38" s="62"/>
      <c r="LVG38" s="62"/>
      <c r="LVH38" s="62"/>
      <c r="LVI38" s="62"/>
      <c r="LVJ38" s="62"/>
      <c r="LVK38" s="62"/>
      <c r="LVL38" s="62"/>
      <c r="LVM38" s="62"/>
      <c r="LVN38" s="62"/>
      <c r="LVO38" s="62"/>
      <c r="LVP38" s="62"/>
      <c r="LVQ38" s="62"/>
      <c r="LVR38" s="62"/>
      <c r="LVS38" s="62"/>
      <c r="LVT38" s="62"/>
      <c r="LVU38" s="62"/>
      <c r="LVV38" s="62"/>
      <c r="LVW38" s="62"/>
      <c r="LVX38" s="62"/>
      <c r="LVY38" s="62"/>
      <c r="LVZ38" s="62"/>
      <c r="LWA38" s="62"/>
      <c r="LWB38" s="62"/>
      <c r="LWC38" s="62"/>
      <c r="LWD38" s="62"/>
      <c r="LWE38" s="62"/>
      <c r="LWF38" s="62"/>
      <c r="LWG38" s="62"/>
      <c r="LWH38" s="62"/>
      <c r="LWI38" s="62"/>
      <c r="LWJ38" s="62"/>
      <c r="LWK38" s="62"/>
      <c r="LWL38" s="62"/>
      <c r="LWM38" s="62"/>
      <c r="LWN38" s="62"/>
      <c r="LWO38" s="62"/>
      <c r="LWP38" s="62"/>
      <c r="LWQ38" s="62"/>
      <c r="LWR38" s="62"/>
      <c r="LWS38" s="62"/>
      <c r="LWT38" s="62"/>
      <c r="LWU38" s="62"/>
      <c r="LWV38" s="62"/>
      <c r="LWW38" s="62"/>
      <c r="LWX38" s="62"/>
      <c r="LWY38" s="62"/>
      <c r="LWZ38" s="62"/>
      <c r="LXA38" s="62"/>
      <c r="LXB38" s="62"/>
      <c r="LXC38" s="62"/>
      <c r="LXD38" s="62"/>
      <c r="LXE38" s="62"/>
      <c r="LXF38" s="62"/>
      <c r="LXG38" s="62"/>
      <c r="LXH38" s="62"/>
      <c r="LXI38" s="62"/>
      <c r="LXJ38" s="62"/>
      <c r="LXK38" s="62"/>
      <c r="LXL38" s="62"/>
      <c r="LXM38" s="62"/>
      <c r="LXN38" s="62"/>
      <c r="LXO38" s="62"/>
      <c r="LXP38" s="62"/>
      <c r="LXQ38" s="62"/>
      <c r="LXR38" s="62"/>
      <c r="LXS38" s="62"/>
      <c r="LXT38" s="62"/>
      <c r="LXU38" s="62"/>
      <c r="LXV38" s="62"/>
      <c r="LXW38" s="62"/>
      <c r="LXX38" s="62"/>
      <c r="LXY38" s="62"/>
      <c r="LXZ38" s="62"/>
      <c r="LYA38" s="62"/>
      <c r="LYB38" s="62"/>
      <c r="LYC38" s="62"/>
      <c r="LYD38" s="62"/>
      <c r="LYE38" s="62"/>
      <c r="LYF38" s="62"/>
      <c r="LYG38" s="62"/>
      <c r="LYH38" s="62"/>
      <c r="LYI38" s="62"/>
      <c r="LYJ38" s="62"/>
      <c r="LYK38" s="62"/>
      <c r="LYL38" s="62"/>
      <c r="LYM38" s="62"/>
      <c r="LYN38" s="62"/>
      <c r="LYO38" s="62"/>
      <c r="LYP38" s="62"/>
      <c r="LYQ38" s="62"/>
      <c r="LYR38" s="62"/>
      <c r="LYS38" s="62"/>
      <c r="LYT38" s="62"/>
      <c r="LYU38" s="62"/>
      <c r="LYV38" s="62"/>
      <c r="LYW38" s="62"/>
      <c r="LYX38" s="62"/>
      <c r="LYY38" s="62"/>
      <c r="LYZ38" s="62"/>
      <c r="LZA38" s="62"/>
      <c r="LZB38" s="62"/>
      <c r="LZC38" s="62"/>
      <c r="LZD38" s="62"/>
      <c r="LZE38" s="62"/>
      <c r="LZF38" s="62"/>
      <c r="LZG38" s="62"/>
      <c r="LZH38" s="62"/>
      <c r="LZI38" s="62"/>
      <c r="LZJ38" s="62"/>
      <c r="LZK38" s="62"/>
      <c r="LZL38" s="62"/>
      <c r="LZM38" s="62"/>
      <c r="LZN38" s="62"/>
      <c r="LZO38" s="62"/>
      <c r="LZP38" s="62"/>
      <c r="LZQ38" s="62"/>
      <c r="LZR38" s="62"/>
      <c r="LZS38" s="62"/>
      <c r="LZT38" s="62"/>
      <c r="LZU38" s="62"/>
      <c r="LZV38" s="62"/>
      <c r="LZW38" s="62"/>
      <c r="LZX38" s="62"/>
      <c r="LZY38" s="62"/>
      <c r="LZZ38" s="62"/>
      <c r="MAA38" s="62"/>
      <c r="MAB38" s="62"/>
      <c r="MAC38" s="62"/>
      <c r="MAD38" s="62"/>
      <c r="MAE38" s="62"/>
      <c r="MAF38" s="62"/>
      <c r="MAG38" s="62"/>
      <c r="MAH38" s="62"/>
      <c r="MAI38" s="62"/>
      <c r="MAJ38" s="62"/>
      <c r="MAK38" s="62"/>
      <c r="MAL38" s="62"/>
      <c r="MAM38" s="62"/>
      <c r="MAN38" s="62"/>
      <c r="MAO38" s="62"/>
      <c r="MAP38" s="62"/>
      <c r="MAQ38" s="62"/>
      <c r="MAR38" s="62"/>
      <c r="MAS38" s="62"/>
      <c r="MAT38" s="62"/>
      <c r="MAU38" s="62"/>
      <c r="MAV38" s="62"/>
      <c r="MAW38" s="62"/>
      <c r="MAX38" s="62"/>
      <c r="MAY38" s="62"/>
      <c r="MAZ38" s="62"/>
      <c r="MBA38" s="62"/>
      <c r="MBB38" s="62"/>
      <c r="MBC38" s="62"/>
      <c r="MBD38" s="62"/>
      <c r="MBE38" s="62"/>
      <c r="MBF38" s="62"/>
      <c r="MBG38" s="62"/>
      <c r="MBH38" s="62"/>
      <c r="MBI38" s="62"/>
      <c r="MBJ38" s="62"/>
      <c r="MBK38" s="62"/>
      <c r="MBL38" s="62"/>
      <c r="MBM38" s="62"/>
      <c r="MBN38" s="62"/>
      <c r="MBO38" s="62"/>
      <c r="MBP38" s="62"/>
      <c r="MBQ38" s="62"/>
      <c r="MBR38" s="62"/>
      <c r="MBS38" s="62"/>
      <c r="MBT38" s="62"/>
      <c r="MBU38" s="62"/>
      <c r="MBV38" s="62"/>
      <c r="MBW38" s="62"/>
      <c r="MBX38" s="62"/>
      <c r="MBY38" s="62"/>
      <c r="MBZ38" s="62"/>
      <c r="MCA38" s="62"/>
      <c r="MCB38" s="62"/>
      <c r="MCC38" s="62"/>
      <c r="MCD38" s="62"/>
      <c r="MCE38" s="62"/>
      <c r="MCF38" s="62"/>
      <c r="MCG38" s="62"/>
      <c r="MCH38" s="62"/>
      <c r="MCI38" s="62"/>
      <c r="MCJ38" s="62"/>
      <c r="MCK38" s="62"/>
      <c r="MCL38" s="62"/>
      <c r="MCM38" s="62"/>
      <c r="MCN38" s="62"/>
      <c r="MCO38" s="62"/>
      <c r="MCP38" s="62"/>
      <c r="MCQ38" s="62"/>
      <c r="MCR38" s="62"/>
      <c r="MCS38" s="62"/>
      <c r="MCT38" s="62"/>
      <c r="MCU38" s="62"/>
      <c r="MCV38" s="62"/>
      <c r="MCW38" s="62"/>
      <c r="MCX38" s="62"/>
      <c r="MCY38" s="62"/>
      <c r="MCZ38" s="62"/>
      <c r="MDA38" s="62"/>
      <c r="MDB38" s="62"/>
      <c r="MDC38" s="62"/>
      <c r="MDD38" s="62"/>
      <c r="MDE38" s="62"/>
      <c r="MDF38" s="62"/>
      <c r="MDG38" s="62"/>
      <c r="MDH38" s="62"/>
      <c r="MDI38" s="62"/>
      <c r="MDJ38" s="62"/>
      <c r="MDK38" s="62"/>
      <c r="MDL38" s="62"/>
      <c r="MDM38" s="62"/>
      <c r="MDN38" s="62"/>
      <c r="MDO38" s="62"/>
      <c r="MDP38" s="62"/>
      <c r="MDQ38" s="62"/>
      <c r="MDR38" s="62"/>
      <c r="MDS38" s="62"/>
      <c r="MDT38" s="62"/>
      <c r="MDU38" s="62"/>
      <c r="MDV38" s="62"/>
      <c r="MDW38" s="62"/>
      <c r="MDX38" s="62"/>
      <c r="MDY38" s="62"/>
      <c r="MDZ38" s="62"/>
      <c r="MEA38" s="62"/>
      <c r="MEB38" s="62"/>
      <c r="MEC38" s="62"/>
      <c r="MED38" s="62"/>
      <c r="MEE38" s="62"/>
      <c r="MEF38" s="62"/>
      <c r="MEG38" s="62"/>
      <c r="MEH38" s="62"/>
      <c r="MEI38" s="62"/>
      <c r="MEJ38" s="62"/>
      <c r="MEK38" s="62"/>
      <c r="MEL38" s="62"/>
      <c r="MEM38" s="62"/>
      <c r="MEN38" s="62"/>
      <c r="MEO38" s="62"/>
      <c r="MEP38" s="62"/>
      <c r="MEQ38" s="62"/>
      <c r="MER38" s="62"/>
      <c r="MES38" s="62"/>
      <c r="MET38" s="62"/>
      <c r="MEU38" s="62"/>
      <c r="MEV38" s="62"/>
      <c r="MEW38" s="62"/>
      <c r="MEX38" s="62"/>
      <c r="MEY38" s="62"/>
      <c r="MEZ38" s="62"/>
      <c r="MFA38" s="62"/>
      <c r="MFB38" s="62"/>
      <c r="MFC38" s="62"/>
      <c r="MFD38" s="62"/>
      <c r="MFE38" s="62"/>
      <c r="MFF38" s="62"/>
      <c r="MFG38" s="62"/>
      <c r="MFH38" s="62"/>
      <c r="MFI38" s="62"/>
      <c r="MFJ38" s="62"/>
      <c r="MFK38" s="62"/>
      <c r="MFL38" s="62"/>
      <c r="MFM38" s="62"/>
      <c r="MFN38" s="62"/>
      <c r="MFO38" s="62"/>
      <c r="MFP38" s="62"/>
      <c r="MFQ38" s="62"/>
      <c r="MFR38" s="62"/>
      <c r="MFS38" s="62"/>
      <c r="MFT38" s="62"/>
      <c r="MFU38" s="62"/>
      <c r="MFV38" s="62"/>
      <c r="MFW38" s="62"/>
      <c r="MFX38" s="62"/>
      <c r="MFY38" s="62"/>
      <c r="MFZ38" s="62"/>
      <c r="MGA38" s="62"/>
      <c r="MGB38" s="62"/>
      <c r="MGC38" s="62"/>
      <c r="MGD38" s="62"/>
      <c r="MGE38" s="62"/>
      <c r="MGF38" s="62"/>
      <c r="MGG38" s="62"/>
      <c r="MGH38" s="62"/>
      <c r="MGI38" s="62"/>
      <c r="MGJ38" s="62"/>
      <c r="MGK38" s="62"/>
      <c r="MGL38" s="62"/>
      <c r="MGM38" s="62"/>
      <c r="MGN38" s="62"/>
      <c r="MGO38" s="62"/>
      <c r="MGP38" s="62"/>
      <c r="MGQ38" s="62"/>
      <c r="MGR38" s="62"/>
      <c r="MGS38" s="62"/>
      <c r="MGT38" s="62"/>
      <c r="MGU38" s="62"/>
      <c r="MGV38" s="62"/>
      <c r="MGW38" s="62"/>
      <c r="MGX38" s="62"/>
      <c r="MGY38" s="62"/>
      <c r="MGZ38" s="62"/>
      <c r="MHA38" s="62"/>
      <c r="MHB38" s="62"/>
      <c r="MHC38" s="62"/>
      <c r="MHD38" s="62"/>
      <c r="MHE38" s="62"/>
      <c r="MHF38" s="62"/>
      <c r="MHG38" s="62"/>
      <c r="MHH38" s="62"/>
      <c r="MHI38" s="62"/>
      <c r="MHJ38" s="62"/>
      <c r="MHK38" s="62"/>
      <c r="MHL38" s="62"/>
      <c r="MHM38" s="62"/>
      <c r="MHN38" s="62"/>
      <c r="MHO38" s="62"/>
      <c r="MHP38" s="62"/>
      <c r="MHQ38" s="62"/>
      <c r="MHR38" s="62"/>
      <c r="MHS38" s="62"/>
      <c r="MHT38" s="62"/>
      <c r="MHU38" s="62"/>
      <c r="MHV38" s="62"/>
      <c r="MHW38" s="62"/>
      <c r="MHX38" s="62"/>
      <c r="MHY38" s="62"/>
      <c r="MHZ38" s="62"/>
      <c r="MIA38" s="62"/>
      <c r="MIB38" s="62"/>
      <c r="MIC38" s="62"/>
      <c r="MID38" s="62"/>
      <c r="MIE38" s="62"/>
      <c r="MIF38" s="62"/>
      <c r="MIG38" s="62"/>
      <c r="MIH38" s="62"/>
      <c r="MII38" s="62"/>
      <c r="MIJ38" s="62"/>
      <c r="MIK38" s="62"/>
      <c r="MIL38" s="62"/>
      <c r="MIM38" s="62"/>
      <c r="MIN38" s="62"/>
      <c r="MIO38" s="62"/>
      <c r="MIP38" s="62"/>
      <c r="MIQ38" s="62"/>
      <c r="MIR38" s="62"/>
      <c r="MIS38" s="62"/>
      <c r="MIT38" s="62"/>
      <c r="MIU38" s="62"/>
      <c r="MIV38" s="62"/>
      <c r="MIW38" s="62"/>
      <c r="MIX38" s="62"/>
      <c r="MIY38" s="62"/>
      <c r="MIZ38" s="62"/>
      <c r="MJA38" s="62"/>
      <c r="MJB38" s="62"/>
      <c r="MJC38" s="62"/>
      <c r="MJD38" s="62"/>
      <c r="MJE38" s="62"/>
      <c r="MJF38" s="62"/>
      <c r="MJG38" s="62"/>
      <c r="MJH38" s="62"/>
      <c r="MJI38" s="62"/>
      <c r="MJJ38" s="62"/>
      <c r="MJK38" s="62"/>
      <c r="MJL38" s="62"/>
      <c r="MJM38" s="62"/>
      <c r="MJN38" s="62"/>
      <c r="MJO38" s="62"/>
      <c r="MJP38" s="62"/>
      <c r="MJQ38" s="62"/>
      <c r="MJR38" s="62"/>
      <c r="MJS38" s="62"/>
      <c r="MJT38" s="62"/>
      <c r="MJU38" s="62"/>
      <c r="MJV38" s="62"/>
      <c r="MJW38" s="62"/>
      <c r="MJX38" s="62"/>
      <c r="MJY38" s="62"/>
      <c r="MJZ38" s="62"/>
      <c r="MKA38" s="62"/>
      <c r="MKB38" s="62"/>
      <c r="MKC38" s="62"/>
      <c r="MKD38" s="62"/>
      <c r="MKE38" s="62"/>
      <c r="MKF38" s="62"/>
      <c r="MKG38" s="62"/>
      <c r="MKH38" s="62"/>
      <c r="MKI38" s="62"/>
      <c r="MKJ38" s="62"/>
      <c r="MKK38" s="62"/>
      <c r="MKL38" s="62"/>
      <c r="MKM38" s="62"/>
      <c r="MKN38" s="62"/>
      <c r="MKO38" s="62"/>
      <c r="MKP38" s="62"/>
      <c r="MKQ38" s="62"/>
      <c r="MKR38" s="62"/>
      <c r="MKS38" s="62"/>
      <c r="MKT38" s="62"/>
      <c r="MKU38" s="62"/>
      <c r="MKV38" s="62"/>
      <c r="MKW38" s="62"/>
      <c r="MKX38" s="62"/>
      <c r="MKY38" s="62"/>
      <c r="MKZ38" s="62"/>
      <c r="MLA38" s="62"/>
      <c r="MLB38" s="62"/>
      <c r="MLC38" s="62"/>
      <c r="MLD38" s="62"/>
      <c r="MLE38" s="62"/>
      <c r="MLF38" s="62"/>
      <c r="MLG38" s="62"/>
      <c r="MLH38" s="62"/>
      <c r="MLI38" s="62"/>
      <c r="MLJ38" s="62"/>
      <c r="MLK38" s="62"/>
      <c r="MLL38" s="62"/>
      <c r="MLM38" s="62"/>
      <c r="MLN38" s="62"/>
      <c r="MLO38" s="62"/>
      <c r="MLP38" s="62"/>
      <c r="MLQ38" s="62"/>
      <c r="MLR38" s="62"/>
      <c r="MLS38" s="62"/>
      <c r="MLT38" s="62"/>
      <c r="MLU38" s="62"/>
      <c r="MLV38" s="62"/>
      <c r="MLW38" s="62"/>
      <c r="MLX38" s="62"/>
      <c r="MLY38" s="62"/>
      <c r="MLZ38" s="62"/>
      <c r="MMA38" s="62"/>
      <c r="MMB38" s="62"/>
      <c r="MMC38" s="62"/>
      <c r="MMD38" s="62"/>
      <c r="MME38" s="62"/>
      <c r="MMF38" s="62"/>
      <c r="MMG38" s="62"/>
      <c r="MMH38" s="62"/>
      <c r="MMI38" s="62"/>
      <c r="MMJ38" s="62"/>
      <c r="MMK38" s="62"/>
      <c r="MML38" s="62"/>
      <c r="MMM38" s="62"/>
      <c r="MMN38" s="62"/>
      <c r="MMO38" s="62"/>
      <c r="MMP38" s="62"/>
      <c r="MMQ38" s="62"/>
      <c r="MMR38" s="62"/>
      <c r="MMS38" s="62"/>
      <c r="MMT38" s="62"/>
      <c r="MMU38" s="62"/>
      <c r="MMV38" s="62"/>
      <c r="MMW38" s="62"/>
      <c r="MMX38" s="62"/>
      <c r="MMY38" s="62"/>
      <c r="MMZ38" s="62"/>
      <c r="MNA38" s="62"/>
      <c r="MNB38" s="62"/>
      <c r="MNC38" s="62"/>
      <c r="MND38" s="62"/>
      <c r="MNE38" s="62"/>
      <c r="MNF38" s="62"/>
      <c r="MNG38" s="62"/>
      <c r="MNH38" s="62"/>
      <c r="MNI38" s="62"/>
      <c r="MNJ38" s="62"/>
      <c r="MNK38" s="62"/>
      <c r="MNL38" s="62"/>
      <c r="MNM38" s="62"/>
      <c r="MNN38" s="62"/>
      <c r="MNO38" s="62"/>
      <c r="MNP38" s="62"/>
      <c r="MNQ38" s="62"/>
      <c r="MNR38" s="62"/>
      <c r="MNS38" s="62"/>
      <c r="MNT38" s="62"/>
      <c r="MNU38" s="62"/>
      <c r="MNV38" s="62"/>
      <c r="MNW38" s="62"/>
      <c r="MNX38" s="62"/>
      <c r="MNY38" s="62"/>
      <c r="MNZ38" s="62"/>
      <c r="MOA38" s="62"/>
      <c r="MOB38" s="62"/>
      <c r="MOC38" s="62"/>
      <c r="MOD38" s="62"/>
      <c r="MOE38" s="62"/>
      <c r="MOF38" s="62"/>
      <c r="MOG38" s="62"/>
      <c r="MOH38" s="62"/>
      <c r="MOI38" s="62"/>
      <c r="MOJ38" s="62"/>
      <c r="MOK38" s="62"/>
      <c r="MOL38" s="62"/>
      <c r="MOM38" s="62"/>
      <c r="MON38" s="62"/>
      <c r="MOO38" s="62"/>
      <c r="MOP38" s="62"/>
      <c r="MOQ38" s="62"/>
      <c r="MOR38" s="62"/>
      <c r="MOS38" s="62"/>
      <c r="MOT38" s="62"/>
      <c r="MOU38" s="62"/>
      <c r="MOV38" s="62"/>
      <c r="MOW38" s="62"/>
      <c r="MOX38" s="62"/>
      <c r="MOY38" s="62"/>
      <c r="MOZ38" s="62"/>
      <c r="MPA38" s="62"/>
      <c r="MPB38" s="62"/>
      <c r="MPC38" s="62"/>
      <c r="MPD38" s="62"/>
      <c r="MPE38" s="62"/>
      <c r="MPF38" s="62"/>
      <c r="MPG38" s="62"/>
      <c r="MPH38" s="62"/>
      <c r="MPI38" s="62"/>
      <c r="MPJ38" s="62"/>
      <c r="MPK38" s="62"/>
      <c r="MPL38" s="62"/>
      <c r="MPM38" s="62"/>
      <c r="MPN38" s="62"/>
      <c r="MPO38" s="62"/>
      <c r="MPP38" s="62"/>
      <c r="MPQ38" s="62"/>
      <c r="MPR38" s="62"/>
      <c r="MPS38" s="62"/>
      <c r="MPT38" s="62"/>
      <c r="MPU38" s="62"/>
      <c r="MPV38" s="62"/>
      <c r="MPW38" s="62"/>
      <c r="MPX38" s="62"/>
      <c r="MPY38" s="62"/>
      <c r="MPZ38" s="62"/>
      <c r="MQA38" s="62"/>
      <c r="MQB38" s="62"/>
      <c r="MQC38" s="62"/>
      <c r="MQD38" s="62"/>
      <c r="MQE38" s="62"/>
      <c r="MQF38" s="62"/>
      <c r="MQG38" s="62"/>
      <c r="MQH38" s="62"/>
      <c r="MQI38" s="62"/>
      <c r="MQJ38" s="62"/>
      <c r="MQK38" s="62"/>
      <c r="MQL38" s="62"/>
      <c r="MQM38" s="62"/>
      <c r="MQN38" s="62"/>
      <c r="MQO38" s="62"/>
      <c r="MQP38" s="62"/>
      <c r="MQQ38" s="62"/>
      <c r="MQR38" s="62"/>
      <c r="MQS38" s="62"/>
      <c r="MQT38" s="62"/>
      <c r="MQU38" s="62"/>
      <c r="MQV38" s="62"/>
      <c r="MQW38" s="62"/>
      <c r="MQX38" s="62"/>
      <c r="MQY38" s="62"/>
      <c r="MQZ38" s="62"/>
      <c r="MRA38" s="62"/>
      <c r="MRB38" s="62"/>
      <c r="MRC38" s="62"/>
      <c r="MRD38" s="62"/>
      <c r="MRE38" s="62"/>
      <c r="MRF38" s="62"/>
      <c r="MRG38" s="62"/>
      <c r="MRH38" s="62"/>
      <c r="MRI38" s="62"/>
      <c r="MRJ38" s="62"/>
      <c r="MRK38" s="62"/>
      <c r="MRL38" s="62"/>
      <c r="MRM38" s="62"/>
      <c r="MRN38" s="62"/>
      <c r="MRO38" s="62"/>
      <c r="MRP38" s="62"/>
      <c r="MRQ38" s="62"/>
      <c r="MRR38" s="62"/>
      <c r="MRS38" s="62"/>
      <c r="MRT38" s="62"/>
      <c r="MRU38" s="62"/>
      <c r="MRV38" s="62"/>
      <c r="MRW38" s="62"/>
      <c r="MRX38" s="62"/>
      <c r="MRY38" s="62"/>
      <c r="MRZ38" s="62"/>
      <c r="MSA38" s="62"/>
      <c r="MSB38" s="62"/>
      <c r="MSC38" s="62"/>
      <c r="MSD38" s="62"/>
      <c r="MSE38" s="62"/>
      <c r="MSF38" s="62"/>
      <c r="MSG38" s="62"/>
      <c r="MSH38" s="62"/>
      <c r="MSI38" s="62"/>
      <c r="MSJ38" s="62"/>
      <c r="MSK38" s="62"/>
      <c r="MSL38" s="62"/>
      <c r="MSM38" s="62"/>
      <c r="MSN38" s="62"/>
      <c r="MSO38" s="62"/>
      <c r="MSP38" s="62"/>
      <c r="MSQ38" s="62"/>
      <c r="MSR38" s="62"/>
      <c r="MSS38" s="62"/>
      <c r="MST38" s="62"/>
      <c r="MSU38" s="62"/>
      <c r="MSV38" s="62"/>
      <c r="MSW38" s="62"/>
      <c r="MSX38" s="62"/>
      <c r="MSY38" s="62"/>
      <c r="MSZ38" s="62"/>
      <c r="MTA38" s="62"/>
      <c r="MTB38" s="62"/>
      <c r="MTC38" s="62"/>
      <c r="MTD38" s="62"/>
      <c r="MTE38" s="62"/>
      <c r="MTF38" s="62"/>
      <c r="MTG38" s="62"/>
      <c r="MTH38" s="62"/>
      <c r="MTI38" s="62"/>
      <c r="MTJ38" s="62"/>
      <c r="MTK38" s="62"/>
      <c r="MTL38" s="62"/>
      <c r="MTM38" s="62"/>
      <c r="MTN38" s="62"/>
      <c r="MTO38" s="62"/>
      <c r="MTP38" s="62"/>
      <c r="MTQ38" s="62"/>
      <c r="MTR38" s="62"/>
      <c r="MTS38" s="62"/>
      <c r="MTT38" s="62"/>
      <c r="MTU38" s="62"/>
      <c r="MTV38" s="62"/>
      <c r="MTW38" s="62"/>
      <c r="MTX38" s="62"/>
      <c r="MTY38" s="62"/>
      <c r="MTZ38" s="62"/>
      <c r="MUA38" s="62"/>
      <c r="MUB38" s="62"/>
      <c r="MUC38" s="62"/>
      <c r="MUD38" s="62"/>
      <c r="MUE38" s="62"/>
      <c r="MUF38" s="62"/>
      <c r="MUG38" s="62"/>
      <c r="MUH38" s="62"/>
      <c r="MUI38" s="62"/>
      <c r="MUJ38" s="62"/>
      <c r="MUK38" s="62"/>
      <c r="MUL38" s="62"/>
      <c r="MUM38" s="62"/>
      <c r="MUN38" s="62"/>
      <c r="MUO38" s="62"/>
      <c r="MUP38" s="62"/>
      <c r="MUQ38" s="62"/>
      <c r="MUR38" s="62"/>
      <c r="MUS38" s="62"/>
      <c r="MUT38" s="62"/>
      <c r="MUU38" s="62"/>
      <c r="MUV38" s="62"/>
      <c r="MUW38" s="62"/>
      <c r="MUX38" s="62"/>
      <c r="MUY38" s="62"/>
      <c r="MUZ38" s="62"/>
      <c r="MVA38" s="62"/>
      <c r="MVB38" s="62"/>
      <c r="MVC38" s="62"/>
      <c r="MVD38" s="62"/>
      <c r="MVE38" s="62"/>
      <c r="MVF38" s="62"/>
      <c r="MVG38" s="62"/>
      <c r="MVH38" s="62"/>
      <c r="MVI38" s="62"/>
      <c r="MVJ38" s="62"/>
      <c r="MVK38" s="62"/>
      <c r="MVL38" s="62"/>
      <c r="MVM38" s="62"/>
      <c r="MVN38" s="62"/>
      <c r="MVO38" s="62"/>
      <c r="MVP38" s="62"/>
      <c r="MVQ38" s="62"/>
      <c r="MVR38" s="62"/>
      <c r="MVS38" s="62"/>
      <c r="MVT38" s="62"/>
      <c r="MVU38" s="62"/>
      <c r="MVV38" s="62"/>
      <c r="MVW38" s="62"/>
      <c r="MVX38" s="62"/>
      <c r="MVY38" s="62"/>
      <c r="MVZ38" s="62"/>
      <c r="MWA38" s="62"/>
      <c r="MWB38" s="62"/>
      <c r="MWC38" s="62"/>
      <c r="MWD38" s="62"/>
      <c r="MWE38" s="62"/>
      <c r="MWF38" s="62"/>
      <c r="MWG38" s="62"/>
      <c r="MWH38" s="62"/>
      <c r="MWI38" s="62"/>
      <c r="MWJ38" s="62"/>
      <c r="MWK38" s="62"/>
      <c r="MWL38" s="62"/>
      <c r="MWM38" s="62"/>
      <c r="MWN38" s="62"/>
      <c r="MWO38" s="62"/>
      <c r="MWP38" s="62"/>
      <c r="MWQ38" s="62"/>
      <c r="MWR38" s="62"/>
      <c r="MWS38" s="62"/>
      <c r="MWT38" s="62"/>
      <c r="MWU38" s="62"/>
      <c r="MWV38" s="62"/>
      <c r="MWW38" s="62"/>
      <c r="MWX38" s="62"/>
      <c r="MWY38" s="62"/>
      <c r="MWZ38" s="62"/>
      <c r="MXA38" s="62"/>
      <c r="MXB38" s="62"/>
      <c r="MXC38" s="62"/>
      <c r="MXD38" s="62"/>
      <c r="MXE38" s="62"/>
      <c r="MXF38" s="62"/>
      <c r="MXG38" s="62"/>
      <c r="MXH38" s="62"/>
      <c r="MXI38" s="62"/>
      <c r="MXJ38" s="62"/>
      <c r="MXK38" s="62"/>
      <c r="MXL38" s="62"/>
      <c r="MXM38" s="62"/>
      <c r="MXN38" s="62"/>
      <c r="MXO38" s="62"/>
      <c r="MXP38" s="62"/>
      <c r="MXQ38" s="62"/>
      <c r="MXR38" s="62"/>
      <c r="MXS38" s="62"/>
      <c r="MXT38" s="62"/>
      <c r="MXU38" s="62"/>
      <c r="MXV38" s="62"/>
      <c r="MXW38" s="62"/>
      <c r="MXX38" s="62"/>
      <c r="MXY38" s="62"/>
      <c r="MXZ38" s="62"/>
      <c r="MYA38" s="62"/>
      <c r="MYB38" s="62"/>
      <c r="MYC38" s="62"/>
      <c r="MYD38" s="62"/>
      <c r="MYE38" s="62"/>
      <c r="MYF38" s="62"/>
      <c r="MYG38" s="62"/>
      <c r="MYH38" s="62"/>
      <c r="MYI38" s="62"/>
      <c r="MYJ38" s="62"/>
      <c r="MYK38" s="62"/>
      <c r="MYL38" s="62"/>
      <c r="MYM38" s="62"/>
      <c r="MYN38" s="62"/>
      <c r="MYO38" s="62"/>
      <c r="MYP38" s="62"/>
      <c r="MYQ38" s="62"/>
      <c r="MYR38" s="62"/>
      <c r="MYS38" s="62"/>
      <c r="MYT38" s="62"/>
      <c r="MYU38" s="62"/>
      <c r="MYV38" s="62"/>
      <c r="MYW38" s="62"/>
      <c r="MYX38" s="62"/>
      <c r="MYY38" s="62"/>
      <c r="MYZ38" s="62"/>
      <c r="MZA38" s="62"/>
      <c r="MZB38" s="62"/>
      <c r="MZC38" s="62"/>
      <c r="MZD38" s="62"/>
      <c r="MZE38" s="62"/>
      <c r="MZF38" s="62"/>
      <c r="MZG38" s="62"/>
      <c r="MZH38" s="62"/>
      <c r="MZI38" s="62"/>
      <c r="MZJ38" s="62"/>
      <c r="MZK38" s="62"/>
      <c r="MZL38" s="62"/>
      <c r="MZM38" s="62"/>
      <c r="MZN38" s="62"/>
      <c r="MZO38" s="62"/>
      <c r="MZP38" s="62"/>
      <c r="MZQ38" s="62"/>
      <c r="MZR38" s="62"/>
      <c r="MZS38" s="62"/>
      <c r="MZT38" s="62"/>
      <c r="MZU38" s="62"/>
      <c r="MZV38" s="62"/>
      <c r="MZW38" s="62"/>
      <c r="MZX38" s="62"/>
      <c r="MZY38" s="62"/>
      <c r="MZZ38" s="62"/>
      <c r="NAA38" s="62"/>
      <c r="NAB38" s="62"/>
      <c r="NAC38" s="62"/>
      <c r="NAD38" s="62"/>
      <c r="NAE38" s="62"/>
      <c r="NAF38" s="62"/>
      <c r="NAG38" s="62"/>
      <c r="NAH38" s="62"/>
      <c r="NAI38" s="62"/>
      <c r="NAJ38" s="62"/>
      <c r="NAK38" s="62"/>
      <c r="NAL38" s="62"/>
      <c r="NAM38" s="62"/>
      <c r="NAN38" s="62"/>
      <c r="NAO38" s="62"/>
      <c r="NAP38" s="62"/>
      <c r="NAQ38" s="62"/>
      <c r="NAR38" s="62"/>
      <c r="NAS38" s="62"/>
      <c r="NAT38" s="62"/>
      <c r="NAU38" s="62"/>
      <c r="NAV38" s="62"/>
      <c r="NAW38" s="62"/>
      <c r="NAX38" s="62"/>
      <c r="NAY38" s="62"/>
      <c r="NAZ38" s="62"/>
      <c r="NBA38" s="62"/>
      <c r="NBB38" s="62"/>
      <c r="NBC38" s="62"/>
      <c r="NBD38" s="62"/>
      <c r="NBE38" s="62"/>
      <c r="NBF38" s="62"/>
      <c r="NBG38" s="62"/>
      <c r="NBH38" s="62"/>
      <c r="NBI38" s="62"/>
      <c r="NBJ38" s="62"/>
      <c r="NBK38" s="62"/>
      <c r="NBL38" s="62"/>
      <c r="NBM38" s="62"/>
      <c r="NBN38" s="62"/>
      <c r="NBO38" s="62"/>
      <c r="NBP38" s="62"/>
      <c r="NBQ38" s="62"/>
      <c r="NBR38" s="62"/>
      <c r="NBS38" s="62"/>
      <c r="NBT38" s="62"/>
      <c r="NBU38" s="62"/>
      <c r="NBV38" s="62"/>
      <c r="NBW38" s="62"/>
      <c r="NBX38" s="62"/>
      <c r="NBY38" s="62"/>
      <c r="NBZ38" s="62"/>
      <c r="NCA38" s="62"/>
      <c r="NCB38" s="62"/>
      <c r="NCC38" s="62"/>
      <c r="NCD38" s="62"/>
      <c r="NCE38" s="62"/>
      <c r="NCF38" s="62"/>
      <c r="NCG38" s="62"/>
      <c r="NCH38" s="62"/>
      <c r="NCI38" s="62"/>
      <c r="NCJ38" s="62"/>
      <c r="NCK38" s="62"/>
      <c r="NCL38" s="62"/>
      <c r="NCM38" s="62"/>
      <c r="NCN38" s="62"/>
      <c r="NCO38" s="62"/>
      <c r="NCP38" s="62"/>
      <c r="NCQ38" s="62"/>
      <c r="NCR38" s="62"/>
      <c r="NCS38" s="62"/>
      <c r="NCT38" s="62"/>
      <c r="NCU38" s="62"/>
      <c r="NCV38" s="62"/>
      <c r="NCW38" s="62"/>
      <c r="NCX38" s="62"/>
      <c r="NCY38" s="62"/>
      <c r="NCZ38" s="62"/>
      <c r="NDA38" s="62"/>
      <c r="NDB38" s="62"/>
      <c r="NDC38" s="62"/>
      <c r="NDD38" s="62"/>
      <c r="NDE38" s="62"/>
      <c r="NDF38" s="62"/>
      <c r="NDG38" s="62"/>
      <c r="NDH38" s="62"/>
      <c r="NDI38" s="62"/>
      <c r="NDJ38" s="62"/>
      <c r="NDK38" s="62"/>
      <c r="NDL38" s="62"/>
      <c r="NDM38" s="62"/>
      <c r="NDN38" s="62"/>
      <c r="NDO38" s="62"/>
      <c r="NDP38" s="62"/>
      <c r="NDQ38" s="62"/>
      <c r="NDR38" s="62"/>
      <c r="NDS38" s="62"/>
      <c r="NDT38" s="62"/>
      <c r="NDU38" s="62"/>
      <c r="NDV38" s="62"/>
      <c r="NDW38" s="62"/>
      <c r="NDX38" s="62"/>
      <c r="NDY38" s="62"/>
      <c r="NDZ38" s="62"/>
      <c r="NEA38" s="62"/>
      <c r="NEB38" s="62"/>
      <c r="NEC38" s="62"/>
      <c r="NED38" s="62"/>
      <c r="NEE38" s="62"/>
      <c r="NEF38" s="62"/>
      <c r="NEG38" s="62"/>
      <c r="NEH38" s="62"/>
      <c r="NEI38" s="62"/>
      <c r="NEJ38" s="62"/>
      <c r="NEK38" s="62"/>
      <c r="NEL38" s="62"/>
      <c r="NEM38" s="62"/>
      <c r="NEN38" s="62"/>
      <c r="NEO38" s="62"/>
      <c r="NEP38" s="62"/>
      <c r="NEQ38" s="62"/>
      <c r="NER38" s="62"/>
      <c r="NES38" s="62"/>
      <c r="NET38" s="62"/>
      <c r="NEU38" s="62"/>
      <c r="NEV38" s="62"/>
      <c r="NEW38" s="62"/>
      <c r="NEX38" s="62"/>
      <c r="NEY38" s="62"/>
      <c r="NEZ38" s="62"/>
      <c r="NFA38" s="62"/>
      <c r="NFB38" s="62"/>
      <c r="NFC38" s="62"/>
      <c r="NFD38" s="62"/>
      <c r="NFE38" s="62"/>
      <c r="NFF38" s="62"/>
      <c r="NFG38" s="62"/>
      <c r="NFH38" s="62"/>
      <c r="NFI38" s="62"/>
      <c r="NFJ38" s="62"/>
      <c r="NFK38" s="62"/>
      <c r="NFL38" s="62"/>
      <c r="NFM38" s="62"/>
      <c r="NFN38" s="62"/>
      <c r="NFO38" s="62"/>
      <c r="NFP38" s="62"/>
      <c r="NFQ38" s="62"/>
      <c r="NFR38" s="62"/>
      <c r="NFS38" s="62"/>
      <c r="NFT38" s="62"/>
      <c r="NFU38" s="62"/>
      <c r="NFV38" s="62"/>
      <c r="NFW38" s="62"/>
      <c r="NFX38" s="62"/>
      <c r="NFY38" s="62"/>
      <c r="NFZ38" s="62"/>
      <c r="NGA38" s="62"/>
      <c r="NGB38" s="62"/>
      <c r="NGC38" s="62"/>
      <c r="NGD38" s="62"/>
      <c r="NGE38" s="62"/>
      <c r="NGF38" s="62"/>
      <c r="NGG38" s="62"/>
      <c r="NGH38" s="62"/>
      <c r="NGI38" s="62"/>
      <c r="NGJ38" s="62"/>
      <c r="NGK38" s="62"/>
      <c r="NGL38" s="62"/>
      <c r="NGM38" s="62"/>
      <c r="NGN38" s="62"/>
      <c r="NGO38" s="62"/>
      <c r="NGP38" s="62"/>
      <c r="NGQ38" s="62"/>
      <c r="NGR38" s="62"/>
      <c r="NGS38" s="62"/>
      <c r="NGT38" s="62"/>
      <c r="NGU38" s="62"/>
      <c r="NGV38" s="62"/>
      <c r="NGW38" s="62"/>
      <c r="NGX38" s="62"/>
      <c r="NGY38" s="62"/>
      <c r="NGZ38" s="62"/>
      <c r="NHA38" s="62"/>
      <c r="NHB38" s="62"/>
      <c r="NHC38" s="62"/>
      <c r="NHD38" s="62"/>
      <c r="NHE38" s="62"/>
      <c r="NHF38" s="62"/>
      <c r="NHG38" s="62"/>
      <c r="NHH38" s="62"/>
      <c r="NHI38" s="62"/>
      <c r="NHJ38" s="62"/>
      <c r="NHK38" s="62"/>
      <c r="NHL38" s="62"/>
      <c r="NHM38" s="62"/>
      <c r="NHN38" s="62"/>
      <c r="NHO38" s="62"/>
      <c r="NHP38" s="62"/>
      <c r="NHQ38" s="62"/>
      <c r="NHR38" s="62"/>
      <c r="NHS38" s="62"/>
      <c r="NHT38" s="62"/>
      <c r="NHU38" s="62"/>
      <c r="NHV38" s="62"/>
      <c r="NHW38" s="62"/>
      <c r="NHX38" s="62"/>
      <c r="NHY38" s="62"/>
      <c r="NHZ38" s="62"/>
      <c r="NIA38" s="62"/>
      <c r="NIB38" s="62"/>
      <c r="NIC38" s="62"/>
      <c r="NID38" s="62"/>
      <c r="NIE38" s="62"/>
      <c r="NIF38" s="62"/>
      <c r="NIG38" s="62"/>
      <c r="NIH38" s="62"/>
      <c r="NII38" s="62"/>
      <c r="NIJ38" s="62"/>
      <c r="NIK38" s="62"/>
      <c r="NIL38" s="62"/>
      <c r="NIM38" s="62"/>
      <c r="NIN38" s="62"/>
      <c r="NIO38" s="62"/>
      <c r="NIP38" s="62"/>
      <c r="NIQ38" s="62"/>
      <c r="NIR38" s="62"/>
      <c r="NIS38" s="62"/>
      <c r="NIT38" s="62"/>
      <c r="NIU38" s="62"/>
      <c r="NIV38" s="62"/>
      <c r="NIW38" s="62"/>
      <c r="NIX38" s="62"/>
      <c r="NIY38" s="62"/>
      <c r="NIZ38" s="62"/>
      <c r="NJA38" s="62"/>
      <c r="NJB38" s="62"/>
      <c r="NJC38" s="62"/>
      <c r="NJD38" s="62"/>
      <c r="NJE38" s="62"/>
      <c r="NJF38" s="62"/>
      <c r="NJG38" s="62"/>
      <c r="NJH38" s="62"/>
      <c r="NJI38" s="62"/>
      <c r="NJJ38" s="62"/>
      <c r="NJK38" s="62"/>
      <c r="NJL38" s="62"/>
      <c r="NJM38" s="62"/>
      <c r="NJN38" s="62"/>
      <c r="NJO38" s="62"/>
      <c r="NJP38" s="62"/>
      <c r="NJQ38" s="62"/>
      <c r="NJR38" s="62"/>
      <c r="NJS38" s="62"/>
      <c r="NJT38" s="62"/>
      <c r="NJU38" s="62"/>
      <c r="NJV38" s="62"/>
      <c r="NJW38" s="62"/>
      <c r="NJX38" s="62"/>
      <c r="NJY38" s="62"/>
      <c r="NJZ38" s="62"/>
      <c r="NKA38" s="62"/>
      <c r="NKB38" s="62"/>
      <c r="NKC38" s="62"/>
      <c r="NKD38" s="62"/>
      <c r="NKE38" s="62"/>
      <c r="NKF38" s="62"/>
      <c r="NKG38" s="62"/>
      <c r="NKH38" s="62"/>
      <c r="NKI38" s="62"/>
      <c r="NKJ38" s="62"/>
      <c r="NKK38" s="62"/>
      <c r="NKL38" s="62"/>
      <c r="NKM38" s="62"/>
      <c r="NKN38" s="62"/>
      <c r="NKO38" s="62"/>
      <c r="NKP38" s="62"/>
      <c r="NKQ38" s="62"/>
      <c r="NKR38" s="62"/>
      <c r="NKS38" s="62"/>
      <c r="NKT38" s="62"/>
      <c r="NKU38" s="62"/>
      <c r="NKV38" s="62"/>
      <c r="NKW38" s="62"/>
      <c r="NKX38" s="62"/>
      <c r="NKY38" s="62"/>
      <c r="NKZ38" s="62"/>
      <c r="NLA38" s="62"/>
      <c r="NLB38" s="62"/>
      <c r="NLC38" s="62"/>
      <c r="NLD38" s="62"/>
      <c r="NLE38" s="62"/>
      <c r="NLF38" s="62"/>
      <c r="NLG38" s="62"/>
      <c r="NLH38" s="62"/>
      <c r="NLI38" s="62"/>
      <c r="NLJ38" s="62"/>
      <c r="NLK38" s="62"/>
      <c r="NLL38" s="62"/>
      <c r="NLM38" s="62"/>
      <c r="NLN38" s="62"/>
      <c r="NLO38" s="62"/>
      <c r="NLP38" s="62"/>
      <c r="NLQ38" s="62"/>
      <c r="NLR38" s="62"/>
      <c r="NLS38" s="62"/>
      <c r="NLT38" s="62"/>
      <c r="NLU38" s="62"/>
      <c r="NLV38" s="62"/>
      <c r="NLW38" s="62"/>
      <c r="NLX38" s="62"/>
      <c r="NLY38" s="62"/>
      <c r="NLZ38" s="62"/>
      <c r="NMA38" s="62"/>
      <c r="NMB38" s="62"/>
      <c r="NMC38" s="62"/>
      <c r="NMD38" s="62"/>
      <c r="NME38" s="62"/>
      <c r="NMF38" s="62"/>
      <c r="NMG38" s="62"/>
      <c r="NMH38" s="62"/>
      <c r="NMI38" s="62"/>
      <c r="NMJ38" s="62"/>
      <c r="NMK38" s="62"/>
      <c r="NML38" s="62"/>
      <c r="NMM38" s="62"/>
      <c r="NMN38" s="62"/>
      <c r="NMO38" s="62"/>
      <c r="NMP38" s="62"/>
      <c r="NMQ38" s="62"/>
      <c r="NMR38" s="62"/>
      <c r="NMS38" s="62"/>
      <c r="NMT38" s="62"/>
      <c r="NMU38" s="62"/>
      <c r="NMV38" s="62"/>
      <c r="NMW38" s="62"/>
      <c r="NMX38" s="62"/>
      <c r="NMY38" s="62"/>
      <c r="NMZ38" s="62"/>
      <c r="NNA38" s="62"/>
      <c r="NNB38" s="62"/>
      <c r="NNC38" s="62"/>
      <c r="NND38" s="62"/>
      <c r="NNE38" s="62"/>
      <c r="NNF38" s="62"/>
      <c r="NNG38" s="62"/>
      <c r="NNH38" s="62"/>
      <c r="NNI38" s="62"/>
      <c r="NNJ38" s="62"/>
      <c r="NNK38" s="62"/>
      <c r="NNL38" s="62"/>
      <c r="NNM38" s="62"/>
      <c r="NNN38" s="62"/>
      <c r="NNO38" s="62"/>
      <c r="NNP38" s="62"/>
      <c r="NNQ38" s="62"/>
      <c r="NNR38" s="62"/>
      <c r="NNS38" s="62"/>
      <c r="NNT38" s="62"/>
      <c r="NNU38" s="62"/>
      <c r="NNV38" s="62"/>
      <c r="NNW38" s="62"/>
      <c r="NNX38" s="62"/>
      <c r="NNY38" s="62"/>
      <c r="NNZ38" s="62"/>
      <c r="NOA38" s="62"/>
      <c r="NOB38" s="62"/>
      <c r="NOC38" s="62"/>
      <c r="NOD38" s="62"/>
      <c r="NOE38" s="62"/>
      <c r="NOF38" s="62"/>
      <c r="NOG38" s="62"/>
      <c r="NOH38" s="62"/>
      <c r="NOI38" s="62"/>
      <c r="NOJ38" s="62"/>
      <c r="NOK38" s="62"/>
      <c r="NOL38" s="62"/>
      <c r="NOM38" s="62"/>
      <c r="NON38" s="62"/>
      <c r="NOO38" s="62"/>
      <c r="NOP38" s="62"/>
      <c r="NOQ38" s="62"/>
      <c r="NOR38" s="62"/>
      <c r="NOS38" s="62"/>
      <c r="NOT38" s="62"/>
      <c r="NOU38" s="62"/>
      <c r="NOV38" s="62"/>
      <c r="NOW38" s="62"/>
      <c r="NOX38" s="62"/>
      <c r="NOY38" s="62"/>
      <c r="NOZ38" s="62"/>
      <c r="NPA38" s="62"/>
      <c r="NPB38" s="62"/>
      <c r="NPC38" s="62"/>
      <c r="NPD38" s="62"/>
      <c r="NPE38" s="62"/>
      <c r="NPF38" s="62"/>
      <c r="NPG38" s="62"/>
      <c r="NPH38" s="62"/>
      <c r="NPI38" s="62"/>
      <c r="NPJ38" s="62"/>
      <c r="NPK38" s="62"/>
      <c r="NPL38" s="62"/>
      <c r="NPM38" s="62"/>
      <c r="NPN38" s="62"/>
      <c r="NPO38" s="62"/>
      <c r="NPP38" s="62"/>
      <c r="NPQ38" s="62"/>
      <c r="NPR38" s="62"/>
      <c r="NPS38" s="62"/>
      <c r="NPT38" s="62"/>
      <c r="NPU38" s="62"/>
      <c r="NPV38" s="62"/>
      <c r="NPW38" s="62"/>
      <c r="NPX38" s="62"/>
      <c r="NPY38" s="62"/>
      <c r="NPZ38" s="62"/>
      <c r="NQA38" s="62"/>
      <c r="NQB38" s="62"/>
      <c r="NQC38" s="62"/>
      <c r="NQD38" s="62"/>
      <c r="NQE38" s="62"/>
      <c r="NQF38" s="62"/>
      <c r="NQG38" s="62"/>
      <c r="NQH38" s="62"/>
      <c r="NQI38" s="62"/>
      <c r="NQJ38" s="62"/>
      <c r="NQK38" s="62"/>
      <c r="NQL38" s="62"/>
      <c r="NQM38" s="62"/>
      <c r="NQN38" s="62"/>
      <c r="NQO38" s="62"/>
      <c r="NQP38" s="62"/>
      <c r="NQQ38" s="62"/>
      <c r="NQR38" s="62"/>
      <c r="NQS38" s="62"/>
      <c r="NQT38" s="62"/>
      <c r="NQU38" s="62"/>
      <c r="NQV38" s="62"/>
      <c r="NQW38" s="62"/>
      <c r="NQX38" s="62"/>
      <c r="NQY38" s="62"/>
      <c r="NQZ38" s="62"/>
      <c r="NRA38" s="62"/>
      <c r="NRB38" s="62"/>
      <c r="NRC38" s="62"/>
      <c r="NRD38" s="62"/>
      <c r="NRE38" s="62"/>
      <c r="NRF38" s="62"/>
      <c r="NRG38" s="62"/>
      <c r="NRH38" s="62"/>
      <c r="NRI38" s="62"/>
      <c r="NRJ38" s="62"/>
      <c r="NRK38" s="62"/>
      <c r="NRL38" s="62"/>
      <c r="NRM38" s="62"/>
      <c r="NRN38" s="62"/>
      <c r="NRO38" s="62"/>
      <c r="NRP38" s="62"/>
      <c r="NRQ38" s="62"/>
      <c r="NRR38" s="62"/>
      <c r="NRS38" s="62"/>
      <c r="NRT38" s="62"/>
      <c r="NRU38" s="62"/>
      <c r="NRV38" s="62"/>
      <c r="NRW38" s="62"/>
      <c r="NRX38" s="62"/>
      <c r="NRY38" s="62"/>
      <c r="NRZ38" s="62"/>
      <c r="NSA38" s="62"/>
      <c r="NSB38" s="62"/>
      <c r="NSC38" s="62"/>
      <c r="NSD38" s="62"/>
      <c r="NSE38" s="62"/>
      <c r="NSF38" s="62"/>
      <c r="NSG38" s="62"/>
      <c r="NSH38" s="62"/>
      <c r="NSI38" s="62"/>
      <c r="NSJ38" s="62"/>
      <c r="NSK38" s="62"/>
      <c r="NSL38" s="62"/>
      <c r="NSM38" s="62"/>
      <c r="NSN38" s="62"/>
      <c r="NSO38" s="62"/>
      <c r="NSP38" s="62"/>
      <c r="NSQ38" s="62"/>
      <c r="NSR38" s="62"/>
      <c r="NSS38" s="62"/>
      <c r="NST38" s="62"/>
      <c r="NSU38" s="62"/>
      <c r="NSV38" s="62"/>
      <c r="NSW38" s="62"/>
      <c r="NSX38" s="62"/>
      <c r="NSY38" s="62"/>
      <c r="NSZ38" s="62"/>
      <c r="NTA38" s="62"/>
      <c r="NTB38" s="62"/>
      <c r="NTC38" s="62"/>
      <c r="NTD38" s="62"/>
      <c r="NTE38" s="62"/>
      <c r="NTF38" s="62"/>
      <c r="NTG38" s="62"/>
      <c r="NTH38" s="62"/>
      <c r="NTI38" s="62"/>
      <c r="NTJ38" s="62"/>
      <c r="NTK38" s="62"/>
      <c r="NTL38" s="62"/>
      <c r="NTM38" s="62"/>
      <c r="NTN38" s="62"/>
      <c r="NTO38" s="62"/>
      <c r="NTP38" s="62"/>
      <c r="NTQ38" s="62"/>
      <c r="NTR38" s="62"/>
      <c r="NTS38" s="62"/>
      <c r="NTT38" s="62"/>
      <c r="NTU38" s="62"/>
      <c r="NTV38" s="62"/>
      <c r="NTW38" s="62"/>
      <c r="NTX38" s="62"/>
      <c r="NTY38" s="62"/>
      <c r="NTZ38" s="62"/>
      <c r="NUA38" s="62"/>
      <c r="NUB38" s="62"/>
      <c r="NUC38" s="62"/>
      <c r="NUD38" s="62"/>
      <c r="NUE38" s="62"/>
      <c r="NUF38" s="62"/>
      <c r="NUG38" s="62"/>
      <c r="NUH38" s="62"/>
      <c r="NUI38" s="62"/>
      <c r="NUJ38" s="62"/>
      <c r="NUK38" s="62"/>
      <c r="NUL38" s="62"/>
      <c r="NUM38" s="62"/>
      <c r="NUN38" s="62"/>
      <c r="NUO38" s="62"/>
      <c r="NUP38" s="62"/>
      <c r="NUQ38" s="62"/>
      <c r="NUR38" s="62"/>
      <c r="NUS38" s="62"/>
      <c r="NUT38" s="62"/>
      <c r="NUU38" s="62"/>
      <c r="NUV38" s="62"/>
      <c r="NUW38" s="62"/>
      <c r="NUX38" s="62"/>
      <c r="NUY38" s="62"/>
      <c r="NUZ38" s="62"/>
      <c r="NVA38" s="62"/>
      <c r="NVB38" s="62"/>
      <c r="NVC38" s="62"/>
      <c r="NVD38" s="62"/>
      <c r="NVE38" s="62"/>
      <c r="NVF38" s="62"/>
      <c r="NVG38" s="62"/>
      <c r="NVH38" s="62"/>
      <c r="NVI38" s="62"/>
      <c r="NVJ38" s="62"/>
      <c r="NVK38" s="62"/>
      <c r="NVL38" s="62"/>
      <c r="NVM38" s="62"/>
      <c r="NVN38" s="62"/>
      <c r="NVO38" s="62"/>
      <c r="NVP38" s="62"/>
      <c r="NVQ38" s="62"/>
      <c r="NVR38" s="62"/>
      <c r="NVS38" s="62"/>
      <c r="NVT38" s="62"/>
      <c r="NVU38" s="62"/>
      <c r="NVV38" s="62"/>
      <c r="NVW38" s="62"/>
      <c r="NVX38" s="62"/>
      <c r="NVY38" s="62"/>
      <c r="NVZ38" s="62"/>
      <c r="NWA38" s="62"/>
      <c r="NWB38" s="62"/>
      <c r="NWC38" s="62"/>
      <c r="NWD38" s="62"/>
      <c r="NWE38" s="62"/>
      <c r="NWF38" s="62"/>
      <c r="NWG38" s="62"/>
      <c r="NWH38" s="62"/>
      <c r="NWI38" s="62"/>
      <c r="NWJ38" s="62"/>
      <c r="NWK38" s="62"/>
      <c r="NWL38" s="62"/>
      <c r="NWM38" s="62"/>
      <c r="NWN38" s="62"/>
      <c r="NWO38" s="62"/>
      <c r="NWP38" s="62"/>
      <c r="NWQ38" s="62"/>
      <c r="NWR38" s="62"/>
      <c r="NWS38" s="62"/>
      <c r="NWT38" s="62"/>
      <c r="NWU38" s="62"/>
      <c r="NWV38" s="62"/>
      <c r="NWW38" s="62"/>
      <c r="NWX38" s="62"/>
      <c r="NWY38" s="62"/>
      <c r="NWZ38" s="62"/>
      <c r="NXA38" s="62"/>
      <c r="NXB38" s="62"/>
      <c r="NXC38" s="62"/>
      <c r="NXD38" s="62"/>
      <c r="NXE38" s="62"/>
      <c r="NXF38" s="62"/>
      <c r="NXG38" s="62"/>
      <c r="NXH38" s="62"/>
      <c r="NXI38" s="62"/>
      <c r="NXJ38" s="62"/>
      <c r="NXK38" s="62"/>
      <c r="NXL38" s="62"/>
      <c r="NXM38" s="62"/>
      <c r="NXN38" s="62"/>
      <c r="NXO38" s="62"/>
      <c r="NXP38" s="62"/>
      <c r="NXQ38" s="62"/>
      <c r="NXR38" s="62"/>
      <c r="NXS38" s="62"/>
      <c r="NXT38" s="62"/>
      <c r="NXU38" s="62"/>
      <c r="NXV38" s="62"/>
      <c r="NXW38" s="62"/>
      <c r="NXX38" s="62"/>
      <c r="NXY38" s="62"/>
      <c r="NXZ38" s="62"/>
      <c r="NYA38" s="62"/>
      <c r="NYB38" s="62"/>
      <c r="NYC38" s="62"/>
      <c r="NYD38" s="62"/>
      <c r="NYE38" s="62"/>
      <c r="NYF38" s="62"/>
      <c r="NYG38" s="62"/>
      <c r="NYH38" s="62"/>
      <c r="NYI38" s="62"/>
      <c r="NYJ38" s="62"/>
      <c r="NYK38" s="62"/>
      <c r="NYL38" s="62"/>
      <c r="NYM38" s="62"/>
      <c r="NYN38" s="62"/>
      <c r="NYO38" s="62"/>
      <c r="NYP38" s="62"/>
      <c r="NYQ38" s="62"/>
      <c r="NYR38" s="62"/>
      <c r="NYS38" s="62"/>
      <c r="NYT38" s="62"/>
      <c r="NYU38" s="62"/>
      <c r="NYV38" s="62"/>
      <c r="NYW38" s="62"/>
      <c r="NYX38" s="62"/>
      <c r="NYY38" s="62"/>
      <c r="NYZ38" s="62"/>
      <c r="NZA38" s="62"/>
      <c r="NZB38" s="62"/>
      <c r="NZC38" s="62"/>
      <c r="NZD38" s="62"/>
      <c r="NZE38" s="62"/>
      <c r="NZF38" s="62"/>
      <c r="NZG38" s="62"/>
      <c r="NZH38" s="62"/>
      <c r="NZI38" s="62"/>
      <c r="NZJ38" s="62"/>
      <c r="NZK38" s="62"/>
      <c r="NZL38" s="62"/>
      <c r="NZM38" s="62"/>
      <c r="NZN38" s="62"/>
      <c r="NZO38" s="62"/>
      <c r="NZP38" s="62"/>
      <c r="NZQ38" s="62"/>
      <c r="NZR38" s="62"/>
      <c r="NZS38" s="62"/>
      <c r="NZT38" s="62"/>
      <c r="NZU38" s="62"/>
      <c r="NZV38" s="62"/>
      <c r="NZW38" s="62"/>
      <c r="NZX38" s="62"/>
      <c r="NZY38" s="62"/>
      <c r="NZZ38" s="62"/>
      <c r="OAA38" s="62"/>
      <c r="OAB38" s="62"/>
      <c r="OAC38" s="62"/>
      <c r="OAD38" s="62"/>
      <c r="OAE38" s="62"/>
      <c r="OAF38" s="62"/>
      <c r="OAG38" s="62"/>
      <c r="OAH38" s="62"/>
      <c r="OAI38" s="62"/>
      <c r="OAJ38" s="62"/>
      <c r="OAK38" s="62"/>
      <c r="OAL38" s="62"/>
      <c r="OAM38" s="62"/>
      <c r="OAN38" s="62"/>
      <c r="OAO38" s="62"/>
      <c r="OAP38" s="62"/>
      <c r="OAQ38" s="62"/>
      <c r="OAR38" s="62"/>
      <c r="OAS38" s="62"/>
      <c r="OAT38" s="62"/>
      <c r="OAU38" s="62"/>
      <c r="OAV38" s="62"/>
      <c r="OAW38" s="62"/>
      <c r="OAX38" s="62"/>
      <c r="OAY38" s="62"/>
      <c r="OAZ38" s="62"/>
      <c r="OBA38" s="62"/>
      <c r="OBB38" s="62"/>
      <c r="OBC38" s="62"/>
      <c r="OBD38" s="62"/>
      <c r="OBE38" s="62"/>
      <c r="OBF38" s="62"/>
      <c r="OBG38" s="62"/>
      <c r="OBH38" s="62"/>
      <c r="OBI38" s="62"/>
      <c r="OBJ38" s="62"/>
      <c r="OBK38" s="62"/>
      <c r="OBL38" s="62"/>
      <c r="OBM38" s="62"/>
      <c r="OBN38" s="62"/>
      <c r="OBO38" s="62"/>
      <c r="OBP38" s="62"/>
      <c r="OBQ38" s="62"/>
      <c r="OBR38" s="62"/>
      <c r="OBS38" s="62"/>
      <c r="OBT38" s="62"/>
      <c r="OBU38" s="62"/>
      <c r="OBV38" s="62"/>
      <c r="OBW38" s="62"/>
      <c r="OBX38" s="62"/>
      <c r="OBY38" s="62"/>
      <c r="OBZ38" s="62"/>
      <c r="OCA38" s="62"/>
      <c r="OCB38" s="62"/>
      <c r="OCC38" s="62"/>
      <c r="OCD38" s="62"/>
      <c r="OCE38" s="62"/>
      <c r="OCF38" s="62"/>
      <c r="OCG38" s="62"/>
      <c r="OCH38" s="62"/>
      <c r="OCI38" s="62"/>
      <c r="OCJ38" s="62"/>
      <c r="OCK38" s="62"/>
      <c r="OCL38" s="62"/>
      <c r="OCM38" s="62"/>
      <c r="OCN38" s="62"/>
      <c r="OCO38" s="62"/>
      <c r="OCP38" s="62"/>
      <c r="OCQ38" s="62"/>
      <c r="OCR38" s="62"/>
      <c r="OCS38" s="62"/>
      <c r="OCT38" s="62"/>
      <c r="OCU38" s="62"/>
      <c r="OCV38" s="62"/>
      <c r="OCW38" s="62"/>
      <c r="OCX38" s="62"/>
      <c r="OCY38" s="62"/>
      <c r="OCZ38" s="62"/>
      <c r="ODA38" s="62"/>
      <c r="ODB38" s="62"/>
      <c r="ODC38" s="62"/>
      <c r="ODD38" s="62"/>
      <c r="ODE38" s="62"/>
      <c r="ODF38" s="62"/>
      <c r="ODG38" s="62"/>
      <c r="ODH38" s="62"/>
      <c r="ODI38" s="62"/>
      <c r="ODJ38" s="62"/>
      <c r="ODK38" s="62"/>
      <c r="ODL38" s="62"/>
      <c r="ODM38" s="62"/>
      <c r="ODN38" s="62"/>
      <c r="ODO38" s="62"/>
      <c r="ODP38" s="62"/>
      <c r="ODQ38" s="62"/>
      <c r="ODR38" s="62"/>
      <c r="ODS38" s="62"/>
      <c r="ODT38" s="62"/>
      <c r="ODU38" s="62"/>
      <c r="ODV38" s="62"/>
      <c r="ODW38" s="62"/>
      <c r="ODX38" s="62"/>
      <c r="ODY38" s="62"/>
      <c r="ODZ38" s="62"/>
      <c r="OEA38" s="62"/>
      <c r="OEB38" s="62"/>
      <c r="OEC38" s="62"/>
      <c r="OED38" s="62"/>
      <c r="OEE38" s="62"/>
      <c r="OEF38" s="62"/>
      <c r="OEG38" s="62"/>
      <c r="OEH38" s="62"/>
      <c r="OEI38" s="62"/>
      <c r="OEJ38" s="62"/>
      <c r="OEK38" s="62"/>
      <c r="OEL38" s="62"/>
      <c r="OEM38" s="62"/>
      <c r="OEN38" s="62"/>
      <c r="OEO38" s="62"/>
      <c r="OEP38" s="62"/>
      <c r="OEQ38" s="62"/>
      <c r="OER38" s="62"/>
      <c r="OES38" s="62"/>
      <c r="OET38" s="62"/>
      <c r="OEU38" s="62"/>
      <c r="OEV38" s="62"/>
      <c r="OEW38" s="62"/>
      <c r="OEX38" s="62"/>
      <c r="OEY38" s="62"/>
      <c r="OEZ38" s="62"/>
      <c r="OFA38" s="62"/>
      <c r="OFB38" s="62"/>
      <c r="OFC38" s="62"/>
      <c r="OFD38" s="62"/>
      <c r="OFE38" s="62"/>
      <c r="OFF38" s="62"/>
      <c r="OFG38" s="62"/>
      <c r="OFH38" s="62"/>
      <c r="OFI38" s="62"/>
      <c r="OFJ38" s="62"/>
      <c r="OFK38" s="62"/>
      <c r="OFL38" s="62"/>
      <c r="OFM38" s="62"/>
      <c r="OFN38" s="62"/>
      <c r="OFO38" s="62"/>
      <c r="OFP38" s="62"/>
      <c r="OFQ38" s="62"/>
      <c r="OFR38" s="62"/>
      <c r="OFS38" s="62"/>
      <c r="OFT38" s="62"/>
      <c r="OFU38" s="62"/>
      <c r="OFV38" s="62"/>
      <c r="OFW38" s="62"/>
      <c r="OFX38" s="62"/>
      <c r="OFY38" s="62"/>
      <c r="OFZ38" s="62"/>
      <c r="OGA38" s="62"/>
      <c r="OGB38" s="62"/>
      <c r="OGC38" s="62"/>
      <c r="OGD38" s="62"/>
      <c r="OGE38" s="62"/>
      <c r="OGF38" s="62"/>
      <c r="OGG38" s="62"/>
      <c r="OGH38" s="62"/>
      <c r="OGI38" s="62"/>
      <c r="OGJ38" s="62"/>
      <c r="OGK38" s="62"/>
      <c r="OGL38" s="62"/>
      <c r="OGM38" s="62"/>
      <c r="OGN38" s="62"/>
      <c r="OGO38" s="62"/>
      <c r="OGP38" s="62"/>
      <c r="OGQ38" s="62"/>
      <c r="OGR38" s="62"/>
      <c r="OGS38" s="62"/>
      <c r="OGT38" s="62"/>
      <c r="OGU38" s="62"/>
      <c r="OGV38" s="62"/>
      <c r="OGW38" s="62"/>
      <c r="OGX38" s="62"/>
      <c r="OGY38" s="62"/>
      <c r="OGZ38" s="62"/>
      <c r="OHA38" s="62"/>
      <c r="OHB38" s="62"/>
      <c r="OHC38" s="62"/>
      <c r="OHD38" s="62"/>
      <c r="OHE38" s="62"/>
      <c r="OHF38" s="62"/>
      <c r="OHG38" s="62"/>
      <c r="OHH38" s="62"/>
      <c r="OHI38" s="62"/>
      <c r="OHJ38" s="62"/>
      <c r="OHK38" s="62"/>
      <c r="OHL38" s="62"/>
      <c r="OHM38" s="62"/>
      <c r="OHN38" s="62"/>
      <c r="OHO38" s="62"/>
      <c r="OHP38" s="62"/>
      <c r="OHQ38" s="62"/>
      <c r="OHR38" s="62"/>
      <c r="OHS38" s="62"/>
      <c r="OHT38" s="62"/>
      <c r="OHU38" s="62"/>
      <c r="OHV38" s="62"/>
      <c r="OHW38" s="62"/>
      <c r="OHX38" s="62"/>
      <c r="OHY38" s="62"/>
      <c r="OHZ38" s="62"/>
      <c r="OIA38" s="62"/>
      <c r="OIB38" s="62"/>
      <c r="OIC38" s="62"/>
      <c r="OID38" s="62"/>
      <c r="OIE38" s="62"/>
      <c r="OIF38" s="62"/>
      <c r="OIG38" s="62"/>
      <c r="OIH38" s="62"/>
      <c r="OII38" s="62"/>
      <c r="OIJ38" s="62"/>
      <c r="OIK38" s="62"/>
      <c r="OIL38" s="62"/>
      <c r="OIM38" s="62"/>
      <c r="OIN38" s="62"/>
      <c r="OIO38" s="62"/>
      <c r="OIP38" s="62"/>
      <c r="OIQ38" s="62"/>
      <c r="OIR38" s="62"/>
      <c r="OIS38" s="62"/>
      <c r="OIT38" s="62"/>
      <c r="OIU38" s="62"/>
      <c r="OIV38" s="62"/>
      <c r="OIW38" s="62"/>
      <c r="OIX38" s="62"/>
      <c r="OIY38" s="62"/>
      <c r="OIZ38" s="62"/>
      <c r="OJA38" s="62"/>
      <c r="OJB38" s="62"/>
      <c r="OJC38" s="62"/>
      <c r="OJD38" s="62"/>
      <c r="OJE38" s="62"/>
      <c r="OJF38" s="62"/>
      <c r="OJG38" s="62"/>
      <c r="OJH38" s="62"/>
      <c r="OJI38" s="62"/>
      <c r="OJJ38" s="62"/>
      <c r="OJK38" s="62"/>
      <c r="OJL38" s="62"/>
      <c r="OJM38" s="62"/>
      <c r="OJN38" s="62"/>
      <c r="OJO38" s="62"/>
      <c r="OJP38" s="62"/>
      <c r="OJQ38" s="62"/>
      <c r="OJR38" s="62"/>
      <c r="OJS38" s="62"/>
      <c r="OJT38" s="62"/>
      <c r="OJU38" s="62"/>
      <c r="OJV38" s="62"/>
      <c r="OJW38" s="62"/>
      <c r="OJX38" s="62"/>
      <c r="OJY38" s="62"/>
      <c r="OJZ38" s="62"/>
      <c r="OKA38" s="62"/>
      <c r="OKB38" s="62"/>
      <c r="OKC38" s="62"/>
      <c r="OKD38" s="62"/>
      <c r="OKE38" s="62"/>
      <c r="OKF38" s="62"/>
      <c r="OKG38" s="62"/>
      <c r="OKH38" s="62"/>
      <c r="OKI38" s="62"/>
      <c r="OKJ38" s="62"/>
      <c r="OKK38" s="62"/>
      <c r="OKL38" s="62"/>
      <c r="OKM38" s="62"/>
      <c r="OKN38" s="62"/>
      <c r="OKO38" s="62"/>
      <c r="OKP38" s="62"/>
      <c r="OKQ38" s="62"/>
      <c r="OKR38" s="62"/>
      <c r="OKS38" s="62"/>
      <c r="OKT38" s="62"/>
      <c r="OKU38" s="62"/>
      <c r="OKV38" s="62"/>
      <c r="OKW38" s="62"/>
      <c r="OKX38" s="62"/>
      <c r="OKY38" s="62"/>
      <c r="OKZ38" s="62"/>
      <c r="OLA38" s="62"/>
      <c r="OLB38" s="62"/>
      <c r="OLC38" s="62"/>
      <c r="OLD38" s="62"/>
      <c r="OLE38" s="62"/>
      <c r="OLF38" s="62"/>
      <c r="OLG38" s="62"/>
      <c r="OLH38" s="62"/>
      <c r="OLI38" s="62"/>
      <c r="OLJ38" s="62"/>
      <c r="OLK38" s="62"/>
      <c r="OLL38" s="62"/>
      <c r="OLM38" s="62"/>
      <c r="OLN38" s="62"/>
      <c r="OLO38" s="62"/>
      <c r="OLP38" s="62"/>
      <c r="OLQ38" s="62"/>
      <c r="OLR38" s="62"/>
      <c r="OLS38" s="62"/>
      <c r="OLT38" s="62"/>
      <c r="OLU38" s="62"/>
      <c r="OLV38" s="62"/>
      <c r="OLW38" s="62"/>
      <c r="OLX38" s="62"/>
      <c r="OLY38" s="62"/>
      <c r="OLZ38" s="62"/>
      <c r="OMA38" s="62"/>
      <c r="OMB38" s="62"/>
      <c r="OMC38" s="62"/>
      <c r="OMD38" s="62"/>
      <c r="OME38" s="62"/>
      <c r="OMF38" s="62"/>
      <c r="OMG38" s="62"/>
      <c r="OMH38" s="62"/>
      <c r="OMI38" s="62"/>
      <c r="OMJ38" s="62"/>
      <c r="OMK38" s="62"/>
      <c r="OML38" s="62"/>
      <c r="OMM38" s="62"/>
      <c r="OMN38" s="62"/>
      <c r="OMO38" s="62"/>
      <c r="OMP38" s="62"/>
      <c r="OMQ38" s="62"/>
      <c r="OMR38" s="62"/>
      <c r="OMS38" s="62"/>
      <c r="OMT38" s="62"/>
      <c r="OMU38" s="62"/>
      <c r="OMV38" s="62"/>
      <c r="OMW38" s="62"/>
      <c r="OMX38" s="62"/>
      <c r="OMY38" s="62"/>
      <c r="OMZ38" s="62"/>
      <c r="ONA38" s="62"/>
      <c r="ONB38" s="62"/>
      <c r="ONC38" s="62"/>
      <c r="OND38" s="62"/>
      <c r="ONE38" s="62"/>
      <c r="ONF38" s="62"/>
      <c r="ONG38" s="62"/>
      <c r="ONH38" s="62"/>
      <c r="ONI38" s="62"/>
      <c r="ONJ38" s="62"/>
      <c r="ONK38" s="62"/>
      <c r="ONL38" s="62"/>
      <c r="ONM38" s="62"/>
      <c r="ONN38" s="62"/>
      <c r="ONO38" s="62"/>
      <c r="ONP38" s="62"/>
      <c r="ONQ38" s="62"/>
      <c r="ONR38" s="62"/>
      <c r="ONS38" s="62"/>
      <c r="ONT38" s="62"/>
      <c r="ONU38" s="62"/>
      <c r="ONV38" s="62"/>
      <c r="ONW38" s="62"/>
      <c r="ONX38" s="62"/>
      <c r="ONY38" s="62"/>
      <c r="ONZ38" s="62"/>
      <c r="OOA38" s="62"/>
      <c r="OOB38" s="62"/>
      <c r="OOC38" s="62"/>
      <c r="OOD38" s="62"/>
      <c r="OOE38" s="62"/>
      <c r="OOF38" s="62"/>
      <c r="OOG38" s="62"/>
      <c r="OOH38" s="62"/>
      <c r="OOI38" s="62"/>
      <c r="OOJ38" s="62"/>
      <c r="OOK38" s="62"/>
      <c r="OOL38" s="62"/>
      <c r="OOM38" s="62"/>
      <c r="OON38" s="62"/>
      <c r="OOO38" s="62"/>
      <c r="OOP38" s="62"/>
      <c r="OOQ38" s="62"/>
      <c r="OOR38" s="62"/>
      <c r="OOS38" s="62"/>
      <c r="OOT38" s="62"/>
      <c r="OOU38" s="62"/>
      <c r="OOV38" s="62"/>
      <c r="OOW38" s="62"/>
      <c r="OOX38" s="62"/>
      <c r="OOY38" s="62"/>
      <c r="OOZ38" s="62"/>
      <c r="OPA38" s="62"/>
      <c r="OPB38" s="62"/>
      <c r="OPC38" s="62"/>
      <c r="OPD38" s="62"/>
      <c r="OPE38" s="62"/>
      <c r="OPF38" s="62"/>
      <c r="OPG38" s="62"/>
      <c r="OPH38" s="62"/>
      <c r="OPI38" s="62"/>
      <c r="OPJ38" s="62"/>
      <c r="OPK38" s="62"/>
      <c r="OPL38" s="62"/>
      <c r="OPM38" s="62"/>
      <c r="OPN38" s="62"/>
      <c r="OPO38" s="62"/>
      <c r="OPP38" s="62"/>
      <c r="OPQ38" s="62"/>
      <c r="OPR38" s="62"/>
      <c r="OPS38" s="62"/>
      <c r="OPT38" s="62"/>
      <c r="OPU38" s="62"/>
      <c r="OPV38" s="62"/>
      <c r="OPW38" s="62"/>
      <c r="OPX38" s="62"/>
      <c r="OPY38" s="62"/>
      <c r="OPZ38" s="62"/>
      <c r="OQA38" s="62"/>
      <c r="OQB38" s="62"/>
      <c r="OQC38" s="62"/>
      <c r="OQD38" s="62"/>
      <c r="OQE38" s="62"/>
      <c r="OQF38" s="62"/>
      <c r="OQG38" s="62"/>
      <c r="OQH38" s="62"/>
      <c r="OQI38" s="62"/>
      <c r="OQJ38" s="62"/>
      <c r="OQK38" s="62"/>
      <c r="OQL38" s="62"/>
      <c r="OQM38" s="62"/>
      <c r="OQN38" s="62"/>
      <c r="OQO38" s="62"/>
      <c r="OQP38" s="62"/>
      <c r="OQQ38" s="62"/>
      <c r="OQR38" s="62"/>
      <c r="OQS38" s="62"/>
      <c r="OQT38" s="62"/>
      <c r="OQU38" s="62"/>
      <c r="OQV38" s="62"/>
      <c r="OQW38" s="62"/>
      <c r="OQX38" s="62"/>
      <c r="OQY38" s="62"/>
      <c r="OQZ38" s="62"/>
      <c r="ORA38" s="62"/>
      <c r="ORB38" s="62"/>
      <c r="ORC38" s="62"/>
      <c r="ORD38" s="62"/>
      <c r="ORE38" s="62"/>
      <c r="ORF38" s="62"/>
      <c r="ORG38" s="62"/>
      <c r="ORH38" s="62"/>
      <c r="ORI38" s="62"/>
      <c r="ORJ38" s="62"/>
      <c r="ORK38" s="62"/>
      <c r="ORL38" s="62"/>
      <c r="ORM38" s="62"/>
      <c r="ORN38" s="62"/>
      <c r="ORO38" s="62"/>
      <c r="ORP38" s="62"/>
      <c r="ORQ38" s="62"/>
      <c r="ORR38" s="62"/>
      <c r="ORS38" s="62"/>
      <c r="ORT38" s="62"/>
      <c r="ORU38" s="62"/>
      <c r="ORV38" s="62"/>
      <c r="ORW38" s="62"/>
      <c r="ORX38" s="62"/>
      <c r="ORY38" s="62"/>
      <c r="ORZ38" s="62"/>
      <c r="OSA38" s="62"/>
      <c r="OSB38" s="62"/>
      <c r="OSC38" s="62"/>
      <c r="OSD38" s="62"/>
      <c r="OSE38" s="62"/>
      <c r="OSF38" s="62"/>
      <c r="OSG38" s="62"/>
      <c r="OSH38" s="62"/>
      <c r="OSI38" s="62"/>
      <c r="OSJ38" s="62"/>
      <c r="OSK38" s="62"/>
      <c r="OSL38" s="62"/>
      <c r="OSM38" s="62"/>
      <c r="OSN38" s="62"/>
      <c r="OSO38" s="62"/>
      <c r="OSP38" s="62"/>
      <c r="OSQ38" s="62"/>
      <c r="OSR38" s="62"/>
      <c r="OSS38" s="62"/>
      <c r="OST38" s="62"/>
      <c r="OSU38" s="62"/>
      <c r="OSV38" s="62"/>
      <c r="OSW38" s="62"/>
      <c r="OSX38" s="62"/>
      <c r="OSY38" s="62"/>
      <c r="OSZ38" s="62"/>
      <c r="OTA38" s="62"/>
      <c r="OTB38" s="62"/>
      <c r="OTC38" s="62"/>
      <c r="OTD38" s="62"/>
      <c r="OTE38" s="62"/>
      <c r="OTF38" s="62"/>
      <c r="OTG38" s="62"/>
      <c r="OTH38" s="62"/>
      <c r="OTI38" s="62"/>
      <c r="OTJ38" s="62"/>
      <c r="OTK38" s="62"/>
      <c r="OTL38" s="62"/>
      <c r="OTM38" s="62"/>
      <c r="OTN38" s="62"/>
      <c r="OTO38" s="62"/>
      <c r="OTP38" s="62"/>
      <c r="OTQ38" s="62"/>
      <c r="OTR38" s="62"/>
      <c r="OTS38" s="62"/>
      <c r="OTT38" s="62"/>
      <c r="OTU38" s="62"/>
      <c r="OTV38" s="62"/>
      <c r="OTW38" s="62"/>
      <c r="OTX38" s="62"/>
      <c r="OTY38" s="62"/>
      <c r="OTZ38" s="62"/>
      <c r="OUA38" s="62"/>
      <c r="OUB38" s="62"/>
      <c r="OUC38" s="62"/>
      <c r="OUD38" s="62"/>
      <c r="OUE38" s="62"/>
      <c r="OUF38" s="62"/>
      <c r="OUG38" s="62"/>
      <c r="OUH38" s="62"/>
      <c r="OUI38" s="62"/>
      <c r="OUJ38" s="62"/>
      <c r="OUK38" s="62"/>
      <c r="OUL38" s="62"/>
      <c r="OUM38" s="62"/>
      <c r="OUN38" s="62"/>
      <c r="OUO38" s="62"/>
      <c r="OUP38" s="62"/>
      <c r="OUQ38" s="62"/>
      <c r="OUR38" s="62"/>
      <c r="OUS38" s="62"/>
      <c r="OUT38" s="62"/>
      <c r="OUU38" s="62"/>
      <c r="OUV38" s="62"/>
      <c r="OUW38" s="62"/>
      <c r="OUX38" s="62"/>
      <c r="OUY38" s="62"/>
      <c r="OUZ38" s="62"/>
      <c r="OVA38" s="62"/>
      <c r="OVB38" s="62"/>
      <c r="OVC38" s="62"/>
      <c r="OVD38" s="62"/>
      <c r="OVE38" s="62"/>
      <c r="OVF38" s="62"/>
      <c r="OVG38" s="62"/>
      <c r="OVH38" s="62"/>
      <c r="OVI38" s="62"/>
      <c r="OVJ38" s="62"/>
      <c r="OVK38" s="62"/>
      <c r="OVL38" s="62"/>
      <c r="OVM38" s="62"/>
      <c r="OVN38" s="62"/>
      <c r="OVO38" s="62"/>
      <c r="OVP38" s="62"/>
      <c r="OVQ38" s="62"/>
      <c r="OVR38" s="62"/>
      <c r="OVS38" s="62"/>
      <c r="OVT38" s="62"/>
      <c r="OVU38" s="62"/>
      <c r="OVV38" s="62"/>
      <c r="OVW38" s="62"/>
      <c r="OVX38" s="62"/>
      <c r="OVY38" s="62"/>
      <c r="OVZ38" s="62"/>
      <c r="OWA38" s="62"/>
      <c r="OWB38" s="62"/>
      <c r="OWC38" s="62"/>
      <c r="OWD38" s="62"/>
      <c r="OWE38" s="62"/>
      <c r="OWF38" s="62"/>
      <c r="OWG38" s="62"/>
      <c r="OWH38" s="62"/>
      <c r="OWI38" s="62"/>
      <c r="OWJ38" s="62"/>
      <c r="OWK38" s="62"/>
      <c r="OWL38" s="62"/>
      <c r="OWM38" s="62"/>
      <c r="OWN38" s="62"/>
      <c r="OWO38" s="62"/>
      <c r="OWP38" s="62"/>
      <c r="OWQ38" s="62"/>
      <c r="OWR38" s="62"/>
      <c r="OWS38" s="62"/>
      <c r="OWT38" s="62"/>
      <c r="OWU38" s="62"/>
      <c r="OWV38" s="62"/>
      <c r="OWW38" s="62"/>
      <c r="OWX38" s="62"/>
      <c r="OWY38" s="62"/>
      <c r="OWZ38" s="62"/>
      <c r="OXA38" s="62"/>
      <c r="OXB38" s="62"/>
      <c r="OXC38" s="62"/>
      <c r="OXD38" s="62"/>
      <c r="OXE38" s="62"/>
      <c r="OXF38" s="62"/>
      <c r="OXG38" s="62"/>
      <c r="OXH38" s="62"/>
      <c r="OXI38" s="62"/>
      <c r="OXJ38" s="62"/>
      <c r="OXK38" s="62"/>
      <c r="OXL38" s="62"/>
      <c r="OXM38" s="62"/>
      <c r="OXN38" s="62"/>
      <c r="OXO38" s="62"/>
      <c r="OXP38" s="62"/>
      <c r="OXQ38" s="62"/>
      <c r="OXR38" s="62"/>
      <c r="OXS38" s="62"/>
      <c r="OXT38" s="62"/>
      <c r="OXU38" s="62"/>
      <c r="OXV38" s="62"/>
      <c r="OXW38" s="62"/>
      <c r="OXX38" s="62"/>
      <c r="OXY38" s="62"/>
      <c r="OXZ38" s="62"/>
      <c r="OYA38" s="62"/>
      <c r="OYB38" s="62"/>
      <c r="OYC38" s="62"/>
      <c r="OYD38" s="62"/>
      <c r="OYE38" s="62"/>
      <c r="OYF38" s="62"/>
      <c r="OYG38" s="62"/>
      <c r="OYH38" s="62"/>
      <c r="OYI38" s="62"/>
      <c r="OYJ38" s="62"/>
      <c r="OYK38" s="62"/>
      <c r="OYL38" s="62"/>
      <c r="OYM38" s="62"/>
      <c r="OYN38" s="62"/>
      <c r="OYO38" s="62"/>
      <c r="OYP38" s="62"/>
      <c r="OYQ38" s="62"/>
      <c r="OYR38" s="62"/>
      <c r="OYS38" s="62"/>
      <c r="OYT38" s="62"/>
      <c r="OYU38" s="62"/>
      <c r="OYV38" s="62"/>
      <c r="OYW38" s="62"/>
      <c r="OYX38" s="62"/>
      <c r="OYY38" s="62"/>
      <c r="OYZ38" s="62"/>
      <c r="OZA38" s="62"/>
      <c r="OZB38" s="62"/>
      <c r="OZC38" s="62"/>
      <c r="OZD38" s="62"/>
      <c r="OZE38" s="62"/>
      <c r="OZF38" s="62"/>
      <c r="OZG38" s="62"/>
      <c r="OZH38" s="62"/>
      <c r="OZI38" s="62"/>
      <c r="OZJ38" s="62"/>
      <c r="OZK38" s="62"/>
      <c r="OZL38" s="62"/>
      <c r="OZM38" s="62"/>
      <c r="OZN38" s="62"/>
      <c r="OZO38" s="62"/>
      <c r="OZP38" s="62"/>
      <c r="OZQ38" s="62"/>
      <c r="OZR38" s="62"/>
      <c r="OZS38" s="62"/>
      <c r="OZT38" s="62"/>
      <c r="OZU38" s="62"/>
      <c r="OZV38" s="62"/>
      <c r="OZW38" s="62"/>
      <c r="OZX38" s="62"/>
      <c r="OZY38" s="62"/>
      <c r="OZZ38" s="62"/>
      <c r="PAA38" s="62"/>
      <c r="PAB38" s="62"/>
      <c r="PAC38" s="62"/>
      <c r="PAD38" s="62"/>
      <c r="PAE38" s="62"/>
      <c r="PAF38" s="62"/>
      <c r="PAG38" s="62"/>
      <c r="PAH38" s="62"/>
      <c r="PAI38" s="62"/>
      <c r="PAJ38" s="62"/>
      <c r="PAK38" s="62"/>
      <c r="PAL38" s="62"/>
      <c r="PAM38" s="62"/>
      <c r="PAN38" s="62"/>
      <c r="PAO38" s="62"/>
      <c r="PAP38" s="62"/>
      <c r="PAQ38" s="62"/>
      <c r="PAR38" s="62"/>
      <c r="PAS38" s="62"/>
      <c r="PAT38" s="62"/>
      <c r="PAU38" s="62"/>
      <c r="PAV38" s="62"/>
      <c r="PAW38" s="62"/>
      <c r="PAX38" s="62"/>
      <c r="PAY38" s="62"/>
      <c r="PAZ38" s="62"/>
      <c r="PBA38" s="62"/>
      <c r="PBB38" s="62"/>
      <c r="PBC38" s="62"/>
      <c r="PBD38" s="62"/>
      <c r="PBE38" s="62"/>
      <c r="PBF38" s="62"/>
      <c r="PBG38" s="62"/>
      <c r="PBH38" s="62"/>
      <c r="PBI38" s="62"/>
      <c r="PBJ38" s="62"/>
      <c r="PBK38" s="62"/>
      <c r="PBL38" s="62"/>
      <c r="PBM38" s="62"/>
      <c r="PBN38" s="62"/>
      <c r="PBO38" s="62"/>
      <c r="PBP38" s="62"/>
      <c r="PBQ38" s="62"/>
      <c r="PBR38" s="62"/>
      <c r="PBS38" s="62"/>
      <c r="PBT38" s="62"/>
      <c r="PBU38" s="62"/>
      <c r="PBV38" s="62"/>
      <c r="PBW38" s="62"/>
      <c r="PBX38" s="62"/>
      <c r="PBY38" s="62"/>
      <c r="PBZ38" s="62"/>
      <c r="PCA38" s="62"/>
      <c r="PCB38" s="62"/>
      <c r="PCC38" s="62"/>
      <c r="PCD38" s="62"/>
      <c r="PCE38" s="62"/>
      <c r="PCF38" s="62"/>
      <c r="PCG38" s="62"/>
      <c r="PCH38" s="62"/>
      <c r="PCI38" s="62"/>
      <c r="PCJ38" s="62"/>
      <c r="PCK38" s="62"/>
      <c r="PCL38" s="62"/>
      <c r="PCM38" s="62"/>
      <c r="PCN38" s="62"/>
      <c r="PCO38" s="62"/>
      <c r="PCP38" s="62"/>
      <c r="PCQ38" s="62"/>
      <c r="PCR38" s="62"/>
      <c r="PCS38" s="62"/>
      <c r="PCT38" s="62"/>
      <c r="PCU38" s="62"/>
      <c r="PCV38" s="62"/>
      <c r="PCW38" s="62"/>
      <c r="PCX38" s="62"/>
      <c r="PCY38" s="62"/>
      <c r="PCZ38" s="62"/>
      <c r="PDA38" s="62"/>
      <c r="PDB38" s="62"/>
      <c r="PDC38" s="62"/>
      <c r="PDD38" s="62"/>
      <c r="PDE38" s="62"/>
      <c r="PDF38" s="62"/>
      <c r="PDG38" s="62"/>
      <c r="PDH38" s="62"/>
      <c r="PDI38" s="62"/>
      <c r="PDJ38" s="62"/>
      <c r="PDK38" s="62"/>
      <c r="PDL38" s="62"/>
      <c r="PDM38" s="62"/>
      <c r="PDN38" s="62"/>
      <c r="PDO38" s="62"/>
      <c r="PDP38" s="62"/>
      <c r="PDQ38" s="62"/>
      <c r="PDR38" s="62"/>
      <c r="PDS38" s="62"/>
      <c r="PDT38" s="62"/>
      <c r="PDU38" s="62"/>
      <c r="PDV38" s="62"/>
      <c r="PDW38" s="62"/>
      <c r="PDX38" s="62"/>
      <c r="PDY38" s="62"/>
      <c r="PDZ38" s="62"/>
      <c r="PEA38" s="62"/>
      <c r="PEB38" s="62"/>
      <c r="PEC38" s="62"/>
      <c r="PED38" s="62"/>
      <c r="PEE38" s="62"/>
      <c r="PEF38" s="62"/>
      <c r="PEG38" s="62"/>
      <c r="PEH38" s="62"/>
      <c r="PEI38" s="62"/>
      <c r="PEJ38" s="62"/>
      <c r="PEK38" s="62"/>
      <c r="PEL38" s="62"/>
      <c r="PEM38" s="62"/>
      <c r="PEN38" s="62"/>
      <c r="PEO38" s="62"/>
      <c r="PEP38" s="62"/>
      <c r="PEQ38" s="62"/>
      <c r="PER38" s="62"/>
      <c r="PES38" s="62"/>
      <c r="PET38" s="62"/>
      <c r="PEU38" s="62"/>
      <c r="PEV38" s="62"/>
      <c r="PEW38" s="62"/>
      <c r="PEX38" s="62"/>
      <c r="PEY38" s="62"/>
      <c r="PEZ38" s="62"/>
      <c r="PFA38" s="62"/>
      <c r="PFB38" s="62"/>
      <c r="PFC38" s="62"/>
      <c r="PFD38" s="62"/>
      <c r="PFE38" s="62"/>
      <c r="PFF38" s="62"/>
      <c r="PFG38" s="62"/>
      <c r="PFH38" s="62"/>
      <c r="PFI38" s="62"/>
      <c r="PFJ38" s="62"/>
      <c r="PFK38" s="62"/>
      <c r="PFL38" s="62"/>
      <c r="PFM38" s="62"/>
      <c r="PFN38" s="62"/>
      <c r="PFO38" s="62"/>
      <c r="PFP38" s="62"/>
      <c r="PFQ38" s="62"/>
      <c r="PFR38" s="62"/>
      <c r="PFS38" s="62"/>
      <c r="PFT38" s="62"/>
      <c r="PFU38" s="62"/>
      <c r="PFV38" s="62"/>
      <c r="PFW38" s="62"/>
      <c r="PFX38" s="62"/>
      <c r="PFY38" s="62"/>
      <c r="PFZ38" s="62"/>
      <c r="PGA38" s="62"/>
      <c r="PGB38" s="62"/>
      <c r="PGC38" s="62"/>
      <c r="PGD38" s="62"/>
      <c r="PGE38" s="62"/>
      <c r="PGF38" s="62"/>
      <c r="PGG38" s="62"/>
      <c r="PGH38" s="62"/>
      <c r="PGI38" s="62"/>
      <c r="PGJ38" s="62"/>
      <c r="PGK38" s="62"/>
      <c r="PGL38" s="62"/>
      <c r="PGM38" s="62"/>
      <c r="PGN38" s="62"/>
      <c r="PGO38" s="62"/>
      <c r="PGP38" s="62"/>
      <c r="PGQ38" s="62"/>
      <c r="PGR38" s="62"/>
      <c r="PGS38" s="62"/>
      <c r="PGT38" s="62"/>
      <c r="PGU38" s="62"/>
      <c r="PGV38" s="62"/>
      <c r="PGW38" s="62"/>
      <c r="PGX38" s="62"/>
      <c r="PGY38" s="62"/>
      <c r="PGZ38" s="62"/>
      <c r="PHA38" s="62"/>
      <c r="PHB38" s="62"/>
      <c r="PHC38" s="62"/>
      <c r="PHD38" s="62"/>
      <c r="PHE38" s="62"/>
      <c r="PHF38" s="62"/>
      <c r="PHG38" s="62"/>
      <c r="PHH38" s="62"/>
      <c r="PHI38" s="62"/>
      <c r="PHJ38" s="62"/>
      <c r="PHK38" s="62"/>
      <c r="PHL38" s="62"/>
      <c r="PHM38" s="62"/>
      <c r="PHN38" s="62"/>
      <c r="PHO38" s="62"/>
      <c r="PHP38" s="62"/>
      <c r="PHQ38" s="62"/>
      <c r="PHR38" s="62"/>
      <c r="PHS38" s="62"/>
      <c r="PHT38" s="62"/>
      <c r="PHU38" s="62"/>
      <c r="PHV38" s="62"/>
      <c r="PHW38" s="62"/>
      <c r="PHX38" s="62"/>
      <c r="PHY38" s="62"/>
      <c r="PHZ38" s="62"/>
      <c r="PIA38" s="62"/>
      <c r="PIB38" s="62"/>
      <c r="PIC38" s="62"/>
      <c r="PID38" s="62"/>
      <c r="PIE38" s="62"/>
      <c r="PIF38" s="62"/>
      <c r="PIG38" s="62"/>
      <c r="PIH38" s="62"/>
      <c r="PII38" s="62"/>
      <c r="PIJ38" s="62"/>
      <c r="PIK38" s="62"/>
      <c r="PIL38" s="62"/>
      <c r="PIM38" s="62"/>
      <c r="PIN38" s="62"/>
      <c r="PIO38" s="62"/>
      <c r="PIP38" s="62"/>
      <c r="PIQ38" s="62"/>
      <c r="PIR38" s="62"/>
      <c r="PIS38" s="62"/>
      <c r="PIT38" s="62"/>
      <c r="PIU38" s="62"/>
      <c r="PIV38" s="62"/>
      <c r="PIW38" s="62"/>
      <c r="PIX38" s="62"/>
      <c r="PIY38" s="62"/>
      <c r="PIZ38" s="62"/>
      <c r="PJA38" s="62"/>
      <c r="PJB38" s="62"/>
      <c r="PJC38" s="62"/>
      <c r="PJD38" s="62"/>
      <c r="PJE38" s="62"/>
      <c r="PJF38" s="62"/>
      <c r="PJG38" s="62"/>
      <c r="PJH38" s="62"/>
      <c r="PJI38" s="62"/>
      <c r="PJJ38" s="62"/>
      <c r="PJK38" s="62"/>
      <c r="PJL38" s="62"/>
      <c r="PJM38" s="62"/>
      <c r="PJN38" s="62"/>
      <c r="PJO38" s="62"/>
      <c r="PJP38" s="62"/>
      <c r="PJQ38" s="62"/>
      <c r="PJR38" s="62"/>
      <c r="PJS38" s="62"/>
      <c r="PJT38" s="62"/>
      <c r="PJU38" s="62"/>
      <c r="PJV38" s="62"/>
      <c r="PJW38" s="62"/>
      <c r="PJX38" s="62"/>
      <c r="PJY38" s="62"/>
      <c r="PJZ38" s="62"/>
      <c r="PKA38" s="62"/>
      <c r="PKB38" s="62"/>
      <c r="PKC38" s="62"/>
      <c r="PKD38" s="62"/>
      <c r="PKE38" s="62"/>
      <c r="PKF38" s="62"/>
      <c r="PKG38" s="62"/>
      <c r="PKH38" s="62"/>
      <c r="PKI38" s="62"/>
      <c r="PKJ38" s="62"/>
      <c r="PKK38" s="62"/>
      <c r="PKL38" s="62"/>
      <c r="PKM38" s="62"/>
      <c r="PKN38" s="62"/>
      <c r="PKO38" s="62"/>
      <c r="PKP38" s="62"/>
      <c r="PKQ38" s="62"/>
      <c r="PKR38" s="62"/>
      <c r="PKS38" s="62"/>
      <c r="PKT38" s="62"/>
      <c r="PKU38" s="62"/>
      <c r="PKV38" s="62"/>
      <c r="PKW38" s="62"/>
      <c r="PKX38" s="62"/>
      <c r="PKY38" s="62"/>
      <c r="PKZ38" s="62"/>
      <c r="PLA38" s="62"/>
      <c r="PLB38" s="62"/>
      <c r="PLC38" s="62"/>
      <c r="PLD38" s="62"/>
      <c r="PLE38" s="62"/>
      <c r="PLF38" s="62"/>
      <c r="PLG38" s="62"/>
      <c r="PLH38" s="62"/>
      <c r="PLI38" s="62"/>
      <c r="PLJ38" s="62"/>
      <c r="PLK38" s="62"/>
      <c r="PLL38" s="62"/>
      <c r="PLM38" s="62"/>
      <c r="PLN38" s="62"/>
      <c r="PLO38" s="62"/>
      <c r="PLP38" s="62"/>
      <c r="PLQ38" s="62"/>
      <c r="PLR38" s="62"/>
      <c r="PLS38" s="62"/>
      <c r="PLT38" s="62"/>
      <c r="PLU38" s="62"/>
      <c r="PLV38" s="62"/>
      <c r="PLW38" s="62"/>
      <c r="PLX38" s="62"/>
      <c r="PLY38" s="62"/>
      <c r="PLZ38" s="62"/>
      <c r="PMA38" s="62"/>
      <c r="PMB38" s="62"/>
      <c r="PMC38" s="62"/>
      <c r="PMD38" s="62"/>
      <c r="PME38" s="62"/>
      <c r="PMF38" s="62"/>
      <c r="PMG38" s="62"/>
      <c r="PMH38" s="62"/>
      <c r="PMI38" s="62"/>
      <c r="PMJ38" s="62"/>
      <c r="PMK38" s="62"/>
      <c r="PML38" s="62"/>
      <c r="PMM38" s="62"/>
      <c r="PMN38" s="62"/>
      <c r="PMO38" s="62"/>
      <c r="PMP38" s="62"/>
      <c r="PMQ38" s="62"/>
      <c r="PMR38" s="62"/>
      <c r="PMS38" s="62"/>
      <c r="PMT38" s="62"/>
      <c r="PMU38" s="62"/>
      <c r="PMV38" s="62"/>
      <c r="PMW38" s="62"/>
      <c r="PMX38" s="62"/>
      <c r="PMY38" s="62"/>
      <c r="PMZ38" s="62"/>
      <c r="PNA38" s="62"/>
      <c r="PNB38" s="62"/>
      <c r="PNC38" s="62"/>
      <c r="PND38" s="62"/>
      <c r="PNE38" s="62"/>
      <c r="PNF38" s="62"/>
      <c r="PNG38" s="62"/>
      <c r="PNH38" s="62"/>
      <c r="PNI38" s="62"/>
      <c r="PNJ38" s="62"/>
      <c r="PNK38" s="62"/>
      <c r="PNL38" s="62"/>
      <c r="PNM38" s="62"/>
      <c r="PNN38" s="62"/>
      <c r="PNO38" s="62"/>
      <c r="PNP38" s="62"/>
      <c r="PNQ38" s="62"/>
      <c r="PNR38" s="62"/>
      <c r="PNS38" s="62"/>
      <c r="PNT38" s="62"/>
      <c r="PNU38" s="62"/>
      <c r="PNV38" s="62"/>
      <c r="PNW38" s="62"/>
      <c r="PNX38" s="62"/>
      <c r="PNY38" s="62"/>
      <c r="PNZ38" s="62"/>
      <c r="POA38" s="62"/>
      <c r="POB38" s="62"/>
      <c r="POC38" s="62"/>
      <c r="POD38" s="62"/>
      <c r="POE38" s="62"/>
      <c r="POF38" s="62"/>
      <c r="POG38" s="62"/>
      <c r="POH38" s="62"/>
      <c r="POI38" s="62"/>
      <c r="POJ38" s="62"/>
      <c r="POK38" s="62"/>
      <c r="POL38" s="62"/>
      <c r="POM38" s="62"/>
      <c r="PON38" s="62"/>
      <c r="POO38" s="62"/>
      <c r="POP38" s="62"/>
      <c r="POQ38" s="62"/>
      <c r="POR38" s="62"/>
      <c r="POS38" s="62"/>
      <c r="POT38" s="62"/>
      <c r="POU38" s="62"/>
      <c r="POV38" s="62"/>
      <c r="POW38" s="62"/>
      <c r="POX38" s="62"/>
      <c r="POY38" s="62"/>
      <c r="POZ38" s="62"/>
      <c r="PPA38" s="62"/>
      <c r="PPB38" s="62"/>
      <c r="PPC38" s="62"/>
      <c r="PPD38" s="62"/>
      <c r="PPE38" s="62"/>
      <c r="PPF38" s="62"/>
      <c r="PPG38" s="62"/>
      <c r="PPH38" s="62"/>
      <c r="PPI38" s="62"/>
      <c r="PPJ38" s="62"/>
      <c r="PPK38" s="62"/>
      <c r="PPL38" s="62"/>
      <c r="PPM38" s="62"/>
      <c r="PPN38" s="62"/>
      <c r="PPO38" s="62"/>
      <c r="PPP38" s="62"/>
      <c r="PPQ38" s="62"/>
      <c r="PPR38" s="62"/>
      <c r="PPS38" s="62"/>
      <c r="PPT38" s="62"/>
      <c r="PPU38" s="62"/>
      <c r="PPV38" s="62"/>
      <c r="PPW38" s="62"/>
      <c r="PPX38" s="62"/>
      <c r="PPY38" s="62"/>
      <c r="PPZ38" s="62"/>
      <c r="PQA38" s="62"/>
      <c r="PQB38" s="62"/>
      <c r="PQC38" s="62"/>
      <c r="PQD38" s="62"/>
      <c r="PQE38" s="62"/>
      <c r="PQF38" s="62"/>
      <c r="PQG38" s="62"/>
      <c r="PQH38" s="62"/>
      <c r="PQI38" s="62"/>
      <c r="PQJ38" s="62"/>
      <c r="PQK38" s="62"/>
      <c r="PQL38" s="62"/>
      <c r="PQM38" s="62"/>
      <c r="PQN38" s="62"/>
      <c r="PQO38" s="62"/>
      <c r="PQP38" s="62"/>
      <c r="PQQ38" s="62"/>
      <c r="PQR38" s="62"/>
      <c r="PQS38" s="62"/>
      <c r="PQT38" s="62"/>
      <c r="PQU38" s="62"/>
      <c r="PQV38" s="62"/>
      <c r="PQW38" s="62"/>
      <c r="PQX38" s="62"/>
      <c r="PQY38" s="62"/>
      <c r="PQZ38" s="62"/>
      <c r="PRA38" s="62"/>
      <c r="PRB38" s="62"/>
      <c r="PRC38" s="62"/>
      <c r="PRD38" s="62"/>
      <c r="PRE38" s="62"/>
      <c r="PRF38" s="62"/>
      <c r="PRG38" s="62"/>
      <c r="PRH38" s="62"/>
      <c r="PRI38" s="62"/>
      <c r="PRJ38" s="62"/>
      <c r="PRK38" s="62"/>
      <c r="PRL38" s="62"/>
      <c r="PRM38" s="62"/>
      <c r="PRN38" s="62"/>
      <c r="PRO38" s="62"/>
      <c r="PRP38" s="62"/>
      <c r="PRQ38" s="62"/>
      <c r="PRR38" s="62"/>
      <c r="PRS38" s="62"/>
      <c r="PRT38" s="62"/>
      <c r="PRU38" s="62"/>
      <c r="PRV38" s="62"/>
      <c r="PRW38" s="62"/>
      <c r="PRX38" s="62"/>
      <c r="PRY38" s="62"/>
      <c r="PRZ38" s="62"/>
      <c r="PSA38" s="62"/>
      <c r="PSB38" s="62"/>
      <c r="PSC38" s="62"/>
      <c r="PSD38" s="62"/>
      <c r="PSE38" s="62"/>
      <c r="PSF38" s="62"/>
      <c r="PSG38" s="62"/>
      <c r="PSH38" s="62"/>
      <c r="PSI38" s="62"/>
      <c r="PSJ38" s="62"/>
      <c r="PSK38" s="62"/>
      <c r="PSL38" s="62"/>
      <c r="PSM38" s="62"/>
      <c r="PSN38" s="62"/>
      <c r="PSO38" s="62"/>
      <c r="PSP38" s="62"/>
      <c r="PSQ38" s="62"/>
      <c r="PSR38" s="62"/>
      <c r="PSS38" s="62"/>
      <c r="PST38" s="62"/>
      <c r="PSU38" s="62"/>
      <c r="PSV38" s="62"/>
      <c r="PSW38" s="62"/>
      <c r="PSX38" s="62"/>
      <c r="PSY38" s="62"/>
      <c r="PSZ38" s="62"/>
      <c r="PTA38" s="62"/>
      <c r="PTB38" s="62"/>
      <c r="PTC38" s="62"/>
      <c r="PTD38" s="62"/>
      <c r="PTE38" s="62"/>
      <c r="PTF38" s="62"/>
      <c r="PTG38" s="62"/>
      <c r="PTH38" s="62"/>
      <c r="PTI38" s="62"/>
      <c r="PTJ38" s="62"/>
      <c r="PTK38" s="62"/>
      <c r="PTL38" s="62"/>
      <c r="PTM38" s="62"/>
      <c r="PTN38" s="62"/>
      <c r="PTO38" s="62"/>
      <c r="PTP38" s="62"/>
      <c r="PTQ38" s="62"/>
      <c r="PTR38" s="62"/>
      <c r="PTS38" s="62"/>
      <c r="PTT38" s="62"/>
      <c r="PTU38" s="62"/>
      <c r="PTV38" s="62"/>
      <c r="PTW38" s="62"/>
      <c r="PTX38" s="62"/>
      <c r="PTY38" s="62"/>
      <c r="PTZ38" s="62"/>
      <c r="PUA38" s="62"/>
      <c r="PUB38" s="62"/>
      <c r="PUC38" s="62"/>
      <c r="PUD38" s="62"/>
      <c r="PUE38" s="62"/>
      <c r="PUF38" s="62"/>
      <c r="PUG38" s="62"/>
      <c r="PUH38" s="62"/>
      <c r="PUI38" s="62"/>
      <c r="PUJ38" s="62"/>
      <c r="PUK38" s="62"/>
      <c r="PUL38" s="62"/>
      <c r="PUM38" s="62"/>
      <c r="PUN38" s="62"/>
      <c r="PUO38" s="62"/>
      <c r="PUP38" s="62"/>
      <c r="PUQ38" s="62"/>
      <c r="PUR38" s="62"/>
      <c r="PUS38" s="62"/>
      <c r="PUT38" s="62"/>
      <c r="PUU38" s="62"/>
      <c r="PUV38" s="62"/>
      <c r="PUW38" s="62"/>
      <c r="PUX38" s="62"/>
      <c r="PUY38" s="62"/>
      <c r="PUZ38" s="62"/>
      <c r="PVA38" s="62"/>
      <c r="PVB38" s="62"/>
      <c r="PVC38" s="62"/>
      <c r="PVD38" s="62"/>
      <c r="PVE38" s="62"/>
      <c r="PVF38" s="62"/>
      <c r="PVG38" s="62"/>
      <c r="PVH38" s="62"/>
      <c r="PVI38" s="62"/>
      <c r="PVJ38" s="62"/>
      <c r="PVK38" s="62"/>
      <c r="PVL38" s="62"/>
      <c r="PVM38" s="62"/>
      <c r="PVN38" s="62"/>
      <c r="PVO38" s="62"/>
      <c r="PVP38" s="62"/>
      <c r="PVQ38" s="62"/>
      <c r="PVR38" s="62"/>
      <c r="PVS38" s="62"/>
      <c r="PVT38" s="62"/>
      <c r="PVU38" s="62"/>
      <c r="PVV38" s="62"/>
      <c r="PVW38" s="62"/>
      <c r="PVX38" s="62"/>
      <c r="PVY38" s="62"/>
      <c r="PVZ38" s="62"/>
      <c r="PWA38" s="62"/>
      <c r="PWB38" s="62"/>
      <c r="PWC38" s="62"/>
      <c r="PWD38" s="62"/>
      <c r="PWE38" s="62"/>
      <c r="PWF38" s="62"/>
      <c r="PWG38" s="62"/>
      <c r="PWH38" s="62"/>
      <c r="PWI38" s="62"/>
      <c r="PWJ38" s="62"/>
      <c r="PWK38" s="62"/>
      <c r="PWL38" s="62"/>
      <c r="PWM38" s="62"/>
      <c r="PWN38" s="62"/>
      <c r="PWO38" s="62"/>
      <c r="PWP38" s="62"/>
      <c r="PWQ38" s="62"/>
      <c r="PWR38" s="62"/>
      <c r="PWS38" s="62"/>
      <c r="PWT38" s="62"/>
      <c r="PWU38" s="62"/>
      <c r="PWV38" s="62"/>
      <c r="PWW38" s="62"/>
      <c r="PWX38" s="62"/>
      <c r="PWY38" s="62"/>
      <c r="PWZ38" s="62"/>
      <c r="PXA38" s="62"/>
      <c r="PXB38" s="62"/>
      <c r="PXC38" s="62"/>
      <c r="PXD38" s="62"/>
      <c r="PXE38" s="62"/>
      <c r="PXF38" s="62"/>
      <c r="PXG38" s="62"/>
      <c r="PXH38" s="62"/>
      <c r="PXI38" s="62"/>
      <c r="PXJ38" s="62"/>
      <c r="PXK38" s="62"/>
      <c r="PXL38" s="62"/>
      <c r="PXM38" s="62"/>
      <c r="PXN38" s="62"/>
      <c r="PXO38" s="62"/>
      <c r="PXP38" s="62"/>
      <c r="PXQ38" s="62"/>
      <c r="PXR38" s="62"/>
      <c r="PXS38" s="62"/>
      <c r="PXT38" s="62"/>
      <c r="PXU38" s="62"/>
      <c r="PXV38" s="62"/>
      <c r="PXW38" s="62"/>
      <c r="PXX38" s="62"/>
      <c r="PXY38" s="62"/>
      <c r="PXZ38" s="62"/>
      <c r="PYA38" s="62"/>
      <c r="PYB38" s="62"/>
      <c r="PYC38" s="62"/>
      <c r="PYD38" s="62"/>
      <c r="PYE38" s="62"/>
      <c r="PYF38" s="62"/>
      <c r="PYG38" s="62"/>
      <c r="PYH38" s="62"/>
      <c r="PYI38" s="62"/>
      <c r="PYJ38" s="62"/>
      <c r="PYK38" s="62"/>
      <c r="PYL38" s="62"/>
      <c r="PYM38" s="62"/>
      <c r="PYN38" s="62"/>
      <c r="PYO38" s="62"/>
      <c r="PYP38" s="62"/>
      <c r="PYQ38" s="62"/>
      <c r="PYR38" s="62"/>
      <c r="PYS38" s="62"/>
      <c r="PYT38" s="62"/>
      <c r="PYU38" s="62"/>
      <c r="PYV38" s="62"/>
      <c r="PYW38" s="62"/>
      <c r="PYX38" s="62"/>
      <c r="PYY38" s="62"/>
      <c r="PYZ38" s="62"/>
      <c r="PZA38" s="62"/>
      <c r="PZB38" s="62"/>
      <c r="PZC38" s="62"/>
      <c r="PZD38" s="62"/>
      <c r="PZE38" s="62"/>
      <c r="PZF38" s="62"/>
      <c r="PZG38" s="62"/>
      <c r="PZH38" s="62"/>
      <c r="PZI38" s="62"/>
      <c r="PZJ38" s="62"/>
      <c r="PZK38" s="62"/>
      <c r="PZL38" s="62"/>
      <c r="PZM38" s="62"/>
      <c r="PZN38" s="62"/>
      <c r="PZO38" s="62"/>
      <c r="PZP38" s="62"/>
      <c r="PZQ38" s="62"/>
      <c r="PZR38" s="62"/>
      <c r="PZS38" s="62"/>
      <c r="PZT38" s="62"/>
      <c r="PZU38" s="62"/>
      <c r="PZV38" s="62"/>
      <c r="PZW38" s="62"/>
      <c r="PZX38" s="62"/>
      <c r="PZY38" s="62"/>
      <c r="PZZ38" s="62"/>
      <c r="QAA38" s="62"/>
      <c r="QAB38" s="62"/>
      <c r="QAC38" s="62"/>
      <c r="QAD38" s="62"/>
      <c r="QAE38" s="62"/>
      <c r="QAF38" s="62"/>
      <c r="QAG38" s="62"/>
      <c r="QAH38" s="62"/>
      <c r="QAI38" s="62"/>
      <c r="QAJ38" s="62"/>
      <c r="QAK38" s="62"/>
      <c r="QAL38" s="62"/>
      <c r="QAM38" s="62"/>
      <c r="QAN38" s="62"/>
      <c r="QAO38" s="62"/>
      <c r="QAP38" s="62"/>
      <c r="QAQ38" s="62"/>
      <c r="QAR38" s="62"/>
      <c r="QAS38" s="62"/>
      <c r="QAT38" s="62"/>
      <c r="QAU38" s="62"/>
      <c r="QAV38" s="62"/>
      <c r="QAW38" s="62"/>
      <c r="QAX38" s="62"/>
      <c r="QAY38" s="62"/>
      <c r="QAZ38" s="62"/>
      <c r="QBA38" s="62"/>
      <c r="QBB38" s="62"/>
      <c r="QBC38" s="62"/>
      <c r="QBD38" s="62"/>
      <c r="QBE38" s="62"/>
      <c r="QBF38" s="62"/>
      <c r="QBG38" s="62"/>
      <c r="QBH38" s="62"/>
      <c r="QBI38" s="62"/>
      <c r="QBJ38" s="62"/>
      <c r="QBK38" s="62"/>
      <c r="QBL38" s="62"/>
      <c r="QBM38" s="62"/>
      <c r="QBN38" s="62"/>
      <c r="QBO38" s="62"/>
      <c r="QBP38" s="62"/>
      <c r="QBQ38" s="62"/>
      <c r="QBR38" s="62"/>
      <c r="QBS38" s="62"/>
      <c r="QBT38" s="62"/>
      <c r="QBU38" s="62"/>
      <c r="QBV38" s="62"/>
      <c r="QBW38" s="62"/>
      <c r="QBX38" s="62"/>
      <c r="QBY38" s="62"/>
      <c r="QBZ38" s="62"/>
      <c r="QCA38" s="62"/>
      <c r="QCB38" s="62"/>
      <c r="QCC38" s="62"/>
      <c r="QCD38" s="62"/>
      <c r="QCE38" s="62"/>
      <c r="QCF38" s="62"/>
      <c r="QCG38" s="62"/>
      <c r="QCH38" s="62"/>
      <c r="QCI38" s="62"/>
      <c r="QCJ38" s="62"/>
      <c r="QCK38" s="62"/>
      <c r="QCL38" s="62"/>
      <c r="QCM38" s="62"/>
      <c r="QCN38" s="62"/>
      <c r="QCO38" s="62"/>
      <c r="QCP38" s="62"/>
      <c r="QCQ38" s="62"/>
      <c r="QCR38" s="62"/>
      <c r="QCS38" s="62"/>
      <c r="QCT38" s="62"/>
      <c r="QCU38" s="62"/>
      <c r="QCV38" s="62"/>
      <c r="QCW38" s="62"/>
      <c r="QCX38" s="62"/>
      <c r="QCY38" s="62"/>
      <c r="QCZ38" s="62"/>
      <c r="QDA38" s="62"/>
      <c r="QDB38" s="62"/>
      <c r="QDC38" s="62"/>
      <c r="QDD38" s="62"/>
      <c r="QDE38" s="62"/>
      <c r="QDF38" s="62"/>
      <c r="QDG38" s="62"/>
      <c r="QDH38" s="62"/>
      <c r="QDI38" s="62"/>
      <c r="QDJ38" s="62"/>
      <c r="QDK38" s="62"/>
      <c r="QDL38" s="62"/>
      <c r="QDM38" s="62"/>
      <c r="QDN38" s="62"/>
      <c r="QDO38" s="62"/>
      <c r="QDP38" s="62"/>
      <c r="QDQ38" s="62"/>
      <c r="QDR38" s="62"/>
      <c r="QDS38" s="62"/>
      <c r="QDT38" s="62"/>
      <c r="QDU38" s="62"/>
      <c r="QDV38" s="62"/>
      <c r="QDW38" s="62"/>
      <c r="QDX38" s="62"/>
      <c r="QDY38" s="62"/>
      <c r="QDZ38" s="62"/>
      <c r="QEA38" s="62"/>
      <c r="QEB38" s="62"/>
      <c r="QEC38" s="62"/>
      <c r="QED38" s="62"/>
      <c r="QEE38" s="62"/>
      <c r="QEF38" s="62"/>
      <c r="QEG38" s="62"/>
      <c r="QEH38" s="62"/>
      <c r="QEI38" s="62"/>
      <c r="QEJ38" s="62"/>
      <c r="QEK38" s="62"/>
      <c r="QEL38" s="62"/>
      <c r="QEM38" s="62"/>
      <c r="QEN38" s="62"/>
      <c r="QEO38" s="62"/>
      <c r="QEP38" s="62"/>
      <c r="QEQ38" s="62"/>
      <c r="QER38" s="62"/>
      <c r="QES38" s="62"/>
      <c r="QET38" s="62"/>
      <c r="QEU38" s="62"/>
      <c r="QEV38" s="62"/>
      <c r="QEW38" s="62"/>
      <c r="QEX38" s="62"/>
      <c r="QEY38" s="62"/>
      <c r="QEZ38" s="62"/>
      <c r="QFA38" s="62"/>
      <c r="QFB38" s="62"/>
      <c r="QFC38" s="62"/>
      <c r="QFD38" s="62"/>
      <c r="QFE38" s="62"/>
      <c r="QFF38" s="62"/>
      <c r="QFG38" s="62"/>
      <c r="QFH38" s="62"/>
      <c r="QFI38" s="62"/>
      <c r="QFJ38" s="62"/>
      <c r="QFK38" s="62"/>
      <c r="QFL38" s="62"/>
      <c r="QFM38" s="62"/>
      <c r="QFN38" s="62"/>
      <c r="QFO38" s="62"/>
      <c r="QFP38" s="62"/>
      <c r="QFQ38" s="62"/>
      <c r="QFR38" s="62"/>
      <c r="QFS38" s="62"/>
      <c r="QFT38" s="62"/>
      <c r="QFU38" s="62"/>
      <c r="QFV38" s="62"/>
      <c r="QFW38" s="62"/>
      <c r="QFX38" s="62"/>
      <c r="QFY38" s="62"/>
      <c r="QFZ38" s="62"/>
      <c r="QGA38" s="62"/>
      <c r="QGB38" s="62"/>
      <c r="QGC38" s="62"/>
      <c r="QGD38" s="62"/>
      <c r="QGE38" s="62"/>
      <c r="QGF38" s="62"/>
      <c r="QGG38" s="62"/>
      <c r="QGH38" s="62"/>
      <c r="QGI38" s="62"/>
      <c r="QGJ38" s="62"/>
      <c r="QGK38" s="62"/>
      <c r="QGL38" s="62"/>
      <c r="QGM38" s="62"/>
      <c r="QGN38" s="62"/>
      <c r="QGO38" s="62"/>
      <c r="QGP38" s="62"/>
      <c r="QGQ38" s="62"/>
      <c r="QGR38" s="62"/>
      <c r="QGS38" s="62"/>
      <c r="QGT38" s="62"/>
      <c r="QGU38" s="62"/>
      <c r="QGV38" s="62"/>
      <c r="QGW38" s="62"/>
      <c r="QGX38" s="62"/>
      <c r="QGY38" s="62"/>
      <c r="QGZ38" s="62"/>
      <c r="QHA38" s="62"/>
      <c r="QHB38" s="62"/>
      <c r="QHC38" s="62"/>
      <c r="QHD38" s="62"/>
      <c r="QHE38" s="62"/>
      <c r="QHF38" s="62"/>
      <c r="QHG38" s="62"/>
      <c r="QHH38" s="62"/>
      <c r="QHI38" s="62"/>
      <c r="QHJ38" s="62"/>
      <c r="QHK38" s="62"/>
      <c r="QHL38" s="62"/>
      <c r="QHM38" s="62"/>
      <c r="QHN38" s="62"/>
      <c r="QHO38" s="62"/>
      <c r="QHP38" s="62"/>
      <c r="QHQ38" s="62"/>
      <c r="QHR38" s="62"/>
      <c r="QHS38" s="62"/>
      <c r="QHT38" s="62"/>
      <c r="QHU38" s="62"/>
      <c r="QHV38" s="62"/>
      <c r="QHW38" s="62"/>
      <c r="QHX38" s="62"/>
      <c r="QHY38" s="62"/>
      <c r="QHZ38" s="62"/>
      <c r="QIA38" s="62"/>
      <c r="QIB38" s="62"/>
      <c r="QIC38" s="62"/>
      <c r="QID38" s="62"/>
      <c r="QIE38" s="62"/>
      <c r="QIF38" s="62"/>
      <c r="QIG38" s="62"/>
      <c r="QIH38" s="62"/>
      <c r="QII38" s="62"/>
      <c r="QIJ38" s="62"/>
      <c r="QIK38" s="62"/>
      <c r="QIL38" s="62"/>
      <c r="QIM38" s="62"/>
      <c r="QIN38" s="62"/>
      <c r="QIO38" s="62"/>
      <c r="QIP38" s="62"/>
      <c r="QIQ38" s="62"/>
      <c r="QIR38" s="62"/>
      <c r="QIS38" s="62"/>
      <c r="QIT38" s="62"/>
      <c r="QIU38" s="62"/>
      <c r="QIV38" s="62"/>
      <c r="QIW38" s="62"/>
      <c r="QIX38" s="62"/>
      <c r="QIY38" s="62"/>
      <c r="QIZ38" s="62"/>
      <c r="QJA38" s="62"/>
      <c r="QJB38" s="62"/>
      <c r="QJC38" s="62"/>
      <c r="QJD38" s="62"/>
      <c r="QJE38" s="62"/>
      <c r="QJF38" s="62"/>
      <c r="QJG38" s="62"/>
      <c r="QJH38" s="62"/>
      <c r="QJI38" s="62"/>
      <c r="QJJ38" s="62"/>
      <c r="QJK38" s="62"/>
      <c r="QJL38" s="62"/>
      <c r="QJM38" s="62"/>
      <c r="QJN38" s="62"/>
      <c r="QJO38" s="62"/>
      <c r="QJP38" s="62"/>
      <c r="QJQ38" s="62"/>
      <c r="QJR38" s="62"/>
      <c r="QJS38" s="62"/>
      <c r="QJT38" s="62"/>
      <c r="QJU38" s="62"/>
      <c r="QJV38" s="62"/>
      <c r="QJW38" s="62"/>
      <c r="QJX38" s="62"/>
      <c r="QJY38" s="62"/>
      <c r="QJZ38" s="62"/>
      <c r="QKA38" s="62"/>
      <c r="QKB38" s="62"/>
      <c r="QKC38" s="62"/>
      <c r="QKD38" s="62"/>
      <c r="QKE38" s="62"/>
      <c r="QKF38" s="62"/>
      <c r="QKG38" s="62"/>
      <c r="QKH38" s="62"/>
      <c r="QKI38" s="62"/>
      <c r="QKJ38" s="62"/>
      <c r="QKK38" s="62"/>
      <c r="QKL38" s="62"/>
      <c r="QKM38" s="62"/>
      <c r="QKN38" s="62"/>
      <c r="QKO38" s="62"/>
      <c r="QKP38" s="62"/>
      <c r="QKQ38" s="62"/>
      <c r="QKR38" s="62"/>
      <c r="QKS38" s="62"/>
      <c r="QKT38" s="62"/>
      <c r="QKU38" s="62"/>
      <c r="QKV38" s="62"/>
      <c r="QKW38" s="62"/>
      <c r="QKX38" s="62"/>
      <c r="QKY38" s="62"/>
      <c r="QKZ38" s="62"/>
      <c r="QLA38" s="62"/>
      <c r="QLB38" s="62"/>
      <c r="QLC38" s="62"/>
      <c r="QLD38" s="62"/>
      <c r="QLE38" s="62"/>
      <c r="QLF38" s="62"/>
      <c r="QLG38" s="62"/>
      <c r="QLH38" s="62"/>
      <c r="QLI38" s="62"/>
      <c r="QLJ38" s="62"/>
      <c r="QLK38" s="62"/>
      <c r="QLL38" s="62"/>
      <c r="QLM38" s="62"/>
      <c r="QLN38" s="62"/>
      <c r="QLO38" s="62"/>
      <c r="QLP38" s="62"/>
      <c r="QLQ38" s="62"/>
      <c r="QLR38" s="62"/>
      <c r="QLS38" s="62"/>
      <c r="QLT38" s="62"/>
      <c r="QLU38" s="62"/>
      <c r="QLV38" s="62"/>
      <c r="QLW38" s="62"/>
      <c r="QLX38" s="62"/>
      <c r="QLY38" s="62"/>
      <c r="QLZ38" s="62"/>
      <c r="QMA38" s="62"/>
      <c r="QMB38" s="62"/>
      <c r="QMC38" s="62"/>
      <c r="QMD38" s="62"/>
      <c r="QME38" s="62"/>
      <c r="QMF38" s="62"/>
      <c r="QMG38" s="62"/>
      <c r="QMH38" s="62"/>
      <c r="QMI38" s="62"/>
      <c r="QMJ38" s="62"/>
      <c r="QMK38" s="62"/>
      <c r="QML38" s="62"/>
      <c r="QMM38" s="62"/>
      <c r="QMN38" s="62"/>
      <c r="QMO38" s="62"/>
      <c r="QMP38" s="62"/>
      <c r="QMQ38" s="62"/>
      <c r="QMR38" s="62"/>
      <c r="QMS38" s="62"/>
      <c r="QMT38" s="62"/>
      <c r="QMU38" s="62"/>
      <c r="QMV38" s="62"/>
      <c r="QMW38" s="62"/>
      <c r="QMX38" s="62"/>
      <c r="QMY38" s="62"/>
      <c r="QMZ38" s="62"/>
      <c r="QNA38" s="62"/>
      <c r="QNB38" s="62"/>
      <c r="QNC38" s="62"/>
      <c r="QND38" s="62"/>
      <c r="QNE38" s="62"/>
      <c r="QNF38" s="62"/>
      <c r="QNG38" s="62"/>
      <c r="QNH38" s="62"/>
      <c r="QNI38" s="62"/>
      <c r="QNJ38" s="62"/>
      <c r="QNK38" s="62"/>
      <c r="QNL38" s="62"/>
      <c r="QNM38" s="62"/>
      <c r="QNN38" s="62"/>
      <c r="QNO38" s="62"/>
      <c r="QNP38" s="62"/>
      <c r="QNQ38" s="62"/>
      <c r="QNR38" s="62"/>
      <c r="QNS38" s="62"/>
      <c r="QNT38" s="62"/>
      <c r="QNU38" s="62"/>
      <c r="QNV38" s="62"/>
      <c r="QNW38" s="62"/>
      <c r="QNX38" s="62"/>
      <c r="QNY38" s="62"/>
      <c r="QNZ38" s="62"/>
      <c r="QOA38" s="62"/>
      <c r="QOB38" s="62"/>
      <c r="QOC38" s="62"/>
      <c r="QOD38" s="62"/>
      <c r="QOE38" s="62"/>
      <c r="QOF38" s="62"/>
      <c r="QOG38" s="62"/>
      <c r="QOH38" s="62"/>
      <c r="QOI38" s="62"/>
      <c r="QOJ38" s="62"/>
      <c r="QOK38" s="62"/>
      <c r="QOL38" s="62"/>
      <c r="QOM38" s="62"/>
      <c r="QON38" s="62"/>
      <c r="QOO38" s="62"/>
      <c r="QOP38" s="62"/>
      <c r="QOQ38" s="62"/>
      <c r="QOR38" s="62"/>
      <c r="QOS38" s="62"/>
      <c r="QOT38" s="62"/>
      <c r="QOU38" s="62"/>
      <c r="QOV38" s="62"/>
      <c r="QOW38" s="62"/>
      <c r="QOX38" s="62"/>
      <c r="QOY38" s="62"/>
      <c r="QOZ38" s="62"/>
      <c r="QPA38" s="62"/>
      <c r="QPB38" s="62"/>
      <c r="QPC38" s="62"/>
      <c r="QPD38" s="62"/>
      <c r="QPE38" s="62"/>
      <c r="QPF38" s="62"/>
      <c r="QPG38" s="62"/>
      <c r="QPH38" s="62"/>
      <c r="QPI38" s="62"/>
      <c r="QPJ38" s="62"/>
      <c r="QPK38" s="62"/>
      <c r="QPL38" s="62"/>
      <c r="QPM38" s="62"/>
      <c r="QPN38" s="62"/>
      <c r="QPO38" s="62"/>
      <c r="QPP38" s="62"/>
      <c r="QPQ38" s="62"/>
      <c r="QPR38" s="62"/>
      <c r="QPS38" s="62"/>
      <c r="QPT38" s="62"/>
      <c r="QPU38" s="62"/>
      <c r="QPV38" s="62"/>
      <c r="QPW38" s="62"/>
      <c r="QPX38" s="62"/>
      <c r="QPY38" s="62"/>
      <c r="QPZ38" s="62"/>
      <c r="QQA38" s="62"/>
      <c r="QQB38" s="62"/>
      <c r="QQC38" s="62"/>
      <c r="QQD38" s="62"/>
      <c r="QQE38" s="62"/>
      <c r="QQF38" s="62"/>
      <c r="QQG38" s="62"/>
      <c r="QQH38" s="62"/>
      <c r="QQI38" s="62"/>
      <c r="QQJ38" s="62"/>
      <c r="QQK38" s="62"/>
      <c r="QQL38" s="62"/>
      <c r="QQM38" s="62"/>
      <c r="QQN38" s="62"/>
      <c r="QQO38" s="62"/>
      <c r="QQP38" s="62"/>
      <c r="QQQ38" s="62"/>
      <c r="QQR38" s="62"/>
      <c r="QQS38" s="62"/>
      <c r="QQT38" s="62"/>
      <c r="QQU38" s="62"/>
      <c r="QQV38" s="62"/>
      <c r="QQW38" s="62"/>
      <c r="QQX38" s="62"/>
      <c r="QQY38" s="62"/>
      <c r="QQZ38" s="62"/>
      <c r="QRA38" s="62"/>
      <c r="QRB38" s="62"/>
      <c r="QRC38" s="62"/>
      <c r="QRD38" s="62"/>
      <c r="QRE38" s="62"/>
      <c r="QRF38" s="62"/>
      <c r="QRG38" s="62"/>
      <c r="QRH38" s="62"/>
      <c r="QRI38" s="62"/>
      <c r="QRJ38" s="62"/>
      <c r="QRK38" s="62"/>
      <c r="QRL38" s="62"/>
      <c r="QRM38" s="62"/>
      <c r="QRN38" s="62"/>
      <c r="QRO38" s="62"/>
      <c r="QRP38" s="62"/>
      <c r="QRQ38" s="62"/>
      <c r="QRR38" s="62"/>
      <c r="QRS38" s="62"/>
      <c r="QRT38" s="62"/>
      <c r="QRU38" s="62"/>
      <c r="QRV38" s="62"/>
      <c r="QRW38" s="62"/>
      <c r="QRX38" s="62"/>
      <c r="QRY38" s="62"/>
      <c r="QRZ38" s="62"/>
      <c r="QSA38" s="62"/>
      <c r="QSB38" s="62"/>
      <c r="QSC38" s="62"/>
      <c r="QSD38" s="62"/>
      <c r="QSE38" s="62"/>
      <c r="QSF38" s="62"/>
      <c r="QSG38" s="62"/>
      <c r="QSH38" s="62"/>
      <c r="QSI38" s="62"/>
      <c r="QSJ38" s="62"/>
      <c r="QSK38" s="62"/>
      <c r="QSL38" s="62"/>
      <c r="QSM38" s="62"/>
      <c r="QSN38" s="62"/>
      <c r="QSO38" s="62"/>
      <c r="QSP38" s="62"/>
      <c r="QSQ38" s="62"/>
      <c r="QSR38" s="62"/>
      <c r="QSS38" s="62"/>
      <c r="QST38" s="62"/>
      <c r="QSU38" s="62"/>
      <c r="QSV38" s="62"/>
      <c r="QSW38" s="62"/>
      <c r="QSX38" s="62"/>
      <c r="QSY38" s="62"/>
      <c r="QSZ38" s="62"/>
      <c r="QTA38" s="62"/>
      <c r="QTB38" s="62"/>
      <c r="QTC38" s="62"/>
      <c r="QTD38" s="62"/>
      <c r="QTE38" s="62"/>
      <c r="QTF38" s="62"/>
      <c r="QTG38" s="62"/>
      <c r="QTH38" s="62"/>
      <c r="QTI38" s="62"/>
      <c r="QTJ38" s="62"/>
      <c r="QTK38" s="62"/>
      <c r="QTL38" s="62"/>
      <c r="QTM38" s="62"/>
      <c r="QTN38" s="62"/>
      <c r="QTO38" s="62"/>
      <c r="QTP38" s="62"/>
      <c r="QTQ38" s="62"/>
      <c r="QTR38" s="62"/>
      <c r="QTS38" s="62"/>
      <c r="QTT38" s="62"/>
      <c r="QTU38" s="62"/>
      <c r="QTV38" s="62"/>
      <c r="QTW38" s="62"/>
      <c r="QTX38" s="62"/>
      <c r="QTY38" s="62"/>
      <c r="QTZ38" s="62"/>
      <c r="QUA38" s="62"/>
      <c r="QUB38" s="62"/>
      <c r="QUC38" s="62"/>
      <c r="QUD38" s="62"/>
      <c r="QUE38" s="62"/>
      <c r="QUF38" s="62"/>
      <c r="QUG38" s="62"/>
      <c r="QUH38" s="62"/>
      <c r="QUI38" s="62"/>
      <c r="QUJ38" s="62"/>
      <c r="QUK38" s="62"/>
      <c r="QUL38" s="62"/>
      <c r="QUM38" s="62"/>
      <c r="QUN38" s="62"/>
      <c r="QUO38" s="62"/>
      <c r="QUP38" s="62"/>
      <c r="QUQ38" s="62"/>
      <c r="QUR38" s="62"/>
      <c r="QUS38" s="62"/>
      <c r="QUT38" s="62"/>
      <c r="QUU38" s="62"/>
      <c r="QUV38" s="62"/>
      <c r="QUW38" s="62"/>
      <c r="QUX38" s="62"/>
      <c r="QUY38" s="62"/>
      <c r="QUZ38" s="62"/>
      <c r="QVA38" s="62"/>
      <c r="QVB38" s="62"/>
      <c r="QVC38" s="62"/>
      <c r="QVD38" s="62"/>
      <c r="QVE38" s="62"/>
      <c r="QVF38" s="62"/>
      <c r="QVG38" s="62"/>
      <c r="QVH38" s="62"/>
      <c r="QVI38" s="62"/>
      <c r="QVJ38" s="62"/>
      <c r="QVK38" s="62"/>
      <c r="QVL38" s="62"/>
      <c r="QVM38" s="62"/>
      <c r="QVN38" s="62"/>
      <c r="QVO38" s="62"/>
      <c r="QVP38" s="62"/>
      <c r="QVQ38" s="62"/>
      <c r="QVR38" s="62"/>
      <c r="QVS38" s="62"/>
      <c r="QVT38" s="62"/>
      <c r="QVU38" s="62"/>
      <c r="QVV38" s="62"/>
      <c r="QVW38" s="62"/>
      <c r="QVX38" s="62"/>
      <c r="QVY38" s="62"/>
      <c r="QVZ38" s="62"/>
      <c r="QWA38" s="62"/>
      <c r="QWB38" s="62"/>
      <c r="QWC38" s="62"/>
      <c r="QWD38" s="62"/>
      <c r="QWE38" s="62"/>
      <c r="QWF38" s="62"/>
      <c r="QWG38" s="62"/>
      <c r="QWH38" s="62"/>
      <c r="QWI38" s="62"/>
      <c r="QWJ38" s="62"/>
      <c r="QWK38" s="62"/>
      <c r="QWL38" s="62"/>
      <c r="QWM38" s="62"/>
      <c r="QWN38" s="62"/>
      <c r="QWO38" s="62"/>
      <c r="QWP38" s="62"/>
      <c r="QWQ38" s="62"/>
      <c r="QWR38" s="62"/>
      <c r="QWS38" s="62"/>
      <c r="QWT38" s="62"/>
      <c r="QWU38" s="62"/>
      <c r="QWV38" s="62"/>
      <c r="QWW38" s="62"/>
      <c r="QWX38" s="62"/>
      <c r="QWY38" s="62"/>
      <c r="QWZ38" s="62"/>
      <c r="QXA38" s="62"/>
      <c r="QXB38" s="62"/>
      <c r="QXC38" s="62"/>
      <c r="QXD38" s="62"/>
      <c r="QXE38" s="62"/>
      <c r="QXF38" s="62"/>
      <c r="QXG38" s="62"/>
      <c r="QXH38" s="62"/>
      <c r="QXI38" s="62"/>
      <c r="QXJ38" s="62"/>
      <c r="QXK38" s="62"/>
      <c r="QXL38" s="62"/>
      <c r="QXM38" s="62"/>
      <c r="QXN38" s="62"/>
      <c r="QXO38" s="62"/>
      <c r="QXP38" s="62"/>
      <c r="QXQ38" s="62"/>
      <c r="QXR38" s="62"/>
      <c r="QXS38" s="62"/>
      <c r="QXT38" s="62"/>
      <c r="QXU38" s="62"/>
      <c r="QXV38" s="62"/>
      <c r="QXW38" s="62"/>
      <c r="QXX38" s="62"/>
      <c r="QXY38" s="62"/>
      <c r="QXZ38" s="62"/>
      <c r="QYA38" s="62"/>
      <c r="QYB38" s="62"/>
      <c r="QYC38" s="62"/>
      <c r="QYD38" s="62"/>
      <c r="QYE38" s="62"/>
      <c r="QYF38" s="62"/>
      <c r="QYG38" s="62"/>
      <c r="QYH38" s="62"/>
      <c r="QYI38" s="62"/>
      <c r="QYJ38" s="62"/>
      <c r="QYK38" s="62"/>
      <c r="QYL38" s="62"/>
      <c r="QYM38" s="62"/>
      <c r="QYN38" s="62"/>
      <c r="QYO38" s="62"/>
      <c r="QYP38" s="62"/>
      <c r="QYQ38" s="62"/>
      <c r="QYR38" s="62"/>
      <c r="QYS38" s="62"/>
      <c r="QYT38" s="62"/>
      <c r="QYU38" s="62"/>
      <c r="QYV38" s="62"/>
      <c r="QYW38" s="62"/>
      <c r="QYX38" s="62"/>
      <c r="QYY38" s="62"/>
      <c r="QYZ38" s="62"/>
      <c r="QZA38" s="62"/>
      <c r="QZB38" s="62"/>
      <c r="QZC38" s="62"/>
      <c r="QZD38" s="62"/>
      <c r="QZE38" s="62"/>
      <c r="QZF38" s="62"/>
      <c r="QZG38" s="62"/>
      <c r="QZH38" s="62"/>
      <c r="QZI38" s="62"/>
      <c r="QZJ38" s="62"/>
      <c r="QZK38" s="62"/>
      <c r="QZL38" s="62"/>
      <c r="QZM38" s="62"/>
      <c r="QZN38" s="62"/>
      <c r="QZO38" s="62"/>
      <c r="QZP38" s="62"/>
      <c r="QZQ38" s="62"/>
      <c r="QZR38" s="62"/>
      <c r="QZS38" s="62"/>
      <c r="QZT38" s="62"/>
      <c r="QZU38" s="62"/>
      <c r="QZV38" s="62"/>
      <c r="QZW38" s="62"/>
      <c r="QZX38" s="62"/>
      <c r="QZY38" s="62"/>
      <c r="QZZ38" s="62"/>
      <c r="RAA38" s="62"/>
      <c r="RAB38" s="62"/>
      <c r="RAC38" s="62"/>
      <c r="RAD38" s="62"/>
      <c r="RAE38" s="62"/>
      <c r="RAF38" s="62"/>
      <c r="RAG38" s="62"/>
      <c r="RAH38" s="62"/>
      <c r="RAI38" s="62"/>
      <c r="RAJ38" s="62"/>
      <c r="RAK38" s="62"/>
      <c r="RAL38" s="62"/>
      <c r="RAM38" s="62"/>
      <c r="RAN38" s="62"/>
      <c r="RAO38" s="62"/>
      <c r="RAP38" s="62"/>
      <c r="RAQ38" s="62"/>
      <c r="RAR38" s="62"/>
      <c r="RAS38" s="62"/>
      <c r="RAT38" s="62"/>
      <c r="RAU38" s="62"/>
      <c r="RAV38" s="62"/>
      <c r="RAW38" s="62"/>
      <c r="RAX38" s="62"/>
      <c r="RAY38" s="62"/>
      <c r="RAZ38" s="62"/>
      <c r="RBA38" s="62"/>
      <c r="RBB38" s="62"/>
      <c r="RBC38" s="62"/>
      <c r="RBD38" s="62"/>
      <c r="RBE38" s="62"/>
      <c r="RBF38" s="62"/>
      <c r="RBG38" s="62"/>
      <c r="RBH38" s="62"/>
      <c r="RBI38" s="62"/>
      <c r="RBJ38" s="62"/>
      <c r="RBK38" s="62"/>
      <c r="RBL38" s="62"/>
      <c r="RBM38" s="62"/>
      <c r="RBN38" s="62"/>
      <c r="RBO38" s="62"/>
      <c r="RBP38" s="62"/>
      <c r="RBQ38" s="62"/>
      <c r="RBR38" s="62"/>
      <c r="RBS38" s="62"/>
      <c r="RBT38" s="62"/>
      <c r="RBU38" s="62"/>
      <c r="RBV38" s="62"/>
      <c r="RBW38" s="62"/>
      <c r="RBX38" s="62"/>
      <c r="RBY38" s="62"/>
      <c r="RBZ38" s="62"/>
      <c r="RCA38" s="62"/>
      <c r="RCB38" s="62"/>
      <c r="RCC38" s="62"/>
      <c r="RCD38" s="62"/>
      <c r="RCE38" s="62"/>
      <c r="RCF38" s="62"/>
      <c r="RCG38" s="62"/>
      <c r="RCH38" s="62"/>
      <c r="RCI38" s="62"/>
      <c r="RCJ38" s="62"/>
      <c r="RCK38" s="62"/>
      <c r="RCL38" s="62"/>
      <c r="RCM38" s="62"/>
      <c r="RCN38" s="62"/>
      <c r="RCO38" s="62"/>
      <c r="RCP38" s="62"/>
      <c r="RCQ38" s="62"/>
      <c r="RCR38" s="62"/>
      <c r="RCS38" s="62"/>
      <c r="RCT38" s="62"/>
      <c r="RCU38" s="62"/>
      <c r="RCV38" s="62"/>
      <c r="RCW38" s="62"/>
      <c r="RCX38" s="62"/>
      <c r="RCY38" s="62"/>
      <c r="RCZ38" s="62"/>
      <c r="RDA38" s="62"/>
      <c r="RDB38" s="62"/>
      <c r="RDC38" s="62"/>
      <c r="RDD38" s="62"/>
      <c r="RDE38" s="62"/>
      <c r="RDF38" s="62"/>
      <c r="RDG38" s="62"/>
      <c r="RDH38" s="62"/>
      <c r="RDI38" s="62"/>
      <c r="RDJ38" s="62"/>
      <c r="RDK38" s="62"/>
      <c r="RDL38" s="62"/>
      <c r="RDM38" s="62"/>
      <c r="RDN38" s="62"/>
      <c r="RDO38" s="62"/>
      <c r="RDP38" s="62"/>
      <c r="RDQ38" s="62"/>
      <c r="RDR38" s="62"/>
      <c r="RDS38" s="62"/>
      <c r="RDT38" s="62"/>
      <c r="RDU38" s="62"/>
      <c r="RDV38" s="62"/>
      <c r="RDW38" s="62"/>
      <c r="RDX38" s="62"/>
      <c r="RDY38" s="62"/>
      <c r="RDZ38" s="62"/>
      <c r="REA38" s="62"/>
      <c r="REB38" s="62"/>
      <c r="REC38" s="62"/>
      <c r="RED38" s="62"/>
      <c r="REE38" s="62"/>
      <c r="REF38" s="62"/>
      <c r="REG38" s="62"/>
      <c r="REH38" s="62"/>
      <c r="REI38" s="62"/>
      <c r="REJ38" s="62"/>
      <c r="REK38" s="62"/>
      <c r="REL38" s="62"/>
      <c r="REM38" s="62"/>
      <c r="REN38" s="62"/>
      <c r="REO38" s="62"/>
      <c r="REP38" s="62"/>
      <c r="REQ38" s="62"/>
      <c r="RER38" s="62"/>
      <c r="RES38" s="62"/>
      <c r="RET38" s="62"/>
      <c r="REU38" s="62"/>
      <c r="REV38" s="62"/>
      <c r="REW38" s="62"/>
      <c r="REX38" s="62"/>
      <c r="REY38" s="62"/>
      <c r="REZ38" s="62"/>
      <c r="RFA38" s="62"/>
      <c r="RFB38" s="62"/>
      <c r="RFC38" s="62"/>
      <c r="RFD38" s="62"/>
      <c r="RFE38" s="62"/>
      <c r="RFF38" s="62"/>
      <c r="RFG38" s="62"/>
      <c r="RFH38" s="62"/>
      <c r="RFI38" s="62"/>
      <c r="RFJ38" s="62"/>
      <c r="RFK38" s="62"/>
      <c r="RFL38" s="62"/>
      <c r="RFM38" s="62"/>
      <c r="RFN38" s="62"/>
      <c r="RFO38" s="62"/>
      <c r="RFP38" s="62"/>
      <c r="RFQ38" s="62"/>
      <c r="RFR38" s="62"/>
      <c r="RFS38" s="62"/>
      <c r="RFT38" s="62"/>
      <c r="RFU38" s="62"/>
      <c r="RFV38" s="62"/>
      <c r="RFW38" s="62"/>
      <c r="RFX38" s="62"/>
      <c r="RFY38" s="62"/>
      <c r="RFZ38" s="62"/>
      <c r="RGA38" s="62"/>
      <c r="RGB38" s="62"/>
      <c r="RGC38" s="62"/>
      <c r="RGD38" s="62"/>
      <c r="RGE38" s="62"/>
      <c r="RGF38" s="62"/>
      <c r="RGG38" s="62"/>
      <c r="RGH38" s="62"/>
      <c r="RGI38" s="62"/>
      <c r="RGJ38" s="62"/>
      <c r="RGK38" s="62"/>
      <c r="RGL38" s="62"/>
      <c r="RGM38" s="62"/>
      <c r="RGN38" s="62"/>
      <c r="RGO38" s="62"/>
      <c r="RGP38" s="62"/>
      <c r="RGQ38" s="62"/>
      <c r="RGR38" s="62"/>
      <c r="RGS38" s="62"/>
      <c r="RGT38" s="62"/>
      <c r="RGU38" s="62"/>
      <c r="RGV38" s="62"/>
      <c r="RGW38" s="62"/>
      <c r="RGX38" s="62"/>
      <c r="RGY38" s="62"/>
      <c r="RGZ38" s="62"/>
      <c r="RHA38" s="62"/>
      <c r="RHB38" s="62"/>
      <c r="RHC38" s="62"/>
      <c r="RHD38" s="62"/>
      <c r="RHE38" s="62"/>
      <c r="RHF38" s="62"/>
      <c r="RHG38" s="62"/>
      <c r="RHH38" s="62"/>
      <c r="RHI38" s="62"/>
      <c r="RHJ38" s="62"/>
      <c r="RHK38" s="62"/>
      <c r="RHL38" s="62"/>
      <c r="RHM38" s="62"/>
      <c r="RHN38" s="62"/>
      <c r="RHO38" s="62"/>
      <c r="RHP38" s="62"/>
      <c r="RHQ38" s="62"/>
      <c r="RHR38" s="62"/>
      <c r="RHS38" s="62"/>
      <c r="RHT38" s="62"/>
      <c r="RHU38" s="62"/>
      <c r="RHV38" s="62"/>
      <c r="RHW38" s="62"/>
      <c r="RHX38" s="62"/>
      <c r="RHY38" s="62"/>
      <c r="RHZ38" s="62"/>
      <c r="RIA38" s="62"/>
      <c r="RIB38" s="62"/>
      <c r="RIC38" s="62"/>
      <c r="RID38" s="62"/>
      <c r="RIE38" s="62"/>
      <c r="RIF38" s="62"/>
      <c r="RIG38" s="62"/>
      <c r="RIH38" s="62"/>
      <c r="RII38" s="62"/>
      <c r="RIJ38" s="62"/>
      <c r="RIK38" s="62"/>
      <c r="RIL38" s="62"/>
      <c r="RIM38" s="62"/>
      <c r="RIN38" s="62"/>
      <c r="RIO38" s="62"/>
      <c r="RIP38" s="62"/>
      <c r="RIQ38" s="62"/>
      <c r="RIR38" s="62"/>
      <c r="RIS38" s="62"/>
      <c r="RIT38" s="62"/>
      <c r="RIU38" s="62"/>
      <c r="RIV38" s="62"/>
      <c r="RIW38" s="62"/>
      <c r="RIX38" s="62"/>
      <c r="RIY38" s="62"/>
      <c r="RIZ38" s="62"/>
      <c r="RJA38" s="62"/>
      <c r="RJB38" s="62"/>
      <c r="RJC38" s="62"/>
      <c r="RJD38" s="62"/>
      <c r="RJE38" s="62"/>
      <c r="RJF38" s="62"/>
      <c r="RJG38" s="62"/>
      <c r="RJH38" s="62"/>
      <c r="RJI38" s="62"/>
      <c r="RJJ38" s="62"/>
      <c r="RJK38" s="62"/>
      <c r="RJL38" s="62"/>
      <c r="RJM38" s="62"/>
      <c r="RJN38" s="62"/>
      <c r="RJO38" s="62"/>
      <c r="RJP38" s="62"/>
      <c r="RJQ38" s="62"/>
      <c r="RJR38" s="62"/>
      <c r="RJS38" s="62"/>
      <c r="RJT38" s="62"/>
      <c r="RJU38" s="62"/>
      <c r="RJV38" s="62"/>
      <c r="RJW38" s="62"/>
      <c r="RJX38" s="62"/>
      <c r="RJY38" s="62"/>
      <c r="RJZ38" s="62"/>
      <c r="RKA38" s="62"/>
      <c r="RKB38" s="62"/>
      <c r="RKC38" s="62"/>
      <c r="RKD38" s="62"/>
      <c r="RKE38" s="62"/>
      <c r="RKF38" s="62"/>
      <c r="RKG38" s="62"/>
      <c r="RKH38" s="62"/>
      <c r="RKI38" s="62"/>
      <c r="RKJ38" s="62"/>
      <c r="RKK38" s="62"/>
      <c r="RKL38" s="62"/>
      <c r="RKM38" s="62"/>
      <c r="RKN38" s="62"/>
      <c r="RKO38" s="62"/>
      <c r="RKP38" s="62"/>
      <c r="RKQ38" s="62"/>
      <c r="RKR38" s="62"/>
      <c r="RKS38" s="62"/>
      <c r="RKT38" s="62"/>
      <c r="RKU38" s="62"/>
      <c r="RKV38" s="62"/>
      <c r="RKW38" s="62"/>
      <c r="RKX38" s="62"/>
      <c r="RKY38" s="62"/>
      <c r="RKZ38" s="62"/>
      <c r="RLA38" s="62"/>
      <c r="RLB38" s="62"/>
      <c r="RLC38" s="62"/>
      <c r="RLD38" s="62"/>
      <c r="RLE38" s="62"/>
      <c r="RLF38" s="62"/>
      <c r="RLG38" s="62"/>
      <c r="RLH38" s="62"/>
      <c r="RLI38" s="62"/>
      <c r="RLJ38" s="62"/>
      <c r="RLK38" s="62"/>
      <c r="RLL38" s="62"/>
      <c r="RLM38" s="62"/>
      <c r="RLN38" s="62"/>
      <c r="RLO38" s="62"/>
      <c r="RLP38" s="62"/>
      <c r="RLQ38" s="62"/>
      <c r="RLR38" s="62"/>
      <c r="RLS38" s="62"/>
      <c r="RLT38" s="62"/>
      <c r="RLU38" s="62"/>
      <c r="RLV38" s="62"/>
      <c r="RLW38" s="62"/>
      <c r="RLX38" s="62"/>
      <c r="RLY38" s="62"/>
      <c r="RLZ38" s="62"/>
      <c r="RMA38" s="62"/>
      <c r="RMB38" s="62"/>
      <c r="RMC38" s="62"/>
      <c r="RMD38" s="62"/>
      <c r="RME38" s="62"/>
      <c r="RMF38" s="62"/>
      <c r="RMG38" s="62"/>
      <c r="RMH38" s="62"/>
      <c r="RMI38" s="62"/>
      <c r="RMJ38" s="62"/>
      <c r="RMK38" s="62"/>
      <c r="RML38" s="62"/>
      <c r="RMM38" s="62"/>
      <c r="RMN38" s="62"/>
      <c r="RMO38" s="62"/>
      <c r="RMP38" s="62"/>
      <c r="RMQ38" s="62"/>
      <c r="RMR38" s="62"/>
      <c r="RMS38" s="62"/>
      <c r="RMT38" s="62"/>
      <c r="RMU38" s="62"/>
      <c r="RMV38" s="62"/>
      <c r="RMW38" s="62"/>
      <c r="RMX38" s="62"/>
      <c r="RMY38" s="62"/>
      <c r="RMZ38" s="62"/>
      <c r="RNA38" s="62"/>
      <c r="RNB38" s="62"/>
      <c r="RNC38" s="62"/>
      <c r="RND38" s="62"/>
      <c r="RNE38" s="62"/>
      <c r="RNF38" s="62"/>
      <c r="RNG38" s="62"/>
      <c r="RNH38" s="62"/>
      <c r="RNI38" s="62"/>
      <c r="RNJ38" s="62"/>
      <c r="RNK38" s="62"/>
      <c r="RNL38" s="62"/>
      <c r="RNM38" s="62"/>
      <c r="RNN38" s="62"/>
      <c r="RNO38" s="62"/>
      <c r="RNP38" s="62"/>
      <c r="RNQ38" s="62"/>
      <c r="RNR38" s="62"/>
      <c r="RNS38" s="62"/>
      <c r="RNT38" s="62"/>
      <c r="RNU38" s="62"/>
      <c r="RNV38" s="62"/>
      <c r="RNW38" s="62"/>
      <c r="RNX38" s="62"/>
      <c r="RNY38" s="62"/>
      <c r="RNZ38" s="62"/>
      <c r="ROA38" s="62"/>
      <c r="ROB38" s="62"/>
      <c r="ROC38" s="62"/>
      <c r="ROD38" s="62"/>
      <c r="ROE38" s="62"/>
      <c r="ROF38" s="62"/>
      <c r="ROG38" s="62"/>
      <c r="ROH38" s="62"/>
      <c r="ROI38" s="62"/>
      <c r="ROJ38" s="62"/>
      <c r="ROK38" s="62"/>
      <c r="ROL38" s="62"/>
      <c r="ROM38" s="62"/>
      <c r="RON38" s="62"/>
      <c r="ROO38" s="62"/>
      <c r="ROP38" s="62"/>
      <c r="ROQ38" s="62"/>
      <c r="ROR38" s="62"/>
      <c r="ROS38" s="62"/>
      <c r="ROT38" s="62"/>
      <c r="ROU38" s="62"/>
      <c r="ROV38" s="62"/>
      <c r="ROW38" s="62"/>
      <c r="ROX38" s="62"/>
      <c r="ROY38" s="62"/>
      <c r="ROZ38" s="62"/>
      <c r="RPA38" s="62"/>
      <c r="RPB38" s="62"/>
      <c r="RPC38" s="62"/>
      <c r="RPD38" s="62"/>
      <c r="RPE38" s="62"/>
      <c r="RPF38" s="62"/>
      <c r="RPG38" s="62"/>
      <c r="RPH38" s="62"/>
      <c r="RPI38" s="62"/>
      <c r="RPJ38" s="62"/>
      <c r="RPK38" s="62"/>
      <c r="RPL38" s="62"/>
      <c r="RPM38" s="62"/>
      <c r="RPN38" s="62"/>
      <c r="RPO38" s="62"/>
      <c r="RPP38" s="62"/>
      <c r="RPQ38" s="62"/>
      <c r="RPR38" s="62"/>
      <c r="RPS38" s="62"/>
      <c r="RPT38" s="62"/>
      <c r="RPU38" s="62"/>
      <c r="RPV38" s="62"/>
      <c r="RPW38" s="62"/>
      <c r="RPX38" s="62"/>
      <c r="RPY38" s="62"/>
      <c r="RPZ38" s="62"/>
      <c r="RQA38" s="62"/>
      <c r="RQB38" s="62"/>
      <c r="RQC38" s="62"/>
      <c r="RQD38" s="62"/>
      <c r="RQE38" s="62"/>
      <c r="RQF38" s="62"/>
      <c r="RQG38" s="62"/>
      <c r="RQH38" s="62"/>
      <c r="RQI38" s="62"/>
      <c r="RQJ38" s="62"/>
      <c r="RQK38" s="62"/>
      <c r="RQL38" s="62"/>
      <c r="RQM38" s="62"/>
      <c r="RQN38" s="62"/>
      <c r="RQO38" s="62"/>
      <c r="RQP38" s="62"/>
      <c r="RQQ38" s="62"/>
      <c r="RQR38" s="62"/>
      <c r="RQS38" s="62"/>
      <c r="RQT38" s="62"/>
      <c r="RQU38" s="62"/>
      <c r="RQV38" s="62"/>
      <c r="RQW38" s="62"/>
      <c r="RQX38" s="62"/>
      <c r="RQY38" s="62"/>
      <c r="RQZ38" s="62"/>
      <c r="RRA38" s="62"/>
      <c r="RRB38" s="62"/>
      <c r="RRC38" s="62"/>
      <c r="RRD38" s="62"/>
      <c r="RRE38" s="62"/>
      <c r="RRF38" s="62"/>
      <c r="RRG38" s="62"/>
      <c r="RRH38" s="62"/>
      <c r="RRI38" s="62"/>
      <c r="RRJ38" s="62"/>
      <c r="RRK38" s="62"/>
      <c r="RRL38" s="62"/>
      <c r="RRM38" s="62"/>
      <c r="RRN38" s="62"/>
      <c r="RRO38" s="62"/>
      <c r="RRP38" s="62"/>
      <c r="RRQ38" s="62"/>
      <c r="RRR38" s="62"/>
      <c r="RRS38" s="62"/>
      <c r="RRT38" s="62"/>
      <c r="RRU38" s="62"/>
      <c r="RRV38" s="62"/>
      <c r="RRW38" s="62"/>
      <c r="RRX38" s="62"/>
      <c r="RRY38" s="62"/>
      <c r="RRZ38" s="62"/>
      <c r="RSA38" s="62"/>
      <c r="RSB38" s="62"/>
      <c r="RSC38" s="62"/>
      <c r="RSD38" s="62"/>
      <c r="RSE38" s="62"/>
      <c r="RSF38" s="62"/>
      <c r="RSG38" s="62"/>
      <c r="RSH38" s="62"/>
      <c r="RSI38" s="62"/>
      <c r="RSJ38" s="62"/>
      <c r="RSK38" s="62"/>
      <c r="RSL38" s="62"/>
      <c r="RSM38" s="62"/>
      <c r="RSN38" s="62"/>
      <c r="RSO38" s="62"/>
      <c r="RSP38" s="62"/>
      <c r="RSQ38" s="62"/>
      <c r="RSR38" s="62"/>
      <c r="RSS38" s="62"/>
      <c r="RST38" s="62"/>
      <c r="RSU38" s="62"/>
      <c r="RSV38" s="62"/>
      <c r="RSW38" s="62"/>
      <c r="RSX38" s="62"/>
      <c r="RSY38" s="62"/>
      <c r="RSZ38" s="62"/>
      <c r="RTA38" s="62"/>
      <c r="RTB38" s="62"/>
      <c r="RTC38" s="62"/>
      <c r="RTD38" s="62"/>
      <c r="RTE38" s="62"/>
      <c r="RTF38" s="62"/>
      <c r="RTG38" s="62"/>
      <c r="RTH38" s="62"/>
      <c r="RTI38" s="62"/>
      <c r="RTJ38" s="62"/>
      <c r="RTK38" s="62"/>
      <c r="RTL38" s="62"/>
      <c r="RTM38" s="62"/>
      <c r="RTN38" s="62"/>
      <c r="RTO38" s="62"/>
      <c r="RTP38" s="62"/>
      <c r="RTQ38" s="62"/>
      <c r="RTR38" s="62"/>
      <c r="RTS38" s="62"/>
      <c r="RTT38" s="62"/>
      <c r="RTU38" s="62"/>
      <c r="RTV38" s="62"/>
      <c r="RTW38" s="62"/>
      <c r="RTX38" s="62"/>
      <c r="RTY38" s="62"/>
      <c r="RTZ38" s="62"/>
      <c r="RUA38" s="62"/>
      <c r="RUB38" s="62"/>
      <c r="RUC38" s="62"/>
      <c r="RUD38" s="62"/>
      <c r="RUE38" s="62"/>
      <c r="RUF38" s="62"/>
      <c r="RUG38" s="62"/>
      <c r="RUH38" s="62"/>
      <c r="RUI38" s="62"/>
      <c r="RUJ38" s="62"/>
      <c r="RUK38" s="62"/>
      <c r="RUL38" s="62"/>
      <c r="RUM38" s="62"/>
      <c r="RUN38" s="62"/>
      <c r="RUO38" s="62"/>
      <c r="RUP38" s="62"/>
      <c r="RUQ38" s="62"/>
      <c r="RUR38" s="62"/>
      <c r="RUS38" s="62"/>
      <c r="RUT38" s="62"/>
      <c r="RUU38" s="62"/>
      <c r="RUV38" s="62"/>
      <c r="RUW38" s="62"/>
      <c r="RUX38" s="62"/>
      <c r="RUY38" s="62"/>
      <c r="RUZ38" s="62"/>
      <c r="RVA38" s="62"/>
      <c r="RVB38" s="62"/>
      <c r="RVC38" s="62"/>
      <c r="RVD38" s="62"/>
      <c r="RVE38" s="62"/>
      <c r="RVF38" s="62"/>
      <c r="RVG38" s="62"/>
      <c r="RVH38" s="62"/>
      <c r="RVI38" s="62"/>
      <c r="RVJ38" s="62"/>
      <c r="RVK38" s="62"/>
      <c r="RVL38" s="62"/>
      <c r="RVM38" s="62"/>
      <c r="RVN38" s="62"/>
      <c r="RVO38" s="62"/>
      <c r="RVP38" s="62"/>
      <c r="RVQ38" s="62"/>
      <c r="RVR38" s="62"/>
      <c r="RVS38" s="62"/>
      <c r="RVT38" s="62"/>
      <c r="RVU38" s="62"/>
      <c r="RVV38" s="62"/>
      <c r="RVW38" s="62"/>
      <c r="RVX38" s="62"/>
      <c r="RVY38" s="62"/>
      <c r="RVZ38" s="62"/>
      <c r="RWA38" s="62"/>
      <c r="RWB38" s="62"/>
      <c r="RWC38" s="62"/>
      <c r="RWD38" s="62"/>
      <c r="RWE38" s="62"/>
      <c r="RWF38" s="62"/>
      <c r="RWG38" s="62"/>
      <c r="RWH38" s="62"/>
      <c r="RWI38" s="62"/>
      <c r="RWJ38" s="62"/>
      <c r="RWK38" s="62"/>
      <c r="RWL38" s="62"/>
      <c r="RWM38" s="62"/>
      <c r="RWN38" s="62"/>
      <c r="RWO38" s="62"/>
      <c r="RWP38" s="62"/>
      <c r="RWQ38" s="62"/>
      <c r="RWR38" s="62"/>
      <c r="RWS38" s="62"/>
      <c r="RWT38" s="62"/>
      <c r="RWU38" s="62"/>
      <c r="RWV38" s="62"/>
      <c r="RWW38" s="62"/>
      <c r="RWX38" s="62"/>
      <c r="RWY38" s="62"/>
      <c r="RWZ38" s="62"/>
      <c r="RXA38" s="62"/>
      <c r="RXB38" s="62"/>
      <c r="RXC38" s="62"/>
      <c r="RXD38" s="62"/>
      <c r="RXE38" s="62"/>
      <c r="RXF38" s="62"/>
      <c r="RXG38" s="62"/>
      <c r="RXH38" s="62"/>
      <c r="RXI38" s="62"/>
      <c r="RXJ38" s="62"/>
      <c r="RXK38" s="62"/>
      <c r="RXL38" s="62"/>
      <c r="RXM38" s="62"/>
      <c r="RXN38" s="62"/>
      <c r="RXO38" s="62"/>
      <c r="RXP38" s="62"/>
      <c r="RXQ38" s="62"/>
      <c r="RXR38" s="62"/>
      <c r="RXS38" s="62"/>
      <c r="RXT38" s="62"/>
      <c r="RXU38" s="62"/>
      <c r="RXV38" s="62"/>
      <c r="RXW38" s="62"/>
      <c r="RXX38" s="62"/>
      <c r="RXY38" s="62"/>
      <c r="RXZ38" s="62"/>
      <c r="RYA38" s="62"/>
      <c r="RYB38" s="62"/>
      <c r="RYC38" s="62"/>
      <c r="RYD38" s="62"/>
      <c r="RYE38" s="62"/>
      <c r="RYF38" s="62"/>
      <c r="RYG38" s="62"/>
      <c r="RYH38" s="62"/>
      <c r="RYI38" s="62"/>
      <c r="RYJ38" s="62"/>
      <c r="RYK38" s="62"/>
      <c r="RYL38" s="62"/>
      <c r="RYM38" s="62"/>
      <c r="RYN38" s="62"/>
      <c r="RYO38" s="62"/>
      <c r="RYP38" s="62"/>
      <c r="RYQ38" s="62"/>
      <c r="RYR38" s="62"/>
      <c r="RYS38" s="62"/>
      <c r="RYT38" s="62"/>
      <c r="RYU38" s="62"/>
      <c r="RYV38" s="62"/>
      <c r="RYW38" s="62"/>
      <c r="RYX38" s="62"/>
      <c r="RYY38" s="62"/>
      <c r="RYZ38" s="62"/>
      <c r="RZA38" s="62"/>
      <c r="RZB38" s="62"/>
      <c r="RZC38" s="62"/>
      <c r="RZD38" s="62"/>
      <c r="RZE38" s="62"/>
      <c r="RZF38" s="62"/>
      <c r="RZG38" s="62"/>
      <c r="RZH38" s="62"/>
      <c r="RZI38" s="62"/>
      <c r="RZJ38" s="62"/>
      <c r="RZK38" s="62"/>
      <c r="RZL38" s="62"/>
      <c r="RZM38" s="62"/>
      <c r="RZN38" s="62"/>
      <c r="RZO38" s="62"/>
      <c r="RZP38" s="62"/>
      <c r="RZQ38" s="62"/>
      <c r="RZR38" s="62"/>
      <c r="RZS38" s="62"/>
      <c r="RZT38" s="62"/>
      <c r="RZU38" s="62"/>
      <c r="RZV38" s="62"/>
      <c r="RZW38" s="62"/>
      <c r="RZX38" s="62"/>
      <c r="RZY38" s="62"/>
      <c r="RZZ38" s="62"/>
      <c r="SAA38" s="62"/>
      <c r="SAB38" s="62"/>
      <c r="SAC38" s="62"/>
      <c r="SAD38" s="62"/>
      <c r="SAE38" s="62"/>
      <c r="SAF38" s="62"/>
      <c r="SAG38" s="62"/>
      <c r="SAH38" s="62"/>
      <c r="SAI38" s="62"/>
      <c r="SAJ38" s="62"/>
      <c r="SAK38" s="62"/>
      <c r="SAL38" s="62"/>
      <c r="SAM38" s="62"/>
      <c r="SAN38" s="62"/>
      <c r="SAO38" s="62"/>
      <c r="SAP38" s="62"/>
      <c r="SAQ38" s="62"/>
      <c r="SAR38" s="62"/>
      <c r="SAS38" s="62"/>
      <c r="SAT38" s="62"/>
      <c r="SAU38" s="62"/>
      <c r="SAV38" s="62"/>
      <c r="SAW38" s="62"/>
      <c r="SAX38" s="62"/>
      <c r="SAY38" s="62"/>
      <c r="SAZ38" s="62"/>
      <c r="SBA38" s="62"/>
      <c r="SBB38" s="62"/>
      <c r="SBC38" s="62"/>
      <c r="SBD38" s="62"/>
      <c r="SBE38" s="62"/>
      <c r="SBF38" s="62"/>
      <c r="SBG38" s="62"/>
      <c r="SBH38" s="62"/>
      <c r="SBI38" s="62"/>
      <c r="SBJ38" s="62"/>
      <c r="SBK38" s="62"/>
      <c r="SBL38" s="62"/>
      <c r="SBM38" s="62"/>
      <c r="SBN38" s="62"/>
      <c r="SBO38" s="62"/>
      <c r="SBP38" s="62"/>
      <c r="SBQ38" s="62"/>
      <c r="SBR38" s="62"/>
      <c r="SBS38" s="62"/>
      <c r="SBT38" s="62"/>
      <c r="SBU38" s="62"/>
      <c r="SBV38" s="62"/>
      <c r="SBW38" s="62"/>
      <c r="SBX38" s="62"/>
      <c r="SBY38" s="62"/>
      <c r="SBZ38" s="62"/>
      <c r="SCA38" s="62"/>
      <c r="SCB38" s="62"/>
      <c r="SCC38" s="62"/>
      <c r="SCD38" s="62"/>
      <c r="SCE38" s="62"/>
      <c r="SCF38" s="62"/>
      <c r="SCG38" s="62"/>
      <c r="SCH38" s="62"/>
      <c r="SCI38" s="62"/>
      <c r="SCJ38" s="62"/>
      <c r="SCK38" s="62"/>
      <c r="SCL38" s="62"/>
      <c r="SCM38" s="62"/>
      <c r="SCN38" s="62"/>
      <c r="SCO38" s="62"/>
      <c r="SCP38" s="62"/>
      <c r="SCQ38" s="62"/>
      <c r="SCR38" s="62"/>
      <c r="SCS38" s="62"/>
      <c r="SCT38" s="62"/>
      <c r="SCU38" s="62"/>
      <c r="SCV38" s="62"/>
      <c r="SCW38" s="62"/>
      <c r="SCX38" s="62"/>
      <c r="SCY38" s="62"/>
      <c r="SCZ38" s="62"/>
      <c r="SDA38" s="62"/>
      <c r="SDB38" s="62"/>
      <c r="SDC38" s="62"/>
      <c r="SDD38" s="62"/>
      <c r="SDE38" s="62"/>
      <c r="SDF38" s="62"/>
      <c r="SDG38" s="62"/>
      <c r="SDH38" s="62"/>
      <c r="SDI38" s="62"/>
      <c r="SDJ38" s="62"/>
      <c r="SDK38" s="62"/>
      <c r="SDL38" s="62"/>
      <c r="SDM38" s="62"/>
      <c r="SDN38" s="62"/>
      <c r="SDO38" s="62"/>
      <c r="SDP38" s="62"/>
      <c r="SDQ38" s="62"/>
      <c r="SDR38" s="62"/>
      <c r="SDS38" s="62"/>
      <c r="SDT38" s="62"/>
      <c r="SDU38" s="62"/>
      <c r="SDV38" s="62"/>
      <c r="SDW38" s="62"/>
      <c r="SDX38" s="62"/>
      <c r="SDY38" s="62"/>
      <c r="SDZ38" s="62"/>
      <c r="SEA38" s="62"/>
      <c r="SEB38" s="62"/>
      <c r="SEC38" s="62"/>
      <c r="SED38" s="62"/>
      <c r="SEE38" s="62"/>
      <c r="SEF38" s="62"/>
      <c r="SEG38" s="62"/>
      <c r="SEH38" s="62"/>
      <c r="SEI38" s="62"/>
      <c r="SEJ38" s="62"/>
      <c r="SEK38" s="62"/>
      <c r="SEL38" s="62"/>
      <c r="SEM38" s="62"/>
      <c r="SEN38" s="62"/>
      <c r="SEO38" s="62"/>
      <c r="SEP38" s="62"/>
      <c r="SEQ38" s="62"/>
      <c r="SER38" s="62"/>
      <c r="SES38" s="62"/>
      <c r="SET38" s="62"/>
      <c r="SEU38" s="62"/>
      <c r="SEV38" s="62"/>
      <c r="SEW38" s="62"/>
      <c r="SEX38" s="62"/>
      <c r="SEY38" s="62"/>
      <c r="SEZ38" s="62"/>
      <c r="SFA38" s="62"/>
      <c r="SFB38" s="62"/>
      <c r="SFC38" s="62"/>
      <c r="SFD38" s="62"/>
      <c r="SFE38" s="62"/>
      <c r="SFF38" s="62"/>
      <c r="SFG38" s="62"/>
      <c r="SFH38" s="62"/>
      <c r="SFI38" s="62"/>
      <c r="SFJ38" s="62"/>
      <c r="SFK38" s="62"/>
      <c r="SFL38" s="62"/>
      <c r="SFM38" s="62"/>
      <c r="SFN38" s="62"/>
      <c r="SFO38" s="62"/>
      <c r="SFP38" s="62"/>
      <c r="SFQ38" s="62"/>
      <c r="SFR38" s="62"/>
      <c r="SFS38" s="62"/>
      <c r="SFT38" s="62"/>
      <c r="SFU38" s="62"/>
      <c r="SFV38" s="62"/>
      <c r="SFW38" s="62"/>
      <c r="SFX38" s="62"/>
      <c r="SFY38" s="62"/>
      <c r="SFZ38" s="62"/>
      <c r="SGA38" s="62"/>
      <c r="SGB38" s="62"/>
      <c r="SGC38" s="62"/>
      <c r="SGD38" s="62"/>
      <c r="SGE38" s="62"/>
      <c r="SGF38" s="62"/>
      <c r="SGG38" s="62"/>
      <c r="SGH38" s="62"/>
      <c r="SGI38" s="62"/>
      <c r="SGJ38" s="62"/>
      <c r="SGK38" s="62"/>
      <c r="SGL38" s="62"/>
      <c r="SGM38" s="62"/>
      <c r="SGN38" s="62"/>
      <c r="SGO38" s="62"/>
      <c r="SGP38" s="62"/>
      <c r="SGQ38" s="62"/>
      <c r="SGR38" s="62"/>
      <c r="SGS38" s="62"/>
      <c r="SGT38" s="62"/>
      <c r="SGU38" s="62"/>
      <c r="SGV38" s="62"/>
      <c r="SGW38" s="62"/>
      <c r="SGX38" s="62"/>
      <c r="SGY38" s="62"/>
      <c r="SGZ38" s="62"/>
      <c r="SHA38" s="62"/>
      <c r="SHB38" s="62"/>
      <c r="SHC38" s="62"/>
      <c r="SHD38" s="62"/>
      <c r="SHE38" s="62"/>
      <c r="SHF38" s="62"/>
      <c r="SHG38" s="62"/>
      <c r="SHH38" s="62"/>
      <c r="SHI38" s="62"/>
      <c r="SHJ38" s="62"/>
      <c r="SHK38" s="62"/>
      <c r="SHL38" s="62"/>
      <c r="SHM38" s="62"/>
      <c r="SHN38" s="62"/>
      <c r="SHO38" s="62"/>
      <c r="SHP38" s="62"/>
      <c r="SHQ38" s="62"/>
      <c r="SHR38" s="62"/>
      <c r="SHS38" s="62"/>
      <c r="SHT38" s="62"/>
      <c r="SHU38" s="62"/>
      <c r="SHV38" s="62"/>
      <c r="SHW38" s="62"/>
      <c r="SHX38" s="62"/>
      <c r="SHY38" s="62"/>
      <c r="SHZ38" s="62"/>
      <c r="SIA38" s="62"/>
      <c r="SIB38" s="62"/>
      <c r="SIC38" s="62"/>
      <c r="SID38" s="62"/>
      <c r="SIE38" s="62"/>
      <c r="SIF38" s="62"/>
      <c r="SIG38" s="62"/>
      <c r="SIH38" s="62"/>
      <c r="SII38" s="62"/>
      <c r="SIJ38" s="62"/>
      <c r="SIK38" s="62"/>
      <c r="SIL38" s="62"/>
      <c r="SIM38" s="62"/>
      <c r="SIN38" s="62"/>
      <c r="SIO38" s="62"/>
      <c r="SIP38" s="62"/>
      <c r="SIQ38" s="62"/>
      <c r="SIR38" s="62"/>
      <c r="SIS38" s="62"/>
      <c r="SIT38" s="62"/>
      <c r="SIU38" s="62"/>
      <c r="SIV38" s="62"/>
      <c r="SIW38" s="62"/>
      <c r="SIX38" s="62"/>
      <c r="SIY38" s="62"/>
      <c r="SIZ38" s="62"/>
      <c r="SJA38" s="62"/>
      <c r="SJB38" s="62"/>
      <c r="SJC38" s="62"/>
      <c r="SJD38" s="62"/>
      <c r="SJE38" s="62"/>
      <c r="SJF38" s="62"/>
      <c r="SJG38" s="62"/>
      <c r="SJH38" s="62"/>
      <c r="SJI38" s="62"/>
      <c r="SJJ38" s="62"/>
      <c r="SJK38" s="62"/>
      <c r="SJL38" s="62"/>
      <c r="SJM38" s="62"/>
      <c r="SJN38" s="62"/>
      <c r="SJO38" s="62"/>
      <c r="SJP38" s="62"/>
      <c r="SJQ38" s="62"/>
      <c r="SJR38" s="62"/>
      <c r="SJS38" s="62"/>
      <c r="SJT38" s="62"/>
      <c r="SJU38" s="62"/>
      <c r="SJV38" s="62"/>
      <c r="SJW38" s="62"/>
      <c r="SJX38" s="62"/>
      <c r="SJY38" s="62"/>
      <c r="SJZ38" s="62"/>
      <c r="SKA38" s="62"/>
      <c r="SKB38" s="62"/>
      <c r="SKC38" s="62"/>
      <c r="SKD38" s="62"/>
      <c r="SKE38" s="62"/>
      <c r="SKF38" s="62"/>
      <c r="SKG38" s="62"/>
      <c r="SKH38" s="62"/>
      <c r="SKI38" s="62"/>
      <c r="SKJ38" s="62"/>
      <c r="SKK38" s="62"/>
      <c r="SKL38" s="62"/>
      <c r="SKM38" s="62"/>
      <c r="SKN38" s="62"/>
      <c r="SKO38" s="62"/>
      <c r="SKP38" s="62"/>
      <c r="SKQ38" s="62"/>
      <c r="SKR38" s="62"/>
      <c r="SKS38" s="62"/>
      <c r="SKT38" s="62"/>
      <c r="SKU38" s="62"/>
      <c r="SKV38" s="62"/>
      <c r="SKW38" s="62"/>
      <c r="SKX38" s="62"/>
      <c r="SKY38" s="62"/>
      <c r="SKZ38" s="62"/>
      <c r="SLA38" s="62"/>
      <c r="SLB38" s="62"/>
      <c r="SLC38" s="62"/>
      <c r="SLD38" s="62"/>
      <c r="SLE38" s="62"/>
      <c r="SLF38" s="62"/>
      <c r="SLG38" s="62"/>
      <c r="SLH38" s="62"/>
      <c r="SLI38" s="62"/>
      <c r="SLJ38" s="62"/>
      <c r="SLK38" s="62"/>
      <c r="SLL38" s="62"/>
      <c r="SLM38" s="62"/>
      <c r="SLN38" s="62"/>
      <c r="SLO38" s="62"/>
      <c r="SLP38" s="62"/>
      <c r="SLQ38" s="62"/>
      <c r="SLR38" s="62"/>
      <c r="SLS38" s="62"/>
      <c r="SLT38" s="62"/>
      <c r="SLU38" s="62"/>
      <c r="SLV38" s="62"/>
      <c r="SLW38" s="62"/>
      <c r="SLX38" s="62"/>
      <c r="SLY38" s="62"/>
      <c r="SLZ38" s="62"/>
      <c r="SMA38" s="62"/>
      <c r="SMB38" s="62"/>
      <c r="SMC38" s="62"/>
      <c r="SMD38" s="62"/>
      <c r="SME38" s="62"/>
      <c r="SMF38" s="62"/>
      <c r="SMG38" s="62"/>
      <c r="SMH38" s="62"/>
      <c r="SMI38" s="62"/>
      <c r="SMJ38" s="62"/>
      <c r="SMK38" s="62"/>
      <c r="SML38" s="62"/>
      <c r="SMM38" s="62"/>
      <c r="SMN38" s="62"/>
      <c r="SMO38" s="62"/>
      <c r="SMP38" s="62"/>
      <c r="SMQ38" s="62"/>
      <c r="SMR38" s="62"/>
      <c r="SMS38" s="62"/>
      <c r="SMT38" s="62"/>
      <c r="SMU38" s="62"/>
      <c r="SMV38" s="62"/>
      <c r="SMW38" s="62"/>
      <c r="SMX38" s="62"/>
      <c r="SMY38" s="62"/>
      <c r="SMZ38" s="62"/>
      <c r="SNA38" s="62"/>
      <c r="SNB38" s="62"/>
      <c r="SNC38" s="62"/>
      <c r="SND38" s="62"/>
      <c r="SNE38" s="62"/>
      <c r="SNF38" s="62"/>
      <c r="SNG38" s="62"/>
      <c r="SNH38" s="62"/>
      <c r="SNI38" s="62"/>
      <c r="SNJ38" s="62"/>
      <c r="SNK38" s="62"/>
      <c r="SNL38" s="62"/>
      <c r="SNM38" s="62"/>
      <c r="SNN38" s="62"/>
      <c r="SNO38" s="62"/>
      <c r="SNP38" s="62"/>
      <c r="SNQ38" s="62"/>
      <c r="SNR38" s="62"/>
      <c r="SNS38" s="62"/>
      <c r="SNT38" s="62"/>
      <c r="SNU38" s="62"/>
      <c r="SNV38" s="62"/>
      <c r="SNW38" s="62"/>
      <c r="SNX38" s="62"/>
      <c r="SNY38" s="62"/>
      <c r="SNZ38" s="62"/>
      <c r="SOA38" s="62"/>
      <c r="SOB38" s="62"/>
      <c r="SOC38" s="62"/>
      <c r="SOD38" s="62"/>
      <c r="SOE38" s="62"/>
      <c r="SOF38" s="62"/>
      <c r="SOG38" s="62"/>
      <c r="SOH38" s="62"/>
      <c r="SOI38" s="62"/>
      <c r="SOJ38" s="62"/>
      <c r="SOK38" s="62"/>
      <c r="SOL38" s="62"/>
      <c r="SOM38" s="62"/>
      <c r="SON38" s="62"/>
      <c r="SOO38" s="62"/>
      <c r="SOP38" s="62"/>
      <c r="SOQ38" s="62"/>
      <c r="SOR38" s="62"/>
      <c r="SOS38" s="62"/>
      <c r="SOT38" s="62"/>
      <c r="SOU38" s="62"/>
      <c r="SOV38" s="62"/>
      <c r="SOW38" s="62"/>
      <c r="SOX38" s="62"/>
      <c r="SOY38" s="62"/>
      <c r="SOZ38" s="62"/>
      <c r="SPA38" s="62"/>
      <c r="SPB38" s="62"/>
      <c r="SPC38" s="62"/>
      <c r="SPD38" s="62"/>
      <c r="SPE38" s="62"/>
      <c r="SPF38" s="62"/>
      <c r="SPG38" s="62"/>
      <c r="SPH38" s="62"/>
      <c r="SPI38" s="62"/>
      <c r="SPJ38" s="62"/>
      <c r="SPK38" s="62"/>
      <c r="SPL38" s="62"/>
      <c r="SPM38" s="62"/>
      <c r="SPN38" s="62"/>
      <c r="SPO38" s="62"/>
      <c r="SPP38" s="62"/>
      <c r="SPQ38" s="62"/>
      <c r="SPR38" s="62"/>
      <c r="SPS38" s="62"/>
      <c r="SPT38" s="62"/>
      <c r="SPU38" s="62"/>
      <c r="SPV38" s="62"/>
      <c r="SPW38" s="62"/>
      <c r="SPX38" s="62"/>
      <c r="SPY38" s="62"/>
      <c r="SPZ38" s="62"/>
      <c r="SQA38" s="62"/>
      <c r="SQB38" s="62"/>
      <c r="SQC38" s="62"/>
      <c r="SQD38" s="62"/>
      <c r="SQE38" s="62"/>
      <c r="SQF38" s="62"/>
      <c r="SQG38" s="62"/>
      <c r="SQH38" s="62"/>
      <c r="SQI38" s="62"/>
      <c r="SQJ38" s="62"/>
      <c r="SQK38" s="62"/>
      <c r="SQL38" s="62"/>
      <c r="SQM38" s="62"/>
      <c r="SQN38" s="62"/>
      <c r="SQO38" s="62"/>
      <c r="SQP38" s="62"/>
      <c r="SQQ38" s="62"/>
      <c r="SQR38" s="62"/>
      <c r="SQS38" s="62"/>
      <c r="SQT38" s="62"/>
      <c r="SQU38" s="62"/>
      <c r="SQV38" s="62"/>
      <c r="SQW38" s="62"/>
      <c r="SQX38" s="62"/>
      <c r="SQY38" s="62"/>
      <c r="SQZ38" s="62"/>
      <c r="SRA38" s="62"/>
      <c r="SRB38" s="62"/>
      <c r="SRC38" s="62"/>
      <c r="SRD38" s="62"/>
      <c r="SRE38" s="62"/>
      <c r="SRF38" s="62"/>
      <c r="SRG38" s="62"/>
      <c r="SRH38" s="62"/>
      <c r="SRI38" s="62"/>
      <c r="SRJ38" s="62"/>
      <c r="SRK38" s="62"/>
      <c r="SRL38" s="62"/>
      <c r="SRM38" s="62"/>
      <c r="SRN38" s="62"/>
      <c r="SRO38" s="62"/>
      <c r="SRP38" s="62"/>
      <c r="SRQ38" s="62"/>
      <c r="SRR38" s="62"/>
      <c r="SRS38" s="62"/>
      <c r="SRT38" s="62"/>
      <c r="SRU38" s="62"/>
      <c r="SRV38" s="62"/>
      <c r="SRW38" s="62"/>
      <c r="SRX38" s="62"/>
      <c r="SRY38" s="62"/>
      <c r="SRZ38" s="62"/>
      <c r="SSA38" s="62"/>
      <c r="SSB38" s="62"/>
      <c r="SSC38" s="62"/>
      <c r="SSD38" s="62"/>
      <c r="SSE38" s="62"/>
      <c r="SSF38" s="62"/>
      <c r="SSG38" s="62"/>
      <c r="SSH38" s="62"/>
      <c r="SSI38" s="62"/>
      <c r="SSJ38" s="62"/>
      <c r="SSK38" s="62"/>
      <c r="SSL38" s="62"/>
      <c r="SSM38" s="62"/>
      <c r="SSN38" s="62"/>
      <c r="SSO38" s="62"/>
      <c r="SSP38" s="62"/>
      <c r="SSQ38" s="62"/>
      <c r="SSR38" s="62"/>
      <c r="SSS38" s="62"/>
      <c r="SST38" s="62"/>
      <c r="SSU38" s="62"/>
      <c r="SSV38" s="62"/>
      <c r="SSW38" s="62"/>
      <c r="SSX38" s="62"/>
      <c r="SSY38" s="62"/>
      <c r="SSZ38" s="62"/>
      <c r="STA38" s="62"/>
      <c r="STB38" s="62"/>
      <c r="STC38" s="62"/>
      <c r="STD38" s="62"/>
      <c r="STE38" s="62"/>
      <c r="STF38" s="62"/>
      <c r="STG38" s="62"/>
      <c r="STH38" s="62"/>
      <c r="STI38" s="62"/>
      <c r="STJ38" s="62"/>
      <c r="STK38" s="62"/>
      <c r="STL38" s="62"/>
      <c r="STM38" s="62"/>
      <c r="STN38" s="62"/>
      <c r="STO38" s="62"/>
      <c r="STP38" s="62"/>
      <c r="STQ38" s="62"/>
      <c r="STR38" s="62"/>
      <c r="STS38" s="62"/>
      <c r="STT38" s="62"/>
      <c r="STU38" s="62"/>
      <c r="STV38" s="62"/>
      <c r="STW38" s="62"/>
      <c r="STX38" s="62"/>
      <c r="STY38" s="62"/>
      <c r="STZ38" s="62"/>
      <c r="SUA38" s="62"/>
      <c r="SUB38" s="62"/>
      <c r="SUC38" s="62"/>
      <c r="SUD38" s="62"/>
      <c r="SUE38" s="62"/>
      <c r="SUF38" s="62"/>
      <c r="SUG38" s="62"/>
      <c r="SUH38" s="62"/>
      <c r="SUI38" s="62"/>
      <c r="SUJ38" s="62"/>
      <c r="SUK38" s="62"/>
      <c r="SUL38" s="62"/>
      <c r="SUM38" s="62"/>
      <c r="SUN38" s="62"/>
      <c r="SUO38" s="62"/>
      <c r="SUP38" s="62"/>
      <c r="SUQ38" s="62"/>
      <c r="SUR38" s="62"/>
      <c r="SUS38" s="62"/>
      <c r="SUT38" s="62"/>
      <c r="SUU38" s="62"/>
      <c r="SUV38" s="62"/>
      <c r="SUW38" s="62"/>
      <c r="SUX38" s="62"/>
      <c r="SUY38" s="62"/>
      <c r="SUZ38" s="62"/>
      <c r="SVA38" s="62"/>
      <c r="SVB38" s="62"/>
      <c r="SVC38" s="62"/>
      <c r="SVD38" s="62"/>
      <c r="SVE38" s="62"/>
      <c r="SVF38" s="62"/>
      <c r="SVG38" s="62"/>
      <c r="SVH38" s="62"/>
      <c r="SVI38" s="62"/>
      <c r="SVJ38" s="62"/>
      <c r="SVK38" s="62"/>
      <c r="SVL38" s="62"/>
      <c r="SVM38" s="62"/>
      <c r="SVN38" s="62"/>
      <c r="SVO38" s="62"/>
      <c r="SVP38" s="62"/>
      <c r="SVQ38" s="62"/>
      <c r="SVR38" s="62"/>
      <c r="SVS38" s="62"/>
      <c r="SVT38" s="62"/>
      <c r="SVU38" s="62"/>
      <c r="SVV38" s="62"/>
      <c r="SVW38" s="62"/>
      <c r="SVX38" s="62"/>
      <c r="SVY38" s="62"/>
      <c r="SVZ38" s="62"/>
      <c r="SWA38" s="62"/>
      <c r="SWB38" s="62"/>
      <c r="SWC38" s="62"/>
      <c r="SWD38" s="62"/>
      <c r="SWE38" s="62"/>
      <c r="SWF38" s="62"/>
      <c r="SWG38" s="62"/>
      <c r="SWH38" s="62"/>
      <c r="SWI38" s="62"/>
      <c r="SWJ38" s="62"/>
      <c r="SWK38" s="62"/>
      <c r="SWL38" s="62"/>
      <c r="SWM38" s="62"/>
      <c r="SWN38" s="62"/>
      <c r="SWO38" s="62"/>
      <c r="SWP38" s="62"/>
      <c r="SWQ38" s="62"/>
      <c r="SWR38" s="62"/>
      <c r="SWS38" s="62"/>
      <c r="SWT38" s="62"/>
      <c r="SWU38" s="62"/>
      <c r="SWV38" s="62"/>
      <c r="SWW38" s="62"/>
      <c r="SWX38" s="62"/>
      <c r="SWY38" s="62"/>
      <c r="SWZ38" s="62"/>
      <c r="SXA38" s="62"/>
      <c r="SXB38" s="62"/>
      <c r="SXC38" s="62"/>
      <c r="SXD38" s="62"/>
      <c r="SXE38" s="62"/>
      <c r="SXF38" s="62"/>
      <c r="SXG38" s="62"/>
      <c r="SXH38" s="62"/>
      <c r="SXI38" s="62"/>
      <c r="SXJ38" s="62"/>
      <c r="SXK38" s="62"/>
      <c r="SXL38" s="62"/>
      <c r="SXM38" s="62"/>
      <c r="SXN38" s="62"/>
      <c r="SXO38" s="62"/>
      <c r="SXP38" s="62"/>
      <c r="SXQ38" s="62"/>
      <c r="SXR38" s="62"/>
      <c r="SXS38" s="62"/>
      <c r="SXT38" s="62"/>
      <c r="SXU38" s="62"/>
      <c r="SXV38" s="62"/>
      <c r="SXW38" s="62"/>
      <c r="SXX38" s="62"/>
      <c r="SXY38" s="62"/>
      <c r="SXZ38" s="62"/>
      <c r="SYA38" s="62"/>
      <c r="SYB38" s="62"/>
      <c r="SYC38" s="62"/>
      <c r="SYD38" s="62"/>
      <c r="SYE38" s="62"/>
      <c r="SYF38" s="62"/>
      <c r="SYG38" s="62"/>
      <c r="SYH38" s="62"/>
      <c r="SYI38" s="62"/>
      <c r="SYJ38" s="62"/>
      <c r="SYK38" s="62"/>
      <c r="SYL38" s="62"/>
      <c r="SYM38" s="62"/>
      <c r="SYN38" s="62"/>
      <c r="SYO38" s="62"/>
      <c r="SYP38" s="62"/>
      <c r="SYQ38" s="62"/>
      <c r="SYR38" s="62"/>
      <c r="SYS38" s="62"/>
      <c r="SYT38" s="62"/>
      <c r="SYU38" s="62"/>
      <c r="SYV38" s="62"/>
      <c r="SYW38" s="62"/>
      <c r="SYX38" s="62"/>
      <c r="SYY38" s="62"/>
      <c r="SYZ38" s="62"/>
      <c r="SZA38" s="62"/>
      <c r="SZB38" s="62"/>
      <c r="SZC38" s="62"/>
      <c r="SZD38" s="62"/>
      <c r="SZE38" s="62"/>
      <c r="SZF38" s="62"/>
      <c r="SZG38" s="62"/>
      <c r="SZH38" s="62"/>
      <c r="SZI38" s="62"/>
      <c r="SZJ38" s="62"/>
      <c r="SZK38" s="62"/>
      <c r="SZL38" s="62"/>
      <c r="SZM38" s="62"/>
      <c r="SZN38" s="62"/>
      <c r="SZO38" s="62"/>
      <c r="SZP38" s="62"/>
      <c r="SZQ38" s="62"/>
      <c r="SZR38" s="62"/>
      <c r="SZS38" s="62"/>
      <c r="SZT38" s="62"/>
      <c r="SZU38" s="62"/>
      <c r="SZV38" s="62"/>
      <c r="SZW38" s="62"/>
      <c r="SZX38" s="62"/>
      <c r="SZY38" s="62"/>
      <c r="SZZ38" s="62"/>
      <c r="TAA38" s="62"/>
      <c r="TAB38" s="62"/>
      <c r="TAC38" s="62"/>
      <c r="TAD38" s="62"/>
      <c r="TAE38" s="62"/>
      <c r="TAF38" s="62"/>
      <c r="TAG38" s="62"/>
      <c r="TAH38" s="62"/>
      <c r="TAI38" s="62"/>
      <c r="TAJ38" s="62"/>
      <c r="TAK38" s="62"/>
      <c r="TAL38" s="62"/>
      <c r="TAM38" s="62"/>
      <c r="TAN38" s="62"/>
      <c r="TAO38" s="62"/>
      <c r="TAP38" s="62"/>
      <c r="TAQ38" s="62"/>
      <c r="TAR38" s="62"/>
      <c r="TAS38" s="62"/>
      <c r="TAT38" s="62"/>
      <c r="TAU38" s="62"/>
      <c r="TAV38" s="62"/>
      <c r="TAW38" s="62"/>
      <c r="TAX38" s="62"/>
      <c r="TAY38" s="62"/>
      <c r="TAZ38" s="62"/>
      <c r="TBA38" s="62"/>
      <c r="TBB38" s="62"/>
      <c r="TBC38" s="62"/>
      <c r="TBD38" s="62"/>
      <c r="TBE38" s="62"/>
      <c r="TBF38" s="62"/>
      <c r="TBG38" s="62"/>
      <c r="TBH38" s="62"/>
      <c r="TBI38" s="62"/>
      <c r="TBJ38" s="62"/>
      <c r="TBK38" s="62"/>
      <c r="TBL38" s="62"/>
      <c r="TBM38" s="62"/>
      <c r="TBN38" s="62"/>
      <c r="TBO38" s="62"/>
      <c r="TBP38" s="62"/>
      <c r="TBQ38" s="62"/>
      <c r="TBR38" s="62"/>
      <c r="TBS38" s="62"/>
      <c r="TBT38" s="62"/>
      <c r="TBU38" s="62"/>
      <c r="TBV38" s="62"/>
      <c r="TBW38" s="62"/>
      <c r="TBX38" s="62"/>
      <c r="TBY38" s="62"/>
      <c r="TBZ38" s="62"/>
      <c r="TCA38" s="62"/>
      <c r="TCB38" s="62"/>
      <c r="TCC38" s="62"/>
      <c r="TCD38" s="62"/>
      <c r="TCE38" s="62"/>
      <c r="TCF38" s="62"/>
      <c r="TCG38" s="62"/>
      <c r="TCH38" s="62"/>
      <c r="TCI38" s="62"/>
      <c r="TCJ38" s="62"/>
      <c r="TCK38" s="62"/>
      <c r="TCL38" s="62"/>
      <c r="TCM38" s="62"/>
      <c r="TCN38" s="62"/>
      <c r="TCO38" s="62"/>
      <c r="TCP38" s="62"/>
      <c r="TCQ38" s="62"/>
      <c r="TCR38" s="62"/>
      <c r="TCS38" s="62"/>
      <c r="TCT38" s="62"/>
      <c r="TCU38" s="62"/>
      <c r="TCV38" s="62"/>
      <c r="TCW38" s="62"/>
      <c r="TCX38" s="62"/>
      <c r="TCY38" s="62"/>
      <c r="TCZ38" s="62"/>
      <c r="TDA38" s="62"/>
      <c r="TDB38" s="62"/>
      <c r="TDC38" s="62"/>
      <c r="TDD38" s="62"/>
      <c r="TDE38" s="62"/>
      <c r="TDF38" s="62"/>
      <c r="TDG38" s="62"/>
      <c r="TDH38" s="62"/>
      <c r="TDI38" s="62"/>
      <c r="TDJ38" s="62"/>
      <c r="TDK38" s="62"/>
      <c r="TDL38" s="62"/>
      <c r="TDM38" s="62"/>
      <c r="TDN38" s="62"/>
      <c r="TDO38" s="62"/>
      <c r="TDP38" s="62"/>
      <c r="TDQ38" s="62"/>
      <c r="TDR38" s="62"/>
      <c r="TDS38" s="62"/>
      <c r="TDT38" s="62"/>
      <c r="TDU38" s="62"/>
      <c r="TDV38" s="62"/>
      <c r="TDW38" s="62"/>
      <c r="TDX38" s="62"/>
      <c r="TDY38" s="62"/>
      <c r="TDZ38" s="62"/>
      <c r="TEA38" s="62"/>
      <c r="TEB38" s="62"/>
      <c r="TEC38" s="62"/>
      <c r="TED38" s="62"/>
      <c r="TEE38" s="62"/>
      <c r="TEF38" s="62"/>
      <c r="TEG38" s="62"/>
      <c r="TEH38" s="62"/>
      <c r="TEI38" s="62"/>
      <c r="TEJ38" s="62"/>
      <c r="TEK38" s="62"/>
      <c r="TEL38" s="62"/>
      <c r="TEM38" s="62"/>
      <c r="TEN38" s="62"/>
      <c r="TEO38" s="62"/>
      <c r="TEP38" s="62"/>
      <c r="TEQ38" s="62"/>
      <c r="TER38" s="62"/>
      <c r="TES38" s="62"/>
      <c r="TET38" s="62"/>
      <c r="TEU38" s="62"/>
      <c r="TEV38" s="62"/>
      <c r="TEW38" s="62"/>
      <c r="TEX38" s="62"/>
      <c r="TEY38" s="62"/>
      <c r="TEZ38" s="62"/>
      <c r="TFA38" s="62"/>
      <c r="TFB38" s="62"/>
      <c r="TFC38" s="62"/>
      <c r="TFD38" s="62"/>
      <c r="TFE38" s="62"/>
      <c r="TFF38" s="62"/>
      <c r="TFG38" s="62"/>
      <c r="TFH38" s="62"/>
      <c r="TFI38" s="62"/>
      <c r="TFJ38" s="62"/>
      <c r="TFK38" s="62"/>
      <c r="TFL38" s="62"/>
      <c r="TFM38" s="62"/>
      <c r="TFN38" s="62"/>
      <c r="TFO38" s="62"/>
      <c r="TFP38" s="62"/>
      <c r="TFQ38" s="62"/>
      <c r="TFR38" s="62"/>
      <c r="TFS38" s="62"/>
      <c r="TFT38" s="62"/>
      <c r="TFU38" s="62"/>
      <c r="TFV38" s="62"/>
      <c r="TFW38" s="62"/>
      <c r="TFX38" s="62"/>
      <c r="TFY38" s="62"/>
      <c r="TFZ38" s="62"/>
      <c r="TGA38" s="62"/>
      <c r="TGB38" s="62"/>
      <c r="TGC38" s="62"/>
      <c r="TGD38" s="62"/>
      <c r="TGE38" s="62"/>
      <c r="TGF38" s="62"/>
      <c r="TGG38" s="62"/>
      <c r="TGH38" s="62"/>
      <c r="TGI38" s="62"/>
      <c r="TGJ38" s="62"/>
      <c r="TGK38" s="62"/>
      <c r="TGL38" s="62"/>
      <c r="TGM38" s="62"/>
      <c r="TGN38" s="62"/>
      <c r="TGO38" s="62"/>
      <c r="TGP38" s="62"/>
      <c r="TGQ38" s="62"/>
      <c r="TGR38" s="62"/>
      <c r="TGS38" s="62"/>
      <c r="TGT38" s="62"/>
      <c r="TGU38" s="62"/>
      <c r="TGV38" s="62"/>
      <c r="TGW38" s="62"/>
      <c r="TGX38" s="62"/>
      <c r="TGY38" s="62"/>
      <c r="TGZ38" s="62"/>
      <c r="THA38" s="62"/>
      <c r="THB38" s="62"/>
      <c r="THC38" s="62"/>
      <c r="THD38" s="62"/>
      <c r="THE38" s="62"/>
      <c r="THF38" s="62"/>
      <c r="THG38" s="62"/>
      <c r="THH38" s="62"/>
      <c r="THI38" s="62"/>
      <c r="THJ38" s="62"/>
      <c r="THK38" s="62"/>
      <c r="THL38" s="62"/>
      <c r="THM38" s="62"/>
      <c r="THN38" s="62"/>
      <c r="THO38" s="62"/>
      <c r="THP38" s="62"/>
      <c r="THQ38" s="62"/>
      <c r="THR38" s="62"/>
      <c r="THS38" s="62"/>
      <c r="THT38" s="62"/>
      <c r="THU38" s="62"/>
      <c r="THV38" s="62"/>
      <c r="THW38" s="62"/>
      <c r="THX38" s="62"/>
      <c r="THY38" s="62"/>
      <c r="THZ38" s="62"/>
      <c r="TIA38" s="62"/>
      <c r="TIB38" s="62"/>
      <c r="TIC38" s="62"/>
      <c r="TID38" s="62"/>
      <c r="TIE38" s="62"/>
      <c r="TIF38" s="62"/>
      <c r="TIG38" s="62"/>
      <c r="TIH38" s="62"/>
      <c r="TII38" s="62"/>
      <c r="TIJ38" s="62"/>
      <c r="TIK38" s="62"/>
      <c r="TIL38" s="62"/>
      <c r="TIM38" s="62"/>
      <c r="TIN38" s="62"/>
      <c r="TIO38" s="62"/>
      <c r="TIP38" s="62"/>
      <c r="TIQ38" s="62"/>
      <c r="TIR38" s="62"/>
      <c r="TIS38" s="62"/>
      <c r="TIT38" s="62"/>
      <c r="TIU38" s="62"/>
      <c r="TIV38" s="62"/>
      <c r="TIW38" s="62"/>
      <c r="TIX38" s="62"/>
      <c r="TIY38" s="62"/>
      <c r="TIZ38" s="62"/>
      <c r="TJA38" s="62"/>
      <c r="TJB38" s="62"/>
      <c r="TJC38" s="62"/>
      <c r="TJD38" s="62"/>
      <c r="TJE38" s="62"/>
      <c r="TJF38" s="62"/>
      <c r="TJG38" s="62"/>
      <c r="TJH38" s="62"/>
      <c r="TJI38" s="62"/>
      <c r="TJJ38" s="62"/>
      <c r="TJK38" s="62"/>
      <c r="TJL38" s="62"/>
      <c r="TJM38" s="62"/>
      <c r="TJN38" s="62"/>
      <c r="TJO38" s="62"/>
      <c r="TJP38" s="62"/>
      <c r="TJQ38" s="62"/>
      <c r="TJR38" s="62"/>
      <c r="TJS38" s="62"/>
      <c r="TJT38" s="62"/>
      <c r="TJU38" s="62"/>
      <c r="TJV38" s="62"/>
      <c r="TJW38" s="62"/>
      <c r="TJX38" s="62"/>
      <c r="TJY38" s="62"/>
      <c r="TJZ38" s="62"/>
      <c r="TKA38" s="62"/>
      <c r="TKB38" s="62"/>
      <c r="TKC38" s="62"/>
      <c r="TKD38" s="62"/>
      <c r="TKE38" s="62"/>
      <c r="TKF38" s="62"/>
      <c r="TKG38" s="62"/>
      <c r="TKH38" s="62"/>
      <c r="TKI38" s="62"/>
      <c r="TKJ38" s="62"/>
      <c r="TKK38" s="62"/>
      <c r="TKL38" s="62"/>
      <c r="TKM38" s="62"/>
      <c r="TKN38" s="62"/>
      <c r="TKO38" s="62"/>
      <c r="TKP38" s="62"/>
      <c r="TKQ38" s="62"/>
      <c r="TKR38" s="62"/>
      <c r="TKS38" s="62"/>
      <c r="TKT38" s="62"/>
      <c r="TKU38" s="62"/>
      <c r="TKV38" s="62"/>
      <c r="TKW38" s="62"/>
      <c r="TKX38" s="62"/>
      <c r="TKY38" s="62"/>
      <c r="TKZ38" s="62"/>
      <c r="TLA38" s="62"/>
      <c r="TLB38" s="62"/>
      <c r="TLC38" s="62"/>
      <c r="TLD38" s="62"/>
      <c r="TLE38" s="62"/>
      <c r="TLF38" s="62"/>
      <c r="TLG38" s="62"/>
      <c r="TLH38" s="62"/>
      <c r="TLI38" s="62"/>
      <c r="TLJ38" s="62"/>
      <c r="TLK38" s="62"/>
      <c r="TLL38" s="62"/>
      <c r="TLM38" s="62"/>
      <c r="TLN38" s="62"/>
      <c r="TLO38" s="62"/>
      <c r="TLP38" s="62"/>
      <c r="TLQ38" s="62"/>
      <c r="TLR38" s="62"/>
      <c r="TLS38" s="62"/>
      <c r="TLT38" s="62"/>
      <c r="TLU38" s="62"/>
      <c r="TLV38" s="62"/>
      <c r="TLW38" s="62"/>
      <c r="TLX38" s="62"/>
      <c r="TLY38" s="62"/>
      <c r="TLZ38" s="62"/>
      <c r="TMA38" s="62"/>
      <c r="TMB38" s="62"/>
      <c r="TMC38" s="62"/>
      <c r="TMD38" s="62"/>
      <c r="TME38" s="62"/>
      <c r="TMF38" s="62"/>
      <c r="TMG38" s="62"/>
      <c r="TMH38" s="62"/>
      <c r="TMI38" s="62"/>
      <c r="TMJ38" s="62"/>
      <c r="TMK38" s="62"/>
      <c r="TML38" s="62"/>
      <c r="TMM38" s="62"/>
      <c r="TMN38" s="62"/>
      <c r="TMO38" s="62"/>
      <c r="TMP38" s="62"/>
      <c r="TMQ38" s="62"/>
      <c r="TMR38" s="62"/>
      <c r="TMS38" s="62"/>
      <c r="TMT38" s="62"/>
      <c r="TMU38" s="62"/>
      <c r="TMV38" s="62"/>
      <c r="TMW38" s="62"/>
      <c r="TMX38" s="62"/>
      <c r="TMY38" s="62"/>
      <c r="TMZ38" s="62"/>
      <c r="TNA38" s="62"/>
      <c r="TNB38" s="62"/>
      <c r="TNC38" s="62"/>
      <c r="TND38" s="62"/>
      <c r="TNE38" s="62"/>
      <c r="TNF38" s="62"/>
      <c r="TNG38" s="62"/>
      <c r="TNH38" s="62"/>
      <c r="TNI38" s="62"/>
      <c r="TNJ38" s="62"/>
      <c r="TNK38" s="62"/>
      <c r="TNL38" s="62"/>
      <c r="TNM38" s="62"/>
      <c r="TNN38" s="62"/>
      <c r="TNO38" s="62"/>
      <c r="TNP38" s="62"/>
      <c r="TNQ38" s="62"/>
      <c r="TNR38" s="62"/>
      <c r="TNS38" s="62"/>
      <c r="TNT38" s="62"/>
      <c r="TNU38" s="62"/>
      <c r="TNV38" s="62"/>
      <c r="TNW38" s="62"/>
      <c r="TNX38" s="62"/>
      <c r="TNY38" s="62"/>
      <c r="TNZ38" s="62"/>
      <c r="TOA38" s="62"/>
      <c r="TOB38" s="62"/>
      <c r="TOC38" s="62"/>
      <c r="TOD38" s="62"/>
      <c r="TOE38" s="62"/>
      <c r="TOF38" s="62"/>
      <c r="TOG38" s="62"/>
      <c r="TOH38" s="62"/>
      <c r="TOI38" s="62"/>
      <c r="TOJ38" s="62"/>
      <c r="TOK38" s="62"/>
      <c r="TOL38" s="62"/>
      <c r="TOM38" s="62"/>
      <c r="TON38" s="62"/>
      <c r="TOO38" s="62"/>
      <c r="TOP38" s="62"/>
      <c r="TOQ38" s="62"/>
      <c r="TOR38" s="62"/>
      <c r="TOS38" s="62"/>
      <c r="TOT38" s="62"/>
      <c r="TOU38" s="62"/>
      <c r="TOV38" s="62"/>
      <c r="TOW38" s="62"/>
      <c r="TOX38" s="62"/>
      <c r="TOY38" s="62"/>
      <c r="TOZ38" s="62"/>
      <c r="TPA38" s="62"/>
      <c r="TPB38" s="62"/>
      <c r="TPC38" s="62"/>
      <c r="TPD38" s="62"/>
      <c r="TPE38" s="62"/>
      <c r="TPF38" s="62"/>
      <c r="TPG38" s="62"/>
      <c r="TPH38" s="62"/>
      <c r="TPI38" s="62"/>
      <c r="TPJ38" s="62"/>
      <c r="TPK38" s="62"/>
      <c r="TPL38" s="62"/>
      <c r="TPM38" s="62"/>
      <c r="TPN38" s="62"/>
      <c r="TPO38" s="62"/>
      <c r="TPP38" s="62"/>
      <c r="TPQ38" s="62"/>
      <c r="TPR38" s="62"/>
      <c r="TPS38" s="62"/>
      <c r="TPT38" s="62"/>
      <c r="TPU38" s="62"/>
      <c r="TPV38" s="62"/>
      <c r="TPW38" s="62"/>
      <c r="TPX38" s="62"/>
      <c r="TPY38" s="62"/>
      <c r="TPZ38" s="62"/>
      <c r="TQA38" s="62"/>
      <c r="TQB38" s="62"/>
      <c r="TQC38" s="62"/>
      <c r="TQD38" s="62"/>
      <c r="TQE38" s="62"/>
      <c r="TQF38" s="62"/>
      <c r="TQG38" s="62"/>
      <c r="TQH38" s="62"/>
      <c r="TQI38" s="62"/>
      <c r="TQJ38" s="62"/>
      <c r="TQK38" s="62"/>
      <c r="TQL38" s="62"/>
      <c r="TQM38" s="62"/>
      <c r="TQN38" s="62"/>
      <c r="TQO38" s="62"/>
      <c r="TQP38" s="62"/>
      <c r="TQQ38" s="62"/>
      <c r="TQR38" s="62"/>
      <c r="TQS38" s="62"/>
      <c r="TQT38" s="62"/>
      <c r="TQU38" s="62"/>
      <c r="TQV38" s="62"/>
      <c r="TQW38" s="62"/>
      <c r="TQX38" s="62"/>
      <c r="TQY38" s="62"/>
      <c r="TQZ38" s="62"/>
      <c r="TRA38" s="62"/>
      <c r="TRB38" s="62"/>
      <c r="TRC38" s="62"/>
      <c r="TRD38" s="62"/>
      <c r="TRE38" s="62"/>
      <c r="TRF38" s="62"/>
      <c r="TRG38" s="62"/>
      <c r="TRH38" s="62"/>
      <c r="TRI38" s="62"/>
      <c r="TRJ38" s="62"/>
      <c r="TRK38" s="62"/>
      <c r="TRL38" s="62"/>
      <c r="TRM38" s="62"/>
      <c r="TRN38" s="62"/>
      <c r="TRO38" s="62"/>
      <c r="TRP38" s="62"/>
      <c r="TRQ38" s="62"/>
      <c r="TRR38" s="62"/>
      <c r="TRS38" s="62"/>
      <c r="TRT38" s="62"/>
      <c r="TRU38" s="62"/>
      <c r="TRV38" s="62"/>
      <c r="TRW38" s="62"/>
      <c r="TRX38" s="62"/>
      <c r="TRY38" s="62"/>
      <c r="TRZ38" s="62"/>
      <c r="TSA38" s="62"/>
      <c r="TSB38" s="62"/>
      <c r="TSC38" s="62"/>
      <c r="TSD38" s="62"/>
      <c r="TSE38" s="62"/>
      <c r="TSF38" s="62"/>
      <c r="TSG38" s="62"/>
      <c r="TSH38" s="62"/>
      <c r="TSI38" s="62"/>
      <c r="TSJ38" s="62"/>
      <c r="TSK38" s="62"/>
      <c r="TSL38" s="62"/>
      <c r="TSM38" s="62"/>
      <c r="TSN38" s="62"/>
      <c r="TSO38" s="62"/>
      <c r="TSP38" s="62"/>
      <c r="TSQ38" s="62"/>
      <c r="TSR38" s="62"/>
      <c r="TSS38" s="62"/>
      <c r="TST38" s="62"/>
      <c r="TSU38" s="62"/>
      <c r="TSV38" s="62"/>
      <c r="TSW38" s="62"/>
      <c r="TSX38" s="62"/>
      <c r="TSY38" s="62"/>
      <c r="TSZ38" s="62"/>
      <c r="TTA38" s="62"/>
      <c r="TTB38" s="62"/>
      <c r="TTC38" s="62"/>
      <c r="TTD38" s="62"/>
      <c r="TTE38" s="62"/>
      <c r="TTF38" s="62"/>
      <c r="TTG38" s="62"/>
      <c r="TTH38" s="62"/>
      <c r="TTI38" s="62"/>
      <c r="TTJ38" s="62"/>
      <c r="TTK38" s="62"/>
      <c r="TTL38" s="62"/>
      <c r="TTM38" s="62"/>
      <c r="TTN38" s="62"/>
      <c r="TTO38" s="62"/>
      <c r="TTP38" s="62"/>
      <c r="TTQ38" s="62"/>
      <c r="TTR38" s="62"/>
      <c r="TTS38" s="62"/>
      <c r="TTT38" s="62"/>
      <c r="TTU38" s="62"/>
      <c r="TTV38" s="62"/>
      <c r="TTW38" s="62"/>
      <c r="TTX38" s="62"/>
      <c r="TTY38" s="62"/>
      <c r="TTZ38" s="62"/>
      <c r="TUA38" s="62"/>
      <c r="TUB38" s="62"/>
      <c r="TUC38" s="62"/>
      <c r="TUD38" s="62"/>
      <c r="TUE38" s="62"/>
      <c r="TUF38" s="62"/>
      <c r="TUG38" s="62"/>
      <c r="TUH38" s="62"/>
      <c r="TUI38" s="62"/>
      <c r="TUJ38" s="62"/>
      <c r="TUK38" s="62"/>
      <c r="TUL38" s="62"/>
      <c r="TUM38" s="62"/>
      <c r="TUN38" s="62"/>
      <c r="TUO38" s="62"/>
      <c r="TUP38" s="62"/>
      <c r="TUQ38" s="62"/>
      <c r="TUR38" s="62"/>
      <c r="TUS38" s="62"/>
      <c r="TUT38" s="62"/>
      <c r="TUU38" s="62"/>
      <c r="TUV38" s="62"/>
      <c r="TUW38" s="62"/>
      <c r="TUX38" s="62"/>
      <c r="TUY38" s="62"/>
      <c r="TUZ38" s="62"/>
      <c r="TVA38" s="62"/>
      <c r="TVB38" s="62"/>
      <c r="TVC38" s="62"/>
      <c r="TVD38" s="62"/>
      <c r="TVE38" s="62"/>
      <c r="TVF38" s="62"/>
      <c r="TVG38" s="62"/>
      <c r="TVH38" s="62"/>
      <c r="TVI38" s="62"/>
      <c r="TVJ38" s="62"/>
      <c r="TVK38" s="62"/>
      <c r="TVL38" s="62"/>
      <c r="TVM38" s="62"/>
      <c r="TVN38" s="62"/>
      <c r="TVO38" s="62"/>
      <c r="TVP38" s="62"/>
      <c r="TVQ38" s="62"/>
      <c r="TVR38" s="62"/>
      <c r="TVS38" s="62"/>
      <c r="TVT38" s="62"/>
      <c r="TVU38" s="62"/>
      <c r="TVV38" s="62"/>
      <c r="TVW38" s="62"/>
      <c r="TVX38" s="62"/>
      <c r="TVY38" s="62"/>
      <c r="TVZ38" s="62"/>
      <c r="TWA38" s="62"/>
      <c r="TWB38" s="62"/>
      <c r="TWC38" s="62"/>
      <c r="TWD38" s="62"/>
      <c r="TWE38" s="62"/>
      <c r="TWF38" s="62"/>
      <c r="TWG38" s="62"/>
      <c r="TWH38" s="62"/>
      <c r="TWI38" s="62"/>
      <c r="TWJ38" s="62"/>
      <c r="TWK38" s="62"/>
      <c r="TWL38" s="62"/>
      <c r="TWM38" s="62"/>
      <c r="TWN38" s="62"/>
      <c r="TWO38" s="62"/>
      <c r="TWP38" s="62"/>
      <c r="TWQ38" s="62"/>
      <c r="TWR38" s="62"/>
      <c r="TWS38" s="62"/>
      <c r="TWT38" s="62"/>
      <c r="TWU38" s="62"/>
      <c r="TWV38" s="62"/>
      <c r="TWW38" s="62"/>
      <c r="TWX38" s="62"/>
      <c r="TWY38" s="62"/>
      <c r="TWZ38" s="62"/>
      <c r="TXA38" s="62"/>
      <c r="TXB38" s="62"/>
      <c r="TXC38" s="62"/>
      <c r="TXD38" s="62"/>
      <c r="TXE38" s="62"/>
      <c r="TXF38" s="62"/>
      <c r="TXG38" s="62"/>
      <c r="TXH38" s="62"/>
      <c r="TXI38" s="62"/>
      <c r="TXJ38" s="62"/>
      <c r="TXK38" s="62"/>
      <c r="TXL38" s="62"/>
      <c r="TXM38" s="62"/>
      <c r="TXN38" s="62"/>
      <c r="TXO38" s="62"/>
      <c r="TXP38" s="62"/>
      <c r="TXQ38" s="62"/>
      <c r="TXR38" s="62"/>
      <c r="TXS38" s="62"/>
      <c r="TXT38" s="62"/>
      <c r="TXU38" s="62"/>
      <c r="TXV38" s="62"/>
      <c r="TXW38" s="62"/>
      <c r="TXX38" s="62"/>
      <c r="TXY38" s="62"/>
      <c r="TXZ38" s="62"/>
      <c r="TYA38" s="62"/>
      <c r="TYB38" s="62"/>
      <c r="TYC38" s="62"/>
      <c r="TYD38" s="62"/>
      <c r="TYE38" s="62"/>
      <c r="TYF38" s="62"/>
      <c r="TYG38" s="62"/>
      <c r="TYH38" s="62"/>
      <c r="TYI38" s="62"/>
      <c r="TYJ38" s="62"/>
      <c r="TYK38" s="62"/>
      <c r="TYL38" s="62"/>
      <c r="TYM38" s="62"/>
      <c r="TYN38" s="62"/>
      <c r="TYO38" s="62"/>
      <c r="TYP38" s="62"/>
      <c r="TYQ38" s="62"/>
      <c r="TYR38" s="62"/>
      <c r="TYS38" s="62"/>
      <c r="TYT38" s="62"/>
      <c r="TYU38" s="62"/>
      <c r="TYV38" s="62"/>
      <c r="TYW38" s="62"/>
      <c r="TYX38" s="62"/>
      <c r="TYY38" s="62"/>
      <c r="TYZ38" s="62"/>
      <c r="TZA38" s="62"/>
      <c r="TZB38" s="62"/>
      <c r="TZC38" s="62"/>
      <c r="TZD38" s="62"/>
      <c r="TZE38" s="62"/>
      <c r="TZF38" s="62"/>
      <c r="TZG38" s="62"/>
      <c r="TZH38" s="62"/>
      <c r="TZI38" s="62"/>
      <c r="TZJ38" s="62"/>
      <c r="TZK38" s="62"/>
      <c r="TZL38" s="62"/>
      <c r="TZM38" s="62"/>
      <c r="TZN38" s="62"/>
      <c r="TZO38" s="62"/>
      <c r="TZP38" s="62"/>
      <c r="TZQ38" s="62"/>
      <c r="TZR38" s="62"/>
      <c r="TZS38" s="62"/>
      <c r="TZT38" s="62"/>
      <c r="TZU38" s="62"/>
      <c r="TZV38" s="62"/>
      <c r="TZW38" s="62"/>
      <c r="TZX38" s="62"/>
      <c r="TZY38" s="62"/>
      <c r="TZZ38" s="62"/>
      <c r="UAA38" s="62"/>
      <c r="UAB38" s="62"/>
      <c r="UAC38" s="62"/>
      <c r="UAD38" s="62"/>
      <c r="UAE38" s="62"/>
      <c r="UAF38" s="62"/>
      <c r="UAG38" s="62"/>
      <c r="UAH38" s="62"/>
      <c r="UAI38" s="62"/>
      <c r="UAJ38" s="62"/>
      <c r="UAK38" s="62"/>
      <c r="UAL38" s="62"/>
      <c r="UAM38" s="62"/>
      <c r="UAN38" s="62"/>
      <c r="UAO38" s="62"/>
      <c r="UAP38" s="62"/>
      <c r="UAQ38" s="62"/>
      <c r="UAR38" s="62"/>
      <c r="UAS38" s="62"/>
      <c r="UAT38" s="62"/>
      <c r="UAU38" s="62"/>
      <c r="UAV38" s="62"/>
      <c r="UAW38" s="62"/>
      <c r="UAX38" s="62"/>
      <c r="UAY38" s="62"/>
      <c r="UAZ38" s="62"/>
      <c r="UBA38" s="62"/>
      <c r="UBB38" s="62"/>
      <c r="UBC38" s="62"/>
      <c r="UBD38" s="62"/>
      <c r="UBE38" s="62"/>
      <c r="UBF38" s="62"/>
      <c r="UBG38" s="62"/>
      <c r="UBH38" s="62"/>
      <c r="UBI38" s="62"/>
      <c r="UBJ38" s="62"/>
      <c r="UBK38" s="62"/>
      <c r="UBL38" s="62"/>
      <c r="UBM38" s="62"/>
      <c r="UBN38" s="62"/>
      <c r="UBO38" s="62"/>
      <c r="UBP38" s="62"/>
      <c r="UBQ38" s="62"/>
      <c r="UBR38" s="62"/>
      <c r="UBS38" s="62"/>
      <c r="UBT38" s="62"/>
      <c r="UBU38" s="62"/>
      <c r="UBV38" s="62"/>
      <c r="UBW38" s="62"/>
      <c r="UBX38" s="62"/>
      <c r="UBY38" s="62"/>
      <c r="UBZ38" s="62"/>
      <c r="UCA38" s="62"/>
      <c r="UCB38" s="62"/>
      <c r="UCC38" s="62"/>
      <c r="UCD38" s="62"/>
      <c r="UCE38" s="62"/>
      <c r="UCF38" s="62"/>
      <c r="UCG38" s="62"/>
      <c r="UCH38" s="62"/>
      <c r="UCI38" s="62"/>
      <c r="UCJ38" s="62"/>
      <c r="UCK38" s="62"/>
      <c r="UCL38" s="62"/>
      <c r="UCM38" s="62"/>
      <c r="UCN38" s="62"/>
      <c r="UCO38" s="62"/>
      <c r="UCP38" s="62"/>
      <c r="UCQ38" s="62"/>
      <c r="UCR38" s="62"/>
      <c r="UCS38" s="62"/>
      <c r="UCT38" s="62"/>
      <c r="UCU38" s="62"/>
      <c r="UCV38" s="62"/>
      <c r="UCW38" s="62"/>
      <c r="UCX38" s="62"/>
      <c r="UCY38" s="62"/>
      <c r="UCZ38" s="62"/>
      <c r="UDA38" s="62"/>
      <c r="UDB38" s="62"/>
      <c r="UDC38" s="62"/>
      <c r="UDD38" s="62"/>
      <c r="UDE38" s="62"/>
      <c r="UDF38" s="62"/>
      <c r="UDG38" s="62"/>
      <c r="UDH38" s="62"/>
      <c r="UDI38" s="62"/>
      <c r="UDJ38" s="62"/>
      <c r="UDK38" s="62"/>
      <c r="UDL38" s="62"/>
      <c r="UDM38" s="62"/>
      <c r="UDN38" s="62"/>
      <c r="UDO38" s="62"/>
      <c r="UDP38" s="62"/>
      <c r="UDQ38" s="62"/>
      <c r="UDR38" s="62"/>
      <c r="UDS38" s="62"/>
      <c r="UDT38" s="62"/>
      <c r="UDU38" s="62"/>
      <c r="UDV38" s="62"/>
      <c r="UDW38" s="62"/>
      <c r="UDX38" s="62"/>
      <c r="UDY38" s="62"/>
      <c r="UDZ38" s="62"/>
      <c r="UEA38" s="62"/>
      <c r="UEB38" s="62"/>
      <c r="UEC38" s="62"/>
      <c r="UED38" s="62"/>
      <c r="UEE38" s="62"/>
      <c r="UEF38" s="62"/>
      <c r="UEG38" s="62"/>
      <c r="UEH38" s="62"/>
      <c r="UEI38" s="62"/>
      <c r="UEJ38" s="62"/>
      <c r="UEK38" s="62"/>
      <c r="UEL38" s="62"/>
      <c r="UEM38" s="62"/>
      <c r="UEN38" s="62"/>
      <c r="UEO38" s="62"/>
      <c r="UEP38" s="62"/>
      <c r="UEQ38" s="62"/>
      <c r="UER38" s="62"/>
      <c r="UES38" s="62"/>
      <c r="UET38" s="62"/>
      <c r="UEU38" s="62"/>
      <c r="UEV38" s="62"/>
      <c r="UEW38" s="62"/>
      <c r="UEX38" s="62"/>
      <c r="UEY38" s="62"/>
      <c r="UEZ38" s="62"/>
      <c r="UFA38" s="62"/>
      <c r="UFB38" s="62"/>
      <c r="UFC38" s="62"/>
      <c r="UFD38" s="62"/>
      <c r="UFE38" s="62"/>
      <c r="UFF38" s="62"/>
      <c r="UFG38" s="62"/>
      <c r="UFH38" s="62"/>
      <c r="UFI38" s="62"/>
      <c r="UFJ38" s="62"/>
      <c r="UFK38" s="62"/>
      <c r="UFL38" s="62"/>
      <c r="UFM38" s="62"/>
      <c r="UFN38" s="62"/>
      <c r="UFO38" s="62"/>
      <c r="UFP38" s="62"/>
      <c r="UFQ38" s="62"/>
      <c r="UFR38" s="62"/>
      <c r="UFS38" s="62"/>
      <c r="UFT38" s="62"/>
      <c r="UFU38" s="62"/>
      <c r="UFV38" s="62"/>
      <c r="UFW38" s="62"/>
      <c r="UFX38" s="62"/>
      <c r="UFY38" s="62"/>
      <c r="UFZ38" s="62"/>
      <c r="UGA38" s="62"/>
      <c r="UGB38" s="62"/>
      <c r="UGC38" s="62"/>
      <c r="UGD38" s="62"/>
      <c r="UGE38" s="62"/>
      <c r="UGF38" s="62"/>
      <c r="UGG38" s="62"/>
      <c r="UGH38" s="62"/>
      <c r="UGI38" s="62"/>
      <c r="UGJ38" s="62"/>
      <c r="UGK38" s="62"/>
      <c r="UGL38" s="62"/>
      <c r="UGM38" s="62"/>
      <c r="UGN38" s="62"/>
      <c r="UGO38" s="62"/>
      <c r="UGP38" s="62"/>
      <c r="UGQ38" s="62"/>
      <c r="UGR38" s="62"/>
      <c r="UGS38" s="62"/>
      <c r="UGT38" s="62"/>
      <c r="UGU38" s="62"/>
      <c r="UGV38" s="62"/>
      <c r="UGW38" s="62"/>
      <c r="UGX38" s="62"/>
      <c r="UGY38" s="62"/>
      <c r="UGZ38" s="62"/>
      <c r="UHA38" s="62"/>
      <c r="UHB38" s="62"/>
      <c r="UHC38" s="62"/>
      <c r="UHD38" s="62"/>
      <c r="UHE38" s="62"/>
      <c r="UHF38" s="62"/>
      <c r="UHG38" s="62"/>
      <c r="UHH38" s="62"/>
      <c r="UHI38" s="62"/>
      <c r="UHJ38" s="62"/>
      <c r="UHK38" s="62"/>
      <c r="UHL38" s="62"/>
      <c r="UHM38" s="62"/>
      <c r="UHN38" s="62"/>
      <c r="UHO38" s="62"/>
      <c r="UHP38" s="62"/>
      <c r="UHQ38" s="62"/>
      <c r="UHR38" s="62"/>
      <c r="UHS38" s="62"/>
      <c r="UHT38" s="62"/>
      <c r="UHU38" s="62"/>
      <c r="UHV38" s="62"/>
      <c r="UHW38" s="62"/>
      <c r="UHX38" s="62"/>
      <c r="UHY38" s="62"/>
      <c r="UHZ38" s="62"/>
      <c r="UIA38" s="62"/>
      <c r="UIB38" s="62"/>
      <c r="UIC38" s="62"/>
      <c r="UID38" s="62"/>
      <c r="UIE38" s="62"/>
      <c r="UIF38" s="62"/>
      <c r="UIG38" s="62"/>
      <c r="UIH38" s="62"/>
      <c r="UII38" s="62"/>
      <c r="UIJ38" s="62"/>
      <c r="UIK38" s="62"/>
      <c r="UIL38" s="62"/>
      <c r="UIM38" s="62"/>
      <c r="UIN38" s="62"/>
      <c r="UIO38" s="62"/>
      <c r="UIP38" s="62"/>
      <c r="UIQ38" s="62"/>
      <c r="UIR38" s="62"/>
      <c r="UIS38" s="62"/>
      <c r="UIT38" s="62"/>
      <c r="UIU38" s="62"/>
      <c r="UIV38" s="62"/>
      <c r="UIW38" s="62"/>
      <c r="UIX38" s="62"/>
      <c r="UIY38" s="62"/>
      <c r="UIZ38" s="62"/>
      <c r="UJA38" s="62"/>
      <c r="UJB38" s="62"/>
      <c r="UJC38" s="62"/>
      <c r="UJD38" s="62"/>
      <c r="UJE38" s="62"/>
      <c r="UJF38" s="62"/>
      <c r="UJG38" s="62"/>
      <c r="UJH38" s="62"/>
      <c r="UJI38" s="62"/>
      <c r="UJJ38" s="62"/>
      <c r="UJK38" s="62"/>
      <c r="UJL38" s="62"/>
      <c r="UJM38" s="62"/>
      <c r="UJN38" s="62"/>
      <c r="UJO38" s="62"/>
      <c r="UJP38" s="62"/>
      <c r="UJQ38" s="62"/>
      <c r="UJR38" s="62"/>
      <c r="UJS38" s="62"/>
      <c r="UJT38" s="62"/>
      <c r="UJU38" s="62"/>
      <c r="UJV38" s="62"/>
      <c r="UJW38" s="62"/>
      <c r="UJX38" s="62"/>
      <c r="UJY38" s="62"/>
      <c r="UJZ38" s="62"/>
      <c r="UKA38" s="62"/>
      <c r="UKB38" s="62"/>
      <c r="UKC38" s="62"/>
      <c r="UKD38" s="62"/>
      <c r="UKE38" s="62"/>
      <c r="UKF38" s="62"/>
      <c r="UKG38" s="62"/>
      <c r="UKH38" s="62"/>
      <c r="UKI38" s="62"/>
      <c r="UKJ38" s="62"/>
      <c r="UKK38" s="62"/>
      <c r="UKL38" s="62"/>
      <c r="UKM38" s="62"/>
      <c r="UKN38" s="62"/>
      <c r="UKO38" s="62"/>
      <c r="UKP38" s="62"/>
      <c r="UKQ38" s="62"/>
      <c r="UKR38" s="62"/>
      <c r="UKS38" s="62"/>
      <c r="UKT38" s="62"/>
      <c r="UKU38" s="62"/>
      <c r="UKV38" s="62"/>
      <c r="UKW38" s="62"/>
      <c r="UKX38" s="62"/>
      <c r="UKY38" s="62"/>
      <c r="UKZ38" s="62"/>
      <c r="ULA38" s="62"/>
      <c r="ULB38" s="62"/>
      <c r="ULC38" s="62"/>
      <c r="ULD38" s="62"/>
      <c r="ULE38" s="62"/>
      <c r="ULF38" s="62"/>
      <c r="ULG38" s="62"/>
      <c r="ULH38" s="62"/>
      <c r="ULI38" s="62"/>
      <c r="ULJ38" s="62"/>
      <c r="ULK38" s="62"/>
      <c r="ULL38" s="62"/>
      <c r="ULM38" s="62"/>
      <c r="ULN38" s="62"/>
      <c r="ULO38" s="62"/>
      <c r="ULP38" s="62"/>
      <c r="ULQ38" s="62"/>
      <c r="ULR38" s="62"/>
      <c r="ULS38" s="62"/>
      <c r="ULT38" s="62"/>
      <c r="ULU38" s="62"/>
      <c r="ULV38" s="62"/>
      <c r="ULW38" s="62"/>
      <c r="ULX38" s="62"/>
      <c r="ULY38" s="62"/>
      <c r="ULZ38" s="62"/>
      <c r="UMA38" s="62"/>
      <c r="UMB38" s="62"/>
      <c r="UMC38" s="62"/>
      <c r="UMD38" s="62"/>
      <c r="UME38" s="62"/>
      <c r="UMF38" s="62"/>
      <c r="UMG38" s="62"/>
      <c r="UMH38" s="62"/>
      <c r="UMI38" s="62"/>
      <c r="UMJ38" s="62"/>
      <c r="UMK38" s="62"/>
      <c r="UML38" s="62"/>
      <c r="UMM38" s="62"/>
      <c r="UMN38" s="62"/>
      <c r="UMO38" s="62"/>
      <c r="UMP38" s="62"/>
      <c r="UMQ38" s="62"/>
      <c r="UMR38" s="62"/>
      <c r="UMS38" s="62"/>
      <c r="UMT38" s="62"/>
      <c r="UMU38" s="62"/>
      <c r="UMV38" s="62"/>
      <c r="UMW38" s="62"/>
      <c r="UMX38" s="62"/>
      <c r="UMY38" s="62"/>
      <c r="UMZ38" s="62"/>
      <c r="UNA38" s="62"/>
      <c r="UNB38" s="62"/>
      <c r="UNC38" s="62"/>
      <c r="UND38" s="62"/>
      <c r="UNE38" s="62"/>
      <c r="UNF38" s="62"/>
      <c r="UNG38" s="62"/>
      <c r="UNH38" s="62"/>
      <c r="UNI38" s="62"/>
      <c r="UNJ38" s="62"/>
      <c r="UNK38" s="62"/>
      <c r="UNL38" s="62"/>
      <c r="UNM38" s="62"/>
      <c r="UNN38" s="62"/>
      <c r="UNO38" s="62"/>
      <c r="UNP38" s="62"/>
      <c r="UNQ38" s="62"/>
      <c r="UNR38" s="62"/>
      <c r="UNS38" s="62"/>
      <c r="UNT38" s="62"/>
      <c r="UNU38" s="62"/>
      <c r="UNV38" s="62"/>
      <c r="UNW38" s="62"/>
      <c r="UNX38" s="62"/>
      <c r="UNY38" s="62"/>
      <c r="UNZ38" s="62"/>
      <c r="UOA38" s="62"/>
      <c r="UOB38" s="62"/>
      <c r="UOC38" s="62"/>
      <c r="UOD38" s="62"/>
      <c r="UOE38" s="62"/>
      <c r="UOF38" s="62"/>
      <c r="UOG38" s="62"/>
      <c r="UOH38" s="62"/>
      <c r="UOI38" s="62"/>
      <c r="UOJ38" s="62"/>
      <c r="UOK38" s="62"/>
      <c r="UOL38" s="62"/>
      <c r="UOM38" s="62"/>
      <c r="UON38" s="62"/>
      <c r="UOO38" s="62"/>
      <c r="UOP38" s="62"/>
      <c r="UOQ38" s="62"/>
      <c r="UOR38" s="62"/>
      <c r="UOS38" s="62"/>
      <c r="UOT38" s="62"/>
      <c r="UOU38" s="62"/>
      <c r="UOV38" s="62"/>
      <c r="UOW38" s="62"/>
      <c r="UOX38" s="62"/>
      <c r="UOY38" s="62"/>
      <c r="UOZ38" s="62"/>
      <c r="UPA38" s="62"/>
      <c r="UPB38" s="62"/>
      <c r="UPC38" s="62"/>
      <c r="UPD38" s="62"/>
      <c r="UPE38" s="62"/>
      <c r="UPF38" s="62"/>
      <c r="UPG38" s="62"/>
      <c r="UPH38" s="62"/>
      <c r="UPI38" s="62"/>
      <c r="UPJ38" s="62"/>
      <c r="UPK38" s="62"/>
      <c r="UPL38" s="62"/>
      <c r="UPM38" s="62"/>
      <c r="UPN38" s="62"/>
      <c r="UPO38" s="62"/>
      <c r="UPP38" s="62"/>
      <c r="UPQ38" s="62"/>
      <c r="UPR38" s="62"/>
      <c r="UPS38" s="62"/>
      <c r="UPT38" s="62"/>
      <c r="UPU38" s="62"/>
      <c r="UPV38" s="62"/>
      <c r="UPW38" s="62"/>
      <c r="UPX38" s="62"/>
      <c r="UPY38" s="62"/>
      <c r="UPZ38" s="62"/>
      <c r="UQA38" s="62"/>
      <c r="UQB38" s="62"/>
      <c r="UQC38" s="62"/>
      <c r="UQD38" s="62"/>
      <c r="UQE38" s="62"/>
      <c r="UQF38" s="62"/>
      <c r="UQG38" s="62"/>
      <c r="UQH38" s="62"/>
      <c r="UQI38" s="62"/>
      <c r="UQJ38" s="62"/>
      <c r="UQK38" s="62"/>
      <c r="UQL38" s="62"/>
      <c r="UQM38" s="62"/>
      <c r="UQN38" s="62"/>
      <c r="UQO38" s="62"/>
      <c r="UQP38" s="62"/>
      <c r="UQQ38" s="62"/>
      <c r="UQR38" s="62"/>
      <c r="UQS38" s="62"/>
      <c r="UQT38" s="62"/>
      <c r="UQU38" s="62"/>
      <c r="UQV38" s="62"/>
      <c r="UQW38" s="62"/>
      <c r="UQX38" s="62"/>
      <c r="UQY38" s="62"/>
      <c r="UQZ38" s="62"/>
      <c r="URA38" s="62"/>
      <c r="URB38" s="62"/>
      <c r="URC38" s="62"/>
      <c r="URD38" s="62"/>
      <c r="URE38" s="62"/>
      <c r="URF38" s="62"/>
      <c r="URG38" s="62"/>
      <c r="URH38" s="62"/>
      <c r="URI38" s="62"/>
      <c r="URJ38" s="62"/>
      <c r="URK38" s="62"/>
      <c r="URL38" s="62"/>
      <c r="URM38" s="62"/>
      <c r="URN38" s="62"/>
      <c r="URO38" s="62"/>
      <c r="URP38" s="62"/>
      <c r="URQ38" s="62"/>
      <c r="URR38" s="62"/>
      <c r="URS38" s="62"/>
      <c r="URT38" s="62"/>
      <c r="URU38" s="62"/>
      <c r="URV38" s="62"/>
      <c r="URW38" s="62"/>
      <c r="URX38" s="62"/>
      <c r="URY38" s="62"/>
      <c r="URZ38" s="62"/>
      <c r="USA38" s="62"/>
      <c r="USB38" s="62"/>
      <c r="USC38" s="62"/>
      <c r="USD38" s="62"/>
      <c r="USE38" s="62"/>
      <c r="USF38" s="62"/>
      <c r="USG38" s="62"/>
      <c r="USH38" s="62"/>
      <c r="USI38" s="62"/>
      <c r="USJ38" s="62"/>
      <c r="USK38" s="62"/>
      <c r="USL38" s="62"/>
      <c r="USM38" s="62"/>
      <c r="USN38" s="62"/>
      <c r="USO38" s="62"/>
      <c r="USP38" s="62"/>
      <c r="USQ38" s="62"/>
      <c r="USR38" s="62"/>
      <c r="USS38" s="62"/>
      <c r="UST38" s="62"/>
      <c r="USU38" s="62"/>
      <c r="USV38" s="62"/>
      <c r="USW38" s="62"/>
      <c r="USX38" s="62"/>
      <c r="USY38" s="62"/>
      <c r="USZ38" s="62"/>
      <c r="UTA38" s="62"/>
      <c r="UTB38" s="62"/>
      <c r="UTC38" s="62"/>
      <c r="UTD38" s="62"/>
      <c r="UTE38" s="62"/>
      <c r="UTF38" s="62"/>
      <c r="UTG38" s="62"/>
      <c r="UTH38" s="62"/>
      <c r="UTI38" s="62"/>
      <c r="UTJ38" s="62"/>
      <c r="UTK38" s="62"/>
      <c r="UTL38" s="62"/>
      <c r="UTM38" s="62"/>
      <c r="UTN38" s="62"/>
      <c r="UTO38" s="62"/>
      <c r="UTP38" s="62"/>
      <c r="UTQ38" s="62"/>
      <c r="UTR38" s="62"/>
      <c r="UTS38" s="62"/>
      <c r="UTT38" s="62"/>
      <c r="UTU38" s="62"/>
      <c r="UTV38" s="62"/>
      <c r="UTW38" s="62"/>
      <c r="UTX38" s="62"/>
      <c r="UTY38" s="62"/>
      <c r="UTZ38" s="62"/>
      <c r="UUA38" s="62"/>
      <c r="UUB38" s="62"/>
      <c r="UUC38" s="62"/>
      <c r="UUD38" s="62"/>
      <c r="UUE38" s="62"/>
      <c r="UUF38" s="62"/>
      <c r="UUG38" s="62"/>
      <c r="UUH38" s="62"/>
      <c r="UUI38" s="62"/>
      <c r="UUJ38" s="62"/>
      <c r="UUK38" s="62"/>
      <c r="UUL38" s="62"/>
      <c r="UUM38" s="62"/>
      <c r="UUN38" s="62"/>
      <c r="UUO38" s="62"/>
      <c r="UUP38" s="62"/>
      <c r="UUQ38" s="62"/>
      <c r="UUR38" s="62"/>
      <c r="UUS38" s="62"/>
      <c r="UUT38" s="62"/>
      <c r="UUU38" s="62"/>
      <c r="UUV38" s="62"/>
      <c r="UUW38" s="62"/>
      <c r="UUX38" s="62"/>
      <c r="UUY38" s="62"/>
      <c r="UUZ38" s="62"/>
      <c r="UVA38" s="62"/>
      <c r="UVB38" s="62"/>
      <c r="UVC38" s="62"/>
      <c r="UVD38" s="62"/>
      <c r="UVE38" s="62"/>
      <c r="UVF38" s="62"/>
      <c r="UVG38" s="62"/>
      <c r="UVH38" s="62"/>
      <c r="UVI38" s="62"/>
      <c r="UVJ38" s="62"/>
      <c r="UVK38" s="62"/>
      <c r="UVL38" s="62"/>
      <c r="UVM38" s="62"/>
      <c r="UVN38" s="62"/>
      <c r="UVO38" s="62"/>
      <c r="UVP38" s="62"/>
      <c r="UVQ38" s="62"/>
      <c r="UVR38" s="62"/>
      <c r="UVS38" s="62"/>
      <c r="UVT38" s="62"/>
      <c r="UVU38" s="62"/>
      <c r="UVV38" s="62"/>
      <c r="UVW38" s="62"/>
      <c r="UVX38" s="62"/>
      <c r="UVY38" s="62"/>
      <c r="UVZ38" s="62"/>
      <c r="UWA38" s="62"/>
      <c r="UWB38" s="62"/>
      <c r="UWC38" s="62"/>
      <c r="UWD38" s="62"/>
      <c r="UWE38" s="62"/>
      <c r="UWF38" s="62"/>
      <c r="UWG38" s="62"/>
      <c r="UWH38" s="62"/>
      <c r="UWI38" s="62"/>
      <c r="UWJ38" s="62"/>
      <c r="UWK38" s="62"/>
      <c r="UWL38" s="62"/>
      <c r="UWM38" s="62"/>
      <c r="UWN38" s="62"/>
      <c r="UWO38" s="62"/>
      <c r="UWP38" s="62"/>
      <c r="UWQ38" s="62"/>
      <c r="UWR38" s="62"/>
      <c r="UWS38" s="62"/>
      <c r="UWT38" s="62"/>
      <c r="UWU38" s="62"/>
      <c r="UWV38" s="62"/>
      <c r="UWW38" s="62"/>
      <c r="UWX38" s="62"/>
      <c r="UWY38" s="62"/>
      <c r="UWZ38" s="62"/>
      <c r="UXA38" s="62"/>
      <c r="UXB38" s="62"/>
      <c r="UXC38" s="62"/>
      <c r="UXD38" s="62"/>
      <c r="UXE38" s="62"/>
      <c r="UXF38" s="62"/>
      <c r="UXG38" s="62"/>
      <c r="UXH38" s="62"/>
      <c r="UXI38" s="62"/>
      <c r="UXJ38" s="62"/>
      <c r="UXK38" s="62"/>
      <c r="UXL38" s="62"/>
      <c r="UXM38" s="62"/>
      <c r="UXN38" s="62"/>
      <c r="UXO38" s="62"/>
      <c r="UXP38" s="62"/>
      <c r="UXQ38" s="62"/>
      <c r="UXR38" s="62"/>
      <c r="UXS38" s="62"/>
      <c r="UXT38" s="62"/>
      <c r="UXU38" s="62"/>
      <c r="UXV38" s="62"/>
      <c r="UXW38" s="62"/>
      <c r="UXX38" s="62"/>
      <c r="UXY38" s="62"/>
      <c r="UXZ38" s="62"/>
      <c r="UYA38" s="62"/>
      <c r="UYB38" s="62"/>
      <c r="UYC38" s="62"/>
      <c r="UYD38" s="62"/>
      <c r="UYE38" s="62"/>
      <c r="UYF38" s="62"/>
      <c r="UYG38" s="62"/>
      <c r="UYH38" s="62"/>
      <c r="UYI38" s="62"/>
      <c r="UYJ38" s="62"/>
      <c r="UYK38" s="62"/>
      <c r="UYL38" s="62"/>
      <c r="UYM38" s="62"/>
      <c r="UYN38" s="62"/>
      <c r="UYO38" s="62"/>
      <c r="UYP38" s="62"/>
      <c r="UYQ38" s="62"/>
      <c r="UYR38" s="62"/>
      <c r="UYS38" s="62"/>
      <c r="UYT38" s="62"/>
      <c r="UYU38" s="62"/>
      <c r="UYV38" s="62"/>
      <c r="UYW38" s="62"/>
      <c r="UYX38" s="62"/>
      <c r="UYY38" s="62"/>
      <c r="UYZ38" s="62"/>
      <c r="UZA38" s="62"/>
      <c r="UZB38" s="62"/>
      <c r="UZC38" s="62"/>
      <c r="UZD38" s="62"/>
      <c r="UZE38" s="62"/>
      <c r="UZF38" s="62"/>
      <c r="UZG38" s="62"/>
      <c r="UZH38" s="62"/>
      <c r="UZI38" s="62"/>
      <c r="UZJ38" s="62"/>
      <c r="UZK38" s="62"/>
      <c r="UZL38" s="62"/>
      <c r="UZM38" s="62"/>
      <c r="UZN38" s="62"/>
      <c r="UZO38" s="62"/>
      <c r="UZP38" s="62"/>
      <c r="UZQ38" s="62"/>
      <c r="UZR38" s="62"/>
      <c r="UZS38" s="62"/>
      <c r="UZT38" s="62"/>
      <c r="UZU38" s="62"/>
      <c r="UZV38" s="62"/>
      <c r="UZW38" s="62"/>
      <c r="UZX38" s="62"/>
      <c r="UZY38" s="62"/>
      <c r="UZZ38" s="62"/>
      <c r="VAA38" s="62"/>
      <c r="VAB38" s="62"/>
      <c r="VAC38" s="62"/>
      <c r="VAD38" s="62"/>
      <c r="VAE38" s="62"/>
      <c r="VAF38" s="62"/>
      <c r="VAG38" s="62"/>
      <c r="VAH38" s="62"/>
      <c r="VAI38" s="62"/>
      <c r="VAJ38" s="62"/>
      <c r="VAK38" s="62"/>
      <c r="VAL38" s="62"/>
      <c r="VAM38" s="62"/>
      <c r="VAN38" s="62"/>
      <c r="VAO38" s="62"/>
      <c r="VAP38" s="62"/>
      <c r="VAQ38" s="62"/>
      <c r="VAR38" s="62"/>
      <c r="VAS38" s="62"/>
      <c r="VAT38" s="62"/>
      <c r="VAU38" s="62"/>
      <c r="VAV38" s="62"/>
      <c r="VAW38" s="62"/>
      <c r="VAX38" s="62"/>
      <c r="VAY38" s="62"/>
      <c r="VAZ38" s="62"/>
      <c r="VBA38" s="62"/>
      <c r="VBB38" s="62"/>
      <c r="VBC38" s="62"/>
      <c r="VBD38" s="62"/>
      <c r="VBE38" s="62"/>
      <c r="VBF38" s="62"/>
      <c r="VBG38" s="62"/>
      <c r="VBH38" s="62"/>
      <c r="VBI38" s="62"/>
      <c r="VBJ38" s="62"/>
      <c r="VBK38" s="62"/>
      <c r="VBL38" s="62"/>
      <c r="VBM38" s="62"/>
      <c r="VBN38" s="62"/>
      <c r="VBO38" s="62"/>
      <c r="VBP38" s="62"/>
      <c r="VBQ38" s="62"/>
      <c r="VBR38" s="62"/>
      <c r="VBS38" s="62"/>
      <c r="VBT38" s="62"/>
      <c r="VBU38" s="62"/>
      <c r="VBV38" s="62"/>
      <c r="VBW38" s="62"/>
      <c r="VBX38" s="62"/>
      <c r="VBY38" s="62"/>
      <c r="VBZ38" s="62"/>
      <c r="VCA38" s="62"/>
      <c r="VCB38" s="62"/>
      <c r="VCC38" s="62"/>
      <c r="VCD38" s="62"/>
      <c r="VCE38" s="62"/>
      <c r="VCF38" s="62"/>
      <c r="VCG38" s="62"/>
      <c r="VCH38" s="62"/>
      <c r="VCI38" s="62"/>
      <c r="VCJ38" s="62"/>
      <c r="VCK38" s="62"/>
      <c r="VCL38" s="62"/>
      <c r="VCM38" s="62"/>
      <c r="VCN38" s="62"/>
      <c r="VCO38" s="62"/>
      <c r="VCP38" s="62"/>
      <c r="VCQ38" s="62"/>
      <c r="VCR38" s="62"/>
      <c r="VCS38" s="62"/>
      <c r="VCT38" s="62"/>
      <c r="VCU38" s="62"/>
      <c r="VCV38" s="62"/>
      <c r="VCW38" s="62"/>
      <c r="VCX38" s="62"/>
      <c r="VCY38" s="62"/>
      <c r="VCZ38" s="62"/>
      <c r="VDA38" s="62"/>
      <c r="VDB38" s="62"/>
      <c r="VDC38" s="62"/>
      <c r="VDD38" s="62"/>
      <c r="VDE38" s="62"/>
      <c r="VDF38" s="62"/>
      <c r="VDG38" s="62"/>
      <c r="VDH38" s="62"/>
      <c r="VDI38" s="62"/>
      <c r="VDJ38" s="62"/>
      <c r="VDK38" s="62"/>
      <c r="VDL38" s="62"/>
      <c r="VDM38" s="62"/>
      <c r="VDN38" s="62"/>
      <c r="VDO38" s="62"/>
      <c r="VDP38" s="62"/>
      <c r="VDQ38" s="62"/>
      <c r="VDR38" s="62"/>
      <c r="VDS38" s="62"/>
      <c r="VDT38" s="62"/>
      <c r="VDU38" s="62"/>
      <c r="VDV38" s="62"/>
      <c r="VDW38" s="62"/>
      <c r="VDX38" s="62"/>
      <c r="VDY38" s="62"/>
      <c r="VDZ38" s="62"/>
      <c r="VEA38" s="62"/>
      <c r="VEB38" s="62"/>
      <c r="VEC38" s="62"/>
      <c r="VED38" s="62"/>
      <c r="VEE38" s="62"/>
      <c r="VEF38" s="62"/>
      <c r="VEG38" s="62"/>
      <c r="VEH38" s="62"/>
      <c r="VEI38" s="62"/>
      <c r="VEJ38" s="62"/>
      <c r="VEK38" s="62"/>
      <c r="VEL38" s="62"/>
      <c r="VEM38" s="62"/>
      <c r="VEN38" s="62"/>
      <c r="VEO38" s="62"/>
      <c r="VEP38" s="62"/>
      <c r="VEQ38" s="62"/>
      <c r="VER38" s="62"/>
      <c r="VES38" s="62"/>
      <c r="VET38" s="62"/>
      <c r="VEU38" s="62"/>
      <c r="VEV38" s="62"/>
      <c r="VEW38" s="62"/>
      <c r="VEX38" s="62"/>
      <c r="VEY38" s="62"/>
      <c r="VEZ38" s="62"/>
      <c r="VFA38" s="62"/>
      <c r="VFB38" s="62"/>
      <c r="VFC38" s="62"/>
      <c r="VFD38" s="62"/>
      <c r="VFE38" s="62"/>
      <c r="VFF38" s="62"/>
      <c r="VFG38" s="62"/>
      <c r="VFH38" s="62"/>
      <c r="VFI38" s="62"/>
      <c r="VFJ38" s="62"/>
      <c r="VFK38" s="62"/>
      <c r="VFL38" s="62"/>
      <c r="VFM38" s="62"/>
      <c r="VFN38" s="62"/>
      <c r="VFO38" s="62"/>
      <c r="VFP38" s="62"/>
      <c r="VFQ38" s="62"/>
      <c r="VFR38" s="62"/>
      <c r="VFS38" s="62"/>
      <c r="VFT38" s="62"/>
      <c r="VFU38" s="62"/>
      <c r="VFV38" s="62"/>
      <c r="VFW38" s="62"/>
      <c r="VFX38" s="62"/>
      <c r="VFY38" s="62"/>
      <c r="VFZ38" s="62"/>
      <c r="VGA38" s="62"/>
      <c r="VGB38" s="62"/>
      <c r="VGC38" s="62"/>
      <c r="VGD38" s="62"/>
      <c r="VGE38" s="62"/>
      <c r="VGF38" s="62"/>
      <c r="VGG38" s="62"/>
      <c r="VGH38" s="62"/>
      <c r="VGI38" s="62"/>
      <c r="VGJ38" s="62"/>
      <c r="VGK38" s="62"/>
      <c r="VGL38" s="62"/>
      <c r="VGM38" s="62"/>
      <c r="VGN38" s="62"/>
      <c r="VGO38" s="62"/>
      <c r="VGP38" s="62"/>
      <c r="VGQ38" s="62"/>
      <c r="VGR38" s="62"/>
      <c r="VGS38" s="62"/>
      <c r="VGT38" s="62"/>
      <c r="VGU38" s="62"/>
      <c r="VGV38" s="62"/>
      <c r="VGW38" s="62"/>
      <c r="VGX38" s="62"/>
      <c r="VGY38" s="62"/>
      <c r="VGZ38" s="62"/>
      <c r="VHA38" s="62"/>
      <c r="VHB38" s="62"/>
      <c r="VHC38" s="62"/>
      <c r="VHD38" s="62"/>
      <c r="VHE38" s="62"/>
      <c r="VHF38" s="62"/>
      <c r="VHG38" s="62"/>
      <c r="VHH38" s="62"/>
      <c r="VHI38" s="62"/>
      <c r="VHJ38" s="62"/>
      <c r="VHK38" s="62"/>
      <c r="VHL38" s="62"/>
      <c r="VHM38" s="62"/>
      <c r="VHN38" s="62"/>
      <c r="VHO38" s="62"/>
      <c r="VHP38" s="62"/>
      <c r="VHQ38" s="62"/>
      <c r="VHR38" s="62"/>
      <c r="VHS38" s="62"/>
      <c r="VHT38" s="62"/>
      <c r="VHU38" s="62"/>
      <c r="VHV38" s="62"/>
      <c r="VHW38" s="62"/>
      <c r="VHX38" s="62"/>
      <c r="VHY38" s="62"/>
      <c r="VHZ38" s="62"/>
      <c r="VIA38" s="62"/>
      <c r="VIB38" s="62"/>
      <c r="VIC38" s="62"/>
      <c r="VID38" s="62"/>
      <c r="VIE38" s="62"/>
      <c r="VIF38" s="62"/>
      <c r="VIG38" s="62"/>
      <c r="VIH38" s="62"/>
      <c r="VII38" s="62"/>
      <c r="VIJ38" s="62"/>
      <c r="VIK38" s="62"/>
      <c r="VIL38" s="62"/>
      <c r="VIM38" s="62"/>
      <c r="VIN38" s="62"/>
      <c r="VIO38" s="62"/>
      <c r="VIP38" s="62"/>
      <c r="VIQ38" s="62"/>
      <c r="VIR38" s="62"/>
      <c r="VIS38" s="62"/>
      <c r="VIT38" s="62"/>
      <c r="VIU38" s="62"/>
      <c r="VIV38" s="62"/>
      <c r="VIW38" s="62"/>
      <c r="VIX38" s="62"/>
      <c r="VIY38" s="62"/>
      <c r="VIZ38" s="62"/>
      <c r="VJA38" s="62"/>
      <c r="VJB38" s="62"/>
      <c r="VJC38" s="62"/>
      <c r="VJD38" s="62"/>
      <c r="VJE38" s="62"/>
      <c r="VJF38" s="62"/>
      <c r="VJG38" s="62"/>
      <c r="VJH38" s="62"/>
      <c r="VJI38" s="62"/>
      <c r="VJJ38" s="62"/>
      <c r="VJK38" s="62"/>
      <c r="VJL38" s="62"/>
      <c r="VJM38" s="62"/>
      <c r="VJN38" s="62"/>
      <c r="VJO38" s="62"/>
      <c r="VJP38" s="62"/>
      <c r="VJQ38" s="62"/>
      <c r="VJR38" s="62"/>
      <c r="VJS38" s="62"/>
      <c r="VJT38" s="62"/>
      <c r="VJU38" s="62"/>
      <c r="VJV38" s="62"/>
      <c r="VJW38" s="62"/>
      <c r="VJX38" s="62"/>
      <c r="VJY38" s="62"/>
      <c r="VJZ38" s="62"/>
      <c r="VKA38" s="62"/>
      <c r="VKB38" s="62"/>
      <c r="VKC38" s="62"/>
      <c r="VKD38" s="62"/>
      <c r="VKE38" s="62"/>
      <c r="VKF38" s="62"/>
      <c r="VKG38" s="62"/>
      <c r="VKH38" s="62"/>
      <c r="VKI38" s="62"/>
      <c r="VKJ38" s="62"/>
      <c r="VKK38" s="62"/>
      <c r="VKL38" s="62"/>
      <c r="VKM38" s="62"/>
      <c r="VKN38" s="62"/>
      <c r="VKO38" s="62"/>
      <c r="VKP38" s="62"/>
      <c r="VKQ38" s="62"/>
      <c r="VKR38" s="62"/>
      <c r="VKS38" s="62"/>
      <c r="VKT38" s="62"/>
      <c r="VKU38" s="62"/>
      <c r="VKV38" s="62"/>
      <c r="VKW38" s="62"/>
      <c r="VKX38" s="62"/>
      <c r="VKY38" s="62"/>
      <c r="VKZ38" s="62"/>
      <c r="VLA38" s="62"/>
      <c r="VLB38" s="62"/>
      <c r="VLC38" s="62"/>
      <c r="VLD38" s="62"/>
      <c r="VLE38" s="62"/>
      <c r="VLF38" s="62"/>
      <c r="VLG38" s="62"/>
      <c r="VLH38" s="62"/>
      <c r="VLI38" s="62"/>
      <c r="VLJ38" s="62"/>
      <c r="VLK38" s="62"/>
      <c r="VLL38" s="62"/>
      <c r="VLM38" s="62"/>
      <c r="VLN38" s="62"/>
      <c r="VLO38" s="62"/>
      <c r="VLP38" s="62"/>
      <c r="VLQ38" s="62"/>
      <c r="VLR38" s="62"/>
      <c r="VLS38" s="62"/>
      <c r="VLT38" s="62"/>
      <c r="VLU38" s="62"/>
      <c r="VLV38" s="62"/>
      <c r="VLW38" s="62"/>
      <c r="VLX38" s="62"/>
      <c r="VLY38" s="62"/>
      <c r="VLZ38" s="62"/>
      <c r="VMA38" s="62"/>
      <c r="VMB38" s="62"/>
      <c r="VMC38" s="62"/>
      <c r="VMD38" s="62"/>
      <c r="VME38" s="62"/>
      <c r="VMF38" s="62"/>
      <c r="VMG38" s="62"/>
      <c r="VMH38" s="62"/>
      <c r="VMI38" s="62"/>
      <c r="VMJ38" s="62"/>
      <c r="VMK38" s="62"/>
      <c r="VML38" s="62"/>
      <c r="VMM38" s="62"/>
      <c r="VMN38" s="62"/>
      <c r="VMO38" s="62"/>
      <c r="VMP38" s="62"/>
      <c r="VMQ38" s="62"/>
      <c r="VMR38" s="62"/>
      <c r="VMS38" s="62"/>
      <c r="VMT38" s="62"/>
      <c r="VMU38" s="62"/>
      <c r="VMV38" s="62"/>
      <c r="VMW38" s="62"/>
      <c r="VMX38" s="62"/>
      <c r="VMY38" s="62"/>
      <c r="VMZ38" s="62"/>
      <c r="VNA38" s="62"/>
      <c r="VNB38" s="62"/>
      <c r="VNC38" s="62"/>
      <c r="VND38" s="62"/>
      <c r="VNE38" s="62"/>
      <c r="VNF38" s="62"/>
      <c r="VNG38" s="62"/>
      <c r="VNH38" s="62"/>
      <c r="VNI38" s="62"/>
      <c r="VNJ38" s="62"/>
      <c r="VNK38" s="62"/>
      <c r="VNL38" s="62"/>
      <c r="VNM38" s="62"/>
      <c r="VNN38" s="62"/>
      <c r="VNO38" s="62"/>
      <c r="VNP38" s="62"/>
      <c r="VNQ38" s="62"/>
      <c r="VNR38" s="62"/>
      <c r="VNS38" s="62"/>
      <c r="VNT38" s="62"/>
      <c r="VNU38" s="62"/>
      <c r="VNV38" s="62"/>
      <c r="VNW38" s="62"/>
      <c r="VNX38" s="62"/>
      <c r="VNY38" s="62"/>
      <c r="VNZ38" s="62"/>
      <c r="VOA38" s="62"/>
      <c r="VOB38" s="62"/>
      <c r="VOC38" s="62"/>
      <c r="VOD38" s="62"/>
      <c r="VOE38" s="62"/>
      <c r="VOF38" s="62"/>
      <c r="VOG38" s="62"/>
      <c r="VOH38" s="62"/>
      <c r="VOI38" s="62"/>
      <c r="VOJ38" s="62"/>
      <c r="VOK38" s="62"/>
      <c r="VOL38" s="62"/>
      <c r="VOM38" s="62"/>
      <c r="VON38" s="62"/>
      <c r="VOO38" s="62"/>
      <c r="VOP38" s="62"/>
      <c r="VOQ38" s="62"/>
      <c r="VOR38" s="62"/>
      <c r="VOS38" s="62"/>
      <c r="VOT38" s="62"/>
      <c r="VOU38" s="62"/>
      <c r="VOV38" s="62"/>
      <c r="VOW38" s="62"/>
      <c r="VOX38" s="62"/>
      <c r="VOY38" s="62"/>
      <c r="VOZ38" s="62"/>
      <c r="VPA38" s="62"/>
      <c r="VPB38" s="62"/>
      <c r="VPC38" s="62"/>
      <c r="VPD38" s="62"/>
      <c r="VPE38" s="62"/>
      <c r="VPF38" s="62"/>
      <c r="VPG38" s="62"/>
      <c r="VPH38" s="62"/>
      <c r="VPI38" s="62"/>
      <c r="VPJ38" s="62"/>
      <c r="VPK38" s="62"/>
      <c r="VPL38" s="62"/>
      <c r="VPM38" s="62"/>
      <c r="VPN38" s="62"/>
      <c r="VPO38" s="62"/>
      <c r="VPP38" s="62"/>
      <c r="VPQ38" s="62"/>
      <c r="VPR38" s="62"/>
      <c r="VPS38" s="62"/>
      <c r="VPT38" s="62"/>
      <c r="VPU38" s="62"/>
      <c r="VPV38" s="62"/>
      <c r="VPW38" s="62"/>
      <c r="VPX38" s="62"/>
      <c r="VPY38" s="62"/>
      <c r="VPZ38" s="62"/>
      <c r="VQA38" s="62"/>
      <c r="VQB38" s="62"/>
      <c r="VQC38" s="62"/>
      <c r="VQD38" s="62"/>
      <c r="VQE38" s="62"/>
      <c r="VQF38" s="62"/>
      <c r="VQG38" s="62"/>
      <c r="VQH38" s="62"/>
      <c r="VQI38" s="62"/>
      <c r="VQJ38" s="62"/>
      <c r="VQK38" s="62"/>
      <c r="VQL38" s="62"/>
      <c r="VQM38" s="62"/>
      <c r="VQN38" s="62"/>
      <c r="VQO38" s="62"/>
      <c r="VQP38" s="62"/>
      <c r="VQQ38" s="62"/>
      <c r="VQR38" s="62"/>
      <c r="VQS38" s="62"/>
      <c r="VQT38" s="62"/>
      <c r="VQU38" s="62"/>
      <c r="VQV38" s="62"/>
      <c r="VQW38" s="62"/>
      <c r="VQX38" s="62"/>
      <c r="VQY38" s="62"/>
      <c r="VQZ38" s="62"/>
      <c r="VRA38" s="62"/>
      <c r="VRB38" s="62"/>
      <c r="VRC38" s="62"/>
      <c r="VRD38" s="62"/>
      <c r="VRE38" s="62"/>
      <c r="VRF38" s="62"/>
      <c r="VRG38" s="62"/>
      <c r="VRH38" s="62"/>
      <c r="VRI38" s="62"/>
      <c r="VRJ38" s="62"/>
      <c r="VRK38" s="62"/>
      <c r="VRL38" s="62"/>
      <c r="VRM38" s="62"/>
      <c r="VRN38" s="62"/>
      <c r="VRO38" s="62"/>
      <c r="VRP38" s="62"/>
      <c r="VRQ38" s="62"/>
      <c r="VRR38" s="62"/>
      <c r="VRS38" s="62"/>
      <c r="VRT38" s="62"/>
      <c r="VRU38" s="62"/>
      <c r="VRV38" s="62"/>
      <c r="VRW38" s="62"/>
      <c r="VRX38" s="62"/>
      <c r="VRY38" s="62"/>
      <c r="VRZ38" s="62"/>
      <c r="VSA38" s="62"/>
      <c r="VSB38" s="62"/>
      <c r="VSC38" s="62"/>
      <c r="VSD38" s="62"/>
      <c r="VSE38" s="62"/>
      <c r="VSF38" s="62"/>
      <c r="VSG38" s="62"/>
      <c r="VSH38" s="62"/>
      <c r="VSI38" s="62"/>
      <c r="VSJ38" s="62"/>
      <c r="VSK38" s="62"/>
      <c r="VSL38" s="62"/>
      <c r="VSM38" s="62"/>
      <c r="VSN38" s="62"/>
      <c r="VSO38" s="62"/>
      <c r="VSP38" s="62"/>
      <c r="VSQ38" s="62"/>
      <c r="VSR38" s="62"/>
      <c r="VSS38" s="62"/>
      <c r="VST38" s="62"/>
      <c r="VSU38" s="62"/>
      <c r="VSV38" s="62"/>
      <c r="VSW38" s="62"/>
      <c r="VSX38" s="62"/>
      <c r="VSY38" s="62"/>
      <c r="VSZ38" s="62"/>
      <c r="VTA38" s="62"/>
      <c r="VTB38" s="62"/>
      <c r="VTC38" s="62"/>
      <c r="VTD38" s="62"/>
      <c r="VTE38" s="62"/>
      <c r="VTF38" s="62"/>
      <c r="VTG38" s="62"/>
      <c r="VTH38" s="62"/>
      <c r="VTI38" s="62"/>
      <c r="VTJ38" s="62"/>
      <c r="VTK38" s="62"/>
      <c r="VTL38" s="62"/>
      <c r="VTM38" s="62"/>
      <c r="VTN38" s="62"/>
      <c r="VTO38" s="62"/>
      <c r="VTP38" s="62"/>
      <c r="VTQ38" s="62"/>
      <c r="VTR38" s="62"/>
      <c r="VTS38" s="62"/>
      <c r="VTT38" s="62"/>
      <c r="VTU38" s="62"/>
      <c r="VTV38" s="62"/>
      <c r="VTW38" s="62"/>
      <c r="VTX38" s="62"/>
      <c r="VTY38" s="62"/>
      <c r="VTZ38" s="62"/>
      <c r="VUA38" s="62"/>
      <c r="VUB38" s="62"/>
      <c r="VUC38" s="62"/>
      <c r="VUD38" s="62"/>
      <c r="VUE38" s="62"/>
      <c r="VUF38" s="62"/>
      <c r="VUG38" s="62"/>
      <c r="VUH38" s="62"/>
      <c r="VUI38" s="62"/>
      <c r="VUJ38" s="62"/>
      <c r="VUK38" s="62"/>
      <c r="VUL38" s="62"/>
      <c r="VUM38" s="62"/>
      <c r="VUN38" s="62"/>
      <c r="VUO38" s="62"/>
      <c r="VUP38" s="62"/>
      <c r="VUQ38" s="62"/>
      <c r="VUR38" s="62"/>
      <c r="VUS38" s="62"/>
      <c r="VUT38" s="62"/>
      <c r="VUU38" s="62"/>
      <c r="VUV38" s="62"/>
      <c r="VUW38" s="62"/>
      <c r="VUX38" s="62"/>
      <c r="VUY38" s="62"/>
      <c r="VUZ38" s="62"/>
      <c r="VVA38" s="62"/>
      <c r="VVB38" s="62"/>
      <c r="VVC38" s="62"/>
      <c r="VVD38" s="62"/>
      <c r="VVE38" s="62"/>
      <c r="VVF38" s="62"/>
      <c r="VVG38" s="62"/>
      <c r="VVH38" s="62"/>
      <c r="VVI38" s="62"/>
      <c r="VVJ38" s="62"/>
      <c r="VVK38" s="62"/>
      <c r="VVL38" s="62"/>
      <c r="VVM38" s="62"/>
      <c r="VVN38" s="62"/>
      <c r="VVO38" s="62"/>
      <c r="VVP38" s="62"/>
      <c r="VVQ38" s="62"/>
      <c r="VVR38" s="62"/>
      <c r="VVS38" s="62"/>
      <c r="VVT38" s="62"/>
      <c r="VVU38" s="62"/>
      <c r="VVV38" s="62"/>
      <c r="VVW38" s="62"/>
      <c r="VVX38" s="62"/>
      <c r="VVY38" s="62"/>
      <c r="VVZ38" s="62"/>
      <c r="VWA38" s="62"/>
      <c r="VWB38" s="62"/>
      <c r="VWC38" s="62"/>
      <c r="VWD38" s="62"/>
      <c r="VWE38" s="62"/>
      <c r="VWF38" s="62"/>
      <c r="VWG38" s="62"/>
      <c r="VWH38" s="62"/>
      <c r="VWI38" s="62"/>
      <c r="VWJ38" s="62"/>
      <c r="VWK38" s="62"/>
      <c r="VWL38" s="62"/>
      <c r="VWM38" s="62"/>
      <c r="VWN38" s="62"/>
      <c r="VWO38" s="62"/>
      <c r="VWP38" s="62"/>
      <c r="VWQ38" s="62"/>
      <c r="VWR38" s="62"/>
      <c r="VWS38" s="62"/>
      <c r="VWT38" s="62"/>
      <c r="VWU38" s="62"/>
      <c r="VWV38" s="62"/>
      <c r="VWW38" s="62"/>
      <c r="VWX38" s="62"/>
      <c r="VWY38" s="62"/>
      <c r="VWZ38" s="62"/>
      <c r="VXA38" s="62"/>
      <c r="VXB38" s="62"/>
      <c r="VXC38" s="62"/>
      <c r="VXD38" s="62"/>
      <c r="VXE38" s="62"/>
      <c r="VXF38" s="62"/>
      <c r="VXG38" s="62"/>
      <c r="VXH38" s="62"/>
      <c r="VXI38" s="62"/>
      <c r="VXJ38" s="62"/>
      <c r="VXK38" s="62"/>
      <c r="VXL38" s="62"/>
      <c r="VXM38" s="62"/>
      <c r="VXN38" s="62"/>
      <c r="VXO38" s="62"/>
      <c r="VXP38" s="62"/>
      <c r="VXQ38" s="62"/>
      <c r="VXR38" s="62"/>
      <c r="VXS38" s="62"/>
      <c r="VXT38" s="62"/>
      <c r="VXU38" s="62"/>
      <c r="VXV38" s="62"/>
      <c r="VXW38" s="62"/>
      <c r="VXX38" s="62"/>
      <c r="VXY38" s="62"/>
      <c r="VXZ38" s="62"/>
      <c r="VYA38" s="62"/>
      <c r="VYB38" s="62"/>
      <c r="VYC38" s="62"/>
      <c r="VYD38" s="62"/>
      <c r="VYE38" s="62"/>
      <c r="VYF38" s="62"/>
      <c r="VYG38" s="62"/>
      <c r="VYH38" s="62"/>
      <c r="VYI38" s="62"/>
      <c r="VYJ38" s="62"/>
      <c r="VYK38" s="62"/>
      <c r="VYL38" s="62"/>
      <c r="VYM38" s="62"/>
      <c r="VYN38" s="62"/>
      <c r="VYO38" s="62"/>
      <c r="VYP38" s="62"/>
      <c r="VYQ38" s="62"/>
      <c r="VYR38" s="62"/>
      <c r="VYS38" s="62"/>
      <c r="VYT38" s="62"/>
      <c r="VYU38" s="62"/>
      <c r="VYV38" s="62"/>
      <c r="VYW38" s="62"/>
      <c r="VYX38" s="62"/>
      <c r="VYY38" s="62"/>
      <c r="VYZ38" s="62"/>
      <c r="VZA38" s="62"/>
      <c r="VZB38" s="62"/>
      <c r="VZC38" s="62"/>
      <c r="VZD38" s="62"/>
      <c r="VZE38" s="62"/>
      <c r="VZF38" s="62"/>
      <c r="VZG38" s="62"/>
      <c r="VZH38" s="62"/>
      <c r="VZI38" s="62"/>
      <c r="VZJ38" s="62"/>
      <c r="VZK38" s="62"/>
      <c r="VZL38" s="62"/>
      <c r="VZM38" s="62"/>
      <c r="VZN38" s="62"/>
      <c r="VZO38" s="62"/>
      <c r="VZP38" s="62"/>
      <c r="VZQ38" s="62"/>
      <c r="VZR38" s="62"/>
      <c r="VZS38" s="62"/>
      <c r="VZT38" s="62"/>
      <c r="VZU38" s="62"/>
      <c r="VZV38" s="62"/>
      <c r="VZW38" s="62"/>
      <c r="VZX38" s="62"/>
      <c r="VZY38" s="62"/>
      <c r="VZZ38" s="62"/>
      <c r="WAA38" s="62"/>
      <c r="WAB38" s="62"/>
      <c r="WAC38" s="62"/>
      <c r="WAD38" s="62"/>
      <c r="WAE38" s="62"/>
      <c r="WAF38" s="62"/>
      <c r="WAG38" s="62"/>
      <c r="WAH38" s="62"/>
      <c r="WAI38" s="62"/>
      <c r="WAJ38" s="62"/>
      <c r="WAK38" s="62"/>
      <c r="WAL38" s="62"/>
      <c r="WAM38" s="62"/>
      <c r="WAN38" s="62"/>
      <c r="WAO38" s="62"/>
      <c r="WAP38" s="62"/>
      <c r="WAQ38" s="62"/>
      <c r="WAR38" s="62"/>
      <c r="WAS38" s="62"/>
      <c r="WAT38" s="62"/>
      <c r="WAU38" s="62"/>
      <c r="WAV38" s="62"/>
      <c r="WAW38" s="62"/>
      <c r="WAX38" s="62"/>
      <c r="WAY38" s="62"/>
      <c r="WAZ38" s="62"/>
      <c r="WBA38" s="62"/>
      <c r="WBB38" s="62"/>
      <c r="WBC38" s="62"/>
      <c r="WBD38" s="62"/>
      <c r="WBE38" s="62"/>
      <c r="WBF38" s="62"/>
      <c r="WBG38" s="62"/>
      <c r="WBH38" s="62"/>
      <c r="WBI38" s="62"/>
      <c r="WBJ38" s="62"/>
      <c r="WBK38" s="62"/>
      <c r="WBL38" s="62"/>
      <c r="WBM38" s="62"/>
      <c r="WBN38" s="62"/>
      <c r="WBO38" s="62"/>
      <c r="WBP38" s="62"/>
      <c r="WBQ38" s="62"/>
      <c r="WBR38" s="62"/>
      <c r="WBS38" s="62"/>
      <c r="WBT38" s="62"/>
      <c r="WBU38" s="62"/>
      <c r="WBV38" s="62"/>
      <c r="WBW38" s="62"/>
      <c r="WBX38" s="62"/>
      <c r="WBY38" s="62"/>
      <c r="WBZ38" s="62"/>
      <c r="WCA38" s="62"/>
      <c r="WCB38" s="62"/>
      <c r="WCC38" s="62"/>
      <c r="WCD38" s="62"/>
      <c r="WCE38" s="62"/>
      <c r="WCF38" s="62"/>
      <c r="WCG38" s="62"/>
      <c r="WCH38" s="62"/>
      <c r="WCI38" s="62"/>
      <c r="WCJ38" s="62"/>
      <c r="WCK38" s="62"/>
      <c r="WCL38" s="62"/>
      <c r="WCM38" s="62"/>
      <c r="WCN38" s="62"/>
      <c r="WCO38" s="62"/>
      <c r="WCP38" s="62"/>
      <c r="WCQ38" s="62"/>
      <c r="WCR38" s="62"/>
      <c r="WCS38" s="62"/>
      <c r="WCT38" s="62"/>
      <c r="WCU38" s="62"/>
      <c r="WCV38" s="62"/>
      <c r="WCW38" s="62"/>
      <c r="WCX38" s="62"/>
      <c r="WCY38" s="62"/>
      <c r="WCZ38" s="62"/>
      <c r="WDA38" s="62"/>
      <c r="WDB38" s="62"/>
      <c r="WDC38" s="62"/>
      <c r="WDD38" s="62"/>
      <c r="WDE38" s="62"/>
      <c r="WDF38" s="62"/>
      <c r="WDG38" s="62"/>
      <c r="WDH38" s="62"/>
      <c r="WDI38" s="62"/>
      <c r="WDJ38" s="62"/>
      <c r="WDK38" s="62"/>
      <c r="WDL38" s="62"/>
      <c r="WDM38" s="62"/>
      <c r="WDN38" s="62"/>
      <c r="WDO38" s="62"/>
      <c r="WDP38" s="62"/>
      <c r="WDQ38" s="62"/>
      <c r="WDR38" s="62"/>
      <c r="WDS38" s="62"/>
      <c r="WDT38" s="62"/>
      <c r="WDU38" s="62"/>
      <c r="WDV38" s="62"/>
      <c r="WDW38" s="62"/>
      <c r="WDX38" s="62"/>
      <c r="WDY38" s="62"/>
      <c r="WDZ38" s="62"/>
      <c r="WEA38" s="62"/>
      <c r="WEB38" s="62"/>
      <c r="WEC38" s="62"/>
      <c r="WED38" s="62"/>
      <c r="WEE38" s="62"/>
      <c r="WEF38" s="62"/>
      <c r="WEG38" s="62"/>
      <c r="WEH38" s="62"/>
      <c r="WEI38" s="62"/>
      <c r="WEJ38" s="62"/>
      <c r="WEK38" s="62"/>
      <c r="WEL38" s="62"/>
      <c r="WEM38" s="62"/>
      <c r="WEN38" s="62"/>
      <c r="WEO38" s="62"/>
      <c r="WEP38" s="62"/>
      <c r="WEQ38" s="62"/>
      <c r="WER38" s="62"/>
      <c r="WES38" s="62"/>
      <c r="WET38" s="62"/>
      <c r="WEU38" s="62"/>
      <c r="WEV38" s="62"/>
      <c r="WEW38" s="62"/>
      <c r="WEX38" s="62"/>
      <c r="WEY38" s="62"/>
      <c r="WEZ38" s="62"/>
      <c r="WFA38" s="62"/>
      <c r="WFB38" s="62"/>
      <c r="WFC38" s="62"/>
      <c r="WFD38" s="62"/>
      <c r="WFE38" s="62"/>
      <c r="WFF38" s="62"/>
      <c r="WFG38" s="62"/>
      <c r="WFH38" s="62"/>
      <c r="WFI38" s="62"/>
      <c r="WFJ38" s="62"/>
      <c r="WFK38" s="62"/>
      <c r="WFL38" s="62"/>
      <c r="WFM38" s="62"/>
      <c r="WFN38" s="62"/>
      <c r="WFO38" s="62"/>
      <c r="WFP38" s="62"/>
      <c r="WFQ38" s="62"/>
      <c r="WFR38" s="62"/>
      <c r="WFS38" s="62"/>
      <c r="WFT38" s="62"/>
      <c r="WFU38" s="62"/>
      <c r="WFV38" s="62"/>
      <c r="WFW38" s="62"/>
      <c r="WFX38" s="62"/>
      <c r="WFY38" s="62"/>
      <c r="WFZ38" s="62"/>
      <c r="WGA38" s="62"/>
      <c r="WGB38" s="62"/>
      <c r="WGC38" s="62"/>
      <c r="WGD38" s="62"/>
      <c r="WGE38" s="62"/>
      <c r="WGF38" s="62"/>
      <c r="WGG38" s="62"/>
      <c r="WGH38" s="62"/>
      <c r="WGI38" s="62"/>
      <c r="WGJ38" s="62"/>
      <c r="WGK38" s="62"/>
      <c r="WGL38" s="62"/>
      <c r="WGM38" s="62"/>
      <c r="WGN38" s="62"/>
      <c r="WGO38" s="62"/>
      <c r="WGP38" s="62"/>
      <c r="WGQ38" s="62"/>
      <c r="WGR38" s="62"/>
      <c r="WGS38" s="62"/>
      <c r="WGT38" s="62"/>
      <c r="WGU38" s="62"/>
      <c r="WGV38" s="62"/>
      <c r="WGW38" s="62"/>
      <c r="WGX38" s="62"/>
      <c r="WGY38" s="62"/>
      <c r="WGZ38" s="62"/>
      <c r="WHA38" s="62"/>
      <c r="WHB38" s="62"/>
      <c r="WHC38" s="62"/>
      <c r="WHD38" s="62"/>
      <c r="WHE38" s="62"/>
      <c r="WHF38" s="62"/>
      <c r="WHG38" s="62"/>
      <c r="WHH38" s="62"/>
      <c r="WHI38" s="62"/>
      <c r="WHJ38" s="62"/>
      <c r="WHK38" s="62"/>
      <c r="WHL38" s="62"/>
      <c r="WHM38" s="62"/>
      <c r="WHN38" s="62"/>
      <c r="WHO38" s="62"/>
      <c r="WHP38" s="62"/>
      <c r="WHQ38" s="62"/>
      <c r="WHR38" s="62"/>
      <c r="WHS38" s="62"/>
      <c r="WHT38" s="62"/>
      <c r="WHU38" s="62"/>
      <c r="WHV38" s="62"/>
      <c r="WHW38" s="62"/>
      <c r="WHX38" s="62"/>
      <c r="WHY38" s="62"/>
      <c r="WHZ38" s="62"/>
      <c r="WIA38" s="62"/>
      <c r="WIB38" s="62"/>
      <c r="WIC38" s="62"/>
      <c r="WID38" s="62"/>
      <c r="WIE38" s="62"/>
      <c r="WIF38" s="62"/>
      <c r="WIG38" s="62"/>
      <c r="WIH38" s="62"/>
      <c r="WII38" s="62"/>
      <c r="WIJ38" s="62"/>
      <c r="WIK38" s="62"/>
      <c r="WIL38" s="62"/>
      <c r="WIM38" s="62"/>
      <c r="WIN38" s="62"/>
      <c r="WIO38" s="62"/>
      <c r="WIP38" s="62"/>
      <c r="WIQ38" s="62"/>
      <c r="WIR38" s="62"/>
      <c r="WIS38" s="62"/>
      <c r="WIT38" s="62"/>
      <c r="WIU38" s="62"/>
      <c r="WIV38" s="62"/>
      <c r="WIW38" s="62"/>
      <c r="WIX38" s="62"/>
      <c r="WIY38" s="62"/>
      <c r="WIZ38" s="62"/>
      <c r="WJA38" s="62"/>
      <c r="WJB38" s="62"/>
      <c r="WJC38" s="62"/>
      <c r="WJD38" s="62"/>
      <c r="WJE38" s="62"/>
      <c r="WJF38" s="62"/>
      <c r="WJG38" s="62"/>
      <c r="WJH38" s="62"/>
      <c r="WJI38" s="62"/>
      <c r="WJJ38" s="62"/>
      <c r="WJK38" s="62"/>
      <c r="WJL38" s="62"/>
      <c r="WJM38" s="62"/>
      <c r="WJN38" s="62"/>
      <c r="WJO38" s="62"/>
      <c r="WJP38" s="62"/>
      <c r="WJQ38" s="62"/>
      <c r="WJR38" s="62"/>
      <c r="WJS38" s="62"/>
      <c r="WJT38" s="62"/>
      <c r="WJU38" s="62"/>
      <c r="WJV38" s="62"/>
      <c r="WJW38" s="62"/>
      <c r="WJX38" s="62"/>
      <c r="WJY38" s="62"/>
      <c r="WJZ38" s="62"/>
      <c r="WKA38" s="62"/>
      <c r="WKB38" s="62"/>
      <c r="WKC38" s="62"/>
      <c r="WKD38" s="62"/>
      <c r="WKE38" s="62"/>
      <c r="WKF38" s="62"/>
      <c r="WKG38" s="62"/>
      <c r="WKH38" s="62"/>
      <c r="WKI38" s="62"/>
      <c r="WKJ38" s="62"/>
      <c r="WKK38" s="62"/>
      <c r="WKL38" s="62"/>
      <c r="WKM38" s="62"/>
      <c r="WKN38" s="62"/>
      <c r="WKO38" s="62"/>
      <c r="WKP38" s="62"/>
      <c r="WKQ38" s="62"/>
      <c r="WKR38" s="62"/>
      <c r="WKS38" s="62"/>
      <c r="WKT38" s="62"/>
      <c r="WKU38" s="62"/>
      <c r="WKV38" s="62"/>
      <c r="WKW38" s="62"/>
      <c r="WKX38" s="62"/>
      <c r="WKY38" s="62"/>
      <c r="WKZ38" s="62"/>
      <c r="WLA38" s="62"/>
      <c r="WLB38" s="62"/>
      <c r="WLC38" s="62"/>
      <c r="WLD38" s="62"/>
      <c r="WLE38" s="62"/>
      <c r="WLF38" s="62"/>
      <c r="WLG38" s="62"/>
      <c r="WLH38" s="62"/>
      <c r="WLI38" s="62"/>
      <c r="WLJ38" s="62"/>
      <c r="WLK38" s="62"/>
      <c r="WLL38" s="62"/>
      <c r="WLM38" s="62"/>
      <c r="WLN38" s="62"/>
      <c r="WLO38" s="62"/>
      <c r="WLP38" s="62"/>
      <c r="WLQ38" s="62"/>
      <c r="WLR38" s="62"/>
      <c r="WLS38" s="62"/>
      <c r="WLT38" s="62"/>
      <c r="WLU38" s="62"/>
      <c r="WLV38" s="62"/>
      <c r="WLW38" s="62"/>
      <c r="WLX38" s="62"/>
      <c r="WLY38" s="62"/>
      <c r="WLZ38" s="62"/>
      <c r="WMA38" s="62"/>
      <c r="WMB38" s="62"/>
      <c r="WMC38" s="62"/>
      <c r="WMD38" s="62"/>
      <c r="WME38" s="62"/>
      <c r="WMF38" s="62"/>
      <c r="WMG38" s="62"/>
      <c r="WMH38" s="62"/>
      <c r="WMI38" s="62"/>
      <c r="WMJ38" s="62"/>
      <c r="WMK38" s="62"/>
      <c r="WML38" s="62"/>
      <c r="WMM38" s="62"/>
      <c r="WMN38" s="62"/>
      <c r="WMO38" s="62"/>
      <c r="WMP38" s="62"/>
      <c r="WMQ38" s="62"/>
      <c r="WMR38" s="62"/>
      <c r="WMS38" s="62"/>
      <c r="WMT38" s="62"/>
      <c r="WMU38" s="62"/>
      <c r="WMV38" s="62"/>
      <c r="WMW38" s="62"/>
      <c r="WMX38" s="62"/>
      <c r="WMY38" s="62"/>
      <c r="WMZ38" s="62"/>
      <c r="WNA38" s="62"/>
      <c r="WNB38" s="62"/>
      <c r="WNC38" s="62"/>
      <c r="WND38" s="62"/>
      <c r="WNE38" s="62"/>
      <c r="WNF38" s="62"/>
      <c r="WNG38" s="62"/>
      <c r="WNH38" s="62"/>
      <c r="WNI38" s="62"/>
      <c r="WNJ38" s="62"/>
      <c r="WNK38" s="62"/>
      <c r="WNL38" s="62"/>
      <c r="WNM38" s="62"/>
      <c r="WNN38" s="62"/>
      <c r="WNO38" s="62"/>
      <c r="WNP38" s="62"/>
      <c r="WNQ38" s="62"/>
      <c r="WNR38" s="62"/>
      <c r="WNS38" s="62"/>
      <c r="WNT38" s="62"/>
      <c r="WNU38" s="62"/>
      <c r="WNV38" s="62"/>
      <c r="WNW38" s="62"/>
      <c r="WNX38" s="62"/>
      <c r="WNY38" s="62"/>
      <c r="WNZ38" s="62"/>
      <c r="WOA38" s="62"/>
      <c r="WOB38" s="62"/>
      <c r="WOC38" s="62"/>
      <c r="WOD38" s="62"/>
      <c r="WOE38" s="62"/>
      <c r="WOF38" s="62"/>
      <c r="WOG38" s="62"/>
      <c r="WOH38" s="62"/>
      <c r="WOI38" s="62"/>
      <c r="WOJ38" s="62"/>
      <c r="WOK38" s="62"/>
      <c r="WOL38" s="62"/>
      <c r="WOM38" s="62"/>
      <c r="WON38" s="62"/>
      <c r="WOO38" s="62"/>
      <c r="WOP38" s="62"/>
      <c r="WOQ38" s="62"/>
      <c r="WOR38" s="62"/>
      <c r="WOS38" s="62"/>
      <c r="WOT38" s="62"/>
      <c r="WOU38" s="62"/>
      <c r="WOV38" s="62"/>
      <c r="WOW38" s="62"/>
      <c r="WOX38" s="62"/>
      <c r="WOY38" s="62"/>
      <c r="WOZ38" s="62"/>
      <c r="WPA38" s="62"/>
      <c r="WPB38" s="62"/>
      <c r="WPC38" s="62"/>
      <c r="WPD38" s="62"/>
      <c r="WPE38" s="62"/>
      <c r="WPF38" s="62"/>
      <c r="WPG38" s="62"/>
      <c r="WPH38" s="62"/>
      <c r="WPI38" s="62"/>
      <c r="WPJ38" s="62"/>
      <c r="WPK38" s="62"/>
      <c r="WPL38" s="62"/>
      <c r="WPM38" s="62"/>
      <c r="WPN38" s="62"/>
      <c r="WPO38" s="62"/>
      <c r="WPP38" s="62"/>
      <c r="WPQ38" s="62"/>
      <c r="WPR38" s="62"/>
      <c r="WPS38" s="62"/>
      <c r="WPT38" s="62"/>
      <c r="WPU38" s="62"/>
      <c r="WPV38" s="62"/>
      <c r="WPW38" s="62"/>
      <c r="WPX38" s="62"/>
      <c r="WPY38" s="62"/>
      <c r="WPZ38" s="62"/>
      <c r="WQA38" s="62"/>
      <c r="WQB38" s="62"/>
      <c r="WQC38" s="62"/>
      <c r="WQD38" s="62"/>
      <c r="WQE38" s="62"/>
      <c r="WQF38" s="62"/>
      <c r="WQG38" s="62"/>
      <c r="WQH38" s="62"/>
      <c r="WQI38" s="62"/>
      <c r="WQJ38" s="62"/>
      <c r="WQK38" s="62"/>
      <c r="WQL38" s="62"/>
      <c r="WQM38" s="62"/>
      <c r="WQN38" s="62"/>
      <c r="WQO38" s="62"/>
      <c r="WQP38" s="62"/>
      <c r="WQQ38" s="62"/>
      <c r="WQR38" s="62"/>
      <c r="WQS38" s="62"/>
      <c r="WQT38" s="62"/>
      <c r="WQU38" s="62"/>
      <c r="WQV38" s="62"/>
      <c r="WQW38" s="62"/>
      <c r="WQX38" s="62"/>
      <c r="WQY38" s="62"/>
      <c r="WQZ38" s="62"/>
      <c r="WRA38" s="62"/>
      <c r="WRB38" s="62"/>
      <c r="WRC38" s="62"/>
      <c r="WRD38" s="62"/>
      <c r="WRE38" s="62"/>
      <c r="WRF38" s="62"/>
      <c r="WRG38" s="62"/>
      <c r="WRH38" s="62"/>
      <c r="WRI38" s="62"/>
      <c r="WRJ38" s="62"/>
      <c r="WRK38" s="62"/>
      <c r="WRL38" s="62"/>
      <c r="WRM38" s="62"/>
      <c r="WRN38" s="62"/>
      <c r="WRO38" s="62"/>
      <c r="WRP38" s="62"/>
      <c r="WRQ38" s="62"/>
      <c r="WRR38" s="62"/>
      <c r="WRS38" s="62"/>
      <c r="WRT38" s="62"/>
      <c r="WRU38" s="62"/>
      <c r="WRV38" s="62"/>
      <c r="WRW38" s="62"/>
      <c r="WRX38" s="62"/>
      <c r="WRY38" s="62"/>
      <c r="WRZ38" s="62"/>
      <c r="WSA38" s="62"/>
      <c r="WSB38" s="62"/>
      <c r="WSC38" s="62"/>
      <c r="WSD38" s="62"/>
      <c r="WSE38" s="62"/>
      <c r="WSF38" s="62"/>
      <c r="WSG38" s="62"/>
      <c r="WSH38" s="62"/>
      <c r="WSI38" s="62"/>
      <c r="WSJ38" s="62"/>
      <c r="WSK38" s="62"/>
      <c r="WSL38" s="62"/>
      <c r="WSM38" s="62"/>
      <c r="WSN38" s="62"/>
      <c r="WSO38" s="62"/>
      <c r="WSP38" s="62"/>
      <c r="WSQ38" s="62"/>
      <c r="WSR38" s="62"/>
      <c r="WSS38" s="62"/>
      <c r="WST38" s="62"/>
      <c r="WSU38" s="62"/>
      <c r="WSV38" s="62"/>
      <c r="WSW38" s="62"/>
      <c r="WSX38" s="62"/>
      <c r="WSY38" s="62"/>
      <c r="WSZ38" s="62"/>
      <c r="WTA38" s="62"/>
      <c r="WTB38" s="62"/>
      <c r="WTC38" s="62"/>
      <c r="WTD38" s="62"/>
      <c r="WTE38" s="62"/>
      <c r="WTF38" s="62"/>
      <c r="WTG38" s="62"/>
      <c r="WTH38" s="62"/>
      <c r="WTI38" s="62"/>
      <c r="WTJ38" s="62"/>
      <c r="WTK38" s="62"/>
      <c r="WTL38" s="62"/>
      <c r="WTM38" s="62"/>
      <c r="WTN38" s="62"/>
      <c r="WTO38" s="62"/>
      <c r="WTP38" s="62"/>
      <c r="WTQ38" s="62"/>
      <c r="WTR38" s="62"/>
      <c r="WTS38" s="62"/>
      <c r="WTT38" s="62"/>
      <c r="WTU38" s="62"/>
      <c r="WTV38" s="62"/>
      <c r="WTW38" s="62"/>
      <c r="WTX38" s="62"/>
      <c r="WTY38" s="62"/>
      <c r="WTZ38" s="62"/>
      <c r="WUA38" s="62"/>
      <c r="WUB38" s="62"/>
      <c r="WUC38" s="62"/>
      <c r="WUD38" s="62"/>
      <c r="WUE38" s="62"/>
      <c r="WUF38" s="62"/>
      <c r="WUG38" s="62"/>
      <c r="WUH38" s="62"/>
      <c r="WUI38" s="62"/>
      <c r="WUJ38" s="62"/>
      <c r="WUK38" s="62"/>
      <c r="WUL38" s="62"/>
      <c r="WUM38" s="62"/>
      <c r="WUN38" s="62"/>
      <c r="WUO38" s="62"/>
      <c r="WUP38" s="62"/>
      <c r="WUQ38" s="62"/>
      <c r="WUR38" s="62"/>
      <c r="WUS38" s="62"/>
      <c r="WUT38" s="62"/>
      <c r="WUU38" s="62"/>
      <c r="WUV38" s="62"/>
      <c r="WUW38" s="62"/>
      <c r="WUX38" s="62"/>
      <c r="WUY38" s="62"/>
      <c r="WUZ38" s="62"/>
      <c r="WVA38" s="62"/>
      <c r="WVB38" s="62"/>
      <c r="WVC38" s="62"/>
      <c r="WVD38" s="62"/>
      <c r="WVE38" s="62"/>
      <c r="WVF38" s="62"/>
      <c r="WVG38" s="62"/>
      <c r="WVH38" s="62"/>
      <c r="WVI38" s="62"/>
      <c r="WVJ38" s="62"/>
      <c r="WVK38" s="62"/>
      <c r="WVL38" s="62"/>
      <c r="WVM38" s="62"/>
      <c r="WVN38" s="62"/>
      <c r="WVO38" s="62"/>
      <c r="WVP38" s="62"/>
      <c r="WVQ38" s="62"/>
      <c r="WVR38" s="62"/>
      <c r="WVS38" s="62"/>
      <c r="WVT38" s="62"/>
      <c r="WVU38" s="62"/>
      <c r="WVV38" s="62"/>
      <c r="WVW38" s="62"/>
      <c r="WVX38" s="62"/>
      <c r="WVY38" s="62"/>
      <c r="WVZ38" s="62"/>
      <c r="WWA38" s="62"/>
      <c r="WWB38" s="62"/>
      <c r="WWC38" s="62"/>
      <c r="WWD38" s="62"/>
      <c r="WWE38" s="62"/>
      <c r="WWF38" s="62"/>
      <c r="WWG38" s="62"/>
      <c r="WWH38" s="62"/>
      <c r="WWI38" s="62"/>
      <c r="WWJ38" s="62"/>
      <c r="WWK38" s="62"/>
      <c r="WWL38" s="62"/>
      <c r="WWM38" s="62"/>
      <c r="WWN38" s="62"/>
      <c r="WWO38" s="62"/>
      <c r="WWP38" s="62"/>
      <c r="WWQ38" s="62"/>
      <c r="WWR38" s="62"/>
      <c r="WWS38" s="62"/>
      <c r="WWT38" s="62"/>
      <c r="WWU38" s="62"/>
      <c r="WWV38" s="62"/>
      <c r="WWW38" s="62"/>
      <c r="WWX38" s="62"/>
      <c r="WWY38" s="62"/>
      <c r="WWZ38" s="62"/>
      <c r="WXA38" s="62"/>
      <c r="WXB38" s="62"/>
      <c r="WXC38" s="62"/>
      <c r="WXD38" s="62"/>
      <c r="WXE38" s="62"/>
      <c r="WXF38" s="62"/>
      <c r="WXG38" s="62"/>
      <c r="WXH38" s="62"/>
      <c r="WXI38" s="62"/>
      <c r="WXJ38" s="62"/>
      <c r="WXK38" s="62"/>
      <c r="WXL38" s="62"/>
      <c r="WXM38" s="62"/>
      <c r="WXN38" s="62"/>
      <c r="WXO38" s="62"/>
      <c r="WXP38" s="62"/>
      <c r="WXQ38" s="62"/>
      <c r="WXR38" s="62"/>
      <c r="WXS38" s="62"/>
      <c r="WXT38" s="62"/>
      <c r="WXU38" s="62"/>
      <c r="WXV38" s="62"/>
      <c r="WXW38" s="62"/>
      <c r="WXX38" s="62"/>
      <c r="WXY38" s="62"/>
      <c r="WXZ38" s="62"/>
      <c r="WYA38" s="62"/>
      <c r="WYB38" s="62"/>
      <c r="WYC38" s="62"/>
      <c r="WYD38" s="62"/>
      <c r="WYE38" s="62"/>
      <c r="WYF38" s="62"/>
      <c r="WYG38" s="62"/>
      <c r="WYH38" s="62"/>
      <c r="WYI38" s="62"/>
      <c r="WYJ38" s="62"/>
      <c r="WYK38" s="62"/>
      <c r="WYL38" s="62"/>
      <c r="WYM38" s="62"/>
      <c r="WYN38" s="62"/>
      <c r="WYO38" s="62"/>
      <c r="WYP38" s="62"/>
      <c r="WYQ38" s="62"/>
      <c r="WYR38" s="62"/>
      <c r="WYS38" s="62"/>
      <c r="WYT38" s="62"/>
      <c r="WYU38" s="62"/>
      <c r="WYV38" s="62"/>
      <c r="WYW38" s="62"/>
      <c r="WYX38" s="62"/>
      <c r="WYY38" s="62"/>
      <c r="WYZ38" s="62"/>
      <c r="WZA38" s="62"/>
      <c r="WZB38" s="62"/>
      <c r="WZC38" s="62"/>
      <c r="WZD38" s="62"/>
      <c r="WZE38" s="62"/>
      <c r="WZF38" s="62"/>
      <c r="WZG38" s="62"/>
      <c r="WZH38" s="62"/>
      <c r="WZI38" s="62"/>
      <c r="WZJ38" s="62"/>
      <c r="WZK38" s="62"/>
      <c r="WZL38" s="62"/>
      <c r="WZM38" s="62"/>
      <c r="WZN38" s="62"/>
      <c r="WZO38" s="62"/>
      <c r="WZP38" s="62"/>
      <c r="WZQ38" s="62"/>
      <c r="WZR38" s="62"/>
      <c r="WZS38" s="62"/>
      <c r="WZT38" s="62"/>
      <c r="WZU38" s="62"/>
      <c r="WZV38" s="62"/>
      <c r="WZW38" s="62"/>
      <c r="WZX38" s="62"/>
      <c r="WZY38" s="62"/>
      <c r="WZZ38" s="62"/>
      <c r="XAA38" s="62"/>
      <c r="XAB38" s="62"/>
      <c r="XAC38" s="62"/>
      <c r="XAD38" s="62"/>
      <c r="XAE38" s="62"/>
      <c r="XAF38" s="62"/>
      <c r="XAG38" s="62"/>
      <c r="XAH38" s="62"/>
      <c r="XAI38" s="62"/>
      <c r="XAJ38" s="62"/>
      <c r="XAK38" s="62"/>
      <c r="XAL38" s="62"/>
      <c r="XAM38" s="62"/>
      <c r="XAN38" s="62"/>
      <c r="XAO38" s="62"/>
      <c r="XAP38" s="62"/>
      <c r="XAQ38" s="62"/>
      <c r="XAR38" s="62"/>
      <c r="XAS38" s="62"/>
      <c r="XAT38" s="62"/>
      <c r="XAU38" s="62"/>
      <c r="XAV38" s="62"/>
      <c r="XAW38" s="62"/>
      <c r="XAX38" s="62"/>
      <c r="XAY38" s="62"/>
      <c r="XAZ38" s="62"/>
      <c r="XBA38" s="62"/>
      <c r="XBB38" s="62"/>
      <c r="XBC38" s="62"/>
      <c r="XBD38" s="62"/>
      <c r="XBE38" s="62"/>
      <c r="XBF38" s="62"/>
      <c r="XBG38" s="62"/>
      <c r="XBH38" s="62"/>
      <c r="XBI38" s="62"/>
      <c r="XBJ38" s="62"/>
      <c r="XBK38" s="62"/>
      <c r="XBL38" s="62"/>
      <c r="XBM38" s="62"/>
      <c r="XBN38" s="62"/>
      <c r="XBO38" s="62"/>
      <c r="XBP38" s="62"/>
      <c r="XBQ38" s="62"/>
      <c r="XBR38" s="62"/>
      <c r="XBS38" s="62"/>
      <c r="XBT38" s="62"/>
      <c r="XBU38" s="62"/>
      <c r="XBV38" s="62"/>
      <c r="XBW38" s="62"/>
      <c r="XBX38" s="62"/>
      <c r="XBY38" s="62"/>
      <c r="XBZ38" s="62"/>
      <c r="XCA38" s="62"/>
      <c r="XCB38" s="62"/>
      <c r="XCC38" s="62"/>
      <c r="XCD38" s="62"/>
      <c r="XCE38" s="62"/>
      <c r="XCF38" s="62"/>
      <c r="XCG38" s="62"/>
      <c r="XCH38" s="62"/>
      <c r="XCI38" s="62"/>
      <c r="XCJ38" s="62"/>
      <c r="XCK38" s="62"/>
      <c r="XCL38" s="62"/>
      <c r="XCM38" s="62"/>
      <c r="XCN38" s="62"/>
      <c r="XCO38" s="62"/>
      <c r="XCP38" s="62"/>
      <c r="XCQ38" s="62"/>
      <c r="XCR38" s="62"/>
      <c r="XCS38" s="62"/>
      <c r="XCT38" s="62"/>
      <c r="XCU38" s="62"/>
      <c r="XCV38" s="62"/>
      <c r="XCW38" s="62"/>
      <c r="XCX38" s="62"/>
      <c r="XCY38" s="62"/>
      <c r="XCZ38" s="62"/>
      <c r="XDA38" s="62"/>
      <c r="XDB38" s="62"/>
      <c r="XDC38" s="62"/>
      <c r="XDD38" s="62"/>
      <c r="XDE38" s="62"/>
      <c r="XDF38" s="62"/>
      <c r="XDG38" s="62"/>
      <c r="XDH38" s="62"/>
      <c r="XDI38" s="62"/>
      <c r="XDJ38" s="62"/>
      <c r="XDK38" s="62"/>
      <c r="XDL38" s="62"/>
      <c r="XDM38" s="62"/>
      <c r="XDN38" s="62"/>
      <c r="XDO38" s="62"/>
      <c r="XDP38" s="62"/>
      <c r="XDQ38" s="62"/>
      <c r="XDR38" s="62"/>
      <c r="XDS38" s="62"/>
      <c r="XDT38" s="62"/>
      <c r="XDU38" s="62"/>
      <c r="XDV38" s="62"/>
      <c r="XDW38" s="62"/>
      <c r="XDX38" s="62"/>
      <c r="XDY38" s="62"/>
    </row>
    <row r="39" spans="1:16353" s="61" customFormat="1" ht="34.9" customHeight="1">
      <c r="A39" s="62">
        <f t="shared" si="34"/>
        <v>37</v>
      </c>
      <c r="C39" s="62"/>
      <c r="D39" s="38">
        <f t="shared" si="40"/>
        <v>37</v>
      </c>
      <c r="E39" s="71">
        <f t="shared" ref="E39" si="45">IF(I39=0,0,CONCATENATE(идентификатор_8,D39))</f>
        <v>0</v>
      </c>
      <c r="F39" s="153" t="s">
        <v>107</v>
      </c>
      <c r="G39" s="72"/>
      <c r="H39" s="73"/>
      <c r="I39" s="32"/>
      <c r="J39" s="32" t="str">
        <f>IF(Вводная!C182=0,0,"Э")</f>
        <v>Э</v>
      </c>
      <c r="K39" s="32"/>
      <c r="L39" s="32"/>
      <c r="M39" s="33"/>
      <c r="N39" s="32" t="str">
        <f>IF(Вводная!C178=0,0,"Кд")</f>
        <v>Кд</v>
      </c>
      <c r="O39" s="33"/>
      <c r="P39" s="34"/>
      <c r="Q39" s="33"/>
      <c r="R39" s="32"/>
      <c r="S39" s="33" t="str">
        <f>IF(Вводная!C173=0,0,"Сб")</f>
        <v>Сб</v>
      </c>
      <c r="T39" s="32"/>
      <c r="U39" s="33" t="str">
        <f>IF(Вводная!C171=0,0,"Мт")</f>
        <v>Мт</v>
      </c>
      <c r="V39" s="32" t="str">
        <f>IF(Вводная!C170=0,0,"А")</f>
        <v>А</v>
      </c>
      <c r="W39" s="32" t="str">
        <f>IF(Вводная!C169=0,0,"Фт")</f>
        <v>Фт</v>
      </c>
      <c r="X39" s="32">
        <f>IF(I39=0,0,VLOOKUP($X$1,участники_8,2,FALSE))</f>
        <v>0</v>
      </c>
      <c r="Y39" s="32">
        <f>IF(I39=0,0,VLOOKUP($Y$1,участники_8,2,FALSE))</f>
        <v>0</v>
      </c>
      <c r="Z39" s="32">
        <f>IF(I39=0,0,VLOOKUP($Z$1,участники_8,2,FALSE))</f>
        <v>0</v>
      </c>
      <c r="AA39" s="32">
        <f>IF(I39=0,0,VLOOKUP($AA$1,участники_8,2,FALSE))</f>
        <v>0</v>
      </c>
      <c r="AB39" s="32"/>
      <c r="AC39" s="32" t="s">
        <v>30</v>
      </c>
      <c r="AD39" s="32"/>
      <c r="AE39" s="156" t="s">
        <v>106</v>
      </c>
      <c r="AF39" s="33">
        <f>IF(I39=0,0,срок_8)</f>
        <v>0</v>
      </c>
      <c r="AG39" s="33">
        <f>IF(I39=0,0,IF(J39=0,"нет в заказе",IF(I39=0,0,VLOOKUP($AG$1,позиции_8,2,FALSE))))</f>
        <v>0</v>
      </c>
      <c r="AH39" s="33">
        <f>IF(I39=0,0,IF(J39=0,"нет в заказе",IF(I39=0,0,VLOOKUP($AG$1,позиции_8,3,FALSE))))</f>
        <v>0</v>
      </c>
      <c r="AI39" s="33">
        <f>IF(I39=0,0,IF(K39=0,"нет в заказе",IF(I39=0,0,VLOOKUP($AI$1,позиции_8,2,FALSE))))</f>
        <v>0</v>
      </c>
      <c r="AJ39" s="33">
        <f>IF(I39=0,0,IF(K39=0,"нет в заказе",IF(I39=0,0,VLOOKUP($AI$1,позиции_8,3,FALSE))))</f>
        <v>0</v>
      </c>
      <c r="AK39" s="33">
        <f>IF(I39=0,0,IF(L39=0,"нет в заказе",IF(I39=0,0,VLOOKUP($AK$1,позиции_8,2,FALSE))))</f>
        <v>0</v>
      </c>
      <c r="AL39" s="33">
        <f>IF(I39=0,0,IF(L39=0,"нет в заказе",IF(I39=0,0,VLOOKUP($AK$1,позиции_8,3,FALSE))))</f>
        <v>0</v>
      </c>
      <c r="AM39" s="33">
        <f>IF(I39=0,0,IF(M39=0,"нет в заказе",IF(I39=0,0,VLOOKUP($AM$1,позиции_8,2,FALSE))))</f>
        <v>0</v>
      </c>
      <c r="AN39" s="33">
        <f>IF(I39=0,0,IF(M39=0,"нет в заказе",IF(I39=0,0,VLOOKUP($AM$1,позиции_8,3,FALSE))))</f>
        <v>0</v>
      </c>
      <c r="AO39" s="33">
        <f>IF(I39=0,0,IF(N39=0,"нет в заказе",IF(I39=0,0,VLOOKUP($AO$1,позиции_8,2,FALSE))))</f>
        <v>0</v>
      </c>
      <c r="AP39" s="33">
        <f>IF(I39=0,0,IF(N39=0,"нет в заказе",IF(I39=0,0,VLOOKUP($AO$1,позиции_8,3,FALSE))))</f>
        <v>0</v>
      </c>
      <c r="AQ39" s="33">
        <f>IF(I39=0,0,IF(O39=0,"нет в заказе",IF(I39=0,0,VLOOKUP($AQ$1,позиции_8,2,FALSE))))</f>
        <v>0</v>
      </c>
      <c r="AR39" s="33">
        <f>IF(I39=0,0,IF(O39=0,"нет в заказе",IF(I39=0,0,VLOOKUP($AQ$1,позиции_8,3,FALSE))))</f>
        <v>0</v>
      </c>
      <c r="AS39" s="33">
        <f>IF(I39=0,0,IF(P39=0,"нет в заказе",IF(I39=0,0,VLOOKUP($AS$1,позиции_8,2,FALSE))))</f>
        <v>0</v>
      </c>
      <c r="AT39" s="33">
        <f>IF(I39=0,0,IF(P39=0,"нет в заказе",IF(I39=0,0,VLOOKUP($AS$1,позиции_8,3,FALSE))))</f>
        <v>0</v>
      </c>
      <c r="AU39" s="33">
        <f>IF(I39=0,0,IF(Q39=0,"нет в заказе",IF(I39=0,0,VLOOKUP($AU$1,позиции_8,2,FALSE))))</f>
        <v>0</v>
      </c>
      <c r="AV39" s="33">
        <f>IF(I39=0,0,IF(Q39=0,"нет в заказе",IF(I39=0,0,VLOOKUP($AU$1,позиции_8,3,FALSE))))</f>
        <v>0</v>
      </c>
      <c r="AW39" s="33">
        <f>IF(I39=0,0,IF(R39=0,"нет в заказе",IF(I39=0,0,VLOOKUP($AW$1,позиции_8,2,FALSE))))</f>
        <v>0</v>
      </c>
      <c r="AX39" s="33">
        <f>IF(I39=0,0,IF(R39=0,"нет в заказе",IF(I39=0,0,VLOOKUP($AW$1,позиции_8,3,FALSE))))</f>
        <v>0</v>
      </c>
      <c r="AY39" s="33">
        <f>IF(I39=0,0,IF(S39=0,"нет в заказе",IF(I39=0,0,VLOOKUP($AY$1,позиции_8,2,FALSE))))</f>
        <v>0</v>
      </c>
      <c r="AZ39" s="33">
        <f>IF(I39=0,0,IF(S39=0,"нет в заказе",IF(I39=0,0,VLOOKUP($AY$1,позиции_8,3,FALSE))))</f>
        <v>0</v>
      </c>
      <c r="BA39" s="33">
        <f>IF(I39=0,0,IF(T39=0,"нет в заказе",IF(I39=0,0,VLOOKUP($BA$1,позиции_8,2,FALSE))))</f>
        <v>0</v>
      </c>
      <c r="BB39" s="33">
        <f>IF(I39=0,0,IF(T39=0,"нет в заказе",IF(I39=0,0,VLOOKUP($BA$1,позиции_8,3,FALSE))))</f>
        <v>0</v>
      </c>
      <c r="BC39" s="33">
        <f>IF(I39=0,0,IF(U39=0,"нет в заказе",IF(I39=0,0,VLOOKUP($BC$1,позиции_8,2,FALSE))))</f>
        <v>0</v>
      </c>
      <c r="BD39" s="33">
        <f>IF(I39=0,0,IF(U39=0,"нет в заказе",IF(I39=0,0,VLOOKUP($BC$1,позиции_8,3,FALSE))))</f>
        <v>0</v>
      </c>
      <c r="BE39" s="33">
        <f>IF(I39=0,0,IF(V39=0,"нет в заказе",IF(I39=0,0,VLOOKUP($BE$1,позиции_8,2,FALSE))))</f>
        <v>0</v>
      </c>
      <c r="BF39" s="33">
        <f>IF(I39=0,0,IF(V39=0,"нет в заказе",IF(I39=0,0,VLOOKUP($BE$1,позиции_8,3,FALSE))))</f>
        <v>0</v>
      </c>
      <c r="BG39" s="33">
        <f>IF(I39=0,0,IF(W39=0,"нет в заказе",IF(I39=0,0,VLOOKUP($BG$1,позиции_8,2,FALSE))))</f>
        <v>0</v>
      </c>
      <c r="BH39" s="33">
        <f>IF(I39=0,0,IF(W39=0,"нет в заказе",IF(I39=0,0,VLOOKUP($BG$1,позиции_8,3,FALSE))))</f>
        <v>0</v>
      </c>
      <c r="BI39" s="33"/>
      <c r="BJ39" s="40"/>
      <c r="BK39" s="74"/>
      <c r="BL39" s="75"/>
      <c r="BM39" s="76"/>
      <c r="BN39" s="150"/>
      <c r="BO39" s="138"/>
      <c r="BP39" s="150"/>
      <c r="BQ39" s="138"/>
      <c r="BR39" s="150"/>
      <c r="BS39" s="138"/>
      <c r="BT39" s="150"/>
      <c r="BU39" s="150"/>
      <c r="BV39" s="150"/>
      <c r="BW39" s="138"/>
      <c r="BX39" s="150"/>
      <c r="BY39" s="138"/>
      <c r="BZ39" s="150"/>
      <c r="CA39" s="138"/>
      <c r="CB39" s="142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</row>
    <row r="40" spans="1:16353" s="61" customFormat="1" ht="34.9" customHeight="1">
      <c r="A40" s="62">
        <f t="shared" si="34"/>
        <v>38</v>
      </c>
      <c r="C40" s="62"/>
      <c r="D40" s="38">
        <f t="shared" si="40"/>
        <v>38</v>
      </c>
      <c r="E40" s="71">
        <f t="shared" ref="E40" si="46">IF(I40=0,0,CONCATENATE(идентификатор_8,D40))</f>
        <v>0</v>
      </c>
      <c r="F40" s="176" t="s">
        <v>159</v>
      </c>
      <c r="G40" s="39"/>
      <c r="H40" s="42"/>
      <c r="I40" s="32"/>
      <c r="J40" s="32" t="str">
        <f>IF(Вводная!C182=0,0,"Э")</f>
        <v>Э</v>
      </c>
      <c r="K40" s="32"/>
      <c r="L40" s="32"/>
      <c r="M40" s="33"/>
      <c r="N40" s="32"/>
      <c r="O40" s="33" t="str">
        <f>IF(Вводная!C177=0,0,"М")</f>
        <v>М</v>
      </c>
      <c r="P40" s="34" t="str">
        <f>IF(Вводная!C176=0,0,"ФЛ")</f>
        <v>ФЛ</v>
      </c>
      <c r="Q40" s="33" t="str">
        <f>IF(Вводная!C175=0,0,"Св")</f>
        <v>Св</v>
      </c>
      <c r="R40" s="32" t="str">
        <f>IF(Вводная!C174=0,0,"ПП")</f>
        <v>ПП</v>
      </c>
      <c r="S40" s="33" t="str">
        <f>IF(Вводная!C173=0,0,"Сб")</f>
        <v>Сб</v>
      </c>
      <c r="T40" s="32"/>
      <c r="U40" s="33" t="str">
        <f>IF(Вводная!C171=0,0,"Мт")</f>
        <v>Мт</v>
      </c>
      <c r="V40" s="32" t="str">
        <f>IF(Вводная!C170=0,0,"А")</f>
        <v>А</v>
      </c>
      <c r="W40" s="32" t="str">
        <f>IF(Вводная!C169=0,0,"Фт")</f>
        <v>Фт</v>
      </c>
      <c r="X40" s="32">
        <f>IF(I40=0,0,VLOOKUP($X$1,участники_8,2,FALSE))</f>
        <v>0</v>
      </c>
      <c r="Y40" s="32">
        <f>IF(I40=0,0,VLOOKUP($Y$1,участники_8,2,FALSE))</f>
        <v>0</v>
      </c>
      <c r="Z40" s="32">
        <f>IF(I40=0,0,VLOOKUP($Z$1,участники_8,2,FALSE))</f>
        <v>0</v>
      </c>
      <c r="AA40" s="32">
        <f>IF(I40=0,0,VLOOKUP($AA$1,участники_8,2,FALSE))</f>
        <v>0</v>
      </c>
      <c r="AB40" s="32"/>
      <c r="AC40" s="32" t="s">
        <v>30</v>
      </c>
      <c r="AD40" s="40"/>
      <c r="AE40" s="40" t="s">
        <v>106</v>
      </c>
      <c r="AF40" s="66">
        <f>IF(I40=0,0,срок_8)</f>
        <v>0</v>
      </c>
      <c r="AG40" s="66">
        <f>IF(I40=0,0,IF(J40=0,"нет в заказе",IF(I40=0,0,VLOOKUP($AG$1,позиции_8,2,FALSE))))</f>
        <v>0</v>
      </c>
      <c r="AH40" s="66">
        <f>IF(I40=0,0,IF(J40=0,"нет в заказе",IF(I40=0,0,VLOOKUP($AG$1,позиции_8,3,FALSE))))</f>
        <v>0</v>
      </c>
      <c r="AI40" s="66">
        <f>IF(I40=0,0,IF(K40=0,"нет в заказе",IF(I40=0,0,VLOOKUP($AI$1,позиции_8,2,FALSE))))</f>
        <v>0</v>
      </c>
      <c r="AJ40" s="66">
        <f>IF(I40=0,0,IF(K40=0,"нет в заказе",IF(I40=0,0,VLOOKUP($AI$1,позиции_8,3,FALSE))))</f>
        <v>0</v>
      </c>
      <c r="AK40" s="66">
        <f>IF(I40=0,0,IF(L40=0,"нет в заказе",IF(I40=0,0,VLOOKUP($AK$1,позиции_8,2,FALSE))))</f>
        <v>0</v>
      </c>
      <c r="AL40" s="66">
        <f>IF(I40=0,0,IF(L40=0,"нет в заказе",IF(I40=0,0,VLOOKUP($AK$1,позиции_8,3,FALSE))))</f>
        <v>0</v>
      </c>
      <c r="AM40" s="66">
        <f>IF(I40=0,0,IF(M40=0,"нет в заказе",IF(I40=0,0,VLOOKUP($AM$1,позиции_8,2,FALSE))))</f>
        <v>0</v>
      </c>
      <c r="AN40" s="66">
        <f>IF(I40=0,0,IF(M40=0,"нет в заказе",IF(I40=0,0,VLOOKUP($AM$1,позиции_8,3,FALSE))))</f>
        <v>0</v>
      </c>
      <c r="AO40" s="66">
        <f>IF(I40=0,0,IF(N40=0,"нет в заказе",IF(I40=0,0,VLOOKUP($AO$1,позиции_8,2,FALSE))))</f>
        <v>0</v>
      </c>
      <c r="AP40" s="66">
        <f>IF(I40=0,0,IF(N40=0,"нет в заказе",IF(I40=0,0,VLOOKUP($AO$1,позиции_8,3,FALSE))))</f>
        <v>0</v>
      </c>
      <c r="AQ40" s="66">
        <f>IF(I40=0,0,IF(O40=0,"нет в заказе",IF(I40=0,0,VLOOKUP($AQ$1,позиции_8,2,FALSE))))</f>
        <v>0</v>
      </c>
      <c r="AR40" s="66">
        <f>IF(I40=0,0,IF(O40=0,"нет в заказе",IF(I40=0,0,VLOOKUP($AQ$1,позиции_8,3,FALSE))))</f>
        <v>0</v>
      </c>
      <c r="AS40" s="66">
        <f>IF(I40=0,0,IF(P40=0,"нет в заказе",IF(I40=0,0,VLOOKUP($AS$1,позиции_8,2,FALSE))))</f>
        <v>0</v>
      </c>
      <c r="AT40" s="66">
        <f>IF(I40=0,0,IF(P40=0,"нет в заказе",IF(I40=0,0,VLOOKUP($AS$1,позиции_8,3,FALSE))))</f>
        <v>0</v>
      </c>
      <c r="AU40" s="66">
        <f>IF(I40=0,0,IF(Q40=0,"нет в заказе",IF(I40=0,0,VLOOKUP($AU$1,позиции_8,2,FALSE))))</f>
        <v>0</v>
      </c>
      <c r="AV40" s="66">
        <f>IF(I40=0,0,IF(Q40=0,"нет в заказе",IF(I40=0,0,VLOOKUP($AU$1,позиции_8,3,FALSE))))</f>
        <v>0</v>
      </c>
      <c r="AW40" s="66">
        <f>IF(I40=0,0,IF(R40=0,"нет в заказе",IF(I40=0,0,VLOOKUP($AW$1,позиции_8,2,FALSE))))</f>
        <v>0</v>
      </c>
      <c r="AX40" s="66">
        <f>IF(I40=0,0,IF(R40=0,"нет в заказе",IF(I40=0,0,VLOOKUP($AW$1,позиции_8,3,FALSE))))</f>
        <v>0</v>
      </c>
      <c r="AY40" s="66">
        <f>IF(I40=0,0,IF(S40=0,"нет в заказе",IF(I40=0,0,VLOOKUP($AY$1,позиции_8,2,FALSE))))</f>
        <v>0</v>
      </c>
      <c r="AZ40" s="66">
        <f>IF(I40=0,0,IF(S40=0,"нет в заказе",IF(I40=0,0,VLOOKUP($AY$1,позиции_8,3,FALSE))))</f>
        <v>0</v>
      </c>
      <c r="BA40" s="66">
        <f>IF(I40=0,0,IF(T40=0,"нет в заказе",IF(I40=0,0,VLOOKUP($BA$1,позиции_8,2,FALSE))))</f>
        <v>0</v>
      </c>
      <c r="BB40" s="66">
        <f>IF(I40=0,0,IF(T40=0,"нет в заказе",IF(I40=0,0,VLOOKUP($BA$1,позиции_8,3,FALSE))))</f>
        <v>0</v>
      </c>
      <c r="BC40" s="66">
        <f>IF(I40=0,0,IF(U40=0,"нет в заказе",IF(I40=0,0,VLOOKUP($BC$1,позиции_8,2,FALSE))))</f>
        <v>0</v>
      </c>
      <c r="BD40" s="66">
        <f>IF(I40=0,0,IF(U40=0,"нет в заказе",IF(I40=0,0,VLOOKUP($BC$1,позиции_8,3,FALSE))))</f>
        <v>0</v>
      </c>
      <c r="BE40" s="66">
        <f>IF(I40=0,0,IF(V40=0,"нет в заказе",IF(I40=0,0,VLOOKUP($BE$1,позиции_8,2,FALSE))))</f>
        <v>0</v>
      </c>
      <c r="BF40" s="66">
        <f>IF(I40=0,0,IF(V40=0,"нет в заказе",IF(I40=0,0,VLOOKUP($BE$1,позиции_8,3,FALSE))))</f>
        <v>0</v>
      </c>
      <c r="BG40" s="66">
        <f>IF(I40=0,0,IF(W40=0,"нет в заказе",IF(I40=0,0,VLOOKUP($BG$1,позиции_8,2,FALSE))))</f>
        <v>0</v>
      </c>
      <c r="BH40" s="66">
        <f>IF(I40=0,0,IF(W40=0,"нет в заказе",IF(I40=0,0,VLOOKUP($BG$1,позиции_8,3,FALSE))))</f>
        <v>0</v>
      </c>
      <c r="BI40" s="66"/>
      <c r="BJ40" s="63"/>
      <c r="BK40" s="64"/>
      <c r="BL40" s="64"/>
      <c r="BM40" s="65"/>
      <c r="BN40" s="149"/>
      <c r="BO40" s="139"/>
      <c r="BP40" s="149"/>
      <c r="BQ40" s="139"/>
      <c r="BR40" s="149"/>
      <c r="BS40" s="139"/>
      <c r="BT40" s="149"/>
      <c r="BU40" s="149"/>
      <c r="BV40" s="149"/>
      <c r="BW40" s="139"/>
      <c r="BX40" s="149"/>
      <c r="BY40" s="139"/>
      <c r="BZ40" s="149"/>
      <c r="CA40" s="139"/>
      <c r="CB40" s="143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  <c r="AFD40" s="62"/>
      <c r="AFE40" s="62"/>
      <c r="AFF40" s="62"/>
      <c r="AFG40" s="62"/>
      <c r="AFH40" s="62"/>
      <c r="AFI40" s="62"/>
      <c r="AFJ40" s="62"/>
      <c r="AFK40" s="62"/>
      <c r="AFL40" s="62"/>
      <c r="AFM40" s="62"/>
      <c r="AFN40" s="62"/>
      <c r="AFO40" s="62"/>
      <c r="AFP40" s="62"/>
      <c r="AFQ40" s="62"/>
      <c r="AFR40" s="62"/>
      <c r="AFS40" s="62"/>
      <c r="AFT40" s="62"/>
      <c r="AFU40" s="62"/>
      <c r="AFV40" s="62"/>
      <c r="AFW40" s="62"/>
      <c r="AFX40" s="62"/>
      <c r="AFY40" s="62"/>
      <c r="AFZ40" s="62"/>
      <c r="AGA40" s="62"/>
      <c r="AGB40" s="62"/>
      <c r="AGC40" s="62"/>
      <c r="AGD40" s="62"/>
      <c r="AGE40" s="62"/>
      <c r="AGF40" s="62"/>
      <c r="AGG40" s="62"/>
      <c r="AGH40" s="62"/>
      <c r="AGI40" s="62"/>
      <c r="AGJ40" s="62"/>
      <c r="AGK40" s="62"/>
      <c r="AGL40" s="62"/>
      <c r="AGM40" s="62"/>
      <c r="AGN40" s="62"/>
      <c r="AGO40" s="62"/>
      <c r="AGP40" s="62"/>
      <c r="AGQ40" s="62"/>
      <c r="AGR40" s="62"/>
      <c r="AGS40" s="62"/>
      <c r="AGT40" s="62"/>
      <c r="AGU40" s="62"/>
      <c r="AGV40" s="62"/>
      <c r="AGW40" s="62"/>
      <c r="AGX40" s="62"/>
      <c r="AGY40" s="62"/>
      <c r="AGZ40" s="62"/>
      <c r="AHA40" s="62"/>
      <c r="AHB40" s="62"/>
      <c r="AHC40" s="62"/>
      <c r="AHD40" s="62"/>
      <c r="AHE40" s="62"/>
      <c r="AHF40" s="62"/>
      <c r="AHG40" s="62"/>
      <c r="AHH40" s="62"/>
      <c r="AHI40" s="62"/>
      <c r="AHJ40" s="62"/>
      <c r="AHK40" s="62"/>
      <c r="AHL40" s="62"/>
      <c r="AHM40" s="62"/>
      <c r="AHN40" s="62"/>
      <c r="AHO40" s="62"/>
      <c r="AHP40" s="62"/>
      <c r="AHQ40" s="62"/>
      <c r="AHR40" s="62"/>
      <c r="AHS40" s="62"/>
      <c r="AHT40" s="62"/>
      <c r="AHU40" s="62"/>
      <c r="AHV40" s="62"/>
      <c r="AHW40" s="62"/>
      <c r="AHX40" s="62"/>
      <c r="AHY40" s="62"/>
      <c r="AHZ40" s="62"/>
      <c r="AIA40" s="62"/>
      <c r="AIB40" s="62"/>
      <c r="AIC40" s="62"/>
      <c r="AID40" s="62"/>
      <c r="AIE40" s="62"/>
      <c r="AIF40" s="62"/>
      <c r="AIG40" s="62"/>
      <c r="AIH40" s="62"/>
      <c r="AII40" s="62"/>
      <c r="AIJ40" s="62"/>
      <c r="AIK40" s="62"/>
      <c r="AIL40" s="62"/>
      <c r="AIM40" s="62"/>
      <c r="AIN40" s="62"/>
      <c r="AIO40" s="62"/>
      <c r="AIP40" s="62"/>
      <c r="AIQ40" s="62"/>
      <c r="AIR40" s="62"/>
      <c r="AIS40" s="62"/>
      <c r="AIT40" s="62"/>
      <c r="AIU40" s="62"/>
      <c r="AIV40" s="62"/>
      <c r="AIW40" s="62"/>
      <c r="AIX40" s="62"/>
      <c r="AIY40" s="62"/>
      <c r="AIZ40" s="62"/>
      <c r="AJA40" s="62"/>
      <c r="AJB40" s="62"/>
      <c r="AJC40" s="62"/>
      <c r="AJD40" s="62"/>
      <c r="AJE40" s="62"/>
      <c r="AJF40" s="62"/>
      <c r="AJG40" s="62"/>
      <c r="AJH40" s="62"/>
      <c r="AJI40" s="62"/>
      <c r="AJJ40" s="62"/>
      <c r="AJK40" s="62"/>
      <c r="AJL40" s="62"/>
      <c r="AJM40" s="62"/>
      <c r="AJN40" s="62"/>
      <c r="AJO40" s="62"/>
      <c r="AJP40" s="62"/>
      <c r="AJQ40" s="62"/>
      <c r="AJR40" s="62"/>
      <c r="AJS40" s="62"/>
      <c r="AJT40" s="62"/>
      <c r="AJU40" s="62"/>
      <c r="AJV40" s="62"/>
      <c r="AJW40" s="62"/>
      <c r="AJX40" s="62"/>
      <c r="AJY40" s="62"/>
      <c r="AJZ40" s="62"/>
      <c r="AKA40" s="62"/>
      <c r="AKB40" s="62"/>
      <c r="AKC40" s="62"/>
      <c r="AKD40" s="62"/>
      <c r="AKE40" s="62"/>
      <c r="AKF40" s="62"/>
      <c r="AKG40" s="62"/>
      <c r="AKH40" s="62"/>
      <c r="AKI40" s="62"/>
      <c r="AKJ40" s="62"/>
      <c r="AKK40" s="62"/>
      <c r="AKL40" s="62"/>
      <c r="AKM40" s="62"/>
      <c r="AKN40" s="62"/>
      <c r="AKO40" s="62"/>
      <c r="AKP40" s="62"/>
      <c r="AKQ40" s="62"/>
      <c r="AKR40" s="62"/>
      <c r="AKS40" s="62"/>
      <c r="AKT40" s="62"/>
      <c r="AKU40" s="62"/>
      <c r="AKV40" s="62"/>
      <c r="AKW40" s="62"/>
      <c r="AKX40" s="62"/>
      <c r="AKY40" s="62"/>
      <c r="AKZ40" s="62"/>
      <c r="ALA40" s="62"/>
      <c r="ALB40" s="62"/>
      <c r="ALC40" s="62"/>
      <c r="ALD40" s="62"/>
      <c r="ALE40" s="62"/>
      <c r="ALF40" s="62"/>
      <c r="ALG40" s="62"/>
      <c r="ALH40" s="62"/>
      <c r="ALI40" s="62"/>
      <c r="ALJ40" s="62"/>
      <c r="ALK40" s="62"/>
      <c r="ALL40" s="62"/>
      <c r="ALM40" s="62"/>
      <c r="ALN40" s="62"/>
      <c r="ALO40" s="62"/>
      <c r="ALP40" s="62"/>
      <c r="ALQ40" s="62"/>
      <c r="ALR40" s="62"/>
      <c r="ALS40" s="62"/>
      <c r="ALT40" s="62"/>
      <c r="ALU40" s="62"/>
      <c r="ALV40" s="62"/>
      <c r="ALW40" s="62"/>
      <c r="ALX40" s="62"/>
      <c r="ALY40" s="62"/>
      <c r="ALZ40" s="62"/>
      <c r="AMA40" s="62"/>
      <c r="AMB40" s="62"/>
      <c r="AMC40" s="62"/>
      <c r="AMD40" s="62"/>
      <c r="AME40" s="62"/>
      <c r="AMF40" s="62"/>
      <c r="AMG40" s="62"/>
      <c r="AMH40" s="62"/>
      <c r="AMI40" s="62"/>
      <c r="AMJ40" s="62"/>
      <c r="AMK40" s="62"/>
      <c r="AML40" s="62"/>
      <c r="AMM40" s="62"/>
      <c r="AMN40" s="62"/>
      <c r="AMO40" s="62"/>
      <c r="AMP40" s="62"/>
      <c r="AMQ40" s="62"/>
      <c r="AMR40" s="62"/>
      <c r="AMS40" s="62"/>
      <c r="AMT40" s="62"/>
      <c r="AMU40" s="62"/>
      <c r="AMV40" s="62"/>
      <c r="AMW40" s="62"/>
      <c r="AMX40" s="62"/>
      <c r="AMY40" s="62"/>
      <c r="AMZ40" s="62"/>
      <c r="ANA40" s="62"/>
      <c r="ANB40" s="62"/>
      <c r="ANC40" s="62"/>
      <c r="AND40" s="62"/>
      <c r="ANE40" s="62"/>
      <c r="ANF40" s="62"/>
      <c r="ANG40" s="62"/>
      <c r="ANH40" s="62"/>
      <c r="ANI40" s="62"/>
      <c r="ANJ40" s="62"/>
      <c r="ANK40" s="62"/>
      <c r="ANL40" s="62"/>
      <c r="ANM40" s="62"/>
      <c r="ANN40" s="62"/>
      <c r="ANO40" s="62"/>
      <c r="ANP40" s="62"/>
      <c r="ANQ40" s="62"/>
      <c r="ANR40" s="62"/>
      <c r="ANS40" s="62"/>
      <c r="ANT40" s="62"/>
      <c r="ANU40" s="62"/>
      <c r="ANV40" s="62"/>
      <c r="ANW40" s="62"/>
      <c r="ANX40" s="62"/>
      <c r="ANY40" s="62"/>
      <c r="ANZ40" s="62"/>
      <c r="AOA40" s="62"/>
      <c r="AOB40" s="62"/>
      <c r="AOC40" s="62"/>
      <c r="AOD40" s="62"/>
      <c r="AOE40" s="62"/>
      <c r="AOF40" s="62"/>
      <c r="AOG40" s="62"/>
      <c r="AOH40" s="62"/>
      <c r="AOI40" s="62"/>
      <c r="AOJ40" s="62"/>
      <c r="AOK40" s="62"/>
      <c r="AOL40" s="62"/>
      <c r="AOM40" s="62"/>
      <c r="AON40" s="62"/>
      <c r="AOO40" s="62"/>
      <c r="AOP40" s="62"/>
      <c r="AOQ40" s="62"/>
      <c r="AOR40" s="62"/>
      <c r="AOS40" s="62"/>
      <c r="AOT40" s="62"/>
      <c r="AOU40" s="62"/>
      <c r="AOV40" s="62"/>
      <c r="AOW40" s="62"/>
      <c r="AOX40" s="62"/>
      <c r="AOY40" s="62"/>
      <c r="AOZ40" s="62"/>
      <c r="APA40" s="62"/>
      <c r="APB40" s="62"/>
      <c r="APC40" s="62"/>
      <c r="APD40" s="62"/>
      <c r="APE40" s="62"/>
      <c r="APF40" s="62"/>
      <c r="APG40" s="62"/>
      <c r="APH40" s="62"/>
      <c r="API40" s="62"/>
      <c r="APJ40" s="62"/>
      <c r="APK40" s="62"/>
      <c r="APL40" s="62"/>
      <c r="APM40" s="62"/>
      <c r="APN40" s="62"/>
      <c r="APO40" s="62"/>
      <c r="APP40" s="62"/>
      <c r="APQ40" s="62"/>
      <c r="APR40" s="62"/>
      <c r="APS40" s="62"/>
      <c r="APT40" s="62"/>
      <c r="APU40" s="62"/>
      <c r="APV40" s="62"/>
      <c r="APW40" s="62"/>
      <c r="APX40" s="62"/>
      <c r="APY40" s="62"/>
      <c r="APZ40" s="62"/>
      <c r="AQA40" s="62"/>
      <c r="AQB40" s="62"/>
      <c r="AQC40" s="62"/>
      <c r="AQD40" s="62"/>
      <c r="AQE40" s="62"/>
      <c r="AQF40" s="62"/>
      <c r="AQG40" s="62"/>
      <c r="AQH40" s="62"/>
      <c r="AQI40" s="62"/>
      <c r="AQJ40" s="62"/>
      <c r="AQK40" s="62"/>
      <c r="AQL40" s="62"/>
      <c r="AQM40" s="62"/>
      <c r="AQN40" s="62"/>
      <c r="AQO40" s="62"/>
      <c r="AQP40" s="62"/>
      <c r="AQQ40" s="62"/>
      <c r="AQR40" s="62"/>
      <c r="AQS40" s="62"/>
      <c r="AQT40" s="62"/>
      <c r="AQU40" s="62"/>
      <c r="AQV40" s="62"/>
      <c r="AQW40" s="62"/>
      <c r="AQX40" s="62"/>
      <c r="AQY40" s="62"/>
      <c r="AQZ40" s="62"/>
      <c r="ARA40" s="62"/>
      <c r="ARB40" s="62"/>
      <c r="ARC40" s="62"/>
      <c r="ARD40" s="62"/>
      <c r="ARE40" s="62"/>
      <c r="ARF40" s="62"/>
      <c r="ARG40" s="62"/>
      <c r="ARH40" s="62"/>
      <c r="ARI40" s="62"/>
      <c r="ARJ40" s="62"/>
      <c r="ARK40" s="62"/>
      <c r="ARL40" s="62"/>
      <c r="ARM40" s="62"/>
      <c r="ARN40" s="62"/>
      <c r="ARO40" s="62"/>
      <c r="ARP40" s="62"/>
      <c r="ARQ40" s="62"/>
      <c r="ARR40" s="62"/>
      <c r="ARS40" s="62"/>
      <c r="ART40" s="62"/>
      <c r="ARU40" s="62"/>
      <c r="ARV40" s="62"/>
      <c r="ARW40" s="62"/>
      <c r="ARX40" s="62"/>
      <c r="ARY40" s="62"/>
      <c r="ARZ40" s="62"/>
      <c r="ASA40" s="62"/>
      <c r="ASB40" s="62"/>
      <c r="ASC40" s="62"/>
      <c r="ASD40" s="62"/>
      <c r="ASE40" s="62"/>
      <c r="ASF40" s="62"/>
      <c r="ASG40" s="62"/>
      <c r="ASH40" s="62"/>
      <c r="ASI40" s="62"/>
      <c r="ASJ40" s="62"/>
      <c r="ASK40" s="62"/>
      <c r="ASL40" s="62"/>
      <c r="ASM40" s="62"/>
      <c r="ASN40" s="62"/>
      <c r="ASO40" s="62"/>
      <c r="ASP40" s="62"/>
      <c r="ASQ40" s="62"/>
      <c r="ASR40" s="62"/>
      <c r="ASS40" s="62"/>
      <c r="AST40" s="62"/>
      <c r="ASU40" s="62"/>
      <c r="ASV40" s="62"/>
      <c r="ASW40" s="62"/>
      <c r="ASX40" s="62"/>
      <c r="ASY40" s="62"/>
      <c r="ASZ40" s="62"/>
      <c r="ATA40" s="62"/>
      <c r="ATB40" s="62"/>
      <c r="ATC40" s="62"/>
      <c r="ATD40" s="62"/>
      <c r="ATE40" s="62"/>
      <c r="ATF40" s="62"/>
      <c r="ATG40" s="62"/>
      <c r="ATH40" s="62"/>
      <c r="ATI40" s="62"/>
      <c r="ATJ40" s="62"/>
      <c r="ATK40" s="62"/>
      <c r="ATL40" s="62"/>
      <c r="ATM40" s="62"/>
      <c r="ATN40" s="62"/>
      <c r="ATO40" s="62"/>
      <c r="ATP40" s="62"/>
      <c r="ATQ40" s="62"/>
      <c r="ATR40" s="62"/>
      <c r="ATS40" s="62"/>
      <c r="ATT40" s="62"/>
      <c r="ATU40" s="62"/>
      <c r="ATV40" s="62"/>
      <c r="ATW40" s="62"/>
      <c r="ATX40" s="62"/>
      <c r="ATY40" s="62"/>
      <c r="ATZ40" s="62"/>
      <c r="AUA40" s="62"/>
      <c r="AUB40" s="62"/>
      <c r="AUC40" s="62"/>
      <c r="AUD40" s="62"/>
      <c r="AUE40" s="62"/>
      <c r="AUF40" s="62"/>
      <c r="AUG40" s="62"/>
      <c r="AUH40" s="62"/>
      <c r="AUI40" s="62"/>
      <c r="AUJ40" s="62"/>
      <c r="AUK40" s="62"/>
      <c r="AUL40" s="62"/>
      <c r="AUM40" s="62"/>
      <c r="AUN40" s="62"/>
      <c r="AUO40" s="62"/>
      <c r="AUP40" s="62"/>
      <c r="AUQ40" s="62"/>
      <c r="AUR40" s="62"/>
      <c r="AUS40" s="62"/>
      <c r="AUT40" s="62"/>
      <c r="AUU40" s="62"/>
      <c r="AUV40" s="62"/>
      <c r="AUW40" s="62"/>
      <c r="AUX40" s="62"/>
      <c r="AUY40" s="62"/>
      <c r="AUZ40" s="62"/>
      <c r="AVA40" s="62"/>
      <c r="AVB40" s="62"/>
      <c r="AVC40" s="62"/>
      <c r="AVD40" s="62"/>
      <c r="AVE40" s="62"/>
      <c r="AVF40" s="62"/>
      <c r="AVG40" s="62"/>
      <c r="AVH40" s="62"/>
      <c r="AVI40" s="62"/>
      <c r="AVJ40" s="62"/>
      <c r="AVK40" s="62"/>
      <c r="AVL40" s="62"/>
      <c r="AVM40" s="62"/>
      <c r="AVN40" s="62"/>
      <c r="AVO40" s="62"/>
      <c r="AVP40" s="62"/>
      <c r="AVQ40" s="62"/>
      <c r="AVR40" s="62"/>
      <c r="AVS40" s="62"/>
      <c r="AVT40" s="62"/>
      <c r="AVU40" s="62"/>
      <c r="AVV40" s="62"/>
      <c r="AVW40" s="62"/>
      <c r="AVX40" s="62"/>
      <c r="AVY40" s="62"/>
      <c r="AVZ40" s="62"/>
      <c r="AWA40" s="62"/>
      <c r="AWB40" s="62"/>
      <c r="AWC40" s="62"/>
      <c r="AWD40" s="62"/>
      <c r="AWE40" s="62"/>
      <c r="AWF40" s="62"/>
      <c r="AWG40" s="62"/>
      <c r="AWH40" s="62"/>
      <c r="AWI40" s="62"/>
      <c r="AWJ40" s="62"/>
      <c r="AWK40" s="62"/>
      <c r="AWL40" s="62"/>
      <c r="AWM40" s="62"/>
      <c r="AWN40" s="62"/>
      <c r="AWO40" s="62"/>
      <c r="AWP40" s="62"/>
      <c r="AWQ40" s="62"/>
      <c r="AWR40" s="62"/>
      <c r="AWS40" s="62"/>
      <c r="AWT40" s="62"/>
      <c r="AWU40" s="62"/>
      <c r="AWV40" s="62"/>
      <c r="AWW40" s="62"/>
      <c r="AWX40" s="62"/>
      <c r="AWY40" s="62"/>
      <c r="AWZ40" s="62"/>
      <c r="AXA40" s="62"/>
      <c r="AXB40" s="62"/>
      <c r="AXC40" s="62"/>
      <c r="AXD40" s="62"/>
      <c r="AXE40" s="62"/>
      <c r="AXF40" s="62"/>
      <c r="AXG40" s="62"/>
      <c r="AXH40" s="62"/>
      <c r="AXI40" s="62"/>
      <c r="AXJ40" s="62"/>
      <c r="AXK40" s="62"/>
      <c r="AXL40" s="62"/>
      <c r="AXM40" s="62"/>
      <c r="AXN40" s="62"/>
      <c r="AXO40" s="62"/>
      <c r="AXP40" s="62"/>
      <c r="AXQ40" s="62"/>
      <c r="AXR40" s="62"/>
      <c r="AXS40" s="62"/>
      <c r="AXT40" s="62"/>
      <c r="AXU40" s="62"/>
      <c r="AXV40" s="62"/>
      <c r="AXW40" s="62"/>
      <c r="AXX40" s="62"/>
      <c r="AXY40" s="62"/>
      <c r="AXZ40" s="62"/>
      <c r="AYA40" s="62"/>
      <c r="AYB40" s="62"/>
      <c r="AYC40" s="62"/>
      <c r="AYD40" s="62"/>
      <c r="AYE40" s="62"/>
      <c r="AYF40" s="62"/>
      <c r="AYG40" s="62"/>
      <c r="AYH40" s="62"/>
      <c r="AYI40" s="62"/>
      <c r="AYJ40" s="62"/>
      <c r="AYK40" s="62"/>
      <c r="AYL40" s="62"/>
      <c r="AYM40" s="62"/>
      <c r="AYN40" s="62"/>
      <c r="AYO40" s="62"/>
      <c r="AYP40" s="62"/>
      <c r="AYQ40" s="62"/>
      <c r="AYR40" s="62"/>
      <c r="AYS40" s="62"/>
      <c r="AYT40" s="62"/>
      <c r="AYU40" s="62"/>
      <c r="AYV40" s="62"/>
      <c r="AYW40" s="62"/>
      <c r="AYX40" s="62"/>
      <c r="AYY40" s="62"/>
      <c r="AYZ40" s="62"/>
      <c r="AZA40" s="62"/>
      <c r="AZB40" s="62"/>
      <c r="AZC40" s="62"/>
      <c r="AZD40" s="62"/>
      <c r="AZE40" s="62"/>
      <c r="AZF40" s="62"/>
      <c r="AZG40" s="62"/>
      <c r="AZH40" s="62"/>
      <c r="AZI40" s="62"/>
      <c r="AZJ40" s="62"/>
      <c r="AZK40" s="62"/>
      <c r="AZL40" s="62"/>
      <c r="AZM40" s="62"/>
      <c r="AZN40" s="62"/>
      <c r="AZO40" s="62"/>
      <c r="AZP40" s="62"/>
      <c r="AZQ40" s="62"/>
      <c r="AZR40" s="62"/>
      <c r="AZS40" s="62"/>
      <c r="AZT40" s="62"/>
      <c r="AZU40" s="62"/>
      <c r="AZV40" s="62"/>
      <c r="AZW40" s="62"/>
      <c r="AZX40" s="62"/>
      <c r="AZY40" s="62"/>
      <c r="AZZ40" s="62"/>
      <c r="BAA40" s="62"/>
      <c r="BAB40" s="62"/>
      <c r="BAC40" s="62"/>
      <c r="BAD40" s="62"/>
      <c r="BAE40" s="62"/>
      <c r="BAF40" s="62"/>
      <c r="BAG40" s="62"/>
      <c r="BAH40" s="62"/>
      <c r="BAI40" s="62"/>
      <c r="BAJ40" s="62"/>
      <c r="BAK40" s="62"/>
      <c r="BAL40" s="62"/>
      <c r="BAM40" s="62"/>
      <c r="BAN40" s="62"/>
      <c r="BAO40" s="62"/>
      <c r="BAP40" s="62"/>
      <c r="BAQ40" s="62"/>
      <c r="BAR40" s="62"/>
      <c r="BAS40" s="62"/>
      <c r="BAT40" s="62"/>
      <c r="BAU40" s="62"/>
      <c r="BAV40" s="62"/>
      <c r="BAW40" s="62"/>
      <c r="BAX40" s="62"/>
      <c r="BAY40" s="62"/>
      <c r="BAZ40" s="62"/>
      <c r="BBA40" s="62"/>
      <c r="BBB40" s="62"/>
      <c r="BBC40" s="62"/>
      <c r="BBD40" s="62"/>
      <c r="BBE40" s="62"/>
      <c r="BBF40" s="62"/>
      <c r="BBG40" s="62"/>
      <c r="BBH40" s="62"/>
      <c r="BBI40" s="62"/>
      <c r="BBJ40" s="62"/>
      <c r="BBK40" s="62"/>
      <c r="BBL40" s="62"/>
      <c r="BBM40" s="62"/>
      <c r="BBN40" s="62"/>
      <c r="BBO40" s="62"/>
      <c r="BBP40" s="62"/>
      <c r="BBQ40" s="62"/>
      <c r="BBR40" s="62"/>
      <c r="BBS40" s="62"/>
      <c r="BBT40" s="62"/>
      <c r="BBU40" s="62"/>
      <c r="BBV40" s="62"/>
      <c r="BBW40" s="62"/>
      <c r="BBX40" s="62"/>
      <c r="BBY40" s="62"/>
      <c r="BBZ40" s="62"/>
      <c r="BCA40" s="62"/>
      <c r="BCB40" s="62"/>
      <c r="BCC40" s="62"/>
      <c r="BCD40" s="62"/>
      <c r="BCE40" s="62"/>
      <c r="BCF40" s="62"/>
      <c r="BCG40" s="62"/>
      <c r="BCH40" s="62"/>
      <c r="BCI40" s="62"/>
      <c r="BCJ40" s="62"/>
      <c r="BCK40" s="62"/>
      <c r="BCL40" s="62"/>
      <c r="BCM40" s="62"/>
      <c r="BCN40" s="62"/>
      <c r="BCO40" s="62"/>
      <c r="BCP40" s="62"/>
      <c r="BCQ40" s="62"/>
      <c r="BCR40" s="62"/>
      <c r="BCS40" s="62"/>
      <c r="BCT40" s="62"/>
      <c r="BCU40" s="62"/>
      <c r="BCV40" s="62"/>
      <c r="BCW40" s="62"/>
      <c r="BCX40" s="62"/>
      <c r="BCY40" s="62"/>
      <c r="BCZ40" s="62"/>
      <c r="BDA40" s="62"/>
      <c r="BDB40" s="62"/>
      <c r="BDC40" s="62"/>
      <c r="BDD40" s="62"/>
      <c r="BDE40" s="62"/>
      <c r="BDF40" s="62"/>
      <c r="BDG40" s="62"/>
      <c r="BDH40" s="62"/>
      <c r="BDI40" s="62"/>
      <c r="BDJ40" s="62"/>
      <c r="BDK40" s="62"/>
      <c r="BDL40" s="62"/>
      <c r="BDM40" s="62"/>
      <c r="BDN40" s="62"/>
      <c r="BDO40" s="62"/>
      <c r="BDP40" s="62"/>
      <c r="BDQ40" s="62"/>
      <c r="BDR40" s="62"/>
      <c r="BDS40" s="62"/>
      <c r="BDT40" s="62"/>
      <c r="BDU40" s="62"/>
      <c r="BDV40" s="62"/>
      <c r="BDW40" s="62"/>
      <c r="BDX40" s="62"/>
      <c r="BDY40" s="62"/>
      <c r="BDZ40" s="62"/>
      <c r="BEA40" s="62"/>
      <c r="BEB40" s="62"/>
      <c r="BEC40" s="62"/>
      <c r="BED40" s="62"/>
      <c r="BEE40" s="62"/>
      <c r="BEF40" s="62"/>
      <c r="BEG40" s="62"/>
      <c r="BEH40" s="62"/>
      <c r="BEI40" s="62"/>
      <c r="BEJ40" s="62"/>
      <c r="BEK40" s="62"/>
      <c r="BEL40" s="62"/>
      <c r="BEM40" s="62"/>
      <c r="BEN40" s="62"/>
      <c r="BEO40" s="62"/>
      <c r="BEP40" s="62"/>
      <c r="BEQ40" s="62"/>
      <c r="BER40" s="62"/>
      <c r="BES40" s="62"/>
      <c r="BET40" s="62"/>
      <c r="BEU40" s="62"/>
      <c r="BEV40" s="62"/>
      <c r="BEW40" s="62"/>
      <c r="BEX40" s="62"/>
      <c r="BEY40" s="62"/>
      <c r="BEZ40" s="62"/>
      <c r="BFA40" s="62"/>
      <c r="BFB40" s="62"/>
      <c r="BFC40" s="62"/>
      <c r="BFD40" s="62"/>
      <c r="BFE40" s="62"/>
      <c r="BFF40" s="62"/>
      <c r="BFG40" s="62"/>
      <c r="BFH40" s="62"/>
      <c r="BFI40" s="62"/>
      <c r="BFJ40" s="62"/>
      <c r="BFK40" s="62"/>
      <c r="BFL40" s="62"/>
      <c r="BFM40" s="62"/>
      <c r="BFN40" s="62"/>
      <c r="BFO40" s="62"/>
      <c r="BFP40" s="62"/>
      <c r="BFQ40" s="62"/>
      <c r="BFR40" s="62"/>
      <c r="BFS40" s="62"/>
      <c r="BFT40" s="62"/>
      <c r="BFU40" s="62"/>
      <c r="BFV40" s="62"/>
      <c r="BFW40" s="62"/>
      <c r="BFX40" s="62"/>
      <c r="BFY40" s="62"/>
      <c r="BFZ40" s="62"/>
      <c r="BGA40" s="62"/>
      <c r="BGB40" s="62"/>
      <c r="BGC40" s="62"/>
      <c r="BGD40" s="62"/>
      <c r="BGE40" s="62"/>
      <c r="BGF40" s="62"/>
      <c r="BGG40" s="62"/>
      <c r="BGH40" s="62"/>
      <c r="BGI40" s="62"/>
      <c r="BGJ40" s="62"/>
      <c r="BGK40" s="62"/>
      <c r="BGL40" s="62"/>
      <c r="BGM40" s="62"/>
      <c r="BGN40" s="62"/>
      <c r="BGO40" s="62"/>
      <c r="BGP40" s="62"/>
      <c r="BGQ40" s="62"/>
      <c r="BGR40" s="62"/>
      <c r="BGS40" s="62"/>
      <c r="BGT40" s="62"/>
      <c r="BGU40" s="62"/>
      <c r="BGV40" s="62"/>
      <c r="BGW40" s="62"/>
      <c r="BGX40" s="62"/>
      <c r="BGY40" s="62"/>
      <c r="BGZ40" s="62"/>
      <c r="BHA40" s="62"/>
      <c r="BHB40" s="62"/>
      <c r="BHC40" s="62"/>
      <c r="BHD40" s="62"/>
      <c r="BHE40" s="62"/>
      <c r="BHF40" s="62"/>
      <c r="BHG40" s="62"/>
      <c r="BHH40" s="62"/>
      <c r="BHI40" s="62"/>
      <c r="BHJ40" s="62"/>
      <c r="BHK40" s="62"/>
      <c r="BHL40" s="62"/>
      <c r="BHM40" s="62"/>
      <c r="BHN40" s="62"/>
      <c r="BHO40" s="62"/>
      <c r="BHP40" s="62"/>
      <c r="BHQ40" s="62"/>
      <c r="BHR40" s="62"/>
      <c r="BHS40" s="62"/>
      <c r="BHT40" s="62"/>
      <c r="BHU40" s="62"/>
      <c r="BHV40" s="62"/>
      <c r="BHW40" s="62"/>
      <c r="BHX40" s="62"/>
      <c r="BHY40" s="62"/>
      <c r="BHZ40" s="62"/>
      <c r="BIA40" s="62"/>
      <c r="BIB40" s="62"/>
      <c r="BIC40" s="62"/>
      <c r="BID40" s="62"/>
      <c r="BIE40" s="62"/>
      <c r="BIF40" s="62"/>
      <c r="BIG40" s="62"/>
      <c r="BIH40" s="62"/>
      <c r="BII40" s="62"/>
      <c r="BIJ40" s="62"/>
      <c r="BIK40" s="62"/>
      <c r="BIL40" s="62"/>
      <c r="BIM40" s="62"/>
      <c r="BIN40" s="62"/>
      <c r="BIO40" s="62"/>
      <c r="BIP40" s="62"/>
      <c r="BIQ40" s="62"/>
      <c r="BIR40" s="62"/>
      <c r="BIS40" s="62"/>
      <c r="BIT40" s="62"/>
      <c r="BIU40" s="62"/>
      <c r="BIV40" s="62"/>
      <c r="BIW40" s="62"/>
      <c r="BIX40" s="62"/>
      <c r="BIY40" s="62"/>
      <c r="BIZ40" s="62"/>
      <c r="BJA40" s="62"/>
      <c r="BJB40" s="62"/>
      <c r="BJC40" s="62"/>
      <c r="BJD40" s="62"/>
      <c r="BJE40" s="62"/>
      <c r="BJF40" s="62"/>
      <c r="BJG40" s="62"/>
      <c r="BJH40" s="62"/>
      <c r="BJI40" s="62"/>
      <c r="BJJ40" s="62"/>
      <c r="BJK40" s="62"/>
      <c r="BJL40" s="62"/>
      <c r="BJM40" s="62"/>
      <c r="BJN40" s="62"/>
      <c r="BJO40" s="62"/>
      <c r="BJP40" s="62"/>
      <c r="BJQ40" s="62"/>
      <c r="BJR40" s="62"/>
      <c r="BJS40" s="62"/>
      <c r="BJT40" s="62"/>
      <c r="BJU40" s="62"/>
      <c r="BJV40" s="62"/>
      <c r="BJW40" s="62"/>
      <c r="BJX40" s="62"/>
      <c r="BJY40" s="62"/>
      <c r="BJZ40" s="62"/>
      <c r="BKA40" s="62"/>
      <c r="BKB40" s="62"/>
      <c r="BKC40" s="62"/>
      <c r="BKD40" s="62"/>
      <c r="BKE40" s="62"/>
      <c r="BKF40" s="62"/>
      <c r="BKG40" s="62"/>
      <c r="BKH40" s="62"/>
      <c r="BKI40" s="62"/>
      <c r="BKJ40" s="62"/>
      <c r="BKK40" s="62"/>
      <c r="BKL40" s="62"/>
      <c r="BKM40" s="62"/>
      <c r="BKN40" s="62"/>
      <c r="BKO40" s="62"/>
      <c r="BKP40" s="62"/>
      <c r="BKQ40" s="62"/>
      <c r="BKR40" s="62"/>
      <c r="BKS40" s="62"/>
      <c r="BKT40" s="62"/>
      <c r="BKU40" s="62"/>
      <c r="BKV40" s="62"/>
      <c r="BKW40" s="62"/>
      <c r="BKX40" s="62"/>
      <c r="BKY40" s="62"/>
      <c r="BKZ40" s="62"/>
      <c r="BLA40" s="62"/>
      <c r="BLB40" s="62"/>
      <c r="BLC40" s="62"/>
      <c r="BLD40" s="62"/>
      <c r="BLE40" s="62"/>
      <c r="BLF40" s="62"/>
      <c r="BLG40" s="62"/>
      <c r="BLH40" s="62"/>
      <c r="BLI40" s="62"/>
      <c r="BLJ40" s="62"/>
      <c r="BLK40" s="62"/>
      <c r="BLL40" s="62"/>
      <c r="BLM40" s="62"/>
      <c r="BLN40" s="62"/>
      <c r="BLO40" s="62"/>
      <c r="BLP40" s="62"/>
      <c r="BLQ40" s="62"/>
      <c r="BLR40" s="62"/>
      <c r="BLS40" s="62"/>
      <c r="BLT40" s="62"/>
      <c r="BLU40" s="62"/>
      <c r="BLV40" s="62"/>
      <c r="BLW40" s="62"/>
      <c r="BLX40" s="62"/>
      <c r="BLY40" s="62"/>
      <c r="BLZ40" s="62"/>
      <c r="BMA40" s="62"/>
      <c r="BMB40" s="62"/>
      <c r="BMC40" s="62"/>
      <c r="BMD40" s="62"/>
      <c r="BME40" s="62"/>
      <c r="BMF40" s="62"/>
      <c r="BMG40" s="62"/>
      <c r="BMH40" s="62"/>
      <c r="BMI40" s="62"/>
      <c r="BMJ40" s="62"/>
      <c r="BMK40" s="62"/>
      <c r="BML40" s="62"/>
      <c r="BMM40" s="62"/>
      <c r="BMN40" s="62"/>
      <c r="BMO40" s="62"/>
      <c r="BMP40" s="62"/>
      <c r="BMQ40" s="62"/>
      <c r="BMR40" s="62"/>
      <c r="BMS40" s="62"/>
      <c r="BMT40" s="62"/>
      <c r="BMU40" s="62"/>
      <c r="BMV40" s="62"/>
      <c r="BMW40" s="62"/>
      <c r="BMX40" s="62"/>
      <c r="BMY40" s="62"/>
      <c r="BMZ40" s="62"/>
      <c r="BNA40" s="62"/>
      <c r="BNB40" s="62"/>
      <c r="BNC40" s="62"/>
      <c r="BND40" s="62"/>
      <c r="BNE40" s="62"/>
      <c r="BNF40" s="62"/>
      <c r="BNG40" s="62"/>
      <c r="BNH40" s="62"/>
      <c r="BNI40" s="62"/>
      <c r="BNJ40" s="62"/>
      <c r="BNK40" s="62"/>
      <c r="BNL40" s="62"/>
      <c r="BNM40" s="62"/>
      <c r="BNN40" s="62"/>
      <c r="BNO40" s="62"/>
      <c r="BNP40" s="62"/>
      <c r="BNQ40" s="62"/>
      <c r="BNR40" s="62"/>
      <c r="BNS40" s="62"/>
      <c r="BNT40" s="62"/>
      <c r="BNU40" s="62"/>
      <c r="BNV40" s="62"/>
      <c r="BNW40" s="62"/>
      <c r="BNX40" s="62"/>
      <c r="BNY40" s="62"/>
      <c r="BNZ40" s="62"/>
      <c r="BOA40" s="62"/>
      <c r="BOB40" s="62"/>
      <c r="BOC40" s="62"/>
      <c r="BOD40" s="62"/>
      <c r="BOE40" s="62"/>
      <c r="BOF40" s="62"/>
      <c r="BOG40" s="62"/>
      <c r="BOH40" s="62"/>
      <c r="BOI40" s="62"/>
      <c r="BOJ40" s="62"/>
      <c r="BOK40" s="62"/>
      <c r="BOL40" s="62"/>
      <c r="BOM40" s="62"/>
      <c r="BON40" s="62"/>
      <c r="BOO40" s="62"/>
      <c r="BOP40" s="62"/>
      <c r="BOQ40" s="62"/>
      <c r="BOR40" s="62"/>
      <c r="BOS40" s="62"/>
      <c r="BOT40" s="62"/>
      <c r="BOU40" s="62"/>
      <c r="BOV40" s="62"/>
      <c r="BOW40" s="62"/>
      <c r="BOX40" s="62"/>
      <c r="BOY40" s="62"/>
      <c r="BOZ40" s="62"/>
      <c r="BPA40" s="62"/>
      <c r="BPB40" s="62"/>
      <c r="BPC40" s="62"/>
      <c r="BPD40" s="62"/>
      <c r="BPE40" s="62"/>
      <c r="BPF40" s="62"/>
      <c r="BPG40" s="62"/>
      <c r="BPH40" s="62"/>
      <c r="BPI40" s="62"/>
      <c r="BPJ40" s="62"/>
      <c r="BPK40" s="62"/>
      <c r="BPL40" s="62"/>
      <c r="BPM40" s="62"/>
      <c r="BPN40" s="62"/>
      <c r="BPO40" s="62"/>
      <c r="BPP40" s="62"/>
      <c r="BPQ40" s="62"/>
      <c r="BPR40" s="62"/>
      <c r="BPS40" s="62"/>
      <c r="BPT40" s="62"/>
      <c r="BPU40" s="62"/>
      <c r="BPV40" s="62"/>
      <c r="BPW40" s="62"/>
      <c r="BPX40" s="62"/>
      <c r="BPY40" s="62"/>
      <c r="BPZ40" s="62"/>
      <c r="BQA40" s="62"/>
      <c r="BQB40" s="62"/>
      <c r="BQC40" s="62"/>
      <c r="BQD40" s="62"/>
      <c r="BQE40" s="62"/>
      <c r="BQF40" s="62"/>
      <c r="BQG40" s="62"/>
      <c r="BQH40" s="62"/>
      <c r="BQI40" s="62"/>
      <c r="BQJ40" s="62"/>
      <c r="BQK40" s="62"/>
      <c r="BQL40" s="62"/>
      <c r="BQM40" s="62"/>
      <c r="BQN40" s="62"/>
      <c r="BQO40" s="62"/>
      <c r="BQP40" s="62"/>
      <c r="BQQ40" s="62"/>
      <c r="BQR40" s="62"/>
      <c r="BQS40" s="62"/>
      <c r="BQT40" s="62"/>
      <c r="BQU40" s="62"/>
      <c r="BQV40" s="62"/>
      <c r="BQW40" s="62"/>
      <c r="BQX40" s="62"/>
      <c r="BQY40" s="62"/>
      <c r="BQZ40" s="62"/>
      <c r="BRA40" s="62"/>
      <c r="BRB40" s="62"/>
      <c r="BRC40" s="62"/>
      <c r="BRD40" s="62"/>
      <c r="BRE40" s="62"/>
      <c r="BRF40" s="62"/>
      <c r="BRG40" s="62"/>
      <c r="BRH40" s="62"/>
      <c r="BRI40" s="62"/>
      <c r="BRJ40" s="62"/>
      <c r="BRK40" s="62"/>
      <c r="BRL40" s="62"/>
      <c r="BRM40" s="62"/>
      <c r="BRN40" s="62"/>
      <c r="BRO40" s="62"/>
      <c r="BRP40" s="62"/>
      <c r="BRQ40" s="62"/>
      <c r="BRR40" s="62"/>
      <c r="BRS40" s="62"/>
      <c r="BRT40" s="62"/>
      <c r="BRU40" s="62"/>
      <c r="BRV40" s="62"/>
      <c r="BRW40" s="62"/>
      <c r="BRX40" s="62"/>
      <c r="BRY40" s="62"/>
      <c r="BRZ40" s="62"/>
      <c r="BSA40" s="62"/>
      <c r="BSB40" s="62"/>
      <c r="BSC40" s="62"/>
      <c r="BSD40" s="62"/>
      <c r="BSE40" s="62"/>
      <c r="BSF40" s="62"/>
      <c r="BSG40" s="62"/>
      <c r="BSH40" s="62"/>
      <c r="BSI40" s="62"/>
      <c r="BSJ40" s="62"/>
      <c r="BSK40" s="62"/>
      <c r="BSL40" s="62"/>
      <c r="BSM40" s="62"/>
      <c r="BSN40" s="62"/>
      <c r="BSO40" s="62"/>
      <c r="BSP40" s="62"/>
      <c r="BSQ40" s="62"/>
      <c r="BSR40" s="62"/>
      <c r="BSS40" s="62"/>
      <c r="BST40" s="62"/>
      <c r="BSU40" s="62"/>
      <c r="BSV40" s="62"/>
      <c r="BSW40" s="62"/>
      <c r="BSX40" s="62"/>
      <c r="BSY40" s="62"/>
      <c r="BSZ40" s="62"/>
      <c r="BTA40" s="62"/>
      <c r="BTB40" s="62"/>
      <c r="BTC40" s="62"/>
      <c r="BTD40" s="62"/>
      <c r="BTE40" s="62"/>
      <c r="BTF40" s="62"/>
      <c r="BTG40" s="62"/>
      <c r="BTH40" s="62"/>
      <c r="BTI40" s="62"/>
      <c r="BTJ40" s="62"/>
      <c r="BTK40" s="62"/>
      <c r="BTL40" s="62"/>
      <c r="BTM40" s="62"/>
      <c r="BTN40" s="62"/>
      <c r="BTO40" s="62"/>
      <c r="BTP40" s="62"/>
      <c r="BTQ40" s="62"/>
      <c r="BTR40" s="62"/>
      <c r="BTS40" s="62"/>
      <c r="BTT40" s="62"/>
      <c r="BTU40" s="62"/>
      <c r="BTV40" s="62"/>
      <c r="BTW40" s="62"/>
      <c r="BTX40" s="62"/>
      <c r="BTY40" s="62"/>
      <c r="BTZ40" s="62"/>
      <c r="BUA40" s="62"/>
      <c r="BUB40" s="62"/>
      <c r="BUC40" s="62"/>
      <c r="BUD40" s="62"/>
      <c r="BUE40" s="62"/>
      <c r="BUF40" s="62"/>
      <c r="BUG40" s="62"/>
      <c r="BUH40" s="62"/>
      <c r="BUI40" s="62"/>
      <c r="BUJ40" s="62"/>
      <c r="BUK40" s="62"/>
      <c r="BUL40" s="62"/>
      <c r="BUM40" s="62"/>
      <c r="BUN40" s="62"/>
      <c r="BUO40" s="62"/>
      <c r="BUP40" s="62"/>
      <c r="BUQ40" s="62"/>
      <c r="BUR40" s="62"/>
      <c r="BUS40" s="62"/>
      <c r="BUT40" s="62"/>
      <c r="BUU40" s="62"/>
      <c r="BUV40" s="62"/>
      <c r="BUW40" s="62"/>
      <c r="BUX40" s="62"/>
      <c r="BUY40" s="62"/>
      <c r="BUZ40" s="62"/>
      <c r="BVA40" s="62"/>
      <c r="BVB40" s="62"/>
      <c r="BVC40" s="62"/>
      <c r="BVD40" s="62"/>
      <c r="BVE40" s="62"/>
      <c r="BVF40" s="62"/>
      <c r="BVG40" s="62"/>
      <c r="BVH40" s="62"/>
      <c r="BVI40" s="62"/>
      <c r="BVJ40" s="62"/>
      <c r="BVK40" s="62"/>
      <c r="BVL40" s="62"/>
      <c r="BVM40" s="62"/>
      <c r="BVN40" s="62"/>
      <c r="BVO40" s="62"/>
      <c r="BVP40" s="62"/>
      <c r="BVQ40" s="62"/>
      <c r="BVR40" s="62"/>
      <c r="BVS40" s="62"/>
      <c r="BVT40" s="62"/>
      <c r="BVU40" s="62"/>
      <c r="BVV40" s="62"/>
      <c r="BVW40" s="62"/>
      <c r="BVX40" s="62"/>
      <c r="BVY40" s="62"/>
      <c r="BVZ40" s="62"/>
      <c r="BWA40" s="62"/>
      <c r="BWB40" s="62"/>
      <c r="BWC40" s="62"/>
      <c r="BWD40" s="62"/>
      <c r="BWE40" s="62"/>
      <c r="BWF40" s="62"/>
      <c r="BWG40" s="62"/>
      <c r="BWH40" s="62"/>
      <c r="BWI40" s="62"/>
      <c r="BWJ40" s="62"/>
      <c r="BWK40" s="62"/>
      <c r="BWL40" s="62"/>
      <c r="BWM40" s="62"/>
      <c r="BWN40" s="62"/>
      <c r="BWO40" s="62"/>
      <c r="BWP40" s="62"/>
      <c r="BWQ40" s="62"/>
      <c r="BWR40" s="62"/>
      <c r="BWS40" s="62"/>
      <c r="BWT40" s="62"/>
      <c r="BWU40" s="62"/>
      <c r="BWV40" s="62"/>
      <c r="BWW40" s="62"/>
      <c r="BWX40" s="62"/>
      <c r="BWY40" s="62"/>
      <c r="BWZ40" s="62"/>
      <c r="BXA40" s="62"/>
      <c r="BXB40" s="62"/>
      <c r="BXC40" s="62"/>
      <c r="BXD40" s="62"/>
      <c r="BXE40" s="62"/>
      <c r="BXF40" s="62"/>
      <c r="BXG40" s="62"/>
      <c r="BXH40" s="62"/>
      <c r="BXI40" s="62"/>
      <c r="BXJ40" s="62"/>
      <c r="BXK40" s="62"/>
      <c r="BXL40" s="62"/>
      <c r="BXM40" s="62"/>
      <c r="BXN40" s="62"/>
      <c r="BXO40" s="62"/>
      <c r="BXP40" s="62"/>
      <c r="BXQ40" s="62"/>
      <c r="BXR40" s="62"/>
      <c r="BXS40" s="62"/>
      <c r="BXT40" s="62"/>
      <c r="BXU40" s="62"/>
      <c r="BXV40" s="62"/>
      <c r="BXW40" s="62"/>
      <c r="BXX40" s="62"/>
      <c r="BXY40" s="62"/>
      <c r="BXZ40" s="62"/>
      <c r="BYA40" s="62"/>
      <c r="BYB40" s="62"/>
      <c r="BYC40" s="62"/>
      <c r="BYD40" s="62"/>
      <c r="BYE40" s="62"/>
      <c r="BYF40" s="62"/>
      <c r="BYG40" s="62"/>
      <c r="BYH40" s="62"/>
      <c r="BYI40" s="62"/>
      <c r="BYJ40" s="62"/>
      <c r="BYK40" s="62"/>
      <c r="BYL40" s="62"/>
      <c r="BYM40" s="62"/>
      <c r="BYN40" s="62"/>
      <c r="BYO40" s="62"/>
      <c r="BYP40" s="62"/>
      <c r="BYQ40" s="62"/>
      <c r="BYR40" s="62"/>
      <c r="BYS40" s="62"/>
      <c r="BYT40" s="62"/>
      <c r="BYU40" s="62"/>
      <c r="BYV40" s="62"/>
      <c r="BYW40" s="62"/>
      <c r="BYX40" s="62"/>
      <c r="BYY40" s="62"/>
      <c r="BYZ40" s="62"/>
      <c r="BZA40" s="62"/>
      <c r="BZB40" s="62"/>
      <c r="BZC40" s="62"/>
      <c r="BZD40" s="62"/>
      <c r="BZE40" s="62"/>
      <c r="BZF40" s="62"/>
      <c r="BZG40" s="62"/>
      <c r="BZH40" s="62"/>
      <c r="BZI40" s="62"/>
      <c r="BZJ40" s="62"/>
      <c r="BZK40" s="62"/>
      <c r="BZL40" s="62"/>
      <c r="BZM40" s="62"/>
      <c r="BZN40" s="62"/>
      <c r="BZO40" s="62"/>
      <c r="BZP40" s="62"/>
      <c r="BZQ40" s="62"/>
      <c r="BZR40" s="62"/>
      <c r="BZS40" s="62"/>
      <c r="BZT40" s="62"/>
      <c r="BZU40" s="62"/>
      <c r="BZV40" s="62"/>
      <c r="BZW40" s="62"/>
      <c r="BZX40" s="62"/>
      <c r="BZY40" s="62"/>
      <c r="BZZ40" s="62"/>
      <c r="CAA40" s="62"/>
      <c r="CAB40" s="62"/>
      <c r="CAC40" s="62"/>
      <c r="CAD40" s="62"/>
      <c r="CAE40" s="62"/>
      <c r="CAF40" s="62"/>
      <c r="CAG40" s="62"/>
      <c r="CAH40" s="62"/>
      <c r="CAI40" s="62"/>
      <c r="CAJ40" s="62"/>
      <c r="CAK40" s="62"/>
      <c r="CAL40" s="62"/>
      <c r="CAM40" s="62"/>
      <c r="CAN40" s="62"/>
      <c r="CAO40" s="62"/>
      <c r="CAP40" s="62"/>
      <c r="CAQ40" s="62"/>
      <c r="CAR40" s="62"/>
      <c r="CAS40" s="62"/>
      <c r="CAT40" s="62"/>
      <c r="CAU40" s="62"/>
      <c r="CAV40" s="62"/>
      <c r="CAW40" s="62"/>
      <c r="CAX40" s="62"/>
      <c r="CAY40" s="62"/>
      <c r="CAZ40" s="62"/>
      <c r="CBA40" s="62"/>
      <c r="CBB40" s="62"/>
      <c r="CBC40" s="62"/>
      <c r="CBD40" s="62"/>
      <c r="CBE40" s="62"/>
      <c r="CBF40" s="62"/>
      <c r="CBG40" s="62"/>
      <c r="CBH40" s="62"/>
      <c r="CBI40" s="62"/>
      <c r="CBJ40" s="62"/>
      <c r="CBK40" s="62"/>
      <c r="CBL40" s="62"/>
      <c r="CBM40" s="62"/>
      <c r="CBN40" s="62"/>
      <c r="CBO40" s="62"/>
      <c r="CBP40" s="62"/>
      <c r="CBQ40" s="62"/>
      <c r="CBR40" s="62"/>
      <c r="CBS40" s="62"/>
      <c r="CBT40" s="62"/>
      <c r="CBU40" s="62"/>
      <c r="CBV40" s="62"/>
      <c r="CBW40" s="62"/>
      <c r="CBX40" s="62"/>
      <c r="CBY40" s="62"/>
      <c r="CBZ40" s="62"/>
      <c r="CCA40" s="62"/>
      <c r="CCB40" s="62"/>
      <c r="CCC40" s="62"/>
      <c r="CCD40" s="62"/>
      <c r="CCE40" s="62"/>
      <c r="CCF40" s="62"/>
      <c r="CCG40" s="62"/>
      <c r="CCH40" s="62"/>
      <c r="CCI40" s="62"/>
      <c r="CCJ40" s="62"/>
      <c r="CCK40" s="62"/>
      <c r="CCL40" s="62"/>
      <c r="CCM40" s="62"/>
      <c r="CCN40" s="62"/>
      <c r="CCO40" s="62"/>
      <c r="CCP40" s="62"/>
      <c r="CCQ40" s="62"/>
      <c r="CCR40" s="62"/>
      <c r="CCS40" s="62"/>
      <c r="CCT40" s="62"/>
      <c r="CCU40" s="62"/>
      <c r="CCV40" s="62"/>
      <c r="CCW40" s="62"/>
      <c r="CCX40" s="62"/>
      <c r="CCY40" s="62"/>
      <c r="CCZ40" s="62"/>
      <c r="CDA40" s="62"/>
      <c r="CDB40" s="62"/>
      <c r="CDC40" s="62"/>
      <c r="CDD40" s="62"/>
      <c r="CDE40" s="62"/>
      <c r="CDF40" s="62"/>
      <c r="CDG40" s="62"/>
      <c r="CDH40" s="62"/>
      <c r="CDI40" s="62"/>
      <c r="CDJ40" s="62"/>
      <c r="CDK40" s="62"/>
      <c r="CDL40" s="62"/>
      <c r="CDM40" s="62"/>
      <c r="CDN40" s="62"/>
      <c r="CDO40" s="62"/>
      <c r="CDP40" s="62"/>
      <c r="CDQ40" s="62"/>
      <c r="CDR40" s="62"/>
      <c r="CDS40" s="62"/>
      <c r="CDT40" s="62"/>
      <c r="CDU40" s="62"/>
      <c r="CDV40" s="62"/>
      <c r="CDW40" s="62"/>
      <c r="CDX40" s="62"/>
      <c r="CDY40" s="62"/>
      <c r="CDZ40" s="62"/>
      <c r="CEA40" s="62"/>
      <c r="CEB40" s="62"/>
      <c r="CEC40" s="62"/>
      <c r="CED40" s="62"/>
      <c r="CEE40" s="62"/>
      <c r="CEF40" s="62"/>
      <c r="CEG40" s="62"/>
      <c r="CEH40" s="62"/>
      <c r="CEI40" s="62"/>
      <c r="CEJ40" s="62"/>
      <c r="CEK40" s="62"/>
      <c r="CEL40" s="62"/>
      <c r="CEM40" s="62"/>
      <c r="CEN40" s="62"/>
      <c r="CEO40" s="62"/>
      <c r="CEP40" s="62"/>
      <c r="CEQ40" s="62"/>
      <c r="CER40" s="62"/>
      <c r="CES40" s="62"/>
      <c r="CET40" s="62"/>
      <c r="CEU40" s="62"/>
      <c r="CEV40" s="62"/>
      <c r="CEW40" s="62"/>
      <c r="CEX40" s="62"/>
      <c r="CEY40" s="62"/>
      <c r="CEZ40" s="62"/>
      <c r="CFA40" s="62"/>
      <c r="CFB40" s="62"/>
      <c r="CFC40" s="62"/>
      <c r="CFD40" s="62"/>
      <c r="CFE40" s="62"/>
      <c r="CFF40" s="62"/>
      <c r="CFG40" s="62"/>
      <c r="CFH40" s="62"/>
      <c r="CFI40" s="62"/>
      <c r="CFJ40" s="62"/>
      <c r="CFK40" s="62"/>
      <c r="CFL40" s="62"/>
      <c r="CFM40" s="62"/>
      <c r="CFN40" s="62"/>
      <c r="CFO40" s="62"/>
      <c r="CFP40" s="62"/>
      <c r="CFQ40" s="62"/>
      <c r="CFR40" s="62"/>
      <c r="CFS40" s="62"/>
      <c r="CFT40" s="62"/>
      <c r="CFU40" s="62"/>
      <c r="CFV40" s="62"/>
      <c r="CFW40" s="62"/>
      <c r="CFX40" s="62"/>
      <c r="CFY40" s="62"/>
      <c r="CFZ40" s="62"/>
      <c r="CGA40" s="62"/>
      <c r="CGB40" s="62"/>
      <c r="CGC40" s="62"/>
      <c r="CGD40" s="62"/>
      <c r="CGE40" s="62"/>
      <c r="CGF40" s="62"/>
      <c r="CGG40" s="62"/>
      <c r="CGH40" s="62"/>
      <c r="CGI40" s="62"/>
      <c r="CGJ40" s="62"/>
      <c r="CGK40" s="62"/>
      <c r="CGL40" s="62"/>
      <c r="CGM40" s="62"/>
      <c r="CGN40" s="62"/>
      <c r="CGO40" s="62"/>
      <c r="CGP40" s="62"/>
      <c r="CGQ40" s="62"/>
      <c r="CGR40" s="62"/>
      <c r="CGS40" s="62"/>
      <c r="CGT40" s="62"/>
      <c r="CGU40" s="62"/>
      <c r="CGV40" s="62"/>
      <c r="CGW40" s="62"/>
      <c r="CGX40" s="62"/>
      <c r="CGY40" s="62"/>
      <c r="CGZ40" s="62"/>
      <c r="CHA40" s="62"/>
      <c r="CHB40" s="62"/>
      <c r="CHC40" s="62"/>
      <c r="CHD40" s="62"/>
      <c r="CHE40" s="62"/>
      <c r="CHF40" s="62"/>
      <c r="CHG40" s="62"/>
      <c r="CHH40" s="62"/>
      <c r="CHI40" s="62"/>
      <c r="CHJ40" s="62"/>
      <c r="CHK40" s="62"/>
      <c r="CHL40" s="62"/>
      <c r="CHM40" s="62"/>
      <c r="CHN40" s="62"/>
      <c r="CHO40" s="62"/>
      <c r="CHP40" s="62"/>
      <c r="CHQ40" s="62"/>
      <c r="CHR40" s="62"/>
      <c r="CHS40" s="62"/>
      <c r="CHT40" s="62"/>
      <c r="CHU40" s="62"/>
      <c r="CHV40" s="62"/>
      <c r="CHW40" s="62"/>
      <c r="CHX40" s="62"/>
      <c r="CHY40" s="62"/>
      <c r="CHZ40" s="62"/>
      <c r="CIA40" s="62"/>
      <c r="CIB40" s="62"/>
      <c r="CIC40" s="62"/>
      <c r="CID40" s="62"/>
      <c r="CIE40" s="62"/>
      <c r="CIF40" s="62"/>
      <c r="CIG40" s="62"/>
      <c r="CIH40" s="62"/>
      <c r="CII40" s="62"/>
      <c r="CIJ40" s="62"/>
      <c r="CIK40" s="62"/>
      <c r="CIL40" s="62"/>
      <c r="CIM40" s="62"/>
      <c r="CIN40" s="62"/>
      <c r="CIO40" s="62"/>
      <c r="CIP40" s="62"/>
      <c r="CIQ40" s="62"/>
      <c r="CIR40" s="62"/>
      <c r="CIS40" s="62"/>
      <c r="CIT40" s="62"/>
      <c r="CIU40" s="62"/>
      <c r="CIV40" s="62"/>
      <c r="CIW40" s="62"/>
      <c r="CIX40" s="62"/>
      <c r="CIY40" s="62"/>
      <c r="CIZ40" s="62"/>
      <c r="CJA40" s="62"/>
      <c r="CJB40" s="62"/>
      <c r="CJC40" s="62"/>
      <c r="CJD40" s="62"/>
      <c r="CJE40" s="62"/>
      <c r="CJF40" s="62"/>
      <c r="CJG40" s="62"/>
      <c r="CJH40" s="62"/>
      <c r="CJI40" s="62"/>
      <c r="CJJ40" s="62"/>
      <c r="CJK40" s="62"/>
      <c r="CJL40" s="62"/>
      <c r="CJM40" s="62"/>
      <c r="CJN40" s="62"/>
      <c r="CJO40" s="62"/>
      <c r="CJP40" s="62"/>
      <c r="CJQ40" s="62"/>
      <c r="CJR40" s="62"/>
      <c r="CJS40" s="62"/>
      <c r="CJT40" s="62"/>
      <c r="CJU40" s="62"/>
      <c r="CJV40" s="62"/>
      <c r="CJW40" s="62"/>
      <c r="CJX40" s="62"/>
      <c r="CJY40" s="62"/>
      <c r="CJZ40" s="62"/>
      <c r="CKA40" s="62"/>
      <c r="CKB40" s="62"/>
      <c r="CKC40" s="62"/>
      <c r="CKD40" s="62"/>
      <c r="CKE40" s="62"/>
      <c r="CKF40" s="62"/>
      <c r="CKG40" s="62"/>
      <c r="CKH40" s="62"/>
      <c r="CKI40" s="62"/>
      <c r="CKJ40" s="62"/>
      <c r="CKK40" s="62"/>
      <c r="CKL40" s="62"/>
      <c r="CKM40" s="62"/>
      <c r="CKN40" s="62"/>
      <c r="CKO40" s="62"/>
      <c r="CKP40" s="62"/>
      <c r="CKQ40" s="62"/>
      <c r="CKR40" s="62"/>
      <c r="CKS40" s="62"/>
      <c r="CKT40" s="62"/>
      <c r="CKU40" s="62"/>
      <c r="CKV40" s="62"/>
      <c r="CKW40" s="62"/>
      <c r="CKX40" s="62"/>
      <c r="CKY40" s="62"/>
      <c r="CKZ40" s="62"/>
      <c r="CLA40" s="62"/>
      <c r="CLB40" s="62"/>
      <c r="CLC40" s="62"/>
      <c r="CLD40" s="62"/>
      <c r="CLE40" s="62"/>
      <c r="CLF40" s="62"/>
      <c r="CLG40" s="62"/>
      <c r="CLH40" s="62"/>
      <c r="CLI40" s="62"/>
      <c r="CLJ40" s="62"/>
      <c r="CLK40" s="62"/>
      <c r="CLL40" s="62"/>
      <c r="CLM40" s="62"/>
      <c r="CLN40" s="62"/>
      <c r="CLO40" s="62"/>
      <c r="CLP40" s="62"/>
      <c r="CLQ40" s="62"/>
      <c r="CLR40" s="62"/>
      <c r="CLS40" s="62"/>
      <c r="CLT40" s="62"/>
      <c r="CLU40" s="62"/>
      <c r="CLV40" s="62"/>
      <c r="CLW40" s="62"/>
      <c r="CLX40" s="62"/>
      <c r="CLY40" s="62"/>
      <c r="CLZ40" s="62"/>
      <c r="CMA40" s="62"/>
      <c r="CMB40" s="62"/>
      <c r="CMC40" s="62"/>
      <c r="CMD40" s="62"/>
      <c r="CME40" s="62"/>
      <c r="CMF40" s="62"/>
      <c r="CMG40" s="62"/>
      <c r="CMH40" s="62"/>
      <c r="CMI40" s="62"/>
      <c r="CMJ40" s="62"/>
      <c r="CMK40" s="62"/>
      <c r="CML40" s="62"/>
      <c r="CMM40" s="62"/>
      <c r="CMN40" s="62"/>
      <c r="CMO40" s="62"/>
      <c r="CMP40" s="62"/>
      <c r="CMQ40" s="62"/>
      <c r="CMR40" s="62"/>
      <c r="CMS40" s="62"/>
      <c r="CMT40" s="62"/>
      <c r="CMU40" s="62"/>
      <c r="CMV40" s="62"/>
      <c r="CMW40" s="62"/>
      <c r="CMX40" s="62"/>
      <c r="CMY40" s="62"/>
      <c r="CMZ40" s="62"/>
      <c r="CNA40" s="62"/>
      <c r="CNB40" s="62"/>
      <c r="CNC40" s="62"/>
      <c r="CND40" s="62"/>
      <c r="CNE40" s="62"/>
      <c r="CNF40" s="62"/>
      <c r="CNG40" s="62"/>
      <c r="CNH40" s="62"/>
      <c r="CNI40" s="62"/>
      <c r="CNJ40" s="62"/>
      <c r="CNK40" s="62"/>
      <c r="CNL40" s="62"/>
      <c r="CNM40" s="62"/>
      <c r="CNN40" s="62"/>
      <c r="CNO40" s="62"/>
      <c r="CNP40" s="62"/>
      <c r="CNQ40" s="62"/>
      <c r="CNR40" s="62"/>
      <c r="CNS40" s="62"/>
      <c r="CNT40" s="62"/>
      <c r="CNU40" s="62"/>
      <c r="CNV40" s="62"/>
      <c r="CNW40" s="62"/>
      <c r="CNX40" s="62"/>
      <c r="CNY40" s="62"/>
      <c r="CNZ40" s="62"/>
      <c r="COA40" s="62"/>
      <c r="COB40" s="62"/>
      <c r="COC40" s="62"/>
      <c r="COD40" s="62"/>
      <c r="COE40" s="62"/>
      <c r="COF40" s="62"/>
      <c r="COG40" s="62"/>
      <c r="COH40" s="62"/>
      <c r="COI40" s="62"/>
      <c r="COJ40" s="62"/>
      <c r="COK40" s="62"/>
      <c r="COL40" s="62"/>
      <c r="COM40" s="62"/>
      <c r="CON40" s="62"/>
      <c r="COO40" s="62"/>
      <c r="COP40" s="62"/>
      <c r="COQ40" s="62"/>
      <c r="COR40" s="62"/>
      <c r="COS40" s="62"/>
      <c r="COT40" s="62"/>
      <c r="COU40" s="62"/>
      <c r="COV40" s="62"/>
      <c r="COW40" s="62"/>
      <c r="COX40" s="62"/>
      <c r="COY40" s="62"/>
      <c r="COZ40" s="62"/>
      <c r="CPA40" s="62"/>
      <c r="CPB40" s="62"/>
      <c r="CPC40" s="62"/>
      <c r="CPD40" s="62"/>
      <c r="CPE40" s="62"/>
      <c r="CPF40" s="62"/>
      <c r="CPG40" s="62"/>
      <c r="CPH40" s="62"/>
      <c r="CPI40" s="62"/>
      <c r="CPJ40" s="62"/>
      <c r="CPK40" s="62"/>
      <c r="CPL40" s="62"/>
      <c r="CPM40" s="62"/>
      <c r="CPN40" s="62"/>
      <c r="CPO40" s="62"/>
      <c r="CPP40" s="62"/>
      <c r="CPQ40" s="62"/>
      <c r="CPR40" s="62"/>
      <c r="CPS40" s="62"/>
      <c r="CPT40" s="62"/>
      <c r="CPU40" s="62"/>
      <c r="CPV40" s="62"/>
      <c r="CPW40" s="62"/>
      <c r="CPX40" s="62"/>
      <c r="CPY40" s="62"/>
      <c r="CPZ40" s="62"/>
      <c r="CQA40" s="62"/>
      <c r="CQB40" s="62"/>
      <c r="CQC40" s="62"/>
      <c r="CQD40" s="62"/>
      <c r="CQE40" s="62"/>
      <c r="CQF40" s="62"/>
      <c r="CQG40" s="62"/>
      <c r="CQH40" s="62"/>
      <c r="CQI40" s="62"/>
      <c r="CQJ40" s="62"/>
      <c r="CQK40" s="62"/>
      <c r="CQL40" s="62"/>
      <c r="CQM40" s="62"/>
      <c r="CQN40" s="62"/>
      <c r="CQO40" s="62"/>
      <c r="CQP40" s="62"/>
      <c r="CQQ40" s="62"/>
      <c r="CQR40" s="62"/>
      <c r="CQS40" s="62"/>
      <c r="CQT40" s="62"/>
      <c r="CQU40" s="62"/>
      <c r="CQV40" s="62"/>
      <c r="CQW40" s="62"/>
      <c r="CQX40" s="62"/>
      <c r="CQY40" s="62"/>
      <c r="CQZ40" s="62"/>
      <c r="CRA40" s="62"/>
      <c r="CRB40" s="62"/>
      <c r="CRC40" s="62"/>
      <c r="CRD40" s="62"/>
      <c r="CRE40" s="62"/>
      <c r="CRF40" s="62"/>
      <c r="CRG40" s="62"/>
      <c r="CRH40" s="62"/>
      <c r="CRI40" s="62"/>
      <c r="CRJ40" s="62"/>
      <c r="CRK40" s="62"/>
      <c r="CRL40" s="62"/>
      <c r="CRM40" s="62"/>
      <c r="CRN40" s="62"/>
      <c r="CRO40" s="62"/>
      <c r="CRP40" s="62"/>
      <c r="CRQ40" s="62"/>
      <c r="CRR40" s="62"/>
      <c r="CRS40" s="62"/>
      <c r="CRT40" s="62"/>
      <c r="CRU40" s="62"/>
      <c r="CRV40" s="62"/>
      <c r="CRW40" s="62"/>
      <c r="CRX40" s="62"/>
      <c r="CRY40" s="62"/>
      <c r="CRZ40" s="62"/>
      <c r="CSA40" s="62"/>
      <c r="CSB40" s="62"/>
      <c r="CSC40" s="62"/>
      <c r="CSD40" s="62"/>
      <c r="CSE40" s="62"/>
      <c r="CSF40" s="62"/>
      <c r="CSG40" s="62"/>
      <c r="CSH40" s="62"/>
      <c r="CSI40" s="62"/>
      <c r="CSJ40" s="62"/>
      <c r="CSK40" s="62"/>
      <c r="CSL40" s="62"/>
      <c r="CSM40" s="62"/>
      <c r="CSN40" s="62"/>
      <c r="CSO40" s="62"/>
      <c r="CSP40" s="62"/>
      <c r="CSQ40" s="62"/>
      <c r="CSR40" s="62"/>
      <c r="CSS40" s="62"/>
      <c r="CST40" s="62"/>
      <c r="CSU40" s="62"/>
      <c r="CSV40" s="62"/>
      <c r="CSW40" s="62"/>
      <c r="CSX40" s="62"/>
      <c r="CSY40" s="62"/>
      <c r="CSZ40" s="62"/>
      <c r="CTA40" s="62"/>
      <c r="CTB40" s="62"/>
      <c r="CTC40" s="62"/>
      <c r="CTD40" s="62"/>
      <c r="CTE40" s="62"/>
      <c r="CTF40" s="62"/>
      <c r="CTG40" s="62"/>
      <c r="CTH40" s="62"/>
      <c r="CTI40" s="62"/>
      <c r="CTJ40" s="62"/>
      <c r="CTK40" s="62"/>
      <c r="CTL40" s="62"/>
      <c r="CTM40" s="62"/>
      <c r="CTN40" s="62"/>
      <c r="CTO40" s="62"/>
      <c r="CTP40" s="62"/>
      <c r="CTQ40" s="62"/>
      <c r="CTR40" s="62"/>
      <c r="CTS40" s="62"/>
      <c r="CTT40" s="62"/>
      <c r="CTU40" s="62"/>
      <c r="CTV40" s="62"/>
      <c r="CTW40" s="62"/>
      <c r="CTX40" s="62"/>
      <c r="CTY40" s="62"/>
      <c r="CTZ40" s="62"/>
      <c r="CUA40" s="62"/>
      <c r="CUB40" s="62"/>
      <c r="CUC40" s="62"/>
      <c r="CUD40" s="62"/>
      <c r="CUE40" s="62"/>
      <c r="CUF40" s="62"/>
      <c r="CUG40" s="62"/>
      <c r="CUH40" s="62"/>
      <c r="CUI40" s="62"/>
      <c r="CUJ40" s="62"/>
      <c r="CUK40" s="62"/>
      <c r="CUL40" s="62"/>
      <c r="CUM40" s="62"/>
      <c r="CUN40" s="62"/>
      <c r="CUO40" s="62"/>
      <c r="CUP40" s="62"/>
      <c r="CUQ40" s="62"/>
      <c r="CUR40" s="62"/>
      <c r="CUS40" s="62"/>
      <c r="CUT40" s="62"/>
      <c r="CUU40" s="62"/>
      <c r="CUV40" s="62"/>
      <c r="CUW40" s="62"/>
      <c r="CUX40" s="62"/>
      <c r="CUY40" s="62"/>
      <c r="CUZ40" s="62"/>
      <c r="CVA40" s="62"/>
      <c r="CVB40" s="62"/>
      <c r="CVC40" s="62"/>
      <c r="CVD40" s="62"/>
      <c r="CVE40" s="62"/>
      <c r="CVF40" s="62"/>
      <c r="CVG40" s="62"/>
      <c r="CVH40" s="62"/>
      <c r="CVI40" s="62"/>
      <c r="CVJ40" s="62"/>
      <c r="CVK40" s="62"/>
      <c r="CVL40" s="62"/>
      <c r="CVM40" s="62"/>
      <c r="CVN40" s="62"/>
      <c r="CVO40" s="62"/>
      <c r="CVP40" s="62"/>
      <c r="CVQ40" s="62"/>
      <c r="CVR40" s="62"/>
      <c r="CVS40" s="62"/>
      <c r="CVT40" s="62"/>
      <c r="CVU40" s="62"/>
      <c r="CVV40" s="62"/>
      <c r="CVW40" s="62"/>
      <c r="CVX40" s="62"/>
      <c r="CVY40" s="62"/>
      <c r="CVZ40" s="62"/>
      <c r="CWA40" s="62"/>
      <c r="CWB40" s="62"/>
      <c r="CWC40" s="62"/>
      <c r="CWD40" s="62"/>
      <c r="CWE40" s="62"/>
      <c r="CWF40" s="62"/>
      <c r="CWG40" s="62"/>
      <c r="CWH40" s="62"/>
      <c r="CWI40" s="62"/>
      <c r="CWJ40" s="62"/>
      <c r="CWK40" s="62"/>
      <c r="CWL40" s="62"/>
      <c r="CWM40" s="62"/>
      <c r="CWN40" s="62"/>
      <c r="CWO40" s="62"/>
      <c r="CWP40" s="62"/>
      <c r="CWQ40" s="62"/>
      <c r="CWR40" s="62"/>
      <c r="CWS40" s="62"/>
      <c r="CWT40" s="62"/>
      <c r="CWU40" s="62"/>
      <c r="CWV40" s="62"/>
      <c r="CWW40" s="62"/>
      <c r="CWX40" s="62"/>
      <c r="CWY40" s="62"/>
      <c r="CWZ40" s="62"/>
      <c r="CXA40" s="62"/>
      <c r="CXB40" s="62"/>
      <c r="CXC40" s="62"/>
      <c r="CXD40" s="62"/>
      <c r="CXE40" s="62"/>
      <c r="CXF40" s="62"/>
      <c r="CXG40" s="62"/>
      <c r="CXH40" s="62"/>
      <c r="CXI40" s="62"/>
      <c r="CXJ40" s="62"/>
      <c r="CXK40" s="62"/>
      <c r="CXL40" s="62"/>
      <c r="CXM40" s="62"/>
      <c r="CXN40" s="62"/>
      <c r="CXO40" s="62"/>
      <c r="CXP40" s="62"/>
      <c r="CXQ40" s="62"/>
      <c r="CXR40" s="62"/>
      <c r="CXS40" s="62"/>
      <c r="CXT40" s="62"/>
      <c r="CXU40" s="62"/>
      <c r="CXV40" s="62"/>
      <c r="CXW40" s="62"/>
      <c r="CXX40" s="62"/>
      <c r="CXY40" s="62"/>
      <c r="CXZ40" s="62"/>
      <c r="CYA40" s="62"/>
      <c r="CYB40" s="62"/>
      <c r="CYC40" s="62"/>
      <c r="CYD40" s="62"/>
      <c r="CYE40" s="62"/>
      <c r="CYF40" s="62"/>
      <c r="CYG40" s="62"/>
      <c r="CYH40" s="62"/>
      <c r="CYI40" s="62"/>
      <c r="CYJ40" s="62"/>
      <c r="CYK40" s="62"/>
      <c r="CYL40" s="62"/>
      <c r="CYM40" s="62"/>
      <c r="CYN40" s="62"/>
      <c r="CYO40" s="62"/>
      <c r="CYP40" s="62"/>
      <c r="CYQ40" s="62"/>
      <c r="CYR40" s="62"/>
      <c r="CYS40" s="62"/>
      <c r="CYT40" s="62"/>
      <c r="CYU40" s="62"/>
      <c r="CYV40" s="62"/>
      <c r="CYW40" s="62"/>
      <c r="CYX40" s="62"/>
      <c r="CYY40" s="62"/>
      <c r="CYZ40" s="62"/>
      <c r="CZA40" s="62"/>
      <c r="CZB40" s="62"/>
      <c r="CZC40" s="62"/>
      <c r="CZD40" s="62"/>
      <c r="CZE40" s="62"/>
      <c r="CZF40" s="62"/>
      <c r="CZG40" s="62"/>
      <c r="CZH40" s="62"/>
      <c r="CZI40" s="62"/>
      <c r="CZJ40" s="62"/>
      <c r="CZK40" s="62"/>
      <c r="CZL40" s="62"/>
      <c r="CZM40" s="62"/>
      <c r="CZN40" s="62"/>
      <c r="CZO40" s="62"/>
      <c r="CZP40" s="62"/>
      <c r="CZQ40" s="62"/>
      <c r="CZR40" s="62"/>
      <c r="CZS40" s="62"/>
      <c r="CZT40" s="62"/>
      <c r="CZU40" s="62"/>
      <c r="CZV40" s="62"/>
      <c r="CZW40" s="62"/>
      <c r="CZX40" s="62"/>
      <c r="CZY40" s="62"/>
      <c r="CZZ40" s="62"/>
      <c r="DAA40" s="62"/>
      <c r="DAB40" s="62"/>
      <c r="DAC40" s="62"/>
      <c r="DAD40" s="62"/>
      <c r="DAE40" s="62"/>
      <c r="DAF40" s="62"/>
      <c r="DAG40" s="62"/>
      <c r="DAH40" s="62"/>
      <c r="DAI40" s="62"/>
      <c r="DAJ40" s="62"/>
      <c r="DAK40" s="62"/>
      <c r="DAL40" s="62"/>
      <c r="DAM40" s="62"/>
      <c r="DAN40" s="62"/>
      <c r="DAO40" s="62"/>
      <c r="DAP40" s="62"/>
      <c r="DAQ40" s="62"/>
      <c r="DAR40" s="62"/>
      <c r="DAS40" s="62"/>
      <c r="DAT40" s="62"/>
      <c r="DAU40" s="62"/>
      <c r="DAV40" s="62"/>
      <c r="DAW40" s="62"/>
      <c r="DAX40" s="62"/>
      <c r="DAY40" s="62"/>
      <c r="DAZ40" s="62"/>
      <c r="DBA40" s="62"/>
      <c r="DBB40" s="62"/>
      <c r="DBC40" s="62"/>
      <c r="DBD40" s="62"/>
      <c r="DBE40" s="62"/>
      <c r="DBF40" s="62"/>
      <c r="DBG40" s="62"/>
      <c r="DBH40" s="62"/>
      <c r="DBI40" s="62"/>
      <c r="DBJ40" s="62"/>
      <c r="DBK40" s="62"/>
      <c r="DBL40" s="62"/>
      <c r="DBM40" s="62"/>
      <c r="DBN40" s="62"/>
      <c r="DBO40" s="62"/>
      <c r="DBP40" s="62"/>
      <c r="DBQ40" s="62"/>
      <c r="DBR40" s="62"/>
      <c r="DBS40" s="62"/>
      <c r="DBT40" s="62"/>
      <c r="DBU40" s="62"/>
      <c r="DBV40" s="62"/>
      <c r="DBW40" s="62"/>
      <c r="DBX40" s="62"/>
      <c r="DBY40" s="62"/>
      <c r="DBZ40" s="62"/>
      <c r="DCA40" s="62"/>
      <c r="DCB40" s="62"/>
      <c r="DCC40" s="62"/>
      <c r="DCD40" s="62"/>
      <c r="DCE40" s="62"/>
      <c r="DCF40" s="62"/>
      <c r="DCG40" s="62"/>
      <c r="DCH40" s="62"/>
      <c r="DCI40" s="62"/>
      <c r="DCJ40" s="62"/>
      <c r="DCK40" s="62"/>
      <c r="DCL40" s="62"/>
      <c r="DCM40" s="62"/>
      <c r="DCN40" s="62"/>
      <c r="DCO40" s="62"/>
      <c r="DCP40" s="62"/>
      <c r="DCQ40" s="62"/>
      <c r="DCR40" s="62"/>
      <c r="DCS40" s="62"/>
      <c r="DCT40" s="62"/>
      <c r="DCU40" s="62"/>
      <c r="DCV40" s="62"/>
      <c r="DCW40" s="62"/>
      <c r="DCX40" s="62"/>
      <c r="DCY40" s="62"/>
      <c r="DCZ40" s="62"/>
      <c r="DDA40" s="62"/>
      <c r="DDB40" s="62"/>
      <c r="DDC40" s="62"/>
      <c r="DDD40" s="62"/>
      <c r="DDE40" s="62"/>
      <c r="DDF40" s="62"/>
      <c r="DDG40" s="62"/>
      <c r="DDH40" s="62"/>
      <c r="DDI40" s="62"/>
      <c r="DDJ40" s="62"/>
      <c r="DDK40" s="62"/>
      <c r="DDL40" s="62"/>
      <c r="DDM40" s="62"/>
      <c r="DDN40" s="62"/>
      <c r="DDO40" s="62"/>
      <c r="DDP40" s="62"/>
      <c r="DDQ40" s="62"/>
      <c r="DDR40" s="62"/>
      <c r="DDS40" s="62"/>
      <c r="DDT40" s="62"/>
      <c r="DDU40" s="62"/>
      <c r="DDV40" s="62"/>
      <c r="DDW40" s="62"/>
      <c r="DDX40" s="62"/>
      <c r="DDY40" s="62"/>
      <c r="DDZ40" s="62"/>
      <c r="DEA40" s="62"/>
      <c r="DEB40" s="62"/>
      <c r="DEC40" s="62"/>
      <c r="DED40" s="62"/>
      <c r="DEE40" s="62"/>
      <c r="DEF40" s="62"/>
      <c r="DEG40" s="62"/>
      <c r="DEH40" s="62"/>
      <c r="DEI40" s="62"/>
      <c r="DEJ40" s="62"/>
      <c r="DEK40" s="62"/>
      <c r="DEL40" s="62"/>
      <c r="DEM40" s="62"/>
      <c r="DEN40" s="62"/>
      <c r="DEO40" s="62"/>
      <c r="DEP40" s="62"/>
      <c r="DEQ40" s="62"/>
      <c r="DER40" s="62"/>
      <c r="DES40" s="62"/>
      <c r="DET40" s="62"/>
      <c r="DEU40" s="62"/>
      <c r="DEV40" s="62"/>
      <c r="DEW40" s="62"/>
      <c r="DEX40" s="62"/>
      <c r="DEY40" s="62"/>
      <c r="DEZ40" s="62"/>
      <c r="DFA40" s="62"/>
      <c r="DFB40" s="62"/>
      <c r="DFC40" s="62"/>
      <c r="DFD40" s="62"/>
      <c r="DFE40" s="62"/>
      <c r="DFF40" s="62"/>
      <c r="DFG40" s="62"/>
      <c r="DFH40" s="62"/>
      <c r="DFI40" s="62"/>
      <c r="DFJ40" s="62"/>
      <c r="DFK40" s="62"/>
      <c r="DFL40" s="62"/>
      <c r="DFM40" s="62"/>
      <c r="DFN40" s="62"/>
      <c r="DFO40" s="62"/>
      <c r="DFP40" s="62"/>
      <c r="DFQ40" s="62"/>
      <c r="DFR40" s="62"/>
      <c r="DFS40" s="62"/>
      <c r="DFT40" s="62"/>
      <c r="DFU40" s="62"/>
      <c r="DFV40" s="62"/>
      <c r="DFW40" s="62"/>
      <c r="DFX40" s="62"/>
      <c r="DFY40" s="62"/>
      <c r="DFZ40" s="62"/>
      <c r="DGA40" s="62"/>
      <c r="DGB40" s="62"/>
      <c r="DGC40" s="62"/>
      <c r="DGD40" s="62"/>
      <c r="DGE40" s="62"/>
      <c r="DGF40" s="62"/>
      <c r="DGG40" s="62"/>
      <c r="DGH40" s="62"/>
      <c r="DGI40" s="62"/>
      <c r="DGJ40" s="62"/>
      <c r="DGK40" s="62"/>
      <c r="DGL40" s="62"/>
      <c r="DGM40" s="62"/>
      <c r="DGN40" s="62"/>
      <c r="DGO40" s="62"/>
      <c r="DGP40" s="62"/>
      <c r="DGQ40" s="62"/>
      <c r="DGR40" s="62"/>
      <c r="DGS40" s="62"/>
      <c r="DGT40" s="62"/>
      <c r="DGU40" s="62"/>
      <c r="DGV40" s="62"/>
      <c r="DGW40" s="62"/>
      <c r="DGX40" s="62"/>
      <c r="DGY40" s="62"/>
      <c r="DGZ40" s="62"/>
      <c r="DHA40" s="62"/>
      <c r="DHB40" s="62"/>
      <c r="DHC40" s="62"/>
      <c r="DHD40" s="62"/>
      <c r="DHE40" s="62"/>
      <c r="DHF40" s="62"/>
      <c r="DHG40" s="62"/>
      <c r="DHH40" s="62"/>
      <c r="DHI40" s="62"/>
      <c r="DHJ40" s="62"/>
      <c r="DHK40" s="62"/>
      <c r="DHL40" s="62"/>
      <c r="DHM40" s="62"/>
      <c r="DHN40" s="62"/>
      <c r="DHO40" s="62"/>
      <c r="DHP40" s="62"/>
      <c r="DHQ40" s="62"/>
      <c r="DHR40" s="62"/>
      <c r="DHS40" s="62"/>
      <c r="DHT40" s="62"/>
      <c r="DHU40" s="62"/>
      <c r="DHV40" s="62"/>
      <c r="DHW40" s="62"/>
      <c r="DHX40" s="62"/>
      <c r="DHY40" s="62"/>
      <c r="DHZ40" s="62"/>
      <c r="DIA40" s="62"/>
      <c r="DIB40" s="62"/>
      <c r="DIC40" s="62"/>
      <c r="DID40" s="62"/>
      <c r="DIE40" s="62"/>
      <c r="DIF40" s="62"/>
      <c r="DIG40" s="62"/>
      <c r="DIH40" s="62"/>
      <c r="DII40" s="62"/>
      <c r="DIJ40" s="62"/>
      <c r="DIK40" s="62"/>
      <c r="DIL40" s="62"/>
      <c r="DIM40" s="62"/>
      <c r="DIN40" s="62"/>
      <c r="DIO40" s="62"/>
      <c r="DIP40" s="62"/>
      <c r="DIQ40" s="62"/>
      <c r="DIR40" s="62"/>
      <c r="DIS40" s="62"/>
      <c r="DIT40" s="62"/>
      <c r="DIU40" s="62"/>
      <c r="DIV40" s="62"/>
      <c r="DIW40" s="62"/>
      <c r="DIX40" s="62"/>
      <c r="DIY40" s="62"/>
      <c r="DIZ40" s="62"/>
      <c r="DJA40" s="62"/>
      <c r="DJB40" s="62"/>
      <c r="DJC40" s="62"/>
      <c r="DJD40" s="62"/>
      <c r="DJE40" s="62"/>
      <c r="DJF40" s="62"/>
      <c r="DJG40" s="62"/>
      <c r="DJH40" s="62"/>
      <c r="DJI40" s="62"/>
      <c r="DJJ40" s="62"/>
      <c r="DJK40" s="62"/>
      <c r="DJL40" s="62"/>
      <c r="DJM40" s="62"/>
      <c r="DJN40" s="62"/>
      <c r="DJO40" s="62"/>
      <c r="DJP40" s="62"/>
      <c r="DJQ40" s="62"/>
      <c r="DJR40" s="62"/>
      <c r="DJS40" s="62"/>
      <c r="DJT40" s="62"/>
      <c r="DJU40" s="62"/>
      <c r="DJV40" s="62"/>
      <c r="DJW40" s="62"/>
      <c r="DJX40" s="62"/>
      <c r="DJY40" s="62"/>
      <c r="DJZ40" s="62"/>
      <c r="DKA40" s="62"/>
      <c r="DKB40" s="62"/>
      <c r="DKC40" s="62"/>
      <c r="DKD40" s="62"/>
      <c r="DKE40" s="62"/>
      <c r="DKF40" s="62"/>
      <c r="DKG40" s="62"/>
      <c r="DKH40" s="62"/>
      <c r="DKI40" s="62"/>
      <c r="DKJ40" s="62"/>
      <c r="DKK40" s="62"/>
      <c r="DKL40" s="62"/>
      <c r="DKM40" s="62"/>
      <c r="DKN40" s="62"/>
      <c r="DKO40" s="62"/>
      <c r="DKP40" s="62"/>
      <c r="DKQ40" s="62"/>
      <c r="DKR40" s="62"/>
      <c r="DKS40" s="62"/>
      <c r="DKT40" s="62"/>
      <c r="DKU40" s="62"/>
      <c r="DKV40" s="62"/>
      <c r="DKW40" s="62"/>
      <c r="DKX40" s="62"/>
      <c r="DKY40" s="62"/>
      <c r="DKZ40" s="62"/>
      <c r="DLA40" s="62"/>
      <c r="DLB40" s="62"/>
      <c r="DLC40" s="62"/>
      <c r="DLD40" s="62"/>
      <c r="DLE40" s="62"/>
      <c r="DLF40" s="62"/>
      <c r="DLG40" s="62"/>
      <c r="DLH40" s="62"/>
      <c r="DLI40" s="62"/>
      <c r="DLJ40" s="62"/>
      <c r="DLK40" s="62"/>
      <c r="DLL40" s="62"/>
      <c r="DLM40" s="62"/>
      <c r="DLN40" s="62"/>
      <c r="DLO40" s="62"/>
      <c r="DLP40" s="62"/>
      <c r="DLQ40" s="62"/>
      <c r="DLR40" s="62"/>
      <c r="DLS40" s="62"/>
      <c r="DLT40" s="62"/>
      <c r="DLU40" s="62"/>
      <c r="DLV40" s="62"/>
      <c r="DLW40" s="62"/>
      <c r="DLX40" s="62"/>
      <c r="DLY40" s="62"/>
      <c r="DLZ40" s="62"/>
      <c r="DMA40" s="62"/>
      <c r="DMB40" s="62"/>
      <c r="DMC40" s="62"/>
      <c r="DMD40" s="62"/>
      <c r="DME40" s="62"/>
      <c r="DMF40" s="62"/>
      <c r="DMG40" s="62"/>
      <c r="DMH40" s="62"/>
      <c r="DMI40" s="62"/>
      <c r="DMJ40" s="62"/>
      <c r="DMK40" s="62"/>
      <c r="DML40" s="62"/>
      <c r="DMM40" s="62"/>
      <c r="DMN40" s="62"/>
      <c r="DMO40" s="62"/>
      <c r="DMP40" s="62"/>
      <c r="DMQ40" s="62"/>
      <c r="DMR40" s="62"/>
      <c r="DMS40" s="62"/>
      <c r="DMT40" s="62"/>
      <c r="DMU40" s="62"/>
      <c r="DMV40" s="62"/>
      <c r="DMW40" s="62"/>
      <c r="DMX40" s="62"/>
      <c r="DMY40" s="62"/>
      <c r="DMZ40" s="62"/>
      <c r="DNA40" s="62"/>
      <c r="DNB40" s="62"/>
      <c r="DNC40" s="62"/>
      <c r="DND40" s="62"/>
      <c r="DNE40" s="62"/>
      <c r="DNF40" s="62"/>
      <c r="DNG40" s="62"/>
      <c r="DNH40" s="62"/>
      <c r="DNI40" s="62"/>
      <c r="DNJ40" s="62"/>
      <c r="DNK40" s="62"/>
      <c r="DNL40" s="62"/>
      <c r="DNM40" s="62"/>
      <c r="DNN40" s="62"/>
      <c r="DNO40" s="62"/>
      <c r="DNP40" s="62"/>
      <c r="DNQ40" s="62"/>
      <c r="DNR40" s="62"/>
      <c r="DNS40" s="62"/>
      <c r="DNT40" s="62"/>
      <c r="DNU40" s="62"/>
      <c r="DNV40" s="62"/>
      <c r="DNW40" s="62"/>
      <c r="DNX40" s="62"/>
      <c r="DNY40" s="62"/>
      <c r="DNZ40" s="62"/>
      <c r="DOA40" s="62"/>
      <c r="DOB40" s="62"/>
      <c r="DOC40" s="62"/>
      <c r="DOD40" s="62"/>
      <c r="DOE40" s="62"/>
      <c r="DOF40" s="62"/>
      <c r="DOG40" s="62"/>
      <c r="DOH40" s="62"/>
      <c r="DOI40" s="62"/>
      <c r="DOJ40" s="62"/>
      <c r="DOK40" s="62"/>
      <c r="DOL40" s="62"/>
      <c r="DOM40" s="62"/>
      <c r="DON40" s="62"/>
      <c r="DOO40" s="62"/>
      <c r="DOP40" s="62"/>
      <c r="DOQ40" s="62"/>
      <c r="DOR40" s="62"/>
      <c r="DOS40" s="62"/>
      <c r="DOT40" s="62"/>
      <c r="DOU40" s="62"/>
      <c r="DOV40" s="62"/>
      <c r="DOW40" s="62"/>
      <c r="DOX40" s="62"/>
      <c r="DOY40" s="62"/>
      <c r="DOZ40" s="62"/>
      <c r="DPA40" s="62"/>
      <c r="DPB40" s="62"/>
      <c r="DPC40" s="62"/>
      <c r="DPD40" s="62"/>
      <c r="DPE40" s="62"/>
      <c r="DPF40" s="62"/>
      <c r="DPG40" s="62"/>
      <c r="DPH40" s="62"/>
      <c r="DPI40" s="62"/>
      <c r="DPJ40" s="62"/>
      <c r="DPK40" s="62"/>
      <c r="DPL40" s="62"/>
      <c r="DPM40" s="62"/>
      <c r="DPN40" s="62"/>
      <c r="DPO40" s="62"/>
      <c r="DPP40" s="62"/>
      <c r="DPQ40" s="62"/>
      <c r="DPR40" s="62"/>
      <c r="DPS40" s="62"/>
      <c r="DPT40" s="62"/>
      <c r="DPU40" s="62"/>
      <c r="DPV40" s="62"/>
      <c r="DPW40" s="62"/>
      <c r="DPX40" s="62"/>
      <c r="DPY40" s="62"/>
      <c r="DPZ40" s="62"/>
      <c r="DQA40" s="62"/>
      <c r="DQB40" s="62"/>
      <c r="DQC40" s="62"/>
      <c r="DQD40" s="62"/>
      <c r="DQE40" s="62"/>
      <c r="DQF40" s="62"/>
      <c r="DQG40" s="62"/>
      <c r="DQH40" s="62"/>
      <c r="DQI40" s="62"/>
      <c r="DQJ40" s="62"/>
      <c r="DQK40" s="62"/>
      <c r="DQL40" s="62"/>
      <c r="DQM40" s="62"/>
      <c r="DQN40" s="62"/>
      <c r="DQO40" s="62"/>
      <c r="DQP40" s="62"/>
      <c r="DQQ40" s="62"/>
      <c r="DQR40" s="62"/>
      <c r="DQS40" s="62"/>
      <c r="DQT40" s="62"/>
      <c r="DQU40" s="62"/>
      <c r="DQV40" s="62"/>
      <c r="DQW40" s="62"/>
      <c r="DQX40" s="62"/>
      <c r="DQY40" s="62"/>
      <c r="DQZ40" s="62"/>
      <c r="DRA40" s="62"/>
      <c r="DRB40" s="62"/>
      <c r="DRC40" s="62"/>
      <c r="DRD40" s="62"/>
      <c r="DRE40" s="62"/>
      <c r="DRF40" s="62"/>
      <c r="DRG40" s="62"/>
      <c r="DRH40" s="62"/>
      <c r="DRI40" s="62"/>
      <c r="DRJ40" s="62"/>
      <c r="DRK40" s="62"/>
      <c r="DRL40" s="62"/>
      <c r="DRM40" s="62"/>
      <c r="DRN40" s="62"/>
      <c r="DRO40" s="62"/>
      <c r="DRP40" s="62"/>
      <c r="DRQ40" s="62"/>
      <c r="DRR40" s="62"/>
      <c r="DRS40" s="62"/>
      <c r="DRT40" s="62"/>
      <c r="DRU40" s="62"/>
      <c r="DRV40" s="62"/>
      <c r="DRW40" s="62"/>
      <c r="DRX40" s="62"/>
      <c r="DRY40" s="62"/>
      <c r="DRZ40" s="62"/>
      <c r="DSA40" s="62"/>
      <c r="DSB40" s="62"/>
      <c r="DSC40" s="62"/>
      <c r="DSD40" s="62"/>
      <c r="DSE40" s="62"/>
      <c r="DSF40" s="62"/>
      <c r="DSG40" s="62"/>
      <c r="DSH40" s="62"/>
      <c r="DSI40" s="62"/>
      <c r="DSJ40" s="62"/>
      <c r="DSK40" s="62"/>
      <c r="DSL40" s="62"/>
      <c r="DSM40" s="62"/>
      <c r="DSN40" s="62"/>
      <c r="DSO40" s="62"/>
      <c r="DSP40" s="62"/>
      <c r="DSQ40" s="62"/>
      <c r="DSR40" s="62"/>
      <c r="DSS40" s="62"/>
      <c r="DST40" s="62"/>
      <c r="DSU40" s="62"/>
      <c r="DSV40" s="62"/>
      <c r="DSW40" s="62"/>
      <c r="DSX40" s="62"/>
      <c r="DSY40" s="62"/>
      <c r="DSZ40" s="62"/>
      <c r="DTA40" s="62"/>
      <c r="DTB40" s="62"/>
      <c r="DTC40" s="62"/>
      <c r="DTD40" s="62"/>
      <c r="DTE40" s="62"/>
      <c r="DTF40" s="62"/>
      <c r="DTG40" s="62"/>
      <c r="DTH40" s="62"/>
      <c r="DTI40" s="62"/>
      <c r="DTJ40" s="62"/>
      <c r="DTK40" s="62"/>
      <c r="DTL40" s="62"/>
      <c r="DTM40" s="62"/>
      <c r="DTN40" s="62"/>
      <c r="DTO40" s="62"/>
      <c r="DTP40" s="62"/>
      <c r="DTQ40" s="62"/>
      <c r="DTR40" s="62"/>
      <c r="DTS40" s="62"/>
      <c r="DTT40" s="62"/>
      <c r="DTU40" s="62"/>
      <c r="DTV40" s="62"/>
      <c r="DTW40" s="62"/>
      <c r="DTX40" s="62"/>
      <c r="DTY40" s="62"/>
      <c r="DTZ40" s="62"/>
      <c r="DUA40" s="62"/>
      <c r="DUB40" s="62"/>
      <c r="DUC40" s="62"/>
      <c r="DUD40" s="62"/>
      <c r="DUE40" s="62"/>
      <c r="DUF40" s="62"/>
      <c r="DUG40" s="62"/>
      <c r="DUH40" s="62"/>
      <c r="DUI40" s="62"/>
      <c r="DUJ40" s="62"/>
      <c r="DUK40" s="62"/>
      <c r="DUL40" s="62"/>
      <c r="DUM40" s="62"/>
      <c r="DUN40" s="62"/>
      <c r="DUO40" s="62"/>
      <c r="DUP40" s="62"/>
      <c r="DUQ40" s="62"/>
      <c r="DUR40" s="62"/>
      <c r="DUS40" s="62"/>
      <c r="DUT40" s="62"/>
      <c r="DUU40" s="62"/>
      <c r="DUV40" s="62"/>
      <c r="DUW40" s="62"/>
      <c r="DUX40" s="62"/>
      <c r="DUY40" s="62"/>
      <c r="DUZ40" s="62"/>
      <c r="DVA40" s="62"/>
      <c r="DVB40" s="62"/>
      <c r="DVC40" s="62"/>
      <c r="DVD40" s="62"/>
      <c r="DVE40" s="62"/>
      <c r="DVF40" s="62"/>
      <c r="DVG40" s="62"/>
      <c r="DVH40" s="62"/>
      <c r="DVI40" s="62"/>
      <c r="DVJ40" s="62"/>
      <c r="DVK40" s="62"/>
      <c r="DVL40" s="62"/>
      <c r="DVM40" s="62"/>
      <c r="DVN40" s="62"/>
      <c r="DVO40" s="62"/>
      <c r="DVP40" s="62"/>
      <c r="DVQ40" s="62"/>
      <c r="DVR40" s="62"/>
      <c r="DVS40" s="62"/>
      <c r="DVT40" s="62"/>
      <c r="DVU40" s="62"/>
      <c r="DVV40" s="62"/>
      <c r="DVW40" s="62"/>
      <c r="DVX40" s="62"/>
      <c r="DVY40" s="62"/>
      <c r="DVZ40" s="62"/>
      <c r="DWA40" s="62"/>
      <c r="DWB40" s="62"/>
      <c r="DWC40" s="62"/>
      <c r="DWD40" s="62"/>
      <c r="DWE40" s="62"/>
      <c r="DWF40" s="62"/>
      <c r="DWG40" s="62"/>
      <c r="DWH40" s="62"/>
      <c r="DWI40" s="62"/>
      <c r="DWJ40" s="62"/>
      <c r="DWK40" s="62"/>
      <c r="DWL40" s="62"/>
      <c r="DWM40" s="62"/>
      <c r="DWN40" s="62"/>
      <c r="DWO40" s="62"/>
      <c r="DWP40" s="62"/>
      <c r="DWQ40" s="62"/>
      <c r="DWR40" s="62"/>
      <c r="DWS40" s="62"/>
      <c r="DWT40" s="62"/>
      <c r="DWU40" s="62"/>
      <c r="DWV40" s="62"/>
      <c r="DWW40" s="62"/>
      <c r="DWX40" s="62"/>
      <c r="DWY40" s="62"/>
      <c r="DWZ40" s="62"/>
      <c r="DXA40" s="62"/>
      <c r="DXB40" s="62"/>
      <c r="DXC40" s="62"/>
      <c r="DXD40" s="62"/>
      <c r="DXE40" s="62"/>
      <c r="DXF40" s="62"/>
      <c r="DXG40" s="62"/>
      <c r="DXH40" s="62"/>
      <c r="DXI40" s="62"/>
      <c r="DXJ40" s="62"/>
      <c r="DXK40" s="62"/>
      <c r="DXL40" s="62"/>
      <c r="DXM40" s="62"/>
      <c r="DXN40" s="62"/>
      <c r="DXO40" s="62"/>
      <c r="DXP40" s="62"/>
      <c r="DXQ40" s="62"/>
      <c r="DXR40" s="62"/>
      <c r="DXS40" s="62"/>
      <c r="DXT40" s="62"/>
      <c r="DXU40" s="62"/>
      <c r="DXV40" s="62"/>
      <c r="DXW40" s="62"/>
      <c r="DXX40" s="62"/>
      <c r="DXY40" s="62"/>
      <c r="DXZ40" s="62"/>
      <c r="DYA40" s="62"/>
      <c r="DYB40" s="62"/>
      <c r="DYC40" s="62"/>
      <c r="DYD40" s="62"/>
      <c r="DYE40" s="62"/>
      <c r="DYF40" s="62"/>
      <c r="DYG40" s="62"/>
      <c r="DYH40" s="62"/>
      <c r="DYI40" s="62"/>
      <c r="DYJ40" s="62"/>
      <c r="DYK40" s="62"/>
      <c r="DYL40" s="62"/>
      <c r="DYM40" s="62"/>
      <c r="DYN40" s="62"/>
      <c r="DYO40" s="62"/>
      <c r="DYP40" s="62"/>
      <c r="DYQ40" s="62"/>
      <c r="DYR40" s="62"/>
      <c r="DYS40" s="62"/>
      <c r="DYT40" s="62"/>
      <c r="DYU40" s="62"/>
      <c r="DYV40" s="62"/>
      <c r="DYW40" s="62"/>
      <c r="DYX40" s="62"/>
      <c r="DYY40" s="62"/>
      <c r="DYZ40" s="62"/>
      <c r="DZA40" s="62"/>
      <c r="DZB40" s="62"/>
      <c r="DZC40" s="62"/>
      <c r="DZD40" s="62"/>
      <c r="DZE40" s="62"/>
      <c r="DZF40" s="62"/>
      <c r="DZG40" s="62"/>
      <c r="DZH40" s="62"/>
      <c r="DZI40" s="62"/>
      <c r="DZJ40" s="62"/>
      <c r="DZK40" s="62"/>
      <c r="DZL40" s="62"/>
      <c r="DZM40" s="62"/>
      <c r="DZN40" s="62"/>
      <c r="DZO40" s="62"/>
      <c r="DZP40" s="62"/>
      <c r="DZQ40" s="62"/>
      <c r="DZR40" s="62"/>
      <c r="DZS40" s="62"/>
      <c r="DZT40" s="62"/>
      <c r="DZU40" s="62"/>
      <c r="DZV40" s="62"/>
      <c r="DZW40" s="62"/>
      <c r="DZX40" s="62"/>
      <c r="DZY40" s="62"/>
      <c r="DZZ40" s="62"/>
      <c r="EAA40" s="62"/>
      <c r="EAB40" s="62"/>
      <c r="EAC40" s="62"/>
      <c r="EAD40" s="62"/>
      <c r="EAE40" s="62"/>
      <c r="EAF40" s="62"/>
      <c r="EAG40" s="62"/>
      <c r="EAH40" s="62"/>
      <c r="EAI40" s="62"/>
      <c r="EAJ40" s="62"/>
      <c r="EAK40" s="62"/>
      <c r="EAL40" s="62"/>
      <c r="EAM40" s="62"/>
      <c r="EAN40" s="62"/>
      <c r="EAO40" s="62"/>
      <c r="EAP40" s="62"/>
      <c r="EAQ40" s="62"/>
      <c r="EAR40" s="62"/>
      <c r="EAS40" s="62"/>
      <c r="EAT40" s="62"/>
      <c r="EAU40" s="62"/>
      <c r="EAV40" s="62"/>
      <c r="EAW40" s="62"/>
      <c r="EAX40" s="62"/>
      <c r="EAY40" s="62"/>
      <c r="EAZ40" s="62"/>
      <c r="EBA40" s="62"/>
      <c r="EBB40" s="62"/>
      <c r="EBC40" s="62"/>
      <c r="EBD40" s="62"/>
      <c r="EBE40" s="62"/>
      <c r="EBF40" s="62"/>
      <c r="EBG40" s="62"/>
      <c r="EBH40" s="62"/>
      <c r="EBI40" s="62"/>
      <c r="EBJ40" s="62"/>
      <c r="EBK40" s="62"/>
      <c r="EBL40" s="62"/>
      <c r="EBM40" s="62"/>
      <c r="EBN40" s="62"/>
      <c r="EBO40" s="62"/>
      <c r="EBP40" s="62"/>
      <c r="EBQ40" s="62"/>
      <c r="EBR40" s="62"/>
      <c r="EBS40" s="62"/>
      <c r="EBT40" s="62"/>
      <c r="EBU40" s="62"/>
      <c r="EBV40" s="62"/>
      <c r="EBW40" s="62"/>
      <c r="EBX40" s="62"/>
      <c r="EBY40" s="62"/>
      <c r="EBZ40" s="62"/>
      <c r="ECA40" s="62"/>
      <c r="ECB40" s="62"/>
      <c r="ECC40" s="62"/>
      <c r="ECD40" s="62"/>
      <c r="ECE40" s="62"/>
      <c r="ECF40" s="62"/>
      <c r="ECG40" s="62"/>
      <c r="ECH40" s="62"/>
      <c r="ECI40" s="62"/>
      <c r="ECJ40" s="62"/>
      <c r="ECK40" s="62"/>
      <c r="ECL40" s="62"/>
      <c r="ECM40" s="62"/>
      <c r="ECN40" s="62"/>
      <c r="ECO40" s="62"/>
      <c r="ECP40" s="62"/>
      <c r="ECQ40" s="62"/>
      <c r="ECR40" s="62"/>
      <c r="ECS40" s="62"/>
      <c r="ECT40" s="62"/>
      <c r="ECU40" s="62"/>
      <c r="ECV40" s="62"/>
      <c r="ECW40" s="62"/>
      <c r="ECX40" s="62"/>
      <c r="ECY40" s="62"/>
      <c r="ECZ40" s="62"/>
      <c r="EDA40" s="62"/>
      <c r="EDB40" s="62"/>
      <c r="EDC40" s="62"/>
      <c r="EDD40" s="62"/>
      <c r="EDE40" s="62"/>
      <c r="EDF40" s="62"/>
      <c r="EDG40" s="62"/>
      <c r="EDH40" s="62"/>
      <c r="EDI40" s="62"/>
      <c r="EDJ40" s="62"/>
      <c r="EDK40" s="62"/>
      <c r="EDL40" s="62"/>
      <c r="EDM40" s="62"/>
      <c r="EDN40" s="62"/>
      <c r="EDO40" s="62"/>
      <c r="EDP40" s="62"/>
      <c r="EDQ40" s="62"/>
      <c r="EDR40" s="62"/>
      <c r="EDS40" s="62"/>
      <c r="EDT40" s="62"/>
      <c r="EDU40" s="62"/>
      <c r="EDV40" s="62"/>
      <c r="EDW40" s="62"/>
      <c r="EDX40" s="62"/>
      <c r="EDY40" s="62"/>
      <c r="EDZ40" s="62"/>
      <c r="EEA40" s="62"/>
      <c r="EEB40" s="62"/>
      <c r="EEC40" s="62"/>
      <c r="EED40" s="62"/>
      <c r="EEE40" s="62"/>
      <c r="EEF40" s="62"/>
      <c r="EEG40" s="62"/>
      <c r="EEH40" s="62"/>
      <c r="EEI40" s="62"/>
      <c r="EEJ40" s="62"/>
      <c r="EEK40" s="62"/>
      <c r="EEL40" s="62"/>
      <c r="EEM40" s="62"/>
      <c r="EEN40" s="62"/>
      <c r="EEO40" s="62"/>
      <c r="EEP40" s="62"/>
      <c r="EEQ40" s="62"/>
      <c r="EER40" s="62"/>
      <c r="EES40" s="62"/>
      <c r="EET40" s="62"/>
      <c r="EEU40" s="62"/>
      <c r="EEV40" s="62"/>
      <c r="EEW40" s="62"/>
      <c r="EEX40" s="62"/>
      <c r="EEY40" s="62"/>
      <c r="EEZ40" s="62"/>
      <c r="EFA40" s="62"/>
      <c r="EFB40" s="62"/>
      <c r="EFC40" s="62"/>
      <c r="EFD40" s="62"/>
      <c r="EFE40" s="62"/>
      <c r="EFF40" s="62"/>
      <c r="EFG40" s="62"/>
      <c r="EFH40" s="62"/>
      <c r="EFI40" s="62"/>
      <c r="EFJ40" s="62"/>
      <c r="EFK40" s="62"/>
      <c r="EFL40" s="62"/>
      <c r="EFM40" s="62"/>
      <c r="EFN40" s="62"/>
      <c r="EFO40" s="62"/>
      <c r="EFP40" s="62"/>
      <c r="EFQ40" s="62"/>
      <c r="EFR40" s="62"/>
      <c r="EFS40" s="62"/>
      <c r="EFT40" s="62"/>
      <c r="EFU40" s="62"/>
      <c r="EFV40" s="62"/>
      <c r="EFW40" s="62"/>
      <c r="EFX40" s="62"/>
      <c r="EFY40" s="62"/>
      <c r="EFZ40" s="62"/>
      <c r="EGA40" s="62"/>
      <c r="EGB40" s="62"/>
      <c r="EGC40" s="62"/>
      <c r="EGD40" s="62"/>
      <c r="EGE40" s="62"/>
      <c r="EGF40" s="62"/>
      <c r="EGG40" s="62"/>
      <c r="EGH40" s="62"/>
      <c r="EGI40" s="62"/>
      <c r="EGJ40" s="62"/>
      <c r="EGK40" s="62"/>
      <c r="EGL40" s="62"/>
      <c r="EGM40" s="62"/>
      <c r="EGN40" s="62"/>
      <c r="EGO40" s="62"/>
      <c r="EGP40" s="62"/>
      <c r="EGQ40" s="62"/>
      <c r="EGR40" s="62"/>
      <c r="EGS40" s="62"/>
      <c r="EGT40" s="62"/>
      <c r="EGU40" s="62"/>
      <c r="EGV40" s="62"/>
      <c r="EGW40" s="62"/>
      <c r="EGX40" s="62"/>
      <c r="EGY40" s="62"/>
      <c r="EGZ40" s="62"/>
      <c r="EHA40" s="62"/>
      <c r="EHB40" s="62"/>
      <c r="EHC40" s="62"/>
      <c r="EHD40" s="62"/>
      <c r="EHE40" s="62"/>
      <c r="EHF40" s="62"/>
      <c r="EHG40" s="62"/>
      <c r="EHH40" s="62"/>
      <c r="EHI40" s="62"/>
      <c r="EHJ40" s="62"/>
      <c r="EHK40" s="62"/>
      <c r="EHL40" s="62"/>
      <c r="EHM40" s="62"/>
      <c r="EHN40" s="62"/>
      <c r="EHO40" s="62"/>
      <c r="EHP40" s="62"/>
      <c r="EHQ40" s="62"/>
      <c r="EHR40" s="62"/>
      <c r="EHS40" s="62"/>
      <c r="EHT40" s="62"/>
      <c r="EHU40" s="62"/>
      <c r="EHV40" s="62"/>
      <c r="EHW40" s="62"/>
      <c r="EHX40" s="62"/>
      <c r="EHY40" s="62"/>
      <c r="EHZ40" s="62"/>
      <c r="EIA40" s="62"/>
      <c r="EIB40" s="62"/>
      <c r="EIC40" s="62"/>
      <c r="EID40" s="62"/>
      <c r="EIE40" s="62"/>
      <c r="EIF40" s="62"/>
      <c r="EIG40" s="62"/>
      <c r="EIH40" s="62"/>
      <c r="EII40" s="62"/>
      <c r="EIJ40" s="62"/>
      <c r="EIK40" s="62"/>
      <c r="EIL40" s="62"/>
      <c r="EIM40" s="62"/>
      <c r="EIN40" s="62"/>
      <c r="EIO40" s="62"/>
      <c r="EIP40" s="62"/>
      <c r="EIQ40" s="62"/>
      <c r="EIR40" s="62"/>
      <c r="EIS40" s="62"/>
      <c r="EIT40" s="62"/>
      <c r="EIU40" s="62"/>
      <c r="EIV40" s="62"/>
      <c r="EIW40" s="62"/>
      <c r="EIX40" s="62"/>
      <c r="EIY40" s="62"/>
      <c r="EIZ40" s="62"/>
      <c r="EJA40" s="62"/>
      <c r="EJB40" s="62"/>
      <c r="EJC40" s="62"/>
      <c r="EJD40" s="62"/>
      <c r="EJE40" s="62"/>
      <c r="EJF40" s="62"/>
      <c r="EJG40" s="62"/>
      <c r="EJH40" s="62"/>
      <c r="EJI40" s="62"/>
      <c r="EJJ40" s="62"/>
      <c r="EJK40" s="62"/>
      <c r="EJL40" s="62"/>
      <c r="EJM40" s="62"/>
      <c r="EJN40" s="62"/>
      <c r="EJO40" s="62"/>
      <c r="EJP40" s="62"/>
      <c r="EJQ40" s="62"/>
      <c r="EJR40" s="62"/>
      <c r="EJS40" s="62"/>
      <c r="EJT40" s="62"/>
      <c r="EJU40" s="62"/>
      <c r="EJV40" s="62"/>
      <c r="EJW40" s="62"/>
      <c r="EJX40" s="62"/>
      <c r="EJY40" s="62"/>
      <c r="EJZ40" s="62"/>
      <c r="EKA40" s="62"/>
      <c r="EKB40" s="62"/>
      <c r="EKC40" s="62"/>
      <c r="EKD40" s="62"/>
      <c r="EKE40" s="62"/>
      <c r="EKF40" s="62"/>
      <c r="EKG40" s="62"/>
      <c r="EKH40" s="62"/>
      <c r="EKI40" s="62"/>
      <c r="EKJ40" s="62"/>
      <c r="EKK40" s="62"/>
      <c r="EKL40" s="62"/>
      <c r="EKM40" s="62"/>
      <c r="EKN40" s="62"/>
      <c r="EKO40" s="62"/>
      <c r="EKP40" s="62"/>
      <c r="EKQ40" s="62"/>
      <c r="EKR40" s="62"/>
      <c r="EKS40" s="62"/>
      <c r="EKT40" s="62"/>
      <c r="EKU40" s="62"/>
      <c r="EKV40" s="62"/>
      <c r="EKW40" s="62"/>
      <c r="EKX40" s="62"/>
      <c r="EKY40" s="62"/>
      <c r="EKZ40" s="62"/>
      <c r="ELA40" s="62"/>
      <c r="ELB40" s="62"/>
      <c r="ELC40" s="62"/>
      <c r="ELD40" s="62"/>
      <c r="ELE40" s="62"/>
      <c r="ELF40" s="62"/>
      <c r="ELG40" s="62"/>
      <c r="ELH40" s="62"/>
      <c r="ELI40" s="62"/>
      <c r="ELJ40" s="62"/>
      <c r="ELK40" s="62"/>
      <c r="ELL40" s="62"/>
      <c r="ELM40" s="62"/>
      <c r="ELN40" s="62"/>
      <c r="ELO40" s="62"/>
      <c r="ELP40" s="62"/>
      <c r="ELQ40" s="62"/>
      <c r="ELR40" s="62"/>
      <c r="ELS40" s="62"/>
      <c r="ELT40" s="62"/>
      <c r="ELU40" s="62"/>
      <c r="ELV40" s="62"/>
      <c r="ELW40" s="62"/>
      <c r="ELX40" s="62"/>
      <c r="ELY40" s="62"/>
      <c r="ELZ40" s="62"/>
      <c r="EMA40" s="62"/>
      <c r="EMB40" s="62"/>
      <c r="EMC40" s="62"/>
      <c r="EMD40" s="62"/>
      <c r="EME40" s="62"/>
      <c r="EMF40" s="62"/>
      <c r="EMG40" s="62"/>
      <c r="EMH40" s="62"/>
      <c r="EMI40" s="62"/>
      <c r="EMJ40" s="62"/>
      <c r="EMK40" s="62"/>
      <c r="EML40" s="62"/>
      <c r="EMM40" s="62"/>
      <c r="EMN40" s="62"/>
      <c r="EMO40" s="62"/>
      <c r="EMP40" s="62"/>
      <c r="EMQ40" s="62"/>
      <c r="EMR40" s="62"/>
      <c r="EMS40" s="62"/>
      <c r="EMT40" s="62"/>
      <c r="EMU40" s="62"/>
      <c r="EMV40" s="62"/>
      <c r="EMW40" s="62"/>
      <c r="EMX40" s="62"/>
      <c r="EMY40" s="62"/>
      <c r="EMZ40" s="62"/>
      <c r="ENA40" s="62"/>
      <c r="ENB40" s="62"/>
      <c r="ENC40" s="62"/>
      <c r="END40" s="62"/>
      <c r="ENE40" s="62"/>
      <c r="ENF40" s="62"/>
      <c r="ENG40" s="62"/>
      <c r="ENH40" s="62"/>
      <c r="ENI40" s="62"/>
      <c r="ENJ40" s="62"/>
      <c r="ENK40" s="62"/>
      <c r="ENL40" s="62"/>
      <c r="ENM40" s="62"/>
      <c r="ENN40" s="62"/>
      <c r="ENO40" s="62"/>
      <c r="ENP40" s="62"/>
      <c r="ENQ40" s="62"/>
      <c r="ENR40" s="62"/>
      <c r="ENS40" s="62"/>
      <c r="ENT40" s="62"/>
      <c r="ENU40" s="62"/>
      <c r="ENV40" s="62"/>
      <c r="ENW40" s="62"/>
      <c r="ENX40" s="62"/>
      <c r="ENY40" s="62"/>
      <c r="ENZ40" s="62"/>
      <c r="EOA40" s="62"/>
      <c r="EOB40" s="62"/>
      <c r="EOC40" s="62"/>
      <c r="EOD40" s="62"/>
      <c r="EOE40" s="62"/>
      <c r="EOF40" s="62"/>
      <c r="EOG40" s="62"/>
      <c r="EOH40" s="62"/>
      <c r="EOI40" s="62"/>
      <c r="EOJ40" s="62"/>
      <c r="EOK40" s="62"/>
      <c r="EOL40" s="62"/>
      <c r="EOM40" s="62"/>
      <c r="EON40" s="62"/>
      <c r="EOO40" s="62"/>
      <c r="EOP40" s="62"/>
      <c r="EOQ40" s="62"/>
      <c r="EOR40" s="62"/>
      <c r="EOS40" s="62"/>
      <c r="EOT40" s="62"/>
      <c r="EOU40" s="62"/>
      <c r="EOV40" s="62"/>
      <c r="EOW40" s="62"/>
      <c r="EOX40" s="62"/>
      <c r="EOY40" s="62"/>
      <c r="EOZ40" s="62"/>
      <c r="EPA40" s="62"/>
      <c r="EPB40" s="62"/>
      <c r="EPC40" s="62"/>
      <c r="EPD40" s="62"/>
      <c r="EPE40" s="62"/>
      <c r="EPF40" s="62"/>
      <c r="EPG40" s="62"/>
      <c r="EPH40" s="62"/>
      <c r="EPI40" s="62"/>
      <c r="EPJ40" s="62"/>
      <c r="EPK40" s="62"/>
      <c r="EPL40" s="62"/>
      <c r="EPM40" s="62"/>
      <c r="EPN40" s="62"/>
      <c r="EPO40" s="62"/>
      <c r="EPP40" s="62"/>
      <c r="EPQ40" s="62"/>
      <c r="EPR40" s="62"/>
      <c r="EPS40" s="62"/>
      <c r="EPT40" s="62"/>
      <c r="EPU40" s="62"/>
      <c r="EPV40" s="62"/>
      <c r="EPW40" s="62"/>
      <c r="EPX40" s="62"/>
      <c r="EPY40" s="62"/>
      <c r="EPZ40" s="62"/>
      <c r="EQA40" s="62"/>
      <c r="EQB40" s="62"/>
      <c r="EQC40" s="62"/>
      <c r="EQD40" s="62"/>
      <c r="EQE40" s="62"/>
      <c r="EQF40" s="62"/>
      <c r="EQG40" s="62"/>
      <c r="EQH40" s="62"/>
      <c r="EQI40" s="62"/>
      <c r="EQJ40" s="62"/>
      <c r="EQK40" s="62"/>
      <c r="EQL40" s="62"/>
      <c r="EQM40" s="62"/>
      <c r="EQN40" s="62"/>
      <c r="EQO40" s="62"/>
      <c r="EQP40" s="62"/>
      <c r="EQQ40" s="62"/>
      <c r="EQR40" s="62"/>
      <c r="EQS40" s="62"/>
      <c r="EQT40" s="62"/>
      <c r="EQU40" s="62"/>
      <c r="EQV40" s="62"/>
      <c r="EQW40" s="62"/>
      <c r="EQX40" s="62"/>
      <c r="EQY40" s="62"/>
      <c r="EQZ40" s="62"/>
      <c r="ERA40" s="62"/>
      <c r="ERB40" s="62"/>
      <c r="ERC40" s="62"/>
      <c r="ERD40" s="62"/>
      <c r="ERE40" s="62"/>
      <c r="ERF40" s="62"/>
      <c r="ERG40" s="62"/>
      <c r="ERH40" s="62"/>
      <c r="ERI40" s="62"/>
      <c r="ERJ40" s="62"/>
      <c r="ERK40" s="62"/>
      <c r="ERL40" s="62"/>
      <c r="ERM40" s="62"/>
      <c r="ERN40" s="62"/>
      <c r="ERO40" s="62"/>
      <c r="ERP40" s="62"/>
      <c r="ERQ40" s="62"/>
      <c r="ERR40" s="62"/>
      <c r="ERS40" s="62"/>
      <c r="ERT40" s="62"/>
      <c r="ERU40" s="62"/>
      <c r="ERV40" s="62"/>
      <c r="ERW40" s="62"/>
      <c r="ERX40" s="62"/>
      <c r="ERY40" s="62"/>
      <c r="ERZ40" s="62"/>
      <c r="ESA40" s="62"/>
      <c r="ESB40" s="62"/>
      <c r="ESC40" s="62"/>
      <c r="ESD40" s="62"/>
      <c r="ESE40" s="62"/>
      <c r="ESF40" s="62"/>
      <c r="ESG40" s="62"/>
      <c r="ESH40" s="62"/>
      <c r="ESI40" s="62"/>
      <c r="ESJ40" s="62"/>
      <c r="ESK40" s="62"/>
      <c r="ESL40" s="62"/>
      <c r="ESM40" s="62"/>
      <c r="ESN40" s="62"/>
      <c r="ESO40" s="62"/>
      <c r="ESP40" s="62"/>
      <c r="ESQ40" s="62"/>
      <c r="ESR40" s="62"/>
      <c r="ESS40" s="62"/>
      <c r="EST40" s="62"/>
      <c r="ESU40" s="62"/>
      <c r="ESV40" s="62"/>
      <c r="ESW40" s="62"/>
      <c r="ESX40" s="62"/>
      <c r="ESY40" s="62"/>
      <c r="ESZ40" s="62"/>
      <c r="ETA40" s="62"/>
      <c r="ETB40" s="62"/>
      <c r="ETC40" s="62"/>
      <c r="ETD40" s="62"/>
      <c r="ETE40" s="62"/>
      <c r="ETF40" s="62"/>
      <c r="ETG40" s="62"/>
      <c r="ETH40" s="62"/>
      <c r="ETI40" s="62"/>
      <c r="ETJ40" s="62"/>
      <c r="ETK40" s="62"/>
      <c r="ETL40" s="62"/>
      <c r="ETM40" s="62"/>
      <c r="ETN40" s="62"/>
      <c r="ETO40" s="62"/>
      <c r="ETP40" s="62"/>
      <c r="ETQ40" s="62"/>
      <c r="ETR40" s="62"/>
      <c r="ETS40" s="62"/>
      <c r="ETT40" s="62"/>
      <c r="ETU40" s="62"/>
      <c r="ETV40" s="62"/>
      <c r="ETW40" s="62"/>
      <c r="ETX40" s="62"/>
      <c r="ETY40" s="62"/>
      <c r="ETZ40" s="62"/>
      <c r="EUA40" s="62"/>
      <c r="EUB40" s="62"/>
      <c r="EUC40" s="62"/>
      <c r="EUD40" s="62"/>
      <c r="EUE40" s="62"/>
      <c r="EUF40" s="62"/>
      <c r="EUG40" s="62"/>
      <c r="EUH40" s="62"/>
      <c r="EUI40" s="62"/>
      <c r="EUJ40" s="62"/>
      <c r="EUK40" s="62"/>
      <c r="EUL40" s="62"/>
      <c r="EUM40" s="62"/>
      <c r="EUN40" s="62"/>
      <c r="EUO40" s="62"/>
      <c r="EUP40" s="62"/>
      <c r="EUQ40" s="62"/>
      <c r="EUR40" s="62"/>
      <c r="EUS40" s="62"/>
      <c r="EUT40" s="62"/>
      <c r="EUU40" s="62"/>
      <c r="EUV40" s="62"/>
      <c r="EUW40" s="62"/>
      <c r="EUX40" s="62"/>
      <c r="EUY40" s="62"/>
      <c r="EUZ40" s="62"/>
      <c r="EVA40" s="62"/>
      <c r="EVB40" s="62"/>
      <c r="EVC40" s="62"/>
      <c r="EVD40" s="62"/>
      <c r="EVE40" s="62"/>
      <c r="EVF40" s="62"/>
      <c r="EVG40" s="62"/>
      <c r="EVH40" s="62"/>
      <c r="EVI40" s="62"/>
      <c r="EVJ40" s="62"/>
      <c r="EVK40" s="62"/>
      <c r="EVL40" s="62"/>
      <c r="EVM40" s="62"/>
      <c r="EVN40" s="62"/>
      <c r="EVO40" s="62"/>
      <c r="EVP40" s="62"/>
      <c r="EVQ40" s="62"/>
      <c r="EVR40" s="62"/>
      <c r="EVS40" s="62"/>
      <c r="EVT40" s="62"/>
      <c r="EVU40" s="62"/>
      <c r="EVV40" s="62"/>
      <c r="EVW40" s="62"/>
      <c r="EVX40" s="62"/>
      <c r="EVY40" s="62"/>
      <c r="EVZ40" s="62"/>
      <c r="EWA40" s="62"/>
      <c r="EWB40" s="62"/>
      <c r="EWC40" s="62"/>
      <c r="EWD40" s="62"/>
      <c r="EWE40" s="62"/>
      <c r="EWF40" s="62"/>
      <c r="EWG40" s="62"/>
      <c r="EWH40" s="62"/>
      <c r="EWI40" s="62"/>
      <c r="EWJ40" s="62"/>
      <c r="EWK40" s="62"/>
      <c r="EWL40" s="62"/>
      <c r="EWM40" s="62"/>
      <c r="EWN40" s="62"/>
      <c r="EWO40" s="62"/>
      <c r="EWP40" s="62"/>
      <c r="EWQ40" s="62"/>
      <c r="EWR40" s="62"/>
      <c r="EWS40" s="62"/>
      <c r="EWT40" s="62"/>
      <c r="EWU40" s="62"/>
      <c r="EWV40" s="62"/>
      <c r="EWW40" s="62"/>
      <c r="EWX40" s="62"/>
      <c r="EWY40" s="62"/>
      <c r="EWZ40" s="62"/>
      <c r="EXA40" s="62"/>
      <c r="EXB40" s="62"/>
      <c r="EXC40" s="62"/>
      <c r="EXD40" s="62"/>
      <c r="EXE40" s="62"/>
      <c r="EXF40" s="62"/>
      <c r="EXG40" s="62"/>
      <c r="EXH40" s="62"/>
      <c r="EXI40" s="62"/>
      <c r="EXJ40" s="62"/>
      <c r="EXK40" s="62"/>
      <c r="EXL40" s="62"/>
      <c r="EXM40" s="62"/>
      <c r="EXN40" s="62"/>
      <c r="EXO40" s="62"/>
      <c r="EXP40" s="62"/>
      <c r="EXQ40" s="62"/>
      <c r="EXR40" s="62"/>
      <c r="EXS40" s="62"/>
      <c r="EXT40" s="62"/>
      <c r="EXU40" s="62"/>
      <c r="EXV40" s="62"/>
      <c r="EXW40" s="62"/>
      <c r="EXX40" s="62"/>
      <c r="EXY40" s="62"/>
      <c r="EXZ40" s="62"/>
      <c r="EYA40" s="62"/>
      <c r="EYB40" s="62"/>
      <c r="EYC40" s="62"/>
      <c r="EYD40" s="62"/>
      <c r="EYE40" s="62"/>
      <c r="EYF40" s="62"/>
      <c r="EYG40" s="62"/>
      <c r="EYH40" s="62"/>
      <c r="EYI40" s="62"/>
      <c r="EYJ40" s="62"/>
      <c r="EYK40" s="62"/>
      <c r="EYL40" s="62"/>
      <c r="EYM40" s="62"/>
      <c r="EYN40" s="62"/>
      <c r="EYO40" s="62"/>
      <c r="EYP40" s="62"/>
      <c r="EYQ40" s="62"/>
      <c r="EYR40" s="62"/>
      <c r="EYS40" s="62"/>
      <c r="EYT40" s="62"/>
      <c r="EYU40" s="62"/>
      <c r="EYV40" s="62"/>
      <c r="EYW40" s="62"/>
      <c r="EYX40" s="62"/>
      <c r="EYY40" s="62"/>
      <c r="EYZ40" s="62"/>
      <c r="EZA40" s="62"/>
      <c r="EZB40" s="62"/>
      <c r="EZC40" s="62"/>
      <c r="EZD40" s="62"/>
      <c r="EZE40" s="62"/>
      <c r="EZF40" s="62"/>
      <c r="EZG40" s="62"/>
      <c r="EZH40" s="62"/>
      <c r="EZI40" s="62"/>
      <c r="EZJ40" s="62"/>
      <c r="EZK40" s="62"/>
      <c r="EZL40" s="62"/>
      <c r="EZM40" s="62"/>
      <c r="EZN40" s="62"/>
      <c r="EZO40" s="62"/>
      <c r="EZP40" s="62"/>
      <c r="EZQ40" s="62"/>
      <c r="EZR40" s="62"/>
      <c r="EZS40" s="62"/>
      <c r="EZT40" s="62"/>
      <c r="EZU40" s="62"/>
      <c r="EZV40" s="62"/>
      <c r="EZW40" s="62"/>
      <c r="EZX40" s="62"/>
      <c r="EZY40" s="62"/>
      <c r="EZZ40" s="62"/>
      <c r="FAA40" s="62"/>
      <c r="FAB40" s="62"/>
      <c r="FAC40" s="62"/>
      <c r="FAD40" s="62"/>
      <c r="FAE40" s="62"/>
      <c r="FAF40" s="62"/>
      <c r="FAG40" s="62"/>
      <c r="FAH40" s="62"/>
      <c r="FAI40" s="62"/>
      <c r="FAJ40" s="62"/>
      <c r="FAK40" s="62"/>
      <c r="FAL40" s="62"/>
      <c r="FAM40" s="62"/>
      <c r="FAN40" s="62"/>
      <c r="FAO40" s="62"/>
      <c r="FAP40" s="62"/>
      <c r="FAQ40" s="62"/>
      <c r="FAR40" s="62"/>
      <c r="FAS40" s="62"/>
      <c r="FAT40" s="62"/>
      <c r="FAU40" s="62"/>
      <c r="FAV40" s="62"/>
      <c r="FAW40" s="62"/>
      <c r="FAX40" s="62"/>
      <c r="FAY40" s="62"/>
      <c r="FAZ40" s="62"/>
      <c r="FBA40" s="62"/>
      <c r="FBB40" s="62"/>
      <c r="FBC40" s="62"/>
      <c r="FBD40" s="62"/>
      <c r="FBE40" s="62"/>
      <c r="FBF40" s="62"/>
      <c r="FBG40" s="62"/>
      <c r="FBH40" s="62"/>
      <c r="FBI40" s="62"/>
      <c r="FBJ40" s="62"/>
      <c r="FBK40" s="62"/>
      <c r="FBL40" s="62"/>
      <c r="FBM40" s="62"/>
      <c r="FBN40" s="62"/>
      <c r="FBO40" s="62"/>
      <c r="FBP40" s="62"/>
      <c r="FBQ40" s="62"/>
      <c r="FBR40" s="62"/>
      <c r="FBS40" s="62"/>
      <c r="FBT40" s="62"/>
      <c r="FBU40" s="62"/>
      <c r="FBV40" s="62"/>
      <c r="FBW40" s="62"/>
      <c r="FBX40" s="62"/>
      <c r="FBY40" s="62"/>
      <c r="FBZ40" s="62"/>
      <c r="FCA40" s="62"/>
      <c r="FCB40" s="62"/>
      <c r="FCC40" s="62"/>
      <c r="FCD40" s="62"/>
      <c r="FCE40" s="62"/>
      <c r="FCF40" s="62"/>
      <c r="FCG40" s="62"/>
      <c r="FCH40" s="62"/>
      <c r="FCI40" s="62"/>
      <c r="FCJ40" s="62"/>
      <c r="FCK40" s="62"/>
      <c r="FCL40" s="62"/>
      <c r="FCM40" s="62"/>
      <c r="FCN40" s="62"/>
      <c r="FCO40" s="62"/>
      <c r="FCP40" s="62"/>
      <c r="FCQ40" s="62"/>
      <c r="FCR40" s="62"/>
      <c r="FCS40" s="62"/>
      <c r="FCT40" s="62"/>
      <c r="FCU40" s="62"/>
      <c r="FCV40" s="62"/>
      <c r="FCW40" s="62"/>
      <c r="FCX40" s="62"/>
      <c r="FCY40" s="62"/>
      <c r="FCZ40" s="62"/>
      <c r="FDA40" s="62"/>
      <c r="FDB40" s="62"/>
      <c r="FDC40" s="62"/>
      <c r="FDD40" s="62"/>
      <c r="FDE40" s="62"/>
      <c r="FDF40" s="62"/>
      <c r="FDG40" s="62"/>
      <c r="FDH40" s="62"/>
      <c r="FDI40" s="62"/>
      <c r="FDJ40" s="62"/>
      <c r="FDK40" s="62"/>
      <c r="FDL40" s="62"/>
      <c r="FDM40" s="62"/>
      <c r="FDN40" s="62"/>
      <c r="FDO40" s="62"/>
      <c r="FDP40" s="62"/>
      <c r="FDQ40" s="62"/>
      <c r="FDR40" s="62"/>
      <c r="FDS40" s="62"/>
      <c r="FDT40" s="62"/>
      <c r="FDU40" s="62"/>
      <c r="FDV40" s="62"/>
      <c r="FDW40" s="62"/>
      <c r="FDX40" s="62"/>
      <c r="FDY40" s="62"/>
      <c r="FDZ40" s="62"/>
      <c r="FEA40" s="62"/>
      <c r="FEB40" s="62"/>
      <c r="FEC40" s="62"/>
      <c r="FED40" s="62"/>
      <c r="FEE40" s="62"/>
      <c r="FEF40" s="62"/>
      <c r="FEG40" s="62"/>
      <c r="FEH40" s="62"/>
      <c r="FEI40" s="62"/>
      <c r="FEJ40" s="62"/>
      <c r="FEK40" s="62"/>
      <c r="FEL40" s="62"/>
      <c r="FEM40" s="62"/>
      <c r="FEN40" s="62"/>
      <c r="FEO40" s="62"/>
      <c r="FEP40" s="62"/>
      <c r="FEQ40" s="62"/>
      <c r="FER40" s="62"/>
      <c r="FES40" s="62"/>
      <c r="FET40" s="62"/>
      <c r="FEU40" s="62"/>
      <c r="FEV40" s="62"/>
      <c r="FEW40" s="62"/>
      <c r="FEX40" s="62"/>
      <c r="FEY40" s="62"/>
      <c r="FEZ40" s="62"/>
      <c r="FFA40" s="62"/>
      <c r="FFB40" s="62"/>
      <c r="FFC40" s="62"/>
      <c r="FFD40" s="62"/>
      <c r="FFE40" s="62"/>
      <c r="FFF40" s="62"/>
      <c r="FFG40" s="62"/>
      <c r="FFH40" s="62"/>
      <c r="FFI40" s="62"/>
      <c r="FFJ40" s="62"/>
      <c r="FFK40" s="62"/>
      <c r="FFL40" s="62"/>
      <c r="FFM40" s="62"/>
      <c r="FFN40" s="62"/>
      <c r="FFO40" s="62"/>
      <c r="FFP40" s="62"/>
      <c r="FFQ40" s="62"/>
      <c r="FFR40" s="62"/>
      <c r="FFS40" s="62"/>
      <c r="FFT40" s="62"/>
      <c r="FFU40" s="62"/>
      <c r="FFV40" s="62"/>
      <c r="FFW40" s="62"/>
      <c r="FFX40" s="62"/>
      <c r="FFY40" s="62"/>
      <c r="FFZ40" s="62"/>
      <c r="FGA40" s="62"/>
      <c r="FGB40" s="62"/>
      <c r="FGC40" s="62"/>
      <c r="FGD40" s="62"/>
      <c r="FGE40" s="62"/>
      <c r="FGF40" s="62"/>
      <c r="FGG40" s="62"/>
      <c r="FGH40" s="62"/>
      <c r="FGI40" s="62"/>
      <c r="FGJ40" s="62"/>
      <c r="FGK40" s="62"/>
      <c r="FGL40" s="62"/>
      <c r="FGM40" s="62"/>
      <c r="FGN40" s="62"/>
      <c r="FGO40" s="62"/>
      <c r="FGP40" s="62"/>
      <c r="FGQ40" s="62"/>
      <c r="FGR40" s="62"/>
      <c r="FGS40" s="62"/>
      <c r="FGT40" s="62"/>
      <c r="FGU40" s="62"/>
      <c r="FGV40" s="62"/>
      <c r="FGW40" s="62"/>
      <c r="FGX40" s="62"/>
      <c r="FGY40" s="62"/>
      <c r="FGZ40" s="62"/>
      <c r="FHA40" s="62"/>
      <c r="FHB40" s="62"/>
      <c r="FHC40" s="62"/>
      <c r="FHD40" s="62"/>
      <c r="FHE40" s="62"/>
      <c r="FHF40" s="62"/>
      <c r="FHG40" s="62"/>
      <c r="FHH40" s="62"/>
      <c r="FHI40" s="62"/>
      <c r="FHJ40" s="62"/>
      <c r="FHK40" s="62"/>
      <c r="FHL40" s="62"/>
      <c r="FHM40" s="62"/>
      <c r="FHN40" s="62"/>
      <c r="FHO40" s="62"/>
      <c r="FHP40" s="62"/>
      <c r="FHQ40" s="62"/>
      <c r="FHR40" s="62"/>
      <c r="FHS40" s="62"/>
      <c r="FHT40" s="62"/>
      <c r="FHU40" s="62"/>
      <c r="FHV40" s="62"/>
      <c r="FHW40" s="62"/>
      <c r="FHX40" s="62"/>
      <c r="FHY40" s="62"/>
      <c r="FHZ40" s="62"/>
      <c r="FIA40" s="62"/>
      <c r="FIB40" s="62"/>
      <c r="FIC40" s="62"/>
      <c r="FID40" s="62"/>
      <c r="FIE40" s="62"/>
      <c r="FIF40" s="62"/>
      <c r="FIG40" s="62"/>
      <c r="FIH40" s="62"/>
      <c r="FII40" s="62"/>
      <c r="FIJ40" s="62"/>
      <c r="FIK40" s="62"/>
      <c r="FIL40" s="62"/>
      <c r="FIM40" s="62"/>
      <c r="FIN40" s="62"/>
      <c r="FIO40" s="62"/>
      <c r="FIP40" s="62"/>
      <c r="FIQ40" s="62"/>
      <c r="FIR40" s="62"/>
      <c r="FIS40" s="62"/>
      <c r="FIT40" s="62"/>
      <c r="FIU40" s="62"/>
      <c r="FIV40" s="62"/>
      <c r="FIW40" s="62"/>
      <c r="FIX40" s="62"/>
      <c r="FIY40" s="62"/>
      <c r="FIZ40" s="62"/>
      <c r="FJA40" s="62"/>
      <c r="FJB40" s="62"/>
      <c r="FJC40" s="62"/>
      <c r="FJD40" s="62"/>
      <c r="FJE40" s="62"/>
      <c r="FJF40" s="62"/>
      <c r="FJG40" s="62"/>
      <c r="FJH40" s="62"/>
      <c r="FJI40" s="62"/>
      <c r="FJJ40" s="62"/>
      <c r="FJK40" s="62"/>
      <c r="FJL40" s="62"/>
      <c r="FJM40" s="62"/>
      <c r="FJN40" s="62"/>
      <c r="FJO40" s="62"/>
      <c r="FJP40" s="62"/>
      <c r="FJQ40" s="62"/>
      <c r="FJR40" s="62"/>
      <c r="FJS40" s="62"/>
      <c r="FJT40" s="62"/>
      <c r="FJU40" s="62"/>
      <c r="FJV40" s="62"/>
      <c r="FJW40" s="62"/>
      <c r="FJX40" s="62"/>
      <c r="FJY40" s="62"/>
      <c r="FJZ40" s="62"/>
      <c r="FKA40" s="62"/>
      <c r="FKB40" s="62"/>
      <c r="FKC40" s="62"/>
      <c r="FKD40" s="62"/>
      <c r="FKE40" s="62"/>
      <c r="FKF40" s="62"/>
      <c r="FKG40" s="62"/>
      <c r="FKH40" s="62"/>
      <c r="FKI40" s="62"/>
      <c r="FKJ40" s="62"/>
      <c r="FKK40" s="62"/>
      <c r="FKL40" s="62"/>
      <c r="FKM40" s="62"/>
      <c r="FKN40" s="62"/>
      <c r="FKO40" s="62"/>
      <c r="FKP40" s="62"/>
      <c r="FKQ40" s="62"/>
      <c r="FKR40" s="62"/>
      <c r="FKS40" s="62"/>
      <c r="FKT40" s="62"/>
      <c r="FKU40" s="62"/>
      <c r="FKV40" s="62"/>
      <c r="FKW40" s="62"/>
      <c r="FKX40" s="62"/>
      <c r="FKY40" s="62"/>
      <c r="FKZ40" s="62"/>
      <c r="FLA40" s="62"/>
      <c r="FLB40" s="62"/>
      <c r="FLC40" s="62"/>
      <c r="FLD40" s="62"/>
      <c r="FLE40" s="62"/>
      <c r="FLF40" s="62"/>
      <c r="FLG40" s="62"/>
      <c r="FLH40" s="62"/>
      <c r="FLI40" s="62"/>
      <c r="FLJ40" s="62"/>
      <c r="FLK40" s="62"/>
      <c r="FLL40" s="62"/>
      <c r="FLM40" s="62"/>
      <c r="FLN40" s="62"/>
      <c r="FLO40" s="62"/>
      <c r="FLP40" s="62"/>
      <c r="FLQ40" s="62"/>
      <c r="FLR40" s="62"/>
      <c r="FLS40" s="62"/>
      <c r="FLT40" s="62"/>
      <c r="FLU40" s="62"/>
      <c r="FLV40" s="62"/>
      <c r="FLW40" s="62"/>
      <c r="FLX40" s="62"/>
      <c r="FLY40" s="62"/>
      <c r="FLZ40" s="62"/>
      <c r="FMA40" s="62"/>
      <c r="FMB40" s="62"/>
      <c r="FMC40" s="62"/>
      <c r="FMD40" s="62"/>
      <c r="FME40" s="62"/>
      <c r="FMF40" s="62"/>
      <c r="FMG40" s="62"/>
      <c r="FMH40" s="62"/>
      <c r="FMI40" s="62"/>
      <c r="FMJ40" s="62"/>
      <c r="FMK40" s="62"/>
      <c r="FML40" s="62"/>
      <c r="FMM40" s="62"/>
      <c r="FMN40" s="62"/>
      <c r="FMO40" s="62"/>
      <c r="FMP40" s="62"/>
      <c r="FMQ40" s="62"/>
      <c r="FMR40" s="62"/>
      <c r="FMS40" s="62"/>
      <c r="FMT40" s="62"/>
      <c r="FMU40" s="62"/>
      <c r="FMV40" s="62"/>
      <c r="FMW40" s="62"/>
      <c r="FMX40" s="62"/>
      <c r="FMY40" s="62"/>
      <c r="FMZ40" s="62"/>
      <c r="FNA40" s="62"/>
      <c r="FNB40" s="62"/>
      <c r="FNC40" s="62"/>
      <c r="FND40" s="62"/>
      <c r="FNE40" s="62"/>
      <c r="FNF40" s="62"/>
      <c r="FNG40" s="62"/>
      <c r="FNH40" s="62"/>
      <c r="FNI40" s="62"/>
      <c r="FNJ40" s="62"/>
      <c r="FNK40" s="62"/>
      <c r="FNL40" s="62"/>
      <c r="FNM40" s="62"/>
      <c r="FNN40" s="62"/>
      <c r="FNO40" s="62"/>
      <c r="FNP40" s="62"/>
      <c r="FNQ40" s="62"/>
      <c r="FNR40" s="62"/>
      <c r="FNS40" s="62"/>
      <c r="FNT40" s="62"/>
      <c r="FNU40" s="62"/>
      <c r="FNV40" s="62"/>
      <c r="FNW40" s="62"/>
      <c r="FNX40" s="62"/>
      <c r="FNY40" s="62"/>
      <c r="FNZ40" s="62"/>
      <c r="FOA40" s="62"/>
      <c r="FOB40" s="62"/>
      <c r="FOC40" s="62"/>
      <c r="FOD40" s="62"/>
      <c r="FOE40" s="62"/>
      <c r="FOF40" s="62"/>
      <c r="FOG40" s="62"/>
      <c r="FOH40" s="62"/>
      <c r="FOI40" s="62"/>
      <c r="FOJ40" s="62"/>
      <c r="FOK40" s="62"/>
      <c r="FOL40" s="62"/>
      <c r="FOM40" s="62"/>
      <c r="FON40" s="62"/>
      <c r="FOO40" s="62"/>
      <c r="FOP40" s="62"/>
      <c r="FOQ40" s="62"/>
      <c r="FOR40" s="62"/>
      <c r="FOS40" s="62"/>
      <c r="FOT40" s="62"/>
      <c r="FOU40" s="62"/>
      <c r="FOV40" s="62"/>
      <c r="FOW40" s="62"/>
      <c r="FOX40" s="62"/>
      <c r="FOY40" s="62"/>
      <c r="FOZ40" s="62"/>
      <c r="FPA40" s="62"/>
      <c r="FPB40" s="62"/>
      <c r="FPC40" s="62"/>
      <c r="FPD40" s="62"/>
      <c r="FPE40" s="62"/>
      <c r="FPF40" s="62"/>
      <c r="FPG40" s="62"/>
      <c r="FPH40" s="62"/>
      <c r="FPI40" s="62"/>
      <c r="FPJ40" s="62"/>
      <c r="FPK40" s="62"/>
      <c r="FPL40" s="62"/>
      <c r="FPM40" s="62"/>
      <c r="FPN40" s="62"/>
      <c r="FPO40" s="62"/>
      <c r="FPP40" s="62"/>
      <c r="FPQ40" s="62"/>
      <c r="FPR40" s="62"/>
      <c r="FPS40" s="62"/>
      <c r="FPT40" s="62"/>
      <c r="FPU40" s="62"/>
      <c r="FPV40" s="62"/>
      <c r="FPW40" s="62"/>
      <c r="FPX40" s="62"/>
      <c r="FPY40" s="62"/>
      <c r="FPZ40" s="62"/>
      <c r="FQA40" s="62"/>
      <c r="FQB40" s="62"/>
      <c r="FQC40" s="62"/>
      <c r="FQD40" s="62"/>
      <c r="FQE40" s="62"/>
      <c r="FQF40" s="62"/>
      <c r="FQG40" s="62"/>
      <c r="FQH40" s="62"/>
      <c r="FQI40" s="62"/>
      <c r="FQJ40" s="62"/>
      <c r="FQK40" s="62"/>
      <c r="FQL40" s="62"/>
      <c r="FQM40" s="62"/>
      <c r="FQN40" s="62"/>
      <c r="FQO40" s="62"/>
      <c r="FQP40" s="62"/>
      <c r="FQQ40" s="62"/>
      <c r="FQR40" s="62"/>
      <c r="FQS40" s="62"/>
      <c r="FQT40" s="62"/>
      <c r="FQU40" s="62"/>
      <c r="FQV40" s="62"/>
      <c r="FQW40" s="62"/>
      <c r="FQX40" s="62"/>
      <c r="FQY40" s="62"/>
      <c r="FQZ40" s="62"/>
      <c r="FRA40" s="62"/>
      <c r="FRB40" s="62"/>
      <c r="FRC40" s="62"/>
      <c r="FRD40" s="62"/>
      <c r="FRE40" s="62"/>
      <c r="FRF40" s="62"/>
      <c r="FRG40" s="62"/>
      <c r="FRH40" s="62"/>
      <c r="FRI40" s="62"/>
      <c r="FRJ40" s="62"/>
      <c r="FRK40" s="62"/>
      <c r="FRL40" s="62"/>
      <c r="FRM40" s="62"/>
      <c r="FRN40" s="62"/>
      <c r="FRO40" s="62"/>
      <c r="FRP40" s="62"/>
      <c r="FRQ40" s="62"/>
      <c r="FRR40" s="62"/>
      <c r="FRS40" s="62"/>
      <c r="FRT40" s="62"/>
      <c r="FRU40" s="62"/>
      <c r="FRV40" s="62"/>
      <c r="FRW40" s="62"/>
      <c r="FRX40" s="62"/>
      <c r="FRY40" s="62"/>
      <c r="FRZ40" s="62"/>
      <c r="FSA40" s="62"/>
      <c r="FSB40" s="62"/>
      <c r="FSC40" s="62"/>
      <c r="FSD40" s="62"/>
      <c r="FSE40" s="62"/>
      <c r="FSF40" s="62"/>
      <c r="FSG40" s="62"/>
      <c r="FSH40" s="62"/>
      <c r="FSI40" s="62"/>
      <c r="FSJ40" s="62"/>
      <c r="FSK40" s="62"/>
      <c r="FSL40" s="62"/>
      <c r="FSM40" s="62"/>
      <c r="FSN40" s="62"/>
      <c r="FSO40" s="62"/>
      <c r="FSP40" s="62"/>
      <c r="FSQ40" s="62"/>
      <c r="FSR40" s="62"/>
      <c r="FSS40" s="62"/>
      <c r="FST40" s="62"/>
      <c r="FSU40" s="62"/>
      <c r="FSV40" s="62"/>
      <c r="FSW40" s="62"/>
      <c r="FSX40" s="62"/>
      <c r="FSY40" s="62"/>
      <c r="FSZ40" s="62"/>
      <c r="FTA40" s="62"/>
      <c r="FTB40" s="62"/>
      <c r="FTC40" s="62"/>
      <c r="FTD40" s="62"/>
      <c r="FTE40" s="62"/>
      <c r="FTF40" s="62"/>
      <c r="FTG40" s="62"/>
      <c r="FTH40" s="62"/>
      <c r="FTI40" s="62"/>
      <c r="FTJ40" s="62"/>
      <c r="FTK40" s="62"/>
      <c r="FTL40" s="62"/>
      <c r="FTM40" s="62"/>
      <c r="FTN40" s="62"/>
      <c r="FTO40" s="62"/>
      <c r="FTP40" s="62"/>
      <c r="FTQ40" s="62"/>
      <c r="FTR40" s="62"/>
      <c r="FTS40" s="62"/>
      <c r="FTT40" s="62"/>
      <c r="FTU40" s="62"/>
      <c r="FTV40" s="62"/>
      <c r="FTW40" s="62"/>
      <c r="FTX40" s="62"/>
      <c r="FTY40" s="62"/>
      <c r="FTZ40" s="62"/>
      <c r="FUA40" s="62"/>
      <c r="FUB40" s="62"/>
      <c r="FUC40" s="62"/>
      <c r="FUD40" s="62"/>
      <c r="FUE40" s="62"/>
      <c r="FUF40" s="62"/>
      <c r="FUG40" s="62"/>
      <c r="FUH40" s="62"/>
      <c r="FUI40" s="62"/>
      <c r="FUJ40" s="62"/>
      <c r="FUK40" s="62"/>
      <c r="FUL40" s="62"/>
      <c r="FUM40" s="62"/>
      <c r="FUN40" s="62"/>
      <c r="FUO40" s="62"/>
      <c r="FUP40" s="62"/>
      <c r="FUQ40" s="62"/>
      <c r="FUR40" s="62"/>
      <c r="FUS40" s="62"/>
      <c r="FUT40" s="62"/>
      <c r="FUU40" s="62"/>
      <c r="FUV40" s="62"/>
      <c r="FUW40" s="62"/>
      <c r="FUX40" s="62"/>
      <c r="FUY40" s="62"/>
      <c r="FUZ40" s="62"/>
      <c r="FVA40" s="62"/>
      <c r="FVB40" s="62"/>
      <c r="FVC40" s="62"/>
      <c r="FVD40" s="62"/>
      <c r="FVE40" s="62"/>
      <c r="FVF40" s="62"/>
      <c r="FVG40" s="62"/>
      <c r="FVH40" s="62"/>
      <c r="FVI40" s="62"/>
      <c r="FVJ40" s="62"/>
      <c r="FVK40" s="62"/>
      <c r="FVL40" s="62"/>
      <c r="FVM40" s="62"/>
      <c r="FVN40" s="62"/>
      <c r="FVO40" s="62"/>
      <c r="FVP40" s="62"/>
      <c r="FVQ40" s="62"/>
      <c r="FVR40" s="62"/>
      <c r="FVS40" s="62"/>
      <c r="FVT40" s="62"/>
      <c r="FVU40" s="62"/>
      <c r="FVV40" s="62"/>
      <c r="FVW40" s="62"/>
      <c r="FVX40" s="62"/>
      <c r="FVY40" s="62"/>
      <c r="FVZ40" s="62"/>
      <c r="FWA40" s="62"/>
      <c r="FWB40" s="62"/>
      <c r="FWC40" s="62"/>
      <c r="FWD40" s="62"/>
      <c r="FWE40" s="62"/>
      <c r="FWF40" s="62"/>
      <c r="FWG40" s="62"/>
      <c r="FWH40" s="62"/>
      <c r="FWI40" s="62"/>
      <c r="FWJ40" s="62"/>
      <c r="FWK40" s="62"/>
      <c r="FWL40" s="62"/>
      <c r="FWM40" s="62"/>
      <c r="FWN40" s="62"/>
      <c r="FWO40" s="62"/>
      <c r="FWP40" s="62"/>
      <c r="FWQ40" s="62"/>
      <c r="FWR40" s="62"/>
      <c r="FWS40" s="62"/>
      <c r="FWT40" s="62"/>
      <c r="FWU40" s="62"/>
      <c r="FWV40" s="62"/>
      <c r="FWW40" s="62"/>
      <c r="FWX40" s="62"/>
      <c r="FWY40" s="62"/>
      <c r="FWZ40" s="62"/>
      <c r="FXA40" s="62"/>
      <c r="FXB40" s="62"/>
      <c r="FXC40" s="62"/>
      <c r="FXD40" s="62"/>
      <c r="FXE40" s="62"/>
      <c r="FXF40" s="62"/>
      <c r="FXG40" s="62"/>
      <c r="FXH40" s="62"/>
      <c r="FXI40" s="62"/>
      <c r="FXJ40" s="62"/>
      <c r="FXK40" s="62"/>
      <c r="FXL40" s="62"/>
      <c r="FXM40" s="62"/>
      <c r="FXN40" s="62"/>
      <c r="FXO40" s="62"/>
      <c r="FXP40" s="62"/>
      <c r="FXQ40" s="62"/>
      <c r="FXR40" s="62"/>
      <c r="FXS40" s="62"/>
      <c r="FXT40" s="62"/>
      <c r="FXU40" s="62"/>
      <c r="FXV40" s="62"/>
      <c r="FXW40" s="62"/>
      <c r="FXX40" s="62"/>
      <c r="FXY40" s="62"/>
      <c r="FXZ40" s="62"/>
      <c r="FYA40" s="62"/>
      <c r="FYB40" s="62"/>
      <c r="FYC40" s="62"/>
      <c r="FYD40" s="62"/>
      <c r="FYE40" s="62"/>
      <c r="FYF40" s="62"/>
      <c r="FYG40" s="62"/>
      <c r="FYH40" s="62"/>
      <c r="FYI40" s="62"/>
      <c r="FYJ40" s="62"/>
      <c r="FYK40" s="62"/>
      <c r="FYL40" s="62"/>
      <c r="FYM40" s="62"/>
      <c r="FYN40" s="62"/>
      <c r="FYO40" s="62"/>
      <c r="FYP40" s="62"/>
      <c r="FYQ40" s="62"/>
      <c r="FYR40" s="62"/>
      <c r="FYS40" s="62"/>
      <c r="FYT40" s="62"/>
      <c r="FYU40" s="62"/>
      <c r="FYV40" s="62"/>
      <c r="FYW40" s="62"/>
      <c r="FYX40" s="62"/>
      <c r="FYY40" s="62"/>
      <c r="FYZ40" s="62"/>
      <c r="FZA40" s="62"/>
      <c r="FZB40" s="62"/>
      <c r="FZC40" s="62"/>
      <c r="FZD40" s="62"/>
      <c r="FZE40" s="62"/>
      <c r="FZF40" s="62"/>
      <c r="FZG40" s="62"/>
      <c r="FZH40" s="62"/>
      <c r="FZI40" s="62"/>
      <c r="FZJ40" s="62"/>
      <c r="FZK40" s="62"/>
      <c r="FZL40" s="62"/>
      <c r="FZM40" s="62"/>
      <c r="FZN40" s="62"/>
      <c r="FZO40" s="62"/>
      <c r="FZP40" s="62"/>
      <c r="FZQ40" s="62"/>
      <c r="FZR40" s="62"/>
      <c r="FZS40" s="62"/>
      <c r="FZT40" s="62"/>
      <c r="FZU40" s="62"/>
      <c r="FZV40" s="62"/>
      <c r="FZW40" s="62"/>
      <c r="FZX40" s="62"/>
      <c r="FZY40" s="62"/>
      <c r="FZZ40" s="62"/>
      <c r="GAA40" s="62"/>
      <c r="GAB40" s="62"/>
      <c r="GAC40" s="62"/>
      <c r="GAD40" s="62"/>
      <c r="GAE40" s="62"/>
      <c r="GAF40" s="62"/>
      <c r="GAG40" s="62"/>
      <c r="GAH40" s="62"/>
      <c r="GAI40" s="62"/>
      <c r="GAJ40" s="62"/>
      <c r="GAK40" s="62"/>
      <c r="GAL40" s="62"/>
      <c r="GAM40" s="62"/>
      <c r="GAN40" s="62"/>
      <c r="GAO40" s="62"/>
      <c r="GAP40" s="62"/>
      <c r="GAQ40" s="62"/>
      <c r="GAR40" s="62"/>
      <c r="GAS40" s="62"/>
      <c r="GAT40" s="62"/>
      <c r="GAU40" s="62"/>
      <c r="GAV40" s="62"/>
      <c r="GAW40" s="62"/>
      <c r="GAX40" s="62"/>
      <c r="GAY40" s="62"/>
      <c r="GAZ40" s="62"/>
      <c r="GBA40" s="62"/>
      <c r="GBB40" s="62"/>
      <c r="GBC40" s="62"/>
      <c r="GBD40" s="62"/>
      <c r="GBE40" s="62"/>
      <c r="GBF40" s="62"/>
      <c r="GBG40" s="62"/>
      <c r="GBH40" s="62"/>
      <c r="GBI40" s="62"/>
      <c r="GBJ40" s="62"/>
      <c r="GBK40" s="62"/>
      <c r="GBL40" s="62"/>
      <c r="GBM40" s="62"/>
      <c r="GBN40" s="62"/>
      <c r="GBO40" s="62"/>
      <c r="GBP40" s="62"/>
      <c r="GBQ40" s="62"/>
      <c r="GBR40" s="62"/>
      <c r="GBS40" s="62"/>
      <c r="GBT40" s="62"/>
      <c r="GBU40" s="62"/>
      <c r="GBV40" s="62"/>
      <c r="GBW40" s="62"/>
      <c r="GBX40" s="62"/>
      <c r="GBY40" s="62"/>
      <c r="GBZ40" s="62"/>
      <c r="GCA40" s="62"/>
      <c r="GCB40" s="62"/>
      <c r="GCC40" s="62"/>
      <c r="GCD40" s="62"/>
      <c r="GCE40" s="62"/>
      <c r="GCF40" s="62"/>
      <c r="GCG40" s="62"/>
      <c r="GCH40" s="62"/>
      <c r="GCI40" s="62"/>
      <c r="GCJ40" s="62"/>
      <c r="GCK40" s="62"/>
      <c r="GCL40" s="62"/>
      <c r="GCM40" s="62"/>
      <c r="GCN40" s="62"/>
      <c r="GCO40" s="62"/>
      <c r="GCP40" s="62"/>
      <c r="GCQ40" s="62"/>
      <c r="GCR40" s="62"/>
      <c r="GCS40" s="62"/>
      <c r="GCT40" s="62"/>
      <c r="GCU40" s="62"/>
      <c r="GCV40" s="62"/>
      <c r="GCW40" s="62"/>
      <c r="GCX40" s="62"/>
      <c r="GCY40" s="62"/>
      <c r="GCZ40" s="62"/>
      <c r="GDA40" s="62"/>
      <c r="GDB40" s="62"/>
      <c r="GDC40" s="62"/>
      <c r="GDD40" s="62"/>
      <c r="GDE40" s="62"/>
      <c r="GDF40" s="62"/>
      <c r="GDG40" s="62"/>
      <c r="GDH40" s="62"/>
      <c r="GDI40" s="62"/>
      <c r="GDJ40" s="62"/>
      <c r="GDK40" s="62"/>
      <c r="GDL40" s="62"/>
      <c r="GDM40" s="62"/>
      <c r="GDN40" s="62"/>
      <c r="GDO40" s="62"/>
      <c r="GDP40" s="62"/>
      <c r="GDQ40" s="62"/>
      <c r="GDR40" s="62"/>
      <c r="GDS40" s="62"/>
      <c r="GDT40" s="62"/>
      <c r="GDU40" s="62"/>
      <c r="GDV40" s="62"/>
      <c r="GDW40" s="62"/>
      <c r="GDX40" s="62"/>
      <c r="GDY40" s="62"/>
      <c r="GDZ40" s="62"/>
      <c r="GEA40" s="62"/>
      <c r="GEB40" s="62"/>
      <c r="GEC40" s="62"/>
      <c r="GED40" s="62"/>
      <c r="GEE40" s="62"/>
      <c r="GEF40" s="62"/>
      <c r="GEG40" s="62"/>
      <c r="GEH40" s="62"/>
      <c r="GEI40" s="62"/>
      <c r="GEJ40" s="62"/>
      <c r="GEK40" s="62"/>
      <c r="GEL40" s="62"/>
      <c r="GEM40" s="62"/>
      <c r="GEN40" s="62"/>
      <c r="GEO40" s="62"/>
      <c r="GEP40" s="62"/>
      <c r="GEQ40" s="62"/>
      <c r="GER40" s="62"/>
      <c r="GES40" s="62"/>
      <c r="GET40" s="62"/>
      <c r="GEU40" s="62"/>
      <c r="GEV40" s="62"/>
      <c r="GEW40" s="62"/>
      <c r="GEX40" s="62"/>
      <c r="GEY40" s="62"/>
      <c r="GEZ40" s="62"/>
      <c r="GFA40" s="62"/>
      <c r="GFB40" s="62"/>
      <c r="GFC40" s="62"/>
      <c r="GFD40" s="62"/>
      <c r="GFE40" s="62"/>
      <c r="GFF40" s="62"/>
      <c r="GFG40" s="62"/>
      <c r="GFH40" s="62"/>
      <c r="GFI40" s="62"/>
      <c r="GFJ40" s="62"/>
      <c r="GFK40" s="62"/>
      <c r="GFL40" s="62"/>
      <c r="GFM40" s="62"/>
      <c r="GFN40" s="62"/>
      <c r="GFO40" s="62"/>
      <c r="GFP40" s="62"/>
      <c r="GFQ40" s="62"/>
      <c r="GFR40" s="62"/>
      <c r="GFS40" s="62"/>
      <c r="GFT40" s="62"/>
      <c r="GFU40" s="62"/>
      <c r="GFV40" s="62"/>
      <c r="GFW40" s="62"/>
      <c r="GFX40" s="62"/>
      <c r="GFY40" s="62"/>
      <c r="GFZ40" s="62"/>
      <c r="GGA40" s="62"/>
      <c r="GGB40" s="62"/>
      <c r="GGC40" s="62"/>
      <c r="GGD40" s="62"/>
      <c r="GGE40" s="62"/>
      <c r="GGF40" s="62"/>
      <c r="GGG40" s="62"/>
      <c r="GGH40" s="62"/>
      <c r="GGI40" s="62"/>
      <c r="GGJ40" s="62"/>
      <c r="GGK40" s="62"/>
      <c r="GGL40" s="62"/>
      <c r="GGM40" s="62"/>
      <c r="GGN40" s="62"/>
      <c r="GGO40" s="62"/>
      <c r="GGP40" s="62"/>
      <c r="GGQ40" s="62"/>
      <c r="GGR40" s="62"/>
      <c r="GGS40" s="62"/>
      <c r="GGT40" s="62"/>
      <c r="GGU40" s="62"/>
      <c r="GGV40" s="62"/>
      <c r="GGW40" s="62"/>
      <c r="GGX40" s="62"/>
      <c r="GGY40" s="62"/>
      <c r="GGZ40" s="62"/>
      <c r="GHA40" s="62"/>
      <c r="GHB40" s="62"/>
      <c r="GHC40" s="62"/>
      <c r="GHD40" s="62"/>
      <c r="GHE40" s="62"/>
      <c r="GHF40" s="62"/>
      <c r="GHG40" s="62"/>
      <c r="GHH40" s="62"/>
      <c r="GHI40" s="62"/>
      <c r="GHJ40" s="62"/>
      <c r="GHK40" s="62"/>
      <c r="GHL40" s="62"/>
      <c r="GHM40" s="62"/>
      <c r="GHN40" s="62"/>
      <c r="GHO40" s="62"/>
      <c r="GHP40" s="62"/>
      <c r="GHQ40" s="62"/>
      <c r="GHR40" s="62"/>
      <c r="GHS40" s="62"/>
      <c r="GHT40" s="62"/>
      <c r="GHU40" s="62"/>
      <c r="GHV40" s="62"/>
      <c r="GHW40" s="62"/>
      <c r="GHX40" s="62"/>
      <c r="GHY40" s="62"/>
      <c r="GHZ40" s="62"/>
      <c r="GIA40" s="62"/>
      <c r="GIB40" s="62"/>
      <c r="GIC40" s="62"/>
      <c r="GID40" s="62"/>
      <c r="GIE40" s="62"/>
      <c r="GIF40" s="62"/>
      <c r="GIG40" s="62"/>
      <c r="GIH40" s="62"/>
      <c r="GII40" s="62"/>
      <c r="GIJ40" s="62"/>
      <c r="GIK40" s="62"/>
      <c r="GIL40" s="62"/>
      <c r="GIM40" s="62"/>
      <c r="GIN40" s="62"/>
      <c r="GIO40" s="62"/>
      <c r="GIP40" s="62"/>
      <c r="GIQ40" s="62"/>
      <c r="GIR40" s="62"/>
      <c r="GIS40" s="62"/>
      <c r="GIT40" s="62"/>
      <c r="GIU40" s="62"/>
      <c r="GIV40" s="62"/>
      <c r="GIW40" s="62"/>
      <c r="GIX40" s="62"/>
      <c r="GIY40" s="62"/>
      <c r="GIZ40" s="62"/>
      <c r="GJA40" s="62"/>
      <c r="GJB40" s="62"/>
      <c r="GJC40" s="62"/>
      <c r="GJD40" s="62"/>
      <c r="GJE40" s="62"/>
      <c r="GJF40" s="62"/>
      <c r="GJG40" s="62"/>
      <c r="GJH40" s="62"/>
      <c r="GJI40" s="62"/>
      <c r="GJJ40" s="62"/>
      <c r="GJK40" s="62"/>
      <c r="GJL40" s="62"/>
      <c r="GJM40" s="62"/>
      <c r="GJN40" s="62"/>
      <c r="GJO40" s="62"/>
      <c r="GJP40" s="62"/>
      <c r="GJQ40" s="62"/>
      <c r="GJR40" s="62"/>
      <c r="GJS40" s="62"/>
      <c r="GJT40" s="62"/>
      <c r="GJU40" s="62"/>
      <c r="GJV40" s="62"/>
      <c r="GJW40" s="62"/>
      <c r="GJX40" s="62"/>
      <c r="GJY40" s="62"/>
      <c r="GJZ40" s="62"/>
      <c r="GKA40" s="62"/>
      <c r="GKB40" s="62"/>
      <c r="GKC40" s="62"/>
      <c r="GKD40" s="62"/>
      <c r="GKE40" s="62"/>
      <c r="GKF40" s="62"/>
      <c r="GKG40" s="62"/>
      <c r="GKH40" s="62"/>
      <c r="GKI40" s="62"/>
      <c r="GKJ40" s="62"/>
      <c r="GKK40" s="62"/>
      <c r="GKL40" s="62"/>
      <c r="GKM40" s="62"/>
      <c r="GKN40" s="62"/>
      <c r="GKO40" s="62"/>
      <c r="GKP40" s="62"/>
      <c r="GKQ40" s="62"/>
      <c r="GKR40" s="62"/>
      <c r="GKS40" s="62"/>
      <c r="GKT40" s="62"/>
      <c r="GKU40" s="62"/>
      <c r="GKV40" s="62"/>
      <c r="GKW40" s="62"/>
      <c r="GKX40" s="62"/>
      <c r="GKY40" s="62"/>
      <c r="GKZ40" s="62"/>
      <c r="GLA40" s="62"/>
      <c r="GLB40" s="62"/>
      <c r="GLC40" s="62"/>
      <c r="GLD40" s="62"/>
      <c r="GLE40" s="62"/>
      <c r="GLF40" s="62"/>
      <c r="GLG40" s="62"/>
      <c r="GLH40" s="62"/>
      <c r="GLI40" s="62"/>
      <c r="GLJ40" s="62"/>
      <c r="GLK40" s="62"/>
      <c r="GLL40" s="62"/>
      <c r="GLM40" s="62"/>
      <c r="GLN40" s="62"/>
      <c r="GLO40" s="62"/>
      <c r="GLP40" s="62"/>
      <c r="GLQ40" s="62"/>
      <c r="GLR40" s="62"/>
      <c r="GLS40" s="62"/>
      <c r="GLT40" s="62"/>
      <c r="GLU40" s="62"/>
      <c r="GLV40" s="62"/>
      <c r="GLW40" s="62"/>
      <c r="GLX40" s="62"/>
      <c r="GLY40" s="62"/>
      <c r="GLZ40" s="62"/>
      <c r="GMA40" s="62"/>
      <c r="GMB40" s="62"/>
      <c r="GMC40" s="62"/>
      <c r="GMD40" s="62"/>
      <c r="GME40" s="62"/>
      <c r="GMF40" s="62"/>
      <c r="GMG40" s="62"/>
      <c r="GMH40" s="62"/>
      <c r="GMI40" s="62"/>
      <c r="GMJ40" s="62"/>
      <c r="GMK40" s="62"/>
      <c r="GML40" s="62"/>
      <c r="GMM40" s="62"/>
      <c r="GMN40" s="62"/>
      <c r="GMO40" s="62"/>
      <c r="GMP40" s="62"/>
      <c r="GMQ40" s="62"/>
      <c r="GMR40" s="62"/>
      <c r="GMS40" s="62"/>
      <c r="GMT40" s="62"/>
      <c r="GMU40" s="62"/>
      <c r="GMV40" s="62"/>
      <c r="GMW40" s="62"/>
      <c r="GMX40" s="62"/>
      <c r="GMY40" s="62"/>
      <c r="GMZ40" s="62"/>
      <c r="GNA40" s="62"/>
      <c r="GNB40" s="62"/>
      <c r="GNC40" s="62"/>
      <c r="GND40" s="62"/>
      <c r="GNE40" s="62"/>
      <c r="GNF40" s="62"/>
      <c r="GNG40" s="62"/>
      <c r="GNH40" s="62"/>
      <c r="GNI40" s="62"/>
      <c r="GNJ40" s="62"/>
      <c r="GNK40" s="62"/>
      <c r="GNL40" s="62"/>
      <c r="GNM40" s="62"/>
      <c r="GNN40" s="62"/>
      <c r="GNO40" s="62"/>
      <c r="GNP40" s="62"/>
      <c r="GNQ40" s="62"/>
      <c r="GNR40" s="62"/>
      <c r="GNS40" s="62"/>
      <c r="GNT40" s="62"/>
      <c r="GNU40" s="62"/>
      <c r="GNV40" s="62"/>
      <c r="GNW40" s="62"/>
      <c r="GNX40" s="62"/>
      <c r="GNY40" s="62"/>
      <c r="GNZ40" s="62"/>
      <c r="GOA40" s="62"/>
      <c r="GOB40" s="62"/>
      <c r="GOC40" s="62"/>
      <c r="GOD40" s="62"/>
      <c r="GOE40" s="62"/>
      <c r="GOF40" s="62"/>
      <c r="GOG40" s="62"/>
      <c r="GOH40" s="62"/>
      <c r="GOI40" s="62"/>
      <c r="GOJ40" s="62"/>
      <c r="GOK40" s="62"/>
      <c r="GOL40" s="62"/>
      <c r="GOM40" s="62"/>
      <c r="GON40" s="62"/>
      <c r="GOO40" s="62"/>
      <c r="GOP40" s="62"/>
      <c r="GOQ40" s="62"/>
      <c r="GOR40" s="62"/>
      <c r="GOS40" s="62"/>
      <c r="GOT40" s="62"/>
      <c r="GOU40" s="62"/>
      <c r="GOV40" s="62"/>
      <c r="GOW40" s="62"/>
      <c r="GOX40" s="62"/>
      <c r="GOY40" s="62"/>
      <c r="GOZ40" s="62"/>
      <c r="GPA40" s="62"/>
      <c r="GPB40" s="62"/>
      <c r="GPC40" s="62"/>
      <c r="GPD40" s="62"/>
      <c r="GPE40" s="62"/>
      <c r="GPF40" s="62"/>
      <c r="GPG40" s="62"/>
      <c r="GPH40" s="62"/>
      <c r="GPI40" s="62"/>
      <c r="GPJ40" s="62"/>
      <c r="GPK40" s="62"/>
      <c r="GPL40" s="62"/>
      <c r="GPM40" s="62"/>
      <c r="GPN40" s="62"/>
      <c r="GPO40" s="62"/>
      <c r="GPP40" s="62"/>
      <c r="GPQ40" s="62"/>
      <c r="GPR40" s="62"/>
      <c r="GPS40" s="62"/>
      <c r="GPT40" s="62"/>
      <c r="GPU40" s="62"/>
      <c r="GPV40" s="62"/>
      <c r="GPW40" s="62"/>
      <c r="GPX40" s="62"/>
      <c r="GPY40" s="62"/>
      <c r="GPZ40" s="62"/>
      <c r="GQA40" s="62"/>
      <c r="GQB40" s="62"/>
      <c r="GQC40" s="62"/>
      <c r="GQD40" s="62"/>
      <c r="GQE40" s="62"/>
      <c r="GQF40" s="62"/>
      <c r="GQG40" s="62"/>
      <c r="GQH40" s="62"/>
      <c r="GQI40" s="62"/>
      <c r="GQJ40" s="62"/>
      <c r="GQK40" s="62"/>
      <c r="GQL40" s="62"/>
      <c r="GQM40" s="62"/>
      <c r="GQN40" s="62"/>
      <c r="GQO40" s="62"/>
      <c r="GQP40" s="62"/>
      <c r="GQQ40" s="62"/>
      <c r="GQR40" s="62"/>
      <c r="GQS40" s="62"/>
      <c r="GQT40" s="62"/>
      <c r="GQU40" s="62"/>
      <c r="GQV40" s="62"/>
      <c r="GQW40" s="62"/>
      <c r="GQX40" s="62"/>
      <c r="GQY40" s="62"/>
      <c r="GQZ40" s="62"/>
      <c r="GRA40" s="62"/>
      <c r="GRB40" s="62"/>
      <c r="GRC40" s="62"/>
      <c r="GRD40" s="62"/>
      <c r="GRE40" s="62"/>
      <c r="GRF40" s="62"/>
      <c r="GRG40" s="62"/>
      <c r="GRH40" s="62"/>
      <c r="GRI40" s="62"/>
      <c r="GRJ40" s="62"/>
      <c r="GRK40" s="62"/>
      <c r="GRL40" s="62"/>
      <c r="GRM40" s="62"/>
      <c r="GRN40" s="62"/>
      <c r="GRO40" s="62"/>
      <c r="GRP40" s="62"/>
      <c r="GRQ40" s="62"/>
      <c r="GRR40" s="62"/>
      <c r="GRS40" s="62"/>
      <c r="GRT40" s="62"/>
      <c r="GRU40" s="62"/>
      <c r="GRV40" s="62"/>
      <c r="GRW40" s="62"/>
      <c r="GRX40" s="62"/>
      <c r="GRY40" s="62"/>
      <c r="GRZ40" s="62"/>
      <c r="GSA40" s="62"/>
      <c r="GSB40" s="62"/>
      <c r="GSC40" s="62"/>
      <c r="GSD40" s="62"/>
      <c r="GSE40" s="62"/>
      <c r="GSF40" s="62"/>
      <c r="GSG40" s="62"/>
      <c r="GSH40" s="62"/>
      <c r="GSI40" s="62"/>
      <c r="GSJ40" s="62"/>
      <c r="GSK40" s="62"/>
      <c r="GSL40" s="62"/>
      <c r="GSM40" s="62"/>
      <c r="GSN40" s="62"/>
      <c r="GSO40" s="62"/>
      <c r="GSP40" s="62"/>
      <c r="GSQ40" s="62"/>
      <c r="GSR40" s="62"/>
      <c r="GSS40" s="62"/>
      <c r="GST40" s="62"/>
      <c r="GSU40" s="62"/>
      <c r="GSV40" s="62"/>
      <c r="GSW40" s="62"/>
      <c r="GSX40" s="62"/>
      <c r="GSY40" s="62"/>
      <c r="GSZ40" s="62"/>
      <c r="GTA40" s="62"/>
      <c r="GTB40" s="62"/>
      <c r="GTC40" s="62"/>
      <c r="GTD40" s="62"/>
      <c r="GTE40" s="62"/>
      <c r="GTF40" s="62"/>
      <c r="GTG40" s="62"/>
      <c r="GTH40" s="62"/>
      <c r="GTI40" s="62"/>
      <c r="GTJ40" s="62"/>
      <c r="GTK40" s="62"/>
      <c r="GTL40" s="62"/>
      <c r="GTM40" s="62"/>
      <c r="GTN40" s="62"/>
      <c r="GTO40" s="62"/>
      <c r="GTP40" s="62"/>
      <c r="GTQ40" s="62"/>
      <c r="GTR40" s="62"/>
      <c r="GTS40" s="62"/>
      <c r="GTT40" s="62"/>
      <c r="GTU40" s="62"/>
      <c r="GTV40" s="62"/>
      <c r="GTW40" s="62"/>
      <c r="GTX40" s="62"/>
      <c r="GTY40" s="62"/>
      <c r="GTZ40" s="62"/>
      <c r="GUA40" s="62"/>
      <c r="GUB40" s="62"/>
      <c r="GUC40" s="62"/>
      <c r="GUD40" s="62"/>
      <c r="GUE40" s="62"/>
      <c r="GUF40" s="62"/>
      <c r="GUG40" s="62"/>
      <c r="GUH40" s="62"/>
      <c r="GUI40" s="62"/>
      <c r="GUJ40" s="62"/>
      <c r="GUK40" s="62"/>
      <c r="GUL40" s="62"/>
      <c r="GUM40" s="62"/>
      <c r="GUN40" s="62"/>
      <c r="GUO40" s="62"/>
      <c r="GUP40" s="62"/>
      <c r="GUQ40" s="62"/>
      <c r="GUR40" s="62"/>
      <c r="GUS40" s="62"/>
      <c r="GUT40" s="62"/>
      <c r="GUU40" s="62"/>
      <c r="GUV40" s="62"/>
      <c r="GUW40" s="62"/>
      <c r="GUX40" s="62"/>
      <c r="GUY40" s="62"/>
      <c r="GUZ40" s="62"/>
      <c r="GVA40" s="62"/>
      <c r="GVB40" s="62"/>
      <c r="GVC40" s="62"/>
      <c r="GVD40" s="62"/>
      <c r="GVE40" s="62"/>
      <c r="GVF40" s="62"/>
      <c r="GVG40" s="62"/>
      <c r="GVH40" s="62"/>
      <c r="GVI40" s="62"/>
      <c r="GVJ40" s="62"/>
      <c r="GVK40" s="62"/>
      <c r="GVL40" s="62"/>
      <c r="GVM40" s="62"/>
      <c r="GVN40" s="62"/>
      <c r="GVO40" s="62"/>
      <c r="GVP40" s="62"/>
      <c r="GVQ40" s="62"/>
      <c r="GVR40" s="62"/>
      <c r="GVS40" s="62"/>
      <c r="GVT40" s="62"/>
      <c r="GVU40" s="62"/>
      <c r="GVV40" s="62"/>
      <c r="GVW40" s="62"/>
      <c r="GVX40" s="62"/>
      <c r="GVY40" s="62"/>
      <c r="GVZ40" s="62"/>
      <c r="GWA40" s="62"/>
      <c r="GWB40" s="62"/>
      <c r="GWC40" s="62"/>
      <c r="GWD40" s="62"/>
      <c r="GWE40" s="62"/>
      <c r="GWF40" s="62"/>
      <c r="GWG40" s="62"/>
      <c r="GWH40" s="62"/>
      <c r="GWI40" s="62"/>
      <c r="GWJ40" s="62"/>
      <c r="GWK40" s="62"/>
      <c r="GWL40" s="62"/>
      <c r="GWM40" s="62"/>
      <c r="GWN40" s="62"/>
      <c r="GWO40" s="62"/>
      <c r="GWP40" s="62"/>
      <c r="GWQ40" s="62"/>
      <c r="GWR40" s="62"/>
      <c r="GWS40" s="62"/>
      <c r="GWT40" s="62"/>
      <c r="GWU40" s="62"/>
      <c r="GWV40" s="62"/>
      <c r="GWW40" s="62"/>
      <c r="GWX40" s="62"/>
      <c r="GWY40" s="62"/>
      <c r="GWZ40" s="62"/>
      <c r="GXA40" s="62"/>
      <c r="GXB40" s="62"/>
      <c r="GXC40" s="62"/>
      <c r="GXD40" s="62"/>
      <c r="GXE40" s="62"/>
      <c r="GXF40" s="62"/>
      <c r="GXG40" s="62"/>
      <c r="GXH40" s="62"/>
      <c r="GXI40" s="62"/>
      <c r="GXJ40" s="62"/>
      <c r="GXK40" s="62"/>
      <c r="GXL40" s="62"/>
      <c r="GXM40" s="62"/>
      <c r="GXN40" s="62"/>
      <c r="GXO40" s="62"/>
      <c r="GXP40" s="62"/>
      <c r="GXQ40" s="62"/>
      <c r="GXR40" s="62"/>
      <c r="GXS40" s="62"/>
      <c r="GXT40" s="62"/>
      <c r="GXU40" s="62"/>
      <c r="GXV40" s="62"/>
      <c r="GXW40" s="62"/>
      <c r="GXX40" s="62"/>
      <c r="GXY40" s="62"/>
      <c r="GXZ40" s="62"/>
      <c r="GYA40" s="62"/>
      <c r="GYB40" s="62"/>
      <c r="GYC40" s="62"/>
      <c r="GYD40" s="62"/>
      <c r="GYE40" s="62"/>
      <c r="GYF40" s="62"/>
      <c r="GYG40" s="62"/>
      <c r="GYH40" s="62"/>
      <c r="GYI40" s="62"/>
      <c r="GYJ40" s="62"/>
      <c r="GYK40" s="62"/>
      <c r="GYL40" s="62"/>
      <c r="GYM40" s="62"/>
      <c r="GYN40" s="62"/>
      <c r="GYO40" s="62"/>
      <c r="GYP40" s="62"/>
      <c r="GYQ40" s="62"/>
      <c r="GYR40" s="62"/>
      <c r="GYS40" s="62"/>
      <c r="GYT40" s="62"/>
      <c r="GYU40" s="62"/>
      <c r="GYV40" s="62"/>
      <c r="GYW40" s="62"/>
      <c r="GYX40" s="62"/>
      <c r="GYY40" s="62"/>
      <c r="GYZ40" s="62"/>
      <c r="GZA40" s="62"/>
      <c r="GZB40" s="62"/>
      <c r="GZC40" s="62"/>
      <c r="GZD40" s="62"/>
      <c r="GZE40" s="62"/>
      <c r="GZF40" s="62"/>
      <c r="GZG40" s="62"/>
      <c r="GZH40" s="62"/>
      <c r="GZI40" s="62"/>
      <c r="GZJ40" s="62"/>
      <c r="GZK40" s="62"/>
      <c r="GZL40" s="62"/>
      <c r="GZM40" s="62"/>
      <c r="GZN40" s="62"/>
      <c r="GZO40" s="62"/>
      <c r="GZP40" s="62"/>
      <c r="GZQ40" s="62"/>
      <c r="GZR40" s="62"/>
      <c r="GZS40" s="62"/>
      <c r="GZT40" s="62"/>
      <c r="GZU40" s="62"/>
      <c r="GZV40" s="62"/>
      <c r="GZW40" s="62"/>
      <c r="GZX40" s="62"/>
      <c r="GZY40" s="62"/>
      <c r="GZZ40" s="62"/>
      <c r="HAA40" s="62"/>
      <c r="HAB40" s="62"/>
      <c r="HAC40" s="62"/>
      <c r="HAD40" s="62"/>
      <c r="HAE40" s="62"/>
      <c r="HAF40" s="62"/>
      <c r="HAG40" s="62"/>
      <c r="HAH40" s="62"/>
      <c r="HAI40" s="62"/>
      <c r="HAJ40" s="62"/>
      <c r="HAK40" s="62"/>
      <c r="HAL40" s="62"/>
      <c r="HAM40" s="62"/>
      <c r="HAN40" s="62"/>
      <c r="HAO40" s="62"/>
      <c r="HAP40" s="62"/>
      <c r="HAQ40" s="62"/>
      <c r="HAR40" s="62"/>
      <c r="HAS40" s="62"/>
      <c r="HAT40" s="62"/>
      <c r="HAU40" s="62"/>
      <c r="HAV40" s="62"/>
      <c r="HAW40" s="62"/>
      <c r="HAX40" s="62"/>
      <c r="HAY40" s="62"/>
      <c r="HAZ40" s="62"/>
      <c r="HBA40" s="62"/>
      <c r="HBB40" s="62"/>
      <c r="HBC40" s="62"/>
      <c r="HBD40" s="62"/>
      <c r="HBE40" s="62"/>
      <c r="HBF40" s="62"/>
      <c r="HBG40" s="62"/>
      <c r="HBH40" s="62"/>
      <c r="HBI40" s="62"/>
      <c r="HBJ40" s="62"/>
      <c r="HBK40" s="62"/>
      <c r="HBL40" s="62"/>
      <c r="HBM40" s="62"/>
      <c r="HBN40" s="62"/>
      <c r="HBO40" s="62"/>
      <c r="HBP40" s="62"/>
      <c r="HBQ40" s="62"/>
      <c r="HBR40" s="62"/>
      <c r="HBS40" s="62"/>
      <c r="HBT40" s="62"/>
      <c r="HBU40" s="62"/>
      <c r="HBV40" s="62"/>
      <c r="HBW40" s="62"/>
      <c r="HBX40" s="62"/>
      <c r="HBY40" s="62"/>
      <c r="HBZ40" s="62"/>
      <c r="HCA40" s="62"/>
      <c r="HCB40" s="62"/>
      <c r="HCC40" s="62"/>
      <c r="HCD40" s="62"/>
      <c r="HCE40" s="62"/>
      <c r="HCF40" s="62"/>
      <c r="HCG40" s="62"/>
      <c r="HCH40" s="62"/>
      <c r="HCI40" s="62"/>
      <c r="HCJ40" s="62"/>
      <c r="HCK40" s="62"/>
      <c r="HCL40" s="62"/>
      <c r="HCM40" s="62"/>
      <c r="HCN40" s="62"/>
      <c r="HCO40" s="62"/>
      <c r="HCP40" s="62"/>
      <c r="HCQ40" s="62"/>
      <c r="HCR40" s="62"/>
      <c r="HCS40" s="62"/>
      <c r="HCT40" s="62"/>
      <c r="HCU40" s="62"/>
      <c r="HCV40" s="62"/>
      <c r="HCW40" s="62"/>
      <c r="HCX40" s="62"/>
      <c r="HCY40" s="62"/>
      <c r="HCZ40" s="62"/>
      <c r="HDA40" s="62"/>
      <c r="HDB40" s="62"/>
      <c r="HDC40" s="62"/>
      <c r="HDD40" s="62"/>
      <c r="HDE40" s="62"/>
      <c r="HDF40" s="62"/>
      <c r="HDG40" s="62"/>
      <c r="HDH40" s="62"/>
      <c r="HDI40" s="62"/>
      <c r="HDJ40" s="62"/>
      <c r="HDK40" s="62"/>
      <c r="HDL40" s="62"/>
      <c r="HDM40" s="62"/>
      <c r="HDN40" s="62"/>
      <c r="HDO40" s="62"/>
      <c r="HDP40" s="62"/>
      <c r="HDQ40" s="62"/>
      <c r="HDR40" s="62"/>
      <c r="HDS40" s="62"/>
      <c r="HDT40" s="62"/>
      <c r="HDU40" s="62"/>
      <c r="HDV40" s="62"/>
      <c r="HDW40" s="62"/>
      <c r="HDX40" s="62"/>
      <c r="HDY40" s="62"/>
      <c r="HDZ40" s="62"/>
      <c r="HEA40" s="62"/>
      <c r="HEB40" s="62"/>
      <c r="HEC40" s="62"/>
      <c r="HED40" s="62"/>
      <c r="HEE40" s="62"/>
      <c r="HEF40" s="62"/>
      <c r="HEG40" s="62"/>
      <c r="HEH40" s="62"/>
      <c r="HEI40" s="62"/>
      <c r="HEJ40" s="62"/>
      <c r="HEK40" s="62"/>
      <c r="HEL40" s="62"/>
      <c r="HEM40" s="62"/>
      <c r="HEN40" s="62"/>
      <c r="HEO40" s="62"/>
      <c r="HEP40" s="62"/>
      <c r="HEQ40" s="62"/>
      <c r="HER40" s="62"/>
      <c r="HES40" s="62"/>
      <c r="HET40" s="62"/>
      <c r="HEU40" s="62"/>
      <c r="HEV40" s="62"/>
      <c r="HEW40" s="62"/>
      <c r="HEX40" s="62"/>
      <c r="HEY40" s="62"/>
      <c r="HEZ40" s="62"/>
      <c r="HFA40" s="62"/>
      <c r="HFB40" s="62"/>
      <c r="HFC40" s="62"/>
      <c r="HFD40" s="62"/>
      <c r="HFE40" s="62"/>
      <c r="HFF40" s="62"/>
      <c r="HFG40" s="62"/>
      <c r="HFH40" s="62"/>
      <c r="HFI40" s="62"/>
      <c r="HFJ40" s="62"/>
      <c r="HFK40" s="62"/>
      <c r="HFL40" s="62"/>
      <c r="HFM40" s="62"/>
      <c r="HFN40" s="62"/>
      <c r="HFO40" s="62"/>
      <c r="HFP40" s="62"/>
      <c r="HFQ40" s="62"/>
      <c r="HFR40" s="62"/>
      <c r="HFS40" s="62"/>
      <c r="HFT40" s="62"/>
      <c r="HFU40" s="62"/>
      <c r="HFV40" s="62"/>
      <c r="HFW40" s="62"/>
      <c r="HFX40" s="62"/>
      <c r="HFY40" s="62"/>
      <c r="HFZ40" s="62"/>
      <c r="HGA40" s="62"/>
      <c r="HGB40" s="62"/>
      <c r="HGC40" s="62"/>
      <c r="HGD40" s="62"/>
      <c r="HGE40" s="62"/>
      <c r="HGF40" s="62"/>
      <c r="HGG40" s="62"/>
      <c r="HGH40" s="62"/>
      <c r="HGI40" s="62"/>
      <c r="HGJ40" s="62"/>
      <c r="HGK40" s="62"/>
      <c r="HGL40" s="62"/>
      <c r="HGM40" s="62"/>
      <c r="HGN40" s="62"/>
      <c r="HGO40" s="62"/>
      <c r="HGP40" s="62"/>
      <c r="HGQ40" s="62"/>
      <c r="HGR40" s="62"/>
      <c r="HGS40" s="62"/>
      <c r="HGT40" s="62"/>
      <c r="HGU40" s="62"/>
      <c r="HGV40" s="62"/>
      <c r="HGW40" s="62"/>
      <c r="HGX40" s="62"/>
      <c r="HGY40" s="62"/>
      <c r="HGZ40" s="62"/>
      <c r="HHA40" s="62"/>
      <c r="HHB40" s="62"/>
      <c r="HHC40" s="62"/>
      <c r="HHD40" s="62"/>
      <c r="HHE40" s="62"/>
      <c r="HHF40" s="62"/>
      <c r="HHG40" s="62"/>
      <c r="HHH40" s="62"/>
      <c r="HHI40" s="62"/>
      <c r="HHJ40" s="62"/>
      <c r="HHK40" s="62"/>
      <c r="HHL40" s="62"/>
      <c r="HHM40" s="62"/>
      <c r="HHN40" s="62"/>
      <c r="HHO40" s="62"/>
      <c r="HHP40" s="62"/>
      <c r="HHQ40" s="62"/>
      <c r="HHR40" s="62"/>
      <c r="HHS40" s="62"/>
      <c r="HHT40" s="62"/>
      <c r="HHU40" s="62"/>
      <c r="HHV40" s="62"/>
      <c r="HHW40" s="62"/>
      <c r="HHX40" s="62"/>
      <c r="HHY40" s="62"/>
      <c r="HHZ40" s="62"/>
      <c r="HIA40" s="62"/>
      <c r="HIB40" s="62"/>
      <c r="HIC40" s="62"/>
      <c r="HID40" s="62"/>
      <c r="HIE40" s="62"/>
      <c r="HIF40" s="62"/>
      <c r="HIG40" s="62"/>
      <c r="HIH40" s="62"/>
      <c r="HII40" s="62"/>
      <c r="HIJ40" s="62"/>
      <c r="HIK40" s="62"/>
      <c r="HIL40" s="62"/>
      <c r="HIM40" s="62"/>
      <c r="HIN40" s="62"/>
      <c r="HIO40" s="62"/>
      <c r="HIP40" s="62"/>
      <c r="HIQ40" s="62"/>
      <c r="HIR40" s="62"/>
      <c r="HIS40" s="62"/>
      <c r="HIT40" s="62"/>
      <c r="HIU40" s="62"/>
      <c r="HIV40" s="62"/>
      <c r="HIW40" s="62"/>
      <c r="HIX40" s="62"/>
      <c r="HIY40" s="62"/>
      <c r="HIZ40" s="62"/>
      <c r="HJA40" s="62"/>
      <c r="HJB40" s="62"/>
      <c r="HJC40" s="62"/>
      <c r="HJD40" s="62"/>
      <c r="HJE40" s="62"/>
      <c r="HJF40" s="62"/>
      <c r="HJG40" s="62"/>
      <c r="HJH40" s="62"/>
      <c r="HJI40" s="62"/>
      <c r="HJJ40" s="62"/>
      <c r="HJK40" s="62"/>
      <c r="HJL40" s="62"/>
      <c r="HJM40" s="62"/>
      <c r="HJN40" s="62"/>
      <c r="HJO40" s="62"/>
      <c r="HJP40" s="62"/>
      <c r="HJQ40" s="62"/>
      <c r="HJR40" s="62"/>
      <c r="HJS40" s="62"/>
      <c r="HJT40" s="62"/>
      <c r="HJU40" s="62"/>
      <c r="HJV40" s="62"/>
      <c r="HJW40" s="62"/>
      <c r="HJX40" s="62"/>
      <c r="HJY40" s="62"/>
      <c r="HJZ40" s="62"/>
      <c r="HKA40" s="62"/>
      <c r="HKB40" s="62"/>
      <c r="HKC40" s="62"/>
      <c r="HKD40" s="62"/>
      <c r="HKE40" s="62"/>
      <c r="HKF40" s="62"/>
      <c r="HKG40" s="62"/>
      <c r="HKH40" s="62"/>
      <c r="HKI40" s="62"/>
      <c r="HKJ40" s="62"/>
      <c r="HKK40" s="62"/>
      <c r="HKL40" s="62"/>
      <c r="HKM40" s="62"/>
      <c r="HKN40" s="62"/>
      <c r="HKO40" s="62"/>
      <c r="HKP40" s="62"/>
      <c r="HKQ40" s="62"/>
      <c r="HKR40" s="62"/>
      <c r="HKS40" s="62"/>
      <c r="HKT40" s="62"/>
      <c r="HKU40" s="62"/>
      <c r="HKV40" s="62"/>
      <c r="HKW40" s="62"/>
      <c r="HKX40" s="62"/>
      <c r="HKY40" s="62"/>
      <c r="HKZ40" s="62"/>
      <c r="HLA40" s="62"/>
      <c r="HLB40" s="62"/>
      <c r="HLC40" s="62"/>
      <c r="HLD40" s="62"/>
      <c r="HLE40" s="62"/>
      <c r="HLF40" s="62"/>
      <c r="HLG40" s="62"/>
      <c r="HLH40" s="62"/>
      <c r="HLI40" s="62"/>
      <c r="HLJ40" s="62"/>
      <c r="HLK40" s="62"/>
      <c r="HLL40" s="62"/>
      <c r="HLM40" s="62"/>
      <c r="HLN40" s="62"/>
      <c r="HLO40" s="62"/>
      <c r="HLP40" s="62"/>
      <c r="HLQ40" s="62"/>
      <c r="HLR40" s="62"/>
      <c r="HLS40" s="62"/>
      <c r="HLT40" s="62"/>
      <c r="HLU40" s="62"/>
      <c r="HLV40" s="62"/>
      <c r="HLW40" s="62"/>
      <c r="HLX40" s="62"/>
      <c r="HLY40" s="62"/>
      <c r="HLZ40" s="62"/>
      <c r="HMA40" s="62"/>
      <c r="HMB40" s="62"/>
      <c r="HMC40" s="62"/>
      <c r="HMD40" s="62"/>
      <c r="HME40" s="62"/>
      <c r="HMF40" s="62"/>
      <c r="HMG40" s="62"/>
      <c r="HMH40" s="62"/>
      <c r="HMI40" s="62"/>
      <c r="HMJ40" s="62"/>
      <c r="HMK40" s="62"/>
      <c r="HML40" s="62"/>
      <c r="HMM40" s="62"/>
      <c r="HMN40" s="62"/>
      <c r="HMO40" s="62"/>
      <c r="HMP40" s="62"/>
      <c r="HMQ40" s="62"/>
      <c r="HMR40" s="62"/>
      <c r="HMS40" s="62"/>
      <c r="HMT40" s="62"/>
      <c r="HMU40" s="62"/>
      <c r="HMV40" s="62"/>
      <c r="HMW40" s="62"/>
      <c r="HMX40" s="62"/>
      <c r="HMY40" s="62"/>
      <c r="HMZ40" s="62"/>
      <c r="HNA40" s="62"/>
      <c r="HNB40" s="62"/>
      <c r="HNC40" s="62"/>
      <c r="HND40" s="62"/>
      <c r="HNE40" s="62"/>
      <c r="HNF40" s="62"/>
      <c r="HNG40" s="62"/>
      <c r="HNH40" s="62"/>
      <c r="HNI40" s="62"/>
      <c r="HNJ40" s="62"/>
      <c r="HNK40" s="62"/>
      <c r="HNL40" s="62"/>
      <c r="HNM40" s="62"/>
      <c r="HNN40" s="62"/>
      <c r="HNO40" s="62"/>
      <c r="HNP40" s="62"/>
      <c r="HNQ40" s="62"/>
      <c r="HNR40" s="62"/>
      <c r="HNS40" s="62"/>
      <c r="HNT40" s="62"/>
      <c r="HNU40" s="62"/>
      <c r="HNV40" s="62"/>
      <c r="HNW40" s="62"/>
      <c r="HNX40" s="62"/>
      <c r="HNY40" s="62"/>
      <c r="HNZ40" s="62"/>
      <c r="HOA40" s="62"/>
      <c r="HOB40" s="62"/>
      <c r="HOC40" s="62"/>
      <c r="HOD40" s="62"/>
      <c r="HOE40" s="62"/>
      <c r="HOF40" s="62"/>
      <c r="HOG40" s="62"/>
      <c r="HOH40" s="62"/>
      <c r="HOI40" s="62"/>
      <c r="HOJ40" s="62"/>
      <c r="HOK40" s="62"/>
      <c r="HOL40" s="62"/>
      <c r="HOM40" s="62"/>
      <c r="HON40" s="62"/>
      <c r="HOO40" s="62"/>
      <c r="HOP40" s="62"/>
      <c r="HOQ40" s="62"/>
      <c r="HOR40" s="62"/>
      <c r="HOS40" s="62"/>
      <c r="HOT40" s="62"/>
      <c r="HOU40" s="62"/>
      <c r="HOV40" s="62"/>
      <c r="HOW40" s="62"/>
      <c r="HOX40" s="62"/>
      <c r="HOY40" s="62"/>
      <c r="HOZ40" s="62"/>
      <c r="HPA40" s="62"/>
      <c r="HPB40" s="62"/>
      <c r="HPC40" s="62"/>
      <c r="HPD40" s="62"/>
      <c r="HPE40" s="62"/>
      <c r="HPF40" s="62"/>
      <c r="HPG40" s="62"/>
      <c r="HPH40" s="62"/>
      <c r="HPI40" s="62"/>
      <c r="HPJ40" s="62"/>
      <c r="HPK40" s="62"/>
      <c r="HPL40" s="62"/>
      <c r="HPM40" s="62"/>
      <c r="HPN40" s="62"/>
      <c r="HPO40" s="62"/>
      <c r="HPP40" s="62"/>
      <c r="HPQ40" s="62"/>
      <c r="HPR40" s="62"/>
      <c r="HPS40" s="62"/>
      <c r="HPT40" s="62"/>
      <c r="HPU40" s="62"/>
      <c r="HPV40" s="62"/>
      <c r="HPW40" s="62"/>
      <c r="HPX40" s="62"/>
      <c r="HPY40" s="62"/>
      <c r="HPZ40" s="62"/>
      <c r="HQA40" s="62"/>
      <c r="HQB40" s="62"/>
      <c r="HQC40" s="62"/>
      <c r="HQD40" s="62"/>
      <c r="HQE40" s="62"/>
      <c r="HQF40" s="62"/>
      <c r="HQG40" s="62"/>
      <c r="HQH40" s="62"/>
      <c r="HQI40" s="62"/>
      <c r="HQJ40" s="62"/>
      <c r="HQK40" s="62"/>
      <c r="HQL40" s="62"/>
      <c r="HQM40" s="62"/>
      <c r="HQN40" s="62"/>
      <c r="HQO40" s="62"/>
      <c r="HQP40" s="62"/>
      <c r="HQQ40" s="62"/>
      <c r="HQR40" s="62"/>
      <c r="HQS40" s="62"/>
      <c r="HQT40" s="62"/>
      <c r="HQU40" s="62"/>
      <c r="HQV40" s="62"/>
      <c r="HQW40" s="62"/>
      <c r="HQX40" s="62"/>
      <c r="HQY40" s="62"/>
      <c r="HQZ40" s="62"/>
      <c r="HRA40" s="62"/>
      <c r="HRB40" s="62"/>
      <c r="HRC40" s="62"/>
      <c r="HRD40" s="62"/>
      <c r="HRE40" s="62"/>
      <c r="HRF40" s="62"/>
      <c r="HRG40" s="62"/>
      <c r="HRH40" s="62"/>
      <c r="HRI40" s="62"/>
      <c r="HRJ40" s="62"/>
      <c r="HRK40" s="62"/>
      <c r="HRL40" s="62"/>
      <c r="HRM40" s="62"/>
      <c r="HRN40" s="62"/>
      <c r="HRO40" s="62"/>
      <c r="HRP40" s="62"/>
      <c r="HRQ40" s="62"/>
      <c r="HRR40" s="62"/>
      <c r="HRS40" s="62"/>
      <c r="HRT40" s="62"/>
      <c r="HRU40" s="62"/>
      <c r="HRV40" s="62"/>
      <c r="HRW40" s="62"/>
      <c r="HRX40" s="62"/>
      <c r="HRY40" s="62"/>
      <c r="HRZ40" s="62"/>
      <c r="HSA40" s="62"/>
      <c r="HSB40" s="62"/>
      <c r="HSC40" s="62"/>
      <c r="HSD40" s="62"/>
      <c r="HSE40" s="62"/>
      <c r="HSF40" s="62"/>
      <c r="HSG40" s="62"/>
      <c r="HSH40" s="62"/>
      <c r="HSI40" s="62"/>
      <c r="HSJ40" s="62"/>
      <c r="HSK40" s="62"/>
      <c r="HSL40" s="62"/>
      <c r="HSM40" s="62"/>
      <c r="HSN40" s="62"/>
      <c r="HSO40" s="62"/>
      <c r="HSP40" s="62"/>
      <c r="HSQ40" s="62"/>
      <c r="HSR40" s="62"/>
      <c r="HSS40" s="62"/>
      <c r="HST40" s="62"/>
      <c r="HSU40" s="62"/>
      <c r="HSV40" s="62"/>
      <c r="HSW40" s="62"/>
      <c r="HSX40" s="62"/>
      <c r="HSY40" s="62"/>
      <c r="HSZ40" s="62"/>
      <c r="HTA40" s="62"/>
      <c r="HTB40" s="62"/>
      <c r="HTC40" s="62"/>
      <c r="HTD40" s="62"/>
      <c r="HTE40" s="62"/>
      <c r="HTF40" s="62"/>
      <c r="HTG40" s="62"/>
      <c r="HTH40" s="62"/>
      <c r="HTI40" s="62"/>
      <c r="HTJ40" s="62"/>
      <c r="HTK40" s="62"/>
      <c r="HTL40" s="62"/>
      <c r="HTM40" s="62"/>
      <c r="HTN40" s="62"/>
      <c r="HTO40" s="62"/>
      <c r="HTP40" s="62"/>
      <c r="HTQ40" s="62"/>
      <c r="HTR40" s="62"/>
      <c r="HTS40" s="62"/>
      <c r="HTT40" s="62"/>
      <c r="HTU40" s="62"/>
      <c r="HTV40" s="62"/>
      <c r="HTW40" s="62"/>
      <c r="HTX40" s="62"/>
      <c r="HTY40" s="62"/>
      <c r="HTZ40" s="62"/>
      <c r="HUA40" s="62"/>
      <c r="HUB40" s="62"/>
      <c r="HUC40" s="62"/>
      <c r="HUD40" s="62"/>
      <c r="HUE40" s="62"/>
      <c r="HUF40" s="62"/>
      <c r="HUG40" s="62"/>
      <c r="HUH40" s="62"/>
      <c r="HUI40" s="62"/>
      <c r="HUJ40" s="62"/>
      <c r="HUK40" s="62"/>
      <c r="HUL40" s="62"/>
      <c r="HUM40" s="62"/>
      <c r="HUN40" s="62"/>
      <c r="HUO40" s="62"/>
      <c r="HUP40" s="62"/>
      <c r="HUQ40" s="62"/>
      <c r="HUR40" s="62"/>
      <c r="HUS40" s="62"/>
      <c r="HUT40" s="62"/>
      <c r="HUU40" s="62"/>
      <c r="HUV40" s="62"/>
      <c r="HUW40" s="62"/>
      <c r="HUX40" s="62"/>
      <c r="HUY40" s="62"/>
      <c r="HUZ40" s="62"/>
      <c r="HVA40" s="62"/>
      <c r="HVB40" s="62"/>
      <c r="HVC40" s="62"/>
      <c r="HVD40" s="62"/>
      <c r="HVE40" s="62"/>
      <c r="HVF40" s="62"/>
      <c r="HVG40" s="62"/>
      <c r="HVH40" s="62"/>
      <c r="HVI40" s="62"/>
      <c r="HVJ40" s="62"/>
      <c r="HVK40" s="62"/>
      <c r="HVL40" s="62"/>
      <c r="HVM40" s="62"/>
      <c r="HVN40" s="62"/>
      <c r="HVO40" s="62"/>
      <c r="HVP40" s="62"/>
      <c r="HVQ40" s="62"/>
      <c r="HVR40" s="62"/>
      <c r="HVS40" s="62"/>
      <c r="HVT40" s="62"/>
      <c r="HVU40" s="62"/>
      <c r="HVV40" s="62"/>
      <c r="HVW40" s="62"/>
      <c r="HVX40" s="62"/>
      <c r="HVY40" s="62"/>
      <c r="HVZ40" s="62"/>
      <c r="HWA40" s="62"/>
      <c r="HWB40" s="62"/>
      <c r="HWC40" s="62"/>
      <c r="HWD40" s="62"/>
      <c r="HWE40" s="62"/>
      <c r="HWF40" s="62"/>
      <c r="HWG40" s="62"/>
      <c r="HWH40" s="62"/>
      <c r="HWI40" s="62"/>
      <c r="HWJ40" s="62"/>
      <c r="HWK40" s="62"/>
      <c r="HWL40" s="62"/>
      <c r="HWM40" s="62"/>
      <c r="HWN40" s="62"/>
      <c r="HWO40" s="62"/>
      <c r="HWP40" s="62"/>
      <c r="HWQ40" s="62"/>
      <c r="HWR40" s="62"/>
      <c r="HWS40" s="62"/>
      <c r="HWT40" s="62"/>
      <c r="HWU40" s="62"/>
      <c r="HWV40" s="62"/>
      <c r="HWW40" s="62"/>
      <c r="HWX40" s="62"/>
      <c r="HWY40" s="62"/>
      <c r="HWZ40" s="62"/>
      <c r="HXA40" s="62"/>
      <c r="HXB40" s="62"/>
      <c r="HXC40" s="62"/>
      <c r="HXD40" s="62"/>
      <c r="HXE40" s="62"/>
      <c r="HXF40" s="62"/>
      <c r="HXG40" s="62"/>
      <c r="HXH40" s="62"/>
      <c r="HXI40" s="62"/>
      <c r="HXJ40" s="62"/>
      <c r="HXK40" s="62"/>
      <c r="HXL40" s="62"/>
      <c r="HXM40" s="62"/>
      <c r="HXN40" s="62"/>
      <c r="HXO40" s="62"/>
      <c r="HXP40" s="62"/>
      <c r="HXQ40" s="62"/>
      <c r="HXR40" s="62"/>
      <c r="HXS40" s="62"/>
      <c r="HXT40" s="62"/>
      <c r="HXU40" s="62"/>
      <c r="HXV40" s="62"/>
      <c r="HXW40" s="62"/>
      <c r="HXX40" s="62"/>
      <c r="HXY40" s="62"/>
      <c r="HXZ40" s="62"/>
      <c r="HYA40" s="62"/>
      <c r="HYB40" s="62"/>
      <c r="HYC40" s="62"/>
      <c r="HYD40" s="62"/>
      <c r="HYE40" s="62"/>
      <c r="HYF40" s="62"/>
      <c r="HYG40" s="62"/>
      <c r="HYH40" s="62"/>
      <c r="HYI40" s="62"/>
      <c r="HYJ40" s="62"/>
      <c r="HYK40" s="62"/>
      <c r="HYL40" s="62"/>
      <c r="HYM40" s="62"/>
      <c r="HYN40" s="62"/>
      <c r="HYO40" s="62"/>
      <c r="HYP40" s="62"/>
      <c r="HYQ40" s="62"/>
      <c r="HYR40" s="62"/>
      <c r="HYS40" s="62"/>
      <c r="HYT40" s="62"/>
      <c r="HYU40" s="62"/>
      <c r="HYV40" s="62"/>
      <c r="HYW40" s="62"/>
      <c r="HYX40" s="62"/>
      <c r="HYY40" s="62"/>
      <c r="HYZ40" s="62"/>
      <c r="HZA40" s="62"/>
      <c r="HZB40" s="62"/>
      <c r="HZC40" s="62"/>
      <c r="HZD40" s="62"/>
      <c r="HZE40" s="62"/>
      <c r="HZF40" s="62"/>
      <c r="HZG40" s="62"/>
      <c r="HZH40" s="62"/>
      <c r="HZI40" s="62"/>
      <c r="HZJ40" s="62"/>
      <c r="HZK40" s="62"/>
      <c r="HZL40" s="62"/>
      <c r="HZM40" s="62"/>
      <c r="HZN40" s="62"/>
      <c r="HZO40" s="62"/>
      <c r="HZP40" s="62"/>
      <c r="HZQ40" s="62"/>
      <c r="HZR40" s="62"/>
      <c r="HZS40" s="62"/>
      <c r="HZT40" s="62"/>
      <c r="HZU40" s="62"/>
      <c r="HZV40" s="62"/>
      <c r="HZW40" s="62"/>
      <c r="HZX40" s="62"/>
      <c r="HZY40" s="62"/>
      <c r="HZZ40" s="62"/>
      <c r="IAA40" s="62"/>
      <c r="IAB40" s="62"/>
      <c r="IAC40" s="62"/>
      <c r="IAD40" s="62"/>
      <c r="IAE40" s="62"/>
      <c r="IAF40" s="62"/>
      <c r="IAG40" s="62"/>
      <c r="IAH40" s="62"/>
      <c r="IAI40" s="62"/>
      <c r="IAJ40" s="62"/>
      <c r="IAK40" s="62"/>
      <c r="IAL40" s="62"/>
      <c r="IAM40" s="62"/>
      <c r="IAN40" s="62"/>
      <c r="IAO40" s="62"/>
      <c r="IAP40" s="62"/>
      <c r="IAQ40" s="62"/>
      <c r="IAR40" s="62"/>
      <c r="IAS40" s="62"/>
      <c r="IAT40" s="62"/>
      <c r="IAU40" s="62"/>
      <c r="IAV40" s="62"/>
      <c r="IAW40" s="62"/>
      <c r="IAX40" s="62"/>
      <c r="IAY40" s="62"/>
      <c r="IAZ40" s="62"/>
      <c r="IBA40" s="62"/>
      <c r="IBB40" s="62"/>
      <c r="IBC40" s="62"/>
      <c r="IBD40" s="62"/>
      <c r="IBE40" s="62"/>
      <c r="IBF40" s="62"/>
      <c r="IBG40" s="62"/>
      <c r="IBH40" s="62"/>
      <c r="IBI40" s="62"/>
      <c r="IBJ40" s="62"/>
      <c r="IBK40" s="62"/>
      <c r="IBL40" s="62"/>
      <c r="IBM40" s="62"/>
      <c r="IBN40" s="62"/>
      <c r="IBO40" s="62"/>
      <c r="IBP40" s="62"/>
      <c r="IBQ40" s="62"/>
      <c r="IBR40" s="62"/>
      <c r="IBS40" s="62"/>
      <c r="IBT40" s="62"/>
      <c r="IBU40" s="62"/>
      <c r="IBV40" s="62"/>
      <c r="IBW40" s="62"/>
      <c r="IBX40" s="62"/>
      <c r="IBY40" s="62"/>
      <c r="IBZ40" s="62"/>
      <c r="ICA40" s="62"/>
      <c r="ICB40" s="62"/>
      <c r="ICC40" s="62"/>
      <c r="ICD40" s="62"/>
      <c r="ICE40" s="62"/>
      <c r="ICF40" s="62"/>
      <c r="ICG40" s="62"/>
      <c r="ICH40" s="62"/>
      <c r="ICI40" s="62"/>
      <c r="ICJ40" s="62"/>
      <c r="ICK40" s="62"/>
      <c r="ICL40" s="62"/>
      <c r="ICM40" s="62"/>
      <c r="ICN40" s="62"/>
      <c r="ICO40" s="62"/>
      <c r="ICP40" s="62"/>
      <c r="ICQ40" s="62"/>
      <c r="ICR40" s="62"/>
      <c r="ICS40" s="62"/>
      <c r="ICT40" s="62"/>
      <c r="ICU40" s="62"/>
      <c r="ICV40" s="62"/>
      <c r="ICW40" s="62"/>
      <c r="ICX40" s="62"/>
      <c r="ICY40" s="62"/>
      <c r="ICZ40" s="62"/>
      <c r="IDA40" s="62"/>
      <c r="IDB40" s="62"/>
      <c r="IDC40" s="62"/>
      <c r="IDD40" s="62"/>
      <c r="IDE40" s="62"/>
      <c r="IDF40" s="62"/>
      <c r="IDG40" s="62"/>
      <c r="IDH40" s="62"/>
      <c r="IDI40" s="62"/>
      <c r="IDJ40" s="62"/>
      <c r="IDK40" s="62"/>
      <c r="IDL40" s="62"/>
      <c r="IDM40" s="62"/>
      <c r="IDN40" s="62"/>
      <c r="IDO40" s="62"/>
      <c r="IDP40" s="62"/>
      <c r="IDQ40" s="62"/>
      <c r="IDR40" s="62"/>
      <c r="IDS40" s="62"/>
      <c r="IDT40" s="62"/>
      <c r="IDU40" s="62"/>
      <c r="IDV40" s="62"/>
      <c r="IDW40" s="62"/>
      <c r="IDX40" s="62"/>
      <c r="IDY40" s="62"/>
      <c r="IDZ40" s="62"/>
      <c r="IEA40" s="62"/>
      <c r="IEB40" s="62"/>
      <c r="IEC40" s="62"/>
      <c r="IED40" s="62"/>
      <c r="IEE40" s="62"/>
      <c r="IEF40" s="62"/>
      <c r="IEG40" s="62"/>
      <c r="IEH40" s="62"/>
      <c r="IEI40" s="62"/>
      <c r="IEJ40" s="62"/>
      <c r="IEK40" s="62"/>
      <c r="IEL40" s="62"/>
      <c r="IEM40" s="62"/>
      <c r="IEN40" s="62"/>
      <c r="IEO40" s="62"/>
      <c r="IEP40" s="62"/>
      <c r="IEQ40" s="62"/>
      <c r="IER40" s="62"/>
      <c r="IES40" s="62"/>
      <c r="IET40" s="62"/>
      <c r="IEU40" s="62"/>
      <c r="IEV40" s="62"/>
      <c r="IEW40" s="62"/>
      <c r="IEX40" s="62"/>
      <c r="IEY40" s="62"/>
      <c r="IEZ40" s="62"/>
      <c r="IFA40" s="62"/>
      <c r="IFB40" s="62"/>
      <c r="IFC40" s="62"/>
      <c r="IFD40" s="62"/>
      <c r="IFE40" s="62"/>
      <c r="IFF40" s="62"/>
      <c r="IFG40" s="62"/>
      <c r="IFH40" s="62"/>
      <c r="IFI40" s="62"/>
      <c r="IFJ40" s="62"/>
      <c r="IFK40" s="62"/>
      <c r="IFL40" s="62"/>
      <c r="IFM40" s="62"/>
      <c r="IFN40" s="62"/>
      <c r="IFO40" s="62"/>
      <c r="IFP40" s="62"/>
      <c r="IFQ40" s="62"/>
      <c r="IFR40" s="62"/>
      <c r="IFS40" s="62"/>
      <c r="IFT40" s="62"/>
      <c r="IFU40" s="62"/>
      <c r="IFV40" s="62"/>
      <c r="IFW40" s="62"/>
      <c r="IFX40" s="62"/>
      <c r="IFY40" s="62"/>
      <c r="IFZ40" s="62"/>
      <c r="IGA40" s="62"/>
      <c r="IGB40" s="62"/>
      <c r="IGC40" s="62"/>
      <c r="IGD40" s="62"/>
      <c r="IGE40" s="62"/>
      <c r="IGF40" s="62"/>
      <c r="IGG40" s="62"/>
      <c r="IGH40" s="62"/>
      <c r="IGI40" s="62"/>
      <c r="IGJ40" s="62"/>
      <c r="IGK40" s="62"/>
      <c r="IGL40" s="62"/>
      <c r="IGM40" s="62"/>
      <c r="IGN40" s="62"/>
      <c r="IGO40" s="62"/>
      <c r="IGP40" s="62"/>
      <c r="IGQ40" s="62"/>
      <c r="IGR40" s="62"/>
      <c r="IGS40" s="62"/>
      <c r="IGT40" s="62"/>
      <c r="IGU40" s="62"/>
      <c r="IGV40" s="62"/>
      <c r="IGW40" s="62"/>
      <c r="IGX40" s="62"/>
      <c r="IGY40" s="62"/>
      <c r="IGZ40" s="62"/>
      <c r="IHA40" s="62"/>
      <c r="IHB40" s="62"/>
      <c r="IHC40" s="62"/>
      <c r="IHD40" s="62"/>
      <c r="IHE40" s="62"/>
      <c r="IHF40" s="62"/>
      <c r="IHG40" s="62"/>
      <c r="IHH40" s="62"/>
      <c r="IHI40" s="62"/>
      <c r="IHJ40" s="62"/>
      <c r="IHK40" s="62"/>
      <c r="IHL40" s="62"/>
      <c r="IHM40" s="62"/>
      <c r="IHN40" s="62"/>
      <c r="IHO40" s="62"/>
      <c r="IHP40" s="62"/>
      <c r="IHQ40" s="62"/>
      <c r="IHR40" s="62"/>
      <c r="IHS40" s="62"/>
      <c r="IHT40" s="62"/>
      <c r="IHU40" s="62"/>
      <c r="IHV40" s="62"/>
      <c r="IHW40" s="62"/>
      <c r="IHX40" s="62"/>
      <c r="IHY40" s="62"/>
      <c r="IHZ40" s="62"/>
      <c r="IIA40" s="62"/>
      <c r="IIB40" s="62"/>
      <c r="IIC40" s="62"/>
      <c r="IID40" s="62"/>
      <c r="IIE40" s="62"/>
      <c r="IIF40" s="62"/>
      <c r="IIG40" s="62"/>
      <c r="IIH40" s="62"/>
      <c r="III40" s="62"/>
      <c r="IIJ40" s="62"/>
      <c r="IIK40" s="62"/>
      <c r="IIL40" s="62"/>
      <c r="IIM40" s="62"/>
      <c r="IIN40" s="62"/>
      <c r="IIO40" s="62"/>
      <c r="IIP40" s="62"/>
      <c r="IIQ40" s="62"/>
      <c r="IIR40" s="62"/>
      <c r="IIS40" s="62"/>
      <c r="IIT40" s="62"/>
      <c r="IIU40" s="62"/>
      <c r="IIV40" s="62"/>
      <c r="IIW40" s="62"/>
      <c r="IIX40" s="62"/>
      <c r="IIY40" s="62"/>
      <c r="IIZ40" s="62"/>
      <c r="IJA40" s="62"/>
      <c r="IJB40" s="62"/>
      <c r="IJC40" s="62"/>
      <c r="IJD40" s="62"/>
      <c r="IJE40" s="62"/>
      <c r="IJF40" s="62"/>
      <c r="IJG40" s="62"/>
      <c r="IJH40" s="62"/>
      <c r="IJI40" s="62"/>
      <c r="IJJ40" s="62"/>
      <c r="IJK40" s="62"/>
      <c r="IJL40" s="62"/>
      <c r="IJM40" s="62"/>
      <c r="IJN40" s="62"/>
      <c r="IJO40" s="62"/>
      <c r="IJP40" s="62"/>
      <c r="IJQ40" s="62"/>
      <c r="IJR40" s="62"/>
      <c r="IJS40" s="62"/>
      <c r="IJT40" s="62"/>
      <c r="IJU40" s="62"/>
      <c r="IJV40" s="62"/>
      <c r="IJW40" s="62"/>
      <c r="IJX40" s="62"/>
      <c r="IJY40" s="62"/>
      <c r="IJZ40" s="62"/>
      <c r="IKA40" s="62"/>
      <c r="IKB40" s="62"/>
      <c r="IKC40" s="62"/>
      <c r="IKD40" s="62"/>
      <c r="IKE40" s="62"/>
      <c r="IKF40" s="62"/>
      <c r="IKG40" s="62"/>
      <c r="IKH40" s="62"/>
      <c r="IKI40" s="62"/>
      <c r="IKJ40" s="62"/>
      <c r="IKK40" s="62"/>
      <c r="IKL40" s="62"/>
      <c r="IKM40" s="62"/>
      <c r="IKN40" s="62"/>
      <c r="IKO40" s="62"/>
      <c r="IKP40" s="62"/>
      <c r="IKQ40" s="62"/>
      <c r="IKR40" s="62"/>
      <c r="IKS40" s="62"/>
      <c r="IKT40" s="62"/>
      <c r="IKU40" s="62"/>
      <c r="IKV40" s="62"/>
      <c r="IKW40" s="62"/>
      <c r="IKX40" s="62"/>
      <c r="IKY40" s="62"/>
      <c r="IKZ40" s="62"/>
      <c r="ILA40" s="62"/>
      <c r="ILB40" s="62"/>
      <c r="ILC40" s="62"/>
      <c r="ILD40" s="62"/>
      <c r="ILE40" s="62"/>
      <c r="ILF40" s="62"/>
      <c r="ILG40" s="62"/>
      <c r="ILH40" s="62"/>
      <c r="ILI40" s="62"/>
      <c r="ILJ40" s="62"/>
      <c r="ILK40" s="62"/>
      <c r="ILL40" s="62"/>
      <c r="ILM40" s="62"/>
      <c r="ILN40" s="62"/>
      <c r="ILO40" s="62"/>
      <c r="ILP40" s="62"/>
      <c r="ILQ40" s="62"/>
      <c r="ILR40" s="62"/>
      <c r="ILS40" s="62"/>
      <c r="ILT40" s="62"/>
      <c r="ILU40" s="62"/>
      <c r="ILV40" s="62"/>
      <c r="ILW40" s="62"/>
      <c r="ILX40" s="62"/>
      <c r="ILY40" s="62"/>
      <c r="ILZ40" s="62"/>
      <c r="IMA40" s="62"/>
      <c r="IMB40" s="62"/>
      <c r="IMC40" s="62"/>
      <c r="IMD40" s="62"/>
      <c r="IME40" s="62"/>
      <c r="IMF40" s="62"/>
      <c r="IMG40" s="62"/>
      <c r="IMH40" s="62"/>
      <c r="IMI40" s="62"/>
      <c r="IMJ40" s="62"/>
      <c r="IMK40" s="62"/>
      <c r="IML40" s="62"/>
      <c r="IMM40" s="62"/>
      <c r="IMN40" s="62"/>
      <c r="IMO40" s="62"/>
      <c r="IMP40" s="62"/>
      <c r="IMQ40" s="62"/>
      <c r="IMR40" s="62"/>
      <c r="IMS40" s="62"/>
      <c r="IMT40" s="62"/>
      <c r="IMU40" s="62"/>
      <c r="IMV40" s="62"/>
      <c r="IMW40" s="62"/>
      <c r="IMX40" s="62"/>
      <c r="IMY40" s="62"/>
      <c r="IMZ40" s="62"/>
      <c r="INA40" s="62"/>
      <c r="INB40" s="62"/>
      <c r="INC40" s="62"/>
      <c r="IND40" s="62"/>
      <c r="INE40" s="62"/>
      <c r="INF40" s="62"/>
      <c r="ING40" s="62"/>
      <c r="INH40" s="62"/>
      <c r="INI40" s="62"/>
      <c r="INJ40" s="62"/>
      <c r="INK40" s="62"/>
      <c r="INL40" s="62"/>
      <c r="INM40" s="62"/>
      <c r="INN40" s="62"/>
      <c r="INO40" s="62"/>
      <c r="INP40" s="62"/>
      <c r="INQ40" s="62"/>
      <c r="INR40" s="62"/>
      <c r="INS40" s="62"/>
      <c r="INT40" s="62"/>
      <c r="INU40" s="62"/>
      <c r="INV40" s="62"/>
      <c r="INW40" s="62"/>
      <c r="INX40" s="62"/>
      <c r="INY40" s="62"/>
      <c r="INZ40" s="62"/>
      <c r="IOA40" s="62"/>
      <c r="IOB40" s="62"/>
      <c r="IOC40" s="62"/>
      <c r="IOD40" s="62"/>
      <c r="IOE40" s="62"/>
      <c r="IOF40" s="62"/>
      <c r="IOG40" s="62"/>
      <c r="IOH40" s="62"/>
      <c r="IOI40" s="62"/>
      <c r="IOJ40" s="62"/>
      <c r="IOK40" s="62"/>
      <c r="IOL40" s="62"/>
      <c r="IOM40" s="62"/>
      <c r="ION40" s="62"/>
      <c r="IOO40" s="62"/>
      <c r="IOP40" s="62"/>
      <c r="IOQ40" s="62"/>
      <c r="IOR40" s="62"/>
      <c r="IOS40" s="62"/>
      <c r="IOT40" s="62"/>
      <c r="IOU40" s="62"/>
      <c r="IOV40" s="62"/>
      <c r="IOW40" s="62"/>
      <c r="IOX40" s="62"/>
      <c r="IOY40" s="62"/>
      <c r="IOZ40" s="62"/>
      <c r="IPA40" s="62"/>
      <c r="IPB40" s="62"/>
      <c r="IPC40" s="62"/>
      <c r="IPD40" s="62"/>
      <c r="IPE40" s="62"/>
      <c r="IPF40" s="62"/>
      <c r="IPG40" s="62"/>
      <c r="IPH40" s="62"/>
      <c r="IPI40" s="62"/>
      <c r="IPJ40" s="62"/>
      <c r="IPK40" s="62"/>
      <c r="IPL40" s="62"/>
      <c r="IPM40" s="62"/>
      <c r="IPN40" s="62"/>
      <c r="IPO40" s="62"/>
      <c r="IPP40" s="62"/>
      <c r="IPQ40" s="62"/>
      <c r="IPR40" s="62"/>
      <c r="IPS40" s="62"/>
      <c r="IPT40" s="62"/>
      <c r="IPU40" s="62"/>
      <c r="IPV40" s="62"/>
      <c r="IPW40" s="62"/>
      <c r="IPX40" s="62"/>
      <c r="IPY40" s="62"/>
      <c r="IPZ40" s="62"/>
      <c r="IQA40" s="62"/>
      <c r="IQB40" s="62"/>
      <c r="IQC40" s="62"/>
      <c r="IQD40" s="62"/>
      <c r="IQE40" s="62"/>
      <c r="IQF40" s="62"/>
      <c r="IQG40" s="62"/>
      <c r="IQH40" s="62"/>
      <c r="IQI40" s="62"/>
      <c r="IQJ40" s="62"/>
      <c r="IQK40" s="62"/>
      <c r="IQL40" s="62"/>
      <c r="IQM40" s="62"/>
      <c r="IQN40" s="62"/>
      <c r="IQO40" s="62"/>
      <c r="IQP40" s="62"/>
      <c r="IQQ40" s="62"/>
      <c r="IQR40" s="62"/>
      <c r="IQS40" s="62"/>
      <c r="IQT40" s="62"/>
      <c r="IQU40" s="62"/>
      <c r="IQV40" s="62"/>
      <c r="IQW40" s="62"/>
      <c r="IQX40" s="62"/>
      <c r="IQY40" s="62"/>
      <c r="IQZ40" s="62"/>
      <c r="IRA40" s="62"/>
      <c r="IRB40" s="62"/>
      <c r="IRC40" s="62"/>
      <c r="IRD40" s="62"/>
      <c r="IRE40" s="62"/>
      <c r="IRF40" s="62"/>
      <c r="IRG40" s="62"/>
      <c r="IRH40" s="62"/>
      <c r="IRI40" s="62"/>
      <c r="IRJ40" s="62"/>
      <c r="IRK40" s="62"/>
      <c r="IRL40" s="62"/>
      <c r="IRM40" s="62"/>
      <c r="IRN40" s="62"/>
      <c r="IRO40" s="62"/>
      <c r="IRP40" s="62"/>
      <c r="IRQ40" s="62"/>
      <c r="IRR40" s="62"/>
      <c r="IRS40" s="62"/>
      <c r="IRT40" s="62"/>
      <c r="IRU40" s="62"/>
      <c r="IRV40" s="62"/>
      <c r="IRW40" s="62"/>
      <c r="IRX40" s="62"/>
      <c r="IRY40" s="62"/>
      <c r="IRZ40" s="62"/>
      <c r="ISA40" s="62"/>
      <c r="ISB40" s="62"/>
      <c r="ISC40" s="62"/>
      <c r="ISD40" s="62"/>
      <c r="ISE40" s="62"/>
      <c r="ISF40" s="62"/>
      <c r="ISG40" s="62"/>
      <c r="ISH40" s="62"/>
      <c r="ISI40" s="62"/>
      <c r="ISJ40" s="62"/>
      <c r="ISK40" s="62"/>
      <c r="ISL40" s="62"/>
      <c r="ISM40" s="62"/>
      <c r="ISN40" s="62"/>
      <c r="ISO40" s="62"/>
      <c r="ISP40" s="62"/>
      <c r="ISQ40" s="62"/>
      <c r="ISR40" s="62"/>
      <c r="ISS40" s="62"/>
      <c r="IST40" s="62"/>
      <c r="ISU40" s="62"/>
      <c r="ISV40" s="62"/>
      <c r="ISW40" s="62"/>
      <c r="ISX40" s="62"/>
      <c r="ISY40" s="62"/>
      <c r="ISZ40" s="62"/>
      <c r="ITA40" s="62"/>
      <c r="ITB40" s="62"/>
      <c r="ITC40" s="62"/>
      <c r="ITD40" s="62"/>
      <c r="ITE40" s="62"/>
      <c r="ITF40" s="62"/>
      <c r="ITG40" s="62"/>
      <c r="ITH40" s="62"/>
      <c r="ITI40" s="62"/>
      <c r="ITJ40" s="62"/>
      <c r="ITK40" s="62"/>
      <c r="ITL40" s="62"/>
      <c r="ITM40" s="62"/>
      <c r="ITN40" s="62"/>
      <c r="ITO40" s="62"/>
      <c r="ITP40" s="62"/>
      <c r="ITQ40" s="62"/>
      <c r="ITR40" s="62"/>
      <c r="ITS40" s="62"/>
      <c r="ITT40" s="62"/>
      <c r="ITU40" s="62"/>
      <c r="ITV40" s="62"/>
      <c r="ITW40" s="62"/>
      <c r="ITX40" s="62"/>
      <c r="ITY40" s="62"/>
      <c r="ITZ40" s="62"/>
      <c r="IUA40" s="62"/>
      <c r="IUB40" s="62"/>
      <c r="IUC40" s="62"/>
      <c r="IUD40" s="62"/>
      <c r="IUE40" s="62"/>
      <c r="IUF40" s="62"/>
      <c r="IUG40" s="62"/>
      <c r="IUH40" s="62"/>
      <c r="IUI40" s="62"/>
      <c r="IUJ40" s="62"/>
      <c r="IUK40" s="62"/>
      <c r="IUL40" s="62"/>
      <c r="IUM40" s="62"/>
      <c r="IUN40" s="62"/>
      <c r="IUO40" s="62"/>
      <c r="IUP40" s="62"/>
      <c r="IUQ40" s="62"/>
      <c r="IUR40" s="62"/>
      <c r="IUS40" s="62"/>
      <c r="IUT40" s="62"/>
      <c r="IUU40" s="62"/>
      <c r="IUV40" s="62"/>
      <c r="IUW40" s="62"/>
      <c r="IUX40" s="62"/>
      <c r="IUY40" s="62"/>
      <c r="IUZ40" s="62"/>
      <c r="IVA40" s="62"/>
      <c r="IVB40" s="62"/>
      <c r="IVC40" s="62"/>
      <c r="IVD40" s="62"/>
      <c r="IVE40" s="62"/>
      <c r="IVF40" s="62"/>
      <c r="IVG40" s="62"/>
      <c r="IVH40" s="62"/>
      <c r="IVI40" s="62"/>
      <c r="IVJ40" s="62"/>
      <c r="IVK40" s="62"/>
      <c r="IVL40" s="62"/>
      <c r="IVM40" s="62"/>
      <c r="IVN40" s="62"/>
      <c r="IVO40" s="62"/>
      <c r="IVP40" s="62"/>
      <c r="IVQ40" s="62"/>
      <c r="IVR40" s="62"/>
      <c r="IVS40" s="62"/>
      <c r="IVT40" s="62"/>
      <c r="IVU40" s="62"/>
      <c r="IVV40" s="62"/>
      <c r="IVW40" s="62"/>
      <c r="IVX40" s="62"/>
      <c r="IVY40" s="62"/>
      <c r="IVZ40" s="62"/>
      <c r="IWA40" s="62"/>
      <c r="IWB40" s="62"/>
      <c r="IWC40" s="62"/>
      <c r="IWD40" s="62"/>
      <c r="IWE40" s="62"/>
      <c r="IWF40" s="62"/>
      <c r="IWG40" s="62"/>
      <c r="IWH40" s="62"/>
      <c r="IWI40" s="62"/>
      <c r="IWJ40" s="62"/>
      <c r="IWK40" s="62"/>
      <c r="IWL40" s="62"/>
      <c r="IWM40" s="62"/>
      <c r="IWN40" s="62"/>
      <c r="IWO40" s="62"/>
      <c r="IWP40" s="62"/>
      <c r="IWQ40" s="62"/>
      <c r="IWR40" s="62"/>
      <c r="IWS40" s="62"/>
      <c r="IWT40" s="62"/>
      <c r="IWU40" s="62"/>
      <c r="IWV40" s="62"/>
      <c r="IWW40" s="62"/>
      <c r="IWX40" s="62"/>
      <c r="IWY40" s="62"/>
      <c r="IWZ40" s="62"/>
      <c r="IXA40" s="62"/>
      <c r="IXB40" s="62"/>
      <c r="IXC40" s="62"/>
      <c r="IXD40" s="62"/>
      <c r="IXE40" s="62"/>
      <c r="IXF40" s="62"/>
      <c r="IXG40" s="62"/>
      <c r="IXH40" s="62"/>
      <c r="IXI40" s="62"/>
      <c r="IXJ40" s="62"/>
      <c r="IXK40" s="62"/>
      <c r="IXL40" s="62"/>
      <c r="IXM40" s="62"/>
      <c r="IXN40" s="62"/>
      <c r="IXO40" s="62"/>
      <c r="IXP40" s="62"/>
      <c r="IXQ40" s="62"/>
      <c r="IXR40" s="62"/>
      <c r="IXS40" s="62"/>
      <c r="IXT40" s="62"/>
      <c r="IXU40" s="62"/>
      <c r="IXV40" s="62"/>
      <c r="IXW40" s="62"/>
      <c r="IXX40" s="62"/>
      <c r="IXY40" s="62"/>
      <c r="IXZ40" s="62"/>
      <c r="IYA40" s="62"/>
      <c r="IYB40" s="62"/>
      <c r="IYC40" s="62"/>
      <c r="IYD40" s="62"/>
      <c r="IYE40" s="62"/>
      <c r="IYF40" s="62"/>
      <c r="IYG40" s="62"/>
      <c r="IYH40" s="62"/>
      <c r="IYI40" s="62"/>
      <c r="IYJ40" s="62"/>
      <c r="IYK40" s="62"/>
      <c r="IYL40" s="62"/>
      <c r="IYM40" s="62"/>
      <c r="IYN40" s="62"/>
      <c r="IYO40" s="62"/>
      <c r="IYP40" s="62"/>
      <c r="IYQ40" s="62"/>
      <c r="IYR40" s="62"/>
      <c r="IYS40" s="62"/>
      <c r="IYT40" s="62"/>
      <c r="IYU40" s="62"/>
      <c r="IYV40" s="62"/>
      <c r="IYW40" s="62"/>
      <c r="IYX40" s="62"/>
      <c r="IYY40" s="62"/>
      <c r="IYZ40" s="62"/>
      <c r="IZA40" s="62"/>
      <c r="IZB40" s="62"/>
      <c r="IZC40" s="62"/>
      <c r="IZD40" s="62"/>
      <c r="IZE40" s="62"/>
      <c r="IZF40" s="62"/>
      <c r="IZG40" s="62"/>
      <c r="IZH40" s="62"/>
      <c r="IZI40" s="62"/>
      <c r="IZJ40" s="62"/>
      <c r="IZK40" s="62"/>
      <c r="IZL40" s="62"/>
      <c r="IZM40" s="62"/>
      <c r="IZN40" s="62"/>
      <c r="IZO40" s="62"/>
      <c r="IZP40" s="62"/>
      <c r="IZQ40" s="62"/>
      <c r="IZR40" s="62"/>
      <c r="IZS40" s="62"/>
      <c r="IZT40" s="62"/>
      <c r="IZU40" s="62"/>
      <c r="IZV40" s="62"/>
      <c r="IZW40" s="62"/>
      <c r="IZX40" s="62"/>
      <c r="IZY40" s="62"/>
      <c r="IZZ40" s="62"/>
      <c r="JAA40" s="62"/>
      <c r="JAB40" s="62"/>
      <c r="JAC40" s="62"/>
      <c r="JAD40" s="62"/>
      <c r="JAE40" s="62"/>
      <c r="JAF40" s="62"/>
      <c r="JAG40" s="62"/>
      <c r="JAH40" s="62"/>
      <c r="JAI40" s="62"/>
      <c r="JAJ40" s="62"/>
      <c r="JAK40" s="62"/>
      <c r="JAL40" s="62"/>
      <c r="JAM40" s="62"/>
      <c r="JAN40" s="62"/>
      <c r="JAO40" s="62"/>
      <c r="JAP40" s="62"/>
      <c r="JAQ40" s="62"/>
      <c r="JAR40" s="62"/>
      <c r="JAS40" s="62"/>
      <c r="JAT40" s="62"/>
      <c r="JAU40" s="62"/>
      <c r="JAV40" s="62"/>
      <c r="JAW40" s="62"/>
      <c r="JAX40" s="62"/>
      <c r="JAY40" s="62"/>
      <c r="JAZ40" s="62"/>
      <c r="JBA40" s="62"/>
      <c r="JBB40" s="62"/>
      <c r="JBC40" s="62"/>
      <c r="JBD40" s="62"/>
      <c r="JBE40" s="62"/>
      <c r="JBF40" s="62"/>
      <c r="JBG40" s="62"/>
      <c r="JBH40" s="62"/>
      <c r="JBI40" s="62"/>
      <c r="JBJ40" s="62"/>
      <c r="JBK40" s="62"/>
      <c r="JBL40" s="62"/>
      <c r="JBM40" s="62"/>
      <c r="JBN40" s="62"/>
      <c r="JBO40" s="62"/>
      <c r="JBP40" s="62"/>
      <c r="JBQ40" s="62"/>
      <c r="JBR40" s="62"/>
      <c r="JBS40" s="62"/>
      <c r="JBT40" s="62"/>
      <c r="JBU40" s="62"/>
      <c r="JBV40" s="62"/>
      <c r="JBW40" s="62"/>
      <c r="JBX40" s="62"/>
      <c r="JBY40" s="62"/>
      <c r="JBZ40" s="62"/>
      <c r="JCA40" s="62"/>
      <c r="JCB40" s="62"/>
      <c r="JCC40" s="62"/>
      <c r="JCD40" s="62"/>
      <c r="JCE40" s="62"/>
      <c r="JCF40" s="62"/>
      <c r="JCG40" s="62"/>
      <c r="JCH40" s="62"/>
      <c r="JCI40" s="62"/>
      <c r="JCJ40" s="62"/>
      <c r="JCK40" s="62"/>
      <c r="JCL40" s="62"/>
      <c r="JCM40" s="62"/>
      <c r="JCN40" s="62"/>
      <c r="JCO40" s="62"/>
      <c r="JCP40" s="62"/>
      <c r="JCQ40" s="62"/>
      <c r="JCR40" s="62"/>
      <c r="JCS40" s="62"/>
      <c r="JCT40" s="62"/>
      <c r="JCU40" s="62"/>
      <c r="JCV40" s="62"/>
      <c r="JCW40" s="62"/>
      <c r="JCX40" s="62"/>
      <c r="JCY40" s="62"/>
      <c r="JCZ40" s="62"/>
      <c r="JDA40" s="62"/>
      <c r="JDB40" s="62"/>
      <c r="JDC40" s="62"/>
      <c r="JDD40" s="62"/>
      <c r="JDE40" s="62"/>
      <c r="JDF40" s="62"/>
      <c r="JDG40" s="62"/>
      <c r="JDH40" s="62"/>
      <c r="JDI40" s="62"/>
      <c r="JDJ40" s="62"/>
      <c r="JDK40" s="62"/>
      <c r="JDL40" s="62"/>
      <c r="JDM40" s="62"/>
      <c r="JDN40" s="62"/>
      <c r="JDO40" s="62"/>
      <c r="JDP40" s="62"/>
      <c r="JDQ40" s="62"/>
      <c r="JDR40" s="62"/>
      <c r="JDS40" s="62"/>
      <c r="JDT40" s="62"/>
      <c r="JDU40" s="62"/>
      <c r="JDV40" s="62"/>
      <c r="JDW40" s="62"/>
      <c r="JDX40" s="62"/>
      <c r="JDY40" s="62"/>
      <c r="JDZ40" s="62"/>
      <c r="JEA40" s="62"/>
      <c r="JEB40" s="62"/>
      <c r="JEC40" s="62"/>
      <c r="JED40" s="62"/>
      <c r="JEE40" s="62"/>
      <c r="JEF40" s="62"/>
      <c r="JEG40" s="62"/>
      <c r="JEH40" s="62"/>
      <c r="JEI40" s="62"/>
      <c r="JEJ40" s="62"/>
      <c r="JEK40" s="62"/>
      <c r="JEL40" s="62"/>
      <c r="JEM40" s="62"/>
      <c r="JEN40" s="62"/>
      <c r="JEO40" s="62"/>
      <c r="JEP40" s="62"/>
      <c r="JEQ40" s="62"/>
      <c r="JER40" s="62"/>
      <c r="JES40" s="62"/>
      <c r="JET40" s="62"/>
      <c r="JEU40" s="62"/>
      <c r="JEV40" s="62"/>
      <c r="JEW40" s="62"/>
      <c r="JEX40" s="62"/>
      <c r="JEY40" s="62"/>
      <c r="JEZ40" s="62"/>
      <c r="JFA40" s="62"/>
      <c r="JFB40" s="62"/>
      <c r="JFC40" s="62"/>
      <c r="JFD40" s="62"/>
      <c r="JFE40" s="62"/>
      <c r="JFF40" s="62"/>
      <c r="JFG40" s="62"/>
      <c r="JFH40" s="62"/>
      <c r="JFI40" s="62"/>
      <c r="JFJ40" s="62"/>
      <c r="JFK40" s="62"/>
      <c r="JFL40" s="62"/>
      <c r="JFM40" s="62"/>
      <c r="JFN40" s="62"/>
      <c r="JFO40" s="62"/>
      <c r="JFP40" s="62"/>
      <c r="JFQ40" s="62"/>
      <c r="JFR40" s="62"/>
      <c r="JFS40" s="62"/>
      <c r="JFT40" s="62"/>
      <c r="JFU40" s="62"/>
      <c r="JFV40" s="62"/>
      <c r="JFW40" s="62"/>
      <c r="JFX40" s="62"/>
      <c r="JFY40" s="62"/>
      <c r="JFZ40" s="62"/>
      <c r="JGA40" s="62"/>
      <c r="JGB40" s="62"/>
      <c r="JGC40" s="62"/>
      <c r="JGD40" s="62"/>
      <c r="JGE40" s="62"/>
      <c r="JGF40" s="62"/>
      <c r="JGG40" s="62"/>
      <c r="JGH40" s="62"/>
      <c r="JGI40" s="62"/>
      <c r="JGJ40" s="62"/>
      <c r="JGK40" s="62"/>
      <c r="JGL40" s="62"/>
      <c r="JGM40" s="62"/>
      <c r="JGN40" s="62"/>
      <c r="JGO40" s="62"/>
      <c r="JGP40" s="62"/>
      <c r="JGQ40" s="62"/>
      <c r="JGR40" s="62"/>
      <c r="JGS40" s="62"/>
      <c r="JGT40" s="62"/>
      <c r="JGU40" s="62"/>
      <c r="JGV40" s="62"/>
      <c r="JGW40" s="62"/>
      <c r="JGX40" s="62"/>
      <c r="JGY40" s="62"/>
      <c r="JGZ40" s="62"/>
      <c r="JHA40" s="62"/>
      <c r="JHB40" s="62"/>
      <c r="JHC40" s="62"/>
      <c r="JHD40" s="62"/>
      <c r="JHE40" s="62"/>
      <c r="JHF40" s="62"/>
      <c r="JHG40" s="62"/>
      <c r="JHH40" s="62"/>
      <c r="JHI40" s="62"/>
      <c r="JHJ40" s="62"/>
      <c r="JHK40" s="62"/>
      <c r="JHL40" s="62"/>
      <c r="JHM40" s="62"/>
      <c r="JHN40" s="62"/>
      <c r="JHO40" s="62"/>
      <c r="JHP40" s="62"/>
      <c r="JHQ40" s="62"/>
      <c r="JHR40" s="62"/>
      <c r="JHS40" s="62"/>
      <c r="JHT40" s="62"/>
      <c r="JHU40" s="62"/>
      <c r="JHV40" s="62"/>
      <c r="JHW40" s="62"/>
      <c r="JHX40" s="62"/>
      <c r="JHY40" s="62"/>
      <c r="JHZ40" s="62"/>
      <c r="JIA40" s="62"/>
      <c r="JIB40" s="62"/>
      <c r="JIC40" s="62"/>
      <c r="JID40" s="62"/>
      <c r="JIE40" s="62"/>
      <c r="JIF40" s="62"/>
      <c r="JIG40" s="62"/>
      <c r="JIH40" s="62"/>
      <c r="JII40" s="62"/>
      <c r="JIJ40" s="62"/>
      <c r="JIK40" s="62"/>
      <c r="JIL40" s="62"/>
      <c r="JIM40" s="62"/>
      <c r="JIN40" s="62"/>
      <c r="JIO40" s="62"/>
      <c r="JIP40" s="62"/>
      <c r="JIQ40" s="62"/>
      <c r="JIR40" s="62"/>
      <c r="JIS40" s="62"/>
      <c r="JIT40" s="62"/>
      <c r="JIU40" s="62"/>
      <c r="JIV40" s="62"/>
      <c r="JIW40" s="62"/>
      <c r="JIX40" s="62"/>
      <c r="JIY40" s="62"/>
      <c r="JIZ40" s="62"/>
      <c r="JJA40" s="62"/>
      <c r="JJB40" s="62"/>
      <c r="JJC40" s="62"/>
      <c r="JJD40" s="62"/>
      <c r="JJE40" s="62"/>
      <c r="JJF40" s="62"/>
      <c r="JJG40" s="62"/>
      <c r="JJH40" s="62"/>
      <c r="JJI40" s="62"/>
      <c r="JJJ40" s="62"/>
      <c r="JJK40" s="62"/>
      <c r="JJL40" s="62"/>
      <c r="JJM40" s="62"/>
      <c r="JJN40" s="62"/>
      <c r="JJO40" s="62"/>
      <c r="JJP40" s="62"/>
      <c r="JJQ40" s="62"/>
      <c r="JJR40" s="62"/>
      <c r="JJS40" s="62"/>
      <c r="JJT40" s="62"/>
      <c r="JJU40" s="62"/>
      <c r="JJV40" s="62"/>
      <c r="JJW40" s="62"/>
      <c r="JJX40" s="62"/>
      <c r="JJY40" s="62"/>
      <c r="JJZ40" s="62"/>
      <c r="JKA40" s="62"/>
      <c r="JKB40" s="62"/>
      <c r="JKC40" s="62"/>
      <c r="JKD40" s="62"/>
      <c r="JKE40" s="62"/>
      <c r="JKF40" s="62"/>
      <c r="JKG40" s="62"/>
      <c r="JKH40" s="62"/>
      <c r="JKI40" s="62"/>
      <c r="JKJ40" s="62"/>
      <c r="JKK40" s="62"/>
      <c r="JKL40" s="62"/>
      <c r="JKM40" s="62"/>
      <c r="JKN40" s="62"/>
      <c r="JKO40" s="62"/>
      <c r="JKP40" s="62"/>
      <c r="JKQ40" s="62"/>
      <c r="JKR40" s="62"/>
      <c r="JKS40" s="62"/>
      <c r="JKT40" s="62"/>
      <c r="JKU40" s="62"/>
      <c r="JKV40" s="62"/>
      <c r="JKW40" s="62"/>
      <c r="JKX40" s="62"/>
      <c r="JKY40" s="62"/>
      <c r="JKZ40" s="62"/>
      <c r="JLA40" s="62"/>
      <c r="JLB40" s="62"/>
      <c r="JLC40" s="62"/>
      <c r="JLD40" s="62"/>
      <c r="JLE40" s="62"/>
      <c r="JLF40" s="62"/>
      <c r="JLG40" s="62"/>
      <c r="JLH40" s="62"/>
      <c r="JLI40" s="62"/>
      <c r="JLJ40" s="62"/>
      <c r="JLK40" s="62"/>
      <c r="JLL40" s="62"/>
      <c r="JLM40" s="62"/>
      <c r="JLN40" s="62"/>
      <c r="JLO40" s="62"/>
      <c r="JLP40" s="62"/>
      <c r="JLQ40" s="62"/>
      <c r="JLR40" s="62"/>
      <c r="JLS40" s="62"/>
      <c r="JLT40" s="62"/>
      <c r="JLU40" s="62"/>
      <c r="JLV40" s="62"/>
      <c r="JLW40" s="62"/>
      <c r="JLX40" s="62"/>
      <c r="JLY40" s="62"/>
      <c r="JLZ40" s="62"/>
      <c r="JMA40" s="62"/>
      <c r="JMB40" s="62"/>
      <c r="JMC40" s="62"/>
      <c r="JMD40" s="62"/>
      <c r="JME40" s="62"/>
      <c r="JMF40" s="62"/>
      <c r="JMG40" s="62"/>
      <c r="JMH40" s="62"/>
      <c r="JMI40" s="62"/>
      <c r="JMJ40" s="62"/>
      <c r="JMK40" s="62"/>
      <c r="JML40" s="62"/>
      <c r="JMM40" s="62"/>
      <c r="JMN40" s="62"/>
      <c r="JMO40" s="62"/>
      <c r="JMP40" s="62"/>
      <c r="JMQ40" s="62"/>
      <c r="JMR40" s="62"/>
      <c r="JMS40" s="62"/>
      <c r="JMT40" s="62"/>
      <c r="JMU40" s="62"/>
      <c r="JMV40" s="62"/>
      <c r="JMW40" s="62"/>
      <c r="JMX40" s="62"/>
      <c r="JMY40" s="62"/>
      <c r="JMZ40" s="62"/>
      <c r="JNA40" s="62"/>
      <c r="JNB40" s="62"/>
      <c r="JNC40" s="62"/>
      <c r="JND40" s="62"/>
      <c r="JNE40" s="62"/>
      <c r="JNF40" s="62"/>
      <c r="JNG40" s="62"/>
      <c r="JNH40" s="62"/>
      <c r="JNI40" s="62"/>
      <c r="JNJ40" s="62"/>
      <c r="JNK40" s="62"/>
      <c r="JNL40" s="62"/>
      <c r="JNM40" s="62"/>
      <c r="JNN40" s="62"/>
      <c r="JNO40" s="62"/>
      <c r="JNP40" s="62"/>
      <c r="JNQ40" s="62"/>
      <c r="JNR40" s="62"/>
      <c r="JNS40" s="62"/>
      <c r="JNT40" s="62"/>
      <c r="JNU40" s="62"/>
      <c r="JNV40" s="62"/>
      <c r="JNW40" s="62"/>
      <c r="JNX40" s="62"/>
      <c r="JNY40" s="62"/>
      <c r="JNZ40" s="62"/>
      <c r="JOA40" s="62"/>
      <c r="JOB40" s="62"/>
      <c r="JOC40" s="62"/>
      <c r="JOD40" s="62"/>
      <c r="JOE40" s="62"/>
      <c r="JOF40" s="62"/>
      <c r="JOG40" s="62"/>
      <c r="JOH40" s="62"/>
      <c r="JOI40" s="62"/>
      <c r="JOJ40" s="62"/>
      <c r="JOK40" s="62"/>
      <c r="JOL40" s="62"/>
      <c r="JOM40" s="62"/>
      <c r="JON40" s="62"/>
      <c r="JOO40" s="62"/>
      <c r="JOP40" s="62"/>
      <c r="JOQ40" s="62"/>
      <c r="JOR40" s="62"/>
      <c r="JOS40" s="62"/>
      <c r="JOT40" s="62"/>
      <c r="JOU40" s="62"/>
      <c r="JOV40" s="62"/>
      <c r="JOW40" s="62"/>
      <c r="JOX40" s="62"/>
      <c r="JOY40" s="62"/>
      <c r="JOZ40" s="62"/>
      <c r="JPA40" s="62"/>
      <c r="JPB40" s="62"/>
      <c r="JPC40" s="62"/>
      <c r="JPD40" s="62"/>
      <c r="JPE40" s="62"/>
      <c r="JPF40" s="62"/>
      <c r="JPG40" s="62"/>
      <c r="JPH40" s="62"/>
      <c r="JPI40" s="62"/>
      <c r="JPJ40" s="62"/>
      <c r="JPK40" s="62"/>
      <c r="JPL40" s="62"/>
      <c r="JPM40" s="62"/>
      <c r="JPN40" s="62"/>
      <c r="JPO40" s="62"/>
      <c r="JPP40" s="62"/>
      <c r="JPQ40" s="62"/>
      <c r="JPR40" s="62"/>
      <c r="JPS40" s="62"/>
      <c r="JPT40" s="62"/>
      <c r="JPU40" s="62"/>
      <c r="JPV40" s="62"/>
      <c r="JPW40" s="62"/>
      <c r="JPX40" s="62"/>
      <c r="JPY40" s="62"/>
      <c r="JPZ40" s="62"/>
      <c r="JQA40" s="62"/>
      <c r="JQB40" s="62"/>
      <c r="JQC40" s="62"/>
      <c r="JQD40" s="62"/>
      <c r="JQE40" s="62"/>
      <c r="JQF40" s="62"/>
      <c r="JQG40" s="62"/>
      <c r="JQH40" s="62"/>
      <c r="JQI40" s="62"/>
      <c r="JQJ40" s="62"/>
      <c r="JQK40" s="62"/>
      <c r="JQL40" s="62"/>
      <c r="JQM40" s="62"/>
      <c r="JQN40" s="62"/>
      <c r="JQO40" s="62"/>
      <c r="JQP40" s="62"/>
      <c r="JQQ40" s="62"/>
      <c r="JQR40" s="62"/>
      <c r="JQS40" s="62"/>
      <c r="JQT40" s="62"/>
      <c r="JQU40" s="62"/>
      <c r="JQV40" s="62"/>
      <c r="JQW40" s="62"/>
      <c r="JQX40" s="62"/>
      <c r="JQY40" s="62"/>
      <c r="JQZ40" s="62"/>
      <c r="JRA40" s="62"/>
      <c r="JRB40" s="62"/>
      <c r="JRC40" s="62"/>
      <c r="JRD40" s="62"/>
      <c r="JRE40" s="62"/>
      <c r="JRF40" s="62"/>
      <c r="JRG40" s="62"/>
      <c r="JRH40" s="62"/>
      <c r="JRI40" s="62"/>
      <c r="JRJ40" s="62"/>
      <c r="JRK40" s="62"/>
      <c r="JRL40" s="62"/>
      <c r="JRM40" s="62"/>
      <c r="JRN40" s="62"/>
      <c r="JRO40" s="62"/>
      <c r="JRP40" s="62"/>
      <c r="JRQ40" s="62"/>
      <c r="JRR40" s="62"/>
      <c r="JRS40" s="62"/>
      <c r="JRT40" s="62"/>
      <c r="JRU40" s="62"/>
      <c r="JRV40" s="62"/>
      <c r="JRW40" s="62"/>
      <c r="JRX40" s="62"/>
      <c r="JRY40" s="62"/>
      <c r="JRZ40" s="62"/>
      <c r="JSA40" s="62"/>
      <c r="JSB40" s="62"/>
      <c r="JSC40" s="62"/>
      <c r="JSD40" s="62"/>
      <c r="JSE40" s="62"/>
      <c r="JSF40" s="62"/>
      <c r="JSG40" s="62"/>
      <c r="JSH40" s="62"/>
      <c r="JSI40" s="62"/>
      <c r="JSJ40" s="62"/>
      <c r="JSK40" s="62"/>
      <c r="JSL40" s="62"/>
      <c r="JSM40" s="62"/>
      <c r="JSN40" s="62"/>
      <c r="JSO40" s="62"/>
      <c r="JSP40" s="62"/>
      <c r="JSQ40" s="62"/>
      <c r="JSR40" s="62"/>
      <c r="JSS40" s="62"/>
      <c r="JST40" s="62"/>
      <c r="JSU40" s="62"/>
      <c r="JSV40" s="62"/>
      <c r="JSW40" s="62"/>
      <c r="JSX40" s="62"/>
      <c r="JSY40" s="62"/>
      <c r="JSZ40" s="62"/>
      <c r="JTA40" s="62"/>
      <c r="JTB40" s="62"/>
      <c r="JTC40" s="62"/>
      <c r="JTD40" s="62"/>
      <c r="JTE40" s="62"/>
      <c r="JTF40" s="62"/>
      <c r="JTG40" s="62"/>
      <c r="JTH40" s="62"/>
      <c r="JTI40" s="62"/>
      <c r="JTJ40" s="62"/>
      <c r="JTK40" s="62"/>
      <c r="JTL40" s="62"/>
      <c r="JTM40" s="62"/>
      <c r="JTN40" s="62"/>
      <c r="JTO40" s="62"/>
      <c r="JTP40" s="62"/>
      <c r="JTQ40" s="62"/>
      <c r="JTR40" s="62"/>
      <c r="JTS40" s="62"/>
      <c r="JTT40" s="62"/>
      <c r="JTU40" s="62"/>
      <c r="JTV40" s="62"/>
      <c r="JTW40" s="62"/>
      <c r="JTX40" s="62"/>
      <c r="JTY40" s="62"/>
      <c r="JTZ40" s="62"/>
      <c r="JUA40" s="62"/>
      <c r="JUB40" s="62"/>
      <c r="JUC40" s="62"/>
      <c r="JUD40" s="62"/>
      <c r="JUE40" s="62"/>
      <c r="JUF40" s="62"/>
      <c r="JUG40" s="62"/>
      <c r="JUH40" s="62"/>
      <c r="JUI40" s="62"/>
      <c r="JUJ40" s="62"/>
      <c r="JUK40" s="62"/>
      <c r="JUL40" s="62"/>
      <c r="JUM40" s="62"/>
      <c r="JUN40" s="62"/>
      <c r="JUO40" s="62"/>
      <c r="JUP40" s="62"/>
      <c r="JUQ40" s="62"/>
      <c r="JUR40" s="62"/>
      <c r="JUS40" s="62"/>
      <c r="JUT40" s="62"/>
      <c r="JUU40" s="62"/>
      <c r="JUV40" s="62"/>
      <c r="JUW40" s="62"/>
      <c r="JUX40" s="62"/>
      <c r="JUY40" s="62"/>
      <c r="JUZ40" s="62"/>
      <c r="JVA40" s="62"/>
      <c r="JVB40" s="62"/>
      <c r="JVC40" s="62"/>
      <c r="JVD40" s="62"/>
      <c r="JVE40" s="62"/>
      <c r="JVF40" s="62"/>
      <c r="JVG40" s="62"/>
      <c r="JVH40" s="62"/>
      <c r="JVI40" s="62"/>
      <c r="JVJ40" s="62"/>
      <c r="JVK40" s="62"/>
      <c r="JVL40" s="62"/>
      <c r="JVM40" s="62"/>
      <c r="JVN40" s="62"/>
      <c r="JVO40" s="62"/>
      <c r="JVP40" s="62"/>
      <c r="JVQ40" s="62"/>
      <c r="JVR40" s="62"/>
      <c r="JVS40" s="62"/>
      <c r="JVT40" s="62"/>
      <c r="JVU40" s="62"/>
      <c r="JVV40" s="62"/>
      <c r="JVW40" s="62"/>
      <c r="JVX40" s="62"/>
      <c r="JVY40" s="62"/>
      <c r="JVZ40" s="62"/>
      <c r="JWA40" s="62"/>
      <c r="JWB40" s="62"/>
      <c r="JWC40" s="62"/>
      <c r="JWD40" s="62"/>
      <c r="JWE40" s="62"/>
      <c r="JWF40" s="62"/>
      <c r="JWG40" s="62"/>
      <c r="JWH40" s="62"/>
      <c r="JWI40" s="62"/>
      <c r="JWJ40" s="62"/>
      <c r="JWK40" s="62"/>
      <c r="JWL40" s="62"/>
      <c r="JWM40" s="62"/>
      <c r="JWN40" s="62"/>
      <c r="JWO40" s="62"/>
      <c r="JWP40" s="62"/>
      <c r="JWQ40" s="62"/>
      <c r="JWR40" s="62"/>
      <c r="JWS40" s="62"/>
      <c r="JWT40" s="62"/>
      <c r="JWU40" s="62"/>
      <c r="JWV40" s="62"/>
      <c r="JWW40" s="62"/>
      <c r="JWX40" s="62"/>
      <c r="JWY40" s="62"/>
      <c r="JWZ40" s="62"/>
      <c r="JXA40" s="62"/>
      <c r="JXB40" s="62"/>
      <c r="JXC40" s="62"/>
      <c r="JXD40" s="62"/>
      <c r="JXE40" s="62"/>
      <c r="JXF40" s="62"/>
      <c r="JXG40" s="62"/>
      <c r="JXH40" s="62"/>
      <c r="JXI40" s="62"/>
      <c r="JXJ40" s="62"/>
      <c r="JXK40" s="62"/>
      <c r="JXL40" s="62"/>
      <c r="JXM40" s="62"/>
      <c r="JXN40" s="62"/>
      <c r="JXO40" s="62"/>
      <c r="JXP40" s="62"/>
      <c r="JXQ40" s="62"/>
      <c r="JXR40" s="62"/>
      <c r="JXS40" s="62"/>
      <c r="JXT40" s="62"/>
      <c r="JXU40" s="62"/>
      <c r="JXV40" s="62"/>
      <c r="JXW40" s="62"/>
      <c r="JXX40" s="62"/>
      <c r="JXY40" s="62"/>
      <c r="JXZ40" s="62"/>
      <c r="JYA40" s="62"/>
      <c r="JYB40" s="62"/>
      <c r="JYC40" s="62"/>
      <c r="JYD40" s="62"/>
      <c r="JYE40" s="62"/>
      <c r="JYF40" s="62"/>
      <c r="JYG40" s="62"/>
      <c r="JYH40" s="62"/>
      <c r="JYI40" s="62"/>
      <c r="JYJ40" s="62"/>
      <c r="JYK40" s="62"/>
      <c r="JYL40" s="62"/>
      <c r="JYM40" s="62"/>
      <c r="JYN40" s="62"/>
      <c r="JYO40" s="62"/>
      <c r="JYP40" s="62"/>
      <c r="JYQ40" s="62"/>
      <c r="JYR40" s="62"/>
      <c r="JYS40" s="62"/>
      <c r="JYT40" s="62"/>
      <c r="JYU40" s="62"/>
      <c r="JYV40" s="62"/>
      <c r="JYW40" s="62"/>
      <c r="JYX40" s="62"/>
      <c r="JYY40" s="62"/>
      <c r="JYZ40" s="62"/>
      <c r="JZA40" s="62"/>
      <c r="JZB40" s="62"/>
      <c r="JZC40" s="62"/>
      <c r="JZD40" s="62"/>
      <c r="JZE40" s="62"/>
      <c r="JZF40" s="62"/>
      <c r="JZG40" s="62"/>
      <c r="JZH40" s="62"/>
      <c r="JZI40" s="62"/>
      <c r="JZJ40" s="62"/>
      <c r="JZK40" s="62"/>
      <c r="JZL40" s="62"/>
      <c r="JZM40" s="62"/>
      <c r="JZN40" s="62"/>
      <c r="JZO40" s="62"/>
      <c r="JZP40" s="62"/>
      <c r="JZQ40" s="62"/>
      <c r="JZR40" s="62"/>
      <c r="JZS40" s="62"/>
      <c r="JZT40" s="62"/>
      <c r="JZU40" s="62"/>
      <c r="JZV40" s="62"/>
      <c r="JZW40" s="62"/>
      <c r="JZX40" s="62"/>
      <c r="JZY40" s="62"/>
      <c r="JZZ40" s="62"/>
      <c r="KAA40" s="62"/>
      <c r="KAB40" s="62"/>
      <c r="KAC40" s="62"/>
      <c r="KAD40" s="62"/>
      <c r="KAE40" s="62"/>
      <c r="KAF40" s="62"/>
      <c r="KAG40" s="62"/>
      <c r="KAH40" s="62"/>
      <c r="KAI40" s="62"/>
      <c r="KAJ40" s="62"/>
      <c r="KAK40" s="62"/>
      <c r="KAL40" s="62"/>
      <c r="KAM40" s="62"/>
      <c r="KAN40" s="62"/>
      <c r="KAO40" s="62"/>
      <c r="KAP40" s="62"/>
      <c r="KAQ40" s="62"/>
      <c r="KAR40" s="62"/>
      <c r="KAS40" s="62"/>
      <c r="KAT40" s="62"/>
      <c r="KAU40" s="62"/>
      <c r="KAV40" s="62"/>
      <c r="KAW40" s="62"/>
      <c r="KAX40" s="62"/>
      <c r="KAY40" s="62"/>
      <c r="KAZ40" s="62"/>
      <c r="KBA40" s="62"/>
      <c r="KBB40" s="62"/>
      <c r="KBC40" s="62"/>
      <c r="KBD40" s="62"/>
      <c r="KBE40" s="62"/>
      <c r="KBF40" s="62"/>
      <c r="KBG40" s="62"/>
      <c r="KBH40" s="62"/>
      <c r="KBI40" s="62"/>
      <c r="KBJ40" s="62"/>
      <c r="KBK40" s="62"/>
      <c r="KBL40" s="62"/>
      <c r="KBM40" s="62"/>
      <c r="KBN40" s="62"/>
      <c r="KBO40" s="62"/>
      <c r="KBP40" s="62"/>
      <c r="KBQ40" s="62"/>
      <c r="KBR40" s="62"/>
      <c r="KBS40" s="62"/>
      <c r="KBT40" s="62"/>
      <c r="KBU40" s="62"/>
      <c r="KBV40" s="62"/>
      <c r="KBW40" s="62"/>
      <c r="KBX40" s="62"/>
      <c r="KBY40" s="62"/>
      <c r="KBZ40" s="62"/>
      <c r="KCA40" s="62"/>
      <c r="KCB40" s="62"/>
      <c r="KCC40" s="62"/>
      <c r="KCD40" s="62"/>
      <c r="KCE40" s="62"/>
      <c r="KCF40" s="62"/>
      <c r="KCG40" s="62"/>
      <c r="KCH40" s="62"/>
      <c r="KCI40" s="62"/>
      <c r="KCJ40" s="62"/>
      <c r="KCK40" s="62"/>
      <c r="KCL40" s="62"/>
      <c r="KCM40" s="62"/>
      <c r="KCN40" s="62"/>
      <c r="KCO40" s="62"/>
      <c r="KCP40" s="62"/>
      <c r="KCQ40" s="62"/>
      <c r="KCR40" s="62"/>
      <c r="KCS40" s="62"/>
      <c r="KCT40" s="62"/>
      <c r="KCU40" s="62"/>
      <c r="KCV40" s="62"/>
      <c r="KCW40" s="62"/>
      <c r="KCX40" s="62"/>
      <c r="KCY40" s="62"/>
      <c r="KCZ40" s="62"/>
      <c r="KDA40" s="62"/>
      <c r="KDB40" s="62"/>
      <c r="KDC40" s="62"/>
      <c r="KDD40" s="62"/>
      <c r="KDE40" s="62"/>
      <c r="KDF40" s="62"/>
      <c r="KDG40" s="62"/>
      <c r="KDH40" s="62"/>
      <c r="KDI40" s="62"/>
      <c r="KDJ40" s="62"/>
      <c r="KDK40" s="62"/>
      <c r="KDL40" s="62"/>
      <c r="KDM40" s="62"/>
      <c r="KDN40" s="62"/>
      <c r="KDO40" s="62"/>
      <c r="KDP40" s="62"/>
      <c r="KDQ40" s="62"/>
      <c r="KDR40" s="62"/>
      <c r="KDS40" s="62"/>
      <c r="KDT40" s="62"/>
      <c r="KDU40" s="62"/>
      <c r="KDV40" s="62"/>
      <c r="KDW40" s="62"/>
      <c r="KDX40" s="62"/>
      <c r="KDY40" s="62"/>
      <c r="KDZ40" s="62"/>
      <c r="KEA40" s="62"/>
      <c r="KEB40" s="62"/>
      <c r="KEC40" s="62"/>
      <c r="KED40" s="62"/>
      <c r="KEE40" s="62"/>
      <c r="KEF40" s="62"/>
      <c r="KEG40" s="62"/>
      <c r="KEH40" s="62"/>
      <c r="KEI40" s="62"/>
      <c r="KEJ40" s="62"/>
      <c r="KEK40" s="62"/>
      <c r="KEL40" s="62"/>
      <c r="KEM40" s="62"/>
      <c r="KEN40" s="62"/>
      <c r="KEO40" s="62"/>
      <c r="KEP40" s="62"/>
      <c r="KEQ40" s="62"/>
      <c r="KER40" s="62"/>
      <c r="KES40" s="62"/>
      <c r="KET40" s="62"/>
      <c r="KEU40" s="62"/>
      <c r="KEV40" s="62"/>
      <c r="KEW40" s="62"/>
      <c r="KEX40" s="62"/>
      <c r="KEY40" s="62"/>
      <c r="KEZ40" s="62"/>
      <c r="KFA40" s="62"/>
      <c r="KFB40" s="62"/>
      <c r="KFC40" s="62"/>
      <c r="KFD40" s="62"/>
      <c r="KFE40" s="62"/>
      <c r="KFF40" s="62"/>
      <c r="KFG40" s="62"/>
      <c r="KFH40" s="62"/>
      <c r="KFI40" s="62"/>
      <c r="KFJ40" s="62"/>
      <c r="KFK40" s="62"/>
      <c r="KFL40" s="62"/>
      <c r="KFM40" s="62"/>
      <c r="KFN40" s="62"/>
      <c r="KFO40" s="62"/>
      <c r="KFP40" s="62"/>
      <c r="KFQ40" s="62"/>
      <c r="KFR40" s="62"/>
      <c r="KFS40" s="62"/>
      <c r="KFT40" s="62"/>
      <c r="KFU40" s="62"/>
      <c r="KFV40" s="62"/>
      <c r="KFW40" s="62"/>
      <c r="KFX40" s="62"/>
      <c r="KFY40" s="62"/>
      <c r="KFZ40" s="62"/>
      <c r="KGA40" s="62"/>
      <c r="KGB40" s="62"/>
      <c r="KGC40" s="62"/>
      <c r="KGD40" s="62"/>
      <c r="KGE40" s="62"/>
      <c r="KGF40" s="62"/>
      <c r="KGG40" s="62"/>
      <c r="KGH40" s="62"/>
      <c r="KGI40" s="62"/>
      <c r="KGJ40" s="62"/>
      <c r="KGK40" s="62"/>
      <c r="KGL40" s="62"/>
      <c r="KGM40" s="62"/>
      <c r="KGN40" s="62"/>
      <c r="KGO40" s="62"/>
      <c r="KGP40" s="62"/>
      <c r="KGQ40" s="62"/>
      <c r="KGR40" s="62"/>
      <c r="KGS40" s="62"/>
      <c r="KGT40" s="62"/>
      <c r="KGU40" s="62"/>
      <c r="KGV40" s="62"/>
      <c r="KGW40" s="62"/>
      <c r="KGX40" s="62"/>
      <c r="KGY40" s="62"/>
      <c r="KGZ40" s="62"/>
      <c r="KHA40" s="62"/>
      <c r="KHB40" s="62"/>
      <c r="KHC40" s="62"/>
      <c r="KHD40" s="62"/>
      <c r="KHE40" s="62"/>
      <c r="KHF40" s="62"/>
      <c r="KHG40" s="62"/>
      <c r="KHH40" s="62"/>
      <c r="KHI40" s="62"/>
      <c r="KHJ40" s="62"/>
      <c r="KHK40" s="62"/>
      <c r="KHL40" s="62"/>
      <c r="KHM40" s="62"/>
      <c r="KHN40" s="62"/>
      <c r="KHO40" s="62"/>
      <c r="KHP40" s="62"/>
      <c r="KHQ40" s="62"/>
      <c r="KHR40" s="62"/>
      <c r="KHS40" s="62"/>
      <c r="KHT40" s="62"/>
      <c r="KHU40" s="62"/>
      <c r="KHV40" s="62"/>
      <c r="KHW40" s="62"/>
      <c r="KHX40" s="62"/>
      <c r="KHY40" s="62"/>
      <c r="KHZ40" s="62"/>
      <c r="KIA40" s="62"/>
      <c r="KIB40" s="62"/>
      <c r="KIC40" s="62"/>
      <c r="KID40" s="62"/>
      <c r="KIE40" s="62"/>
      <c r="KIF40" s="62"/>
      <c r="KIG40" s="62"/>
      <c r="KIH40" s="62"/>
      <c r="KII40" s="62"/>
      <c r="KIJ40" s="62"/>
      <c r="KIK40" s="62"/>
      <c r="KIL40" s="62"/>
      <c r="KIM40" s="62"/>
      <c r="KIN40" s="62"/>
      <c r="KIO40" s="62"/>
      <c r="KIP40" s="62"/>
      <c r="KIQ40" s="62"/>
      <c r="KIR40" s="62"/>
      <c r="KIS40" s="62"/>
      <c r="KIT40" s="62"/>
      <c r="KIU40" s="62"/>
      <c r="KIV40" s="62"/>
      <c r="KIW40" s="62"/>
      <c r="KIX40" s="62"/>
      <c r="KIY40" s="62"/>
      <c r="KIZ40" s="62"/>
      <c r="KJA40" s="62"/>
      <c r="KJB40" s="62"/>
      <c r="KJC40" s="62"/>
      <c r="KJD40" s="62"/>
      <c r="KJE40" s="62"/>
      <c r="KJF40" s="62"/>
      <c r="KJG40" s="62"/>
      <c r="KJH40" s="62"/>
      <c r="KJI40" s="62"/>
      <c r="KJJ40" s="62"/>
      <c r="KJK40" s="62"/>
      <c r="KJL40" s="62"/>
      <c r="KJM40" s="62"/>
      <c r="KJN40" s="62"/>
      <c r="KJO40" s="62"/>
      <c r="KJP40" s="62"/>
      <c r="KJQ40" s="62"/>
      <c r="KJR40" s="62"/>
      <c r="KJS40" s="62"/>
      <c r="KJT40" s="62"/>
      <c r="KJU40" s="62"/>
      <c r="KJV40" s="62"/>
      <c r="KJW40" s="62"/>
      <c r="KJX40" s="62"/>
      <c r="KJY40" s="62"/>
      <c r="KJZ40" s="62"/>
      <c r="KKA40" s="62"/>
      <c r="KKB40" s="62"/>
      <c r="KKC40" s="62"/>
      <c r="KKD40" s="62"/>
      <c r="KKE40" s="62"/>
      <c r="KKF40" s="62"/>
      <c r="KKG40" s="62"/>
      <c r="KKH40" s="62"/>
      <c r="KKI40" s="62"/>
      <c r="KKJ40" s="62"/>
      <c r="KKK40" s="62"/>
      <c r="KKL40" s="62"/>
      <c r="KKM40" s="62"/>
      <c r="KKN40" s="62"/>
      <c r="KKO40" s="62"/>
      <c r="KKP40" s="62"/>
      <c r="KKQ40" s="62"/>
      <c r="KKR40" s="62"/>
      <c r="KKS40" s="62"/>
      <c r="KKT40" s="62"/>
      <c r="KKU40" s="62"/>
      <c r="KKV40" s="62"/>
      <c r="KKW40" s="62"/>
      <c r="KKX40" s="62"/>
      <c r="KKY40" s="62"/>
      <c r="KKZ40" s="62"/>
      <c r="KLA40" s="62"/>
      <c r="KLB40" s="62"/>
      <c r="KLC40" s="62"/>
      <c r="KLD40" s="62"/>
      <c r="KLE40" s="62"/>
      <c r="KLF40" s="62"/>
      <c r="KLG40" s="62"/>
      <c r="KLH40" s="62"/>
      <c r="KLI40" s="62"/>
      <c r="KLJ40" s="62"/>
      <c r="KLK40" s="62"/>
      <c r="KLL40" s="62"/>
      <c r="KLM40" s="62"/>
      <c r="KLN40" s="62"/>
      <c r="KLO40" s="62"/>
      <c r="KLP40" s="62"/>
      <c r="KLQ40" s="62"/>
      <c r="KLR40" s="62"/>
      <c r="KLS40" s="62"/>
      <c r="KLT40" s="62"/>
      <c r="KLU40" s="62"/>
      <c r="KLV40" s="62"/>
      <c r="KLW40" s="62"/>
      <c r="KLX40" s="62"/>
      <c r="KLY40" s="62"/>
      <c r="KLZ40" s="62"/>
      <c r="KMA40" s="62"/>
      <c r="KMB40" s="62"/>
      <c r="KMC40" s="62"/>
      <c r="KMD40" s="62"/>
      <c r="KME40" s="62"/>
      <c r="KMF40" s="62"/>
      <c r="KMG40" s="62"/>
      <c r="KMH40" s="62"/>
      <c r="KMI40" s="62"/>
      <c r="KMJ40" s="62"/>
      <c r="KMK40" s="62"/>
      <c r="KML40" s="62"/>
      <c r="KMM40" s="62"/>
      <c r="KMN40" s="62"/>
      <c r="KMO40" s="62"/>
      <c r="KMP40" s="62"/>
      <c r="KMQ40" s="62"/>
      <c r="KMR40" s="62"/>
      <c r="KMS40" s="62"/>
      <c r="KMT40" s="62"/>
      <c r="KMU40" s="62"/>
      <c r="KMV40" s="62"/>
      <c r="KMW40" s="62"/>
      <c r="KMX40" s="62"/>
      <c r="KMY40" s="62"/>
      <c r="KMZ40" s="62"/>
      <c r="KNA40" s="62"/>
      <c r="KNB40" s="62"/>
      <c r="KNC40" s="62"/>
      <c r="KND40" s="62"/>
      <c r="KNE40" s="62"/>
      <c r="KNF40" s="62"/>
      <c r="KNG40" s="62"/>
      <c r="KNH40" s="62"/>
      <c r="KNI40" s="62"/>
      <c r="KNJ40" s="62"/>
      <c r="KNK40" s="62"/>
      <c r="KNL40" s="62"/>
      <c r="KNM40" s="62"/>
      <c r="KNN40" s="62"/>
      <c r="KNO40" s="62"/>
      <c r="KNP40" s="62"/>
      <c r="KNQ40" s="62"/>
      <c r="KNR40" s="62"/>
      <c r="KNS40" s="62"/>
      <c r="KNT40" s="62"/>
      <c r="KNU40" s="62"/>
      <c r="KNV40" s="62"/>
      <c r="KNW40" s="62"/>
      <c r="KNX40" s="62"/>
      <c r="KNY40" s="62"/>
      <c r="KNZ40" s="62"/>
      <c r="KOA40" s="62"/>
      <c r="KOB40" s="62"/>
      <c r="KOC40" s="62"/>
      <c r="KOD40" s="62"/>
      <c r="KOE40" s="62"/>
      <c r="KOF40" s="62"/>
      <c r="KOG40" s="62"/>
      <c r="KOH40" s="62"/>
      <c r="KOI40" s="62"/>
      <c r="KOJ40" s="62"/>
      <c r="KOK40" s="62"/>
      <c r="KOL40" s="62"/>
      <c r="KOM40" s="62"/>
      <c r="KON40" s="62"/>
      <c r="KOO40" s="62"/>
      <c r="KOP40" s="62"/>
      <c r="KOQ40" s="62"/>
      <c r="KOR40" s="62"/>
      <c r="KOS40" s="62"/>
      <c r="KOT40" s="62"/>
      <c r="KOU40" s="62"/>
      <c r="KOV40" s="62"/>
      <c r="KOW40" s="62"/>
      <c r="KOX40" s="62"/>
      <c r="KOY40" s="62"/>
      <c r="KOZ40" s="62"/>
      <c r="KPA40" s="62"/>
      <c r="KPB40" s="62"/>
      <c r="KPC40" s="62"/>
      <c r="KPD40" s="62"/>
      <c r="KPE40" s="62"/>
      <c r="KPF40" s="62"/>
      <c r="KPG40" s="62"/>
      <c r="KPH40" s="62"/>
      <c r="KPI40" s="62"/>
      <c r="KPJ40" s="62"/>
      <c r="KPK40" s="62"/>
      <c r="KPL40" s="62"/>
      <c r="KPM40" s="62"/>
      <c r="KPN40" s="62"/>
      <c r="KPO40" s="62"/>
      <c r="KPP40" s="62"/>
      <c r="KPQ40" s="62"/>
      <c r="KPR40" s="62"/>
      <c r="KPS40" s="62"/>
      <c r="KPT40" s="62"/>
      <c r="KPU40" s="62"/>
      <c r="KPV40" s="62"/>
      <c r="KPW40" s="62"/>
      <c r="KPX40" s="62"/>
      <c r="KPY40" s="62"/>
      <c r="KPZ40" s="62"/>
      <c r="KQA40" s="62"/>
      <c r="KQB40" s="62"/>
      <c r="KQC40" s="62"/>
      <c r="KQD40" s="62"/>
      <c r="KQE40" s="62"/>
      <c r="KQF40" s="62"/>
      <c r="KQG40" s="62"/>
      <c r="KQH40" s="62"/>
      <c r="KQI40" s="62"/>
      <c r="KQJ40" s="62"/>
      <c r="KQK40" s="62"/>
      <c r="KQL40" s="62"/>
      <c r="KQM40" s="62"/>
      <c r="KQN40" s="62"/>
      <c r="KQO40" s="62"/>
      <c r="KQP40" s="62"/>
      <c r="KQQ40" s="62"/>
      <c r="KQR40" s="62"/>
      <c r="KQS40" s="62"/>
      <c r="KQT40" s="62"/>
      <c r="KQU40" s="62"/>
      <c r="KQV40" s="62"/>
      <c r="KQW40" s="62"/>
      <c r="KQX40" s="62"/>
      <c r="KQY40" s="62"/>
      <c r="KQZ40" s="62"/>
      <c r="KRA40" s="62"/>
      <c r="KRB40" s="62"/>
      <c r="KRC40" s="62"/>
      <c r="KRD40" s="62"/>
      <c r="KRE40" s="62"/>
      <c r="KRF40" s="62"/>
      <c r="KRG40" s="62"/>
      <c r="KRH40" s="62"/>
      <c r="KRI40" s="62"/>
      <c r="KRJ40" s="62"/>
      <c r="KRK40" s="62"/>
      <c r="KRL40" s="62"/>
      <c r="KRM40" s="62"/>
      <c r="KRN40" s="62"/>
      <c r="KRO40" s="62"/>
      <c r="KRP40" s="62"/>
      <c r="KRQ40" s="62"/>
      <c r="KRR40" s="62"/>
      <c r="KRS40" s="62"/>
      <c r="KRT40" s="62"/>
      <c r="KRU40" s="62"/>
      <c r="KRV40" s="62"/>
      <c r="KRW40" s="62"/>
      <c r="KRX40" s="62"/>
      <c r="KRY40" s="62"/>
      <c r="KRZ40" s="62"/>
      <c r="KSA40" s="62"/>
      <c r="KSB40" s="62"/>
      <c r="KSC40" s="62"/>
      <c r="KSD40" s="62"/>
      <c r="KSE40" s="62"/>
      <c r="KSF40" s="62"/>
      <c r="KSG40" s="62"/>
      <c r="KSH40" s="62"/>
      <c r="KSI40" s="62"/>
      <c r="KSJ40" s="62"/>
      <c r="KSK40" s="62"/>
      <c r="KSL40" s="62"/>
      <c r="KSM40" s="62"/>
      <c r="KSN40" s="62"/>
      <c r="KSO40" s="62"/>
      <c r="KSP40" s="62"/>
      <c r="KSQ40" s="62"/>
      <c r="KSR40" s="62"/>
      <c r="KSS40" s="62"/>
      <c r="KST40" s="62"/>
      <c r="KSU40" s="62"/>
      <c r="KSV40" s="62"/>
      <c r="KSW40" s="62"/>
      <c r="KSX40" s="62"/>
      <c r="KSY40" s="62"/>
      <c r="KSZ40" s="62"/>
      <c r="KTA40" s="62"/>
      <c r="KTB40" s="62"/>
      <c r="KTC40" s="62"/>
      <c r="KTD40" s="62"/>
      <c r="KTE40" s="62"/>
      <c r="KTF40" s="62"/>
      <c r="KTG40" s="62"/>
      <c r="KTH40" s="62"/>
      <c r="KTI40" s="62"/>
      <c r="KTJ40" s="62"/>
      <c r="KTK40" s="62"/>
      <c r="KTL40" s="62"/>
      <c r="KTM40" s="62"/>
      <c r="KTN40" s="62"/>
      <c r="KTO40" s="62"/>
      <c r="KTP40" s="62"/>
      <c r="KTQ40" s="62"/>
      <c r="KTR40" s="62"/>
      <c r="KTS40" s="62"/>
      <c r="KTT40" s="62"/>
      <c r="KTU40" s="62"/>
      <c r="KTV40" s="62"/>
      <c r="KTW40" s="62"/>
      <c r="KTX40" s="62"/>
      <c r="KTY40" s="62"/>
      <c r="KTZ40" s="62"/>
      <c r="KUA40" s="62"/>
      <c r="KUB40" s="62"/>
      <c r="KUC40" s="62"/>
      <c r="KUD40" s="62"/>
      <c r="KUE40" s="62"/>
      <c r="KUF40" s="62"/>
      <c r="KUG40" s="62"/>
      <c r="KUH40" s="62"/>
      <c r="KUI40" s="62"/>
      <c r="KUJ40" s="62"/>
      <c r="KUK40" s="62"/>
      <c r="KUL40" s="62"/>
      <c r="KUM40" s="62"/>
      <c r="KUN40" s="62"/>
      <c r="KUO40" s="62"/>
      <c r="KUP40" s="62"/>
      <c r="KUQ40" s="62"/>
      <c r="KUR40" s="62"/>
      <c r="KUS40" s="62"/>
      <c r="KUT40" s="62"/>
      <c r="KUU40" s="62"/>
      <c r="KUV40" s="62"/>
      <c r="KUW40" s="62"/>
      <c r="KUX40" s="62"/>
      <c r="KUY40" s="62"/>
      <c r="KUZ40" s="62"/>
      <c r="KVA40" s="62"/>
      <c r="KVB40" s="62"/>
      <c r="KVC40" s="62"/>
      <c r="KVD40" s="62"/>
      <c r="KVE40" s="62"/>
      <c r="KVF40" s="62"/>
      <c r="KVG40" s="62"/>
      <c r="KVH40" s="62"/>
      <c r="KVI40" s="62"/>
      <c r="KVJ40" s="62"/>
      <c r="KVK40" s="62"/>
      <c r="KVL40" s="62"/>
      <c r="KVM40" s="62"/>
      <c r="KVN40" s="62"/>
      <c r="KVO40" s="62"/>
      <c r="KVP40" s="62"/>
      <c r="KVQ40" s="62"/>
      <c r="KVR40" s="62"/>
      <c r="KVS40" s="62"/>
      <c r="KVT40" s="62"/>
      <c r="KVU40" s="62"/>
      <c r="KVV40" s="62"/>
      <c r="KVW40" s="62"/>
      <c r="KVX40" s="62"/>
      <c r="KVY40" s="62"/>
      <c r="KVZ40" s="62"/>
      <c r="KWA40" s="62"/>
      <c r="KWB40" s="62"/>
      <c r="KWC40" s="62"/>
      <c r="KWD40" s="62"/>
      <c r="KWE40" s="62"/>
      <c r="KWF40" s="62"/>
      <c r="KWG40" s="62"/>
      <c r="KWH40" s="62"/>
      <c r="KWI40" s="62"/>
      <c r="KWJ40" s="62"/>
      <c r="KWK40" s="62"/>
      <c r="KWL40" s="62"/>
      <c r="KWM40" s="62"/>
      <c r="KWN40" s="62"/>
      <c r="KWO40" s="62"/>
      <c r="KWP40" s="62"/>
      <c r="KWQ40" s="62"/>
      <c r="KWR40" s="62"/>
      <c r="KWS40" s="62"/>
      <c r="KWT40" s="62"/>
      <c r="KWU40" s="62"/>
      <c r="KWV40" s="62"/>
      <c r="KWW40" s="62"/>
      <c r="KWX40" s="62"/>
      <c r="KWY40" s="62"/>
      <c r="KWZ40" s="62"/>
      <c r="KXA40" s="62"/>
      <c r="KXB40" s="62"/>
      <c r="KXC40" s="62"/>
      <c r="KXD40" s="62"/>
      <c r="KXE40" s="62"/>
      <c r="KXF40" s="62"/>
      <c r="KXG40" s="62"/>
      <c r="KXH40" s="62"/>
      <c r="KXI40" s="62"/>
      <c r="KXJ40" s="62"/>
      <c r="KXK40" s="62"/>
      <c r="KXL40" s="62"/>
      <c r="KXM40" s="62"/>
      <c r="KXN40" s="62"/>
      <c r="KXO40" s="62"/>
      <c r="KXP40" s="62"/>
      <c r="KXQ40" s="62"/>
      <c r="KXR40" s="62"/>
      <c r="KXS40" s="62"/>
      <c r="KXT40" s="62"/>
      <c r="KXU40" s="62"/>
      <c r="KXV40" s="62"/>
      <c r="KXW40" s="62"/>
      <c r="KXX40" s="62"/>
      <c r="KXY40" s="62"/>
      <c r="KXZ40" s="62"/>
      <c r="KYA40" s="62"/>
      <c r="KYB40" s="62"/>
      <c r="KYC40" s="62"/>
      <c r="KYD40" s="62"/>
      <c r="KYE40" s="62"/>
      <c r="KYF40" s="62"/>
      <c r="KYG40" s="62"/>
      <c r="KYH40" s="62"/>
      <c r="KYI40" s="62"/>
      <c r="KYJ40" s="62"/>
      <c r="KYK40" s="62"/>
      <c r="KYL40" s="62"/>
      <c r="KYM40" s="62"/>
      <c r="KYN40" s="62"/>
      <c r="KYO40" s="62"/>
      <c r="KYP40" s="62"/>
      <c r="KYQ40" s="62"/>
      <c r="KYR40" s="62"/>
      <c r="KYS40" s="62"/>
      <c r="KYT40" s="62"/>
      <c r="KYU40" s="62"/>
      <c r="KYV40" s="62"/>
      <c r="KYW40" s="62"/>
      <c r="KYX40" s="62"/>
      <c r="KYY40" s="62"/>
      <c r="KYZ40" s="62"/>
      <c r="KZA40" s="62"/>
      <c r="KZB40" s="62"/>
      <c r="KZC40" s="62"/>
      <c r="KZD40" s="62"/>
      <c r="KZE40" s="62"/>
      <c r="KZF40" s="62"/>
      <c r="KZG40" s="62"/>
      <c r="KZH40" s="62"/>
      <c r="KZI40" s="62"/>
      <c r="KZJ40" s="62"/>
      <c r="KZK40" s="62"/>
      <c r="KZL40" s="62"/>
      <c r="KZM40" s="62"/>
      <c r="KZN40" s="62"/>
      <c r="KZO40" s="62"/>
      <c r="KZP40" s="62"/>
      <c r="KZQ40" s="62"/>
      <c r="KZR40" s="62"/>
      <c r="KZS40" s="62"/>
      <c r="KZT40" s="62"/>
      <c r="KZU40" s="62"/>
      <c r="KZV40" s="62"/>
      <c r="KZW40" s="62"/>
      <c r="KZX40" s="62"/>
      <c r="KZY40" s="62"/>
      <c r="KZZ40" s="62"/>
      <c r="LAA40" s="62"/>
      <c r="LAB40" s="62"/>
      <c r="LAC40" s="62"/>
      <c r="LAD40" s="62"/>
      <c r="LAE40" s="62"/>
      <c r="LAF40" s="62"/>
      <c r="LAG40" s="62"/>
      <c r="LAH40" s="62"/>
      <c r="LAI40" s="62"/>
      <c r="LAJ40" s="62"/>
      <c r="LAK40" s="62"/>
      <c r="LAL40" s="62"/>
      <c r="LAM40" s="62"/>
      <c r="LAN40" s="62"/>
      <c r="LAO40" s="62"/>
      <c r="LAP40" s="62"/>
      <c r="LAQ40" s="62"/>
      <c r="LAR40" s="62"/>
      <c r="LAS40" s="62"/>
      <c r="LAT40" s="62"/>
      <c r="LAU40" s="62"/>
      <c r="LAV40" s="62"/>
      <c r="LAW40" s="62"/>
      <c r="LAX40" s="62"/>
      <c r="LAY40" s="62"/>
      <c r="LAZ40" s="62"/>
      <c r="LBA40" s="62"/>
      <c r="LBB40" s="62"/>
      <c r="LBC40" s="62"/>
      <c r="LBD40" s="62"/>
      <c r="LBE40" s="62"/>
      <c r="LBF40" s="62"/>
      <c r="LBG40" s="62"/>
      <c r="LBH40" s="62"/>
      <c r="LBI40" s="62"/>
      <c r="LBJ40" s="62"/>
      <c r="LBK40" s="62"/>
      <c r="LBL40" s="62"/>
      <c r="LBM40" s="62"/>
      <c r="LBN40" s="62"/>
      <c r="LBO40" s="62"/>
      <c r="LBP40" s="62"/>
      <c r="LBQ40" s="62"/>
      <c r="LBR40" s="62"/>
      <c r="LBS40" s="62"/>
      <c r="LBT40" s="62"/>
      <c r="LBU40" s="62"/>
      <c r="LBV40" s="62"/>
      <c r="LBW40" s="62"/>
      <c r="LBX40" s="62"/>
      <c r="LBY40" s="62"/>
      <c r="LBZ40" s="62"/>
      <c r="LCA40" s="62"/>
      <c r="LCB40" s="62"/>
      <c r="LCC40" s="62"/>
      <c r="LCD40" s="62"/>
      <c r="LCE40" s="62"/>
      <c r="LCF40" s="62"/>
      <c r="LCG40" s="62"/>
      <c r="LCH40" s="62"/>
      <c r="LCI40" s="62"/>
      <c r="LCJ40" s="62"/>
      <c r="LCK40" s="62"/>
      <c r="LCL40" s="62"/>
      <c r="LCM40" s="62"/>
      <c r="LCN40" s="62"/>
      <c r="LCO40" s="62"/>
      <c r="LCP40" s="62"/>
      <c r="LCQ40" s="62"/>
      <c r="LCR40" s="62"/>
      <c r="LCS40" s="62"/>
      <c r="LCT40" s="62"/>
      <c r="LCU40" s="62"/>
      <c r="LCV40" s="62"/>
      <c r="LCW40" s="62"/>
      <c r="LCX40" s="62"/>
      <c r="LCY40" s="62"/>
      <c r="LCZ40" s="62"/>
      <c r="LDA40" s="62"/>
      <c r="LDB40" s="62"/>
      <c r="LDC40" s="62"/>
      <c r="LDD40" s="62"/>
      <c r="LDE40" s="62"/>
      <c r="LDF40" s="62"/>
      <c r="LDG40" s="62"/>
      <c r="LDH40" s="62"/>
      <c r="LDI40" s="62"/>
      <c r="LDJ40" s="62"/>
      <c r="LDK40" s="62"/>
      <c r="LDL40" s="62"/>
      <c r="LDM40" s="62"/>
      <c r="LDN40" s="62"/>
      <c r="LDO40" s="62"/>
      <c r="LDP40" s="62"/>
      <c r="LDQ40" s="62"/>
      <c r="LDR40" s="62"/>
      <c r="LDS40" s="62"/>
      <c r="LDT40" s="62"/>
      <c r="LDU40" s="62"/>
      <c r="LDV40" s="62"/>
      <c r="LDW40" s="62"/>
      <c r="LDX40" s="62"/>
      <c r="LDY40" s="62"/>
      <c r="LDZ40" s="62"/>
      <c r="LEA40" s="62"/>
      <c r="LEB40" s="62"/>
      <c r="LEC40" s="62"/>
      <c r="LED40" s="62"/>
      <c r="LEE40" s="62"/>
      <c r="LEF40" s="62"/>
      <c r="LEG40" s="62"/>
      <c r="LEH40" s="62"/>
      <c r="LEI40" s="62"/>
      <c r="LEJ40" s="62"/>
      <c r="LEK40" s="62"/>
      <c r="LEL40" s="62"/>
      <c r="LEM40" s="62"/>
      <c r="LEN40" s="62"/>
      <c r="LEO40" s="62"/>
      <c r="LEP40" s="62"/>
      <c r="LEQ40" s="62"/>
      <c r="LER40" s="62"/>
      <c r="LES40" s="62"/>
      <c r="LET40" s="62"/>
      <c r="LEU40" s="62"/>
      <c r="LEV40" s="62"/>
      <c r="LEW40" s="62"/>
      <c r="LEX40" s="62"/>
      <c r="LEY40" s="62"/>
      <c r="LEZ40" s="62"/>
      <c r="LFA40" s="62"/>
      <c r="LFB40" s="62"/>
      <c r="LFC40" s="62"/>
      <c r="LFD40" s="62"/>
      <c r="LFE40" s="62"/>
      <c r="LFF40" s="62"/>
      <c r="LFG40" s="62"/>
      <c r="LFH40" s="62"/>
      <c r="LFI40" s="62"/>
      <c r="LFJ40" s="62"/>
      <c r="LFK40" s="62"/>
      <c r="LFL40" s="62"/>
      <c r="LFM40" s="62"/>
      <c r="LFN40" s="62"/>
      <c r="LFO40" s="62"/>
      <c r="LFP40" s="62"/>
      <c r="LFQ40" s="62"/>
      <c r="LFR40" s="62"/>
      <c r="LFS40" s="62"/>
      <c r="LFT40" s="62"/>
      <c r="LFU40" s="62"/>
      <c r="LFV40" s="62"/>
      <c r="LFW40" s="62"/>
      <c r="LFX40" s="62"/>
      <c r="LFY40" s="62"/>
      <c r="LFZ40" s="62"/>
      <c r="LGA40" s="62"/>
      <c r="LGB40" s="62"/>
      <c r="LGC40" s="62"/>
      <c r="LGD40" s="62"/>
      <c r="LGE40" s="62"/>
      <c r="LGF40" s="62"/>
      <c r="LGG40" s="62"/>
      <c r="LGH40" s="62"/>
      <c r="LGI40" s="62"/>
      <c r="LGJ40" s="62"/>
      <c r="LGK40" s="62"/>
      <c r="LGL40" s="62"/>
      <c r="LGM40" s="62"/>
      <c r="LGN40" s="62"/>
      <c r="LGO40" s="62"/>
      <c r="LGP40" s="62"/>
      <c r="LGQ40" s="62"/>
      <c r="LGR40" s="62"/>
      <c r="LGS40" s="62"/>
      <c r="LGT40" s="62"/>
      <c r="LGU40" s="62"/>
      <c r="LGV40" s="62"/>
      <c r="LGW40" s="62"/>
      <c r="LGX40" s="62"/>
      <c r="LGY40" s="62"/>
      <c r="LGZ40" s="62"/>
      <c r="LHA40" s="62"/>
      <c r="LHB40" s="62"/>
      <c r="LHC40" s="62"/>
      <c r="LHD40" s="62"/>
      <c r="LHE40" s="62"/>
      <c r="LHF40" s="62"/>
      <c r="LHG40" s="62"/>
      <c r="LHH40" s="62"/>
      <c r="LHI40" s="62"/>
      <c r="LHJ40" s="62"/>
      <c r="LHK40" s="62"/>
      <c r="LHL40" s="62"/>
      <c r="LHM40" s="62"/>
      <c r="LHN40" s="62"/>
      <c r="LHO40" s="62"/>
      <c r="LHP40" s="62"/>
      <c r="LHQ40" s="62"/>
      <c r="LHR40" s="62"/>
      <c r="LHS40" s="62"/>
      <c r="LHT40" s="62"/>
      <c r="LHU40" s="62"/>
      <c r="LHV40" s="62"/>
      <c r="LHW40" s="62"/>
      <c r="LHX40" s="62"/>
      <c r="LHY40" s="62"/>
      <c r="LHZ40" s="62"/>
      <c r="LIA40" s="62"/>
      <c r="LIB40" s="62"/>
      <c r="LIC40" s="62"/>
      <c r="LID40" s="62"/>
      <c r="LIE40" s="62"/>
      <c r="LIF40" s="62"/>
      <c r="LIG40" s="62"/>
      <c r="LIH40" s="62"/>
      <c r="LII40" s="62"/>
      <c r="LIJ40" s="62"/>
      <c r="LIK40" s="62"/>
      <c r="LIL40" s="62"/>
      <c r="LIM40" s="62"/>
      <c r="LIN40" s="62"/>
      <c r="LIO40" s="62"/>
      <c r="LIP40" s="62"/>
      <c r="LIQ40" s="62"/>
      <c r="LIR40" s="62"/>
      <c r="LIS40" s="62"/>
      <c r="LIT40" s="62"/>
      <c r="LIU40" s="62"/>
      <c r="LIV40" s="62"/>
      <c r="LIW40" s="62"/>
      <c r="LIX40" s="62"/>
      <c r="LIY40" s="62"/>
      <c r="LIZ40" s="62"/>
      <c r="LJA40" s="62"/>
      <c r="LJB40" s="62"/>
      <c r="LJC40" s="62"/>
      <c r="LJD40" s="62"/>
      <c r="LJE40" s="62"/>
      <c r="LJF40" s="62"/>
      <c r="LJG40" s="62"/>
      <c r="LJH40" s="62"/>
      <c r="LJI40" s="62"/>
      <c r="LJJ40" s="62"/>
      <c r="LJK40" s="62"/>
      <c r="LJL40" s="62"/>
      <c r="LJM40" s="62"/>
      <c r="LJN40" s="62"/>
      <c r="LJO40" s="62"/>
      <c r="LJP40" s="62"/>
      <c r="LJQ40" s="62"/>
      <c r="LJR40" s="62"/>
      <c r="LJS40" s="62"/>
      <c r="LJT40" s="62"/>
      <c r="LJU40" s="62"/>
      <c r="LJV40" s="62"/>
      <c r="LJW40" s="62"/>
      <c r="LJX40" s="62"/>
      <c r="LJY40" s="62"/>
      <c r="LJZ40" s="62"/>
      <c r="LKA40" s="62"/>
      <c r="LKB40" s="62"/>
      <c r="LKC40" s="62"/>
      <c r="LKD40" s="62"/>
      <c r="LKE40" s="62"/>
      <c r="LKF40" s="62"/>
      <c r="LKG40" s="62"/>
      <c r="LKH40" s="62"/>
      <c r="LKI40" s="62"/>
      <c r="LKJ40" s="62"/>
      <c r="LKK40" s="62"/>
      <c r="LKL40" s="62"/>
      <c r="LKM40" s="62"/>
      <c r="LKN40" s="62"/>
      <c r="LKO40" s="62"/>
      <c r="LKP40" s="62"/>
      <c r="LKQ40" s="62"/>
      <c r="LKR40" s="62"/>
      <c r="LKS40" s="62"/>
      <c r="LKT40" s="62"/>
      <c r="LKU40" s="62"/>
      <c r="LKV40" s="62"/>
      <c r="LKW40" s="62"/>
      <c r="LKX40" s="62"/>
      <c r="LKY40" s="62"/>
      <c r="LKZ40" s="62"/>
      <c r="LLA40" s="62"/>
      <c r="LLB40" s="62"/>
      <c r="LLC40" s="62"/>
      <c r="LLD40" s="62"/>
      <c r="LLE40" s="62"/>
      <c r="LLF40" s="62"/>
      <c r="LLG40" s="62"/>
      <c r="LLH40" s="62"/>
      <c r="LLI40" s="62"/>
      <c r="LLJ40" s="62"/>
      <c r="LLK40" s="62"/>
      <c r="LLL40" s="62"/>
      <c r="LLM40" s="62"/>
      <c r="LLN40" s="62"/>
      <c r="LLO40" s="62"/>
      <c r="LLP40" s="62"/>
      <c r="LLQ40" s="62"/>
      <c r="LLR40" s="62"/>
      <c r="LLS40" s="62"/>
      <c r="LLT40" s="62"/>
      <c r="LLU40" s="62"/>
      <c r="LLV40" s="62"/>
      <c r="LLW40" s="62"/>
      <c r="LLX40" s="62"/>
      <c r="LLY40" s="62"/>
      <c r="LLZ40" s="62"/>
      <c r="LMA40" s="62"/>
      <c r="LMB40" s="62"/>
      <c r="LMC40" s="62"/>
      <c r="LMD40" s="62"/>
      <c r="LME40" s="62"/>
      <c r="LMF40" s="62"/>
      <c r="LMG40" s="62"/>
      <c r="LMH40" s="62"/>
      <c r="LMI40" s="62"/>
      <c r="LMJ40" s="62"/>
      <c r="LMK40" s="62"/>
      <c r="LML40" s="62"/>
      <c r="LMM40" s="62"/>
      <c r="LMN40" s="62"/>
      <c r="LMO40" s="62"/>
      <c r="LMP40" s="62"/>
      <c r="LMQ40" s="62"/>
      <c r="LMR40" s="62"/>
      <c r="LMS40" s="62"/>
      <c r="LMT40" s="62"/>
      <c r="LMU40" s="62"/>
      <c r="LMV40" s="62"/>
      <c r="LMW40" s="62"/>
      <c r="LMX40" s="62"/>
      <c r="LMY40" s="62"/>
      <c r="LMZ40" s="62"/>
      <c r="LNA40" s="62"/>
      <c r="LNB40" s="62"/>
      <c r="LNC40" s="62"/>
      <c r="LND40" s="62"/>
      <c r="LNE40" s="62"/>
      <c r="LNF40" s="62"/>
      <c r="LNG40" s="62"/>
      <c r="LNH40" s="62"/>
      <c r="LNI40" s="62"/>
      <c r="LNJ40" s="62"/>
      <c r="LNK40" s="62"/>
      <c r="LNL40" s="62"/>
      <c r="LNM40" s="62"/>
      <c r="LNN40" s="62"/>
      <c r="LNO40" s="62"/>
      <c r="LNP40" s="62"/>
      <c r="LNQ40" s="62"/>
      <c r="LNR40" s="62"/>
      <c r="LNS40" s="62"/>
      <c r="LNT40" s="62"/>
      <c r="LNU40" s="62"/>
      <c r="LNV40" s="62"/>
      <c r="LNW40" s="62"/>
      <c r="LNX40" s="62"/>
      <c r="LNY40" s="62"/>
      <c r="LNZ40" s="62"/>
      <c r="LOA40" s="62"/>
      <c r="LOB40" s="62"/>
      <c r="LOC40" s="62"/>
      <c r="LOD40" s="62"/>
      <c r="LOE40" s="62"/>
      <c r="LOF40" s="62"/>
      <c r="LOG40" s="62"/>
      <c r="LOH40" s="62"/>
      <c r="LOI40" s="62"/>
      <c r="LOJ40" s="62"/>
      <c r="LOK40" s="62"/>
      <c r="LOL40" s="62"/>
      <c r="LOM40" s="62"/>
      <c r="LON40" s="62"/>
      <c r="LOO40" s="62"/>
      <c r="LOP40" s="62"/>
      <c r="LOQ40" s="62"/>
      <c r="LOR40" s="62"/>
      <c r="LOS40" s="62"/>
      <c r="LOT40" s="62"/>
      <c r="LOU40" s="62"/>
      <c r="LOV40" s="62"/>
      <c r="LOW40" s="62"/>
      <c r="LOX40" s="62"/>
      <c r="LOY40" s="62"/>
      <c r="LOZ40" s="62"/>
      <c r="LPA40" s="62"/>
      <c r="LPB40" s="62"/>
      <c r="LPC40" s="62"/>
      <c r="LPD40" s="62"/>
      <c r="LPE40" s="62"/>
      <c r="LPF40" s="62"/>
      <c r="LPG40" s="62"/>
      <c r="LPH40" s="62"/>
      <c r="LPI40" s="62"/>
      <c r="LPJ40" s="62"/>
      <c r="LPK40" s="62"/>
      <c r="LPL40" s="62"/>
      <c r="LPM40" s="62"/>
      <c r="LPN40" s="62"/>
      <c r="LPO40" s="62"/>
      <c r="LPP40" s="62"/>
      <c r="LPQ40" s="62"/>
      <c r="LPR40" s="62"/>
      <c r="LPS40" s="62"/>
      <c r="LPT40" s="62"/>
      <c r="LPU40" s="62"/>
      <c r="LPV40" s="62"/>
      <c r="LPW40" s="62"/>
      <c r="LPX40" s="62"/>
      <c r="LPY40" s="62"/>
      <c r="LPZ40" s="62"/>
      <c r="LQA40" s="62"/>
      <c r="LQB40" s="62"/>
      <c r="LQC40" s="62"/>
      <c r="LQD40" s="62"/>
      <c r="LQE40" s="62"/>
      <c r="LQF40" s="62"/>
      <c r="LQG40" s="62"/>
      <c r="LQH40" s="62"/>
      <c r="LQI40" s="62"/>
      <c r="LQJ40" s="62"/>
      <c r="LQK40" s="62"/>
      <c r="LQL40" s="62"/>
      <c r="LQM40" s="62"/>
      <c r="LQN40" s="62"/>
      <c r="LQO40" s="62"/>
      <c r="LQP40" s="62"/>
      <c r="LQQ40" s="62"/>
      <c r="LQR40" s="62"/>
      <c r="LQS40" s="62"/>
      <c r="LQT40" s="62"/>
      <c r="LQU40" s="62"/>
      <c r="LQV40" s="62"/>
      <c r="LQW40" s="62"/>
      <c r="LQX40" s="62"/>
      <c r="LQY40" s="62"/>
      <c r="LQZ40" s="62"/>
      <c r="LRA40" s="62"/>
      <c r="LRB40" s="62"/>
      <c r="LRC40" s="62"/>
      <c r="LRD40" s="62"/>
      <c r="LRE40" s="62"/>
      <c r="LRF40" s="62"/>
      <c r="LRG40" s="62"/>
      <c r="LRH40" s="62"/>
      <c r="LRI40" s="62"/>
      <c r="LRJ40" s="62"/>
      <c r="LRK40" s="62"/>
      <c r="LRL40" s="62"/>
      <c r="LRM40" s="62"/>
      <c r="LRN40" s="62"/>
      <c r="LRO40" s="62"/>
      <c r="LRP40" s="62"/>
      <c r="LRQ40" s="62"/>
      <c r="LRR40" s="62"/>
      <c r="LRS40" s="62"/>
      <c r="LRT40" s="62"/>
      <c r="LRU40" s="62"/>
      <c r="LRV40" s="62"/>
      <c r="LRW40" s="62"/>
      <c r="LRX40" s="62"/>
      <c r="LRY40" s="62"/>
      <c r="LRZ40" s="62"/>
      <c r="LSA40" s="62"/>
      <c r="LSB40" s="62"/>
      <c r="LSC40" s="62"/>
      <c r="LSD40" s="62"/>
      <c r="LSE40" s="62"/>
      <c r="LSF40" s="62"/>
      <c r="LSG40" s="62"/>
      <c r="LSH40" s="62"/>
      <c r="LSI40" s="62"/>
      <c r="LSJ40" s="62"/>
      <c r="LSK40" s="62"/>
      <c r="LSL40" s="62"/>
      <c r="LSM40" s="62"/>
      <c r="LSN40" s="62"/>
      <c r="LSO40" s="62"/>
      <c r="LSP40" s="62"/>
      <c r="LSQ40" s="62"/>
      <c r="LSR40" s="62"/>
      <c r="LSS40" s="62"/>
      <c r="LST40" s="62"/>
      <c r="LSU40" s="62"/>
      <c r="LSV40" s="62"/>
      <c r="LSW40" s="62"/>
      <c r="LSX40" s="62"/>
      <c r="LSY40" s="62"/>
      <c r="LSZ40" s="62"/>
      <c r="LTA40" s="62"/>
      <c r="LTB40" s="62"/>
      <c r="LTC40" s="62"/>
      <c r="LTD40" s="62"/>
      <c r="LTE40" s="62"/>
      <c r="LTF40" s="62"/>
      <c r="LTG40" s="62"/>
      <c r="LTH40" s="62"/>
      <c r="LTI40" s="62"/>
      <c r="LTJ40" s="62"/>
      <c r="LTK40" s="62"/>
      <c r="LTL40" s="62"/>
      <c r="LTM40" s="62"/>
      <c r="LTN40" s="62"/>
      <c r="LTO40" s="62"/>
      <c r="LTP40" s="62"/>
      <c r="LTQ40" s="62"/>
      <c r="LTR40" s="62"/>
      <c r="LTS40" s="62"/>
      <c r="LTT40" s="62"/>
      <c r="LTU40" s="62"/>
      <c r="LTV40" s="62"/>
      <c r="LTW40" s="62"/>
      <c r="LTX40" s="62"/>
      <c r="LTY40" s="62"/>
      <c r="LTZ40" s="62"/>
      <c r="LUA40" s="62"/>
      <c r="LUB40" s="62"/>
      <c r="LUC40" s="62"/>
      <c r="LUD40" s="62"/>
      <c r="LUE40" s="62"/>
      <c r="LUF40" s="62"/>
      <c r="LUG40" s="62"/>
      <c r="LUH40" s="62"/>
      <c r="LUI40" s="62"/>
      <c r="LUJ40" s="62"/>
      <c r="LUK40" s="62"/>
      <c r="LUL40" s="62"/>
      <c r="LUM40" s="62"/>
      <c r="LUN40" s="62"/>
      <c r="LUO40" s="62"/>
      <c r="LUP40" s="62"/>
      <c r="LUQ40" s="62"/>
      <c r="LUR40" s="62"/>
      <c r="LUS40" s="62"/>
      <c r="LUT40" s="62"/>
      <c r="LUU40" s="62"/>
      <c r="LUV40" s="62"/>
      <c r="LUW40" s="62"/>
      <c r="LUX40" s="62"/>
      <c r="LUY40" s="62"/>
      <c r="LUZ40" s="62"/>
      <c r="LVA40" s="62"/>
      <c r="LVB40" s="62"/>
      <c r="LVC40" s="62"/>
      <c r="LVD40" s="62"/>
      <c r="LVE40" s="62"/>
      <c r="LVF40" s="62"/>
      <c r="LVG40" s="62"/>
      <c r="LVH40" s="62"/>
      <c r="LVI40" s="62"/>
      <c r="LVJ40" s="62"/>
      <c r="LVK40" s="62"/>
      <c r="LVL40" s="62"/>
      <c r="LVM40" s="62"/>
      <c r="LVN40" s="62"/>
      <c r="LVO40" s="62"/>
      <c r="LVP40" s="62"/>
      <c r="LVQ40" s="62"/>
      <c r="LVR40" s="62"/>
      <c r="LVS40" s="62"/>
      <c r="LVT40" s="62"/>
      <c r="LVU40" s="62"/>
      <c r="LVV40" s="62"/>
      <c r="LVW40" s="62"/>
      <c r="LVX40" s="62"/>
      <c r="LVY40" s="62"/>
      <c r="LVZ40" s="62"/>
      <c r="LWA40" s="62"/>
      <c r="LWB40" s="62"/>
      <c r="LWC40" s="62"/>
      <c r="LWD40" s="62"/>
      <c r="LWE40" s="62"/>
      <c r="LWF40" s="62"/>
      <c r="LWG40" s="62"/>
      <c r="LWH40" s="62"/>
      <c r="LWI40" s="62"/>
      <c r="LWJ40" s="62"/>
      <c r="LWK40" s="62"/>
      <c r="LWL40" s="62"/>
      <c r="LWM40" s="62"/>
      <c r="LWN40" s="62"/>
      <c r="LWO40" s="62"/>
      <c r="LWP40" s="62"/>
      <c r="LWQ40" s="62"/>
      <c r="LWR40" s="62"/>
      <c r="LWS40" s="62"/>
      <c r="LWT40" s="62"/>
      <c r="LWU40" s="62"/>
      <c r="LWV40" s="62"/>
      <c r="LWW40" s="62"/>
      <c r="LWX40" s="62"/>
      <c r="LWY40" s="62"/>
      <c r="LWZ40" s="62"/>
      <c r="LXA40" s="62"/>
      <c r="LXB40" s="62"/>
      <c r="LXC40" s="62"/>
      <c r="LXD40" s="62"/>
      <c r="LXE40" s="62"/>
      <c r="LXF40" s="62"/>
      <c r="LXG40" s="62"/>
      <c r="LXH40" s="62"/>
      <c r="LXI40" s="62"/>
      <c r="LXJ40" s="62"/>
      <c r="LXK40" s="62"/>
      <c r="LXL40" s="62"/>
      <c r="LXM40" s="62"/>
      <c r="LXN40" s="62"/>
      <c r="LXO40" s="62"/>
      <c r="LXP40" s="62"/>
      <c r="LXQ40" s="62"/>
      <c r="LXR40" s="62"/>
      <c r="LXS40" s="62"/>
      <c r="LXT40" s="62"/>
      <c r="LXU40" s="62"/>
      <c r="LXV40" s="62"/>
      <c r="LXW40" s="62"/>
      <c r="LXX40" s="62"/>
      <c r="LXY40" s="62"/>
      <c r="LXZ40" s="62"/>
      <c r="LYA40" s="62"/>
      <c r="LYB40" s="62"/>
      <c r="LYC40" s="62"/>
      <c r="LYD40" s="62"/>
      <c r="LYE40" s="62"/>
      <c r="LYF40" s="62"/>
      <c r="LYG40" s="62"/>
      <c r="LYH40" s="62"/>
      <c r="LYI40" s="62"/>
      <c r="LYJ40" s="62"/>
      <c r="LYK40" s="62"/>
      <c r="LYL40" s="62"/>
      <c r="LYM40" s="62"/>
      <c r="LYN40" s="62"/>
      <c r="LYO40" s="62"/>
      <c r="LYP40" s="62"/>
      <c r="LYQ40" s="62"/>
      <c r="LYR40" s="62"/>
      <c r="LYS40" s="62"/>
      <c r="LYT40" s="62"/>
      <c r="LYU40" s="62"/>
      <c r="LYV40" s="62"/>
      <c r="LYW40" s="62"/>
      <c r="LYX40" s="62"/>
      <c r="LYY40" s="62"/>
      <c r="LYZ40" s="62"/>
      <c r="LZA40" s="62"/>
      <c r="LZB40" s="62"/>
      <c r="LZC40" s="62"/>
      <c r="LZD40" s="62"/>
      <c r="LZE40" s="62"/>
      <c r="LZF40" s="62"/>
      <c r="LZG40" s="62"/>
      <c r="LZH40" s="62"/>
      <c r="LZI40" s="62"/>
      <c r="LZJ40" s="62"/>
      <c r="LZK40" s="62"/>
      <c r="LZL40" s="62"/>
      <c r="LZM40" s="62"/>
      <c r="LZN40" s="62"/>
      <c r="LZO40" s="62"/>
      <c r="LZP40" s="62"/>
      <c r="LZQ40" s="62"/>
      <c r="LZR40" s="62"/>
      <c r="LZS40" s="62"/>
      <c r="LZT40" s="62"/>
      <c r="LZU40" s="62"/>
      <c r="LZV40" s="62"/>
      <c r="LZW40" s="62"/>
      <c r="LZX40" s="62"/>
      <c r="LZY40" s="62"/>
      <c r="LZZ40" s="62"/>
      <c r="MAA40" s="62"/>
      <c r="MAB40" s="62"/>
      <c r="MAC40" s="62"/>
      <c r="MAD40" s="62"/>
      <c r="MAE40" s="62"/>
      <c r="MAF40" s="62"/>
      <c r="MAG40" s="62"/>
      <c r="MAH40" s="62"/>
      <c r="MAI40" s="62"/>
      <c r="MAJ40" s="62"/>
      <c r="MAK40" s="62"/>
      <c r="MAL40" s="62"/>
      <c r="MAM40" s="62"/>
      <c r="MAN40" s="62"/>
      <c r="MAO40" s="62"/>
      <c r="MAP40" s="62"/>
      <c r="MAQ40" s="62"/>
      <c r="MAR40" s="62"/>
      <c r="MAS40" s="62"/>
      <c r="MAT40" s="62"/>
      <c r="MAU40" s="62"/>
      <c r="MAV40" s="62"/>
      <c r="MAW40" s="62"/>
      <c r="MAX40" s="62"/>
      <c r="MAY40" s="62"/>
      <c r="MAZ40" s="62"/>
      <c r="MBA40" s="62"/>
      <c r="MBB40" s="62"/>
      <c r="MBC40" s="62"/>
      <c r="MBD40" s="62"/>
      <c r="MBE40" s="62"/>
      <c r="MBF40" s="62"/>
      <c r="MBG40" s="62"/>
      <c r="MBH40" s="62"/>
      <c r="MBI40" s="62"/>
      <c r="MBJ40" s="62"/>
      <c r="MBK40" s="62"/>
      <c r="MBL40" s="62"/>
      <c r="MBM40" s="62"/>
      <c r="MBN40" s="62"/>
      <c r="MBO40" s="62"/>
      <c r="MBP40" s="62"/>
      <c r="MBQ40" s="62"/>
      <c r="MBR40" s="62"/>
      <c r="MBS40" s="62"/>
      <c r="MBT40" s="62"/>
      <c r="MBU40" s="62"/>
      <c r="MBV40" s="62"/>
      <c r="MBW40" s="62"/>
      <c r="MBX40" s="62"/>
      <c r="MBY40" s="62"/>
      <c r="MBZ40" s="62"/>
      <c r="MCA40" s="62"/>
      <c r="MCB40" s="62"/>
      <c r="MCC40" s="62"/>
      <c r="MCD40" s="62"/>
      <c r="MCE40" s="62"/>
      <c r="MCF40" s="62"/>
      <c r="MCG40" s="62"/>
      <c r="MCH40" s="62"/>
      <c r="MCI40" s="62"/>
      <c r="MCJ40" s="62"/>
      <c r="MCK40" s="62"/>
      <c r="MCL40" s="62"/>
      <c r="MCM40" s="62"/>
      <c r="MCN40" s="62"/>
      <c r="MCO40" s="62"/>
      <c r="MCP40" s="62"/>
      <c r="MCQ40" s="62"/>
      <c r="MCR40" s="62"/>
      <c r="MCS40" s="62"/>
      <c r="MCT40" s="62"/>
      <c r="MCU40" s="62"/>
      <c r="MCV40" s="62"/>
      <c r="MCW40" s="62"/>
      <c r="MCX40" s="62"/>
      <c r="MCY40" s="62"/>
      <c r="MCZ40" s="62"/>
      <c r="MDA40" s="62"/>
      <c r="MDB40" s="62"/>
      <c r="MDC40" s="62"/>
      <c r="MDD40" s="62"/>
      <c r="MDE40" s="62"/>
      <c r="MDF40" s="62"/>
      <c r="MDG40" s="62"/>
      <c r="MDH40" s="62"/>
      <c r="MDI40" s="62"/>
      <c r="MDJ40" s="62"/>
      <c r="MDK40" s="62"/>
      <c r="MDL40" s="62"/>
      <c r="MDM40" s="62"/>
      <c r="MDN40" s="62"/>
      <c r="MDO40" s="62"/>
      <c r="MDP40" s="62"/>
      <c r="MDQ40" s="62"/>
      <c r="MDR40" s="62"/>
      <c r="MDS40" s="62"/>
      <c r="MDT40" s="62"/>
      <c r="MDU40" s="62"/>
      <c r="MDV40" s="62"/>
      <c r="MDW40" s="62"/>
      <c r="MDX40" s="62"/>
      <c r="MDY40" s="62"/>
      <c r="MDZ40" s="62"/>
      <c r="MEA40" s="62"/>
      <c r="MEB40" s="62"/>
      <c r="MEC40" s="62"/>
      <c r="MED40" s="62"/>
      <c r="MEE40" s="62"/>
      <c r="MEF40" s="62"/>
      <c r="MEG40" s="62"/>
      <c r="MEH40" s="62"/>
      <c r="MEI40" s="62"/>
      <c r="MEJ40" s="62"/>
      <c r="MEK40" s="62"/>
      <c r="MEL40" s="62"/>
      <c r="MEM40" s="62"/>
      <c r="MEN40" s="62"/>
      <c r="MEO40" s="62"/>
      <c r="MEP40" s="62"/>
      <c r="MEQ40" s="62"/>
      <c r="MER40" s="62"/>
      <c r="MES40" s="62"/>
      <c r="MET40" s="62"/>
      <c r="MEU40" s="62"/>
      <c r="MEV40" s="62"/>
      <c r="MEW40" s="62"/>
      <c r="MEX40" s="62"/>
      <c r="MEY40" s="62"/>
      <c r="MEZ40" s="62"/>
      <c r="MFA40" s="62"/>
      <c r="MFB40" s="62"/>
      <c r="MFC40" s="62"/>
      <c r="MFD40" s="62"/>
      <c r="MFE40" s="62"/>
      <c r="MFF40" s="62"/>
      <c r="MFG40" s="62"/>
      <c r="MFH40" s="62"/>
      <c r="MFI40" s="62"/>
      <c r="MFJ40" s="62"/>
      <c r="MFK40" s="62"/>
      <c r="MFL40" s="62"/>
      <c r="MFM40" s="62"/>
      <c r="MFN40" s="62"/>
      <c r="MFO40" s="62"/>
      <c r="MFP40" s="62"/>
      <c r="MFQ40" s="62"/>
      <c r="MFR40" s="62"/>
      <c r="MFS40" s="62"/>
      <c r="MFT40" s="62"/>
      <c r="MFU40" s="62"/>
      <c r="MFV40" s="62"/>
      <c r="MFW40" s="62"/>
      <c r="MFX40" s="62"/>
      <c r="MFY40" s="62"/>
      <c r="MFZ40" s="62"/>
      <c r="MGA40" s="62"/>
      <c r="MGB40" s="62"/>
      <c r="MGC40" s="62"/>
      <c r="MGD40" s="62"/>
      <c r="MGE40" s="62"/>
      <c r="MGF40" s="62"/>
      <c r="MGG40" s="62"/>
      <c r="MGH40" s="62"/>
      <c r="MGI40" s="62"/>
      <c r="MGJ40" s="62"/>
      <c r="MGK40" s="62"/>
      <c r="MGL40" s="62"/>
      <c r="MGM40" s="62"/>
      <c r="MGN40" s="62"/>
      <c r="MGO40" s="62"/>
      <c r="MGP40" s="62"/>
      <c r="MGQ40" s="62"/>
      <c r="MGR40" s="62"/>
      <c r="MGS40" s="62"/>
      <c r="MGT40" s="62"/>
      <c r="MGU40" s="62"/>
      <c r="MGV40" s="62"/>
      <c r="MGW40" s="62"/>
      <c r="MGX40" s="62"/>
      <c r="MGY40" s="62"/>
      <c r="MGZ40" s="62"/>
      <c r="MHA40" s="62"/>
      <c r="MHB40" s="62"/>
      <c r="MHC40" s="62"/>
      <c r="MHD40" s="62"/>
      <c r="MHE40" s="62"/>
      <c r="MHF40" s="62"/>
      <c r="MHG40" s="62"/>
      <c r="MHH40" s="62"/>
      <c r="MHI40" s="62"/>
      <c r="MHJ40" s="62"/>
      <c r="MHK40" s="62"/>
      <c r="MHL40" s="62"/>
      <c r="MHM40" s="62"/>
      <c r="MHN40" s="62"/>
      <c r="MHO40" s="62"/>
      <c r="MHP40" s="62"/>
      <c r="MHQ40" s="62"/>
      <c r="MHR40" s="62"/>
      <c r="MHS40" s="62"/>
      <c r="MHT40" s="62"/>
      <c r="MHU40" s="62"/>
      <c r="MHV40" s="62"/>
      <c r="MHW40" s="62"/>
      <c r="MHX40" s="62"/>
      <c r="MHY40" s="62"/>
      <c r="MHZ40" s="62"/>
      <c r="MIA40" s="62"/>
      <c r="MIB40" s="62"/>
      <c r="MIC40" s="62"/>
      <c r="MID40" s="62"/>
      <c r="MIE40" s="62"/>
      <c r="MIF40" s="62"/>
      <c r="MIG40" s="62"/>
      <c r="MIH40" s="62"/>
      <c r="MII40" s="62"/>
      <c r="MIJ40" s="62"/>
      <c r="MIK40" s="62"/>
      <c r="MIL40" s="62"/>
      <c r="MIM40" s="62"/>
      <c r="MIN40" s="62"/>
      <c r="MIO40" s="62"/>
      <c r="MIP40" s="62"/>
      <c r="MIQ40" s="62"/>
      <c r="MIR40" s="62"/>
      <c r="MIS40" s="62"/>
      <c r="MIT40" s="62"/>
      <c r="MIU40" s="62"/>
      <c r="MIV40" s="62"/>
      <c r="MIW40" s="62"/>
      <c r="MIX40" s="62"/>
      <c r="MIY40" s="62"/>
      <c r="MIZ40" s="62"/>
      <c r="MJA40" s="62"/>
      <c r="MJB40" s="62"/>
      <c r="MJC40" s="62"/>
      <c r="MJD40" s="62"/>
      <c r="MJE40" s="62"/>
      <c r="MJF40" s="62"/>
      <c r="MJG40" s="62"/>
      <c r="MJH40" s="62"/>
      <c r="MJI40" s="62"/>
      <c r="MJJ40" s="62"/>
      <c r="MJK40" s="62"/>
      <c r="MJL40" s="62"/>
      <c r="MJM40" s="62"/>
      <c r="MJN40" s="62"/>
      <c r="MJO40" s="62"/>
      <c r="MJP40" s="62"/>
      <c r="MJQ40" s="62"/>
      <c r="MJR40" s="62"/>
      <c r="MJS40" s="62"/>
      <c r="MJT40" s="62"/>
      <c r="MJU40" s="62"/>
      <c r="MJV40" s="62"/>
      <c r="MJW40" s="62"/>
      <c r="MJX40" s="62"/>
      <c r="MJY40" s="62"/>
      <c r="MJZ40" s="62"/>
      <c r="MKA40" s="62"/>
      <c r="MKB40" s="62"/>
      <c r="MKC40" s="62"/>
      <c r="MKD40" s="62"/>
      <c r="MKE40" s="62"/>
      <c r="MKF40" s="62"/>
      <c r="MKG40" s="62"/>
      <c r="MKH40" s="62"/>
      <c r="MKI40" s="62"/>
      <c r="MKJ40" s="62"/>
      <c r="MKK40" s="62"/>
      <c r="MKL40" s="62"/>
      <c r="MKM40" s="62"/>
      <c r="MKN40" s="62"/>
      <c r="MKO40" s="62"/>
      <c r="MKP40" s="62"/>
      <c r="MKQ40" s="62"/>
      <c r="MKR40" s="62"/>
      <c r="MKS40" s="62"/>
      <c r="MKT40" s="62"/>
      <c r="MKU40" s="62"/>
      <c r="MKV40" s="62"/>
      <c r="MKW40" s="62"/>
      <c r="MKX40" s="62"/>
      <c r="MKY40" s="62"/>
      <c r="MKZ40" s="62"/>
      <c r="MLA40" s="62"/>
      <c r="MLB40" s="62"/>
      <c r="MLC40" s="62"/>
      <c r="MLD40" s="62"/>
      <c r="MLE40" s="62"/>
      <c r="MLF40" s="62"/>
      <c r="MLG40" s="62"/>
      <c r="MLH40" s="62"/>
      <c r="MLI40" s="62"/>
      <c r="MLJ40" s="62"/>
      <c r="MLK40" s="62"/>
      <c r="MLL40" s="62"/>
      <c r="MLM40" s="62"/>
      <c r="MLN40" s="62"/>
      <c r="MLO40" s="62"/>
      <c r="MLP40" s="62"/>
      <c r="MLQ40" s="62"/>
      <c r="MLR40" s="62"/>
      <c r="MLS40" s="62"/>
      <c r="MLT40" s="62"/>
      <c r="MLU40" s="62"/>
      <c r="MLV40" s="62"/>
      <c r="MLW40" s="62"/>
      <c r="MLX40" s="62"/>
      <c r="MLY40" s="62"/>
      <c r="MLZ40" s="62"/>
      <c r="MMA40" s="62"/>
      <c r="MMB40" s="62"/>
      <c r="MMC40" s="62"/>
      <c r="MMD40" s="62"/>
      <c r="MME40" s="62"/>
      <c r="MMF40" s="62"/>
      <c r="MMG40" s="62"/>
      <c r="MMH40" s="62"/>
      <c r="MMI40" s="62"/>
      <c r="MMJ40" s="62"/>
      <c r="MMK40" s="62"/>
      <c r="MML40" s="62"/>
      <c r="MMM40" s="62"/>
      <c r="MMN40" s="62"/>
      <c r="MMO40" s="62"/>
      <c r="MMP40" s="62"/>
      <c r="MMQ40" s="62"/>
      <c r="MMR40" s="62"/>
      <c r="MMS40" s="62"/>
      <c r="MMT40" s="62"/>
      <c r="MMU40" s="62"/>
      <c r="MMV40" s="62"/>
      <c r="MMW40" s="62"/>
      <c r="MMX40" s="62"/>
      <c r="MMY40" s="62"/>
      <c r="MMZ40" s="62"/>
      <c r="MNA40" s="62"/>
      <c r="MNB40" s="62"/>
      <c r="MNC40" s="62"/>
      <c r="MND40" s="62"/>
      <c r="MNE40" s="62"/>
      <c r="MNF40" s="62"/>
      <c r="MNG40" s="62"/>
      <c r="MNH40" s="62"/>
      <c r="MNI40" s="62"/>
      <c r="MNJ40" s="62"/>
      <c r="MNK40" s="62"/>
      <c r="MNL40" s="62"/>
      <c r="MNM40" s="62"/>
      <c r="MNN40" s="62"/>
      <c r="MNO40" s="62"/>
      <c r="MNP40" s="62"/>
      <c r="MNQ40" s="62"/>
      <c r="MNR40" s="62"/>
      <c r="MNS40" s="62"/>
      <c r="MNT40" s="62"/>
      <c r="MNU40" s="62"/>
      <c r="MNV40" s="62"/>
      <c r="MNW40" s="62"/>
      <c r="MNX40" s="62"/>
      <c r="MNY40" s="62"/>
      <c r="MNZ40" s="62"/>
      <c r="MOA40" s="62"/>
      <c r="MOB40" s="62"/>
      <c r="MOC40" s="62"/>
      <c r="MOD40" s="62"/>
      <c r="MOE40" s="62"/>
      <c r="MOF40" s="62"/>
      <c r="MOG40" s="62"/>
      <c r="MOH40" s="62"/>
      <c r="MOI40" s="62"/>
      <c r="MOJ40" s="62"/>
      <c r="MOK40" s="62"/>
      <c r="MOL40" s="62"/>
      <c r="MOM40" s="62"/>
      <c r="MON40" s="62"/>
      <c r="MOO40" s="62"/>
      <c r="MOP40" s="62"/>
      <c r="MOQ40" s="62"/>
      <c r="MOR40" s="62"/>
      <c r="MOS40" s="62"/>
      <c r="MOT40" s="62"/>
      <c r="MOU40" s="62"/>
      <c r="MOV40" s="62"/>
      <c r="MOW40" s="62"/>
      <c r="MOX40" s="62"/>
      <c r="MOY40" s="62"/>
      <c r="MOZ40" s="62"/>
      <c r="MPA40" s="62"/>
      <c r="MPB40" s="62"/>
      <c r="MPC40" s="62"/>
      <c r="MPD40" s="62"/>
      <c r="MPE40" s="62"/>
      <c r="MPF40" s="62"/>
      <c r="MPG40" s="62"/>
      <c r="MPH40" s="62"/>
      <c r="MPI40" s="62"/>
      <c r="MPJ40" s="62"/>
      <c r="MPK40" s="62"/>
      <c r="MPL40" s="62"/>
      <c r="MPM40" s="62"/>
      <c r="MPN40" s="62"/>
      <c r="MPO40" s="62"/>
      <c r="MPP40" s="62"/>
      <c r="MPQ40" s="62"/>
      <c r="MPR40" s="62"/>
      <c r="MPS40" s="62"/>
      <c r="MPT40" s="62"/>
      <c r="MPU40" s="62"/>
      <c r="MPV40" s="62"/>
      <c r="MPW40" s="62"/>
      <c r="MPX40" s="62"/>
      <c r="MPY40" s="62"/>
      <c r="MPZ40" s="62"/>
      <c r="MQA40" s="62"/>
      <c r="MQB40" s="62"/>
      <c r="MQC40" s="62"/>
      <c r="MQD40" s="62"/>
      <c r="MQE40" s="62"/>
      <c r="MQF40" s="62"/>
      <c r="MQG40" s="62"/>
      <c r="MQH40" s="62"/>
      <c r="MQI40" s="62"/>
      <c r="MQJ40" s="62"/>
      <c r="MQK40" s="62"/>
      <c r="MQL40" s="62"/>
      <c r="MQM40" s="62"/>
      <c r="MQN40" s="62"/>
      <c r="MQO40" s="62"/>
      <c r="MQP40" s="62"/>
      <c r="MQQ40" s="62"/>
      <c r="MQR40" s="62"/>
      <c r="MQS40" s="62"/>
      <c r="MQT40" s="62"/>
      <c r="MQU40" s="62"/>
      <c r="MQV40" s="62"/>
      <c r="MQW40" s="62"/>
      <c r="MQX40" s="62"/>
      <c r="MQY40" s="62"/>
      <c r="MQZ40" s="62"/>
      <c r="MRA40" s="62"/>
      <c r="MRB40" s="62"/>
      <c r="MRC40" s="62"/>
      <c r="MRD40" s="62"/>
      <c r="MRE40" s="62"/>
      <c r="MRF40" s="62"/>
      <c r="MRG40" s="62"/>
      <c r="MRH40" s="62"/>
      <c r="MRI40" s="62"/>
      <c r="MRJ40" s="62"/>
      <c r="MRK40" s="62"/>
      <c r="MRL40" s="62"/>
      <c r="MRM40" s="62"/>
      <c r="MRN40" s="62"/>
      <c r="MRO40" s="62"/>
      <c r="MRP40" s="62"/>
      <c r="MRQ40" s="62"/>
      <c r="MRR40" s="62"/>
      <c r="MRS40" s="62"/>
      <c r="MRT40" s="62"/>
      <c r="MRU40" s="62"/>
      <c r="MRV40" s="62"/>
      <c r="MRW40" s="62"/>
      <c r="MRX40" s="62"/>
      <c r="MRY40" s="62"/>
      <c r="MRZ40" s="62"/>
      <c r="MSA40" s="62"/>
      <c r="MSB40" s="62"/>
      <c r="MSC40" s="62"/>
      <c r="MSD40" s="62"/>
      <c r="MSE40" s="62"/>
      <c r="MSF40" s="62"/>
      <c r="MSG40" s="62"/>
      <c r="MSH40" s="62"/>
      <c r="MSI40" s="62"/>
      <c r="MSJ40" s="62"/>
      <c r="MSK40" s="62"/>
      <c r="MSL40" s="62"/>
      <c r="MSM40" s="62"/>
      <c r="MSN40" s="62"/>
      <c r="MSO40" s="62"/>
      <c r="MSP40" s="62"/>
      <c r="MSQ40" s="62"/>
      <c r="MSR40" s="62"/>
      <c r="MSS40" s="62"/>
      <c r="MST40" s="62"/>
      <c r="MSU40" s="62"/>
      <c r="MSV40" s="62"/>
      <c r="MSW40" s="62"/>
      <c r="MSX40" s="62"/>
      <c r="MSY40" s="62"/>
      <c r="MSZ40" s="62"/>
      <c r="MTA40" s="62"/>
      <c r="MTB40" s="62"/>
      <c r="MTC40" s="62"/>
      <c r="MTD40" s="62"/>
      <c r="MTE40" s="62"/>
      <c r="MTF40" s="62"/>
      <c r="MTG40" s="62"/>
      <c r="MTH40" s="62"/>
      <c r="MTI40" s="62"/>
      <c r="MTJ40" s="62"/>
      <c r="MTK40" s="62"/>
      <c r="MTL40" s="62"/>
      <c r="MTM40" s="62"/>
      <c r="MTN40" s="62"/>
      <c r="MTO40" s="62"/>
      <c r="MTP40" s="62"/>
      <c r="MTQ40" s="62"/>
      <c r="MTR40" s="62"/>
      <c r="MTS40" s="62"/>
      <c r="MTT40" s="62"/>
      <c r="MTU40" s="62"/>
      <c r="MTV40" s="62"/>
      <c r="MTW40" s="62"/>
      <c r="MTX40" s="62"/>
      <c r="MTY40" s="62"/>
      <c r="MTZ40" s="62"/>
      <c r="MUA40" s="62"/>
      <c r="MUB40" s="62"/>
      <c r="MUC40" s="62"/>
      <c r="MUD40" s="62"/>
      <c r="MUE40" s="62"/>
      <c r="MUF40" s="62"/>
      <c r="MUG40" s="62"/>
      <c r="MUH40" s="62"/>
      <c r="MUI40" s="62"/>
      <c r="MUJ40" s="62"/>
      <c r="MUK40" s="62"/>
      <c r="MUL40" s="62"/>
      <c r="MUM40" s="62"/>
      <c r="MUN40" s="62"/>
      <c r="MUO40" s="62"/>
      <c r="MUP40" s="62"/>
      <c r="MUQ40" s="62"/>
      <c r="MUR40" s="62"/>
      <c r="MUS40" s="62"/>
      <c r="MUT40" s="62"/>
      <c r="MUU40" s="62"/>
      <c r="MUV40" s="62"/>
      <c r="MUW40" s="62"/>
      <c r="MUX40" s="62"/>
      <c r="MUY40" s="62"/>
      <c r="MUZ40" s="62"/>
      <c r="MVA40" s="62"/>
      <c r="MVB40" s="62"/>
      <c r="MVC40" s="62"/>
      <c r="MVD40" s="62"/>
      <c r="MVE40" s="62"/>
      <c r="MVF40" s="62"/>
      <c r="MVG40" s="62"/>
      <c r="MVH40" s="62"/>
      <c r="MVI40" s="62"/>
      <c r="MVJ40" s="62"/>
      <c r="MVK40" s="62"/>
      <c r="MVL40" s="62"/>
      <c r="MVM40" s="62"/>
      <c r="MVN40" s="62"/>
      <c r="MVO40" s="62"/>
      <c r="MVP40" s="62"/>
      <c r="MVQ40" s="62"/>
      <c r="MVR40" s="62"/>
      <c r="MVS40" s="62"/>
      <c r="MVT40" s="62"/>
      <c r="MVU40" s="62"/>
      <c r="MVV40" s="62"/>
      <c r="MVW40" s="62"/>
      <c r="MVX40" s="62"/>
      <c r="MVY40" s="62"/>
      <c r="MVZ40" s="62"/>
      <c r="MWA40" s="62"/>
      <c r="MWB40" s="62"/>
      <c r="MWC40" s="62"/>
      <c r="MWD40" s="62"/>
      <c r="MWE40" s="62"/>
      <c r="MWF40" s="62"/>
      <c r="MWG40" s="62"/>
      <c r="MWH40" s="62"/>
      <c r="MWI40" s="62"/>
      <c r="MWJ40" s="62"/>
      <c r="MWK40" s="62"/>
      <c r="MWL40" s="62"/>
      <c r="MWM40" s="62"/>
      <c r="MWN40" s="62"/>
      <c r="MWO40" s="62"/>
      <c r="MWP40" s="62"/>
      <c r="MWQ40" s="62"/>
      <c r="MWR40" s="62"/>
      <c r="MWS40" s="62"/>
      <c r="MWT40" s="62"/>
      <c r="MWU40" s="62"/>
      <c r="MWV40" s="62"/>
      <c r="MWW40" s="62"/>
      <c r="MWX40" s="62"/>
      <c r="MWY40" s="62"/>
      <c r="MWZ40" s="62"/>
      <c r="MXA40" s="62"/>
      <c r="MXB40" s="62"/>
      <c r="MXC40" s="62"/>
      <c r="MXD40" s="62"/>
      <c r="MXE40" s="62"/>
      <c r="MXF40" s="62"/>
      <c r="MXG40" s="62"/>
      <c r="MXH40" s="62"/>
      <c r="MXI40" s="62"/>
      <c r="MXJ40" s="62"/>
      <c r="MXK40" s="62"/>
      <c r="MXL40" s="62"/>
      <c r="MXM40" s="62"/>
      <c r="MXN40" s="62"/>
      <c r="MXO40" s="62"/>
      <c r="MXP40" s="62"/>
      <c r="MXQ40" s="62"/>
      <c r="MXR40" s="62"/>
      <c r="MXS40" s="62"/>
      <c r="MXT40" s="62"/>
      <c r="MXU40" s="62"/>
      <c r="MXV40" s="62"/>
      <c r="MXW40" s="62"/>
      <c r="MXX40" s="62"/>
      <c r="MXY40" s="62"/>
      <c r="MXZ40" s="62"/>
      <c r="MYA40" s="62"/>
      <c r="MYB40" s="62"/>
      <c r="MYC40" s="62"/>
      <c r="MYD40" s="62"/>
      <c r="MYE40" s="62"/>
      <c r="MYF40" s="62"/>
      <c r="MYG40" s="62"/>
      <c r="MYH40" s="62"/>
      <c r="MYI40" s="62"/>
      <c r="MYJ40" s="62"/>
      <c r="MYK40" s="62"/>
      <c r="MYL40" s="62"/>
      <c r="MYM40" s="62"/>
      <c r="MYN40" s="62"/>
      <c r="MYO40" s="62"/>
      <c r="MYP40" s="62"/>
      <c r="MYQ40" s="62"/>
      <c r="MYR40" s="62"/>
      <c r="MYS40" s="62"/>
      <c r="MYT40" s="62"/>
      <c r="MYU40" s="62"/>
      <c r="MYV40" s="62"/>
      <c r="MYW40" s="62"/>
      <c r="MYX40" s="62"/>
      <c r="MYY40" s="62"/>
      <c r="MYZ40" s="62"/>
      <c r="MZA40" s="62"/>
      <c r="MZB40" s="62"/>
      <c r="MZC40" s="62"/>
      <c r="MZD40" s="62"/>
      <c r="MZE40" s="62"/>
      <c r="MZF40" s="62"/>
      <c r="MZG40" s="62"/>
      <c r="MZH40" s="62"/>
      <c r="MZI40" s="62"/>
      <c r="MZJ40" s="62"/>
      <c r="MZK40" s="62"/>
      <c r="MZL40" s="62"/>
      <c r="MZM40" s="62"/>
      <c r="MZN40" s="62"/>
      <c r="MZO40" s="62"/>
      <c r="MZP40" s="62"/>
      <c r="MZQ40" s="62"/>
      <c r="MZR40" s="62"/>
      <c r="MZS40" s="62"/>
      <c r="MZT40" s="62"/>
      <c r="MZU40" s="62"/>
      <c r="MZV40" s="62"/>
      <c r="MZW40" s="62"/>
      <c r="MZX40" s="62"/>
      <c r="MZY40" s="62"/>
      <c r="MZZ40" s="62"/>
      <c r="NAA40" s="62"/>
      <c r="NAB40" s="62"/>
      <c r="NAC40" s="62"/>
      <c r="NAD40" s="62"/>
      <c r="NAE40" s="62"/>
      <c r="NAF40" s="62"/>
      <c r="NAG40" s="62"/>
      <c r="NAH40" s="62"/>
      <c r="NAI40" s="62"/>
      <c r="NAJ40" s="62"/>
      <c r="NAK40" s="62"/>
      <c r="NAL40" s="62"/>
      <c r="NAM40" s="62"/>
      <c r="NAN40" s="62"/>
      <c r="NAO40" s="62"/>
      <c r="NAP40" s="62"/>
      <c r="NAQ40" s="62"/>
      <c r="NAR40" s="62"/>
      <c r="NAS40" s="62"/>
      <c r="NAT40" s="62"/>
      <c r="NAU40" s="62"/>
      <c r="NAV40" s="62"/>
      <c r="NAW40" s="62"/>
      <c r="NAX40" s="62"/>
      <c r="NAY40" s="62"/>
      <c r="NAZ40" s="62"/>
      <c r="NBA40" s="62"/>
      <c r="NBB40" s="62"/>
      <c r="NBC40" s="62"/>
      <c r="NBD40" s="62"/>
      <c r="NBE40" s="62"/>
      <c r="NBF40" s="62"/>
      <c r="NBG40" s="62"/>
      <c r="NBH40" s="62"/>
      <c r="NBI40" s="62"/>
      <c r="NBJ40" s="62"/>
      <c r="NBK40" s="62"/>
      <c r="NBL40" s="62"/>
      <c r="NBM40" s="62"/>
      <c r="NBN40" s="62"/>
      <c r="NBO40" s="62"/>
      <c r="NBP40" s="62"/>
      <c r="NBQ40" s="62"/>
      <c r="NBR40" s="62"/>
      <c r="NBS40" s="62"/>
      <c r="NBT40" s="62"/>
      <c r="NBU40" s="62"/>
      <c r="NBV40" s="62"/>
      <c r="NBW40" s="62"/>
      <c r="NBX40" s="62"/>
      <c r="NBY40" s="62"/>
      <c r="NBZ40" s="62"/>
      <c r="NCA40" s="62"/>
      <c r="NCB40" s="62"/>
      <c r="NCC40" s="62"/>
      <c r="NCD40" s="62"/>
      <c r="NCE40" s="62"/>
      <c r="NCF40" s="62"/>
      <c r="NCG40" s="62"/>
      <c r="NCH40" s="62"/>
      <c r="NCI40" s="62"/>
      <c r="NCJ40" s="62"/>
      <c r="NCK40" s="62"/>
      <c r="NCL40" s="62"/>
      <c r="NCM40" s="62"/>
      <c r="NCN40" s="62"/>
      <c r="NCO40" s="62"/>
      <c r="NCP40" s="62"/>
      <c r="NCQ40" s="62"/>
      <c r="NCR40" s="62"/>
      <c r="NCS40" s="62"/>
      <c r="NCT40" s="62"/>
      <c r="NCU40" s="62"/>
      <c r="NCV40" s="62"/>
      <c r="NCW40" s="62"/>
      <c r="NCX40" s="62"/>
      <c r="NCY40" s="62"/>
      <c r="NCZ40" s="62"/>
      <c r="NDA40" s="62"/>
      <c r="NDB40" s="62"/>
      <c r="NDC40" s="62"/>
      <c r="NDD40" s="62"/>
      <c r="NDE40" s="62"/>
      <c r="NDF40" s="62"/>
      <c r="NDG40" s="62"/>
      <c r="NDH40" s="62"/>
      <c r="NDI40" s="62"/>
      <c r="NDJ40" s="62"/>
      <c r="NDK40" s="62"/>
      <c r="NDL40" s="62"/>
      <c r="NDM40" s="62"/>
      <c r="NDN40" s="62"/>
      <c r="NDO40" s="62"/>
      <c r="NDP40" s="62"/>
      <c r="NDQ40" s="62"/>
      <c r="NDR40" s="62"/>
      <c r="NDS40" s="62"/>
      <c r="NDT40" s="62"/>
      <c r="NDU40" s="62"/>
      <c r="NDV40" s="62"/>
      <c r="NDW40" s="62"/>
      <c r="NDX40" s="62"/>
      <c r="NDY40" s="62"/>
      <c r="NDZ40" s="62"/>
      <c r="NEA40" s="62"/>
      <c r="NEB40" s="62"/>
      <c r="NEC40" s="62"/>
      <c r="NED40" s="62"/>
      <c r="NEE40" s="62"/>
      <c r="NEF40" s="62"/>
      <c r="NEG40" s="62"/>
      <c r="NEH40" s="62"/>
      <c r="NEI40" s="62"/>
      <c r="NEJ40" s="62"/>
      <c r="NEK40" s="62"/>
      <c r="NEL40" s="62"/>
      <c r="NEM40" s="62"/>
      <c r="NEN40" s="62"/>
      <c r="NEO40" s="62"/>
      <c r="NEP40" s="62"/>
      <c r="NEQ40" s="62"/>
      <c r="NER40" s="62"/>
      <c r="NES40" s="62"/>
      <c r="NET40" s="62"/>
      <c r="NEU40" s="62"/>
      <c r="NEV40" s="62"/>
      <c r="NEW40" s="62"/>
      <c r="NEX40" s="62"/>
      <c r="NEY40" s="62"/>
      <c r="NEZ40" s="62"/>
      <c r="NFA40" s="62"/>
      <c r="NFB40" s="62"/>
      <c r="NFC40" s="62"/>
      <c r="NFD40" s="62"/>
      <c r="NFE40" s="62"/>
      <c r="NFF40" s="62"/>
      <c r="NFG40" s="62"/>
      <c r="NFH40" s="62"/>
      <c r="NFI40" s="62"/>
      <c r="NFJ40" s="62"/>
      <c r="NFK40" s="62"/>
      <c r="NFL40" s="62"/>
      <c r="NFM40" s="62"/>
      <c r="NFN40" s="62"/>
      <c r="NFO40" s="62"/>
      <c r="NFP40" s="62"/>
      <c r="NFQ40" s="62"/>
      <c r="NFR40" s="62"/>
      <c r="NFS40" s="62"/>
      <c r="NFT40" s="62"/>
      <c r="NFU40" s="62"/>
      <c r="NFV40" s="62"/>
      <c r="NFW40" s="62"/>
      <c r="NFX40" s="62"/>
      <c r="NFY40" s="62"/>
      <c r="NFZ40" s="62"/>
      <c r="NGA40" s="62"/>
      <c r="NGB40" s="62"/>
      <c r="NGC40" s="62"/>
      <c r="NGD40" s="62"/>
      <c r="NGE40" s="62"/>
      <c r="NGF40" s="62"/>
      <c r="NGG40" s="62"/>
      <c r="NGH40" s="62"/>
      <c r="NGI40" s="62"/>
      <c r="NGJ40" s="62"/>
      <c r="NGK40" s="62"/>
      <c r="NGL40" s="62"/>
      <c r="NGM40" s="62"/>
      <c r="NGN40" s="62"/>
      <c r="NGO40" s="62"/>
      <c r="NGP40" s="62"/>
      <c r="NGQ40" s="62"/>
      <c r="NGR40" s="62"/>
      <c r="NGS40" s="62"/>
      <c r="NGT40" s="62"/>
      <c r="NGU40" s="62"/>
      <c r="NGV40" s="62"/>
      <c r="NGW40" s="62"/>
      <c r="NGX40" s="62"/>
      <c r="NGY40" s="62"/>
      <c r="NGZ40" s="62"/>
      <c r="NHA40" s="62"/>
      <c r="NHB40" s="62"/>
      <c r="NHC40" s="62"/>
      <c r="NHD40" s="62"/>
      <c r="NHE40" s="62"/>
      <c r="NHF40" s="62"/>
      <c r="NHG40" s="62"/>
      <c r="NHH40" s="62"/>
      <c r="NHI40" s="62"/>
      <c r="NHJ40" s="62"/>
      <c r="NHK40" s="62"/>
      <c r="NHL40" s="62"/>
      <c r="NHM40" s="62"/>
      <c r="NHN40" s="62"/>
      <c r="NHO40" s="62"/>
      <c r="NHP40" s="62"/>
      <c r="NHQ40" s="62"/>
      <c r="NHR40" s="62"/>
      <c r="NHS40" s="62"/>
      <c r="NHT40" s="62"/>
      <c r="NHU40" s="62"/>
      <c r="NHV40" s="62"/>
      <c r="NHW40" s="62"/>
      <c r="NHX40" s="62"/>
      <c r="NHY40" s="62"/>
      <c r="NHZ40" s="62"/>
      <c r="NIA40" s="62"/>
      <c r="NIB40" s="62"/>
      <c r="NIC40" s="62"/>
      <c r="NID40" s="62"/>
      <c r="NIE40" s="62"/>
      <c r="NIF40" s="62"/>
      <c r="NIG40" s="62"/>
      <c r="NIH40" s="62"/>
      <c r="NII40" s="62"/>
      <c r="NIJ40" s="62"/>
      <c r="NIK40" s="62"/>
      <c r="NIL40" s="62"/>
      <c r="NIM40" s="62"/>
      <c r="NIN40" s="62"/>
      <c r="NIO40" s="62"/>
      <c r="NIP40" s="62"/>
      <c r="NIQ40" s="62"/>
      <c r="NIR40" s="62"/>
      <c r="NIS40" s="62"/>
      <c r="NIT40" s="62"/>
      <c r="NIU40" s="62"/>
      <c r="NIV40" s="62"/>
      <c r="NIW40" s="62"/>
      <c r="NIX40" s="62"/>
      <c r="NIY40" s="62"/>
      <c r="NIZ40" s="62"/>
      <c r="NJA40" s="62"/>
      <c r="NJB40" s="62"/>
      <c r="NJC40" s="62"/>
      <c r="NJD40" s="62"/>
      <c r="NJE40" s="62"/>
      <c r="NJF40" s="62"/>
      <c r="NJG40" s="62"/>
      <c r="NJH40" s="62"/>
      <c r="NJI40" s="62"/>
      <c r="NJJ40" s="62"/>
      <c r="NJK40" s="62"/>
      <c r="NJL40" s="62"/>
      <c r="NJM40" s="62"/>
      <c r="NJN40" s="62"/>
      <c r="NJO40" s="62"/>
      <c r="NJP40" s="62"/>
      <c r="NJQ40" s="62"/>
      <c r="NJR40" s="62"/>
      <c r="NJS40" s="62"/>
      <c r="NJT40" s="62"/>
      <c r="NJU40" s="62"/>
      <c r="NJV40" s="62"/>
      <c r="NJW40" s="62"/>
      <c r="NJX40" s="62"/>
      <c r="NJY40" s="62"/>
      <c r="NJZ40" s="62"/>
      <c r="NKA40" s="62"/>
      <c r="NKB40" s="62"/>
      <c r="NKC40" s="62"/>
      <c r="NKD40" s="62"/>
      <c r="NKE40" s="62"/>
      <c r="NKF40" s="62"/>
      <c r="NKG40" s="62"/>
      <c r="NKH40" s="62"/>
      <c r="NKI40" s="62"/>
      <c r="NKJ40" s="62"/>
      <c r="NKK40" s="62"/>
      <c r="NKL40" s="62"/>
      <c r="NKM40" s="62"/>
      <c r="NKN40" s="62"/>
      <c r="NKO40" s="62"/>
      <c r="NKP40" s="62"/>
      <c r="NKQ40" s="62"/>
      <c r="NKR40" s="62"/>
      <c r="NKS40" s="62"/>
      <c r="NKT40" s="62"/>
      <c r="NKU40" s="62"/>
      <c r="NKV40" s="62"/>
      <c r="NKW40" s="62"/>
      <c r="NKX40" s="62"/>
      <c r="NKY40" s="62"/>
      <c r="NKZ40" s="62"/>
      <c r="NLA40" s="62"/>
      <c r="NLB40" s="62"/>
      <c r="NLC40" s="62"/>
      <c r="NLD40" s="62"/>
      <c r="NLE40" s="62"/>
      <c r="NLF40" s="62"/>
      <c r="NLG40" s="62"/>
      <c r="NLH40" s="62"/>
      <c r="NLI40" s="62"/>
      <c r="NLJ40" s="62"/>
      <c r="NLK40" s="62"/>
      <c r="NLL40" s="62"/>
      <c r="NLM40" s="62"/>
      <c r="NLN40" s="62"/>
      <c r="NLO40" s="62"/>
      <c r="NLP40" s="62"/>
      <c r="NLQ40" s="62"/>
      <c r="NLR40" s="62"/>
      <c r="NLS40" s="62"/>
      <c r="NLT40" s="62"/>
      <c r="NLU40" s="62"/>
      <c r="NLV40" s="62"/>
      <c r="NLW40" s="62"/>
      <c r="NLX40" s="62"/>
      <c r="NLY40" s="62"/>
      <c r="NLZ40" s="62"/>
      <c r="NMA40" s="62"/>
      <c r="NMB40" s="62"/>
      <c r="NMC40" s="62"/>
      <c r="NMD40" s="62"/>
      <c r="NME40" s="62"/>
      <c r="NMF40" s="62"/>
      <c r="NMG40" s="62"/>
      <c r="NMH40" s="62"/>
      <c r="NMI40" s="62"/>
      <c r="NMJ40" s="62"/>
      <c r="NMK40" s="62"/>
      <c r="NML40" s="62"/>
      <c r="NMM40" s="62"/>
      <c r="NMN40" s="62"/>
      <c r="NMO40" s="62"/>
      <c r="NMP40" s="62"/>
      <c r="NMQ40" s="62"/>
      <c r="NMR40" s="62"/>
      <c r="NMS40" s="62"/>
      <c r="NMT40" s="62"/>
      <c r="NMU40" s="62"/>
      <c r="NMV40" s="62"/>
      <c r="NMW40" s="62"/>
      <c r="NMX40" s="62"/>
      <c r="NMY40" s="62"/>
      <c r="NMZ40" s="62"/>
      <c r="NNA40" s="62"/>
      <c r="NNB40" s="62"/>
      <c r="NNC40" s="62"/>
      <c r="NND40" s="62"/>
      <c r="NNE40" s="62"/>
      <c r="NNF40" s="62"/>
      <c r="NNG40" s="62"/>
      <c r="NNH40" s="62"/>
      <c r="NNI40" s="62"/>
      <c r="NNJ40" s="62"/>
      <c r="NNK40" s="62"/>
      <c r="NNL40" s="62"/>
      <c r="NNM40" s="62"/>
      <c r="NNN40" s="62"/>
      <c r="NNO40" s="62"/>
      <c r="NNP40" s="62"/>
      <c r="NNQ40" s="62"/>
      <c r="NNR40" s="62"/>
      <c r="NNS40" s="62"/>
      <c r="NNT40" s="62"/>
      <c r="NNU40" s="62"/>
      <c r="NNV40" s="62"/>
      <c r="NNW40" s="62"/>
      <c r="NNX40" s="62"/>
      <c r="NNY40" s="62"/>
      <c r="NNZ40" s="62"/>
      <c r="NOA40" s="62"/>
      <c r="NOB40" s="62"/>
      <c r="NOC40" s="62"/>
      <c r="NOD40" s="62"/>
      <c r="NOE40" s="62"/>
      <c r="NOF40" s="62"/>
      <c r="NOG40" s="62"/>
      <c r="NOH40" s="62"/>
      <c r="NOI40" s="62"/>
      <c r="NOJ40" s="62"/>
      <c r="NOK40" s="62"/>
      <c r="NOL40" s="62"/>
      <c r="NOM40" s="62"/>
      <c r="NON40" s="62"/>
      <c r="NOO40" s="62"/>
      <c r="NOP40" s="62"/>
      <c r="NOQ40" s="62"/>
      <c r="NOR40" s="62"/>
      <c r="NOS40" s="62"/>
      <c r="NOT40" s="62"/>
      <c r="NOU40" s="62"/>
      <c r="NOV40" s="62"/>
      <c r="NOW40" s="62"/>
      <c r="NOX40" s="62"/>
      <c r="NOY40" s="62"/>
      <c r="NOZ40" s="62"/>
      <c r="NPA40" s="62"/>
      <c r="NPB40" s="62"/>
      <c r="NPC40" s="62"/>
      <c r="NPD40" s="62"/>
      <c r="NPE40" s="62"/>
      <c r="NPF40" s="62"/>
      <c r="NPG40" s="62"/>
      <c r="NPH40" s="62"/>
      <c r="NPI40" s="62"/>
      <c r="NPJ40" s="62"/>
      <c r="NPK40" s="62"/>
      <c r="NPL40" s="62"/>
      <c r="NPM40" s="62"/>
      <c r="NPN40" s="62"/>
      <c r="NPO40" s="62"/>
      <c r="NPP40" s="62"/>
      <c r="NPQ40" s="62"/>
      <c r="NPR40" s="62"/>
      <c r="NPS40" s="62"/>
      <c r="NPT40" s="62"/>
      <c r="NPU40" s="62"/>
      <c r="NPV40" s="62"/>
      <c r="NPW40" s="62"/>
      <c r="NPX40" s="62"/>
      <c r="NPY40" s="62"/>
      <c r="NPZ40" s="62"/>
      <c r="NQA40" s="62"/>
      <c r="NQB40" s="62"/>
      <c r="NQC40" s="62"/>
      <c r="NQD40" s="62"/>
      <c r="NQE40" s="62"/>
      <c r="NQF40" s="62"/>
      <c r="NQG40" s="62"/>
      <c r="NQH40" s="62"/>
      <c r="NQI40" s="62"/>
      <c r="NQJ40" s="62"/>
      <c r="NQK40" s="62"/>
      <c r="NQL40" s="62"/>
      <c r="NQM40" s="62"/>
      <c r="NQN40" s="62"/>
      <c r="NQO40" s="62"/>
      <c r="NQP40" s="62"/>
      <c r="NQQ40" s="62"/>
      <c r="NQR40" s="62"/>
      <c r="NQS40" s="62"/>
      <c r="NQT40" s="62"/>
      <c r="NQU40" s="62"/>
      <c r="NQV40" s="62"/>
      <c r="NQW40" s="62"/>
      <c r="NQX40" s="62"/>
      <c r="NQY40" s="62"/>
      <c r="NQZ40" s="62"/>
      <c r="NRA40" s="62"/>
      <c r="NRB40" s="62"/>
      <c r="NRC40" s="62"/>
      <c r="NRD40" s="62"/>
      <c r="NRE40" s="62"/>
      <c r="NRF40" s="62"/>
      <c r="NRG40" s="62"/>
      <c r="NRH40" s="62"/>
      <c r="NRI40" s="62"/>
      <c r="NRJ40" s="62"/>
      <c r="NRK40" s="62"/>
      <c r="NRL40" s="62"/>
      <c r="NRM40" s="62"/>
      <c r="NRN40" s="62"/>
      <c r="NRO40" s="62"/>
      <c r="NRP40" s="62"/>
      <c r="NRQ40" s="62"/>
      <c r="NRR40" s="62"/>
      <c r="NRS40" s="62"/>
      <c r="NRT40" s="62"/>
      <c r="NRU40" s="62"/>
      <c r="NRV40" s="62"/>
      <c r="NRW40" s="62"/>
      <c r="NRX40" s="62"/>
      <c r="NRY40" s="62"/>
      <c r="NRZ40" s="62"/>
      <c r="NSA40" s="62"/>
      <c r="NSB40" s="62"/>
      <c r="NSC40" s="62"/>
      <c r="NSD40" s="62"/>
      <c r="NSE40" s="62"/>
      <c r="NSF40" s="62"/>
      <c r="NSG40" s="62"/>
      <c r="NSH40" s="62"/>
      <c r="NSI40" s="62"/>
      <c r="NSJ40" s="62"/>
      <c r="NSK40" s="62"/>
      <c r="NSL40" s="62"/>
      <c r="NSM40" s="62"/>
      <c r="NSN40" s="62"/>
      <c r="NSO40" s="62"/>
      <c r="NSP40" s="62"/>
      <c r="NSQ40" s="62"/>
      <c r="NSR40" s="62"/>
      <c r="NSS40" s="62"/>
      <c r="NST40" s="62"/>
      <c r="NSU40" s="62"/>
      <c r="NSV40" s="62"/>
      <c r="NSW40" s="62"/>
      <c r="NSX40" s="62"/>
      <c r="NSY40" s="62"/>
      <c r="NSZ40" s="62"/>
      <c r="NTA40" s="62"/>
      <c r="NTB40" s="62"/>
      <c r="NTC40" s="62"/>
      <c r="NTD40" s="62"/>
      <c r="NTE40" s="62"/>
      <c r="NTF40" s="62"/>
      <c r="NTG40" s="62"/>
      <c r="NTH40" s="62"/>
      <c r="NTI40" s="62"/>
      <c r="NTJ40" s="62"/>
      <c r="NTK40" s="62"/>
      <c r="NTL40" s="62"/>
      <c r="NTM40" s="62"/>
      <c r="NTN40" s="62"/>
      <c r="NTO40" s="62"/>
      <c r="NTP40" s="62"/>
      <c r="NTQ40" s="62"/>
      <c r="NTR40" s="62"/>
      <c r="NTS40" s="62"/>
      <c r="NTT40" s="62"/>
      <c r="NTU40" s="62"/>
      <c r="NTV40" s="62"/>
      <c r="NTW40" s="62"/>
      <c r="NTX40" s="62"/>
      <c r="NTY40" s="62"/>
      <c r="NTZ40" s="62"/>
      <c r="NUA40" s="62"/>
      <c r="NUB40" s="62"/>
      <c r="NUC40" s="62"/>
      <c r="NUD40" s="62"/>
      <c r="NUE40" s="62"/>
      <c r="NUF40" s="62"/>
      <c r="NUG40" s="62"/>
      <c r="NUH40" s="62"/>
      <c r="NUI40" s="62"/>
      <c r="NUJ40" s="62"/>
      <c r="NUK40" s="62"/>
      <c r="NUL40" s="62"/>
      <c r="NUM40" s="62"/>
      <c r="NUN40" s="62"/>
      <c r="NUO40" s="62"/>
      <c r="NUP40" s="62"/>
      <c r="NUQ40" s="62"/>
      <c r="NUR40" s="62"/>
      <c r="NUS40" s="62"/>
      <c r="NUT40" s="62"/>
      <c r="NUU40" s="62"/>
      <c r="NUV40" s="62"/>
      <c r="NUW40" s="62"/>
      <c r="NUX40" s="62"/>
      <c r="NUY40" s="62"/>
      <c r="NUZ40" s="62"/>
      <c r="NVA40" s="62"/>
      <c r="NVB40" s="62"/>
      <c r="NVC40" s="62"/>
      <c r="NVD40" s="62"/>
      <c r="NVE40" s="62"/>
      <c r="NVF40" s="62"/>
      <c r="NVG40" s="62"/>
      <c r="NVH40" s="62"/>
      <c r="NVI40" s="62"/>
      <c r="NVJ40" s="62"/>
      <c r="NVK40" s="62"/>
      <c r="NVL40" s="62"/>
      <c r="NVM40" s="62"/>
      <c r="NVN40" s="62"/>
      <c r="NVO40" s="62"/>
      <c r="NVP40" s="62"/>
      <c r="NVQ40" s="62"/>
      <c r="NVR40" s="62"/>
      <c r="NVS40" s="62"/>
      <c r="NVT40" s="62"/>
      <c r="NVU40" s="62"/>
      <c r="NVV40" s="62"/>
      <c r="NVW40" s="62"/>
      <c r="NVX40" s="62"/>
      <c r="NVY40" s="62"/>
      <c r="NVZ40" s="62"/>
      <c r="NWA40" s="62"/>
      <c r="NWB40" s="62"/>
      <c r="NWC40" s="62"/>
      <c r="NWD40" s="62"/>
      <c r="NWE40" s="62"/>
      <c r="NWF40" s="62"/>
      <c r="NWG40" s="62"/>
      <c r="NWH40" s="62"/>
      <c r="NWI40" s="62"/>
      <c r="NWJ40" s="62"/>
      <c r="NWK40" s="62"/>
      <c r="NWL40" s="62"/>
      <c r="NWM40" s="62"/>
      <c r="NWN40" s="62"/>
      <c r="NWO40" s="62"/>
      <c r="NWP40" s="62"/>
      <c r="NWQ40" s="62"/>
      <c r="NWR40" s="62"/>
      <c r="NWS40" s="62"/>
      <c r="NWT40" s="62"/>
      <c r="NWU40" s="62"/>
      <c r="NWV40" s="62"/>
      <c r="NWW40" s="62"/>
      <c r="NWX40" s="62"/>
      <c r="NWY40" s="62"/>
      <c r="NWZ40" s="62"/>
      <c r="NXA40" s="62"/>
      <c r="NXB40" s="62"/>
      <c r="NXC40" s="62"/>
      <c r="NXD40" s="62"/>
      <c r="NXE40" s="62"/>
      <c r="NXF40" s="62"/>
      <c r="NXG40" s="62"/>
      <c r="NXH40" s="62"/>
      <c r="NXI40" s="62"/>
      <c r="NXJ40" s="62"/>
      <c r="NXK40" s="62"/>
      <c r="NXL40" s="62"/>
      <c r="NXM40" s="62"/>
      <c r="NXN40" s="62"/>
      <c r="NXO40" s="62"/>
      <c r="NXP40" s="62"/>
      <c r="NXQ40" s="62"/>
      <c r="NXR40" s="62"/>
      <c r="NXS40" s="62"/>
      <c r="NXT40" s="62"/>
      <c r="NXU40" s="62"/>
      <c r="NXV40" s="62"/>
      <c r="NXW40" s="62"/>
      <c r="NXX40" s="62"/>
      <c r="NXY40" s="62"/>
      <c r="NXZ40" s="62"/>
      <c r="NYA40" s="62"/>
      <c r="NYB40" s="62"/>
      <c r="NYC40" s="62"/>
      <c r="NYD40" s="62"/>
      <c r="NYE40" s="62"/>
      <c r="NYF40" s="62"/>
      <c r="NYG40" s="62"/>
      <c r="NYH40" s="62"/>
      <c r="NYI40" s="62"/>
      <c r="NYJ40" s="62"/>
      <c r="NYK40" s="62"/>
      <c r="NYL40" s="62"/>
      <c r="NYM40" s="62"/>
      <c r="NYN40" s="62"/>
      <c r="NYO40" s="62"/>
      <c r="NYP40" s="62"/>
      <c r="NYQ40" s="62"/>
      <c r="NYR40" s="62"/>
      <c r="NYS40" s="62"/>
      <c r="NYT40" s="62"/>
      <c r="NYU40" s="62"/>
      <c r="NYV40" s="62"/>
      <c r="NYW40" s="62"/>
      <c r="NYX40" s="62"/>
      <c r="NYY40" s="62"/>
      <c r="NYZ40" s="62"/>
      <c r="NZA40" s="62"/>
      <c r="NZB40" s="62"/>
      <c r="NZC40" s="62"/>
      <c r="NZD40" s="62"/>
      <c r="NZE40" s="62"/>
      <c r="NZF40" s="62"/>
      <c r="NZG40" s="62"/>
      <c r="NZH40" s="62"/>
      <c r="NZI40" s="62"/>
      <c r="NZJ40" s="62"/>
      <c r="NZK40" s="62"/>
      <c r="NZL40" s="62"/>
      <c r="NZM40" s="62"/>
      <c r="NZN40" s="62"/>
      <c r="NZO40" s="62"/>
      <c r="NZP40" s="62"/>
      <c r="NZQ40" s="62"/>
      <c r="NZR40" s="62"/>
      <c r="NZS40" s="62"/>
      <c r="NZT40" s="62"/>
      <c r="NZU40" s="62"/>
      <c r="NZV40" s="62"/>
      <c r="NZW40" s="62"/>
      <c r="NZX40" s="62"/>
      <c r="NZY40" s="62"/>
      <c r="NZZ40" s="62"/>
      <c r="OAA40" s="62"/>
      <c r="OAB40" s="62"/>
      <c r="OAC40" s="62"/>
      <c r="OAD40" s="62"/>
      <c r="OAE40" s="62"/>
      <c r="OAF40" s="62"/>
      <c r="OAG40" s="62"/>
      <c r="OAH40" s="62"/>
      <c r="OAI40" s="62"/>
      <c r="OAJ40" s="62"/>
      <c r="OAK40" s="62"/>
      <c r="OAL40" s="62"/>
      <c r="OAM40" s="62"/>
      <c r="OAN40" s="62"/>
      <c r="OAO40" s="62"/>
      <c r="OAP40" s="62"/>
      <c r="OAQ40" s="62"/>
      <c r="OAR40" s="62"/>
      <c r="OAS40" s="62"/>
      <c r="OAT40" s="62"/>
      <c r="OAU40" s="62"/>
      <c r="OAV40" s="62"/>
      <c r="OAW40" s="62"/>
      <c r="OAX40" s="62"/>
      <c r="OAY40" s="62"/>
      <c r="OAZ40" s="62"/>
      <c r="OBA40" s="62"/>
      <c r="OBB40" s="62"/>
      <c r="OBC40" s="62"/>
      <c r="OBD40" s="62"/>
      <c r="OBE40" s="62"/>
      <c r="OBF40" s="62"/>
      <c r="OBG40" s="62"/>
      <c r="OBH40" s="62"/>
      <c r="OBI40" s="62"/>
      <c r="OBJ40" s="62"/>
      <c r="OBK40" s="62"/>
      <c r="OBL40" s="62"/>
      <c r="OBM40" s="62"/>
      <c r="OBN40" s="62"/>
      <c r="OBO40" s="62"/>
      <c r="OBP40" s="62"/>
      <c r="OBQ40" s="62"/>
      <c r="OBR40" s="62"/>
      <c r="OBS40" s="62"/>
      <c r="OBT40" s="62"/>
      <c r="OBU40" s="62"/>
      <c r="OBV40" s="62"/>
      <c r="OBW40" s="62"/>
      <c r="OBX40" s="62"/>
      <c r="OBY40" s="62"/>
      <c r="OBZ40" s="62"/>
      <c r="OCA40" s="62"/>
      <c r="OCB40" s="62"/>
      <c r="OCC40" s="62"/>
      <c r="OCD40" s="62"/>
      <c r="OCE40" s="62"/>
      <c r="OCF40" s="62"/>
      <c r="OCG40" s="62"/>
      <c r="OCH40" s="62"/>
      <c r="OCI40" s="62"/>
      <c r="OCJ40" s="62"/>
      <c r="OCK40" s="62"/>
      <c r="OCL40" s="62"/>
      <c r="OCM40" s="62"/>
      <c r="OCN40" s="62"/>
      <c r="OCO40" s="62"/>
      <c r="OCP40" s="62"/>
      <c r="OCQ40" s="62"/>
      <c r="OCR40" s="62"/>
      <c r="OCS40" s="62"/>
      <c r="OCT40" s="62"/>
      <c r="OCU40" s="62"/>
      <c r="OCV40" s="62"/>
      <c r="OCW40" s="62"/>
      <c r="OCX40" s="62"/>
      <c r="OCY40" s="62"/>
      <c r="OCZ40" s="62"/>
      <c r="ODA40" s="62"/>
      <c r="ODB40" s="62"/>
      <c r="ODC40" s="62"/>
      <c r="ODD40" s="62"/>
      <c r="ODE40" s="62"/>
      <c r="ODF40" s="62"/>
      <c r="ODG40" s="62"/>
      <c r="ODH40" s="62"/>
      <c r="ODI40" s="62"/>
      <c r="ODJ40" s="62"/>
      <c r="ODK40" s="62"/>
      <c r="ODL40" s="62"/>
      <c r="ODM40" s="62"/>
      <c r="ODN40" s="62"/>
      <c r="ODO40" s="62"/>
      <c r="ODP40" s="62"/>
      <c r="ODQ40" s="62"/>
      <c r="ODR40" s="62"/>
      <c r="ODS40" s="62"/>
      <c r="ODT40" s="62"/>
      <c r="ODU40" s="62"/>
      <c r="ODV40" s="62"/>
      <c r="ODW40" s="62"/>
      <c r="ODX40" s="62"/>
      <c r="ODY40" s="62"/>
      <c r="ODZ40" s="62"/>
      <c r="OEA40" s="62"/>
      <c r="OEB40" s="62"/>
      <c r="OEC40" s="62"/>
      <c r="OED40" s="62"/>
      <c r="OEE40" s="62"/>
      <c r="OEF40" s="62"/>
      <c r="OEG40" s="62"/>
      <c r="OEH40" s="62"/>
      <c r="OEI40" s="62"/>
      <c r="OEJ40" s="62"/>
      <c r="OEK40" s="62"/>
      <c r="OEL40" s="62"/>
      <c r="OEM40" s="62"/>
      <c r="OEN40" s="62"/>
      <c r="OEO40" s="62"/>
      <c r="OEP40" s="62"/>
      <c r="OEQ40" s="62"/>
      <c r="OER40" s="62"/>
      <c r="OES40" s="62"/>
      <c r="OET40" s="62"/>
      <c r="OEU40" s="62"/>
      <c r="OEV40" s="62"/>
      <c r="OEW40" s="62"/>
      <c r="OEX40" s="62"/>
      <c r="OEY40" s="62"/>
      <c r="OEZ40" s="62"/>
      <c r="OFA40" s="62"/>
      <c r="OFB40" s="62"/>
      <c r="OFC40" s="62"/>
      <c r="OFD40" s="62"/>
      <c r="OFE40" s="62"/>
      <c r="OFF40" s="62"/>
      <c r="OFG40" s="62"/>
      <c r="OFH40" s="62"/>
      <c r="OFI40" s="62"/>
      <c r="OFJ40" s="62"/>
      <c r="OFK40" s="62"/>
      <c r="OFL40" s="62"/>
      <c r="OFM40" s="62"/>
      <c r="OFN40" s="62"/>
      <c r="OFO40" s="62"/>
      <c r="OFP40" s="62"/>
      <c r="OFQ40" s="62"/>
      <c r="OFR40" s="62"/>
      <c r="OFS40" s="62"/>
      <c r="OFT40" s="62"/>
      <c r="OFU40" s="62"/>
      <c r="OFV40" s="62"/>
      <c r="OFW40" s="62"/>
      <c r="OFX40" s="62"/>
      <c r="OFY40" s="62"/>
      <c r="OFZ40" s="62"/>
      <c r="OGA40" s="62"/>
      <c r="OGB40" s="62"/>
      <c r="OGC40" s="62"/>
      <c r="OGD40" s="62"/>
      <c r="OGE40" s="62"/>
      <c r="OGF40" s="62"/>
      <c r="OGG40" s="62"/>
      <c r="OGH40" s="62"/>
      <c r="OGI40" s="62"/>
      <c r="OGJ40" s="62"/>
      <c r="OGK40" s="62"/>
      <c r="OGL40" s="62"/>
      <c r="OGM40" s="62"/>
      <c r="OGN40" s="62"/>
      <c r="OGO40" s="62"/>
      <c r="OGP40" s="62"/>
      <c r="OGQ40" s="62"/>
      <c r="OGR40" s="62"/>
      <c r="OGS40" s="62"/>
      <c r="OGT40" s="62"/>
      <c r="OGU40" s="62"/>
      <c r="OGV40" s="62"/>
      <c r="OGW40" s="62"/>
      <c r="OGX40" s="62"/>
      <c r="OGY40" s="62"/>
      <c r="OGZ40" s="62"/>
      <c r="OHA40" s="62"/>
      <c r="OHB40" s="62"/>
      <c r="OHC40" s="62"/>
      <c r="OHD40" s="62"/>
      <c r="OHE40" s="62"/>
      <c r="OHF40" s="62"/>
      <c r="OHG40" s="62"/>
      <c r="OHH40" s="62"/>
      <c r="OHI40" s="62"/>
      <c r="OHJ40" s="62"/>
      <c r="OHK40" s="62"/>
      <c r="OHL40" s="62"/>
      <c r="OHM40" s="62"/>
      <c r="OHN40" s="62"/>
      <c r="OHO40" s="62"/>
      <c r="OHP40" s="62"/>
      <c r="OHQ40" s="62"/>
      <c r="OHR40" s="62"/>
      <c r="OHS40" s="62"/>
      <c r="OHT40" s="62"/>
      <c r="OHU40" s="62"/>
      <c r="OHV40" s="62"/>
      <c r="OHW40" s="62"/>
      <c r="OHX40" s="62"/>
      <c r="OHY40" s="62"/>
      <c r="OHZ40" s="62"/>
      <c r="OIA40" s="62"/>
      <c r="OIB40" s="62"/>
      <c r="OIC40" s="62"/>
      <c r="OID40" s="62"/>
      <c r="OIE40" s="62"/>
      <c r="OIF40" s="62"/>
      <c r="OIG40" s="62"/>
      <c r="OIH40" s="62"/>
      <c r="OII40" s="62"/>
      <c r="OIJ40" s="62"/>
      <c r="OIK40" s="62"/>
      <c r="OIL40" s="62"/>
      <c r="OIM40" s="62"/>
      <c r="OIN40" s="62"/>
      <c r="OIO40" s="62"/>
      <c r="OIP40" s="62"/>
      <c r="OIQ40" s="62"/>
      <c r="OIR40" s="62"/>
      <c r="OIS40" s="62"/>
      <c r="OIT40" s="62"/>
      <c r="OIU40" s="62"/>
      <c r="OIV40" s="62"/>
      <c r="OIW40" s="62"/>
      <c r="OIX40" s="62"/>
      <c r="OIY40" s="62"/>
      <c r="OIZ40" s="62"/>
      <c r="OJA40" s="62"/>
      <c r="OJB40" s="62"/>
      <c r="OJC40" s="62"/>
      <c r="OJD40" s="62"/>
      <c r="OJE40" s="62"/>
      <c r="OJF40" s="62"/>
      <c r="OJG40" s="62"/>
      <c r="OJH40" s="62"/>
      <c r="OJI40" s="62"/>
      <c r="OJJ40" s="62"/>
      <c r="OJK40" s="62"/>
      <c r="OJL40" s="62"/>
      <c r="OJM40" s="62"/>
      <c r="OJN40" s="62"/>
      <c r="OJO40" s="62"/>
      <c r="OJP40" s="62"/>
      <c r="OJQ40" s="62"/>
      <c r="OJR40" s="62"/>
      <c r="OJS40" s="62"/>
      <c r="OJT40" s="62"/>
      <c r="OJU40" s="62"/>
      <c r="OJV40" s="62"/>
      <c r="OJW40" s="62"/>
      <c r="OJX40" s="62"/>
      <c r="OJY40" s="62"/>
      <c r="OJZ40" s="62"/>
      <c r="OKA40" s="62"/>
      <c r="OKB40" s="62"/>
      <c r="OKC40" s="62"/>
      <c r="OKD40" s="62"/>
      <c r="OKE40" s="62"/>
      <c r="OKF40" s="62"/>
      <c r="OKG40" s="62"/>
      <c r="OKH40" s="62"/>
      <c r="OKI40" s="62"/>
      <c r="OKJ40" s="62"/>
      <c r="OKK40" s="62"/>
      <c r="OKL40" s="62"/>
      <c r="OKM40" s="62"/>
      <c r="OKN40" s="62"/>
      <c r="OKO40" s="62"/>
      <c r="OKP40" s="62"/>
      <c r="OKQ40" s="62"/>
      <c r="OKR40" s="62"/>
      <c r="OKS40" s="62"/>
      <c r="OKT40" s="62"/>
      <c r="OKU40" s="62"/>
      <c r="OKV40" s="62"/>
      <c r="OKW40" s="62"/>
      <c r="OKX40" s="62"/>
      <c r="OKY40" s="62"/>
      <c r="OKZ40" s="62"/>
      <c r="OLA40" s="62"/>
      <c r="OLB40" s="62"/>
      <c r="OLC40" s="62"/>
      <c r="OLD40" s="62"/>
      <c r="OLE40" s="62"/>
      <c r="OLF40" s="62"/>
      <c r="OLG40" s="62"/>
      <c r="OLH40" s="62"/>
      <c r="OLI40" s="62"/>
      <c r="OLJ40" s="62"/>
      <c r="OLK40" s="62"/>
      <c r="OLL40" s="62"/>
      <c r="OLM40" s="62"/>
      <c r="OLN40" s="62"/>
      <c r="OLO40" s="62"/>
      <c r="OLP40" s="62"/>
      <c r="OLQ40" s="62"/>
      <c r="OLR40" s="62"/>
      <c r="OLS40" s="62"/>
      <c r="OLT40" s="62"/>
      <c r="OLU40" s="62"/>
      <c r="OLV40" s="62"/>
      <c r="OLW40" s="62"/>
      <c r="OLX40" s="62"/>
      <c r="OLY40" s="62"/>
      <c r="OLZ40" s="62"/>
      <c r="OMA40" s="62"/>
      <c r="OMB40" s="62"/>
      <c r="OMC40" s="62"/>
      <c r="OMD40" s="62"/>
      <c r="OME40" s="62"/>
      <c r="OMF40" s="62"/>
      <c r="OMG40" s="62"/>
      <c r="OMH40" s="62"/>
      <c r="OMI40" s="62"/>
      <c r="OMJ40" s="62"/>
      <c r="OMK40" s="62"/>
      <c r="OML40" s="62"/>
      <c r="OMM40" s="62"/>
      <c r="OMN40" s="62"/>
      <c r="OMO40" s="62"/>
      <c r="OMP40" s="62"/>
      <c r="OMQ40" s="62"/>
      <c r="OMR40" s="62"/>
      <c r="OMS40" s="62"/>
      <c r="OMT40" s="62"/>
      <c r="OMU40" s="62"/>
      <c r="OMV40" s="62"/>
      <c r="OMW40" s="62"/>
      <c r="OMX40" s="62"/>
      <c r="OMY40" s="62"/>
      <c r="OMZ40" s="62"/>
      <c r="ONA40" s="62"/>
      <c r="ONB40" s="62"/>
      <c r="ONC40" s="62"/>
      <c r="OND40" s="62"/>
      <c r="ONE40" s="62"/>
      <c r="ONF40" s="62"/>
      <c r="ONG40" s="62"/>
      <c r="ONH40" s="62"/>
      <c r="ONI40" s="62"/>
      <c r="ONJ40" s="62"/>
      <c r="ONK40" s="62"/>
      <c r="ONL40" s="62"/>
      <c r="ONM40" s="62"/>
      <c r="ONN40" s="62"/>
      <c r="ONO40" s="62"/>
      <c r="ONP40" s="62"/>
      <c r="ONQ40" s="62"/>
      <c r="ONR40" s="62"/>
      <c r="ONS40" s="62"/>
      <c r="ONT40" s="62"/>
      <c r="ONU40" s="62"/>
      <c r="ONV40" s="62"/>
      <c r="ONW40" s="62"/>
      <c r="ONX40" s="62"/>
      <c r="ONY40" s="62"/>
      <c r="ONZ40" s="62"/>
      <c r="OOA40" s="62"/>
      <c r="OOB40" s="62"/>
      <c r="OOC40" s="62"/>
      <c r="OOD40" s="62"/>
      <c r="OOE40" s="62"/>
      <c r="OOF40" s="62"/>
      <c r="OOG40" s="62"/>
      <c r="OOH40" s="62"/>
      <c r="OOI40" s="62"/>
      <c r="OOJ40" s="62"/>
      <c r="OOK40" s="62"/>
      <c r="OOL40" s="62"/>
      <c r="OOM40" s="62"/>
      <c r="OON40" s="62"/>
      <c r="OOO40" s="62"/>
      <c r="OOP40" s="62"/>
      <c r="OOQ40" s="62"/>
      <c r="OOR40" s="62"/>
      <c r="OOS40" s="62"/>
      <c r="OOT40" s="62"/>
      <c r="OOU40" s="62"/>
      <c r="OOV40" s="62"/>
      <c r="OOW40" s="62"/>
      <c r="OOX40" s="62"/>
      <c r="OOY40" s="62"/>
      <c r="OOZ40" s="62"/>
      <c r="OPA40" s="62"/>
      <c r="OPB40" s="62"/>
      <c r="OPC40" s="62"/>
      <c r="OPD40" s="62"/>
      <c r="OPE40" s="62"/>
      <c r="OPF40" s="62"/>
      <c r="OPG40" s="62"/>
      <c r="OPH40" s="62"/>
      <c r="OPI40" s="62"/>
      <c r="OPJ40" s="62"/>
      <c r="OPK40" s="62"/>
      <c r="OPL40" s="62"/>
      <c r="OPM40" s="62"/>
      <c r="OPN40" s="62"/>
      <c r="OPO40" s="62"/>
      <c r="OPP40" s="62"/>
      <c r="OPQ40" s="62"/>
      <c r="OPR40" s="62"/>
      <c r="OPS40" s="62"/>
      <c r="OPT40" s="62"/>
      <c r="OPU40" s="62"/>
      <c r="OPV40" s="62"/>
      <c r="OPW40" s="62"/>
      <c r="OPX40" s="62"/>
      <c r="OPY40" s="62"/>
      <c r="OPZ40" s="62"/>
      <c r="OQA40" s="62"/>
      <c r="OQB40" s="62"/>
      <c r="OQC40" s="62"/>
      <c r="OQD40" s="62"/>
      <c r="OQE40" s="62"/>
      <c r="OQF40" s="62"/>
      <c r="OQG40" s="62"/>
      <c r="OQH40" s="62"/>
      <c r="OQI40" s="62"/>
      <c r="OQJ40" s="62"/>
      <c r="OQK40" s="62"/>
      <c r="OQL40" s="62"/>
      <c r="OQM40" s="62"/>
      <c r="OQN40" s="62"/>
      <c r="OQO40" s="62"/>
      <c r="OQP40" s="62"/>
      <c r="OQQ40" s="62"/>
      <c r="OQR40" s="62"/>
      <c r="OQS40" s="62"/>
      <c r="OQT40" s="62"/>
      <c r="OQU40" s="62"/>
      <c r="OQV40" s="62"/>
      <c r="OQW40" s="62"/>
      <c r="OQX40" s="62"/>
      <c r="OQY40" s="62"/>
      <c r="OQZ40" s="62"/>
      <c r="ORA40" s="62"/>
      <c r="ORB40" s="62"/>
      <c r="ORC40" s="62"/>
      <c r="ORD40" s="62"/>
      <c r="ORE40" s="62"/>
      <c r="ORF40" s="62"/>
      <c r="ORG40" s="62"/>
      <c r="ORH40" s="62"/>
      <c r="ORI40" s="62"/>
      <c r="ORJ40" s="62"/>
      <c r="ORK40" s="62"/>
      <c r="ORL40" s="62"/>
      <c r="ORM40" s="62"/>
      <c r="ORN40" s="62"/>
      <c r="ORO40" s="62"/>
      <c r="ORP40" s="62"/>
      <c r="ORQ40" s="62"/>
      <c r="ORR40" s="62"/>
      <c r="ORS40" s="62"/>
      <c r="ORT40" s="62"/>
      <c r="ORU40" s="62"/>
      <c r="ORV40" s="62"/>
      <c r="ORW40" s="62"/>
      <c r="ORX40" s="62"/>
      <c r="ORY40" s="62"/>
      <c r="ORZ40" s="62"/>
      <c r="OSA40" s="62"/>
      <c r="OSB40" s="62"/>
      <c r="OSC40" s="62"/>
      <c r="OSD40" s="62"/>
      <c r="OSE40" s="62"/>
      <c r="OSF40" s="62"/>
      <c r="OSG40" s="62"/>
      <c r="OSH40" s="62"/>
      <c r="OSI40" s="62"/>
      <c r="OSJ40" s="62"/>
      <c r="OSK40" s="62"/>
      <c r="OSL40" s="62"/>
      <c r="OSM40" s="62"/>
      <c r="OSN40" s="62"/>
      <c r="OSO40" s="62"/>
      <c r="OSP40" s="62"/>
      <c r="OSQ40" s="62"/>
      <c r="OSR40" s="62"/>
      <c r="OSS40" s="62"/>
      <c r="OST40" s="62"/>
      <c r="OSU40" s="62"/>
      <c r="OSV40" s="62"/>
      <c r="OSW40" s="62"/>
      <c r="OSX40" s="62"/>
      <c r="OSY40" s="62"/>
      <c r="OSZ40" s="62"/>
      <c r="OTA40" s="62"/>
      <c r="OTB40" s="62"/>
      <c r="OTC40" s="62"/>
      <c r="OTD40" s="62"/>
      <c r="OTE40" s="62"/>
      <c r="OTF40" s="62"/>
      <c r="OTG40" s="62"/>
      <c r="OTH40" s="62"/>
      <c r="OTI40" s="62"/>
      <c r="OTJ40" s="62"/>
      <c r="OTK40" s="62"/>
      <c r="OTL40" s="62"/>
      <c r="OTM40" s="62"/>
      <c r="OTN40" s="62"/>
      <c r="OTO40" s="62"/>
      <c r="OTP40" s="62"/>
      <c r="OTQ40" s="62"/>
      <c r="OTR40" s="62"/>
      <c r="OTS40" s="62"/>
      <c r="OTT40" s="62"/>
      <c r="OTU40" s="62"/>
      <c r="OTV40" s="62"/>
      <c r="OTW40" s="62"/>
      <c r="OTX40" s="62"/>
      <c r="OTY40" s="62"/>
      <c r="OTZ40" s="62"/>
      <c r="OUA40" s="62"/>
      <c r="OUB40" s="62"/>
      <c r="OUC40" s="62"/>
      <c r="OUD40" s="62"/>
      <c r="OUE40" s="62"/>
      <c r="OUF40" s="62"/>
      <c r="OUG40" s="62"/>
      <c r="OUH40" s="62"/>
      <c r="OUI40" s="62"/>
      <c r="OUJ40" s="62"/>
      <c r="OUK40" s="62"/>
      <c r="OUL40" s="62"/>
      <c r="OUM40" s="62"/>
      <c r="OUN40" s="62"/>
      <c r="OUO40" s="62"/>
      <c r="OUP40" s="62"/>
      <c r="OUQ40" s="62"/>
      <c r="OUR40" s="62"/>
      <c r="OUS40" s="62"/>
      <c r="OUT40" s="62"/>
      <c r="OUU40" s="62"/>
      <c r="OUV40" s="62"/>
      <c r="OUW40" s="62"/>
      <c r="OUX40" s="62"/>
      <c r="OUY40" s="62"/>
      <c r="OUZ40" s="62"/>
      <c r="OVA40" s="62"/>
      <c r="OVB40" s="62"/>
      <c r="OVC40" s="62"/>
      <c r="OVD40" s="62"/>
      <c r="OVE40" s="62"/>
      <c r="OVF40" s="62"/>
      <c r="OVG40" s="62"/>
      <c r="OVH40" s="62"/>
      <c r="OVI40" s="62"/>
      <c r="OVJ40" s="62"/>
      <c r="OVK40" s="62"/>
      <c r="OVL40" s="62"/>
      <c r="OVM40" s="62"/>
      <c r="OVN40" s="62"/>
      <c r="OVO40" s="62"/>
      <c r="OVP40" s="62"/>
      <c r="OVQ40" s="62"/>
      <c r="OVR40" s="62"/>
      <c r="OVS40" s="62"/>
      <c r="OVT40" s="62"/>
      <c r="OVU40" s="62"/>
      <c r="OVV40" s="62"/>
      <c r="OVW40" s="62"/>
      <c r="OVX40" s="62"/>
      <c r="OVY40" s="62"/>
      <c r="OVZ40" s="62"/>
      <c r="OWA40" s="62"/>
      <c r="OWB40" s="62"/>
      <c r="OWC40" s="62"/>
      <c r="OWD40" s="62"/>
      <c r="OWE40" s="62"/>
      <c r="OWF40" s="62"/>
      <c r="OWG40" s="62"/>
      <c r="OWH40" s="62"/>
      <c r="OWI40" s="62"/>
      <c r="OWJ40" s="62"/>
      <c r="OWK40" s="62"/>
      <c r="OWL40" s="62"/>
      <c r="OWM40" s="62"/>
      <c r="OWN40" s="62"/>
      <c r="OWO40" s="62"/>
      <c r="OWP40" s="62"/>
      <c r="OWQ40" s="62"/>
      <c r="OWR40" s="62"/>
      <c r="OWS40" s="62"/>
      <c r="OWT40" s="62"/>
      <c r="OWU40" s="62"/>
      <c r="OWV40" s="62"/>
      <c r="OWW40" s="62"/>
      <c r="OWX40" s="62"/>
      <c r="OWY40" s="62"/>
      <c r="OWZ40" s="62"/>
      <c r="OXA40" s="62"/>
      <c r="OXB40" s="62"/>
      <c r="OXC40" s="62"/>
      <c r="OXD40" s="62"/>
      <c r="OXE40" s="62"/>
      <c r="OXF40" s="62"/>
      <c r="OXG40" s="62"/>
      <c r="OXH40" s="62"/>
      <c r="OXI40" s="62"/>
      <c r="OXJ40" s="62"/>
      <c r="OXK40" s="62"/>
      <c r="OXL40" s="62"/>
      <c r="OXM40" s="62"/>
      <c r="OXN40" s="62"/>
      <c r="OXO40" s="62"/>
      <c r="OXP40" s="62"/>
      <c r="OXQ40" s="62"/>
      <c r="OXR40" s="62"/>
      <c r="OXS40" s="62"/>
      <c r="OXT40" s="62"/>
      <c r="OXU40" s="62"/>
      <c r="OXV40" s="62"/>
      <c r="OXW40" s="62"/>
      <c r="OXX40" s="62"/>
      <c r="OXY40" s="62"/>
      <c r="OXZ40" s="62"/>
      <c r="OYA40" s="62"/>
      <c r="OYB40" s="62"/>
      <c r="OYC40" s="62"/>
      <c r="OYD40" s="62"/>
      <c r="OYE40" s="62"/>
      <c r="OYF40" s="62"/>
      <c r="OYG40" s="62"/>
      <c r="OYH40" s="62"/>
      <c r="OYI40" s="62"/>
      <c r="OYJ40" s="62"/>
      <c r="OYK40" s="62"/>
      <c r="OYL40" s="62"/>
      <c r="OYM40" s="62"/>
      <c r="OYN40" s="62"/>
      <c r="OYO40" s="62"/>
      <c r="OYP40" s="62"/>
      <c r="OYQ40" s="62"/>
      <c r="OYR40" s="62"/>
      <c r="OYS40" s="62"/>
      <c r="OYT40" s="62"/>
      <c r="OYU40" s="62"/>
      <c r="OYV40" s="62"/>
      <c r="OYW40" s="62"/>
      <c r="OYX40" s="62"/>
      <c r="OYY40" s="62"/>
      <c r="OYZ40" s="62"/>
      <c r="OZA40" s="62"/>
      <c r="OZB40" s="62"/>
      <c r="OZC40" s="62"/>
      <c r="OZD40" s="62"/>
      <c r="OZE40" s="62"/>
      <c r="OZF40" s="62"/>
      <c r="OZG40" s="62"/>
      <c r="OZH40" s="62"/>
      <c r="OZI40" s="62"/>
      <c r="OZJ40" s="62"/>
      <c r="OZK40" s="62"/>
      <c r="OZL40" s="62"/>
      <c r="OZM40" s="62"/>
      <c r="OZN40" s="62"/>
      <c r="OZO40" s="62"/>
      <c r="OZP40" s="62"/>
      <c r="OZQ40" s="62"/>
      <c r="OZR40" s="62"/>
      <c r="OZS40" s="62"/>
      <c r="OZT40" s="62"/>
      <c r="OZU40" s="62"/>
      <c r="OZV40" s="62"/>
      <c r="OZW40" s="62"/>
      <c r="OZX40" s="62"/>
      <c r="OZY40" s="62"/>
      <c r="OZZ40" s="62"/>
      <c r="PAA40" s="62"/>
      <c r="PAB40" s="62"/>
      <c r="PAC40" s="62"/>
      <c r="PAD40" s="62"/>
      <c r="PAE40" s="62"/>
      <c r="PAF40" s="62"/>
      <c r="PAG40" s="62"/>
      <c r="PAH40" s="62"/>
      <c r="PAI40" s="62"/>
      <c r="PAJ40" s="62"/>
      <c r="PAK40" s="62"/>
      <c r="PAL40" s="62"/>
      <c r="PAM40" s="62"/>
      <c r="PAN40" s="62"/>
      <c r="PAO40" s="62"/>
      <c r="PAP40" s="62"/>
      <c r="PAQ40" s="62"/>
      <c r="PAR40" s="62"/>
      <c r="PAS40" s="62"/>
      <c r="PAT40" s="62"/>
      <c r="PAU40" s="62"/>
      <c r="PAV40" s="62"/>
      <c r="PAW40" s="62"/>
      <c r="PAX40" s="62"/>
      <c r="PAY40" s="62"/>
      <c r="PAZ40" s="62"/>
      <c r="PBA40" s="62"/>
      <c r="PBB40" s="62"/>
      <c r="PBC40" s="62"/>
      <c r="PBD40" s="62"/>
      <c r="PBE40" s="62"/>
      <c r="PBF40" s="62"/>
      <c r="PBG40" s="62"/>
      <c r="PBH40" s="62"/>
      <c r="PBI40" s="62"/>
      <c r="PBJ40" s="62"/>
      <c r="PBK40" s="62"/>
      <c r="PBL40" s="62"/>
      <c r="PBM40" s="62"/>
      <c r="PBN40" s="62"/>
      <c r="PBO40" s="62"/>
      <c r="PBP40" s="62"/>
      <c r="PBQ40" s="62"/>
      <c r="PBR40" s="62"/>
      <c r="PBS40" s="62"/>
      <c r="PBT40" s="62"/>
      <c r="PBU40" s="62"/>
      <c r="PBV40" s="62"/>
      <c r="PBW40" s="62"/>
      <c r="PBX40" s="62"/>
      <c r="PBY40" s="62"/>
      <c r="PBZ40" s="62"/>
      <c r="PCA40" s="62"/>
      <c r="PCB40" s="62"/>
      <c r="PCC40" s="62"/>
      <c r="PCD40" s="62"/>
      <c r="PCE40" s="62"/>
      <c r="PCF40" s="62"/>
      <c r="PCG40" s="62"/>
      <c r="PCH40" s="62"/>
      <c r="PCI40" s="62"/>
      <c r="PCJ40" s="62"/>
      <c r="PCK40" s="62"/>
      <c r="PCL40" s="62"/>
      <c r="PCM40" s="62"/>
      <c r="PCN40" s="62"/>
      <c r="PCO40" s="62"/>
      <c r="PCP40" s="62"/>
      <c r="PCQ40" s="62"/>
      <c r="PCR40" s="62"/>
      <c r="PCS40" s="62"/>
      <c r="PCT40" s="62"/>
      <c r="PCU40" s="62"/>
      <c r="PCV40" s="62"/>
      <c r="PCW40" s="62"/>
      <c r="PCX40" s="62"/>
      <c r="PCY40" s="62"/>
      <c r="PCZ40" s="62"/>
      <c r="PDA40" s="62"/>
      <c r="PDB40" s="62"/>
      <c r="PDC40" s="62"/>
      <c r="PDD40" s="62"/>
      <c r="PDE40" s="62"/>
      <c r="PDF40" s="62"/>
      <c r="PDG40" s="62"/>
      <c r="PDH40" s="62"/>
      <c r="PDI40" s="62"/>
      <c r="PDJ40" s="62"/>
      <c r="PDK40" s="62"/>
      <c r="PDL40" s="62"/>
      <c r="PDM40" s="62"/>
      <c r="PDN40" s="62"/>
      <c r="PDO40" s="62"/>
      <c r="PDP40" s="62"/>
      <c r="PDQ40" s="62"/>
      <c r="PDR40" s="62"/>
      <c r="PDS40" s="62"/>
      <c r="PDT40" s="62"/>
      <c r="PDU40" s="62"/>
      <c r="PDV40" s="62"/>
      <c r="PDW40" s="62"/>
      <c r="PDX40" s="62"/>
      <c r="PDY40" s="62"/>
      <c r="PDZ40" s="62"/>
      <c r="PEA40" s="62"/>
      <c r="PEB40" s="62"/>
      <c r="PEC40" s="62"/>
      <c r="PED40" s="62"/>
      <c r="PEE40" s="62"/>
      <c r="PEF40" s="62"/>
      <c r="PEG40" s="62"/>
      <c r="PEH40" s="62"/>
      <c r="PEI40" s="62"/>
      <c r="PEJ40" s="62"/>
      <c r="PEK40" s="62"/>
      <c r="PEL40" s="62"/>
      <c r="PEM40" s="62"/>
      <c r="PEN40" s="62"/>
      <c r="PEO40" s="62"/>
      <c r="PEP40" s="62"/>
      <c r="PEQ40" s="62"/>
      <c r="PER40" s="62"/>
      <c r="PES40" s="62"/>
      <c r="PET40" s="62"/>
      <c r="PEU40" s="62"/>
      <c r="PEV40" s="62"/>
      <c r="PEW40" s="62"/>
      <c r="PEX40" s="62"/>
      <c r="PEY40" s="62"/>
      <c r="PEZ40" s="62"/>
      <c r="PFA40" s="62"/>
      <c r="PFB40" s="62"/>
      <c r="PFC40" s="62"/>
      <c r="PFD40" s="62"/>
      <c r="PFE40" s="62"/>
      <c r="PFF40" s="62"/>
      <c r="PFG40" s="62"/>
      <c r="PFH40" s="62"/>
      <c r="PFI40" s="62"/>
      <c r="PFJ40" s="62"/>
      <c r="PFK40" s="62"/>
      <c r="PFL40" s="62"/>
      <c r="PFM40" s="62"/>
      <c r="PFN40" s="62"/>
      <c r="PFO40" s="62"/>
      <c r="PFP40" s="62"/>
      <c r="PFQ40" s="62"/>
      <c r="PFR40" s="62"/>
      <c r="PFS40" s="62"/>
      <c r="PFT40" s="62"/>
      <c r="PFU40" s="62"/>
      <c r="PFV40" s="62"/>
      <c r="PFW40" s="62"/>
      <c r="PFX40" s="62"/>
      <c r="PFY40" s="62"/>
      <c r="PFZ40" s="62"/>
      <c r="PGA40" s="62"/>
      <c r="PGB40" s="62"/>
      <c r="PGC40" s="62"/>
      <c r="PGD40" s="62"/>
      <c r="PGE40" s="62"/>
      <c r="PGF40" s="62"/>
      <c r="PGG40" s="62"/>
      <c r="PGH40" s="62"/>
      <c r="PGI40" s="62"/>
      <c r="PGJ40" s="62"/>
      <c r="PGK40" s="62"/>
      <c r="PGL40" s="62"/>
      <c r="PGM40" s="62"/>
      <c r="PGN40" s="62"/>
      <c r="PGO40" s="62"/>
      <c r="PGP40" s="62"/>
      <c r="PGQ40" s="62"/>
      <c r="PGR40" s="62"/>
      <c r="PGS40" s="62"/>
      <c r="PGT40" s="62"/>
      <c r="PGU40" s="62"/>
      <c r="PGV40" s="62"/>
      <c r="PGW40" s="62"/>
      <c r="PGX40" s="62"/>
      <c r="PGY40" s="62"/>
      <c r="PGZ40" s="62"/>
      <c r="PHA40" s="62"/>
      <c r="PHB40" s="62"/>
      <c r="PHC40" s="62"/>
      <c r="PHD40" s="62"/>
      <c r="PHE40" s="62"/>
      <c r="PHF40" s="62"/>
      <c r="PHG40" s="62"/>
      <c r="PHH40" s="62"/>
      <c r="PHI40" s="62"/>
      <c r="PHJ40" s="62"/>
      <c r="PHK40" s="62"/>
      <c r="PHL40" s="62"/>
      <c r="PHM40" s="62"/>
      <c r="PHN40" s="62"/>
      <c r="PHO40" s="62"/>
      <c r="PHP40" s="62"/>
      <c r="PHQ40" s="62"/>
      <c r="PHR40" s="62"/>
      <c r="PHS40" s="62"/>
      <c r="PHT40" s="62"/>
      <c r="PHU40" s="62"/>
      <c r="PHV40" s="62"/>
      <c r="PHW40" s="62"/>
      <c r="PHX40" s="62"/>
      <c r="PHY40" s="62"/>
      <c r="PHZ40" s="62"/>
      <c r="PIA40" s="62"/>
      <c r="PIB40" s="62"/>
      <c r="PIC40" s="62"/>
      <c r="PID40" s="62"/>
      <c r="PIE40" s="62"/>
      <c r="PIF40" s="62"/>
      <c r="PIG40" s="62"/>
      <c r="PIH40" s="62"/>
      <c r="PII40" s="62"/>
      <c r="PIJ40" s="62"/>
      <c r="PIK40" s="62"/>
      <c r="PIL40" s="62"/>
      <c r="PIM40" s="62"/>
      <c r="PIN40" s="62"/>
      <c r="PIO40" s="62"/>
      <c r="PIP40" s="62"/>
      <c r="PIQ40" s="62"/>
      <c r="PIR40" s="62"/>
      <c r="PIS40" s="62"/>
      <c r="PIT40" s="62"/>
      <c r="PIU40" s="62"/>
      <c r="PIV40" s="62"/>
      <c r="PIW40" s="62"/>
      <c r="PIX40" s="62"/>
      <c r="PIY40" s="62"/>
      <c r="PIZ40" s="62"/>
      <c r="PJA40" s="62"/>
      <c r="PJB40" s="62"/>
      <c r="PJC40" s="62"/>
      <c r="PJD40" s="62"/>
      <c r="PJE40" s="62"/>
      <c r="PJF40" s="62"/>
      <c r="PJG40" s="62"/>
      <c r="PJH40" s="62"/>
      <c r="PJI40" s="62"/>
      <c r="PJJ40" s="62"/>
      <c r="PJK40" s="62"/>
      <c r="PJL40" s="62"/>
      <c r="PJM40" s="62"/>
      <c r="PJN40" s="62"/>
      <c r="PJO40" s="62"/>
      <c r="PJP40" s="62"/>
      <c r="PJQ40" s="62"/>
      <c r="PJR40" s="62"/>
      <c r="PJS40" s="62"/>
      <c r="PJT40" s="62"/>
      <c r="PJU40" s="62"/>
      <c r="PJV40" s="62"/>
      <c r="PJW40" s="62"/>
      <c r="PJX40" s="62"/>
      <c r="PJY40" s="62"/>
      <c r="PJZ40" s="62"/>
      <c r="PKA40" s="62"/>
      <c r="PKB40" s="62"/>
      <c r="PKC40" s="62"/>
      <c r="PKD40" s="62"/>
      <c r="PKE40" s="62"/>
      <c r="PKF40" s="62"/>
      <c r="PKG40" s="62"/>
      <c r="PKH40" s="62"/>
      <c r="PKI40" s="62"/>
      <c r="PKJ40" s="62"/>
      <c r="PKK40" s="62"/>
      <c r="PKL40" s="62"/>
      <c r="PKM40" s="62"/>
      <c r="PKN40" s="62"/>
      <c r="PKO40" s="62"/>
      <c r="PKP40" s="62"/>
      <c r="PKQ40" s="62"/>
      <c r="PKR40" s="62"/>
      <c r="PKS40" s="62"/>
      <c r="PKT40" s="62"/>
      <c r="PKU40" s="62"/>
      <c r="PKV40" s="62"/>
      <c r="PKW40" s="62"/>
      <c r="PKX40" s="62"/>
      <c r="PKY40" s="62"/>
      <c r="PKZ40" s="62"/>
      <c r="PLA40" s="62"/>
      <c r="PLB40" s="62"/>
      <c r="PLC40" s="62"/>
      <c r="PLD40" s="62"/>
      <c r="PLE40" s="62"/>
      <c r="PLF40" s="62"/>
      <c r="PLG40" s="62"/>
      <c r="PLH40" s="62"/>
      <c r="PLI40" s="62"/>
      <c r="PLJ40" s="62"/>
      <c r="PLK40" s="62"/>
      <c r="PLL40" s="62"/>
      <c r="PLM40" s="62"/>
      <c r="PLN40" s="62"/>
      <c r="PLO40" s="62"/>
      <c r="PLP40" s="62"/>
      <c r="PLQ40" s="62"/>
      <c r="PLR40" s="62"/>
      <c r="PLS40" s="62"/>
      <c r="PLT40" s="62"/>
      <c r="PLU40" s="62"/>
      <c r="PLV40" s="62"/>
      <c r="PLW40" s="62"/>
      <c r="PLX40" s="62"/>
      <c r="PLY40" s="62"/>
      <c r="PLZ40" s="62"/>
      <c r="PMA40" s="62"/>
      <c r="PMB40" s="62"/>
      <c r="PMC40" s="62"/>
      <c r="PMD40" s="62"/>
      <c r="PME40" s="62"/>
      <c r="PMF40" s="62"/>
      <c r="PMG40" s="62"/>
      <c r="PMH40" s="62"/>
      <c r="PMI40" s="62"/>
      <c r="PMJ40" s="62"/>
      <c r="PMK40" s="62"/>
      <c r="PML40" s="62"/>
      <c r="PMM40" s="62"/>
      <c r="PMN40" s="62"/>
      <c r="PMO40" s="62"/>
      <c r="PMP40" s="62"/>
      <c r="PMQ40" s="62"/>
      <c r="PMR40" s="62"/>
      <c r="PMS40" s="62"/>
      <c r="PMT40" s="62"/>
      <c r="PMU40" s="62"/>
      <c r="PMV40" s="62"/>
      <c r="PMW40" s="62"/>
      <c r="PMX40" s="62"/>
      <c r="PMY40" s="62"/>
      <c r="PMZ40" s="62"/>
      <c r="PNA40" s="62"/>
      <c r="PNB40" s="62"/>
      <c r="PNC40" s="62"/>
      <c r="PND40" s="62"/>
      <c r="PNE40" s="62"/>
      <c r="PNF40" s="62"/>
      <c r="PNG40" s="62"/>
      <c r="PNH40" s="62"/>
      <c r="PNI40" s="62"/>
      <c r="PNJ40" s="62"/>
      <c r="PNK40" s="62"/>
      <c r="PNL40" s="62"/>
      <c r="PNM40" s="62"/>
      <c r="PNN40" s="62"/>
      <c r="PNO40" s="62"/>
      <c r="PNP40" s="62"/>
      <c r="PNQ40" s="62"/>
      <c r="PNR40" s="62"/>
      <c r="PNS40" s="62"/>
      <c r="PNT40" s="62"/>
      <c r="PNU40" s="62"/>
      <c r="PNV40" s="62"/>
      <c r="PNW40" s="62"/>
      <c r="PNX40" s="62"/>
      <c r="PNY40" s="62"/>
      <c r="PNZ40" s="62"/>
      <c r="POA40" s="62"/>
      <c r="POB40" s="62"/>
      <c r="POC40" s="62"/>
      <c r="POD40" s="62"/>
      <c r="POE40" s="62"/>
      <c r="POF40" s="62"/>
      <c r="POG40" s="62"/>
      <c r="POH40" s="62"/>
      <c r="POI40" s="62"/>
      <c r="POJ40" s="62"/>
      <c r="POK40" s="62"/>
      <c r="POL40" s="62"/>
      <c r="POM40" s="62"/>
      <c r="PON40" s="62"/>
      <c r="POO40" s="62"/>
      <c r="POP40" s="62"/>
      <c r="POQ40" s="62"/>
      <c r="POR40" s="62"/>
      <c r="POS40" s="62"/>
      <c r="POT40" s="62"/>
      <c r="POU40" s="62"/>
      <c r="POV40" s="62"/>
      <c r="POW40" s="62"/>
      <c r="POX40" s="62"/>
      <c r="POY40" s="62"/>
      <c r="POZ40" s="62"/>
      <c r="PPA40" s="62"/>
      <c r="PPB40" s="62"/>
      <c r="PPC40" s="62"/>
      <c r="PPD40" s="62"/>
      <c r="PPE40" s="62"/>
      <c r="PPF40" s="62"/>
      <c r="PPG40" s="62"/>
      <c r="PPH40" s="62"/>
      <c r="PPI40" s="62"/>
      <c r="PPJ40" s="62"/>
      <c r="PPK40" s="62"/>
      <c r="PPL40" s="62"/>
      <c r="PPM40" s="62"/>
      <c r="PPN40" s="62"/>
      <c r="PPO40" s="62"/>
      <c r="PPP40" s="62"/>
      <c r="PPQ40" s="62"/>
      <c r="PPR40" s="62"/>
      <c r="PPS40" s="62"/>
      <c r="PPT40" s="62"/>
      <c r="PPU40" s="62"/>
      <c r="PPV40" s="62"/>
      <c r="PPW40" s="62"/>
      <c r="PPX40" s="62"/>
      <c r="PPY40" s="62"/>
      <c r="PPZ40" s="62"/>
      <c r="PQA40" s="62"/>
      <c r="PQB40" s="62"/>
      <c r="PQC40" s="62"/>
      <c r="PQD40" s="62"/>
      <c r="PQE40" s="62"/>
      <c r="PQF40" s="62"/>
      <c r="PQG40" s="62"/>
      <c r="PQH40" s="62"/>
      <c r="PQI40" s="62"/>
      <c r="PQJ40" s="62"/>
      <c r="PQK40" s="62"/>
      <c r="PQL40" s="62"/>
      <c r="PQM40" s="62"/>
      <c r="PQN40" s="62"/>
      <c r="PQO40" s="62"/>
      <c r="PQP40" s="62"/>
      <c r="PQQ40" s="62"/>
      <c r="PQR40" s="62"/>
      <c r="PQS40" s="62"/>
      <c r="PQT40" s="62"/>
      <c r="PQU40" s="62"/>
      <c r="PQV40" s="62"/>
      <c r="PQW40" s="62"/>
      <c r="PQX40" s="62"/>
      <c r="PQY40" s="62"/>
      <c r="PQZ40" s="62"/>
      <c r="PRA40" s="62"/>
      <c r="PRB40" s="62"/>
      <c r="PRC40" s="62"/>
      <c r="PRD40" s="62"/>
      <c r="PRE40" s="62"/>
      <c r="PRF40" s="62"/>
      <c r="PRG40" s="62"/>
      <c r="PRH40" s="62"/>
      <c r="PRI40" s="62"/>
      <c r="PRJ40" s="62"/>
      <c r="PRK40" s="62"/>
      <c r="PRL40" s="62"/>
      <c r="PRM40" s="62"/>
      <c r="PRN40" s="62"/>
      <c r="PRO40" s="62"/>
      <c r="PRP40" s="62"/>
      <c r="PRQ40" s="62"/>
      <c r="PRR40" s="62"/>
      <c r="PRS40" s="62"/>
      <c r="PRT40" s="62"/>
      <c r="PRU40" s="62"/>
      <c r="PRV40" s="62"/>
      <c r="PRW40" s="62"/>
      <c r="PRX40" s="62"/>
      <c r="PRY40" s="62"/>
      <c r="PRZ40" s="62"/>
      <c r="PSA40" s="62"/>
      <c r="PSB40" s="62"/>
      <c r="PSC40" s="62"/>
      <c r="PSD40" s="62"/>
      <c r="PSE40" s="62"/>
      <c r="PSF40" s="62"/>
      <c r="PSG40" s="62"/>
      <c r="PSH40" s="62"/>
      <c r="PSI40" s="62"/>
      <c r="PSJ40" s="62"/>
      <c r="PSK40" s="62"/>
      <c r="PSL40" s="62"/>
      <c r="PSM40" s="62"/>
      <c r="PSN40" s="62"/>
      <c r="PSO40" s="62"/>
      <c r="PSP40" s="62"/>
      <c r="PSQ40" s="62"/>
      <c r="PSR40" s="62"/>
      <c r="PSS40" s="62"/>
      <c r="PST40" s="62"/>
      <c r="PSU40" s="62"/>
      <c r="PSV40" s="62"/>
      <c r="PSW40" s="62"/>
      <c r="PSX40" s="62"/>
      <c r="PSY40" s="62"/>
      <c r="PSZ40" s="62"/>
      <c r="PTA40" s="62"/>
      <c r="PTB40" s="62"/>
      <c r="PTC40" s="62"/>
      <c r="PTD40" s="62"/>
      <c r="PTE40" s="62"/>
      <c r="PTF40" s="62"/>
      <c r="PTG40" s="62"/>
      <c r="PTH40" s="62"/>
      <c r="PTI40" s="62"/>
      <c r="PTJ40" s="62"/>
      <c r="PTK40" s="62"/>
      <c r="PTL40" s="62"/>
      <c r="PTM40" s="62"/>
      <c r="PTN40" s="62"/>
      <c r="PTO40" s="62"/>
      <c r="PTP40" s="62"/>
      <c r="PTQ40" s="62"/>
      <c r="PTR40" s="62"/>
      <c r="PTS40" s="62"/>
      <c r="PTT40" s="62"/>
      <c r="PTU40" s="62"/>
      <c r="PTV40" s="62"/>
      <c r="PTW40" s="62"/>
      <c r="PTX40" s="62"/>
      <c r="PTY40" s="62"/>
      <c r="PTZ40" s="62"/>
      <c r="PUA40" s="62"/>
      <c r="PUB40" s="62"/>
      <c r="PUC40" s="62"/>
      <c r="PUD40" s="62"/>
      <c r="PUE40" s="62"/>
      <c r="PUF40" s="62"/>
      <c r="PUG40" s="62"/>
      <c r="PUH40" s="62"/>
      <c r="PUI40" s="62"/>
      <c r="PUJ40" s="62"/>
      <c r="PUK40" s="62"/>
      <c r="PUL40" s="62"/>
      <c r="PUM40" s="62"/>
      <c r="PUN40" s="62"/>
      <c r="PUO40" s="62"/>
      <c r="PUP40" s="62"/>
      <c r="PUQ40" s="62"/>
      <c r="PUR40" s="62"/>
      <c r="PUS40" s="62"/>
      <c r="PUT40" s="62"/>
      <c r="PUU40" s="62"/>
      <c r="PUV40" s="62"/>
      <c r="PUW40" s="62"/>
      <c r="PUX40" s="62"/>
      <c r="PUY40" s="62"/>
      <c r="PUZ40" s="62"/>
      <c r="PVA40" s="62"/>
      <c r="PVB40" s="62"/>
      <c r="PVC40" s="62"/>
      <c r="PVD40" s="62"/>
      <c r="PVE40" s="62"/>
      <c r="PVF40" s="62"/>
      <c r="PVG40" s="62"/>
      <c r="PVH40" s="62"/>
      <c r="PVI40" s="62"/>
      <c r="PVJ40" s="62"/>
      <c r="PVK40" s="62"/>
      <c r="PVL40" s="62"/>
      <c r="PVM40" s="62"/>
      <c r="PVN40" s="62"/>
      <c r="PVO40" s="62"/>
      <c r="PVP40" s="62"/>
      <c r="PVQ40" s="62"/>
      <c r="PVR40" s="62"/>
      <c r="PVS40" s="62"/>
      <c r="PVT40" s="62"/>
      <c r="PVU40" s="62"/>
      <c r="PVV40" s="62"/>
      <c r="PVW40" s="62"/>
      <c r="PVX40" s="62"/>
      <c r="PVY40" s="62"/>
      <c r="PVZ40" s="62"/>
      <c r="PWA40" s="62"/>
      <c r="PWB40" s="62"/>
      <c r="PWC40" s="62"/>
      <c r="PWD40" s="62"/>
      <c r="PWE40" s="62"/>
      <c r="PWF40" s="62"/>
      <c r="PWG40" s="62"/>
      <c r="PWH40" s="62"/>
      <c r="PWI40" s="62"/>
      <c r="PWJ40" s="62"/>
      <c r="PWK40" s="62"/>
      <c r="PWL40" s="62"/>
      <c r="PWM40" s="62"/>
      <c r="PWN40" s="62"/>
      <c r="PWO40" s="62"/>
      <c r="PWP40" s="62"/>
      <c r="PWQ40" s="62"/>
      <c r="PWR40" s="62"/>
      <c r="PWS40" s="62"/>
      <c r="PWT40" s="62"/>
      <c r="PWU40" s="62"/>
      <c r="PWV40" s="62"/>
      <c r="PWW40" s="62"/>
      <c r="PWX40" s="62"/>
      <c r="PWY40" s="62"/>
      <c r="PWZ40" s="62"/>
      <c r="PXA40" s="62"/>
      <c r="PXB40" s="62"/>
      <c r="PXC40" s="62"/>
      <c r="PXD40" s="62"/>
      <c r="PXE40" s="62"/>
      <c r="PXF40" s="62"/>
      <c r="PXG40" s="62"/>
      <c r="PXH40" s="62"/>
      <c r="PXI40" s="62"/>
      <c r="PXJ40" s="62"/>
      <c r="PXK40" s="62"/>
      <c r="PXL40" s="62"/>
      <c r="PXM40" s="62"/>
      <c r="PXN40" s="62"/>
      <c r="PXO40" s="62"/>
      <c r="PXP40" s="62"/>
      <c r="PXQ40" s="62"/>
      <c r="PXR40" s="62"/>
      <c r="PXS40" s="62"/>
      <c r="PXT40" s="62"/>
      <c r="PXU40" s="62"/>
      <c r="PXV40" s="62"/>
      <c r="PXW40" s="62"/>
      <c r="PXX40" s="62"/>
      <c r="PXY40" s="62"/>
      <c r="PXZ40" s="62"/>
      <c r="PYA40" s="62"/>
      <c r="PYB40" s="62"/>
      <c r="PYC40" s="62"/>
      <c r="PYD40" s="62"/>
      <c r="PYE40" s="62"/>
      <c r="PYF40" s="62"/>
      <c r="PYG40" s="62"/>
      <c r="PYH40" s="62"/>
      <c r="PYI40" s="62"/>
      <c r="PYJ40" s="62"/>
      <c r="PYK40" s="62"/>
      <c r="PYL40" s="62"/>
      <c r="PYM40" s="62"/>
      <c r="PYN40" s="62"/>
      <c r="PYO40" s="62"/>
      <c r="PYP40" s="62"/>
      <c r="PYQ40" s="62"/>
      <c r="PYR40" s="62"/>
      <c r="PYS40" s="62"/>
      <c r="PYT40" s="62"/>
      <c r="PYU40" s="62"/>
      <c r="PYV40" s="62"/>
      <c r="PYW40" s="62"/>
      <c r="PYX40" s="62"/>
      <c r="PYY40" s="62"/>
      <c r="PYZ40" s="62"/>
      <c r="PZA40" s="62"/>
      <c r="PZB40" s="62"/>
      <c r="PZC40" s="62"/>
      <c r="PZD40" s="62"/>
      <c r="PZE40" s="62"/>
      <c r="PZF40" s="62"/>
      <c r="PZG40" s="62"/>
      <c r="PZH40" s="62"/>
      <c r="PZI40" s="62"/>
      <c r="PZJ40" s="62"/>
      <c r="PZK40" s="62"/>
      <c r="PZL40" s="62"/>
      <c r="PZM40" s="62"/>
      <c r="PZN40" s="62"/>
      <c r="PZO40" s="62"/>
      <c r="PZP40" s="62"/>
      <c r="PZQ40" s="62"/>
      <c r="PZR40" s="62"/>
      <c r="PZS40" s="62"/>
      <c r="PZT40" s="62"/>
      <c r="PZU40" s="62"/>
      <c r="PZV40" s="62"/>
      <c r="PZW40" s="62"/>
      <c r="PZX40" s="62"/>
      <c r="PZY40" s="62"/>
      <c r="PZZ40" s="62"/>
      <c r="QAA40" s="62"/>
      <c r="QAB40" s="62"/>
      <c r="QAC40" s="62"/>
      <c r="QAD40" s="62"/>
      <c r="QAE40" s="62"/>
      <c r="QAF40" s="62"/>
      <c r="QAG40" s="62"/>
      <c r="QAH40" s="62"/>
      <c r="QAI40" s="62"/>
      <c r="QAJ40" s="62"/>
      <c r="QAK40" s="62"/>
      <c r="QAL40" s="62"/>
      <c r="QAM40" s="62"/>
      <c r="QAN40" s="62"/>
      <c r="QAO40" s="62"/>
      <c r="QAP40" s="62"/>
      <c r="QAQ40" s="62"/>
      <c r="QAR40" s="62"/>
      <c r="QAS40" s="62"/>
      <c r="QAT40" s="62"/>
      <c r="QAU40" s="62"/>
      <c r="QAV40" s="62"/>
      <c r="QAW40" s="62"/>
      <c r="QAX40" s="62"/>
      <c r="QAY40" s="62"/>
      <c r="QAZ40" s="62"/>
      <c r="QBA40" s="62"/>
      <c r="QBB40" s="62"/>
      <c r="QBC40" s="62"/>
      <c r="QBD40" s="62"/>
      <c r="QBE40" s="62"/>
      <c r="QBF40" s="62"/>
      <c r="QBG40" s="62"/>
      <c r="QBH40" s="62"/>
      <c r="QBI40" s="62"/>
      <c r="QBJ40" s="62"/>
      <c r="QBK40" s="62"/>
      <c r="QBL40" s="62"/>
      <c r="QBM40" s="62"/>
      <c r="QBN40" s="62"/>
      <c r="QBO40" s="62"/>
      <c r="QBP40" s="62"/>
      <c r="QBQ40" s="62"/>
      <c r="QBR40" s="62"/>
      <c r="QBS40" s="62"/>
      <c r="QBT40" s="62"/>
      <c r="QBU40" s="62"/>
      <c r="QBV40" s="62"/>
      <c r="QBW40" s="62"/>
      <c r="QBX40" s="62"/>
      <c r="QBY40" s="62"/>
      <c r="QBZ40" s="62"/>
      <c r="QCA40" s="62"/>
      <c r="QCB40" s="62"/>
      <c r="QCC40" s="62"/>
      <c r="QCD40" s="62"/>
      <c r="QCE40" s="62"/>
      <c r="QCF40" s="62"/>
      <c r="QCG40" s="62"/>
      <c r="QCH40" s="62"/>
      <c r="QCI40" s="62"/>
      <c r="QCJ40" s="62"/>
      <c r="QCK40" s="62"/>
      <c r="QCL40" s="62"/>
      <c r="QCM40" s="62"/>
      <c r="QCN40" s="62"/>
      <c r="QCO40" s="62"/>
      <c r="QCP40" s="62"/>
      <c r="QCQ40" s="62"/>
      <c r="QCR40" s="62"/>
      <c r="QCS40" s="62"/>
      <c r="QCT40" s="62"/>
      <c r="QCU40" s="62"/>
      <c r="QCV40" s="62"/>
      <c r="QCW40" s="62"/>
      <c r="QCX40" s="62"/>
      <c r="QCY40" s="62"/>
      <c r="QCZ40" s="62"/>
      <c r="QDA40" s="62"/>
      <c r="QDB40" s="62"/>
      <c r="QDC40" s="62"/>
      <c r="QDD40" s="62"/>
      <c r="QDE40" s="62"/>
      <c r="QDF40" s="62"/>
      <c r="QDG40" s="62"/>
      <c r="QDH40" s="62"/>
      <c r="QDI40" s="62"/>
      <c r="QDJ40" s="62"/>
      <c r="QDK40" s="62"/>
      <c r="QDL40" s="62"/>
      <c r="QDM40" s="62"/>
      <c r="QDN40" s="62"/>
      <c r="QDO40" s="62"/>
      <c r="QDP40" s="62"/>
      <c r="QDQ40" s="62"/>
      <c r="QDR40" s="62"/>
      <c r="QDS40" s="62"/>
      <c r="QDT40" s="62"/>
      <c r="QDU40" s="62"/>
      <c r="QDV40" s="62"/>
      <c r="QDW40" s="62"/>
      <c r="QDX40" s="62"/>
      <c r="QDY40" s="62"/>
      <c r="QDZ40" s="62"/>
      <c r="QEA40" s="62"/>
      <c r="QEB40" s="62"/>
      <c r="QEC40" s="62"/>
      <c r="QED40" s="62"/>
      <c r="QEE40" s="62"/>
      <c r="QEF40" s="62"/>
      <c r="QEG40" s="62"/>
      <c r="QEH40" s="62"/>
      <c r="QEI40" s="62"/>
      <c r="QEJ40" s="62"/>
      <c r="QEK40" s="62"/>
      <c r="QEL40" s="62"/>
      <c r="QEM40" s="62"/>
      <c r="QEN40" s="62"/>
      <c r="QEO40" s="62"/>
      <c r="QEP40" s="62"/>
      <c r="QEQ40" s="62"/>
      <c r="QER40" s="62"/>
      <c r="QES40" s="62"/>
      <c r="QET40" s="62"/>
      <c r="QEU40" s="62"/>
      <c r="QEV40" s="62"/>
      <c r="QEW40" s="62"/>
      <c r="QEX40" s="62"/>
      <c r="QEY40" s="62"/>
      <c r="QEZ40" s="62"/>
      <c r="QFA40" s="62"/>
      <c r="QFB40" s="62"/>
      <c r="QFC40" s="62"/>
      <c r="QFD40" s="62"/>
      <c r="QFE40" s="62"/>
      <c r="QFF40" s="62"/>
      <c r="QFG40" s="62"/>
      <c r="QFH40" s="62"/>
      <c r="QFI40" s="62"/>
      <c r="QFJ40" s="62"/>
      <c r="QFK40" s="62"/>
      <c r="QFL40" s="62"/>
      <c r="QFM40" s="62"/>
      <c r="QFN40" s="62"/>
      <c r="QFO40" s="62"/>
      <c r="QFP40" s="62"/>
      <c r="QFQ40" s="62"/>
      <c r="QFR40" s="62"/>
      <c r="QFS40" s="62"/>
      <c r="QFT40" s="62"/>
      <c r="QFU40" s="62"/>
      <c r="QFV40" s="62"/>
      <c r="QFW40" s="62"/>
      <c r="QFX40" s="62"/>
      <c r="QFY40" s="62"/>
      <c r="QFZ40" s="62"/>
      <c r="QGA40" s="62"/>
      <c r="QGB40" s="62"/>
      <c r="QGC40" s="62"/>
      <c r="QGD40" s="62"/>
      <c r="QGE40" s="62"/>
      <c r="QGF40" s="62"/>
      <c r="QGG40" s="62"/>
      <c r="QGH40" s="62"/>
      <c r="QGI40" s="62"/>
      <c r="QGJ40" s="62"/>
      <c r="QGK40" s="62"/>
      <c r="QGL40" s="62"/>
      <c r="QGM40" s="62"/>
      <c r="QGN40" s="62"/>
      <c r="QGO40" s="62"/>
      <c r="QGP40" s="62"/>
      <c r="QGQ40" s="62"/>
      <c r="QGR40" s="62"/>
      <c r="QGS40" s="62"/>
      <c r="QGT40" s="62"/>
      <c r="QGU40" s="62"/>
      <c r="QGV40" s="62"/>
      <c r="QGW40" s="62"/>
      <c r="QGX40" s="62"/>
      <c r="QGY40" s="62"/>
      <c r="QGZ40" s="62"/>
      <c r="QHA40" s="62"/>
      <c r="QHB40" s="62"/>
      <c r="QHC40" s="62"/>
      <c r="QHD40" s="62"/>
      <c r="QHE40" s="62"/>
      <c r="QHF40" s="62"/>
      <c r="QHG40" s="62"/>
      <c r="QHH40" s="62"/>
      <c r="QHI40" s="62"/>
      <c r="QHJ40" s="62"/>
      <c r="QHK40" s="62"/>
      <c r="QHL40" s="62"/>
      <c r="QHM40" s="62"/>
      <c r="QHN40" s="62"/>
      <c r="QHO40" s="62"/>
      <c r="QHP40" s="62"/>
      <c r="QHQ40" s="62"/>
      <c r="QHR40" s="62"/>
      <c r="QHS40" s="62"/>
      <c r="QHT40" s="62"/>
      <c r="QHU40" s="62"/>
      <c r="QHV40" s="62"/>
      <c r="QHW40" s="62"/>
      <c r="QHX40" s="62"/>
      <c r="QHY40" s="62"/>
      <c r="QHZ40" s="62"/>
      <c r="QIA40" s="62"/>
      <c r="QIB40" s="62"/>
      <c r="QIC40" s="62"/>
      <c r="QID40" s="62"/>
      <c r="QIE40" s="62"/>
      <c r="QIF40" s="62"/>
      <c r="QIG40" s="62"/>
      <c r="QIH40" s="62"/>
      <c r="QII40" s="62"/>
      <c r="QIJ40" s="62"/>
      <c r="QIK40" s="62"/>
      <c r="QIL40" s="62"/>
      <c r="QIM40" s="62"/>
      <c r="QIN40" s="62"/>
      <c r="QIO40" s="62"/>
      <c r="QIP40" s="62"/>
      <c r="QIQ40" s="62"/>
      <c r="QIR40" s="62"/>
      <c r="QIS40" s="62"/>
      <c r="QIT40" s="62"/>
      <c r="QIU40" s="62"/>
      <c r="QIV40" s="62"/>
      <c r="QIW40" s="62"/>
      <c r="QIX40" s="62"/>
      <c r="QIY40" s="62"/>
      <c r="QIZ40" s="62"/>
      <c r="QJA40" s="62"/>
      <c r="QJB40" s="62"/>
      <c r="QJC40" s="62"/>
      <c r="QJD40" s="62"/>
      <c r="QJE40" s="62"/>
      <c r="QJF40" s="62"/>
      <c r="QJG40" s="62"/>
      <c r="QJH40" s="62"/>
      <c r="QJI40" s="62"/>
      <c r="QJJ40" s="62"/>
      <c r="QJK40" s="62"/>
      <c r="QJL40" s="62"/>
      <c r="QJM40" s="62"/>
      <c r="QJN40" s="62"/>
      <c r="QJO40" s="62"/>
      <c r="QJP40" s="62"/>
      <c r="QJQ40" s="62"/>
      <c r="QJR40" s="62"/>
      <c r="QJS40" s="62"/>
      <c r="QJT40" s="62"/>
      <c r="QJU40" s="62"/>
      <c r="QJV40" s="62"/>
      <c r="QJW40" s="62"/>
      <c r="QJX40" s="62"/>
      <c r="QJY40" s="62"/>
      <c r="QJZ40" s="62"/>
      <c r="QKA40" s="62"/>
      <c r="QKB40" s="62"/>
      <c r="QKC40" s="62"/>
      <c r="QKD40" s="62"/>
      <c r="QKE40" s="62"/>
      <c r="QKF40" s="62"/>
      <c r="QKG40" s="62"/>
      <c r="QKH40" s="62"/>
      <c r="QKI40" s="62"/>
      <c r="QKJ40" s="62"/>
      <c r="QKK40" s="62"/>
      <c r="QKL40" s="62"/>
      <c r="QKM40" s="62"/>
      <c r="QKN40" s="62"/>
      <c r="QKO40" s="62"/>
      <c r="QKP40" s="62"/>
      <c r="QKQ40" s="62"/>
      <c r="QKR40" s="62"/>
      <c r="QKS40" s="62"/>
      <c r="QKT40" s="62"/>
      <c r="QKU40" s="62"/>
      <c r="QKV40" s="62"/>
      <c r="QKW40" s="62"/>
      <c r="QKX40" s="62"/>
      <c r="QKY40" s="62"/>
      <c r="QKZ40" s="62"/>
      <c r="QLA40" s="62"/>
      <c r="QLB40" s="62"/>
      <c r="QLC40" s="62"/>
      <c r="QLD40" s="62"/>
      <c r="QLE40" s="62"/>
      <c r="QLF40" s="62"/>
      <c r="QLG40" s="62"/>
      <c r="QLH40" s="62"/>
      <c r="QLI40" s="62"/>
      <c r="QLJ40" s="62"/>
      <c r="QLK40" s="62"/>
      <c r="QLL40" s="62"/>
      <c r="QLM40" s="62"/>
      <c r="QLN40" s="62"/>
      <c r="QLO40" s="62"/>
      <c r="QLP40" s="62"/>
      <c r="QLQ40" s="62"/>
      <c r="QLR40" s="62"/>
      <c r="QLS40" s="62"/>
      <c r="QLT40" s="62"/>
      <c r="QLU40" s="62"/>
      <c r="QLV40" s="62"/>
      <c r="QLW40" s="62"/>
      <c r="QLX40" s="62"/>
      <c r="QLY40" s="62"/>
      <c r="QLZ40" s="62"/>
      <c r="QMA40" s="62"/>
      <c r="QMB40" s="62"/>
      <c r="QMC40" s="62"/>
      <c r="QMD40" s="62"/>
      <c r="QME40" s="62"/>
      <c r="QMF40" s="62"/>
      <c r="QMG40" s="62"/>
      <c r="QMH40" s="62"/>
      <c r="QMI40" s="62"/>
      <c r="QMJ40" s="62"/>
      <c r="QMK40" s="62"/>
      <c r="QML40" s="62"/>
      <c r="QMM40" s="62"/>
      <c r="QMN40" s="62"/>
      <c r="QMO40" s="62"/>
      <c r="QMP40" s="62"/>
      <c r="QMQ40" s="62"/>
      <c r="QMR40" s="62"/>
      <c r="QMS40" s="62"/>
      <c r="QMT40" s="62"/>
      <c r="QMU40" s="62"/>
      <c r="QMV40" s="62"/>
      <c r="QMW40" s="62"/>
      <c r="QMX40" s="62"/>
      <c r="QMY40" s="62"/>
      <c r="QMZ40" s="62"/>
      <c r="QNA40" s="62"/>
      <c r="QNB40" s="62"/>
      <c r="QNC40" s="62"/>
      <c r="QND40" s="62"/>
      <c r="QNE40" s="62"/>
      <c r="QNF40" s="62"/>
      <c r="QNG40" s="62"/>
      <c r="QNH40" s="62"/>
      <c r="QNI40" s="62"/>
      <c r="QNJ40" s="62"/>
      <c r="QNK40" s="62"/>
      <c r="QNL40" s="62"/>
      <c r="QNM40" s="62"/>
      <c r="QNN40" s="62"/>
      <c r="QNO40" s="62"/>
      <c r="QNP40" s="62"/>
      <c r="QNQ40" s="62"/>
      <c r="QNR40" s="62"/>
      <c r="QNS40" s="62"/>
      <c r="QNT40" s="62"/>
      <c r="QNU40" s="62"/>
      <c r="QNV40" s="62"/>
      <c r="QNW40" s="62"/>
      <c r="QNX40" s="62"/>
      <c r="QNY40" s="62"/>
      <c r="QNZ40" s="62"/>
      <c r="QOA40" s="62"/>
      <c r="QOB40" s="62"/>
      <c r="QOC40" s="62"/>
      <c r="QOD40" s="62"/>
      <c r="QOE40" s="62"/>
      <c r="QOF40" s="62"/>
      <c r="QOG40" s="62"/>
      <c r="QOH40" s="62"/>
      <c r="QOI40" s="62"/>
      <c r="QOJ40" s="62"/>
      <c r="QOK40" s="62"/>
      <c r="QOL40" s="62"/>
      <c r="QOM40" s="62"/>
      <c r="QON40" s="62"/>
      <c r="QOO40" s="62"/>
      <c r="QOP40" s="62"/>
      <c r="QOQ40" s="62"/>
      <c r="QOR40" s="62"/>
      <c r="QOS40" s="62"/>
      <c r="QOT40" s="62"/>
      <c r="QOU40" s="62"/>
      <c r="QOV40" s="62"/>
      <c r="QOW40" s="62"/>
      <c r="QOX40" s="62"/>
      <c r="QOY40" s="62"/>
      <c r="QOZ40" s="62"/>
      <c r="QPA40" s="62"/>
      <c r="QPB40" s="62"/>
      <c r="QPC40" s="62"/>
      <c r="QPD40" s="62"/>
      <c r="QPE40" s="62"/>
      <c r="QPF40" s="62"/>
      <c r="QPG40" s="62"/>
      <c r="QPH40" s="62"/>
      <c r="QPI40" s="62"/>
      <c r="QPJ40" s="62"/>
      <c r="QPK40" s="62"/>
      <c r="QPL40" s="62"/>
      <c r="QPM40" s="62"/>
      <c r="QPN40" s="62"/>
      <c r="QPO40" s="62"/>
      <c r="QPP40" s="62"/>
      <c r="QPQ40" s="62"/>
      <c r="QPR40" s="62"/>
      <c r="QPS40" s="62"/>
      <c r="QPT40" s="62"/>
      <c r="QPU40" s="62"/>
      <c r="QPV40" s="62"/>
      <c r="QPW40" s="62"/>
      <c r="QPX40" s="62"/>
      <c r="QPY40" s="62"/>
      <c r="QPZ40" s="62"/>
      <c r="QQA40" s="62"/>
      <c r="QQB40" s="62"/>
      <c r="QQC40" s="62"/>
      <c r="QQD40" s="62"/>
      <c r="QQE40" s="62"/>
      <c r="QQF40" s="62"/>
      <c r="QQG40" s="62"/>
      <c r="QQH40" s="62"/>
      <c r="QQI40" s="62"/>
      <c r="QQJ40" s="62"/>
      <c r="QQK40" s="62"/>
      <c r="QQL40" s="62"/>
      <c r="QQM40" s="62"/>
      <c r="QQN40" s="62"/>
      <c r="QQO40" s="62"/>
      <c r="QQP40" s="62"/>
      <c r="QQQ40" s="62"/>
      <c r="QQR40" s="62"/>
      <c r="QQS40" s="62"/>
      <c r="QQT40" s="62"/>
      <c r="QQU40" s="62"/>
      <c r="QQV40" s="62"/>
      <c r="QQW40" s="62"/>
      <c r="QQX40" s="62"/>
      <c r="QQY40" s="62"/>
      <c r="QQZ40" s="62"/>
      <c r="QRA40" s="62"/>
      <c r="QRB40" s="62"/>
      <c r="QRC40" s="62"/>
      <c r="QRD40" s="62"/>
      <c r="QRE40" s="62"/>
      <c r="QRF40" s="62"/>
      <c r="QRG40" s="62"/>
      <c r="QRH40" s="62"/>
      <c r="QRI40" s="62"/>
      <c r="QRJ40" s="62"/>
      <c r="QRK40" s="62"/>
      <c r="QRL40" s="62"/>
      <c r="QRM40" s="62"/>
      <c r="QRN40" s="62"/>
      <c r="QRO40" s="62"/>
      <c r="QRP40" s="62"/>
      <c r="QRQ40" s="62"/>
      <c r="QRR40" s="62"/>
      <c r="QRS40" s="62"/>
      <c r="QRT40" s="62"/>
      <c r="QRU40" s="62"/>
      <c r="QRV40" s="62"/>
      <c r="QRW40" s="62"/>
      <c r="QRX40" s="62"/>
      <c r="QRY40" s="62"/>
      <c r="QRZ40" s="62"/>
      <c r="QSA40" s="62"/>
      <c r="QSB40" s="62"/>
      <c r="QSC40" s="62"/>
      <c r="QSD40" s="62"/>
      <c r="QSE40" s="62"/>
      <c r="QSF40" s="62"/>
      <c r="QSG40" s="62"/>
      <c r="QSH40" s="62"/>
      <c r="QSI40" s="62"/>
      <c r="QSJ40" s="62"/>
      <c r="QSK40" s="62"/>
      <c r="QSL40" s="62"/>
      <c r="QSM40" s="62"/>
      <c r="QSN40" s="62"/>
      <c r="QSO40" s="62"/>
      <c r="QSP40" s="62"/>
      <c r="QSQ40" s="62"/>
      <c r="QSR40" s="62"/>
      <c r="QSS40" s="62"/>
      <c r="QST40" s="62"/>
      <c r="QSU40" s="62"/>
      <c r="QSV40" s="62"/>
      <c r="QSW40" s="62"/>
      <c r="QSX40" s="62"/>
      <c r="QSY40" s="62"/>
      <c r="QSZ40" s="62"/>
      <c r="QTA40" s="62"/>
      <c r="QTB40" s="62"/>
      <c r="QTC40" s="62"/>
      <c r="QTD40" s="62"/>
      <c r="QTE40" s="62"/>
      <c r="QTF40" s="62"/>
      <c r="QTG40" s="62"/>
      <c r="QTH40" s="62"/>
      <c r="QTI40" s="62"/>
      <c r="QTJ40" s="62"/>
      <c r="QTK40" s="62"/>
      <c r="QTL40" s="62"/>
      <c r="QTM40" s="62"/>
      <c r="QTN40" s="62"/>
      <c r="QTO40" s="62"/>
      <c r="QTP40" s="62"/>
      <c r="QTQ40" s="62"/>
      <c r="QTR40" s="62"/>
      <c r="QTS40" s="62"/>
      <c r="QTT40" s="62"/>
      <c r="QTU40" s="62"/>
      <c r="QTV40" s="62"/>
      <c r="QTW40" s="62"/>
      <c r="QTX40" s="62"/>
      <c r="QTY40" s="62"/>
      <c r="QTZ40" s="62"/>
      <c r="QUA40" s="62"/>
      <c r="QUB40" s="62"/>
      <c r="QUC40" s="62"/>
      <c r="QUD40" s="62"/>
      <c r="QUE40" s="62"/>
      <c r="QUF40" s="62"/>
      <c r="QUG40" s="62"/>
      <c r="QUH40" s="62"/>
      <c r="QUI40" s="62"/>
      <c r="QUJ40" s="62"/>
      <c r="QUK40" s="62"/>
      <c r="QUL40" s="62"/>
      <c r="QUM40" s="62"/>
      <c r="QUN40" s="62"/>
      <c r="QUO40" s="62"/>
      <c r="QUP40" s="62"/>
      <c r="QUQ40" s="62"/>
      <c r="QUR40" s="62"/>
      <c r="QUS40" s="62"/>
      <c r="QUT40" s="62"/>
      <c r="QUU40" s="62"/>
      <c r="QUV40" s="62"/>
      <c r="QUW40" s="62"/>
      <c r="QUX40" s="62"/>
      <c r="QUY40" s="62"/>
      <c r="QUZ40" s="62"/>
      <c r="QVA40" s="62"/>
      <c r="QVB40" s="62"/>
      <c r="QVC40" s="62"/>
      <c r="QVD40" s="62"/>
      <c r="QVE40" s="62"/>
      <c r="QVF40" s="62"/>
      <c r="QVG40" s="62"/>
      <c r="QVH40" s="62"/>
      <c r="QVI40" s="62"/>
      <c r="QVJ40" s="62"/>
      <c r="QVK40" s="62"/>
      <c r="QVL40" s="62"/>
      <c r="QVM40" s="62"/>
      <c r="QVN40" s="62"/>
      <c r="QVO40" s="62"/>
      <c r="QVP40" s="62"/>
      <c r="QVQ40" s="62"/>
      <c r="QVR40" s="62"/>
      <c r="QVS40" s="62"/>
      <c r="QVT40" s="62"/>
      <c r="QVU40" s="62"/>
      <c r="QVV40" s="62"/>
      <c r="QVW40" s="62"/>
      <c r="QVX40" s="62"/>
      <c r="QVY40" s="62"/>
      <c r="QVZ40" s="62"/>
      <c r="QWA40" s="62"/>
      <c r="QWB40" s="62"/>
      <c r="QWC40" s="62"/>
      <c r="QWD40" s="62"/>
      <c r="QWE40" s="62"/>
      <c r="QWF40" s="62"/>
      <c r="QWG40" s="62"/>
      <c r="QWH40" s="62"/>
      <c r="QWI40" s="62"/>
      <c r="QWJ40" s="62"/>
      <c r="QWK40" s="62"/>
      <c r="QWL40" s="62"/>
      <c r="QWM40" s="62"/>
      <c r="QWN40" s="62"/>
      <c r="QWO40" s="62"/>
      <c r="QWP40" s="62"/>
      <c r="QWQ40" s="62"/>
      <c r="QWR40" s="62"/>
      <c r="QWS40" s="62"/>
      <c r="QWT40" s="62"/>
      <c r="QWU40" s="62"/>
      <c r="QWV40" s="62"/>
      <c r="QWW40" s="62"/>
      <c r="QWX40" s="62"/>
      <c r="QWY40" s="62"/>
      <c r="QWZ40" s="62"/>
      <c r="QXA40" s="62"/>
      <c r="QXB40" s="62"/>
      <c r="QXC40" s="62"/>
      <c r="QXD40" s="62"/>
      <c r="QXE40" s="62"/>
      <c r="QXF40" s="62"/>
      <c r="QXG40" s="62"/>
      <c r="QXH40" s="62"/>
      <c r="QXI40" s="62"/>
      <c r="QXJ40" s="62"/>
      <c r="QXK40" s="62"/>
      <c r="QXL40" s="62"/>
      <c r="QXM40" s="62"/>
      <c r="QXN40" s="62"/>
      <c r="QXO40" s="62"/>
      <c r="QXP40" s="62"/>
      <c r="QXQ40" s="62"/>
      <c r="QXR40" s="62"/>
      <c r="QXS40" s="62"/>
      <c r="QXT40" s="62"/>
      <c r="QXU40" s="62"/>
      <c r="QXV40" s="62"/>
      <c r="QXW40" s="62"/>
      <c r="QXX40" s="62"/>
      <c r="QXY40" s="62"/>
      <c r="QXZ40" s="62"/>
      <c r="QYA40" s="62"/>
      <c r="QYB40" s="62"/>
      <c r="QYC40" s="62"/>
      <c r="QYD40" s="62"/>
      <c r="QYE40" s="62"/>
      <c r="QYF40" s="62"/>
      <c r="QYG40" s="62"/>
      <c r="QYH40" s="62"/>
      <c r="QYI40" s="62"/>
      <c r="QYJ40" s="62"/>
      <c r="QYK40" s="62"/>
      <c r="QYL40" s="62"/>
      <c r="QYM40" s="62"/>
      <c r="QYN40" s="62"/>
      <c r="QYO40" s="62"/>
      <c r="QYP40" s="62"/>
      <c r="QYQ40" s="62"/>
      <c r="QYR40" s="62"/>
      <c r="QYS40" s="62"/>
      <c r="QYT40" s="62"/>
      <c r="QYU40" s="62"/>
      <c r="QYV40" s="62"/>
      <c r="QYW40" s="62"/>
      <c r="QYX40" s="62"/>
      <c r="QYY40" s="62"/>
      <c r="QYZ40" s="62"/>
      <c r="QZA40" s="62"/>
      <c r="QZB40" s="62"/>
      <c r="QZC40" s="62"/>
      <c r="QZD40" s="62"/>
      <c r="QZE40" s="62"/>
      <c r="QZF40" s="62"/>
      <c r="QZG40" s="62"/>
      <c r="QZH40" s="62"/>
      <c r="QZI40" s="62"/>
      <c r="QZJ40" s="62"/>
      <c r="QZK40" s="62"/>
      <c r="QZL40" s="62"/>
      <c r="QZM40" s="62"/>
      <c r="QZN40" s="62"/>
      <c r="QZO40" s="62"/>
      <c r="QZP40" s="62"/>
      <c r="QZQ40" s="62"/>
      <c r="QZR40" s="62"/>
      <c r="QZS40" s="62"/>
      <c r="QZT40" s="62"/>
      <c r="QZU40" s="62"/>
      <c r="QZV40" s="62"/>
      <c r="QZW40" s="62"/>
      <c r="QZX40" s="62"/>
      <c r="QZY40" s="62"/>
      <c r="QZZ40" s="62"/>
      <c r="RAA40" s="62"/>
      <c r="RAB40" s="62"/>
      <c r="RAC40" s="62"/>
      <c r="RAD40" s="62"/>
      <c r="RAE40" s="62"/>
      <c r="RAF40" s="62"/>
      <c r="RAG40" s="62"/>
      <c r="RAH40" s="62"/>
      <c r="RAI40" s="62"/>
      <c r="RAJ40" s="62"/>
      <c r="RAK40" s="62"/>
      <c r="RAL40" s="62"/>
      <c r="RAM40" s="62"/>
      <c r="RAN40" s="62"/>
      <c r="RAO40" s="62"/>
      <c r="RAP40" s="62"/>
      <c r="RAQ40" s="62"/>
      <c r="RAR40" s="62"/>
      <c r="RAS40" s="62"/>
      <c r="RAT40" s="62"/>
      <c r="RAU40" s="62"/>
      <c r="RAV40" s="62"/>
      <c r="RAW40" s="62"/>
      <c r="RAX40" s="62"/>
      <c r="RAY40" s="62"/>
      <c r="RAZ40" s="62"/>
      <c r="RBA40" s="62"/>
      <c r="RBB40" s="62"/>
      <c r="RBC40" s="62"/>
      <c r="RBD40" s="62"/>
      <c r="RBE40" s="62"/>
      <c r="RBF40" s="62"/>
      <c r="RBG40" s="62"/>
      <c r="RBH40" s="62"/>
      <c r="RBI40" s="62"/>
      <c r="RBJ40" s="62"/>
      <c r="RBK40" s="62"/>
      <c r="RBL40" s="62"/>
      <c r="RBM40" s="62"/>
      <c r="RBN40" s="62"/>
      <c r="RBO40" s="62"/>
      <c r="RBP40" s="62"/>
      <c r="RBQ40" s="62"/>
      <c r="RBR40" s="62"/>
      <c r="RBS40" s="62"/>
      <c r="RBT40" s="62"/>
      <c r="RBU40" s="62"/>
      <c r="RBV40" s="62"/>
      <c r="RBW40" s="62"/>
      <c r="RBX40" s="62"/>
      <c r="RBY40" s="62"/>
      <c r="RBZ40" s="62"/>
      <c r="RCA40" s="62"/>
      <c r="RCB40" s="62"/>
      <c r="RCC40" s="62"/>
      <c r="RCD40" s="62"/>
      <c r="RCE40" s="62"/>
      <c r="RCF40" s="62"/>
      <c r="RCG40" s="62"/>
      <c r="RCH40" s="62"/>
      <c r="RCI40" s="62"/>
      <c r="RCJ40" s="62"/>
      <c r="RCK40" s="62"/>
      <c r="RCL40" s="62"/>
      <c r="RCM40" s="62"/>
      <c r="RCN40" s="62"/>
      <c r="RCO40" s="62"/>
      <c r="RCP40" s="62"/>
      <c r="RCQ40" s="62"/>
      <c r="RCR40" s="62"/>
      <c r="RCS40" s="62"/>
      <c r="RCT40" s="62"/>
      <c r="RCU40" s="62"/>
      <c r="RCV40" s="62"/>
      <c r="RCW40" s="62"/>
      <c r="RCX40" s="62"/>
      <c r="RCY40" s="62"/>
      <c r="RCZ40" s="62"/>
      <c r="RDA40" s="62"/>
      <c r="RDB40" s="62"/>
      <c r="RDC40" s="62"/>
      <c r="RDD40" s="62"/>
      <c r="RDE40" s="62"/>
      <c r="RDF40" s="62"/>
      <c r="RDG40" s="62"/>
      <c r="RDH40" s="62"/>
      <c r="RDI40" s="62"/>
      <c r="RDJ40" s="62"/>
      <c r="RDK40" s="62"/>
      <c r="RDL40" s="62"/>
      <c r="RDM40" s="62"/>
      <c r="RDN40" s="62"/>
      <c r="RDO40" s="62"/>
      <c r="RDP40" s="62"/>
      <c r="RDQ40" s="62"/>
      <c r="RDR40" s="62"/>
      <c r="RDS40" s="62"/>
      <c r="RDT40" s="62"/>
      <c r="RDU40" s="62"/>
      <c r="RDV40" s="62"/>
      <c r="RDW40" s="62"/>
      <c r="RDX40" s="62"/>
      <c r="RDY40" s="62"/>
      <c r="RDZ40" s="62"/>
      <c r="REA40" s="62"/>
      <c r="REB40" s="62"/>
      <c r="REC40" s="62"/>
      <c r="RED40" s="62"/>
      <c r="REE40" s="62"/>
      <c r="REF40" s="62"/>
      <c r="REG40" s="62"/>
      <c r="REH40" s="62"/>
      <c r="REI40" s="62"/>
      <c r="REJ40" s="62"/>
      <c r="REK40" s="62"/>
      <c r="REL40" s="62"/>
      <c r="REM40" s="62"/>
      <c r="REN40" s="62"/>
      <c r="REO40" s="62"/>
      <c r="REP40" s="62"/>
      <c r="REQ40" s="62"/>
      <c r="RER40" s="62"/>
      <c r="RES40" s="62"/>
      <c r="RET40" s="62"/>
      <c r="REU40" s="62"/>
      <c r="REV40" s="62"/>
      <c r="REW40" s="62"/>
      <c r="REX40" s="62"/>
      <c r="REY40" s="62"/>
      <c r="REZ40" s="62"/>
      <c r="RFA40" s="62"/>
      <c r="RFB40" s="62"/>
      <c r="RFC40" s="62"/>
      <c r="RFD40" s="62"/>
      <c r="RFE40" s="62"/>
      <c r="RFF40" s="62"/>
      <c r="RFG40" s="62"/>
      <c r="RFH40" s="62"/>
      <c r="RFI40" s="62"/>
      <c r="RFJ40" s="62"/>
      <c r="RFK40" s="62"/>
      <c r="RFL40" s="62"/>
      <c r="RFM40" s="62"/>
      <c r="RFN40" s="62"/>
      <c r="RFO40" s="62"/>
      <c r="RFP40" s="62"/>
      <c r="RFQ40" s="62"/>
      <c r="RFR40" s="62"/>
      <c r="RFS40" s="62"/>
      <c r="RFT40" s="62"/>
      <c r="RFU40" s="62"/>
      <c r="RFV40" s="62"/>
      <c r="RFW40" s="62"/>
      <c r="RFX40" s="62"/>
      <c r="RFY40" s="62"/>
      <c r="RFZ40" s="62"/>
      <c r="RGA40" s="62"/>
      <c r="RGB40" s="62"/>
      <c r="RGC40" s="62"/>
      <c r="RGD40" s="62"/>
      <c r="RGE40" s="62"/>
      <c r="RGF40" s="62"/>
      <c r="RGG40" s="62"/>
      <c r="RGH40" s="62"/>
      <c r="RGI40" s="62"/>
      <c r="RGJ40" s="62"/>
      <c r="RGK40" s="62"/>
      <c r="RGL40" s="62"/>
      <c r="RGM40" s="62"/>
      <c r="RGN40" s="62"/>
      <c r="RGO40" s="62"/>
      <c r="RGP40" s="62"/>
      <c r="RGQ40" s="62"/>
      <c r="RGR40" s="62"/>
      <c r="RGS40" s="62"/>
      <c r="RGT40" s="62"/>
      <c r="RGU40" s="62"/>
      <c r="RGV40" s="62"/>
      <c r="RGW40" s="62"/>
      <c r="RGX40" s="62"/>
      <c r="RGY40" s="62"/>
      <c r="RGZ40" s="62"/>
      <c r="RHA40" s="62"/>
      <c r="RHB40" s="62"/>
      <c r="RHC40" s="62"/>
      <c r="RHD40" s="62"/>
      <c r="RHE40" s="62"/>
      <c r="RHF40" s="62"/>
      <c r="RHG40" s="62"/>
      <c r="RHH40" s="62"/>
      <c r="RHI40" s="62"/>
      <c r="RHJ40" s="62"/>
      <c r="RHK40" s="62"/>
      <c r="RHL40" s="62"/>
      <c r="RHM40" s="62"/>
      <c r="RHN40" s="62"/>
      <c r="RHO40" s="62"/>
      <c r="RHP40" s="62"/>
      <c r="RHQ40" s="62"/>
      <c r="RHR40" s="62"/>
      <c r="RHS40" s="62"/>
      <c r="RHT40" s="62"/>
      <c r="RHU40" s="62"/>
      <c r="RHV40" s="62"/>
      <c r="RHW40" s="62"/>
      <c r="RHX40" s="62"/>
      <c r="RHY40" s="62"/>
      <c r="RHZ40" s="62"/>
      <c r="RIA40" s="62"/>
      <c r="RIB40" s="62"/>
      <c r="RIC40" s="62"/>
      <c r="RID40" s="62"/>
      <c r="RIE40" s="62"/>
      <c r="RIF40" s="62"/>
      <c r="RIG40" s="62"/>
      <c r="RIH40" s="62"/>
      <c r="RII40" s="62"/>
      <c r="RIJ40" s="62"/>
      <c r="RIK40" s="62"/>
      <c r="RIL40" s="62"/>
      <c r="RIM40" s="62"/>
      <c r="RIN40" s="62"/>
      <c r="RIO40" s="62"/>
      <c r="RIP40" s="62"/>
      <c r="RIQ40" s="62"/>
      <c r="RIR40" s="62"/>
      <c r="RIS40" s="62"/>
      <c r="RIT40" s="62"/>
      <c r="RIU40" s="62"/>
      <c r="RIV40" s="62"/>
      <c r="RIW40" s="62"/>
      <c r="RIX40" s="62"/>
      <c r="RIY40" s="62"/>
      <c r="RIZ40" s="62"/>
      <c r="RJA40" s="62"/>
      <c r="RJB40" s="62"/>
      <c r="RJC40" s="62"/>
      <c r="RJD40" s="62"/>
      <c r="RJE40" s="62"/>
      <c r="RJF40" s="62"/>
      <c r="RJG40" s="62"/>
      <c r="RJH40" s="62"/>
      <c r="RJI40" s="62"/>
      <c r="RJJ40" s="62"/>
      <c r="RJK40" s="62"/>
      <c r="RJL40" s="62"/>
      <c r="RJM40" s="62"/>
      <c r="RJN40" s="62"/>
      <c r="RJO40" s="62"/>
      <c r="RJP40" s="62"/>
      <c r="RJQ40" s="62"/>
      <c r="RJR40" s="62"/>
      <c r="RJS40" s="62"/>
      <c r="RJT40" s="62"/>
      <c r="RJU40" s="62"/>
      <c r="RJV40" s="62"/>
      <c r="RJW40" s="62"/>
      <c r="RJX40" s="62"/>
      <c r="RJY40" s="62"/>
      <c r="RJZ40" s="62"/>
      <c r="RKA40" s="62"/>
      <c r="RKB40" s="62"/>
      <c r="RKC40" s="62"/>
      <c r="RKD40" s="62"/>
      <c r="RKE40" s="62"/>
      <c r="RKF40" s="62"/>
      <c r="RKG40" s="62"/>
      <c r="RKH40" s="62"/>
      <c r="RKI40" s="62"/>
      <c r="RKJ40" s="62"/>
      <c r="RKK40" s="62"/>
      <c r="RKL40" s="62"/>
      <c r="RKM40" s="62"/>
      <c r="RKN40" s="62"/>
      <c r="RKO40" s="62"/>
      <c r="RKP40" s="62"/>
      <c r="RKQ40" s="62"/>
      <c r="RKR40" s="62"/>
      <c r="RKS40" s="62"/>
      <c r="RKT40" s="62"/>
      <c r="RKU40" s="62"/>
      <c r="RKV40" s="62"/>
      <c r="RKW40" s="62"/>
      <c r="RKX40" s="62"/>
      <c r="RKY40" s="62"/>
      <c r="RKZ40" s="62"/>
      <c r="RLA40" s="62"/>
      <c r="RLB40" s="62"/>
      <c r="RLC40" s="62"/>
      <c r="RLD40" s="62"/>
      <c r="RLE40" s="62"/>
      <c r="RLF40" s="62"/>
      <c r="RLG40" s="62"/>
      <c r="RLH40" s="62"/>
      <c r="RLI40" s="62"/>
      <c r="RLJ40" s="62"/>
      <c r="RLK40" s="62"/>
      <c r="RLL40" s="62"/>
      <c r="RLM40" s="62"/>
      <c r="RLN40" s="62"/>
      <c r="RLO40" s="62"/>
      <c r="RLP40" s="62"/>
      <c r="RLQ40" s="62"/>
      <c r="RLR40" s="62"/>
      <c r="RLS40" s="62"/>
      <c r="RLT40" s="62"/>
      <c r="RLU40" s="62"/>
      <c r="RLV40" s="62"/>
      <c r="RLW40" s="62"/>
      <c r="RLX40" s="62"/>
      <c r="RLY40" s="62"/>
      <c r="RLZ40" s="62"/>
      <c r="RMA40" s="62"/>
      <c r="RMB40" s="62"/>
      <c r="RMC40" s="62"/>
      <c r="RMD40" s="62"/>
      <c r="RME40" s="62"/>
      <c r="RMF40" s="62"/>
      <c r="RMG40" s="62"/>
      <c r="RMH40" s="62"/>
      <c r="RMI40" s="62"/>
      <c r="RMJ40" s="62"/>
      <c r="RMK40" s="62"/>
      <c r="RML40" s="62"/>
      <c r="RMM40" s="62"/>
      <c r="RMN40" s="62"/>
      <c r="RMO40" s="62"/>
      <c r="RMP40" s="62"/>
      <c r="RMQ40" s="62"/>
      <c r="RMR40" s="62"/>
      <c r="RMS40" s="62"/>
      <c r="RMT40" s="62"/>
      <c r="RMU40" s="62"/>
      <c r="RMV40" s="62"/>
      <c r="RMW40" s="62"/>
      <c r="RMX40" s="62"/>
      <c r="RMY40" s="62"/>
      <c r="RMZ40" s="62"/>
      <c r="RNA40" s="62"/>
      <c r="RNB40" s="62"/>
      <c r="RNC40" s="62"/>
      <c r="RND40" s="62"/>
      <c r="RNE40" s="62"/>
      <c r="RNF40" s="62"/>
      <c r="RNG40" s="62"/>
      <c r="RNH40" s="62"/>
      <c r="RNI40" s="62"/>
      <c r="RNJ40" s="62"/>
      <c r="RNK40" s="62"/>
      <c r="RNL40" s="62"/>
      <c r="RNM40" s="62"/>
      <c r="RNN40" s="62"/>
      <c r="RNO40" s="62"/>
      <c r="RNP40" s="62"/>
      <c r="RNQ40" s="62"/>
      <c r="RNR40" s="62"/>
      <c r="RNS40" s="62"/>
      <c r="RNT40" s="62"/>
      <c r="RNU40" s="62"/>
      <c r="RNV40" s="62"/>
      <c r="RNW40" s="62"/>
      <c r="RNX40" s="62"/>
      <c r="RNY40" s="62"/>
      <c r="RNZ40" s="62"/>
      <c r="ROA40" s="62"/>
      <c r="ROB40" s="62"/>
      <c r="ROC40" s="62"/>
      <c r="ROD40" s="62"/>
      <c r="ROE40" s="62"/>
      <c r="ROF40" s="62"/>
      <c r="ROG40" s="62"/>
      <c r="ROH40" s="62"/>
      <c r="ROI40" s="62"/>
      <c r="ROJ40" s="62"/>
      <c r="ROK40" s="62"/>
      <c r="ROL40" s="62"/>
      <c r="ROM40" s="62"/>
      <c r="RON40" s="62"/>
      <c r="ROO40" s="62"/>
      <c r="ROP40" s="62"/>
      <c r="ROQ40" s="62"/>
      <c r="ROR40" s="62"/>
      <c r="ROS40" s="62"/>
      <c r="ROT40" s="62"/>
      <c r="ROU40" s="62"/>
      <c r="ROV40" s="62"/>
      <c r="ROW40" s="62"/>
      <c r="ROX40" s="62"/>
      <c r="ROY40" s="62"/>
      <c r="ROZ40" s="62"/>
      <c r="RPA40" s="62"/>
      <c r="RPB40" s="62"/>
      <c r="RPC40" s="62"/>
      <c r="RPD40" s="62"/>
      <c r="RPE40" s="62"/>
      <c r="RPF40" s="62"/>
      <c r="RPG40" s="62"/>
      <c r="RPH40" s="62"/>
      <c r="RPI40" s="62"/>
      <c r="RPJ40" s="62"/>
      <c r="RPK40" s="62"/>
      <c r="RPL40" s="62"/>
      <c r="RPM40" s="62"/>
      <c r="RPN40" s="62"/>
      <c r="RPO40" s="62"/>
      <c r="RPP40" s="62"/>
      <c r="RPQ40" s="62"/>
      <c r="RPR40" s="62"/>
      <c r="RPS40" s="62"/>
      <c r="RPT40" s="62"/>
      <c r="RPU40" s="62"/>
      <c r="RPV40" s="62"/>
      <c r="RPW40" s="62"/>
      <c r="RPX40" s="62"/>
      <c r="RPY40" s="62"/>
      <c r="RPZ40" s="62"/>
      <c r="RQA40" s="62"/>
      <c r="RQB40" s="62"/>
      <c r="RQC40" s="62"/>
      <c r="RQD40" s="62"/>
      <c r="RQE40" s="62"/>
      <c r="RQF40" s="62"/>
      <c r="RQG40" s="62"/>
      <c r="RQH40" s="62"/>
      <c r="RQI40" s="62"/>
      <c r="RQJ40" s="62"/>
      <c r="RQK40" s="62"/>
      <c r="RQL40" s="62"/>
      <c r="RQM40" s="62"/>
      <c r="RQN40" s="62"/>
      <c r="RQO40" s="62"/>
      <c r="RQP40" s="62"/>
      <c r="RQQ40" s="62"/>
      <c r="RQR40" s="62"/>
      <c r="RQS40" s="62"/>
      <c r="RQT40" s="62"/>
      <c r="RQU40" s="62"/>
      <c r="RQV40" s="62"/>
      <c r="RQW40" s="62"/>
      <c r="RQX40" s="62"/>
      <c r="RQY40" s="62"/>
      <c r="RQZ40" s="62"/>
      <c r="RRA40" s="62"/>
      <c r="RRB40" s="62"/>
      <c r="RRC40" s="62"/>
      <c r="RRD40" s="62"/>
      <c r="RRE40" s="62"/>
      <c r="RRF40" s="62"/>
      <c r="RRG40" s="62"/>
      <c r="RRH40" s="62"/>
      <c r="RRI40" s="62"/>
      <c r="RRJ40" s="62"/>
      <c r="RRK40" s="62"/>
      <c r="RRL40" s="62"/>
      <c r="RRM40" s="62"/>
      <c r="RRN40" s="62"/>
      <c r="RRO40" s="62"/>
      <c r="RRP40" s="62"/>
      <c r="RRQ40" s="62"/>
      <c r="RRR40" s="62"/>
      <c r="RRS40" s="62"/>
      <c r="RRT40" s="62"/>
      <c r="RRU40" s="62"/>
      <c r="RRV40" s="62"/>
      <c r="RRW40" s="62"/>
      <c r="RRX40" s="62"/>
      <c r="RRY40" s="62"/>
      <c r="RRZ40" s="62"/>
      <c r="RSA40" s="62"/>
      <c r="RSB40" s="62"/>
      <c r="RSC40" s="62"/>
      <c r="RSD40" s="62"/>
      <c r="RSE40" s="62"/>
      <c r="RSF40" s="62"/>
      <c r="RSG40" s="62"/>
      <c r="RSH40" s="62"/>
      <c r="RSI40" s="62"/>
      <c r="RSJ40" s="62"/>
      <c r="RSK40" s="62"/>
      <c r="RSL40" s="62"/>
      <c r="RSM40" s="62"/>
      <c r="RSN40" s="62"/>
      <c r="RSO40" s="62"/>
      <c r="RSP40" s="62"/>
      <c r="RSQ40" s="62"/>
      <c r="RSR40" s="62"/>
      <c r="RSS40" s="62"/>
      <c r="RST40" s="62"/>
      <c r="RSU40" s="62"/>
      <c r="RSV40" s="62"/>
      <c r="RSW40" s="62"/>
      <c r="RSX40" s="62"/>
      <c r="RSY40" s="62"/>
      <c r="RSZ40" s="62"/>
      <c r="RTA40" s="62"/>
      <c r="RTB40" s="62"/>
      <c r="RTC40" s="62"/>
      <c r="RTD40" s="62"/>
      <c r="RTE40" s="62"/>
      <c r="RTF40" s="62"/>
      <c r="RTG40" s="62"/>
      <c r="RTH40" s="62"/>
      <c r="RTI40" s="62"/>
      <c r="RTJ40" s="62"/>
      <c r="RTK40" s="62"/>
      <c r="RTL40" s="62"/>
      <c r="RTM40" s="62"/>
      <c r="RTN40" s="62"/>
      <c r="RTO40" s="62"/>
      <c r="RTP40" s="62"/>
      <c r="RTQ40" s="62"/>
      <c r="RTR40" s="62"/>
      <c r="RTS40" s="62"/>
      <c r="RTT40" s="62"/>
      <c r="RTU40" s="62"/>
      <c r="RTV40" s="62"/>
      <c r="RTW40" s="62"/>
      <c r="RTX40" s="62"/>
      <c r="RTY40" s="62"/>
      <c r="RTZ40" s="62"/>
      <c r="RUA40" s="62"/>
      <c r="RUB40" s="62"/>
      <c r="RUC40" s="62"/>
      <c r="RUD40" s="62"/>
      <c r="RUE40" s="62"/>
      <c r="RUF40" s="62"/>
      <c r="RUG40" s="62"/>
      <c r="RUH40" s="62"/>
      <c r="RUI40" s="62"/>
      <c r="RUJ40" s="62"/>
      <c r="RUK40" s="62"/>
      <c r="RUL40" s="62"/>
      <c r="RUM40" s="62"/>
      <c r="RUN40" s="62"/>
      <c r="RUO40" s="62"/>
      <c r="RUP40" s="62"/>
      <c r="RUQ40" s="62"/>
      <c r="RUR40" s="62"/>
      <c r="RUS40" s="62"/>
      <c r="RUT40" s="62"/>
      <c r="RUU40" s="62"/>
      <c r="RUV40" s="62"/>
      <c r="RUW40" s="62"/>
      <c r="RUX40" s="62"/>
      <c r="RUY40" s="62"/>
      <c r="RUZ40" s="62"/>
      <c r="RVA40" s="62"/>
      <c r="RVB40" s="62"/>
      <c r="RVC40" s="62"/>
      <c r="RVD40" s="62"/>
      <c r="RVE40" s="62"/>
      <c r="RVF40" s="62"/>
      <c r="RVG40" s="62"/>
      <c r="RVH40" s="62"/>
      <c r="RVI40" s="62"/>
      <c r="RVJ40" s="62"/>
      <c r="RVK40" s="62"/>
      <c r="RVL40" s="62"/>
      <c r="RVM40" s="62"/>
      <c r="RVN40" s="62"/>
      <c r="RVO40" s="62"/>
      <c r="RVP40" s="62"/>
      <c r="RVQ40" s="62"/>
      <c r="RVR40" s="62"/>
      <c r="RVS40" s="62"/>
      <c r="RVT40" s="62"/>
      <c r="RVU40" s="62"/>
      <c r="RVV40" s="62"/>
      <c r="RVW40" s="62"/>
      <c r="RVX40" s="62"/>
      <c r="RVY40" s="62"/>
      <c r="RVZ40" s="62"/>
      <c r="RWA40" s="62"/>
      <c r="RWB40" s="62"/>
      <c r="RWC40" s="62"/>
      <c r="RWD40" s="62"/>
      <c r="RWE40" s="62"/>
      <c r="RWF40" s="62"/>
      <c r="RWG40" s="62"/>
      <c r="RWH40" s="62"/>
      <c r="RWI40" s="62"/>
      <c r="RWJ40" s="62"/>
      <c r="RWK40" s="62"/>
      <c r="RWL40" s="62"/>
      <c r="RWM40" s="62"/>
      <c r="RWN40" s="62"/>
      <c r="RWO40" s="62"/>
      <c r="RWP40" s="62"/>
      <c r="RWQ40" s="62"/>
      <c r="RWR40" s="62"/>
      <c r="RWS40" s="62"/>
      <c r="RWT40" s="62"/>
      <c r="RWU40" s="62"/>
      <c r="RWV40" s="62"/>
      <c r="RWW40" s="62"/>
      <c r="RWX40" s="62"/>
      <c r="RWY40" s="62"/>
      <c r="RWZ40" s="62"/>
      <c r="RXA40" s="62"/>
      <c r="RXB40" s="62"/>
      <c r="RXC40" s="62"/>
      <c r="RXD40" s="62"/>
      <c r="RXE40" s="62"/>
      <c r="RXF40" s="62"/>
      <c r="RXG40" s="62"/>
      <c r="RXH40" s="62"/>
      <c r="RXI40" s="62"/>
      <c r="RXJ40" s="62"/>
      <c r="RXK40" s="62"/>
      <c r="RXL40" s="62"/>
      <c r="RXM40" s="62"/>
      <c r="RXN40" s="62"/>
      <c r="RXO40" s="62"/>
      <c r="RXP40" s="62"/>
      <c r="RXQ40" s="62"/>
      <c r="RXR40" s="62"/>
      <c r="RXS40" s="62"/>
      <c r="RXT40" s="62"/>
      <c r="RXU40" s="62"/>
      <c r="RXV40" s="62"/>
      <c r="RXW40" s="62"/>
      <c r="RXX40" s="62"/>
      <c r="RXY40" s="62"/>
      <c r="RXZ40" s="62"/>
      <c r="RYA40" s="62"/>
      <c r="RYB40" s="62"/>
      <c r="RYC40" s="62"/>
      <c r="RYD40" s="62"/>
      <c r="RYE40" s="62"/>
      <c r="RYF40" s="62"/>
      <c r="RYG40" s="62"/>
      <c r="RYH40" s="62"/>
      <c r="RYI40" s="62"/>
      <c r="RYJ40" s="62"/>
      <c r="RYK40" s="62"/>
      <c r="RYL40" s="62"/>
      <c r="RYM40" s="62"/>
      <c r="RYN40" s="62"/>
      <c r="RYO40" s="62"/>
      <c r="RYP40" s="62"/>
      <c r="RYQ40" s="62"/>
      <c r="RYR40" s="62"/>
      <c r="RYS40" s="62"/>
      <c r="RYT40" s="62"/>
      <c r="RYU40" s="62"/>
      <c r="RYV40" s="62"/>
      <c r="RYW40" s="62"/>
      <c r="RYX40" s="62"/>
      <c r="RYY40" s="62"/>
      <c r="RYZ40" s="62"/>
      <c r="RZA40" s="62"/>
      <c r="RZB40" s="62"/>
      <c r="RZC40" s="62"/>
      <c r="RZD40" s="62"/>
      <c r="RZE40" s="62"/>
      <c r="RZF40" s="62"/>
      <c r="RZG40" s="62"/>
      <c r="RZH40" s="62"/>
      <c r="RZI40" s="62"/>
      <c r="RZJ40" s="62"/>
      <c r="RZK40" s="62"/>
      <c r="RZL40" s="62"/>
      <c r="RZM40" s="62"/>
      <c r="RZN40" s="62"/>
      <c r="RZO40" s="62"/>
      <c r="RZP40" s="62"/>
      <c r="RZQ40" s="62"/>
      <c r="RZR40" s="62"/>
      <c r="RZS40" s="62"/>
      <c r="RZT40" s="62"/>
      <c r="RZU40" s="62"/>
      <c r="RZV40" s="62"/>
      <c r="RZW40" s="62"/>
      <c r="RZX40" s="62"/>
      <c r="RZY40" s="62"/>
      <c r="RZZ40" s="62"/>
      <c r="SAA40" s="62"/>
      <c r="SAB40" s="62"/>
      <c r="SAC40" s="62"/>
      <c r="SAD40" s="62"/>
      <c r="SAE40" s="62"/>
      <c r="SAF40" s="62"/>
      <c r="SAG40" s="62"/>
      <c r="SAH40" s="62"/>
      <c r="SAI40" s="62"/>
      <c r="SAJ40" s="62"/>
      <c r="SAK40" s="62"/>
      <c r="SAL40" s="62"/>
      <c r="SAM40" s="62"/>
      <c r="SAN40" s="62"/>
      <c r="SAO40" s="62"/>
      <c r="SAP40" s="62"/>
      <c r="SAQ40" s="62"/>
      <c r="SAR40" s="62"/>
      <c r="SAS40" s="62"/>
      <c r="SAT40" s="62"/>
      <c r="SAU40" s="62"/>
      <c r="SAV40" s="62"/>
      <c r="SAW40" s="62"/>
      <c r="SAX40" s="62"/>
      <c r="SAY40" s="62"/>
      <c r="SAZ40" s="62"/>
      <c r="SBA40" s="62"/>
      <c r="SBB40" s="62"/>
      <c r="SBC40" s="62"/>
      <c r="SBD40" s="62"/>
      <c r="SBE40" s="62"/>
      <c r="SBF40" s="62"/>
      <c r="SBG40" s="62"/>
      <c r="SBH40" s="62"/>
      <c r="SBI40" s="62"/>
      <c r="SBJ40" s="62"/>
      <c r="SBK40" s="62"/>
      <c r="SBL40" s="62"/>
      <c r="SBM40" s="62"/>
      <c r="SBN40" s="62"/>
      <c r="SBO40" s="62"/>
      <c r="SBP40" s="62"/>
      <c r="SBQ40" s="62"/>
      <c r="SBR40" s="62"/>
      <c r="SBS40" s="62"/>
      <c r="SBT40" s="62"/>
      <c r="SBU40" s="62"/>
      <c r="SBV40" s="62"/>
      <c r="SBW40" s="62"/>
      <c r="SBX40" s="62"/>
      <c r="SBY40" s="62"/>
      <c r="SBZ40" s="62"/>
      <c r="SCA40" s="62"/>
      <c r="SCB40" s="62"/>
      <c r="SCC40" s="62"/>
      <c r="SCD40" s="62"/>
      <c r="SCE40" s="62"/>
      <c r="SCF40" s="62"/>
      <c r="SCG40" s="62"/>
      <c r="SCH40" s="62"/>
      <c r="SCI40" s="62"/>
      <c r="SCJ40" s="62"/>
      <c r="SCK40" s="62"/>
      <c r="SCL40" s="62"/>
      <c r="SCM40" s="62"/>
      <c r="SCN40" s="62"/>
      <c r="SCO40" s="62"/>
      <c r="SCP40" s="62"/>
      <c r="SCQ40" s="62"/>
      <c r="SCR40" s="62"/>
      <c r="SCS40" s="62"/>
      <c r="SCT40" s="62"/>
      <c r="SCU40" s="62"/>
      <c r="SCV40" s="62"/>
      <c r="SCW40" s="62"/>
      <c r="SCX40" s="62"/>
      <c r="SCY40" s="62"/>
      <c r="SCZ40" s="62"/>
      <c r="SDA40" s="62"/>
      <c r="SDB40" s="62"/>
      <c r="SDC40" s="62"/>
      <c r="SDD40" s="62"/>
      <c r="SDE40" s="62"/>
      <c r="SDF40" s="62"/>
      <c r="SDG40" s="62"/>
      <c r="SDH40" s="62"/>
      <c r="SDI40" s="62"/>
      <c r="SDJ40" s="62"/>
      <c r="SDK40" s="62"/>
      <c r="SDL40" s="62"/>
      <c r="SDM40" s="62"/>
      <c r="SDN40" s="62"/>
      <c r="SDO40" s="62"/>
      <c r="SDP40" s="62"/>
      <c r="SDQ40" s="62"/>
      <c r="SDR40" s="62"/>
      <c r="SDS40" s="62"/>
      <c r="SDT40" s="62"/>
      <c r="SDU40" s="62"/>
      <c r="SDV40" s="62"/>
      <c r="SDW40" s="62"/>
      <c r="SDX40" s="62"/>
      <c r="SDY40" s="62"/>
      <c r="SDZ40" s="62"/>
      <c r="SEA40" s="62"/>
      <c r="SEB40" s="62"/>
      <c r="SEC40" s="62"/>
      <c r="SED40" s="62"/>
      <c r="SEE40" s="62"/>
      <c r="SEF40" s="62"/>
      <c r="SEG40" s="62"/>
      <c r="SEH40" s="62"/>
      <c r="SEI40" s="62"/>
      <c r="SEJ40" s="62"/>
      <c r="SEK40" s="62"/>
      <c r="SEL40" s="62"/>
      <c r="SEM40" s="62"/>
      <c r="SEN40" s="62"/>
      <c r="SEO40" s="62"/>
      <c r="SEP40" s="62"/>
      <c r="SEQ40" s="62"/>
      <c r="SER40" s="62"/>
      <c r="SES40" s="62"/>
      <c r="SET40" s="62"/>
      <c r="SEU40" s="62"/>
      <c r="SEV40" s="62"/>
      <c r="SEW40" s="62"/>
      <c r="SEX40" s="62"/>
      <c r="SEY40" s="62"/>
      <c r="SEZ40" s="62"/>
      <c r="SFA40" s="62"/>
      <c r="SFB40" s="62"/>
      <c r="SFC40" s="62"/>
      <c r="SFD40" s="62"/>
      <c r="SFE40" s="62"/>
      <c r="SFF40" s="62"/>
      <c r="SFG40" s="62"/>
      <c r="SFH40" s="62"/>
      <c r="SFI40" s="62"/>
      <c r="SFJ40" s="62"/>
      <c r="SFK40" s="62"/>
      <c r="SFL40" s="62"/>
      <c r="SFM40" s="62"/>
      <c r="SFN40" s="62"/>
      <c r="SFO40" s="62"/>
      <c r="SFP40" s="62"/>
      <c r="SFQ40" s="62"/>
      <c r="SFR40" s="62"/>
      <c r="SFS40" s="62"/>
      <c r="SFT40" s="62"/>
      <c r="SFU40" s="62"/>
      <c r="SFV40" s="62"/>
      <c r="SFW40" s="62"/>
      <c r="SFX40" s="62"/>
      <c r="SFY40" s="62"/>
      <c r="SFZ40" s="62"/>
      <c r="SGA40" s="62"/>
      <c r="SGB40" s="62"/>
      <c r="SGC40" s="62"/>
      <c r="SGD40" s="62"/>
      <c r="SGE40" s="62"/>
      <c r="SGF40" s="62"/>
      <c r="SGG40" s="62"/>
      <c r="SGH40" s="62"/>
      <c r="SGI40" s="62"/>
      <c r="SGJ40" s="62"/>
      <c r="SGK40" s="62"/>
      <c r="SGL40" s="62"/>
      <c r="SGM40" s="62"/>
      <c r="SGN40" s="62"/>
      <c r="SGO40" s="62"/>
      <c r="SGP40" s="62"/>
      <c r="SGQ40" s="62"/>
      <c r="SGR40" s="62"/>
      <c r="SGS40" s="62"/>
      <c r="SGT40" s="62"/>
      <c r="SGU40" s="62"/>
      <c r="SGV40" s="62"/>
      <c r="SGW40" s="62"/>
      <c r="SGX40" s="62"/>
      <c r="SGY40" s="62"/>
      <c r="SGZ40" s="62"/>
      <c r="SHA40" s="62"/>
      <c r="SHB40" s="62"/>
      <c r="SHC40" s="62"/>
      <c r="SHD40" s="62"/>
      <c r="SHE40" s="62"/>
      <c r="SHF40" s="62"/>
      <c r="SHG40" s="62"/>
      <c r="SHH40" s="62"/>
      <c r="SHI40" s="62"/>
      <c r="SHJ40" s="62"/>
      <c r="SHK40" s="62"/>
      <c r="SHL40" s="62"/>
      <c r="SHM40" s="62"/>
      <c r="SHN40" s="62"/>
      <c r="SHO40" s="62"/>
      <c r="SHP40" s="62"/>
      <c r="SHQ40" s="62"/>
      <c r="SHR40" s="62"/>
      <c r="SHS40" s="62"/>
      <c r="SHT40" s="62"/>
      <c r="SHU40" s="62"/>
      <c r="SHV40" s="62"/>
      <c r="SHW40" s="62"/>
      <c r="SHX40" s="62"/>
      <c r="SHY40" s="62"/>
      <c r="SHZ40" s="62"/>
      <c r="SIA40" s="62"/>
      <c r="SIB40" s="62"/>
      <c r="SIC40" s="62"/>
      <c r="SID40" s="62"/>
      <c r="SIE40" s="62"/>
      <c r="SIF40" s="62"/>
      <c r="SIG40" s="62"/>
      <c r="SIH40" s="62"/>
      <c r="SII40" s="62"/>
      <c r="SIJ40" s="62"/>
      <c r="SIK40" s="62"/>
      <c r="SIL40" s="62"/>
      <c r="SIM40" s="62"/>
      <c r="SIN40" s="62"/>
      <c r="SIO40" s="62"/>
      <c r="SIP40" s="62"/>
      <c r="SIQ40" s="62"/>
      <c r="SIR40" s="62"/>
      <c r="SIS40" s="62"/>
      <c r="SIT40" s="62"/>
      <c r="SIU40" s="62"/>
      <c r="SIV40" s="62"/>
      <c r="SIW40" s="62"/>
      <c r="SIX40" s="62"/>
      <c r="SIY40" s="62"/>
      <c r="SIZ40" s="62"/>
      <c r="SJA40" s="62"/>
      <c r="SJB40" s="62"/>
      <c r="SJC40" s="62"/>
      <c r="SJD40" s="62"/>
      <c r="SJE40" s="62"/>
      <c r="SJF40" s="62"/>
      <c r="SJG40" s="62"/>
      <c r="SJH40" s="62"/>
      <c r="SJI40" s="62"/>
      <c r="SJJ40" s="62"/>
      <c r="SJK40" s="62"/>
      <c r="SJL40" s="62"/>
      <c r="SJM40" s="62"/>
      <c r="SJN40" s="62"/>
      <c r="SJO40" s="62"/>
      <c r="SJP40" s="62"/>
      <c r="SJQ40" s="62"/>
      <c r="SJR40" s="62"/>
      <c r="SJS40" s="62"/>
      <c r="SJT40" s="62"/>
      <c r="SJU40" s="62"/>
      <c r="SJV40" s="62"/>
      <c r="SJW40" s="62"/>
      <c r="SJX40" s="62"/>
      <c r="SJY40" s="62"/>
      <c r="SJZ40" s="62"/>
      <c r="SKA40" s="62"/>
      <c r="SKB40" s="62"/>
      <c r="SKC40" s="62"/>
      <c r="SKD40" s="62"/>
      <c r="SKE40" s="62"/>
      <c r="SKF40" s="62"/>
      <c r="SKG40" s="62"/>
      <c r="SKH40" s="62"/>
      <c r="SKI40" s="62"/>
      <c r="SKJ40" s="62"/>
      <c r="SKK40" s="62"/>
      <c r="SKL40" s="62"/>
      <c r="SKM40" s="62"/>
      <c r="SKN40" s="62"/>
      <c r="SKO40" s="62"/>
      <c r="SKP40" s="62"/>
      <c r="SKQ40" s="62"/>
      <c r="SKR40" s="62"/>
      <c r="SKS40" s="62"/>
      <c r="SKT40" s="62"/>
      <c r="SKU40" s="62"/>
      <c r="SKV40" s="62"/>
      <c r="SKW40" s="62"/>
      <c r="SKX40" s="62"/>
      <c r="SKY40" s="62"/>
      <c r="SKZ40" s="62"/>
      <c r="SLA40" s="62"/>
      <c r="SLB40" s="62"/>
      <c r="SLC40" s="62"/>
      <c r="SLD40" s="62"/>
      <c r="SLE40" s="62"/>
      <c r="SLF40" s="62"/>
      <c r="SLG40" s="62"/>
      <c r="SLH40" s="62"/>
      <c r="SLI40" s="62"/>
      <c r="SLJ40" s="62"/>
      <c r="SLK40" s="62"/>
      <c r="SLL40" s="62"/>
      <c r="SLM40" s="62"/>
      <c r="SLN40" s="62"/>
      <c r="SLO40" s="62"/>
      <c r="SLP40" s="62"/>
      <c r="SLQ40" s="62"/>
      <c r="SLR40" s="62"/>
      <c r="SLS40" s="62"/>
      <c r="SLT40" s="62"/>
      <c r="SLU40" s="62"/>
      <c r="SLV40" s="62"/>
      <c r="SLW40" s="62"/>
      <c r="SLX40" s="62"/>
      <c r="SLY40" s="62"/>
      <c r="SLZ40" s="62"/>
      <c r="SMA40" s="62"/>
      <c r="SMB40" s="62"/>
      <c r="SMC40" s="62"/>
      <c r="SMD40" s="62"/>
      <c r="SME40" s="62"/>
      <c r="SMF40" s="62"/>
      <c r="SMG40" s="62"/>
      <c r="SMH40" s="62"/>
      <c r="SMI40" s="62"/>
      <c r="SMJ40" s="62"/>
      <c r="SMK40" s="62"/>
      <c r="SML40" s="62"/>
      <c r="SMM40" s="62"/>
      <c r="SMN40" s="62"/>
      <c r="SMO40" s="62"/>
      <c r="SMP40" s="62"/>
      <c r="SMQ40" s="62"/>
      <c r="SMR40" s="62"/>
      <c r="SMS40" s="62"/>
      <c r="SMT40" s="62"/>
      <c r="SMU40" s="62"/>
      <c r="SMV40" s="62"/>
      <c r="SMW40" s="62"/>
      <c r="SMX40" s="62"/>
      <c r="SMY40" s="62"/>
      <c r="SMZ40" s="62"/>
      <c r="SNA40" s="62"/>
      <c r="SNB40" s="62"/>
      <c r="SNC40" s="62"/>
      <c r="SND40" s="62"/>
      <c r="SNE40" s="62"/>
      <c r="SNF40" s="62"/>
      <c r="SNG40" s="62"/>
      <c r="SNH40" s="62"/>
      <c r="SNI40" s="62"/>
      <c r="SNJ40" s="62"/>
      <c r="SNK40" s="62"/>
      <c r="SNL40" s="62"/>
      <c r="SNM40" s="62"/>
      <c r="SNN40" s="62"/>
      <c r="SNO40" s="62"/>
      <c r="SNP40" s="62"/>
      <c r="SNQ40" s="62"/>
      <c r="SNR40" s="62"/>
      <c r="SNS40" s="62"/>
      <c r="SNT40" s="62"/>
      <c r="SNU40" s="62"/>
      <c r="SNV40" s="62"/>
      <c r="SNW40" s="62"/>
      <c r="SNX40" s="62"/>
      <c r="SNY40" s="62"/>
      <c r="SNZ40" s="62"/>
      <c r="SOA40" s="62"/>
      <c r="SOB40" s="62"/>
      <c r="SOC40" s="62"/>
      <c r="SOD40" s="62"/>
      <c r="SOE40" s="62"/>
      <c r="SOF40" s="62"/>
      <c r="SOG40" s="62"/>
      <c r="SOH40" s="62"/>
      <c r="SOI40" s="62"/>
      <c r="SOJ40" s="62"/>
      <c r="SOK40" s="62"/>
      <c r="SOL40" s="62"/>
      <c r="SOM40" s="62"/>
      <c r="SON40" s="62"/>
      <c r="SOO40" s="62"/>
      <c r="SOP40" s="62"/>
      <c r="SOQ40" s="62"/>
      <c r="SOR40" s="62"/>
      <c r="SOS40" s="62"/>
      <c r="SOT40" s="62"/>
      <c r="SOU40" s="62"/>
      <c r="SOV40" s="62"/>
      <c r="SOW40" s="62"/>
      <c r="SOX40" s="62"/>
      <c r="SOY40" s="62"/>
      <c r="SOZ40" s="62"/>
      <c r="SPA40" s="62"/>
      <c r="SPB40" s="62"/>
      <c r="SPC40" s="62"/>
      <c r="SPD40" s="62"/>
      <c r="SPE40" s="62"/>
      <c r="SPF40" s="62"/>
      <c r="SPG40" s="62"/>
      <c r="SPH40" s="62"/>
      <c r="SPI40" s="62"/>
      <c r="SPJ40" s="62"/>
      <c r="SPK40" s="62"/>
      <c r="SPL40" s="62"/>
      <c r="SPM40" s="62"/>
      <c r="SPN40" s="62"/>
      <c r="SPO40" s="62"/>
      <c r="SPP40" s="62"/>
      <c r="SPQ40" s="62"/>
      <c r="SPR40" s="62"/>
      <c r="SPS40" s="62"/>
      <c r="SPT40" s="62"/>
      <c r="SPU40" s="62"/>
      <c r="SPV40" s="62"/>
      <c r="SPW40" s="62"/>
      <c r="SPX40" s="62"/>
      <c r="SPY40" s="62"/>
      <c r="SPZ40" s="62"/>
      <c r="SQA40" s="62"/>
      <c r="SQB40" s="62"/>
      <c r="SQC40" s="62"/>
      <c r="SQD40" s="62"/>
      <c r="SQE40" s="62"/>
      <c r="SQF40" s="62"/>
      <c r="SQG40" s="62"/>
      <c r="SQH40" s="62"/>
      <c r="SQI40" s="62"/>
      <c r="SQJ40" s="62"/>
      <c r="SQK40" s="62"/>
      <c r="SQL40" s="62"/>
      <c r="SQM40" s="62"/>
      <c r="SQN40" s="62"/>
      <c r="SQO40" s="62"/>
      <c r="SQP40" s="62"/>
      <c r="SQQ40" s="62"/>
      <c r="SQR40" s="62"/>
      <c r="SQS40" s="62"/>
      <c r="SQT40" s="62"/>
      <c r="SQU40" s="62"/>
      <c r="SQV40" s="62"/>
      <c r="SQW40" s="62"/>
      <c r="SQX40" s="62"/>
      <c r="SQY40" s="62"/>
      <c r="SQZ40" s="62"/>
      <c r="SRA40" s="62"/>
      <c r="SRB40" s="62"/>
      <c r="SRC40" s="62"/>
      <c r="SRD40" s="62"/>
      <c r="SRE40" s="62"/>
      <c r="SRF40" s="62"/>
      <c r="SRG40" s="62"/>
      <c r="SRH40" s="62"/>
      <c r="SRI40" s="62"/>
      <c r="SRJ40" s="62"/>
      <c r="SRK40" s="62"/>
      <c r="SRL40" s="62"/>
      <c r="SRM40" s="62"/>
      <c r="SRN40" s="62"/>
      <c r="SRO40" s="62"/>
      <c r="SRP40" s="62"/>
      <c r="SRQ40" s="62"/>
      <c r="SRR40" s="62"/>
      <c r="SRS40" s="62"/>
      <c r="SRT40" s="62"/>
      <c r="SRU40" s="62"/>
      <c r="SRV40" s="62"/>
      <c r="SRW40" s="62"/>
      <c r="SRX40" s="62"/>
      <c r="SRY40" s="62"/>
      <c r="SRZ40" s="62"/>
      <c r="SSA40" s="62"/>
      <c r="SSB40" s="62"/>
      <c r="SSC40" s="62"/>
      <c r="SSD40" s="62"/>
      <c r="SSE40" s="62"/>
      <c r="SSF40" s="62"/>
      <c r="SSG40" s="62"/>
      <c r="SSH40" s="62"/>
      <c r="SSI40" s="62"/>
      <c r="SSJ40" s="62"/>
      <c r="SSK40" s="62"/>
      <c r="SSL40" s="62"/>
      <c r="SSM40" s="62"/>
      <c r="SSN40" s="62"/>
      <c r="SSO40" s="62"/>
      <c r="SSP40" s="62"/>
      <c r="SSQ40" s="62"/>
      <c r="SSR40" s="62"/>
      <c r="SSS40" s="62"/>
      <c r="SST40" s="62"/>
      <c r="SSU40" s="62"/>
      <c r="SSV40" s="62"/>
      <c r="SSW40" s="62"/>
      <c r="SSX40" s="62"/>
      <c r="SSY40" s="62"/>
      <c r="SSZ40" s="62"/>
      <c r="STA40" s="62"/>
      <c r="STB40" s="62"/>
      <c r="STC40" s="62"/>
      <c r="STD40" s="62"/>
      <c r="STE40" s="62"/>
      <c r="STF40" s="62"/>
      <c r="STG40" s="62"/>
      <c r="STH40" s="62"/>
      <c r="STI40" s="62"/>
      <c r="STJ40" s="62"/>
      <c r="STK40" s="62"/>
      <c r="STL40" s="62"/>
      <c r="STM40" s="62"/>
      <c r="STN40" s="62"/>
      <c r="STO40" s="62"/>
      <c r="STP40" s="62"/>
      <c r="STQ40" s="62"/>
      <c r="STR40" s="62"/>
      <c r="STS40" s="62"/>
      <c r="STT40" s="62"/>
      <c r="STU40" s="62"/>
      <c r="STV40" s="62"/>
      <c r="STW40" s="62"/>
      <c r="STX40" s="62"/>
      <c r="STY40" s="62"/>
      <c r="STZ40" s="62"/>
      <c r="SUA40" s="62"/>
      <c r="SUB40" s="62"/>
      <c r="SUC40" s="62"/>
      <c r="SUD40" s="62"/>
      <c r="SUE40" s="62"/>
      <c r="SUF40" s="62"/>
      <c r="SUG40" s="62"/>
      <c r="SUH40" s="62"/>
      <c r="SUI40" s="62"/>
      <c r="SUJ40" s="62"/>
      <c r="SUK40" s="62"/>
      <c r="SUL40" s="62"/>
      <c r="SUM40" s="62"/>
      <c r="SUN40" s="62"/>
      <c r="SUO40" s="62"/>
      <c r="SUP40" s="62"/>
      <c r="SUQ40" s="62"/>
      <c r="SUR40" s="62"/>
      <c r="SUS40" s="62"/>
      <c r="SUT40" s="62"/>
      <c r="SUU40" s="62"/>
      <c r="SUV40" s="62"/>
      <c r="SUW40" s="62"/>
      <c r="SUX40" s="62"/>
      <c r="SUY40" s="62"/>
      <c r="SUZ40" s="62"/>
      <c r="SVA40" s="62"/>
      <c r="SVB40" s="62"/>
      <c r="SVC40" s="62"/>
      <c r="SVD40" s="62"/>
      <c r="SVE40" s="62"/>
      <c r="SVF40" s="62"/>
      <c r="SVG40" s="62"/>
      <c r="SVH40" s="62"/>
      <c r="SVI40" s="62"/>
      <c r="SVJ40" s="62"/>
      <c r="SVK40" s="62"/>
      <c r="SVL40" s="62"/>
      <c r="SVM40" s="62"/>
      <c r="SVN40" s="62"/>
      <c r="SVO40" s="62"/>
      <c r="SVP40" s="62"/>
      <c r="SVQ40" s="62"/>
      <c r="SVR40" s="62"/>
      <c r="SVS40" s="62"/>
      <c r="SVT40" s="62"/>
      <c r="SVU40" s="62"/>
      <c r="SVV40" s="62"/>
      <c r="SVW40" s="62"/>
      <c r="SVX40" s="62"/>
      <c r="SVY40" s="62"/>
      <c r="SVZ40" s="62"/>
      <c r="SWA40" s="62"/>
      <c r="SWB40" s="62"/>
      <c r="SWC40" s="62"/>
      <c r="SWD40" s="62"/>
      <c r="SWE40" s="62"/>
      <c r="SWF40" s="62"/>
      <c r="SWG40" s="62"/>
      <c r="SWH40" s="62"/>
      <c r="SWI40" s="62"/>
      <c r="SWJ40" s="62"/>
      <c r="SWK40" s="62"/>
      <c r="SWL40" s="62"/>
      <c r="SWM40" s="62"/>
      <c r="SWN40" s="62"/>
      <c r="SWO40" s="62"/>
      <c r="SWP40" s="62"/>
      <c r="SWQ40" s="62"/>
      <c r="SWR40" s="62"/>
      <c r="SWS40" s="62"/>
      <c r="SWT40" s="62"/>
      <c r="SWU40" s="62"/>
      <c r="SWV40" s="62"/>
      <c r="SWW40" s="62"/>
      <c r="SWX40" s="62"/>
      <c r="SWY40" s="62"/>
      <c r="SWZ40" s="62"/>
      <c r="SXA40" s="62"/>
      <c r="SXB40" s="62"/>
      <c r="SXC40" s="62"/>
      <c r="SXD40" s="62"/>
      <c r="SXE40" s="62"/>
      <c r="SXF40" s="62"/>
      <c r="SXG40" s="62"/>
      <c r="SXH40" s="62"/>
      <c r="SXI40" s="62"/>
      <c r="SXJ40" s="62"/>
      <c r="SXK40" s="62"/>
      <c r="SXL40" s="62"/>
      <c r="SXM40" s="62"/>
      <c r="SXN40" s="62"/>
      <c r="SXO40" s="62"/>
      <c r="SXP40" s="62"/>
      <c r="SXQ40" s="62"/>
      <c r="SXR40" s="62"/>
      <c r="SXS40" s="62"/>
      <c r="SXT40" s="62"/>
      <c r="SXU40" s="62"/>
      <c r="SXV40" s="62"/>
      <c r="SXW40" s="62"/>
      <c r="SXX40" s="62"/>
      <c r="SXY40" s="62"/>
      <c r="SXZ40" s="62"/>
      <c r="SYA40" s="62"/>
      <c r="SYB40" s="62"/>
      <c r="SYC40" s="62"/>
      <c r="SYD40" s="62"/>
      <c r="SYE40" s="62"/>
      <c r="SYF40" s="62"/>
      <c r="SYG40" s="62"/>
      <c r="SYH40" s="62"/>
      <c r="SYI40" s="62"/>
      <c r="SYJ40" s="62"/>
      <c r="SYK40" s="62"/>
      <c r="SYL40" s="62"/>
      <c r="SYM40" s="62"/>
      <c r="SYN40" s="62"/>
      <c r="SYO40" s="62"/>
      <c r="SYP40" s="62"/>
      <c r="SYQ40" s="62"/>
      <c r="SYR40" s="62"/>
      <c r="SYS40" s="62"/>
      <c r="SYT40" s="62"/>
      <c r="SYU40" s="62"/>
      <c r="SYV40" s="62"/>
      <c r="SYW40" s="62"/>
      <c r="SYX40" s="62"/>
      <c r="SYY40" s="62"/>
      <c r="SYZ40" s="62"/>
      <c r="SZA40" s="62"/>
      <c r="SZB40" s="62"/>
      <c r="SZC40" s="62"/>
      <c r="SZD40" s="62"/>
      <c r="SZE40" s="62"/>
      <c r="SZF40" s="62"/>
      <c r="SZG40" s="62"/>
      <c r="SZH40" s="62"/>
      <c r="SZI40" s="62"/>
      <c r="SZJ40" s="62"/>
      <c r="SZK40" s="62"/>
      <c r="SZL40" s="62"/>
      <c r="SZM40" s="62"/>
      <c r="SZN40" s="62"/>
      <c r="SZO40" s="62"/>
      <c r="SZP40" s="62"/>
      <c r="SZQ40" s="62"/>
      <c r="SZR40" s="62"/>
      <c r="SZS40" s="62"/>
      <c r="SZT40" s="62"/>
      <c r="SZU40" s="62"/>
      <c r="SZV40" s="62"/>
      <c r="SZW40" s="62"/>
      <c r="SZX40" s="62"/>
      <c r="SZY40" s="62"/>
      <c r="SZZ40" s="62"/>
      <c r="TAA40" s="62"/>
      <c r="TAB40" s="62"/>
      <c r="TAC40" s="62"/>
      <c r="TAD40" s="62"/>
      <c r="TAE40" s="62"/>
      <c r="TAF40" s="62"/>
      <c r="TAG40" s="62"/>
      <c r="TAH40" s="62"/>
      <c r="TAI40" s="62"/>
      <c r="TAJ40" s="62"/>
      <c r="TAK40" s="62"/>
      <c r="TAL40" s="62"/>
      <c r="TAM40" s="62"/>
      <c r="TAN40" s="62"/>
      <c r="TAO40" s="62"/>
      <c r="TAP40" s="62"/>
      <c r="TAQ40" s="62"/>
      <c r="TAR40" s="62"/>
      <c r="TAS40" s="62"/>
      <c r="TAT40" s="62"/>
      <c r="TAU40" s="62"/>
      <c r="TAV40" s="62"/>
      <c r="TAW40" s="62"/>
      <c r="TAX40" s="62"/>
      <c r="TAY40" s="62"/>
      <c r="TAZ40" s="62"/>
      <c r="TBA40" s="62"/>
      <c r="TBB40" s="62"/>
      <c r="TBC40" s="62"/>
      <c r="TBD40" s="62"/>
      <c r="TBE40" s="62"/>
      <c r="TBF40" s="62"/>
      <c r="TBG40" s="62"/>
      <c r="TBH40" s="62"/>
      <c r="TBI40" s="62"/>
      <c r="TBJ40" s="62"/>
      <c r="TBK40" s="62"/>
      <c r="TBL40" s="62"/>
      <c r="TBM40" s="62"/>
      <c r="TBN40" s="62"/>
      <c r="TBO40" s="62"/>
      <c r="TBP40" s="62"/>
      <c r="TBQ40" s="62"/>
      <c r="TBR40" s="62"/>
      <c r="TBS40" s="62"/>
      <c r="TBT40" s="62"/>
      <c r="TBU40" s="62"/>
      <c r="TBV40" s="62"/>
      <c r="TBW40" s="62"/>
      <c r="TBX40" s="62"/>
      <c r="TBY40" s="62"/>
      <c r="TBZ40" s="62"/>
      <c r="TCA40" s="62"/>
      <c r="TCB40" s="62"/>
      <c r="TCC40" s="62"/>
      <c r="TCD40" s="62"/>
      <c r="TCE40" s="62"/>
      <c r="TCF40" s="62"/>
      <c r="TCG40" s="62"/>
      <c r="TCH40" s="62"/>
      <c r="TCI40" s="62"/>
      <c r="TCJ40" s="62"/>
      <c r="TCK40" s="62"/>
      <c r="TCL40" s="62"/>
      <c r="TCM40" s="62"/>
      <c r="TCN40" s="62"/>
      <c r="TCO40" s="62"/>
      <c r="TCP40" s="62"/>
      <c r="TCQ40" s="62"/>
      <c r="TCR40" s="62"/>
      <c r="TCS40" s="62"/>
      <c r="TCT40" s="62"/>
      <c r="TCU40" s="62"/>
      <c r="TCV40" s="62"/>
      <c r="TCW40" s="62"/>
      <c r="TCX40" s="62"/>
      <c r="TCY40" s="62"/>
      <c r="TCZ40" s="62"/>
      <c r="TDA40" s="62"/>
      <c r="TDB40" s="62"/>
      <c r="TDC40" s="62"/>
      <c r="TDD40" s="62"/>
      <c r="TDE40" s="62"/>
      <c r="TDF40" s="62"/>
      <c r="TDG40" s="62"/>
      <c r="TDH40" s="62"/>
      <c r="TDI40" s="62"/>
      <c r="TDJ40" s="62"/>
      <c r="TDK40" s="62"/>
      <c r="TDL40" s="62"/>
      <c r="TDM40" s="62"/>
      <c r="TDN40" s="62"/>
      <c r="TDO40" s="62"/>
      <c r="TDP40" s="62"/>
      <c r="TDQ40" s="62"/>
      <c r="TDR40" s="62"/>
      <c r="TDS40" s="62"/>
      <c r="TDT40" s="62"/>
      <c r="TDU40" s="62"/>
      <c r="TDV40" s="62"/>
      <c r="TDW40" s="62"/>
      <c r="TDX40" s="62"/>
      <c r="TDY40" s="62"/>
      <c r="TDZ40" s="62"/>
      <c r="TEA40" s="62"/>
      <c r="TEB40" s="62"/>
      <c r="TEC40" s="62"/>
      <c r="TED40" s="62"/>
      <c r="TEE40" s="62"/>
      <c r="TEF40" s="62"/>
      <c r="TEG40" s="62"/>
      <c r="TEH40" s="62"/>
      <c r="TEI40" s="62"/>
      <c r="TEJ40" s="62"/>
      <c r="TEK40" s="62"/>
      <c r="TEL40" s="62"/>
      <c r="TEM40" s="62"/>
      <c r="TEN40" s="62"/>
      <c r="TEO40" s="62"/>
      <c r="TEP40" s="62"/>
      <c r="TEQ40" s="62"/>
      <c r="TER40" s="62"/>
      <c r="TES40" s="62"/>
      <c r="TET40" s="62"/>
      <c r="TEU40" s="62"/>
      <c r="TEV40" s="62"/>
      <c r="TEW40" s="62"/>
      <c r="TEX40" s="62"/>
      <c r="TEY40" s="62"/>
      <c r="TEZ40" s="62"/>
      <c r="TFA40" s="62"/>
      <c r="TFB40" s="62"/>
      <c r="TFC40" s="62"/>
      <c r="TFD40" s="62"/>
      <c r="TFE40" s="62"/>
      <c r="TFF40" s="62"/>
      <c r="TFG40" s="62"/>
      <c r="TFH40" s="62"/>
      <c r="TFI40" s="62"/>
      <c r="TFJ40" s="62"/>
      <c r="TFK40" s="62"/>
      <c r="TFL40" s="62"/>
      <c r="TFM40" s="62"/>
      <c r="TFN40" s="62"/>
      <c r="TFO40" s="62"/>
      <c r="TFP40" s="62"/>
      <c r="TFQ40" s="62"/>
      <c r="TFR40" s="62"/>
      <c r="TFS40" s="62"/>
      <c r="TFT40" s="62"/>
      <c r="TFU40" s="62"/>
      <c r="TFV40" s="62"/>
      <c r="TFW40" s="62"/>
      <c r="TFX40" s="62"/>
      <c r="TFY40" s="62"/>
      <c r="TFZ40" s="62"/>
      <c r="TGA40" s="62"/>
      <c r="TGB40" s="62"/>
      <c r="TGC40" s="62"/>
      <c r="TGD40" s="62"/>
      <c r="TGE40" s="62"/>
      <c r="TGF40" s="62"/>
      <c r="TGG40" s="62"/>
      <c r="TGH40" s="62"/>
      <c r="TGI40" s="62"/>
      <c r="TGJ40" s="62"/>
      <c r="TGK40" s="62"/>
      <c r="TGL40" s="62"/>
      <c r="TGM40" s="62"/>
      <c r="TGN40" s="62"/>
      <c r="TGO40" s="62"/>
      <c r="TGP40" s="62"/>
      <c r="TGQ40" s="62"/>
      <c r="TGR40" s="62"/>
      <c r="TGS40" s="62"/>
      <c r="TGT40" s="62"/>
      <c r="TGU40" s="62"/>
      <c r="TGV40" s="62"/>
      <c r="TGW40" s="62"/>
      <c r="TGX40" s="62"/>
      <c r="TGY40" s="62"/>
      <c r="TGZ40" s="62"/>
      <c r="THA40" s="62"/>
      <c r="THB40" s="62"/>
      <c r="THC40" s="62"/>
      <c r="THD40" s="62"/>
      <c r="THE40" s="62"/>
      <c r="THF40" s="62"/>
      <c r="THG40" s="62"/>
      <c r="THH40" s="62"/>
      <c r="THI40" s="62"/>
      <c r="THJ40" s="62"/>
      <c r="THK40" s="62"/>
      <c r="THL40" s="62"/>
      <c r="THM40" s="62"/>
      <c r="THN40" s="62"/>
      <c r="THO40" s="62"/>
      <c r="THP40" s="62"/>
      <c r="THQ40" s="62"/>
      <c r="THR40" s="62"/>
      <c r="THS40" s="62"/>
      <c r="THT40" s="62"/>
      <c r="THU40" s="62"/>
      <c r="THV40" s="62"/>
      <c r="THW40" s="62"/>
      <c r="THX40" s="62"/>
      <c r="THY40" s="62"/>
      <c r="THZ40" s="62"/>
      <c r="TIA40" s="62"/>
      <c r="TIB40" s="62"/>
      <c r="TIC40" s="62"/>
      <c r="TID40" s="62"/>
      <c r="TIE40" s="62"/>
      <c r="TIF40" s="62"/>
      <c r="TIG40" s="62"/>
      <c r="TIH40" s="62"/>
      <c r="TII40" s="62"/>
      <c r="TIJ40" s="62"/>
      <c r="TIK40" s="62"/>
      <c r="TIL40" s="62"/>
      <c r="TIM40" s="62"/>
      <c r="TIN40" s="62"/>
      <c r="TIO40" s="62"/>
      <c r="TIP40" s="62"/>
      <c r="TIQ40" s="62"/>
      <c r="TIR40" s="62"/>
      <c r="TIS40" s="62"/>
      <c r="TIT40" s="62"/>
      <c r="TIU40" s="62"/>
      <c r="TIV40" s="62"/>
      <c r="TIW40" s="62"/>
      <c r="TIX40" s="62"/>
      <c r="TIY40" s="62"/>
      <c r="TIZ40" s="62"/>
      <c r="TJA40" s="62"/>
      <c r="TJB40" s="62"/>
      <c r="TJC40" s="62"/>
      <c r="TJD40" s="62"/>
      <c r="TJE40" s="62"/>
      <c r="TJF40" s="62"/>
      <c r="TJG40" s="62"/>
      <c r="TJH40" s="62"/>
      <c r="TJI40" s="62"/>
      <c r="TJJ40" s="62"/>
      <c r="TJK40" s="62"/>
      <c r="TJL40" s="62"/>
      <c r="TJM40" s="62"/>
      <c r="TJN40" s="62"/>
      <c r="TJO40" s="62"/>
      <c r="TJP40" s="62"/>
      <c r="TJQ40" s="62"/>
      <c r="TJR40" s="62"/>
      <c r="TJS40" s="62"/>
      <c r="TJT40" s="62"/>
      <c r="TJU40" s="62"/>
      <c r="TJV40" s="62"/>
      <c r="TJW40" s="62"/>
      <c r="TJX40" s="62"/>
      <c r="TJY40" s="62"/>
      <c r="TJZ40" s="62"/>
      <c r="TKA40" s="62"/>
      <c r="TKB40" s="62"/>
      <c r="TKC40" s="62"/>
      <c r="TKD40" s="62"/>
      <c r="TKE40" s="62"/>
      <c r="TKF40" s="62"/>
      <c r="TKG40" s="62"/>
      <c r="TKH40" s="62"/>
      <c r="TKI40" s="62"/>
      <c r="TKJ40" s="62"/>
      <c r="TKK40" s="62"/>
      <c r="TKL40" s="62"/>
      <c r="TKM40" s="62"/>
      <c r="TKN40" s="62"/>
      <c r="TKO40" s="62"/>
      <c r="TKP40" s="62"/>
      <c r="TKQ40" s="62"/>
      <c r="TKR40" s="62"/>
      <c r="TKS40" s="62"/>
      <c r="TKT40" s="62"/>
      <c r="TKU40" s="62"/>
      <c r="TKV40" s="62"/>
      <c r="TKW40" s="62"/>
      <c r="TKX40" s="62"/>
      <c r="TKY40" s="62"/>
      <c r="TKZ40" s="62"/>
      <c r="TLA40" s="62"/>
      <c r="TLB40" s="62"/>
      <c r="TLC40" s="62"/>
      <c r="TLD40" s="62"/>
      <c r="TLE40" s="62"/>
      <c r="TLF40" s="62"/>
      <c r="TLG40" s="62"/>
      <c r="TLH40" s="62"/>
      <c r="TLI40" s="62"/>
      <c r="TLJ40" s="62"/>
      <c r="TLK40" s="62"/>
      <c r="TLL40" s="62"/>
      <c r="TLM40" s="62"/>
      <c r="TLN40" s="62"/>
      <c r="TLO40" s="62"/>
      <c r="TLP40" s="62"/>
      <c r="TLQ40" s="62"/>
      <c r="TLR40" s="62"/>
      <c r="TLS40" s="62"/>
      <c r="TLT40" s="62"/>
      <c r="TLU40" s="62"/>
      <c r="TLV40" s="62"/>
      <c r="TLW40" s="62"/>
      <c r="TLX40" s="62"/>
      <c r="TLY40" s="62"/>
      <c r="TLZ40" s="62"/>
      <c r="TMA40" s="62"/>
      <c r="TMB40" s="62"/>
      <c r="TMC40" s="62"/>
      <c r="TMD40" s="62"/>
      <c r="TME40" s="62"/>
      <c r="TMF40" s="62"/>
      <c r="TMG40" s="62"/>
      <c r="TMH40" s="62"/>
      <c r="TMI40" s="62"/>
      <c r="TMJ40" s="62"/>
      <c r="TMK40" s="62"/>
      <c r="TML40" s="62"/>
      <c r="TMM40" s="62"/>
      <c r="TMN40" s="62"/>
      <c r="TMO40" s="62"/>
      <c r="TMP40" s="62"/>
      <c r="TMQ40" s="62"/>
      <c r="TMR40" s="62"/>
      <c r="TMS40" s="62"/>
      <c r="TMT40" s="62"/>
      <c r="TMU40" s="62"/>
      <c r="TMV40" s="62"/>
      <c r="TMW40" s="62"/>
      <c r="TMX40" s="62"/>
      <c r="TMY40" s="62"/>
      <c r="TMZ40" s="62"/>
      <c r="TNA40" s="62"/>
      <c r="TNB40" s="62"/>
      <c r="TNC40" s="62"/>
      <c r="TND40" s="62"/>
      <c r="TNE40" s="62"/>
      <c r="TNF40" s="62"/>
      <c r="TNG40" s="62"/>
      <c r="TNH40" s="62"/>
      <c r="TNI40" s="62"/>
      <c r="TNJ40" s="62"/>
      <c r="TNK40" s="62"/>
      <c r="TNL40" s="62"/>
      <c r="TNM40" s="62"/>
      <c r="TNN40" s="62"/>
      <c r="TNO40" s="62"/>
      <c r="TNP40" s="62"/>
      <c r="TNQ40" s="62"/>
      <c r="TNR40" s="62"/>
      <c r="TNS40" s="62"/>
      <c r="TNT40" s="62"/>
      <c r="TNU40" s="62"/>
      <c r="TNV40" s="62"/>
      <c r="TNW40" s="62"/>
      <c r="TNX40" s="62"/>
      <c r="TNY40" s="62"/>
      <c r="TNZ40" s="62"/>
      <c r="TOA40" s="62"/>
      <c r="TOB40" s="62"/>
      <c r="TOC40" s="62"/>
      <c r="TOD40" s="62"/>
      <c r="TOE40" s="62"/>
      <c r="TOF40" s="62"/>
      <c r="TOG40" s="62"/>
      <c r="TOH40" s="62"/>
      <c r="TOI40" s="62"/>
      <c r="TOJ40" s="62"/>
      <c r="TOK40" s="62"/>
      <c r="TOL40" s="62"/>
      <c r="TOM40" s="62"/>
      <c r="TON40" s="62"/>
      <c r="TOO40" s="62"/>
      <c r="TOP40" s="62"/>
      <c r="TOQ40" s="62"/>
      <c r="TOR40" s="62"/>
      <c r="TOS40" s="62"/>
      <c r="TOT40" s="62"/>
      <c r="TOU40" s="62"/>
      <c r="TOV40" s="62"/>
      <c r="TOW40" s="62"/>
      <c r="TOX40" s="62"/>
      <c r="TOY40" s="62"/>
      <c r="TOZ40" s="62"/>
      <c r="TPA40" s="62"/>
      <c r="TPB40" s="62"/>
      <c r="TPC40" s="62"/>
      <c r="TPD40" s="62"/>
      <c r="TPE40" s="62"/>
      <c r="TPF40" s="62"/>
      <c r="TPG40" s="62"/>
      <c r="TPH40" s="62"/>
      <c r="TPI40" s="62"/>
      <c r="TPJ40" s="62"/>
      <c r="TPK40" s="62"/>
      <c r="TPL40" s="62"/>
      <c r="TPM40" s="62"/>
      <c r="TPN40" s="62"/>
      <c r="TPO40" s="62"/>
      <c r="TPP40" s="62"/>
      <c r="TPQ40" s="62"/>
      <c r="TPR40" s="62"/>
      <c r="TPS40" s="62"/>
      <c r="TPT40" s="62"/>
      <c r="TPU40" s="62"/>
      <c r="TPV40" s="62"/>
      <c r="TPW40" s="62"/>
      <c r="TPX40" s="62"/>
      <c r="TPY40" s="62"/>
      <c r="TPZ40" s="62"/>
      <c r="TQA40" s="62"/>
      <c r="TQB40" s="62"/>
      <c r="TQC40" s="62"/>
      <c r="TQD40" s="62"/>
      <c r="TQE40" s="62"/>
      <c r="TQF40" s="62"/>
      <c r="TQG40" s="62"/>
      <c r="TQH40" s="62"/>
      <c r="TQI40" s="62"/>
      <c r="TQJ40" s="62"/>
      <c r="TQK40" s="62"/>
      <c r="TQL40" s="62"/>
      <c r="TQM40" s="62"/>
      <c r="TQN40" s="62"/>
      <c r="TQO40" s="62"/>
      <c r="TQP40" s="62"/>
      <c r="TQQ40" s="62"/>
      <c r="TQR40" s="62"/>
      <c r="TQS40" s="62"/>
      <c r="TQT40" s="62"/>
      <c r="TQU40" s="62"/>
      <c r="TQV40" s="62"/>
      <c r="TQW40" s="62"/>
      <c r="TQX40" s="62"/>
      <c r="TQY40" s="62"/>
      <c r="TQZ40" s="62"/>
      <c r="TRA40" s="62"/>
      <c r="TRB40" s="62"/>
      <c r="TRC40" s="62"/>
      <c r="TRD40" s="62"/>
      <c r="TRE40" s="62"/>
      <c r="TRF40" s="62"/>
      <c r="TRG40" s="62"/>
      <c r="TRH40" s="62"/>
      <c r="TRI40" s="62"/>
      <c r="TRJ40" s="62"/>
      <c r="TRK40" s="62"/>
      <c r="TRL40" s="62"/>
      <c r="TRM40" s="62"/>
      <c r="TRN40" s="62"/>
      <c r="TRO40" s="62"/>
      <c r="TRP40" s="62"/>
      <c r="TRQ40" s="62"/>
      <c r="TRR40" s="62"/>
      <c r="TRS40" s="62"/>
      <c r="TRT40" s="62"/>
      <c r="TRU40" s="62"/>
      <c r="TRV40" s="62"/>
      <c r="TRW40" s="62"/>
      <c r="TRX40" s="62"/>
      <c r="TRY40" s="62"/>
      <c r="TRZ40" s="62"/>
      <c r="TSA40" s="62"/>
      <c r="TSB40" s="62"/>
      <c r="TSC40" s="62"/>
      <c r="TSD40" s="62"/>
      <c r="TSE40" s="62"/>
      <c r="TSF40" s="62"/>
      <c r="TSG40" s="62"/>
      <c r="TSH40" s="62"/>
      <c r="TSI40" s="62"/>
      <c r="TSJ40" s="62"/>
      <c r="TSK40" s="62"/>
      <c r="TSL40" s="62"/>
      <c r="TSM40" s="62"/>
      <c r="TSN40" s="62"/>
      <c r="TSO40" s="62"/>
      <c r="TSP40" s="62"/>
      <c r="TSQ40" s="62"/>
      <c r="TSR40" s="62"/>
      <c r="TSS40" s="62"/>
      <c r="TST40" s="62"/>
      <c r="TSU40" s="62"/>
      <c r="TSV40" s="62"/>
      <c r="TSW40" s="62"/>
      <c r="TSX40" s="62"/>
      <c r="TSY40" s="62"/>
      <c r="TSZ40" s="62"/>
      <c r="TTA40" s="62"/>
      <c r="TTB40" s="62"/>
      <c r="TTC40" s="62"/>
      <c r="TTD40" s="62"/>
      <c r="TTE40" s="62"/>
      <c r="TTF40" s="62"/>
      <c r="TTG40" s="62"/>
      <c r="TTH40" s="62"/>
      <c r="TTI40" s="62"/>
      <c r="TTJ40" s="62"/>
      <c r="TTK40" s="62"/>
      <c r="TTL40" s="62"/>
      <c r="TTM40" s="62"/>
      <c r="TTN40" s="62"/>
      <c r="TTO40" s="62"/>
      <c r="TTP40" s="62"/>
      <c r="TTQ40" s="62"/>
      <c r="TTR40" s="62"/>
      <c r="TTS40" s="62"/>
      <c r="TTT40" s="62"/>
      <c r="TTU40" s="62"/>
      <c r="TTV40" s="62"/>
      <c r="TTW40" s="62"/>
      <c r="TTX40" s="62"/>
      <c r="TTY40" s="62"/>
      <c r="TTZ40" s="62"/>
      <c r="TUA40" s="62"/>
      <c r="TUB40" s="62"/>
      <c r="TUC40" s="62"/>
      <c r="TUD40" s="62"/>
      <c r="TUE40" s="62"/>
      <c r="TUF40" s="62"/>
      <c r="TUG40" s="62"/>
      <c r="TUH40" s="62"/>
      <c r="TUI40" s="62"/>
      <c r="TUJ40" s="62"/>
      <c r="TUK40" s="62"/>
      <c r="TUL40" s="62"/>
      <c r="TUM40" s="62"/>
      <c r="TUN40" s="62"/>
      <c r="TUO40" s="62"/>
      <c r="TUP40" s="62"/>
      <c r="TUQ40" s="62"/>
      <c r="TUR40" s="62"/>
      <c r="TUS40" s="62"/>
      <c r="TUT40" s="62"/>
      <c r="TUU40" s="62"/>
      <c r="TUV40" s="62"/>
      <c r="TUW40" s="62"/>
      <c r="TUX40" s="62"/>
      <c r="TUY40" s="62"/>
      <c r="TUZ40" s="62"/>
      <c r="TVA40" s="62"/>
      <c r="TVB40" s="62"/>
      <c r="TVC40" s="62"/>
      <c r="TVD40" s="62"/>
      <c r="TVE40" s="62"/>
      <c r="TVF40" s="62"/>
      <c r="TVG40" s="62"/>
      <c r="TVH40" s="62"/>
      <c r="TVI40" s="62"/>
      <c r="TVJ40" s="62"/>
      <c r="TVK40" s="62"/>
      <c r="TVL40" s="62"/>
      <c r="TVM40" s="62"/>
      <c r="TVN40" s="62"/>
      <c r="TVO40" s="62"/>
      <c r="TVP40" s="62"/>
      <c r="TVQ40" s="62"/>
      <c r="TVR40" s="62"/>
      <c r="TVS40" s="62"/>
      <c r="TVT40" s="62"/>
      <c r="TVU40" s="62"/>
      <c r="TVV40" s="62"/>
      <c r="TVW40" s="62"/>
      <c r="TVX40" s="62"/>
      <c r="TVY40" s="62"/>
      <c r="TVZ40" s="62"/>
      <c r="TWA40" s="62"/>
      <c r="TWB40" s="62"/>
      <c r="TWC40" s="62"/>
      <c r="TWD40" s="62"/>
      <c r="TWE40" s="62"/>
      <c r="TWF40" s="62"/>
      <c r="TWG40" s="62"/>
      <c r="TWH40" s="62"/>
      <c r="TWI40" s="62"/>
      <c r="TWJ40" s="62"/>
      <c r="TWK40" s="62"/>
      <c r="TWL40" s="62"/>
      <c r="TWM40" s="62"/>
      <c r="TWN40" s="62"/>
      <c r="TWO40" s="62"/>
      <c r="TWP40" s="62"/>
      <c r="TWQ40" s="62"/>
      <c r="TWR40" s="62"/>
      <c r="TWS40" s="62"/>
      <c r="TWT40" s="62"/>
      <c r="TWU40" s="62"/>
      <c r="TWV40" s="62"/>
      <c r="TWW40" s="62"/>
      <c r="TWX40" s="62"/>
      <c r="TWY40" s="62"/>
      <c r="TWZ40" s="62"/>
      <c r="TXA40" s="62"/>
      <c r="TXB40" s="62"/>
      <c r="TXC40" s="62"/>
      <c r="TXD40" s="62"/>
      <c r="TXE40" s="62"/>
      <c r="TXF40" s="62"/>
      <c r="TXG40" s="62"/>
      <c r="TXH40" s="62"/>
      <c r="TXI40" s="62"/>
      <c r="TXJ40" s="62"/>
      <c r="TXK40" s="62"/>
      <c r="TXL40" s="62"/>
      <c r="TXM40" s="62"/>
      <c r="TXN40" s="62"/>
      <c r="TXO40" s="62"/>
      <c r="TXP40" s="62"/>
      <c r="TXQ40" s="62"/>
      <c r="TXR40" s="62"/>
      <c r="TXS40" s="62"/>
      <c r="TXT40" s="62"/>
      <c r="TXU40" s="62"/>
      <c r="TXV40" s="62"/>
      <c r="TXW40" s="62"/>
      <c r="TXX40" s="62"/>
      <c r="TXY40" s="62"/>
      <c r="TXZ40" s="62"/>
      <c r="TYA40" s="62"/>
      <c r="TYB40" s="62"/>
      <c r="TYC40" s="62"/>
      <c r="TYD40" s="62"/>
      <c r="TYE40" s="62"/>
      <c r="TYF40" s="62"/>
      <c r="TYG40" s="62"/>
      <c r="TYH40" s="62"/>
      <c r="TYI40" s="62"/>
      <c r="TYJ40" s="62"/>
      <c r="TYK40" s="62"/>
      <c r="TYL40" s="62"/>
      <c r="TYM40" s="62"/>
      <c r="TYN40" s="62"/>
      <c r="TYO40" s="62"/>
      <c r="TYP40" s="62"/>
      <c r="TYQ40" s="62"/>
      <c r="TYR40" s="62"/>
      <c r="TYS40" s="62"/>
      <c r="TYT40" s="62"/>
      <c r="TYU40" s="62"/>
      <c r="TYV40" s="62"/>
      <c r="TYW40" s="62"/>
      <c r="TYX40" s="62"/>
      <c r="TYY40" s="62"/>
      <c r="TYZ40" s="62"/>
      <c r="TZA40" s="62"/>
      <c r="TZB40" s="62"/>
      <c r="TZC40" s="62"/>
      <c r="TZD40" s="62"/>
      <c r="TZE40" s="62"/>
      <c r="TZF40" s="62"/>
      <c r="TZG40" s="62"/>
      <c r="TZH40" s="62"/>
      <c r="TZI40" s="62"/>
      <c r="TZJ40" s="62"/>
      <c r="TZK40" s="62"/>
      <c r="TZL40" s="62"/>
      <c r="TZM40" s="62"/>
      <c r="TZN40" s="62"/>
      <c r="TZO40" s="62"/>
      <c r="TZP40" s="62"/>
      <c r="TZQ40" s="62"/>
      <c r="TZR40" s="62"/>
      <c r="TZS40" s="62"/>
      <c r="TZT40" s="62"/>
      <c r="TZU40" s="62"/>
      <c r="TZV40" s="62"/>
      <c r="TZW40" s="62"/>
      <c r="TZX40" s="62"/>
      <c r="TZY40" s="62"/>
      <c r="TZZ40" s="62"/>
      <c r="UAA40" s="62"/>
      <c r="UAB40" s="62"/>
      <c r="UAC40" s="62"/>
      <c r="UAD40" s="62"/>
      <c r="UAE40" s="62"/>
      <c r="UAF40" s="62"/>
      <c r="UAG40" s="62"/>
      <c r="UAH40" s="62"/>
      <c r="UAI40" s="62"/>
      <c r="UAJ40" s="62"/>
      <c r="UAK40" s="62"/>
      <c r="UAL40" s="62"/>
      <c r="UAM40" s="62"/>
      <c r="UAN40" s="62"/>
      <c r="UAO40" s="62"/>
      <c r="UAP40" s="62"/>
      <c r="UAQ40" s="62"/>
      <c r="UAR40" s="62"/>
      <c r="UAS40" s="62"/>
      <c r="UAT40" s="62"/>
      <c r="UAU40" s="62"/>
      <c r="UAV40" s="62"/>
      <c r="UAW40" s="62"/>
      <c r="UAX40" s="62"/>
      <c r="UAY40" s="62"/>
      <c r="UAZ40" s="62"/>
      <c r="UBA40" s="62"/>
      <c r="UBB40" s="62"/>
      <c r="UBC40" s="62"/>
      <c r="UBD40" s="62"/>
      <c r="UBE40" s="62"/>
      <c r="UBF40" s="62"/>
      <c r="UBG40" s="62"/>
      <c r="UBH40" s="62"/>
      <c r="UBI40" s="62"/>
      <c r="UBJ40" s="62"/>
      <c r="UBK40" s="62"/>
      <c r="UBL40" s="62"/>
      <c r="UBM40" s="62"/>
      <c r="UBN40" s="62"/>
      <c r="UBO40" s="62"/>
      <c r="UBP40" s="62"/>
      <c r="UBQ40" s="62"/>
      <c r="UBR40" s="62"/>
      <c r="UBS40" s="62"/>
      <c r="UBT40" s="62"/>
      <c r="UBU40" s="62"/>
      <c r="UBV40" s="62"/>
      <c r="UBW40" s="62"/>
      <c r="UBX40" s="62"/>
      <c r="UBY40" s="62"/>
      <c r="UBZ40" s="62"/>
      <c r="UCA40" s="62"/>
      <c r="UCB40" s="62"/>
      <c r="UCC40" s="62"/>
      <c r="UCD40" s="62"/>
      <c r="UCE40" s="62"/>
      <c r="UCF40" s="62"/>
      <c r="UCG40" s="62"/>
      <c r="UCH40" s="62"/>
      <c r="UCI40" s="62"/>
      <c r="UCJ40" s="62"/>
      <c r="UCK40" s="62"/>
      <c r="UCL40" s="62"/>
      <c r="UCM40" s="62"/>
      <c r="UCN40" s="62"/>
      <c r="UCO40" s="62"/>
      <c r="UCP40" s="62"/>
      <c r="UCQ40" s="62"/>
      <c r="UCR40" s="62"/>
      <c r="UCS40" s="62"/>
      <c r="UCT40" s="62"/>
      <c r="UCU40" s="62"/>
      <c r="UCV40" s="62"/>
      <c r="UCW40" s="62"/>
      <c r="UCX40" s="62"/>
      <c r="UCY40" s="62"/>
      <c r="UCZ40" s="62"/>
      <c r="UDA40" s="62"/>
      <c r="UDB40" s="62"/>
      <c r="UDC40" s="62"/>
      <c r="UDD40" s="62"/>
      <c r="UDE40" s="62"/>
      <c r="UDF40" s="62"/>
      <c r="UDG40" s="62"/>
      <c r="UDH40" s="62"/>
      <c r="UDI40" s="62"/>
      <c r="UDJ40" s="62"/>
      <c r="UDK40" s="62"/>
      <c r="UDL40" s="62"/>
      <c r="UDM40" s="62"/>
      <c r="UDN40" s="62"/>
      <c r="UDO40" s="62"/>
      <c r="UDP40" s="62"/>
      <c r="UDQ40" s="62"/>
      <c r="UDR40" s="62"/>
      <c r="UDS40" s="62"/>
      <c r="UDT40" s="62"/>
      <c r="UDU40" s="62"/>
      <c r="UDV40" s="62"/>
      <c r="UDW40" s="62"/>
      <c r="UDX40" s="62"/>
      <c r="UDY40" s="62"/>
      <c r="UDZ40" s="62"/>
      <c r="UEA40" s="62"/>
      <c r="UEB40" s="62"/>
      <c r="UEC40" s="62"/>
      <c r="UED40" s="62"/>
      <c r="UEE40" s="62"/>
      <c r="UEF40" s="62"/>
      <c r="UEG40" s="62"/>
      <c r="UEH40" s="62"/>
      <c r="UEI40" s="62"/>
      <c r="UEJ40" s="62"/>
      <c r="UEK40" s="62"/>
      <c r="UEL40" s="62"/>
      <c r="UEM40" s="62"/>
      <c r="UEN40" s="62"/>
      <c r="UEO40" s="62"/>
      <c r="UEP40" s="62"/>
      <c r="UEQ40" s="62"/>
      <c r="UER40" s="62"/>
      <c r="UES40" s="62"/>
      <c r="UET40" s="62"/>
      <c r="UEU40" s="62"/>
      <c r="UEV40" s="62"/>
      <c r="UEW40" s="62"/>
      <c r="UEX40" s="62"/>
      <c r="UEY40" s="62"/>
      <c r="UEZ40" s="62"/>
      <c r="UFA40" s="62"/>
      <c r="UFB40" s="62"/>
      <c r="UFC40" s="62"/>
      <c r="UFD40" s="62"/>
      <c r="UFE40" s="62"/>
      <c r="UFF40" s="62"/>
      <c r="UFG40" s="62"/>
      <c r="UFH40" s="62"/>
      <c r="UFI40" s="62"/>
      <c r="UFJ40" s="62"/>
      <c r="UFK40" s="62"/>
      <c r="UFL40" s="62"/>
      <c r="UFM40" s="62"/>
      <c r="UFN40" s="62"/>
      <c r="UFO40" s="62"/>
      <c r="UFP40" s="62"/>
      <c r="UFQ40" s="62"/>
      <c r="UFR40" s="62"/>
      <c r="UFS40" s="62"/>
      <c r="UFT40" s="62"/>
      <c r="UFU40" s="62"/>
      <c r="UFV40" s="62"/>
      <c r="UFW40" s="62"/>
      <c r="UFX40" s="62"/>
      <c r="UFY40" s="62"/>
      <c r="UFZ40" s="62"/>
      <c r="UGA40" s="62"/>
      <c r="UGB40" s="62"/>
      <c r="UGC40" s="62"/>
      <c r="UGD40" s="62"/>
      <c r="UGE40" s="62"/>
      <c r="UGF40" s="62"/>
      <c r="UGG40" s="62"/>
      <c r="UGH40" s="62"/>
      <c r="UGI40" s="62"/>
      <c r="UGJ40" s="62"/>
      <c r="UGK40" s="62"/>
      <c r="UGL40" s="62"/>
      <c r="UGM40" s="62"/>
      <c r="UGN40" s="62"/>
      <c r="UGO40" s="62"/>
      <c r="UGP40" s="62"/>
      <c r="UGQ40" s="62"/>
      <c r="UGR40" s="62"/>
      <c r="UGS40" s="62"/>
      <c r="UGT40" s="62"/>
      <c r="UGU40" s="62"/>
      <c r="UGV40" s="62"/>
      <c r="UGW40" s="62"/>
      <c r="UGX40" s="62"/>
      <c r="UGY40" s="62"/>
      <c r="UGZ40" s="62"/>
      <c r="UHA40" s="62"/>
      <c r="UHB40" s="62"/>
      <c r="UHC40" s="62"/>
      <c r="UHD40" s="62"/>
      <c r="UHE40" s="62"/>
      <c r="UHF40" s="62"/>
      <c r="UHG40" s="62"/>
      <c r="UHH40" s="62"/>
      <c r="UHI40" s="62"/>
      <c r="UHJ40" s="62"/>
      <c r="UHK40" s="62"/>
      <c r="UHL40" s="62"/>
      <c r="UHM40" s="62"/>
      <c r="UHN40" s="62"/>
      <c r="UHO40" s="62"/>
      <c r="UHP40" s="62"/>
      <c r="UHQ40" s="62"/>
      <c r="UHR40" s="62"/>
      <c r="UHS40" s="62"/>
      <c r="UHT40" s="62"/>
      <c r="UHU40" s="62"/>
      <c r="UHV40" s="62"/>
      <c r="UHW40" s="62"/>
      <c r="UHX40" s="62"/>
      <c r="UHY40" s="62"/>
      <c r="UHZ40" s="62"/>
      <c r="UIA40" s="62"/>
      <c r="UIB40" s="62"/>
      <c r="UIC40" s="62"/>
      <c r="UID40" s="62"/>
      <c r="UIE40" s="62"/>
      <c r="UIF40" s="62"/>
      <c r="UIG40" s="62"/>
      <c r="UIH40" s="62"/>
      <c r="UII40" s="62"/>
      <c r="UIJ40" s="62"/>
      <c r="UIK40" s="62"/>
      <c r="UIL40" s="62"/>
      <c r="UIM40" s="62"/>
      <c r="UIN40" s="62"/>
      <c r="UIO40" s="62"/>
      <c r="UIP40" s="62"/>
      <c r="UIQ40" s="62"/>
      <c r="UIR40" s="62"/>
      <c r="UIS40" s="62"/>
      <c r="UIT40" s="62"/>
      <c r="UIU40" s="62"/>
      <c r="UIV40" s="62"/>
      <c r="UIW40" s="62"/>
      <c r="UIX40" s="62"/>
      <c r="UIY40" s="62"/>
      <c r="UIZ40" s="62"/>
      <c r="UJA40" s="62"/>
      <c r="UJB40" s="62"/>
      <c r="UJC40" s="62"/>
      <c r="UJD40" s="62"/>
      <c r="UJE40" s="62"/>
      <c r="UJF40" s="62"/>
      <c r="UJG40" s="62"/>
      <c r="UJH40" s="62"/>
      <c r="UJI40" s="62"/>
      <c r="UJJ40" s="62"/>
      <c r="UJK40" s="62"/>
      <c r="UJL40" s="62"/>
      <c r="UJM40" s="62"/>
      <c r="UJN40" s="62"/>
      <c r="UJO40" s="62"/>
      <c r="UJP40" s="62"/>
      <c r="UJQ40" s="62"/>
      <c r="UJR40" s="62"/>
      <c r="UJS40" s="62"/>
      <c r="UJT40" s="62"/>
      <c r="UJU40" s="62"/>
      <c r="UJV40" s="62"/>
      <c r="UJW40" s="62"/>
      <c r="UJX40" s="62"/>
      <c r="UJY40" s="62"/>
      <c r="UJZ40" s="62"/>
      <c r="UKA40" s="62"/>
      <c r="UKB40" s="62"/>
      <c r="UKC40" s="62"/>
      <c r="UKD40" s="62"/>
      <c r="UKE40" s="62"/>
      <c r="UKF40" s="62"/>
      <c r="UKG40" s="62"/>
      <c r="UKH40" s="62"/>
      <c r="UKI40" s="62"/>
      <c r="UKJ40" s="62"/>
      <c r="UKK40" s="62"/>
      <c r="UKL40" s="62"/>
      <c r="UKM40" s="62"/>
      <c r="UKN40" s="62"/>
      <c r="UKO40" s="62"/>
      <c r="UKP40" s="62"/>
      <c r="UKQ40" s="62"/>
      <c r="UKR40" s="62"/>
      <c r="UKS40" s="62"/>
      <c r="UKT40" s="62"/>
      <c r="UKU40" s="62"/>
      <c r="UKV40" s="62"/>
      <c r="UKW40" s="62"/>
      <c r="UKX40" s="62"/>
      <c r="UKY40" s="62"/>
      <c r="UKZ40" s="62"/>
      <c r="ULA40" s="62"/>
      <c r="ULB40" s="62"/>
      <c r="ULC40" s="62"/>
      <c r="ULD40" s="62"/>
      <c r="ULE40" s="62"/>
      <c r="ULF40" s="62"/>
      <c r="ULG40" s="62"/>
      <c r="ULH40" s="62"/>
      <c r="ULI40" s="62"/>
      <c r="ULJ40" s="62"/>
      <c r="ULK40" s="62"/>
      <c r="ULL40" s="62"/>
      <c r="ULM40" s="62"/>
      <c r="ULN40" s="62"/>
      <c r="ULO40" s="62"/>
      <c r="ULP40" s="62"/>
      <c r="ULQ40" s="62"/>
      <c r="ULR40" s="62"/>
      <c r="ULS40" s="62"/>
      <c r="ULT40" s="62"/>
      <c r="ULU40" s="62"/>
      <c r="ULV40" s="62"/>
      <c r="ULW40" s="62"/>
      <c r="ULX40" s="62"/>
      <c r="ULY40" s="62"/>
      <c r="ULZ40" s="62"/>
      <c r="UMA40" s="62"/>
      <c r="UMB40" s="62"/>
      <c r="UMC40" s="62"/>
      <c r="UMD40" s="62"/>
      <c r="UME40" s="62"/>
      <c r="UMF40" s="62"/>
      <c r="UMG40" s="62"/>
      <c r="UMH40" s="62"/>
      <c r="UMI40" s="62"/>
      <c r="UMJ40" s="62"/>
      <c r="UMK40" s="62"/>
      <c r="UML40" s="62"/>
      <c r="UMM40" s="62"/>
      <c r="UMN40" s="62"/>
      <c r="UMO40" s="62"/>
      <c r="UMP40" s="62"/>
      <c r="UMQ40" s="62"/>
      <c r="UMR40" s="62"/>
      <c r="UMS40" s="62"/>
      <c r="UMT40" s="62"/>
      <c r="UMU40" s="62"/>
      <c r="UMV40" s="62"/>
      <c r="UMW40" s="62"/>
      <c r="UMX40" s="62"/>
      <c r="UMY40" s="62"/>
      <c r="UMZ40" s="62"/>
      <c r="UNA40" s="62"/>
      <c r="UNB40" s="62"/>
      <c r="UNC40" s="62"/>
      <c r="UND40" s="62"/>
      <c r="UNE40" s="62"/>
      <c r="UNF40" s="62"/>
      <c r="UNG40" s="62"/>
      <c r="UNH40" s="62"/>
      <c r="UNI40" s="62"/>
      <c r="UNJ40" s="62"/>
      <c r="UNK40" s="62"/>
      <c r="UNL40" s="62"/>
      <c r="UNM40" s="62"/>
      <c r="UNN40" s="62"/>
      <c r="UNO40" s="62"/>
      <c r="UNP40" s="62"/>
      <c r="UNQ40" s="62"/>
      <c r="UNR40" s="62"/>
      <c r="UNS40" s="62"/>
      <c r="UNT40" s="62"/>
      <c r="UNU40" s="62"/>
      <c r="UNV40" s="62"/>
      <c r="UNW40" s="62"/>
      <c r="UNX40" s="62"/>
      <c r="UNY40" s="62"/>
      <c r="UNZ40" s="62"/>
      <c r="UOA40" s="62"/>
      <c r="UOB40" s="62"/>
      <c r="UOC40" s="62"/>
      <c r="UOD40" s="62"/>
      <c r="UOE40" s="62"/>
      <c r="UOF40" s="62"/>
      <c r="UOG40" s="62"/>
      <c r="UOH40" s="62"/>
      <c r="UOI40" s="62"/>
      <c r="UOJ40" s="62"/>
      <c r="UOK40" s="62"/>
      <c r="UOL40" s="62"/>
      <c r="UOM40" s="62"/>
      <c r="UON40" s="62"/>
      <c r="UOO40" s="62"/>
      <c r="UOP40" s="62"/>
      <c r="UOQ40" s="62"/>
      <c r="UOR40" s="62"/>
      <c r="UOS40" s="62"/>
      <c r="UOT40" s="62"/>
      <c r="UOU40" s="62"/>
      <c r="UOV40" s="62"/>
      <c r="UOW40" s="62"/>
      <c r="UOX40" s="62"/>
      <c r="UOY40" s="62"/>
      <c r="UOZ40" s="62"/>
      <c r="UPA40" s="62"/>
      <c r="UPB40" s="62"/>
      <c r="UPC40" s="62"/>
      <c r="UPD40" s="62"/>
      <c r="UPE40" s="62"/>
      <c r="UPF40" s="62"/>
      <c r="UPG40" s="62"/>
      <c r="UPH40" s="62"/>
      <c r="UPI40" s="62"/>
      <c r="UPJ40" s="62"/>
      <c r="UPK40" s="62"/>
      <c r="UPL40" s="62"/>
      <c r="UPM40" s="62"/>
      <c r="UPN40" s="62"/>
      <c r="UPO40" s="62"/>
      <c r="UPP40" s="62"/>
      <c r="UPQ40" s="62"/>
      <c r="UPR40" s="62"/>
      <c r="UPS40" s="62"/>
      <c r="UPT40" s="62"/>
      <c r="UPU40" s="62"/>
      <c r="UPV40" s="62"/>
      <c r="UPW40" s="62"/>
      <c r="UPX40" s="62"/>
      <c r="UPY40" s="62"/>
      <c r="UPZ40" s="62"/>
      <c r="UQA40" s="62"/>
      <c r="UQB40" s="62"/>
      <c r="UQC40" s="62"/>
      <c r="UQD40" s="62"/>
      <c r="UQE40" s="62"/>
      <c r="UQF40" s="62"/>
      <c r="UQG40" s="62"/>
      <c r="UQH40" s="62"/>
      <c r="UQI40" s="62"/>
      <c r="UQJ40" s="62"/>
      <c r="UQK40" s="62"/>
      <c r="UQL40" s="62"/>
      <c r="UQM40" s="62"/>
      <c r="UQN40" s="62"/>
      <c r="UQO40" s="62"/>
      <c r="UQP40" s="62"/>
      <c r="UQQ40" s="62"/>
      <c r="UQR40" s="62"/>
      <c r="UQS40" s="62"/>
      <c r="UQT40" s="62"/>
      <c r="UQU40" s="62"/>
      <c r="UQV40" s="62"/>
      <c r="UQW40" s="62"/>
      <c r="UQX40" s="62"/>
      <c r="UQY40" s="62"/>
      <c r="UQZ40" s="62"/>
      <c r="URA40" s="62"/>
      <c r="URB40" s="62"/>
      <c r="URC40" s="62"/>
      <c r="URD40" s="62"/>
      <c r="URE40" s="62"/>
      <c r="URF40" s="62"/>
      <c r="URG40" s="62"/>
      <c r="URH40" s="62"/>
      <c r="URI40" s="62"/>
      <c r="URJ40" s="62"/>
      <c r="URK40" s="62"/>
      <c r="URL40" s="62"/>
      <c r="URM40" s="62"/>
      <c r="URN40" s="62"/>
      <c r="URO40" s="62"/>
      <c r="URP40" s="62"/>
      <c r="URQ40" s="62"/>
      <c r="URR40" s="62"/>
      <c r="URS40" s="62"/>
      <c r="URT40" s="62"/>
      <c r="URU40" s="62"/>
      <c r="URV40" s="62"/>
      <c r="URW40" s="62"/>
      <c r="URX40" s="62"/>
      <c r="URY40" s="62"/>
      <c r="URZ40" s="62"/>
      <c r="USA40" s="62"/>
      <c r="USB40" s="62"/>
      <c r="USC40" s="62"/>
      <c r="USD40" s="62"/>
      <c r="USE40" s="62"/>
      <c r="USF40" s="62"/>
      <c r="USG40" s="62"/>
      <c r="USH40" s="62"/>
      <c r="USI40" s="62"/>
      <c r="USJ40" s="62"/>
      <c r="USK40" s="62"/>
      <c r="USL40" s="62"/>
      <c r="USM40" s="62"/>
      <c r="USN40" s="62"/>
      <c r="USO40" s="62"/>
      <c r="USP40" s="62"/>
      <c r="USQ40" s="62"/>
      <c r="USR40" s="62"/>
      <c r="USS40" s="62"/>
      <c r="UST40" s="62"/>
      <c r="USU40" s="62"/>
      <c r="USV40" s="62"/>
      <c r="USW40" s="62"/>
      <c r="USX40" s="62"/>
      <c r="USY40" s="62"/>
      <c r="USZ40" s="62"/>
      <c r="UTA40" s="62"/>
      <c r="UTB40" s="62"/>
      <c r="UTC40" s="62"/>
      <c r="UTD40" s="62"/>
      <c r="UTE40" s="62"/>
      <c r="UTF40" s="62"/>
      <c r="UTG40" s="62"/>
      <c r="UTH40" s="62"/>
      <c r="UTI40" s="62"/>
      <c r="UTJ40" s="62"/>
      <c r="UTK40" s="62"/>
      <c r="UTL40" s="62"/>
      <c r="UTM40" s="62"/>
      <c r="UTN40" s="62"/>
      <c r="UTO40" s="62"/>
      <c r="UTP40" s="62"/>
      <c r="UTQ40" s="62"/>
      <c r="UTR40" s="62"/>
      <c r="UTS40" s="62"/>
      <c r="UTT40" s="62"/>
      <c r="UTU40" s="62"/>
      <c r="UTV40" s="62"/>
      <c r="UTW40" s="62"/>
      <c r="UTX40" s="62"/>
      <c r="UTY40" s="62"/>
      <c r="UTZ40" s="62"/>
      <c r="UUA40" s="62"/>
      <c r="UUB40" s="62"/>
      <c r="UUC40" s="62"/>
      <c r="UUD40" s="62"/>
      <c r="UUE40" s="62"/>
      <c r="UUF40" s="62"/>
      <c r="UUG40" s="62"/>
      <c r="UUH40" s="62"/>
      <c r="UUI40" s="62"/>
      <c r="UUJ40" s="62"/>
      <c r="UUK40" s="62"/>
      <c r="UUL40" s="62"/>
      <c r="UUM40" s="62"/>
      <c r="UUN40" s="62"/>
      <c r="UUO40" s="62"/>
      <c r="UUP40" s="62"/>
      <c r="UUQ40" s="62"/>
      <c r="UUR40" s="62"/>
      <c r="UUS40" s="62"/>
      <c r="UUT40" s="62"/>
      <c r="UUU40" s="62"/>
      <c r="UUV40" s="62"/>
      <c r="UUW40" s="62"/>
      <c r="UUX40" s="62"/>
      <c r="UUY40" s="62"/>
      <c r="UUZ40" s="62"/>
      <c r="UVA40" s="62"/>
      <c r="UVB40" s="62"/>
      <c r="UVC40" s="62"/>
      <c r="UVD40" s="62"/>
      <c r="UVE40" s="62"/>
      <c r="UVF40" s="62"/>
      <c r="UVG40" s="62"/>
      <c r="UVH40" s="62"/>
      <c r="UVI40" s="62"/>
      <c r="UVJ40" s="62"/>
      <c r="UVK40" s="62"/>
      <c r="UVL40" s="62"/>
      <c r="UVM40" s="62"/>
      <c r="UVN40" s="62"/>
      <c r="UVO40" s="62"/>
      <c r="UVP40" s="62"/>
      <c r="UVQ40" s="62"/>
      <c r="UVR40" s="62"/>
      <c r="UVS40" s="62"/>
      <c r="UVT40" s="62"/>
      <c r="UVU40" s="62"/>
      <c r="UVV40" s="62"/>
      <c r="UVW40" s="62"/>
      <c r="UVX40" s="62"/>
      <c r="UVY40" s="62"/>
      <c r="UVZ40" s="62"/>
      <c r="UWA40" s="62"/>
      <c r="UWB40" s="62"/>
      <c r="UWC40" s="62"/>
      <c r="UWD40" s="62"/>
      <c r="UWE40" s="62"/>
      <c r="UWF40" s="62"/>
      <c r="UWG40" s="62"/>
      <c r="UWH40" s="62"/>
      <c r="UWI40" s="62"/>
      <c r="UWJ40" s="62"/>
      <c r="UWK40" s="62"/>
      <c r="UWL40" s="62"/>
      <c r="UWM40" s="62"/>
      <c r="UWN40" s="62"/>
      <c r="UWO40" s="62"/>
      <c r="UWP40" s="62"/>
      <c r="UWQ40" s="62"/>
      <c r="UWR40" s="62"/>
      <c r="UWS40" s="62"/>
      <c r="UWT40" s="62"/>
      <c r="UWU40" s="62"/>
      <c r="UWV40" s="62"/>
      <c r="UWW40" s="62"/>
      <c r="UWX40" s="62"/>
      <c r="UWY40" s="62"/>
      <c r="UWZ40" s="62"/>
      <c r="UXA40" s="62"/>
      <c r="UXB40" s="62"/>
      <c r="UXC40" s="62"/>
      <c r="UXD40" s="62"/>
      <c r="UXE40" s="62"/>
      <c r="UXF40" s="62"/>
      <c r="UXG40" s="62"/>
      <c r="UXH40" s="62"/>
      <c r="UXI40" s="62"/>
      <c r="UXJ40" s="62"/>
      <c r="UXK40" s="62"/>
      <c r="UXL40" s="62"/>
      <c r="UXM40" s="62"/>
      <c r="UXN40" s="62"/>
      <c r="UXO40" s="62"/>
      <c r="UXP40" s="62"/>
      <c r="UXQ40" s="62"/>
      <c r="UXR40" s="62"/>
      <c r="UXS40" s="62"/>
      <c r="UXT40" s="62"/>
      <c r="UXU40" s="62"/>
      <c r="UXV40" s="62"/>
      <c r="UXW40" s="62"/>
      <c r="UXX40" s="62"/>
      <c r="UXY40" s="62"/>
      <c r="UXZ40" s="62"/>
      <c r="UYA40" s="62"/>
      <c r="UYB40" s="62"/>
      <c r="UYC40" s="62"/>
      <c r="UYD40" s="62"/>
      <c r="UYE40" s="62"/>
      <c r="UYF40" s="62"/>
      <c r="UYG40" s="62"/>
      <c r="UYH40" s="62"/>
      <c r="UYI40" s="62"/>
      <c r="UYJ40" s="62"/>
      <c r="UYK40" s="62"/>
      <c r="UYL40" s="62"/>
      <c r="UYM40" s="62"/>
      <c r="UYN40" s="62"/>
      <c r="UYO40" s="62"/>
      <c r="UYP40" s="62"/>
      <c r="UYQ40" s="62"/>
      <c r="UYR40" s="62"/>
      <c r="UYS40" s="62"/>
      <c r="UYT40" s="62"/>
      <c r="UYU40" s="62"/>
      <c r="UYV40" s="62"/>
      <c r="UYW40" s="62"/>
      <c r="UYX40" s="62"/>
      <c r="UYY40" s="62"/>
      <c r="UYZ40" s="62"/>
      <c r="UZA40" s="62"/>
      <c r="UZB40" s="62"/>
      <c r="UZC40" s="62"/>
      <c r="UZD40" s="62"/>
      <c r="UZE40" s="62"/>
      <c r="UZF40" s="62"/>
      <c r="UZG40" s="62"/>
      <c r="UZH40" s="62"/>
      <c r="UZI40" s="62"/>
      <c r="UZJ40" s="62"/>
      <c r="UZK40" s="62"/>
      <c r="UZL40" s="62"/>
      <c r="UZM40" s="62"/>
      <c r="UZN40" s="62"/>
      <c r="UZO40" s="62"/>
      <c r="UZP40" s="62"/>
      <c r="UZQ40" s="62"/>
      <c r="UZR40" s="62"/>
      <c r="UZS40" s="62"/>
      <c r="UZT40" s="62"/>
      <c r="UZU40" s="62"/>
      <c r="UZV40" s="62"/>
      <c r="UZW40" s="62"/>
      <c r="UZX40" s="62"/>
      <c r="UZY40" s="62"/>
      <c r="UZZ40" s="62"/>
      <c r="VAA40" s="62"/>
      <c r="VAB40" s="62"/>
      <c r="VAC40" s="62"/>
      <c r="VAD40" s="62"/>
      <c r="VAE40" s="62"/>
      <c r="VAF40" s="62"/>
      <c r="VAG40" s="62"/>
      <c r="VAH40" s="62"/>
      <c r="VAI40" s="62"/>
      <c r="VAJ40" s="62"/>
      <c r="VAK40" s="62"/>
      <c r="VAL40" s="62"/>
      <c r="VAM40" s="62"/>
      <c r="VAN40" s="62"/>
      <c r="VAO40" s="62"/>
      <c r="VAP40" s="62"/>
      <c r="VAQ40" s="62"/>
      <c r="VAR40" s="62"/>
      <c r="VAS40" s="62"/>
      <c r="VAT40" s="62"/>
      <c r="VAU40" s="62"/>
      <c r="VAV40" s="62"/>
      <c r="VAW40" s="62"/>
      <c r="VAX40" s="62"/>
      <c r="VAY40" s="62"/>
      <c r="VAZ40" s="62"/>
      <c r="VBA40" s="62"/>
      <c r="VBB40" s="62"/>
      <c r="VBC40" s="62"/>
      <c r="VBD40" s="62"/>
      <c r="VBE40" s="62"/>
      <c r="VBF40" s="62"/>
      <c r="VBG40" s="62"/>
      <c r="VBH40" s="62"/>
      <c r="VBI40" s="62"/>
      <c r="VBJ40" s="62"/>
      <c r="VBK40" s="62"/>
      <c r="VBL40" s="62"/>
      <c r="VBM40" s="62"/>
      <c r="VBN40" s="62"/>
      <c r="VBO40" s="62"/>
      <c r="VBP40" s="62"/>
      <c r="VBQ40" s="62"/>
      <c r="VBR40" s="62"/>
      <c r="VBS40" s="62"/>
      <c r="VBT40" s="62"/>
      <c r="VBU40" s="62"/>
      <c r="VBV40" s="62"/>
      <c r="VBW40" s="62"/>
      <c r="VBX40" s="62"/>
      <c r="VBY40" s="62"/>
      <c r="VBZ40" s="62"/>
      <c r="VCA40" s="62"/>
      <c r="VCB40" s="62"/>
      <c r="VCC40" s="62"/>
      <c r="VCD40" s="62"/>
      <c r="VCE40" s="62"/>
      <c r="VCF40" s="62"/>
      <c r="VCG40" s="62"/>
      <c r="VCH40" s="62"/>
      <c r="VCI40" s="62"/>
      <c r="VCJ40" s="62"/>
      <c r="VCK40" s="62"/>
      <c r="VCL40" s="62"/>
      <c r="VCM40" s="62"/>
      <c r="VCN40" s="62"/>
      <c r="VCO40" s="62"/>
      <c r="VCP40" s="62"/>
      <c r="VCQ40" s="62"/>
      <c r="VCR40" s="62"/>
      <c r="VCS40" s="62"/>
      <c r="VCT40" s="62"/>
      <c r="VCU40" s="62"/>
      <c r="VCV40" s="62"/>
      <c r="VCW40" s="62"/>
      <c r="VCX40" s="62"/>
      <c r="VCY40" s="62"/>
      <c r="VCZ40" s="62"/>
      <c r="VDA40" s="62"/>
      <c r="VDB40" s="62"/>
      <c r="VDC40" s="62"/>
      <c r="VDD40" s="62"/>
      <c r="VDE40" s="62"/>
      <c r="VDF40" s="62"/>
      <c r="VDG40" s="62"/>
      <c r="VDH40" s="62"/>
      <c r="VDI40" s="62"/>
      <c r="VDJ40" s="62"/>
      <c r="VDK40" s="62"/>
      <c r="VDL40" s="62"/>
      <c r="VDM40" s="62"/>
      <c r="VDN40" s="62"/>
      <c r="VDO40" s="62"/>
      <c r="VDP40" s="62"/>
      <c r="VDQ40" s="62"/>
      <c r="VDR40" s="62"/>
      <c r="VDS40" s="62"/>
      <c r="VDT40" s="62"/>
      <c r="VDU40" s="62"/>
      <c r="VDV40" s="62"/>
      <c r="VDW40" s="62"/>
      <c r="VDX40" s="62"/>
      <c r="VDY40" s="62"/>
      <c r="VDZ40" s="62"/>
      <c r="VEA40" s="62"/>
      <c r="VEB40" s="62"/>
      <c r="VEC40" s="62"/>
      <c r="VED40" s="62"/>
      <c r="VEE40" s="62"/>
      <c r="VEF40" s="62"/>
      <c r="VEG40" s="62"/>
      <c r="VEH40" s="62"/>
      <c r="VEI40" s="62"/>
      <c r="VEJ40" s="62"/>
      <c r="VEK40" s="62"/>
      <c r="VEL40" s="62"/>
      <c r="VEM40" s="62"/>
      <c r="VEN40" s="62"/>
      <c r="VEO40" s="62"/>
      <c r="VEP40" s="62"/>
      <c r="VEQ40" s="62"/>
      <c r="VER40" s="62"/>
      <c r="VES40" s="62"/>
      <c r="VET40" s="62"/>
      <c r="VEU40" s="62"/>
      <c r="VEV40" s="62"/>
      <c r="VEW40" s="62"/>
      <c r="VEX40" s="62"/>
      <c r="VEY40" s="62"/>
      <c r="VEZ40" s="62"/>
      <c r="VFA40" s="62"/>
      <c r="VFB40" s="62"/>
      <c r="VFC40" s="62"/>
      <c r="VFD40" s="62"/>
      <c r="VFE40" s="62"/>
      <c r="VFF40" s="62"/>
      <c r="VFG40" s="62"/>
      <c r="VFH40" s="62"/>
      <c r="VFI40" s="62"/>
      <c r="VFJ40" s="62"/>
      <c r="VFK40" s="62"/>
      <c r="VFL40" s="62"/>
      <c r="VFM40" s="62"/>
      <c r="VFN40" s="62"/>
      <c r="VFO40" s="62"/>
      <c r="VFP40" s="62"/>
      <c r="VFQ40" s="62"/>
      <c r="VFR40" s="62"/>
      <c r="VFS40" s="62"/>
      <c r="VFT40" s="62"/>
      <c r="VFU40" s="62"/>
      <c r="VFV40" s="62"/>
      <c r="VFW40" s="62"/>
      <c r="VFX40" s="62"/>
      <c r="VFY40" s="62"/>
      <c r="VFZ40" s="62"/>
      <c r="VGA40" s="62"/>
      <c r="VGB40" s="62"/>
      <c r="VGC40" s="62"/>
      <c r="VGD40" s="62"/>
      <c r="VGE40" s="62"/>
      <c r="VGF40" s="62"/>
      <c r="VGG40" s="62"/>
      <c r="VGH40" s="62"/>
      <c r="VGI40" s="62"/>
      <c r="VGJ40" s="62"/>
      <c r="VGK40" s="62"/>
      <c r="VGL40" s="62"/>
      <c r="VGM40" s="62"/>
      <c r="VGN40" s="62"/>
      <c r="VGO40" s="62"/>
      <c r="VGP40" s="62"/>
      <c r="VGQ40" s="62"/>
      <c r="VGR40" s="62"/>
      <c r="VGS40" s="62"/>
      <c r="VGT40" s="62"/>
      <c r="VGU40" s="62"/>
      <c r="VGV40" s="62"/>
      <c r="VGW40" s="62"/>
      <c r="VGX40" s="62"/>
      <c r="VGY40" s="62"/>
      <c r="VGZ40" s="62"/>
      <c r="VHA40" s="62"/>
      <c r="VHB40" s="62"/>
      <c r="VHC40" s="62"/>
      <c r="VHD40" s="62"/>
      <c r="VHE40" s="62"/>
      <c r="VHF40" s="62"/>
      <c r="VHG40" s="62"/>
      <c r="VHH40" s="62"/>
      <c r="VHI40" s="62"/>
      <c r="VHJ40" s="62"/>
      <c r="VHK40" s="62"/>
      <c r="VHL40" s="62"/>
      <c r="VHM40" s="62"/>
      <c r="VHN40" s="62"/>
      <c r="VHO40" s="62"/>
      <c r="VHP40" s="62"/>
      <c r="VHQ40" s="62"/>
      <c r="VHR40" s="62"/>
      <c r="VHS40" s="62"/>
      <c r="VHT40" s="62"/>
      <c r="VHU40" s="62"/>
      <c r="VHV40" s="62"/>
      <c r="VHW40" s="62"/>
      <c r="VHX40" s="62"/>
      <c r="VHY40" s="62"/>
      <c r="VHZ40" s="62"/>
      <c r="VIA40" s="62"/>
      <c r="VIB40" s="62"/>
      <c r="VIC40" s="62"/>
      <c r="VID40" s="62"/>
      <c r="VIE40" s="62"/>
      <c r="VIF40" s="62"/>
      <c r="VIG40" s="62"/>
      <c r="VIH40" s="62"/>
      <c r="VII40" s="62"/>
      <c r="VIJ40" s="62"/>
      <c r="VIK40" s="62"/>
      <c r="VIL40" s="62"/>
      <c r="VIM40" s="62"/>
      <c r="VIN40" s="62"/>
      <c r="VIO40" s="62"/>
      <c r="VIP40" s="62"/>
      <c r="VIQ40" s="62"/>
      <c r="VIR40" s="62"/>
      <c r="VIS40" s="62"/>
      <c r="VIT40" s="62"/>
      <c r="VIU40" s="62"/>
      <c r="VIV40" s="62"/>
      <c r="VIW40" s="62"/>
      <c r="VIX40" s="62"/>
      <c r="VIY40" s="62"/>
      <c r="VIZ40" s="62"/>
      <c r="VJA40" s="62"/>
      <c r="VJB40" s="62"/>
      <c r="VJC40" s="62"/>
      <c r="VJD40" s="62"/>
      <c r="VJE40" s="62"/>
      <c r="VJF40" s="62"/>
      <c r="VJG40" s="62"/>
      <c r="VJH40" s="62"/>
      <c r="VJI40" s="62"/>
      <c r="VJJ40" s="62"/>
      <c r="VJK40" s="62"/>
      <c r="VJL40" s="62"/>
      <c r="VJM40" s="62"/>
      <c r="VJN40" s="62"/>
      <c r="VJO40" s="62"/>
      <c r="VJP40" s="62"/>
      <c r="VJQ40" s="62"/>
      <c r="VJR40" s="62"/>
      <c r="VJS40" s="62"/>
      <c r="VJT40" s="62"/>
      <c r="VJU40" s="62"/>
      <c r="VJV40" s="62"/>
      <c r="VJW40" s="62"/>
      <c r="VJX40" s="62"/>
      <c r="VJY40" s="62"/>
      <c r="VJZ40" s="62"/>
      <c r="VKA40" s="62"/>
      <c r="VKB40" s="62"/>
      <c r="VKC40" s="62"/>
      <c r="VKD40" s="62"/>
      <c r="VKE40" s="62"/>
      <c r="VKF40" s="62"/>
      <c r="VKG40" s="62"/>
      <c r="VKH40" s="62"/>
      <c r="VKI40" s="62"/>
      <c r="VKJ40" s="62"/>
      <c r="VKK40" s="62"/>
      <c r="VKL40" s="62"/>
      <c r="VKM40" s="62"/>
      <c r="VKN40" s="62"/>
      <c r="VKO40" s="62"/>
      <c r="VKP40" s="62"/>
      <c r="VKQ40" s="62"/>
      <c r="VKR40" s="62"/>
      <c r="VKS40" s="62"/>
      <c r="VKT40" s="62"/>
      <c r="VKU40" s="62"/>
      <c r="VKV40" s="62"/>
      <c r="VKW40" s="62"/>
      <c r="VKX40" s="62"/>
      <c r="VKY40" s="62"/>
      <c r="VKZ40" s="62"/>
      <c r="VLA40" s="62"/>
      <c r="VLB40" s="62"/>
      <c r="VLC40" s="62"/>
      <c r="VLD40" s="62"/>
      <c r="VLE40" s="62"/>
      <c r="VLF40" s="62"/>
      <c r="VLG40" s="62"/>
      <c r="VLH40" s="62"/>
      <c r="VLI40" s="62"/>
      <c r="VLJ40" s="62"/>
      <c r="VLK40" s="62"/>
      <c r="VLL40" s="62"/>
      <c r="VLM40" s="62"/>
      <c r="VLN40" s="62"/>
      <c r="VLO40" s="62"/>
      <c r="VLP40" s="62"/>
      <c r="VLQ40" s="62"/>
      <c r="VLR40" s="62"/>
      <c r="VLS40" s="62"/>
      <c r="VLT40" s="62"/>
      <c r="VLU40" s="62"/>
      <c r="VLV40" s="62"/>
      <c r="VLW40" s="62"/>
      <c r="VLX40" s="62"/>
      <c r="VLY40" s="62"/>
      <c r="VLZ40" s="62"/>
      <c r="VMA40" s="62"/>
      <c r="VMB40" s="62"/>
      <c r="VMC40" s="62"/>
      <c r="VMD40" s="62"/>
      <c r="VME40" s="62"/>
      <c r="VMF40" s="62"/>
      <c r="VMG40" s="62"/>
      <c r="VMH40" s="62"/>
      <c r="VMI40" s="62"/>
      <c r="VMJ40" s="62"/>
      <c r="VMK40" s="62"/>
      <c r="VML40" s="62"/>
      <c r="VMM40" s="62"/>
      <c r="VMN40" s="62"/>
      <c r="VMO40" s="62"/>
      <c r="VMP40" s="62"/>
      <c r="VMQ40" s="62"/>
      <c r="VMR40" s="62"/>
      <c r="VMS40" s="62"/>
      <c r="VMT40" s="62"/>
      <c r="VMU40" s="62"/>
      <c r="VMV40" s="62"/>
      <c r="VMW40" s="62"/>
      <c r="VMX40" s="62"/>
      <c r="VMY40" s="62"/>
      <c r="VMZ40" s="62"/>
      <c r="VNA40" s="62"/>
      <c r="VNB40" s="62"/>
      <c r="VNC40" s="62"/>
      <c r="VND40" s="62"/>
      <c r="VNE40" s="62"/>
      <c r="VNF40" s="62"/>
      <c r="VNG40" s="62"/>
      <c r="VNH40" s="62"/>
      <c r="VNI40" s="62"/>
      <c r="VNJ40" s="62"/>
      <c r="VNK40" s="62"/>
      <c r="VNL40" s="62"/>
      <c r="VNM40" s="62"/>
      <c r="VNN40" s="62"/>
      <c r="VNO40" s="62"/>
      <c r="VNP40" s="62"/>
      <c r="VNQ40" s="62"/>
      <c r="VNR40" s="62"/>
      <c r="VNS40" s="62"/>
      <c r="VNT40" s="62"/>
      <c r="VNU40" s="62"/>
      <c r="VNV40" s="62"/>
      <c r="VNW40" s="62"/>
      <c r="VNX40" s="62"/>
      <c r="VNY40" s="62"/>
      <c r="VNZ40" s="62"/>
      <c r="VOA40" s="62"/>
      <c r="VOB40" s="62"/>
      <c r="VOC40" s="62"/>
      <c r="VOD40" s="62"/>
      <c r="VOE40" s="62"/>
      <c r="VOF40" s="62"/>
      <c r="VOG40" s="62"/>
      <c r="VOH40" s="62"/>
      <c r="VOI40" s="62"/>
      <c r="VOJ40" s="62"/>
      <c r="VOK40" s="62"/>
      <c r="VOL40" s="62"/>
      <c r="VOM40" s="62"/>
      <c r="VON40" s="62"/>
      <c r="VOO40" s="62"/>
      <c r="VOP40" s="62"/>
      <c r="VOQ40" s="62"/>
      <c r="VOR40" s="62"/>
      <c r="VOS40" s="62"/>
      <c r="VOT40" s="62"/>
      <c r="VOU40" s="62"/>
      <c r="VOV40" s="62"/>
      <c r="VOW40" s="62"/>
      <c r="VOX40" s="62"/>
      <c r="VOY40" s="62"/>
      <c r="VOZ40" s="62"/>
      <c r="VPA40" s="62"/>
      <c r="VPB40" s="62"/>
      <c r="VPC40" s="62"/>
      <c r="VPD40" s="62"/>
      <c r="VPE40" s="62"/>
      <c r="VPF40" s="62"/>
      <c r="VPG40" s="62"/>
      <c r="VPH40" s="62"/>
      <c r="VPI40" s="62"/>
      <c r="VPJ40" s="62"/>
      <c r="VPK40" s="62"/>
      <c r="VPL40" s="62"/>
      <c r="VPM40" s="62"/>
      <c r="VPN40" s="62"/>
      <c r="VPO40" s="62"/>
      <c r="VPP40" s="62"/>
      <c r="VPQ40" s="62"/>
      <c r="VPR40" s="62"/>
      <c r="VPS40" s="62"/>
      <c r="VPT40" s="62"/>
      <c r="VPU40" s="62"/>
      <c r="VPV40" s="62"/>
      <c r="VPW40" s="62"/>
      <c r="VPX40" s="62"/>
      <c r="VPY40" s="62"/>
      <c r="VPZ40" s="62"/>
      <c r="VQA40" s="62"/>
      <c r="VQB40" s="62"/>
      <c r="VQC40" s="62"/>
      <c r="VQD40" s="62"/>
      <c r="VQE40" s="62"/>
      <c r="VQF40" s="62"/>
      <c r="VQG40" s="62"/>
      <c r="VQH40" s="62"/>
      <c r="VQI40" s="62"/>
      <c r="VQJ40" s="62"/>
      <c r="VQK40" s="62"/>
      <c r="VQL40" s="62"/>
      <c r="VQM40" s="62"/>
      <c r="VQN40" s="62"/>
      <c r="VQO40" s="62"/>
      <c r="VQP40" s="62"/>
      <c r="VQQ40" s="62"/>
      <c r="VQR40" s="62"/>
      <c r="VQS40" s="62"/>
      <c r="VQT40" s="62"/>
      <c r="VQU40" s="62"/>
      <c r="VQV40" s="62"/>
      <c r="VQW40" s="62"/>
      <c r="VQX40" s="62"/>
      <c r="VQY40" s="62"/>
      <c r="VQZ40" s="62"/>
      <c r="VRA40" s="62"/>
      <c r="VRB40" s="62"/>
      <c r="VRC40" s="62"/>
      <c r="VRD40" s="62"/>
      <c r="VRE40" s="62"/>
      <c r="VRF40" s="62"/>
      <c r="VRG40" s="62"/>
      <c r="VRH40" s="62"/>
      <c r="VRI40" s="62"/>
      <c r="VRJ40" s="62"/>
      <c r="VRK40" s="62"/>
      <c r="VRL40" s="62"/>
      <c r="VRM40" s="62"/>
      <c r="VRN40" s="62"/>
      <c r="VRO40" s="62"/>
      <c r="VRP40" s="62"/>
      <c r="VRQ40" s="62"/>
      <c r="VRR40" s="62"/>
      <c r="VRS40" s="62"/>
      <c r="VRT40" s="62"/>
      <c r="VRU40" s="62"/>
      <c r="VRV40" s="62"/>
      <c r="VRW40" s="62"/>
      <c r="VRX40" s="62"/>
      <c r="VRY40" s="62"/>
      <c r="VRZ40" s="62"/>
      <c r="VSA40" s="62"/>
      <c r="VSB40" s="62"/>
      <c r="VSC40" s="62"/>
      <c r="VSD40" s="62"/>
      <c r="VSE40" s="62"/>
      <c r="VSF40" s="62"/>
      <c r="VSG40" s="62"/>
      <c r="VSH40" s="62"/>
      <c r="VSI40" s="62"/>
      <c r="VSJ40" s="62"/>
      <c r="VSK40" s="62"/>
      <c r="VSL40" s="62"/>
      <c r="VSM40" s="62"/>
      <c r="VSN40" s="62"/>
      <c r="VSO40" s="62"/>
      <c r="VSP40" s="62"/>
      <c r="VSQ40" s="62"/>
      <c r="VSR40" s="62"/>
      <c r="VSS40" s="62"/>
      <c r="VST40" s="62"/>
      <c r="VSU40" s="62"/>
      <c r="VSV40" s="62"/>
      <c r="VSW40" s="62"/>
      <c r="VSX40" s="62"/>
      <c r="VSY40" s="62"/>
      <c r="VSZ40" s="62"/>
      <c r="VTA40" s="62"/>
      <c r="VTB40" s="62"/>
      <c r="VTC40" s="62"/>
      <c r="VTD40" s="62"/>
      <c r="VTE40" s="62"/>
      <c r="VTF40" s="62"/>
      <c r="VTG40" s="62"/>
      <c r="VTH40" s="62"/>
      <c r="VTI40" s="62"/>
      <c r="VTJ40" s="62"/>
      <c r="VTK40" s="62"/>
      <c r="VTL40" s="62"/>
      <c r="VTM40" s="62"/>
      <c r="VTN40" s="62"/>
      <c r="VTO40" s="62"/>
      <c r="VTP40" s="62"/>
      <c r="VTQ40" s="62"/>
      <c r="VTR40" s="62"/>
      <c r="VTS40" s="62"/>
      <c r="VTT40" s="62"/>
      <c r="VTU40" s="62"/>
      <c r="VTV40" s="62"/>
      <c r="VTW40" s="62"/>
      <c r="VTX40" s="62"/>
      <c r="VTY40" s="62"/>
      <c r="VTZ40" s="62"/>
      <c r="VUA40" s="62"/>
      <c r="VUB40" s="62"/>
      <c r="VUC40" s="62"/>
      <c r="VUD40" s="62"/>
      <c r="VUE40" s="62"/>
      <c r="VUF40" s="62"/>
      <c r="VUG40" s="62"/>
      <c r="VUH40" s="62"/>
      <c r="VUI40" s="62"/>
      <c r="VUJ40" s="62"/>
      <c r="VUK40" s="62"/>
      <c r="VUL40" s="62"/>
      <c r="VUM40" s="62"/>
      <c r="VUN40" s="62"/>
      <c r="VUO40" s="62"/>
      <c r="VUP40" s="62"/>
      <c r="VUQ40" s="62"/>
      <c r="VUR40" s="62"/>
      <c r="VUS40" s="62"/>
      <c r="VUT40" s="62"/>
      <c r="VUU40" s="62"/>
      <c r="VUV40" s="62"/>
      <c r="VUW40" s="62"/>
      <c r="VUX40" s="62"/>
      <c r="VUY40" s="62"/>
      <c r="VUZ40" s="62"/>
      <c r="VVA40" s="62"/>
      <c r="VVB40" s="62"/>
      <c r="VVC40" s="62"/>
      <c r="VVD40" s="62"/>
      <c r="VVE40" s="62"/>
      <c r="VVF40" s="62"/>
      <c r="VVG40" s="62"/>
      <c r="VVH40" s="62"/>
      <c r="VVI40" s="62"/>
      <c r="VVJ40" s="62"/>
      <c r="VVK40" s="62"/>
      <c r="VVL40" s="62"/>
      <c r="VVM40" s="62"/>
      <c r="VVN40" s="62"/>
      <c r="VVO40" s="62"/>
      <c r="VVP40" s="62"/>
      <c r="VVQ40" s="62"/>
      <c r="VVR40" s="62"/>
      <c r="VVS40" s="62"/>
      <c r="VVT40" s="62"/>
      <c r="VVU40" s="62"/>
      <c r="VVV40" s="62"/>
      <c r="VVW40" s="62"/>
      <c r="VVX40" s="62"/>
      <c r="VVY40" s="62"/>
      <c r="VVZ40" s="62"/>
      <c r="VWA40" s="62"/>
      <c r="VWB40" s="62"/>
      <c r="VWC40" s="62"/>
      <c r="VWD40" s="62"/>
      <c r="VWE40" s="62"/>
      <c r="VWF40" s="62"/>
      <c r="VWG40" s="62"/>
      <c r="VWH40" s="62"/>
      <c r="VWI40" s="62"/>
      <c r="VWJ40" s="62"/>
      <c r="VWK40" s="62"/>
      <c r="VWL40" s="62"/>
      <c r="VWM40" s="62"/>
      <c r="VWN40" s="62"/>
      <c r="VWO40" s="62"/>
      <c r="VWP40" s="62"/>
      <c r="VWQ40" s="62"/>
      <c r="VWR40" s="62"/>
      <c r="VWS40" s="62"/>
      <c r="VWT40" s="62"/>
      <c r="VWU40" s="62"/>
      <c r="VWV40" s="62"/>
      <c r="VWW40" s="62"/>
      <c r="VWX40" s="62"/>
      <c r="VWY40" s="62"/>
      <c r="VWZ40" s="62"/>
      <c r="VXA40" s="62"/>
      <c r="VXB40" s="62"/>
      <c r="VXC40" s="62"/>
      <c r="VXD40" s="62"/>
      <c r="VXE40" s="62"/>
      <c r="VXF40" s="62"/>
      <c r="VXG40" s="62"/>
      <c r="VXH40" s="62"/>
      <c r="VXI40" s="62"/>
      <c r="VXJ40" s="62"/>
      <c r="VXK40" s="62"/>
      <c r="VXL40" s="62"/>
      <c r="VXM40" s="62"/>
      <c r="VXN40" s="62"/>
      <c r="VXO40" s="62"/>
      <c r="VXP40" s="62"/>
      <c r="VXQ40" s="62"/>
      <c r="VXR40" s="62"/>
      <c r="VXS40" s="62"/>
      <c r="VXT40" s="62"/>
      <c r="VXU40" s="62"/>
      <c r="VXV40" s="62"/>
      <c r="VXW40" s="62"/>
      <c r="VXX40" s="62"/>
      <c r="VXY40" s="62"/>
      <c r="VXZ40" s="62"/>
      <c r="VYA40" s="62"/>
      <c r="VYB40" s="62"/>
      <c r="VYC40" s="62"/>
      <c r="VYD40" s="62"/>
      <c r="VYE40" s="62"/>
      <c r="VYF40" s="62"/>
      <c r="VYG40" s="62"/>
      <c r="VYH40" s="62"/>
      <c r="VYI40" s="62"/>
      <c r="VYJ40" s="62"/>
      <c r="VYK40" s="62"/>
      <c r="VYL40" s="62"/>
      <c r="VYM40" s="62"/>
      <c r="VYN40" s="62"/>
      <c r="VYO40" s="62"/>
      <c r="VYP40" s="62"/>
      <c r="VYQ40" s="62"/>
      <c r="VYR40" s="62"/>
      <c r="VYS40" s="62"/>
      <c r="VYT40" s="62"/>
      <c r="VYU40" s="62"/>
      <c r="VYV40" s="62"/>
      <c r="VYW40" s="62"/>
      <c r="VYX40" s="62"/>
      <c r="VYY40" s="62"/>
      <c r="VYZ40" s="62"/>
      <c r="VZA40" s="62"/>
      <c r="VZB40" s="62"/>
      <c r="VZC40" s="62"/>
      <c r="VZD40" s="62"/>
      <c r="VZE40" s="62"/>
      <c r="VZF40" s="62"/>
      <c r="VZG40" s="62"/>
      <c r="VZH40" s="62"/>
      <c r="VZI40" s="62"/>
      <c r="VZJ40" s="62"/>
      <c r="VZK40" s="62"/>
      <c r="VZL40" s="62"/>
      <c r="VZM40" s="62"/>
      <c r="VZN40" s="62"/>
      <c r="VZO40" s="62"/>
      <c r="VZP40" s="62"/>
      <c r="VZQ40" s="62"/>
      <c r="VZR40" s="62"/>
      <c r="VZS40" s="62"/>
      <c r="VZT40" s="62"/>
      <c r="VZU40" s="62"/>
      <c r="VZV40" s="62"/>
      <c r="VZW40" s="62"/>
      <c r="VZX40" s="62"/>
      <c r="VZY40" s="62"/>
      <c r="VZZ40" s="62"/>
      <c r="WAA40" s="62"/>
      <c r="WAB40" s="62"/>
      <c r="WAC40" s="62"/>
      <c r="WAD40" s="62"/>
      <c r="WAE40" s="62"/>
      <c r="WAF40" s="62"/>
      <c r="WAG40" s="62"/>
      <c r="WAH40" s="62"/>
      <c r="WAI40" s="62"/>
      <c r="WAJ40" s="62"/>
      <c r="WAK40" s="62"/>
      <c r="WAL40" s="62"/>
      <c r="WAM40" s="62"/>
      <c r="WAN40" s="62"/>
      <c r="WAO40" s="62"/>
      <c r="WAP40" s="62"/>
      <c r="WAQ40" s="62"/>
      <c r="WAR40" s="62"/>
      <c r="WAS40" s="62"/>
      <c r="WAT40" s="62"/>
      <c r="WAU40" s="62"/>
      <c r="WAV40" s="62"/>
      <c r="WAW40" s="62"/>
      <c r="WAX40" s="62"/>
      <c r="WAY40" s="62"/>
      <c r="WAZ40" s="62"/>
      <c r="WBA40" s="62"/>
      <c r="WBB40" s="62"/>
      <c r="WBC40" s="62"/>
      <c r="WBD40" s="62"/>
      <c r="WBE40" s="62"/>
      <c r="WBF40" s="62"/>
      <c r="WBG40" s="62"/>
      <c r="WBH40" s="62"/>
      <c r="WBI40" s="62"/>
      <c r="WBJ40" s="62"/>
      <c r="WBK40" s="62"/>
      <c r="WBL40" s="62"/>
      <c r="WBM40" s="62"/>
      <c r="WBN40" s="62"/>
      <c r="WBO40" s="62"/>
      <c r="WBP40" s="62"/>
      <c r="WBQ40" s="62"/>
      <c r="WBR40" s="62"/>
      <c r="WBS40" s="62"/>
      <c r="WBT40" s="62"/>
      <c r="WBU40" s="62"/>
      <c r="WBV40" s="62"/>
      <c r="WBW40" s="62"/>
      <c r="WBX40" s="62"/>
      <c r="WBY40" s="62"/>
      <c r="WBZ40" s="62"/>
      <c r="WCA40" s="62"/>
      <c r="WCB40" s="62"/>
      <c r="WCC40" s="62"/>
      <c r="WCD40" s="62"/>
      <c r="WCE40" s="62"/>
      <c r="WCF40" s="62"/>
      <c r="WCG40" s="62"/>
      <c r="WCH40" s="62"/>
      <c r="WCI40" s="62"/>
      <c r="WCJ40" s="62"/>
      <c r="WCK40" s="62"/>
      <c r="WCL40" s="62"/>
      <c r="WCM40" s="62"/>
      <c r="WCN40" s="62"/>
      <c r="WCO40" s="62"/>
      <c r="WCP40" s="62"/>
      <c r="WCQ40" s="62"/>
      <c r="WCR40" s="62"/>
      <c r="WCS40" s="62"/>
      <c r="WCT40" s="62"/>
      <c r="WCU40" s="62"/>
      <c r="WCV40" s="62"/>
      <c r="WCW40" s="62"/>
      <c r="WCX40" s="62"/>
      <c r="WCY40" s="62"/>
      <c r="WCZ40" s="62"/>
      <c r="WDA40" s="62"/>
      <c r="WDB40" s="62"/>
      <c r="WDC40" s="62"/>
      <c r="WDD40" s="62"/>
      <c r="WDE40" s="62"/>
      <c r="WDF40" s="62"/>
      <c r="WDG40" s="62"/>
      <c r="WDH40" s="62"/>
      <c r="WDI40" s="62"/>
      <c r="WDJ40" s="62"/>
      <c r="WDK40" s="62"/>
      <c r="WDL40" s="62"/>
      <c r="WDM40" s="62"/>
      <c r="WDN40" s="62"/>
      <c r="WDO40" s="62"/>
      <c r="WDP40" s="62"/>
      <c r="WDQ40" s="62"/>
      <c r="WDR40" s="62"/>
      <c r="WDS40" s="62"/>
      <c r="WDT40" s="62"/>
      <c r="WDU40" s="62"/>
      <c r="WDV40" s="62"/>
      <c r="WDW40" s="62"/>
      <c r="WDX40" s="62"/>
      <c r="WDY40" s="62"/>
      <c r="WDZ40" s="62"/>
      <c r="WEA40" s="62"/>
      <c r="WEB40" s="62"/>
      <c r="WEC40" s="62"/>
      <c r="WED40" s="62"/>
      <c r="WEE40" s="62"/>
      <c r="WEF40" s="62"/>
      <c r="WEG40" s="62"/>
      <c r="WEH40" s="62"/>
      <c r="WEI40" s="62"/>
      <c r="WEJ40" s="62"/>
      <c r="WEK40" s="62"/>
      <c r="WEL40" s="62"/>
      <c r="WEM40" s="62"/>
      <c r="WEN40" s="62"/>
      <c r="WEO40" s="62"/>
      <c r="WEP40" s="62"/>
      <c r="WEQ40" s="62"/>
      <c r="WER40" s="62"/>
      <c r="WES40" s="62"/>
      <c r="WET40" s="62"/>
      <c r="WEU40" s="62"/>
      <c r="WEV40" s="62"/>
      <c r="WEW40" s="62"/>
      <c r="WEX40" s="62"/>
      <c r="WEY40" s="62"/>
      <c r="WEZ40" s="62"/>
      <c r="WFA40" s="62"/>
      <c r="WFB40" s="62"/>
      <c r="WFC40" s="62"/>
      <c r="WFD40" s="62"/>
      <c r="WFE40" s="62"/>
      <c r="WFF40" s="62"/>
      <c r="WFG40" s="62"/>
      <c r="WFH40" s="62"/>
      <c r="WFI40" s="62"/>
      <c r="WFJ40" s="62"/>
      <c r="WFK40" s="62"/>
      <c r="WFL40" s="62"/>
      <c r="WFM40" s="62"/>
      <c r="WFN40" s="62"/>
      <c r="WFO40" s="62"/>
      <c r="WFP40" s="62"/>
      <c r="WFQ40" s="62"/>
      <c r="WFR40" s="62"/>
      <c r="WFS40" s="62"/>
      <c r="WFT40" s="62"/>
      <c r="WFU40" s="62"/>
      <c r="WFV40" s="62"/>
      <c r="WFW40" s="62"/>
      <c r="WFX40" s="62"/>
      <c r="WFY40" s="62"/>
      <c r="WFZ40" s="62"/>
      <c r="WGA40" s="62"/>
      <c r="WGB40" s="62"/>
      <c r="WGC40" s="62"/>
      <c r="WGD40" s="62"/>
      <c r="WGE40" s="62"/>
      <c r="WGF40" s="62"/>
      <c r="WGG40" s="62"/>
      <c r="WGH40" s="62"/>
      <c r="WGI40" s="62"/>
      <c r="WGJ40" s="62"/>
      <c r="WGK40" s="62"/>
      <c r="WGL40" s="62"/>
      <c r="WGM40" s="62"/>
      <c r="WGN40" s="62"/>
      <c r="WGO40" s="62"/>
      <c r="WGP40" s="62"/>
      <c r="WGQ40" s="62"/>
      <c r="WGR40" s="62"/>
      <c r="WGS40" s="62"/>
      <c r="WGT40" s="62"/>
      <c r="WGU40" s="62"/>
      <c r="WGV40" s="62"/>
      <c r="WGW40" s="62"/>
      <c r="WGX40" s="62"/>
      <c r="WGY40" s="62"/>
      <c r="WGZ40" s="62"/>
      <c r="WHA40" s="62"/>
      <c r="WHB40" s="62"/>
      <c r="WHC40" s="62"/>
      <c r="WHD40" s="62"/>
      <c r="WHE40" s="62"/>
      <c r="WHF40" s="62"/>
      <c r="WHG40" s="62"/>
      <c r="WHH40" s="62"/>
      <c r="WHI40" s="62"/>
      <c r="WHJ40" s="62"/>
      <c r="WHK40" s="62"/>
      <c r="WHL40" s="62"/>
      <c r="WHM40" s="62"/>
      <c r="WHN40" s="62"/>
      <c r="WHO40" s="62"/>
      <c r="WHP40" s="62"/>
      <c r="WHQ40" s="62"/>
      <c r="WHR40" s="62"/>
      <c r="WHS40" s="62"/>
      <c r="WHT40" s="62"/>
      <c r="WHU40" s="62"/>
      <c r="WHV40" s="62"/>
      <c r="WHW40" s="62"/>
      <c r="WHX40" s="62"/>
      <c r="WHY40" s="62"/>
      <c r="WHZ40" s="62"/>
      <c r="WIA40" s="62"/>
      <c r="WIB40" s="62"/>
      <c r="WIC40" s="62"/>
      <c r="WID40" s="62"/>
      <c r="WIE40" s="62"/>
      <c r="WIF40" s="62"/>
      <c r="WIG40" s="62"/>
      <c r="WIH40" s="62"/>
      <c r="WII40" s="62"/>
      <c r="WIJ40" s="62"/>
      <c r="WIK40" s="62"/>
      <c r="WIL40" s="62"/>
      <c r="WIM40" s="62"/>
      <c r="WIN40" s="62"/>
      <c r="WIO40" s="62"/>
      <c r="WIP40" s="62"/>
      <c r="WIQ40" s="62"/>
      <c r="WIR40" s="62"/>
      <c r="WIS40" s="62"/>
      <c r="WIT40" s="62"/>
      <c r="WIU40" s="62"/>
      <c r="WIV40" s="62"/>
      <c r="WIW40" s="62"/>
      <c r="WIX40" s="62"/>
      <c r="WIY40" s="62"/>
      <c r="WIZ40" s="62"/>
      <c r="WJA40" s="62"/>
      <c r="WJB40" s="62"/>
      <c r="WJC40" s="62"/>
      <c r="WJD40" s="62"/>
      <c r="WJE40" s="62"/>
      <c r="WJF40" s="62"/>
      <c r="WJG40" s="62"/>
      <c r="WJH40" s="62"/>
      <c r="WJI40" s="62"/>
      <c r="WJJ40" s="62"/>
      <c r="WJK40" s="62"/>
      <c r="WJL40" s="62"/>
      <c r="WJM40" s="62"/>
      <c r="WJN40" s="62"/>
      <c r="WJO40" s="62"/>
      <c r="WJP40" s="62"/>
      <c r="WJQ40" s="62"/>
      <c r="WJR40" s="62"/>
      <c r="WJS40" s="62"/>
      <c r="WJT40" s="62"/>
      <c r="WJU40" s="62"/>
      <c r="WJV40" s="62"/>
      <c r="WJW40" s="62"/>
      <c r="WJX40" s="62"/>
      <c r="WJY40" s="62"/>
      <c r="WJZ40" s="62"/>
      <c r="WKA40" s="62"/>
      <c r="WKB40" s="62"/>
      <c r="WKC40" s="62"/>
      <c r="WKD40" s="62"/>
      <c r="WKE40" s="62"/>
      <c r="WKF40" s="62"/>
      <c r="WKG40" s="62"/>
      <c r="WKH40" s="62"/>
      <c r="WKI40" s="62"/>
      <c r="WKJ40" s="62"/>
      <c r="WKK40" s="62"/>
      <c r="WKL40" s="62"/>
      <c r="WKM40" s="62"/>
      <c r="WKN40" s="62"/>
      <c r="WKO40" s="62"/>
      <c r="WKP40" s="62"/>
      <c r="WKQ40" s="62"/>
      <c r="WKR40" s="62"/>
      <c r="WKS40" s="62"/>
      <c r="WKT40" s="62"/>
      <c r="WKU40" s="62"/>
      <c r="WKV40" s="62"/>
      <c r="WKW40" s="62"/>
      <c r="WKX40" s="62"/>
      <c r="WKY40" s="62"/>
      <c r="WKZ40" s="62"/>
      <c r="WLA40" s="62"/>
      <c r="WLB40" s="62"/>
      <c r="WLC40" s="62"/>
      <c r="WLD40" s="62"/>
      <c r="WLE40" s="62"/>
      <c r="WLF40" s="62"/>
      <c r="WLG40" s="62"/>
      <c r="WLH40" s="62"/>
      <c r="WLI40" s="62"/>
      <c r="WLJ40" s="62"/>
      <c r="WLK40" s="62"/>
      <c r="WLL40" s="62"/>
      <c r="WLM40" s="62"/>
      <c r="WLN40" s="62"/>
      <c r="WLO40" s="62"/>
      <c r="WLP40" s="62"/>
      <c r="WLQ40" s="62"/>
      <c r="WLR40" s="62"/>
      <c r="WLS40" s="62"/>
      <c r="WLT40" s="62"/>
      <c r="WLU40" s="62"/>
      <c r="WLV40" s="62"/>
      <c r="WLW40" s="62"/>
      <c r="WLX40" s="62"/>
      <c r="WLY40" s="62"/>
      <c r="WLZ40" s="62"/>
      <c r="WMA40" s="62"/>
      <c r="WMB40" s="62"/>
      <c r="WMC40" s="62"/>
      <c r="WMD40" s="62"/>
      <c r="WME40" s="62"/>
      <c r="WMF40" s="62"/>
      <c r="WMG40" s="62"/>
      <c r="WMH40" s="62"/>
      <c r="WMI40" s="62"/>
      <c r="WMJ40" s="62"/>
      <c r="WMK40" s="62"/>
      <c r="WML40" s="62"/>
      <c r="WMM40" s="62"/>
      <c r="WMN40" s="62"/>
      <c r="WMO40" s="62"/>
      <c r="WMP40" s="62"/>
      <c r="WMQ40" s="62"/>
      <c r="WMR40" s="62"/>
      <c r="WMS40" s="62"/>
      <c r="WMT40" s="62"/>
      <c r="WMU40" s="62"/>
      <c r="WMV40" s="62"/>
      <c r="WMW40" s="62"/>
      <c r="WMX40" s="62"/>
      <c r="WMY40" s="62"/>
      <c r="WMZ40" s="62"/>
      <c r="WNA40" s="62"/>
      <c r="WNB40" s="62"/>
      <c r="WNC40" s="62"/>
      <c r="WND40" s="62"/>
      <c r="WNE40" s="62"/>
      <c r="WNF40" s="62"/>
      <c r="WNG40" s="62"/>
      <c r="WNH40" s="62"/>
      <c r="WNI40" s="62"/>
      <c r="WNJ40" s="62"/>
      <c r="WNK40" s="62"/>
      <c r="WNL40" s="62"/>
      <c r="WNM40" s="62"/>
      <c r="WNN40" s="62"/>
      <c r="WNO40" s="62"/>
      <c r="WNP40" s="62"/>
      <c r="WNQ40" s="62"/>
      <c r="WNR40" s="62"/>
      <c r="WNS40" s="62"/>
      <c r="WNT40" s="62"/>
      <c r="WNU40" s="62"/>
      <c r="WNV40" s="62"/>
      <c r="WNW40" s="62"/>
      <c r="WNX40" s="62"/>
      <c r="WNY40" s="62"/>
      <c r="WNZ40" s="62"/>
      <c r="WOA40" s="62"/>
      <c r="WOB40" s="62"/>
      <c r="WOC40" s="62"/>
      <c r="WOD40" s="62"/>
      <c r="WOE40" s="62"/>
      <c r="WOF40" s="62"/>
      <c r="WOG40" s="62"/>
      <c r="WOH40" s="62"/>
      <c r="WOI40" s="62"/>
      <c r="WOJ40" s="62"/>
      <c r="WOK40" s="62"/>
      <c r="WOL40" s="62"/>
      <c r="WOM40" s="62"/>
      <c r="WON40" s="62"/>
      <c r="WOO40" s="62"/>
      <c r="WOP40" s="62"/>
      <c r="WOQ40" s="62"/>
      <c r="WOR40" s="62"/>
      <c r="WOS40" s="62"/>
      <c r="WOT40" s="62"/>
      <c r="WOU40" s="62"/>
      <c r="WOV40" s="62"/>
      <c r="WOW40" s="62"/>
      <c r="WOX40" s="62"/>
      <c r="WOY40" s="62"/>
      <c r="WOZ40" s="62"/>
      <c r="WPA40" s="62"/>
      <c r="WPB40" s="62"/>
      <c r="WPC40" s="62"/>
      <c r="WPD40" s="62"/>
      <c r="WPE40" s="62"/>
      <c r="WPF40" s="62"/>
      <c r="WPG40" s="62"/>
      <c r="WPH40" s="62"/>
      <c r="WPI40" s="62"/>
      <c r="WPJ40" s="62"/>
      <c r="WPK40" s="62"/>
      <c r="WPL40" s="62"/>
      <c r="WPM40" s="62"/>
      <c r="WPN40" s="62"/>
      <c r="WPO40" s="62"/>
      <c r="WPP40" s="62"/>
      <c r="WPQ40" s="62"/>
      <c r="WPR40" s="62"/>
      <c r="WPS40" s="62"/>
      <c r="WPT40" s="62"/>
      <c r="WPU40" s="62"/>
      <c r="WPV40" s="62"/>
      <c r="WPW40" s="62"/>
      <c r="WPX40" s="62"/>
      <c r="WPY40" s="62"/>
      <c r="WPZ40" s="62"/>
      <c r="WQA40" s="62"/>
      <c r="WQB40" s="62"/>
      <c r="WQC40" s="62"/>
      <c r="WQD40" s="62"/>
      <c r="WQE40" s="62"/>
      <c r="WQF40" s="62"/>
      <c r="WQG40" s="62"/>
      <c r="WQH40" s="62"/>
      <c r="WQI40" s="62"/>
      <c r="WQJ40" s="62"/>
      <c r="WQK40" s="62"/>
      <c r="WQL40" s="62"/>
      <c r="WQM40" s="62"/>
      <c r="WQN40" s="62"/>
      <c r="WQO40" s="62"/>
      <c r="WQP40" s="62"/>
      <c r="WQQ40" s="62"/>
      <c r="WQR40" s="62"/>
      <c r="WQS40" s="62"/>
      <c r="WQT40" s="62"/>
      <c r="WQU40" s="62"/>
      <c r="WQV40" s="62"/>
      <c r="WQW40" s="62"/>
      <c r="WQX40" s="62"/>
      <c r="WQY40" s="62"/>
      <c r="WQZ40" s="62"/>
      <c r="WRA40" s="62"/>
      <c r="WRB40" s="62"/>
      <c r="WRC40" s="62"/>
      <c r="WRD40" s="62"/>
      <c r="WRE40" s="62"/>
      <c r="WRF40" s="62"/>
      <c r="WRG40" s="62"/>
      <c r="WRH40" s="62"/>
      <c r="WRI40" s="62"/>
      <c r="WRJ40" s="62"/>
      <c r="WRK40" s="62"/>
      <c r="WRL40" s="62"/>
      <c r="WRM40" s="62"/>
      <c r="WRN40" s="62"/>
      <c r="WRO40" s="62"/>
      <c r="WRP40" s="62"/>
      <c r="WRQ40" s="62"/>
      <c r="WRR40" s="62"/>
      <c r="WRS40" s="62"/>
      <c r="WRT40" s="62"/>
      <c r="WRU40" s="62"/>
      <c r="WRV40" s="62"/>
      <c r="WRW40" s="62"/>
      <c r="WRX40" s="62"/>
      <c r="WRY40" s="62"/>
      <c r="WRZ40" s="62"/>
      <c r="WSA40" s="62"/>
      <c r="WSB40" s="62"/>
      <c r="WSC40" s="62"/>
      <c r="WSD40" s="62"/>
      <c r="WSE40" s="62"/>
      <c r="WSF40" s="62"/>
      <c r="WSG40" s="62"/>
      <c r="WSH40" s="62"/>
      <c r="WSI40" s="62"/>
      <c r="WSJ40" s="62"/>
      <c r="WSK40" s="62"/>
      <c r="WSL40" s="62"/>
      <c r="WSM40" s="62"/>
      <c r="WSN40" s="62"/>
      <c r="WSO40" s="62"/>
      <c r="WSP40" s="62"/>
      <c r="WSQ40" s="62"/>
      <c r="WSR40" s="62"/>
      <c r="WSS40" s="62"/>
      <c r="WST40" s="62"/>
      <c r="WSU40" s="62"/>
      <c r="WSV40" s="62"/>
      <c r="WSW40" s="62"/>
      <c r="WSX40" s="62"/>
      <c r="WSY40" s="62"/>
      <c r="WSZ40" s="62"/>
      <c r="WTA40" s="62"/>
      <c r="WTB40" s="62"/>
      <c r="WTC40" s="62"/>
      <c r="WTD40" s="62"/>
      <c r="WTE40" s="62"/>
      <c r="WTF40" s="62"/>
      <c r="WTG40" s="62"/>
      <c r="WTH40" s="62"/>
      <c r="WTI40" s="62"/>
      <c r="WTJ40" s="62"/>
      <c r="WTK40" s="62"/>
      <c r="WTL40" s="62"/>
      <c r="WTM40" s="62"/>
      <c r="WTN40" s="62"/>
      <c r="WTO40" s="62"/>
      <c r="WTP40" s="62"/>
      <c r="WTQ40" s="62"/>
      <c r="WTR40" s="62"/>
      <c r="WTS40" s="62"/>
      <c r="WTT40" s="62"/>
      <c r="WTU40" s="62"/>
      <c r="WTV40" s="62"/>
      <c r="WTW40" s="62"/>
      <c r="WTX40" s="62"/>
      <c r="WTY40" s="62"/>
      <c r="WTZ40" s="62"/>
      <c r="WUA40" s="62"/>
      <c r="WUB40" s="62"/>
      <c r="WUC40" s="62"/>
      <c r="WUD40" s="62"/>
      <c r="WUE40" s="62"/>
      <c r="WUF40" s="62"/>
      <c r="WUG40" s="62"/>
      <c r="WUH40" s="62"/>
      <c r="WUI40" s="62"/>
      <c r="WUJ40" s="62"/>
      <c r="WUK40" s="62"/>
      <c r="WUL40" s="62"/>
      <c r="WUM40" s="62"/>
      <c r="WUN40" s="62"/>
      <c r="WUO40" s="62"/>
      <c r="WUP40" s="62"/>
      <c r="WUQ40" s="62"/>
      <c r="WUR40" s="62"/>
      <c r="WUS40" s="62"/>
      <c r="WUT40" s="62"/>
      <c r="WUU40" s="62"/>
      <c r="WUV40" s="62"/>
      <c r="WUW40" s="62"/>
      <c r="WUX40" s="62"/>
      <c r="WUY40" s="62"/>
      <c r="WUZ40" s="62"/>
      <c r="WVA40" s="62"/>
      <c r="WVB40" s="62"/>
      <c r="WVC40" s="62"/>
      <c r="WVD40" s="62"/>
      <c r="WVE40" s="62"/>
      <c r="WVF40" s="62"/>
      <c r="WVG40" s="62"/>
      <c r="WVH40" s="62"/>
      <c r="WVI40" s="62"/>
      <c r="WVJ40" s="62"/>
      <c r="WVK40" s="62"/>
      <c r="WVL40" s="62"/>
      <c r="WVM40" s="62"/>
      <c r="WVN40" s="62"/>
      <c r="WVO40" s="62"/>
      <c r="WVP40" s="62"/>
      <c r="WVQ40" s="62"/>
      <c r="WVR40" s="62"/>
      <c r="WVS40" s="62"/>
      <c r="WVT40" s="62"/>
      <c r="WVU40" s="62"/>
      <c r="WVV40" s="62"/>
      <c r="WVW40" s="62"/>
      <c r="WVX40" s="62"/>
      <c r="WVY40" s="62"/>
      <c r="WVZ40" s="62"/>
      <c r="WWA40" s="62"/>
      <c r="WWB40" s="62"/>
      <c r="WWC40" s="62"/>
      <c r="WWD40" s="62"/>
      <c r="WWE40" s="62"/>
      <c r="WWF40" s="62"/>
      <c r="WWG40" s="62"/>
      <c r="WWH40" s="62"/>
      <c r="WWI40" s="62"/>
      <c r="WWJ40" s="62"/>
      <c r="WWK40" s="62"/>
      <c r="WWL40" s="62"/>
      <c r="WWM40" s="62"/>
      <c r="WWN40" s="62"/>
      <c r="WWO40" s="62"/>
      <c r="WWP40" s="62"/>
      <c r="WWQ40" s="62"/>
      <c r="WWR40" s="62"/>
      <c r="WWS40" s="62"/>
      <c r="WWT40" s="62"/>
      <c r="WWU40" s="62"/>
      <c r="WWV40" s="62"/>
      <c r="WWW40" s="62"/>
      <c r="WWX40" s="62"/>
      <c r="WWY40" s="62"/>
      <c r="WWZ40" s="62"/>
      <c r="WXA40" s="62"/>
      <c r="WXB40" s="62"/>
      <c r="WXC40" s="62"/>
      <c r="WXD40" s="62"/>
      <c r="WXE40" s="62"/>
      <c r="WXF40" s="62"/>
      <c r="WXG40" s="62"/>
      <c r="WXH40" s="62"/>
      <c r="WXI40" s="62"/>
      <c r="WXJ40" s="62"/>
      <c r="WXK40" s="62"/>
      <c r="WXL40" s="62"/>
      <c r="WXM40" s="62"/>
      <c r="WXN40" s="62"/>
      <c r="WXO40" s="62"/>
      <c r="WXP40" s="62"/>
      <c r="WXQ40" s="62"/>
      <c r="WXR40" s="62"/>
      <c r="WXS40" s="62"/>
      <c r="WXT40" s="62"/>
      <c r="WXU40" s="62"/>
      <c r="WXV40" s="62"/>
      <c r="WXW40" s="62"/>
      <c r="WXX40" s="62"/>
      <c r="WXY40" s="62"/>
      <c r="WXZ40" s="62"/>
      <c r="WYA40" s="62"/>
      <c r="WYB40" s="62"/>
      <c r="WYC40" s="62"/>
      <c r="WYD40" s="62"/>
      <c r="WYE40" s="62"/>
      <c r="WYF40" s="62"/>
      <c r="WYG40" s="62"/>
      <c r="WYH40" s="62"/>
      <c r="WYI40" s="62"/>
      <c r="WYJ40" s="62"/>
      <c r="WYK40" s="62"/>
      <c r="WYL40" s="62"/>
      <c r="WYM40" s="62"/>
      <c r="WYN40" s="62"/>
      <c r="WYO40" s="62"/>
      <c r="WYP40" s="62"/>
      <c r="WYQ40" s="62"/>
      <c r="WYR40" s="62"/>
      <c r="WYS40" s="62"/>
      <c r="WYT40" s="62"/>
      <c r="WYU40" s="62"/>
      <c r="WYV40" s="62"/>
      <c r="WYW40" s="62"/>
      <c r="WYX40" s="62"/>
      <c r="WYY40" s="62"/>
      <c r="WYZ40" s="62"/>
      <c r="WZA40" s="62"/>
      <c r="WZB40" s="62"/>
      <c r="WZC40" s="62"/>
      <c r="WZD40" s="62"/>
      <c r="WZE40" s="62"/>
      <c r="WZF40" s="62"/>
      <c r="WZG40" s="62"/>
      <c r="WZH40" s="62"/>
      <c r="WZI40" s="62"/>
      <c r="WZJ40" s="62"/>
      <c r="WZK40" s="62"/>
      <c r="WZL40" s="62"/>
      <c r="WZM40" s="62"/>
      <c r="WZN40" s="62"/>
      <c r="WZO40" s="62"/>
      <c r="WZP40" s="62"/>
      <c r="WZQ40" s="62"/>
      <c r="WZR40" s="62"/>
      <c r="WZS40" s="62"/>
      <c r="WZT40" s="62"/>
      <c r="WZU40" s="62"/>
      <c r="WZV40" s="62"/>
      <c r="WZW40" s="62"/>
      <c r="WZX40" s="62"/>
      <c r="WZY40" s="62"/>
      <c r="WZZ40" s="62"/>
      <c r="XAA40" s="62"/>
      <c r="XAB40" s="62"/>
      <c r="XAC40" s="62"/>
      <c r="XAD40" s="62"/>
      <c r="XAE40" s="62"/>
      <c r="XAF40" s="62"/>
      <c r="XAG40" s="62"/>
      <c r="XAH40" s="62"/>
      <c r="XAI40" s="62"/>
      <c r="XAJ40" s="62"/>
      <c r="XAK40" s="62"/>
      <c r="XAL40" s="62"/>
      <c r="XAM40" s="62"/>
      <c r="XAN40" s="62"/>
      <c r="XAO40" s="62"/>
      <c r="XAP40" s="62"/>
      <c r="XAQ40" s="62"/>
      <c r="XAR40" s="62"/>
      <c r="XAS40" s="62"/>
      <c r="XAT40" s="62"/>
      <c r="XAU40" s="62"/>
      <c r="XAV40" s="62"/>
      <c r="XAW40" s="62"/>
      <c r="XAX40" s="62"/>
      <c r="XAY40" s="62"/>
      <c r="XAZ40" s="62"/>
      <c r="XBA40" s="62"/>
      <c r="XBB40" s="62"/>
      <c r="XBC40" s="62"/>
      <c r="XBD40" s="62"/>
      <c r="XBE40" s="62"/>
      <c r="XBF40" s="62"/>
      <c r="XBG40" s="62"/>
      <c r="XBH40" s="62"/>
      <c r="XBI40" s="62"/>
      <c r="XBJ40" s="62"/>
      <c r="XBK40" s="62"/>
      <c r="XBL40" s="62"/>
      <c r="XBM40" s="62"/>
      <c r="XBN40" s="62"/>
      <c r="XBO40" s="62"/>
      <c r="XBP40" s="62"/>
      <c r="XBQ40" s="62"/>
      <c r="XBR40" s="62"/>
      <c r="XBS40" s="62"/>
      <c r="XBT40" s="62"/>
      <c r="XBU40" s="62"/>
      <c r="XBV40" s="62"/>
      <c r="XBW40" s="62"/>
      <c r="XBX40" s="62"/>
      <c r="XBY40" s="62"/>
      <c r="XBZ40" s="62"/>
      <c r="XCA40" s="62"/>
      <c r="XCB40" s="62"/>
      <c r="XCC40" s="62"/>
      <c r="XCD40" s="62"/>
      <c r="XCE40" s="62"/>
      <c r="XCF40" s="62"/>
      <c r="XCG40" s="62"/>
      <c r="XCH40" s="62"/>
      <c r="XCI40" s="62"/>
      <c r="XCJ40" s="62"/>
      <c r="XCK40" s="62"/>
      <c r="XCL40" s="62"/>
      <c r="XCM40" s="62"/>
      <c r="XCN40" s="62"/>
      <c r="XCO40" s="62"/>
      <c r="XCP40" s="62"/>
      <c r="XCQ40" s="62"/>
      <c r="XCR40" s="62"/>
      <c r="XCS40" s="62"/>
      <c r="XCT40" s="62"/>
      <c r="XCU40" s="62"/>
      <c r="XCV40" s="62"/>
      <c r="XCW40" s="62"/>
      <c r="XCX40" s="62"/>
      <c r="XCY40" s="62"/>
      <c r="XCZ40" s="62"/>
      <c r="XDA40" s="62"/>
      <c r="XDB40" s="62"/>
      <c r="XDC40" s="62"/>
      <c r="XDD40" s="62"/>
      <c r="XDE40" s="62"/>
      <c r="XDF40" s="62"/>
      <c r="XDG40" s="62"/>
      <c r="XDH40" s="62"/>
      <c r="XDI40" s="62"/>
      <c r="XDJ40" s="62"/>
      <c r="XDK40" s="62"/>
      <c r="XDL40" s="62"/>
      <c r="XDM40" s="62"/>
      <c r="XDN40" s="62"/>
      <c r="XDO40" s="62"/>
      <c r="XDP40" s="62"/>
      <c r="XDQ40" s="62"/>
      <c r="XDR40" s="62"/>
      <c r="XDS40" s="62"/>
      <c r="XDT40" s="62"/>
      <c r="XDU40" s="62"/>
      <c r="XDV40" s="62"/>
      <c r="XDW40" s="62"/>
      <c r="XDX40" s="62"/>
      <c r="XDY40" s="62"/>
    </row>
    <row r="41" spans="1:16353" s="61" customFormat="1" ht="34.9" customHeight="1">
      <c r="A41" s="62">
        <f t="shared" si="34"/>
        <v>39</v>
      </c>
      <c r="C41" s="62"/>
      <c r="D41" s="38">
        <f t="shared" si="40"/>
        <v>39</v>
      </c>
      <c r="E41" s="71">
        <f t="shared" ref="E41" si="47">IF(I41=0,0,CONCATENATE(идентификатор_8,D41))</f>
        <v>0</v>
      </c>
      <c r="F41" s="153" t="s">
        <v>160</v>
      </c>
      <c r="G41" s="39"/>
      <c r="H41" s="42"/>
      <c r="I41" s="32"/>
      <c r="J41" s="32" t="str">
        <f>IF(Вводная!C182=0,0,"Э")</f>
        <v>Э</v>
      </c>
      <c r="K41" s="32"/>
      <c r="L41" s="32"/>
      <c r="M41" s="33"/>
      <c r="N41" s="32"/>
      <c r="O41" s="33" t="str">
        <f>IF(Вводная!C177=0,0,"М")</f>
        <v>М</v>
      </c>
      <c r="P41" s="34" t="str">
        <f>IF(Вводная!C176=0,0,"ФЛ")</f>
        <v>ФЛ</v>
      </c>
      <c r="Q41" s="33" t="str">
        <f>IF(Вводная!C175=0,0,"Св")</f>
        <v>Св</v>
      </c>
      <c r="R41" s="32" t="str">
        <f>IF(Вводная!C174=0,0,"ПП")</f>
        <v>ПП</v>
      </c>
      <c r="S41" s="33" t="str">
        <f>IF(Вводная!C173=0,0,"Сб")</f>
        <v>Сб</v>
      </c>
      <c r="T41" s="32"/>
      <c r="U41" s="33" t="str">
        <f>IF(Вводная!C171=0,0,"Мт")</f>
        <v>Мт</v>
      </c>
      <c r="V41" s="32" t="str">
        <f>IF(Вводная!C170=0,0,"А")</f>
        <v>А</v>
      </c>
      <c r="W41" s="32" t="str">
        <f>IF(Вводная!C169=0,0,"Фт")</f>
        <v>Фт</v>
      </c>
      <c r="X41" s="32">
        <f>IF(I41=0,0,VLOOKUP($X$1,участники_8,2,FALSE))</f>
        <v>0</v>
      </c>
      <c r="Y41" s="32">
        <f>IF(I41=0,0,VLOOKUP($Y$1,участники_8,2,FALSE))</f>
        <v>0</v>
      </c>
      <c r="Z41" s="32">
        <f>IF(I41=0,0,VLOOKUP($Z$1,участники_8,2,FALSE))</f>
        <v>0</v>
      </c>
      <c r="AA41" s="32">
        <f>IF(I41=0,0,VLOOKUP($AA$1,участники_8,2,FALSE))</f>
        <v>0</v>
      </c>
      <c r="AB41" s="32"/>
      <c r="AC41" s="32" t="s">
        <v>30</v>
      </c>
      <c r="AD41" s="40"/>
      <c r="AE41" s="40" t="s">
        <v>106</v>
      </c>
      <c r="AF41" s="66">
        <f>IF(I41=0,0,срок_8)</f>
        <v>0</v>
      </c>
      <c r="AG41" s="66">
        <f>IF(I41=0,0,IF(J41=0,"нет в заказе",IF(I41=0,0,VLOOKUP($AG$1,позиции_8,2,FALSE))))</f>
        <v>0</v>
      </c>
      <c r="AH41" s="66">
        <f>IF(I41=0,0,IF(J41=0,"нет в заказе",IF(I41=0,0,VLOOKUP($AG$1,позиции_8,3,FALSE))))</f>
        <v>0</v>
      </c>
      <c r="AI41" s="66">
        <f>IF(I41=0,0,IF(K41=0,"нет в заказе",IF(I41=0,0,VLOOKUP($AI$1,позиции_8,2,FALSE))))</f>
        <v>0</v>
      </c>
      <c r="AJ41" s="66">
        <f>IF(I41=0,0,IF(K41=0,"нет в заказе",IF(I41=0,0,VLOOKUP($AI$1,позиции_8,3,FALSE))))</f>
        <v>0</v>
      </c>
      <c r="AK41" s="66">
        <f>IF(I41=0,0,IF(L41=0,"нет в заказе",IF(I41=0,0,VLOOKUP($AK$1,позиции_8,2,FALSE))))</f>
        <v>0</v>
      </c>
      <c r="AL41" s="66">
        <f>IF(I41=0,0,IF(L41=0,"нет в заказе",IF(I41=0,0,VLOOKUP($AK$1,позиции_8,3,FALSE))))</f>
        <v>0</v>
      </c>
      <c r="AM41" s="66">
        <f>IF(I41=0,0,IF(M41=0,"нет в заказе",IF(I41=0,0,VLOOKUP($AM$1,позиции_8,2,FALSE))))</f>
        <v>0</v>
      </c>
      <c r="AN41" s="66">
        <f>IF(I41=0,0,IF(M41=0,"нет в заказе",IF(I41=0,0,VLOOKUP($AM$1,позиции_8,3,FALSE))))</f>
        <v>0</v>
      </c>
      <c r="AO41" s="66">
        <f>IF(I41=0,0,IF(N41=0,"нет в заказе",IF(I41=0,0,VLOOKUP($AO$1,позиции_8,2,FALSE))))</f>
        <v>0</v>
      </c>
      <c r="AP41" s="66">
        <f>IF(I41=0,0,IF(N41=0,"нет в заказе",IF(I41=0,0,VLOOKUP($AO$1,позиции_8,3,FALSE))))</f>
        <v>0</v>
      </c>
      <c r="AQ41" s="66">
        <f>IF(I41=0,0,IF(O41=0,"нет в заказе",IF(I41=0,0,VLOOKUP($AQ$1,позиции_8,2,FALSE))))</f>
        <v>0</v>
      </c>
      <c r="AR41" s="66">
        <f>IF(I41=0,0,IF(O41=0,"нет в заказе",IF(I41=0,0,VLOOKUP($AQ$1,позиции_8,3,FALSE))))</f>
        <v>0</v>
      </c>
      <c r="AS41" s="66">
        <f>IF(I41=0,0,IF(P41=0,"нет в заказе",IF(I41=0,0,VLOOKUP($AS$1,позиции_8,2,FALSE))))</f>
        <v>0</v>
      </c>
      <c r="AT41" s="66">
        <f>IF(I41=0,0,IF(P41=0,"нет в заказе",IF(I41=0,0,VLOOKUP($AS$1,позиции_8,3,FALSE))))</f>
        <v>0</v>
      </c>
      <c r="AU41" s="66">
        <f>IF(I41=0,0,IF(Q41=0,"нет в заказе",IF(I41=0,0,VLOOKUP($AU$1,позиции_8,2,FALSE))))</f>
        <v>0</v>
      </c>
      <c r="AV41" s="66">
        <f>IF(I41=0,0,IF(Q41=0,"нет в заказе",IF(I41=0,0,VLOOKUP($AU$1,позиции_8,3,FALSE))))</f>
        <v>0</v>
      </c>
      <c r="AW41" s="66">
        <f>IF(I41=0,0,IF(R41=0,"нет в заказе",IF(I41=0,0,VLOOKUP($AW$1,позиции_8,2,FALSE))))</f>
        <v>0</v>
      </c>
      <c r="AX41" s="66">
        <f>IF(I41=0,0,IF(R41=0,"нет в заказе",IF(I41=0,0,VLOOKUP($AW$1,позиции_8,3,FALSE))))</f>
        <v>0</v>
      </c>
      <c r="AY41" s="66">
        <f>IF(I41=0,0,IF(S41=0,"нет в заказе",IF(I41=0,0,VLOOKUP($AY$1,позиции_8,2,FALSE))))</f>
        <v>0</v>
      </c>
      <c r="AZ41" s="66">
        <f>IF(I41=0,0,IF(S41=0,"нет в заказе",IF(I41=0,0,VLOOKUP($AY$1,позиции_8,3,FALSE))))</f>
        <v>0</v>
      </c>
      <c r="BA41" s="66">
        <f>IF(I41=0,0,IF(T41=0,"нет в заказе",IF(I41=0,0,VLOOKUP($BA$1,позиции_8,2,FALSE))))</f>
        <v>0</v>
      </c>
      <c r="BB41" s="66">
        <f>IF(I41=0,0,IF(T41=0,"нет в заказе",IF(I41=0,0,VLOOKUP($BA$1,позиции_8,3,FALSE))))</f>
        <v>0</v>
      </c>
      <c r="BC41" s="66">
        <f>IF(I41=0,0,IF(U41=0,"нет в заказе",IF(I41=0,0,VLOOKUP($BC$1,позиции_8,2,FALSE))))</f>
        <v>0</v>
      </c>
      <c r="BD41" s="66">
        <f>IF(I41=0,0,IF(U41=0,"нет в заказе",IF(I41=0,0,VLOOKUP($BC$1,позиции_8,3,FALSE))))</f>
        <v>0</v>
      </c>
      <c r="BE41" s="66">
        <f>IF(I41=0,0,IF(V41=0,"нет в заказе",IF(I41=0,0,VLOOKUP($BE$1,позиции_8,2,FALSE))))</f>
        <v>0</v>
      </c>
      <c r="BF41" s="66">
        <f>IF(I41=0,0,IF(V41=0,"нет в заказе",IF(I41=0,0,VLOOKUP($BE$1,позиции_8,3,FALSE))))</f>
        <v>0</v>
      </c>
      <c r="BG41" s="66">
        <f>IF(I41=0,0,IF(W41=0,"нет в заказе",IF(I41=0,0,VLOOKUP($BG$1,позиции_8,2,FALSE))))</f>
        <v>0</v>
      </c>
      <c r="BH41" s="66">
        <f>IF(I41=0,0,IF(W41=0,"нет в заказе",IF(I41=0,0,VLOOKUP($BG$1,позиции_8,3,FALSE))))</f>
        <v>0</v>
      </c>
      <c r="BI41" s="66"/>
      <c r="BJ41" s="126"/>
      <c r="BK41" s="127"/>
      <c r="BL41" s="127"/>
      <c r="BM41" s="128"/>
      <c r="BN41" s="151"/>
      <c r="BO41" s="140"/>
      <c r="BP41" s="151"/>
      <c r="BQ41" s="140"/>
      <c r="BR41" s="151"/>
      <c r="BS41" s="140"/>
      <c r="BT41" s="151"/>
      <c r="BU41" s="151"/>
      <c r="BV41" s="151"/>
      <c r="BW41" s="140"/>
      <c r="BX41" s="151"/>
      <c r="BY41" s="140"/>
      <c r="BZ41" s="151"/>
      <c r="CA41" s="140"/>
      <c r="CB41" s="142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  <c r="FN41" s="81"/>
      <c r="FO41" s="81"/>
      <c r="FP41" s="81"/>
      <c r="FQ41" s="81"/>
      <c r="FR41" s="81"/>
      <c r="FS41" s="81"/>
      <c r="FT41" s="81"/>
      <c r="FU41" s="81"/>
      <c r="FV41" s="81"/>
      <c r="FW41" s="81"/>
      <c r="FX41" s="81"/>
      <c r="FY41" s="81"/>
      <c r="FZ41" s="81"/>
      <c r="GA41" s="81"/>
      <c r="GB41" s="81"/>
      <c r="GC41" s="81"/>
      <c r="GD41" s="81"/>
      <c r="GE41" s="81"/>
      <c r="GF41" s="81"/>
      <c r="GG41" s="81"/>
      <c r="GH41" s="81"/>
      <c r="GI41" s="81"/>
      <c r="GJ41" s="81"/>
      <c r="GK41" s="81"/>
      <c r="GL41" s="81"/>
      <c r="GM41" s="81"/>
      <c r="GN41" s="81"/>
      <c r="GO41" s="81"/>
      <c r="GP41" s="81"/>
      <c r="GQ41" s="81"/>
      <c r="GR41" s="81"/>
      <c r="GS41" s="81"/>
      <c r="GT41" s="81"/>
      <c r="GU41" s="81"/>
      <c r="GV41" s="81"/>
      <c r="GW41" s="81"/>
      <c r="GX41" s="81"/>
      <c r="GY41" s="81"/>
      <c r="GZ41" s="81"/>
      <c r="HA41" s="81"/>
      <c r="HB41" s="81"/>
      <c r="HC41" s="81"/>
      <c r="HD41" s="81"/>
      <c r="HE41" s="81"/>
      <c r="HF41" s="81"/>
      <c r="HG41" s="81"/>
      <c r="HH41" s="81"/>
      <c r="HI41" s="81"/>
      <c r="HJ41" s="81"/>
      <c r="HK41" s="81"/>
      <c r="HL41" s="81"/>
      <c r="HM41" s="81"/>
      <c r="HN41" s="81"/>
      <c r="HO41" s="81"/>
      <c r="HP41" s="81"/>
      <c r="HQ41" s="81"/>
      <c r="HR41" s="81"/>
      <c r="HS41" s="81"/>
      <c r="HT41" s="81"/>
      <c r="HU41" s="81"/>
      <c r="HV41" s="81"/>
      <c r="HW41" s="81"/>
      <c r="HX41" s="81"/>
      <c r="HY41" s="81"/>
    </row>
    <row r="42" spans="1:16353" s="61" customFormat="1" ht="34.9" customHeight="1">
      <c r="A42" s="62">
        <f t="shared" si="34"/>
        <v>40</v>
      </c>
      <c r="C42" s="62"/>
      <c r="D42" s="38">
        <f t="shared" si="40"/>
        <v>40</v>
      </c>
      <c r="E42" s="71">
        <f t="shared" ref="E42" si="48">IF(I42=0,0,CONCATENATE(идентификатор_8,D42))</f>
        <v>0</v>
      </c>
      <c r="F42" s="153" t="s">
        <v>161</v>
      </c>
      <c r="G42" s="39"/>
      <c r="H42" s="42"/>
      <c r="I42" s="32"/>
      <c r="J42" s="32" t="str">
        <f>IF(Вводная!C182=0,0,"Э")</f>
        <v>Э</v>
      </c>
      <c r="K42" s="32"/>
      <c r="L42" s="32"/>
      <c r="M42" s="33"/>
      <c r="N42" s="32"/>
      <c r="O42" s="33"/>
      <c r="P42" s="34"/>
      <c r="Q42" s="33"/>
      <c r="R42" s="32"/>
      <c r="S42" s="33" t="str">
        <f>IF(Вводная!C173=0,0,"Сб")</f>
        <v>Сб</v>
      </c>
      <c r="T42" s="32"/>
      <c r="U42" s="33" t="str">
        <f>IF(Вводная!C171=0,0,"Мт")</f>
        <v>Мт</v>
      </c>
      <c r="V42" s="32" t="str">
        <f>IF(Вводная!C170=0,0,"А")</f>
        <v>А</v>
      </c>
      <c r="W42" s="32" t="str">
        <f>IF(Вводная!C169=0,0,"Фт")</f>
        <v>Фт</v>
      </c>
      <c r="X42" s="32">
        <f>IF(I42=0,0,VLOOKUP($X$1,участники_8,2,FALSE))</f>
        <v>0</v>
      </c>
      <c r="Y42" s="32">
        <f>IF(I42=0,0,VLOOKUP($Y$1,участники_8,2,FALSE))</f>
        <v>0</v>
      </c>
      <c r="Z42" s="32">
        <f>IF(I42=0,0,VLOOKUP($Z$1,участники_8,2,FALSE))</f>
        <v>0</v>
      </c>
      <c r="AA42" s="32">
        <f>IF(I42=0,0,VLOOKUP($AA$1,участники_8,2,FALSE))</f>
        <v>0</v>
      </c>
      <c r="AB42" s="32"/>
      <c r="AC42" s="32" t="s">
        <v>30</v>
      </c>
      <c r="AD42" s="40"/>
      <c r="AE42" s="40" t="s">
        <v>106</v>
      </c>
      <c r="AF42" s="66">
        <f>IF(I42=0,0,срок_8)</f>
        <v>0</v>
      </c>
      <c r="AG42" s="66">
        <f>IF(I42=0,0,IF(J42=0,"нет в заказе",IF(I42=0,0,VLOOKUP($AG$1,позиции_8,2,FALSE))))</f>
        <v>0</v>
      </c>
      <c r="AH42" s="66">
        <f>IF(I42=0,0,IF(J42=0,"нет в заказе",IF(I42=0,0,VLOOKUP($AG$1,позиции_8,3,FALSE))))</f>
        <v>0</v>
      </c>
      <c r="AI42" s="66">
        <f>IF(I42=0,0,IF(K42=0,"нет в заказе",IF(I42=0,0,VLOOKUP($AI$1,позиции_8,2,FALSE))))</f>
        <v>0</v>
      </c>
      <c r="AJ42" s="66">
        <f>IF(I42=0,0,IF(K42=0,"нет в заказе",IF(I42=0,0,VLOOKUP($AI$1,позиции_8,3,FALSE))))</f>
        <v>0</v>
      </c>
      <c r="AK42" s="66">
        <f>IF(I42=0,0,IF(L42=0,"нет в заказе",IF(I42=0,0,VLOOKUP($AK$1,позиции_8,2,FALSE))))</f>
        <v>0</v>
      </c>
      <c r="AL42" s="66">
        <f>IF(I42=0,0,IF(L42=0,"нет в заказе",IF(I42=0,0,VLOOKUP($AK$1,позиции_8,3,FALSE))))</f>
        <v>0</v>
      </c>
      <c r="AM42" s="66">
        <f>IF(I42=0,0,IF(M42=0,"нет в заказе",IF(I42=0,0,VLOOKUP($AM$1,позиции_8,2,FALSE))))</f>
        <v>0</v>
      </c>
      <c r="AN42" s="66">
        <f>IF(I42=0,0,IF(M42=0,"нет в заказе",IF(I42=0,0,VLOOKUP($AM$1,позиции_8,3,FALSE))))</f>
        <v>0</v>
      </c>
      <c r="AO42" s="66">
        <f>IF(I42=0,0,IF(N42=0,"нет в заказе",IF(I42=0,0,VLOOKUP($AO$1,позиции_8,2,FALSE))))</f>
        <v>0</v>
      </c>
      <c r="AP42" s="66">
        <f>IF(I42=0,0,IF(N42=0,"нет в заказе",IF(I42=0,0,VLOOKUP($AO$1,позиции_8,3,FALSE))))</f>
        <v>0</v>
      </c>
      <c r="AQ42" s="66">
        <f>IF(I42=0,0,IF(O42=0,"нет в заказе",IF(I42=0,0,VLOOKUP($AQ$1,позиции_8,2,FALSE))))</f>
        <v>0</v>
      </c>
      <c r="AR42" s="66">
        <f>IF(I42=0,0,IF(O42=0,"нет в заказе",IF(I42=0,0,VLOOKUP($AQ$1,позиции_8,3,FALSE))))</f>
        <v>0</v>
      </c>
      <c r="AS42" s="66">
        <f>IF(I42=0,0,IF(P42=0,"нет в заказе",IF(I42=0,0,VLOOKUP($AS$1,позиции_8,2,FALSE))))</f>
        <v>0</v>
      </c>
      <c r="AT42" s="66">
        <f>IF(I42=0,0,IF(P42=0,"нет в заказе",IF(I42=0,0,VLOOKUP($AS$1,позиции_8,3,FALSE))))</f>
        <v>0</v>
      </c>
      <c r="AU42" s="66">
        <f>IF(I42=0,0,IF(Q42=0,"нет в заказе",IF(I42=0,0,VLOOKUP($AU$1,позиции_8,2,FALSE))))</f>
        <v>0</v>
      </c>
      <c r="AV42" s="66">
        <f>IF(I42=0,0,IF(Q42=0,"нет в заказе",IF(I42=0,0,VLOOKUP($AU$1,позиции_8,3,FALSE))))</f>
        <v>0</v>
      </c>
      <c r="AW42" s="66">
        <f>IF(I42=0,0,IF(R42=0,"нет в заказе",IF(I42=0,0,VLOOKUP($AW$1,позиции_8,2,FALSE))))</f>
        <v>0</v>
      </c>
      <c r="AX42" s="66">
        <f>IF(I42=0,0,IF(R42=0,"нет в заказе",IF(I42=0,0,VLOOKUP($AW$1,позиции_8,3,FALSE))))</f>
        <v>0</v>
      </c>
      <c r="AY42" s="66">
        <f>IF(I42=0,0,IF(S42=0,"нет в заказе",IF(I42=0,0,VLOOKUP($AY$1,позиции_8,2,FALSE))))</f>
        <v>0</v>
      </c>
      <c r="AZ42" s="66">
        <f>IF(I42=0,0,IF(S42=0,"нет в заказе",IF(I42=0,0,VLOOKUP($AY$1,позиции_8,3,FALSE))))</f>
        <v>0</v>
      </c>
      <c r="BA42" s="66">
        <f>IF(I42=0,0,IF(T42=0,"нет в заказе",IF(I42=0,0,VLOOKUP($BA$1,позиции_8,2,FALSE))))</f>
        <v>0</v>
      </c>
      <c r="BB42" s="66">
        <f>IF(I42=0,0,IF(T42=0,"нет в заказе",IF(I42=0,0,VLOOKUP($BA$1,позиции_8,3,FALSE))))</f>
        <v>0</v>
      </c>
      <c r="BC42" s="66">
        <f>IF(I42=0,0,IF(U42=0,"нет в заказе",IF(I42=0,0,VLOOKUP($BC$1,позиции_8,2,FALSE))))</f>
        <v>0</v>
      </c>
      <c r="BD42" s="66">
        <f>IF(I42=0,0,IF(U42=0,"нет в заказе",IF(I42=0,0,VLOOKUP($BC$1,позиции_8,3,FALSE))))</f>
        <v>0</v>
      </c>
      <c r="BE42" s="66">
        <f>IF(I42=0,0,IF(V42=0,"нет в заказе",IF(I42=0,0,VLOOKUP($BE$1,позиции_8,2,FALSE))))</f>
        <v>0</v>
      </c>
      <c r="BF42" s="66">
        <f>IF(I42=0,0,IF(V42=0,"нет в заказе",IF(I42=0,0,VLOOKUP($BE$1,позиции_8,3,FALSE))))</f>
        <v>0</v>
      </c>
      <c r="BG42" s="66">
        <f>IF(I42=0,0,IF(W42=0,"нет в заказе",IF(I42=0,0,VLOOKUP($BG$1,позиции_8,2,FALSE))))</f>
        <v>0</v>
      </c>
      <c r="BH42" s="66">
        <f>IF(I42=0,0,IF(W42=0,"нет в заказе",IF(I42=0,0,VLOOKUP($BG$1,позиции_8,3,FALSE))))</f>
        <v>0</v>
      </c>
      <c r="BI42" s="66"/>
      <c r="BJ42" s="63"/>
      <c r="BK42" s="64"/>
      <c r="BL42" s="64"/>
      <c r="BM42" s="65"/>
      <c r="BN42" s="149"/>
      <c r="BO42" s="139"/>
      <c r="BP42" s="149"/>
      <c r="BQ42" s="139"/>
      <c r="BR42" s="149"/>
      <c r="BS42" s="139"/>
      <c r="BT42" s="149"/>
      <c r="BU42" s="149"/>
      <c r="BV42" s="149"/>
      <c r="BW42" s="139"/>
      <c r="BX42" s="149"/>
      <c r="BY42" s="139"/>
      <c r="BZ42" s="149"/>
      <c r="CA42" s="139"/>
      <c r="CB42" s="143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  <c r="AFD42" s="62"/>
      <c r="AFE42" s="62"/>
      <c r="AFF42" s="62"/>
      <c r="AFG42" s="62"/>
      <c r="AFH42" s="62"/>
      <c r="AFI42" s="62"/>
      <c r="AFJ42" s="62"/>
      <c r="AFK42" s="62"/>
      <c r="AFL42" s="62"/>
      <c r="AFM42" s="62"/>
      <c r="AFN42" s="62"/>
      <c r="AFO42" s="62"/>
      <c r="AFP42" s="62"/>
      <c r="AFQ42" s="62"/>
      <c r="AFR42" s="62"/>
      <c r="AFS42" s="62"/>
      <c r="AFT42" s="62"/>
      <c r="AFU42" s="62"/>
      <c r="AFV42" s="62"/>
      <c r="AFW42" s="62"/>
      <c r="AFX42" s="62"/>
      <c r="AFY42" s="62"/>
      <c r="AFZ42" s="62"/>
      <c r="AGA42" s="62"/>
      <c r="AGB42" s="62"/>
      <c r="AGC42" s="62"/>
      <c r="AGD42" s="62"/>
      <c r="AGE42" s="62"/>
      <c r="AGF42" s="62"/>
      <c r="AGG42" s="62"/>
      <c r="AGH42" s="62"/>
      <c r="AGI42" s="62"/>
      <c r="AGJ42" s="62"/>
      <c r="AGK42" s="62"/>
      <c r="AGL42" s="62"/>
      <c r="AGM42" s="62"/>
      <c r="AGN42" s="62"/>
      <c r="AGO42" s="62"/>
      <c r="AGP42" s="62"/>
      <c r="AGQ42" s="62"/>
      <c r="AGR42" s="62"/>
      <c r="AGS42" s="62"/>
      <c r="AGT42" s="62"/>
      <c r="AGU42" s="62"/>
      <c r="AGV42" s="62"/>
      <c r="AGW42" s="62"/>
      <c r="AGX42" s="62"/>
      <c r="AGY42" s="62"/>
      <c r="AGZ42" s="62"/>
      <c r="AHA42" s="62"/>
      <c r="AHB42" s="62"/>
      <c r="AHC42" s="62"/>
      <c r="AHD42" s="62"/>
      <c r="AHE42" s="62"/>
      <c r="AHF42" s="62"/>
      <c r="AHG42" s="62"/>
      <c r="AHH42" s="62"/>
      <c r="AHI42" s="62"/>
      <c r="AHJ42" s="62"/>
      <c r="AHK42" s="62"/>
      <c r="AHL42" s="62"/>
      <c r="AHM42" s="62"/>
      <c r="AHN42" s="62"/>
      <c r="AHO42" s="62"/>
      <c r="AHP42" s="62"/>
      <c r="AHQ42" s="62"/>
      <c r="AHR42" s="62"/>
      <c r="AHS42" s="62"/>
      <c r="AHT42" s="62"/>
      <c r="AHU42" s="62"/>
      <c r="AHV42" s="62"/>
      <c r="AHW42" s="62"/>
      <c r="AHX42" s="62"/>
      <c r="AHY42" s="62"/>
      <c r="AHZ42" s="62"/>
      <c r="AIA42" s="62"/>
      <c r="AIB42" s="62"/>
      <c r="AIC42" s="62"/>
      <c r="AID42" s="62"/>
      <c r="AIE42" s="62"/>
      <c r="AIF42" s="62"/>
      <c r="AIG42" s="62"/>
      <c r="AIH42" s="62"/>
      <c r="AII42" s="62"/>
      <c r="AIJ42" s="62"/>
      <c r="AIK42" s="62"/>
      <c r="AIL42" s="62"/>
      <c r="AIM42" s="62"/>
      <c r="AIN42" s="62"/>
      <c r="AIO42" s="62"/>
      <c r="AIP42" s="62"/>
      <c r="AIQ42" s="62"/>
      <c r="AIR42" s="62"/>
      <c r="AIS42" s="62"/>
      <c r="AIT42" s="62"/>
      <c r="AIU42" s="62"/>
      <c r="AIV42" s="62"/>
      <c r="AIW42" s="62"/>
      <c r="AIX42" s="62"/>
      <c r="AIY42" s="62"/>
      <c r="AIZ42" s="62"/>
      <c r="AJA42" s="62"/>
      <c r="AJB42" s="62"/>
      <c r="AJC42" s="62"/>
      <c r="AJD42" s="62"/>
      <c r="AJE42" s="62"/>
      <c r="AJF42" s="62"/>
      <c r="AJG42" s="62"/>
      <c r="AJH42" s="62"/>
      <c r="AJI42" s="62"/>
      <c r="AJJ42" s="62"/>
      <c r="AJK42" s="62"/>
      <c r="AJL42" s="62"/>
      <c r="AJM42" s="62"/>
      <c r="AJN42" s="62"/>
      <c r="AJO42" s="62"/>
      <c r="AJP42" s="62"/>
      <c r="AJQ42" s="62"/>
      <c r="AJR42" s="62"/>
      <c r="AJS42" s="62"/>
      <c r="AJT42" s="62"/>
      <c r="AJU42" s="62"/>
      <c r="AJV42" s="62"/>
      <c r="AJW42" s="62"/>
      <c r="AJX42" s="62"/>
      <c r="AJY42" s="62"/>
      <c r="AJZ42" s="62"/>
      <c r="AKA42" s="62"/>
      <c r="AKB42" s="62"/>
      <c r="AKC42" s="62"/>
      <c r="AKD42" s="62"/>
      <c r="AKE42" s="62"/>
      <c r="AKF42" s="62"/>
      <c r="AKG42" s="62"/>
      <c r="AKH42" s="62"/>
      <c r="AKI42" s="62"/>
      <c r="AKJ42" s="62"/>
      <c r="AKK42" s="62"/>
      <c r="AKL42" s="62"/>
      <c r="AKM42" s="62"/>
      <c r="AKN42" s="62"/>
      <c r="AKO42" s="62"/>
      <c r="AKP42" s="62"/>
      <c r="AKQ42" s="62"/>
      <c r="AKR42" s="62"/>
      <c r="AKS42" s="62"/>
      <c r="AKT42" s="62"/>
      <c r="AKU42" s="62"/>
      <c r="AKV42" s="62"/>
      <c r="AKW42" s="62"/>
      <c r="AKX42" s="62"/>
      <c r="AKY42" s="62"/>
      <c r="AKZ42" s="62"/>
      <c r="ALA42" s="62"/>
      <c r="ALB42" s="62"/>
      <c r="ALC42" s="62"/>
      <c r="ALD42" s="62"/>
      <c r="ALE42" s="62"/>
      <c r="ALF42" s="62"/>
      <c r="ALG42" s="62"/>
      <c r="ALH42" s="62"/>
      <c r="ALI42" s="62"/>
      <c r="ALJ42" s="62"/>
      <c r="ALK42" s="62"/>
      <c r="ALL42" s="62"/>
      <c r="ALM42" s="62"/>
      <c r="ALN42" s="62"/>
      <c r="ALO42" s="62"/>
      <c r="ALP42" s="62"/>
      <c r="ALQ42" s="62"/>
      <c r="ALR42" s="62"/>
      <c r="ALS42" s="62"/>
      <c r="ALT42" s="62"/>
      <c r="ALU42" s="62"/>
      <c r="ALV42" s="62"/>
      <c r="ALW42" s="62"/>
      <c r="ALX42" s="62"/>
      <c r="ALY42" s="62"/>
      <c r="ALZ42" s="62"/>
      <c r="AMA42" s="62"/>
      <c r="AMB42" s="62"/>
      <c r="AMC42" s="62"/>
      <c r="AMD42" s="62"/>
      <c r="AME42" s="62"/>
      <c r="AMF42" s="62"/>
      <c r="AMG42" s="62"/>
      <c r="AMH42" s="62"/>
      <c r="AMI42" s="62"/>
      <c r="AMJ42" s="62"/>
      <c r="AMK42" s="62"/>
      <c r="AML42" s="62"/>
      <c r="AMM42" s="62"/>
      <c r="AMN42" s="62"/>
      <c r="AMO42" s="62"/>
      <c r="AMP42" s="62"/>
      <c r="AMQ42" s="62"/>
      <c r="AMR42" s="62"/>
      <c r="AMS42" s="62"/>
      <c r="AMT42" s="62"/>
      <c r="AMU42" s="62"/>
      <c r="AMV42" s="62"/>
      <c r="AMW42" s="62"/>
      <c r="AMX42" s="62"/>
      <c r="AMY42" s="62"/>
      <c r="AMZ42" s="62"/>
      <c r="ANA42" s="62"/>
      <c r="ANB42" s="62"/>
      <c r="ANC42" s="62"/>
      <c r="AND42" s="62"/>
      <c r="ANE42" s="62"/>
      <c r="ANF42" s="62"/>
      <c r="ANG42" s="62"/>
      <c r="ANH42" s="62"/>
      <c r="ANI42" s="62"/>
      <c r="ANJ42" s="62"/>
      <c r="ANK42" s="62"/>
      <c r="ANL42" s="62"/>
      <c r="ANM42" s="62"/>
      <c r="ANN42" s="62"/>
      <c r="ANO42" s="62"/>
      <c r="ANP42" s="62"/>
      <c r="ANQ42" s="62"/>
      <c r="ANR42" s="62"/>
      <c r="ANS42" s="62"/>
      <c r="ANT42" s="62"/>
      <c r="ANU42" s="62"/>
      <c r="ANV42" s="62"/>
      <c r="ANW42" s="62"/>
      <c r="ANX42" s="62"/>
      <c r="ANY42" s="62"/>
      <c r="ANZ42" s="62"/>
      <c r="AOA42" s="62"/>
      <c r="AOB42" s="62"/>
      <c r="AOC42" s="62"/>
      <c r="AOD42" s="62"/>
      <c r="AOE42" s="62"/>
      <c r="AOF42" s="62"/>
      <c r="AOG42" s="62"/>
      <c r="AOH42" s="62"/>
      <c r="AOI42" s="62"/>
      <c r="AOJ42" s="62"/>
      <c r="AOK42" s="62"/>
      <c r="AOL42" s="62"/>
      <c r="AOM42" s="62"/>
      <c r="AON42" s="62"/>
      <c r="AOO42" s="62"/>
      <c r="AOP42" s="62"/>
      <c r="AOQ42" s="62"/>
      <c r="AOR42" s="62"/>
      <c r="AOS42" s="62"/>
      <c r="AOT42" s="62"/>
      <c r="AOU42" s="62"/>
      <c r="AOV42" s="62"/>
      <c r="AOW42" s="62"/>
      <c r="AOX42" s="62"/>
      <c r="AOY42" s="62"/>
      <c r="AOZ42" s="62"/>
      <c r="APA42" s="62"/>
      <c r="APB42" s="62"/>
      <c r="APC42" s="62"/>
      <c r="APD42" s="62"/>
      <c r="APE42" s="62"/>
      <c r="APF42" s="62"/>
      <c r="APG42" s="62"/>
      <c r="APH42" s="62"/>
      <c r="API42" s="62"/>
      <c r="APJ42" s="62"/>
      <c r="APK42" s="62"/>
      <c r="APL42" s="62"/>
      <c r="APM42" s="62"/>
      <c r="APN42" s="62"/>
      <c r="APO42" s="62"/>
      <c r="APP42" s="62"/>
      <c r="APQ42" s="62"/>
      <c r="APR42" s="62"/>
      <c r="APS42" s="62"/>
      <c r="APT42" s="62"/>
      <c r="APU42" s="62"/>
      <c r="APV42" s="62"/>
      <c r="APW42" s="62"/>
      <c r="APX42" s="62"/>
      <c r="APY42" s="62"/>
      <c r="APZ42" s="62"/>
      <c r="AQA42" s="62"/>
      <c r="AQB42" s="62"/>
      <c r="AQC42" s="62"/>
      <c r="AQD42" s="62"/>
      <c r="AQE42" s="62"/>
      <c r="AQF42" s="62"/>
      <c r="AQG42" s="62"/>
      <c r="AQH42" s="62"/>
      <c r="AQI42" s="62"/>
      <c r="AQJ42" s="62"/>
      <c r="AQK42" s="62"/>
      <c r="AQL42" s="62"/>
      <c r="AQM42" s="62"/>
      <c r="AQN42" s="62"/>
      <c r="AQO42" s="62"/>
      <c r="AQP42" s="62"/>
      <c r="AQQ42" s="62"/>
      <c r="AQR42" s="62"/>
      <c r="AQS42" s="62"/>
      <c r="AQT42" s="62"/>
      <c r="AQU42" s="62"/>
      <c r="AQV42" s="62"/>
      <c r="AQW42" s="62"/>
      <c r="AQX42" s="62"/>
      <c r="AQY42" s="62"/>
      <c r="AQZ42" s="62"/>
      <c r="ARA42" s="62"/>
      <c r="ARB42" s="62"/>
      <c r="ARC42" s="62"/>
      <c r="ARD42" s="62"/>
      <c r="ARE42" s="62"/>
      <c r="ARF42" s="62"/>
      <c r="ARG42" s="62"/>
      <c r="ARH42" s="62"/>
      <c r="ARI42" s="62"/>
      <c r="ARJ42" s="62"/>
      <c r="ARK42" s="62"/>
      <c r="ARL42" s="62"/>
      <c r="ARM42" s="62"/>
      <c r="ARN42" s="62"/>
      <c r="ARO42" s="62"/>
      <c r="ARP42" s="62"/>
      <c r="ARQ42" s="62"/>
      <c r="ARR42" s="62"/>
      <c r="ARS42" s="62"/>
      <c r="ART42" s="62"/>
      <c r="ARU42" s="62"/>
      <c r="ARV42" s="62"/>
      <c r="ARW42" s="62"/>
      <c r="ARX42" s="62"/>
      <c r="ARY42" s="62"/>
      <c r="ARZ42" s="62"/>
      <c r="ASA42" s="62"/>
      <c r="ASB42" s="62"/>
      <c r="ASC42" s="62"/>
      <c r="ASD42" s="62"/>
      <c r="ASE42" s="62"/>
      <c r="ASF42" s="62"/>
      <c r="ASG42" s="62"/>
      <c r="ASH42" s="62"/>
      <c r="ASI42" s="62"/>
      <c r="ASJ42" s="62"/>
      <c r="ASK42" s="62"/>
      <c r="ASL42" s="62"/>
      <c r="ASM42" s="62"/>
      <c r="ASN42" s="62"/>
      <c r="ASO42" s="62"/>
      <c r="ASP42" s="62"/>
      <c r="ASQ42" s="62"/>
      <c r="ASR42" s="62"/>
      <c r="ASS42" s="62"/>
      <c r="AST42" s="62"/>
      <c r="ASU42" s="62"/>
      <c r="ASV42" s="62"/>
      <c r="ASW42" s="62"/>
      <c r="ASX42" s="62"/>
      <c r="ASY42" s="62"/>
      <c r="ASZ42" s="62"/>
      <c r="ATA42" s="62"/>
      <c r="ATB42" s="62"/>
      <c r="ATC42" s="62"/>
      <c r="ATD42" s="62"/>
      <c r="ATE42" s="62"/>
      <c r="ATF42" s="62"/>
      <c r="ATG42" s="62"/>
      <c r="ATH42" s="62"/>
      <c r="ATI42" s="62"/>
      <c r="ATJ42" s="62"/>
      <c r="ATK42" s="62"/>
      <c r="ATL42" s="62"/>
      <c r="ATM42" s="62"/>
      <c r="ATN42" s="62"/>
      <c r="ATO42" s="62"/>
      <c r="ATP42" s="62"/>
      <c r="ATQ42" s="62"/>
      <c r="ATR42" s="62"/>
      <c r="ATS42" s="62"/>
      <c r="ATT42" s="62"/>
      <c r="ATU42" s="62"/>
      <c r="ATV42" s="62"/>
      <c r="ATW42" s="62"/>
      <c r="ATX42" s="62"/>
      <c r="ATY42" s="62"/>
      <c r="ATZ42" s="62"/>
      <c r="AUA42" s="62"/>
      <c r="AUB42" s="62"/>
      <c r="AUC42" s="62"/>
      <c r="AUD42" s="62"/>
      <c r="AUE42" s="62"/>
      <c r="AUF42" s="62"/>
      <c r="AUG42" s="62"/>
      <c r="AUH42" s="62"/>
      <c r="AUI42" s="62"/>
      <c r="AUJ42" s="62"/>
      <c r="AUK42" s="62"/>
      <c r="AUL42" s="62"/>
      <c r="AUM42" s="62"/>
      <c r="AUN42" s="62"/>
      <c r="AUO42" s="62"/>
      <c r="AUP42" s="62"/>
      <c r="AUQ42" s="62"/>
      <c r="AUR42" s="62"/>
      <c r="AUS42" s="62"/>
      <c r="AUT42" s="62"/>
      <c r="AUU42" s="62"/>
      <c r="AUV42" s="62"/>
      <c r="AUW42" s="62"/>
      <c r="AUX42" s="62"/>
      <c r="AUY42" s="62"/>
      <c r="AUZ42" s="62"/>
      <c r="AVA42" s="62"/>
      <c r="AVB42" s="62"/>
      <c r="AVC42" s="62"/>
      <c r="AVD42" s="62"/>
      <c r="AVE42" s="62"/>
      <c r="AVF42" s="62"/>
      <c r="AVG42" s="62"/>
      <c r="AVH42" s="62"/>
      <c r="AVI42" s="62"/>
      <c r="AVJ42" s="62"/>
      <c r="AVK42" s="62"/>
      <c r="AVL42" s="62"/>
      <c r="AVM42" s="62"/>
      <c r="AVN42" s="62"/>
      <c r="AVO42" s="62"/>
      <c r="AVP42" s="62"/>
      <c r="AVQ42" s="62"/>
      <c r="AVR42" s="62"/>
      <c r="AVS42" s="62"/>
      <c r="AVT42" s="62"/>
      <c r="AVU42" s="62"/>
      <c r="AVV42" s="62"/>
      <c r="AVW42" s="62"/>
      <c r="AVX42" s="62"/>
      <c r="AVY42" s="62"/>
      <c r="AVZ42" s="62"/>
      <c r="AWA42" s="62"/>
      <c r="AWB42" s="62"/>
      <c r="AWC42" s="62"/>
      <c r="AWD42" s="62"/>
      <c r="AWE42" s="62"/>
      <c r="AWF42" s="62"/>
      <c r="AWG42" s="62"/>
      <c r="AWH42" s="62"/>
      <c r="AWI42" s="62"/>
      <c r="AWJ42" s="62"/>
      <c r="AWK42" s="62"/>
      <c r="AWL42" s="62"/>
      <c r="AWM42" s="62"/>
      <c r="AWN42" s="62"/>
      <c r="AWO42" s="62"/>
      <c r="AWP42" s="62"/>
      <c r="AWQ42" s="62"/>
      <c r="AWR42" s="62"/>
      <c r="AWS42" s="62"/>
      <c r="AWT42" s="62"/>
      <c r="AWU42" s="62"/>
      <c r="AWV42" s="62"/>
      <c r="AWW42" s="62"/>
      <c r="AWX42" s="62"/>
      <c r="AWY42" s="62"/>
      <c r="AWZ42" s="62"/>
      <c r="AXA42" s="62"/>
      <c r="AXB42" s="62"/>
      <c r="AXC42" s="62"/>
      <c r="AXD42" s="62"/>
      <c r="AXE42" s="62"/>
      <c r="AXF42" s="62"/>
      <c r="AXG42" s="62"/>
      <c r="AXH42" s="62"/>
      <c r="AXI42" s="62"/>
      <c r="AXJ42" s="62"/>
      <c r="AXK42" s="62"/>
      <c r="AXL42" s="62"/>
      <c r="AXM42" s="62"/>
      <c r="AXN42" s="62"/>
      <c r="AXO42" s="62"/>
      <c r="AXP42" s="62"/>
      <c r="AXQ42" s="62"/>
      <c r="AXR42" s="62"/>
      <c r="AXS42" s="62"/>
      <c r="AXT42" s="62"/>
      <c r="AXU42" s="62"/>
      <c r="AXV42" s="62"/>
      <c r="AXW42" s="62"/>
      <c r="AXX42" s="62"/>
      <c r="AXY42" s="62"/>
      <c r="AXZ42" s="62"/>
      <c r="AYA42" s="62"/>
      <c r="AYB42" s="62"/>
      <c r="AYC42" s="62"/>
      <c r="AYD42" s="62"/>
      <c r="AYE42" s="62"/>
      <c r="AYF42" s="62"/>
      <c r="AYG42" s="62"/>
      <c r="AYH42" s="62"/>
      <c r="AYI42" s="62"/>
      <c r="AYJ42" s="62"/>
      <c r="AYK42" s="62"/>
      <c r="AYL42" s="62"/>
      <c r="AYM42" s="62"/>
      <c r="AYN42" s="62"/>
      <c r="AYO42" s="62"/>
      <c r="AYP42" s="62"/>
      <c r="AYQ42" s="62"/>
      <c r="AYR42" s="62"/>
      <c r="AYS42" s="62"/>
      <c r="AYT42" s="62"/>
      <c r="AYU42" s="62"/>
      <c r="AYV42" s="62"/>
      <c r="AYW42" s="62"/>
      <c r="AYX42" s="62"/>
      <c r="AYY42" s="62"/>
      <c r="AYZ42" s="62"/>
      <c r="AZA42" s="62"/>
      <c r="AZB42" s="62"/>
      <c r="AZC42" s="62"/>
      <c r="AZD42" s="62"/>
      <c r="AZE42" s="62"/>
      <c r="AZF42" s="62"/>
      <c r="AZG42" s="62"/>
      <c r="AZH42" s="62"/>
      <c r="AZI42" s="62"/>
      <c r="AZJ42" s="62"/>
      <c r="AZK42" s="62"/>
      <c r="AZL42" s="62"/>
      <c r="AZM42" s="62"/>
      <c r="AZN42" s="62"/>
      <c r="AZO42" s="62"/>
      <c r="AZP42" s="62"/>
      <c r="AZQ42" s="62"/>
      <c r="AZR42" s="62"/>
      <c r="AZS42" s="62"/>
      <c r="AZT42" s="62"/>
      <c r="AZU42" s="62"/>
      <c r="AZV42" s="62"/>
      <c r="AZW42" s="62"/>
      <c r="AZX42" s="62"/>
      <c r="AZY42" s="62"/>
      <c r="AZZ42" s="62"/>
      <c r="BAA42" s="62"/>
      <c r="BAB42" s="62"/>
      <c r="BAC42" s="62"/>
      <c r="BAD42" s="62"/>
      <c r="BAE42" s="62"/>
      <c r="BAF42" s="62"/>
      <c r="BAG42" s="62"/>
      <c r="BAH42" s="62"/>
      <c r="BAI42" s="62"/>
      <c r="BAJ42" s="62"/>
      <c r="BAK42" s="62"/>
      <c r="BAL42" s="62"/>
      <c r="BAM42" s="62"/>
      <c r="BAN42" s="62"/>
      <c r="BAO42" s="62"/>
      <c r="BAP42" s="62"/>
      <c r="BAQ42" s="62"/>
      <c r="BAR42" s="62"/>
      <c r="BAS42" s="62"/>
      <c r="BAT42" s="62"/>
      <c r="BAU42" s="62"/>
      <c r="BAV42" s="62"/>
      <c r="BAW42" s="62"/>
      <c r="BAX42" s="62"/>
      <c r="BAY42" s="62"/>
      <c r="BAZ42" s="62"/>
      <c r="BBA42" s="62"/>
      <c r="BBB42" s="62"/>
      <c r="BBC42" s="62"/>
      <c r="BBD42" s="62"/>
      <c r="BBE42" s="62"/>
      <c r="BBF42" s="62"/>
      <c r="BBG42" s="62"/>
      <c r="BBH42" s="62"/>
      <c r="BBI42" s="62"/>
      <c r="BBJ42" s="62"/>
      <c r="BBK42" s="62"/>
      <c r="BBL42" s="62"/>
      <c r="BBM42" s="62"/>
      <c r="BBN42" s="62"/>
      <c r="BBO42" s="62"/>
      <c r="BBP42" s="62"/>
      <c r="BBQ42" s="62"/>
      <c r="BBR42" s="62"/>
      <c r="BBS42" s="62"/>
      <c r="BBT42" s="62"/>
      <c r="BBU42" s="62"/>
      <c r="BBV42" s="62"/>
      <c r="BBW42" s="62"/>
      <c r="BBX42" s="62"/>
      <c r="BBY42" s="62"/>
      <c r="BBZ42" s="62"/>
      <c r="BCA42" s="62"/>
      <c r="BCB42" s="62"/>
      <c r="BCC42" s="62"/>
      <c r="BCD42" s="62"/>
      <c r="BCE42" s="62"/>
      <c r="BCF42" s="62"/>
      <c r="BCG42" s="62"/>
      <c r="BCH42" s="62"/>
      <c r="BCI42" s="62"/>
      <c r="BCJ42" s="62"/>
      <c r="BCK42" s="62"/>
      <c r="BCL42" s="62"/>
      <c r="BCM42" s="62"/>
      <c r="BCN42" s="62"/>
      <c r="BCO42" s="62"/>
      <c r="BCP42" s="62"/>
      <c r="BCQ42" s="62"/>
      <c r="BCR42" s="62"/>
      <c r="BCS42" s="62"/>
      <c r="BCT42" s="62"/>
      <c r="BCU42" s="62"/>
      <c r="BCV42" s="62"/>
      <c r="BCW42" s="62"/>
      <c r="BCX42" s="62"/>
      <c r="BCY42" s="62"/>
      <c r="BCZ42" s="62"/>
      <c r="BDA42" s="62"/>
      <c r="BDB42" s="62"/>
      <c r="BDC42" s="62"/>
      <c r="BDD42" s="62"/>
      <c r="BDE42" s="62"/>
      <c r="BDF42" s="62"/>
      <c r="BDG42" s="62"/>
      <c r="BDH42" s="62"/>
      <c r="BDI42" s="62"/>
      <c r="BDJ42" s="62"/>
      <c r="BDK42" s="62"/>
      <c r="BDL42" s="62"/>
      <c r="BDM42" s="62"/>
      <c r="BDN42" s="62"/>
      <c r="BDO42" s="62"/>
      <c r="BDP42" s="62"/>
      <c r="BDQ42" s="62"/>
      <c r="BDR42" s="62"/>
      <c r="BDS42" s="62"/>
      <c r="BDT42" s="62"/>
      <c r="BDU42" s="62"/>
      <c r="BDV42" s="62"/>
      <c r="BDW42" s="62"/>
      <c r="BDX42" s="62"/>
      <c r="BDY42" s="62"/>
      <c r="BDZ42" s="62"/>
      <c r="BEA42" s="62"/>
      <c r="BEB42" s="62"/>
      <c r="BEC42" s="62"/>
      <c r="BED42" s="62"/>
      <c r="BEE42" s="62"/>
      <c r="BEF42" s="62"/>
      <c r="BEG42" s="62"/>
      <c r="BEH42" s="62"/>
      <c r="BEI42" s="62"/>
      <c r="BEJ42" s="62"/>
      <c r="BEK42" s="62"/>
      <c r="BEL42" s="62"/>
      <c r="BEM42" s="62"/>
      <c r="BEN42" s="62"/>
      <c r="BEO42" s="62"/>
      <c r="BEP42" s="62"/>
      <c r="BEQ42" s="62"/>
      <c r="BER42" s="62"/>
      <c r="BES42" s="62"/>
      <c r="BET42" s="62"/>
      <c r="BEU42" s="62"/>
      <c r="BEV42" s="62"/>
      <c r="BEW42" s="62"/>
      <c r="BEX42" s="62"/>
      <c r="BEY42" s="62"/>
      <c r="BEZ42" s="62"/>
      <c r="BFA42" s="62"/>
      <c r="BFB42" s="62"/>
      <c r="BFC42" s="62"/>
      <c r="BFD42" s="62"/>
      <c r="BFE42" s="62"/>
      <c r="BFF42" s="62"/>
      <c r="BFG42" s="62"/>
      <c r="BFH42" s="62"/>
      <c r="BFI42" s="62"/>
      <c r="BFJ42" s="62"/>
      <c r="BFK42" s="62"/>
      <c r="BFL42" s="62"/>
      <c r="BFM42" s="62"/>
      <c r="BFN42" s="62"/>
      <c r="BFO42" s="62"/>
      <c r="BFP42" s="62"/>
      <c r="BFQ42" s="62"/>
      <c r="BFR42" s="62"/>
      <c r="BFS42" s="62"/>
      <c r="BFT42" s="62"/>
      <c r="BFU42" s="62"/>
      <c r="BFV42" s="62"/>
      <c r="BFW42" s="62"/>
      <c r="BFX42" s="62"/>
      <c r="BFY42" s="62"/>
      <c r="BFZ42" s="62"/>
      <c r="BGA42" s="62"/>
      <c r="BGB42" s="62"/>
      <c r="BGC42" s="62"/>
      <c r="BGD42" s="62"/>
      <c r="BGE42" s="62"/>
      <c r="BGF42" s="62"/>
      <c r="BGG42" s="62"/>
      <c r="BGH42" s="62"/>
      <c r="BGI42" s="62"/>
      <c r="BGJ42" s="62"/>
      <c r="BGK42" s="62"/>
      <c r="BGL42" s="62"/>
      <c r="BGM42" s="62"/>
      <c r="BGN42" s="62"/>
      <c r="BGO42" s="62"/>
      <c r="BGP42" s="62"/>
      <c r="BGQ42" s="62"/>
      <c r="BGR42" s="62"/>
      <c r="BGS42" s="62"/>
      <c r="BGT42" s="62"/>
      <c r="BGU42" s="62"/>
      <c r="BGV42" s="62"/>
      <c r="BGW42" s="62"/>
      <c r="BGX42" s="62"/>
      <c r="BGY42" s="62"/>
      <c r="BGZ42" s="62"/>
      <c r="BHA42" s="62"/>
      <c r="BHB42" s="62"/>
      <c r="BHC42" s="62"/>
      <c r="BHD42" s="62"/>
      <c r="BHE42" s="62"/>
      <c r="BHF42" s="62"/>
      <c r="BHG42" s="62"/>
      <c r="BHH42" s="62"/>
      <c r="BHI42" s="62"/>
      <c r="BHJ42" s="62"/>
      <c r="BHK42" s="62"/>
      <c r="BHL42" s="62"/>
      <c r="BHM42" s="62"/>
      <c r="BHN42" s="62"/>
      <c r="BHO42" s="62"/>
      <c r="BHP42" s="62"/>
      <c r="BHQ42" s="62"/>
      <c r="BHR42" s="62"/>
      <c r="BHS42" s="62"/>
      <c r="BHT42" s="62"/>
      <c r="BHU42" s="62"/>
      <c r="BHV42" s="62"/>
      <c r="BHW42" s="62"/>
      <c r="BHX42" s="62"/>
      <c r="BHY42" s="62"/>
      <c r="BHZ42" s="62"/>
      <c r="BIA42" s="62"/>
      <c r="BIB42" s="62"/>
      <c r="BIC42" s="62"/>
      <c r="BID42" s="62"/>
      <c r="BIE42" s="62"/>
      <c r="BIF42" s="62"/>
      <c r="BIG42" s="62"/>
      <c r="BIH42" s="62"/>
      <c r="BII42" s="62"/>
      <c r="BIJ42" s="62"/>
      <c r="BIK42" s="62"/>
      <c r="BIL42" s="62"/>
      <c r="BIM42" s="62"/>
      <c r="BIN42" s="62"/>
      <c r="BIO42" s="62"/>
      <c r="BIP42" s="62"/>
      <c r="BIQ42" s="62"/>
      <c r="BIR42" s="62"/>
      <c r="BIS42" s="62"/>
      <c r="BIT42" s="62"/>
      <c r="BIU42" s="62"/>
      <c r="BIV42" s="62"/>
      <c r="BIW42" s="62"/>
      <c r="BIX42" s="62"/>
      <c r="BIY42" s="62"/>
      <c r="BIZ42" s="62"/>
      <c r="BJA42" s="62"/>
      <c r="BJB42" s="62"/>
      <c r="BJC42" s="62"/>
      <c r="BJD42" s="62"/>
      <c r="BJE42" s="62"/>
      <c r="BJF42" s="62"/>
      <c r="BJG42" s="62"/>
      <c r="BJH42" s="62"/>
      <c r="BJI42" s="62"/>
      <c r="BJJ42" s="62"/>
      <c r="BJK42" s="62"/>
      <c r="BJL42" s="62"/>
      <c r="BJM42" s="62"/>
      <c r="BJN42" s="62"/>
      <c r="BJO42" s="62"/>
      <c r="BJP42" s="62"/>
      <c r="BJQ42" s="62"/>
      <c r="BJR42" s="62"/>
      <c r="BJS42" s="62"/>
      <c r="BJT42" s="62"/>
      <c r="BJU42" s="62"/>
      <c r="BJV42" s="62"/>
      <c r="BJW42" s="62"/>
      <c r="BJX42" s="62"/>
      <c r="BJY42" s="62"/>
      <c r="BJZ42" s="62"/>
      <c r="BKA42" s="62"/>
      <c r="BKB42" s="62"/>
      <c r="BKC42" s="62"/>
      <c r="BKD42" s="62"/>
      <c r="BKE42" s="62"/>
      <c r="BKF42" s="62"/>
      <c r="BKG42" s="62"/>
      <c r="BKH42" s="62"/>
      <c r="BKI42" s="62"/>
      <c r="BKJ42" s="62"/>
      <c r="BKK42" s="62"/>
      <c r="BKL42" s="62"/>
      <c r="BKM42" s="62"/>
      <c r="BKN42" s="62"/>
      <c r="BKO42" s="62"/>
      <c r="BKP42" s="62"/>
      <c r="BKQ42" s="62"/>
      <c r="BKR42" s="62"/>
      <c r="BKS42" s="62"/>
      <c r="BKT42" s="62"/>
      <c r="BKU42" s="62"/>
      <c r="BKV42" s="62"/>
      <c r="BKW42" s="62"/>
      <c r="BKX42" s="62"/>
      <c r="BKY42" s="62"/>
      <c r="BKZ42" s="62"/>
      <c r="BLA42" s="62"/>
      <c r="BLB42" s="62"/>
      <c r="BLC42" s="62"/>
      <c r="BLD42" s="62"/>
      <c r="BLE42" s="62"/>
      <c r="BLF42" s="62"/>
      <c r="BLG42" s="62"/>
      <c r="BLH42" s="62"/>
      <c r="BLI42" s="62"/>
      <c r="BLJ42" s="62"/>
      <c r="BLK42" s="62"/>
      <c r="BLL42" s="62"/>
      <c r="BLM42" s="62"/>
      <c r="BLN42" s="62"/>
      <c r="BLO42" s="62"/>
      <c r="BLP42" s="62"/>
      <c r="BLQ42" s="62"/>
      <c r="BLR42" s="62"/>
      <c r="BLS42" s="62"/>
      <c r="BLT42" s="62"/>
      <c r="BLU42" s="62"/>
      <c r="BLV42" s="62"/>
      <c r="BLW42" s="62"/>
      <c r="BLX42" s="62"/>
      <c r="BLY42" s="62"/>
      <c r="BLZ42" s="62"/>
      <c r="BMA42" s="62"/>
      <c r="BMB42" s="62"/>
      <c r="BMC42" s="62"/>
      <c r="BMD42" s="62"/>
      <c r="BME42" s="62"/>
      <c r="BMF42" s="62"/>
      <c r="BMG42" s="62"/>
      <c r="BMH42" s="62"/>
      <c r="BMI42" s="62"/>
      <c r="BMJ42" s="62"/>
      <c r="BMK42" s="62"/>
      <c r="BML42" s="62"/>
      <c r="BMM42" s="62"/>
      <c r="BMN42" s="62"/>
      <c r="BMO42" s="62"/>
      <c r="BMP42" s="62"/>
      <c r="BMQ42" s="62"/>
      <c r="BMR42" s="62"/>
      <c r="BMS42" s="62"/>
      <c r="BMT42" s="62"/>
      <c r="BMU42" s="62"/>
      <c r="BMV42" s="62"/>
      <c r="BMW42" s="62"/>
      <c r="BMX42" s="62"/>
      <c r="BMY42" s="62"/>
      <c r="BMZ42" s="62"/>
      <c r="BNA42" s="62"/>
      <c r="BNB42" s="62"/>
      <c r="BNC42" s="62"/>
      <c r="BND42" s="62"/>
      <c r="BNE42" s="62"/>
      <c r="BNF42" s="62"/>
      <c r="BNG42" s="62"/>
      <c r="BNH42" s="62"/>
      <c r="BNI42" s="62"/>
      <c r="BNJ42" s="62"/>
      <c r="BNK42" s="62"/>
      <c r="BNL42" s="62"/>
      <c r="BNM42" s="62"/>
      <c r="BNN42" s="62"/>
      <c r="BNO42" s="62"/>
      <c r="BNP42" s="62"/>
      <c r="BNQ42" s="62"/>
      <c r="BNR42" s="62"/>
      <c r="BNS42" s="62"/>
      <c r="BNT42" s="62"/>
      <c r="BNU42" s="62"/>
      <c r="BNV42" s="62"/>
      <c r="BNW42" s="62"/>
      <c r="BNX42" s="62"/>
      <c r="BNY42" s="62"/>
      <c r="BNZ42" s="62"/>
      <c r="BOA42" s="62"/>
      <c r="BOB42" s="62"/>
      <c r="BOC42" s="62"/>
      <c r="BOD42" s="62"/>
      <c r="BOE42" s="62"/>
      <c r="BOF42" s="62"/>
      <c r="BOG42" s="62"/>
      <c r="BOH42" s="62"/>
      <c r="BOI42" s="62"/>
      <c r="BOJ42" s="62"/>
      <c r="BOK42" s="62"/>
      <c r="BOL42" s="62"/>
      <c r="BOM42" s="62"/>
      <c r="BON42" s="62"/>
      <c r="BOO42" s="62"/>
      <c r="BOP42" s="62"/>
      <c r="BOQ42" s="62"/>
      <c r="BOR42" s="62"/>
      <c r="BOS42" s="62"/>
      <c r="BOT42" s="62"/>
      <c r="BOU42" s="62"/>
      <c r="BOV42" s="62"/>
      <c r="BOW42" s="62"/>
      <c r="BOX42" s="62"/>
      <c r="BOY42" s="62"/>
      <c r="BOZ42" s="62"/>
      <c r="BPA42" s="62"/>
      <c r="BPB42" s="62"/>
      <c r="BPC42" s="62"/>
      <c r="BPD42" s="62"/>
      <c r="BPE42" s="62"/>
      <c r="BPF42" s="62"/>
      <c r="BPG42" s="62"/>
      <c r="BPH42" s="62"/>
      <c r="BPI42" s="62"/>
      <c r="BPJ42" s="62"/>
      <c r="BPK42" s="62"/>
      <c r="BPL42" s="62"/>
      <c r="BPM42" s="62"/>
      <c r="BPN42" s="62"/>
      <c r="BPO42" s="62"/>
      <c r="BPP42" s="62"/>
      <c r="BPQ42" s="62"/>
      <c r="BPR42" s="62"/>
      <c r="BPS42" s="62"/>
      <c r="BPT42" s="62"/>
      <c r="BPU42" s="62"/>
      <c r="BPV42" s="62"/>
      <c r="BPW42" s="62"/>
      <c r="BPX42" s="62"/>
      <c r="BPY42" s="62"/>
      <c r="BPZ42" s="62"/>
      <c r="BQA42" s="62"/>
      <c r="BQB42" s="62"/>
      <c r="BQC42" s="62"/>
      <c r="BQD42" s="62"/>
      <c r="BQE42" s="62"/>
      <c r="BQF42" s="62"/>
      <c r="BQG42" s="62"/>
      <c r="BQH42" s="62"/>
      <c r="BQI42" s="62"/>
      <c r="BQJ42" s="62"/>
      <c r="BQK42" s="62"/>
      <c r="BQL42" s="62"/>
      <c r="BQM42" s="62"/>
      <c r="BQN42" s="62"/>
      <c r="BQO42" s="62"/>
      <c r="BQP42" s="62"/>
      <c r="BQQ42" s="62"/>
      <c r="BQR42" s="62"/>
      <c r="BQS42" s="62"/>
      <c r="BQT42" s="62"/>
      <c r="BQU42" s="62"/>
      <c r="BQV42" s="62"/>
      <c r="BQW42" s="62"/>
      <c r="BQX42" s="62"/>
      <c r="BQY42" s="62"/>
      <c r="BQZ42" s="62"/>
      <c r="BRA42" s="62"/>
      <c r="BRB42" s="62"/>
      <c r="BRC42" s="62"/>
      <c r="BRD42" s="62"/>
      <c r="BRE42" s="62"/>
      <c r="BRF42" s="62"/>
      <c r="BRG42" s="62"/>
      <c r="BRH42" s="62"/>
      <c r="BRI42" s="62"/>
      <c r="BRJ42" s="62"/>
      <c r="BRK42" s="62"/>
      <c r="BRL42" s="62"/>
      <c r="BRM42" s="62"/>
      <c r="BRN42" s="62"/>
      <c r="BRO42" s="62"/>
      <c r="BRP42" s="62"/>
      <c r="BRQ42" s="62"/>
      <c r="BRR42" s="62"/>
      <c r="BRS42" s="62"/>
      <c r="BRT42" s="62"/>
      <c r="BRU42" s="62"/>
      <c r="BRV42" s="62"/>
      <c r="BRW42" s="62"/>
      <c r="BRX42" s="62"/>
      <c r="BRY42" s="62"/>
      <c r="BRZ42" s="62"/>
      <c r="BSA42" s="62"/>
      <c r="BSB42" s="62"/>
      <c r="BSC42" s="62"/>
      <c r="BSD42" s="62"/>
      <c r="BSE42" s="62"/>
      <c r="BSF42" s="62"/>
      <c r="BSG42" s="62"/>
      <c r="BSH42" s="62"/>
      <c r="BSI42" s="62"/>
      <c r="BSJ42" s="62"/>
      <c r="BSK42" s="62"/>
      <c r="BSL42" s="62"/>
      <c r="BSM42" s="62"/>
      <c r="BSN42" s="62"/>
      <c r="BSO42" s="62"/>
      <c r="BSP42" s="62"/>
      <c r="BSQ42" s="62"/>
      <c r="BSR42" s="62"/>
      <c r="BSS42" s="62"/>
      <c r="BST42" s="62"/>
      <c r="BSU42" s="62"/>
      <c r="BSV42" s="62"/>
      <c r="BSW42" s="62"/>
      <c r="BSX42" s="62"/>
      <c r="BSY42" s="62"/>
      <c r="BSZ42" s="62"/>
      <c r="BTA42" s="62"/>
      <c r="BTB42" s="62"/>
      <c r="BTC42" s="62"/>
      <c r="BTD42" s="62"/>
      <c r="BTE42" s="62"/>
      <c r="BTF42" s="62"/>
      <c r="BTG42" s="62"/>
      <c r="BTH42" s="62"/>
      <c r="BTI42" s="62"/>
      <c r="BTJ42" s="62"/>
      <c r="BTK42" s="62"/>
      <c r="BTL42" s="62"/>
      <c r="BTM42" s="62"/>
      <c r="BTN42" s="62"/>
      <c r="BTO42" s="62"/>
      <c r="BTP42" s="62"/>
      <c r="BTQ42" s="62"/>
      <c r="BTR42" s="62"/>
      <c r="BTS42" s="62"/>
      <c r="BTT42" s="62"/>
      <c r="BTU42" s="62"/>
      <c r="BTV42" s="62"/>
      <c r="BTW42" s="62"/>
      <c r="BTX42" s="62"/>
      <c r="BTY42" s="62"/>
      <c r="BTZ42" s="62"/>
      <c r="BUA42" s="62"/>
      <c r="BUB42" s="62"/>
      <c r="BUC42" s="62"/>
      <c r="BUD42" s="62"/>
      <c r="BUE42" s="62"/>
      <c r="BUF42" s="62"/>
      <c r="BUG42" s="62"/>
      <c r="BUH42" s="62"/>
      <c r="BUI42" s="62"/>
      <c r="BUJ42" s="62"/>
      <c r="BUK42" s="62"/>
      <c r="BUL42" s="62"/>
      <c r="BUM42" s="62"/>
      <c r="BUN42" s="62"/>
      <c r="BUO42" s="62"/>
      <c r="BUP42" s="62"/>
      <c r="BUQ42" s="62"/>
      <c r="BUR42" s="62"/>
      <c r="BUS42" s="62"/>
      <c r="BUT42" s="62"/>
      <c r="BUU42" s="62"/>
      <c r="BUV42" s="62"/>
      <c r="BUW42" s="62"/>
      <c r="BUX42" s="62"/>
      <c r="BUY42" s="62"/>
      <c r="BUZ42" s="62"/>
      <c r="BVA42" s="62"/>
      <c r="BVB42" s="62"/>
      <c r="BVC42" s="62"/>
      <c r="BVD42" s="62"/>
      <c r="BVE42" s="62"/>
      <c r="BVF42" s="62"/>
      <c r="BVG42" s="62"/>
      <c r="BVH42" s="62"/>
      <c r="BVI42" s="62"/>
      <c r="BVJ42" s="62"/>
      <c r="BVK42" s="62"/>
      <c r="BVL42" s="62"/>
      <c r="BVM42" s="62"/>
      <c r="BVN42" s="62"/>
      <c r="BVO42" s="62"/>
      <c r="BVP42" s="62"/>
      <c r="BVQ42" s="62"/>
      <c r="BVR42" s="62"/>
      <c r="BVS42" s="62"/>
      <c r="BVT42" s="62"/>
      <c r="BVU42" s="62"/>
      <c r="BVV42" s="62"/>
      <c r="BVW42" s="62"/>
      <c r="BVX42" s="62"/>
      <c r="BVY42" s="62"/>
      <c r="BVZ42" s="62"/>
      <c r="BWA42" s="62"/>
      <c r="BWB42" s="62"/>
      <c r="BWC42" s="62"/>
      <c r="BWD42" s="62"/>
      <c r="BWE42" s="62"/>
      <c r="BWF42" s="62"/>
      <c r="BWG42" s="62"/>
      <c r="BWH42" s="62"/>
      <c r="BWI42" s="62"/>
      <c r="BWJ42" s="62"/>
      <c r="BWK42" s="62"/>
      <c r="BWL42" s="62"/>
      <c r="BWM42" s="62"/>
      <c r="BWN42" s="62"/>
      <c r="BWO42" s="62"/>
      <c r="BWP42" s="62"/>
      <c r="BWQ42" s="62"/>
      <c r="BWR42" s="62"/>
      <c r="BWS42" s="62"/>
      <c r="BWT42" s="62"/>
      <c r="BWU42" s="62"/>
      <c r="BWV42" s="62"/>
      <c r="BWW42" s="62"/>
      <c r="BWX42" s="62"/>
      <c r="BWY42" s="62"/>
      <c r="BWZ42" s="62"/>
      <c r="BXA42" s="62"/>
      <c r="BXB42" s="62"/>
      <c r="BXC42" s="62"/>
      <c r="BXD42" s="62"/>
      <c r="BXE42" s="62"/>
      <c r="BXF42" s="62"/>
      <c r="BXG42" s="62"/>
      <c r="BXH42" s="62"/>
      <c r="BXI42" s="62"/>
      <c r="BXJ42" s="62"/>
      <c r="BXK42" s="62"/>
      <c r="BXL42" s="62"/>
      <c r="BXM42" s="62"/>
      <c r="BXN42" s="62"/>
      <c r="BXO42" s="62"/>
      <c r="BXP42" s="62"/>
      <c r="BXQ42" s="62"/>
      <c r="BXR42" s="62"/>
      <c r="BXS42" s="62"/>
      <c r="BXT42" s="62"/>
      <c r="BXU42" s="62"/>
      <c r="BXV42" s="62"/>
      <c r="BXW42" s="62"/>
      <c r="BXX42" s="62"/>
      <c r="BXY42" s="62"/>
      <c r="BXZ42" s="62"/>
      <c r="BYA42" s="62"/>
      <c r="BYB42" s="62"/>
      <c r="BYC42" s="62"/>
      <c r="BYD42" s="62"/>
      <c r="BYE42" s="62"/>
      <c r="BYF42" s="62"/>
      <c r="BYG42" s="62"/>
      <c r="BYH42" s="62"/>
      <c r="BYI42" s="62"/>
      <c r="BYJ42" s="62"/>
      <c r="BYK42" s="62"/>
      <c r="BYL42" s="62"/>
      <c r="BYM42" s="62"/>
      <c r="BYN42" s="62"/>
      <c r="BYO42" s="62"/>
      <c r="BYP42" s="62"/>
      <c r="BYQ42" s="62"/>
      <c r="BYR42" s="62"/>
      <c r="BYS42" s="62"/>
      <c r="BYT42" s="62"/>
      <c r="BYU42" s="62"/>
      <c r="BYV42" s="62"/>
      <c r="BYW42" s="62"/>
      <c r="BYX42" s="62"/>
      <c r="BYY42" s="62"/>
      <c r="BYZ42" s="62"/>
      <c r="BZA42" s="62"/>
      <c r="BZB42" s="62"/>
      <c r="BZC42" s="62"/>
      <c r="BZD42" s="62"/>
      <c r="BZE42" s="62"/>
      <c r="BZF42" s="62"/>
      <c r="BZG42" s="62"/>
      <c r="BZH42" s="62"/>
      <c r="BZI42" s="62"/>
      <c r="BZJ42" s="62"/>
      <c r="BZK42" s="62"/>
      <c r="BZL42" s="62"/>
      <c r="BZM42" s="62"/>
      <c r="BZN42" s="62"/>
      <c r="BZO42" s="62"/>
      <c r="BZP42" s="62"/>
      <c r="BZQ42" s="62"/>
      <c r="BZR42" s="62"/>
      <c r="BZS42" s="62"/>
      <c r="BZT42" s="62"/>
      <c r="BZU42" s="62"/>
      <c r="BZV42" s="62"/>
      <c r="BZW42" s="62"/>
      <c r="BZX42" s="62"/>
      <c r="BZY42" s="62"/>
      <c r="BZZ42" s="62"/>
      <c r="CAA42" s="62"/>
      <c r="CAB42" s="62"/>
      <c r="CAC42" s="62"/>
      <c r="CAD42" s="62"/>
      <c r="CAE42" s="62"/>
      <c r="CAF42" s="62"/>
      <c r="CAG42" s="62"/>
      <c r="CAH42" s="62"/>
      <c r="CAI42" s="62"/>
      <c r="CAJ42" s="62"/>
      <c r="CAK42" s="62"/>
      <c r="CAL42" s="62"/>
      <c r="CAM42" s="62"/>
      <c r="CAN42" s="62"/>
      <c r="CAO42" s="62"/>
      <c r="CAP42" s="62"/>
      <c r="CAQ42" s="62"/>
      <c r="CAR42" s="62"/>
      <c r="CAS42" s="62"/>
      <c r="CAT42" s="62"/>
      <c r="CAU42" s="62"/>
      <c r="CAV42" s="62"/>
      <c r="CAW42" s="62"/>
      <c r="CAX42" s="62"/>
      <c r="CAY42" s="62"/>
      <c r="CAZ42" s="62"/>
      <c r="CBA42" s="62"/>
      <c r="CBB42" s="62"/>
      <c r="CBC42" s="62"/>
      <c r="CBD42" s="62"/>
      <c r="CBE42" s="62"/>
      <c r="CBF42" s="62"/>
      <c r="CBG42" s="62"/>
      <c r="CBH42" s="62"/>
      <c r="CBI42" s="62"/>
      <c r="CBJ42" s="62"/>
      <c r="CBK42" s="62"/>
      <c r="CBL42" s="62"/>
      <c r="CBM42" s="62"/>
      <c r="CBN42" s="62"/>
      <c r="CBO42" s="62"/>
      <c r="CBP42" s="62"/>
      <c r="CBQ42" s="62"/>
      <c r="CBR42" s="62"/>
      <c r="CBS42" s="62"/>
      <c r="CBT42" s="62"/>
      <c r="CBU42" s="62"/>
      <c r="CBV42" s="62"/>
      <c r="CBW42" s="62"/>
      <c r="CBX42" s="62"/>
      <c r="CBY42" s="62"/>
      <c r="CBZ42" s="62"/>
      <c r="CCA42" s="62"/>
      <c r="CCB42" s="62"/>
      <c r="CCC42" s="62"/>
      <c r="CCD42" s="62"/>
      <c r="CCE42" s="62"/>
      <c r="CCF42" s="62"/>
      <c r="CCG42" s="62"/>
      <c r="CCH42" s="62"/>
      <c r="CCI42" s="62"/>
      <c r="CCJ42" s="62"/>
      <c r="CCK42" s="62"/>
      <c r="CCL42" s="62"/>
      <c r="CCM42" s="62"/>
      <c r="CCN42" s="62"/>
      <c r="CCO42" s="62"/>
      <c r="CCP42" s="62"/>
      <c r="CCQ42" s="62"/>
      <c r="CCR42" s="62"/>
      <c r="CCS42" s="62"/>
      <c r="CCT42" s="62"/>
      <c r="CCU42" s="62"/>
      <c r="CCV42" s="62"/>
      <c r="CCW42" s="62"/>
      <c r="CCX42" s="62"/>
      <c r="CCY42" s="62"/>
      <c r="CCZ42" s="62"/>
      <c r="CDA42" s="62"/>
      <c r="CDB42" s="62"/>
      <c r="CDC42" s="62"/>
      <c r="CDD42" s="62"/>
      <c r="CDE42" s="62"/>
      <c r="CDF42" s="62"/>
      <c r="CDG42" s="62"/>
      <c r="CDH42" s="62"/>
      <c r="CDI42" s="62"/>
      <c r="CDJ42" s="62"/>
      <c r="CDK42" s="62"/>
      <c r="CDL42" s="62"/>
      <c r="CDM42" s="62"/>
      <c r="CDN42" s="62"/>
      <c r="CDO42" s="62"/>
      <c r="CDP42" s="62"/>
      <c r="CDQ42" s="62"/>
      <c r="CDR42" s="62"/>
      <c r="CDS42" s="62"/>
      <c r="CDT42" s="62"/>
      <c r="CDU42" s="62"/>
      <c r="CDV42" s="62"/>
      <c r="CDW42" s="62"/>
      <c r="CDX42" s="62"/>
      <c r="CDY42" s="62"/>
      <c r="CDZ42" s="62"/>
      <c r="CEA42" s="62"/>
      <c r="CEB42" s="62"/>
      <c r="CEC42" s="62"/>
      <c r="CED42" s="62"/>
      <c r="CEE42" s="62"/>
      <c r="CEF42" s="62"/>
      <c r="CEG42" s="62"/>
      <c r="CEH42" s="62"/>
      <c r="CEI42" s="62"/>
      <c r="CEJ42" s="62"/>
      <c r="CEK42" s="62"/>
      <c r="CEL42" s="62"/>
      <c r="CEM42" s="62"/>
      <c r="CEN42" s="62"/>
      <c r="CEO42" s="62"/>
      <c r="CEP42" s="62"/>
      <c r="CEQ42" s="62"/>
      <c r="CER42" s="62"/>
      <c r="CES42" s="62"/>
      <c r="CET42" s="62"/>
      <c r="CEU42" s="62"/>
      <c r="CEV42" s="62"/>
      <c r="CEW42" s="62"/>
      <c r="CEX42" s="62"/>
      <c r="CEY42" s="62"/>
      <c r="CEZ42" s="62"/>
      <c r="CFA42" s="62"/>
      <c r="CFB42" s="62"/>
      <c r="CFC42" s="62"/>
      <c r="CFD42" s="62"/>
      <c r="CFE42" s="62"/>
      <c r="CFF42" s="62"/>
      <c r="CFG42" s="62"/>
      <c r="CFH42" s="62"/>
      <c r="CFI42" s="62"/>
      <c r="CFJ42" s="62"/>
      <c r="CFK42" s="62"/>
      <c r="CFL42" s="62"/>
      <c r="CFM42" s="62"/>
      <c r="CFN42" s="62"/>
      <c r="CFO42" s="62"/>
      <c r="CFP42" s="62"/>
      <c r="CFQ42" s="62"/>
      <c r="CFR42" s="62"/>
      <c r="CFS42" s="62"/>
      <c r="CFT42" s="62"/>
      <c r="CFU42" s="62"/>
      <c r="CFV42" s="62"/>
      <c r="CFW42" s="62"/>
      <c r="CFX42" s="62"/>
      <c r="CFY42" s="62"/>
      <c r="CFZ42" s="62"/>
      <c r="CGA42" s="62"/>
      <c r="CGB42" s="62"/>
      <c r="CGC42" s="62"/>
      <c r="CGD42" s="62"/>
      <c r="CGE42" s="62"/>
      <c r="CGF42" s="62"/>
      <c r="CGG42" s="62"/>
      <c r="CGH42" s="62"/>
      <c r="CGI42" s="62"/>
      <c r="CGJ42" s="62"/>
      <c r="CGK42" s="62"/>
      <c r="CGL42" s="62"/>
      <c r="CGM42" s="62"/>
      <c r="CGN42" s="62"/>
      <c r="CGO42" s="62"/>
      <c r="CGP42" s="62"/>
      <c r="CGQ42" s="62"/>
      <c r="CGR42" s="62"/>
      <c r="CGS42" s="62"/>
      <c r="CGT42" s="62"/>
      <c r="CGU42" s="62"/>
      <c r="CGV42" s="62"/>
      <c r="CGW42" s="62"/>
      <c r="CGX42" s="62"/>
      <c r="CGY42" s="62"/>
      <c r="CGZ42" s="62"/>
      <c r="CHA42" s="62"/>
      <c r="CHB42" s="62"/>
      <c r="CHC42" s="62"/>
      <c r="CHD42" s="62"/>
      <c r="CHE42" s="62"/>
      <c r="CHF42" s="62"/>
      <c r="CHG42" s="62"/>
      <c r="CHH42" s="62"/>
      <c r="CHI42" s="62"/>
      <c r="CHJ42" s="62"/>
      <c r="CHK42" s="62"/>
      <c r="CHL42" s="62"/>
      <c r="CHM42" s="62"/>
      <c r="CHN42" s="62"/>
      <c r="CHO42" s="62"/>
      <c r="CHP42" s="62"/>
      <c r="CHQ42" s="62"/>
      <c r="CHR42" s="62"/>
      <c r="CHS42" s="62"/>
      <c r="CHT42" s="62"/>
      <c r="CHU42" s="62"/>
      <c r="CHV42" s="62"/>
      <c r="CHW42" s="62"/>
      <c r="CHX42" s="62"/>
      <c r="CHY42" s="62"/>
      <c r="CHZ42" s="62"/>
      <c r="CIA42" s="62"/>
      <c r="CIB42" s="62"/>
      <c r="CIC42" s="62"/>
      <c r="CID42" s="62"/>
      <c r="CIE42" s="62"/>
      <c r="CIF42" s="62"/>
      <c r="CIG42" s="62"/>
      <c r="CIH42" s="62"/>
      <c r="CII42" s="62"/>
      <c r="CIJ42" s="62"/>
      <c r="CIK42" s="62"/>
      <c r="CIL42" s="62"/>
      <c r="CIM42" s="62"/>
      <c r="CIN42" s="62"/>
      <c r="CIO42" s="62"/>
      <c r="CIP42" s="62"/>
      <c r="CIQ42" s="62"/>
      <c r="CIR42" s="62"/>
      <c r="CIS42" s="62"/>
      <c r="CIT42" s="62"/>
      <c r="CIU42" s="62"/>
      <c r="CIV42" s="62"/>
      <c r="CIW42" s="62"/>
      <c r="CIX42" s="62"/>
      <c r="CIY42" s="62"/>
      <c r="CIZ42" s="62"/>
      <c r="CJA42" s="62"/>
      <c r="CJB42" s="62"/>
      <c r="CJC42" s="62"/>
      <c r="CJD42" s="62"/>
      <c r="CJE42" s="62"/>
      <c r="CJF42" s="62"/>
      <c r="CJG42" s="62"/>
      <c r="CJH42" s="62"/>
      <c r="CJI42" s="62"/>
      <c r="CJJ42" s="62"/>
      <c r="CJK42" s="62"/>
      <c r="CJL42" s="62"/>
      <c r="CJM42" s="62"/>
      <c r="CJN42" s="62"/>
      <c r="CJO42" s="62"/>
      <c r="CJP42" s="62"/>
      <c r="CJQ42" s="62"/>
      <c r="CJR42" s="62"/>
      <c r="CJS42" s="62"/>
      <c r="CJT42" s="62"/>
      <c r="CJU42" s="62"/>
      <c r="CJV42" s="62"/>
      <c r="CJW42" s="62"/>
      <c r="CJX42" s="62"/>
      <c r="CJY42" s="62"/>
      <c r="CJZ42" s="62"/>
      <c r="CKA42" s="62"/>
      <c r="CKB42" s="62"/>
      <c r="CKC42" s="62"/>
      <c r="CKD42" s="62"/>
      <c r="CKE42" s="62"/>
      <c r="CKF42" s="62"/>
      <c r="CKG42" s="62"/>
      <c r="CKH42" s="62"/>
      <c r="CKI42" s="62"/>
      <c r="CKJ42" s="62"/>
      <c r="CKK42" s="62"/>
      <c r="CKL42" s="62"/>
      <c r="CKM42" s="62"/>
      <c r="CKN42" s="62"/>
      <c r="CKO42" s="62"/>
      <c r="CKP42" s="62"/>
      <c r="CKQ42" s="62"/>
      <c r="CKR42" s="62"/>
      <c r="CKS42" s="62"/>
      <c r="CKT42" s="62"/>
      <c r="CKU42" s="62"/>
      <c r="CKV42" s="62"/>
      <c r="CKW42" s="62"/>
      <c r="CKX42" s="62"/>
      <c r="CKY42" s="62"/>
      <c r="CKZ42" s="62"/>
      <c r="CLA42" s="62"/>
      <c r="CLB42" s="62"/>
      <c r="CLC42" s="62"/>
      <c r="CLD42" s="62"/>
      <c r="CLE42" s="62"/>
      <c r="CLF42" s="62"/>
      <c r="CLG42" s="62"/>
      <c r="CLH42" s="62"/>
      <c r="CLI42" s="62"/>
      <c r="CLJ42" s="62"/>
      <c r="CLK42" s="62"/>
      <c r="CLL42" s="62"/>
      <c r="CLM42" s="62"/>
      <c r="CLN42" s="62"/>
      <c r="CLO42" s="62"/>
      <c r="CLP42" s="62"/>
      <c r="CLQ42" s="62"/>
      <c r="CLR42" s="62"/>
      <c r="CLS42" s="62"/>
      <c r="CLT42" s="62"/>
      <c r="CLU42" s="62"/>
      <c r="CLV42" s="62"/>
      <c r="CLW42" s="62"/>
      <c r="CLX42" s="62"/>
      <c r="CLY42" s="62"/>
      <c r="CLZ42" s="62"/>
      <c r="CMA42" s="62"/>
      <c r="CMB42" s="62"/>
      <c r="CMC42" s="62"/>
      <c r="CMD42" s="62"/>
      <c r="CME42" s="62"/>
      <c r="CMF42" s="62"/>
      <c r="CMG42" s="62"/>
      <c r="CMH42" s="62"/>
      <c r="CMI42" s="62"/>
      <c r="CMJ42" s="62"/>
      <c r="CMK42" s="62"/>
      <c r="CML42" s="62"/>
      <c r="CMM42" s="62"/>
      <c r="CMN42" s="62"/>
      <c r="CMO42" s="62"/>
      <c r="CMP42" s="62"/>
      <c r="CMQ42" s="62"/>
      <c r="CMR42" s="62"/>
      <c r="CMS42" s="62"/>
      <c r="CMT42" s="62"/>
      <c r="CMU42" s="62"/>
      <c r="CMV42" s="62"/>
      <c r="CMW42" s="62"/>
      <c r="CMX42" s="62"/>
      <c r="CMY42" s="62"/>
      <c r="CMZ42" s="62"/>
      <c r="CNA42" s="62"/>
      <c r="CNB42" s="62"/>
      <c r="CNC42" s="62"/>
      <c r="CND42" s="62"/>
      <c r="CNE42" s="62"/>
      <c r="CNF42" s="62"/>
      <c r="CNG42" s="62"/>
      <c r="CNH42" s="62"/>
      <c r="CNI42" s="62"/>
      <c r="CNJ42" s="62"/>
      <c r="CNK42" s="62"/>
      <c r="CNL42" s="62"/>
      <c r="CNM42" s="62"/>
      <c r="CNN42" s="62"/>
      <c r="CNO42" s="62"/>
      <c r="CNP42" s="62"/>
      <c r="CNQ42" s="62"/>
      <c r="CNR42" s="62"/>
      <c r="CNS42" s="62"/>
      <c r="CNT42" s="62"/>
      <c r="CNU42" s="62"/>
      <c r="CNV42" s="62"/>
      <c r="CNW42" s="62"/>
      <c r="CNX42" s="62"/>
      <c r="CNY42" s="62"/>
      <c r="CNZ42" s="62"/>
      <c r="COA42" s="62"/>
      <c r="COB42" s="62"/>
      <c r="COC42" s="62"/>
      <c r="COD42" s="62"/>
      <c r="COE42" s="62"/>
      <c r="COF42" s="62"/>
      <c r="COG42" s="62"/>
      <c r="COH42" s="62"/>
      <c r="COI42" s="62"/>
      <c r="COJ42" s="62"/>
      <c r="COK42" s="62"/>
      <c r="COL42" s="62"/>
      <c r="COM42" s="62"/>
      <c r="CON42" s="62"/>
      <c r="COO42" s="62"/>
      <c r="COP42" s="62"/>
      <c r="COQ42" s="62"/>
      <c r="COR42" s="62"/>
      <c r="COS42" s="62"/>
      <c r="COT42" s="62"/>
      <c r="COU42" s="62"/>
      <c r="COV42" s="62"/>
      <c r="COW42" s="62"/>
      <c r="COX42" s="62"/>
      <c r="COY42" s="62"/>
      <c r="COZ42" s="62"/>
      <c r="CPA42" s="62"/>
      <c r="CPB42" s="62"/>
      <c r="CPC42" s="62"/>
      <c r="CPD42" s="62"/>
      <c r="CPE42" s="62"/>
      <c r="CPF42" s="62"/>
      <c r="CPG42" s="62"/>
      <c r="CPH42" s="62"/>
      <c r="CPI42" s="62"/>
      <c r="CPJ42" s="62"/>
      <c r="CPK42" s="62"/>
      <c r="CPL42" s="62"/>
      <c r="CPM42" s="62"/>
      <c r="CPN42" s="62"/>
      <c r="CPO42" s="62"/>
      <c r="CPP42" s="62"/>
      <c r="CPQ42" s="62"/>
      <c r="CPR42" s="62"/>
      <c r="CPS42" s="62"/>
      <c r="CPT42" s="62"/>
      <c r="CPU42" s="62"/>
      <c r="CPV42" s="62"/>
      <c r="CPW42" s="62"/>
      <c r="CPX42" s="62"/>
      <c r="CPY42" s="62"/>
      <c r="CPZ42" s="62"/>
      <c r="CQA42" s="62"/>
      <c r="CQB42" s="62"/>
      <c r="CQC42" s="62"/>
      <c r="CQD42" s="62"/>
      <c r="CQE42" s="62"/>
      <c r="CQF42" s="62"/>
      <c r="CQG42" s="62"/>
      <c r="CQH42" s="62"/>
      <c r="CQI42" s="62"/>
      <c r="CQJ42" s="62"/>
      <c r="CQK42" s="62"/>
      <c r="CQL42" s="62"/>
      <c r="CQM42" s="62"/>
      <c r="CQN42" s="62"/>
      <c r="CQO42" s="62"/>
      <c r="CQP42" s="62"/>
      <c r="CQQ42" s="62"/>
      <c r="CQR42" s="62"/>
      <c r="CQS42" s="62"/>
      <c r="CQT42" s="62"/>
      <c r="CQU42" s="62"/>
      <c r="CQV42" s="62"/>
      <c r="CQW42" s="62"/>
      <c r="CQX42" s="62"/>
      <c r="CQY42" s="62"/>
      <c r="CQZ42" s="62"/>
      <c r="CRA42" s="62"/>
      <c r="CRB42" s="62"/>
      <c r="CRC42" s="62"/>
      <c r="CRD42" s="62"/>
      <c r="CRE42" s="62"/>
      <c r="CRF42" s="62"/>
      <c r="CRG42" s="62"/>
      <c r="CRH42" s="62"/>
      <c r="CRI42" s="62"/>
      <c r="CRJ42" s="62"/>
      <c r="CRK42" s="62"/>
      <c r="CRL42" s="62"/>
      <c r="CRM42" s="62"/>
      <c r="CRN42" s="62"/>
      <c r="CRO42" s="62"/>
      <c r="CRP42" s="62"/>
      <c r="CRQ42" s="62"/>
      <c r="CRR42" s="62"/>
      <c r="CRS42" s="62"/>
      <c r="CRT42" s="62"/>
      <c r="CRU42" s="62"/>
      <c r="CRV42" s="62"/>
      <c r="CRW42" s="62"/>
      <c r="CRX42" s="62"/>
      <c r="CRY42" s="62"/>
      <c r="CRZ42" s="62"/>
      <c r="CSA42" s="62"/>
      <c r="CSB42" s="62"/>
      <c r="CSC42" s="62"/>
      <c r="CSD42" s="62"/>
      <c r="CSE42" s="62"/>
      <c r="CSF42" s="62"/>
      <c r="CSG42" s="62"/>
      <c r="CSH42" s="62"/>
      <c r="CSI42" s="62"/>
      <c r="CSJ42" s="62"/>
      <c r="CSK42" s="62"/>
      <c r="CSL42" s="62"/>
      <c r="CSM42" s="62"/>
      <c r="CSN42" s="62"/>
      <c r="CSO42" s="62"/>
      <c r="CSP42" s="62"/>
      <c r="CSQ42" s="62"/>
      <c r="CSR42" s="62"/>
      <c r="CSS42" s="62"/>
      <c r="CST42" s="62"/>
      <c r="CSU42" s="62"/>
      <c r="CSV42" s="62"/>
      <c r="CSW42" s="62"/>
      <c r="CSX42" s="62"/>
      <c r="CSY42" s="62"/>
      <c r="CSZ42" s="62"/>
      <c r="CTA42" s="62"/>
      <c r="CTB42" s="62"/>
      <c r="CTC42" s="62"/>
      <c r="CTD42" s="62"/>
      <c r="CTE42" s="62"/>
      <c r="CTF42" s="62"/>
      <c r="CTG42" s="62"/>
      <c r="CTH42" s="62"/>
      <c r="CTI42" s="62"/>
      <c r="CTJ42" s="62"/>
      <c r="CTK42" s="62"/>
      <c r="CTL42" s="62"/>
      <c r="CTM42" s="62"/>
      <c r="CTN42" s="62"/>
      <c r="CTO42" s="62"/>
      <c r="CTP42" s="62"/>
      <c r="CTQ42" s="62"/>
      <c r="CTR42" s="62"/>
      <c r="CTS42" s="62"/>
      <c r="CTT42" s="62"/>
      <c r="CTU42" s="62"/>
      <c r="CTV42" s="62"/>
      <c r="CTW42" s="62"/>
      <c r="CTX42" s="62"/>
      <c r="CTY42" s="62"/>
      <c r="CTZ42" s="62"/>
      <c r="CUA42" s="62"/>
      <c r="CUB42" s="62"/>
      <c r="CUC42" s="62"/>
      <c r="CUD42" s="62"/>
      <c r="CUE42" s="62"/>
      <c r="CUF42" s="62"/>
      <c r="CUG42" s="62"/>
      <c r="CUH42" s="62"/>
      <c r="CUI42" s="62"/>
      <c r="CUJ42" s="62"/>
      <c r="CUK42" s="62"/>
      <c r="CUL42" s="62"/>
      <c r="CUM42" s="62"/>
      <c r="CUN42" s="62"/>
      <c r="CUO42" s="62"/>
      <c r="CUP42" s="62"/>
      <c r="CUQ42" s="62"/>
      <c r="CUR42" s="62"/>
      <c r="CUS42" s="62"/>
      <c r="CUT42" s="62"/>
      <c r="CUU42" s="62"/>
      <c r="CUV42" s="62"/>
      <c r="CUW42" s="62"/>
      <c r="CUX42" s="62"/>
      <c r="CUY42" s="62"/>
      <c r="CUZ42" s="62"/>
      <c r="CVA42" s="62"/>
      <c r="CVB42" s="62"/>
      <c r="CVC42" s="62"/>
      <c r="CVD42" s="62"/>
      <c r="CVE42" s="62"/>
      <c r="CVF42" s="62"/>
      <c r="CVG42" s="62"/>
      <c r="CVH42" s="62"/>
      <c r="CVI42" s="62"/>
      <c r="CVJ42" s="62"/>
      <c r="CVK42" s="62"/>
      <c r="CVL42" s="62"/>
      <c r="CVM42" s="62"/>
      <c r="CVN42" s="62"/>
      <c r="CVO42" s="62"/>
      <c r="CVP42" s="62"/>
      <c r="CVQ42" s="62"/>
      <c r="CVR42" s="62"/>
      <c r="CVS42" s="62"/>
      <c r="CVT42" s="62"/>
      <c r="CVU42" s="62"/>
      <c r="CVV42" s="62"/>
      <c r="CVW42" s="62"/>
      <c r="CVX42" s="62"/>
      <c r="CVY42" s="62"/>
      <c r="CVZ42" s="62"/>
      <c r="CWA42" s="62"/>
      <c r="CWB42" s="62"/>
      <c r="CWC42" s="62"/>
      <c r="CWD42" s="62"/>
      <c r="CWE42" s="62"/>
      <c r="CWF42" s="62"/>
      <c r="CWG42" s="62"/>
      <c r="CWH42" s="62"/>
      <c r="CWI42" s="62"/>
      <c r="CWJ42" s="62"/>
      <c r="CWK42" s="62"/>
      <c r="CWL42" s="62"/>
      <c r="CWM42" s="62"/>
      <c r="CWN42" s="62"/>
      <c r="CWO42" s="62"/>
      <c r="CWP42" s="62"/>
      <c r="CWQ42" s="62"/>
      <c r="CWR42" s="62"/>
      <c r="CWS42" s="62"/>
      <c r="CWT42" s="62"/>
      <c r="CWU42" s="62"/>
      <c r="CWV42" s="62"/>
      <c r="CWW42" s="62"/>
      <c r="CWX42" s="62"/>
      <c r="CWY42" s="62"/>
      <c r="CWZ42" s="62"/>
      <c r="CXA42" s="62"/>
      <c r="CXB42" s="62"/>
      <c r="CXC42" s="62"/>
      <c r="CXD42" s="62"/>
      <c r="CXE42" s="62"/>
      <c r="CXF42" s="62"/>
      <c r="CXG42" s="62"/>
      <c r="CXH42" s="62"/>
      <c r="CXI42" s="62"/>
      <c r="CXJ42" s="62"/>
      <c r="CXK42" s="62"/>
      <c r="CXL42" s="62"/>
      <c r="CXM42" s="62"/>
      <c r="CXN42" s="62"/>
      <c r="CXO42" s="62"/>
      <c r="CXP42" s="62"/>
      <c r="CXQ42" s="62"/>
      <c r="CXR42" s="62"/>
      <c r="CXS42" s="62"/>
      <c r="CXT42" s="62"/>
      <c r="CXU42" s="62"/>
      <c r="CXV42" s="62"/>
      <c r="CXW42" s="62"/>
      <c r="CXX42" s="62"/>
      <c r="CXY42" s="62"/>
      <c r="CXZ42" s="62"/>
      <c r="CYA42" s="62"/>
      <c r="CYB42" s="62"/>
      <c r="CYC42" s="62"/>
      <c r="CYD42" s="62"/>
      <c r="CYE42" s="62"/>
      <c r="CYF42" s="62"/>
      <c r="CYG42" s="62"/>
      <c r="CYH42" s="62"/>
      <c r="CYI42" s="62"/>
      <c r="CYJ42" s="62"/>
      <c r="CYK42" s="62"/>
      <c r="CYL42" s="62"/>
      <c r="CYM42" s="62"/>
      <c r="CYN42" s="62"/>
      <c r="CYO42" s="62"/>
      <c r="CYP42" s="62"/>
      <c r="CYQ42" s="62"/>
      <c r="CYR42" s="62"/>
      <c r="CYS42" s="62"/>
      <c r="CYT42" s="62"/>
      <c r="CYU42" s="62"/>
      <c r="CYV42" s="62"/>
      <c r="CYW42" s="62"/>
      <c r="CYX42" s="62"/>
      <c r="CYY42" s="62"/>
      <c r="CYZ42" s="62"/>
      <c r="CZA42" s="62"/>
      <c r="CZB42" s="62"/>
      <c r="CZC42" s="62"/>
      <c r="CZD42" s="62"/>
      <c r="CZE42" s="62"/>
      <c r="CZF42" s="62"/>
      <c r="CZG42" s="62"/>
      <c r="CZH42" s="62"/>
      <c r="CZI42" s="62"/>
      <c r="CZJ42" s="62"/>
      <c r="CZK42" s="62"/>
      <c r="CZL42" s="62"/>
      <c r="CZM42" s="62"/>
      <c r="CZN42" s="62"/>
      <c r="CZO42" s="62"/>
      <c r="CZP42" s="62"/>
      <c r="CZQ42" s="62"/>
      <c r="CZR42" s="62"/>
      <c r="CZS42" s="62"/>
      <c r="CZT42" s="62"/>
      <c r="CZU42" s="62"/>
      <c r="CZV42" s="62"/>
      <c r="CZW42" s="62"/>
      <c r="CZX42" s="62"/>
      <c r="CZY42" s="62"/>
      <c r="CZZ42" s="62"/>
      <c r="DAA42" s="62"/>
      <c r="DAB42" s="62"/>
      <c r="DAC42" s="62"/>
      <c r="DAD42" s="62"/>
      <c r="DAE42" s="62"/>
      <c r="DAF42" s="62"/>
      <c r="DAG42" s="62"/>
      <c r="DAH42" s="62"/>
      <c r="DAI42" s="62"/>
      <c r="DAJ42" s="62"/>
      <c r="DAK42" s="62"/>
      <c r="DAL42" s="62"/>
      <c r="DAM42" s="62"/>
      <c r="DAN42" s="62"/>
      <c r="DAO42" s="62"/>
      <c r="DAP42" s="62"/>
      <c r="DAQ42" s="62"/>
      <c r="DAR42" s="62"/>
      <c r="DAS42" s="62"/>
      <c r="DAT42" s="62"/>
      <c r="DAU42" s="62"/>
      <c r="DAV42" s="62"/>
      <c r="DAW42" s="62"/>
      <c r="DAX42" s="62"/>
      <c r="DAY42" s="62"/>
      <c r="DAZ42" s="62"/>
      <c r="DBA42" s="62"/>
      <c r="DBB42" s="62"/>
      <c r="DBC42" s="62"/>
      <c r="DBD42" s="62"/>
      <c r="DBE42" s="62"/>
      <c r="DBF42" s="62"/>
      <c r="DBG42" s="62"/>
      <c r="DBH42" s="62"/>
      <c r="DBI42" s="62"/>
      <c r="DBJ42" s="62"/>
      <c r="DBK42" s="62"/>
      <c r="DBL42" s="62"/>
      <c r="DBM42" s="62"/>
      <c r="DBN42" s="62"/>
      <c r="DBO42" s="62"/>
      <c r="DBP42" s="62"/>
      <c r="DBQ42" s="62"/>
      <c r="DBR42" s="62"/>
      <c r="DBS42" s="62"/>
      <c r="DBT42" s="62"/>
      <c r="DBU42" s="62"/>
      <c r="DBV42" s="62"/>
      <c r="DBW42" s="62"/>
      <c r="DBX42" s="62"/>
      <c r="DBY42" s="62"/>
      <c r="DBZ42" s="62"/>
      <c r="DCA42" s="62"/>
      <c r="DCB42" s="62"/>
      <c r="DCC42" s="62"/>
      <c r="DCD42" s="62"/>
      <c r="DCE42" s="62"/>
      <c r="DCF42" s="62"/>
      <c r="DCG42" s="62"/>
      <c r="DCH42" s="62"/>
      <c r="DCI42" s="62"/>
      <c r="DCJ42" s="62"/>
      <c r="DCK42" s="62"/>
      <c r="DCL42" s="62"/>
      <c r="DCM42" s="62"/>
      <c r="DCN42" s="62"/>
      <c r="DCO42" s="62"/>
      <c r="DCP42" s="62"/>
      <c r="DCQ42" s="62"/>
      <c r="DCR42" s="62"/>
      <c r="DCS42" s="62"/>
      <c r="DCT42" s="62"/>
      <c r="DCU42" s="62"/>
      <c r="DCV42" s="62"/>
      <c r="DCW42" s="62"/>
      <c r="DCX42" s="62"/>
      <c r="DCY42" s="62"/>
      <c r="DCZ42" s="62"/>
      <c r="DDA42" s="62"/>
      <c r="DDB42" s="62"/>
      <c r="DDC42" s="62"/>
      <c r="DDD42" s="62"/>
      <c r="DDE42" s="62"/>
      <c r="DDF42" s="62"/>
      <c r="DDG42" s="62"/>
      <c r="DDH42" s="62"/>
      <c r="DDI42" s="62"/>
      <c r="DDJ42" s="62"/>
      <c r="DDK42" s="62"/>
      <c r="DDL42" s="62"/>
      <c r="DDM42" s="62"/>
      <c r="DDN42" s="62"/>
      <c r="DDO42" s="62"/>
      <c r="DDP42" s="62"/>
      <c r="DDQ42" s="62"/>
      <c r="DDR42" s="62"/>
      <c r="DDS42" s="62"/>
      <c r="DDT42" s="62"/>
      <c r="DDU42" s="62"/>
      <c r="DDV42" s="62"/>
      <c r="DDW42" s="62"/>
      <c r="DDX42" s="62"/>
      <c r="DDY42" s="62"/>
      <c r="DDZ42" s="62"/>
      <c r="DEA42" s="62"/>
      <c r="DEB42" s="62"/>
      <c r="DEC42" s="62"/>
      <c r="DED42" s="62"/>
      <c r="DEE42" s="62"/>
      <c r="DEF42" s="62"/>
      <c r="DEG42" s="62"/>
      <c r="DEH42" s="62"/>
      <c r="DEI42" s="62"/>
      <c r="DEJ42" s="62"/>
      <c r="DEK42" s="62"/>
      <c r="DEL42" s="62"/>
      <c r="DEM42" s="62"/>
      <c r="DEN42" s="62"/>
      <c r="DEO42" s="62"/>
      <c r="DEP42" s="62"/>
      <c r="DEQ42" s="62"/>
      <c r="DER42" s="62"/>
      <c r="DES42" s="62"/>
      <c r="DET42" s="62"/>
      <c r="DEU42" s="62"/>
      <c r="DEV42" s="62"/>
      <c r="DEW42" s="62"/>
      <c r="DEX42" s="62"/>
      <c r="DEY42" s="62"/>
      <c r="DEZ42" s="62"/>
      <c r="DFA42" s="62"/>
      <c r="DFB42" s="62"/>
      <c r="DFC42" s="62"/>
      <c r="DFD42" s="62"/>
      <c r="DFE42" s="62"/>
      <c r="DFF42" s="62"/>
      <c r="DFG42" s="62"/>
      <c r="DFH42" s="62"/>
      <c r="DFI42" s="62"/>
      <c r="DFJ42" s="62"/>
      <c r="DFK42" s="62"/>
      <c r="DFL42" s="62"/>
      <c r="DFM42" s="62"/>
      <c r="DFN42" s="62"/>
      <c r="DFO42" s="62"/>
      <c r="DFP42" s="62"/>
      <c r="DFQ42" s="62"/>
      <c r="DFR42" s="62"/>
      <c r="DFS42" s="62"/>
      <c r="DFT42" s="62"/>
      <c r="DFU42" s="62"/>
      <c r="DFV42" s="62"/>
      <c r="DFW42" s="62"/>
      <c r="DFX42" s="62"/>
      <c r="DFY42" s="62"/>
      <c r="DFZ42" s="62"/>
      <c r="DGA42" s="62"/>
      <c r="DGB42" s="62"/>
      <c r="DGC42" s="62"/>
      <c r="DGD42" s="62"/>
      <c r="DGE42" s="62"/>
      <c r="DGF42" s="62"/>
      <c r="DGG42" s="62"/>
      <c r="DGH42" s="62"/>
      <c r="DGI42" s="62"/>
      <c r="DGJ42" s="62"/>
      <c r="DGK42" s="62"/>
      <c r="DGL42" s="62"/>
      <c r="DGM42" s="62"/>
      <c r="DGN42" s="62"/>
      <c r="DGO42" s="62"/>
      <c r="DGP42" s="62"/>
      <c r="DGQ42" s="62"/>
      <c r="DGR42" s="62"/>
      <c r="DGS42" s="62"/>
      <c r="DGT42" s="62"/>
      <c r="DGU42" s="62"/>
      <c r="DGV42" s="62"/>
      <c r="DGW42" s="62"/>
      <c r="DGX42" s="62"/>
      <c r="DGY42" s="62"/>
      <c r="DGZ42" s="62"/>
      <c r="DHA42" s="62"/>
      <c r="DHB42" s="62"/>
      <c r="DHC42" s="62"/>
      <c r="DHD42" s="62"/>
      <c r="DHE42" s="62"/>
      <c r="DHF42" s="62"/>
      <c r="DHG42" s="62"/>
      <c r="DHH42" s="62"/>
      <c r="DHI42" s="62"/>
      <c r="DHJ42" s="62"/>
      <c r="DHK42" s="62"/>
      <c r="DHL42" s="62"/>
      <c r="DHM42" s="62"/>
      <c r="DHN42" s="62"/>
      <c r="DHO42" s="62"/>
      <c r="DHP42" s="62"/>
      <c r="DHQ42" s="62"/>
      <c r="DHR42" s="62"/>
      <c r="DHS42" s="62"/>
      <c r="DHT42" s="62"/>
      <c r="DHU42" s="62"/>
      <c r="DHV42" s="62"/>
      <c r="DHW42" s="62"/>
      <c r="DHX42" s="62"/>
      <c r="DHY42" s="62"/>
      <c r="DHZ42" s="62"/>
      <c r="DIA42" s="62"/>
      <c r="DIB42" s="62"/>
      <c r="DIC42" s="62"/>
      <c r="DID42" s="62"/>
      <c r="DIE42" s="62"/>
      <c r="DIF42" s="62"/>
      <c r="DIG42" s="62"/>
      <c r="DIH42" s="62"/>
      <c r="DII42" s="62"/>
      <c r="DIJ42" s="62"/>
      <c r="DIK42" s="62"/>
      <c r="DIL42" s="62"/>
      <c r="DIM42" s="62"/>
      <c r="DIN42" s="62"/>
      <c r="DIO42" s="62"/>
      <c r="DIP42" s="62"/>
      <c r="DIQ42" s="62"/>
      <c r="DIR42" s="62"/>
      <c r="DIS42" s="62"/>
      <c r="DIT42" s="62"/>
      <c r="DIU42" s="62"/>
      <c r="DIV42" s="62"/>
      <c r="DIW42" s="62"/>
      <c r="DIX42" s="62"/>
      <c r="DIY42" s="62"/>
      <c r="DIZ42" s="62"/>
      <c r="DJA42" s="62"/>
      <c r="DJB42" s="62"/>
      <c r="DJC42" s="62"/>
      <c r="DJD42" s="62"/>
      <c r="DJE42" s="62"/>
      <c r="DJF42" s="62"/>
      <c r="DJG42" s="62"/>
      <c r="DJH42" s="62"/>
      <c r="DJI42" s="62"/>
      <c r="DJJ42" s="62"/>
      <c r="DJK42" s="62"/>
      <c r="DJL42" s="62"/>
      <c r="DJM42" s="62"/>
      <c r="DJN42" s="62"/>
      <c r="DJO42" s="62"/>
      <c r="DJP42" s="62"/>
      <c r="DJQ42" s="62"/>
      <c r="DJR42" s="62"/>
      <c r="DJS42" s="62"/>
      <c r="DJT42" s="62"/>
      <c r="DJU42" s="62"/>
      <c r="DJV42" s="62"/>
      <c r="DJW42" s="62"/>
      <c r="DJX42" s="62"/>
      <c r="DJY42" s="62"/>
      <c r="DJZ42" s="62"/>
      <c r="DKA42" s="62"/>
      <c r="DKB42" s="62"/>
      <c r="DKC42" s="62"/>
      <c r="DKD42" s="62"/>
      <c r="DKE42" s="62"/>
      <c r="DKF42" s="62"/>
      <c r="DKG42" s="62"/>
      <c r="DKH42" s="62"/>
      <c r="DKI42" s="62"/>
      <c r="DKJ42" s="62"/>
      <c r="DKK42" s="62"/>
      <c r="DKL42" s="62"/>
      <c r="DKM42" s="62"/>
      <c r="DKN42" s="62"/>
      <c r="DKO42" s="62"/>
      <c r="DKP42" s="62"/>
      <c r="DKQ42" s="62"/>
      <c r="DKR42" s="62"/>
      <c r="DKS42" s="62"/>
      <c r="DKT42" s="62"/>
      <c r="DKU42" s="62"/>
      <c r="DKV42" s="62"/>
      <c r="DKW42" s="62"/>
      <c r="DKX42" s="62"/>
      <c r="DKY42" s="62"/>
      <c r="DKZ42" s="62"/>
      <c r="DLA42" s="62"/>
      <c r="DLB42" s="62"/>
      <c r="DLC42" s="62"/>
      <c r="DLD42" s="62"/>
      <c r="DLE42" s="62"/>
      <c r="DLF42" s="62"/>
      <c r="DLG42" s="62"/>
      <c r="DLH42" s="62"/>
      <c r="DLI42" s="62"/>
      <c r="DLJ42" s="62"/>
      <c r="DLK42" s="62"/>
      <c r="DLL42" s="62"/>
      <c r="DLM42" s="62"/>
      <c r="DLN42" s="62"/>
      <c r="DLO42" s="62"/>
      <c r="DLP42" s="62"/>
      <c r="DLQ42" s="62"/>
      <c r="DLR42" s="62"/>
      <c r="DLS42" s="62"/>
      <c r="DLT42" s="62"/>
      <c r="DLU42" s="62"/>
      <c r="DLV42" s="62"/>
      <c r="DLW42" s="62"/>
      <c r="DLX42" s="62"/>
      <c r="DLY42" s="62"/>
      <c r="DLZ42" s="62"/>
      <c r="DMA42" s="62"/>
      <c r="DMB42" s="62"/>
      <c r="DMC42" s="62"/>
      <c r="DMD42" s="62"/>
      <c r="DME42" s="62"/>
      <c r="DMF42" s="62"/>
      <c r="DMG42" s="62"/>
      <c r="DMH42" s="62"/>
      <c r="DMI42" s="62"/>
      <c r="DMJ42" s="62"/>
      <c r="DMK42" s="62"/>
      <c r="DML42" s="62"/>
      <c r="DMM42" s="62"/>
      <c r="DMN42" s="62"/>
      <c r="DMO42" s="62"/>
      <c r="DMP42" s="62"/>
      <c r="DMQ42" s="62"/>
      <c r="DMR42" s="62"/>
      <c r="DMS42" s="62"/>
      <c r="DMT42" s="62"/>
      <c r="DMU42" s="62"/>
      <c r="DMV42" s="62"/>
      <c r="DMW42" s="62"/>
      <c r="DMX42" s="62"/>
      <c r="DMY42" s="62"/>
      <c r="DMZ42" s="62"/>
      <c r="DNA42" s="62"/>
      <c r="DNB42" s="62"/>
      <c r="DNC42" s="62"/>
      <c r="DND42" s="62"/>
      <c r="DNE42" s="62"/>
      <c r="DNF42" s="62"/>
      <c r="DNG42" s="62"/>
      <c r="DNH42" s="62"/>
      <c r="DNI42" s="62"/>
      <c r="DNJ42" s="62"/>
      <c r="DNK42" s="62"/>
      <c r="DNL42" s="62"/>
      <c r="DNM42" s="62"/>
      <c r="DNN42" s="62"/>
      <c r="DNO42" s="62"/>
      <c r="DNP42" s="62"/>
      <c r="DNQ42" s="62"/>
      <c r="DNR42" s="62"/>
      <c r="DNS42" s="62"/>
      <c r="DNT42" s="62"/>
      <c r="DNU42" s="62"/>
      <c r="DNV42" s="62"/>
      <c r="DNW42" s="62"/>
      <c r="DNX42" s="62"/>
      <c r="DNY42" s="62"/>
      <c r="DNZ42" s="62"/>
      <c r="DOA42" s="62"/>
      <c r="DOB42" s="62"/>
      <c r="DOC42" s="62"/>
      <c r="DOD42" s="62"/>
      <c r="DOE42" s="62"/>
      <c r="DOF42" s="62"/>
      <c r="DOG42" s="62"/>
      <c r="DOH42" s="62"/>
      <c r="DOI42" s="62"/>
      <c r="DOJ42" s="62"/>
      <c r="DOK42" s="62"/>
      <c r="DOL42" s="62"/>
      <c r="DOM42" s="62"/>
      <c r="DON42" s="62"/>
      <c r="DOO42" s="62"/>
      <c r="DOP42" s="62"/>
      <c r="DOQ42" s="62"/>
      <c r="DOR42" s="62"/>
      <c r="DOS42" s="62"/>
      <c r="DOT42" s="62"/>
      <c r="DOU42" s="62"/>
      <c r="DOV42" s="62"/>
      <c r="DOW42" s="62"/>
      <c r="DOX42" s="62"/>
      <c r="DOY42" s="62"/>
      <c r="DOZ42" s="62"/>
      <c r="DPA42" s="62"/>
      <c r="DPB42" s="62"/>
      <c r="DPC42" s="62"/>
      <c r="DPD42" s="62"/>
      <c r="DPE42" s="62"/>
      <c r="DPF42" s="62"/>
      <c r="DPG42" s="62"/>
      <c r="DPH42" s="62"/>
      <c r="DPI42" s="62"/>
      <c r="DPJ42" s="62"/>
      <c r="DPK42" s="62"/>
      <c r="DPL42" s="62"/>
      <c r="DPM42" s="62"/>
      <c r="DPN42" s="62"/>
      <c r="DPO42" s="62"/>
      <c r="DPP42" s="62"/>
      <c r="DPQ42" s="62"/>
      <c r="DPR42" s="62"/>
      <c r="DPS42" s="62"/>
      <c r="DPT42" s="62"/>
      <c r="DPU42" s="62"/>
      <c r="DPV42" s="62"/>
      <c r="DPW42" s="62"/>
      <c r="DPX42" s="62"/>
      <c r="DPY42" s="62"/>
      <c r="DPZ42" s="62"/>
      <c r="DQA42" s="62"/>
      <c r="DQB42" s="62"/>
      <c r="DQC42" s="62"/>
      <c r="DQD42" s="62"/>
      <c r="DQE42" s="62"/>
      <c r="DQF42" s="62"/>
      <c r="DQG42" s="62"/>
      <c r="DQH42" s="62"/>
      <c r="DQI42" s="62"/>
      <c r="DQJ42" s="62"/>
      <c r="DQK42" s="62"/>
      <c r="DQL42" s="62"/>
      <c r="DQM42" s="62"/>
      <c r="DQN42" s="62"/>
      <c r="DQO42" s="62"/>
      <c r="DQP42" s="62"/>
      <c r="DQQ42" s="62"/>
      <c r="DQR42" s="62"/>
      <c r="DQS42" s="62"/>
      <c r="DQT42" s="62"/>
      <c r="DQU42" s="62"/>
      <c r="DQV42" s="62"/>
      <c r="DQW42" s="62"/>
      <c r="DQX42" s="62"/>
      <c r="DQY42" s="62"/>
      <c r="DQZ42" s="62"/>
      <c r="DRA42" s="62"/>
      <c r="DRB42" s="62"/>
      <c r="DRC42" s="62"/>
      <c r="DRD42" s="62"/>
      <c r="DRE42" s="62"/>
      <c r="DRF42" s="62"/>
      <c r="DRG42" s="62"/>
      <c r="DRH42" s="62"/>
      <c r="DRI42" s="62"/>
      <c r="DRJ42" s="62"/>
      <c r="DRK42" s="62"/>
      <c r="DRL42" s="62"/>
      <c r="DRM42" s="62"/>
      <c r="DRN42" s="62"/>
      <c r="DRO42" s="62"/>
      <c r="DRP42" s="62"/>
      <c r="DRQ42" s="62"/>
      <c r="DRR42" s="62"/>
      <c r="DRS42" s="62"/>
      <c r="DRT42" s="62"/>
      <c r="DRU42" s="62"/>
      <c r="DRV42" s="62"/>
      <c r="DRW42" s="62"/>
      <c r="DRX42" s="62"/>
      <c r="DRY42" s="62"/>
      <c r="DRZ42" s="62"/>
      <c r="DSA42" s="62"/>
      <c r="DSB42" s="62"/>
      <c r="DSC42" s="62"/>
      <c r="DSD42" s="62"/>
      <c r="DSE42" s="62"/>
      <c r="DSF42" s="62"/>
      <c r="DSG42" s="62"/>
      <c r="DSH42" s="62"/>
      <c r="DSI42" s="62"/>
      <c r="DSJ42" s="62"/>
      <c r="DSK42" s="62"/>
      <c r="DSL42" s="62"/>
      <c r="DSM42" s="62"/>
      <c r="DSN42" s="62"/>
      <c r="DSO42" s="62"/>
      <c r="DSP42" s="62"/>
      <c r="DSQ42" s="62"/>
      <c r="DSR42" s="62"/>
      <c r="DSS42" s="62"/>
      <c r="DST42" s="62"/>
      <c r="DSU42" s="62"/>
      <c r="DSV42" s="62"/>
      <c r="DSW42" s="62"/>
      <c r="DSX42" s="62"/>
      <c r="DSY42" s="62"/>
      <c r="DSZ42" s="62"/>
      <c r="DTA42" s="62"/>
      <c r="DTB42" s="62"/>
      <c r="DTC42" s="62"/>
      <c r="DTD42" s="62"/>
      <c r="DTE42" s="62"/>
      <c r="DTF42" s="62"/>
      <c r="DTG42" s="62"/>
      <c r="DTH42" s="62"/>
      <c r="DTI42" s="62"/>
      <c r="DTJ42" s="62"/>
      <c r="DTK42" s="62"/>
      <c r="DTL42" s="62"/>
      <c r="DTM42" s="62"/>
      <c r="DTN42" s="62"/>
      <c r="DTO42" s="62"/>
      <c r="DTP42" s="62"/>
      <c r="DTQ42" s="62"/>
      <c r="DTR42" s="62"/>
      <c r="DTS42" s="62"/>
      <c r="DTT42" s="62"/>
      <c r="DTU42" s="62"/>
      <c r="DTV42" s="62"/>
      <c r="DTW42" s="62"/>
      <c r="DTX42" s="62"/>
      <c r="DTY42" s="62"/>
      <c r="DTZ42" s="62"/>
      <c r="DUA42" s="62"/>
      <c r="DUB42" s="62"/>
      <c r="DUC42" s="62"/>
      <c r="DUD42" s="62"/>
      <c r="DUE42" s="62"/>
      <c r="DUF42" s="62"/>
      <c r="DUG42" s="62"/>
      <c r="DUH42" s="62"/>
      <c r="DUI42" s="62"/>
      <c r="DUJ42" s="62"/>
      <c r="DUK42" s="62"/>
      <c r="DUL42" s="62"/>
      <c r="DUM42" s="62"/>
      <c r="DUN42" s="62"/>
      <c r="DUO42" s="62"/>
      <c r="DUP42" s="62"/>
      <c r="DUQ42" s="62"/>
      <c r="DUR42" s="62"/>
      <c r="DUS42" s="62"/>
      <c r="DUT42" s="62"/>
      <c r="DUU42" s="62"/>
      <c r="DUV42" s="62"/>
      <c r="DUW42" s="62"/>
      <c r="DUX42" s="62"/>
      <c r="DUY42" s="62"/>
      <c r="DUZ42" s="62"/>
      <c r="DVA42" s="62"/>
      <c r="DVB42" s="62"/>
      <c r="DVC42" s="62"/>
      <c r="DVD42" s="62"/>
      <c r="DVE42" s="62"/>
      <c r="DVF42" s="62"/>
      <c r="DVG42" s="62"/>
      <c r="DVH42" s="62"/>
      <c r="DVI42" s="62"/>
      <c r="DVJ42" s="62"/>
      <c r="DVK42" s="62"/>
      <c r="DVL42" s="62"/>
      <c r="DVM42" s="62"/>
      <c r="DVN42" s="62"/>
      <c r="DVO42" s="62"/>
      <c r="DVP42" s="62"/>
      <c r="DVQ42" s="62"/>
      <c r="DVR42" s="62"/>
      <c r="DVS42" s="62"/>
      <c r="DVT42" s="62"/>
      <c r="DVU42" s="62"/>
      <c r="DVV42" s="62"/>
      <c r="DVW42" s="62"/>
      <c r="DVX42" s="62"/>
      <c r="DVY42" s="62"/>
      <c r="DVZ42" s="62"/>
      <c r="DWA42" s="62"/>
      <c r="DWB42" s="62"/>
      <c r="DWC42" s="62"/>
      <c r="DWD42" s="62"/>
      <c r="DWE42" s="62"/>
      <c r="DWF42" s="62"/>
      <c r="DWG42" s="62"/>
      <c r="DWH42" s="62"/>
      <c r="DWI42" s="62"/>
      <c r="DWJ42" s="62"/>
      <c r="DWK42" s="62"/>
      <c r="DWL42" s="62"/>
      <c r="DWM42" s="62"/>
      <c r="DWN42" s="62"/>
      <c r="DWO42" s="62"/>
      <c r="DWP42" s="62"/>
      <c r="DWQ42" s="62"/>
      <c r="DWR42" s="62"/>
      <c r="DWS42" s="62"/>
      <c r="DWT42" s="62"/>
      <c r="DWU42" s="62"/>
      <c r="DWV42" s="62"/>
      <c r="DWW42" s="62"/>
      <c r="DWX42" s="62"/>
      <c r="DWY42" s="62"/>
      <c r="DWZ42" s="62"/>
      <c r="DXA42" s="62"/>
      <c r="DXB42" s="62"/>
      <c r="DXC42" s="62"/>
      <c r="DXD42" s="62"/>
      <c r="DXE42" s="62"/>
      <c r="DXF42" s="62"/>
      <c r="DXG42" s="62"/>
      <c r="DXH42" s="62"/>
      <c r="DXI42" s="62"/>
      <c r="DXJ42" s="62"/>
      <c r="DXK42" s="62"/>
      <c r="DXL42" s="62"/>
      <c r="DXM42" s="62"/>
      <c r="DXN42" s="62"/>
      <c r="DXO42" s="62"/>
      <c r="DXP42" s="62"/>
      <c r="DXQ42" s="62"/>
      <c r="DXR42" s="62"/>
      <c r="DXS42" s="62"/>
      <c r="DXT42" s="62"/>
      <c r="DXU42" s="62"/>
      <c r="DXV42" s="62"/>
      <c r="DXW42" s="62"/>
      <c r="DXX42" s="62"/>
      <c r="DXY42" s="62"/>
      <c r="DXZ42" s="62"/>
      <c r="DYA42" s="62"/>
      <c r="DYB42" s="62"/>
      <c r="DYC42" s="62"/>
      <c r="DYD42" s="62"/>
      <c r="DYE42" s="62"/>
      <c r="DYF42" s="62"/>
      <c r="DYG42" s="62"/>
      <c r="DYH42" s="62"/>
      <c r="DYI42" s="62"/>
      <c r="DYJ42" s="62"/>
      <c r="DYK42" s="62"/>
      <c r="DYL42" s="62"/>
      <c r="DYM42" s="62"/>
      <c r="DYN42" s="62"/>
      <c r="DYO42" s="62"/>
      <c r="DYP42" s="62"/>
      <c r="DYQ42" s="62"/>
      <c r="DYR42" s="62"/>
      <c r="DYS42" s="62"/>
      <c r="DYT42" s="62"/>
      <c r="DYU42" s="62"/>
      <c r="DYV42" s="62"/>
      <c r="DYW42" s="62"/>
      <c r="DYX42" s="62"/>
      <c r="DYY42" s="62"/>
      <c r="DYZ42" s="62"/>
      <c r="DZA42" s="62"/>
      <c r="DZB42" s="62"/>
      <c r="DZC42" s="62"/>
      <c r="DZD42" s="62"/>
      <c r="DZE42" s="62"/>
      <c r="DZF42" s="62"/>
      <c r="DZG42" s="62"/>
      <c r="DZH42" s="62"/>
      <c r="DZI42" s="62"/>
      <c r="DZJ42" s="62"/>
      <c r="DZK42" s="62"/>
      <c r="DZL42" s="62"/>
      <c r="DZM42" s="62"/>
      <c r="DZN42" s="62"/>
      <c r="DZO42" s="62"/>
      <c r="DZP42" s="62"/>
      <c r="DZQ42" s="62"/>
      <c r="DZR42" s="62"/>
      <c r="DZS42" s="62"/>
      <c r="DZT42" s="62"/>
      <c r="DZU42" s="62"/>
      <c r="DZV42" s="62"/>
      <c r="DZW42" s="62"/>
      <c r="DZX42" s="62"/>
      <c r="DZY42" s="62"/>
      <c r="DZZ42" s="62"/>
      <c r="EAA42" s="62"/>
      <c r="EAB42" s="62"/>
      <c r="EAC42" s="62"/>
      <c r="EAD42" s="62"/>
      <c r="EAE42" s="62"/>
      <c r="EAF42" s="62"/>
      <c r="EAG42" s="62"/>
      <c r="EAH42" s="62"/>
      <c r="EAI42" s="62"/>
      <c r="EAJ42" s="62"/>
      <c r="EAK42" s="62"/>
      <c r="EAL42" s="62"/>
      <c r="EAM42" s="62"/>
      <c r="EAN42" s="62"/>
      <c r="EAO42" s="62"/>
      <c r="EAP42" s="62"/>
      <c r="EAQ42" s="62"/>
      <c r="EAR42" s="62"/>
      <c r="EAS42" s="62"/>
      <c r="EAT42" s="62"/>
      <c r="EAU42" s="62"/>
      <c r="EAV42" s="62"/>
      <c r="EAW42" s="62"/>
      <c r="EAX42" s="62"/>
      <c r="EAY42" s="62"/>
      <c r="EAZ42" s="62"/>
      <c r="EBA42" s="62"/>
      <c r="EBB42" s="62"/>
      <c r="EBC42" s="62"/>
      <c r="EBD42" s="62"/>
      <c r="EBE42" s="62"/>
      <c r="EBF42" s="62"/>
      <c r="EBG42" s="62"/>
      <c r="EBH42" s="62"/>
      <c r="EBI42" s="62"/>
      <c r="EBJ42" s="62"/>
      <c r="EBK42" s="62"/>
      <c r="EBL42" s="62"/>
      <c r="EBM42" s="62"/>
      <c r="EBN42" s="62"/>
      <c r="EBO42" s="62"/>
      <c r="EBP42" s="62"/>
      <c r="EBQ42" s="62"/>
      <c r="EBR42" s="62"/>
      <c r="EBS42" s="62"/>
      <c r="EBT42" s="62"/>
      <c r="EBU42" s="62"/>
      <c r="EBV42" s="62"/>
      <c r="EBW42" s="62"/>
      <c r="EBX42" s="62"/>
      <c r="EBY42" s="62"/>
      <c r="EBZ42" s="62"/>
      <c r="ECA42" s="62"/>
      <c r="ECB42" s="62"/>
      <c r="ECC42" s="62"/>
      <c r="ECD42" s="62"/>
      <c r="ECE42" s="62"/>
      <c r="ECF42" s="62"/>
      <c r="ECG42" s="62"/>
      <c r="ECH42" s="62"/>
      <c r="ECI42" s="62"/>
      <c r="ECJ42" s="62"/>
      <c r="ECK42" s="62"/>
      <c r="ECL42" s="62"/>
      <c r="ECM42" s="62"/>
      <c r="ECN42" s="62"/>
      <c r="ECO42" s="62"/>
      <c r="ECP42" s="62"/>
      <c r="ECQ42" s="62"/>
      <c r="ECR42" s="62"/>
      <c r="ECS42" s="62"/>
      <c r="ECT42" s="62"/>
      <c r="ECU42" s="62"/>
      <c r="ECV42" s="62"/>
      <c r="ECW42" s="62"/>
      <c r="ECX42" s="62"/>
      <c r="ECY42" s="62"/>
      <c r="ECZ42" s="62"/>
      <c r="EDA42" s="62"/>
      <c r="EDB42" s="62"/>
      <c r="EDC42" s="62"/>
      <c r="EDD42" s="62"/>
      <c r="EDE42" s="62"/>
      <c r="EDF42" s="62"/>
      <c r="EDG42" s="62"/>
      <c r="EDH42" s="62"/>
      <c r="EDI42" s="62"/>
      <c r="EDJ42" s="62"/>
      <c r="EDK42" s="62"/>
      <c r="EDL42" s="62"/>
      <c r="EDM42" s="62"/>
      <c r="EDN42" s="62"/>
      <c r="EDO42" s="62"/>
      <c r="EDP42" s="62"/>
      <c r="EDQ42" s="62"/>
      <c r="EDR42" s="62"/>
      <c r="EDS42" s="62"/>
      <c r="EDT42" s="62"/>
      <c r="EDU42" s="62"/>
      <c r="EDV42" s="62"/>
      <c r="EDW42" s="62"/>
      <c r="EDX42" s="62"/>
      <c r="EDY42" s="62"/>
      <c r="EDZ42" s="62"/>
      <c r="EEA42" s="62"/>
      <c r="EEB42" s="62"/>
      <c r="EEC42" s="62"/>
      <c r="EED42" s="62"/>
      <c r="EEE42" s="62"/>
      <c r="EEF42" s="62"/>
      <c r="EEG42" s="62"/>
      <c r="EEH42" s="62"/>
      <c r="EEI42" s="62"/>
      <c r="EEJ42" s="62"/>
      <c r="EEK42" s="62"/>
      <c r="EEL42" s="62"/>
      <c r="EEM42" s="62"/>
      <c r="EEN42" s="62"/>
      <c r="EEO42" s="62"/>
      <c r="EEP42" s="62"/>
      <c r="EEQ42" s="62"/>
      <c r="EER42" s="62"/>
      <c r="EES42" s="62"/>
      <c r="EET42" s="62"/>
      <c r="EEU42" s="62"/>
      <c r="EEV42" s="62"/>
      <c r="EEW42" s="62"/>
      <c r="EEX42" s="62"/>
      <c r="EEY42" s="62"/>
      <c r="EEZ42" s="62"/>
      <c r="EFA42" s="62"/>
      <c r="EFB42" s="62"/>
      <c r="EFC42" s="62"/>
      <c r="EFD42" s="62"/>
      <c r="EFE42" s="62"/>
      <c r="EFF42" s="62"/>
      <c r="EFG42" s="62"/>
      <c r="EFH42" s="62"/>
      <c r="EFI42" s="62"/>
      <c r="EFJ42" s="62"/>
      <c r="EFK42" s="62"/>
      <c r="EFL42" s="62"/>
      <c r="EFM42" s="62"/>
      <c r="EFN42" s="62"/>
      <c r="EFO42" s="62"/>
      <c r="EFP42" s="62"/>
      <c r="EFQ42" s="62"/>
      <c r="EFR42" s="62"/>
      <c r="EFS42" s="62"/>
      <c r="EFT42" s="62"/>
      <c r="EFU42" s="62"/>
      <c r="EFV42" s="62"/>
      <c r="EFW42" s="62"/>
      <c r="EFX42" s="62"/>
      <c r="EFY42" s="62"/>
      <c r="EFZ42" s="62"/>
      <c r="EGA42" s="62"/>
      <c r="EGB42" s="62"/>
      <c r="EGC42" s="62"/>
      <c r="EGD42" s="62"/>
      <c r="EGE42" s="62"/>
      <c r="EGF42" s="62"/>
      <c r="EGG42" s="62"/>
      <c r="EGH42" s="62"/>
      <c r="EGI42" s="62"/>
      <c r="EGJ42" s="62"/>
      <c r="EGK42" s="62"/>
      <c r="EGL42" s="62"/>
      <c r="EGM42" s="62"/>
      <c r="EGN42" s="62"/>
      <c r="EGO42" s="62"/>
      <c r="EGP42" s="62"/>
      <c r="EGQ42" s="62"/>
      <c r="EGR42" s="62"/>
      <c r="EGS42" s="62"/>
      <c r="EGT42" s="62"/>
      <c r="EGU42" s="62"/>
      <c r="EGV42" s="62"/>
      <c r="EGW42" s="62"/>
      <c r="EGX42" s="62"/>
      <c r="EGY42" s="62"/>
      <c r="EGZ42" s="62"/>
      <c r="EHA42" s="62"/>
      <c r="EHB42" s="62"/>
      <c r="EHC42" s="62"/>
      <c r="EHD42" s="62"/>
      <c r="EHE42" s="62"/>
      <c r="EHF42" s="62"/>
      <c r="EHG42" s="62"/>
      <c r="EHH42" s="62"/>
      <c r="EHI42" s="62"/>
      <c r="EHJ42" s="62"/>
      <c r="EHK42" s="62"/>
      <c r="EHL42" s="62"/>
      <c r="EHM42" s="62"/>
      <c r="EHN42" s="62"/>
      <c r="EHO42" s="62"/>
      <c r="EHP42" s="62"/>
      <c r="EHQ42" s="62"/>
      <c r="EHR42" s="62"/>
      <c r="EHS42" s="62"/>
      <c r="EHT42" s="62"/>
      <c r="EHU42" s="62"/>
      <c r="EHV42" s="62"/>
      <c r="EHW42" s="62"/>
      <c r="EHX42" s="62"/>
      <c r="EHY42" s="62"/>
      <c r="EHZ42" s="62"/>
      <c r="EIA42" s="62"/>
      <c r="EIB42" s="62"/>
      <c r="EIC42" s="62"/>
      <c r="EID42" s="62"/>
      <c r="EIE42" s="62"/>
      <c r="EIF42" s="62"/>
      <c r="EIG42" s="62"/>
      <c r="EIH42" s="62"/>
      <c r="EII42" s="62"/>
      <c r="EIJ42" s="62"/>
      <c r="EIK42" s="62"/>
      <c r="EIL42" s="62"/>
      <c r="EIM42" s="62"/>
      <c r="EIN42" s="62"/>
      <c r="EIO42" s="62"/>
      <c r="EIP42" s="62"/>
      <c r="EIQ42" s="62"/>
      <c r="EIR42" s="62"/>
      <c r="EIS42" s="62"/>
      <c r="EIT42" s="62"/>
      <c r="EIU42" s="62"/>
      <c r="EIV42" s="62"/>
      <c r="EIW42" s="62"/>
      <c r="EIX42" s="62"/>
      <c r="EIY42" s="62"/>
      <c r="EIZ42" s="62"/>
      <c r="EJA42" s="62"/>
      <c r="EJB42" s="62"/>
      <c r="EJC42" s="62"/>
      <c r="EJD42" s="62"/>
      <c r="EJE42" s="62"/>
      <c r="EJF42" s="62"/>
      <c r="EJG42" s="62"/>
      <c r="EJH42" s="62"/>
      <c r="EJI42" s="62"/>
      <c r="EJJ42" s="62"/>
      <c r="EJK42" s="62"/>
      <c r="EJL42" s="62"/>
      <c r="EJM42" s="62"/>
      <c r="EJN42" s="62"/>
      <c r="EJO42" s="62"/>
      <c r="EJP42" s="62"/>
      <c r="EJQ42" s="62"/>
      <c r="EJR42" s="62"/>
      <c r="EJS42" s="62"/>
      <c r="EJT42" s="62"/>
      <c r="EJU42" s="62"/>
      <c r="EJV42" s="62"/>
      <c r="EJW42" s="62"/>
      <c r="EJX42" s="62"/>
      <c r="EJY42" s="62"/>
      <c r="EJZ42" s="62"/>
      <c r="EKA42" s="62"/>
      <c r="EKB42" s="62"/>
      <c r="EKC42" s="62"/>
      <c r="EKD42" s="62"/>
      <c r="EKE42" s="62"/>
      <c r="EKF42" s="62"/>
      <c r="EKG42" s="62"/>
      <c r="EKH42" s="62"/>
      <c r="EKI42" s="62"/>
      <c r="EKJ42" s="62"/>
      <c r="EKK42" s="62"/>
      <c r="EKL42" s="62"/>
      <c r="EKM42" s="62"/>
      <c r="EKN42" s="62"/>
      <c r="EKO42" s="62"/>
      <c r="EKP42" s="62"/>
      <c r="EKQ42" s="62"/>
      <c r="EKR42" s="62"/>
      <c r="EKS42" s="62"/>
      <c r="EKT42" s="62"/>
      <c r="EKU42" s="62"/>
      <c r="EKV42" s="62"/>
      <c r="EKW42" s="62"/>
      <c r="EKX42" s="62"/>
      <c r="EKY42" s="62"/>
      <c r="EKZ42" s="62"/>
      <c r="ELA42" s="62"/>
      <c r="ELB42" s="62"/>
      <c r="ELC42" s="62"/>
      <c r="ELD42" s="62"/>
      <c r="ELE42" s="62"/>
      <c r="ELF42" s="62"/>
      <c r="ELG42" s="62"/>
      <c r="ELH42" s="62"/>
      <c r="ELI42" s="62"/>
      <c r="ELJ42" s="62"/>
      <c r="ELK42" s="62"/>
      <c r="ELL42" s="62"/>
      <c r="ELM42" s="62"/>
      <c r="ELN42" s="62"/>
      <c r="ELO42" s="62"/>
      <c r="ELP42" s="62"/>
      <c r="ELQ42" s="62"/>
      <c r="ELR42" s="62"/>
      <c r="ELS42" s="62"/>
      <c r="ELT42" s="62"/>
      <c r="ELU42" s="62"/>
      <c r="ELV42" s="62"/>
      <c r="ELW42" s="62"/>
      <c r="ELX42" s="62"/>
      <c r="ELY42" s="62"/>
      <c r="ELZ42" s="62"/>
      <c r="EMA42" s="62"/>
      <c r="EMB42" s="62"/>
      <c r="EMC42" s="62"/>
      <c r="EMD42" s="62"/>
      <c r="EME42" s="62"/>
      <c r="EMF42" s="62"/>
      <c r="EMG42" s="62"/>
      <c r="EMH42" s="62"/>
      <c r="EMI42" s="62"/>
      <c r="EMJ42" s="62"/>
      <c r="EMK42" s="62"/>
      <c r="EML42" s="62"/>
      <c r="EMM42" s="62"/>
      <c r="EMN42" s="62"/>
      <c r="EMO42" s="62"/>
      <c r="EMP42" s="62"/>
      <c r="EMQ42" s="62"/>
      <c r="EMR42" s="62"/>
      <c r="EMS42" s="62"/>
      <c r="EMT42" s="62"/>
      <c r="EMU42" s="62"/>
      <c r="EMV42" s="62"/>
      <c r="EMW42" s="62"/>
      <c r="EMX42" s="62"/>
      <c r="EMY42" s="62"/>
      <c r="EMZ42" s="62"/>
      <c r="ENA42" s="62"/>
      <c r="ENB42" s="62"/>
      <c r="ENC42" s="62"/>
      <c r="END42" s="62"/>
      <c r="ENE42" s="62"/>
      <c r="ENF42" s="62"/>
      <c r="ENG42" s="62"/>
      <c r="ENH42" s="62"/>
      <c r="ENI42" s="62"/>
      <c r="ENJ42" s="62"/>
      <c r="ENK42" s="62"/>
      <c r="ENL42" s="62"/>
      <c r="ENM42" s="62"/>
      <c r="ENN42" s="62"/>
      <c r="ENO42" s="62"/>
      <c r="ENP42" s="62"/>
      <c r="ENQ42" s="62"/>
      <c r="ENR42" s="62"/>
      <c r="ENS42" s="62"/>
      <c r="ENT42" s="62"/>
      <c r="ENU42" s="62"/>
      <c r="ENV42" s="62"/>
      <c r="ENW42" s="62"/>
      <c r="ENX42" s="62"/>
      <c r="ENY42" s="62"/>
      <c r="ENZ42" s="62"/>
      <c r="EOA42" s="62"/>
      <c r="EOB42" s="62"/>
      <c r="EOC42" s="62"/>
      <c r="EOD42" s="62"/>
      <c r="EOE42" s="62"/>
      <c r="EOF42" s="62"/>
      <c r="EOG42" s="62"/>
      <c r="EOH42" s="62"/>
      <c r="EOI42" s="62"/>
      <c r="EOJ42" s="62"/>
      <c r="EOK42" s="62"/>
      <c r="EOL42" s="62"/>
      <c r="EOM42" s="62"/>
      <c r="EON42" s="62"/>
      <c r="EOO42" s="62"/>
      <c r="EOP42" s="62"/>
      <c r="EOQ42" s="62"/>
      <c r="EOR42" s="62"/>
      <c r="EOS42" s="62"/>
      <c r="EOT42" s="62"/>
      <c r="EOU42" s="62"/>
      <c r="EOV42" s="62"/>
      <c r="EOW42" s="62"/>
      <c r="EOX42" s="62"/>
      <c r="EOY42" s="62"/>
      <c r="EOZ42" s="62"/>
      <c r="EPA42" s="62"/>
      <c r="EPB42" s="62"/>
      <c r="EPC42" s="62"/>
      <c r="EPD42" s="62"/>
      <c r="EPE42" s="62"/>
      <c r="EPF42" s="62"/>
      <c r="EPG42" s="62"/>
      <c r="EPH42" s="62"/>
      <c r="EPI42" s="62"/>
      <c r="EPJ42" s="62"/>
      <c r="EPK42" s="62"/>
      <c r="EPL42" s="62"/>
      <c r="EPM42" s="62"/>
      <c r="EPN42" s="62"/>
      <c r="EPO42" s="62"/>
      <c r="EPP42" s="62"/>
      <c r="EPQ42" s="62"/>
      <c r="EPR42" s="62"/>
      <c r="EPS42" s="62"/>
      <c r="EPT42" s="62"/>
      <c r="EPU42" s="62"/>
      <c r="EPV42" s="62"/>
      <c r="EPW42" s="62"/>
      <c r="EPX42" s="62"/>
      <c r="EPY42" s="62"/>
      <c r="EPZ42" s="62"/>
      <c r="EQA42" s="62"/>
      <c r="EQB42" s="62"/>
      <c r="EQC42" s="62"/>
      <c r="EQD42" s="62"/>
      <c r="EQE42" s="62"/>
      <c r="EQF42" s="62"/>
      <c r="EQG42" s="62"/>
      <c r="EQH42" s="62"/>
      <c r="EQI42" s="62"/>
      <c r="EQJ42" s="62"/>
      <c r="EQK42" s="62"/>
      <c r="EQL42" s="62"/>
      <c r="EQM42" s="62"/>
      <c r="EQN42" s="62"/>
      <c r="EQO42" s="62"/>
      <c r="EQP42" s="62"/>
      <c r="EQQ42" s="62"/>
      <c r="EQR42" s="62"/>
      <c r="EQS42" s="62"/>
      <c r="EQT42" s="62"/>
      <c r="EQU42" s="62"/>
      <c r="EQV42" s="62"/>
      <c r="EQW42" s="62"/>
      <c r="EQX42" s="62"/>
      <c r="EQY42" s="62"/>
      <c r="EQZ42" s="62"/>
      <c r="ERA42" s="62"/>
      <c r="ERB42" s="62"/>
      <c r="ERC42" s="62"/>
      <c r="ERD42" s="62"/>
      <c r="ERE42" s="62"/>
      <c r="ERF42" s="62"/>
      <c r="ERG42" s="62"/>
      <c r="ERH42" s="62"/>
      <c r="ERI42" s="62"/>
      <c r="ERJ42" s="62"/>
      <c r="ERK42" s="62"/>
      <c r="ERL42" s="62"/>
      <c r="ERM42" s="62"/>
      <c r="ERN42" s="62"/>
      <c r="ERO42" s="62"/>
      <c r="ERP42" s="62"/>
      <c r="ERQ42" s="62"/>
      <c r="ERR42" s="62"/>
      <c r="ERS42" s="62"/>
      <c r="ERT42" s="62"/>
      <c r="ERU42" s="62"/>
      <c r="ERV42" s="62"/>
      <c r="ERW42" s="62"/>
      <c r="ERX42" s="62"/>
      <c r="ERY42" s="62"/>
      <c r="ERZ42" s="62"/>
      <c r="ESA42" s="62"/>
      <c r="ESB42" s="62"/>
      <c r="ESC42" s="62"/>
      <c r="ESD42" s="62"/>
      <c r="ESE42" s="62"/>
      <c r="ESF42" s="62"/>
      <c r="ESG42" s="62"/>
      <c r="ESH42" s="62"/>
      <c r="ESI42" s="62"/>
      <c r="ESJ42" s="62"/>
      <c r="ESK42" s="62"/>
      <c r="ESL42" s="62"/>
      <c r="ESM42" s="62"/>
      <c r="ESN42" s="62"/>
      <c r="ESO42" s="62"/>
      <c r="ESP42" s="62"/>
      <c r="ESQ42" s="62"/>
      <c r="ESR42" s="62"/>
      <c r="ESS42" s="62"/>
      <c r="EST42" s="62"/>
      <c r="ESU42" s="62"/>
      <c r="ESV42" s="62"/>
      <c r="ESW42" s="62"/>
      <c r="ESX42" s="62"/>
      <c r="ESY42" s="62"/>
      <c r="ESZ42" s="62"/>
      <c r="ETA42" s="62"/>
      <c r="ETB42" s="62"/>
      <c r="ETC42" s="62"/>
      <c r="ETD42" s="62"/>
      <c r="ETE42" s="62"/>
      <c r="ETF42" s="62"/>
      <c r="ETG42" s="62"/>
      <c r="ETH42" s="62"/>
      <c r="ETI42" s="62"/>
      <c r="ETJ42" s="62"/>
      <c r="ETK42" s="62"/>
      <c r="ETL42" s="62"/>
      <c r="ETM42" s="62"/>
      <c r="ETN42" s="62"/>
      <c r="ETO42" s="62"/>
      <c r="ETP42" s="62"/>
      <c r="ETQ42" s="62"/>
      <c r="ETR42" s="62"/>
      <c r="ETS42" s="62"/>
      <c r="ETT42" s="62"/>
      <c r="ETU42" s="62"/>
      <c r="ETV42" s="62"/>
      <c r="ETW42" s="62"/>
      <c r="ETX42" s="62"/>
      <c r="ETY42" s="62"/>
      <c r="ETZ42" s="62"/>
      <c r="EUA42" s="62"/>
      <c r="EUB42" s="62"/>
      <c r="EUC42" s="62"/>
      <c r="EUD42" s="62"/>
      <c r="EUE42" s="62"/>
      <c r="EUF42" s="62"/>
      <c r="EUG42" s="62"/>
      <c r="EUH42" s="62"/>
      <c r="EUI42" s="62"/>
      <c r="EUJ42" s="62"/>
      <c r="EUK42" s="62"/>
      <c r="EUL42" s="62"/>
      <c r="EUM42" s="62"/>
      <c r="EUN42" s="62"/>
      <c r="EUO42" s="62"/>
      <c r="EUP42" s="62"/>
      <c r="EUQ42" s="62"/>
      <c r="EUR42" s="62"/>
      <c r="EUS42" s="62"/>
      <c r="EUT42" s="62"/>
      <c r="EUU42" s="62"/>
      <c r="EUV42" s="62"/>
      <c r="EUW42" s="62"/>
      <c r="EUX42" s="62"/>
      <c r="EUY42" s="62"/>
      <c r="EUZ42" s="62"/>
      <c r="EVA42" s="62"/>
      <c r="EVB42" s="62"/>
      <c r="EVC42" s="62"/>
      <c r="EVD42" s="62"/>
      <c r="EVE42" s="62"/>
      <c r="EVF42" s="62"/>
      <c r="EVG42" s="62"/>
      <c r="EVH42" s="62"/>
      <c r="EVI42" s="62"/>
      <c r="EVJ42" s="62"/>
      <c r="EVK42" s="62"/>
      <c r="EVL42" s="62"/>
      <c r="EVM42" s="62"/>
      <c r="EVN42" s="62"/>
      <c r="EVO42" s="62"/>
      <c r="EVP42" s="62"/>
      <c r="EVQ42" s="62"/>
      <c r="EVR42" s="62"/>
      <c r="EVS42" s="62"/>
      <c r="EVT42" s="62"/>
      <c r="EVU42" s="62"/>
      <c r="EVV42" s="62"/>
      <c r="EVW42" s="62"/>
      <c r="EVX42" s="62"/>
      <c r="EVY42" s="62"/>
      <c r="EVZ42" s="62"/>
      <c r="EWA42" s="62"/>
      <c r="EWB42" s="62"/>
      <c r="EWC42" s="62"/>
      <c r="EWD42" s="62"/>
      <c r="EWE42" s="62"/>
      <c r="EWF42" s="62"/>
      <c r="EWG42" s="62"/>
      <c r="EWH42" s="62"/>
      <c r="EWI42" s="62"/>
      <c r="EWJ42" s="62"/>
      <c r="EWK42" s="62"/>
      <c r="EWL42" s="62"/>
      <c r="EWM42" s="62"/>
      <c r="EWN42" s="62"/>
      <c r="EWO42" s="62"/>
      <c r="EWP42" s="62"/>
      <c r="EWQ42" s="62"/>
      <c r="EWR42" s="62"/>
      <c r="EWS42" s="62"/>
      <c r="EWT42" s="62"/>
      <c r="EWU42" s="62"/>
      <c r="EWV42" s="62"/>
      <c r="EWW42" s="62"/>
      <c r="EWX42" s="62"/>
      <c r="EWY42" s="62"/>
      <c r="EWZ42" s="62"/>
      <c r="EXA42" s="62"/>
      <c r="EXB42" s="62"/>
      <c r="EXC42" s="62"/>
      <c r="EXD42" s="62"/>
      <c r="EXE42" s="62"/>
      <c r="EXF42" s="62"/>
      <c r="EXG42" s="62"/>
      <c r="EXH42" s="62"/>
      <c r="EXI42" s="62"/>
      <c r="EXJ42" s="62"/>
      <c r="EXK42" s="62"/>
      <c r="EXL42" s="62"/>
      <c r="EXM42" s="62"/>
      <c r="EXN42" s="62"/>
      <c r="EXO42" s="62"/>
      <c r="EXP42" s="62"/>
      <c r="EXQ42" s="62"/>
      <c r="EXR42" s="62"/>
      <c r="EXS42" s="62"/>
      <c r="EXT42" s="62"/>
      <c r="EXU42" s="62"/>
      <c r="EXV42" s="62"/>
      <c r="EXW42" s="62"/>
      <c r="EXX42" s="62"/>
      <c r="EXY42" s="62"/>
      <c r="EXZ42" s="62"/>
      <c r="EYA42" s="62"/>
      <c r="EYB42" s="62"/>
      <c r="EYC42" s="62"/>
      <c r="EYD42" s="62"/>
      <c r="EYE42" s="62"/>
      <c r="EYF42" s="62"/>
      <c r="EYG42" s="62"/>
      <c r="EYH42" s="62"/>
      <c r="EYI42" s="62"/>
      <c r="EYJ42" s="62"/>
      <c r="EYK42" s="62"/>
      <c r="EYL42" s="62"/>
      <c r="EYM42" s="62"/>
      <c r="EYN42" s="62"/>
      <c r="EYO42" s="62"/>
      <c r="EYP42" s="62"/>
      <c r="EYQ42" s="62"/>
      <c r="EYR42" s="62"/>
      <c r="EYS42" s="62"/>
      <c r="EYT42" s="62"/>
      <c r="EYU42" s="62"/>
      <c r="EYV42" s="62"/>
      <c r="EYW42" s="62"/>
      <c r="EYX42" s="62"/>
      <c r="EYY42" s="62"/>
      <c r="EYZ42" s="62"/>
      <c r="EZA42" s="62"/>
      <c r="EZB42" s="62"/>
      <c r="EZC42" s="62"/>
      <c r="EZD42" s="62"/>
      <c r="EZE42" s="62"/>
      <c r="EZF42" s="62"/>
      <c r="EZG42" s="62"/>
      <c r="EZH42" s="62"/>
      <c r="EZI42" s="62"/>
      <c r="EZJ42" s="62"/>
      <c r="EZK42" s="62"/>
      <c r="EZL42" s="62"/>
      <c r="EZM42" s="62"/>
      <c r="EZN42" s="62"/>
      <c r="EZO42" s="62"/>
      <c r="EZP42" s="62"/>
      <c r="EZQ42" s="62"/>
      <c r="EZR42" s="62"/>
      <c r="EZS42" s="62"/>
      <c r="EZT42" s="62"/>
      <c r="EZU42" s="62"/>
      <c r="EZV42" s="62"/>
      <c r="EZW42" s="62"/>
      <c r="EZX42" s="62"/>
      <c r="EZY42" s="62"/>
      <c r="EZZ42" s="62"/>
      <c r="FAA42" s="62"/>
      <c r="FAB42" s="62"/>
      <c r="FAC42" s="62"/>
      <c r="FAD42" s="62"/>
      <c r="FAE42" s="62"/>
      <c r="FAF42" s="62"/>
      <c r="FAG42" s="62"/>
      <c r="FAH42" s="62"/>
      <c r="FAI42" s="62"/>
      <c r="FAJ42" s="62"/>
      <c r="FAK42" s="62"/>
      <c r="FAL42" s="62"/>
      <c r="FAM42" s="62"/>
      <c r="FAN42" s="62"/>
      <c r="FAO42" s="62"/>
      <c r="FAP42" s="62"/>
      <c r="FAQ42" s="62"/>
      <c r="FAR42" s="62"/>
      <c r="FAS42" s="62"/>
      <c r="FAT42" s="62"/>
      <c r="FAU42" s="62"/>
      <c r="FAV42" s="62"/>
      <c r="FAW42" s="62"/>
      <c r="FAX42" s="62"/>
      <c r="FAY42" s="62"/>
      <c r="FAZ42" s="62"/>
      <c r="FBA42" s="62"/>
      <c r="FBB42" s="62"/>
      <c r="FBC42" s="62"/>
      <c r="FBD42" s="62"/>
      <c r="FBE42" s="62"/>
      <c r="FBF42" s="62"/>
      <c r="FBG42" s="62"/>
      <c r="FBH42" s="62"/>
      <c r="FBI42" s="62"/>
      <c r="FBJ42" s="62"/>
      <c r="FBK42" s="62"/>
      <c r="FBL42" s="62"/>
      <c r="FBM42" s="62"/>
      <c r="FBN42" s="62"/>
      <c r="FBO42" s="62"/>
      <c r="FBP42" s="62"/>
      <c r="FBQ42" s="62"/>
      <c r="FBR42" s="62"/>
      <c r="FBS42" s="62"/>
      <c r="FBT42" s="62"/>
      <c r="FBU42" s="62"/>
      <c r="FBV42" s="62"/>
      <c r="FBW42" s="62"/>
      <c r="FBX42" s="62"/>
      <c r="FBY42" s="62"/>
      <c r="FBZ42" s="62"/>
      <c r="FCA42" s="62"/>
      <c r="FCB42" s="62"/>
      <c r="FCC42" s="62"/>
      <c r="FCD42" s="62"/>
      <c r="FCE42" s="62"/>
      <c r="FCF42" s="62"/>
      <c r="FCG42" s="62"/>
      <c r="FCH42" s="62"/>
      <c r="FCI42" s="62"/>
      <c r="FCJ42" s="62"/>
      <c r="FCK42" s="62"/>
      <c r="FCL42" s="62"/>
      <c r="FCM42" s="62"/>
      <c r="FCN42" s="62"/>
      <c r="FCO42" s="62"/>
      <c r="FCP42" s="62"/>
      <c r="FCQ42" s="62"/>
      <c r="FCR42" s="62"/>
      <c r="FCS42" s="62"/>
      <c r="FCT42" s="62"/>
      <c r="FCU42" s="62"/>
      <c r="FCV42" s="62"/>
      <c r="FCW42" s="62"/>
      <c r="FCX42" s="62"/>
      <c r="FCY42" s="62"/>
      <c r="FCZ42" s="62"/>
      <c r="FDA42" s="62"/>
      <c r="FDB42" s="62"/>
      <c r="FDC42" s="62"/>
      <c r="FDD42" s="62"/>
      <c r="FDE42" s="62"/>
      <c r="FDF42" s="62"/>
      <c r="FDG42" s="62"/>
      <c r="FDH42" s="62"/>
      <c r="FDI42" s="62"/>
      <c r="FDJ42" s="62"/>
      <c r="FDK42" s="62"/>
      <c r="FDL42" s="62"/>
      <c r="FDM42" s="62"/>
      <c r="FDN42" s="62"/>
      <c r="FDO42" s="62"/>
      <c r="FDP42" s="62"/>
      <c r="FDQ42" s="62"/>
      <c r="FDR42" s="62"/>
      <c r="FDS42" s="62"/>
      <c r="FDT42" s="62"/>
      <c r="FDU42" s="62"/>
      <c r="FDV42" s="62"/>
      <c r="FDW42" s="62"/>
      <c r="FDX42" s="62"/>
      <c r="FDY42" s="62"/>
      <c r="FDZ42" s="62"/>
      <c r="FEA42" s="62"/>
      <c r="FEB42" s="62"/>
      <c r="FEC42" s="62"/>
      <c r="FED42" s="62"/>
      <c r="FEE42" s="62"/>
      <c r="FEF42" s="62"/>
      <c r="FEG42" s="62"/>
      <c r="FEH42" s="62"/>
      <c r="FEI42" s="62"/>
      <c r="FEJ42" s="62"/>
      <c r="FEK42" s="62"/>
      <c r="FEL42" s="62"/>
      <c r="FEM42" s="62"/>
      <c r="FEN42" s="62"/>
      <c r="FEO42" s="62"/>
      <c r="FEP42" s="62"/>
      <c r="FEQ42" s="62"/>
      <c r="FER42" s="62"/>
      <c r="FES42" s="62"/>
      <c r="FET42" s="62"/>
      <c r="FEU42" s="62"/>
      <c r="FEV42" s="62"/>
      <c r="FEW42" s="62"/>
      <c r="FEX42" s="62"/>
      <c r="FEY42" s="62"/>
      <c r="FEZ42" s="62"/>
      <c r="FFA42" s="62"/>
      <c r="FFB42" s="62"/>
      <c r="FFC42" s="62"/>
      <c r="FFD42" s="62"/>
      <c r="FFE42" s="62"/>
      <c r="FFF42" s="62"/>
      <c r="FFG42" s="62"/>
      <c r="FFH42" s="62"/>
      <c r="FFI42" s="62"/>
      <c r="FFJ42" s="62"/>
      <c r="FFK42" s="62"/>
      <c r="FFL42" s="62"/>
      <c r="FFM42" s="62"/>
      <c r="FFN42" s="62"/>
      <c r="FFO42" s="62"/>
      <c r="FFP42" s="62"/>
      <c r="FFQ42" s="62"/>
      <c r="FFR42" s="62"/>
      <c r="FFS42" s="62"/>
      <c r="FFT42" s="62"/>
      <c r="FFU42" s="62"/>
      <c r="FFV42" s="62"/>
      <c r="FFW42" s="62"/>
      <c r="FFX42" s="62"/>
      <c r="FFY42" s="62"/>
      <c r="FFZ42" s="62"/>
      <c r="FGA42" s="62"/>
      <c r="FGB42" s="62"/>
      <c r="FGC42" s="62"/>
      <c r="FGD42" s="62"/>
      <c r="FGE42" s="62"/>
      <c r="FGF42" s="62"/>
      <c r="FGG42" s="62"/>
      <c r="FGH42" s="62"/>
      <c r="FGI42" s="62"/>
      <c r="FGJ42" s="62"/>
      <c r="FGK42" s="62"/>
      <c r="FGL42" s="62"/>
      <c r="FGM42" s="62"/>
      <c r="FGN42" s="62"/>
      <c r="FGO42" s="62"/>
      <c r="FGP42" s="62"/>
      <c r="FGQ42" s="62"/>
      <c r="FGR42" s="62"/>
      <c r="FGS42" s="62"/>
      <c r="FGT42" s="62"/>
      <c r="FGU42" s="62"/>
      <c r="FGV42" s="62"/>
      <c r="FGW42" s="62"/>
      <c r="FGX42" s="62"/>
      <c r="FGY42" s="62"/>
      <c r="FGZ42" s="62"/>
      <c r="FHA42" s="62"/>
      <c r="FHB42" s="62"/>
      <c r="FHC42" s="62"/>
      <c r="FHD42" s="62"/>
      <c r="FHE42" s="62"/>
      <c r="FHF42" s="62"/>
      <c r="FHG42" s="62"/>
      <c r="FHH42" s="62"/>
      <c r="FHI42" s="62"/>
      <c r="FHJ42" s="62"/>
      <c r="FHK42" s="62"/>
      <c r="FHL42" s="62"/>
      <c r="FHM42" s="62"/>
      <c r="FHN42" s="62"/>
      <c r="FHO42" s="62"/>
      <c r="FHP42" s="62"/>
      <c r="FHQ42" s="62"/>
      <c r="FHR42" s="62"/>
      <c r="FHS42" s="62"/>
      <c r="FHT42" s="62"/>
      <c r="FHU42" s="62"/>
      <c r="FHV42" s="62"/>
      <c r="FHW42" s="62"/>
      <c r="FHX42" s="62"/>
      <c r="FHY42" s="62"/>
      <c r="FHZ42" s="62"/>
      <c r="FIA42" s="62"/>
      <c r="FIB42" s="62"/>
      <c r="FIC42" s="62"/>
      <c r="FID42" s="62"/>
      <c r="FIE42" s="62"/>
      <c r="FIF42" s="62"/>
      <c r="FIG42" s="62"/>
      <c r="FIH42" s="62"/>
      <c r="FII42" s="62"/>
      <c r="FIJ42" s="62"/>
      <c r="FIK42" s="62"/>
      <c r="FIL42" s="62"/>
      <c r="FIM42" s="62"/>
      <c r="FIN42" s="62"/>
      <c r="FIO42" s="62"/>
      <c r="FIP42" s="62"/>
      <c r="FIQ42" s="62"/>
      <c r="FIR42" s="62"/>
      <c r="FIS42" s="62"/>
      <c r="FIT42" s="62"/>
      <c r="FIU42" s="62"/>
      <c r="FIV42" s="62"/>
      <c r="FIW42" s="62"/>
      <c r="FIX42" s="62"/>
      <c r="FIY42" s="62"/>
      <c r="FIZ42" s="62"/>
      <c r="FJA42" s="62"/>
      <c r="FJB42" s="62"/>
      <c r="FJC42" s="62"/>
      <c r="FJD42" s="62"/>
      <c r="FJE42" s="62"/>
      <c r="FJF42" s="62"/>
      <c r="FJG42" s="62"/>
      <c r="FJH42" s="62"/>
      <c r="FJI42" s="62"/>
      <c r="FJJ42" s="62"/>
      <c r="FJK42" s="62"/>
      <c r="FJL42" s="62"/>
      <c r="FJM42" s="62"/>
      <c r="FJN42" s="62"/>
      <c r="FJO42" s="62"/>
      <c r="FJP42" s="62"/>
      <c r="FJQ42" s="62"/>
      <c r="FJR42" s="62"/>
      <c r="FJS42" s="62"/>
      <c r="FJT42" s="62"/>
      <c r="FJU42" s="62"/>
      <c r="FJV42" s="62"/>
      <c r="FJW42" s="62"/>
      <c r="FJX42" s="62"/>
      <c r="FJY42" s="62"/>
      <c r="FJZ42" s="62"/>
      <c r="FKA42" s="62"/>
      <c r="FKB42" s="62"/>
      <c r="FKC42" s="62"/>
      <c r="FKD42" s="62"/>
      <c r="FKE42" s="62"/>
      <c r="FKF42" s="62"/>
      <c r="FKG42" s="62"/>
      <c r="FKH42" s="62"/>
      <c r="FKI42" s="62"/>
      <c r="FKJ42" s="62"/>
      <c r="FKK42" s="62"/>
      <c r="FKL42" s="62"/>
      <c r="FKM42" s="62"/>
      <c r="FKN42" s="62"/>
      <c r="FKO42" s="62"/>
      <c r="FKP42" s="62"/>
      <c r="FKQ42" s="62"/>
      <c r="FKR42" s="62"/>
      <c r="FKS42" s="62"/>
      <c r="FKT42" s="62"/>
      <c r="FKU42" s="62"/>
      <c r="FKV42" s="62"/>
      <c r="FKW42" s="62"/>
      <c r="FKX42" s="62"/>
      <c r="FKY42" s="62"/>
      <c r="FKZ42" s="62"/>
      <c r="FLA42" s="62"/>
      <c r="FLB42" s="62"/>
      <c r="FLC42" s="62"/>
      <c r="FLD42" s="62"/>
      <c r="FLE42" s="62"/>
      <c r="FLF42" s="62"/>
      <c r="FLG42" s="62"/>
      <c r="FLH42" s="62"/>
      <c r="FLI42" s="62"/>
      <c r="FLJ42" s="62"/>
      <c r="FLK42" s="62"/>
      <c r="FLL42" s="62"/>
      <c r="FLM42" s="62"/>
      <c r="FLN42" s="62"/>
      <c r="FLO42" s="62"/>
      <c r="FLP42" s="62"/>
      <c r="FLQ42" s="62"/>
      <c r="FLR42" s="62"/>
      <c r="FLS42" s="62"/>
      <c r="FLT42" s="62"/>
      <c r="FLU42" s="62"/>
      <c r="FLV42" s="62"/>
      <c r="FLW42" s="62"/>
      <c r="FLX42" s="62"/>
      <c r="FLY42" s="62"/>
      <c r="FLZ42" s="62"/>
      <c r="FMA42" s="62"/>
      <c r="FMB42" s="62"/>
      <c r="FMC42" s="62"/>
      <c r="FMD42" s="62"/>
      <c r="FME42" s="62"/>
      <c r="FMF42" s="62"/>
      <c r="FMG42" s="62"/>
      <c r="FMH42" s="62"/>
      <c r="FMI42" s="62"/>
      <c r="FMJ42" s="62"/>
      <c r="FMK42" s="62"/>
      <c r="FML42" s="62"/>
      <c r="FMM42" s="62"/>
      <c r="FMN42" s="62"/>
      <c r="FMO42" s="62"/>
      <c r="FMP42" s="62"/>
      <c r="FMQ42" s="62"/>
      <c r="FMR42" s="62"/>
      <c r="FMS42" s="62"/>
      <c r="FMT42" s="62"/>
      <c r="FMU42" s="62"/>
      <c r="FMV42" s="62"/>
      <c r="FMW42" s="62"/>
      <c r="FMX42" s="62"/>
      <c r="FMY42" s="62"/>
      <c r="FMZ42" s="62"/>
      <c r="FNA42" s="62"/>
      <c r="FNB42" s="62"/>
      <c r="FNC42" s="62"/>
      <c r="FND42" s="62"/>
      <c r="FNE42" s="62"/>
      <c r="FNF42" s="62"/>
      <c r="FNG42" s="62"/>
      <c r="FNH42" s="62"/>
      <c r="FNI42" s="62"/>
      <c r="FNJ42" s="62"/>
      <c r="FNK42" s="62"/>
      <c r="FNL42" s="62"/>
      <c r="FNM42" s="62"/>
      <c r="FNN42" s="62"/>
      <c r="FNO42" s="62"/>
      <c r="FNP42" s="62"/>
      <c r="FNQ42" s="62"/>
      <c r="FNR42" s="62"/>
      <c r="FNS42" s="62"/>
      <c r="FNT42" s="62"/>
      <c r="FNU42" s="62"/>
      <c r="FNV42" s="62"/>
      <c r="FNW42" s="62"/>
      <c r="FNX42" s="62"/>
      <c r="FNY42" s="62"/>
      <c r="FNZ42" s="62"/>
      <c r="FOA42" s="62"/>
      <c r="FOB42" s="62"/>
      <c r="FOC42" s="62"/>
      <c r="FOD42" s="62"/>
      <c r="FOE42" s="62"/>
      <c r="FOF42" s="62"/>
      <c r="FOG42" s="62"/>
      <c r="FOH42" s="62"/>
      <c r="FOI42" s="62"/>
      <c r="FOJ42" s="62"/>
      <c r="FOK42" s="62"/>
      <c r="FOL42" s="62"/>
      <c r="FOM42" s="62"/>
      <c r="FON42" s="62"/>
      <c r="FOO42" s="62"/>
      <c r="FOP42" s="62"/>
      <c r="FOQ42" s="62"/>
      <c r="FOR42" s="62"/>
      <c r="FOS42" s="62"/>
      <c r="FOT42" s="62"/>
      <c r="FOU42" s="62"/>
      <c r="FOV42" s="62"/>
      <c r="FOW42" s="62"/>
      <c r="FOX42" s="62"/>
      <c r="FOY42" s="62"/>
      <c r="FOZ42" s="62"/>
      <c r="FPA42" s="62"/>
      <c r="FPB42" s="62"/>
      <c r="FPC42" s="62"/>
      <c r="FPD42" s="62"/>
      <c r="FPE42" s="62"/>
      <c r="FPF42" s="62"/>
      <c r="FPG42" s="62"/>
      <c r="FPH42" s="62"/>
      <c r="FPI42" s="62"/>
      <c r="FPJ42" s="62"/>
      <c r="FPK42" s="62"/>
      <c r="FPL42" s="62"/>
      <c r="FPM42" s="62"/>
      <c r="FPN42" s="62"/>
      <c r="FPO42" s="62"/>
      <c r="FPP42" s="62"/>
      <c r="FPQ42" s="62"/>
      <c r="FPR42" s="62"/>
      <c r="FPS42" s="62"/>
      <c r="FPT42" s="62"/>
      <c r="FPU42" s="62"/>
      <c r="FPV42" s="62"/>
      <c r="FPW42" s="62"/>
      <c r="FPX42" s="62"/>
      <c r="FPY42" s="62"/>
      <c r="FPZ42" s="62"/>
      <c r="FQA42" s="62"/>
      <c r="FQB42" s="62"/>
      <c r="FQC42" s="62"/>
      <c r="FQD42" s="62"/>
      <c r="FQE42" s="62"/>
      <c r="FQF42" s="62"/>
      <c r="FQG42" s="62"/>
      <c r="FQH42" s="62"/>
      <c r="FQI42" s="62"/>
      <c r="FQJ42" s="62"/>
      <c r="FQK42" s="62"/>
      <c r="FQL42" s="62"/>
      <c r="FQM42" s="62"/>
      <c r="FQN42" s="62"/>
      <c r="FQO42" s="62"/>
      <c r="FQP42" s="62"/>
      <c r="FQQ42" s="62"/>
      <c r="FQR42" s="62"/>
      <c r="FQS42" s="62"/>
      <c r="FQT42" s="62"/>
      <c r="FQU42" s="62"/>
      <c r="FQV42" s="62"/>
      <c r="FQW42" s="62"/>
      <c r="FQX42" s="62"/>
      <c r="FQY42" s="62"/>
      <c r="FQZ42" s="62"/>
      <c r="FRA42" s="62"/>
      <c r="FRB42" s="62"/>
      <c r="FRC42" s="62"/>
      <c r="FRD42" s="62"/>
      <c r="FRE42" s="62"/>
      <c r="FRF42" s="62"/>
      <c r="FRG42" s="62"/>
      <c r="FRH42" s="62"/>
      <c r="FRI42" s="62"/>
      <c r="FRJ42" s="62"/>
      <c r="FRK42" s="62"/>
      <c r="FRL42" s="62"/>
      <c r="FRM42" s="62"/>
      <c r="FRN42" s="62"/>
      <c r="FRO42" s="62"/>
      <c r="FRP42" s="62"/>
      <c r="FRQ42" s="62"/>
      <c r="FRR42" s="62"/>
      <c r="FRS42" s="62"/>
      <c r="FRT42" s="62"/>
      <c r="FRU42" s="62"/>
      <c r="FRV42" s="62"/>
      <c r="FRW42" s="62"/>
      <c r="FRX42" s="62"/>
      <c r="FRY42" s="62"/>
      <c r="FRZ42" s="62"/>
      <c r="FSA42" s="62"/>
      <c r="FSB42" s="62"/>
      <c r="FSC42" s="62"/>
      <c r="FSD42" s="62"/>
      <c r="FSE42" s="62"/>
      <c r="FSF42" s="62"/>
      <c r="FSG42" s="62"/>
      <c r="FSH42" s="62"/>
      <c r="FSI42" s="62"/>
      <c r="FSJ42" s="62"/>
      <c r="FSK42" s="62"/>
      <c r="FSL42" s="62"/>
      <c r="FSM42" s="62"/>
      <c r="FSN42" s="62"/>
      <c r="FSO42" s="62"/>
      <c r="FSP42" s="62"/>
      <c r="FSQ42" s="62"/>
      <c r="FSR42" s="62"/>
      <c r="FSS42" s="62"/>
      <c r="FST42" s="62"/>
      <c r="FSU42" s="62"/>
      <c r="FSV42" s="62"/>
      <c r="FSW42" s="62"/>
      <c r="FSX42" s="62"/>
      <c r="FSY42" s="62"/>
      <c r="FSZ42" s="62"/>
      <c r="FTA42" s="62"/>
      <c r="FTB42" s="62"/>
      <c r="FTC42" s="62"/>
      <c r="FTD42" s="62"/>
      <c r="FTE42" s="62"/>
      <c r="FTF42" s="62"/>
      <c r="FTG42" s="62"/>
      <c r="FTH42" s="62"/>
      <c r="FTI42" s="62"/>
      <c r="FTJ42" s="62"/>
      <c r="FTK42" s="62"/>
      <c r="FTL42" s="62"/>
      <c r="FTM42" s="62"/>
      <c r="FTN42" s="62"/>
      <c r="FTO42" s="62"/>
      <c r="FTP42" s="62"/>
      <c r="FTQ42" s="62"/>
      <c r="FTR42" s="62"/>
      <c r="FTS42" s="62"/>
      <c r="FTT42" s="62"/>
      <c r="FTU42" s="62"/>
      <c r="FTV42" s="62"/>
      <c r="FTW42" s="62"/>
      <c r="FTX42" s="62"/>
      <c r="FTY42" s="62"/>
      <c r="FTZ42" s="62"/>
      <c r="FUA42" s="62"/>
      <c r="FUB42" s="62"/>
      <c r="FUC42" s="62"/>
      <c r="FUD42" s="62"/>
      <c r="FUE42" s="62"/>
      <c r="FUF42" s="62"/>
      <c r="FUG42" s="62"/>
      <c r="FUH42" s="62"/>
      <c r="FUI42" s="62"/>
      <c r="FUJ42" s="62"/>
      <c r="FUK42" s="62"/>
      <c r="FUL42" s="62"/>
      <c r="FUM42" s="62"/>
      <c r="FUN42" s="62"/>
      <c r="FUO42" s="62"/>
      <c r="FUP42" s="62"/>
      <c r="FUQ42" s="62"/>
      <c r="FUR42" s="62"/>
      <c r="FUS42" s="62"/>
      <c r="FUT42" s="62"/>
      <c r="FUU42" s="62"/>
      <c r="FUV42" s="62"/>
      <c r="FUW42" s="62"/>
      <c r="FUX42" s="62"/>
      <c r="FUY42" s="62"/>
      <c r="FUZ42" s="62"/>
      <c r="FVA42" s="62"/>
      <c r="FVB42" s="62"/>
      <c r="FVC42" s="62"/>
      <c r="FVD42" s="62"/>
      <c r="FVE42" s="62"/>
      <c r="FVF42" s="62"/>
      <c r="FVG42" s="62"/>
      <c r="FVH42" s="62"/>
      <c r="FVI42" s="62"/>
      <c r="FVJ42" s="62"/>
      <c r="FVK42" s="62"/>
      <c r="FVL42" s="62"/>
      <c r="FVM42" s="62"/>
      <c r="FVN42" s="62"/>
      <c r="FVO42" s="62"/>
      <c r="FVP42" s="62"/>
      <c r="FVQ42" s="62"/>
      <c r="FVR42" s="62"/>
      <c r="FVS42" s="62"/>
      <c r="FVT42" s="62"/>
      <c r="FVU42" s="62"/>
      <c r="FVV42" s="62"/>
      <c r="FVW42" s="62"/>
      <c r="FVX42" s="62"/>
      <c r="FVY42" s="62"/>
      <c r="FVZ42" s="62"/>
      <c r="FWA42" s="62"/>
      <c r="FWB42" s="62"/>
      <c r="FWC42" s="62"/>
      <c r="FWD42" s="62"/>
      <c r="FWE42" s="62"/>
      <c r="FWF42" s="62"/>
      <c r="FWG42" s="62"/>
      <c r="FWH42" s="62"/>
      <c r="FWI42" s="62"/>
      <c r="FWJ42" s="62"/>
      <c r="FWK42" s="62"/>
      <c r="FWL42" s="62"/>
      <c r="FWM42" s="62"/>
      <c r="FWN42" s="62"/>
      <c r="FWO42" s="62"/>
      <c r="FWP42" s="62"/>
      <c r="FWQ42" s="62"/>
      <c r="FWR42" s="62"/>
      <c r="FWS42" s="62"/>
      <c r="FWT42" s="62"/>
      <c r="FWU42" s="62"/>
      <c r="FWV42" s="62"/>
      <c r="FWW42" s="62"/>
      <c r="FWX42" s="62"/>
      <c r="FWY42" s="62"/>
      <c r="FWZ42" s="62"/>
      <c r="FXA42" s="62"/>
      <c r="FXB42" s="62"/>
      <c r="FXC42" s="62"/>
      <c r="FXD42" s="62"/>
      <c r="FXE42" s="62"/>
      <c r="FXF42" s="62"/>
      <c r="FXG42" s="62"/>
      <c r="FXH42" s="62"/>
      <c r="FXI42" s="62"/>
      <c r="FXJ42" s="62"/>
      <c r="FXK42" s="62"/>
      <c r="FXL42" s="62"/>
      <c r="FXM42" s="62"/>
      <c r="FXN42" s="62"/>
      <c r="FXO42" s="62"/>
      <c r="FXP42" s="62"/>
      <c r="FXQ42" s="62"/>
      <c r="FXR42" s="62"/>
      <c r="FXS42" s="62"/>
      <c r="FXT42" s="62"/>
      <c r="FXU42" s="62"/>
      <c r="FXV42" s="62"/>
      <c r="FXW42" s="62"/>
      <c r="FXX42" s="62"/>
      <c r="FXY42" s="62"/>
      <c r="FXZ42" s="62"/>
      <c r="FYA42" s="62"/>
      <c r="FYB42" s="62"/>
      <c r="FYC42" s="62"/>
      <c r="FYD42" s="62"/>
      <c r="FYE42" s="62"/>
      <c r="FYF42" s="62"/>
      <c r="FYG42" s="62"/>
      <c r="FYH42" s="62"/>
      <c r="FYI42" s="62"/>
      <c r="FYJ42" s="62"/>
      <c r="FYK42" s="62"/>
      <c r="FYL42" s="62"/>
      <c r="FYM42" s="62"/>
      <c r="FYN42" s="62"/>
      <c r="FYO42" s="62"/>
      <c r="FYP42" s="62"/>
      <c r="FYQ42" s="62"/>
      <c r="FYR42" s="62"/>
      <c r="FYS42" s="62"/>
      <c r="FYT42" s="62"/>
      <c r="FYU42" s="62"/>
      <c r="FYV42" s="62"/>
      <c r="FYW42" s="62"/>
      <c r="FYX42" s="62"/>
      <c r="FYY42" s="62"/>
      <c r="FYZ42" s="62"/>
      <c r="FZA42" s="62"/>
      <c r="FZB42" s="62"/>
      <c r="FZC42" s="62"/>
      <c r="FZD42" s="62"/>
      <c r="FZE42" s="62"/>
      <c r="FZF42" s="62"/>
      <c r="FZG42" s="62"/>
      <c r="FZH42" s="62"/>
      <c r="FZI42" s="62"/>
      <c r="FZJ42" s="62"/>
      <c r="FZK42" s="62"/>
      <c r="FZL42" s="62"/>
      <c r="FZM42" s="62"/>
      <c r="FZN42" s="62"/>
      <c r="FZO42" s="62"/>
      <c r="FZP42" s="62"/>
      <c r="FZQ42" s="62"/>
      <c r="FZR42" s="62"/>
      <c r="FZS42" s="62"/>
      <c r="FZT42" s="62"/>
      <c r="FZU42" s="62"/>
      <c r="FZV42" s="62"/>
      <c r="FZW42" s="62"/>
      <c r="FZX42" s="62"/>
      <c r="FZY42" s="62"/>
      <c r="FZZ42" s="62"/>
      <c r="GAA42" s="62"/>
      <c r="GAB42" s="62"/>
      <c r="GAC42" s="62"/>
      <c r="GAD42" s="62"/>
      <c r="GAE42" s="62"/>
      <c r="GAF42" s="62"/>
      <c r="GAG42" s="62"/>
      <c r="GAH42" s="62"/>
      <c r="GAI42" s="62"/>
      <c r="GAJ42" s="62"/>
      <c r="GAK42" s="62"/>
      <c r="GAL42" s="62"/>
      <c r="GAM42" s="62"/>
      <c r="GAN42" s="62"/>
      <c r="GAO42" s="62"/>
      <c r="GAP42" s="62"/>
      <c r="GAQ42" s="62"/>
      <c r="GAR42" s="62"/>
      <c r="GAS42" s="62"/>
      <c r="GAT42" s="62"/>
      <c r="GAU42" s="62"/>
      <c r="GAV42" s="62"/>
      <c r="GAW42" s="62"/>
      <c r="GAX42" s="62"/>
      <c r="GAY42" s="62"/>
      <c r="GAZ42" s="62"/>
      <c r="GBA42" s="62"/>
      <c r="GBB42" s="62"/>
      <c r="GBC42" s="62"/>
      <c r="GBD42" s="62"/>
      <c r="GBE42" s="62"/>
      <c r="GBF42" s="62"/>
      <c r="GBG42" s="62"/>
      <c r="GBH42" s="62"/>
      <c r="GBI42" s="62"/>
      <c r="GBJ42" s="62"/>
      <c r="GBK42" s="62"/>
      <c r="GBL42" s="62"/>
      <c r="GBM42" s="62"/>
      <c r="GBN42" s="62"/>
      <c r="GBO42" s="62"/>
      <c r="GBP42" s="62"/>
      <c r="GBQ42" s="62"/>
      <c r="GBR42" s="62"/>
      <c r="GBS42" s="62"/>
      <c r="GBT42" s="62"/>
      <c r="GBU42" s="62"/>
      <c r="GBV42" s="62"/>
      <c r="GBW42" s="62"/>
      <c r="GBX42" s="62"/>
      <c r="GBY42" s="62"/>
      <c r="GBZ42" s="62"/>
      <c r="GCA42" s="62"/>
      <c r="GCB42" s="62"/>
      <c r="GCC42" s="62"/>
      <c r="GCD42" s="62"/>
      <c r="GCE42" s="62"/>
      <c r="GCF42" s="62"/>
      <c r="GCG42" s="62"/>
      <c r="GCH42" s="62"/>
      <c r="GCI42" s="62"/>
      <c r="GCJ42" s="62"/>
      <c r="GCK42" s="62"/>
      <c r="GCL42" s="62"/>
      <c r="GCM42" s="62"/>
      <c r="GCN42" s="62"/>
      <c r="GCO42" s="62"/>
      <c r="GCP42" s="62"/>
      <c r="GCQ42" s="62"/>
      <c r="GCR42" s="62"/>
      <c r="GCS42" s="62"/>
      <c r="GCT42" s="62"/>
      <c r="GCU42" s="62"/>
      <c r="GCV42" s="62"/>
      <c r="GCW42" s="62"/>
      <c r="GCX42" s="62"/>
      <c r="GCY42" s="62"/>
      <c r="GCZ42" s="62"/>
      <c r="GDA42" s="62"/>
      <c r="GDB42" s="62"/>
      <c r="GDC42" s="62"/>
      <c r="GDD42" s="62"/>
      <c r="GDE42" s="62"/>
      <c r="GDF42" s="62"/>
      <c r="GDG42" s="62"/>
      <c r="GDH42" s="62"/>
      <c r="GDI42" s="62"/>
      <c r="GDJ42" s="62"/>
      <c r="GDK42" s="62"/>
      <c r="GDL42" s="62"/>
      <c r="GDM42" s="62"/>
      <c r="GDN42" s="62"/>
      <c r="GDO42" s="62"/>
      <c r="GDP42" s="62"/>
      <c r="GDQ42" s="62"/>
      <c r="GDR42" s="62"/>
      <c r="GDS42" s="62"/>
      <c r="GDT42" s="62"/>
      <c r="GDU42" s="62"/>
      <c r="GDV42" s="62"/>
      <c r="GDW42" s="62"/>
      <c r="GDX42" s="62"/>
      <c r="GDY42" s="62"/>
      <c r="GDZ42" s="62"/>
      <c r="GEA42" s="62"/>
      <c r="GEB42" s="62"/>
      <c r="GEC42" s="62"/>
      <c r="GED42" s="62"/>
      <c r="GEE42" s="62"/>
      <c r="GEF42" s="62"/>
      <c r="GEG42" s="62"/>
      <c r="GEH42" s="62"/>
      <c r="GEI42" s="62"/>
      <c r="GEJ42" s="62"/>
      <c r="GEK42" s="62"/>
      <c r="GEL42" s="62"/>
      <c r="GEM42" s="62"/>
      <c r="GEN42" s="62"/>
      <c r="GEO42" s="62"/>
      <c r="GEP42" s="62"/>
      <c r="GEQ42" s="62"/>
      <c r="GER42" s="62"/>
      <c r="GES42" s="62"/>
      <c r="GET42" s="62"/>
      <c r="GEU42" s="62"/>
      <c r="GEV42" s="62"/>
      <c r="GEW42" s="62"/>
      <c r="GEX42" s="62"/>
      <c r="GEY42" s="62"/>
      <c r="GEZ42" s="62"/>
      <c r="GFA42" s="62"/>
      <c r="GFB42" s="62"/>
      <c r="GFC42" s="62"/>
      <c r="GFD42" s="62"/>
      <c r="GFE42" s="62"/>
      <c r="GFF42" s="62"/>
      <c r="GFG42" s="62"/>
      <c r="GFH42" s="62"/>
      <c r="GFI42" s="62"/>
      <c r="GFJ42" s="62"/>
      <c r="GFK42" s="62"/>
      <c r="GFL42" s="62"/>
      <c r="GFM42" s="62"/>
      <c r="GFN42" s="62"/>
      <c r="GFO42" s="62"/>
      <c r="GFP42" s="62"/>
      <c r="GFQ42" s="62"/>
      <c r="GFR42" s="62"/>
      <c r="GFS42" s="62"/>
      <c r="GFT42" s="62"/>
      <c r="GFU42" s="62"/>
      <c r="GFV42" s="62"/>
      <c r="GFW42" s="62"/>
      <c r="GFX42" s="62"/>
      <c r="GFY42" s="62"/>
      <c r="GFZ42" s="62"/>
      <c r="GGA42" s="62"/>
      <c r="GGB42" s="62"/>
      <c r="GGC42" s="62"/>
      <c r="GGD42" s="62"/>
      <c r="GGE42" s="62"/>
      <c r="GGF42" s="62"/>
      <c r="GGG42" s="62"/>
      <c r="GGH42" s="62"/>
      <c r="GGI42" s="62"/>
      <c r="GGJ42" s="62"/>
      <c r="GGK42" s="62"/>
      <c r="GGL42" s="62"/>
      <c r="GGM42" s="62"/>
      <c r="GGN42" s="62"/>
      <c r="GGO42" s="62"/>
      <c r="GGP42" s="62"/>
      <c r="GGQ42" s="62"/>
      <c r="GGR42" s="62"/>
      <c r="GGS42" s="62"/>
      <c r="GGT42" s="62"/>
      <c r="GGU42" s="62"/>
      <c r="GGV42" s="62"/>
      <c r="GGW42" s="62"/>
      <c r="GGX42" s="62"/>
      <c r="GGY42" s="62"/>
      <c r="GGZ42" s="62"/>
      <c r="GHA42" s="62"/>
      <c r="GHB42" s="62"/>
      <c r="GHC42" s="62"/>
      <c r="GHD42" s="62"/>
      <c r="GHE42" s="62"/>
      <c r="GHF42" s="62"/>
      <c r="GHG42" s="62"/>
      <c r="GHH42" s="62"/>
      <c r="GHI42" s="62"/>
      <c r="GHJ42" s="62"/>
      <c r="GHK42" s="62"/>
      <c r="GHL42" s="62"/>
      <c r="GHM42" s="62"/>
      <c r="GHN42" s="62"/>
      <c r="GHO42" s="62"/>
      <c r="GHP42" s="62"/>
      <c r="GHQ42" s="62"/>
      <c r="GHR42" s="62"/>
      <c r="GHS42" s="62"/>
      <c r="GHT42" s="62"/>
      <c r="GHU42" s="62"/>
      <c r="GHV42" s="62"/>
      <c r="GHW42" s="62"/>
      <c r="GHX42" s="62"/>
      <c r="GHY42" s="62"/>
      <c r="GHZ42" s="62"/>
      <c r="GIA42" s="62"/>
      <c r="GIB42" s="62"/>
      <c r="GIC42" s="62"/>
      <c r="GID42" s="62"/>
      <c r="GIE42" s="62"/>
      <c r="GIF42" s="62"/>
      <c r="GIG42" s="62"/>
      <c r="GIH42" s="62"/>
      <c r="GII42" s="62"/>
      <c r="GIJ42" s="62"/>
      <c r="GIK42" s="62"/>
      <c r="GIL42" s="62"/>
      <c r="GIM42" s="62"/>
      <c r="GIN42" s="62"/>
      <c r="GIO42" s="62"/>
      <c r="GIP42" s="62"/>
      <c r="GIQ42" s="62"/>
      <c r="GIR42" s="62"/>
      <c r="GIS42" s="62"/>
      <c r="GIT42" s="62"/>
      <c r="GIU42" s="62"/>
      <c r="GIV42" s="62"/>
      <c r="GIW42" s="62"/>
      <c r="GIX42" s="62"/>
      <c r="GIY42" s="62"/>
      <c r="GIZ42" s="62"/>
      <c r="GJA42" s="62"/>
      <c r="GJB42" s="62"/>
      <c r="GJC42" s="62"/>
      <c r="GJD42" s="62"/>
      <c r="GJE42" s="62"/>
      <c r="GJF42" s="62"/>
      <c r="GJG42" s="62"/>
      <c r="GJH42" s="62"/>
      <c r="GJI42" s="62"/>
      <c r="GJJ42" s="62"/>
      <c r="GJK42" s="62"/>
      <c r="GJL42" s="62"/>
      <c r="GJM42" s="62"/>
      <c r="GJN42" s="62"/>
      <c r="GJO42" s="62"/>
      <c r="GJP42" s="62"/>
      <c r="GJQ42" s="62"/>
      <c r="GJR42" s="62"/>
      <c r="GJS42" s="62"/>
      <c r="GJT42" s="62"/>
      <c r="GJU42" s="62"/>
      <c r="GJV42" s="62"/>
      <c r="GJW42" s="62"/>
      <c r="GJX42" s="62"/>
      <c r="GJY42" s="62"/>
      <c r="GJZ42" s="62"/>
      <c r="GKA42" s="62"/>
      <c r="GKB42" s="62"/>
      <c r="GKC42" s="62"/>
      <c r="GKD42" s="62"/>
      <c r="GKE42" s="62"/>
      <c r="GKF42" s="62"/>
      <c r="GKG42" s="62"/>
      <c r="GKH42" s="62"/>
      <c r="GKI42" s="62"/>
      <c r="GKJ42" s="62"/>
      <c r="GKK42" s="62"/>
      <c r="GKL42" s="62"/>
      <c r="GKM42" s="62"/>
      <c r="GKN42" s="62"/>
      <c r="GKO42" s="62"/>
      <c r="GKP42" s="62"/>
      <c r="GKQ42" s="62"/>
      <c r="GKR42" s="62"/>
      <c r="GKS42" s="62"/>
      <c r="GKT42" s="62"/>
      <c r="GKU42" s="62"/>
      <c r="GKV42" s="62"/>
      <c r="GKW42" s="62"/>
      <c r="GKX42" s="62"/>
      <c r="GKY42" s="62"/>
      <c r="GKZ42" s="62"/>
      <c r="GLA42" s="62"/>
      <c r="GLB42" s="62"/>
      <c r="GLC42" s="62"/>
      <c r="GLD42" s="62"/>
      <c r="GLE42" s="62"/>
      <c r="GLF42" s="62"/>
      <c r="GLG42" s="62"/>
      <c r="GLH42" s="62"/>
      <c r="GLI42" s="62"/>
      <c r="GLJ42" s="62"/>
      <c r="GLK42" s="62"/>
      <c r="GLL42" s="62"/>
      <c r="GLM42" s="62"/>
      <c r="GLN42" s="62"/>
      <c r="GLO42" s="62"/>
      <c r="GLP42" s="62"/>
      <c r="GLQ42" s="62"/>
      <c r="GLR42" s="62"/>
      <c r="GLS42" s="62"/>
      <c r="GLT42" s="62"/>
      <c r="GLU42" s="62"/>
      <c r="GLV42" s="62"/>
      <c r="GLW42" s="62"/>
      <c r="GLX42" s="62"/>
      <c r="GLY42" s="62"/>
      <c r="GLZ42" s="62"/>
      <c r="GMA42" s="62"/>
      <c r="GMB42" s="62"/>
      <c r="GMC42" s="62"/>
      <c r="GMD42" s="62"/>
      <c r="GME42" s="62"/>
      <c r="GMF42" s="62"/>
      <c r="GMG42" s="62"/>
      <c r="GMH42" s="62"/>
      <c r="GMI42" s="62"/>
      <c r="GMJ42" s="62"/>
      <c r="GMK42" s="62"/>
      <c r="GML42" s="62"/>
      <c r="GMM42" s="62"/>
      <c r="GMN42" s="62"/>
      <c r="GMO42" s="62"/>
      <c r="GMP42" s="62"/>
      <c r="GMQ42" s="62"/>
      <c r="GMR42" s="62"/>
      <c r="GMS42" s="62"/>
      <c r="GMT42" s="62"/>
      <c r="GMU42" s="62"/>
      <c r="GMV42" s="62"/>
      <c r="GMW42" s="62"/>
      <c r="GMX42" s="62"/>
      <c r="GMY42" s="62"/>
      <c r="GMZ42" s="62"/>
      <c r="GNA42" s="62"/>
      <c r="GNB42" s="62"/>
      <c r="GNC42" s="62"/>
      <c r="GND42" s="62"/>
      <c r="GNE42" s="62"/>
      <c r="GNF42" s="62"/>
      <c r="GNG42" s="62"/>
      <c r="GNH42" s="62"/>
      <c r="GNI42" s="62"/>
      <c r="GNJ42" s="62"/>
      <c r="GNK42" s="62"/>
      <c r="GNL42" s="62"/>
      <c r="GNM42" s="62"/>
      <c r="GNN42" s="62"/>
      <c r="GNO42" s="62"/>
      <c r="GNP42" s="62"/>
      <c r="GNQ42" s="62"/>
      <c r="GNR42" s="62"/>
      <c r="GNS42" s="62"/>
      <c r="GNT42" s="62"/>
      <c r="GNU42" s="62"/>
      <c r="GNV42" s="62"/>
      <c r="GNW42" s="62"/>
      <c r="GNX42" s="62"/>
      <c r="GNY42" s="62"/>
      <c r="GNZ42" s="62"/>
      <c r="GOA42" s="62"/>
      <c r="GOB42" s="62"/>
      <c r="GOC42" s="62"/>
      <c r="GOD42" s="62"/>
      <c r="GOE42" s="62"/>
      <c r="GOF42" s="62"/>
      <c r="GOG42" s="62"/>
      <c r="GOH42" s="62"/>
      <c r="GOI42" s="62"/>
      <c r="GOJ42" s="62"/>
      <c r="GOK42" s="62"/>
      <c r="GOL42" s="62"/>
      <c r="GOM42" s="62"/>
      <c r="GON42" s="62"/>
      <c r="GOO42" s="62"/>
      <c r="GOP42" s="62"/>
      <c r="GOQ42" s="62"/>
      <c r="GOR42" s="62"/>
      <c r="GOS42" s="62"/>
      <c r="GOT42" s="62"/>
      <c r="GOU42" s="62"/>
      <c r="GOV42" s="62"/>
      <c r="GOW42" s="62"/>
      <c r="GOX42" s="62"/>
      <c r="GOY42" s="62"/>
      <c r="GOZ42" s="62"/>
      <c r="GPA42" s="62"/>
      <c r="GPB42" s="62"/>
      <c r="GPC42" s="62"/>
      <c r="GPD42" s="62"/>
      <c r="GPE42" s="62"/>
      <c r="GPF42" s="62"/>
      <c r="GPG42" s="62"/>
      <c r="GPH42" s="62"/>
      <c r="GPI42" s="62"/>
      <c r="GPJ42" s="62"/>
      <c r="GPK42" s="62"/>
      <c r="GPL42" s="62"/>
      <c r="GPM42" s="62"/>
      <c r="GPN42" s="62"/>
      <c r="GPO42" s="62"/>
      <c r="GPP42" s="62"/>
      <c r="GPQ42" s="62"/>
      <c r="GPR42" s="62"/>
      <c r="GPS42" s="62"/>
      <c r="GPT42" s="62"/>
      <c r="GPU42" s="62"/>
      <c r="GPV42" s="62"/>
      <c r="GPW42" s="62"/>
      <c r="GPX42" s="62"/>
      <c r="GPY42" s="62"/>
      <c r="GPZ42" s="62"/>
      <c r="GQA42" s="62"/>
      <c r="GQB42" s="62"/>
      <c r="GQC42" s="62"/>
      <c r="GQD42" s="62"/>
      <c r="GQE42" s="62"/>
      <c r="GQF42" s="62"/>
      <c r="GQG42" s="62"/>
      <c r="GQH42" s="62"/>
      <c r="GQI42" s="62"/>
      <c r="GQJ42" s="62"/>
      <c r="GQK42" s="62"/>
      <c r="GQL42" s="62"/>
      <c r="GQM42" s="62"/>
      <c r="GQN42" s="62"/>
      <c r="GQO42" s="62"/>
      <c r="GQP42" s="62"/>
      <c r="GQQ42" s="62"/>
      <c r="GQR42" s="62"/>
      <c r="GQS42" s="62"/>
      <c r="GQT42" s="62"/>
      <c r="GQU42" s="62"/>
      <c r="GQV42" s="62"/>
      <c r="GQW42" s="62"/>
      <c r="GQX42" s="62"/>
      <c r="GQY42" s="62"/>
      <c r="GQZ42" s="62"/>
      <c r="GRA42" s="62"/>
      <c r="GRB42" s="62"/>
      <c r="GRC42" s="62"/>
      <c r="GRD42" s="62"/>
      <c r="GRE42" s="62"/>
      <c r="GRF42" s="62"/>
      <c r="GRG42" s="62"/>
      <c r="GRH42" s="62"/>
      <c r="GRI42" s="62"/>
      <c r="GRJ42" s="62"/>
      <c r="GRK42" s="62"/>
      <c r="GRL42" s="62"/>
      <c r="GRM42" s="62"/>
      <c r="GRN42" s="62"/>
      <c r="GRO42" s="62"/>
      <c r="GRP42" s="62"/>
      <c r="GRQ42" s="62"/>
      <c r="GRR42" s="62"/>
      <c r="GRS42" s="62"/>
      <c r="GRT42" s="62"/>
      <c r="GRU42" s="62"/>
      <c r="GRV42" s="62"/>
      <c r="GRW42" s="62"/>
      <c r="GRX42" s="62"/>
      <c r="GRY42" s="62"/>
      <c r="GRZ42" s="62"/>
      <c r="GSA42" s="62"/>
      <c r="GSB42" s="62"/>
      <c r="GSC42" s="62"/>
      <c r="GSD42" s="62"/>
      <c r="GSE42" s="62"/>
      <c r="GSF42" s="62"/>
      <c r="GSG42" s="62"/>
      <c r="GSH42" s="62"/>
      <c r="GSI42" s="62"/>
      <c r="GSJ42" s="62"/>
      <c r="GSK42" s="62"/>
      <c r="GSL42" s="62"/>
      <c r="GSM42" s="62"/>
      <c r="GSN42" s="62"/>
      <c r="GSO42" s="62"/>
      <c r="GSP42" s="62"/>
      <c r="GSQ42" s="62"/>
      <c r="GSR42" s="62"/>
      <c r="GSS42" s="62"/>
      <c r="GST42" s="62"/>
      <c r="GSU42" s="62"/>
      <c r="GSV42" s="62"/>
      <c r="GSW42" s="62"/>
      <c r="GSX42" s="62"/>
      <c r="GSY42" s="62"/>
      <c r="GSZ42" s="62"/>
      <c r="GTA42" s="62"/>
      <c r="GTB42" s="62"/>
      <c r="GTC42" s="62"/>
      <c r="GTD42" s="62"/>
      <c r="GTE42" s="62"/>
      <c r="GTF42" s="62"/>
      <c r="GTG42" s="62"/>
      <c r="GTH42" s="62"/>
      <c r="GTI42" s="62"/>
      <c r="GTJ42" s="62"/>
      <c r="GTK42" s="62"/>
      <c r="GTL42" s="62"/>
      <c r="GTM42" s="62"/>
      <c r="GTN42" s="62"/>
      <c r="GTO42" s="62"/>
      <c r="GTP42" s="62"/>
      <c r="GTQ42" s="62"/>
      <c r="GTR42" s="62"/>
      <c r="GTS42" s="62"/>
      <c r="GTT42" s="62"/>
      <c r="GTU42" s="62"/>
      <c r="GTV42" s="62"/>
      <c r="GTW42" s="62"/>
      <c r="GTX42" s="62"/>
      <c r="GTY42" s="62"/>
      <c r="GTZ42" s="62"/>
      <c r="GUA42" s="62"/>
      <c r="GUB42" s="62"/>
      <c r="GUC42" s="62"/>
      <c r="GUD42" s="62"/>
      <c r="GUE42" s="62"/>
      <c r="GUF42" s="62"/>
      <c r="GUG42" s="62"/>
      <c r="GUH42" s="62"/>
      <c r="GUI42" s="62"/>
      <c r="GUJ42" s="62"/>
      <c r="GUK42" s="62"/>
      <c r="GUL42" s="62"/>
      <c r="GUM42" s="62"/>
      <c r="GUN42" s="62"/>
      <c r="GUO42" s="62"/>
      <c r="GUP42" s="62"/>
      <c r="GUQ42" s="62"/>
      <c r="GUR42" s="62"/>
      <c r="GUS42" s="62"/>
      <c r="GUT42" s="62"/>
      <c r="GUU42" s="62"/>
      <c r="GUV42" s="62"/>
      <c r="GUW42" s="62"/>
      <c r="GUX42" s="62"/>
      <c r="GUY42" s="62"/>
      <c r="GUZ42" s="62"/>
      <c r="GVA42" s="62"/>
      <c r="GVB42" s="62"/>
      <c r="GVC42" s="62"/>
      <c r="GVD42" s="62"/>
      <c r="GVE42" s="62"/>
      <c r="GVF42" s="62"/>
      <c r="GVG42" s="62"/>
      <c r="GVH42" s="62"/>
      <c r="GVI42" s="62"/>
      <c r="GVJ42" s="62"/>
      <c r="GVK42" s="62"/>
      <c r="GVL42" s="62"/>
      <c r="GVM42" s="62"/>
      <c r="GVN42" s="62"/>
      <c r="GVO42" s="62"/>
      <c r="GVP42" s="62"/>
      <c r="GVQ42" s="62"/>
      <c r="GVR42" s="62"/>
      <c r="GVS42" s="62"/>
      <c r="GVT42" s="62"/>
      <c r="GVU42" s="62"/>
      <c r="GVV42" s="62"/>
      <c r="GVW42" s="62"/>
      <c r="GVX42" s="62"/>
      <c r="GVY42" s="62"/>
      <c r="GVZ42" s="62"/>
      <c r="GWA42" s="62"/>
      <c r="GWB42" s="62"/>
      <c r="GWC42" s="62"/>
      <c r="GWD42" s="62"/>
      <c r="GWE42" s="62"/>
      <c r="GWF42" s="62"/>
      <c r="GWG42" s="62"/>
      <c r="GWH42" s="62"/>
      <c r="GWI42" s="62"/>
      <c r="GWJ42" s="62"/>
      <c r="GWK42" s="62"/>
      <c r="GWL42" s="62"/>
      <c r="GWM42" s="62"/>
      <c r="GWN42" s="62"/>
      <c r="GWO42" s="62"/>
      <c r="GWP42" s="62"/>
      <c r="GWQ42" s="62"/>
      <c r="GWR42" s="62"/>
      <c r="GWS42" s="62"/>
      <c r="GWT42" s="62"/>
      <c r="GWU42" s="62"/>
      <c r="GWV42" s="62"/>
      <c r="GWW42" s="62"/>
      <c r="GWX42" s="62"/>
      <c r="GWY42" s="62"/>
      <c r="GWZ42" s="62"/>
      <c r="GXA42" s="62"/>
      <c r="GXB42" s="62"/>
      <c r="GXC42" s="62"/>
      <c r="GXD42" s="62"/>
      <c r="GXE42" s="62"/>
      <c r="GXF42" s="62"/>
      <c r="GXG42" s="62"/>
      <c r="GXH42" s="62"/>
      <c r="GXI42" s="62"/>
      <c r="GXJ42" s="62"/>
      <c r="GXK42" s="62"/>
      <c r="GXL42" s="62"/>
      <c r="GXM42" s="62"/>
      <c r="GXN42" s="62"/>
      <c r="GXO42" s="62"/>
      <c r="GXP42" s="62"/>
      <c r="GXQ42" s="62"/>
      <c r="GXR42" s="62"/>
      <c r="GXS42" s="62"/>
      <c r="GXT42" s="62"/>
      <c r="GXU42" s="62"/>
      <c r="GXV42" s="62"/>
      <c r="GXW42" s="62"/>
      <c r="GXX42" s="62"/>
      <c r="GXY42" s="62"/>
      <c r="GXZ42" s="62"/>
      <c r="GYA42" s="62"/>
      <c r="GYB42" s="62"/>
      <c r="GYC42" s="62"/>
      <c r="GYD42" s="62"/>
      <c r="GYE42" s="62"/>
      <c r="GYF42" s="62"/>
      <c r="GYG42" s="62"/>
      <c r="GYH42" s="62"/>
      <c r="GYI42" s="62"/>
      <c r="GYJ42" s="62"/>
      <c r="GYK42" s="62"/>
      <c r="GYL42" s="62"/>
      <c r="GYM42" s="62"/>
      <c r="GYN42" s="62"/>
      <c r="GYO42" s="62"/>
      <c r="GYP42" s="62"/>
      <c r="GYQ42" s="62"/>
      <c r="GYR42" s="62"/>
      <c r="GYS42" s="62"/>
      <c r="GYT42" s="62"/>
      <c r="GYU42" s="62"/>
      <c r="GYV42" s="62"/>
      <c r="GYW42" s="62"/>
      <c r="GYX42" s="62"/>
      <c r="GYY42" s="62"/>
      <c r="GYZ42" s="62"/>
      <c r="GZA42" s="62"/>
      <c r="GZB42" s="62"/>
      <c r="GZC42" s="62"/>
      <c r="GZD42" s="62"/>
      <c r="GZE42" s="62"/>
      <c r="GZF42" s="62"/>
      <c r="GZG42" s="62"/>
      <c r="GZH42" s="62"/>
      <c r="GZI42" s="62"/>
      <c r="GZJ42" s="62"/>
      <c r="GZK42" s="62"/>
      <c r="GZL42" s="62"/>
      <c r="GZM42" s="62"/>
      <c r="GZN42" s="62"/>
      <c r="GZO42" s="62"/>
      <c r="GZP42" s="62"/>
      <c r="GZQ42" s="62"/>
      <c r="GZR42" s="62"/>
      <c r="GZS42" s="62"/>
      <c r="GZT42" s="62"/>
      <c r="GZU42" s="62"/>
      <c r="GZV42" s="62"/>
      <c r="GZW42" s="62"/>
      <c r="GZX42" s="62"/>
      <c r="GZY42" s="62"/>
      <c r="GZZ42" s="62"/>
      <c r="HAA42" s="62"/>
      <c r="HAB42" s="62"/>
      <c r="HAC42" s="62"/>
      <c r="HAD42" s="62"/>
      <c r="HAE42" s="62"/>
      <c r="HAF42" s="62"/>
      <c r="HAG42" s="62"/>
      <c r="HAH42" s="62"/>
      <c r="HAI42" s="62"/>
      <c r="HAJ42" s="62"/>
      <c r="HAK42" s="62"/>
      <c r="HAL42" s="62"/>
      <c r="HAM42" s="62"/>
      <c r="HAN42" s="62"/>
      <c r="HAO42" s="62"/>
      <c r="HAP42" s="62"/>
      <c r="HAQ42" s="62"/>
      <c r="HAR42" s="62"/>
      <c r="HAS42" s="62"/>
      <c r="HAT42" s="62"/>
      <c r="HAU42" s="62"/>
      <c r="HAV42" s="62"/>
      <c r="HAW42" s="62"/>
      <c r="HAX42" s="62"/>
      <c r="HAY42" s="62"/>
      <c r="HAZ42" s="62"/>
      <c r="HBA42" s="62"/>
      <c r="HBB42" s="62"/>
      <c r="HBC42" s="62"/>
      <c r="HBD42" s="62"/>
      <c r="HBE42" s="62"/>
      <c r="HBF42" s="62"/>
      <c r="HBG42" s="62"/>
      <c r="HBH42" s="62"/>
      <c r="HBI42" s="62"/>
      <c r="HBJ42" s="62"/>
      <c r="HBK42" s="62"/>
      <c r="HBL42" s="62"/>
      <c r="HBM42" s="62"/>
      <c r="HBN42" s="62"/>
      <c r="HBO42" s="62"/>
      <c r="HBP42" s="62"/>
      <c r="HBQ42" s="62"/>
      <c r="HBR42" s="62"/>
      <c r="HBS42" s="62"/>
      <c r="HBT42" s="62"/>
      <c r="HBU42" s="62"/>
      <c r="HBV42" s="62"/>
      <c r="HBW42" s="62"/>
      <c r="HBX42" s="62"/>
      <c r="HBY42" s="62"/>
      <c r="HBZ42" s="62"/>
      <c r="HCA42" s="62"/>
      <c r="HCB42" s="62"/>
      <c r="HCC42" s="62"/>
      <c r="HCD42" s="62"/>
      <c r="HCE42" s="62"/>
      <c r="HCF42" s="62"/>
      <c r="HCG42" s="62"/>
      <c r="HCH42" s="62"/>
      <c r="HCI42" s="62"/>
      <c r="HCJ42" s="62"/>
      <c r="HCK42" s="62"/>
      <c r="HCL42" s="62"/>
      <c r="HCM42" s="62"/>
      <c r="HCN42" s="62"/>
      <c r="HCO42" s="62"/>
      <c r="HCP42" s="62"/>
      <c r="HCQ42" s="62"/>
      <c r="HCR42" s="62"/>
      <c r="HCS42" s="62"/>
      <c r="HCT42" s="62"/>
      <c r="HCU42" s="62"/>
      <c r="HCV42" s="62"/>
      <c r="HCW42" s="62"/>
      <c r="HCX42" s="62"/>
      <c r="HCY42" s="62"/>
      <c r="HCZ42" s="62"/>
      <c r="HDA42" s="62"/>
      <c r="HDB42" s="62"/>
      <c r="HDC42" s="62"/>
      <c r="HDD42" s="62"/>
      <c r="HDE42" s="62"/>
      <c r="HDF42" s="62"/>
      <c r="HDG42" s="62"/>
      <c r="HDH42" s="62"/>
      <c r="HDI42" s="62"/>
      <c r="HDJ42" s="62"/>
      <c r="HDK42" s="62"/>
      <c r="HDL42" s="62"/>
      <c r="HDM42" s="62"/>
      <c r="HDN42" s="62"/>
      <c r="HDO42" s="62"/>
      <c r="HDP42" s="62"/>
      <c r="HDQ42" s="62"/>
      <c r="HDR42" s="62"/>
      <c r="HDS42" s="62"/>
      <c r="HDT42" s="62"/>
      <c r="HDU42" s="62"/>
      <c r="HDV42" s="62"/>
      <c r="HDW42" s="62"/>
      <c r="HDX42" s="62"/>
      <c r="HDY42" s="62"/>
      <c r="HDZ42" s="62"/>
      <c r="HEA42" s="62"/>
      <c r="HEB42" s="62"/>
      <c r="HEC42" s="62"/>
      <c r="HED42" s="62"/>
      <c r="HEE42" s="62"/>
      <c r="HEF42" s="62"/>
      <c r="HEG42" s="62"/>
      <c r="HEH42" s="62"/>
      <c r="HEI42" s="62"/>
      <c r="HEJ42" s="62"/>
      <c r="HEK42" s="62"/>
      <c r="HEL42" s="62"/>
      <c r="HEM42" s="62"/>
      <c r="HEN42" s="62"/>
      <c r="HEO42" s="62"/>
      <c r="HEP42" s="62"/>
      <c r="HEQ42" s="62"/>
      <c r="HER42" s="62"/>
      <c r="HES42" s="62"/>
      <c r="HET42" s="62"/>
      <c r="HEU42" s="62"/>
      <c r="HEV42" s="62"/>
      <c r="HEW42" s="62"/>
      <c r="HEX42" s="62"/>
      <c r="HEY42" s="62"/>
      <c r="HEZ42" s="62"/>
      <c r="HFA42" s="62"/>
      <c r="HFB42" s="62"/>
      <c r="HFC42" s="62"/>
      <c r="HFD42" s="62"/>
      <c r="HFE42" s="62"/>
      <c r="HFF42" s="62"/>
      <c r="HFG42" s="62"/>
      <c r="HFH42" s="62"/>
      <c r="HFI42" s="62"/>
      <c r="HFJ42" s="62"/>
      <c r="HFK42" s="62"/>
      <c r="HFL42" s="62"/>
      <c r="HFM42" s="62"/>
      <c r="HFN42" s="62"/>
      <c r="HFO42" s="62"/>
      <c r="HFP42" s="62"/>
      <c r="HFQ42" s="62"/>
      <c r="HFR42" s="62"/>
      <c r="HFS42" s="62"/>
      <c r="HFT42" s="62"/>
      <c r="HFU42" s="62"/>
      <c r="HFV42" s="62"/>
      <c r="HFW42" s="62"/>
      <c r="HFX42" s="62"/>
      <c r="HFY42" s="62"/>
      <c r="HFZ42" s="62"/>
      <c r="HGA42" s="62"/>
      <c r="HGB42" s="62"/>
      <c r="HGC42" s="62"/>
      <c r="HGD42" s="62"/>
      <c r="HGE42" s="62"/>
      <c r="HGF42" s="62"/>
      <c r="HGG42" s="62"/>
      <c r="HGH42" s="62"/>
      <c r="HGI42" s="62"/>
      <c r="HGJ42" s="62"/>
      <c r="HGK42" s="62"/>
      <c r="HGL42" s="62"/>
      <c r="HGM42" s="62"/>
      <c r="HGN42" s="62"/>
      <c r="HGO42" s="62"/>
      <c r="HGP42" s="62"/>
      <c r="HGQ42" s="62"/>
      <c r="HGR42" s="62"/>
      <c r="HGS42" s="62"/>
      <c r="HGT42" s="62"/>
      <c r="HGU42" s="62"/>
      <c r="HGV42" s="62"/>
      <c r="HGW42" s="62"/>
      <c r="HGX42" s="62"/>
      <c r="HGY42" s="62"/>
      <c r="HGZ42" s="62"/>
      <c r="HHA42" s="62"/>
      <c r="HHB42" s="62"/>
      <c r="HHC42" s="62"/>
      <c r="HHD42" s="62"/>
      <c r="HHE42" s="62"/>
      <c r="HHF42" s="62"/>
      <c r="HHG42" s="62"/>
      <c r="HHH42" s="62"/>
      <c r="HHI42" s="62"/>
      <c r="HHJ42" s="62"/>
      <c r="HHK42" s="62"/>
      <c r="HHL42" s="62"/>
      <c r="HHM42" s="62"/>
      <c r="HHN42" s="62"/>
      <c r="HHO42" s="62"/>
      <c r="HHP42" s="62"/>
      <c r="HHQ42" s="62"/>
      <c r="HHR42" s="62"/>
      <c r="HHS42" s="62"/>
      <c r="HHT42" s="62"/>
      <c r="HHU42" s="62"/>
      <c r="HHV42" s="62"/>
      <c r="HHW42" s="62"/>
      <c r="HHX42" s="62"/>
      <c r="HHY42" s="62"/>
      <c r="HHZ42" s="62"/>
      <c r="HIA42" s="62"/>
      <c r="HIB42" s="62"/>
      <c r="HIC42" s="62"/>
      <c r="HID42" s="62"/>
      <c r="HIE42" s="62"/>
      <c r="HIF42" s="62"/>
      <c r="HIG42" s="62"/>
      <c r="HIH42" s="62"/>
      <c r="HII42" s="62"/>
      <c r="HIJ42" s="62"/>
      <c r="HIK42" s="62"/>
      <c r="HIL42" s="62"/>
      <c r="HIM42" s="62"/>
      <c r="HIN42" s="62"/>
      <c r="HIO42" s="62"/>
      <c r="HIP42" s="62"/>
      <c r="HIQ42" s="62"/>
      <c r="HIR42" s="62"/>
      <c r="HIS42" s="62"/>
      <c r="HIT42" s="62"/>
      <c r="HIU42" s="62"/>
      <c r="HIV42" s="62"/>
      <c r="HIW42" s="62"/>
      <c r="HIX42" s="62"/>
      <c r="HIY42" s="62"/>
      <c r="HIZ42" s="62"/>
      <c r="HJA42" s="62"/>
      <c r="HJB42" s="62"/>
      <c r="HJC42" s="62"/>
      <c r="HJD42" s="62"/>
      <c r="HJE42" s="62"/>
      <c r="HJF42" s="62"/>
      <c r="HJG42" s="62"/>
      <c r="HJH42" s="62"/>
      <c r="HJI42" s="62"/>
      <c r="HJJ42" s="62"/>
      <c r="HJK42" s="62"/>
      <c r="HJL42" s="62"/>
      <c r="HJM42" s="62"/>
      <c r="HJN42" s="62"/>
      <c r="HJO42" s="62"/>
      <c r="HJP42" s="62"/>
      <c r="HJQ42" s="62"/>
      <c r="HJR42" s="62"/>
      <c r="HJS42" s="62"/>
      <c r="HJT42" s="62"/>
      <c r="HJU42" s="62"/>
      <c r="HJV42" s="62"/>
      <c r="HJW42" s="62"/>
      <c r="HJX42" s="62"/>
      <c r="HJY42" s="62"/>
      <c r="HJZ42" s="62"/>
      <c r="HKA42" s="62"/>
      <c r="HKB42" s="62"/>
      <c r="HKC42" s="62"/>
      <c r="HKD42" s="62"/>
      <c r="HKE42" s="62"/>
      <c r="HKF42" s="62"/>
      <c r="HKG42" s="62"/>
      <c r="HKH42" s="62"/>
      <c r="HKI42" s="62"/>
      <c r="HKJ42" s="62"/>
      <c r="HKK42" s="62"/>
      <c r="HKL42" s="62"/>
      <c r="HKM42" s="62"/>
      <c r="HKN42" s="62"/>
      <c r="HKO42" s="62"/>
      <c r="HKP42" s="62"/>
      <c r="HKQ42" s="62"/>
      <c r="HKR42" s="62"/>
      <c r="HKS42" s="62"/>
      <c r="HKT42" s="62"/>
      <c r="HKU42" s="62"/>
      <c r="HKV42" s="62"/>
      <c r="HKW42" s="62"/>
      <c r="HKX42" s="62"/>
      <c r="HKY42" s="62"/>
      <c r="HKZ42" s="62"/>
      <c r="HLA42" s="62"/>
      <c r="HLB42" s="62"/>
      <c r="HLC42" s="62"/>
      <c r="HLD42" s="62"/>
      <c r="HLE42" s="62"/>
      <c r="HLF42" s="62"/>
      <c r="HLG42" s="62"/>
      <c r="HLH42" s="62"/>
      <c r="HLI42" s="62"/>
      <c r="HLJ42" s="62"/>
      <c r="HLK42" s="62"/>
      <c r="HLL42" s="62"/>
      <c r="HLM42" s="62"/>
      <c r="HLN42" s="62"/>
      <c r="HLO42" s="62"/>
      <c r="HLP42" s="62"/>
      <c r="HLQ42" s="62"/>
      <c r="HLR42" s="62"/>
      <c r="HLS42" s="62"/>
      <c r="HLT42" s="62"/>
      <c r="HLU42" s="62"/>
      <c r="HLV42" s="62"/>
      <c r="HLW42" s="62"/>
      <c r="HLX42" s="62"/>
      <c r="HLY42" s="62"/>
      <c r="HLZ42" s="62"/>
      <c r="HMA42" s="62"/>
      <c r="HMB42" s="62"/>
      <c r="HMC42" s="62"/>
      <c r="HMD42" s="62"/>
      <c r="HME42" s="62"/>
      <c r="HMF42" s="62"/>
      <c r="HMG42" s="62"/>
      <c r="HMH42" s="62"/>
      <c r="HMI42" s="62"/>
      <c r="HMJ42" s="62"/>
      <c r="HMK42" s="62"/>
      <c r="HML42" s="62"/>
      <c r="HMM42" s="62"/>
      <c r="HMN42" s="62"/>
      <c r="HMO42" s="62"/>
      <c r="HMP42" s="62"/>
      <c r="HMQ42" s="62"/>
      <c r="HMR42" s="62"/>
      <c r="HMS42" s="62"/>
      <c r="HMT42" s="62"/>
      <c r="HMU42" s="62"/>
      <c r="HMV42" s="62"/>
      <c r="HMW42" s="62"/>
      <c r="HMX42" s="62"/>
      <c r="HMY42" s="62"/>
      <c r="HMZ42" s="62"/>
      <c r="HNA42" s="62"/>
      <c r="HNB42" s="62"/>
      <c r="HNC42" s="62"/>
      <c r="HND42" s="62"/>
      <c r="HNE42" s="62"/>
      <c r="HNF42" s="62"/>
      <c r="HNG42" s="62"/>
      <c r="HNH42" s="62"/>
      <c r="HNI42" s="62"/>
      <c r="HNJ42" s="62"/>
      <c r="HNK42" s="62"/>
      <c r="HNL42" s="62"/>
      <c r="HNM42" s="62"/>
      <c r="HNN42" s="62"/>
      <c r="HNO42" s="62"/>
      <c r="HNP42" s="62"/>
      <c r="HNQ42" s="62"/>
      <c r="HNR42" s="62"/>
      <c r="HNS42" s="62"/>
      <c r="HNT42" s="62"/>
      <c r="HNU42" s="62"/>
      <c r="HNV42" s="62"/>
      <c r="HNW42" s="62"/>
      <c r="HNX42" s="62"/>
      <c r="HNY42" s="62"/>
      <c r="HNZ42" s="62"/>
      <c r="HOA42" s="62"/>
      <c r="HOB42" s="62"/>
      <c r="HOC42" s="62"/>
      <c r="HOD42" s="62"/>
      <c r="HOE42" s="62"/>
      <c r="HOF42" s="62"/>
      <c r="HOG42" s="62"/>
      <c r="HOH42" s="62"/>
      <c r="HOI42" s="62"/>
      <c r="HOJ42" s="62"/>
      <c r="HOK42" s="62"/>
      <c r="HOL42" s="62"/>
      <c r="HOM42" s="62"/>
      <c r="HON42" s="62"/>
      <c r="HOO42" s="62"/>
      <c r="HOP42" s="62"/>
      <c r="HOQ42" s="62"/>
      <c r="HOR42" s="62"/>
      <c r="HOS42" s="62"/>
      <c r="HOT42" s="62"/>
      <c r="HOU42" s="62"/>
      <c r="HOV42" s="62"/>
      <c r="HOW42" s="62"/>
      <c r="HOX42" s="62"/>
      <c r="HOY42" s="62"/>
      <c r="HOZ42" s="62"/>
      <c r="HPA42" s="62"/>
      <c r="HPB42" s="62"/>
      <c r="HPC42" s="62"/>
      <c r="HPD42" s="62"/>
      <c r="HPE42" s="62"/>
      <c r="HPF42" s="62"/>
      <c r="HPG42" s="62"/>
      <c r="HPH42" s="62"/>
      <c r="HPI42" s="62"/>
      <c r="HPJ42" s="62"/>
      <c r="HPK42" s="62"/>
      <c r="HPL42" s="62"/>
      <c r="HPM42" s="62"/>
      <c r="HPN42" s="62"/>
      <c r="HPO42" s="62"/>
      <c r="HPP42" s="62"/>
      <c r="HPQ42" s="62"/>
      <c r="HPR42" s="62"/>
      <c r="HPS42" s="62"/>
      <c r="HPT42" s="62"/>
      <c r="HPU42" s="62"/>
      <c r="HPV42" s="62"/>
      <c r="HPW42" s="62"/>
      <c r="HPX42" s="62"/>
      <c r="HPY42" s="62"/>
      <c r="HPZ42" s="62"/>
      <c r="HQA42" s="62"/>
      <c r="HQB42" s="62"/>
      <c r="HQC42" s="62"/>
      <c r="HQD42" s="62"/>
      <c r="HQE42" s="62"/>
      <c r="HQF42" s="62"/>
      <c r="HQG42" s="62"/>
      <c r="HQH42" s="62"/>
      <c r="HQI42" s="62"/>
      <c r="HQJ42" s="62"/>
      <c r="HQK42" s="62"/>
      <c r="HQL42" s="62"/>
      <c r="HQM42" s="62"/>
      <c r="HQN42" s="62"/>
      <c r="HQO42" s="62"/>
      <c r="HQP42" s="62"/>
      <c r="HQQ42" s="62"/>
      <c r="HQR42" s="62"/>
      <c r="HQS42" s="62"/>
      <c r="HQT42" s="62"/>
      <c r="HQU42" s="62"/>
      <c r="HQV42" s="62"/>
      <c r="HQW42" s="62"/>
      <c r="HQX42" s="62"/>
      <c r="HQY42" s="62"/>
      <c r="HQZ42" s="62"/>
      <c r="HRA42" s="62"/>
      <c r="HRB42" s="62"/>
      <c r="HRC42" s="62"/>
      <c r="HRD42" s="62"/>
      <c r="HRE42" s="62"/>
      <c r="HRF42" s="62"/>
      <c r="HRG42" s="62"/>
      <c r="HRH42" s="62"/>
      <c r="HRI42" s="62"/>
      <c r="HRJ42" s="62"/>
      <c r="HRK42" s="62"/>
      <c r="HRL42" s="62"/>
      <c r="HRM42" s="62"/>
      <c r="HRN42" s="62"/>
      <c r="HRO42" s="62"/>
      <c r="HRP42" s="62"/>
      <c r="HRQ42" s="62"/>
      <c r="HRR42" s="62"/>
      <c r="HRS42" s="62"/>
      <c r="HRT42" s="62"/>
      <c r="HRU42" s="62"/>
      <c r="HRV42" s="62"/>
      <c r="HRW42" s="62"/>
      <c r="HRX42" s="62"/>
      <c r="HRY42" s="62"/>
      <c r="HRZ42" s="62"/>
      <c r="HSA42" s="62"/>
      <c r="HSB42" s="62"/>
      <c r="HSC42" s="62"/>
      <c r="HSD42" s="62"/>
      <c r="HSE42" s="62"/>
      <c r="HSF42" s="62"/>
      <c r="HSG42" s="62"/>
      <c r="HSH42" s="62"/>
      <c r="HSI42" s="62"/>
      <c r="HSJ42" s="62"/>
      <c r="HSK42" s="62"/>
      <c r="HSL42" s="62"/>
      <c r="HSM42" s="62"/>
      <c r="HSN42" s="62"/>
      <c r="HSO42" s="62"/>
      <c r="HSP42" s="62"/>
      <c r="HSQ42" s="62"/>
      <c r="HSR42" s="62"/>
      <c r="HSS42" s="62"/>
      <c r="HST42" s="62"/>
      <c r="HSU42" s="62"/>
      <c r="HSV42" s="62"/>
      <c r="HSW42" s="62"/>
      <c r="HSX42" s="62"/>
      <c r="HSY42" s="62"/>
      <c r="HSZ42" s="62"/>
      <c r="HTA42" s="62"/>
      <c r="HTB42" s="62"/>
      <c r="HTC42" s="62"/>
      <c r="HTD42" s="62"/>
      <c r="HTE42" s="62"/>
      <c r="HTF42" s="62"/>
      <c r="HTG42" s="62"/>
      <c r="HTH42" s="62"/>
      <c r="HTI42" s="62"/>
      <c r="HTJ42" s="62"/>
      <c r="HTK42" s="62"/>
      <c r="HTL42" s="62"/>
      <c r="HTM42" s="62"/>
      <c r="HTN42" s="62"/>
      <c r="HTO42" s="62"/>
      <c r="HTP42" s="62"/>
      <c r="HTQ42" s="62"/>
      <c r="HTR42" s="62"/>
      <c r="HTS42" s="62"/>
      <c r="HTT42" s="62"/>
      <c r="HTU42" s="62"/>
      <c r="HTV42" s="62"/>
      <c r="HTW42" s="62"/>
      <c r="HTX42" s="62"/>
      <c r="HTY42" s="62"/>
      <c r="HTZ42" s="62"/>
      <c r="HUA42" s="62"/>
      <c r="HUB42" s="62"/>
      <c r="HUC42" s="62"/>
      <c r="HUD42" s="62"/>
      <c r="HUE42" s="62"/>
      <c r="HUF42" s="62"/>
      <c r="HUG42" s="62"/>
      <c r="HUH42" s="62"/>
      <c r="HUI42" s="62"/>
      <c r="HUJ42" s="62"/>
      <c r="HUK42" s="62"/>
      <c r="HUL42" s="62"/>
      <c r="HUM42" s="62"/>
      <c r="HUN42" s="62"/>
      <c r="HUO42" s="62"/>
      <c r="HUP42" s="62"/>
      <c r="HUQ42" s="62"/>
      <c r="HUR42" s="62"/>
      <c r="HUS42" s="62"/>
      <c r="HUT42" s="62"/>
      <c r="HUU42" s="62"/>
      <c r="HUV42" s="62"/>
      <c r="HUW42" s="62"/>
      <c r="HUX42" s="62"/>
      <c r="HUY42" s="62"/>
      <c r="HUZ42" s="62"/>
      <c r="HVA42" s="62"/>
      <c r="HVB42" s="62"/>
      <c r="HVC42" s="62"/>
      <c r="HVD42" s="62"/>
      <c r="HVE42" s="62"/>
      <c r="HVF42" s="62"/>
      <c r="HVG42" s="62"/>
      <c r="HVH42" s="62"/>
      <c r="HVI42" s="62"/>
      <c r="HVJ42" s="62"/>
      <c r="HVK42" s="62"/>
      <c r="HVL42" s="62"/>
      <c r="HVM42" s="62"/>
      <c r="HVN42" s="62"/>
      <c r="HVO42" s="62"/>
      <c r="HVP42" s="62"/>
      <c r="HVQ42" s="62"/>
      <c r="HVR42" s="62"/>
      <c r="HVS42" s="62"/>
      <c r="HVT42" s="62"/>
      <c r="HVU42" s="62"/>
      <c r="HVV42" s="62"/>
      <c r="HVW42" s="62"/>
      <c r="HVX42" s="62"/>
      <c r="HVY42" s="62"/>
      <c r="HVZ42" s="62"/>
      <c r="HWA42" s="62"/>
      <c r="HWB42" s="62"/>
      <c r="HWC42" s="62"/>
      <c r="HWD42" s="62"/>
      <c r="HWE42" s="62"/>
      <c r="HWF42" s="62"/>
      <c r="HWG42" s="62"/>
      <c r="HWH42" s="62"/>
      <c r="HWI42" s="62"/>
      <c r="HWJ42" s="62"/>
      <c r="HWK42" s="62"/>
      <c r="HWL42" s="62"/>
      <c r="HWM42" s="62"/>
      <c r="HWN42" s="62"/>
      <c r="HWO42" s="62"/>
      <c r="HWP42" s="62"/>
      <c r="HWQ42" s="62"/>
      <c r="HWR42" s="62"/>
      <c r="HWS42" s="62"/>
      <c r="HWT42" s="62"/>
      <c r="HWU42" s="62"/>
      <c r="HWV42" s="62"/>
      <c r="HWW42" s="62"/>
      <c r="HWX42" s="62"/>
      <c r="HWY42" s="62"/>
      <c r="HWZ42" s="62"/>
      <c r="HXA42" s="62"/>
      <c r="HXB42" s="62"/>
      <c r="HXC42" s="62"/>
      <c r="HXD42" s="62"/>
      <c r="HXE42" s="62"/>
      <c r="HXF42" s="62"/>
      <c r="HXG42" s="62"/>
      <c r="HXH42" s="62"/>
      <c r="HXI42" s="62"/>
      <c r="HXJ42" s="62"/>
      <c r="HXK42" s="62"/>
      <c r="HXL42" s="62"/>
      <c r="HXM42" s="62"/>
      <c r="HXN42" s="62"/>
      <c r="HXO42" s="62"/>
      <c r="HXP42" s="62"/>
      <c r="HXQ42" s="62"/>
      <c r="HXR42" s="62"/>
      <c r="HXS42" s="62"/>
      <c r="HXT42" s="62"/>
      <c r="HXU42" s="62"/>
      <c r="HXV42" s="62"/>
      <c r="HXW42" s="62"/>
      <c r="HXX42" s="62"/>
      <c r="HXY42" s="62"/>
      <c r="HXZ42" s="62"/>
      <c r="HYA42" s="62"/>
      <c r="HYB42" s="62"/>
      <c r="HYC42" s="62"/>
      <c r="HYD42" s="62"/>
      <c r="HYE42" s="62"/>
      <c r="HYF42" s="62"/>
      <c r="HYG42" s="62"/>
      <c r="HYH42" s="62"/>
      <c r="HYI42" s="62"/>
      <c r="HYJ42" s="62"/>
      <c r="HYK42" s="62"/>
      <c r="HYL42" s="62"/>
      <c r="HYM42" s="62"/>
      <c r="HYN42" s="62"/>
      <c r="HYO42" s="62"/>
      <c r="HYP42" s="62"/>
      <c r="HYQ42" s="62"/>
      <c r="HYR42" s="62"/>
      <c r="HYS42" s="62"/>
      <c r="HYT42" s="62"/>
      <c r="HYU42" s="62"/>
      <c r="HYV42" s="62"/>
      <c r="HYW42" s="62"/>
      <c r="HYX42" s="62"/>
      <c r="HYY42" s="62"/>
      <c r="HYZ42" s="62"/>
      <c r="HZA42" s="62"/>
      <c r="HZB42" s="62"/>
      <c r="HZC42" s="62"/>
      <c r="HZD42" s="62"/>
      <c r="HZE42" s="62"/>
      <c r="HZF42" s="62"/>
      <c r="HZG42" s="62"/>
      <c r="HZH42" s="62"/>
      <c r="HZI42" s="62"/>
      <c r="HZJ42" s="62"/>
      <c r="HZK42" s="62"/>
      <c r="HZL42" s="62"/>
      <c r="HZM42" s="62"/>
      <c r="HZN42" s="62"/>
      <c r="HZO42" s="62"/>
      <c r="HZP42" s="62"/>
      <c r="HZQ42" s="62"/>
      <c r="HZR42" s="62"/>
      <c r="HZS42" s="62"/>
      <c r="HZT42" s="62"/>
      <c r="HZU42" s="62"/>
      <c r="HZV42" s="62"/>
      <c r="HZW42" s="62"/>
      <c r="HZX42" s="62"/>
      <c r="HZY42" s="62"/>
      <c r="HZZ42" s="62"/>
      <c r="IAA42" s="62"/>
      <c r="IAB42" s="62"/>
      <c r="IAC42" s="62"/>
      <c r="IAD42" s="62"/>
      <c r="IAE42" s="62"/>
      <c r="IAF42" s="62"/>
      <c r="IAG42" s="62"/>
      <c r="IAH42" s="62"/>
      <c r="IAI42" s="62"/>
      <c r="IAJ42" s="62"/>
      <c r="IAK42" s="62"/>
      <c r="IAL42" s="62"/>
      <c r="IAM42" s="62"/>
      <c r="IAN42" s="62"/>
      <c r="IAO42" s="62"/>
      <c r="IAP42" s="62"/>
      <c r="IAQ42" s="62"/>
      <c r="IAR42" s="62"/>
      <c r="IAS42" s="62"/>
      <c r="IAT42" s="62"/>
      <c r="IAU42" s="62"/>
      <c r="IAV42" s="62"/>
      <c r="IAW42" s="62"/>
      <c r="IAX42" s="62"/>
      <c r="IAY42" s="62"/>
      <c r="IAZ42" s="62"/>
      <c r="IBA42" s="62"/>
      <c r="IBB42" s="62"/>
      <c r="IBC42" s="62"/>
      <c r="IBD42" s="62"/>
      <c r="IBE42" s="62"/>
      <c r="IBF42" s="62"/>
      <c r="IBG42" s="62"/>
      <c r="IBH42" s="62"/>
      <c r="IBI42" s="62"/>
      <c r="IBJ42" s="62"/>
      <c r="IBK42" s="62"/>
      <c r="IBL42" s="62"/>
      <c r="IBM42" s="62"/>
      <c r="IBN42" s="62"/>
      <c r="IBO42" s="62"/>
      <c r="IBP42" s="62"/>
      <c r="IBQ42" s="62"/>
      <c r="IBR42" s="62"/>
      <c r="IBS42" s="62"/>
      <c r="IBT42" s="62"/>
      <c r="IBU42" s="62"/>
      <c r="IBV42" s="62"/>
      <c r="IBW42" s="62"/>
      <c r="IBX42" s="62"/>
      <c r="IBY42" s="62"/>
      <c r="IBZ42" s="62"/>
      <c r="ICA42" s="62"/>
      <c r="ICB42" s="62"/>
      <c r="ICC42" s="62"/>
      <c r="ICD42" s="62"/>
      <c r="ICE42" s="62"/>
      <c r="ICF42" s="62"/>
      <c r="ICG42" s="62"/>
      <c r="ICH42" s="62"/>
      <c r="ICI42" s="62"/>
      <c r="ICJ42" s="62"/>
      <c r="ICK42" s="62"/>
      <c r="ICL42" s="62"/>
      <c r="ICM42" s="62"/>
      <c r="ICN42" s="62"/>
      <c r="ICO42" s="62"/>
      <c r="ICP42" s="62"/>
      <c r="ICQ42" s="62"/>
      <c r="ICR42" s="62"/>
      <c r="ICS42" s="62"/>
      <c r="ICT42" s="62"/>
      <c r="ICU42" s="62"/>
      <c r="ICV42" s="62"/>
      <c r="ICW42" s="62"/>
      <c r="ICX42" s="62"/>
      <c r="ICY42" s="62"/>
      <c r="ICZ42" s="62"/>
      <c r="IDA42" s="62"/>
      <c r="IDB42" s="62"/>
      <c r="IDC42" s="62"/>
      <c r="IDD42" s="62"/>
      <c r="IDE42" s="62"/>
      <c r="IDF42" s="62"/>
      <c r="IDG42" s="62"/>
      <c r="IDH42" s="62"/>
      <c r="IDI42" s="62"/>
      <c r="IDJ42" s="62"/>
      <c r="IDK42" s="62"/>
      <c r="IDL42" s="62"/>
      <c r="IDM42" s="62"/>
      <c r="IDN42" s="62"/>
      <c r="IDO42" s="62"/>
      <c r="IDP42" s="62"/>
      <c r="IDQ42" s="62"/>
      <c r="IDR42" s="62"/>
      <c r="IDS42" s="62"/>
      <c r="IDT42" s="62"/>
      <c r="IDU42" s="62"/>
      <c r="IDV42" s="62"/>
      <c r="IDW42" s="62"/>
      <c r="IDX42" s="62"/>
      <c r="IDY42" s="62"/>
      <c r="IDZ42" s="62"/>
      <c r="IEA42" s="62"/>
      <c r="IEB42" s="62"/>
      <c r="IEC42" s="62"/>
      <c r="IED42" s="62"/>
      <c r="IEE42" s="62"/>
      <c r="IEF42" s="62"/>
      <c r="IEG42" s="62"/>
      <c r="IEH42" s="62"/>
      <c r="IEI42" s="62"/>
      <c r="IEJ42" s="62"/>
      <c r="IEK42" s="62"/>
      <c r="IEL42" s="62"/>
      <c r="IEM42" s="62"/>
      <c r="IEN42" s="62"/>
      <c r="IEO42" s="62"/>
      <c r="IEP42" s="62"/>
      <c r="IEQ42" s="62"/>
      <c r="IER42" s="62"/>
      <c r="IES42" s="62"/>
      <c r="IET42" s="62"/>
      <c r="IEU42" s="62"/>
      <c r="IEV42" s="62"/>
      <c r="IEW42" s="62"/>
      <c r="IEX42" s="62"/>
      <c r="IEY42" s="62"/>
      <c r="IEZ42" s="62"/>
      <c r="IFA42" s="62"/>
      <c r="IFB42" s="62"/>
      <c r="IFC42" s="62"/>
      <c r="IFD42" s="62"/>
      <c r="IFE42" s="62"/>
      <c r="IFF42" s="62"/>
      <c r="IFG42" s="62"/>
      <c r="IFH42" s="62"/>
      <c r="IFI42" s="62"/>
      <c r="IFJ42" s="62"/>
      <c r="IFK42" s="62"/>
      <c r="IFL42" s="62"/>
      <c r="IFM42" s="62"/>
      <c r="IFN42" s="62"/>
      <c r="IFO42" s="62"/>
      <c r="IFP42" s="62"/>
      <c r="IFQ42" s="62"/>
      <c r="IFR42" s="62"/>
      <c r="IFS42" s="62"/>
      <c r="IFT42" s="62"/>
      <c r="IFU42" s="62"/>
      <c r="IFV42" s="62"/>
      <c r="IFW42" s="62"/>
      <c r="IFX42" s="62"/>
      <c r="IFY42" s="62"/>
      <c r="IFZ42" s="62"/>
      <c r="IGA42" s="62"/>
      <c r="IGB42" s="62"/>
      <c r="IGC42" s="62"/>
      <c r="IGD42" s="62"/>
      <c r="IGE42" s="62"/>
      <c r="IGF42" s="62"/>
      <c r="IGG42" s="62"/>
      <c r="IGH42" s="62"/>
      <c r="IGI42" s="62"/>
      <c r="IGJ42" s="62"/>
      <c r="IGK42" s="62"/>
      <c r="IGL42" s="62"/>
      <c r="IGM42" s="62"/>
      <c r="IGN42" s="62"/>
      <c r="IGO42" s="62"/>
      <c r="IGP42" s="62"/>
      <c r="IGQ42" s="62"/>
      <c r="IGR42" s="62"/>
      <c r="IGS42" s="62"/>
      <c r="IGT42" s="62"/>
      <c r="IGU42" s="62"/>
      <c r="IGV42" s="62"/>
      <c r="IGW42" s="62"/>
      <c r="IGX42" s="62"/>
      <c r="IGY42" s="62"/>
      <c r="IGZ42" s="62"/>
      <c r="IHA42" s="62"/>
      <c r="IHB42" s="62"/>
      <c r="IHC42" s="62"/>
      <c r="IHD42" s="62"/>
      <c r="IHE42" s="62"/>
      <c r="IHF42" s="62"/>
      <c r="IHG42" s="62"/>
      <c r="IHH42" s="62"/>
      <c r="IHI42" s="62"/>
      <c r="IHJ42" s="62"/>
      <c r="IHK42" s="62"/>
      <c r="IHL42" s="62"/>
      <c r="IHM42" s="62"/>
      <c r="IHN42" s="62"/>
      <c r="IHO42" s="62"/>
      <c r="IHP42" s="62"/>
      <c r="IHQ42" s="62"/>
      <c r="IHR42" s="62"/>
      <c r="IHS42" s="62"/>
      <c r="IHT42" s="62"/>
      <c r="IHU42" s="62"/>
      <c r="IHV42" s="62"/>
      <c r="IHW42" s="62"/>
      <c r="IHX42" s="62"/>
      <c r="IHY42" s="62"/>
      <c r="IHZ42" s="62"/>
      <c r="IIA42" s="62"/>
      <c r="IIB42" s="62"/>
      <c r="IIC42" s="62"/>
      <c r="IID42" s="62"/>
      <c r="IIE42" s="62"/>
      <c r="IIF42" s="62"/>
      <c r="IIG42" s="62"/>
      <c r="IIH42" s="62"/>
      <c r="III42" s="62"/>
      <c r="IIJ42" s="62"/>
      <c r="IIK42" s="62"/>
      <c r="IIL42" s="62"/>
      <c r="IIM42" s="62"/>
      <c r="IIN42" s="62"/>
      <c r="IIO42" s="62"/>
      <c r="IIP42" s="62"/>
      <c r="IIQ42" s="62"/>
      <c r="IIR42" s="62"/>
      <c r="IIS42" s="62"/>
      <c r="IIT42" s="62"/>
      <c r="IIU42" s="62"/>
      <c r="IIV42" s="62"/>
      <c r="IIW42" s="62"/>
      <c r="IIX42" s="62"/>
      <c r="IIY42" s="62"/>
      <c r="IIZ42" s="62"/>
      <c r="IJA42" s="62"/>
      <c r="IJB42" s="62"/>
      <c r="IJC42" s="62"/>
      <c r="IJD42" s="62"/>
      <c r="IJE42" s="62"/>
      <c r="IJF42" s="62"/>
      <c r="IJG42" s="62"/>
      <c r="IJH42" s="62"/>
      <c r="IJI42" s="62"/>
      <c r="IJJ42" s="62"/>
      <c r="IJK42" s="62"/>
      <c r="IJL42" s="62"/>
      <c r="IJM42" s="62"/>
      <c r="IJN42" s="62"/>
      <c r="IJO42" s="62"/>
      <c r="IJP42" s="62"/>
      <c r="IJQ42" s="62"/>
      <c r="IJR42" s="62"/>
      <c r="IJS42" s="62"/>
      <c r="IJT42" s="62"/>
      <c r="IJU42" s="62"/>
      <c r="IJV42" s="62"/>
      <c r="IJW42" s="62"/>
      <c r="IJX42" s="62"/>
      <c r="IJY42" s="62"/>
      <c r="IJZ42" s="62"/>
      <c r="IKA42" s="62"/>
      <c r="IKB42" s="62"/>
      <c r="IKC42" s="62"/>
      <c r="IKD42" s="62"/>
      <c r="IKE42" s="62"/>
      <c r="IKF42" s="62"/>
      <c r="IKG42" s="62"/>
      <c r="IKH42" s="62"/>
      <c r="IKI42" s="62"/>
      <c r="IKJ42" s="62"/>
      <c r="IKK42" s="62"/>
      <c r="IKL42" s="62"/>
      <c r="IKM42" s="62"/>
      <c r="IKN42" s="62"/>
      <c r="IKO42" s="62"/>
      <c r="IKP42" s="62"/>
      <c r="IKQ42" s="62"/>
      <c r="IKR42" s="62"/>
      <c r="IKS42" s="62"/>
      <c r="IKT42" s="62"/>
      <c r="IKU42" s="62"/>
      <c r="IKV42" s="62"/>
      <c r="IKW42" s="62"/>
      <c r="IKX42" s="62"/>
      <c r="IKY42" s="62"/>
      <c r="IKZ42" s="62"/>
      <c r="ILA42" s="62"/>
      <c r="ILB42" s="62"/>
      <c r="ILC42" s="62"/>
      <c r="ILD42" s="62"/>
      <c r="ILE42" s="62"/>
      <c r="ILF42" s="62"/>
      <c r="ILG42" s="62"/>
      <c r="ILH42" s="62"/>
      <c r="ILI42" s="62"/>
      <c r="ILJ42" s="62"/>
      <c r="ILK42" s="62"/>
      <c r="ILL42" s="62"/>
      <c r="ILM42" s="62"/>
      <c r="ILN42" s="62"/>
      <c r="ILO42" s="62"/>
      <c r="ILP42" s="62"/>
      <c r="ILQ42" s="62"/>
      <c r="ILR42" s="62"/>
      <c r="ILS42" s="62"/>
      <c r="ILT42" s="62"/>
      <c r="ILU42" s="62"/>
      <c r="ILV42" s="62"/>
      <c r="ILW42" s="62"/>
      <c r="ILX42" s="62"/>
      <c r="ILY42" s="62"/>
      <c r="ILZ42" s="62"/>
      <c r="IMA42" s="62"/>
      <c r="IMB42" s="62"/>
      <c r="IMC42" s="62"/>
      <c r="IMD42" s="62"/>
      <c r="IME42" s="62"/>
      <c r="IMF42" s="62"/>
      <c r="IMG42" s="62"/>
      <c r="IMH42" s="62"/>
      <c r="IMI42" s="62"/>
      <c r="IMJ42" s="62"/>
      <c r="IMK42" s="62"/>
      <c r="IML42" s="62"/>
      <c r="IMM42" s="62"/>
      <c r="IMN42" s="62"/>
      <c r="IMO42" s="62"/>
      <c r="IMP42" s="62"/>
      <c r="IMQ42" s="62"/>
      <c r="IMR42" s="62"/>
      <c r="IMS42" s="62"/>
      <c r="IMT42" s="62"/>
      <c r="IMU42" s="62"/>
      <c r="IMV42" s="62"/>
      <c r="IMW42" s="62"/>
      <c r="IMX42" s="62"/>
      <c r="IMY42" s="62"/>
      <c r="IMZ42" s="62"/>
      <c r="INA42" s="62"/>
      <c r="INB42" s="62"/>
      <c r="INC42" s="62"/>
      <c r="IND42" s="62"/>
      <c r="INE42" s="62"/>
      <c r="INF42" s="62"/>
      <c r="ING42" s="62"/>
      <c r="INH42" s="62"/>
      <c r="INI42" s="62"/>
      <c r="INJ42" s="62"/>
      <c r="INK42" s="62"/>
      <c r="INL42" s="62"/>
      <c r="INM42" s="62"/>
      <c r="INN42" s="62"/>
      <c r="INO42" s="62"/>
      <c r="INP42" s="62"/>
      <c r="INQ42" s="62"/>
      <c r="INR42" s="62"/>
      <c r="INS42" s="62"/>
      <c r="INT42" s="62"/>
      <c r="INU42" s="62"/>
      <c r="INV42" s="62"/>
      <c r="INW42" s="62"/>
      <c r="INX42" s="62"/>
      <c r="INY42" s="62"/>
      <c r="INZ42" s="62"/>
      <c r="IOA42" s="62"/>
      <c r="IOB42" s="62"/>
      <c r="IOC42" s="62"/>
      <c r="IOD42" s="62"/>
      <c r="IOE42" s="62"/>
      <c r="IOF42" s="62"/>
      <c r="IOG42" s="62"/>
      <c r="IOH42" s="62"/>
      <c r="IOI42" s="62"/>
      <c r="IOJ42" s="62"/>
      <c r="IOK42" s="62"/>
      <c r="IOL42" s="62"/>
      <c r="IOM42" s="62"/>
      <c r="ION42" s="62"/>
      <c r="IOO42" s="62"/>
      <c r="IOP42" s="62"/>
      <c r="IOQ42" s="62"/>
      <c r="IOR42" s="62"/>
      <c r="IOS42" s="62"/>
      <c r="IOT42" s="62"/>
      <c r="IOU42" s="62"/>
      <c r="IOV42" s="62"/>
      <c r="IOW42" s="62"/>
      <c r="IOX42" s="62"/>
      <c r="IOY42" s="62"/>
      <c r="IOZ42" s="62"/>
      <c r="IPA42" s="62"/>
      <c r="IPB42" s="62"/>
      <c r="IPC42" s="62"/>
      <c r="IPD42" s="62"/>
      <c r="IPE42" s="62"/>
      <c r="IPF42" s="62"/>
      <c r="IPG42" s="62"/>
      <c r="IPH42" s="62"/>
      <c r="IPI42" s="62"/>
      <c r="IPJ42" s="62"/>
      <c r="IPK42" s="62"/>
      <c r="IPL42" s="62"/>
      <c r="IPM42" s="62"/>
      <c r="IPN42" s="62"/>
      <c r="IPO42" s="62"/>
      <c r="IPP42" s="62"/>
      <c r="IPQ42" s="62"/>
      <c r="IPR42" s="62"/>
      <c r="IPS42" s="62"/>
      <c r="IPT42" s="62"/>
      <c r="IPU42" s="62"/>
      <c r="IPV42" s="62"/>
      <c r="IPW42" s="62"/>
      <c r="IPX42" s="62"/>
      <c r="IPY42" s="62"/>
      <c r="IPZ42" s="62"/>
      <c r="IQA42" s="62"/>
      <c r="IQB42" s="62"/>
      <c r="IQC42" s="62"/>
      <c r="IQD42" s="62"/>
      <c r="IQE42" s="62"/>
      <c r="IQF42" s="62"/>
      <c r="IQG42" s="62"/>
      <c r="IQH42" s="62"/>
      <c r="IQI42" s="62"/>
      <c r="IQJ42" s="62"/>
      <c r="IQK42" s="62"/>
      <c r="IQL42" s="62"/>
      <c r="IQM42" s="62"/>
      <c r="IQN42" s="62"/>
      <c r="IQO42" s="62"/>
      <c r="IQP42" s="62"/>
      <c r="IQQ42" s="62"/>
      <c r="IQR42" s="62"/>
      <c r="IQS42" s="62"/>
      <c r="IQT42" s="62"/>
      <c r="IQU42" s="62"/>
      <c r="IQV42" s="62"/>
      <c r="IQW42" s="62"/>
      <c r="IQX42" s="62"/>
      <c r="IQY42" s="62"/>
      <c r="IQZ42" s="62"/>
      <c r="IRA42" s="62"/>
      <c r="IRB42" s="62"/>
      <c r="IRC42" s="62"/>
      <c r="IRD42" s="62"/>
      <c r="IRE42" s="62"/>
      <c r="IRF42" s="62"/>
      <c r="IRG42" s="62"/>
      <c r="IRH42" s="62"/>
      <c r="IRI42" s="62"/>
      <c r="IRJ42" s="62"/>
      <c r="IRK42" s="62"/>
      <c r="IRL42" s="62"/>
      <c r="IRM42" s="62"/>
      <c r="IRN42" s="62"/>
      <c r="IRO42" s="62"/>
      <c r="IRP42" s="62"/>
      <c r="IRQ42" s="62"/>
      <c r="IRR42" s="62"/>
      <c r="IRS42" s="62"/>
      <c r="IRT42" s="62"/>
      <c r="IRU42" s="62"/>
      <c r="IRV42" s="62"/>
      <c r="IRW42" s="62"/>
      <c r="IRX42" s="62"/>
      <c r="IRY42" s="62"/>
      <c r="IRZ42" s="62"/>
      <c r="ISA42" s="62"/>
      <c r="ISB42" s="62"/>
      <c r="ISC42" s="62"/>
      <c r="ISD42" s="62"/>
      <c r="ISE42" s="62"/>
      <c r="ISF42" s="62"/>
      <c r="ISG42" s="62"/>
      <c r="ISH42" s="62"/>
      <c r="ISI42" s="62"/>
      <c r="ISJ42" s="62"/>
      <c r="ISK42" s="62"/>
      <c r="ISL42" s="62"/>
      <c r="ISM42" s="62"/>
      <c r="ISN42" s="62"/>
      <c r="ISO42" s="62"/>
      <c r="ISP42" s="62"/>
      <c r="ISQ42" s="62"/>
      <c r="ISR42" s="62"/>
      <c r="ISS42" s="62"/>
      <c r="IST42" s="62"/>
      <c r="ISU42" s="62"/>
      <c r="ISV42" s="62"/>
      <c r="ISW42" s="62"/>
      <c r="ISX42" s="62"/>
      <c r="ISY42" s="62"/>
      <c r="ISZ42" s="62"/>
      <c r="ITA42" s="62"/>
      <c r="ITB42" s="62"/>
      <c r="ITC42" s="62"/>
      <c r="ITD42" s="62"/>
      <c r="ITE42" s="62"/>
      <c r="ITF42" s="62"/>
      <c r="ITG42" s="62"/>
      <c r="ITH42" s="62"/>
      <c r="ITI42" s="62"/>
      <c r="ITJ42" s="62"/>
      <c r="ITK42" s="62"/>
      <c r="ITL42" s="62"/>
      <c r="ITM42" s="62"/>
      <c r="ITN42" s="62"/>
      <c r="ITO42" s="62"/>
      <c r="ITP42" s="62"/>
      <c r="ITQ42" s="62"/>
      <c r="ITR42" s="62"/>
      <c r="ITS42" s="62"/>
      <c r="ITT42" s="62"/>
      <c r="ITU42" s="62"/>
      <c r="ITV42" s="62"/>
      <c r="ITW42" s="62"/>
      <c r="ITX42" s="62"/>
      <c r="ITY42" s="62"/>
      <c r="ITZ42" s="62"/>
      <c r="IUA42" s="62"/>
      <c r="IUB42" s="62"/>
      <c r="IUC42" s="62"/>
      <c r="IUD42" s="62"/>
      <c r="IUE42" s="62"/>
      <c r="IUF42" s="62"/>
      <c r="IUG42" s="62"/>
      <c r="IUH42" s="62"/>
      <c r="IUI42" s="62"/>
      <c r="IUJ42" s="62"/>
      <c r="IUK42" s="62"/>
      <c r="IUL42" s="62"/>
      <c r="IUM42" s="62"/>
      <c r="IUN42" s="62"/>
      <c r="IUO42" s="62"/>
      <c r="IUP42" s="62"/>
      <c r="IUQ42" s="62"/>
      <c r="IUR42" s="62"/>
      <c r="IUS42" s="62"/>
      <c r="IUT42" s="62"/>
      <c r="IUU42" s="62"/>
      <c r="IUV42" s="62"/>
      <c r="IUW42" s="62"/>
      <c r="IUX42" s="62"/>
      <c r="IUY42" s="62"/>
      <c r="IUZ42" s="62"/>
      <c r="IVA42" s="62"/>
      <c r="IVB42" s="62"/>
      <c r="IVC42" s="62"/>
      <c r="IVD42" s="62"/>
      <c r="IVE42" s="62"/>
      <c r="IVF42" s="62"/>
      <c r="IVG42" s="62"/>
      <c r="IVH42" s="62"/>
      <c r="IVI42" s="62"/>
      <c r="IVJ42" s="62"/>
      <c r="IVK42" s="62"/>
      <c r="IVL42" s="62"/>
      <c r="IVM42" s="62"/>
      <c r="IVN42" s="62"/>
      <c r="IVO42" s="62"/>
      <c r="IVP42" s="62"/>
      <c r="IVQ42" s="62"/>
      <c r="IVR42" s="62"/>
      <c r="IVS42" s="62"/>
      <c r="IVT42" s="62"/>
      <c r="IVU42" s="62"/>
      <c r="IVV42" s="62"/>
      <c r="IVW42" s="62"/>
      <c r="IVX42" s="62"/>
      <c r="IVY42" s="62"/>
      <c r="IVZ42" s="62"/>
      <c r="IWA42" s="62"/>
      <c r="IWB42" s="62"/>
      <c r="IWC42" s="62"/>
      <c r="IWD42" s="62"/>
      <c r="IWE42" s="62"/>
      <c r="IWF42" s="62"/>
      <c r="IWG42" s="62"/>
      <c r="IWH42" s="62"/>
      <c r="IWI42" s="62"/>
      <c r="IWJ42" s="62"/>
      <c r="IWK42" s="62"/>
      <c r="IWL42" s="62"/>
      <c r="IWM42" s="62"/>
      <c r="IWN42" s="62"/>
      <c r="IWO42" s="62"/>
      <c r="IWP42" s="62"/>
      <c r="IWQ42" s="62"/>
      <c r="IWR42" s="62"/>
      <c r="IWS42" s="62"/>
      <c r="IWT42" s="62"/>
      <c r="IWU42" s="62"/>
      <c r="IWV42" s="62"/>
      <c r="IWW42" s="62"/>
      <c r="IWX42" s="62"/>
      <c r="IWY42" s="62"/>
      <c r="IWZ42" s="62"/>
      <c r="IXA42" s="62"/>
      <c r="IXB42" s="62"/>
      <c r="IXC42" s="62"/>
      <c r="IXD42" s="62"/>
      <c r="IXE42" s="62"/>
      <c r="IXF42" s="62"/>
      <c r="IXG42" s="62"/>
      <c r="IXH42" s="62"/>
      <c r="IXI42" s="62"/>
      <c r="IXJ42" s="62"/>
      <c r="IXK42" s="62"/>
      <c r="IXL42" s="62"/>
      <c r="IXM42" s="62"/>
      <c r="IXN42" s="62"/>
      <c r="IXO42" s="62"/>
      <c r="IXP42" s="62"/>
      <c r="IXQ42" s="62"/>
      <c r="IXR42" s="62"/>
      <c r="IXS42" s="62"/>
      <c r="IXT42" s="62"/>
      <c r="IXU42" s="62"/>
      <c r="IXV42" s="62"/>
      <c r="IXW42" s="62"/>
      <c r="IXX42" s="62"/>
      <c r="IXY42" s="62"/>
      <c r="IXZ42" s="62"/>
      <c r="IYA42" s="62"/>
      <c r="IYB42" s="62"/>
      <c r="IYC42" s="62"/>
      <c r="IYD42" s="62"/>
      <c r="IYE42" s="62"/>
      <c r="IYF42" s="62"/>
      <c r="IYG42" s="62"/>
      <c r="IYH42" s="62"/>
      <c r="IYI42" s="62"/>
      <c r="IYJ42" s="62"/>
      <c r="IYK42" s="62"/>
      <c r="IYL42" s="62"/>
      <c r="IYM42" s="62"/>
      <c r="IYN42" s="62"/>
      <c r="IYO42" s="62"/>
      <c r="IYP42" s="62"/>
      <c r="IYQ42" s="62"/>
      <c r="IYR42" s="62"/>
      <c r="IYS42" s="62"/>
      <c r="IYT42" s="62"/>
      <c r="IYU42" s="62"/>
      <c r="IYV42" s="62"/>
      <c r="IYW42" s="62"/>
      <c r="IYX42" s="62"/>
      <c r="IYY42" s="62"/>
      <c r="IYZ42" s="62"/>
      <c r="IZA42" s="62"/>
      <c r="IZB42" s="62"/>
      <c r="IZC42" s="62"/>
      <c r="IZD42" s="62"/>
      <c r="IZE42" s="62"/>
      <c r="IZF42" s="62"/>
      <c r="IZG42" s="62"/>
      <c r="IZH42" s="62"/>
      <c r="IZI42" s="62"/>
      <c r="IZJ42" s="62"/>
      <c r="IZK42" s="62"/>
      <c r="IZL42" s="62"/>
      <c r="IZM42" s="62"/>
      <c r="IZN42" s="62"/>
      <c r="IZO42" s="62"/>
      <c r="IZP42" s="62"/>
      <c r="IZQ42" s="62"/>
      <c r="IZR42" s="62"/>
      <c r="IZS42" s="62"/>
      <c r="IZT42" s="62"/>
      <c r="IZU42" s="62"/>
      <c r="IZV42" s="62"/>
      <c r="IZW42" s="62"/>
      <c r="IZX42" s="62"/>
      <c r="IZY42" s="62"/>
      <c r="IZZ42" s="62"/>
      <c r="JAA42" s="62"/>
      <c r="JAB42" s="62"/>
      <c r="JAC42" s="62"/>
      <c r="JAD42" s="62"/>
      <c r="JAE42" s="62"/>
      <c r="JAF42" s="62"/>
      <c r="JAG42" s="62"/>
      <c r="JAH42" s="62"/>
      <c r="JAI42" s="62"/>
      <c r="JAJ42" s="62"/>
      <c r="JAK42" s="62"/>
      <c r="JAL42" s="62"/>
      <c r="JAM42" s="62"/>
      <c r="JAN42" s="62"/>
      <c r="JAO42" s="62"/>
      <c r="JAP42" s="62"/>
      <c r="JAQ42" s="62"/>
      <c r="JAR42" s="62"/>
      <c r="JAS42" s="62"/>
      <c r="JAT42" s="62"/>
      <c r="JAU42" s="62"/>
      <c r="JAV42" s="62"/>
      <c r="JAW42" s="62"/>
      <c r="JAX42" s="62"/>
      <c r="JAY42" s="62"/>
      <c r="JAZ42" s="62"/>
      <c r="JBA42" s="62"/>
      <c r="JBB42" s="62"/>
      <c r="JBC42" s="62"/>
      <c r="JBD42" s="62"/>
      <c r="JBE42" s="62"/>
      <c r="JBF42" s="62"/>
      <c r="JBG42" s="62"/>
      <c r="JBH42" s="62"/>
      <c r="JBI42" s="62"/>
      <c r="JBJ42" s="62"/>
      <c r="JBK42" s="62"/>
      <c r="JBL42" s="62"/>
      <c r="JBM42" s="62"/>
      <c r="JBN42" s="62"/>
      <c r="JBO42" s="62"/>
      <c r="JBP42" s="62"/>
      <c r="JBQ42" s="62"/>
      <c r="JBR42" s="62"/>
      <c r="JBS42" s="62"/>
      <c r="JBT42" s="62"/>
      <c r="JBU42" s="62"/>
      <c r="JBV42" s="62"/>
      <c r="JBW42" s="62"/>
      <c r="JBX42" s="62"/>
      <c r="JBY42" s="62"/>
      <c r="JBZ42" s="62"/>
      <c r="JCA42" s="62"/>
      <c r="JCB42" s="62"/>
      <c r="JCC42" s="62"/>
      <c r="JCD42" s="62"/>
      <c r="JCE42" s="62"/>
      <c r="JCF42" s="62"/>
      <c r="JCG42" s="62"/>
      <c r="JCH42" s="62"/>
      <c r="JCI42" s="62"/>
      <c r="JCJ42" s="62"/>
      <c r="JCK42" s="62"/>
      <c r="JCL42" s="62"/>
      <c r="JCM42" s="62"/>
      <c r="JCN42" s="62"/>
      <c r="JCO42" s="62"/>
      <c r="JCP42" s="62"/>
      <c r="JCQ42" s="62"/>
      <c r="JCR42" s="62"/>
      <c r="JCS42" s="62"/>
      <c r="JCT42" s="62"/>
      <c r="JCU42" s="62"/>
      <c r="JCV42" s="62"/>
      <c r="JCW42" s="62"/>
      <c r="JCX42" s="62"/>
      <c r="JCY42" s="62"/>
      <c r="JCZ42" s="62"/>
      <c r="JDA42" s="62"/>
      <c r="JDB42" s="62"/>
      <c r="JDC42" s="62"/>
      <c r="JDD42" s="62"/>
      <c r="JDE42" s="62"/>
      <c r="JDF42" s="62"/>
      <c r="JDG42" s="62"/>
      <c r="JDH42" s="62"/>
      <c r="JDI42" s="62"/>
      <c r="JDJ42" s="62"/>
      <c r="JDK42" s="62"/>
      <c r="JDL42" s="62"/>
      <c r="JDM42" s="62"/>
      <c r="JDN42" s="62"/>
      <c r="JDO42" s="62"/>
      <c r="JDP42" s="62"/>
      <c r="JDQ42" s="62"/>
      <c r="JDR42" s="62"/>
      <c r="JDS42" s="62"/>
      <c r="JDT42" s="62"/>
      <c r="JDU42" s="62"/>
      <c r="JDV42" s="62"/>
      <c r="JDW42" s="62"/>
      <c r="JDX42" s="62"/>
      <c r="JDY42" s="62"/>
      <c r="JDZ42" s="62"/>
      <c r="JEA42" s="62"/>
      <c r="JEB42" s="62"/>
      <c r="JEC42" s="62"/>
      <c r="JED42" s="62"/>
      <c r="JEE42" s="62"/>
      <c r="JEF42" s="62"/>
      <c r="JEG42" s="62"/>
      <c r="JEH42" s="62"/>
      <c r="JEI42" s="62"/>
      <c r="JEJ42" s="62"/>
      <c r="JEK42" s="62"/>
      <c r="JEL42" s="62"/>
      <c r="JEM42" s="62"/>
      <c r="JEN42" s="62"/>
      <c r="JEO42" s="62"/>
      <c r="JEP42" s="62"/>
      <c r="JEQ42" s="62"/>
      <c r="JER42" s="62"/>
      <c r="JES42" s="62"/>
      <c r="JET42" s="62"/>
      <c r="JEU42" s="62"/>
      <c r="JEV42" s="62"/>
      <c r="JEW42" s="62"/>
      <c r="JEX42" s="62"/>
      <c r="JEY42" s="62"/>
      <c r="JEZ42" s="62"/>
      <c r="JFA42" s="62"/>
      <c r="JFB42" s="62"/>
      <c r="JFC42" s="62"/>
      <c r="JFD42" s="62"/>
      <c r="JFE42" s="62"/>
      <c r="JFF42" s="62"/>
      <c r="JFG42" s="62"/>
      <c r="JFH42" s="62"/>
      <c r="JFI42" s="62"/>
      <c r="JFJ42" s="62"/>
      <c r="JFK42" s="62"/>
      <c r="JFL42" s="62"/>
      <c r="JFM42" s="62"/>
      <c r="JFN42" s="62"/>
      <c r="JFO42" s="62"/>
      <c r="JFP42" s="62"/>
      <c r="JFQ42" s="62"/>
      <c r="JFR42" s="62"/>
      <c r="JFS42" s="62"/>
      <c r="JFT42" s="62"/>
      <c r="JFU42" s="62"/>
      <c r="JFV42" s="62"/>
      <c r="JFW42" s="62"/>
      <c r="JFX42" s="62"/>
      <c r="JFY42" s="62"/>
      <c r="JFZ42" s="62"/>
      <c r="JGA42" s="62"/>
      <c r="JGB42" s="62"/>
      <c r="JGC42" s="62"/>
      <c r="JGD42" s="62"/>
      <c r="JGE42" s="62"/>
      <c r="JGF42" s="62"/>
      <c r="JGG42" s="62"/>
      <c r="JGH42" s="62"/>
      <c r="JGI42" s="62"/>
      <c r="JGJ42" s="62"/>
      <c r="JGK42" s="62"/>
      <c r="JGL42" s="62"/>
      <c r="JGM42" s="62"/>
      <c r="JGN42" s="62"/>
      <c r="JGO42" s="62"/>
      <c r="JGP42" s="62"/>
      <c r="JGQ42" s="62"/>
      <c r="JGR42" s="62"/>
      <c r="JGS42" s="62"/>
      <c r="JGT42" s="62"/>
      <c r="JGU42" s="62"/>
      <c r="JGV42" s="62"/>
      <c r="JGW42" s="62"/>
      <c r="JGX42" s="62"/>
      <c r="JGY42" s="62"/>
      <c r="JGZ42" s="62"/>
      <c r="JHA42" s="62"/>
      <c r="JHB42" s="62"/>
      <c r="JHC42" s="62"/>
      <c r="JHD42" s="62"/>
      <c r="JHE42" s="62"/>
      <c r="JHF42" s="62"/>
      <c r="JHG42" s="62"/>
      <c r="JHH42" s="62"/>
      <c r="JHI42" s="62"/>
      <c r="JHJ42" s="62"/>
      <c r="JHK42" s="62"/>
      <c r="JHL42" s="62"/>
      <c r="JHM42" s="62"/>
      <c r="JHN42" s="62"/>
      <c r="JHO42" s="62"/>
      <c r="JHP42" s="62"/>
      <c r="JHQ42" s="62"/>
      <c r="JHR42" s="62"/>
      <c r="JHS42" s="62"/>
      <c r="JHT42" s="62"/>
      <c r="JHU42" s="62"/>
      <c r="JHV42" s="62"/>
      <c r="JHW42" s="62"/>
      <c r="JHX42" s="62"/>
      <c r="JHY42" s="62"/>
      <c r="JHZ42" s="62"/>
      <c r="JIA42" s="62"/>
      <c r="JIB42" s="62"/>
      <c r="JIC42" s="62"/>
      <c r="JID42" s="62"/>
      <c r="JIE42" s="62"/>
      <c r="JIF42" s="62"/>
      <c r="JIG42" s="62"/>
      <c r="JIH42" s="62"/>
      <c r="JII42" s="62"/>
      <c r="JIJ42" s="62"/>
      <c r="JIK42" s="62"/>
      <c r="JIL42" s="62"/>
      <c r="JIM42" s="62"/>
      <c r="JIN42" s="62"/>
      <c r="JIO42" s="62"/>
      <c r="JIP42" s="62"/>
      <c r="JIQ42" s="62"/>
      <c r="JIR42" s="62"/>
      <c r="JIS42" s="62"/>
      <c r="JIT42" s="62"/>
      <c r="JIU42" s="62"/>
      <c r="JIV42" s="62"/>
      <c r="JIW42" s="62"/>
      <c r="JIX42" s="62"/>
      <c r="JIY42" s="62"/>
      <c r="JIZ42" s="62"/>
      <c r="JJA42" s="62"/>
      <c r="JJB42" s="62"/>
      <c r="JJC42" s="62"/>
      <c r="JJD42" s="62"/>
      <c r="JJE42" s="62"/>
      <c r="JJF42" s="62"/>
      <c r="JJG42" s="62"/>
      <c r="JJH42" s="62"/>
      <c r="JJI42" s="62"/>
      <c r="JJJ42" s="62"/>
      <c r="JJK42" s="62"/>
      <c r="JJL42" s="62"/>
      <c r="JJM42" s="62"/>
      <c r="JJN42" s="62"/>
      <c r="JJO42" s="62"/>
      <c r="JJP42" s="62"/>
      <c r="JJQ42" s="62"/>
      <c r="JJR42" s="62"/>
      <c r="JJS42" s="62"/>
      <c r="JJT42" s="62"/>
      <c r="JJU42" s="62"/>
      <c r="JJV42" s="62"/>
      <c r="JJW42" s="62"/>
      <c r="JJX42" s="62"/>
      <c r="JJY42" s="62"/>
      <c r="JJZ42" s="62"/>
      <c r="JKA42" s="62"/>
      <c r="JKB42" s="62"/>
      <c r="JKC42" s="62"/>
      <c r="JKD42" s="62"/>
      <c r="JKE42" s="62"/>
      <c r="JKF42" s="62"/>
      <c r="JKG42" s="62"/>
      <c r="JKH42" s="62"/>
      <c r="JKI42" s="62"/>
      <c r="JKJ42" s="62"/>
      <c r="JKK42" s="62"/>
      <c r="JKL42" s="62"/>
      <c r="JKM42" s="62"/>
      <c r="JKN42" s="62"/>
      <c r="JKO42" s="62"/>
      <c r="JKP42" s="62"/>
      <c r="JKQ42" s="62"/>
      <c r="JKR42" s="62"/>
      <c r="JKS42" s="62"/>
      <c r="JKT42" s="62"/>
      <c r="JKU42" s="62"/>
      <c r="JKV42" s="62"/>
      <c r="JKW42" s="62"/>
      <c r="JKX42" s="62"/>
      <c r="JKY42" s="62"/>
      <c r="JKZ42" s="62"/>
      <c r="JLA42" s="62"/>
      <c r="JLB42" s="62"/>
      <c r="JLC42" s="62"/>
      <c r="JLD42" s="62"/>
      <c r="JLE42" s="62"/>
      <c r="JLF42" s="62"/>
      <c r="JLG42" s="62"/>
      <c r="JLH42" s="62"/>
      <c r="JLI42" s="62"/>
      <c r="JLJ42" s="62"/>
      <c r="JLK42" s="62"/>
      <c r="JLL42" s="62"/>
      <c r="JLM42" s="62"/>
      <c r="JLN42" s="62"/>
      <c r="JLO42" s="62"/>
      <c r="JLP42" s="62"/>
      <c r="JLQ42" s="62"/>
      <c r="JLR42" s="62"/>
      <c r="JLS42" s="62"/>
      <c r="JLT42" s="62"/>
      <c r="JLU42" s="62"/>
      <c r="JLV42" s="62"/>
      <c r="JLW42" s="62"/>
      <c r="JLX42" s="62"/>
      <c r="JLY42" s="62"/>
      <c r="JLZ42" s="62"/>
      <c r="JMA42" s="62"/>
      <c r="JMB42" s="62"/>
      <c r="JMC42" s="62"/>
      <c r="JMD42" s="62"/>
      <c r="JME42" s="62"/>
      <c r="JMF42" s="62"/>
      <c r="JMG42" s="62"/>
      <c r="JMH42" s="62"/>
      <c r="JMI42" s="62"/>
      <c r="JMJ42" s="62"/>
      <c r="JMK42" s="62"/>
      <c r="JML42" s="62"/>
      <c r="JMM42" s="62"/>
      <c r="JMN42" s="62"/>
      <c r="JMO42" s="62"/>
      <c r="JMP42" s="62"/>
      <c r="JMQ42" s="62"/>
      <c r="JMR42" s="62"/>
      <c r="JMS42" s="62"/>
      <c r="JMT42" s="62"/>
      <c r="JMU42" s="62"/>
      <c r="JMV42" s="62"/>
      <c r="JMW42" s="62"/>
      <c r="JMX42" s="62"/>
      <c r="JMY42" s="62"/>
      <c r="JMZ42" s="62"/>
      <c r="JNA42" s="62"/>
      <c r="JNB42" s="62"/>
      <c r="JNC42" s="62"/>
      <c r="JND42" s="62"/>
      <c r="JNE42" s="62"/>
      <c r="JNF42" s="62"/>
      <c r="JNG42" s="62"/>
      <c r="JNH42" s="62"/>
      <c r="JNI42" s="62"/>
      <c r="JNJ42" s="62"/>
      <c r="JNK42" s="62"/>
      <c r="JNL42" s="62"/>
      <c r="JNM42" s="62"/>
      <c r="JNN42" s="62"/>
      <c r="JNO42" s="62"/>
      <c r="JNP42" s="62"/>
      <c r="JNQ42" s="62"/>
      <c r="JNR42" s="62"/>
      <c r="JNS42" s="62"/>
      <c r="JNT42" s="62"/>
      <c r="JNU42" s="62"/>
      <c r="JNV42" s="62"/>
      <c r="JNW42" s="62"/>
      <c r="JNX42" s="62"/>
      <c r="JNY42" s="62"/>
      <c r="JNZ42" s="62"/>
      <c r="JOA42" s="62"/>
      <c r="JOB42" s="62"/>
      <c r="JOC42" s="62"/>
      <c r="JOD42" s="62"/>
      <c r="JOE42" s="62"/>
      <c r="JOF42" s="62"/>
      <c r="JOG42" s="62"/>
      <c r="JOH42" s="62"/>
      <c r="JOI42" s="62"/>
      <c r="JOJ42" s="62"/>
      <c r="JOK42" s="62"/>
      <c r="JOL42" s="62"/>
      <c r="JOM42" s="62"/>
      <c r="JON42" s="62"/>
      <c r="JOO42" s="62"/>
      <c r="JOP42" s="62"/>
      <c r="JOQ42" s="62"/>
      <c r="JOR42" s="62"/>
      <c r="JOS42" s="62"/>
      <c r="JOT42" s="62"/>
      <c r="JOU42" s="62"/>
      <c r="JOV42" s="62"/>
      <c r="JOW42" s="62"/>
      <c r="JOX42" s="62"/>
      <c r="JOY42" s="62"/>
      <c r="JOZ42" s="62"/>
      <c r="JPA42" s="62"/>
      <c r="JPB42" s="62"/>
      <c r="JPC42" s="62"/>
      <c r="JPD42" s="62"/>
      <c r="JPE42" s="62"/>
      <c r="JPF42" s="62"/>
      <c r="JPG42" s="62"/>
      <c r="JPH42" s="62"/>
      <c r="JPI42" s="62"/>
      <c r="JPJ42" s="62"/>
      <c r="JPK42" s="62"/>
      <c r="JPL42" s="62"/>
      <c r="JPM42" s="62"/>
      <c r="JPN42" s="62"/>
      <c r="JPO42" s="62"/>
      <c r="JPP42" s="62"/>
      <c r="JPQ42" s="62"/>
      <c r="JPR42" s="62"/>
      <c r="JPS42" s="62"/>
      <c r="JPT42" s="62"/>
      <c r="JPU42" s="62"/>
      <c r="JPV42" s="62"/>
      <c r="JPW42" s="62"/>
      <c r="JPX42" s="62"/>
      <c r="JPY42" s="62"/>
      <c r="JPZ42" s="62"/>
      <c r="JQA42" s="62"/>
      <c r="JQB42" s="62"/>
      <c r="JQC42" s="62"/>
      <c r="JQD42" s="62"/>
      <c r="JQE42" s="62"/>
      <c r="JQF42" s="62"/>
      <c r="JQG42" s="62"/>
      <c r="JQH42" s="62"/>
      <c r="JQI42" s="62"/>
      <c r="JQJ42" s="62"/>
      <c r="JQK42" s="62"/>
      <c r="JQL42" s="62"/>
      <c r="JQM42" s="62"/>
      <c r="JQN42" s="62"/>
      <c r="JQO42" s="62"/>
      <c r="JQP42" s="62"/>
      <c r="JQQ42" s="62"/>
      <c r="JQR42" s="62"/>
      <c r="JQS42" s="62"/>
      <c r="JQT42" s="62"/>
      <c r="JQU42" s="62"/>
      <c r="JQV42" s="62"/>
      <c r="JQW42" s="62"/>
      <c r="JQX42" s="62"/>
      <c r="JQY42" s="62"/>
      <c r="JQZ42" s="62"/>
      <c r="JRA42" s="62"/>
      <c r="JRB42" s="62"/>
      <c r="JRC42" s="62"/>
      <c r="JRD42" s="62"/>
      <c r="JRE42" s="62"/>
      <c r="JRF42" s="62"/>
      <c r="JRG42" s="62"/>
      <c r="JRH42" s="62"/>
      <c r="JRI42" s="62"/>
      <c r="JRJ42" s="62"/>
      <c r="JRK42" s="62"/>
      <c r="JRL42" s="62"/>
      <c r="JRM42" s="62"/>
      <c r="JRN42" s="62"/>
      <c r="JRO42" s="62"/>
      <c r="JRP42" s="62"/>
      <c r="JRQ42" s="62"/>
      <c r="JRR42" s="62"/>
      <c r="JRS42" s="62"/>
      <c r="JRT42" s="62"/>
      <c r="JRU42" s="62"/>
      <c r="JRV42" s="62"/>
      <c r="JRW42" s="62"/>
      <c r="JRX42" s="62"/>
      <c r="JRY42" s="62"/>
      <c r="JRZ42" s="62"/>
      <c r="JSA42" s="62"/>
      <c r="JSB42" s="62"/>
      <c r="JSC42" s="62"/>
      <c r="JSD42" s="62"/>
      <c r="JSE42" s="62"/>
      <c r="JSF42" s="62"/>
      <c r="JSG42" s="62"/>
      <c r="JSH42" s="62"/>
      <c r="JSI42" s="62"/>
      <c r="JSJ42" s="62"/>
      <c r="JSK42" s="62"/>
      <c r="JSL42" s="62"/>
      <c r="JSM42" s="62"/>
      <c r="JSN42" s="62"/>
      <c r="JSO42" s="62"/>
      <c r="JSP42" s="62"/>
      <c r="JSQ42" s="62"/>
      <c r="JSR42" s="62"/>
      <c r="JSS42" s="62"/>
      <c r="JST42" s="62"/>
      <c r="JSU42" s="62"/>
      <c r="JSV42" s="62"/>
      <c r="JSW42" s="62"/>
      <c r="JSX42" s="62"/>
      <c r="JSY42" s="62"/>
      <c r="JSZ42" s="62"/>
      <c r="JTA42" s="62"/>
      <c r="JTB42" s="62"/>
      <c r="JTC42" s="62"/>
      <c r="JTD42" s="62"/>
      <c r="JTE42" s="62"/>
      <c r="JTF42" s="62"/>
      <c r="JTG42" s="62"/>
      <c r="JTH42" s="62"/>
      <c r="JTI42" s="62"/>
      <c r="JTJ42" s="62"/>
      <c r="JTK42" s="62"/>
      <c r="JTL42" s="62"/>
      <c r="JTM42" s="62"/>
      <c r="JTN42" s="62"/>
      <c r="JTO42" s="62"/>
      <c r="JTP42" s="62"/>
      <c r="JTQ42" s="62"/>
      <c r="JTR42" s="62"/>
      <c r="JTS42" s="62"/>
      <c r="JTT42" s="62"/>
      <c r="JTU42" s="62"/>
      <c r="JTV42" s="62"/>
      <c r="JTW42" s="62"/>
      <c r="JTX42" s="62"/>
      <c r="JTY42" s="62"/>
      <c r="JTZ42" s="62"/>
      <c r="JUA42" s="62"/>
      <c r="JUB42" s="62"/>
      <c r="JUC42" s="62"/>
      <c r="JUD42" s="62"/>
      <c r="JUE42" s="62"/>
      <c r="JUF42" s="62"/>
      <c r="JUG42" s="62"/>
      <c r="JUH42" s="62"/>
      <c r="JUI42" s="62"/>
      <c r="JUJ42" s="62"/>
      <c r="JUK42" s="62"/>
      <c r="JUL42" s="62"/>
      <c r="JUM42" s="62"/>
      <c r="JUN42" s="62"/>
      <c r="JUO42" s="62"/>
      <c r="JUP42" s="62"/>
      <c r="JUQ42" s="62"/>
      <c r="JUR42" s="62"/>
      <c r="JUS42" s="62"/>
      <c r="JUT42" s="62"/>
      <c r="JUU42" s="62"/>
      <c r="JUV42" s="62"/>
      <c r="JUW42" s="62"/>
      <c r="JUX42" s="62"/>
      <c r="JUY42" s="62"/>
      <c r="JUZ42" s="62"/>
      <c r="JVA42" s="62"/>
      <c r="JVB42" s="62"/>
      <c r="JVC42" s="62"/>
      <c r="JVD42" s="62"/>
      <c r="JVE42" s="62"/>
      <c r="JVF42" s="62"/>
      <c r="JVG42" s="62"/>
      <c r="JVH42" s="62"/>
      <c r="JVI42" s="62"/>
      <c r="JVJ42" s="62"/>
      <c r="JVK42" s="62"/>
      <c r="JVL42" s="62"/>
      <c r="JVM42" s="62"/>
      <c r="JVN42" s="62"/>
      <c r="JVO42" s="62"/>
      <c r="JVP42" s="62"/>
      <c r="JVQ42" s="62"/>
      <c r="JVR42" s="62"/>
      <c r="JVS42" s="62"/>
      <c r="JVT42" s="62"/>
      <c r="JVU42" s="62"/>
      <c r="JVV42" s="62"/>
      <c r="JVW42" s="62"/>
      <c r="JVX42" s="62"/>
      <c r="JVY42" s="62"/>
      <c r="JVZ42" s="62"/>
      <c r="JWA42" s="62"/>
      <c r="JWB42" s="62"/>
      <c r="JWC42" s="62"/>
      <c r="JWD42" s="62"/>
      <c r="JWE42" s="62"/>
      <c r="JWF42" s="62"/>
      <c r="JWG42" s="62"/>
      <c r="JWH42" s="62"/>
      <c r="JWI42" s="62"/>
      <c r="JWJ42" s="62"/>
      <c r="JWK42" s="62"/>
      <c r="JWL42" s="62"/>
      <c r="JWM42" s="62"/>
      <c r="JWN42" s="62"/>
      <c r="JWO42" s="62"/>
      <c r="JWP42" s="62"/>
      <c r="JWQ42" s="62"/>
      <c r="JWR42" s="62"/>
      <c r="JWS42" s="62"/>
      <c r="JWT42" s="62"/>
      <c r="JWU42" s="62"/>
      <c r="JWV42" s="62"/>
      <c r="JWW42" s="62"/>
      <c r="JWX42" s="62"/>
      <c r="JWY42" s="62"/>
      <c r="JWZ42" s="62"/>
      <c r="JXA42" s="62"/>
      <c r="JXB42" s="62"/>
      <c r="JXC42" s="62"/>
      <c r="JXD42" s="62"/>
      <c r="JXE42" s="62"/>
      <c r="JXF42" s="62"/>
      <c r="JXG42" s="62"/>
      <c r="JXH42" s="62"/>
      <c r="JXI42" s="62"/>
      <c r="JXJ42" s="62"/>
      <c r="JXK42" s="62"/>
      <c r="JXL42" s="62"/>
      <c r="JXM42" s="62"/>
      <c r="JXN42" s="62"/>
      <c r="JXO42" s="62"/>
      <c r="JXP42" s="62"/>
      <c r="JXQ42" s="62"/>
      <c r="JXR42" s="62"/>
      <c r="JXS42" s="62"/>
      <c r="JXT42" s="62"/>
      <c r="JXU42" s="62"/>
      <c r="JXV42" s="62"/>
      <c r="JXW42" s="62"/>
      <c r="JXX42" s="62"/>
      <c r="JXY42" s="62"/>
      <c r="JXZ42" s="62"/>
      <c r="JYA42" s="62"/>
      <c r="JYB42" s="62"/>
      <c r="JYC42" s="62"/>
      <c r="JYD42" s="62"/>
      <c r="JYE42" s="62"/>
      <c r="JYF42" s="62"/>
      <c r="JYG42" s="62"/>
      <c r="JYH42" s="62"/>
      <c r="JYI42" s="62"/>
      <c r="JYJ42" s="62"/>
      <c r="JYK42" s="62"/>
      <c r="JYL42" s="62"/>
      <c r="JYM42" s="62"/>
      <c r="JYN42" s="62"/>
      <c r="JYO42" s="62"/>
      <c r="JYP42" s="62"/>
      <c r="JYQ42" s="62"/>
      <c r="JYR42" s="62"/>
      <c r="JYS42" s="62"/>
      <c r="JYT42" s="62"/>
      <c r="JYU42" s="62"/>
      <c r="JYV42" s="62"/>
      <c r="JYW42" s="62"/>
      <c r="JYX42" s="62"/>
      <c r="JYY42" s="62"/>
      <c r="JYZ42" s="62"/>
      <c r="JZA42" s="62"/>
      <c r="JZB42" s="62"/>
      <c r="JZC42" s="62"/>
      <c r="JZD42" s="62"/>
      <c r="JZE42" s="62"/>
      <c r="JZF42" s="62"/>
      <c r="JZG42" s="62"/>
      <c r="JZH42" s="62"/>
      <c r="JZI42" s="62"/>
      <c r="JZJ42" s="62"/>
      <c r="JZK42" s="62"/>
      <c r="JZL42" s="62"/>
      <c r="JZM42" s="62"/>
      <c r="JZN42" s="62"/>
      <c r="JZO42" s="62"/>
      <c r="JZP42" s="62"/>
      <c r="JZQ42" s="62"/>
      <c r="JZR42" s="62"/>
      <c r="JZS42" s="62"/>
      <c r="JZT42" s="62"/>
      <c r="JZU42" s="62"/>
      <c r="JZV42" s="62"/>
      <c r="JZW42" s="62"/>
      <c r="JZX42" s="62"/>
      <c r="JZY42" s="62"/>
      <c r="JZZ42" s="62"/>
      <c r="KAA42" s="62"/>
      <c r="KAB42" s="62"/>
      <c r="KAC42" s="62"/>
      <c r="KAD42" s="62"/>
      <c r="KAE42" s="62"/>
      <c r="KAF42" s="62"/>
      <c r="KAG42" s="62"/>
      <c r="KAH42" s="62"/>
      <c r="KAI42" s="62"/>
      <c r="KAJ42" s="62"/>
      <c r="KAK42" s="62"/>
      <c r="KAL42" s="62"/>
      <c r="KAM42" s="62"/>
      <c r="KAN42" s="62"/>
      <c r="KAO42" s="62"/>
      <c r="KAP42" s="62"/>
      <c r="KAQ42" s="62"/>
      <c r="KAR42" s="62"/>
      <c r="KAS42" s="62"/>
      <c r="KAT42" s="62"/>
      <c r="KAU42" s="62"/>
      <c r="KAV42" s="62"/>
      <c r="KAW42" s="62"/>
      <c r="KAX42" s="62"/>
      <c r="KAY42" s="62"/>
      <c r="KAZ42" s="62"/>
      <c r="KBA42" s="62"/>
      <c r="KBB42" s="62"/>
      <c r="KBC42" s="62"/>
      <c r="KBD42" s="62"/>
      <c r="KBE42" s="62"/>
      <c r="KBF42" s="62"/>
      <c r="KBG42" s="62"/>
      <c r="KBH42" s="62"/>
      <c r="KBI42" s="62"/>
      <c r="KBJ42" s="62"/>
      <c r="KBK42" s="62"/>
      <c r="KBL42" s="62"/>
      <c r="KBM42" s="62"/>
      <c r="KBN42" s="62"/>
      <c r="KBO42" s="62"/>
      <c r="KBP42" s="62"/>
      <c r="KBQ42" s="62"/>
      <c r="KBR42" s="62"/>
      <c r="KBS42" s="62"/>
      <c r="KBT42" s="62"/>
      <c r="KBU42" s="62"/>
      <c r="KBV42" s="62"/>
      <c r="KBW42" s="62"/>
      <c r="KBX42" s="62"/>
      <c r="KBY42" s="62"/>
      <c r="KBZ42" s="62"/>
      <c r="KCA42" s="62"/>
      <c r="KCB42" s="62"/>
      <c r="KCC42" s="62"/>
      <c r="KCD42" s="62"/>
      <c r="KCE42" s="62"/>
      <c r="KCF42" s="62"/>
      <c r="KCG42" s="62"/>
      <c r="KCH42" s="62"/>
      <c r="KCI42" s="62"/>
      <c r="KCJ42" s="62"/>
      <c r="KCK42" s="62"/>
      <c r="KCL42" s="62"/>
      <c r="KCM42" s="62"/>
      <c r="KCN42" s="62"/>
      <c r="KCO42" s="62"/>
      <c r="KCP42" s="62"/>
      <c r="KCQ42" s="62"/>
      <c r="KCR42" s="62"/>
      <c r="KCS42" s="62"/>
      <c r="KCT42" s="62"/>
      <c r="KCU42" s="62"/>
      <c r="KCV42" s="62"/>
      <c r="KCW42" s="62"/>
      <c r="KCX42" s="62"/>
      <c r="KCY42" s="62"/>
      <c r="KCZ42" s="62"/>
      <c r="KDA42" s="62"/>
      <c r="KDB42" s="62"/>
      <c r="KDC42" s="62"/>
      <c r="KDD42" s="62"/>
      <c r="KDE42" s="62"/>
      <c r="KDF42" s="62"/>
      <c r="KDG42" s="62"/>
      <c r="KDH42" s="62"/>
      <c r="KDI42" s="62"/>
      <c r="KDJ42" s="62"/>
      <c r="KDK42" s="62"/>
      <c r="KDL42" s="62"/>
      <c r="KDM42" s="62"/>
      <c r="KDN42" s="62"/>
      <c r="KDO42" s="62"/>
      <c r="KDP42" s="62"/>
      <c r="KDQ42" s="62"/>
      <c r="KDR42" s="62"/>
      <c r="KDS42" s="62"/>
      <c r="KDT42" s="62"/>
      <c r="KDU42" s="62"/>
      <c r="KDV42" s="62"/>
      <c r="KDW42" s="62"/>
      <c r="KDX42" s="62"/>
      <c r="KDY42" s="62"/>
      <c r="KDZ42" s="62"/>
      <c r="KEA42" s="62"/>
      <c r="KEB42" s="62"/>
      <c r="KEC42" s="62"/>
      <c r="KED42" s="62"/>
      <c r="KEE42" s="62"/>
      <c r="KEF42" s="62"/>
      <c r="KEG42" s="62"/>
      <c r="KEH42" s="62"/>
      <c r="KEI42" s="62"/>
      <c r="KEJ42" s="62"/>
      <c r="KEK42" s="62"/>
      <c r="KEL42" s="62"/>
      <c r="KEM42" s="62"/>
      <c r="KEN42" s="62"/>
      <c r="KEO42" s="62"/>
      <c r="KEP42" s="62"/>
      <c r="KEQ42" s="62"/>
      <c r="KER42" s="62"/>
      <c r="KES42" s="62"/>
      <c r="KET42" s="62"/>
      <c r="KEU42" s="62"/>
      <c r="KEV42" s="62"/>
      <c r="KEW42" s="62"/>
      <c r="KEX42" s="62"/>
      <c r="KEY42" s="62"/>
      <c r="KEZ42" s="62"/>
      <c r="KFA42" s="62"/>
      <c r="KFB42" s="62"/>
      <c r="KFC42" s="62"/>
      <c r="KFD42" s="62"/>
      <c r="KFE42" s="62"/>
      <c r="KFF42" s="62"/>
      <c r="KFG42" s="62"/>
      <c r="KFH42" s="62"/>
      <c r="KFI42" s="62"/>
      <c r="KFJ42" s="62"/>
      <c r="KFK42" s="62"/>
      <c r="KFL42" s="62"/>
      <c r="KFM42" s="62"/>
      <c r="KFN42" s="62"/>
      <c r="KFO42" s="62"/>
      <c r="KFP42" s="62"/>
      <c r="KFQ42" s="62"/>
      <c r="KFR42" s="62"/>
      <c r="KFS42" s="62"/>
      <c r="KFT42" s="62"/>
      <c r="KFU42" s="62"/>
      <c r="KFV42" s="62"/>
      <c r="KFW42" s="62"/>
      <c r="KFX42" s="62"/>
      <c r="KFY42" s="62"/>
      <c r="KFZ42" s="62"/>
      <c r="KGA42" s="62"/>
      <c r="KGB42" s="62"/>
      <c r="KGC42" s="62"/>
      <c r="KGD42" s="62"/>
      <c r="KGE42" s="62"/>
      <c r="KGF42" s="62"/>
      <c r="KGG42" s="62"/>
      <c r="KGH42" s="62"/>
      <c r="KGI42" s="62"/>
      <c r="KGJ42" s="62"/>
      <c r="KGK42" s="62"/>
      <c r="KGL42" s="62"/>
      <c r="KGM42" s="62"/>
      <c r="KGN42" s="62"/>
      <c r="KGO42" s="62"/>
      <c r="KGP42" s="62"/>
      <c r="KGQ42" s="62"/>
      <c r="KGR42" s="62"/>
      <c r="KGS42" s="62"/>
      <c r="KGT42" s="62"/>
      <c r="KGU42" s="62"/>
      <c r="KGV42" s="62"/>
      <c r="KGW42" s="62"/>
      <c r="KGX42" s="62"/>
      <c r="KGY42" s="62"/>
      <c r="KGZ42" s="62"/>
      <c r="KHA42" s="62"/>
      <c r="KHB42" s="62"/>
      <c r="KHC42" s="62"/>
      <c r="KHD42" s="62"/>
      <c r="KHE42" s="62"/>
      <c r="KHF42" s="62"/>
      <c r="KHG42" s="62"/>
      <c r="KHH42" s="62"/>
      <c r="KHI42" s="62"/>
      <c r="KHJ42" s="62"/>
      <c r="KHK42" s="62"/>
      <c r="KHL42" s="62"/>
      <c r="KHM42" s="62"/>
      <c r="KHN42" s="62"/>
      <c r="KHO42" s="62"/>
      <c r="KHP42" s="62"/>
      <c r="KHQ42" s="62"/>
      <c r="KHR42" s="62"/>
      <c r="KHS42" s="62"/>
      <c r="KHT42" s="62"/>
      <c r="KHU42" s="62"/>
      <c r="KHV42" s="62"/>
      <c r="KHW42" s="62"/>
      <c r="KHX42" s="62"/>
      <c r="KHY42" s="62"/>
      <c r="KHZ42" s="62"/>
      <c r="KIA42" s="62"/>
      <c r="KIB42" s="62"/>
      <c r="KIC42" s="62"/>
      <c r="KID42" s="62"/>
      <c r="KIE42" s="62"/>
      <c r="KIF42" s="62"/>
      <c r="KIG42" s="62"/>
      <c r="KIH42" s="62"/>
      <c r="KII42" s="62"/>
      <c r="KIJ42" s="62"/>
      <c r="KIK42" s="62"/>
      <c r="KIL42" s="62"/>
      <c r="KIM42" s="62"/>
      <c r="KIN42" s="62"/>
      <c r="KIO42" s="62"/>
      <c r="KIP42" s="62"/>
      <c r="KIQ42" s="62"/>
      <c r="KIR42" s="62"/>
      <c r="KIS42" s="62"/>
      <c r="KIT42" s="62"/>
      <c r="KIU42" s="62"/>
      <c r="KIV42" s="62"/>
      <c r="KIW42" s="62"/>
      <c r="KIX42" s="62"/>
      <c r="KIY42" s="62"/>
      <c r="KIZ42" s="62"/>
      <c r="KJA42" s="62"/>
      <c r="KJB42" s="62"/>
      <c r="KJC42" s="62"/>
      <c r="KJD42" s="62"/>
      <c r="KJE42" s="62"/>
      <c r="KJF42" s="62"/>
      <c r="KJG42" s="62"/>
      <c r="KJH42" s="62"/>
      <c r="KJI42" s="62"/>
      <c r="KJJ42" s="62"/>
      <c r="KJK42" s="62"/>
      <c r="KJL42" s="62"/>
      <c r="KJM42" s="62"/>
      <c r="KJN42" s="62"/>
      <c r="KJO42" s="62"/>
      <c r="KJP42" s="62"/>
      <c r="KJQ42" s="62"/>
      <c r="KJR42" s="62"/>
      <c r="KJS42" s="62"/>
      <c r="KJT42" s="62"/>
      <c r="KJU42" s="62"/>
      <c r="KJV42" s="62"/>
      <c r="KJW42" s="62"/>
      <c r="KJX42" s="62"/>
      <c r="KJY42" s="62"/>
      <c r="KJZ42" s="62"/>
      <c r="KKA42" s="62"/>
      <c r="KKB42" s="62"/>
      <c r="KKC42" s="62"/>
      <c r="KKD42" s="62"/>
      <c r="KKE42" s="62"/>
      <c r="KKF42" s="62"/>
      <c r="KKG42" s="62"/>
      <c r="KKH42" s="62"/>
      <c r="KKI42" s="62"/>
      <c r="KKJ42" s="62"/>
      <c r="KKK42" s="62"/>
      <c r="KKL42" s="62"/>
      <c r="KKM42" s="62"/>
      <c r="KKN42" s="62"/>
      <c r="KKO42" s="62"/>
      <c r="KKP42" s="62"/>
      <c r="KKQ42" s="62"/>
      <c r="KKR42" s="62"/>
      <c r="KKS42" s="62"/>
      <c r="KKT42" s="62"/>
      <c r="KKU42" s="62"/>
      <c r="KKV42" s="62"/>
      <c r="KKW42" s="62"/>
      <c r="KKX42" s="62"/>
      <c r="KKY42" s="62"/>
      <c r="KKZ42" s="62"/>
      <c r="KLA42" s="62"/>
      <c r="KLB42" s="62"/>
      <c r="KLC42" s="62"/>
      <c r="KLD42" s="62"/>
      <c r="KLE42" s="62"/>
      <c r="KLF42" s="62"/>
      <c r="KLG42" s="62"/>
      <c r="KLH42" s="62"/>
      <c r="KLI42" s="62"/>
      <c r="KLJ42" s="62"/>
      <c r="KLK42" s="62"/>
      <c r="KLL42" s="62"/>
      <c r="KLM42" s="62"/>
      <c r="KLN42" s="62"/>
      <c r="KLO42" s="62"/>
      <c r="KLP42" s="62"/>
      <c r="KLQ42" s="62"/>
      <c r="KLR42" s="62"/>
      <c r="KLS42" s="62"/>
      <c r="KLT42" s="62"/>
      <c r="KLU42" s="62"/>
      <c r="KLV42" s="62"/>
      <c r="KLW42" s="62"/>
      <c r="KLX42" s="62"/>
      <c r="KLY42" s="62"/>
      <c r="KLZ42" s="62"/>
      <c r="KMA42" s="62"/>
      <c r="KMB42" s="62"/>
      <c r="KMC42" s="62"/>
      <c r="KMD42" s="62"/>
      <c r="KME42" s="62"/>
      <c r="KMF42" s="62"/>
      <c r="KMG42" s="62"/>
      <c r="KMH42" s="62"/>
      <c r="KMI42" s="62"/>
      <c r="KMJ42" s="62"/>
      <c r="KMK42" s="62"/>
      <c r="KML42" s="62"/>
      <c r="KMM42" s="62"/>
      <c r="KMN42" s="62"/>
      <c r="KMO42" s="62"/>
      <c r="KMP42" s="62"/>
      <c r="KMQ42" s="62"/>
      <c r="KMR42" s="62"/>
      <c r="KMS42" s="62"/>
      <c r="KMT42" s="62"/>
      <c r="KMU42" s="62"/>
      <c r="KMV42" s="62"/>
      <c r="KMW42" s="62"/>
      <c r="KMX42" s="62"/>
      <c r="KMY42" s="62"/>
      <c r="KMZ42" s="62"/>
      <c r="KNA42" s="62"/>
      <c r="KNB42" s="62"/>
      <c r="KNC42" s="62"/>
      <c r="KND42" s="62"/>
      <c r="KNE42" s="62"/>
      <c r="KNF42" s="62"/>
      <c r="KNG42" s="62"/>
      <c r="KNH42" s="62"/>
      <c r="KNI42" s="62"/>
      <c r="KNJ42" s="62"/>
      <c r="KNK42" s="62"/>
      <c r="KNL42" s="62"/>
      <c r="KNM42" s="62"/>
      <c r="KNN42" s="62"/>
      <c r="KNO42" s="62"/>
      <c r="KNP42" s="62"/>
      <c r="KNQ42" s="62"/>
      <c r="KNR42" s="62"/>
      <c r="KNS42" s="62"/>
      <c r="KNT42" s="62"/>
      <c r="KNU42" s="62"/>
      <c r="KNV42" s="62"/>
      <c r="KNW42" s="62"/>
      <c r="KNX42" s="62"/>
      <c r="KNY42" s="62"/>
      <c r="KNZ42" s="62"/>
      <c r="KOA42" s="62"/>
      <c r="KOB42" s="62"/>
      <c r="KOC42" s="62"/>
      <c r="KOD42" s="62"/>
      <c r="KOE42" s="62"/>
      <c r="KOF42" s="62"/>
      <c r="KOG42" s="62"/>
      <c r="KOH42" s="62"/>
      <c r="KOI42" s="62"/>
      <c r="KOJ42" s="62"/>
      <c r="KOK42" s="62"/>
      <c r="KOL42" s="62"/>
      <c r="KOM42" s="62"/>
      <c r="KON42" s="62"/>
      <c r="KOO42" s="62"/>
      <c r="KOP42" s="62"/>
      <c r="KOQ42" s="62"/>
      <c r="KOR42" s="62"/>
      <c r="KOS42" s="62"/>
      <c r="KOT42" s="62"/>
      <c r="KOU42" s="62"/>
      <c r="KOV42" s="62"/>
      <c r="KOW42" s="62"/>
      <c r="KOX42" s="62"/>
      <c r="KOY42" s="62"/>
      <c r="KOZ42" s="62"/>
      <c r="KPA42" s="62"/>
      <c r="KPB42" s="62"/>
      <c r="KPC42" s="62"/>
      <c r="KPD42" s="62"/>
      <c r="KPE42" s="62"/>
      <c r="KPF42" s="62"/>
      <c r="KPG42" s="62"/>
      <c r="KPH42" s="62"/>
      <c r="KPI42" s="62"/>
      <c r="KPJ42" s="62"/>
      <c r="KPK42" s="62"/>
      <c r="KPL42" s="62"/>
      <c r="KPM42" s="62"/>
      <c r="KPN42" s="62"/>
      <c r="KPO42" s="62"/>
      <c r="KPP42" s="62"/>
      <c r="KPQ42" s="62"/>
      <c r="KPR42" s="62"/>
      <c r="KPS42" s="62"/>
      <c r="KPT42" s="62"/>
      <c r="KPU42" s="62"/>
      <c r="KPV42" s="62"/>
      <c r="KPW42" s="62"/>
      <c r="KPX42" s="62"/>
      <c r="KPY42" s="62"/>
      <c r="KPZ42" s="62"/>
      <c r="KQA42" s="62"/>
      <c r="KQB42" s="62"/>
      <c r="KQC42" s="62"/>
      <c r="KQD42" s="62"/>
      <c r="KQE42" s="62"/>
      <c r="KQF42" s="62"/>
      <c r="KQG42" s="62"/>
      <c r="KQH42" s="62"/>
      <c r="KQI42" s="62"/>
      <c r="KQJ42" s="62"/>
      <c r="KQK42" s="62"/>
      <c r="KQL42" s="62"/>
      <c r="KQM42" s="62"/>
      <c r="KQN42" s="62"/>
      <c r="KQO42" s="62"/>
      <c r="KQP42" s="62"/>
      <c r="KQQ42" s="62"/>
      <c r="KQR42" s="62"/>
      <c r="KQS42" s="62"/>
      <c r="KQT42" s="62"/>
      <c r="KQU42" s="62"/>
      <c r="KQV42" s="62"/>
      <c r="KQW42" s="62"/>
      <c r="KQX42" s="62"/>
      <c r="KQY42" s="62"/>
      <c r="KQZ42" s="62"/>
      <c r="KRA42" s="62"/>
      <c r="KRB42" s="62"/>
      <c r="KRC42" s="62"/>
      <c r="KRD42" s="62"/>
      <c r="KRE42" s="62"/>
      <c r="KRF42" s="62"/>
      <c r="KRG42" s="62"/>
      <c r="KRH42" s="62"/>
      <c r="KRI42" s="62"/>
      <c r="KRJ42" s="62"/>
      <c r="KRK42" s="62"/>
      <c r="KRL42" s="62"/>
      <c r="KRM42" s="62"/>
      <c r="KRN42" s="62"/>
      <c r="KRO42" s="62"/>
      <c r="KRP42" s="62"/>
      <c r="KRQ42" s="62"/>
      <c r="KRR42" s="62"/>
      <c r="KRS42" s="62"/>
      <c r="KRT42" s="62"/>
      <c r="KRU42" s="62"/>
      <c r="KRV42" s="62"/>
      <c r="KRW42" s="62"/>
      <c r="KRX42" s="62"/>
      <c r="KRY42" s="62"/>
      <c r="KRZ42" s="62"/>
      <c r="KSA42" s="62"/>
      <c r="KSB42" s="62"/>
      <c r="KSC42" s="62"/>
      <c r="KSD42" s="62"/>
      <c r="KSE42" s="62"/>
      <c r="KSF42" s="62"/>
      <c r="KSG42" s="62"/>
      <c r="KSH42" s="62"/>
      <c r="KSI42" s="62"/>
      <c r="KSJ42" s="62"/>
      <c r="KSK42" s="62"/>
      <c r="KSL42" s="62"/>
      <c r="KSM42" s="62"/>
      <c r="KSN42" s="62"/>
      <c r="KSO42" s="62"/>
      <c r="KSP42" s="62"/>
      <c r="KSQ42" s="62"/>
      <c r="KSR42" s="62"/>
      <c r="KSS42" s="62"/>
      <c r="KST42" s="62"/>
      <c r="KSU42" s="62"/>
      <c r="KSV42" s="62"/>
      <c r="KSW42" s="62"/>
      <c r="KSX42" s="62"/>
      <c r="KSY42" s="62"/>
      <c r="KSZ42" s="62"/>
      <c r="KTA42" s="62"/>
      <c r="KTB42" s="62"/>
      <c r="KTC42" s="62"/>
      <c r="KTD42" s="62"/>
      <c r="KTE42" s="62"/>
      <c r="KTF42" s="62"/>
      <c r="KTG42" s="62"/>
      <c r="KTH42" s="62"/>
      <c r="KTI42" s="62"/>
      <c r="KTJ42" s="62"/>
      <c r="KTK42" s="62"/>
      <c r="KTL42" s="62"/>
      <c r="KTM42" s="62"/>
      <c r="KTN42" s="62"/>
      <c r="KTO42" s="62"/>
      <c r="KTP42" s="62"/>
      <c r="KTQ42" s="62"/>
      <c r="KTR42" s="62"/>
      <c r="KTS42" s="62"/>
      <c r="KTT42" s="62"/>
      <c r="KTU42" s="62"/>
      <c r="KTV42" s="62"/>
      <c r="KTW42" s="62"/>
      <c r="KTX42" s="62"/>
      <c r="KTY42" s="62"/>
      <c r="KTZ42" s="62"/>
      <c r="KUA42" s="62"/>
      <c r="KUB42" s="62"/>
      <c r="KUC42" s="62"/>
      <c r="KUD42" s="62"/>
      <c r="KUE42" s="62"/>
      <c r="KUF42" s="62"/>
      <c r="KUG42" s="62"/>
      <c r="KUH42" s="62"/>
      <c r="KUI42" s="62"/>
      <c r="KUJ42" s="62"/>
      <c r="KUK42" s="62"/>
      <c r="KUL42" s="62"/>
      <c r="KUM42" s="62"/>
      <c r="KUN42" s="62"/>
      <c r="KUO42" s="62"/>
      <c r="KUP42" s="62"/>
      <c r="KUQ42" s="62"/>
      <c r="KUR42" s="62"/>
      <c r="KUS42" s="62"/>
      <c r="KUT42" s="62"/>
      <c r="KUU42" s="62"/>
      <c r="KUV42" s="62"/>
      <c r="KUW42" s="62"/>
      <c r="KUX42" s="62"/>
      <c r="KUY42" s="62"/>
      <c r="KUZ42" s="62"/>
      <c r="KVA42" s="62"/>
      <c r="KVB42" s="62"/>
      <c r="KVC42" s="62"/>
      <c r="KVD42" s="62"/>
      <c r="KVE42" s="62"/>
      <c r="KVF42" s="62"/>
      <c r="KVG42" s="62"/>
      <c r="KVH42" s="62"/>
      <c r="KVI42" s="62"/>
      <c r="KVJ42" s="62"/>
      <c r="KVK42" s="62"/>
      <c r="KVL42" s="62"/>
      <c r="KVM42" s="62"/>
      <c r="KVN42" s="62"/>
      <c r="KVO42" s="62"/>
      <c r="KVP42" s="62"/>
      <c r="KVQ42" s="62"/>
      <c r="KVR42" s="62"/>
      <c r="KVS42" s="62"/>
      <c r="KVT42" s="62"/>
      <c r="KVU42" s="62"/>
      <c r="KVV42" s="62"/>
      <c r="KVW42" s="62"/>
      <c r="KVX42" s="62"/>
      <c r="KVY42" s="62"/>
      <c r="KVZ42" s="62"/>
      <c r="KWA42" s="62"/>
      <c r="KWB42" s="62"/>
      <c r="KWC42" s="62"/>
      <c r="KWD42" s="62"/>
      <c r="KWE42" s="62"/>
      <c r="KWF42" s="62"/>
      <c r="KWG42" s="62"/>
      <c r="KWH42" s="62"/>
      <c r="KWI42" s="62"/>
      <c r="KWJ42" s="62"/>
      <c r="KWK42" s="62"/>
      <c r="KWL42" s="62"/>
      <c r="KWM42" s="62"/>
      <c r="KWN42" s="62"/>
      <c r="KWO42" s="62"/>
      <c r="KWP42" s="62"/>
      <c r="KWQ42" s="62"/>
      <c r="KWR42" s="62"/>
      <c r="KWS42" s="62"/>
      <c r="KWT42" s="62"/>
      <c r="KWU42" s="62"/>
      <c r="KWV42" s="62"/>
      <c r="KWW42" s="62"/>
      <c r="KWX42" s="62"/>
      <c r="KWY42" s="62"/>
      <c r="KWZ42" s="62"/>
      <c r="KXA42" s="62"/>
      <c r="KXB42" s="62"/>
      <c r="KXC42" s="62"/>
      <c r="KXD42" s="62"/>
      <c r="KXE42" s="62"/>
      <c r="KXF42" s="62"/>
      <c r="KXG42" s="62"/>
      <c r="KXH42" s="62"/>
      <c r="KXI42" s="62"/>
      <c r="KXJ42" s="62"/>
      <c r="KXK42" s="62"/>
      <c r="KXL42" s="62"/>
      <c r="KXM42" s="62"/>
      <c r="KXN42" s="62"/>
      <c r="KXO42" s="62"/>
      <c r="KXP42" s="62"/>
      <c r="KXQ42" s="62"/>
      <c r="KXR42" s="62"/>
      <c r="KXS42" s="62"/>
      <c r="KXT42" s="62"/>
      <c r="KXU42" s="62"/>
      <c r="KXV42" s="62"/>
      <c r="KXW42" s="62"/>
      <c r="KXX42" s="62"/>
      <c r="KXY42" s="62"/>
      <c r="KXZ42" s="62"/>
      <c r="KYA42" s="62"/>
      <c r="KYB42" s="62"/>
      <c r="KYC42" s="62"/>
      <c r="KYD42" s="62"/>
      <c r="KYE42" s="62"/>
      <c r="KYF42" s="62"/>
      <c r="KYG42" s="62"/>
      <c r="KYH42" s="62"/>
      <c r="KYI42" s="62"/>
      <c r="KYJ42" s="62"/>
      <c r="KYK42" s="62"/>
      <c r="KYL42" s="62"/>
      <c r="KYM42" s="62"/>
      <c r="KYN42" s="62"/>
      <c r="KYO42" s="62"/>
      <c r="KYP42" s="62"/>
      <c r="KYQ42" s="62"/>
      <c r="KYR42" s="62"/>
      <c r="KYS42" s="62"/>
      <c r="KYT42" s="62"/>
      <c r="KYU42" s="62"/>
      <c r="KYV42" s="62"/>
      <c r="KYW42" s="62"/>
      <c r="KYX42" s="62"/>
      <c r="KYY42" s="62"/>
      <c r="KYZ42" s="62"/>
      <c r="KZA42" s="62"/>
      <c r="KZB42" s="62"/>
      <c r="KZC42" s="62"/>
      <c r="KZD42" s="62"/>
      <c r="KZE42" s="62"/>
      <c r="KZF42" s="62"/>
      <c r="KZG42" s="62"/>
      <c r="KZH42" s="62"/>
      <c r="KZI42" s="62"/>
      <c r="KZJ42" s="62"/>
      <c r="KZK42" s="62"/>
      <c r="KZL42" s="62"/>
      <c r="KZM42" s="62"/>
      <c r="KZN42" s="62"/>
      <c r="KZO42" s="62"/>
      <c r="KZP42" s="62"/>
      <c r="KZQ42" s="62"/>
      <c r="KZR42" s="62"/>
      <c r="KZS42" s="62"/>
      <c r="KZT42" s="62"/>
      <c r="KZU42" s="62"/>
      <c r="KZV42" s="62"/>
      <c r="KZW42" s="62"/>
      <c r="KZX42" s="62"/>
      <c r="KZY42" s="62"/>
      <c r="KZZ42" s="62"/>
      <c r="LAA42" s="62"/>
      <c r="LAB42" s="62"/>
      <c r="LAC42" s="62"/>
      <c r="LAD42" s="62"/>
      <c r="LAE42" s="62"/>
      <c r="LAF42" s="62"/>
      <c r="LAG42" s="62"/>
      <c r="LAH42" s="62"/>
      <c r="LAI42" s="62"/>
      <c r="LAJ42" s="62"/>
      <c r="LAK42" s="62"/>
      <c r="LAL42" s="62"/>
      <c r="LAM42" s="62"/>
      <c r="LAN42" s="62"/>
      <c r="LAO42" s="62"/>
      <c r="LAP42" s="62"/>
      <c r="LAQ42" s="62"/>
      <c r="LAR42" s="62"/>
      <c r="LAS42" s="62"/>
      <c r="LAT42" s="62"/>
      <c r="LAU42" s="62"/>
      <c r="LAV42" s="62"/>
      <c r="LAW42" s="62"/>
      <c r="LAX42" s="62"/>
      <c r="LAY42" s="62"/>
      <c r="LAZ42" s="62"/>
      <c r="LBA42" s="62"/>
      <c r="LBB42" s="62"/>
      <c r="LBC42" s="62"/>
      <c r="LBD42" s="62"/>
      <c r="LBE42" s="62"/>
      <c r="LBF42" s="62"/>
      <c r="LBG42" s="62"/>
      <c r="LBH42" s="62"/>
      <c r="LBI42" s="62"/>
      <c r="LBJ42" s="62"/>
      <c r="LBK42" s="62"/>
      <c r="LBL42" s="62"/>
      <c r="LBM42" s="62"/>
      <c r="LBN42" s="62"/>
      <c r="LBO42" s="62"/>
      <c r="LBP42" s="62"/>
      <c r="LBQ42" s="62"/>
      <c r="LBR42" s="62"/>
      <c r="LBS42" s="62"/>
      <c r="LBT42" s="62"/>
      <c r="LBU42" s="62"/>
      <c r="LBV42" s="62"/>
      <c r="LBW42" s="62"/>
      <c r="LBX42" s="62"/>
      <c r="LBY42" s="62"/>
      <c r="LBZ42" s="62"/>
      <c r="LCA42" s="62"/>
      <c r="LCB42" s="62"/>
      <c r="LCC42" s="62"/>
      <c r="LCD42" s="62"/>
      <c r="LCE42" s="62"/>
      <c r="LCF42" s="62"/>
      <c r="LCG42" s="62"/>
      <c r="LCH42" s="62"/>
      <c r="LCI42" s="62"/>
      <c r="LCJ42" s="62"/>
      <c r="LCK42" s="62"/>
      <c r="LCL42" s="62"/>
      <c r="LCM42" s="62"/>
      <c r="LCN42" s="62"/>
      <c r="LCO42" s="62"/>
      <c r="LCP42" s="62"/>
      <c r="LCQ42" s="62"/>
      <c r="LCR42" s="62"/>
      <c r="LCS42" s="62"/>
      <c r="LCT42" s="62"/>
      <c r="LCU42" s="62"/>
      <c r="LCV42" s="62"/>
      <c r="LCW42" s="62"/>
      <c r="LCX42" s="62"/>
      <c r="LCY42" s="62"/>
      <c r="LCZ42" s="62"/>
      <c r="LDA42" s="62"/>
      <c r="LDB42" s="62"/>
      <c r="LDC42" s="62"/>
      <c r="LDD42" s="62"/>
      <c r="LDE42" s="62"/>
      <c r="LDF42" s="62"/>
      <c r="LDG42" s="62"/>
      <c r="LDH42" s="62"/>
      <c r="LDI42" s="62"/>
      <c r="LDJ42" s="62"/>
      <c r="LDK42" s="62"/>
      <c r="LDL42" s="62"/>
      <c r="LDM42" s="62"/>
      <c r="LDN42" s="62"/>
      <c r="LDO42" s="62"/>
      <c r="LDP42" s="62"/>
      <c r="LDQ42" s="62"/>
      <c r="LDR42" s="62"/>
      <c r="LDS42" s="62"/>
      <c r="LDT42" s="62"/>
      <c r="LDU42" s="62"/>
      <c r="LDV42" s="62"/>
      <c r="LDW42" s="62"/>
      <c r="LDX42" s="62"/>
      <c r="LDY42" s="62"/>
      <c r="LDZ42" s="62"/>
      <c r="LEA42" s="62"/>
      <c r="LEB42" s="62"/>
      <c r="LEC42" s="62"/>
      <c r="LED42" s="62"/>
      <c r="LEE42" s="62"/>
      <c r="LEF42" s="62"/>
      <c r="LEG42" s="62"/>
      <c r="LEH42" s="62"/>
      <c r="LEI42" s="62"/>
      <c r="LEJ42" s="62"/>
      <c r="LEK42" s="62"/>
      <c r="LEL42" s="62"/>
      <c r="LEM42" s="62"/>
      <c r="LEN42" s="62"/>
      <c r="LEO42" s="62"/>
      <c r="LEP42" s="62"/>
      <c r="LEQ42" s="62"/>
      <c r="LER42" s="62"/>
      <c r="LES42" s="62"/>
      <c r="LET42" s="62"/>
      <c r="LEU42" s="62"/>
      <c r="LEV42" s="62"/>
      <c r="LEW42" s="62"/>
      <c r="LEX42" s="62"/>
      <c r="LEY42" s="62"/>
      <c r="LEZ42" s="62"/>
      <c r="LFA42" s="62"/>
      <c r="LFB42" s="62"/>
      <c r="LFC42" s="62"/>
      <c r="LFD42" s="62"/>
      <c r="LFE42" s="62"/>
      <c r="LFF42" s="62"/>
      <c r="LFG42" s="62"/>
      <c r="LFH42" s="62"/>
      <c r="LFI42" s="62"/>
      <c r="LFJ42" s="62"/>
      <c r="LFK42" s="62"/>
      <c r="LFL42" s="62"/>
      <c r="LFM42" s="62"/>
      <c r="LFN42" s="62"/>
      <c r="LFO42" s="62"/>
      <c r="LFP42" s="62"/>
      <c r="LFQ42" s="62"/>
      <c r="LFR42" s="62"/>
      <c r="LFS42" s="62"/>
      <c r="LFT42" s="62"/>
      <c r="LFU42" s="62"/>
      <c r="LFV42" s="62"/>
      <c r="LFW42" s="62"/>
      <c r="LFX42" s="62"/>
      <c r="LFY42" s="62"/>
      <c r="LFZ42" s="62"/>
      <c r="LGA42" s="62"/>
      <c r="LGB42" s="62"/>
      <c r="LGC42" s="62"/>
      <c r="LGD42" s="62"/>
      <c r="LGE42" s="62"/>
      <c r="LGF42" s="62"/>
      <c r="LGG42" s="62"/>
      <c r="LGH42" s="62"/>
      <c r="LGI42" s="62"/>
      <c r="LGJ42" s="62"/>
      <c r="LGK42" s="62"/>
      <c r="LGL42" s="62"/>
      <c r="LGM42" s="62"/>
      <c r="LGN42" s="62"/>
      <c r="LGO42" s="62"/>
      <c r="LGP42" s="62"/>
      <c r="LGQ42" s="62"/>
      <c r="LGR42" s="62"/>
      <c r="LGS42" s="62"/>
      <c r="LGT42" s="62"/>
      <c r="LGU42" s="62"/>
      <c r="LGV42" s="62"/>
      <c r="LGW42" s="62"/>
      <c r="LGX42" s="62"/>
      <c r="LGY42" s="62"/>
      <c r="LGZ42" s="62"/>
      <c r="LHA42" s="62"/>
      <c r="LHB42" s="62"/>
      <c r="LHC42" s="62"/>
      <c r="LHD42" s="62"/>
      <c r="LHE42" s="62"/>
      <c r="LHF42" s="62"/>
      <c r="LHG42" s="62"/>
      <c r="LHH42" s="62"/>
      <c r="LHI42" s="62"/>
      <c r="LHJ42" s="62"/>
      <c r="LHK42" s="62"/>
      <c r="LHL42" s="62"/>
      <c r="LHM42" s="62"/>
      <c r="LHN42" s="62"/>
      <c r="LHO42" s="62"/>
      <c r="LHP42" s="62"/>
      <c r="LHQ42" s="62"/>
      <c r="LHR42" s="62"/>
      <c r="LHS42" s="62"/>
      <c r="LHT42" s="62"/>
      <c r="LHU42" s="62"/>
      <c r="LHV42" s="62"/>
      <c r="LHW42" s="62"/>
      <c r="LHX42" s="62"/>
      <c r="LHY42" s="62"/>
      <c r="LHZ42" s="62"/>
      <c r="LIA42" s="62"/>
      <c r="LIB42" s="62"/>
      <c r="LIC42" s="62"/>
      <c r="LID42" s="62"/>
      <c r="LIE42" s="62"/>
      <c r="LIF42" s="62"/>
      <c r="LIG42" s="62"/>
      <c r="LIH42" s="62"/>
      <c r="LII42" s="62"/>
      <c r="LIJ42" s="62"/>
      <c r="LIK42" s="62"/>
      <c r="LIL42" s="62"/>
      <c r="LIM42" s="62"/>
      <c r="LIN42" s="62"/>
      <c r="LIO42" s="62"/>
      <c r="LIP42" s="62"/>
      <c r="LIQ42" s="62"/>
      <c r="LIR42" s="62"/>
      <c r="LIS42" s="62"/>
      <c r="LIT42" s="62"/>
      <c r="LIU42" s="62"/>
      <c r="LIV42" s="62"/>
      <c r="LIW42" s="62"/>
      <c r="LIX42" s="62"/>
      <c r="LIY42" s="62"/>
      <c r="LIZ42" s="62"/>
      <c r="LJA42" s="62"/>
      <c r="LJB42" s="62"/>
      <c r="LJC42" s="62"/>
      <c r="LJD42" s="62"/>
      <c r="LJE42" s="62"/>
      <c r="LJF42" s="62"/>
      <c r="LJG42" s="62"/>
      <c r="LJH42" s="62"/>
      <c r="LJI42" s="62"/>
      <c r="LJJ42" s="62"/>
      <c r="LJK42" s="62"/>
      <c r="LJL42" s="62"/>
      <c r="LJM42" s="62"/>
      <c r="LJN42" s="62"/>
      <c r="LJO42" s="62"/>
      <c r="LJP42" s="62"/>
      <c r="LJQ42" s="62"/>
      <c r="LJR42" s="62"/>
      <c r="LJS42" s="62"/>
      <c r="LJT42" s="62"/>
      <c r="LJU42" s="62"/>
      <c r="LJV42" s="62"/>
      <c r="LJW42" s="62"/>
      <c r="LJX42" s="62"/>
      <c r="LJY42" s="62"/>
      <c r="LJZ42" s="62"/>
      <c r="LKA42" s="62"/>
      <c r="LKB42" s="62"/>
      <c r="LKC42" s="62"/>
      <c r="LKD42" s="62"/>
      <c r="LKE42" s="62"/>
      <c r="LKF42" s="62"/>
      <c r="LKG42" s="62"/>
      <c r="LKH42" s="62"/>
      <c r="LKI42" s="62"/>
      <c r="LKJ42" s="62"/>
      <c r="LKK42" s="62"/>
      <c r="LKL42" s="62"/>
      <c r="LKM42" s="62"/>
      <c r="LKN42" s="62"/>
      <c r="LKO42" s="62"/>
      <c r="LKP42" s="62"/>
      <c r="LKQ42" s="62"/>
      <c r="LKR42" s="62"/>
      <c r="LKS42" s="62"/>
      <c r="LKT42" s="62"/>
      <c r="LKU42" s="62"/>
      <c r="LKV42" s="62"/>
      <c r="LKW42" s="62"/>
      <c r="LKX42" s="62"/>
      <c r="LKY42" s="62"/>
      <c r="LKZ42" s="62"/>
      <c r="LLA42" s="62"/>
      <c r="LLB42" s="62"/>
      <c r="LLC42" s="62"/>
      <c r="LLD42" s="62"/>
      <c r="LLE42" s="62"/>
      <c r="LLF42" s="62"/>
      <c r="LLG42" s="62"/>
      <c r="LLH42" s="62"/>
      <c r="LLI42" s="62"/>
      <c r="LLJ42" s="62"/>
      <c r="LLK42" s="62"/>
      <c r="LLL42" s="62"/>
      <c r="LLM42" s="62"/>
      <c r="LLN42" s="62"/>
      <c r="LLO42" s="62"/>
      <c r="LLP42" s="62"/>
      <c r="LLQ42" s="62"/>
      <c r="LLR42" s="62"/>
      <c r="LLS42" s="62"/>
      <c r="LLT42" s="62"/>
      <c r="LLU42" s="62"/>
      <c r="LLV42" s="62"/>
      <c r="LLW42" s="62"/>
      <c r="LLX42" s="62"/>
      <c r="LLY42" s="62"/>
      <c r="LLZ42" s="62"/>
      <c r="LMA42" s="62"/>
      <c r="LMB42" s="62"/>
      <c r="LMC42" s="62"/>
      <c r="LMD42" s="62"/>
      <c r="LME42" s="62"/>
      <c r="LMF42" s="62"/>
      <c r="LMG42" s="62"/>
      <c r="LMH42" s="62"/>
      <c r="LMI42" s="62"/>
      <c r="LMJ42" s="62"/>
      <c r="LMK42" s="62"/>
      <c r="LML42" s="62"/>
      <c r="LMM42" s="62"/>
      <c r="LMN42" s="62"/>
      <c r="LMO42" s="62"/>
      <c r="LMP42" s="62"/>
      <c r="LMQ42" s="62"/>
      <c r="LMR42" s="62"/>
      <c r="LMS42" s="62"/>
      <c r="LMT42" s="62"/>
      <c r="LMU42" s="62"/>
      <c r="LMV42" s="62"/>
      <c r="LMW42" s="62"/>
      <c r="LMX42" s="62"/>
      <c r="LMY42" s="62"/>
      <c r="LMZ42" s="62"/>
      <c r="LNA42" s="62"/>
      <c r="LNB42" s="62"/>
      <c r="LNC42" s="62"/>
      <c r="LND42" s="62"/>
      <c r="LNE42" s="62"/>
      <c r="LNF42" s="62"/>
      <c r="LNG42" s="62"/>
      <c r="LNH42" s="62"/>
      <c r="LNI42" s="62"/>
      <c r="LNJ42" s="62"/>
      <c r="LNK42" s="62"/>
      <c r="LNL42" s="62"/>
      <c r="LNM42" s="62"/>
      <c r="LNN42" s="62"/>
      <c r="LNO42" s="62"/>
      <c r="LNP42" s="62"/>
      <c r="LNQ42" s="62"/>
      <c r="LNR42" s="62"/>
      <c r="LNS42" s="62"/>
      <c r="LNT42" s="62"/>
      <c r="LNU42" s="62"/>
      <c r="LNV42" s="62"/>
      <c r="LNW42" s="62"/>
      <c r="LNX42" s="62"/>
      <c r="LNY42" s="62"/>
      <c r="LNZ42" s="62"/>
      <c r="LOA42" s="62"/>
      <c r="LOB42" s="62"/>
      <c r="LOC42" s="62"/>
      <c r="LOD42" s="62"/>
      <c r="LOE42" s="62"/>
      <c r="LOF42" s="62"/>
      <c r="LOG42" s="62"/>
      <c r="LOH42" s="62"/>
      <c r="LOI42" s="62"/>
      <c r="LOJ42" s="62"/>
      <c r="LOK42" s="62"/>
      <c r="LOL42" s="62"/>
      <c r="LOM42" s="62"/>
      <c r="LON42" s="62"/>
      <c r="LOO42" s="62"/>
      <c r="LOP42" s="62"/>
      <c r="LOQ42" s="62"/>
      <c r="LOR42" s="62"/>
      <c r="LOS42" s="62"/>
      <c r="LOT42" s="62"/>
      <c r="LOU42" s="62"/>
      <c r="LOV42" s="62"/>
      <c r="LOW42" s="62"/>
      <c r="LOX42" s="62"/>
      <c r="LOY42" s="62"/>
      <c r="LOZ42" s="62"/>
      <c r="LPA42" s="62"/>
      <c r="LPB42" s="62"/>
      <c r="LPC42" s="62"/>
      <c r="LPD42" s="62"/>
      <c r="LPE42" s="62"/>
      <c r="LPF42" s="62"/>
      <c r="LPG42" s="62"/>
      <c r="LPH42" s="62"/>
      <c r="LPI42" s="62"/>
      <c r="LPJ42" s="62"/>
      <c r="LPK42" s="62"/>
      <c r="LPL42" s="62"/>
      <c r="LPM42" s="62"/>
      <c r="LPN42" s="62"/>
      <c r="LPO42" s="62"/>
      <c r="LPP42" s="62"/>
      <c r="LPQ42" s="62"/>
      <c r="LPR42" s="62"/>
      <c r="LPS42" s="62"/>
      <c r="LPT42" s="62"/>
      <c r="LPU42" s="62"/>
      <c r="LPV42" s="62"/>
      <c r="LPW42" s="62"/>
      <c r="LPX42" s="62"/>
      <c r="LPY42" s="62"/>
      <c r="LPZ42" s="62"/>
      <c r="LQA42" s="62"/>
      <c r="LQB42" s="62"/>
      <c r="LQC42" s="62"/>
      <c r="LQD42" s="62"/>
      <c r="LQE42" s="62"/>
      <c r="LQF42" s="62"/>
      <c r="LQG42" s="62"/>
      <c r="LQH42" s="62"/>
      <c r="LQI42" s="62"/>
      <c r="LQJ42" s="62"/>
      <c r="LQK42" s="62"/>
      <c r="LQL42" s="62"/>
      <c r="LQM42" s="62"/>
      <c r="LQN42" s="62"/>
      <c r="LQO42" s="62"/>
      <c r="LQP42" s="62"/>
      <c r="LQQ42" s="62"/>
      <c r="LQR42" s="62"/>
      <c r="LQS42" s="62"/>
      <c r="LQT42" s="62"/>
      <c r="LQU42" s="62"/>
      <c r="LQV42" s="62"/>
      <c r="LQW42" s="62"/>
      <c r="LQX42" s="62"/>
      <c r="LQY42" s="62"/>
      <c r="LQZ42" s="62"/>
      <c r="LRA42" s="62"/>
      <c r="LRB42" s="62"/>
      <c r="LRC42" s="62"/>
      <c r="LRD42" s="62"/>
      <c r="LRE42" s="62"/>
      <c r="LRF42" s="62"/>
      <c r="LRG42" s="62"/>
      <c r="LRH42" s="62"/>
      <c r="LRI42" s="62"/>
      <c r="LRJ42" s="62"/>
      <c r="LRK42" s="62"/>
      <c r="LRL42" s="62"/>
      <c r="LRM42" s="62"/>
      <c r="LRN42" s="62"/>
      <c r="LRO42" s="62"/>
      <c r="LRP42" s="62"/>
      <c r="LRQ42" s="62"/>
      <c r="LRR42" s="62"/>
      <c r="LRS42" s="62"/>
      <c r="LRT42" s="62"/>
      <c r="LRU42" s="62"/>
      <c r="LRV42" s="62"/>
      <c r="LRW42" s="62"/>
      <c r="LRX42" s="62"/>
      <c r="LRY42" s="62"/>
      <c r="LRZ42" s="62"/>
      <c r="LSA42" s="62"/>
      <c r="LSB42" s="62"/>
      <c r="LSC42" s="62"/>
      <c r="LSD42" s="62"/>
      <c r="LSE42" s="62"/>
      <c r="LSF42" s="62"/>
      <c r="LSG42" s="62"/>
      <c r="LSH42" s="62"/>
      <c r="LSI42" s="62"/>
      <c r="LSJ42" s="62"/>
      <c r="LSK42" s="62"/>
      <c r="LSL42" s="62"/>
      <c r="LSM42" s="62"/>
      <c r="LSN42" s="62"/>
      <c r="LSO42" s="62"/>
      <c r="LSP42" s="62"/>
      <c r="LSQ42" s="62"/>
      <c r="LSR42" s="62"/>
      <c r="LSS42" s="62"/>
      <c r="LST42" s="62"/>
      <c r="LSU42" s="62"/>
      <c r="LSV42" s="62"/>
      <c r="LSW42" s="62"/>
      <c r="LSX42" s="62"/>
      <c r="LSY42" s="62"/>
      <c r="LSZ42" s="62"/>
      <c r="LTA42" s="62"/>
      <c r="LTB42" s="62"/>
      <c r="LTC42" s="62"/>
      <c r="LTD42" s="62"/>
      <c r="LTE42" s="62"/>
      <c r="LTF42" s="62"/>
      <c r="LTG42" s="62"/>
      <c r="LTH42" s="62"/>
      <c r="LTI42" s="62"/>
      <c r="LTJ42" s="62"/>
      <c r="LTK42" s="62"/>
      <c r="LTL42" s="62"/>
      <c r="LTM42" s="62"/>
      <c r="LTN42" s="62"/>
      <c r="LTO42" s="62"/>
      <c r="LTP42" s="62"/>
      <c r="LTQ42" s="62"/>
      <c r="LTR42" s="62"/>
      <c r="LTS42" s="62"/>
      <c r="LTT42" s="62"/>
      <c r="LTU42" s="62"/>
      <c r="LTV42" s="62"/>
      <c r="LTW42" s="62"/>
      <c r="LTX42" s="62"/>
      <c r="LTY42" s="62"/>
      <c r="LTZ42" s="62"/>
      <c r="LUA42" s="62"/>
      <c r="LUB42" s="62"/>
      <c r="LUC42" s="62"/>
      <c r="LUD42" s="62"/>
      <c r="LUE42" s="62"/>
      <c r="LUF42" s="62"/>
      <c r="LUG42" s="62"/>
      <c r="LUH42" s="62"/>
      <c r="LUI42" s="62"/>
      <c r="LUJ42" s="62"/>
      <c r="LUK42" s="62"/>
      <c r="LUL42" s="62"/>
      <c r="LUM42" s="62"/>
      <c r="LUN42" s="62"/>
      <c r="LUO42" s="62"/>
      <c r="LUP42" s="62"/>
      <c r="LUQ42" s="62"/>
      <c r="LUR42" s="62"/>
      <c r="LUS42" s="62"/>
      <c r="LUT42" s="62"/>
      <c r="LUU42" s="62"/>
      <c r="LUV42" s="62"/>
      <c r="LUW42" s="62"/>
      <c r="LUX42" s="62"/>
      <c r="LUY42" s="62"/>
      <c r="LUZ42" s="62"/>
      <c r="LVA42" s="62"/>
      <c r="LVB42" s="62"/>
      <c r="LVC42" s="62"/>
      <c r="LVD42" s="62"/>
      <c r="LVE42" s="62"/>
      <c r="LVF42" s="62"/>
      <c r="LVG42" s="62"/>
      <c r="LVH42" s="62"/>
      <c r="LVI42" s="62"/>
      <c r="LVJ42" s="62"/>
      <c r="LVK42" s="62"/>
      <c r="LVL42" s="62"/>
      <c r="LVM42" s="62"/>
      <c r="LVN42" s="62"/>
      <c r="LVO42" s="62"/>
      <c r="LVP42" s="62"/>
      <c r="LVQ42" s="62"/>
      <c r="LVR42" s="62"/>
      <c r="LVS42" s="62"/>
      <c r="LVT42" s="62"/>
      <c r="LVU42" s="62"/>
      <c r="LVV42" s="62"/>
      <c r="LVW42" s="62"/>
      <c r="LVX42" s="62"/>
      <c r="LVY42" s="62"/>
      <c r="LVZ42" s="62"/>
      <c r="LWA42" s="62"/>
      <c r="LWB42" s="62"/>
      <c r="LWC42" s="62"/>
      <c r="LWD42" s="62"/>
      <c r="LWE42" s="62"/>
      <c r="LWF42" s="62"/>
      <c r="LWG42" s="62"/>
      <c r="LWH42" s="62"/>
      <c r="LWI42" s="62"/>
      <c r="LWJ42" s="62"/>
      <c r="LWK42" s="62"/>
      <c r="LWL42" s="62"/>
      <c r="LWM42" s="62"/>
      <c r="LWN42" s="62"/>
      <c r="LWO42" s="62"/>
      <c r="LWP42" s="62"/>
      <c r="LWQ42" s="62"/>
      <c r="LWR42" s="62"/>
      <c r="LWS42" s="62"/>
      <c r="LWT42" s="62"/>
      <c r="LWU42" s="62"/>
      <c r="LWV42" s="62"/>
      <c r="LWW42" s="62"/>
      <c r="LWX42" s="62"/>
      <c r="LWY42" s="62"/>
      <c r="LWZ42" s="62"/>
      <c r="LXA42" s="62"/>
      <c r="LXB42" s="62"/>
      <c r="LXC42" s="62"/>
      <c r="LXD42" s="62"/>
      <c r="LXE42" s="62"/>
      <c r="LXF42" s="62"/>
      <c r="LXG42" s="62"/>
      <c r="LXH42" s="62"/>
      <c r="LXI42" s="62"/>
      <c r="LXJ42" s="62"/>
      <c r="LXK42" s="62"/>
      <c r="LXL42" s="62"/>
      <c r="LXM42" s="62"/>
      <c r="LXN42" s="62"/>
      <c r="LXO42" s="62"/>
      <c r="LXP42" s="62"/>
      <c r="LXQ42" s="62"/>
      <c r="LXR42" s="62"/>
      <c r="LXS42" s="62"/>
      <c r="LXT42" s="62"/>
      <c r="LXU42" s="62"/>
      <c r="LXV42" s="62"/>
      <c r="LXW42" s="62"/>
      <c r="LXX42" s="62"/>
      <c r="LXY42" s="62"/>
      <c r="LXZ42" s="62"/>
      <c r="LYA42" s="62"/>
      <c r="LYB42" s="62"/>
      <c r="LYC42" s="62"/>
      <c r="LYD42" s="62"/>
      <c r="LYE42" s="62"/>
      <c r="LYF42" s="62"/>
      <c r="LYG42" s="62"/>
      <c r="LYH42" s="62"/>
      <c r="LYI42" s="62"/>
      <c r="LYJ42" s="62"/>
      <c r="LYK42" s="62"/>
      <c r="LYL42" s="62"/>
      <c r="LYM42" s="62"/>
      <c r="LYN42" s="62"/>
      <c r="LYO42" s="62"/>
      <c r="LYP42" s="62"/>
      <c r="LYQ42" s="62"/>
      <c r="LYR42" s="62"/>
      <c r="LYS42" s="62"/>
      <c r="LYT42" s="62"/>
      <c r="LYU42" s="62"/>
      <c r="LYV42" s="62"/>
      <c r="LYW42" s="62"/>
      <c r="LYX42" s="62"/>
      <c r="LYY42" s="62"/>
      <c r="LYZ42" s="62"/>
      <c r="LZA42" s="62"/>
      <c r="LZB42" s="62"/>
      <c r="LZC42" s="62"/>
      <c r="LZD42" s="62"/>
      <c r="LZE42" s="62"/>
      <c r="LZF42" s="62"/>
      <c r="LZG42" s="62"/>
      <c r="LZH42" s="62"/>
      <c r="LZI42" s="62"/>
      <c r="LZJ42" s="62"/>
      <c r="LZK42" s="62"/>
      <c r="LZL42" s="62"/>
      <c r="LZM42" s="62"/>
      <c r="LZN42" s="62"/>
      <c r="LZO42" s="62"/>
      <c r="LZP42" s="62"/>
      <c r="LZQ42" s="62"/>
      <c r="LZR42" s="62"/>
      <c r="LZS42" s="62"/>
      <c r="LZT42" s="62"/>
      <c r="LZU42" s="62"/>
      <c r="LZV42" s="62"/>
      <c r="LZW42" s="62"/>
      <c r="LZX42" s="62"/>
      <c r="LZY42" s="62"/>
      <c r="LZZ42" s="62"/>
      <c r="MAA42" s="62"/>
      <c r="MAB42" s="62"/>
      <c r="MAC42" s="62"/>
      <c r="MAD42" s="62"/>
      <c r="MAE42" s="62"/>
      <c r="MAF42" s="62"/>
      <c r="MAG42" s="62"/>
      <c r="MAH42" s="62"/>
      <c r="MAI42" s="62"/>
      <c r="MAJ42" s="62"/>
      <c r="MAK42" s="62"/>
      <c r="MAL42" s="62"/>
      <c r="MAM42" s="62"/>
      <c r="MAN42" s="62"/>
      <c r="MAO42" s="62"/>
      <c r="MAP42" s="62"/>
      <c r="MAQ42" s="62"/>
      <c r="MAR42" s="62"/>
      <c r="MAS42" s="62"/>
      <c r="MAT42" s="62"/>
      <c r="MAU42" s="62"/>
      <c r="MAV42" s="62"/>
      <c r="MAW42" s="62"/>
      <c r="MAX42" s="62"/>
      <c r="MAY42" s="62"/>
      <c r="MAZ42" s="62"/>
      <c r="MBA42" s="62"/>
      <c r="MBB42" s="62"/>
      <c r="MBC42" s="62"/>
      <c r="MBD42" s="62"/>
      <c r="MBE42" s="62"/>
      <c r="MBF42" s="62"/>
      <c r="MBG42" s="62"/>
      <c r="MBH42" s="62"/>
      <c r="MBI42" s="62"/>
      <c r="MBJ42" s="62"/>
      <c r="MBK42" s="62"/>
      <c r="MBL42" s="62"/>
      <c r="MBM42" s="62"/>
      <c r="MBN42" s="62"/>
      <c r="MBO42" s="62"/>
      <c r="MBP42" s="62"/>
      <c r="MBQ42" s="62"/>
      <c r="MBR42" s="62"/>
      <c r="MBS42" s="62"/>
      <c r="MBT42" s="62"/>
      <c r="MBU42" s="62"/>
      <c r="MBV42" s="62"/>
      <c r="MBW42" s="62"/>
      <c r="MBX42" s="62"/>
      <c r="MBY42" s="62"/>
      <c r="MBZ42" s="62"/>
      <c r="MCA42" s="62"/>
      <c r="MCB42" s="62"/>
      <c r="MCC42" s="62"/>
      <c r="MCD42" s="62"/>
      <c r="MCE42" s="62"/>
      <c r="MCF42" s="62"/>
      <c r="MCG42" s="62"/>
      <c r="MCH42" s="62"/>
      <c r="MCI42" s="62"/>
      <c r="MCJ42" s="62"/>
      <c r="MCK42" s="62"/>
      <c r="MCL42" s="62"/>
      <c r="MCM42" s="62"/>
      <c r="MCN42" s="62"/>
      <c r="MCO42" s="62"/>
      <c r="MCP42" s="62"/>
      <c r="MCQ42" s="62"/>
      <c r="MCR42" s="62"/>
      <c r="MCS42" s="62"/>
      <c r="MCT42" s="62"/>
      <c r="MCU42" s="62"/>
      <c r="MCV42" s="62"/>
      <c r="MCW42" s="62"/>
      <c r="MCX42" s="62"/>
      <c r="MCY42" s="62"/>
      <c r="MCZ42" s="62"/>
      <c r="MDA42" s="62"/>
      <c r="MDB42" s="62"/>
      <c r="MDC42" s="62"/>
      <c r="MDD42" s="62"/>
      <c r="MDE42" s="62"/>
      <c r="MDF42" s="62"/>
      <c r="MDG42" s="62"/>
      <c r="MDH42" s="62"/>
      <c r="MDI42" s="62"/>
      <c r="MDJ42" s="62"/>
      <c r="MDK42" s="62"/>
      <c r="MDL42" s="62"/>
      <c r="MDM42" s="62"/>
      <c r="MDN42" s="62"/>
      <c r="MDO42" s="62"/>
      <c r="MDP42" s="62"/>
      <c r="MDQ42" s="62"/>
      <c r="MDR42" s="62"/>
      <c r="MDS42" s="62"/>
      <c r="MDT42" s="62"/>
      <c r="MDU42" s="62"/>
      <c r="MDV42" s="62"/>
      <c r="MDW42" s="62"/>
      <c r="MDX42" s="62"/>
      <c r="MDY42" s="62"/>
      <c r="MDZ42" s="62"/>
      <c r="MEA42" s="62"/>
      <c r="MEB42" s="62"/>
      <c r="MEC42" s="62"/>
      <c r="MED42" s="62"/>
      <c r="MEE42" s="62"/>
      <c r="MEF42" s="62"/>
      <c r="MEG42" s="62"/>
      <c r="MEH42" s="62"/>
      <c r="MEI42" s="62"/>
      <c r="MEJ42" s="62"/>
      <c r="MEK42" s="62"/>
      <c r="MEL42" s="62"/>
      <c r="MEM42" s="62"/>
      <c r="MEN42" s="62"/>
      <c r="MEO42" s="62"/>
      <c r="MEP42" s="62"/>
      <c r="MEQ42" s="62"/>
      <c r="MER42" s="62"/>
      <c r="MES42" s="62"/>
      <c r="MET42" s="62"/>
      <c r="MEU42" s="62"/>
      <c r="MEV42" s="62"/>
      <c r="MEW42" s="62"/>
      <c r="MEX42" s="62"/>
      <c r="MEY42" s="62"/>
      <c r="MEZ42" s="62"/>
      <c r="MFA42" s="62"/>
      <c r="MFB42" s="62"/>
      <c r="MFC42" s="62"/>
      <c r="MFD42" s="62"/>
      <c r="MFE42" s="62"/>
      <c r="MFF42" s="62"/>
      <c r="MFG42" s="62"/>
      <c r="MFH42" s="62"/>
      <c r="MFI42" s="62"/>
      <c r="MFJ42" s="62"/>
      <c r="MFK42" s="62"/>
      <c r="MFL42" s="62"/>
      <c r="MFM42" s="62"/>
      <c r="MFN42" s="62"/>
      <c r="MFO42" s="62"/>
      <c r="MFP42" s="62"/>
      <c r="MFQ42" s="62"/>
      <c r="MFR42" s="62"/>
      <c r="MFS42" s="62"/>
      <c r="MFT42" s="62"/>
      <c r="MFU42" s="62"/>
      <c r="MFV42" s="62"/>
      <c r="MFW42" s="62"/>
      <c r="MFX42" s="62"/>
      <c r="MFY42" s="62"/>
      <c r="MFZ42" s="62"/>
      <c r="MGA42" s="62"/>
      <c r="MGB42" s="62"/>
      <c r="MGC42" s="62"/>
      <c r="MGD42" s="62"/>
      <c r="MGE42" s="62"/>
      <c r="MGF42" s="62"/>
      <c r="MGG42" s="62"/>
      <c r="MGH42" s="62"/>
      <c r="MGI42" s="62"/>
      <c r="MGJ42" s="62"/>
      <c r="MGK42" s="62"/>
      <c r="MGL42" s="62"/>
      <c r="MGM42" s="62"/>
      <c r="MGN42" s="62"/>
      <c r="MGO42" s="62"/>
      <c r="MGP42" s="62"/>
      <c r="MGQ42" s="62"/>
      <c r="MGR42" s="62"/>
      <c r="MGS42" s="62"/>
      <c r="MGT42" s="62"/>
      <c r="MGU42" s="62"/>
      <c r="MGV42" s="62"/>
      <c r="MGW42" s="62"/>
      <c r="MGX42" s="62"/>
      <c r="MGY42" s="62"/>
      <c r="MGZ42" s="62"/>
      <c r="MHA42" s="62"/>
      <c r="MHB42" s="62"/>
      <c r="MHC42" s="62"/>
      <c r="MHD42" s="62"/>
      <c r="MHE42" s="62"/>
      <c r="MHF42" s="62"/>
      <c r="MHG42" s="62"/>
      <c r="MHH42" s="62"/>
      <c r="MHI42" s="62"/>
      <c r="MHJ42" s="62"/>
      <c r="MHK42" s="62"/>
      <c r="MHL42" s="62"/>
      <c r="MHM42" s="62"/>
      <c r="MHN42" s="62"/>
      <c r="MHO42" s="62"/>
      <c r="MHP42" s="62"/>
      <c r="MHQ42" s="62"/>
      <c r="MHR42" s="62"/>
      <c r="MHS42" s="62"/>
      <c r="MHT42" s="62"/>
      <c r="MHU42" s="62"/>
      <c r="MHV42" s="62"/>
      <c r="MHW42" s="62"/>
      <c r="MHX42" s="62"/>
      <c r="MHY42" s="62"/>
      <c r="MHZ42" s="62"/>
      <c r="MIA42" s="62"/>
      <c r="MIB42" s="62"/>
      <c r="MIC42" s="62"/>
      <c r="MID42" s="62"/>
      <c r="MIE42" s="62"/>
      <c r="MIF42" s="62"/>
      <c r="MIG42" s="62"/>
      <c r="MIH42" s="62"/>
      <c r="MII42" s="62"/>
      <c r="MIJ42" s="62"/>
      <c r="MIK42" s="62"/>
      <c r="MIL42" s="62"/>
      <c r="MIM42" s="62"/>
      <c r="MIN42" s="62"/>
      <c r="MIO42" s="62"/>
      <c r="MIP42" s="62"/>
      <c r="MIQ42" s="62"/>
      <c r="MIR42" s="62"/>
      <c r="MIS42" s="62"/>
      <c r="MIT42" s="62"/>
      <c r="MIU42" s="62"/>
      <c r="MIV42" s="62"/>
      <c r="MIW42" s="62"/>
      <c r="MIX42" s="62"/>
      <c r="MIY42" s="62"/>
      <c r="MIZ42" s="62"/>
      <c r="MJA42" s="62"/>
      <c r="MJB42" s="62"/>
      <c r="MJC42" s="62"/>
      <c r="MJD42" s="62"/>
      <c r="MJE42" s="62"/>
      <c r="MJF42" s="62"/>
      <c r="MJG42" s="62"/>
      <c r="MJH42" s="62"/>
      <c r="MJI42" s="62"/>
      <c r="MJJ42" s="62"/>
      <c r="MJK42" s="62"/>
      <c r="MJL42" s="62"/>
      <c r="MJM42" s="62"/>
      <c r="MJN42" s="62"/>
      <c r="MJO42" s="62"/>
      <c r="MJP42" s="62"/>
      <c r="MJQ42" s="62"/>
      <c r="MJR42" s="62"/>
      <c r="MJS42" s="62"/>
      <c r="MJT42" s="62"/>
      <c r="MJU42" s="62"/>
      <c r="MJV42" s="62"/>
      <c r="MJW42" s="62"/>
      <c r="MJX42" s="62"/>
      <c r="MJY42" s="62"/>
      <c r="MJZ42" s="62"/>
      <c r="MKA42" s="62"/>
      <c r="MKB42" s="62"/>
      <c r="MKC42" s="62"/>
      <c r="MKD42" s="62"/>
      <c r="MKE42" s="62"/>
      <c r="MKF42" s="62"/>
      <c r="MKG42" s="62"/>
      <c r="MKH42" s="62"/>
      <c r="MKI42" s="62"/>
      <c r="MKJ42" s="62"/>
      <c r="MKK42" s="62"/>
      <c r="MKL42" s="62"/>
      <c r="MKM42" s="62"/>
      <c r="MKN42" s="62"/>
      <c r="MKO42" s="62"/>
      <c r="MKP42" s="62"/>
      <c r="MKQ42" s="62"/>
      <c r="MKR42" s="62"/>
      <c r="MKS42" s="62"/>
      <c r="MKT42" s="62"/>
      <c r="MKU42" s="62"/>
      <c r="MKV42" s="62"/>
      <c r="MKW42" s="62"/>
      <c r="MKX42" s="62"/>
      <c r="MKY42" s="62"/>
      <c r="MKZ42" s="62"/>
      <c r="MLA42" s="62"/>
      <c r="MLB42" s="62"/>
      <c r="MLC42" s="62"/>
      <c r="MLD42" s="62"/>
      <c r="MLE42" s="62"/>
      <c r="MLF42" s="62"/>
      <c r="MLG42" s="62"/>
      <c r="MLH42" s="62"/>
      <c r="MLI42" s="62"/>
      <c r="MLJ42" s="62"/>
      <c r="MLK42" s="62"/>
      <c r="MLL42" s="62"/>
      <c r="MLM42" s="62"/>
      <c r="MLN42" s="62"/>
      <c r="MLO42" s="62"/>
      <c r="MLP42" s="62"/>
      <c r="MLQ42" s="62"/>
      <c r="MLR42" s="62"/>
      <c r="MLS42" s="62"/>
      <c r="MLT42" s="62"/>
      <c r="MLU42" s="62"/>
      <c r="MLV42" s="62"/>
      <c r="MLW42" s="62"/>
      <c r="MLX42" s="62"/>
      <c r="MLY42" s="62"/>
      <c r="MLZ42" s="62"/>
      <c r="MMA42" s="62"/>
      <c r="MMB42" s="62"/>
      <c r="MMC42" s="62"/>
      <c r="MMD42" s="62"/>
      <c r="MME42" s="62"/>
      <c r="MMF42" s="62"/>
      <c r="MMG42" s="62"/>
      <c r="MMH42" s="62"/>
      <c r="MMI42" s="62"/>
      <c r="MMJ42" s="62"/>
      <c r="MMK42" s="62"/>
      <c r="MML42" s="62"/>
      <c r="MMM42" s="62"/>
      <c r="MMN42" s="62"/>
      <c r="MMO42" s="62"/>
      <c r="MMP42" s="62"/>
      <c r="MMQ42" s="62"/>
      <c r="MMR42" s="62"/>
      <c r="MMS42" s="62"/>
      <c r="MMT42" s="62"/>
      <c r="MMU42" s="62"/>
      <c r="MMV42" s="62"/>
      <c r="MMW42" s="62"/>
      <c r="MMX42" s="62"/>
      <c r="MMY42" s="62"/>
      <c r="MMZ42" s="62"/>
      <c r="MNA42" s="62"/>
      <c r="MNB42" s="62"/>
      <c r="MNC42" s="62"/>
      <c r="MND42" s="62"/>
      <c r="MNE42" s="62"/>
      <c r="MNF42" s="62"/>
      <c r="MNG42" s="62"/>
      <c r="MNH42" s="62"/>
      <c r="MNI42" s="62"/>
      <c r="MNJ42" s="62"/>
      <c r="MNK42" s="62"/>
      <c r="MNL42" s="62"/>
      <c r="MNM42" s="62"/>
      <c r="MNN42" s="62"/>
      <c r="MNO42" s="62"/>
      <c r="MNP42" s="62"/>
      <c r="MNQ42" s="62"/>
      <c r="MNR42" s="62"/>
      <c r="MNS42" s="62"/>
      <c r="MNT42" s="62"/>
      <c r="MNU42" s="62"/>
      <c r="MNV42" s="62"/>
      <c r="MNW42" s="62"/>
      <c r="MNX42" s="62"/>
      <c r="MNY42" s="62"/>
      <c r="MNZ42" s="62"/>
      <c r="MOA42" s="62"/>
      <c r="MOB42" s="62"/>
      <c r="MOC42" s="62"/>
      <c r="MOD42" s="62"/>
      <c r="MOE42" s="62"/>
      <c r="MOF42" s="62"/>
      <c r="MOG42" s="62"/>
      <c r="MOH42" s="62"/>
      <c r="MOI42" s="62"/>
      <c r="MOJ42" s="62"/>
      <c r="MOK42" s="62"/>
      <c r="MOL42" s="62"/>
      <c r="MOM42" s="62"/>
      <c r="MON42" s="62"/>
      <c r="MOO42" s="62"/>
      <c r="MOP42" s="62"/>
      <c r="MOQ42" s="62"/>
      <c r="MOR42" s="62"/>
      <c r="MOS42" s="62"/>
      <c r="MOT42" s="62"/>
      <c r="MOU42" s="62"/>
      <c r="MOV42" s="62"/>
      <c r="MOW42" s="62"/>
      <c r="MOX42" s="62"/>
      <c r="MOY42" s="62"/>
      <c r="MOZ42" s="62"/>
      <c r="MPA42" s="62"/>
      <c r="MPB42" s="62"/>
      <c r="MPC42" s="62"/>
      <c r="MPD42" s="62"/>
      <c r="MPE42" s="62"/>
      <c r="MPF42" s="62"/>
      <c r="MPG42" s="62"/>
      <c r="MPH42" s="62"/>
      <c r="MPI42" s="62"/>
      <c r="MPJ42" s="62"/>
      <c r="MPK42" s="62"/>
      <c r="MPL42" s="62"/>
      <c r="MPM42" s="62"/>
      <c r="MPN42" s="62"/>
      <c r="MPO42" s="62"/>
      <c r="MPP42" s="62"/>
      <c r="MPQ42" s="62"/>
      <c r="MPR42" s="62"/>
      <c r="MPS42" s="62"/>
      <c r="MPT42" s="62"/>
      <c r="MPU42" s="62"/>
      <c r="MPV42" s="62"/>
      <c r="MPW42" s="62"/>
      <c r="MPX42" s="62"/>
      <c r="MPY42" s="62"/>
      <c r="MPZ42" s="62"/>
      <c r="MQA42" s="62"/>
      <c r="MQB42" s="62"/>
      <c r="MQC42" s="62"/>
      <c r="MQD42" s="62"/>
      <c r="MQE42" s="62"/>
      <c r="MQF42" s="62"/>
      <c r="MQG42" s="62"/>
      <c r="MQH42" s="62"/>
      <c r="MQI42" s="62"/>
      <c r="MQJ42" s="62"/>
      <c r="MQK42" s="62"/>
      <c r="MQL42" s="62"/>
      <c r="MQM42" s="62"/>
      <c r="MQN42" s="62"/>
      <c r="MQO42" s="62"/>
      <c r="MQP42" s="62"/>
      <c r="MQQ42" s="62"/>
      <c r="MQR42" s="62"/>
      <c r="MQS42" s="62"/>
      <c r="MQT42" s="62"/>
      <c r="MQU42" s="62"/>
      <c r="MQV42" s="62"/>
      <c r="MQW42" s="62"/>
      <c r="MQX42" s="62"/>
      <c r="MQY42" s="62"/>
      <c r="MQZ42" s="62"/>
      <c r="MRA42" s="62"/>
      <c r="MRB42" s="62"/>
      <c r="MRC42" s="62"/>
      <c r="MRD42" s="62"/>
      <c r="MRE42" s="62"/>
      <c r="MRF42" s="62"/>
      <c r="MRG42" s="62"/>
      <c r="MRH42" s="62"/>
      <c r="MRI42" s="62"/>
      <c r="MRJ42" s="62"/>
      <c r="MRK42" s="62"/>
      <c r="MRL42" s="62"/>
      <c r="MRM42" s="62"/>
      <c r="MRN42" s="62"/>
      <c r="MRO42" s="62"/>
      <c r="MRP42" s="62"/>
      <c r="MRQ42" s="62"/>
      <c r="MRR42" s="62"/>
      <c r="MRS42" s="62"/>
      <c r="MRT42" s="62"/>
      <c r="MRU42" s="62"/>
      <c r="MRV42" s="62"/>
      <c r="MRW42" s="62"/>
      <c r="MRX42" s="62"/>
      <c r="MRY42" s="62"/>
      <c r="MRZ42" s="62"/>
      <c r="MSA42" s="62"/>
      <c r="MSB42" s="62"/>
      <c r="MSC42" s="62"/>
      <c r="MSD42" s="62"/>
      <c r="MSE42" s="62"/>
      <c r="MSF42" s="62"/>
      <c r="MSG42" s="62"/>
      <c r="MSH42" s="62"/>
      <c r="MSI42" s="62"/>
      <c r="MSJ42" s="62"/>
      <c r="MSK42" s="62"/>
      <c r="MSL42" s="62"/>
      <c r="MSM42" s="62"/>
      <c r="MSN42" s="62"/>
      <c r="MSO42" s="62"/>
      <c r="MSP42" s="62"/>
      <c r="MSQ42" s="62"/>
      <c r="MSR42" s="62"/>
      <c r="MSS42" s="62"/>
      <c r="MST42" s="62"/>
      <c r="MSU42" s="62"/>
      <c r="MSV42" s="62"/>
      <c r="MSW42" s="62"/>
      <c r="MSX42" s="62"/>
      <c r="MSY42" s="62"/>
      <c r="MSZ42" s="62"/>
      <c r="MTA42" s="62"/>
      <c r="MTB42" s="62"/>
      <c r="MTC42" s="62"/>
      <c r="MTD42" s="62"/>
      <c r="MTE42" s="62"/>
      <c r="MTF42" s="62"/>
      <c r="MTG42" s="62"/>
      <c r="MTH42" s="62"/>
      <c r="MTI42" s="62"/>
      <c r="MTJ42" s="62"/>
      <c r="MTK42" s="62"/>
      <c r="MTL42" s="62"/>
      <c r="MTM42" s="62"/>
      <c r="MTN42" s="62"/>
      <c r="MTO42" s="62"/>
      <c r="MTP42" s="62"/>
      <c r="MTQ42" s="62"/>
      <c r="MTR42" s="62"/>
      <c r="MTS42" s="62"/>
      <c r="MTT42" s="62"/>
      <c r="MTU42" s="62"/>
      <c r="MTV42" s="62"/>
      <c r="MTW42" s="62"/>
      <c r="MTX42" s="62"/>
      <c r="MTY42" s="62"/>
      <c r="MTZ42" s="62"/>
      <c r="MUA42" s="62"/>
      <c r="MUB42" s="62"/>
      <c r="MUC42" s="62"/>
      <c r="MUD42" s="62"/>
      <c r="MUE42" s="62"/>
      <c r="MUF42" s="62"/>
      <c r="MUG42" s="62"/>
      <c r="MUH42" s="62"/>
      <c r="MUI42" s="62"/>
      <c r="MUJ42" s="62"/>
      <c r="MUK42" s="62"/>
      <c r="MUL42" s="62"/>
      <c r="MUM42" s="62"/>
      <c r="MUN42" s="62"/>
      <c r="MUO42" s="62"/>
      <c r="MUP42" s="62"/>
      <c r="MUQ42" s="62"/>
      <c r="MUR42" s="62"/>
      <c r="MUS42" s="62"/>
      <c r="MUT42" s="62"/>
      <c r="MUU42" s="62"/>
      <c r="MUV42" s="62"/>
      <c r="MUW42" s="62"/>
      <c r="MUX42" s="62"/>
      <c r="MUY42" s="62"/>
      <c r="MUZ42" s="62"/>
      <c r="MVA42" s="62"/>
      <c r="MVB42" s="62"/>
      <c r="MVC42" s="62"/>
      <c r="MVD42" s="62"/>
      <c r="MVE42" s="62"/>
      <c r="MVF42" s="62"/>
      <c r="MVG42" s="62"/>
      <c r="MVH42" s="62"/>
      <c r="MVI42" s="62"/>
      <c r="MVJ42" s="62"/>
      <c r="MVK42" s="62"/>
      <c r="MVL42" s="62"/>
      <c r="MVM42" s="62"/>
      <c r="MVN42" s="62"/>
      <c r="MVO42" s="62"/>
      <c r="MVP42" s="62"/>
      <c r="MVQ42" s="62"/>
      <c r="MVR42" s="62"/>
      <c r="MVS42" s="62"/>
      <c r="MVT42" s="62"/>
      <c r="MVU42" s="62"/>
      <c r="MVV42" s="62"/>
      <c r="MVW42" s="62"/>
      <c r="MVX42" s="62"/>
      <c r="MVY42" s="62"/>
      <c r="MVZ42" s="62"/>
      <c r="MWA42" s="62"/>
      <c r="MWB42" s="62"/>
      <c r="MWC42" s="62"/>
      <c r="MWD42" s="62"/>
      <c r="MWE42" s="62"/>
      <c r="MWF42" s="62"/>
      <c r="MWG42" s="62"/>
      <c r="MWH42" s="62"/>
      <c r="MWI42" s="62"/>
      <c r="MWJ42" s="62"/>
      <c r="MWK42" s="62"/>
      <c r="MWL42" s="62"/>
      <c r="MWM42" s="62"/>
      <c r="MWN42" s="62"/>
      <c r="MWO42" s="62"/>
      <c r="MWP42" s="62"/>
      <c r="MWQ42" s="62"/>
      <c r="MWR42" s="62"/>
      <c r="MWS42" s="62"/>
      <c r="MWT42" s="62"/>
      <c r="MWU42" s="62"/>
      <c r="MWV42" s="62"/>
      <c r="MWW42" s="62"/>
      <c r="MWX42" s="62"/>
      <c r="MWY42" s="62"/>
      <c r="MWZ42" s="62"/>
      <c r="MXA42" s="62"/>
      <c r="MXB42" s="62"/>
      <c r="MXC42" s="62"/>
      <c r="MXD42" s="62"/>
      <c r="MXE42" s="62"/>
      <c r="MXF42" s="62"/>
      <c r="MXG42" s="62"/>
      <c r="MXH42" s="62"/>
      <c r="MXI42" s="62"/>
      <c r="MXJ42" s="62"/>
      <c r="MXK42" s="62"/>
      <c r="MXL42" s="62"/>
      <c r="MXM42" s="62"/>
      <c r="MXN42" s="62"/>
      <c r="MXO42" s="62"/>
      <c r="MXP42" s="62"/>
      <c r="MXQ42" s="62"/>
      <c r="MXR42" s="62"/>
      <c r="MXS42" s="62"/>
      <c r="MXT42" s="62"/>
      <c r="MXU42" s="62"/>
      <c r="MXV42" s="62"/>
      <c r="MXW42" s="62"/>
      <c r="MXX42" s="62"/>
      <c r="MXY42" s="62"/>
      <c r="MXZ42" s="62"/>
      <c r="MYA42" s="62"/>
      <c r="MYB42" s="62"/>
      <c r="MYC42" s="62"/>
      <c r="MYD42" s="62"/>
      <c r="MYE42" s="62"/>
      <c r="MYF42" s="62"/>
      <c r="MYG42" s="62"/>
      <c r="MYH42" s="62"/>
      <c r="MYI42" s="62"/>
      <c r="MYJ42" s="62"/>
      <c r="MYK42" s="62"/>
      <c r="MYL42" s="62"/>
      <c r="MYM42" s="62"/>
      <c r="MYN42" s="62"/>
      <c r="MYO42" s="62"/>
      <c r="MYP42" s="62"/>
      <c r="MYQ42" s="62"/>
      <c r="MYR42" s="62"/>
      <c r="MYS42" s="62"/>
      <c r="MYT42" s="62"/>
      <c r="MYU42" s="62"/>
      <c r="MYV42" s="62"/>
      <c r="MYW42" s="62"/>
      <c r="MYX42" s="62"/>
      <c r="MYY42" s="62"/>
      <c r="MYZ42" s="62"/>
      <c r="MZA42" s="62"/>
      <c r="MZB42" s="62"/>
      <c r="MZC42" s="62"/>
      <c r="MZD42" s="62"/>
      <c r="MZE42" s="62"/>
      <c r="MZF42" s="62"/>
      <c r="MZG42" s="62"/>
      <c r="MZH42" s="62"/>
      <c r="MZI42" s="62"/>
      <c r="MZJ42" s="62"/>
      <c r="MZK42" s="62"/>
      <c r="MZL42" s="62"/>
      <c r="MZM42" s="62"/>
      <c r="MZN42" s="62"/>
      <c r="MZO42" s="62"/>
      <c r="MZP42" s="62"/>
      <c r="MZQ42" s="62"/>
      <c r="MZR42" s="62"/>
      <c r="MZS42" s="62"/>
      <c r="MZT42" s="62"/>
      <c r="MZU42" s="62"/>
      <c r="MZV42" s="62"/>
      <c r="MZW42" s="62"/>
      <c r="MZX42" s="62"/>
      <c r="MZY42" s="62"/>
      <c r="MZZ42" s="62"/>
      <c r="NAA42" s="62"/>
      <c r="NAB42" s="62"/>
      <c r="NAC42" s="62"/>
      <c r="NAD42" s="62"/>
      <c r="NAE42" s="62"/>
      <c r="NAF42" s="62"/>
      <c r="NAG42" s="62"/>
      <c r="NAH42" s="62"/>
      <c r="NAI42" s="62"/>
      <c r="NAJ42" s="62"/>
      <c r="NAK42" s="62"/>
      <c r="NAL42" s="62"/>
      <c r="NAM42" s="62"/>
      <c r="NAN42" s="62"/>
      <c r="NAO42" s="62"/>
      <c r="NAP42" s="62"/>
      <c r="NAQ42" s="62"/>
      <c r="NAR42" s="62"/>
      <c r="NAS42" s="62"/>
      <c r="NAT42" s="62"/>
      <c r="NAU42" s="62"/>
      <c r="NAV42" s="62"/>
      <c r="NAW42" s="62"/>
      <c r="NAX42" s="62"/>
      <c r="NAY42" s="62"/>
      <c r="NAZ42" s="62"/>
      <c r="NBA42" s="62"/>
      <c r="NBB42" s="62"/>
      <c r="NBC42" s="62"/>
      <c r="NBD42" s="62"/>
      <c r="NBE42" s="62"/>
      <c r="NBF42" s="62"/>
      <c r="NBG42" s="62"/>
      <c r="NBH42" s="62"/>
      <c r="NBI42" s="62"/>
      <c r="NBJ42" s="62"/>
      <c r="NBK42" s="62"/>
      <c r="NBL42" s="62"/>
      <c r="NBM42" s="62"/>
      <c r="NBN42" s="62"/>
      <c r="NBO42" s="62"/>
      <c r="NBP42" s="62"/>
      <c r="NBQ42" s="62"/>
      <c r="NBR42" s="62"/>
      <c r="NBS42" s="62"/>
      <c r="NBT42" s="62"/>
      <c r="NBU42" s="62"/>
      <c r="NBV42" s="62"/>
      <c r="NBW42" s="62"/>
      <c r="NBX42" s="62"/>
      <c r="NBY42" s="62"/>
      <c r="NBZ42" s="62"/>
      <c r="NCA42" s="62"/>
      <c r="NCB42" s="62"/>
      <c r="NCC42" s="62"/>
      <c r="NCD42" s="62"/>
      <c r="NCE42" s="62"/>
      <c r="NCF42" s="62"/>
      <c r="NCG42" s="62"/>
      <c r="NCH42" s="62"/>
      <c r="NCI42" s="62"/>
      <c r="NCJ42" s="62"/>
      <c r="NCK42" s="62"/>
      <c r="NCL42" s="62"/>
      <c r="NCM42" s="62"/>
      <c r="NCN42" s="62"/>
      <c r="NCO42" s="62"/>
      <c r="NCP42" s="62"/>
      <c r="NCQ42" s="62"/>
      <c r="NCR42" s="62"/>
      <c r="NCS42" s="62"/>
      <c r="NCT42" s="62"/>
      <c r="NCU42" s="62"/>
      <c r="NCV42" s="62"/>
      <c r="NCW42" s="62"/>
      <c r="NCX42" s="62"/>
      <c r="NCY42" s="62"/>
      <c r="NCZ42" s="62"/>
      <c r="NDA42" s="62"/>
      <c r="NDB42" s="62"/>
      <c r="NDC42" s="62"/>
      <c r="NDD42" s="62"/>
      <c r="NDE42" s="62"/>
      <c r="NDF42" s="62"/>
      <c r="NDG42" s="62"/>
      <c r="NDH42" s="62"/>
      <c r="NDI42" s="62"/>
      <c r="NDJ42" s="62"/>
      <c r="NDK42" s="62"/>
      <c r="NDL42" s="62"/>
      <c r="NDM42" s="62"/>
      <c r="NDN42" s="62"/>
      <c r="NDO42" s="62"/>
      <c r="NDP42" s="62"/>
      <c r="NDQ42" s="62"/>
      <c r="NDR42" s="62"/>
      <c r="NDS42" s="62"/>
      <c r="NDT42" s="62"/>
      <c r="NDU42" s="62"/>
      <c r="NDV42" s="62"/>
      <c r="NDW42" s="62"/>
      <c r="NDX42" s="62"/>
      <c r="NDY42" s="62"/>
      <c r="NDZ42" s="62"/>
      <c r="NEA42" s="62"/>
      <c r="NEB42" s="62"/>
      <c r="NEC42" s="62"/>
      <c r="NED42" s="62"/>
      <c r="NEE42" s="62"/>
      <c r="NEF42" s="62"/>
      <c r="NEG42" s="62"/>
      <c r="NEH42" s="62"/>
      <c r="NEI42" s="62"/>
      <c r="NEJ42" s="62"/>
      <c r="NEK42" s="62"/>
      <c r="NEL42" s="62"/>
      <c r="NEM42" s="62"/>
      <c r="NEN42" s="62"/>
      <c r="NEO42" s="62"/>
      <c r="NEP42" s="62"/>
      <c r="NEQ42" s="62"/>
      <c r="NER42" s="62"/>
      <c r="NES42" s="62"/>
      <c r="NET42" s="62"/>
      <c r="NEU42" s="62"/>
      <c r="NEV42" s="62"/>
      <c r="NEW42" s="62"/>
      <c r="NEX42" s="62"/>
      <c r="NEY42" s="62"/>
      <c r="NEZ42" s="62"/>
      <c r="NFA42" s="62"/>
      <c r="NFB42" s="62"/>
      <c r="NFC42" s="62"/>
      <c r="NFD42" s="62"/>
      <c r="NFE42" s="62"/>
      <c r="NFF42" s="62"/>
      <c r="NFG42" s="62"/>
      <c r="NFH42" s="62"/>
      <c r="NFI42" s="62"/>
      <c r="NFJ42" s="62"/>
      <c r="NFK42" s="62"/>
      <c r="NFL42" s="62"/>
      <c r="NFM42" s="62"/>
      <c r="NFN42" s="62"/>
      <c r="NFO42" s="62"/>
      <c r="NFP42" s="62"/>
      <c r="NFQ42" s="62"/>
      <c r="NFR42" s="62"/>
      <c r="NFS42" s="62"/>
      <c r="NFT42" s="62"/>
      <c r="NFU42" s="62"/>
      <c r="NFV42" s="62"/>
      <c r="NFW42" s="62"/>
      <c r="NFX42" s="62"/>
      <c r="NFY42" s="62"/>
      <c r="NFZ42" s="62"/>
      <c r="NGA42" s="62"/>
      <c r="NGB42" s="62"/>
      <c r="NGC42" s="62"/>
      <c r="NGD42" s="62"/>
      <c r="NGE42" s="62"/>
      <c r="NGF42" s="62"/>
      <c r="NGG42" s="62"/>
      <c r="NGH42" s="62"/>
      <c r="NGI42" s="62"/>
      <c r="NGJ42" s="62"/>
      <c r="NGK42" s="62"/>
      <c r="NGL42" s="62"/>
      <c r="NGM42" s="62"/>
      <c r="NGN42" s="62"/>
      <c r="NGO42" s="62"/>
      <c r="NGP42" s="62"/>
      <c r="NGQ42" s="62"/>
      <c r="NGR42" s="62"/>
      <c r="NGS42" s="62"/>
      <c r="NGT42" s="62"/>
      <c r="NGU42" s="62"/>
      <c r="NGV42" s="62"/>
      <c r="NGW42" s="62"/>
      <c r="NGX42" s="62"/>
      <c r="NGY42" s="62"/>
      <c r="NGZ42" s="62"/>
      <c r="NHA42" s="62"/>
      <c r="NHB42" s="62"/>
      <c r="NHC42" s="62"/>
      <c r="NHD42" s="62"/>
      <c r="NHE42" s="62"/>
      <c r="NHF42" s="62"/>
      <c r="NHG42" s="62"/>
      <c r="NHH42" s="62"/>
      <c r="NHI42" s="62"/>
      <c r="NHJ42" s="62"/>
      <c r="NHK42" s="62"/>
      <c r="NHL42" s="62"/>
      <c r="NHM42" s="62"/>
      <c r="NHN42" s="62"/>
      <c r="NHO42" s="62"/>
      <c r="NHP42" s="62"/>
      <c r="NHQ42" s="62"/>
      <c r="NHR42" s="62"/>
      <c r="NHS42" s="62"/>
      <c r="NHT42" s="62"/>
      <c r="NHU42" s="62"/>
      <c r="NHV42" s="62"/>
      <c r="NHW42" s="62"/>
      <c r="NHX42" s="62"/>
      <c r="NHY42" s="62"/>
      <c r="NHZ42" s="62"/>
      <c r="NIA42" s="62"/>
      <c r="NIB42" s="62"/>
      <c r="NIC42" s="62"/>
      <c r="NID42" s="62"/>
      <c r="NIE42" s="62"/>
      <c r="NIF42" s="62"/>
      <c r="NIG42" s="62"/>
      <c r="NIH42" s="62"/>
      <c r="NII42" s="62"/>
      <c r="NIJ42" s="62"/>
      <c r="NIK42" s="62"/>
      <c r="NIL42" s="62"/>
      <c r="NIM42" s="62"/>
      <c r="NIN42" s="62"/>
      <c r="NIO42" s="62"/>
      <c r="NIP42" s="62"/>
      <c r="NIQ42" s="62"/>
      <c r="NIR42" s="62"/>
      <c r="NIS42" s="62"/>
      <c r="NIT42" s="62"/>
      <c r="NIU42" s="62"/>
      <c r="NIV42" s="62"/>
      <c r="NIW42" s="62"/>
      <c r="NIX42" s="62"/>
      <c r="NIY42" s="62"/>
      <c r="NIZ42" s="62"/>
      <c r="NJA42" s="62"/>
      <c r="NJB42" s="62"/>
      <c r="NJC42" s="62"/>
      <c r="NJD42" s="62"/>
      <c r="NJE42" s="62"/>
      <c r="NJF42" s="62"/>
      <c r="NJG42" s="62"/>
      <c r="NJH42" s="62"/>
      <c r="NJI42" s="62"/>
      <c r="NJJ42" s="62"/>
      <c r="NJK42" s="62"/>
      <c r="NJL42" s="62"/>
      <c r="NJM42" s="62"/>
      <c r="NJN42" s="62"/>
      <c r="NJO42" s="62"/>
      <c r="NJP42" s="62"/>
      <c r="NJQ42" s="62"/>
      <c r="NJR42" s="62"/>
      <c r="NJS42" s="62"/>
      <c r="NJT42" s="62"/>
      <c r="NJU42" s="62"/>
      <c r="NJV42" s="62"/>
      <c r="NJW42" s="62"/>
      <c r="NJX42" s="62"/>
      <c r="NJY42" s="62"/>
      <c r="NJZ42" s="62"/>
      <c r="NKA42" s="62"/>
      <c r="NKB42" s="62"/>
      <c r="NKC42" s="62"/>
      <c r="NKD42" s="62"/>
      <c r="NKE42" s="62"/>
      <c r="NKF42" s="62"/>
      <c r="NKG42" s="62"/>
      <c r="NKH42" s="62"/>
      <c r="NKI42" s="62"/>
      <c r="NKJ42" s="62"/>
      <c r="NKK42" s="62"/>
      <c r="NKL42" s="62"/>
      <c r="NKM42" s="62"/>
      <c r="NKN42" s="62"/>
      <c r="NKO42" s="62"/>
      <c r="NKP42" s="62"/>
      <c r="NKQ42" s="62"/>
      <c r="NKR42" s="62"/>
      <c r="NKS42" s="62"/>
      <c r="NKT42" s="62"/>
      <c r="NKU42" s="62"/>
      <c r="NKV42" s="62"/>
      <c r="NKW42" s="62"/>
      <c r="NKX42" s="62"/>
      <c r="NKY42" s="62"/>
      <c r="NKZ42" s="62"/>
      <c r="NLA42" s="62"/>
      <c r="NLB42" s="62"/>
      <c r="NLC42" s="62"/>
      <c r="NLD42" s="62"/>
      <c r="NLE42" s="62"/>
      <c r="NLF42" s="62"/>
      <c r="NLG42" s="62"/>
      <c r="NLH42" s="62"/>
      <c r="NLI42" s="62"/>
      <c r="NLJ42" s="62"/>
      <c r="NLK42" s="62"/>
      <c r="NLL42" s="62"/>
      <c r="NLM42" s="62"/>
      <c r="NLN42" s="62"/>
      <c r="NLO42" s="62"/>
      <c r="NLP42" s="62"/>
      <c r="NLQ42" s="62"/>
      <c r="NLR42" s="62"/>
      <c r="NLS42" s="62"/>
      <c r="NLT42" s="62"/>
      <c r="NLU42" s="62"/>
      <c r="NLV42" s="62"/>
      <c r="NLW42" s="62"/>
      <c r="NLX42" s="62"/>
      <c r="NLY42" s="62"/>
      <c r="NLZ42" s="62"/>
      <c r="NMA42" s="62"/>
      <c r="NMB42" s="62"/>
      <c r="NMC42" s="62"/>
      <c r="NMD42" s="62"/>
      <c r="NME42" s="62"/>
      <c r="NMF42" s="62"/>
      <c r="NMG42" s="62"/>
      <c r="NMH42" s="62"/>
      <c r="NMI42" s="62"/>
      <c r="NMJ42" s="62"/>
      <c r="NMK42" s="62"/>
      <c r="NML42" s="62"/>
      <c r="NMM42" s="62"/>
      <c r="NMN42" s="62"/>
      <c r="NMO42" s="62"/>
      <c r="NMP42" s="62"/>
      <c r="NMQ42" s="62"/>
      <c r="NMR42" s="62"/>
      <c r="NMS42" s="62"/>
      <c r="NMT42" s="62"/>
      <c r="NMU42" s="62"/>
      <c r="NMV42" s="62"/>
      <c r="NMW42" s="62"/>
      <c r="NMX42" s="62"/>
      <c r="NMY42" s="62"/>
      <c r="NMZ42" s="62"/>
      <c r="NNA42" s="62"/>
      <c r="NNB42" s="62"/>
      <c r="NNC42" s="62"/>
      <c r="NND42" s="62"/>
      <c r="NNE42" s="62"/>
      <c r="NNF42" s="62"/>
      <c r="NNG42" s="62"/>
      <c r="NNH42" s="62"/>
      <c r="NNI42" s="62"/>
      <c r="NNJ42" s="62"/>
      <c r="NNK42" s="62"/>
      <c r="NNL42" s="62"/>
      <c r="NNM42" s="62"/>
      <c r="NNN42" s="62"/>
      <c r="NNO42" s="62"/>
      <c r="NNP42" s="62"/>
      <c r="NNQ42" s="62"/>
      <c r="NNR42" s="62"/>
      <c r="NNS42" s="62"/>
      <c r="NNT42" s="62"/>
      <c r="NNU42" s="62"/>
      <c r="NNV42" s="62"/>
      <c r="NNW42" s="62"/>
      <c r="NNX42" s="62"/>
      <c r="NNY42" s="62"/>
      <c r="NNZ42" s="62"/>
      <c r="NOA42" s="62"/>
      <c r="NOB42" s="62"/>
      <c r="NOC42" s="62"/>
      <c r="NOD42" s="62"/>
      <c r="NOE42" s="62"/>
      <c r="NOF42" s="62"/>
      <c r="NOG42" s="62"/>
      <c r="NOH42" s="62"/>
      <c r="NOI42" s="62"/>
      <c r="NOJ42" s="62"/>
      <c r="NOK42" s="62"/>
      <c r="NOL42" s="62"/>
      <c r="NOM42" s="62"/>
      <c r="NON42" s="62"/>
      <c r="NOO42" s="62"/>
      <c r="NOP42" s="62"/>
      <c r="NOQ42" s="62"/>
      <c r="NOR42" s="62"/>
      <c r="NOS42" s="62"/>
      <c r="NOT42" s="62"/>
      <c r="NOU42" s="62"/>
      <c r="NOV42" s="62"/>
      <c r="NOW42" s="62"/>
      <c r="NOX42" s="62"/>
      <c r="NOY42" s="62"/>
      <c r="NOZ42" s="62"/>
      <c r="NPA42" s="62"/>
      <c r="NPB42" s="62"/>
      <c r="NPC42" s="62"/>
      <c r="NPD42" s="62"/>
      <c r="NPE42" s="62"/>
      <c r="NPF42" s="62"/>
      <c r="NPG42" s="62"/>
      <c r="NPH42" s="62"/>
      <c r="NPI42" s="62"/>
      <c r="NPJ42" s="62"/>
      <c r="NPK42" s="62"/>
      <c r="NPL42" s="62"/>
      <c r="NPM42" s="62"/>
      <c r="NPN42" s="62"/>
      <c r="NPO42" s="62"/>
      <c r="NPP42" s="62"/>
      <c r="NPQ42" s="62"/>
      <c r="NPR42" s="62"/>
      <c r="NPS42" s="62"/>
      <c r="NPT42" s="62"/>
      <c r="NPU42" s="62"/>
      <c r="NPV42" s="62"/>
      <c r="NPW42" s="62"/>
      <c r="NPX42" s="62"/>
      <c r="NPY42" s="62"/>
      <c r="NPZ42" s="62"/>
      <c r="NQA42" s="62"/>
      <c r="NQB42" s="62"/>
      <c r="NQC42" s="62"/>
      <c r="NQD42" s="62"/>
      <c r="NQE42" s="62"/>
      <c r="NQF42" s="62"/>
      <c r="NQG42" s="62"/>
      <c r="NQH42" s="62"/>
      <c r="NQI42" s="62"/>
      <c r="NQJ42" s="62"/>
      <c r="NQK42" s="62"/>
      <c r="NQL42" s="62"/>
      <c r="NQM42" s="62"/>
      <c r="NQN42" s="62"/>
      <c r="NQO42" s="62"/>
      <c r="NQP42" s="62"/>
      <c r="NQQ42" s="62"/>
      <c r="NQR42" s="62"/>
      <c r="NQS42" s="62"/>
      <c r="NQT42" s="62"/>
      <c r="NQU42" s="62"/>
      <c r="NQV42" s="62"/>
      <c r="NQW42" s="62"/>
      <c r="NQX42" s="62"/>
      <c r="NQY42" s="62"/>
      <c r="NQZ42" s="62"/>
      <c r="NRA42" s="62"/>
      <c r="NRB42" s="62"/>
      <c r="NRC42" s="62"/>
      <c r="NRD42" s="62"/>
      <c r="NRE42" s="62"/>
      <c r="NRF42" s="62"/>
      <c r="NRG42" s="62"/>
      <c r="NRH42" s="62"/>
      <c r="NRI42" s="62"/>
      <c r="NRJ42" s="62"/>
      <c r="NRK42" s="62"/>
      <c r="NRL42" s="62"/>
      <c r="NRM42" s="62"/>
      <c r="NRN42" s="62"/>
      <c r="NRO42" s="62"/>
      <c r="NRP42" s="62"/>
      <c r="NRQ42" s="62"/>
      <c r="NRR42" s="62"/>
      <c r="NRS42" s="62"/>
      <c r="NRT42" s="62"/>
      <c r="NRU42" s="62"/>
      <c r="NRV42" s="62"/>
      <c r="NRW42" s="62"/>
      <c r="NRX42" s="62"/>
      <c r="NRY42" s="62"/>
      <c r="NRZ42" s="62"/>
      <c r="NSA42" s="62"/>
      <c r="NSB42" s="62"/>
      <c r="NSC42" s="62"/>
      <c r="NSD42" s="62"/>
      <c r="NSE42" s="62"/>
      <c r="NSF42" s="62"/>
      <c r="NSG42" s="62"/>
      <c r="NSH42" s="62"/>
      <c r="NSI42" s="62"/>
      <c r="NSJ42" s="62"/>
      <c r="NSK42" s="62"/>
      <c r="NSL42" s="62"/>
      <c r="NSM42" s="62"/>
      <c r="NSN42" s="62"/>
      <c r="NSO42" s="62"/>
      <c r="NSP42" s="62"/>
      <c r="NSQ42" s="62"/>
      <c r="NSR42" s="62"/>
      <c r="NSS42" s="62"/>
      <c r="NST42" s="62"/>
      <c r="NSU42" s="62"/>
      <c r="NSV42" s="62"/>
      <c r="NSW42" s="62"/>
      <c r="NSX42" s="62"/>
      <c r="NSY42" s="62"/>
      <c r="NSZ42" s="62"/>
      <c r="NTA42" s="62"/>
      <c r="NTB42" s="62"/>
      <c r="NTC42" s="62"/>
      <c r="NTD42" s="62"/>
      <c r="NTE42" s="62"/>
      <c r="NTF42" s="62"/>
      <c r="NTG42" s="62"/>
      <c r="NTH42" s="62"/>
      <c r="NTI42" s="62"/>
      <c r="NTJ42" s="62"/>
      <c r="NTK42" s="62"/>
      <c r="NTL42" s="62"/>
      <c r="NTM42" s="62"/>
      <c r="NTN42" s="62"/>
      <c r="NTO42" s="62"/>
      <c r="NTP42" s="62"/>
      <c r="NTQ42" s="62"/>
      <c r="NTR42" s="62"/>
      <c r="NTS42" s="62"/>
      <c r="NTT42" s="62"/>
      <c r="NTU42" s="62"/>
      <c r="NTV42" s="62"/>
      <c r="NTW42" s="62"/>
      <c r="NTX42" s="62"/>
      <c r="NTY42" s="62"/>
      <c r="NTZ42" s="62"/>
      <c r="NUA42" s="62"/>
      <c r="NUB42" s="62"/>
      <c r="NUC42" s="62"/>
      <c r="NUD42" s="62"/>
      <c r="NUE42" s="62"/>
      <c r="NUF42" s="62"/>
      <c r="NUG42" s="62"/>
      <c r="NUH42" s="62"/>
      <c r="NUI42" s="62"/>
      <c r="NUJ42" s="62"/>
      <c r="NUK42" s="62"/>
      <c r="NUL42" s="62"/>
      <c r="NUM42" s="62"/>
      <c r="NUN42" s="62"/>
      <c r="NUO42" s="62"/>
      <c r="NUP42" s="62"/>
      <c r="NUQ42" s="62"/>
      <c r="NUR42" s="62"/>
      <c r="NUS42" s="62"/>
      <c r="NUT42" s="62"/>
      <c r="NUU42" s="62"/>
      <c r="NUV42" s="62"/>
      <c r="NUW42" s="62"/>
      <c r="NUX42" s="62"/>
      <c r="NUY42" s="62"/>
      <c r="NUZ42" s="62"/>
      <c r="NVA42" s="62"/>
      <c r="NVB42" s="62"/>
      <c r="NVC42" s="62"/>
      <c r="NVD42" s="62"/>
      <c r="NVE42" s="62"/>
      <c r="NVF42" s="62"/>
      <c r="NVG42" s="62"/>
      <c r="NVH42" s="62"/>
      <c r="NVI42" s="62"/>
      <c r="NVJ42" s="62"/>
      <c r="NVK42" s="62"/>
      <c r="NVL42" s="62"/>
      <c r="NVM42" s="62"/>
      <c r="NVN42" s="62"/>
      <c r="NVO42" s="62"/>
      <c r="NVP42" s="62"/>
      <c r="NVQ42" s="62"/>
      <c r="NVR42" s="62"/>
      <c r="NVS42" s="62"/>
      <c r="NVT42" s="62"/>
      <c r="NVU42" s="62"/>
      <c r="NVV42" s="62"/>
      <c r="NVW42" s="62"/>
      <c r="NVX42" s="62"/>
      <c r="NVY42" s="62"/>
      <c r="NVZ42" s="62"/>
      <c r="NWA42" s="62"/>
      <c r="NWB42" s="62"/>
      <c r="NWC42" s="62"/>
      <c r="NWD42" s="62"/>
      <c r="NWE42" s="62"/>
      <c r="NWF42" s="62"/>
      <c r="NWG42" s="62"/>
      <c r="NWH42" s="62"/>
      <c r="NWI42" s="62"/>
      <c r="NWJ42" s="62"/>
      <c r="NWK42" s="62"/>
      <c r="NWL42" s="62"/>
      <c r="NWM42" s="62"/>
      <c r="NWN42" s="62"/>
      <c r="NWO42" s="62"/>
      <c r="NWP42" s="62"/>
      <c r="NWQ42" s="62"/>
      <c r="NWR42" s="62"/>
      <c r="NWS42" s="62"/>
      <c r="NWT42" s="62"/>
      <c r="NWU42" s="62"/>
      <c r="NWV42" s="62"/>
      <c r="NWW42" s="62"/>
      <c r="NWX42" s="62"/>
      <c r="NWY42" s="62"/>
      <c r="NWZ42" s="62"/>
      <c r="NXA42" s="62"/>
      <c r="NXB42" s="62"/>
      <c r="NXC42" s="62"/>
      <c r="NXD42" s="62"/>
      <c r="NXE42" s="62"/>
      <c r="NXF42" s="62"/>
      <c r="NXG42" s="62"/>
      <c r="NXH42" s="62"/>
      <c r="NXI42" s="62"/>
      <c r="NXJ42" s="62"/>
      <c r="NXK42" s="62"/>
      <c r="NXL42" s="62"/>
      <c r="NXM42" s="62"/>
      <c r="NXN42" s="62"/>
      <c r="NXO42" s="62"/>
      <c r="NXP42" s="62"/>
      <c r="NXQ42" s="62"/>
      <c r="NXR42" s="62"/>
      <c r="NXS42" s="62"/>
      <c r="NXT42" s="62"/>
      <c r="NXU42" s="62"/>
      <c r="NXV42" s="62"/>
      <c r="NXW42" s="62"/>
      <c r="NXX42" s="62"/>
      <c r="NXY42" s="62"/>
      <c r="NXZ42" s="62"/>
      <c r="NYA42" s="62"/>
      <c r="NYB42" s="62"/>
      <c r="NYC42" s="62"/>
      <c r="NYD42" s="62"/>
      <c r="NYE42" s="62"/>
      <c r="NYF42" s="62"/>
      <c r="NYG42" s="62"/>
      <c r="NYH42" s="62"/>
      <c r="NYI42" s="62"/>
      <c r="NYJ42" s="62"/>
      <c r="NYK42" s="62"/>
      <c r="NYL42" s="62"/>
      <c r="NYM42" s="62"/>
      <c r="NYN42" s="62"/>
      <c r="NYO42" s="62"/>
      <c r="NYP42" s="62"/>
      <c r="NYQ42" s="62"/>
      <c r="NYR42" s="62"/>
      <c r="NYS42" s="62"/>
      <c r="NYT42" s="62"/>
      <c r="NYU42" s="62"/>
      <c r="NYV42" s="62"/>
      <c r="NYW42" s="62"/>
      <c r="NYX42" s="62"/>
      <c r="NYY42" s="62"/>
      <c r="NYZ42" s="62"/>
      <c r="NZA42" s="62"/>
      <c r="NZB42" s="62"/>
      <c r="NZC42" s="62"/>
      <c r="NZD42" s="62"/>
      <c r="NZE42" s="62"/>
      <c r="NZF42" s="62"/>
      <c r="NZG42" s="62"/>
      <c r="NZH42" s="62"/>
      <c r="NZI42" s="62"/>
      <c r="NZJ42" s="62"/>
      <c r="NZK42" s="62"/>
      <c r="NZL42" s="62"/>
      <c r="NZM42" s="62"/>
      <c r="NZN42" s="62"/>
      <c r="NZO42" s="62"/>
      <c r="NZP42" s="62"/>
      <c r="NZQ42" s="62"/>
      <c r="NZR42" s="62"/>
      <c r="NZS42" s="62"/>
      <c r="NZT42" s="62"/>
      <c r="NZU42" s="62"/>
      <c r="NZV42" s="62"/>
      <c r="NZW42" s="62"/>
      <c r="NZX42" s="62"/>
      <c r="NZY42" s="62"/>
      <c r="NZZ42" s="62"/>
      <c r="OAA42" s="62"/>
      <c r="OAB42" s="62"/>
      <c r="OAC42" s="62"/>
      <c r="OAD42" s="62"/>
      <c r="OAE42" s="62"/>
      <c r="OAF42" s="62"/>
      <c r="OAG42" s="62"/>
      <c r="OAH42" s="62"/>
      <c r="OAI42" s="62"/>
      <c r="OAJ42" s="62"/>
      <c r="OAK42" s="62"/>
      <c r="OAL42" s="62"/>
      <c r="OAM42" s="62"/>
      <c r="OAN42" s="62"/>
      <c r="OAO42" s="62"/>
      <c r="OAP42" s="62"/>
      <c r="OAQ42" s="62"/>
      <c r="OAR42" s="62"/>
      <c r="OAS42" s="62"/>
      <c r="OAT42" s="62"/>
      <c r="OAU42" s="62"/>
      <c r="OAV42" s="62"/>
      <c r="OAW42" s="62"/>
      <c r="OAX42" s="62"/>
      <c r="OAY42" s="62"/>
      <c r="OAZ42" s="62"/>
      <c r="OBA42" s="62"/>
      <c r="OBB42" s="62"/>
      <c r="OBC42" s="62"/>
      <c r="OBD42" s="62"/>
      <c r="OBE42" s="62"/>
      <c r="OBF42" s="62"/>
      <c r="OBG42" s="62"/>
      <c r="OBH42" s="62"/>
      <c r="OBI42" s="62"/>
      <c r="OBJ42" s="62"/>
      <c r="OBK42" s="62"/>
      <c r="OBL42" s="62"/>
      <c r="OBM42" s="62"/>
      <c r="OBN42" s="62"/>
      <c r="OBO42" s="62"/>
      <c r="OBP42" s="62"/>
      <c r="OBQ42" s="62"/>
      <c r="OBR42" s="62"/>
      <c r="OBS42" s="62"/>
      <c r="OBT42" s="62"/>
      <c r="OBU42" s="62"/>
      <c r="OBV42" s="62"/>
      <c r="OBW42" s="62"/>
      <c r="OBX42" s="62"/>
      <c r="OBY42" s="62"/>
      <c r="OBZ42" s="62"/>
      <c r="OCA42" s="62"/>
      <c r="OCB42" s="62"/>
      <c r="OCC42" s="62"/>
      <c r="OCD42" s="62"/>
      <c r="OCE42" s="62"/>
      <c r="OCF42" s="62"/>
      <c r="OCG42" s="62"/>
      <c r="OCH42" s="62"/>
      <c r="OCI42" s="62"/>
      <c r="OCJ42" s="62"/>
      <c r="OCK42" s="62"/>
      <c r="OCL42" s="62"/>
      <c r="OCM42" s="62"/>
      <c r="OCN42" s="62"/>
      <c r="OCO42" s="62"/>
      <c r="OCP42" s="62"/>
      <c r="OCQ42" s="62"/>
      <c r="OCR42" s="62"/>
      <c r="OCS42" s="62"/>
      <c r="OCT42" s="62"/>
      <c r="OCU42" s="62"/>
      <c r="OCV42" s="62"/>
      <c r="OCW42" s="62"/>
      <c r="OCX42" s="62"/>
      <c r="OCY42" s="62"/>
      <c r="OCZ42" s="62"/>
      <c r="ODA42" s="62"/>
      <c r="ODB42" s="62"/>
      <c r="ODC42" s="62"/>
      <c r="ODD42" s="62"/>
      <c r="ODE42" s="62"/>
      <c r="ODF42" s="62"/>
      <c r="ODG42" s="62"/>
      <c r="ODH42" s="62"/>
      <c r="ODI42" s="62"/>
      <c r="ODJ42" s="62"/>
      <c r="ODK42" s="62"/>
      <c r="ODL42" s="62"/>
      <c r="ODM42" s="62"/>
      <c r="ODN42" s="62"/>
      <c r="ODO42" s="62"/>
      <c r="ODP42" s="62"/>
      <c r="ODQ42" s="62"/>
      <c r="ODR42" s="62"/>
      <c r="ODS42" s="62"/>
      <c r="ODT42" s="62"/>
      <c r="ODU42" s="62"/>
      <c r="ODV42" s="62"/>
      <c r="ODW42" s="62"/>
      <c r="ODX42" s="62"/>
      <c r="ODY42" s="62"/>
      <c r="ODZ42" s="62"/>
      <c r="OEA42" s="62"/>
      <c r="OEB42" s="62"/>
      <c r="OEC42" s="62"/>
      <c r="OED42" s="62"/>
      <c r="OEE42" s="62"/>
      <c r="OEF42" s="62"/>
      <c r="OEG42" s="62"/>
      <c r="OEH42" s="62"/>
      <c r="OEI42" s="62"/>
      <c r="OEJ42" s="62"/>
      <c r="OEK42" s="62"/>
      <c r="OEL42" s="62"/>
      <c r="OEM42" s="62"/>
      <c r="OEN42" s="62"/>
      <c r="OEO42" s="62"/>
      <c r="OEP42" s="62"/>
      <c r="OEQ42" s="62"/>
      <c r="OER42" s="62"/>
      <c r="OES42" s="62"/>
      <c r="OET42" s="62"/>
      <c r="OEU42" s="62"/>
      <c r="OEV42" s="62"/>
      <c r="OEW42" s="62"/>
      <c r="OEX42" s="62"/>
      <c r="OEY42" s="62"/>
      <c r="OEZ42" s="62"/>
      <c r="OFA42" s="62"/>
      <c r="OFB42" s="62"/>
      <c r="OFC42" s="62"/>
      <c r="OFD42" s="62"/>
      <c r="OFE42" s="62"/>
      <c r="OFF42" s="62"/>
      <c r="OFG42" s="62"/>
      <c r="OFH42" s="62"/>
      <c r="OFI42" s="62"/>
      <c r="OFJ42" s="62"/>
      <c r="OFK42" s="62"/>
      <c r="OFL42" s="62"/>
      <c r="OFM42" s="62"/>
      <c r="OFN42" s="62"/>
      <c r="OFO42" s="62"/>
      <c r="OFP42" s="62"/>
      <c r="OFQ42" s="62"/>
      <c r="OFR42" s="62"/>
      <c r="OFS42" s="62"/>
      <c r="OFT42" s="62"/>
      <c r="OFU42" s="62"/>
      <c r="OFV42" s="62"/>
      <c r="OFW42" s="62"/>
      <c r="OFX42" s="62"/>
      <c r="OFY42" s="62"/>
      <c r="OFZ42" s="62"/>
      <c r="OGA42" s="62"/>
      <c r="OGB42" s="62"/>
      <c r="OGC42" s="62"/>
      <c r="OGD42" s="62"/>
      <c r="OGE42" s="62"/>
      <c r="OGF42" s="62"/>
      <c r="OGG42" s="62"/>
      <c r="OGH42" s="62"/>
      <c r="OGI42" s="62"/>
      <c r="OGJ42" s="62"/>
      <c r="OGK42" s="62"/>
      <c r="OGL42" s="62"/>
      <c r="OGM42" s="62"/>
      <c r="OGN42" s="62"/>
      <c r="OGO42" s="62"/>
      <c r="OGP42" s="62"/>
      <c r="OGQ42" s="62"/>
      <c r="OGR42" s="62"/>
      <c r="OGS42" s="62"/>
      <c r="OGT42" s="62"/>
      <c r="OGU42" s="62"/>
      <c r="OGV42" s="62"/>
      <c r="OGW42" s="62"/>
      <c r="OGX42" s="62"/>
      <c r="OGY42" s="62"/>
      <c r="OGZ42" s="62"/>
      <c r="OHA42" s="62"/>
      <c r="OHB42" s="62"/>
      <c r="OHC42" s="62"/>
      <c r="OHD42" s="62"/>
      <c r="OHE42" s="62"/>
      <c r="OHF42" s="62"/>
      <c r="OHG42" s="62"/>
      <c r="OHH42" s="62"/>
      <c r="OHI42" s="62"/>
      <c r="OHJ42" s="62"/>
      <c r="OHK42" s="62"/>
      <c r="OHL42" s="62"/>
      <c r="OHM42" s="62"/>
      <c r="OHN42" s="62"/>
      <c r="OHO42" s="62"/>
      <c r="OHP42" s="62"/>
      <c r="OHQ42" s="62"/>
      <c r="OHR42" s="62"/>
      <c r="OHS42" s="62"/>
      <c r="OHT42" s="62"/>
      <c r="OHU42" s="62"/>
      <c r="OHV42" s="62"/>
      <c r="OHW42" s="62"/>
      <c r="OHX42" s="62"/>
      <c r="OHY42" s="62"/>
      <c r="OHZ42" s="62"/>
      <c r="OIA42" s="62"/>
      <c r="OIB42" s="62"/>
      <c r="OIC42" s="62"/>
      <c r="OID42" s="62"/>
      <c r="OIE42" s="62"/>
      <c r="OIF42" s="62"/>
      <c r="OIG42" s="62"/>
      <c r="OIH42" s="62"/>
      <c r="OII42" s="62"/>
      <c r="OIJ42" s="62"/>
      <c r="OIK42" s="62"/>
      <c r="OIL42" s="62"/>
      <c r="OIM42" s="62"/>
      <c r="OIN42" s="62"/>
      <c r="OIO42" s="62"/>
      <c r="OIP42" s="62"/>
      <c r="OIQ42" s="62"/>
      <c r="OIR42" s="62"/>
      <c r="OIS42" s="62"/>
      <c r="OIT42" s="62"/>
      <c r="OIU42" s="62"/>
      <c r="OIV42" s="62"/>
      <c r="OIW42" s="62"/>
      <c r="OIX42" s="62"/>
      <c r="OIY42" s="62"/>
      <c r="OIZ42" s="62"/>
      <c r="OJA42" s="62"/>
      <c r="OJB42" s="62"/>
      <c r="OJC42" s="62"/>
      <c r="OJD42" s="62"/>
      <c r="OJE42" s="62"/>
      <c r="OJF42" s="62"/>
      <c r="OJG42" s="62"/>
      <c r="OJH42" s="62"/>
      <c r="OJI42" s="62"/>
      <c r="OJJ42" s="62"/>
      <c r="OJK42" s="62"/>
      <c r="OJL42" s="62"/>
      <c r="OJM42" s="62"/>
      <c r="OJN42" s="62"/>
      <c r="OJO42" s="62"/>
      <c r="OJP42" s="62"/>
      <c r="OJQ42" s="62"/>
      <c r="OJR42" s="62"/>
      <c r="OJS42" s="62"/>
      <c r="OJT42" s="62"/>
      <c r="OJU42" s="62"/>
      <c r="OJV42" s="62"/>
      <c r="OJW42" s="62"/>
      <c r="OJX42" s="62"/>
      <c r="OJY42" s="62"/>
      <c r="OJZ42" s="62"/>
      <c r="OKA42" s="62"/>
      <c r="OKB42" s="62"/>
      <c r="OKC42" s="62"/>
      <c r="OKD42" s="62"/>
      <c r="OKE42" s="62"/>
      <c r="OKF42" s="62"/>
      <c r="OKG42" s="62"/>
      <c r="OKH42" s="62"/>
      <c r="OKI42" s="62"/>
      <c r="OKJ42" s="62"/>
      <c r="OKK42" s="62"/>
      <c r="OKL42" s="62"/>
      <c r="OKM42" s="62"/>
      <c r="OKN42" s="62"/>
      <c r="OKO42" s="62"/>
      <c r="OKP42" s="62"/>
      <c r="OKQ42" s="62"/>
      <c r="OKR42" s="62"/>
      <c r="OKS42" s="62"/>
      <c r="OKT42" s="62"/>
      <c r="OKU42" s="62"/>
      <c r="OKV42" s="62"/>
      <c r="OKW42" s="62"/>
      <c r="OKX42" s="62"/>
      <c r="OKY42" s="62"/>
      <c r="OKZ42" s="62"/>
      <c r="OLA42" s="62"/>
      <c r="OLB42" s="62"/>
      <c r="OLC42" s="62"/>
      <c r="OLD42" s="62"/>
      <c r="OLE42" s="62"/>
      <c r="OLF42" s="62"/>
      <c r="OLG42" s="62"/>
      <c r="OLH42" s="62"/>
      <c r="OLI42" s="62"/>
      <c r="OLJ42" s="62"/>
      <c r="OLK42" s="62"/>
      <c r="OLL42" s="62"/>
      <c r="OLM42" s="62"/>
      <c r="OLN42" s="62"/>
      <c r="OLO42" s="62"/>
      <c r="OLP42" s="62"/>
      <c r="OLQ42" s="62"/>
      <c r="OLR42" s="62"/>
      <c r="OLS42" s="62"/>
      <c r="OLT42" s="62"/>
      <c r="OLU42" s="62"/>
      <c r="OLV42" s="62"/>
      <c r="OLW42" s="62"/>
      <c r="OLX42" s="62"/>
      <c r="OLY42" s="62"/>
      <c r="OLZ42" s="62"/>
      <c r="OMA42" s="62"/>
      <c r="OMB42" s="62"/>
      <c r="OMC42" s="62"/>
      <c r="OMD42" s="62"/>
      <c r="OME42" s="62"/>
      <c r="OMF42" s="62"/>
      <c r="OMG42" s="62"/>
      <c r="OMH42" s="62"/>
      <c r="OMI42" s="62"/>
      <c r="OMJ42" s="62"/>
      <c r="OMK42" s="62"/>
      <c r="OML42" s="62"/>
      <c r="OMM42" s="62"/>
      <c r="OMN42" s="62"/>
      <c r="OMO42" s="62"/>
      <c r="OMP42" s="62"/>
      <c r="OMQ42" s="62"/>
      <c r="OMR42" s="62"/>
      <c r="OMS42" s="62"/>
      <c r="OMT42" s="62"/>
      <c r="OMU42" s="62"/>
      <c r="OMV42" s="62"/>
      <c r="OMW42" s="62"/>
      <c r="OMX42" s="62"/>
      <c r="OMY42" s="62"/>
      <c r="OMZ42" s="62"/>
      <c r="ONA42" s="62"/>
      <c r="ONB42" s="62"/>
      <c r="ONC42" s="62"/>
      <c r="OND42" s="62"/>
      <c r="ONE42" s="62"/>
      <c r="ONF42" s="62"/>
      <c r="ONG42" s="62"/>
      <c r="ONH42" s="62"/>
      <c r="ONI42" s="62"/>
      <c r="ONJ42" s="62"/>
      <c r="ONK42" s="62"/>
      <c r="ONL42" s="62"/>
      <c r="ONM42" s="62"/>
      <c r="ONN42" s="62"/>
      <c r="ONO42" s="62"/>
      <c r="ONP42" s="62"/>
      <c r="ONQ42" s="62"/>
      <c r="ONR42" s="62"/>
      <c r="ONS42" s="62"/>
      <c r="ONT42" s="62"/>
      <c r="ONU42" s="62"/>
      <c r="ONV42" s="62"/>
      <c r="ONW42" s="62"/>
      <c r="ONX42" s="62"/>
      <c r="ONY42" s="62"/>
      <c r="ONZ42" s="62"/>
      <c r="OOA42" s="62"/>
      <c r="OOB42" s="62"/>
      <c r="OOC42" s="62"/>
      <c r="OOD42" s="62"/>
      <c r="OOE42" s="62"/>
      <c r="OOF42" s="62"/>
      <c r="OOG42" s="62"/>
      <c r="OOH42" s="62"/>
      <c r="OOI42" s="62"/>
      <c r="OOJ42" s="62"/>
      <c r="OOK42" s="62"/>
      <c r="OOL42" s="62"/>
      <c r="OOM42" s="62"/>
      <c r="OON42" s="62"/>
      <c r="OOO42" s="62"/>
      <c r="OOP42" s="62"/>
      <c r="OOQ42" s="62"/>
      <c r="OOR42" s="62"/>
      <c r="OOS42" s="62"/>
      <c r="OOT42" s="62"/>
      <c r="OOU42" s="62"/>
      <c r="OOV42" s="62"/>
      <c r="OOW42" s="62"/>
      <c r="OOX42" s="62"/>
      <c r="OOY42" s="62"/>
      <c r="OOZ42" s="62"/>
      <c r="OPA42" s="62"/>
      <c r="OPB42" s="62"/>
      <c r="OPC42" s="62"/>
      <c r="OPD42" s="62"/>
      <c r="OPE42" s="62"/>
      <c r="OPF42" s="62"/>
      <c r="OPG42" s="62"/>
      <c r="OPH42" s="62"/>
      <c r="OPI42" s="62"/>
      <c r="OPJ42" s="62"/>
      <c r="OPK42" s="62"/>
      <c r="OPL42" s="62"/>
      <c r="OPM42" s="62"/>
      <c r="OPN42" s="62"/>
      <c r="OPO42" s="62"/>
      <c r="OPP42" s="62"/>
      <c r="OPQ42" s="62"/>
      <c r="OPR42" s="62"/>
      <c r="OPS42" s="62"/>
      <c r="OPT42" s="62"/>
      <c r="OPU42" s="62"/>
      <c r="OPV42" s="62"/>
      <c r="OPW42" s="62"/>
      <c r="OPX42" s="62"/>
      <c r="OPY42" s="62"/>
      <c r="OPZ42" s="62"/>
      <c r="OQA42" s="62"/>
      <c r="OQB42" s="62"/>
      <c r="OQC42" s="62"/>
      <c r="OQD42" s="62"/>
      <c r="OQE42" s="62"/>
      <c r="OQF42" s="62"/>
      <c r="OQG42" s="62"/>
      <c r="OQH42" s="62"/>
      <c r="OQI42" s="62"/>
      <c r="OQJ42" s="62"/>
      <c r="OQK42" s="62"/>
      <c r="OQL42" s="62"/>
      <c r="OQM42" s="62"/>
      <c r="OQN42" s="62"/>
      <c r="OQO42" s="62"/>
      <c r="OQP42" s="62"/>
      <c r="OQQ42" s="62"/>
      <c r="OQR42" s="62"/>
      <c r="OQS42" s="62"/>
      <c r="OQT42" s="62"/>
      <c r="OQU42" s="62"/>
      <c r="OQV42" s="62"/>
      <c r="OQW42" s="62"/>
      <c r="OQX42" s="62"/>
      <c r="OQY42" s="62"/>
      <c r="OQZ42" s="62"/>
      <c r="ORA42" s="62"/>
      <c r="ORB42" s="62"/>
      <c r="ORC42" s="62"/>
      <c r="ORD42" s="62"/>
      <c r="ORE42" s="62"/>
      <c r="ORF42" s="62"/>
      <c r="ORG42" s="62"/>
      <c r="ORH42" s="62"/>
      <c r="ORI42" s="62"/>
      <c r="ORJ42" s="62"/>
      <c r="ORK42" s="62"/>
      <c r="ORL42" s="62"/>
      <c r="ORM42" s="62"/>
      <c r="ORN42" s="62"/>
      <c r="ORO42" s="62"/>
      <c r="ORP42" s="62"/>
      <c r="ORQ42" s="62"/>
      <c r="ORR42" s="62"/>
      <c r="ORS42" s="62"/>
      <c r="ORT42" s="62"/>
      <c r="ORU42" s="62"/>
      <c r="ORV42" s="62"/>
      <c r="ORW42" s="62"/>
      <c r="ORX42" s="62"/>
      <c r="ORY42" s="62"/>
      <c r="ORZ42" s="62"/>
      <c r="OSA42" s="62"/>
      <c r="OSB42" s="62"/>
      <c r="OSC42" s="62"/>
      <c r="OSD42" s="62"/>
      <c r="OSE42" s="62"/>
      <c r="OSF42" s="62"/>
      <c r="OSG42" s="62"/>
      <c r="OSH42" s="62"/>
      <c r="OSI42" s="62"/>
      <c r="OSJ42" s="62"/>
      <c r="OSK42" s="62"/>
      <c r="OSL42" s="62"/>
      <c r="OSM42" s="62"/>
      <c r="OSN42" s="62"/>
      <c r="OSO42" s="62"/>
      <c r="OSP42" s="62"/>
      <c r="OSQ42" s="62"/>
      <c r="OSR42" s="62"/>
      <c r="OSS42" s="62"/>
      <c r="OST42" s="62"/>
      <c r="OSU42" s="62"/>
      <c r="OSV42" s="62"/>
      <c r="OSW42" s="62"/>
      <c r="OSX42" s="62"/>
      <c r="OSY42" s="62"/>
      <c r="OSZ42" s="62"/>
      <c r="OTA42" s="62"/>
      <c r="OTB42" s="62"/>
      <c r="OTC42" s="62"/>
      <c r="OTD42" s="62"/>
      <c r="OTE42" s="62"/>
      <c r="OTF42" s="62"/>
      <c r="OTG42" s="62"/>
      <c r="OTH42" s="62"/>
      <c r="OTI42" s="62"/>
      <c r="OTJ42" s="62"/>
      <c r="OTK42" s="62"/>
      <c r="OTL42" s="62"/>
      <c r="OTM42" s="62"/>
      <c r="OTN42" s="62"/>
      <c r="OTO42" s="62"/>
      <c r="OTP42" s="62"/>
      <c r="OTQ42" s="62"/>
      <c r="OTR42" s="62"/>
      <c r="OTS42" s="62"/>
      <c r="OTT42" s="62"/>
      <c r="OTU42" s="62"/>
      <c r="OTV42" s="62"/>
      <c r="OTW42" s="62"/>
      <c r="OTX42" s="62"/>
      <c r="OTY42" s="62"/>
      <c r="OTZ42" s="62"/>
      <c r="OUA42" s="62"/>
      <c r="OUB42" s="62"/>
      <c r="OUC42" s="62"/>
      <c r="OUD42" s="62"/>
      <c r="OUE42" s="62"/>
      <c r="OUF42" s="62"/>
      <c r="OUG42" s="62"/>
      <c r="OUH42" s="62"/>
      <c r="OUI42" s="62"/>
      <c r="OUJ42" s="62"/>
      <c r="OUK42" s="62"/>
      <c r="OUL42" s="62"/>
      <c r="OUM42" s="62"/>
      <c r="OUN42" s="62"/>
      <c r="OUO42" s="62"/>
      <c r="OUP42" s="62"/>
      <c r="OUQ42" s="62"/>
      <c r="OUR42" s="62"/>
      <c r="OUS42" s="62"/>
      <c r="OUT42" s="62"/>
      <c r="OUU42" s="62"/>
      <c r="OUV42" s="62"/>
      <c r="OUW42" s="62"/>
      <c r="OUX42" s="62"/>
      <c r="OUY42" s="62"/>
      <c r="OUZ42" s="62"/>
      <c r="OVA42" s="62"/>
      <c r="OVB42" s="62"/>
      <c r="OVC42" s="62"/>
      <c r="OVD42" s="62"/>
      <c r="OVE42" s="62"/>
      <c r="OVF42" s="62"/>
      <c r="OVG42" s="62"/>
      <c r="OVH42" s="62"/>
      <c r="OVI42" s="62"/>
      <c r="OVJ42" s="62"/>
      <c r="OVK42" s="62"/>
      <c r="OVL42" s="62"/>
      <c r="OVM42" s="62"/>
      <c r="OVN42" s="62"/>
      <c r="OVO42" s="62"/>
      <c r="OVP42" s="62"/>
      <c r="OVQ42" s="62"/>
      <c r="OVR42" s="62"/>
      <c r="OVS42" s="62"/>
      <c r="OVT42" s="62"/>
      <c r="OVU42" s="62"/>
      <c r="OVV42" s="62"/>
      <c r="OVW42" s="62"/>
      <c r="OVX42" s="62"/>
      <c r="OVY42" s="62"/>
      <c r="OVZ42" s="62"/>
      <c r="OWA42" s="62"/>
      <c r="OWB42" s="62"/>
      <c r="OWC42" s="62"/>
      <c r="OWD42" s="62"/>
      <c r="OWE42" s="62"/>
      <c r="OWF42" s="62"/>
      <c r="OWG42" s="62"/>
      <c r="OWH42" s="62"/>
      <c r="OWI42" s="62"/>
      <c r="OWJ42" s="62"/>
      <c r="OWK42" s="62"/>
      <c r="OWL42" s="62"/>
      <c r="OWM42" s="62"/>
      <c r="OWN42" s="62"/>
      <c r="OWO42" s="62"/>
      <c r="OWP42" s="62"/>
      <c r="OWQ42" s="62"/>
      <c r="OWR42" s="62"/>
      <c r="OWS42" s="62"/>
      <c r="OWT42" s="62"/>
      <c r="OWU42" s="62"/>
      <c r="OWV42" s="62"/>
      <c r="OWW42" s="62"/>
      <c r="OWX42" s="62"/>
      <c r="OWY42" s="62"/>
      <c r="OWZ42" s="62"/>
      <c r="OXA42" s="62"/>
      <c r="OXB42" s="62"/>
      <c r="OXC42" s="62"/>
      <c r="OXD42" s="62"/>
      <c r="OXE42" s="62"/>
      <c r="OXF42" s="62"/>
      <c r="OXG42" s="62"/>
      <c r="OXH42" s="62"/>
      <c r="OXI42" s="62"/>
      <c r="OXJ42" s="62"/>
      <c r="OXK42" s="62"/>
      <c r="OXL42" s="62"/>
      <c r="OXM42" s="62"/>
      <c r="OXN42" s="62"/>
      <c r="OXO42" s="62"/>
      <c r="OXP42" s="62"/>
      <c r="OXQ42" s="62"/>
      <c r="OXR42" s="62"/>
      <c r="OXS42" s="62"/>
      <c r="OXT42" s="62"/>
      <c r="OXU42" s="62"/>
      <c r="OXV42" s="62"/>
      <c r="OXW42" s="62"/>
      <c r="OXX42" s="62"/>
      <c r="OXY42" s="62"/>
      <c r="OXZ42" s="62"/>
      <c r="OYA42" s="62"/>
      <c r="OYB42" s="62"/>
      <c r="OYC42" s="62"/>
      <c r="OYD42" s="62"/>
      <c r="OYE42" s="62"/>
      <c r="OYF42" s="62"/>
      <c r="OYG42" s="62"/>
      <c r="OYH42" s="62"/>
      <c r="OYI42" s="62"/>
      <c r="OYJ42" s="62"/>
      <c r="OYK42" s="62"/>
      <c r="OYL42" s="62"/>
      <c r="OYM42" s="62"/>
      <c r="OYN42" s="62"/>
      <c r="OYO42" s="62"/>
      <c r="OYP42" s="62"/>
      <c r="OYQ42" s="62"/>
      <c r="OYR42" s="62"/>
      <c r="OYS42" s="62"/>
      <c r="OYT42" s="62"/>
      <c r="OYU42" s="62"/>
      <c r="OYV42" s="62"/>
      <c r="OYW42" s="62"/>
      <c r="OYX42" s="62"/>
      <c r="OYY42" s="62"/>
      <c r="OYZ42" s="62"/>
      <c r="OZA42" s="62"/>
      <c r="OZB42" s="62"/>
      <c r="OZC42" s="62"/>
      <c r="OZD42" s="62"/>
      <c r="OZE42" s="62"/>
      <c r="OZF42" s="62"/>
      <c r="OZG42" s="62"/>
      <c r="OZH42" s="62"/>
      <c r="OZI42" s="62"/>
      <c r="OZJ42" s="62"/>
      <c r="OZK42" s="62"/>
      <c r="OZL42" s="62"/>
      <c r="OZM42" s="62"/>
      <c r="OZN42" s="62"/>
      <c r="OZO42" s="62"/>
      <c r="OZP42" s="62"/>
      <c r="OZQ42" s="62"/>
      <c r="OZR42" s="62"/>
      <c r="OZS42" s="62"/>
      <c r="OZT42" s="62"/>
      <c r="OZU42" s="62"/>
      <c r="OZV42" s="62"/>
      <c r="OZW42" s="62"/>
      <c r="OZX42" s="62"/>
      <c r="OZY42" s="62"/>
      <c r="OZZ42" s="62"/>
      <c r="PAA42" s="62"/>
      <c r="PAB42" s="62"/>
      <c r="PAC42" s="62"/>
      <c r="PAD42" s="62"/>
      <c r="PAE42" s="62"/>
      <c r="PAF42" s="62"/>
      <c r="PAG42" s="62"/>
      <c r="PAH42" s="62"/>
      <c r="PAI42" s="62"/>
      <c r="PAJ42" s="62"/>
      <c r="PAK42" s="62"/>
      <c r="PAL42" s="62"/>
      <c r="PAM42" s="62"/>
      <c r="PAN42" s="62"/>
      <c r="PAO42" s="62"/>
      <c r="PAP42" s="62"/>
      <c r="PAQ42" s="62"/>
      <c r="PAR42" s="62"/>
      <c r="PAS42" s="62"/>
      <c r="PAT42" s="62"/>
      <c r="PAU42" s="62"/>
      <c r="PAV42" s="62"/>
      <c r="PAW42" s="62"/>
      <c r="PAX42" s="62"/>
      <c r="PAY42" s="62"/>
      <c r="PAZ42" s="62"/>
      <c r="PBA42" s="62"/>
      <c r="PBB42" s="62"/>
      <c r="PBC42" s="62"/>
      <c r="PBD42" s="62"/>
      <c r="PBE42" s="62"/>
      <c r="PBF42" s="62"/>
      <c r="PBG42" s="62"/>
      <c r="PBH42" s="62"/>
      <c r="PBI42" s="62"/>
      <c r="PBJ42" s="62"/>
      <c r="PBK42" s="62"/>
      <c r="PBL42" s="62"/>
      <c r="PBM42" s="62"/>
      <c r="PBN42" s="62"/>
      <c r="PBO42" s="62"/>
      <c r="PBP42" s="62"/>
      <c r="PBQ42" s="62"/>
      <c r="PBR42" s="62"/>
      <c r="PBS42" s="62"/>
      <c r="PBT42" s="62"/>
      <c r="PBU42" s="62"/>
      <c r="PBV42" s="62"/>
      <c r="PBW42" s="62"/>
      <c r="PBX42" s="62"/>
      <c r="PBY42" s="62"/>
      <c r="PBZ42" s="62"/>
      <c r="PCA42" s="62"/>
      <c r="PCB42" s="62"/>
      <c r="PCC42" s="62"/>
      <c r="PCD42" s="62"/>
      <c r="PCE42" s="62"/>
      <c r="PCF42" s="62"/>
      <c r="PCG42" s="62"/>
      <c r="PCH42" s="62"/>
      <c r="PCI42" s="62"/>
      <c r="PCJ42" s="62"/>
      <c r="PCK42" s="62"/>
      <c r="PCL42" s="62"/>
      <c r="PCM42" s="62"/>
      <c r="PCN42" s="62"/>
      <c r="PCO42" s="62"/>
      <c r="PCP42" s="62"/>
      <c r="PCQ42" s="62"/>
      <c r="PCR42" s="62"/>
      <c r="PCS42" s="62"/>
      <c r="PCT42" s="62"/>
      <c r="PCU42" s="62"/>
      <c r="PCV42" s="62"/>
      <c r="PCW42" s="62"/>
      <c r="PCX42" s="62"/>
      <c r="PCY42" s="62"/>
      <c r="PCZ42" s="62"/>
      <c r="PDA42" s="62"/>
      <c r="PDB42" s="62"/>
      <c r="PDC42" s="62"/>
      <c r="PDD42" s="62"/>
      <c r="PDE42" s="62"/>
      <c r="PDF42" s="62"/>
      <c r="PDG42" s="62"/>
      <c r="PDH42" s="62"/>
      <c r="PDI42" s="62"/>
      <c r="PDJ42" s="62"/>
      <c r="PDK42" s="62"/>
      <c r="PDL42" s="62"/>
      <c r="PDM42" s="62"/>
      <c r="PDN42" s="62"/>
      <c r="PDO42" s="62"/>
      <c r="PDP42" s="62"/>
      <c r="PDQ42" s="62"/>
      <c r="PDR42" s="62"/>
      <c r="PDS42" s="62"/>
      <c r="PDT42" s="62"/>
      <c r="PDU42" s="62"/>
      <c r="PDV42" s="62"/>
      <c r="PDW42" s="62"/>
      <c r="PDX42" s="62"/>
      <c r="PDY42" s="62"/>
      <c r="PDZ42" s="62"/>
      <c r="PEA42" s="62"/>
      <c r="PEB42" s="62"/>
      <c r="PEC42" s="62"/>
      <c r="PED42" s="62"/>
      <c r="PEE42" s="62"/>
      <c r="PEF42" s="62"/>
      <c r="PEG42" s="62"/>
      <c r="PEH42" s="62"/>
      <c r="PEI42" s="62"/>
      <c r="PEJ42" s="62"/>
      <c r="PEK42" s="62"/>
      <c r="PEL42" s="62"/>
      <c r="PEM42" s="62"/>
      <c r="PEN42" s="62"/>
      <c r="PEO42" s="62"/>
      <c r="PEP42" s="62"/>
      <c r="PEQ42" s="62"/>
      <c r="PER42" s="62"/>
      <c r="PES42" s="62"/>
      <c r="PET42" s="62"/>
      <c r="PEU42" s="62"/>
      <c r="PEV42" s="62"/>
      <c r="PEW42" s="62"/>
      <c r="PEX42" s="62"/>
      <c r="PEY42" s="62"/>
      <c r="PEZ42" s="62"/>
      <c r="PFA42" s="62"/>
      <c r="PFB42" s="62"/>
      <c r="PFC42" s="62"/>
      <c r="PFD42" s="62"/>
      <c r="PFE42" s="62"/>
      <c r="PFF42" s="62"/>
      <c r="PFG42" s="62"/>
      <c r="PFH42" s="62"/>
      <c r="PFI42" s="62"/>
      <c r="PFJ42" s="62"/>
      <c r="PFK42" s="62"/>
      <c r="PFL42" s="62"/>
      <c r="PFM42" s="62"/>
      <c r="PFN42" s="62"/>
      <c r="PFO42" s="62"/>
      <c r="PFP42" s="62"/>
      <c r="PFQ42" s="62"/>
      <c r="PFR42" s="62"/>
      <c r="PFS42" s="62"/>
      <c r="PFT42" s="62"/>
      <c r="PFU42" s="62"/>
      <c r="PFV42" s="62"/>
      <c r="PFW42" s="62"/>
      <c r="PFX42" s="62"/>
      <c r="PFY42" s="62"/>
      <c r="PFZ42" s="62"/>
      <c r="PGA42" s="62"/>
      <c r="PGB42" s="62"/>
      <c r="PGC42" s="62"/>
      <c r="PGD42" s="62"/>
      <c r="PGE42" s="62"/>
      <c r="PGF42" s="62"/>
      <c r="PGG42" s="62"/>
      <c r="PGH42" s="62"/>
      <c r="PGI42" s="62"/>
      <c r="PGJ42" s="62"/>
      <c r="PGK42" s="62"/>
      <c r="PGL42" s="62"/>
      <c r="PGM42" s="62"/>
      <c r="PGN42" s="62"/>
      <c r="PGO42" s="62"/>
      <c r="PGP42" s="62"/>
      <c r="PGQ42" s="62"/>
      <c r="PGR42" s="62"/>
      <c r="PGS42" s="62"/>
      <c r="PGT42" s="62"/>
      <c r="PGU42" s="62"/>
      <c r="PGV42" s="62"/>
      <c r="PGW42" s="62"/>
      <c r="PGX42" s="62"/>
      <c r="PGY42" s="62"/>
      <c r="PGZ42" s="62"/>
      <c r="PHA42" s="62"/>
      <c r="PHB42" s="62"/>
      <c r="PHC42" s="62"/>
      <c r="PHD42" s="62"/>
      <c r="PHE42" s="62"/>
      <c r="PHF42" s="62"/>
      <c r="PHG42" s="62"/>
      <c r="PHH42" s="62"/>
      <c r="PHI42" s="62"/>
      <c r="PHJ42" s="62"/>
      <c r="PHK42" s="62"/>
      <c r="PHL42" s="62"/>
      <c r="PHM42" s="62"/>
      <c r="PHN42" s="62"/>
      <c r="PHO42" s="62"/>
      <c r="PHP42" s="62"/>
      <c r="PHQ42" s="62"/>
      <c r="PHR42" s="62"/>
      <c r="PHS42" s="62"/>
      <c r="PHT42" s="62"/>
      <c r="PHU42" s="62"/>
      <c r="PHV42" s="62"/>
      <c r="PHW42" s="62"/>
      <c r="PHX42" s="62"/>
      <c r="PHY42" s="62"/>
      <c r="PHZ42" s="62"/>
      <c r="PIA42" s="62"/>
      <c r="PIB42" s="62"/>
      <c r="PIC42" s="62"/>
      <c r="PID42" s="62"/>
      <c r="PIE42" s="62"/>
      <c r="PIF42" s="62"/>
      <c r="PIG42" s="62"/>
      <c r="PIH42" s="62"/>
      <c r="PII42" s="62"/>
      <c r="PIJ42" s="62"/>
      <c r="PIK42" s="62"/>
      <c r="PIL42" s="62"/>
      <c r="PIM42" s="62"/>
      <c r="PIN42" s="62"/>
      <c r="PIO42" s="62"/>
      <c r="PIP42" s="62"/>
      <c r="PIQ42" s="62"/>
      <c r="PIR42" s="62"/>
      <c r="PIS42" s="62"/>
      <c r="PIT42" s="62"/>
      <c r="PIU42" s="62"/>
      <c r="PIV42" s="62"/>
      <c r="PIW42" s="62"/>
      <c r="PIX42" s="62"/>
      <c r="PIY42" s="62"/>
      <c r="PIZ42" s="62"/>
      <c r="PJA42" s="62"/>
      <c r="PJB42" s="62"/>
      <c r="PJC42" s="62"/>
      <c r="PJD42" s="62"/>
      <c r="PJE42" s="62"/>
      <c r="PJF42" s="62"/>
      <c r="PJG42" s="62"/>
      <c r="PJH42" s="62"/>
      <c r="PJI42" s="62"/>
      <c r="PJJ42" s="62"/>
      <c r="PJK42" s="62"/>
      <c r="PJL42" s="62"/>
      <c r="PJM42" s="62"/>
      <c r="PJN42" s="62"/>
      <c r="PJO42" s="62"/>
      <c r="PJP42" s="62"/>
      <c r="PJQ42" s="62"/>
      <c r="PJR42" s="62"/>
      <c r="PJS42" s="62"/>
      <c r="PJT42" s="62"/>
      <c r="PJU42" s="62"/>
      <c r="PJV42" s="62"/>
      <c r="PJW42" s="62"/>
      <c r="PJX42" s="62"/>
      <c r="PJY42" s="62"/>
      <c r="PJZ42" s="62"/>
      <c r="PKA42" s="62"/>
      <c r="PKB42" s="62"/>
      <c r="PKC42" s="62"/>
      <c r="PKD42" s="62"/>
      <c r="PKE42" s="62"/>
      <c r="PKF42" s="62"/>
      <c r="PKG42" s="62"/>
      <c r="PKH42" s="62"/>
      <c r="PKI42" s="62"/>
      <c r="PKJ42" s="62"/>
      <c r="PKK42" s="62"/>
      <c r="PKL42" s="62"/>
      <c r="PKM42" s="62"/>
      <c r="PKN42" s="62"/>
      <c r="PKO42" s="62"/>
      <c r="PKP42" s="62"/>
      <c r="PKQ42" s="62"/>
      <c r="PKR42" s="62"/>
      <c r="PKS42" s="62"/>
      <c r="PKT42" s="62"/>
      <c r="PKU42" s="62"/>
      <c r="PKV42" s="62"/>
      <c r="PKW42" s="62"/>
      <c r="PKX42" s="62"/>
      <c r="PKY42" s="62"/>
      <c r="PKZ42" s="62"/>
      <c r="PLA42" s="62"/>
      <c r="PLB42" s="62"/>
      <c r="PLC42" s="62"/>
      <c r="PLD42" s="62"/>
      <c r="PLE42" s="62"/>
      <c r="PLF42" s="62"/>
      <c r="PLG42" s="62"/>
      <c r="PLH42" s="62"/>
      <c r="PLI42" s="62"/>
      <c r="PLJ42" s="62"/>
      <c r="PLK42" s="62"/>
      <c r="PLL42" s="62"/>
      <c r="PLM42" s="62"/>
      <c r="PLN42" s="62"/>
      <c r="PLO42" s="62"/>
      <c r="PLP42" s="62"/>
      <c r="PLQ42" s="62"/>
      <c r="PLR42" s="62"/>
      <c r="PLS42" s="62"/>
      <c r="PLT42" s="62"/>
      <c r="PLU42" s="62"/>
      <c r="PLV42" s="62"/>
      <c r="PLW42" s="62"/>
      <c r="PLX42" s="62"/>
      <c r="PLY42" s="62"/>
      <c r="PLZ42" s="62"/>
      <c r="PMA42" s="62"/>
      <c r="PMB42" s="62"/>
      <c r="PMC42" s="62"/>
      <c r="PMD42" s="62"/>
      <c r="PME42" s="62"/>
      <c r="PMF42" s="62"/>
      <c r="PMG42" s="62"/>
      <c r="PMH42" s="62"/>
      <c r="PMI42" s="62"/>
      <c r="PMJ42" s="62"/>
      <c r="PMK42" s="62"/>
      <c r="PML42" s="62"/>
      <c r="PMM42" s="62"/>
      <c r="PMN42" s="62"/>
      <c r="PMO42" s="62"/>
      <c r="PMP42" s="62"/>
      <c r="PMQ42" s="62"/>
      <c r="PMR42" s="62"/>
      <c r="PMS42" s="62"/>
      <c r="PMT42" s="62"/>
      <c r="PMU42" s="62"/>
      <c r="PMV42" s="62"/>
      <c r="PMW42" s="62"/>
      <c r="PMX42" s="62"/>
      <c r="PMY42" s="62"/>
      <c r="PMZ42" s="62"/>
      <c r="PNA42" s="62"/>
      <c r="PNB42" s="62"/>
      <c r="PNC42" s="62"/>
      <c r="PND42" s="62"/>
      <c r="PNE42" s="62"/>
      <c r="PNF42" s="62"/>
      <c r="PNG42" s="62"/>
      <c r="PNH42" s="62"/>
      <c r="PNI42" s="62"/>
      <c r="PNJ42" s="62"/>
      <c r="PNK42" s="62"/>
      <c r="PNL42" s="62"/>
      <c r="PNM42" s="62"/>
      <c r="PNN42" s="62"/>
      <c r="PNO42" s="62"/>
      <c r="PNP42" s="62"/>
      <c r="PNQ42" s="62"/>
      <c r="PNR42" s="62"/>
      <c r="PNS42" s="62"/>
      <c r="PNT42" s="62"/>
      <c r="PNU42" s="62"/>
      <c r="PNV42" s="62"/>
      <c r="PNW42" s="62"/>
      <c r="PNX42" s="62"/>
      <c r="PNY42" s="62"/>
      <c r="PNZ42" s="62"/>
      <c r="POA42" s="62"/>
      <c r="POB42" s="62"/>
      <c r="POC42" s="62"/>
      <c r="POD42" s="62"/>
      <c r="POE42" s="62"/>
      <c r="POF42" s="62"/>
      <c r="POG42" s="62"/>
      <c r="POH42" s="62"/>
      <c r="POI42" s="62"/>
      <c r="POJ42" s="62"/>
      <c r="POK42" s="62"/>
      <c r="POL42" s="62"/>
      <c r="POM42" s="62"/>
      <c r="PON42" s="62"/>
      <c r="POO42" s="62"/>
      <c r="POP42" s="62"/>
      <c r="POQ42" s="62"/>
      <c r="POR42" s="62"/>
      <c r="POS42" s="62"/>
      <c r="POT42" s="62"/>
      <c r="POU42" s="62"/>
      <c r="POV42" s="62"/>
      <c r="POW42" s="62"/>
      <c r="POX42" s="62"/>
      <c r="POY42" s="62"/>
      <c r="POZ42" s="62"/>
      <c r="PPA42" s="62"/>
      <c r="PPB42" s="62"/>
      <c r="PPC42" s="62"/>
      <c r="PPD42" s="62"/>
      <c r="PPE42" s="62"/>
      <c r="PPF42" s="62"/>
      <c r="PPG42" s="62"/>
      <c r="PPH42" s="62"/>
      <c r="PPI42" s="62"/>
      <c r="PPJ42" s="62"/>
      <c r="PPK42" s="62"/>
      <c r="PPL42" s="62"/>
      <c r="PPM42" s="62"/>
      <c r="PPN42" s="62"/>
      <c r="PPO42" s="62"/>
      <c r="PPP42" s="62"/>
      <c r="PPQ42" s="62"/>
      <c r="PPR42" s="62"/>
      <c r="PPS42" s="62"/>
      <c r="PPT42" s="62"/>
      <c r="PPU42" s="62"/>
      <c r="PPV42" s="62"/>
      <c r="PPW42" s="62"/>
      <c r="PPX42" s="62"/>
      <c r="PPY42" s="62"/>
      <c r="PPZ42" s="62"/>
      <c r="PQA42" s="62"/>
      <c r="PQB42" s="62"/>
      <c r="PQC42" s="62"/>
      <c r="PQD42" s="62"/>
      <c r="PQE42" s="62"/>
      <c r="PQF42" s="62"/>
      <c r="PQG42" s="62"/>
      <c r="PQH42" s="62"/>
      <c r="PQI42" s="62"/>
      <c r="PQJ42" s="62"/>
      <c r="PQK42" s="62"/>
      <c r="PQL42" s="62"/>
      <c r="PQM42" s="62"/>
      <c r="PQN42" s="62"/>
      <c r="PQO42" s="62"/>
      <c r="PQP42" s="62"/>
      <c r="PQQ42" s="62"/>
      <c r="PQR42" s="62"/>
      <c r="PQS42" s="62"/>
      <c r="PQT42" s="62"/>
      <c r="PQU42" s="62"/>
      <c r="PQV42" s="62"/>
      <c r="PQW42" s="62"/>
      <c r="PQX42" s="62"/>
      <c r="PQY42" s="62"/>
      <c r="PQZ42" s="62"/>
      <c r="PRA42" s="62"/>
      <c r="PRB42" s="62"/>
      <c r="PRC42" s="62"/>
      <c r="PRD42" s="62"/>
      <c r="PRE42" s="62"/>
      <c r="PRF42" s="62"/>
      <c r="PRG42" s="62"/>
      <c r="PRH42" s="62"/>
      <c r="PRI42" s="62"/>
      <c r="PRJ42" s="62"/>
      <c r="PRK42" s="62"/>
      <c r="PRL42" s="62"/>
      <c r="PRM42" s="62"/>
      <c r="PRN42" s="62"/>
      <c r="PRO42" s="62"/>
      <c r="PRP42" s="62"/>
      <c r="PRQ42" s="62"/>
      <c r="PRR42" s="62"/>
      <c r="PRS42" s="62"/>
      <c r="PRT42" s="62"/>
      <c r="PRU42" s="62"/>
      <c r="PRV42" s="62"/>
      <c r="PRW42" s="62"/>
      <c r="PRX42" s="62"/>
      <c r="PRY42" s="62"/>
      <c r="PRZ42" s="62"/>
      <c r="PSA42" s="62"/>
      <c r="PSB42" s="62"/>
      <c r="PSC42" s="62"/>
      <c r="PSD42" s="62"/>
      <c r="PSE42" s="62"/>
      <c r="PSF42" s="62"/>
      <c r="PSG42" s="62"/>
      <c r="PSH42" s="62"/>
      <c r="PSI42" s="62"/>
      <c r="PSJ42" s="62"/>
      <c r="PSK42" s="62"/>
      <c r="PSL42" s="62"/>
      <c r="PSM42" s="62"/>
      <c r="PSN42" s="62"/>
      <c r="PSO42" s="62"/>
      <c r="PSP42" s="62"/>
      <c r="PSQ42" s="62"/>
      <c r="PSR42" s="62"/>
      <c r="PSS42" s="62"/>
      <c r="PST42" s="62"/>
      <c r="PSU42" s="62"/>
      <c r="PSV42" s="62"/>
      <c r="PSW42" s="62"/>
      <c r="PSX42" s="62"/>
      <c r="PSY42" s="62"/>
      <c r="PSZ42" s="62"/>
      <c r="PTA42" s="62"/>
      <c r="PTB42" s="62"/>
      <c r="PTC42" s="62"/>
      <c r="PTD42" s="62"/>
      <c r="PTE42" s="62"/>
      <c r="PTF42" s="62"/>
      <c r="PTG42" s="62"/>
      <c r="PTH42" s="62"/>
      <c r="PTI42" s="62"/>
      <c r="PTJ42" s="62"/>
      <c r="PTK42" s="62"/>
      <c r="PTL42" s="62"/>
      <c r="PTM42" s="62"/>
      <c r="PTN42" s="62"/>
      <c r="PTO42" s="62"/>
      <c r="PTP42" s="62"/>
      <c r="PTQ42" s="62"/>
      <c r="PTR42" s="62"/>
      <c r="PTS42" s="62"/>
      <c r="PTT42" s="62"/>
      <c r="PTU42" s="62"/>
      <c r="PTV42" s="62"/>
      <c r="PTW42" s="62"/>
      <c r="PTX42" s="62"/>
      <c r="PTY42" s="62"/>
      <c r="PTZ42" s="62"/>
      <c r="PUA42" s="62"/>
      <c r="PUB42" s="62"/>
      <c r="PUC42" s="62"/>
      <c r="PUD42" s="62"/>
      <c r="PUE42" s="62"/>
      <c r="PUF42" s="62"/>
      <c r="PUG42" s="62"/>
      <c r="PUH42" s="62"/>
      <c r="PUI42" s="62"/>
      <c r="PUJ42" s="62"/>
      <c r="PUK42" s="62"/>
      <c r="PUL42" s="62"/>
      <c r="PUM42" s="62"/>
      <c r="PUN42" s="62"/>
      <c r="PUO42" s="62"/>
      <c r="PUP42" s="62"/>
      <c r="PUQ42" s="62"/>
      <c r="PUR42" s="62"/>
      <c r="PUS42" s="62"/>
      <c r="PUT42" s="62"/>
      <c r="PUU42" s="62"/>
      <c r="PUV42" s="62"/>
      <c r="PUW42" s="62"/>
      <c r="PUX42" s="62"/>
      <c r="PUY42" s="62"/>
      <c r="PUZ42" s="62"/>
      <c r="PVA42" s="62"/>
      <c r="PVB42" s="62"/>
      <c r="PVC42" s="62"/>
      <c r="PVD42" s="62"/>
      <c r="PVE42" s="62"/>
      <c r="PVF42" s="62"/>
      <c r="PVG42" s="62"/>
      <c r="PVH42" s="62"/>
      <c r="PVI42" s="62"/>
      <c r="PVJ42" s="62"/>
      <c r="PVK42" s="62"/>
      <c r="PVL42" s="62"/>
      <c r="PVM42" s="62"/>
      <c r="PVN42" s="62"/>
      <c r="PVO42" s="62"/>
      <c r="PVP42" s="62"/>
      <c r="PVQ42" s="62"/>
      <c r="PVR42" s="62"/>
      <c r="PVS42" s="62"/>
      <c r="PVT42" s="62"/>
      <c r="PVU42" s="62"/>
      <c r="PVV42" s="62"/>
      <c r="PVW42" s="62"/>
      <c r="PVX42" s="62"/>
      <c r="PVY42" s="62"/>
      <c r="PVZ42" s="62"/>
      <c r="PWA42" s="62"/>
      <c r="PWB42" s="62"/>
      <c r="PWC42" s="62"/>
      <c r="PWD42" s="62"/>
      <c r="PWE42" s="62"/>
      <c r="PWF42" s="62"/>
      <c r="PWG42" s="62"/>
      <c r="PWH42" s="62"/>
      <c r="PWI42" s="62"/>
      <c r="PWJ42" s="62"/>
      <c r="PWK42" s="62"/>
      <c r="PWL42" s="62"/>
      <c r="PWM42" s="62"/>
      <c r="PWN42" s="62"/>
      <c r="PWO42" s="62"/>
      <c r="PWP42" s="62"/>
      <c r="PWQ42" s="62"/>
      <c r="PWR42" s="62"/>
      <c r="PWS42" s="62"/>
      <c r="PWT42" s="62"/>
      <c r="PWU42" s="62"/>
      <c r="PWV42" s="62"/>
      <c r="PWW42" s="62"/>
      <c r="PWX42" s="62"/>
      <c r="PWY42" s="62"/>
      <c r="PWZ42" s="62"/>
      <c r="PXA42" s="62"/>
      <c r="PXB42" s="62"/>
      <c r="PXC42" s="62"/>
      <c r="PXD42" s="62"/>
      <c r="PXE42" s="62"/>
      <c r="PXF42" s="62"/>
      <c r="PXG42" s="62"/>
      <c r="PXH42" s="62"/>
      <c r="PXI42" s="62"/>
      <c r="PXJ42" s="62"/>
      <c r="PXK42" s="62"/>
      <c r="PXL42" s="62"/>
      <c r="PXM42" s="62"/>
      <c r="PXN42" s="62"/>
      <c r="PXO42" s="62"/>
      <c r="PXP42" s="62"/>
      <c r="PXQ42" s="62"/>
      <c r="PXR42" s="62"/>
      <c r="PXS42" s="62"/>
      <c r="PXT42" s="62"/>
      <c r="PXU42" s="62"/>
      <c r="PXV42" s="62"/>
      <c r="PXW42" s="62"/>
      <c r="PXX42" s="62"/>
      <c r="PXY42" s="62"/>
      <c r="PXZ42" s="62"/>
      <c r="PYA42" s="62"/>
      <c r="PYB42" s="62"/>
      <c r="PYC42" s="62"/>
      <c r="PYD42" s="62"/>
      <c r="PYE42" s="62"/>
      <c r="PYF42" s="62"/>
      <c r="PYG42" s="62"/>
      <c r="PYH42" s="62"/>
      <c r="PYI42" s="62"/>
      <c r="PYJ42" s="62"/>
      <c r="PYK42" s="62"/>
      <c r="PYL42" s="62"/>
      <c r="PYM42" s="62"/>
      <c r="PYN42" s="62"/>
      <c r="PYO42" s="62"/>
      <c r="PYP42" s="62"/>
      <c r="PYQ42" s="62"/>
      <c r="PYR42" s="62"/>
      <c r="PYS42" s="62"/>
      <c r="PYT42" s="62"/>
      <c r="PYU42" s="62"/>
      <c r="PYV42" s="62"/>
      <c r="PYW42" s="62"/>
      <c r="PYX42" s="62"/>
      <c r="PYY42" s="62"/>
      <c r="PYZ42" s="62"/>
      <c r="PZA42" s="62"/>
      <c r="PZB42" s="62"/>
      <c r="PZC42" s="62"/>
      <c r="PZD42" s="62"/>
      <c r="PZE42" s="62"/>
      <c r="PZF42" s="62"/>
      <c r="PZG42" s="62"/>
      <c r="PZH42" s="62"/>
      <c r="PZI42" s="62"/>
      <c r="PZJ42" s="62"/>
      <c r="PZK42" s="62"/>
      <c r="PZL42" s="62"/>
      <c r="PZM42" s="62"/>
      <c r="PZN42" s="62"/>
      <c r="PZO42" s="62"/>
      <c r="PZP42" s="62"/>
      <c r="PZQ42" s="62"/>
      <c r="PZR42" s="62"/>
      <c r="PZS42" s="62"/>
      <c r="PZT42" s="62"/>
      <c r="PZU42" s="62"/>
      <c r="PZV42" s="62"/>
      <c r="PZW42" s="62"/>
      <c r="PZX42" s="62"/>
      <c r="PZY42" s="62"/>
      <c r="PZZ42" s="62"/>
      <c r="QAA42" s="62"/>
      <c r="QAB42" s="62"/>
      <c r="QAC42" s="62"/>
      <c r="QAD42" s="62"/>
      <c r="QAE42" s="62"/>
      <c r="QAF42" s="62"/>
      <c r="QAG42" s="62"/>
      <c r="QAH42" s="62"/>
      <c r="QAI42" s="62"/>
      <c r="QAJ42" s="62"/>
      <c r="QAK42" s="62"/>
      <c r="QAL42" s="62"/>
      <c r="QAM42" s="62"/>
      <c r="QAN42" s="62"/>
      <c r="QAO42" s="62"/>
      <c r="QAP42" s="62"/>
      <c r="QAQ42" s="62"/>
      <c r="QAR42" s="62"/>
      <c r="QAS42" s="62"/>
      <c r="QAT42" s="62"/>
      <c r="QAU42" s="62"/>
      <c r="QAV42" s="62"/>
      <c r="QAW42" s="62"/>
      <c r="QAX42" s="62"/>
      <c r="QAY42" s="62"/>
      <c r="QAZ42" s="62"/>
      <c r="QBA42" s="62"/>
      <c r="QBB42" s="62"/>
      <c r="QBC42" s="62"/>
      <c r="QBD42" s="62"/>
      <c r="QBE42" s="62"/>
      <c r="QBF42" s="62"/>
      <c r="QBG42" s="62"/>
      <c r="QBH42" s="62"/>
      <c r="QBI42" s="62"/>
      <c r="QBJ42" s="62"/>
      <c r="QBK42" s="62"/>
      <c r="QBL42" s="62"/>
      <c r="QBM42" s="62"/>
      <c r="QBN42" s="62"/>
      <c r="QBO42" s="62"/>
      <c r="QBP42" s="62"/>
      <c r="QBQ42" s="62"/>
      <c r="QBR42" s="62"/>
      <c r="QBS42" s="62"/>
      <c r="QBT42" s="62"/>
      <c r="QBU42" s="62"/>
      <c r="QBV42" s="62"/>
      <c r="QBW42" s="62"/>
      <c r="QBX42" s="62"/>
      <c r="QBY42" s="62"/>
      <c r="QBZ42" s="62"/>
      <c r="QCA42" s="62"/>
      <c r="QCB42" s="62"/>
      <c r="QCC42" s="62"/>
      <c r="QCD42" s="62"/>
      <c r="QCE42" s="62"/>
      <c r="QCF42" s="62"/>
      <c r="QCG42" s="62"/>
      <c r="QCH42" s="62"/>
      <c r="QCI42" s="62"/>
      <c r="QCJ42" s="62"/>
      <c r="QCK42" s="62"/>
      <c r="QCL42" s="62"/>
      <c r="QCM42" s="62"/>
      <c r="QCN42" s="62"/>
      <c r="QCO42" s="62"/>
      <c r="QCP42" s="62"/>
      <c r="QCQ42" s="62"/>
      <c r="QCR42" s="62"/>
      <c r="QCS42" s="62"/>
      <c r="QCT42" s="62"/>
      <c r="QCU42" s="62"/>
      <c r="QCV42" s="62"/>
      <c r="QCW42" s="62"/>
      <c r="QCX42" s="62"/>
      <c r="QCY42" s="62"/>
      <c r="QCZ42" s="62"/>
      <c r="QDA42" s="62"/>
      <c r="QDB42" s="62"/>
      <c r="QDC42" s="62"/>
      <c r="QDD42" s="62"/>
      <c r="QDE42" s="62"/>
      <c r="QDF42" s="62"/>
      <c r="QDG42" s="62"/>
      <c r="QDH42" s="62"/>
      <c r="QDI42" s="62"/>
      <c r="QDJ42" s="62"/>
      <c r="QDK42" s="62"/>
      <c r="QDL42" s="62"/>
      <c r="QDM42" s="62"/>
      <c r="QDN42" s="62"/>
      <c r="QDO42" s="62"/>
      <c r="QDP42" s="62"/>
      <c r="QDQ42" s="62"/>
      <c r="QDR42" s="62"/>
      <c r="QDS42" s="62"/>
      <c r="QDT42" s="62"/>
      <c r="QDU42" s="62"/>
      <c r="QDV42" s="62"/>
      <c r="QDW42" s="62"/>
      <c r="QDX42" s="62"/>
      <c r="QDY42" s="62"/>
      <c r="QDZ42" s="62"/>
      <c r="QEA42" s="62"/>
      <c r="QEB42" s="62"/>
      <c r="QEC42" s="62"/>
      <c r="QED42" s="62"/>
      <c r="QEE42" s="62"/>
      <c r="QEF42" s="62"/>
      <c r="QEG42" s="62"/>
      <c r="QEH42" s="62"/>
      <c r="QEI42" s="62"/>
      <c r="QEJ42" s="62"/>
      <c r="QEK42" s="62"/>
      <c r="QEL42" s="62"/>
      <c r="QEM42" s="62"/>
      <c r="QEN42" s="62"/>
      <c r="QEO42" s="62"/>
      <c r="QEP42" s="62"/>
      <c r="QEQ42" s="62"/>
      <c r="QER42" s="62"/>
      <c r="QES42" s="62"/>
      <c r="QET42" s="62"/>
      <c r="QEU42" s="62"/>
      <c r="QEV42" s="62"/>
      <c r="QEW42" s="62"/>
      <c r="QEX42" s="62"/>
      <c r="QEY42" s="62"/>
      <c r="QEZ42" s="62"/>
      <c r="QFA42" s="62"/>
      <c r="QFB42" s="62"/>
      <c r="QFC42" s="62"/>
      <c r="QFD42" s="62"/>
      <c r="QFE42" s="62"/>
      <c r="QFF42" s="62"/>
      <c r="QFG42" s="62"/>
      <c r="QFH42" s="62"/>
      <c r="QFI42" s="62"/>
      <c r="QFJ42" s="62"/>
      <c r="QFK42" s="62"/>
      <c r="QFL42" s="62"/>
      <c r="QFM42" s="62"/>
      <c r="QFN42" s="62"/>
      <c r="QFO42" s="62"/>
      <c r="QFP42" s="62"/>
      <c r="QFQ42" s="62"/>
      <c r="QFR42" s="62"/>
      <c r="QFS42" s="62"/>
      <c r="QFT42" s="62"/>
      <c r="QFU42" s="62"/>
      <c r="QFV42" s="62"/>
      <c r="QFW42" s="62"/>
      <c r="QFX42" s="62"/>
      <c r="QFY42" s="62"/>
      <c r="QFZ42" s="62"/>
      <c r="QGA42" s="62"/>
      <c r="QGB42" s="62"/>
      <c r="QGC42" s="62"/>
      <c r="QGD42" s="62"/>
      <c r="QGE42" s="62"/>
      <c r="QGF42" s="62"/>
      <c r="QGG42" s="62"/>
      <c r="QGH42" s="62"/>
      <c r="QGI42" s="62"/>
      <c r="QGJ42" s="62"/>
      <c r="QGK42" s="62"/>
      <c r="QGL42" s="62"/>
      <c r="QGM42" s="62"/>
      <c r="QGN42" s="62"/>
      <c r="QGO42" s="62"/>
      <c r="QGP42" s="62"/>
      <c r="QGQ42" s="62"/>
      <c r="QGR42" s="62"/>
      <c r="QGS42" s="62"/>
      <c r="QGT42" s="62"/>
      <c r="QGU42" s="62"/>
      <c r="QGV42" s="62"/>
      <c r="QGW42" s="62"/>
      <c r="QGX42" s="62"/>
      <c r="QGY42" s="62"/>
      <c r="QGZ42" s="62"/>
      <c r="QHA42" s="62"/>
      <c r="QHB42" s="62"/>
      <c r="QHC42" s="62"/>
      <c r="QHD42" s="62"/>
      <c r="QHE42" s="62"/>
      <c r="QHF42" s="62"/>
      <c r="QHG42" s="62"/>
      <c r="QHH42" s="62"/>
      <c r="QHI42" s="62"/>
      <c r="QHJ42" s="62"/>
      <c r="QHK42" s="62"/>
      <c r="QHL42" s="62"/>
      <c r="QHM42" s="62"/>
      <c r="QHN42" s="62"/>
      <c r="QHO42" s="62"/>
      <c r="QHP42" s="62"/>
      <c r="QHQ42" s="62"/>
      <c r="QHR42" s="62"/>
      <c r="QHS42" s="62"/>
      <c r="QHT42" s="62"/>
      <c r="QHU42" s="62"/>
      <c r="QHV42" s="62"/>
      <c r="QHW42" s="62"/>
      <c r="QHX42" s="62"/>
      <c r="QHY42" s="62"/>
      <c r="QHZ42" s="62"/>
      <c r="QIA42" s="62"/>
      <c r="QIB42" s="62"/>
      <c r="QIC42" s="62"/>
      <c r="QID42" s="62"/>
      <c r="QIE42" s="62"/>
      <c r="QIF42" s="62"/>
      <c r="QIG42" s="62"/>
      <c r="QIH42" s="62"/>
      <c r="QII42" s="62"/>
      <c r="QIJ42" s="62"/>
      <c r="QIK42" s="62"/>
      <c r="QIL42" s="62"/>
      <c r="QIM42" s="62"/>
      <c r="QIN42" s="62"/>
      <c r="QIO42" s="62"/>
      <c r="QIP42" s="62"/>
      <c r="QIQ42" s="62"/>
      <c r="QIR42" s="62"/>
      <c r="QIS42" s="62"/>
      <c r="QIT42" s="62"/>
      <c r="QIU42" s="62"/>
      <c r="QIV42" s="62"/>
      <c r="QIW42" s="62"/>
      <c r="QIX42" s="62"/>
      <c r="QIY42" s="62"/>
      <c r="QIZ42" s="62"/>
      <c r="QJA42" s="62"/>
      <c r="QJB42" s="62"/>
      <c r="QJC42" s="62"/>
      <c r="QJD42" s="62"/>
      <c r="QJE42" s="62"/>
      <c r="QJF42" s="62"/>
      <c r="QJG42" s="62"/>
      <c r="QJH42" s="62"/>
      <c r="QJI42" s="62"/>
      <c r="QJJ42" s="62"/>
      <c r="QJK42" s="62"/>
      <c r="QJL42" s="62"/>
      <c r="QJM42" s="62"/>
      <c r="QJN42" s="62"/>
      <c r="QJO42" s="62"/>
      <c r="QJP42" s="62"/>
      <c r="QJQ42" s="62"/>
      <c r="QJR42" s="62"/>
      <c r="QJS42" s="62"/>
      <c r="QJT42" s="62"/>
      <c r="QJU42" s="62"/>
      <c r="QJV42" s="62"/>
      <c r="QJW42" s="62"/>
      <c r="QJX42" s="62"/>
      <c r="QJY42" s="62"/>
      <c r="QJZ42" s="62"/>
      <c r="QKA42" s="62"/>
      <c r="QKB42" s="62"/>
      <c r="QKC42" s="62"/>
      <c r="QKD42" s="62"/>
      <c r="QKE42" s="62"/>
      <c r="QKF42" s="62"/>
      <c r="QKG42" s="62"/>
      <c r="QKH42" s="62"/>
      <c r="QKI42" s="62"/>
      <c r="QKJ42" s="62"/>
      <c r="QKK42" s="62"/>
      <c r="QKL42" s="62"/>
      <c r="QKM42" s="62"/>
      <c r="QKN42" s="62"/>
      <c r="QKO42" s="62"/>
      <c r="QKP42" s="62"/>
      <c r="QKQ42" s="62"/>
      <c r="QKR42" s="62"/>
      <c r="QKS42" s="62"/>
      <c r="QKT42" s="62"/>
      <c r="QKU42" s="62"/>
      <c r="QKV42" s="62"/>
      <c r="QKW42" s="62"/>
      <c r="QKX42" s="62"/>
      <c r="QKY42" s="62"/>
      <c r="QKZ42" s="62"/>
      <c r="QLA42" s="62"/>
      <c r="QLB42" s="62"/>
      <c r="QLC42" s="62"/>
      <c r="QLD42" s="62"/>
      <c r="QLE42" s="62"/>
      <c r="QLF42" s="62"/>
      <c r="QLG42" s="62"/>
      <c r="QLH42" s="62"/>
      <c r="QLI42" s="62"/>
      <c r="QLJ42" s="62"/>
      <c r="QLK42" s="62"/>
      <c r="QLL42" s="62"/>
      <c r="QLM42" s="62"/>
      <c r="QLN42" s="62"/>
      <c r="QLO42" s="62"/>
      <c r="QLP42" s="62"/>
      <c r="QLQ42" s="62"/>
      <c r="QLR42" s="62"/>
      <c r="QLS42" s="62"/>
      <c r="QLT42" s="62"/>
      <c r="QLU42" s="62"/>
      <c r="QLV42" s="62"/>
      <c r="QLW42" s="62"/>
      <c r="QLX42" s="62"/>
      <c r="QLY42" s="62"/>
      <c r="QLZ42" s="62"/>
      <c r="QMA42" s="62"/>
      <c r="QMB42" s="62"/>
      <c r="QMC42" s="62"/>
      <c r="QMD42" s="62"/>
      <c r="QME42" s="62"/>
      <c r="QMF42" s="62"/>
      <c r="QMG42" s="62"/>
      <c r="QMH42" s="62"/>
      <c r="QMI42" s="62"/>
      <c r="QMJ42" s="62"/>
      <c r="QMK42" s="62"/>
      <c r="QML42" s="62"/>
      <c r="QMM42" s="62"/>
      <c r="QMN42" s="62"/>
      <c r="QMO42" s="62"/>
      <c r="QMP42" s="62"/>
      <c r="QMQ42" s="62"/>
      <c r="QMR42" s="62"/>
      <c r="QMS42" s="62"/>
      <c r="QMT42" s="62"/>
      <c r="QMU42" s="62"/>
      <c r="QMV42" s="62"/>
      <c r="QMW42" s="62"/>
      <c r="QMX42" s="62"/>
      <c r="QMY42" s="62"/>
      <c r="QMZ42" s="62"/>
      <c r="QNA42" s="62"/>
      <c r="QNB42" s="62"/>
      <c r="QNC42" s="62"/>
      <c r="QND42" s="62"/>
      <c r="QNE42" s="62"/>
      <c r="QNF42" s="62"/>
      <c r="QNG42" s="62"/>
      <c r="QNH42" s="62"/>
      <c r="QNI42" s="62"/>
      <c r="QNJ42" s="62"/>
      <c r="QNK42" s="62"/>
      <c r="QNL42" s="62"/>
      <c r="QNM42" s="62"/>
      <c r="QNN42" s="62"/>
      <c r="QNO42" s="62"/>
      <c r="QNP42" s="62"/>
      <c r="QNQ42" s="62"/>
      <c r="QNR42" s="62"/>
      <c r="QNS42" s="62"/>
      <c r="QNT42" s="62"/>
      <c r="QNU42" s="62"/>
      <c r="QNV42" s="62"/>
      <c r="QNW42" s="62"/>
      <c r="QNX42" s="62"/>
      <c r="QNY42" s="62"/>
      <c r="QNZ42" s="62"/>
      <c r="QOA42" s="62"/>
      <c r="QOB42" s="62"/>
      <c r="QOC42" s="62"/>
      <c r="QOD42" s="62"/>
      <c r="QOE42" s="62"/>
      <c r="QOF42" s="62"/>
      <c r="QOG42" s="62"/>
      <c r="QOH42" s="62"/>
      <c r="QOI42" s="62"/>
      <c r="QOJ42" s="62"/>
      <c r="QOK42" s="62"/>
      <c r="QOL42" s="62"/>
      <c r="QOM42" s="62"/>
      <c r="QON42" s="62"/>
      <c r="QOO42" s="62"/>
      <c r="QOP42" s="62"/>
      <c r="QOQ42" s="62"/>
      <c r="QOR42" s="62"/>
      <c r="QOS42" s="62"/>
      <c r="QOT42" s="62"/>
      <c r="QOU42" s="62"/>
      <c r="QOV42" s="62"/>
      <c r="QOW42" s="62"/>
      <c r="QOX42" s="62"/>
      <c r="QOY42" s="62"/>
      <c r="QOZ42" s="62"/>
      <c r="QPA42" s="62"/>
      <c r="QPB42" s="62"/>
      <c r="QPC42" s="62"/>
      <c r="QPD42" s="62"/>
      <c r="QPE42" s="62"/>
      <c r="QPF42" s="62"/>
      <c r="QPG42" s="62"/>
      <c r="QPH42" s="62"/>
      <c r="QPI42" s="62"/>
      <c r="QPJ42" s="62"/>
      <c r="QPK42" s="62"/>
      <c r="QPL42" s="62"/>
      <c r="QPM42" s="62"/>
      <c r="QPN42" s="62"/>
      <c r="QPO42" s="62"/>
      <c r="QPP42" s="62"/>
      <c r="QPQ42" s="62"/>
      <c r="QPR42" s="62"/>
      <c r="QPS42" s="62"/>
      <c r="QPT42" s="62"/>
      <c r="QPU42" s="62"/>
      <c r="QPV42" s="62"/>
      <c r="QPW42" s="62"/>
      <c r="QPX42" s="62"/>
      <c r="QPY42" s="62"/>
      <c r="QPZ42" s="62"/>
      <c r="QQA42" s="62"/>
      <c r="QQB42" s="62"/>
      <c r="QQC42" s="62"/>
      <c r="QQD42" s="62"/>
      <c r="QQE42" s="62"/>
      <c r="QQF42" s="62"/>
      <c r="QQG42" s="62"/>
      <c r="QQH42" s="62"/>
      <c r="QQI42" s="62"/>
      <c r="QQJ42" s="62"/>
      <c r="QQK42" s="62"/>
      <c r="QQL42" s="62"/>
      <c r="QQM42" s="62"/>
      <c r="QQN42" s="62"/>
      <c r="QQO42" s="62"/>
      <c r="QQP42" s="62"/>
      <c r="QQQ42" s="62"/>
      <c r="QQR42" s="62"/>
      <c r="QQS42" s="62"/>
      <c r="QQT42" s="62"/>
      <c r="QQU42" s="62"/>
      <c r="QQV42" s="62"/>
      <c r="QQW42" s="62"/>
      <c r="QQX42" s="62"/>
      <c r="QQY42" s="62"/>
      <c r="QQZ42" s="62"/>
      <c r="QRA42" s="62"/>
      <c r="QRB42" s="62"/>
      <c r="QRC42" s="62"/>
      <c r="QRD42" s="62"/>
      <c r="QRE42" s="62"/>
      <c r="QRF42" s="62"/>
      <c r="QRG42" s="62"/>
      <c r="QRH42" s="62"/>
      <c r="QRI42" s="62"/>
      <c r="QRJ42" s="62"/>
      <c r="QRK42" s="62"/>
      <c r="QRL42" s="62"/>
      <c r="QRM42" s="62"/>
      <c r="QRN42" s="62"/>
      <c r="QRO42" s="62"/>
      <c r="QRP42" s="62"/>
      <c r="QRQ42" s="62"/>
      <c r="QRR42" s="62"/>
      <c r="QRS42" s="62"/>
      <c r="QRT42" s="62"/>
      <c r="QRU42" s="62"/>
      <c r="QRV42" s="62"/>
      <c r="QRW42" s="62"/>
      <c r="QRX42" s="62"/>
      <c r="QRY42" s="62"/>
      <c r="QRZ42" s="62"/>
      <c r="QSA42" s="62"/>
      <c r="QSB42" s="62"/>
      <c r="QSC42" s="62"/>
      <c r="QSD42" s="62"/>
      <c r="QSE42" s="62"/>
      <c r="QSF42" s="62"/>
      <c r="QSG42" s="62"/>
      <c r="QSH42" s="62"/>
      <c r="QSI42" s="62"/>
      <c r="QSJ42" s="62"/>
      <c r="QSK42" s="62"/>
      <c r="QSL42" s="62"/>
      <c r="QSM42" s="62"/>
      <c r="QSN42" s="62"/>
      <c r="QSO42" s="62"/>
      <c r="QSP42" s="62"/>
      <c r="QSQ42" s="62"/>
      <c r="QSR42" s="62"/>
      <c r="QSS42" s="62"/>
      <c r="QST42" s="62"/>
      <c r="QSU42" s="62"/>
      <c r="QSV42" s="62"/>
      <c r="QSW42" s="62"/>
      <c r="QSX42" s="62"/>
      <c r="QSY42" s="62"/>
      <c r="QSZ42" s="62"/>
      <c r="QTA42" s="62"/>
      <c r="QTB42" s="62"/>
      <c r="QTC42" s="62"/>
      <c r="QTD42" s="62"/>
      <c r="QTE42" s="62"/>
      <c r="QTF42" s="62"/>
      <c r="QTG42" s="62"/>
      <c r="QTH42" s="62"/>
      <c r="QTI42" s="62"/>
      <c r="QTJ42" s="62"/>
      <c r="QTK42" s="62"/>
      <c r="QTL42" s="62"/>
      <c r="QTM42" s="62"/>
      <c r="QTN42" s="62"/>
      <c r="QTO42" s="62"/>
      <c r="QTP42" s="62"/>
      <c r="QTQ42" s="62"/>
      <c r="QTR42" s="62"/>
      <c r="QTS42" s="62"/>
      <c r="QTT42" s="62"/>
      <c r="QTU42" s="62"/>
      <c r="QTV42" s="62"/>
      <c r="QTW42" s="62"/>
      <c r="QTX42" s="62"/>
      <c r="QTY42" s="62"/>
      <c r="QTZ42" s="62"/>
      <c r="QUA42" s="62"/>
      <c r="QUB42" s="62"/>
      <c r="QUC42" s="62"/>
      <c r="QUD42" s="62"/>
      <c r="QUE42" s="62"/>
      <c r="QUF42" s="62"/>
      <c r="QUG42" s="62"/>
      <c r="QUH42" s="62"/>
      <c r="QUI42" s="62"/>
      <c r="QUJ42" s="62"/>
      <c r="QUK42" s="62"/>
      <c r="QUL42" s="62"/>
      <c r="QUM42" s="62"/>
      <c r="QUN42" s="62"/>
      <c r="QUO42" s="62"/>
      <c r="QUP42" s="62"/>
      <c r="QUQ42" s="62"/>
      <c r="QUR42" s="62"/>
      <c r="QUS42" s="62"/>
      <c r="QUT42" s="62"/>
      <c r="QUU42" s="62"/>
      <c r="QUV42" s="62"/>
      <c r="QUW42" s="62"/>
      <c r="QUX42" s="62"/>
      <c r="QUY42" s="62"/>
      <c r="QUZ42" s="62"/>
      <c r="QVA42" s="62"/>
      <c r="QVB42" s="62"/>
      <c r="QVC42" s="62"/>
      <c r="QVD42" s="62"/>
      <c r="QVE42" s="62"/>
      <c r="QVF42" s="62"/>
      <c r="QVG42" s="62"/>
      <c r="QVH42" s="62"/>
      <c r="QVI42" s="62"/>
      <c r="QVJ42" s="62"/>
      <c r="QVK42" s="62"/>
      <c r="QVL42" s="62"/>
      <c r="QVM42" s="62"/>
      <c r="QVN42" s="62"/>
      <c r="QVO42" s="62"/>
      <c r="QVP42" s="62"/>
      <c r="QVQ42" s="62"/>
      <c r="QVR42" s="62"/>
      <c r="QVS42" s="62"/>
      <c r="QVT42" s="62"/>
      <c r="QVU42" s="62"/>
      <c r="QVV42" s="62"/>
      <c r="QVW42" s="62"/>
      <c r="QVX42" s="62"/>
      <c r="QVY42" s="62"/>
      <c r="QVZ42" s="62"/>
      <c r="QWA42" s="62"/>
      <c r="QWB42" s="62"/>
      <c r="QWC42" s="62"/>
      <c r="QWD42" s="62"/>
      <c r="QWE42" s="62"/>
      <c r="QWF42" s="62"/>
      <c r="QWG42" s="62"/>
      <c r="QWH42" s="62"/>
      <c r="QWI42" s="62"/>
      <c r="QWJ42" s="62"/>
      <c r="QWK42" s="62"/>
      <c r="QWL42" s="62"/>
      <c r="QWM42" s="62"/>
      <c r="QWN42" s="62"/>
      <c r="QWO42" s="62"/>
      <c r="QWP42" s="62"/>
      <c r="QWQ42" s="62"/>
      <c r="QWR42" s="62"/>
      <c r="QWS42" s="62"/>
      <c r="QWT42" s="62"/>
      <c r="QWU42" s="62"/>
      <c r="QWV42" s="62"/>
      <c r="QWW42" s="62"/>
      <c r="QWX42" s="62"/>
      <c r="QWY42" s="62"/>
      <c r="QWZ42" s="62"/>
      <c r="QXA42" s="62"/>
      <c r="QXB42" s="62"/>
      <c r="QXC42" s="62"/>
      <c r="QXD42" s="62"/>
      <c r="QXE42" s="62"/>
      <c r="QXF42" s="62"/>
      <c r="QXG42" s="62"/>
      <c r="QXH42" s="62"/>
      <c r="QXI42" s="62"/>
      <c r="QXJ42" s="62"/>
      <c r="QXK42" s="62"/>
      <c r="QXL42" s="62"/>
      <c r="QXM42" s="62"/>
      <c r="QXN42" s="62"/>
      <c r="QXO42" s="62"/>
      <c r="QXP42" s="62"/>
      <c r="QXQ42" s="62"/>
      <c r="QXR42" s="62"/>
      <c r="QXS42" s="62"/>
      <c r="QXT42" s="62"/>
      <c r="QXU42" s="62"/>
      <c r="QXV42" s="62"/>
      <c r="QXW42" s="62"/>
      <c r="QXX42" s="62"/>
      <c r="QXY42" s="62"/>
      <c r="QXZ42" s="62"/>
      <c r="QYA42" s="62"/>
      <c r="QYB42" s="62"/>
      <c r="QYC42" s="62"/>
      <c r="QYD42" s="62"/>
      <c r="QYE42" s="62"/>
      <c r="QYF42" s="62"/>
      <c r="QYG42" s="62"/>
      <c r="QYH42" s="62"/>
      <c r="QYI42" s="62"/>
      <c r="QYJ42" s="62"/>
      <c r="QYK42" s="62"/>
      <c r="QYL42" s="62"/>
      <c r="QYM42" s="62"/>
      <c r="QYN42" s="62"/>
      <c r="QYO42" s="62"/>
      <c r="QYP42" s="62"/>
      <c r="QYQ42" s="62"/>
      <c r="QYR42" s="62"/>
      <c r="QYS42" s="62"/>
      <c r="QYT42" s="62"/>
      <c r="QYU42" s="62"/>
      <c r="QYV42" s="62"/>
      <c r="QYW42" s="62"/>
      <c r="QYX42" s="62"/>
      <c r="QYY42" s="62"/>
      <c r="QYZ42" s="62"/>
      <c r="QZA42" s="62"/>
      <c r="QZB42" s="62"/>
      <c r="QZC42" s="62"/>
      <c r="QZD42" s="62"/>
      <c r="QZE42" s="62"/>
      <c r="QZF42" s="62"/>
      <c r="QZG42" s="62"/>
      <c r="QZH42" s="62"/>
      <c r="QZI42" s="62"/>
      <c r="QZJ42" s="62"/>
      <c r="QZK42" s="62"/>
      <c r="QZL42" s="62"/>
      <c r="QZM42" s="62"/>
      <c r="QZN42" s="62"/>
      <c r="QZO42" s="62"/>
      <c r="QZP42" s="62"/>
      <c r="QZQ42" s="62"/>
      <c r="QZR42" s="62"/>
      <c r="QZS42" s="62"/>
      <c r="QZT42" s="62"/>
      <c r="QZU42" s="62"/>
      <c r="QZV42" s="62"/>
      <c r="QZW42" s="62"/>
      <c r="QZX42" s="62"/>
      <c r="QZY42" s="62"/>
      <c r="QZZ42" s="62"/>
      <c r="RAA42" s="62"/>
      <c r="RAB42" s="62"/>
      <c r="RAC42" s="62"/>
      <c r="RAD42" s="62"/>
      <c r="RAE42" s="62"/>
      <c r="RAF42" s="62"/>
      <c r="RAG42" s="62"/>
      <c r="RAH42" s="62"/>
      <c r="RAI42" s="62"/>
      <c r="RAJ42" s="62"/>
      <c r="RAK42" s="62"/>
      <c r="RAL42" s="62"/>
      <c r="RAM42" s="62"/>
      <c r="RAN42" s="62"/>
      <c r="RAO42" s="62"/>
      <c r="RAP42" s="62"/>
      <c r="RAQ42" s="62"/>
      <c r="RAR42" s="62"/>
      <c r="RAS42" s="62"/>
      <c r="RAT42" s="62"/>
      <c r="RAU42" s="62"/>
      <c r="RAV42" s="62"/>
      <c r="RAW42" s="62"/>
      <c r="RAX42" s="62"/>
      <c r="RAY42" s="62"/>
      <c r="RAZ42" s="62"/>
      <c r="RBA42" s="62"/>
      <c r="RBB42" s="62"/>
      <c r="RBC42" s="62"/>
      <c r="RBD42" s="62"/>
      <c r="RBE42" s="62"/>
      <c r="RBF42" s="62"/>
      <c r="RBG42" s="62"/>
      <c r="RBH42" s="62"/>
      <c r="RBI42" s="62"/>
      <c r="RBJ42" s="62"/>
      <c r="RBK42" s="62"/>
      <c r="RBL42" s="62"/>
      <c r="RBM42" s="62"/>
      <c r="RBN42" s="62"/>
      <c r="RBO42" s="62"/>
      <c r="RBP42" s="62"/>
      <c r="RBQ42" s="62"/>
      <c r="RBR42" s="62"/>
      <c r="RBS42" s="62"/>
      <c r="RBT42" s="62"/>
      <c r="RBU42" s="62"/>
      <c r="RBV42" s="62"/>
      <c r="RBW42" s="62"/>
      <c r="RBX42" s="62"/>
      <c r="RBY42" s="62"/>
      <c r="RBZ42" s="62"/>
      <c r="RCA42" s="62"/>
      <c r="RCB42" s="62"/>
      <c r="RCC42" s="62"/>
      <c r="RCD42" s="62"/>
      <c r="RCE42" s="62"/>
      <c r="RCF42" s="62"/>
      <c r="RCG42" s="62"/>
      <c r="RCH42" s="62"/>
      <c r="RCI42" s="62"/>
      <c r="RCJ42" s="62"/>
      <c r="RCK42" s="62"/>
      <c r="RCL42" s="62"/>
      <c r="RCM42" s="62"/>
      <c r="RCN42" s="62"/>
      <c r="RCO42" s="62"/>
      <c r="RCP42" s="62"/>
      <c r="RCQ42" s="62"/>
      <c r="RCR42" s="62"/>
      <c r="RCS42" s="62"/>
      <c r="RCT42" s="62"/>
      <c r="RCU42" s="62"/>
      <c r="RCV42" s="62"/>
      <c r="RCW42" s="62"/>
      <c r="RCX42" s="62"/>
      <c r="RCY42" s="62"/>
      <c r="RCZ42" s="62"/>
      <c r="RDA42" s="62"/>
      <c r="RDB42" s="62"/>
      <c r="RDC42" s="62"/>
      <c r="RDD42" s="62"/>
      <c r="RDE42" s="62"/>
      <c r="RDF42" s="62"/>
      <c r="RDG42" s="62"/>
      <c r="RDH42" s="62"/>
      <c r="RDI42" s="62"/>
      <c r="RDJ42" s="62"/>
      <c r="RDK42" s="62"/>
      <c r="RDL42" s="62"/>
      <c r="RDM42" s="62"/>
      <c r="RDN42" s="62"/>
      <c r="RDO42" s="62"/>
      <c r="RDP42" s="62"/>
      <c r="RDQ42" s="62"/>
      <c r="RDR42" s="62"/>
      <c r="RDS42" s="62"/>
      <c r="RDT42" s="62"/>
      <c r="RDU42" s="62"/>
      <c r="RDV42" s="62"/>
      <c r="RDW42" s="62"/>
      <c r="RDX42" s="62"/>
      <c r="RDY42" s="62"/>
      <c r="RDZ42" s="62"/>
      <c r="REA42" s="62"/>
      <c r="REB42" s="62"/>
      <c r="REC42" s="62"/>
      <c r="RED42" s="62"/>
      <c r="REE42" s="62"/>
      <c r="REF42" s="62"/>
      <c r="REG42" s="62"/>
      <c r="REH42" s="62"/>
      <c r="REI42" s="62"/>
      <c r="REJ42" s="62"/>
      <c r="REK42" s="62"/>
      <c r="REL42" s="62"/>
      <c r="REM42" s="62"/>
      <c r="REN42" s="62"/>
      <c r="REO42" s="62"/>
      <c r="REP42" s="62"/>
      <c r="REQ42" s="62"/>
      <c r="RER42" s="62"/>
      <c r="RES42" s="62"/>
      <c r="RET42" s="62"/>
      <c r="REU42" s="62"/>
      <c r="REV42" s="62"/>
      <c r="REW42" s="62"/>
      <c r="REX42" s="62"/>
      <c r="REY42" s="62"/>
      <c r="REZ42" s="62"/>
      <c r="RFA42" s="62"/>
      <c r="RFB42" s="62"/>
      <c r="RFC42" s="62"/>
      <c r="RFD42" s="62"/>
      <c r="RFE42" s="62"/>
      <c r="RFF42" s="62"/>
      <c r="RFG42" s="62"/>
      <c r="RFH42" s="62"/>
      <c r="RFI42" s="62"/>
      <c r="RFJ42" s="62"/>
      <c r="RFK42" s="62"/>
      <c r="RFL42" s="62"/>
      <c r="RFM42" s="62"/>
      <c r="RFN42" s="62"/>
      <c r="RFO42" s="62"/>
      <c r="RFP42" s="62"/>
      <c r="RFQ42" s="62"/>
      <c r="RFR42" s="62"/>
      <c r="RFS42" s="62"/>
      <c r="RFT42" s="62"/>
      <c r="RFU42" s="62"/>
      <c r="RFV42" s="62"/>
      <c r="RFW42" s="62"/>
      <c r="RFX42" s="62"/>
      <c r="RFY42" s="62"/>
      <c r="RFZ42" s="62"/>
      <c r="RGA42" s="62"/>
      <c r="RGB42" s="62"/>
      <c r="RGC42" s="62"/>
      <c r="RGD42" s="62"/>
      <c r="RGE42" s="62"/>
      <c r="RGF42" s="62"/>
      <c r="RGG42" s="62"/>
      <c r="RGH42" s="62"/>
      <c r="RGI42" s="62"/>
      <c r="RGJ42" s="62"/>
      <c r="RGK42" s="62"/>
      <c r="RGL42" s="62"/>
      <c r="RGM42" s="62"/>
      <c r="RGN42" s="62"/>
      <c r="RGO42" s="62"/>
      <c r="RGP42" s="62"/>
      <c r="RGQ42" s="62"/>
      <c r="RGR42" s="62"/>
      <c r="RGS42" s="62"/>
      <c r="RGT42" s="62"/>
      <c r="RGU42" s="62"/>
      <c r="RGV42" s="62"/>
      <c r="RGW42" s="62"/>
      <c r="RGX42" s="62"/>
      <c r="RGY42" s="62"/>
      <c r="RGZ42" s="62"/>
      <c r="RHA42" s="62"/>
      <c r="RHB42" s="62"/>
      <c r="RHC42" s="62"/>
      <c r="RHD42" s="62"/>
      <c r="RHE42" s="62"/>
      <c r="RHF42" s="62"/>
      <c r="RHG42" s="62"/>
      <c r="RHH42" s="62"/>
      <c r="RHI42" s="62"/>
      <c r="RHJ42" s="62"/>
      <c r="RHK42" s="62"/>
      <c r="RHL42" s="62"/>
      <c r="RHM42" s="62"/>
      <c r="RHN42" s="62"/>
      <c r="RHO42" s="62"/>
      <c r="RHP42" s="62"/>
      <c r="RHQ42" s="62"/>
      <c r="RHR42" s="62"/>
      <c r="RHS42" s="62"/>
      <c r="RHT42" s="62"/>
      <c r="RHU42" s="62"/>
      <c r="RHV42" s="62"/>
      <c r="RHW42" s="62"/>
      <c r="RHX42" s="62"/>
      <c r="RHY42" s="62"/>
      <c r="RHZ42" s="62"/>
      <c r="RIA42" s="62"/>
      <c r="RIB42" s="62"/>
      <c r="RIC42" s="62"/>
      <c r="RID42" s="62"/>
      <c r="RIE42" s="62"/>
      <c r="RIF42" s="62"/>
      <c r="RIG42" s="62"/>
      <c r="RIH42" s="62"/>
      <c r="RII42" s="62"/>
      <c r="RIJ42" s="62"/>
      <c r="RIK42" s="62"/>
      <c r="RIL42" s="62"/>
      <c r="RIM42" s="62"/>
      <c r="RIN42" s="62"/>
      <c r="RIO42" s="62"/>
      <c r="RIP42" s="62"/>
      <c r="RIQ42" s="62"/>
      <c r="RIR42" s="62"/>
      <c r="RIS42" s="62"/>
      <c r="RIT42" s="62"/>
      <c r="RIU42" s="62"/>
      <c r="RIV42" s="62"/>
      <c r="RIW42" s="62"/>
      <c r="RIX42" s="62"/>
      <c r="RIY42" s="62"/>
      <c r="RIZ42" s="62"/>
      <c r="RJA42" s="62"/>
      <c r="RJB42" s="62"/>
      <c r="RJC42" s="62"/>
      <c r="RJD42" s="62"/>
      <c r="RJE42" s="62"/>
      <c r="RJF42" s="62"/>
      <c r="RJG42" s="62"/>
      <c r="RJH42" s="62"/>
      <c r="RJI42" s="62"/>
      <c r="RJJ42" s="62"/>
      <c r="RJK42" s="62"/>
      <c r="RJL42" s="62"/>
      <c r="RJM42" s="62"/>
      <c r="RJN42" s="62"/>
      <c r="RJO42" s="62"/>
      <c r="RJP42" s="62"/>
      <c r="RJQ42" s="62"/>
      <c r="RJR42" s="62"/>
      <c r="RJS42" s="62"/>
      <c r="RJT42" s="62"/>
      <c r="RJU42" s="62"/>
      <c r="RJV42" s="62"/>
      <c r="RJW42" s="62"/>
      <c r="RJX42" s="62"/>
      <c r="RJY42" s="62"/>
      <c r="RJZ42" s="62"/>
      <c r="RKA42" s="62"/>
      <c r="RKB42" s="62"/>
      <c r="RKC42" s="62"/>
      <c r="RKD42" s="62"/>
      <c r="RKE42" s="62"/>
      <c r="RKF42" s="62"/>
      <c r="RKG42" s="62"/>
      <c r="RKH42" s="62"/>
      <c r="RKI42" s="62"/>
      <c r="RKJ42" s="62"/>
      <c r="RKK42" s="62"/>
      <c r="RKL42" s="62"/>
      <c r="RKM42" s="62"/>
      <c r="RKN42" s="62"/>
      <c r="RKO42" s="62"/>
      <c r="RKP42" s="62"/>
      <c r="RKQ42" s="62"/>
      <c r="RKR42" s="62"/>
      <c r="RKS42" s="62"/>
      <c r="RKT42" s="62"/>
      <c r="RKU42" s="62"/>
      <c r="RKV42" s="62"/>
      <c r="RKW42" s="62"/>
      <c r="RKX42" s="62"/>
      <c r="RKY42" s="62"/>
      <c r="RKZ42" s="62"/>
      <c r="RLA42" s="62"/>
      <c r="RLB42" s="62"/>
      <c r="RLC42" s="62"/>
      <c r="RLD42" s="62"/>
      <c r="RLE42" s="62"/>
      <c r="RLF42" s="62"/>
      <c r="RLG42" s="62"/>
      <c r="RLH42" s="62"/>
      <c r="RLI42" s="62"/>
      <c r="RLJ42" s="62"/>
      <c r="RLK42" s="62"/>
      <c r="RLL42" s="62"/>
      <c r="RLM42" s="62"/>
      <c r="RLN42" s="62"/>
      <c r="RLO42" s="62"/>
      <c r="RLP42" s="62"/>
      <c r="RLQ42" s="62"/>
      <c r="RLR42" s="62"/>
      <c r="RLS42" s="62"/>
      <c r="RLT42" s="62"/>
      <c r="RLU42" s="62"/>
      <c r="RLV42" s="62"/>
      <c r="RLW42" s="62"/>
      <c r="RLX42" s="62"/>
      <c r="RLY42" s="62"/>
      <c r="RLZ42" s="62"/>
      <c r="RMA42" s="62"/>
      <c r="RMB42" s="62"/>
      <c r="RMC42" s="62"/>
      <c r="RMD42" s="62"/>
      <c r="RME42" s="62"/>
      <c r="RMF42" s="62"/>
      <c r="RMG42" s="62"/>
      <c r="RMH42" s="62"/>
      <c r="RMI42" s="62"/>
      <c r="RMJ42" s="62"/>
      <c r="RMK42" s="62"/>
      <c r="RML42" s="62"/>
      <c r="RMM42" s="62"/>
      <c r="RMN42" s="62"/>
      <c r="RMO42" s="62"/>
      <c r="RMP42" s="62"/>
      <c r="RMQ42" s="62"/>
      <c r="RMR42" s="62"/>
      <c r="RMS42" s="62"/>
      <c r="RMT42" s="62"/>
      <c r="RMU42" s="62"/>
      <c r="RMV42" s="62"/>
      <c r="RMW42" s="62"/>
      <c r="RMX42" s="62"/>
      <c r="RMY42" s="62"/>
      <c r="RMZ42" s="62"/>
      <c r="RNA42" s="62"/>
      <c r="RNB42" s="62"/>
      <c r="RNC42" s="62"/>
      <c r="RND42" s="62"/>
      <c r="RNE42" s="62"/>
      <c r="RNF42" s="62"/>
      <c r="RNG42" s="62"/>
      <c r="RNH42" s="62"/>
      <c r="RNI42" s="62"/>
      <c r="RNJ42" s="62"/>
      <c r="RNK42" s="62"/>
      <c r="RNL42" s="62"/>
      <c r="RNM42" s="62"/>
      <c r="RNN42" s="62"/>
      <c r="RNO42" s="62"/>
      <c r="RNP42" s="62"/>
      <c r="RNQ42" s="62"/>
      <c r="RNR42" s="62"/>
      <c r="RNS42" s="62"/>
      <c r="RNT42" s="62"/>
      <c r="RNU42" s="62"/>
      <c r="RNV42" s="62"/>
      <c r="RNW42" s="62"/>
      <c r="RNX42" s="62"/>
      <c r="RNY42" s="62"/>
      <c r="RNZ42" s="62"/>
      <c r="ROA42" s="62"/>
      <c r="ROB42" s="62"/>
      <c r="ROC42" s="62"/>
      <c r="ROD42" s="62"/>
      <c r="ROE42" s="62"/>
      <c r="ROF42" s="62"/>
      <c r="ROG42" s="62"/>
      <c r="ROH42" s="62"/>
      <c r="ROI42" s="62"/>
      <c r="ROJ42" s="62"/>
      <c r="ROK42" s="62"/>
      <c r="ROL42" s="62"/>
      <c r="ROM42" s="62"/>
      <c r="RON42" s="62"/>
      <c r="ROO42" s="62"/>
      <c r="ROP42" s="62"/>
      <c r="ROQ42" s="62"/>
      <c r="ROR42" s="62"/>
      <c r="ROS42" s="62"/>
      <c r="ROT42" s="62"/>
      <c r="ROU42" s="62"/>
      <c r="ROV42" s="62"/>
      <c r="ROW42" s="62"/>
      <c r="ROX42" s="62"/>
      <c r="ROY42" s="62"/>
      <c r="ROZ42" s="62"/>
      <c r="RPA42" s="62"/>
      <c r="RPB42" s="62"/>
      <c r="RPC42" s="62"/>
      <c r="RPD42" s="62"/>
      <c r="RPE42" s="62"/>
      <c r="RPF42" s="62"/>
      <c r="RPG42" s="62"/>
      <c r="RPH42" s="62"/>
      <c r="RPI42" s="62"/>
      <c r="RPJ42" s="62"/>
      <c r="RPK42" s="62"/>
      <c r="RPL42" s="62"/>
      <c r="RPM42" s="62"/>
      <c r="RPN42" s="62"/>
      <c r="RPO42" s="62"/>
      <c r="RPP42" s="62"/>
      <c r="RPQ42" s="62"/>
      <c r="RPR42" s="62"/>
      <c r="RPS42" s="62"/>
      <c r="RPT42" s="62"/>
      <c r="RPU42" s="62"/>
      <c r="RPV42" s="62"/>
      <c r="RPW42" s="62"/>
      <c r="RPX42" s="62"/>
      <c r="RPY42" s="62"/>
      <c r="RPZ42" s="62"/>
      <c r="RQA42" s="62"/>
      <c r="RQB42" s="62"/>
      <c r="RQC42" s="62"/>
      <c r="RQD42" s="62"/>
      <c r="RQE42" s="62"/>
      <c r="RQF42" s="62"/>
      <c r="RQG42" s="62"/>
      <c r="RQH42" s="62"/>
      <c r="RQI42" s="62"/>
      <c r="RQJ42" s="62"/>
      <c r="RQK42" s="62"/>
      <c r="RQL42" s="62"/>
      <c r="RQM42" s="62"/>
      <c r="RQN42" s="62"/>
      <c r="RQO42" s="62"/>
      <c r="RQP42" s="62"/>
      <c r="RQQ42" s="62"/>
      <c r="RQR42" s="62"/>
      <c r="RQS42" s="62"/>
      <c r="RQT42" s="62"/>
      <c r="RQU42" s="62"/>
      <c r="RQV42" s="62"/>
      <c r="RQW42" s="62"/>
      <c r="RQX42" s="62"/>
      <c r="RQY42" s="62"/>
      <c r="RQZ42" s="62"/>
      <c r="RRA42" s="62"/>
      <c r="RRB42" s="62"/>
      <c r="RRC42" s="62"/>
      <c r="RRD42" s="62"/>
      <c r="RRE42" s="62"/>
      <c r="RRF42" s="62"/>
      <c r="RRG42" s="62"/>
      <c r="RRH42" s="62"/>
      <c r="RRI42" s="62"/>
      <c r="RRJ42" s="62"/>
      <c r="RRK42" s="62"/>
      <c r="RRL42" s="62"/>
      <c r="RRM42" s="62"/>
      <c r="RRN42" s="62"/>
      <c r="RRO42" s="62"/>
      <c r="RRP42" s="62"/>
      <c r="RRQ42" s="62"/>
      <c r="RRR42" s="62"/>
      <c r="RRS42" s="62"/>
      <c r="RRT42" s="62"/>
      <c r="RRU42" s="62"/>
      <c r="RRV42" s="62"/>
      <c r="RRW42" s="62"/>
      <c r="RRX42" s="62"/>
      <c r="RRY42" s="62"/>
      <c r="RRZ42" s="62"/>
      <c r="RSA42" s="62"/>
      <c r="RSB42" s="62"/>
      <c r="RSC42" s="62"/>
      <c r="RSD42" s="62"/>
      <c r="RSE42" s="62"/>
      <c r="RSF42" s="62"/>
      <c r="RSG42" s="62"/>
      <c r="RSH42" s="62"/>
      <c r="RSI42" s="62"/>
      <c r="RSJ42" s="62"/>
      <c r="RSK42" s="62"/>
      <c r="RSL42" s="62"/>
      <c r="RSM42" s="62"/>
      <c r="RSN42" s="62"/>
      <c r="RSO42" s="62"/>
      <c r="RSP42" s="62"/>
      <c r="RSQ42" s="62"/>
      <c r="RSR42" s="62"/>
      <c r="RSS42" s="62"/>
      <c r="RST42" s="62"/>
      <c r="RSU42" s="62"/>
      <c r="RSV42" s="62"/>
      <c r="RSW42" s="62"/>
      <c r="RSX42" s="62"/>
      <c r="RSY42" s="62"/>
      <c r="RSZ42" s="62"/>
      <c r="RTA42" s="62"/>
      <c r="RTB42" s="62"/>
      <c r="RTC42" s="62"/>
      <c r="RTD42" s="62"/>
      <c r="RTE42" s="62"/>
      <c r="RTF42" s="62"/>
      <c r="RTG42" s="62"/>
      <c r="RTH42" s="62"/>
      <c r="RTI42" s="62"/>
      <c r="RTJ42" s="62"/>
      <c r="RTK42" s="62"/>
      <c r="RTL42" s="62"/>
      <c r="RTM42" s="62"/>
      <c r="RTN42" s="62"/>
      <c r="RTO42" s="62"/>
      <c r="RTP42" s="62"/>
      <c r="RTQ42" s="62"/>
      <c r="RTR42" s="62"/>
      <c r="RTS42" s="62"/>
      <c r="RTT42" s="62"/>
      <c r="RTU42" s="62"/>
      <c r="RTV42" s="62"/>
      <c r="RTW42" s="62"/>
      <c r="RTX42" s="62"/>
      <c r="RTY42" s="62"/>
      <c r="RTZ42" s="62"/>
      <c r="RUA42" s="62"/>
      <c r="RUB42" s="62"/>
      <c r="RUC42" s="62"/>
      <c r="RUD42" s="62"/>
      <c r="RUE42" s="62"/>
      <c r="RUF42" s="62"/>
      <c r="RUG42" s="62"/>
      <c r="RUH42" s="62"/>
      <c r="RUI42" s="62"/>
      <c r="RUJ42" s="62"/>
      <c r="RUK42" s="62"/>
      <c r="RUL42" s="62"/>
      <c r="RUM42" s="62"/>
      <c r="RUN42" s="62"/>
      <c r="RUO42" s="62"/>
      <c r="RUP42" s="62"/>
      <c r="RUQ42" s="62"/>
      <c r="RUR42" s="62"/>
      <c r="RUS42" s="62"/>
      <c r="RUT42" s="62"/>
      <c r="RUU42" s="62"/>
      <c r="RUV42" s="62"/>
      <c r="RUW42" s="62"/>
      <c r="RUX42" s="62"/>
      <c r="RUY42" s="62"/>
      <c r="RUZ42" s="62"/>
      <c r="RVA42" s="62"/>
      <c r="RVB42" s="62"/>
      <c r="RVC42" s="62"/>
      <c r="RVD42" s="62"/>
      <c r="RVE42" s="62"/>
      <c r="RVF42" s="62"/>
      <c r="RVG42" s="62"/>
      <c r="RVH42" s="62"/>
      <c r="RVI42" s="62"/>
      <c r="RVJ42" s="62"/>
      <c r="RVK42" s="62"/>
      <c r="RVL42" s="62"/>
      <c r="RVM42" s="62"/>
      <c r="RVN42" s="62"/>
      <c r="RVO42" s="62"/>
      <c r="RVP42" s="62"/>
      <c r="RVQ42" s="62"/>
      <c r="RVR42" s="62"/>
      <c r="RVS42" s="62"/>
      <c r="RVT42" s="62"/>
      <c r="RVU42" s="62"/>
      <c r="RVV42" s="62"/>
      <c r="RVW42" s="62"/>
      <c r="RVX42" s="62"/>
      <c r="RVY42" s="62"/>
      <c r="RVZ42" s="62"/>
      <c r="RWA42" s="62"/>
      <c r="RWB42" s="62"/>
      <c r="RWC42" s="62"/>
      <c r="RWD42" s="62"/>
      <c r="RWE42" s="62"/>
      <c r="RWF42" s="62"/>
      <c r="RWG42" s="62"/>
      <c r="RWH42" s="62"/>
      <c r="RWI42" s="62"/>
      <c r="RWJ42" s="62"/>
      <c r="RWK42" s="62"/>
      <c r="RWL42" s="62"/>
      <c r="RWM42" s="62"/>
      <c r="RWN42" s="62"/>
      <c r="RWO42" s="62"/>
      <c r="RWP42" s="62"/>
      <c r="RWQ42" s="62"/>
      <c r="RWR42" s="62"/>
      <c r="RWS42" s="62"/>
      <c r="RWT42" s="62"/>
      <c r="RWU42" s="62"/>
      <c r="RWV42" s="62"/>
      <c r="RWW42" s="62"/>
      <c r="RWX42" s="62"/>
      <c r="RWY42" s="62"/>
      <c r="RWZ42" s="62"/>
      <c r="RXA42" s="62"/>
      <c r="RXB42" s="62"/>
      <c r="RXC42" s="62"/>
      <c r="RXD42" s="62"/>
      <c r="RXE42" s="62"/>
      <c r="RXF42" s="62"/>
      <c r="RXG42" s="62"/>
      <c r="RXH42" s="62"/>
      <c r="RXI42" s="62"/>
      <c r="RXJ42" s="62"/>
      <c r="RXK42" s="62"/>
      <c r="RXL42" s="62"/>
      <c r="RXM42" s="62"/>
      <c r="RXN42" s="62"/>
      <c r="RXO42" s="62"/>
      <c r="RXP42" s="62"/>
      <c r="RXQ42" s="62"/>
      <c r="RXR42" s="62"/>
      <c r="RXS42" s="62"/>
      <c r="RXT42" s="62"/>
      <c r="RXU42" s="62"/>
      <c r="RXV42" s="62"/>
      <c r="RXW42" s="62"/>
      <c r="RXX42" s="62"/>
      <c r="RXY42" s="62"/>
      <c r="RXZ42" s="62"/>
      <c r="RYA42" s="62"/>
      <c r="RYB42" s="62"/>
      <c r="RYC42" s="62"/>
      <c r="RYD42" s="62"/>
      <c r="RYE42" s="62"/>
      <c r="RYF42" s="62"/>
      <c r="RYG42" s="62"/>
      <c r="RYH42" s="62"/>
      <c r="RYI42" s="62"/>
      <c r="RYJ42" s="62"/>
      <c r="RYK42" s="62"/>
      <c r="RYL42" s="62"/>
      <c r="RYM42" s="62"/>
      <c r="RYN42" s="62"/>
      <c r="RYO42" s="62"/>
      <c r="RYP42" s="62"/>
      <c r="RYQ42" s="62"/>
      <c r="RYR42" s="62"/>
      <c r="RYS42" s="62"/>
      <c r="RYT42" s="62"/>
      <c r="RYU42" s="62"/>
      <c r="RYV42" s="62"/>
      <c r="RYW42" s="62"/>
      <c r="RYX42" s="62"/>
      <c r="RYY42" s="62"/>
      <c r="RYZ42" s="62"/>
      <c r="RZA42" s="62"/>
      <c r="RZB42" s="62"/>
      <c r="RZC42" s="62"/>
      <c r="RZD42" s="62"/>
      <c r="RZE42" s="62"/>
      <c r="RZF42" s="62"/>
      <c r="RZG42" s="62"/>
      <c r="RZH42" s="62"/>
      <c r="RZI42" s="62"/>
      <c r="RZJ42" s="62"/>
      <c r="RZK42" s="62"/>
      <c r="RZL42" s="62"/>
      <c r="RZM42" s="62"/>
      <c r="RZN42" s="62"/>
      <c r="RZO42" s="62"/>
      <c r="RZP42" s="62"/>
      <c r="RZQ42" s="62"/>
      <c r="RZR42" s="62"/>
      <c r="RZS42" s="62"/>
      <c r="RZT42" s="62"/>
      <c r="RZU42" s="62"/>
      <c r="RZV42" s="62"/>
      <c r="RZW42" s="62"/>
      <c r="RZX42" s="62"/>
      <c r="RZY42" s="62"/>
      <c r="RZZ42" s="62"/>
      <c r="SAA42" s="62"/>
      <c r="SAB42" s="62"/>
      <c r="SAC42" s="62"/>
      <c r="SAD42" s="62"/>
      <c r="SAE42" s="62"/>
      <c r="SAF42" s="62"/>
      <c r="SAG42" s="62"/>
      <c r="SAH42" s="62"/>
      <c r="SAI42" s="62"/>
      <c r="SAJ42" s="62"/>
      <c r="SAK42" s="62"/>
      <c r="SAL42" s="62"/>
      <c r="SAM42" s="62"/>
      <c r="SAN42" s="62"/>
      <c r="SAO42" s="62"/>
      <c r="SAP42" s="62"/>
      <c r="SAQ42" s="62"/>
      <c r="SAR42" s="62"/>
      <c r="SAS42" s="62"/>
      <c r="SAT42" s="62"/>
      <c r="SAU42" s="62"/>
      <c r="SAV42" s="62"/>
      <c r="SAW42" s="62"/>
      <c r="SAX42" s="62"/>
      <c r="SAY42" s="62"/>
      <c r="SAZ42" s="62"/>
      <c r="SBA42" s="62"/>
      <c r="SBB42" s="62"/>
      <c r="SBC42" s="62"/>
      <c r="SBD42" s="62"/>
      <c r="SBE42" s="62"/>
      <c r="SBF42" s="62"/>
      <c r="SBG42" s="62"/>
      <c r="SBH42" s="62"/>
      <c r="SBI42" s="62"/>
      <c r="SBJ42" s="62"/>
      <c r="SBK42" s="62"/>
      <c r="SBL42" s="62"/>
      <c r="SBM42" s="62"/>
      <c r="SBN42" s="62"/>
      <c r="SBO42" s="62"/>
      <c r="SBP42" s="62"/>
      <c r="SBQ42" s="62"/>
      <c r="SBR42" s="62"/>
      <c r="SBS42" s="62"/>
      <c r="SBT42" s="62"/>
      <c r="SBU42" s="62"/>
      <c r="SBV42" s="62"/>
      <c r="SBW42" s="62"/>
      <c r="SBX42" s="62"/>
      <c r="SBY42" s="62"/>
      <c r="SBZ42" s="62"/>
      <c r="SCA42" s="62"/>
      <c r="SCB42" s="62"/>
      <c r="SCC42" s="62"/>
      <c r="SCD42" s="62"/>
      <c r="SCE42" s="62"/>
      <c r="SCF42" s="62"/>
      <c r="SCG42" s="62"/>
      <c r="SCH42" s="62"/>
      <c r="SCI42" s="62"/>
      <c r="SCJ42" s="62"/>
      <c r="SCK42" s="62"/>
      <c r="SCL42" s="62"/>
      <c r="SCM42" s="62"/>
      <c r="SCN42" s="62"/>
      <c r="SCO42" s="62"/>
      <c r="SCP42" s="62"/>
      <c r="SCQ42" s="62"/>
      <c r="SCR42" s="62"/>
      <c r="SCS42" s="62"/>
      <c r="SCT42" s="62"/>
      <c r="SCU42" s="62"/>
      <c r="SCV42" s="62"/>
      <c r="SCW42" s="62"/>
      <c r="SCX42" s="62"/>
      <c r="SCY42" s="62"/>
      <c r="SCZ42" s="62"/>
      <c r="SDA42" s="62"/>
      <c r="SDB42" s="62"/>
      <c r="SDC42" s="62"/>
      <c r="SDD42" s="62"/>
      <c r="SDE42" s="62"/>
      <c r="SDF42" s="62"/>
      <c r="SDG42" s="62"/>
      <c r="SDH42" s="62"/>
      <c r="SDI42" s="62"/>
      <c r="SDJ42" s="62"/>
      <c r="SDK42" s="62"/>
      <c r="SDL42" s="62"/>
      <c r="SDM42" s="62"/>
      <c r="SDN42" s="62"/>
      <c r="SDO42" s="62"/>
      <c r="SDP42" s="62"/>
      <c r="SDQ42" s="62"/>
      <c r="SDR42" s="62"/>
      <c r="SDS42" s="62"/>
      <c r="SDT42" s="62"/>
      <c r="SDU42" s="62"/>
      <c r="SDV42" s="62"/>
      <c r="SDW42" s="62"/>
      <c r="SDX42" s="62"/>
      <c r="SDY42" s="62"/>
      <c r="SDZ42" s="62"/>
      <c r="SEA42" s="62"/>
      <c r="SEB42" s="62"/>
      <c r="SEC42" s="62"/>
      <c r="SED42" s="62"/>
      <c r="SEE42" s="62"/>
      <c r="SEF42" s="62"/>
      <c r="SEG42" s="62"/>
      <c r="SEH42" s="62"/>
      <c r="SEI42" s="62"/>
      <c r="SEJ42" s="62"/>
      <c r="SEK42" s="62"/>
      <c r="SEL42" s="62"/>
      <c r="SEM42" s="62"/>
      <c r="SEN42" s="62"/>
      <c r="SEO42" s="62"/>
      <c r="SEP42" s="62"/>
      <c r="SEQ42" s="62"/>
      <c r="SER42" s="62"/>
      <c r="SES42" s="62"/>
      <c r="SET42" s="62"/>
      <c r="SEU42" s="62"/>
      <c r="SEV42" s="62"/>
      <c r="SEW42" s="62"/>
      <c r="SEX42" s="62"/>
      <c r="SEY42" s="62"/>
      <c r="SEZ42" s="62"/>
      <c r="SFA42" s="62"/>
      <c r="SFB42" s="62"/>
      <c r="SFC42" s="62"/>
      <c r="SFD42" s="62"/>
      <c r="SFE42" s="62"/>
      <c r="SFF42" s="62"/>
      <c r="SFG42" s="62"/>
      <c r="SFH42" s="62"/>
      <c r="SFI42" s="62"/>
      <c r="SFJ42" s="62"/>
      <c r="SFK42" s="62"/>
      <c r="SFL42" s="62"/>
      <c r="SFM42" s="62"/>
      <c r="SFN42" s="62"/>
      <c r="SFO42" s="62"/>
      <c r="SFP42" s="62"/>
      <c r="SFQ42" s="62"/>
      <c r="SFR42" s="62"/>
      <c r="SFS42" s="62"/>
      <c r="SFT42" s="62"/>
      <c r="SFU42" s="62"/>
      <c r="SFV42" s="62"/>
      <c r="SFW42" s="62"/>
      <c r="SFX42" s="62"/>
      <c r="SFY42" s="62"/>
      <c r="SFZ42" s="62"/>
      <c r="SGA42" s="62"/>
      <c r="SGB42" s="62"/>
      <c r="SGC42" s="62"/>
      <c r="SGD42" s="62"/>
      <c r="SGE42" s="62"/>
      <c r="SGF42" s="62"/>
      <c r="SGG42" s="62"/>
      <c r="SGH42" s="62"/>
      <c r="SGI42" s="62"/>
      <c r="SGJ42" s="62"/>
      <c r="SGK42" s="62"/>
      <c r="SGL42" s="62"/>
      <c r="SGM42" s="62"/>
      <c r="SGN42" s="62"/>
      <c r="SGO42" s="62"/>
      <c r="SGP42" s="62"/>
      <c r="SGQ42" s="62"/>
      <c r="SGR42" s="62"/>
      <c r="SGS42" s="62"/>
      <c r="SGT42" s="62"/>
      <c r="SGU42" s="62"/>
      <c r="SGV42" s="62"/>
      <c r="SGW42" s="62"/>
      <c r="SGX42" s="62"/>
      <c r="SGY42" s="62"/>
      <c r="SGZ42" s="62"/>
      <c r="SHA42" s="62"/>
      <c r="SHB42" s="62"/>
      <c r="SHC42" s="62"/>
      <c r="SHD42" s="62"/>
      <c r="SHE42" s="62"/>
      <c r="SHF42" s="62"/>
      <c r="SHG42" s="62"/>
      <c r="SHH42" s="62"/>
      <c r="SHI42" s="62"/>
      <c r="SHJ42" s="62"/>
      <c r="SHK42" s="62"/>
      <c r="SHL42" s="62"/>
      <c r="SHM42" s="62"/>
      <c r="SHN42" s="62"/>
      <c r="SHO42" s="62"/>
      <c r="SHP42" s="62"/>
      <c r="SHQ42" s="62"/>
      <c r="SHR42" s="62"/>
      <c r="SHS42" s="62"/>
      <c r="SHT42" s="62"/>
      <c r="SHU42" s="62"/>
      <c r="SHV42" s="62"/>
      <c r="SHW42" s="62"/>
      <c r="SHX42" s="62"/>
      <c r="SHY42" s="62"/>
      <c r="SHZ42" s="62"/>
      <c r="SIA42" s="62"/>
      <c r="SIB42" s="62"/>
      <c r="SIC42" s="62"/>
      <c r="SID42" s="62"/>
      <c r="SIE42" s="62"/>
      <c r="SIF42" s="62"/>
      <c r="SIG42" s="62"/>
      <c r="SIH42" s="62"/>
      <c r="SII42" s="62"/>
      <c r="SIJ42" s="62"/>
      <c r="SIK42" s="62"/>
      <c r="SIL42" s="62"/>
      <c r="SIM42" s="62"/>
      <c r="SIN42" s="62"/>
      <c r="SIO42" s="62"/>
      <c r="SIP42" s="62"/>
      <c r="SIQ42" s="62"/>
      <c r="SIR42" s="62"/>
      <c r="SIS42" s="62"/>
      <c r="SIT42" s="62"/>
      <c r="SIU42" s="62"/>
      <c r="SIV42" s="62"/>
      <c r="SIW42" s="62"/>
      <c r="SIX42" s="62"/>
      <c r="SIY42" s="62"/>
      <c r="SIZ42" s="62"/>
      <c r="SJA42" s="62"/>
      <c r="SJB42" s="62"/>
      <c r="SJC42" s="62"/>
      <c r="SJD42" s="62"/>
      <c r="SJE42" s="62"/>
      <c r="SJF42" s="62"/>
      <c r="SJG42" s="62"/>
      <c r="SJH42" s="62"/>
      <c r="SJI42" s="62"/>
      <c r="SJJ42" s="62"/>
      <c r="SJK42" s="62"/>
      <c r="SJL42" s="62"/>
      <c r="SJM42" s="62"/>
      <c r="SJN42" s="62"/>
      <c r="SJO42" s="62"/>
      <c r="SJP42" s="62"/>
      <c r="SJQ42" s="62"/>
      <c r="SJR42" s="62"/>
      <c r="SJS42" s="62"/>
      <c r="SJT42" s="62"/>
      <c r="SJU42" s="62"/>
      <c r="SJV42" s="62"/>
      <c r="SJW42" s="62"/>
      <c r="SJX42" s="62"/>
      <c r="SJY42" s="62"/>
      <c r="SJZ42" s="62"/>
      <c r="SKA42" s="62"/>
      <c r="SKB42" s="62"/>
      <c r="SKC42" s="62"/>
      <c r="SKD42" s="62"/>
      <c r="SKE42" s="62"/>
      <c r="SKF42" s="62"/>
      <c r="SKG42" s="62"/>
      <c r="SKH42" s="62"/>
      <c r="SKI42" s="62"/>
      <c r="SKJ42" s="62"/>
      <c r="SKK42" s="62"/>
      <c r="SKL42" s="62"/>
      <c r="SKM42" s="62"/>
      <c r="SKN42" s="62"/>
      <c r="SKO42" s="62"/>
      <c r="SKP42" s="62"/>
      <c r="SKQ42" s="62"/>
      <c r="SKR42" s="62"/>
      <c r="SKS42" s="62"/>
      <c r="SKT42" s="62"/>
      <c r="SKU42" s="62"/>
      <c r="SKV42" s="62"/>
      <c r="SKW42" s="62"/>
      <c r="SKX42" s="62"/>
      <c r="SKY42" s="62"/>
      <c r="SKZ42" s="62"/>
      <c r="SLA42" s="62"/>
      <c r="SLB42" s="62"/>
      <c r="SLC42" s="62"/>
      <c r="SLD42" s="62"/>
      <c r="SLE42" s="62"/>
      <c r="SLF42" s="62"/>
      <c r="SLG42" s="62"/>
      <c r="SLH42" s="62"/>
      <c r="SLI42" s="62"/>
      <c r="SLJ42" s="62"/>
      <c r="SLK42" s="62"/>
      <c r="SLL42" s="62"/>
      <c r="SLM42" s="62"/>
      <c r="SLN42" s="62"/>
      <c r="SLO42" s="62"/>
      <c r="SLP42" s="62"/>
      <c r="SLQ42" s="62"/>
      <c r="SLR42" s="62"/>
      <c r="SLS42" s="62"/>
      <c r="SLT42" s="62"/>
      <c r="SLU42" s="62"/>
      <c r="SLV42" s="62"/>
      <c r="SLW42" s="62"/>
      <c r="SLX42" s="62"/>
      <c r="SLY42" s="62"/>
      <c r="SLZ42" s="62"/>
      <c r="SMA42" s="62"/>
      <c r="SMB42" s="62"/>
      <c r="SMC42" s="62"/>
      <c r="SMD42" s="62"/>
      <c r="SME42" s="62"/>
      <c r="SMF42" s="62"/>
      <c r="SMG42" s="62"/>
      <c r="SMH42" s="62"/>
      <c r="SMI42" s="62"/>
      <c r="SMJ42" s="62"/>
      <c r="SMK42" s="62"/>
      <c r="SML42" s="62"/>
      <c r="SMM42" s="62"/>
      <c r="SMN42" s="62"/>
      <c r="SMO42" s="62"/>
      <c r="SMP42" s="62"/>
      <c r="SMQ42" s="62"/>
      <c r="SMR42" s="62"/>
      <c r="SMS42" s="62"/>
      <c r="SMT42" s="62"/>
      <c r="SMU42" s="62"/>
      <c r="SMV42" s="62"/>
      <c r="SMW42" s="62"/>
      <c r="SMX42" s="62"/>
      <c r="SMY42" s="62"/>
      <c r="SMZ42" s="62"/>
      <c r="SNA42" s="62"/>
      <c r="SNB42" s="62"/>
      <c r="SNC42" s="62"/>
      <c r="SND42" s="62"/>
      <c r="SNE42" s="62"/>
      <c r="SNF42" s="62"/>
      <c r="SNG42" s="62"/>
      <c r="SNH42" s="62"/>
      <c r="SNI42" s="62"/>
      <c r="SNJ42" s="62"/>
      <c r="SNK42" s="62"/>
      <c r="SNL42" s="62"/>
      <c r="SNM42" s="62"/>
      <c r="SNN42" s="62"/>
      <c r="SNO42" s="62"/>
      <c r="SNP42" s="62"/>
      <c r="SNQ42" s="62"/>
      <c r="SNR42" s="62"/>
      <c r="SNS42" s="62"/>
      <c r="SNT42" s="62"/>
      <c r="SNU42" s="62"/>
      <c r="SNV42" s="62"/>
      <c r="SNW42" s="62"/>
      <c r="SNX42" s="62"/>
      <c r="SNY42" s="62"/>
      <c r="SNZ42" s="62"/>
      <c r="SOA42" s="62"/>
      <c r="SOB42" s="62"/>
      <c r="SOC42" s="62"/>
      <c r="SOD42" s="62"/>
      <c r="SOE42" s="62"/>
      <c r="SOF42" s="62"/>
      <c r="SOG42" s="62"/>
      <c r="SOH42" s="62"/>
      <c r="SOI42" s="62"/>
      <c r="SOJ42" s="62"/>
      <c r="SOK42" s="62"/>
      <c r="SOL42" s="62"/>
      <c r="SOM42" s="62"/>
      <c r="SON42" s="62"/>
      <c r="SOO42" s="62"/>
      <c r="SOP42" s="62"/>
      <c r="SOQ42" s="62"/>
      <c r="SOR42" s="62"/>
      <c r="SOS42" s="62"/>
      <c r="SOT42" s="62"/>
      <c r="SOU42" s="62"/>
      <c r="SOV42" s="62"/>
      <c r="SOW42" s="62"/>
      <c r="SOX42" s="62"/>
      <c r="SOY42" s="62"/>
      <c r="SOZ42" s="62"/>
      <c r="SPA42" s="62"/>
      <c r="SPB42" s="62"/>
      <c r="SPC42" s="62"/>
      <c r="SPD42" s="62"/>
      <c r="SPE42" s="62"/>
      <c r="SPF42" s="62"/>
      <c r="SPG42" s="62"/>
      <c r="SPH42" s="62"/>
      <c r="SPI42" s="62"/>
      <c r="SPJ42" s="62"/>
      <c r="SPK42" s="62"/>
      <c r="SPL42" s="62"/>
      <c r="SPM42" s="62"/>
      <c r="SPN42" s="62"/>
      <c r="SPO42" s="62"/>
      <c r="SPP42" s="62"/>
      <c r="SPQ42" s="62"/>
      <c r="SPR42" s="62"/>
      <c r="SPS42" s="62"/>
      <c r="SPT42" s="62"/>
      <c r="SPU42" s="62"/>
      <c r="SPV42" s="62"/>
      <c r="SPW42" s="62"/>
      <c r="SPX42" s="62"/>
      <c r="SPY42" s="62"/>
      <c r="SPZ42" s="62"/>
      <c r="SQA42" s="62"/>
      <c r="SQB42" s="62"/>
      <c r="SQC42" s="62"/>
      <c r="SQD42" s="62"/>
      <c r="SQE42" s="62"/>
      <c r="SQF42" s="62"/>
      <c r="SQG42" s="62"/>
      <c r="SQH42" s="62"/>
      <c r="SQI42" s="62"/>
      <c r="SQJ42" s="62"/>
      <c r="SQK42" s="62"/>
      <c r="SQL42" s="62"/>
      <c r="SQM42" s="62"/>
      <c r="SQN42" s="62"/>
      <c r="SQO42" s="62"/>
      <c r="SQP42" s="62"/>
      <c r="SQQ42" s="62"/>
      <c r="SQR42" s="62"/>
      <c r="SQS42" s="62"/>
      <c r="SQT42" s="62"/>
      <c r="SQU42" s="62"/>
      <c r="SQV42" s="62"/>
      <c r="SQW42" s="62"/>
      <c r="SQX42" s="62"/>
      <c r="SQY42" s="62"/>
      <c r="SQZ42" s="62"/>
      <c r="SRA42" s="62"/>
      <c r="SRB42" s="62"/>
      <c r="SRC42" s="62"/>
      <c r="SRD42" s="62"/>
      <c r="SRE42" s="62"/>
      <c r="SRF42" s="62"/>
      <c r="SRG42" s="62"/>
      <c r="SRH42" s="62"/>
      <c r="SRI42" s="62"/>
      <c r="SRJ42" s="62"/>
      <c r="SRK42" s="62"/>
      <c r="SRL42" s="62"/>
      <c r="SRM42" s="62"/>
      <c r="SRN42" s="62"/>
      <c r="SRO42" s="62"/>
      <c r="SRP42" s="62"/>
      <c r="SRQ42" s="62"/>
      <c r="SRR42" s="62"/>
      <c r="SRS42" s="62"/>
      <c r="SRT42" s="62"/>
      <c r="SRU42" s="62"/>
      <c r="SRV42" s="62"/>
      <c r="SRW42" s="62"/>
      <c r="SRX42" s="62"/>
      <c r="SRY42" s="62"/>
      <c r="SRZ42" s="62"/>
      <c r="SSA42" s="62"/>
      <c r="SSB42" s="62"/>
      <c r="SSC42" s="62"/>
      <c r="SSD42" s="62"/>
      <c r="SSE42" s="62"/>
      <c r="SSF42" s="62"/>
      <c r="SSG42" s="62"/>
      <c r="SSH42" s="62"/>
      <c r="SSI42" s="62"/>
      <c r="SSJ42" s="62"/>
      <c r="SSK42" s="62"/>
      <c r="SSL42" s="62"/>
      <c r="SSM42" s="62"/>
      <c r="SSN42" s="62"/>
      <c r="SSO42" s="62"/>
      <c r="SSP42" s="62"/>
      <c r="SSQ42" s="62"/>
      <c r="SSR42" s="62"/>
      <c r="SSS42" s="62"/>
      <c r="SST42" s="62"/>
      <c r="SSU42" s="62"/>
      <c r="SSV42" s="62"/>
      <c r="SSW42" s="62"/>
      <c r="SSX42" s="62"/>
      <c r="SSY42" s="62"/>
      <c r="SSZ42" s="62"/>
      <c r="STA42" s="62"/>
      <c r="STB42" s="62"/>
      <c r="STC42" s="62"/>
      <c r="STD42" s="62"/>
      <c r="STE42" s="62"/>
      <c r="STF42" s="62"/>
      <c r="STG42" s="62"/>
      <c r="STH42" s="62"/>
      <c r="STI42" s="62"/>
      <c r="STJ42" s="62"/>
      <c r="STK42" s="62"/>
      <c r="STL42" s="62"/>
      <c r="STM42" s="62"/>
      <c r="STN42" s="62"/>
      <c r="STO42" s="62"/>
      <c r="STP42" s="62"/>
      <c r="STQ42" s="62"/>
      <c r="STR42" s="62"/>
      <c r="STS42" s="62"/>
      <c r="STT42" s="62"/>
      <c r="STU42" s="62"/>
      <c r="STV42" s="62"/>
      <c r="STW42" s="62"/>
      <c r="STX42" s="62"/>
      <c r="STY42" s="62"/>
      <c r="STZ42" s="62"/>
      <c r="SUA42" s="62"/>
      <c r="SUB42" s="62"/>
      <c r="SUC42" s="62"/>
      <c r="SUD42" s="62"/>
      <c r="SUE42" s="62"/>
      <c r="SUF42" s="62"/>
      <c r="SUG42" s="62"/>
      <c r="SUH42" s="62"/>
      <c r="SUI42" s="62"/>
      <c r="SUJ42" s="62"/>
      <c r="SUK42" s="62"/>
      <c r="SUL42" s="62"/>
      <c r="SUM42" s="62"/>
      <c r="SUN42" s="62"/>
      <c r="SUO42" s="62"/>
      <c r="SUP42" s="62"/>
      <c r="SUQ42" s="62"/>
      <c r="SUR42" s="62"/>
      <c r="SUS42" s="62"/>
      <c r="SUT42" s="62"/>
      <c r="SUU42" s="62"/>
      <c r="SUV42" s="62"/>
      <c r="SUW42" s="62"/>
      <c r="SUX42" s="62"/>
      <c r="SUY42" s="62"/>
      <c r="SUZ42" s="62"/>
      <c r="SVA42" s="62"/>
      <c r="SVB42" s="62"/>
      <c r="SVC42" s="62"/>
      <c r="SVD42" s="62"/>
      <c r="SVE42" s="62"/>
      <c r="SVF42" s="62"/>
      <c r="SVG42" s="62"/>
      <c r="SVH42" s="62"/>
      <c r="SVI42" s="62"/>
      <c r="SVJ42" s="62"/>
      <c r="SVK42" s="62"/>
      <c r="SVL42" s="62"/>
      <c r="SVM42" s="62"/>
      <c r="SVN42" s="62"/>
      <c r="SVO42" s="62"/>
      <c r="SVP42" s="62"/>
      <c r="SVQ42" s="62"/>
      <c r="SVR42" s="62"/>
      <c r="SVS42" s="62"/>
      <c r="SVT42" s="62"/>
      <c r="SVU42" s="62"/>
      <c r="SVV42" s="62"/>
      <c r="SVW42" s="62"/>
      <c r="SVX42" s="62"/>
      <c r="SVY42" s="62"/>
      <c r="SVZ42" s="62"/>
      <c r="SWA42" s="62"/>
      <c r="SWB42" s="62"/>
      <c r="SWC42" s="62"/>
      <c r="SWD42" s="62"/>
      <c r="SWE42" s="62"/>
      <c r="SWF42" s="62"/>
      <c r="SWG42" s="62"/>
      <c r="SWH42" s="62"/>
      <c r="SWI42" s="62"/>
      <c r="SWJ42" s="62"/>
      <c r="SWK42" s="62"/>
      <c r="SWL42" s="62"/>
      <c r="SWM42" s="62"/>
      <c r="SWN42" s="62"/>
      <c r="SWO42" s="62"/>
      <c r="SWP42" s="62"/>
      <c r="SWQ42" s="62"/>
      <c r="SWR42" s="62"/>
      <c r="SWS42" s="62"/>
      <c r="SWT42" s="62"/>
      <c r="SWU42" s="62"/>
      <c r="SWV42" s="62"/>
      <c r="SWW42" s="62"/>
      <c r="SWX42" s="62"/>
      <c r="SWY42" s="62"/>
      <c r="SWZ42" s="62"/>
      <c r="SXA42" s="62"/>
      <c r="SXB42" s="62"/>
      <c r="SXC42" s="62"/>
      <c r="SXD42" s="62"/>
      <c r="SXE42" s="62"/>
      <c r="SXF42" s="62"/>
      <c r="SXG42" s="62"/>
      <c r="SXH42" s="62"/>
      <c r="SXI42" s="62"/>
      <c r="SXJ42" s="62"/>
      <c r="SXK42" s="62"/>
      <c r="SXL42" s="62"/>
      <c r="SXM42" s="62"/>
      <c r="SXN42" s="62"/>
      <c r="SXO42" s="62"/>
      <c r="SXP42" s="62"/>
      <c r="SXQ42" s="62"/>
      <c r="SXR42" s="62"/>
      <c r="SXS42" s="62"/>
      <c r="SXT42" s="62"/>
      <c r="SXU42" s="62"/>
      <c r="SXV42" s="62"/>
      <c r="SXW42" s="62"/>
      <c r="SXX42" s="62"/>
      <c r="SXY42" s="62"/>
      <c r="SXZ42" s="62"/>
      <c r="SYA42" s="62"/>
      <c r="SYB42" s="62"/>
      <c r="SYC42" s="62"/>
      <c r="SYD42" s="62"/>
      <c r="SYE42" s="62"/>
      <c r="SYF42" s="62"/>
      <c r="SYG42" s="62"/>
      <c r="SYH42" s="62"/>
      <c r="SYI42" s="62"/>
      <c r="SYJ42" s="62"/>
      <c r="SYK42" s="62"/>
      <c r="SYL42" s="62"/>
      <c r="SYM42" s="62"/>
      <c r="SYN42" s="62"/>
      <c r="SYO42" s="62"/>
      <c r="SYP42" s="62"/>
      <c r="SYQ42" s="62"/>
      <c r="SYR42" s="62"/>
      <c r="SYS42" s="62"/>
      <c r="SYT42" s="62"/>
      <c r="SYU42" s="62"/>
      <c r="SYV42" s="62"/>
      <c r="SYW42" s="62"/>
      <c r="SYX42" s="62"/>
      <c r="SYY42" s="62"/>
      <c r="SYZ42" s="62"/>
      <c r="SZA42" s="62"/>
      <c r="SZB42" s="62"/>
      <c r="SZC42" s="62"/>
      <c r="SZD42" s="62"/>
      <c r="SZE42" s="62"/>
      <c r="SZF42" s="62"/>
      <c r="SZG42" s="62"/>
      <c r="SZH42" s="62"/>
      <c r="SZI42" s="62"/>
      <c r="SZJ42" s="62"/>
      <c r="SZK42" s="62"/>
      <c r="SZL42" s="62"/>
      <c r="SZM42" s="62"/>
      <c r="SZN42" s="62"/>
      <c r="SZO42" s="62"/>
      <c r="SZP42" s="62"/>
      <c r="SZQ42" s="62"/>
      <c r="SZR42" s="62"/>
      <c r="SZS42" s="62"/>
      <c r="SZT42" s="62"/>
      <c r="SZU42" s="62"/>
      <c r="SZV42" s="62"/>
      <c r="SZW42" s="62"/>
      <c r="SZX42" s="62"/>
      <c r="SZY42" s="62"/>
      <c r="SZZ42" s="62"/>
      <c r="TAA42" s="62"/>
      <c r="TAB42" s="62"/>
      <c r="TAC42" s="62"/>
      <c r="TAD42" s="62"/>
      <c r="TAE42" s="62"/>
      <c r="TAF42" s="62"/>
      <c r="TAG42" s="62"/>
      <c r="TAH42" s="62"/>
      <c r="TAI42" s="62"/>
      <c r="TAJ42" s="62"/>
      <c r="TAK42" s="62"/>
      <c r="TAL42" s="62"/>
      <c r="TAM42" s="62"/>
      <c r="TAN42" s="62"/>
      <c r="TAO42" s="62"/>
      <c r="TAP42" s="62"/>
      <c r="TAQ42" s="62"/>
      <c r="TAR42" s="62"/>
      <c r="TAS42" s="62"/>
      <c r="TAT42" s="62"/>
      <c r="TAU42" s="62"/>
      <c r="TAV42" s="62"/>
      <c r="TAW42" s="62"/>
      <c r="TAX42" s="62"/>
      <c r="TAY42" s="62"/>
      <c r="TAZ42" s="62"/>
      <c r="TBA42" s="62"/>
      <c r="TBB42" s="62"/>
      <c r="TBC42" s="62"/>
      <c r="TBD42" s="62"/>
      <c r="TBE42" s="62"/>
      <c r="TBF42" s="62"/>
      <c r="TBG42" s="62"/>
      <c r="TBH42" s="62"/>
      <c r="TBI42" s="62"/>
      <c r="TBJ42" s="62"/>
      <c r="TBK42" s="62"/>
      <c r="TBL42" s="62"/>
      <c r="TBM42" s="62"/>
      <c r="TBN42" s="62"/>
      <c r="TBO42" s="62"/>
      <c r="TBP42" s="62"/>
      <c r="TBQ42" s="62"/>
      <c r="TBR42" s="62"/>
      <c r="TBS42" s="62"/>
      <c r="TBT42" s="62"/>
      <c r="TBU42" s="62"/>
      <c r="TBV42" s="62"/>
      <c r="TBW42" s="62"/>
      <c r="TBX42" s="62"/>
      <c r="TBY42" s="62"/>
      <c r="TBZ42" s="62"/>
      <c r="TCA42" s="62"/>
      <c r="TCB42" s="62"/>
      <c r="TCC42" s="62"/>
      <c r="TCD42" s="62"/>
      <c r="TCE42" s="62"/>
      <c r="TCF42" s="62"/>
      <c r="TCG42" s="62"/>
      <c r="TCH42" s="62"/>
      <c r="TCI42" s="62"/>
      <c r="TCJ42" s="62"/>
      <c r="TCK42" s="62"/>
      <c r="TCL42" s="62"/>
      <c r="TCM42" s="62"/>
      <c r="TCN42" s="62"/>
      <c r="TCO42" s="62"/>
      <c r="TCP42" s="62"/>
      <c r="TCQ42" s="62"/>
      <c r="TCR42" s="62"/>
      <c r="TCS42" s="62"/>
      <c r="TCT42" s="62"/>
      <c r="TCU42" s="62"/>
      <c r="TCV42" s="62"/>
      <c r="TCW42" s="62"/>
      <c r="TCX42" s="62"/>
      <c r="TCY42" s="62"/>
      <c r="TCZ42" s="62"/>
      <c r="TDA42" s="62"/>
      <c r="TDB42" s="62"/>
      <c r="TDC42" s="62"/>
      <c r="TDD42" s="62"/>
      <c r="TDE42" s="62"/>
      <c r="TDF42" s="62"/>
      <c r="TDG42" s="62"/>
      <c r="TDH42" s="62"/>
      <c r="TDI42" s="62"/>
      <c r="TDJ42" s="62"/>
      <c r="TDK42" s="62"/>
      <c r="TDL42" s="62"/>
      <c r="TDM42" s="62"/>
      <c r="TDN42" s="62"/>
      <c r="TDO42" s="62"/>
      <c r="TDP42" s="62"/>
      <c r="TDQ42" s="62"/>
      <c r="TDR42" s="62"/>
      <c r="TDS42" s="62"/>
      <c r="TDT42" s="62"/>
      <c r="TDU42" s="62"/>
      <c r="TDV42" s="62"/>
      <c r="TDW42" s="62"/>
      <c r="TDX42" s="62"/>
      <c r="TDY42" s="62"/>
      <c r="TDZ42" s="62"/>
      <c r="TEA42" s="62"/>
      <c r="TEB42" s="62"/>
      <c r="TEC42" s="62"/>
      <c r="TED42" s="62"/>
      <c r="TEE42" s="62"/>
      <c r="TEF42" s="62"/>
      <c r="TEG42" s="62"/>
      <c r="TEH42" s="62"/>
      <c r="TEI42" s="62"/>
      <c r="TEJ42" s="62"/>
      <c r="TEK42" s="62"/>
      <c r="TEL42" s="62"/>
      <c r="TEM42" s="62"/>
      <c r="TEN42" s="62"/>
      <c r="TEO42" s="62"/>
      <c r="TEP42" s="62"/>
      <c r="TEQ42" s="62"/>
      <c r="TER42" s="62"/>
      <c r="TES42" s="62"/>
      <c r="TET42" s="62"/>
      <c r="TEU42" s="62"/>
      <c r="TEV42" s="62"/>
      <c r="TEW42" s="62"/>
      <c r="TEX42" s="62"/>
      <c r="TEY42" s="62"/>
      <c r="TEZ42" s="62"/>
      <c r="TFA42" s="62"/>
      <c r="TFB42" s="62"/>
      <c r="TFC42" s="62"/>
      <c r="TFD42" s="62"/>
      <c r="TFE42" s="62"/>
      <c r="TFF42" s="62"/>
      <c r="TFG42" s="62"/>
      <c r="TFH42" s="62"/>
      <c r="TFI42" s="62"/>
      <c r="TFJ42" s="62"/>
      <c r="TFK42" s="62"/>
      <c r="TFL42" s="62"/>
      <c r="TFM42" s="62"/>
      <c r="TFN42" s="62"/>
      <c r="TFO42" s="62"/>
      <c r="TFP42" s="62"/>
      <c r="TFQ42" s="62"/>
      <c r="TFR42" s="62"/>
      <c r="TFS42" s="62"/>
      <c r="TFT42" s="62"/>
      <c r="TFU42" s="62"/>
      <c r="TFV42" s="62"/>
      <c r="TFW42" s="62"/>
      <c r="TFX42" s="62"/>
      <c r="TFY42" s="62"/>
      <c r="TFZ42" s="62"/>
      <c r="TGA42" s="62"/>
      <c r="TGB42" s="62"/>
      <c r="TGC42" s="62"/>
      <c r="TGD42" s="62"/>
      <c r="TGE42" s="62"/>
      <c r="TGF42" s="62"/>
      <c r="TGG42" s="62"/>
      <c r="TGH42" s="62"/>
      <c r="TGI42" s="62"/>
      <c r="TGJ42" s="62"/>
      <c r="TGK42" s="62"/>
      <c r="TGL42" s="62"/>
      <c r="TGM42" s="62"/>
      <c r="TGN42" s="62"/>
      <c r="TGO42" s="62"/>
      <c r="TGP42" s="62"/>
      <c r="TGQ42" s="62"/>
      <c r="TGR42" s="62"/>
      <c r="TGS42" s="62"/>
      <c r="TGT42" s="62"/>
      <c r="TGU42" s="62"/>
      <c r="TGV42" s="62"/>
      <c r="TGW42" s="62"/>
      <c r="TGX42" s="62"/>
      <c r="TGY42" s="62"/>
      <c r="TGZ42" s="62"/>
      <c r="THA42" s="62"/>
      <c r="THB42" s="62"/>
      <c r="THC42" s="62"/>
      <c r="THD42" s="62"/>
      <c r="THE42" s="62"/>
      <c r="THF42" s="62"/>
      <c r="THG42" s="62"/>
      <c r="THH42" s="62"/>
      <c r="THI42" s="62"/>
      <c r="THJ42" s="62"/>
      <c r="THK42" s="62"/>
      <c r="THL42" s="62"/>
      <c r="THM42" s="62"/>
      <c r="THN42" s="62"/>
      <c r="THO42" s="62"/>
      <c r="THP42" s="62"/>
      <c r="THQ42" s="62"/>
      <c r="THR42" s="62"/>
      <c r="THS42" s="62"/>
      <c r="THT42" s="62"/>
      <c r="THU42" s="62"/>
      <c r="THV42" s="62"/>
      <c r="THW42" s="62"/>
      <c r="THX42" s="62"/>
      <c r="THY42" s="62"/>
      <c r="THZ42" s="62"/>
      <c r="TIA42" s="62"/>
      <c r="TIB42" s="62"/>
      <c r="TIC42" s="62"/>
      <c r="TID42" s="62"/>
      <c r="TIE42" s="62"/>
      <c r="TIF42" s="62"/>
      <c r="TIG42" s="62"/>
      <c r="TIH42" s="62"/>
      <c r="TII42" s="62"/>
      <c r="TIJ42" s="62"/>
      <c r="TIK42" s="62"/>
      <c r="TIL42" s="62"/>
      <c r="TIM42" s="62"/>
      <c r="TIN42" s="62"/>
      <c r="TIO42" s="62"/>
      <c r="TIP42" s="62"/>
      <c r="TIQ42" s="62"/>
      <c r="TIR42" s="62"/>
      <c r="TIS42" s="62"/>
      <c r="TIT42" s="62"/>
      <c r="TIU42" s="62"/>
      <c r="TIV42" s="62"/>
      <c r="TIW42" s="62"/>
      <c r="TIX42" s="62"/>
      <c r="TIY42" s="62"/>
      <c r="TIZ42" s="62"/>
      <c r="TJA42" s="62"/>
      <c r="TJB42" s="62"/>
      <c r="TJC42" s="62"/>
      <c r="TJD42" s="62"/>
      <c r="TJE42" s="62"/>
      <c r="TJF42" s="62"/>
      <c r="TJG42" s="62"/>
      <c r="TJH42" s="62"/>
      <c r="TJI42" s="62"/>
      <c r="TJJ42" s="62"/>
      <c r="TJK42" s="62"/>
      <c r="TJL42" s="62"/>
      <c r="TJM42" s="62"/>
      <c r="TJN42" s="62"/>
      <c r="TJO42" s="62"/>
      <c r="TJP42" s="62"/>
      <c r="TJQ42" s="62"/>
      <c r="TJR42" s="62"/>
      <c r="TJS42" s="62"/>
      <c r="TJT42" s="62"/>
      <c r="TJU42" s="62"/>
      <c r="TJV42" s="62"/>
      <c r="TJW42" s="62"/>
      <c r="TJX42" s="62"/>
      <c r="TJY42" s="62"/>
      <c r="TJZ42" s="62"/>
      <c r="TKA42" s="62"/>
      <c r="TKB42" s="62"/>
      <c r="TKC42" s="62"/>
      <c r="TKD42" s="62"/>
      <c r="TKE42" s="62"/>
      <c r="TKF42" s="62"/>
      <c r="TKG42" s="62"/>
      <c r="TKH42" s="62"/>
      <c r="TKI42" s="62"/>
      <c r="TKJ42" s="62"/>
      <c r="TKK42" s="62"/>
      <c r="TKL42" s="62"/>
      <c r="TKM42" s="62"/>
      <c r="TKN42" s="62"/>
      <c r="TKO42" s="62"/>
      <c r="TKP42" s="62"/>
      <c r="TKQ42" s="62"/>
      <c r="TKR42" s="62"/>
      <c r="TKS42" s="62"/>
      <c r="TKT42" s="62"/>
      <c r="TKU42" s="62"/>
      <c r="TKV42" s="62"/>
      <c r="TKW42" s="62"/>
      <c r="TKX42" s="62"/>
      <c r="TKY42" s="62"/>
      <c r="TKZ42" s="62"/>
      <c r="TLA42" s="62"/>
      <c r="TLB42" s="62"/>
      <c r="TLC42" s="62"/>
      <c r="TLD42" s="62"/>
      <c r="TLE42" s="62"/>
      <c r="TLF42" s="62"/>
      <c r="TLG42" s="62"/>
      <c r="TLH42" s="62"/>
      <c r="TLI42" s="62"/>
      <c r="TLJ42" s="62"/>
      <c r="TLK42" s="62"/>
      <c r="TLL42" s="62"/>
      <c r="TLM42" s="62"/>
      <c r="TLN42" s="62"/>
      <c r="TLO42" s="62"/>
      <c r="TLP42" s="62"/>
      <c r="TLQ42" s="62"/>
      <c r="TLR42" s="62"/>
      <c r="TLS42" s="62"/>
      <c r="TLT42" s="62"/>
      <c r="TLU42" s="62"/>
      <c r="TLV42" s="62"/>
      <c r="TLW42" s="62"/>
      <c r="TLX42" s="62"/>
      <c r="TLY42" s="62"/>
      <c r="TLZ42" s="62"/>
      <c r="TMA42" s="62"/>
      <c r="TMB42" s="62"/>
      <c r="TMC42" s="62"/>
      <c r="TMD42" s="62"/>
      <c r="TME42" s="62"/>
      <c r="TMF42" s="62"/>
      <c r="TMG42" s="62"/>
      <c r="TMH42" s="62"/>
      <c r="TMI42" s="62"/>
      <c r="TMJ42" s="62"/>
      <c r="TMK42" s="62"/>
      <c r="TML42" s="62"/>
      <c r="TMM42" s="62"/>
      <c r="TMN42" s="62"/>
      <c r="TMO42" s="62"/>
      <c r="TMP42" s="62"/>
      <c r="TMQ42" s="62"/>
      <c r="TMR42" s="62"/>
      <c r="TMS42" s="62"/>
      <c r="TMT42" s="62"/>
      <c r="TMU42" s="62"/>
      <c r="TMV42" s="62"/>
      <c r="TMW42" s="62"/>
      <c r="TMX42" s="62"/>
      <c r="TMY42" s="62"/>
      <c r="TMZ42" s="62"/>
      <c r="TNA42" s="62"/>
      <c r="TNB42" s="62"/>
      <c r="TNC42" s="62"/>
      <c r="TND42" s="62"/>
      <c r="TNE42" s="62"/>
      <c r="TNF42" s="62"/>
      <c r="TNG42" s="62"/>
      <c r="TNH42" s="62"/>
      <c r="TNI42" s="62"/>
      <c r="TNJ42" s="62"/>
      <c r="TNK42" s="62"/>
      <c r="TNL42" s="62"/>
      <c r="TNM42" s="62"/>
      <c r="TNN42" s="62"/>
      <c r="TNO42" s="62"/>
      <c r="TNP42" s="62"/>
      <c r="TNQ42" s="62"/>
      <c r="TNR42" s="62"/>
      <c r="TNS42" s="62"/>
      <c r="TNT42" s="62"/>
      <c r="TNU42" s="62"/>
      <c r="TNV42" s="62"/>
      <c r="TNW42" s="62"/>
      <c r="TNX42" s="62"/>
      <c r="TNY42" s="62"/>
      <c r="TNZ42" s="62"/>
      <c r="TOA42" s="62"/>
      <c r="TOB42" s="62"/>
      <c r="TOC42" s="62"/>
      <c r="TOD42" s="62"/>
      <c r="TOE42" s="62"/>
      <c r="TOF42" s="62"/>
      <c r="TOG42" s="62"/>
      <c r="TOH42" s="62"/>
      <c r="TOI42" s="62"/>
      <c r="TOJ42" s="62"/>
      <c r="TOK42" s="62"/>
      <c r="TOL42" s="62"/>
      <c r="TOM42" s="62"/>
      <c r="TON42" s="62"/>
      <c r="TOO42" s="62"/>
      <c r="TOP42" s="62"/>
      <c r="TOQ42" s="62"/>
      <c r="TOR42" s="62"/>
      <c r="TOS42" s="62"/>
      <c r="TOT42" s="62"/>
      <c r="TOU42" s="62"/>
      <c r="TOV42" s="62"/>
      <c r="TOW42" s="62"/>
      <c r="TOX42" s="62"/>
      <c r="TOY42" s="62"/>
      <c r="TOZ42" s="62"/>
      <c r="TPA42" s="62"/>
      <c r="TPB42" s="62"/>
      <c r="TPC42" s="62"/>
      <c r="TPD42" s="62"/>
      <c r="TPE42" s="62"/>
      <c r="TPF42" s="62"/>
      <c r="TPG42" s="62"/>
      <c r="TPH42" s="62"/>
      <c r="TPI42" s="62"/>
      <c r="TPJ42" s="62"/>
      <c r="TPK42" s="62"/>
      <c r="TPL42" s="62"/>
      <c r="TPM42" s="62"/>
      <c r="TPN42" s="62"/>
      <c r="TPO42" s="62"/>
      <c r="TPP42" s="62"/>
      <c r="TPQ42" s="62"/>
      <c r="TPR42" s="62"/>
      <c r="TPS42" s="62"/>
      <c r="TPT42" s="62"/>
      <c r="TPU42" s="62"/>
      <c r="TPV42" s="62"/>
      <c r="TPW42" s="62"/>
      <c r="TPX42" s="62"/>
      <c r="TPY42" s="62"/>
      <c r="TPZ42" s="62"/>
      <c r="TQA42" s="62"/>
      <c r="TQB42" s="62"/>
      <c r="TQC42" s="62"/>
      <c r="TQD42" s="62"/>
      <c r="TQE42" s="62"/>
      <c r="TQF42" s="62"/>
      <c r="TQG42" s="62"/>
      <c r="TQH42" s="62"/>
      <c r="TQI42" s="62"/>
      <c r="TQJ42" s="62"/>
      <c r="TQK42" s="62"/>
      <c r="TQL42" s="62"/>
      <c r="TQM42" s="62"/>
      <c r="TQN42" s="62"/>
      <c r="TQO42" s="62"/>
      <c r="TQP42" s="62"/>
      <c r="TQQ42" s="62"/>
      <c r="TQR42" s="62"/>
      <c r="TQS42" s="62"/>
      <c r="TQT42" s="62"/>
      <c r="TQU42" s="62"/>
      <c r="TQV42" s="62"/>
      <c r="TQW42" s="62"/>
      <c r="TQX42" s="62"/>
      <c r="TQY42" s="62"/>
      <c r="TQZ42" s="62"/>
      <c r="TRA42" s="62"/>
      <c r="TRB42" s="62"/>
      <c r="TRC42" s="62"/>
      <c r="TRD42" s="62"/>
      <c r="TRE42" s="62"/>
      <c r="TRF42" s="62"/>
      <c r="TRG42" s="62"/>
      <c r="TRH42" s="62"/>
      <c r="TRI42" s="62"/>
      <c r="TRJ42" s="62"/>
      <c r="TRK42" s="62"/>
      <c r="TRL42" s="62"/>
      <c r="TRM42" s="62"/>
      <c r="TRN42" s="62"/>
      <c r="TRO42" s="62"/>
      <c r="TRP42" s="62"/>
      <c r="TRQ42" s="62"/>
      <c r="TRR42" s="62"/>
      <c r="TRS42" s="62"/>
      <c r="TRT42" s="62"/>
      <c r="TRU42" s="62"/>
      <c r="TRV42" s="62"/>
      <c r="TRW42" s="62"/>
      <c r="TRX42" s="62"/>
      <c r="TRY42" s="62"/>
      <c r="TRZ42" s="62"/>
      <c r="TSA42" s="62"/>
      <c r="TSB42" s="62"/>
      <c r="TSC42" s="62"/>
      <c r="TSD42" s="62"/>
      <c r="TSE42" s="62"/>
      <c r="TSF42" s="62"/>
      <c r="TSG42" s="62"/>
      <c r="TSH42" s="62"/>
      <c r="TSI42" s="62"/>
      <c r="TSJ42" s="62"/>
      <c r="TSK42" s="62"/>
      <c r="TSL42" s="62"/>
      <c r="TSM42" s="62"/>
      <c r="TSN42" s="62"/>
      <c r="TSO42" s="62"/>
      <c r="TSP42" s="62"/>
      <c r="TSQ42" s="62"/>
      <c r="TSR42" s="62"/>
      <c r="TSS42" s="62"/>
      <c r="TST42" s="62"/>
      <c r="TSU42" s="62"/>
      <c r="TSV42" s="62"/>
      <c r="TSW42" s="62"/>
      <c r="TSX42" s="62"/>
      <c r="TSY42" s="62"/>
      <c r="TSZ42" s="62"/>
      <c r="TTA42" s="62"/>
      <c r="TTB42" s="62"/>
      <c r="TTC42" s="62"/>
      <c r="TTD42" s="62"/>
      <c r="TTE42" s="62"/>
      <c r="TTF42" s="62"/>
      <c r="TTG42" s="62"/>
      <c r="TTH42" s="62"/>
      <c r="TTI42" s="62"/>
      <c r="TTJ42" s="62"/>
      <c r="TTK42" s="62"/>
      <c r="TTL42" s="62"/>
      <c r="TTM42" s="62"/>
      <c r="TTN42" s="62"/>
      <c r="TTO42" s="62"/>
      <c r="TTP42" s="62"/>
      <c r="TTQ42" s="62"/>
      <c r="TTR42" s="62"/>
      <c r="TTS42" s="62"/>
      <c r="TTT42" s="62"/>
      <c r="TTU42" s="62"/>
      <c r="TTV42" s="62"/>
      <c r="TTW42" s="62"/>
      <c r="TTX42" s="62"/>
      <c r="TTY42" s="62"/>
      <c r="TTZ42" s="62"/>
      <c r="TUA42" s="62"/>
      <c r="TUB42" s="62"/>
      <c r="TUC42" s="62"/>
      <c r="TUD42" s="62"/>
      <c r="TUE42" s="62"/>
      <c r="TUF42" s="62"/>
      <c r="TUG42" s="62"/>
      <c r="TUH42" s="62"/>
      <c r="TUI42" s="62"/>
      <c r="TUJ42" s="62"/>
      <c r="TUK42" s="62"/>
      <c r="TUL42" s="62"/>
      <c r="TUM42" s="62"/>
      <c r="TUN42" s="62"/>
      <c r="TUO42" s="62"/>
      <c r="TUP42" s="62"/>
      <c r="TUQ42" s="62"/>
      <c r="TUR42" s="62"/>
      <c r="TUS42" s="62"/>
      <c r="TUT42" s="62"/>
      <c r="TUU42" s="62"/>
      <c r="TUV42" s="62"/>
      <c r="TUW42" s="62"/>
      <c r="TUX42" s="62"/>
      <c r="TUY42" s="62"/>
      <c r="TUZ42" s="62"/>
      <c r="TVA42" s="62"/>
      <c r="TVB42" s="62"/>
      <c r="TVC42" s="62"/>
      <c r="TVD42" s="62"/>
      <c r="TVE42" s="62"/>
      <c r="TVF42" s="62"/>
      <c r="TVG42" s="62"/>
      <c r="TVH42" s="62"/>
      <c r="TVI42" s="62"/>
      <c r="TVJ42" s="62"/>
      <c r="TVK42" s="62"/>
      <c r="TVL42" s="62"/>
      <c r="TVM42" s="62"/>
      <c r="TVN42" s="62"/>
      <c r="TVO42" s="62"/>
      <c r="TVP42" s="62"/>
      <c r="TVQ42" s="62"/>
      <c r="TVR42" s="62"/>
      <c r="TVS42" s="62"/>
      <c r="TVT42" s="62"/>
      <c r="TVU42" s="62"/>
      <c r="TVV42" s="62"/>
      <c r="TVW42" s="62"/>
      <c r="TVX42" s="62"/>
      <c r="TVY42" s="62"/>
      <c r="TVZ42" s="62"/>
      <c r="TWA42" s="62"/>
      <c r="TWB42" s="62"/>
      <c r="TWC42" s="62"/>
      <c r="TWD42" s="62"/>
      <c r="TWE42" s="62"/>
      <c r="TWF42" s="62"/>
      <c r="TWG42" s="62"/>
      <c r="TWH42" s="62"/>
      <c r="TWI42" s="62"/>
      <c r="TWJ42" s="62"/>
      <c r="TWK42" s="62"/>
      <c r="TWL42" s="62"/>
      <c r="TWM42" s="62"/>
      <c r="TWN42" s="62"/>
      <c r="TWO42" s="62"/>
      <c r="TWP42" s="62"/>
      <c r="TWQ42" s="62"/>
      <c r="TWR42" s="62"/>
      <c r="TWS42" s="62"/>
      <c r="TWT42" s="62"/>
      <c r="TWU42" s="62"/>
      <c r="TWV42" s="62"/>
      <c r="TWW42" s="62"/>
      <c r="TWX42" s="62"/>
      <c r="TWY42" s="62"/>
      <c r="TWZ42" s="62"/>
      <c r="TXA42" s="62"/>
      <c r="TXB42" s="62"/>
      <c r="TXC42" s="62"/>
      <c r="TXD42" s="62"/>
      <c r="TXE42" s="62"/>
      <c r="TXF42" s="62"/>
      <c r="TXG42" s="62"/>
      <c r="TXH42" s="62"/>
      <c r="TXI42" s="62"/>
      <c r="TXJ42" s="62"/>
      <c r="TXK42" s="62"/>
      <c r="TXL42" s="62"/>
      <c r="TXM42" s="62"/>
      <c r="TXN42" s="62"/>
      <c r="TXO42" s="62"/>
      <c r="TXP42" s="62"/>
      <c r="TXQ42" s="62"/>
      <c r="TXR42" s="62"/>
      <c r="TXS42" s="62"/>
      <c r="TXT42" s="62"/>
      <c r="TXU42" s="62"/>
      <c r="TXV42" s="62"/>
      <c r="TXW42" s="62"/>
      <c r="TXX42" s="62"/>
      <c r="TXY42" s="62"/>
      <c r="TXZ42" s="62"/>
      <c r="TYA42" s="62"/>
      <c r="TYB42" s="62"/>
      <c r="TYC42" s="62"/>
      <c r="TYD42" s="62"/>
      <c r="TYE42" s="62"/>
      <c r="TYF42" s="62"/>
      <c r="TYG42" s="62"/>
      <c r="TYH42" s="62"/>
      <c r="TYI42" s="62"/>
      <c r="TYJ42" s="62"/>
      <c r="TYK42" s="62"/>
      <c r="TYL42" s="62"/>
      <c r="TYM42" s="62"/>
      <c r="TYN42" s="62"/>
      <c r="TYO42" s="62"/>
      <c r="TYP42" s="62"/>
      <c r="TYQ42" s="62"/>
      <c r="TYR42" s="62"/>
      <c r="TYS42" s="62"/>
      <c r="TYT42" s="62"/>
      <c r="TYU42" s="62"/>
      <c r="TYV42" s="62"/>
      <c r="TYW42" s="62"/>
      <c r="TYX42" s="62"/>
      <c r="TYY42" s="62"/>
      <c r="TYZ42" s="62"/>
      <c r="TZA42" s="62"/>
      <c r="TZB42" s="62"/>
      <c r="TZC42" s="62"/>
      <c r="TZD42" s="62"/>
      <c r="TZE42" s="62"/>
      <c r="TZF42" s="62"/>
      <c r="TZG42" s="62"/>
      <c r="TZH42" s="62"/>
      <c r="TZI42" s="62"/>
      <c r="TZJ42" s="62"/>
      <c r="TZK42" s="62"/>
      <c r="TZL42" s="62"/>
      <c r="TZM42" s="62"/>
      <c r="TZN42" s="62"/>
      <c r="TZO42" s="62"/>
      <c r="TZP42" s="62"/>
      <c r="TZQ42" s="62"/>
      <c r="TZR42" s="62"/>
      <c r="TZS42" s="62"/>
      <c r="TZT42" s="62"/>
      <c r="TZU42" s="62"/>
      <c r="TZV42" s="62"/>
      <c r="TZW42" s="62"/>
      <c r="TZX42" s="62"/>
      <c r="TZY42" s="62"/>
      <c r="TZZ42" s="62"/>
      <c r="UAA42" s="62"/>
      <c r="UAB42" s="62"/>
      <c r="UAC42" s="62"/>
      <c r="UAD42" s="62"/>
      <c r="UAE42" s="62"/>
      <c r="UAF42" s="62"/>
      <c r="UAG42" s="62"/>
      <c r="UAH42" s="62"/>
      <c r="UAI42" s="62"/>
      <c r="UAJ42" s="62"/>
      <c r="UAK42" s="62"/>
      <c r="UAL42" s="62"/>
      <c r="UAM42" s="62"/>
      <c r="UAN42" s="62"/>
      <c r="UAO42" s="62"/>
      <c r="UAP42" s="62"/>
      <c r="UAQ42" s="62"/>
      <c r="UAR42" s="62"/>
      <c r="UAS42" s="62"/>
      <c r="UAT42" s="62"/>
      <c r="UAU42" s="62"/>
      <c r="UAV42" s="62"/>
      <c r="UAW42" s="62"/>
      <c r="UAX42" s="62"/>
      <c r="UAY42" s="62"/>
      <c r="UAZ42" s="62"/>
      <c r="UBA42" s="62"/>
      <c r="UBB42" s="62"/>
      <c r="UBC42" s="62"/>
      <c r="UBD42" s="62"/>
      <c r="UBE42" s="62"/>
      <c r="UBF42" s="62"/>
      <c r="UBG42" s="62"/>
      <c r="UBH42" s="62"/>
      <c r="UBI42" s="62"/>
      <c r="UBJ42" s="62"/>
      <c r="UBK42" s="62"/>
      <c r="UBL42" s="62"/>
      <c r="UBM42" s="62"/>
      <c r="UBN42" s="62"/>
      <c r="UBO42" s="62"/>
      <c r="UBP42" s="62"/>
      <c r="UBQ42" s="62"/>
      <c r="UBR42" s="62"/>
      <c r="UBS42" s="62"/>
      <c r="UBT42" s="62"/>
      <c r="UBU42" s="62"/>
      <c r="UBV42" s="62"/>
      <c r="UBW42" s="62"/>
      <c r="UBX42" s="62"/>
      <c r="UBY42" s="62"/>
      <c r="UBZ42" s="62"/>
      <c r="UCA42" s="62"/>
      <c r="UCB42" s="62"/>
      <c r="UCC42" s="62"/>
      <c r="UCD42" s="62"/>
      <c r="UCE42" s="62"/>
      <c r="UCF42" s="62"/>
      <c r="UCG42" s="62"/>
      <c r="UCH42" s="62"/>
      <c r="UCI42" s="62"/>
      <c r="UCJ42" s="62"/>
      <c r="UCK42" s="62"/>
      <c r="UCL42" s="62"/>
      <c r="UCM42" s="62"/>
      <c r="UCN42" s="62"/>
      <c r="UCO42" s="62"/>
      <c r="UCP42" s="62"/>
      <c r="UCQ42" s="62"/>
      <c r="UCR42" s="62"/>
      <c r="UCS42" s="62"/>
      <c r="UCT42" s="62"/>
      <c r="UCU42" s="62"/>
      <c r="UCV42" s="62"/>
      <c r="UCW42" s="62"/>
      <c r="UCX42" s="62"/>
      <c r="UCY42" s="62"/>
      <c r="UCZ42" s="62"/>
      <c r="UDA42" s="62"/>
      <c r="UDB42" s="62"/>
      <c r="UDC42" s="62"/>
      <c r="UDD42" s="62"/>
      <c r="UDE42" s="62"/>
      <c r="UDF42" s="62"/>
      <c r="UDG42" s="62"/>
      <c r="UDH42" s="62"/>
      <c r="UDI42" s="62"/>
      <c r="UDJ42" s="62"/>
      <c r="UDK42" s="62"/>
      <c r="UDL42" s="62"/>
      <c r="UDM42" s="62"/>
      <c r="UDN42" s="62"/>
      <c r="UDO42" s="62"/>
      <c r="UDP42" s="62"/>
      <c r="UDQ42" s="62"/>
      <c r="UDR42" s="62"/>
      <c r="UDS42" s="62"/>
      <c r="UDT42" s="62"/>
      <c r="UDU42" s="62"/>
      <c r="UDV42" s="62"/>
      <c r="UDW42" s="62"/>
      <c r="UDX42" s="62"/>
      <c r="UDY42" s="62"/>
      <c r="UDZ42" s="62"/>
      <c r="UEA42" s="62"/>
      <c r="UEB42" s="62"/>
      <c r="UEC42" s="62"/>
      <c r="UED42" s="62"/>
      <c r="UEE42" s="62"/>
      <c r="UEF42" s="62"/>
      <c r="UEG42" s="62"/>
      <c r="UEH42" s="62"/>
      <c r="UEI42" s="62"/>
      <c r="UEJ42" s="62"/>
      <c r="UEK42" s="62"/>
      <c r="UEL42" s="62"/>
      <c r="UEM42" s="62"/>
      <c r="UEN42" s="62"/>
      <c r="UEO42" s="62"/>
      <c r="UEP42" s="62"/>
      <c r="UEQ42" s="62"/>
      <c r="UER42" s="62"/>
      <c r="UES42" s="62"/>
      <c r="UET42" s="62"/>
      <c r="UEU42" s="62"/>
      <c r="UEV42" s="62"/>
      <c r="UEW42" s="62"/>
      <c r="UEX42" s="62"/>
      <c r="UEY42" s="62"/>
      <c r="UEZ42" s="62"/>
      <c r="UFA42" s="62"/>
      <c r="UFB42" s="62"/>
      <c r="UFC42" s="62"/>
      <c r="UFD42" s="62"/>
      <c r="UFE42" s="62"/>
      <c r="UFF42" s="62"/>
      <c r="UFG42" s="62"/>
      <c r="UFH42" s="62"/>
      <c r="UFI42" s="62"/>
      <c r="UFJ42" s="62"/>
      <c r="UFK42" s="62"/>
      <c r="UFL42" s="62"/>
      <c r="UFM42" s="62"/>
      <c r="UFN42" s="62"/>
      <c r="UFO42" s="62"/>
      <c r="UFP42" s="62"/>
      <c r="UFQ42" s="62"/>
      <c r="UFR42" s="62"/>
      <c r="UFS42" s="62"/>
      <c r="UFT42" s="62"/>
      <c r="UFU42" s="62"/>
      <c r="UFV42" s="62"/>
      <c r="UFW42" s="62"/>
      <c r="UFX42" s="62"/>
      <c r="UFY42" s="62"/>
      <c r="UFZ42" s="62"/>
      <c r="UGA42" s="62"/>
      <c r="UGB42" s="62"/>
      <c r="UGC42" s="62"/>
      <c r="UGD42" s="62"/>
      <c r="UGE42" s="62"/>
      <c r="UGF42" s="62"/>
      <c r="UGG42" s="62"/>
      <c r="UGH42" s="62"/>
      <c r="UGI42" s="62"/>
      <c r="UGJ42" s="62"/>
      <c r="UGK42" s="62"/>
      <c r="UGL42" s="62"/>
      <c r="UGM42" s="62"/>
      <c r="UGN42" s="62"/>
      <c r="UGO42" s="62"/>
      <c r="UGP42" s="62"/>
      <c r="UGQ42" s="62"/>
      <c r="UGR42" s="62"/>
      <c r="UGS42" s="62"/>
      <c r="UGT42" s="62"/>
      <c r="UGU42" s="62"/>
      <c r="UGV42" s="62"/>
      <c r="UGW42" s="62"/>
      <c r="UGX42" s="62"/>
      <c r="UGY42" s="62"/>
      <c r="UGZ42" s="62"/>
      <c r="UHA42" s="62"/>
      <c r="UHB42" s="62"/>
      <c r="UHC42" s="62"/>
      <c r="UHD42" s="62"/>
      <c r="UHE42" s="62"/>
      <c r="UHF42" s="62"/>
      <c r="UHG42" s="62"/>
      <c r="UHH42" s="62"/>
      <c r="UHI42" s="62"/>
      <c r="UHJ42" s="62"/>
      <c r="UHK42" s="62"/>
      <c r="UHL42" s="62"/>
      <c r="UHM42" s="62"/>
      <c r="UHN42" s="62"/>
      <c r="UHO42" s="62"/>
      <c r="UHP42" s="62"/>
      <c r="UHQ42" s="62"/>
      <c r="UHR42" s="62"/>
      <c r="UHS42" s="62"/>
      <c r="UHT42" s="62"/>
      <c r="UHU42" s="62"/>
      <c r="UHV42" s="62"/>
      <c r="UHW42" s="62"/>
      <c r="UHX42" s="62"/>
      <c r="UHY42" s="62"/>
      <c r="UHZ42" s="62"/>
      <c r="UIA42" s="62"/>
      <c r="UIB42" s="62"/>
      <c r="UIC42" s="62"/>
      <c r="UID42" s="62"/>
      <c r="UIE42" s="62"/>
      <c r="UIF42" s="62"/>
      <c r="UIG42" s="62"/>
      <c r="UIH42" s="62"/>
      <c r="UII42" s="62"/>
      <c r="UIJ42" s="62"/>
      <c r="UIK42" s="62"/>
      <c r="UIL42" s="62"/>
      <c r="UIM42" s="62"/>
      <c r="UIN42" s="62"/>
      <c r="UIO42" s="62"/>
      <c r="UIP42" s="62"/>
      <c r="UIQ42" s="62"/>
      <c r="UIR42" s="62"/>
      <c r="UIS42" s="62"/>
      <c r="UIT42" s="62"/>
      <c r="UIU42" s="62"/>
      <c r="UIV42" s="62"/>
      <c r="UIW42" s="62"/>
      <c r="UIX42" s="62"/>
      <c r="UIY42" s="62"/>
      <c r="UIZ42" s="62"/>
      <c r="UJA42" s="62"/>
      <c r="UJB42" s="62"/>
      <c r="UJC42" s="62"/>
      <c r="UJD42" s="62"/>
      <c r="UJE42" s="62"/>
      <c r="UJF42" s="62"/>
      <c r="UJG42" s="62"/>
      <c r="UJH42" s="62"/>
      <c r="UJI42" s="62"/>
      <c r="UJJ42" s="62"/>
      <c r="UJK42" s="62"/>
      <c r="UJL42" s="62"/>
      <c r="UJM42" s="62"/>
      <c r="UJN42" s="62"/>
      <c r="UJO42" s="62"/>
      <c r="UJP42" s="62"/>
      <c r="UJQ42" s="62"/>
      <c r="UJR42" s="62"/>
      <c r="UJS42" s="62"/>
      <c r="UJT42" s="62"/>
      <c r="UJU42" s="62"/>
      <c r="UJV42" s="62"/>
      <c r="UJW42" s="62"/>
      <c r="UJX42" s="62"/>
      <c r="UJY42" s="62"/>
      <c r="UJZ42" s="62"/>
      <c r="UKA42" s="62"/>
      <c r="UKB42" s="62"/>
      <c r="UKC42" s="62"/>
      <c r="UKD42" s="62"/>
      <c r="UKE42" s="62"/>
      <c r="UKF42" s="62"/>
      <c r="UKG42" s="62"/>
      <c r="UKH42" s="62"/>
      <c r="UKI42" s="62"/>
      <c r="UKJ42" s="62"/>
      <c r="UKK42" s="62"/>
      <c r="UKL42" s="62"/>
      <c r="UKM42" s="62"/>
      <c r="UKN42" s="62"/>
      <c r="UKO42" s="62"/>
      <c r="UKP42" s="62"/>
      <c r="UKQ42" s="62"/>
      <c r="UKR42" s="62"/>
      <c r="UKS42" s="62"/>
      <c r="UKT42" s="62"/>
      <c r="UKU42" s="62"/>
      <c r="UKV42" s="62"/>
      <c r="UKW42" s="62"/>
      <c r="UKX42" s="62"/>
      <c r="UKY42" s="62"/>
      <c r="UKZ42" s="62"/>
      <c r="ULA42" s="62"/>
      <c r="ULB42" s="62"/>
      <c r="ULC42" s="62"/>
      <c r="ULD42" s="62"/>
      <c r="ULE42" s="62"/>
      <c r="ULF42" s="62"/>
      <c r="ULG42" s="62"/>
      <c r="ULH42" s="62"/>
      <c r="ULI42" s="62"/>
      <c r="ULJ42" s="62"/>
      <c r="ULK42" s="62"/>
      <c r="ULL42" s="62"/>
      <c r="ULM42" s="62"/>
      <c r="ULN42" s="62"/>
      <c r="ULO42" s="62"/>
      <c r="ULP42" s="62"/>
      <c r="ULQ42" s="62"/>
      <c r="ULR42" s="62"/>
      <c r="ULS42" s="62"/>
      <c r="ULT42" s="62"/>
      <c r="ULU42" s="62"/>
      <c r="ULV42" s="62"/>
      <c r="ULW42" s="62"/>
      <c r="ULX42" s="62"/>
      <c r="ULY42" s="62"/>
      <c r="ULZ42" s="62"/>
      <c r="UMA42" s="62"/>
      <c r="UMB42" s="62"/>
      <c r="UMC42" s="62"/>
      <c r="UMD42" s="62"/>
      <c r="UME42" s="62"/>
      <c r="UMF42" s="62"/>
      <c r="UMG42" s="62"/>
      <c r="UMH42" s="62"/>
      <c r="UMI42" s="62"/>
      <c r="UMJ42" s="62"/>
      <c r="UMK42" s="62"/>
      <c r="UML42" s="62"/>
      <c r="UMM42" s="62"/>
      <c r="UMN42" s="62"/>
      <c r="UMO42" s="62"/>
      <c r="UMP42" s="62"/>
      <c r="UMQ42" s="62"/>
      <c r="UMR42" s="62"/>
      <c r="UMS42" s="62"/>
      <c r="UMT42" s="62"/>
      <c r="UMU42" s="62"/>
      <c r="UMV42" s="62"/>
      <c r="UMW42" s="62"/>
      <c r="UMX42" s="62"/>
      <c r="UMY42" s="62"/>
      <c r="UMZ42" s="62"/>
      <c r="UNA42" s="62"/>
      <c r="UNB42" s="62"/>
      <c r="UNC42" s="62"/>
      <c r="UND42" s="62"/>
      <c r="UNE42" s="62"/>
      <c r="UNF42" s="62"/>
      <c r="UNG42" s="62"/>
      <c r="UNH42" s="62"/>
      <c r="UNI42" s="62"/>
      <c r="UNJ42" s="62"/>
      <c r="UNK42" s="62"/>
      <c r="UNL42" s="62"/>
      <c r="UNM42" s="62"/>
      <c r="UNN42" s="62"/>
      <c r="UNO42" s="62"/>
      <c r="UNP42" s="62"/>
      <c r="UNQ42" s="62"/>
      <c r="UNR42" s="62"/>
      <c r="UNS42" s="62"/>
      <c r="UNT42" s="62"/>
      <c r="UNU42" s="62"/>
      <c r="UNV42" s="62"/>
      <c r="UNW42" s="62"/>
      <c r="UNX42" s="62"/>
      <c r="UNY42" s="62"/>
      <c r="UNZ42" s="62"/>
      <c r="UOA42" s="62"/>
      <c r="UOB42" s="62"/>
      <c r="UOC42" s="62"/>
      <c r="UOD42" s="62"/>
      <c r="UOE42" s="62"/>
      <c r="UOF42" s="62"/>
      <c r="UOG42" s="62"/>
      <c r="UOH42" s="62"/>
      <c r="UOI42" s="62"/>
      <c r="UOJ42" s="62"/>
      <c r="UOK42" s="62"/>
      <c r="UOL42" s="62"/>
      <c r="UOM42" s="62"/>
      <c r="UON42" s="62"/>
      <c r="UOO42" s="62"/>
      <c r="UOP42" s="62"/>
      <c r="UOQ42" s="62"/>
      <c r="UOR42" s="62"/>
      <c r="UOS42" s="62"/>
      <c r="UOT42" s="62"/>
      <c r="UOU42" s="62"/>
      <c r="UOV42" s="62"/>
      <c r="UOW42" s="62"/>
      <c r="UOX42" s="62"/>
      <c r="UOY42" s="62"/>
      <c r="UOZ42" s="62"/>
      <c r="UPA42" s="62"/>
      <c r="UPB42" s="62"/>
      <c r="UPC42" s="62"/>
      <c r="UPD42" s="62"/>
      <c r="UPE42" s="62"/>
      <c r="UPF42" s="62"/>
      <c r="UPG42" s="62"/>
      <c r="UPH42" s="62"/>
      <c r="UPI42" s="62"/>
      <c r="UPJ42" s="62"/>
      <c r="UPK42" s="62"/>
      <c r="UPL42" s="62"/>
      <c r="UPM42" s="62"/>
      <c r="UPN42" s="62"/>
      <c r="UPO42" s="62"/>
      <c r="UPP42" s="62"/>
      <c r="UPQ42" s="62"/>
      <c r="UPR42" s="62"/>
      <c r="UPS42" s="62"/>
      <c r="UPT42" s="62"/>
      <c r="UPU42" s="62"/>
      <c r="UPV42" s="62"/>
      <c r="UPW42" s="62"/>
      <c r="UPX42" s="62"/>
      <c r="UPY42" s="62"/>
      <c r="UPZ42" s="62"/>
      <c r="UQA42" s="62"/>
      <c r="UQB42" s="62"/>
      <c r="UQC42" s="62"/>
      <c r="UQD42" s="62"/>
      <c r="UQE42" s="62"/>
      <c r="UQF42" s="62"/>
      <c r="UQG42" s="62"/>
      <c r="UQH42" s="62"/>
      <c r="UQI42" s="62"/>
      <c r="UQJ42" s="62"/>
      <c r="UQK42" s="62"/>
      <c r="UQL42" s="62"/>
      <c r="UQM42" s="62"/>
      <c r="UQN42" s="62"/>
      <c r="UQO42" s="62"/>
      <c r="UQP42" s="62"/>
      <c r="UQQ42" s="62"/>
      <c r="UQR42" s="62"/>
      <c r="UQS42" s="62"/>
      <c r="UQT42" s="62"/>
      <c r="UQU42" s="62"/>
      <c r="UQV42" s="62"/>
      <c r="UQW42" s="62"/>
      <c r="UQX42" s="62"/>
      <c r="UQY42" s="62"/>
      <c r="UQZ42" s="62"/>
      <c r="URA42" s="62"/>
      <c r="URB42" s="62"/>
      <c r="URC42" s="62"/>
      <c r="URD42" s="62"/>
      <c r="URE42" s="62"/>
      <c r="URF42" s="62"/>
      <c r="URG42" s="62"/>
      <c r="URH42" s="62"/>
      <c r="URI42" s="62"/>
      <c r="URJ42" s="62"/>
      <c r="URK42" s="62"/>
      <c r="URL42" s="62"/>
      <c r="URM42" s="62"/>
      <c r="URN42" s="62"/>
      <c r="URO42" s="62"/>
      <c r="URP42" s="62"/>
      <c r="URQ42" s="62"/>
      <c r="URR42" s="62"/>
      <c r="URS42" s="62"/>
      <c r="URT42" s="62"/>
      <c r="URU42" s="62"/>
      <c r="URV42" s="62"/>
      <c r="URW42" s="62"/>
      <c r="URX42" s="62"/>
      <c r="URY42" s="62"/>
      <c r="URZ42" s="62"/>
      <c r="USA42" s="62"/>
      <c r="USB42" s="62"/>
      <c r="USC42" s="62"/>
      <c r="USD42" s="62"/>
      <c r="USE42" s="62"/>
      <c r="USF42" s="62"/>
      <c r="USG42" s="62"/>
      <c r="USH42" s="62"/>
      <c r="USI42" s="62"/>
      <c r="USJ42" s="62"/>
      <c r="USK42" s="62"/>
      <c r="USL42" s="62"/>
      <c r="USM42" s="62"/>
      <c r="USN42" s="62"/>
      <c r="USO42" s="62"/>
      <c r="USP42" s="62"/>
      <c r="USQ42" s="62"/>
      <c r="USR42" s="62"/>
      <c r="USS42" s="62"/>
      <c r="UST42" s="62"/>
      <c r="USU42" s="62"/>
      <c r="USV42" s="62"/>
      <c r="USW42" s="62"/>
      <c r="USX42" s="62"/>
      <c r="USY42" s="62"/>
      <c r="USZ42" s="62"/>
      <c r="UTA42" s="62"/>
      <c r="UTB42" s="62"/>
      <c r="UTC42" s="62"/>
      <c r="UTD42" s="62"/>
      <c r="UTE42" s="62"/>
      <c r="UTF42" s="62"/>
      <c r="UTG42" s="62"/>
      <c r="UTH42" s="62"/>
      <c r="UTI42" s="62"/>
      <c r="UTJ42" s="62"/>
      <c r="UTK42" s="62"/>
      <c r="UTL42" s="62"/>
      <c r="UTM42" s="62"/>
      <c r="UTN42" s="62"/>
      <c r="UTO42" s="62"/>
      <c r="UTP42" s="62"/>
      <c r="UTQ42" s="62"/>
      <c r="UTR42" s="62"/>
      <c r="UTS42" s="62"/>
      <c r="UTT42" s="62"/>
      <c r="UTU42" s="62"/>
      <c r="UTV42" s="62"/>
      <c r="UTW42" s="62"/>
      <c r="UTX42" s="62"/>
      <c r="UTY42" s="62"/>
      <c r="UTZ42" s="62"/>
      <c r="UUA42" s="62"/>
      <c r="UUB42" s="62"/>
      <c r="UUC42" s="62"/>
      <c r="UUD42" s="62"/>
      <c r="UUE42" s="62"/>
      <c r="UUF42" s="62"/>
      <c r="UUG42" s="62"/>
      <c r="UUH42" s="62"/>
      <c r="UUI42" s="62"/>
      <c r="UUJ42" s="62"/>
      <c r="UUK42" s="62"/>
      <c r="UUL42" s="62"/>
      <c r="UUM42" s="62"/>
      <c r="UUN42" s="62"/>
      <c r="UUO42" s="62"/>
      <c r="UUP42" s="62"/>
      <c r="UUQ42" s="62"/>
      <c r="UUR42" s="62"/>
      <c r="UUS42" s="62"/>
      <c r="UUT42" s="62"/>
      <c r="UUU42" s="62"/>
      <c r="UUV42" s="62"/>
      <c r="UUW42" s="62"/>
      <c r="UUX42" s="62"/>
      <c r="UUY42" s="62"/>
      <c r="UUZ42" s="62"/>
      <c r="UVA42" s="62"/>
      <c r="UVB42" s="62"/>
      <c r="UVC42" s="62"/>
      <c r="UVD42" s="62"/>
      <c r="UVE42" s="62"/>
      <c r="UVF42" s="62"/>
      <c r="UVG42" s="62"/>
      <c r="UVH42" s="62"/>
      <c r="UVI42" s="62"/>
      <c r="UVJ42" s="62"/>
      <c r="UVK42" s="62"/>
      <c r="UVL42" s="62"/>
      <c r="UVM42" s="62"/>
      <c r="UVN42" s="62"/>
      <c r="UVO42" s="62"/>
      <c r="UVP42" s="62"/>
      <c r="UVQ42" s="62"/>
      <c r="UVR42" s="62"/>
      <c r="UVS42" s="62"/>
      <c r="UVT42" s="62"/>
      <c r="UVU42" s="62"/>
      <c r="UVV42" s="62"/>
      <c r="UVW42" s="62"/>
      <c r="UVX42" s="62"/>
      <c r="UVY42" s="62"/>
      <c r="UVZ42" s="62"/>
      <c r="UWA42" s="62"/>
      <c r="UWB42" s="62"/>
      <c r="UWC42" s="62"/>
      <c r="UWD42" s="62"/>
      <c r="UWE42" s="62"/>
      <c r="UWF42" s="62"/>
      <c r="UWG42" s="62"/>
      <c r="UWH42" s="62"/>
      <c r="UWI42" s="62"/>
      <c r="UWJ42" s="62"/>
      <c r="UWK42" s="62"/>
      <c r="UWL42" s="62"/>
      <c r="UWM42" s="62"/>
      <c r="UWN42" s="62"/>
      <c r="UWO42" s="62"/>
      <c r="UWP42" s="62"/>
      <c r="UWQ42" s="62"/>
      <c r="UWR42" s="62"/>
      <c r="UWS42" s="62"/>
      <c r="UWT42" s="62"/>
      <c r="UWU42" s="62"/>
      <c r="UWV42" s="62"/>
      <c r="UWW42" s="62"/>
      <c r="UWX42" s="62"/>
      <c r="UWY42" s="62"/>
      <c r="UWZ42" s="62"/>
      <c r="UXA42" s="62"/>
      <c r="UXB42" s="62"/>
      <c r="UXC42" s="62"/>
      <c r="UXD42" s="62"/>
      <c r="UXE42" s="62"/>
      <c r="UXF42" s="62"/>
      <c r="UXG42" s="62"/>
      <c r="UXH42" s="62"/>
      <c r="UXI42" s="62"/>
      <c r="UXJ42" s="62"/>
      <c r="UXK42" s="62"/>
      <c r="UXL42" s="62"/>
      <c r="UXM42" s="62"/>
      <c r="UXN42" s="62"/>
      <c r="UXO42" s="62"/>
      <c r="UXP42" s="62"/>
      <c r="UXQ42" s="62"/>
      <c r="UXR42" s="62"/>
      <c r="UXS42" s="62"/>
      <c r="UXT42" s="62"/>
      <c r="UXU42" s="62"/>
      <c r="UXV42" s="62"/>
      <c r="UXW42" s="62"/>
      <c r="UXX42" s="62"/>
      <c r="UXY42" s="62"/>
      <c r="UXZ42" s="62"/>
      <c r="UYA42" s="62"/>
      <c r="UYB42" s="62"/>
      <c r="UYC42" s="62"/>
      <c r="UYD42" s="62"/>
      <c r="UYE42" s="62"/>
      <c r="UYF42" s="62"/>
      <c r="UYG42" s="62"/>
      <c r="UYH42" s="62"/>
      <c r="UYI42" s="62"/>
      <c r="UYJ42" s="62"/>
      <c r="UYK42" s="62"/>
      <c r="UYL42" s="62"/>
      <c r="UYM42" s="62"/>
      <c r="UYN42" s="62"/>
      <c r="UYO42" s="62"/>
      <c r="UYP42" s="62"/>
      <c r="UYQ42" s="62"/>
      <c r="UYR42" s="62"/>
      <c r="UYS42" s="62"/>
      <c r="UYT42" s="62"/>
      <c r="UYU42" s="62"/>
      <c r="UYV42" s="62"/>
      <c r="UYW42" s="62"/>
      <c r="UYX42" s="62"/>
      <c r="UYY42" s="62"/>
      <c r="UYZ42" s="62"/>
      <c r="UZA42" s="62"/>
      <c r="UZB42" s="62"/>
      <c r="UZC42" s="62"/>
      <c r="UZD42" s="62"/>
      <c r="UZE42" s="62"/>
      <c r="UZF42" s="62"/>
      <c r="UZG42" s="62"/>
      <c r="UZH42" s="62"/>
      <c r="UZI42" s="62"/>
      <c r="UZJ42" s="62"/>
      <c r="UZK42" s="62"/>
      <c r="UZL42" s="62"/>
      <c r="UZM42" s="62"/>
      <c r="UZN42" s="62"/>
      <c r="UZO42" s="62"/>
      <c r="UZP42" s="62"/>
      <c r="UZQ42" s="62"/>
      <c r="UZR42" s="62"/>
      <c r="UZS42" s="62"/>
      <c r="UZT42" s="62"/>
      <c r="UZU42" s="62"/>
      <c r="UZV42" s="62"/>
      <c r="UZW42" s="62"/>
      <c r="UZX42" s="62"/>
      <c r="UZY42" s="62"/>
      <c r="UZZ42" s="62"/>
      <c r="VAA42" s="62"/>
      <c r="VAB42" s="62"/>
      <c r="VAC42" s="62"/>
      <c r="VAD42" s="62"/>
      <c r="VAE42" s="62"/>
      <c r="VAF42" s="62"/>
      <c r="VAG42" s="62"/>
      <c r="VAH42" s="62"/>
      <c r="VAI42" s="62"/>
      <c r="VAJ42" s="62"/>
      <c r="VAK42" s="62"/>
      <c r="VAL42" s="62"/>
      <c r="VAM42" s="62"/>
      <c r="VAN42" s="62"/>
      <c r="VAO42" s="62"/>
      <c r="VAP42" s="62"/>
      <c r="VAQ42" s="62"/>
      <c r="VAR42" s="62"/>
      <c r="VAS42" s="62"/>
      <c r="VAT42" s="62"/>
      <c r="VAU42" s="62"/>
      <c r="VAV42" s="62"/>
      <c r="VAW42" s="62"/>
      <c r="VAX42" s="62"/>
      <c r="VAY42" s="62"/>
      <c r="VAZ42" s="62"/>
      <c r="VBA42" s="62"/>
      <c r="VBB42" s="62"/>
      <c r="VBC42" s="62"/>
      <c r="VBD42" s="62"/>
      <c r="VBE42" s="62"/>
      <c r="VBF42" s="62"/>
      <c r="VBG42" s="62"/>
      <c r="VBH42" s="62"/>
      <c r="VBI42" s="62"/>
      <c r="VBJ42" s="62"/>
      <c r="VBK42" s="62"/>
      <c r="VBL42" s="62"/>
      <c r="VBM42" s="62"/>
      <c r="VBN42" s="62"/>
      <c r="VBO42" s="62"/>
      <c r="VBP42" s="62"/>
      <c r="VBQ42" s="62"/>
      <c r="VBR42" s="62"/>
      <c r="VBS42" s="62"/>
      <c r="VBT42" s="62"/>
      <c r="VBU42" s="62"/>
      <c r="VBV42" s="62"/>
      <c r="VBW42" s="62"/>
      <c r="VBX42" s="62"/>
      <c r="VBY42" s="62"/>
      <c r="VBZ42" s="62"/>
      <c r="VCA42" s="62"/>
      <c r="VCB42" s="62"/>
      <c r="VCC42" s="62"/>
      <c r="VCD42" s="62"/>
      <c r="VCE42" s="62"/>
      <c r="VCF42" s="62"/>
      <c r="VCG42" s="62"/>
      <c r="VCH42" s="62"/>
      <c r="VCI42" s="62"/>
      <c r="VCJ42" s="62"/>
      <c r="VCK42" s="62"/>
      <c r="VCL42" s="62"/>
      <c r="VCM42" s="62"/>
      <c r="VCN42" s="62"/>
      <c r="VCO42" s="62"/>
      <c r="VCP42" s="62"/>
      <c r="VCQ42" s="62"/>
      <c r="VCR42" s="62"/>
      <c r="VCS42" s="62"/>
      <c r="VCT42" s="62"/>
      <c r="VCU42" s="62"/>
      <c r="VCV42" s="62"/>
      <c r="VCW42" s="62"/>
      <c r="VCX42" s="62"/>
      <c r="VCY42" s="62"/>
      <c r="VCZ42" s="62"/>
      <c r="VDA42" s="62"/>
      <c r="VDB42" s="62"/>
      <c r="VDC42" s="62"/>
      <c r="VDD42" s="62"/>
      <c r="VDE42" s="62"/>
      <c r="VDF42" s="62"/>
      <c r="VDG42" s="62"/>
      <c r="VDH42" s="62"/>
      <c r="VDI42" s="62"/>
      <c r="VDJ42" s="62"/>
      <c r="VDK42" s="62"/>
      <c r="VDL42" s="62"/>
      <c r="VDM42" s="62"/>
      <c r="VDN42" s="62"/>
      <c r="VDO42" s="62"/>
      <c r="VDP42" s="62"/>
      <c r="VDQ42" s="62"/>
      <c r="VDR42" s="62"/>
      <c r="VDS42" s="62"/>
      <c r="VDT42" s="62"/>
      <c r="VDU42" s="62"/>
      <c r="VDV42" s="62"/>
      <c r="VDW42" s="62"/>
      <c r="VDX42" s="62"/>
      <c r="VDY42" s="62"/>
      <c r="VDZ42" s="62"/>
      <c r="VEA42" s="62"/>
      <c r="VEB42" s="62"/>
      <c r="VEC42" s="62"/>
      <c r="VED42" s="62"/>
      <c r="VEE42" s="62"/>
      <c r="VEF42" s="62"/>
      <c r="VEG42" s="62"/>
      <c r="VEH42" s="62"/>
      <c r="VEI42" s="62"/>
      <c r="VEJ42" s="62"/>
      <c r="VEK42" s="62"/>
      <c r="VEL42" s="62"/>
      <c r="VEM42" s="62"/>
      <c r="VEN42" s="62"/>
      <c r="VEO42" s="62"/>
      <c r="VEP42" s="62"/>
      <c r="VEQ42" s="62"/>
      <c r="VER42" s="62"/>
      <c r="VES42" s="62"/>
      <c r="VET42" s="62"/>
      <c r="VEU42" s="62"/>
      <c r="VEV42" s="62"/>
      <c r="VEW42" s="62"/>
      <c r="VEX42" s="62"/>
      <c r="VEY42" s="62"/>
      <c r="VEZ42" s="62"/>
      <c r="VFA42" s="62"/>
      <c r="VFB42" s="62"/>
      <c r="VFC42" s="62"/>
      <c r="VFD42" s="62"/>
      <c r="VFE42" s="62"/>
      <c r="VFF42" s="62"/>
      <c r="VFG42" s="62"/>
      <c r="VFH42" s="62"/>
      <c r="VFI42" s="62"/>
      <c r="VFJ42" s="62"/>
      <c r="VFK42" s="62"/>
      <c r="VFL42" s="62"/>
      <c r="VFM42" s="62"/>
      <c r="VFN42" s="62"/>
      <c r="VFO42" s="62"/>
      <c r="VFP42" s="62"/>
      <c r="VFQ42" s="62"/>
      <c r="VFR42" s="62"/>
      <c r="VFS42" s="62"/>
      <c r="VFT42" s="62"/>
      <c r="VFU42" s="62"/>
      <c r="VFV42" s="62"/>
      <c r="VFW42" s="62"/>
      <c r="VFX42" s="62"/>
      <c r="VFY42" s="62"/>
      <c r="VFZ42" s="62"/>
      <c r="VGA42" s="62"/>
      <c r="VGB42" s="62"/>
      <c r="VGC42" s="62"/>
      <c r="VGD42" s="62"/>
      <c r="VGE42" s="62"/>
      <c r="VGF42" s="62"/>
      <c r="VGG42" s="62"/>
      <c r="VGH42" s="62"/>
      <c r="VGI42" s="62"/>
      <c r="VGJ42" s="62"/>
      <c r="VGK42" s="62"/>
      <c r="VGL42" s="62"/>
      <c r="VGM42" s="62"/>
      <c r="VGN42" s="62"/>
      <c r="VGO42" s="62"/>
      <c r="VGP42" s="62"/>
      <c r="VGQ42" s="62"/>
      <c r="VGR42" s="62"/>
      <c r="VGS42" s="62"/>
      <c r="VGT42" s="62"/>
      <c r="VGU42" s="62"/>
      <c r="VGV42" s="62"/>
      <c r="VGW42" s="62"/>
      <c r="VGX42" s="62"/>
      <c r="VGY42" s="62"/>
      <c r="VGZ42" s="62"/>
      <c r="VHA42" s="62"/>
      <c r="VHB42" s="62"/>
      <c r="VHC42" s="62"/>
      <c r="VHD42" s="62"/>
      <c r="VHE42" s="62"/>
      <c r="VHF42" s="62"/>
      <c r="VHG42" s="62"/>
      <c r="VHH42" s="62"/>
      <c r="VHI42" s="62"/>
      <c r="VHJ42" s="62"/>
      <c r="VHK42" s="62"/>
      <c r="VHL42" s="62"/>
      <c r="VHM42" s="62"/>
      <c r="VHN42" s="62"/>
      <c r="VHO42" s="62"/>
      <c r="VHP42" s="62"/>
      <c r="VHQ42" s="62"/>
      <c r="VHR42" s="62"/>
      <c r="VHS42" s="62"/>
      <c r="VHT42" s="62"/>
      <c r="VHU42" s="62"/>
      <c r="VHV42" s="62"/>
      <c r="VHW42" s="62"/>
      <c r="VHX42" s="62"/>
      <c r="VHY42" s="62"/>
      <c r="VHZ42" s="62"/>
      <c r="VIA42" s="62"/>
      <c r="VIB42" s="62"/>
      <c r="VIC42" s="62"/>
      <c r="VID42" s="62"/>
      <c r="VIE42" s="62"/>
      <c r="VIF42" s="62"/>
      <c r="VIG42" s="62"/>
      <c r="VIH42" s="62"/>
      <c r="VII42" s="62"/>
      <c r="VIJ42" s="62"/>
      <c r="VIK42" s="62"/>
      <c r="VIL42" s="62"/>
      <c r="VIM42" s="62"/>
      <c r="VIN42" s="62"/>
      <c r="VIO42" s="62"/>
      <c r="VIP42" s="62"/>
      <c r="VIQ42" s="62"/>
      <c r="VIR42" s="62"/>
      <c r="VIS42" s="62"/>
      <c r="VIT42" s="62"/>
      <c r="VIU42" s="62"/>
      <c r="VIV42" s="62"/>
      <c r="VIW42" s="62"/>
      <c r="VIX42" s="62"/>
      <c r="VIY42" s="62"/>
      <c r="VIZ42" s="62"/>
      <c r="VJA42" s="62"/>
      <c r="VJB42" s="62"/>
      <c r="VJC42" s="62"/>
      <c r="VJD42" s="62"/>
      <c r="VJE42" s="62"/>
      <c r="VJF42" s="62"/>
      <c r="VJG42" s="62"/>
      <c r="VJH42" s="62"/>
      <c r="VJI42" s="62"/>
      <c r="VJJ42" s="62"/>
      <c r="VJK42" s="62"/>
      <c r="VJL42" s="62"/>
      <c r="VJM42" s="62"/>
      <c r="VJN42" s="62"/>
      <c r="VJO42" s="62"/>
      <c r="VJP42" s="62"/>
      <c r="VJQ42" s="62"/>
      <c r="VJR42" s="62"/>
      <c r="VJS42" s="62"/>
      <c r="VJT42" s="62"/>
      <c r="VJU42" s="62"/>
      <c r="VJV42" s="62"/>
      <c r="VJW42" s="62"/>
      <c r="VJX42" s="62"/>
      <c r="VJY42" s="62"/>
      <c r="VJZ42" s="62"/>
      <c r="VKA42" s="62"/>
      <c r="VKB42" s="62"/>
      <c r="VKC42" s="62"/>
      <c r="VKD42" s="62"/>
      <c r="VKE42" s="62"/>
      <c r="VKF42" s="62"/>
      <c r="VKG42" s="62"/>
      <c r="VKH42" s="62"/>
      <c r="VKI42" s="62"/>
      <c r="VKJ42" s="62"/>
      <c r="VKK42" s="62"/>
      <c r="VKL42" s="62"/>
      <c r="VKM42" s="62"/>
      <c r="VKN42" s="62"/>
      <c r="VKO42" s="62"/>
      <c r="VKP42" s="62"/>
      <c r="VKQ42" s="62"/>
      <c r="VKR42" s="62"/>
      <c r="VKS42" s="62"/>
      <c r="VKT42" s="62"/>
      <c r="VKU42" s="62"/>
      <c r="VKV42" s="62"/>
      <c r="VKW42" s="62"/>
      <c r="VKX42" s="62"/>
      <c r="VKY42" s="62"/>
      <c r="VKZ42" s="62"/>
      <c r="VLA42" s="62"/>
      <c r="VLB42" s="62"/>
      <c r="VLC42" s="62"/>
      <c r="VLD42" s="62"/>
      <c r="VLE42" s="62"/>
      <c r="VLF42" s="62"/>
      <c r="VLG42" s="62"/>
      <c r="VLH42" s="62"/>
      <c r="VLI42" s="62"/>
      <c r="VLJ42" s="62"/>
      <c r="VLK42" s="62"/>
      <c r="VLL42" s="62"/>
      <c r="VLM42" s="62"/>
      <c r="VLN42" s="62"/>
      <c r="VLO42" s="62"/>
      <c r="VLP42" s="62"/>
      <c r="VLQ42" s="62"/>
      <c r="VLR42" s="62"/>
      <c r="VLS42" s="62"/>
      <c r="VLT42" s="62"/>
      <c r="VLU42" s="62"/>
      <c r="VLV42" s="62"/>
      <c r="VLW42" s="62"/>
      <c r="VLX42" s="62"/>
      <c r="VLY42" s="62"/>
      <c r="VLZ42" s="62"/>
      <c r="VMA42" s="62"/>
      <c r="VMB42" s="62"/>
      <c r="VMC42" s="62"/>
      <c r="VMD42" s="62"/>
      <c r="VME42" s="62"/>
      <c r="VMF42" s="62"/>
      <c r="VMG42" s="62"/>
      <c r="VMH42" s="62"/>
      <c r="VMI42" s="62"/>
      <c r="VMJ42" s="62"/>
      <c r="VMK42" s="62"/>
      <c r="VML42" s="62"/>
      <c r="VMM42" s="62"/>
      <c r="VMN42" s="62"/>
      <c r="VMO42" s="62"/>
      <c r="VMP42" s="62"/>
      <c r="VMQ42" s="62"/>
      <c r="VMR42" s="62"/>
      <c r="VMS42" s="62"/>
      <c r="VMT42" s="62"/>
      <c r="VMU42" s="62"/>
      <c r="VMV42" s="62"/>
      <c r="VMW42" s="62"/>
      <c r="VMX42" s="62"/>
      <c r="VMY42" s="62"/>
      <c r="VMZ42" s="62"/>
      <c r="VNA42" s="62"/>
      <c r="VNB42" s="62"/>
      <c r="VNC42" s="62"/>
      <c r="VND42" s="62"/>
      <c r="VNE42" s="62"/>
      <c r="VNF42" s="62"/>
      <c r="VNG42" s="62"/>
      <c r="VNH42" s="62"/>
      <c r="VNI42" s="62"/>
      <c r="VNJ42" s="62"/>
      <c r="VNK42" s="62"/>
      <c r="VNL42" s="62"/>
      <c r="VNM42" s="62"/>
      <c r="VNN42" s="62"/>
      <c r="VNO42" s="62"/>
      <c r="VNP42" s="62"/>
      <c r="VNQ42" s="62"/>
      <c r="VNR42" s="62"/>
      <c r="VNS42" s="62"/>
      <c r="VNT42" s="62"/>
      <c r="VNU42" s="62"/>
      <c r="VNV42" s="62"/>
      <c r="VNW42" s="62"/>
      <c r="VNX42" s="62"/>
      <c r="VNY42" s="62"/>
      <c r="VNZ42" s="62"/>
      <c r="VOA42" s="62"/>
      <c r="VOB42" s="62"/>
      <c r="VOC42" s="62"/>
      <c r="VOD42" s="62"/>
      <c r="VOE42" s="62"/>
      <c r="VOF42" s="62"/>
      <c r="VOG42" s="62"/>
      <c r="VOH42" s="62"/>
      <c r="VOI42" s="62"/>
      <c r="VOJ42" s="62"/>
      <c r="VOK42" s="62"/>
      <c r="VOL42" s="62"/>
      <c r="VOM42" s="62"/>
      <c r="VON42" s="62"/>
      <c r="VOO42" s="62"/>
      <c r="VOP42" s="62"/>
      <c r="VOQ42" s="62"/>
      <c r="VOR42" s="62"/>
      <c r="VOS42" s="62"/>
      <c r="VOT42" s="62"/>
      <c r="VOU42" s="62"/>
      <c r="VOV42" s="62"/>
      <c r="VOW42" s="62"/>
      <c r="VOX42" s="62"/>
      <c r="VOY42" s="62"/>
      <c r="VOZ42" s="62"/>
      <c r="VPA42" s="62"/>
      <c r="VPB42" s="62"/>
      <c r="VPC42" s="62"/>
      <c r="VPD42" s="62"/>
      <c r="VPE42" s="62"/>
      <c r="VPF42" s="62"/>
      <c r="VPG42" s="62"/>
      <c r="VPH42" s="62"/>
      <c r="VPI42" s="62"/>
      <c r="VPJ42" s="62"/>
      <c r="VPK42" s="62"/>
      <c r="VPL42" s="62"/>
      <c r="VPM42" s="62"/>
      <c r="VPN42" s="62"/>
      <c r="VPO42" s="62"/>
      <c r="VPP42" s="62"/>
      <c r="VPQ42" s="62"/>
      <c r="VPR42" s="62"/>
      <c r="VPS42" s="62"/>
      <c r="VPT42" s="62"/>
      <c r="VPU42" s="62"/>
      <c r="VPV42" s="62"/>
      <c r="VPW42" s="62"/>
      <c r="VPX42" s="62"/>
      <c r="VPY42" s="62"/>
      <c r="VPZ42" s="62"/>
      <c r="VQA42" s="62"/>
      <c r="VQB42" s="62"/>
      <c r="VQC42" s="62"/>
      <c r="VQD42" s="62"/>
      <c r="VQE42" s="62"/>
      <c r="VQF42" s="62"/>
      <c r="VQG42" s="62"/>
      <c r="VQH42" s="62"/>
      <c r="VQI42" s="62"/>
      <c r="VQJ42" s="62"/>
      <c r="VQK42" s="62"/>
      <c r="VQL42" s="62"/>
      <c r="VQM42" s="62"/>
      <c r="VQN42" s="62"/>
      <c r="VQO42" s="62"/>
      <c r="VQP42" s="62"/>
      <c r="VQQ42" s="62"/>
      <c r="VQR42" s="62"/>
      <c r="VQS42" s="62"/>
      <c r="VQT42" s="62"/>
      <c r="VQU42" s="62"/>
      <c r="VQV42" s="62"/>
      <c r="VQW42" s="62"/>
      <c r="VQX42" s="62"/>
      <c r="VQY42" s="62"/>
      <c r="VQZ42" s="62"/>
      <c r="VRA42" s="62"/>
      <c r="VRB42" s="62"/>
      <c r="VRC42" s="62"/>
      <c r="VRD42" s="62"/>
      <c r="VRE42" s="62"/>
      <c r="VRF42" s="62"/>
      <c r="VRG42" s="62"/>
      <c r="VRH42" s="62"/>
      <c r="VRI42" s="62"/>
      <c r="VRJ42" s="62"/>
      <c r="VRK42" s="62"/>
      <c r="VRL42" s="62"/>
      <c r="VRM42" s="62"/>
      <c r="VRN42" s="62"/>
      <c r="VRO42" s="62"/>
      <c r="VRP42" s="62"/>
      <c r="VRQ42" s="62"/>
      <c r="VRR42" s="62"/>
      <c r="VRS42" s="62"/>
      <c r="VRT42" s="62"/>
      <c r="VRU42" s="62"/>
      <c r="VRV42" s="62"/>
      <c r="VRW42" s="62"/>
      <c r="VRX42" s="62"/>
      <c r="VRY42" s="62"/>
      <c r="VRZ42" s="62"/>
      <c r="VSA42" s="62"/>
      <c r="VSB42" s="62"/>
      <c r="VSC42" s="62"/>
      <c r="VSD42" s="62"/>
      <c r="VSE42" s="62"/>
      <c r="VSF42" s="62"/>
      <c r="VSG42" s="62"/>
      <c r="VSH42" s="62"/>
      <c r="VSI42" s="62"/>
      <c r="VSJ42" s="62"/>
      <c r="VSK42" s="62"/>
      <c r="VSL42" s="62"/>
      <c r="VSM42" s="62"/>
      <c r="VSN42" s="62"/>
      <c r="VSO42" s="62"/>
      <c r="VSP42" s="62"/>
      <c r="VSQ42" s="62"/>
      <c r="VSR42" s="62"/>
      <c r="VSS42" s="62"/>
      <c r="VST42" s="62"/>
      <c r="VSU42" s="62"/>
      <c r="VSV42" s="62"/>
      <c r="VSW42" s="62"/>
      <c r="VSX42" s="62"/>
      <c r="VSY42" s="62"/>
      <c r="VSZ42" s="62"/>
      <c r="VTA42" s="62"/>
      <c r="VTB42" s="62"/>
      <c r="VTC42" s="62"/>
      <c r="VTD42" s="62"/>
      <c r="VTE42" s="62"/>
      <c r="VTF42" s="62"/>
      <c r="VTG42" s="62"/>
      <c r="VTH42" s="62"/>
      <c r="VTI42" s="62"/>
      <c r="VTJ42" s="62"/>
      <c r="VTK42" s="62"/>
      <c r="VTL42" s="62"/>
      <c r="VTM42" s="62"/>
      <c r="VTN42" s="62"/>
      <c r="VTO42" s="62"/>
      <c r="VTP42" s="62"/>
      <c r="VTQ42" s="62"/>
      <c r="VTR42" s="62"/>
      <c r="VTS42" s="62"/>
      <c r="VTT42" s="62"/>
      <c r="VTU42" s="62"/>
      <c r="VTV42" s="62"/>
      <c r="VTW42" s="62"/>
      <c r="VTX42" s="62"/>
      <c r="VTY42" s="62"/>
      <c r="VTZ42" s="62"/>
      <c r="VUA42" s="62"/>
      <c r="VUB42" s="62"/>
      <c r="VUC42" s="62"/>
      <c r="VUD42" s="62"/>
      <c r="VUE42" s="62"/>
      <c r="VUF42" s="62"/>
      <c r="VUG42" s="62"/>
      <c r="VUH42" s="62"/>
      <c r="VUI42" s="62"/>
      <c r="VUJ42" s="62"/>
      <c r="VUK42" s="62"/>
      <c r="VUL42" s="62"/>
      <c r="VUM42" s="62"/>
      <c r="VUN42" s="62"/>
      <c r="VUO42" s="62"/>
      <c r="VUP42" s="62"/>
      <c r="VUQ42" s="62"/>
      <c r="VUR42" s="62"/>
      <c r="VUS42" s="62"/>
      <c r="VUT42" s="62"/>
      <c r="VUU42" s="62"/>
      <c r="VUV42" s="62"/>
      <c r="VUW42" s="62"/>
      <c r="VUX42" s="62"/>
      <c r="VUY42" s="62"/>
      <c r="VUZ42" s="62"/>
      <c r="VVA42" s="62"/>
      <c r="VVB42" s="62"/>
      <c r="VVC42" s="62"/>
      <c r="VVD42" s="62"/>
      <c r="VVE42" s="62"/>
      <c r="VVF42" s="62"/>
      <c r="VVG42" s="62"/>
      <c r="VVH42" s="62"/>
      <c r="VVI42" s="62"/>
      <c r="VVJ42" s="62"/>
      <c r="VVK42" s="62"/>
      <c r="VVL42" s="62"/>
      <c r="VVM42" s="62"/>
      <c r="VVN42" s="62"/>
      <c r="VVO42" s="62"/>
      <c r="VVP42" s="62"/>
      <c r="VVQ42" s="62"/>
      <c r="VVR42" s="62"/>
      <c r="VVS42" s="62"/>
      <c r="VVT42" s="62"/>
      <c r="VVU42" s="62"/>
      <c r="VVV42" s="62"/>
      <c r="VVW42" s="62"/>
      <c r="VVX42" s="62"/>
      <c r="VVY42" s="62"/>
      <c r="VVZ42" s="62"/>
      <c r="VWA42" s="62"/>
      <c r="VWB42" s="62"/>
      <c r="VWC42" s="62"/>
      <c r="VWD42" s="62"/>
      <c r="VWE42" s="62"/>
      <c r="VWF42" s="62"/>
      <c r="VWG42" s="62"/>
      <c r="VWH42" s="62"/>
      <c r="VWI42" s="62"/>
      <c r="VWJ42" s="62"/>
      <c r="VWK42" s="62"/>
      <c r="VWL42" s="62"/>
      <c r="VWM42" s="62"/>
      <c r="VWN42" s="62"/>
      <c r="VWO42" s="62"/>
      <c r="VWP42" s="62"/>
      <c r="VWQ42" s="62"/>
      <c r="VWR42" s="62"/>
      <c r="VWS42" s="62"/>
      <c r="VWT42" s="62"/>
      <c r="VWU42" s="62"/>
      <c r="VWV42" s="62"/>
      <c r="VWW42" s="62"/>
      <c r="VWX42" s="62"/>
      <c r="VWY42" s="62"/>
      <c r="VWZ42" s="62"/>
      <c r="VXA42" s="62"/>
      <c r="VXB42" s="62"/>
      <c r="VXC42" s="62"/>
      <c r="VXD42" s="62"/>
      <c r="VXE42" s="62"/>
      <c r="VXF42" s="62"/>
      <c r="VXG42" s="62"/>
      <c r="VXH42" s="62"/>
      <c r="VXI42" s="62"/>
      <c r="VXJ42" s="62"/>
      <c r="VXK42" s="62"/>
      <c r="VXL42" s="62"/>
      <c r="VXM42" s="62"/>
      <c r="VXN42" s="62"/>
      <c r="VXO42" s="62"/>
      <c r="VXP42" s="62"/>
      <c r="VXQ42" s="62"/>
      <c r="VXR42" s="62"/>
      <c r="VXS42" s="62"/>
      <c r="VXT42" s="62"/>
      <c r="VXU42" s="62"/>
      <c r="VXV42" s="62"/>
      <c r="VXW42" s="62"/>
      <c r="VXX42" s="62"/>
      <c r="VXY42" s="62"/>
      <c r="VXZ42" s="62"/>
      <c r="VYA42" s="62"/>
      <c r="VYB42" s="62"/>
      <c r="VYC42" s="62"/>
      <c r="VYD42" s="62"/>
      <c r="VYE42" s="62"/>
      <c r="VYF42" s="62"/>
      <c r="VYG42" s="62"/>
      <c r="VYH42" s="62"/>
      <c r="VYI42" s="62"/>
      <c r="VYJ42" s="62"/>
      <c r="VYK42" s="62"/>
      <c r="VYL42" s="62"/>
      <c r="VYM42" s="62"/>
      <c r="VYN42" s="62"/>
      <c r="VYO42" s="62"/>
      <c r="VYP42" s="62"/>
      <c r="VYQ42" s="62"/>
      <c r="VYR42" s="62"/>
      <c r="VYS42" s="62"/>
      <c r="VYT42" s="62"/>
      <c r="VYU42" s="62"/>
      <c r="VYV42" s="62"/>
      <c r="VYW42" s="62"/>
      <c r="VYX42" s="62"/>
      <c r="VYY42" s="62"/>
      <c r="VYZ42" s="62"/>
      <c r="VZA42" s="62"/>
      <c r="VZB42" s="62"/>
      <c r="VZC42" s="62"/>
      <c r="VZD42" s="62"/>
      <c r="VZE42" s="62"/>
      <c r="VZF42" s="62"/>
      <c r="VZG42" s="62"/>
      <c r="VZH42" s="62"/>
      <c r="VZI42" s="62"/>
      <c r="VZJ42" s="62"/>
      <c r="VZK42" s="62"/>
      <c r="VZL42" s="62"/>
      <c r="VZM42" s="62"/>
      <c r="VZN42" s="62"/>
      <c r="VZO42" s="62"/>
      <c r="VZP42" s="62"/>
      <c r="VZQ42" s="62"/>
      <c r="VZR42" s="62"/>
      <c r="VZS42" s="62"/>
      <c r="VZT42" s="62"/>
      <c r="VZU42" s="62"/>
      <c r="VZV42" s="62"/>
      <c r="VZW42" s="62"/>
      <c r="VZX42" s="62"/>
      <c r="VZY42" s="62"/>
      <c r="VZZ42" s="62"/>
      <c r="WAA42" s="62"/>
      <c r="WAB42" s="62"/>
      <c r="WAC42" s="62"/>
      <c r="WAD42" s="62"/>
      <c r="WAE42" s="62"/>
      <c r="WAF42" s="62"/>
      <c r="WAG42" s="62"/>
      <c r="WAH42" s="62"/>
      <c r="WAI42" s="62"/>
      <c r="WAJ42" s="62"/>
      <c r="WAK42" s="62"/>
      <c r="WAL42" s="62"/>
      <c r="WAM42" s="62"/>
      <c r="WAN42" s="62"/>
      <c r="WAO42" s="62"/>
      <c r="WAP42" s="62"/>
      <c r="WAQ42" s="62"/>
      <c r="WAR42" s="62"/>
      <c r="WAS42" s="62"/>
      <c r="WAT42" s="62"/>
      <c r="WAU42" s="62"/>
      <c r="WAV42" s="62"/>
      <c r="WAW42" s="62"/>
      <c r="WAX42" s="62"/>
      <c r="WAY42" s="62"/>
      <c r="WAZ42" s="62"/>
      <c r="WBA42" s="62"/>
      <c r="WBB42" s="62"/>
      <c r="WBC42" s="62"/>
      <c r="WBD42" s="62"/>
      <c r="WBE42" s="62"/>
      <c r="WBF42" s="62"/>
      <c r="WBG42" s="62"/>
      <c r="WBH42" s="62"/>
      <c r="WBI42" s="62"/>
      <c r="WBJ42" s="62"/>
      <c r="WBK42" s="62"/>
      <c r="WBL42" s="62"/>
      <c r="WBM42" s="62"/>
      <c r="WBN42" s="62"/>
      <c r="WBO42" s="62"/>
      <c r="WBP42" s="62"/>
      <c r="WBQ42" s="62"/>
      <c r="WBR42" s="62"/>
      <c r="WBS42" s="62"/>
      <c r="WBT42" s="62"/>
      <c r="WBU42" s="62"/>
      <c r="WBV42" s="62"/>
      <c r="WBW42" s="62"/>
      <c r="WBX42" s="62"/>
      <c r="WBY42" s="62"/>
      <c r="WBZ42" s="62"/>
      <c r="WCA42" s="62"/>
      <c r="WCB42" s="62"/>
      <c r="WCC42" s="62"/>
      <c r="WCD42" s="62"/>
      <c r="WCE42" s="62"/>
      <c r="WCF42" s="62"/>
      <c r="WCG42" s="62"/>
      <c r="WCH42" s="62"/>
      <c r="WCI42" s="62"/>
      <c r="WCJ42" s="62"/>
      <c r="WCK42" s="62"/>
      <c r="WCL42" s="62"/>
      <c r="WCM42" s="62"/>
      <c r="WCN42" s="62"/>
      <c r="WCO42" s="62"/>
      <c r="WCP42" s="62"/>
      <c r="WCQ42" s="62"/>
      <c r="WCR42" s="62"/>
      <c r="WCS42" s="62"/>
      <c r="WCT42" s="62"/>
      <c r="WCU42" s="62"/>
      <c r="WCV42" s="62"/>
      <c r="WCW42" s="62"/>
      <c r="WCX42" s="62"/>
      <c r="WCY42" s="62"/>
      <c r="WCZ42" s="62"/>
      <c r="WDA42" s="62"/>
      <c r="WDB42" s="62"/>
      <c r="WDC42" s="62"/>
      <c r="WDD42" s="62"/>
      <c r="WDE42" s="62"/>
      <c r="WDF42" s="62"/>
      <c r="WDG42" s="62"/>
      <c r="WDH42" s="62"/>
      <c r="WDI42" s="62"/>
      <c r="WDJ42" s="62"/>
      <c r="WDK42" s="62"/>
      <c r="WDL42" s="62"/>
      <c r="WDM42" s="62"/>
      <c r="WDN42" s="62"/>
      <c r="WDO42" s="62"/>
      <c r="WDP42" s="62"/>
      <c r="WDQ42" s="62"/>
      <c r="WDR42" s="62"/>
      <c r="WDS42" s="62"/>
      <c r="WDT42" s="62"/>
      <c r="WDU42" s="62"/>
      <c r="WDV42" s="62"/>
      <c r="WDW42" s="62"/>
      <c r="WDX42" s="62"/>
      <c r="WDY42" s="62"/>
      <c r="WDZ42" s="62"/>
      <c r="WEA42" s="62"/>
      <c r="WEB42" s="62"/>
      <c r="WEC42" s="62"/>
      <c r="WED42" s="62"/>
      <c r="WEE42" s="62"/>
      <c r="WEF42" s="62"/>
      <c r="WEG42" s="62"/>
      <c r="WEH42" s="62"/>
      <c r="WEI42" s="62"/>
      <c r="WEJ42" s="62"/>
      <c r="WEK42" s="62"/>
      <c r="WEL42" s="62"/>
      <c r="WEM42" s="62"/>
      <c r="WEN42" s="62"/>
      <c r="WEO42" s="62"/>
      <c r="WEP42" s="62"/>
      <c r="WEQ42" s="62"/>
      <c r="WER42" s="62"/>
      <c r="WES42" s="62"/>
      <c r="WET42" s="62"/>
      <c r="WEU42" s="62"/>
      <c r="WEV42" s="62"/>
      <c r="WEW42" s="62"/>
      <c r="WEX42" s="62"/>
      <c r="WEY42" s="62"/>
      <c r="WEZ42" s="62"/>
      <c r="WFA42" s="62"/>
      <c r="WFB42" s="62"/>
      <c r="WFC42" s="62"/>
      <c r="WFD42" s="62"/>
      <c r="WFE42" s="62"/>
      <c r="WFF42" s="62"/>
      <c r="WFG42" s="62"/>
      <c r="WFH42" s="62"/>
      <c r="WFI42" s="62"/>
      <c r="WFJ42" s="62"/>
      <c r="WFK42" s="62"/>
      <c r="WFL42" s="62"/>
      <c r="WFM42" s="62"/>
      <c r="WFN42" s="62"/>
      <c r="WFO42" s="62"/>
      <c r="WFP42" s="62"/>
      <c r="WFQ42" s="62"/>
      <c r="WFR42" s="62"/>
      <c r="WFS42" s="62"/>
      <c r="WFT42" s="62"/>
      <c r="WFU42" s="62"/>
      <c r="WFV42" s="62"/>
      <c r="WFW42" s="62"/>
      <c r="WFX42" s="62"/>
      <c r="WFY42" s="62"/>
      <c r="WFZ42" s="62"/>
      <c r="WGA42" s="62"/>
      <c r="WGB42" s="62"/>
      <c r="WGC42" s="62"/>
      <c r="WGD42" s="62"/>
      <c r="WGE42" s="62"/>
      <c r="WGF42" s="62"/>
      <c r="WGG42" s="62"/>
      <c r="WGH42" s="62"/>
      <c r="WGI42" s="62"/>
      <c r="WGJ42" s="62"/>
      <c r="WGK42" s="62"/>
      <c r="WGL42" s="62"/>
      <c r="WGM42" s="62"/>
      <c r="WGN42" s="62"/>
      <c r="WGO42" s="62"/>
      <c r="WGP42" s="62"/>
      <c r="WGQ42" s="62"/>
      <c r="WGR42" s="62"/>
      <c r="WGS42" s="62"/>
      <c r="WGT42" s="62"/>
      <c r="WGU42" s="62"/>
      <c r="WGV42" s="62"/>
      <c r="WGW42" s="62"/>
      <c r="WGX42" s="62"/>
      <c r="WGY42" s="62"/>
      <c r="WGZ42" s="62"/>
      <c r="WHA42" s="62"/>
      <c r="WHB42" s="62"/>
      <c r="WHC42" s="62"/>
      <c r="WHD42" s="62"/>
      <c r="WHE42" s="62"/>
      <c r="WHF42" s="62"/>
      <c r="WHG42" s="62"/>
      <c r="WHH42" s="62"/>
      <c r="WHI42" s="62"/>
      <c r="WHJ42" s="62"/>
      <c r="WHK42" s="62"/>
      <c r="WHL42" s="62"/>
      <c r="WHM42" s="62"/>
      <c r="WHN42" s="62"/>
      <c r="WHO42" s="62"/>
      <c r="WHP42" s="62"/>
      <c r="WHQ42" s="62"/>
      <c r="WHR42" s="62"/>
      <c r="WHS42" s="62"/>
      <c r="WHT42" s="62"/>
      <c r="WHU42" s="62"/>
      <c r="WHV42" s="62"/>
      <c r="WHW42" s="62"/>
      <c r="WHX42" s="62"/>
      <c r="WHY42" s="62"/>
      <c r="WHZ42" s="62"/>
      <c r="WIA42" s="62"/>
      <c r="WIB42" s="62"/>
      <c r="WIC42" s="62"/>
      <c r="WID42" s="62"/>
      <c r="WIE42" s="62"/>
      <c r="WIF42" s="62"/>
      <c r="WIG42" s="62"/>
      <c r="WIH42" s="62"/>
      <c r="WII42" s="62"/>
      <c r="WIJ42" s="62"/>
      <c r="WIK42" s="62"/>
      <c r="WIL42" s="62"/>
      <c r="WIM42" s="62"/>
      <c r="WIN42" s="62"/>
      <c r="WIO42" s="62"/>
      <c r="WIP42" s="62"/>
      <c r="WIQ42" s="62"/>
      <c r="WIR42" s="62"/>
      <c r="WIS42" s="62"/>
      <c r="WIT42" s="62"/>
      <c r="WIU42" s="62"/>
      <c r="WIV42" s="62"/>
      <c r="WIW42" s="62"/>
      <c r="WIX42" s="62"/>
      <c r="WIY42" s="62"/>
      <c r="WIZ42" s="62"/>
      <c r="WJA42" s="62"/>
      <c r="WJB42" s="62"/>
      <c r="WJC42" s="62"/>
      <c r="WJD42" s="62"/>
      <c r="WJE42" s="62"/>
      <c r="WJF42" s="62"/>
      <c r="WJG42" s="62"/>
      <c r="WJH42" s="62"/>
      <c r="WJI42" s="62"/>
      <c r="WJJ42" s="62"/>
      <c r="WJK42" s="62"/>
      <c r="WJL42" s="62"/>
      <c r="WJM42" s="62"/>
      <c r="WJN42" s="62"/>
      <c r="WJO42" s="62"/>
      <c r="WJP42" s="62"/>
      <c r="WJQ42" s="62"/>
      <c r="WJR42" s="62"/>
      <c r="WJS42" s="62"/>
      <c r="WJT42" s="62"/>
      <c r="WJU42" s="62"/>
      <c r="WJV42" s="62"/>
      <c r="WJW42" s="62"/>
      <c r="WJX42" s="62"/>
      <c r="WJY42" s="62"/>
      <c r="WJZ42" s="62"/>
      <c r="WKA42" s="62"/>
      <c r="WKB42" s="62"/>
      <c r="WKC42" s="62"/>
      <c r="WKD42" s="62"/>
      <c r="WKE42" s="62"/>
      <c r="WKF42" s="62"/>
      <c r="WKG42" s="62"/>
      <c r="WKH42" s="62"/>
      <c r="WKI42" s="62"/>
      <c r="WKJ42" s="62"/>
      <c r="WKK42" s="62"/>
      <c r="WKL42" s="62"/>
      <c r="WKM42" s="62"/>
      <c r="WKN42" s="62"/>
      <c r="WKO42" s="62"/>
      <c r="WKP42" s="62"/>
      <c r="WKQ42" s="62"/>
      <c r="WKR42" s="62"/>
      <c r="WKS42" s="62"/>
      <c r="WKT42" s="62"/>
      <c r="WKU42" s="62"/>
      <c r="WKV42" s="62"/>
      <c r="WKW42" s="62"/>
      <c r="WKX42" s="62"/>
      <c r="WKY42" s="62"/>
      <c r="WKZ42" s="62"/>
      <c r="WLA42" s="62"/>
      <c r="WLB42" s="62"/>
      <c r="WLC42" s="62"/>
      <c r="WLD42" s="62"/>
      <c r="WLE42" s="62"/>
      <c r="WLF42" s="62"/>
      <c r="WLG42" s="62"/>
      <c r="WLH42" s="62"/>
      <c r="WLI42" s="62"/>
      <c r="WLJ42" s="62"/>
      <c r="WLK42" s="62"/>
      <c r="WLL42" s="62"/>
      <c r="WLM42" s="62"/>
      <c r="WLN42" s="62"/>
      <c r="WLO42" s="62"/>
      <c r="WLP42" s="62"/>
      <c r="WLQ42" s="62"/>
      <c r="WLR42" s="62"/>
      <c r="WLS42" s="62"/>
      <c r="WLT42" s="62"/>
      <c r="WLU42" s="62"/>
      <c r="WLV42" s="62"/>
      <c r="WLW42" s="62"/>
      <c r="WLX42" s="62"/>
      <c r="WLY42" s="62"/>
      <c r="WLZ42" s="62"/>
      <c r="WMA42" s="62"/>
      <c r="WMB42" s="62"/>
      <c r="WMC42" s="62"/>
      <c r="WMD42" s="62"/>
      <c r="WME42" s="62"/>
      <c r="WMF42" s="62"/>
      <c r="WMG42" s="62"/>
      <c r="WMH42" s="62"/>
      <c r="WMI42" s="62"/>
      <c r="WMJ42" s="62"/>
      <c r="WMK42" s="62"/>
      <c r="WML42" s="62"/>
      <c r="WMM42" s="62"/>
      <c r="WMN42" s="62"/>
      <c r="WMO42" s="62"/>
      <c r="WMP42" s="62"/>
      <c r="WMQ42" s="62"/>
      <c r="WMR42" s="62"/>
      <c r="WMS42" s="62"/>
      <c r="WMT42" s="62"/>
      <c r="WMU42" s="62"/>
      <c r="WMV42" s="62"/>
      <c r="WMW42" s="62"/>
      <c r="WMX42" s="62"/>
      <c r="WMY42" s="62"/>
      <c r="WMZ42" s="62"/>
      <c r="WNA42" s="62"/>
      <c r="WNB42" s="62"/>
      <c r="WNC42" s="62"/>
      <c r="WND42" s="62"/>
      <c r="WNE42" s="62"/>
      <c r="WNF42" s="62"/>
      <c r="WNG42" s="62"/>
      <c r="WNH42" s="62"/>
      <c r="WNI42" s="62"/>
      <c r="WNJ42" s="62"/>
      <c r="WNK42" s="62"/>
      <c r="WNL42" s="62"/>
      <c r="WNM42" s="62"/>
      <c r="WNN42" s="62"/>
      <c r="WNO42" s="62"/>
      <c r="WNP42" s="62"/>
      <c r="WNQ42" s="62"/>
      <c r="WNR42" s="62"/>
      <c r="WNS42" s="62"/>
      <c r="WNT42" s="62"/>
      <c r="WNU42" s="62"/>
      <c r="WNV42" s="62"/>
      <c r="WNW42" s="62"/>
      <c r="WNX42" s="62"/>
      <c r="WNY42" s="62"/>
      <c r="WNZ42" s="62"/>
      <c r="WOA42" s="62"/>
      <c r="WOB42" s="62"/>
      <c r="WOC42" s="62"/>
      <c r="WOD42" s="62"/>
      <c r="WOE42" s="62"/>
      <c r="WOF42" s="62"/>
      <c r="WOG42" s="62"/>
      <c r="WOH42" s="62"/>
      <c r="WOI42" s="62"/>
      <c r="WOJ42" s="62"/>
      <c r="WOK42" s="62"/>
      <c r="WOL42" s="62"/>
      <c r="WOM42" s="62"/>
      <c r="WON42" s="62"/>
      <c r="WOO42" s="62"/>
      <c r="WOP42" s="62"/>
      <c r="WOQ42" s="62"/>
      <c r="WOR42" s="62"/>
      <c r="WOS42" s="62"/>
      <c r="WOT42" s="62"/>
      <c r="WOU42" s="62"/>
      <c r="WOV42" s="62"/>
      <c r="WOW42" s="62"/>
      <c r="WOX42" s="62"/>
      <c r="WOY42" s="62"/>
      <c r="WOZ42" s="62"/>
      <c r="WPA42" s="62"/>
      <c r="WPB42" s="62"/>
      <c r="WPC42" s="62"/>
      <c r="WPD42" s="62"/>
      <c r="WPE42" s="62"/>
      <c r="WPF42" s="62"/>
      <c r="WPG42" s="62"/>
      <c r="WPH42" s="62"/>
      <c r="WPI42" s="62"/>
      <c r="WPJ42" s="62"/>
      <c r="WPK42" s="62"/>
      <c r="WPL42" s="62"/>
      <c r="WPM42" s="62"/>
      <c r="WPN42" s="62"/>
      <c r="WPO42" s="62"/>
      <c r="WPP42" s="62"/>
      <c r="WPQ42" s="62"/>
      <c r="WPR42" s="62"/>
      <c r="WPS42" s="62"/>
      <c r="WPT42" s="62"/>
      <c r="WPU42" s="62"/>
      <c r="WPV42" s="62"/>
      <c r="WPW42" s="62"/>
      <c r="WPX42" s="62"/>
      <c r="WPY42" s="62"/>
      <c r="WPZ42" s="62"/>
      <c r="WQA42" s="62"/>
      <c r="WQB42" s="62"/>
      <c r="WQC42" s="62"/>
      <c r="WQD42" s="62"/>
      <c r="WQE42" s="62"/>
      <c r="WQF42" s="62"/>
      <c r="WQG42" s="62"/>
      <c r="WQH42" s="62"/>
      <c r="WQI42" s="62"/>
      <c r="WQJ42" s="62"/>
      <c r="WQK42" s="62"/>
      <c r="WQL42" s="62"/>
      <c r="WQM42" s="62"/>
      <c r="WQN42" s="62"/>
      <c r="WQO42" s="62"/>
      <c r="WQP42" s="62"/>
      <c r="WQQ42" s="62"/>
      <c r="WQR42" s="62"/>
      <c r="WQS42" s="62"/>
      <c r="WQT42" s="62"/>
      <c r="WQU42" s="62"/>
      <c r="WQV42" s="62"/>
      <c r="WQW42" s="62"/>
      <c r="WQX42" s="62"/>
      <c r="WQY42" s="62"/>
      <c r="WQZ42" s="62"/>
      <c r="WRA42" s="62"/>
      <c r="WRB42" s="62"/>
      <c r="WRC42" s="62"/>
      <c r="WRD42" s="62"/>
      <c r="WRE42" s="62"/>
      <c r="WRF42" s="62"/>
      <c r="WRG42" s="62"/>
      <c r="WRH42" s="62"/>
      <c r="WRI42" s="62"/>
      <c r="WRJ42" s="62"/>
      <c r="WRK42" s="62"/>
      <c r="WRL42" s="62"/>
      <c r="WRM42" s="62"/>
      <c r="WRN42" s="62"/>
      <c r="WRO42" s="62"/>
      <c r="WRP42" s="62"/>
      <c r="WRQ42" s="62"/>
      <c r="WRR42" s="62"/>
      <c r="WRS42" s="62"/>
      <c r="WRT42" s="62"/>
      <c r="WRU42" s="62"/>
      <c r="WRV42" s="62"/>
      <c r="WRW42" s="62"/>
      <c r="WRX42" s="62"/>
      <c r="WRY42" s="62"/>
      <c r="WRZ42" s="62"/>
      <c r="WSA42" s="62"/>
      <c r="WSB42" s="62"/>
      <c r="WSC42" s="62"/>
      <c r="WSD42" s="62"/>
      <c r="WSE42" s="62"/>
      <c r="WSF42" s="62"/>
      <c r="WSG42" s="62"/>
      <c r="WSH42" s="62"/>
      <c r="WSI42" s="62"/>
      <c r="WSJ42" s="62"/>
      <c r="WSK42" s="62"/>
      <c r="WSL42" s="62"/>
      <c r="WSM42" s="62"/>
      <c r="WSN42" s="62"/>
      <c r="WSO42" s="62"/>
      <c r="WSP42" s="62"/>
      <c r="WSQ42" s="62"/>
      <c r="WSR42" s="62"/>
      <c r="WSS42" s="62"/>
      <c r="WST42" s="62"/>
      <c r="WSU42" s="62"/>
      <c r="WSV42" s="62"/>
      <c r="WSW42" s="62"/>
      <c r="WSX42" s="62"/>
      <c r="WSY42" s="62"/>
      <c r="WSZ42" s="62"/>
      <c r="WTA42" s="62"/>
      <c r="WTB42" s="62"/>
      <c r="WTC42" s="62"/>
      <c r="WTD42" s="62"/>
      <c r="WTE42" s="62"/>
      <c r="WTF42" s="62"/>
      <c r="WTG42" s="62"/>
      <c r="WTH42" s="62"/>
      <c r="WTI42" s="62"/>
      <c r="WTJ42" s="62"/>
      <c r="WTK42" s="62"/>
      <c r="WTL42" s="62"/>
      <c r="WTM42" s="62"/>
      <c r="WTN42" s="62"/>
      <c r="WTO42" s="62"/>
      <c r="WTP42" s="62"/>
      <c r="WTQ42" s="62"/>
      <c r="WTR42" s="62"/>
      <c r="WTS42" s="62"/>
      <c r="WTT42" s="62"/>
      <c r="WTU42" s="62"/>
      <c r="WTV42" s="62"/>
      <c r="WTW42" s="62"/>
      <c r="WTX42" s="62"/>
      <c r="WTY42" s="62"/>
      <c r="WTZ42" s="62"/>
      <c r="WUA42" s="62"/>
      <c r="WUB42" s="62"/>
      <c r="WUC42" s="62"/>
      <c r="WUD42" s="62"/>
      <c r="WUE42" s="62"/>
      <c r="WUF42" s="62"/>
      <c r="WUG42" s="62"/>
      <c r="WUH42" s="62"/>
      <c r="WUI42" s="62"/>
      <c r="WUJ42" s="62"/>
      <c r="WUK42" s="62"/>
      <c r="WUL42" s="62"/>
      <c r="WUM42" s="62"/>
      <c r="WUN42" s="62"/>
      <c r="WUO42" s="62"/>
      <c r="WUP42" s="62"/>
      <c r="WUQ42" s="62"/>
      <c r="WUR42" s="62"/>
      <c r="WUS42" s="62"/>
      <c r="WUT42" s="62"/>
      <c r="WUU42" s="62"/>
      <c r="WUV42" s="62"/>
      <c r="WUW42" s="62"/>
      <c r="WUX42" s="62"/>
      <c r="WUY42" s="62"/>
      <c r="WUZ42" s="62"/>
      <c r="WVA42" s="62"/>
      <c r="WVB42" s="62"/>
      <c r="WVC42" s="62"/>
      <c r="WVD42" s="62"/>
      <c r="WVE42" s="62"/>
      <c r="WVF42" s="62"/>
      <c r="WVG42" s="62"/>
      <c r="WVH42" s="62"/>
      <c r="WVI42" s="62"/>
      <c r="WVJ42" s="62"/>
      <c r="WVK42" s="62"/>
      <c r="WVL42" s="62"/>
      <c r="WVM42" s="62"/>
      <c r="WVN42" s="62"/>
      <c r="WVO42" s="62"/>
      <c r="WVP42" s="62"/>
      <c r="WVQ42" s="62"/>
      <c r="WVR42" s="62"/>
      <c r="WVS42" s="62"/>
      <c r="WVT42" s="62"/>
      <c r="WVU42" s="62"/>
      <c r="WVV42" s="62"/>
      <c r="WVW42" s="62"/>
      <c r="WVX42" s="62"/>
      <c r="WVY42" s="62"/>
      <c r="WVZ42" s="62"/>
      <c r="WWA42" s="62"/>
      <c r="WWB42" s="62"/>
      <c r="WWC42" s="62"/>
      <c r="WWD42" s="62"/>
      <c r="WWE42" s="62"/>
      <c r="WWF42" s="62"/>
      <c r="WWG42" s="62"/>
      <c r="WWH42" s="62"/>
      <c r="WWI42" s="62"/>
      <c r="WWJ42" s="62"/>
      <c r="WWK42" s="62"/>
      <c r="WWL42" s="62"/>
      <c r="WWM42" s="62"/>
      <c r="WWN42" s="62"/>
      <c r="WWO42" s="62"/>
      <c r="WWP42" s="62"/>
      <c r="WWQ42" s="62"/>
      <c r="WWR42" s="62"/>
      <c r="WWS42" s="62"/>
      <c r="WWT42" s="62"/>
      <c r="WWU42" s="62"/>
      <c r="WWV42" s="62"/>
      <c r="WWW42" s="62"/>
      <c r="WWX42" s="62"/>
      <c r="WWY42" s="62"/>
      <c r="WWZ42" s="62"/>
      <c r="WXA42" s="62"/>
      <c r="WXB42" s="62"/>
      <c r="WXC42" s="62"/>
      <c r="WXD42" s="62"/>
      <c r="WXE42" s="62"/>
      <c r="WXF42" s="62"/>
      <c r="WXG42" s="62"/>
      <c r="WXH42" s="62"/>
      <c r="WXI42" s="62"/>
      <c r="WXJ42" s="62"/>
      <c r="WXK42" s="62"/>
      <c r="WXL42" s="62"/>
      <c r="WXM42" s="62"/>
      <c r="WXN42" s="62"/>
      <c r="WXO42" s="62"/>
      <c r="WXP42" s="62"/>
      <c r="WXQ42" s="62"/>
      <c r="WXR42" s="62"/>
      <c r="WXS42" s="62"/>
      <c r="WXT42" s="62"/>
      <c r="WXU42" s="62"/>
      <c r="WXV42" s="62"/>
      <c r="WXW42" s="62"/>
      <c r="WXX42" s="62"/>
      <c r="WXY42" s="62"/>
      <c r="WXZ42" s="62"/>
      <c r="WYA42" s="62"/>
      <c r="WYB42" s="62"/>
      <c r="WYC42" s="62"/>
      <c r="WYD42" s="62"/>
      <c r="WYE42" s="62"/>
      <c r="WYF42" s="62"/>
      <c r="WYG42" s="62"/>
      <c r="WYH42" s="62"/>
      <c r="WYI42" s="62"/>
      <c r="WYJ42" s="62"/>
      <c r="WYK42" s="62"/>
      <c r="WYL42" s="62"/>
      <c r="WYM42" s="62"/>
      <c r="WYN42" s="62"/>
      <c r="WYO42" s="62"/>
      <c r="WYP42" s="62"/>
      <c r="WYQ42" s="62"/>
      <c r="WYR42" s="62"/>
      <c r="WYS42" s="62"/>
      <c r="WYT42" s="62"/>
      <c r="WYU42" s="62"/>
      <c r="WYV42" s="62"/>
      <c r="WYW42" s="62"/>
      <c r="WYX42" s="62"/>
      <c r="WYY42" s="62"/>
      <c r="WYZ42" s="62"/>
      <c r="WZA42" s="62"/>
      <c r="WZB42" s="62"/>
      <c r="WZC42" s="62"/>
      <c r="WZD42" s="62"/>
      <c r="WZE42" s="62"/>
      <c r="WZF42" s="62"/>
      <c r="WZG42" s="62"/>
      <c r="WZH42" s="62"/>
      <c r="WZI42" s="62"/>
      <c r="WZJ42" s="62"/>
      <c r="WZK42" s="62"/>
      <c r="WZL42" s="62"/>
      <c r="WZM42" s="62"/>
      <c r="WZN42" s="62"/>
      <c r="WZO42" s="62"/>
      <c r="WZP42" s="62"/>
      <c r="WZQ42" s="62"/>
      <c r="WZR42" s="62"/>
      <c r="WZS42" s="62"/>
      <c r="WZT42" s="62"/>
      <c r="WZU42" s="62"/>
      <c r="WZV42" s="62"/>
      <c r="WZW42" s="62"/>
      <c r="WZX42" s="62"/>
      <c r="WZY42" s="62"/>
      <c r="WZZ42" s="62"/>
      <c r="XAA42" s="62"/>
      <c r="XAB42" s="62"/>
      <c r="XAC42" s="62"/>
      <c r="XAD42" s="62"/>
      <c r="XAE42" s="62"/>
      <c r="XAF42" s="62"/>
      <c r="XAG42" s="62"/>
      <c r="XAH42" s="62"/>
      <c r="XAI42" s="62"/>
      <c r="XAJ42" s="62"/>
      <c r="XAK42" s="62"/>
      <c r="XAL42" s="62"/>
      <c r="XAM42" s="62"/>
      <c r="XAN42" s="62"/>
      <c r="XAO42" s="62"/>
      <c r="XAP42" s="62"/>
      <c r="XAQ42" s="62"/>
      <c r="XAR42" s="62"/>
      <c r="XAS42" s="62"/>
      <c r="XAT42" s="62"/>
      <c r="XAU42" s="62"/>
      <c r="XAV42" s="62"/>
      <c r="XAW42" s="62"/>
      <c r="XAX42" s="62"/>
      <c r="XAY42" s="62"/>
      <c r="XAZ42" s="62"/>
      <c r="XBA42" s="62"/>
      <c r="XBB42" s="62"/>
      <c r="XBC42" s="62"/>
      <c r="XBD42" s="62"/>
      <c r="XBE42" s="62"/>
      <c r="XBF42" s="62"/>
      <c r="XBG42" s="62"/>
      <c r="XBH42" s="62"/>
      <c r="XBI42" s="62"/>
      <c r="XBJ42" s="62"/>
      <c r="XBK42" s="62"/>
      <c r="XBL42" s="62"/>
      <c r="XBM42" s="62"/>
      <c r="XBN42" s="62"/>
      <c r="XBO42" s="62"/>
      <c r="XBP42" s="62"/>
      <c r="XBQ42" s="62"/>
      <c r="XBR42" s="62"/>
      <c r="XBS42" s="62"/>
      <c r="XBT42" s="62"/>
      <c r="XBU42" s="62"/>
      <c r="XBV42" s="62"/>
      <c r="XBW42" s="62"/>
      <c r="XBX42" s="62"/>
      <c r="XBY42" s="62"/>
      <c r="XBZ42" s="62"/>
      <c r="XCA42" s="62"/>
      <c r="XCB42" s="62"/>
      <c r="XCC42" s="62"/>
      <c r="XCD42" s="62"/>
      <c r="XCE42" s="62"/>
      <c r="XCF42" s="62"/>
      <c r="XCG42" s="62"/>
      <c r="XCH42" s="62"/>
      <c r="XCI42" s="62"/>
      <c r="XCJ42" s="62"/>
      <c r="XCK42" s="62"/>
      <c r="XCL42" s="62"/>
      <c r="XCM42" s="62"/>
      <c r="XCN42" s="62"/>
      <c r="XCO42" s="62"/>
      <c r="XCP42" s="62"/>
      <c r="XCQ42" s="62"/>
      <c r="XCR42" s="62"/>
      <c r="XCS42" s="62"/>
      <c r="XCT42" s="62"/>
      <c r="XCU42" s="62"/>
      <c r="XCV42" s="62"/>
      <c r="XCW42" s="62"/>
      <c r="XCX42" s="62"/>
      <c r="XCY42" s="62"/>
      <c r="XCZ42" s="62"/>
      <c r="XDA42" s="62"/>
      <c r="XDB42" s="62"/>
      <c r="XDC42" s="62"/>
      <c r="XDD42" s="62"/>
      <c r="XDE42" s="62"/>
      <c r="XDF42" s="62"/>
      <c r="XDG42" s="62"/>
      <c r="XDH42" s="62"/>
      <c r="XDI42" s="62"/>
      <c r="XDJ42" s="62"/>
      <c r="XDK42" s="62"/>
      <c r="XDL42" s="62"/>
      <c r="XDM42" s="62"/>
      <c r="XDN42" s="62"/>
      <c r="XDO42" s="62"/>
      <c r="XDP42" s="62"/>
      <c r="XDQ42" s="62"/>
      <c r="XDR42" s="62"/>
      <c r="XDS42" s="62"/>
      <c r="XDT42" s="62"/>
      <c r="XDU42" s="62"/>
      <c r="XDV42" s="62"/>
      <c r="XDW42" s="62"/>
      <c r="XDX42" s="62"/>
      <c r="XDY42" s="62"/>
    </row>
    <row r="43" spans="1:16353" s="48" customFormat="1" ht="36" customHeight="1">
      <c r="A43" s="48">
        <f t="shared" si="34"/>
        <v>41</v>
      </c>
      <c r="D43" s="49">
        <f t="shared" si="40"/>
        <v>41</v>
      </c>
      <c r="E43" s="50">
        <f t="shared" ref="E43" si="49">IF(I43=0,0,CONCATENATE(идентификатор_9,D43))</f>
        <v>0</v>
      </c>
      <c r="F43" s="152" t="s">
        <v>162</v>
      </c>
      <c r="G43" s="51"/>
      <c r="H43" s="52"/>
      <c r="I43" s="53"/>
      <c r="J43" s="53"/>
      <c r="K43" s="53"/>
      <c r="L43" s="53"/>
      <c r="M43" s="54"/>
      <c r="N43" s="53"/>
      <c r="O43" s="54"/>
      <c r="P43" s="55"/>
      <c r="Q43" s="54"/>
      <c r="R43" s="53" t="str">
        <f>IF(Вводная!C197=0,0,"ПП")</f>
        <v>ПП</v>
      </c>
      <c r="S43" s="54" t="str">
        <f>IF(Вводная!C196=0,0,"Сб")</f>
        <v>Сб</v>
      </c>
      <c r="T43" s="53"/>
      <c r="U43" s="54" t="str">
        <f>IF(Вводная!C194=0,0,"Мт")</f>
        <v>Мт</v>
      </c>
      <c r="V43" s="53" t="str">
        <f>IF(Вводная!C193=0,0,"А")</f>
        <v>А</v>
      </c>
      <c r="W43" s="53" t="str">
        <f>IF(Вводная!C192=0,0,"Фт")</f>
        <v>Фт</v>
      </c>
      <c r="X43" s="53">
        <f>IF(I43=0,0,VLOOKUP($X$1,участники_9,2,FALSE))</f>
        <v>0</v>
      </c>
      <c r="Y43" s="53">
        <f>IF(I43=0,0,VLOOKUP($Y$1,участники_9,2,FALSE))</f>
        <v>0</v>
      </c>
      <c r="Z43" s="53">
        <f>IF(I43=0,0,VLOOKUP($Z$1,участники_9,2,FALSE))</f>
        <v>0</v>
      </c>
      <c r="AA43" s="53">
        <f>IF(I43=0,0,VLOOKUP($AA$1,участники_9,2,FALSE))</f>
        <v>0</v>
      </c>
      <c r="AB43" s="53"/>
      <c r="AC43" s="53" t="s">
        <v>30</v>
      </c>
      <c r="AD43" s="53"/>
      <c r="AE43" s="155" t="s">
        <v>100</v>
      </c>
      <c r="AF43" s="54">
        <f>IF(I43=0,0,срок_9)</f>
        <v>0</v>
      </c>
      <c r="AG43" s="54">
        <f>IF(I43=0,0,IF(J43=0,"нет в заказе",IF(I43=0,0,VLOOKUP($AG$1,позиции_9,2,FALSE))))</f>
        <v>0</v>
      </c>
      <c r="AH43" s="54">
        <f>IF(I43=0,0,IF(J43=0,"нет в заказе",IF(I43=0,0,VLOOKUP($AG$1,позиции_9,3,FALSE))))</f>
        <v>0</v>
      </c>
      <c r="AI43" s="54">
        <f>IF(I43=0,0,IF(K43=0,"нет в заказе",IF(I43=0,0,VLOOKUP($AI$1,позиции_9,2,FALSE))))</f>
        <v>0</v>
      </c>
      <c r="AJ43" s="54">
        <f>IF(I43=0,0,IF(K43=0,"нет в заказе",IF(I43=0,0,VLOOKUP($AI$1,позиции_9,3,FALSE))))</f>
        <v>0</v>
      </c>
      <c r="AK43" s="54">
        <f>IF(I43=0,0,IF(L43=0,"нет в заказе",IF(I43=0,0,VLOOKUP($AK$1,позиции_9,2,FALSE))))</f>
        <v>0</v>
      </c>
      <c r="AL43" s="54">
        <f>IF(I43=0,0,IF(L43=0,"нет в заказе",IF(I43=0,0,VLOOKUP($AK$1,позиции_9,3,FALSE))))</f>
        <v>0</v>
      </c>
      <c r="AM43" s="54">
        <f>IF(I43=0,0,IF(M43=0,"нет в заказе",IF(I43=0,0,VLOOKUP($AM$1,позиции_9,2,FALSE))))</f>
        <v>0</v>
      </c>
      <c r="AN43" s="54">
        <f>IF(I43=0,0,IF(M43=0,"нет в заказе",IF(I43=0,0,VLOOKUP($AM$1,позиции_9,3,FALSE))))</f>
        <v>0</v>
      </c>
      <c r="AO43" s="54">
        <f>IF(I43=0,0,IF(N43=0,"нет в заказе",IF(I43=0,0,VLOOKUP($AO$1,позиции_9,2,FALSE))))</f>
        <v>0</v>
      </c>
      <c r="AP43" s="54">
        <f>IF(I43=0,0,IF(N43=0,"нет в заказе",IF(I43=0,0,VLOOKUP($AO$1,позиции_9,3,FALSE))))</f>
        <v>0</v>
      </c>
      <c r="AQ43" s="54">
        <f>IF(I43=0,0,IF(O43=0,"нет в заказе",IF(I43=0,0,VLOOKUP($AQ$1,позиции_9,2,FALSE))))</f>
        <v>0</v>
      </c>
      <c r="AR43" s="54">
        <f>IF(I43=0,0,IF(O43=0,"нет в заказе",IF(I43=0,0,VLOOKUP($AQ$1,позиции_9,3,FALSE))))</f>
        <v>0</v>
      </c>
      <c r="AS43" s="54">
        <f>IF(I43=0,0,IF(P43=0,"нет в заказе",IF(I43=0,0,VLOOKUP($AS$1,позиции_9,2,FALSE))))</f>
        <v>0</v>
      </c>
      <c r="AT43" s="54">
        <f>IF(I43=0,0,IF(P43=0,"нет в заказе",IF(I43=0,0,VLOOKUP($AS$1,позиции_9,3,FALSE))))</f>
        <v>0</v>
      </c>
      <c r="AU43" s="54">
        <f>IF(I43=0,0,IF(Q43=0,"нет в заказе",IF(I43=0,0,VLOOKUP($AU$1,позиции_9,2,FALSE))))</f>
        <v>0</v>
      </c>
      <c r="AV43" s="54">
        <f>IF(I43=0,0,IF(Q43=0,"нет в заказе",IF(I43=0,0,VLOOKUP($AU$1,позиции_9,3,FALSE))))</f>
        <v>0</v>
      </c>
      <c r="AW43" s="54">
        <f>IF(I43=0,0,IF(R43=0,"нет в заказе",IF(I43=0,0,VLOOKUP($AW$1,позиции_9,2,FALSE))))</f>
        <v>0</v>
      </c>
      <c r="AX43" s="54">
        <f>IF(I43=0,0,IF(R43=0,"нет в заказе",IF(I43=0,0,VLOOKUP($AW$1,позиции_9,3,FALSE))))</f>
        <v>0</v>
      </c>
      <c r="AY43" s="54">
        <f>IF(I43=0,0,IF(S43=0,"нет в заказе",IF(I43=0,0,VLOOKUP($AY$1,позиции_9,2,FALSE))))</f>
        <v>0</v>
      </c>
      <c r="AZ43" s="54">
        <f>IF(I43=0,0,IF(S43=0,"нет в заказе",IF(I43=0,0,VLOOKUP($AY$1,позиции_9,3,FALSE))))</f>
        <v>0</v>
      </c>
      <c r="BA43" s="54">
        <f>IF(I43=0,0,IF(T43=0,"нет в заказе",IF(I43=0,0,VLOOKUP($BA$1,позиции_9,2,FALSE))))</f>
        <v>0</v>
      </c>
      <c r="BB43" s="54">
        <f>IF(I43=0,0,IF(T43=0,"нет в заказе",IF(I43=0,0,VLOOKUP($BA$1,позиции_9,3,FALSE))))</f>
        <v>0</v>
      </c>
      <c r="BC43" s="54">
        <f>IF(I43=0,0,IF(U43=0,"нет в заказе",IF(I43=0,0,VLOOKUP($BC$1,позиции_9,2,FALSE))))</f>
        <v>0</v>
      </c>
      <c r="BD43" s="54">
        <f>IF(I43=0,0,IF(U43=0,"нет в заказе",IF(I43=0,0,VLOOKUP($BC$1,позиции_9,3,FALSE))))</f>
        <v>0</v>
      </c>
      <c r="BE43" s="54">
        <f>IF(I43=0,0,IF(V43=0,"нет в заказе",IF(I43=0,0,VLOOKUP($BE$1,позиции_9,2,FALSE))))</f>
        <v>0</v>
      </c>
      <c r="BF43" s="54">
        <f>IF(I43=0,0,IF(V43=0,"нет в заказе",IF(I43=0,0,VLOOKUP($BE$1,позиции_9,3,FALSE))))</f>
        <v>0</v>
      </c>
      <c r="BG43" s="54">
        <f>IF(I43=0,0,IF(W43=0,"нет в заказе",IF(I43=0,0,VLOOKUP($BG$1,позиции_9,2,FALSE))))</f>
        <v>0</v>
      </c>
      <c r="BH43" s="54">
        <f>IF(I43=0,0,IF(W43=0,"нет в заказе",IF(I43=0,0,VLOOKUP($BG$1,позиции_9,3,FALSE))))</f>
        <v>0</v>
      </c>
      <c r="BI43" s="54"/>
      <c r="BJ43" s="56"/>
      <c r="BK43" s="57"/>
      <c r="BL43" s="58"/>
      <c r="BM43" s="59"/>
      <c r="BN43" s="150"/>
      <c r="BO43" s="135"/>
      <c r="BP43" s="150"/>
      <c r="BQ43" s="135"/>
      <c r="BR43" s="150"/>
      <c r="BS43" s="135"/>
      <c r="BT43" s="150"/>
      <c r="BU43" s="150"/>
      <c r="BV43" s="150"/>
      <c r="BW43" s="135"/>
      <c r="BX43" s="150"/>
      <c r="BY43" s="135"/>
      <c r="BZ43" s="150"/>
      <c r="CA43" s="135"/>
      <c r="CB43" s="143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80"/>
      <c r="HM43" s="80"/>
      <c r="HN43" s="80"/>
      <c r="HO43" s="80"/>
      <c r="HP43" s="80"/>
      <c r="HQ43" s="80"/>
      <c r="HR43" s="80"/>
      <c r="HS43" s="80"/>
      <c r="HT43" s="80"/>
      <c r="HU43" s="80"/>
      <c r="HV43" s="80"/>
      <c r="HW43" s="80"/>
      <c r="HX43" s="80"/>
      <c r="HY43" s="80"/>
    </row>
    <row r="44" spans="1:16353" s="48" customFormat="1" ht="36" customHeight="1">
      <c r="A44" s="48">
        <f t="shared" si="34"/>
        <v>42</v>
      </c>
      <c r="D44" s="49">
        <f t="shared" si="40"/>
        <v>42</v>
      </c>
      <c r="E44" s="50">
        <f t="shared" ref="E44" si="50">IF(I44=0,0,CONCATENATE(идентификатор_9,D44))</f>
        <v>0</v>
      </c>
      <c r="F44" s="152" t="s">
        <v>108</v>
      </c>
      <c r="G44" s="51"/>
      <c r="H44" s="52"/>
      <c r="I44" s="53"/>
      <c r="J44" s="53"/>
      <c r="K44" s="53"/>
      <c r="L44" s="53"/>
      <c r="M44" s="54"/>
      <c r="N44" s="53"/>
      <c r="O44" s="54"/>
      <c r="P44" s="55"/>
      <c r="Q44" s="54"/>
      <c r="R44" s="53" t="str">
        <f>IF(Вводная!C197=0,0,"ПП")</f>
        <v>ПП</v>
      </c>
      <c r="S44" s="54" t="str">
        <f>IF(Вводная!C196=0,0,"Сб")</f>
        <v>Сб</v>
      </c>
      <c r="T44" s="53"/>
      <c r="U44" s="54" t="str">
        <f>IF(Вводная!C194=0,0,"Мт")</f>
        <v>Мт</v>
      </c>
      <c r="V44" s="53" t="str">
        <f>IF(Вводная!C193=0,0,"А")</f>
        <v>А</v>
      </c>
      <c r="W44" s="53" t="str">
        <f>IF(Вводная!C192=0,0,"Фт")</f>
        <v>Фт</v>
      </c>
      <c r="X44" s="53">
        <f>IF(I44=0,0,VLOOKUP($X$1,участники_9,2,FALSE))</f>
        <v>0</v>
      </c>
      <c r="Y44" s="53">
        <f>IF(I44=0,0,VLOOKUP($Y$1,участники_9,2,FALSE))</f>
        <v>0</v>
      </c>
      <c r="Z44" s="53">
        <f>IF(I44=0,0,VLOOKUP($Z$1,участники_9,2,FALSE))</f>
        <v>0</v>
      </c>
      <c r="AA44" s="53">
        <f>IF(I44=0,0,VLOOKUP($AA$1,участники_9,2,FALSE))</f>
        <v>0</v>
      </c>
      <c r="AB44" s="53"/>
      <c r="AC44" s="53" t="s">
        <v>30</v>
      </c>
      <c r="AD44" s="53"/>
      <c r="AE44" s="155" t="s">
        <v>100</v>
      </c>
      <c r="AF44" s="54">
        <f>IF(I44=0,0,срок_9)</f>
        <v>0</v>
      </c>
      <c r="AG44" s="54">
        <f>IF(I44=0,0,IF(J44=0,"нет в заказе",IF(I44=0,0,VLOOKUP($AG$1,позиции_9,2,FALSE))))</f>
        <v>0</v>
      </c>
      <c r="AH44" s="54">
        <f>IF(I44=0,0,IF(J44=0,"нет в заказе",IF(I44=0,0,VLOOKUP($AG$1,позиции_9,3,FALSE))))</f>
        <v>0</v>
      </c>
      <c r="AI44" s="54">
        <f>IF(I44=0,0,IF(K44=0,"нет в заказе",IF(I44=0,0,VLOOKUP($AI$1,позиции_9,2,FALSE))))</f>
        <v>0</v>
      </c>
      <c r="AJ44" s="54">
        <f>IF(I44=0,0,IF(K44=0,"нет в заказе",IF(I44=0,0,VLOOKUP($AI$1,позиции_9,3,FALSE))))</f>
        <v>0</v>
      </c>
      <c r="AK44" s="54">
        <f>IF(I44=0,0,IF(L44=0,"нет в заказе",IF(I44=0,0,VLOOKUP($AK$1,позиции_9,2,FALSE))))</f>
        <v>0</v>
      </c>
      <c r="AL44" s="54">
        <f>IF(I44=0,0,IF(L44=0,"нет в заказе",IF(I44=0,0,VLOOKUP($AK$1,позиции_9,3,FALSE))))</f>
        <v>0</v>
      </c>
      <c r="AM44" s="54">
        <f>IF(I44=0,0,IF(M44=0,"нет в заказе",IF(I44=0,0,VLOOKUP($AM$1,позиции_9,2,FALSE))))</f>
        <v>0</v>
      </c>
      <c r="AN44" s="54">
        <f>IF(I44=0,0,IF(M44=0,"нет в заказе",IF(I44=0,0,VLOOKUP($AM$1,позиции_9,3,FALSE))))</f>
        <v>0</v>
      </c>
      <c r="AO44" s="54">
        <f>IF(I44=0,0,IF(N44=0,"нет в заказе",IF(I44=0,0,VLOOKUP($AO$1,позиции_9,2,FALSE))))</f>
        <v>0</v>
      </c>
      <c r="AP44" s="54">
        <f>IF(I44=0,0,IF(N44=0,"нет в заказе",IF(I44=0,0,VLOOKUP($AO$1,позиции_9,3,FALSE))))</f>
        <v>0</v>
      </c>
      <c r="AQ44" s="54">
        <f>IF(I44=0,0,IF(O44=0,"нет в заказе",IF(I44=0,0,VLOOKUP($AQ$1,позиции_9,2,FALSE))))</f>
        <v>0</v>
      </c>
      <c r="AR44" s="54">
        <f>IF(I44=0,0,IF(O44=0,"нет в заказе",IF(I44=0,0,VLOOKUP($AQ$1,позиции_9,3,FALSE))))</f>
        <v>0</v>
      </c>
      <c r="AS44" s="54">
        <f>IF(I44=0,0,IF(P44=0,"нет в заказе",IF(I44=0,0,VLOOKUP($AS$1,позиции_9,2,FALSE))))</f>
        <v>0</v>
      </c>
      <c r="AT44" s="54">
        <f>IF(I44=0,0,IF(P44=0,"нет в заказе",IF(I44=0,0,VLOOKUP($AS$1,позиции_9,3,FALSE))))</f>
        <v>0</v>
      </c>
      <c r="AU44" s="54">
        <f>IF(I44=0,0,IF(Q44=0,"нет в заказе",IF(I44=0,0,VLOOKUP($AU$1,позиции_9,2,FALSE))))</f>
        <v>0</v>
      </c>
      <c r="AV44" s="54">
        <f>IF(I44=0,0,IF(Q44=0,"нет в заказе",IF(I44=0,0,VLOOKUP($AU$1,позиции_9,3,FALSE))))</f>
        <v>0</v>
      </c>
      <c r="AW44" s="54">
        <f>IF(I44=0,0,IF(R44=0,"нет в заказе",IF(I44=0,0,VLOOKUP($AW$1,позиции_9,2,FALSE))))</f>
        <v>0</v>
      </c>
      <c r="AX44" s="54">
        <f>IF(I44=0,0,IF(R44=0,"нет в заказе",IF(I44=0,0,VLOOKUP($AW$1,позиции_9,3,FALSE))))</f>
        <v>0</v>
      </c>
      <c r="AY44" s="54">
        <f>IF(I44=0,0,IF(S44=0,"нет в заказе",IF(I44=0,0,VLOOKUP($AY$1,позиции_9,2,FALSE))))</f>
        <v>0</v>
      </c>
      <c r="AZ44" s="54">
        <f>IF(I44=0,0,IF(S44=0,"нет в заказе",IF(I44=0,0,VLOOKUP($AY$1,позиции_9,3,FALSE))))</f>
        <v>0</v>
      </c>
      <c r="BA44" s="54">
        <f>IF(I44=0,0,IF(T44=0,"нет в заказе",IF(I44=0,0,VLOOKUP($BA$1,позиции_9,2,FALSE))))</f>
        <v>0</v>
      </c>
      <c r="BB44" s="54">
        <f>IF(I44=0,0,IF(T44=0,"нет в заказе",IF(I44=0,0,VLOOKUP($BA$1,позиции_9,3,FALSE))))</f>
        <v>0</v>
      </c>
      <c r="BC44" s="54">
        <f>IF(I44=0,0,IF(U44=0,"нет в заказе",IF(I44=0,0,VLOOKUP($BC$1,позиции_9,2,FALSE))))</f>
        <v>0</v>
      </c>
      <c r="BD44" s="54">
        <f>IF(I44=0,0,IF(U44=0,"нет в заказе",IF(I44=0,0,VLOOKUP($BC$1,позиции_9,3,FALSE))))</f>
        <v>0</v>
      </c>
      <c r="BE44" s="54">
        <f>IF(I44=0,0,IF(V44=0,"нет в заказе",IF(I44=0,0,VLOOKUP($BE$1,позиции_9,2,FALSE))))</f>
        <v>0</v>
      </c>
      <c r="BF44" s="54">
        <f>IF(I44=0,0,IF(V44=0,"нет в заказе",IF(I44=0,0,VLOOKUP($BE$1,позиции_9,3,FALSE))))</f>
        <v>0</v>
      </c>
      <c r="BG44" s="54">
        <f>IF(I44=0,0,IF(W44=0,"нет в заказе",IF(I44=0,0,VLOOKUP($BG$1,позиции_9,2,FALSE))))</f>
        <v>0</v>
      </c>
      <c r="BH44" s="54">
        <f>IF(I44=0,0,IF(W44=0,"нет в заказе",IF(I44=0,0,VLOOKUP($BG$1,позиции_9,3,FALSE))))</f>
        <v>0</v>
      </c>
      <c r="BI44" s="54"/>
      <c r="BJ44" s="56"/>
      <c r="BK44" s="57"/>
      <c r="BL44" s="58"/>
      <c r="BM44" s="59"/>
      <c r="BN44" s="150"/>
      <c r="BO44" s="135"/>
      <c r="BP44" s="150"/>
      <c r="BQ44" s="135"/>
      <c r="BR44" s="150"/>
      <c r="BS44" s="135"/>
      <c r="BT44" s="150"/>
      <c r="BU44" s="150"/>
      <c r="BV44" s="150"/>
      <c r="BW44" s="135"/>
      <c r="BX44" s="150"/>
      <c r="BY44" s="135"/>
      <c r="BZ44" s="150"/>
      <c r="CA44" s="135"/>
      <c r="CB44" s="143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</row>
    <row r="45" spans="1:16353" s="60" customFormat="1" ht="36" customHeight="1">
      <c r="A45" s="48">
        <f t="shared" si="34"/>
        <v>43</v>
      </c>
      <c r="C45" s="48"/>
      <c r="D45" s="49">
        <f t="shared" si="40"/>
        <v>43</v>
      </c>
      <c r="E45" s="50">
        <f t="shared" ref="E45" si="51">IF(I45=0,0,CONCATENATE(идентификатор_9,D45))</f>
        <v>0</v>
      </c>
      <c r="F45" s="152" t="s">
        <v>163</v>
      </c>
      <c r="G45" s="117"/>
      <c r="H45" s="118"/>
      <c r="I45" s="53"/>
      <c r="J45" s="53"/>
      <c r="K45" s="53"/>
      <c r="L45" s="53"/>
      <c r="M45" s="54"/>
      <c r="N45" s="53"/>
      <c r="O45" s="54"/>
      <c r="P45" s="55"/>
      <c r="Q45" s="54"/>
      <c r="R45" s="53" t="str">
        <f>IF(Вводная!C197=0,0,"ПП")</f>
        <v>ПП</v>
      </c>
      <c r="S45" s="54" t="str">
        <f>IF(Вводная!C196=0,0,"Сб")</f>
        <v>Сб</v>
      </c>
      <c r="T45" s="53"/>
      <c r="U45" s="54" t="str">
        <f>IF(Вводная!C194=0,0,"Мт")</f>
        <v>Мт</v>
      </c>
      <c r="V45" s="53" t="str">
        <f>IF(Вводная!C193=0,0,"А")</f>
        <v>А</v>
      </c>
      <c r="W45" s="53" t="str">
        <f>IF(Вводная!C192=0,0,"Фт")</f>
        <v>Фт</v>
      </c>
      <c r="X45" s="53">
        <f>IF(I45=0,0,VLOOKUP($X$1,участники_9,2,FALSE))</f>
        <v>0</v>
      </c>
      <c r="Y45" s="53">
        <f>IF(I45=0,0,VLOOKUP($Y$1,участники_9,2,FALSE))</f>
        <v>0</v>
      </c>
      <c r="Z45" s="53">
        <f>IF(I45=0,0,VLOOKUP($Z$1,участники_9,2,FALSE))</f>
        <v>0</v>
      </c>
      <c r="AA45" s="53">
        <f>IF(I45=0,0,VLOOKUP($AA$1,участники_9,2,FALSE))</f>
        <v>0</v>
      </c>
      <c r="AB45" s="53"/>
      <c r="AC45" s="53" t="s">
        <v>30</v>
      </c>
      <c r="AD45" s="56"/>
      <c r="AE45" s="56" t="s">
        <v>100</v>
      </c>
      <c r="AF45" s="119">
        <f>IF(I45=0,0,срок_9)</f>
        <v>0</v>
      </c>
      <c r="AG45" s="119">
        <f>IF(I45=0,0,IF(J45=0,"нет в заказе",IF(I45=0,0,VLOOKUP($AG$1,позиции_9,2,FALSE))))</f>
        <v>0</v>
      </c>
      <c r="AH45" s="119">
        <f>IF(I45=0,0,IF(J45=0,"нет в заказе",IF(I45=0,0,VLOOKUP($AG$1,позиции_9,3,FALSE))))</f>
        <v>0</v>
      </c>
      <c r="AI45" s="119">
        <f>IF(I45=0,0,IF(K45=0,"нет в заказе",IF(I45=0,0,VLOOKUP($AI$1,позиции_9,2,FALSE))))</f>
        <v>0</v>
      </c>
      <c r="AJ45" s="119">
        <f>IF(I45=0,0,IF(K45=0,"нет в заказе",IF(I45=0,0,VLOOKUP($AI$1,позиции_9,3,FALSE))))</f>
        <v>0</v>
      </c>
      <c r="AK45" s="119">
        <f>IF(I45=0,0,IF(L45=0,"нет в заказе",IF(I45=0,0,VLOOKUP($AK$1,позиции_9,2,FALSE))))</f>
        <v>0</v>
      </c>
      <c r="AL45" s="119">
        <f>IF(I45=0,0,IF(L45=0,"нет в заказе",IF(I45=0,0,VLOOKUP($AK$1,позиции_9,3,FALSE))))</f>
        <v>0</v>
      </c>
      <c r="AM45" s="119">
        <f>IF(I45=0,0,IF(M45=0,"нет в заказе",IF(I45=0,0,VLOOKUP($AM$1,позиции_9,2,FALSE))))</f>
        <v>0</v>
      </c>
      <c r="AN45" s="119">
        <f>IF(I45=0,0,IF(M45=0,"нет в заказе",IF(I45=0,0,VLOOKUP($AM$1,позиции_9,3,FALSE))))</f>
        <v>0</v>
      </c>
      <c r="AO45" s="119">
        <f>IF(I45=0,0,IF(N45=0,"нет в заказе",IF(I45=0,0,VLOOKUP($AO$1,позиции_9,2,FALSE))))</f>
        <v>0</v>
      </c>
      <c r="AP45" s="119">
        <f>IF(I45=0,0,IF(N45=0,"нет в заказе",IF(I45=0,0,VLOOKUP($AO$1,позиции_9,3,FALSE))))</f>
        <v>0</v>
      </c>
      <c r="AQ45" s="119">
        <f>IF(I45=0,0,IF(O45=0,"нет в заказе",IF(I45=0,0,VLOOKUP($AQ$1,позиции_9,2,FALSE))))</f>
        <v>0</v>
      </c>
      <c r="AR45" s="119">
        <f>IF(I45=0,0,IF(O45=0,"нет в заказе",IF(I45=0,0,VLOOKUP($AQ$1,позиции_9,3,FALSE))))</f>
        <v>0</v>
      </c>
      <c r="AS45" s="119">
        <f>IF(I45=0,0,IF(P45=0,"нет в заказе",IF(I45=0,0,VLOOKUP($AS$1,позиции_9,2,FALSE))))</f>
        <v>0</v>
      </c>
      <c r="AT45" s="119">
        <f>IF(I45=0,0,IF(P45=0,"нет в заказе",IF(I45=0,0,VLOOKUP($AS$1,позиции_9,3,FALSE))))</f>
        <v>0</v>
      </c>
      <c r="AU45" s="119">
        <f>IF(I45=0,0,IF(Q45=0,"нет в заказе",IF(I45=0,0,VLOOKUP($AU$1,позиции_9,2,FALSE))))</f>
        <v>0</v>
      </c>
      <c r="AV45" s="119">
        <f>IF(I45=0,0,IF(Q45=0,"нет в заказе",IF(I45=0,0,VLOOKUP($AU$1,позиции_9,3,FALSE))))</f>
        <v>0</v>
      </c>
      <c r="AW45" s="119">
        <f>IF(I45=0,0,IF(R45=0,"нет в заказе",IF(I45=0,0,VLOOKUP($AW$1,позиции_9,2,FALSE))))</f>
        <v>0</v>
      </c>
      <c r="AX45" s="119">
        <f>IF(I45=0,0,IF(R45=0,"нет в заказе",IF(I45=0,0,VLOOKUP($AW$1,позиции_9,3,FALSE))))</f>
        <v>0</v>
      </c>
      <c r="AY45" s="119">
        <f>IF(I45=0,0,IF(S45=0,"нет в заказе",IF(I45=0,0,VLOOKUP($AY$1,позиции_9,2,FALSE))))</f>
        <v>0</v>
      </c>
      <c r="AZ45" s="119">
        <f>IF(I45=0,0,IF(S45=0,"нет в заказе",IF(I45=0,0,VLOOKUP($AY$1,позиции_9,3,FALSE))))</f>
        <v>0</v>
      </c>
      <c r="BA45" s="119">
        <f>IF(I45=0,0,IF(T45=0,"нет в заказе",IF(I45=0,0,VLOOKUP($BA$1,позиции_9,2,FALSE))))</f>
        <v>0</v>
      </c>
      <c r="BB45" s="119">
        <f>IF(I45=0,0,IF(T45=0,"нет в заказе",IF(I45=0,0,VLOOKUP($BA$1,позиции_9,3,FALSE))))</f>
        <v>0</v>
      </c>
      <c r="BC45" s="119">
        <f>IF(I45=0,0,IF(U45=0,"нет в заказе",IF(I45=0,0,VLOOKUP($BC$1,позиции_9,2,FALSE))))</f>
        <v>0</v>
      </c>
      <c r="BD45" s="119">
        <f>IF(I45=0,0,IF(U45=0,"нет в заказе",IF(I45=0,0,VLOOKUP($BC$1,позиции_9,3,FALSE))))</f>
        <v>0</v>
      </c>
      <c r="BE45" s="119">
        <f>IF(I45=0,0,IF(V45=0,"нет в заказе",IF(I45=0,0,VLOOKUP($BE$1,позиции_9,2,FALSE))))</f>
        <v>0</v>
      </c>
      <c r="BF45" s="119">
        <f>IF(I45=0,0,IF(V45=0,"нет в заказе",IF(I45=0,0,VLOOKUP($BE$1,позиции_9,3,FALSE))))</f>
        <v>0</v>
      </c>
      <c r="BG45" s="119">
        <f>IF(I45=0,0,IF(W45=0,"нет в заказе",IF(I45=0,0,VLOOKUP($BG$1,позиции_9,2,FALSE))))</f>
        <v>0</v>
      </c>
      <c r="BH45" s="119">
        <f>IF(I45=0,0,IF(W45=0,"нет в заказе",IF(I45=0,0,VLOOKUP($BG$1,позиции_9,3,FALSE))))</f>
        <v>0</v>
      </c>
      <c r="BI45" s="119"/>
      <c r="BJ45" s="120"/>
      <c r="BK45" s="121"/>
      <c r="BL45" s="121"/>
      <c r="BM45" s="122"/>
      <c r="BN45" s="149"/>
      <c r="BO45" s="136"/>
      <c r="BP45" s="149"/>
      <c r="BQ45" s="136"/>
      <c r="BR45" s="149"/>
      <c r="BS45" s="136"/>
      <c r="BT45" s="149"/>
      <c r="BU45" s="149"/>
      <c r="BV45" s="149"/>
      <c r="BW45" s="136"/>
      <c r="BX45" s="149"/>
      <c r="BY45" s="136"/>
      <c r="BZ45" s="149"/>
      <c r="CA45" s="136"/>
      <c r="CB45" s="142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1"/>
      <c r="EJ45" s="81"/>
      <c r="EK45" s="81"/>
      <c r="EL45" s="81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81"/>
      <c r="FN45" s="81"/>
      <c r="FO45" s="81"/>
      <c r="FP45" s="81"/>
      <c r="FQ45" s="81"/>
      <c r="FR45" s="81"/>
      <c r="FS45" s="81"/>
      <c r="FT45" s="81"/>
      <c r="FU45" s="81"/>
      <c r="FV45" s="81"/>
      <c r="FW45" s="81"/>
      <c r="FX45" s="81"/>
      <c r="FY45" s="81"/>
      <c r="FZ45" s="81"/>
      <c r="GA45" s="81"/>
      <c r="GB45" s="81"/>
      <c r="GC45" s="81"/>
      <c r="GD45" s="81"/>
      <c r="GE45" s="81"/>
      <c r="GF45" s="81"/>
      <c r="GG45" s="81"/>
      <c r="GH45" s="81"/>
      <c r="GI45" s="81"/>
      <c r="GJ45" s="81"/>
      <c r="GK45" s="81"/>
      <c r="GL45" s="81"/>
      <c r="GM45" s="81"/>
      <c r="GN45" s="81"/>
      <c r="GO45" s="81"/>
      <c r="GP45" s="81"/>
      <c r="GQ45" s="81"/>
      <c r="GR45" s="81"/>
      <c r="GS45" s="81"/>
      <c r="GT45" s="81"/>
      <c r="GU45" s="81"/>
      <c r="GV45" s="81"/>
      <c r="GW45" s="81"/>
      <c r="GX45" s="81"/>
      <c r="GY45" s="81"/>
      <c r="GZ45" s="81"/>
      <c r="HA45" s="81"/>
      <c r="HB45" s="81"/>
      <c r="HC45" s="81"/>
      <c r="HD45" s="81"/>
      <c r="HE45" s="81"/>
      <c r="HF45" s="81"/>
      <c r="HG45" s="81"/>
      <c r="HH45" s="81"/>
      <c r="HI45" s="81"/>
      <c r="HJ45" s="81"/>
      <c r="HK45" s="81"/>
      <c r="HL45" s="81"/>
      <c r="HM45" s="81"/>
      <c r="HN45" s="81"/>
      <c r="HO45" s="81"/>
      <c r="HP45" s="81"/>
      <c r="HQ45" s="81"/>
      <c r="HR45" s="81"/>
      <c r="HS45" s="81"/>
      <c r="HT45" s="81"/>
      <c r="HU45" s="81"/>
      <c r="HV45" s="81"/>
      <c r="HW45" s="81"/>
      <c r="HX45" s="81"/>
      <c r="HY45" s="81"/>
    </row>
    <row r="46" spans="1:16353" s="60" customFormat="1" ht="34.9" customHeight="1">
      <c r="A46" s="48">
        <f t="shared" si="34"/>
        <v>44</v>
      </c>
      <c r="C46" s="48"/>
      <c r="D46" s="49">
        <f t="shared" si="40"/>
        <v>44</v>
      </c>
      <c r="E46" s="50">
        <f t="shared" ref="E46" si="52">IF(I46=0,0,CONCATENATE(идентификатор_9,D46))</f>
        <v>0</v>
      </c>
      <c r="F46" s="152" t="s">
        <v>109</v>
      </c>
      <c r="G46" s="117"/>
      <c r="H46" s="118"/>
      <c r="I46" s="53"/>
      <c r="J46" s="53"/>
      <c r="K46" s="53"/>
      <c r="L46" s="53"/>
      <c r="M46" s="54"/>
      <c r="N46" s="53"/>
      <c r="O46" s="54"/>
      <c r="P46" s="55"/>
      <c r="Q46" s="54"/>
      <c r="R46" s="53" t="str">
        <f>IF(Вводная!C197=0,0,"ПП")</f>
        <v>ПП</v>
      </c>
      <c r="S46" s="54" t="str">
        <f>IF(Вводная!C196=0,0,"Сб")</f>
        <v>Сб</v>
      </c>
      <c r="T46" s="53"/>
      <c r="U46" s="54" t="str">
        <f>IF(Вводная!C194=0,0,"Мт")</f>
        <v>Мт</v>
      </c>
      <c r="V46" s="53" t="str">
        <f>IF(Вводная!C193=0,0,"А")</f>
        <v>А</v>
      </c>
      <c r="W46" s="53" t="str">
        <f>IF(Вводная!C192=0,0,"Фт")</f>
        <v>Фт</v>
      </c>
      <c r="X46" s="53">
        <f>IF(I46=0,0,VLOOKUP($X$1,участники_9,2,FALSE))</f>
        <v>0</v>
      </c>
      <c r="Y46" s="53">
        <f>IF(I46=0,0,VLOOKUP($Y$1,участники_9,2,FALSE))</f>
        <v>0</v>
      </c>
      <c r="Z46" s="53">
        <f>IF(I46=0,0,VLOOKUP($Z$1,участники_9,2,FALSE))</f>
        <v>0</v>
      </c>
      <c r="AA46" s="53">
        <f>IF(I46=0,0,VLOOKUP($AA$1,участники_9,2,FALSE))</f>
        <v>0</v>
      </c>
      <c r="AB46" s="53"/>
      <c r="AC46" s="53" t="s">
        <v>30</v>
      </c>
      <c r="AD46" s="56"/>
      <c r="AE46" s="56" t="s">
        <v>100</v>
      </c>
      <c r="AF46" s="119">
        <f>IF(I46=0,0,срок_9)</f>
        <v>0</v>
      </c>
      <c r="AG46" s="119">
        <f>IF(I46=0,0,IF(J46=0,"нет в заказе",IF(I46=0,0,VLOOKUP($AG$1,позиции_9,2,FALSE))))</f>
        <v>0</v>
      </c>
      <c r="AH46" s="119">
        <f>IF(I46=0,0,IF(J46=0,"нет в заказе",IF(I46=0,0,VLOOKUP($AG$1,позиции_9,3,FALSE))))</f>
        <v>0</v>
      </c>
      <c r="AI46" s="119">
        <f>IF(I46=0,0,IF(K46=0,"нет в заказе",IF(I46=0,0,VLOOKUP($AI$1,позиции_9,2,FALSE))))</f>
        <v>0</v>
      </c>
      <c r="AJ46" s="119">
        <f>IF(I46=0,0,IF(K46=0,"нет в заказе",IF(I46=0,0,VLOOKUP($AI$1,позиции_9,3,FALSE))))</f>
        <v>0</v>
      </c>
      <c r="AK46" s="119">
        <f>IF(I46=0,0,IF(L46=0,"нет в заказе",IF(I46=0,0,VLOOKUP($AK$1,позиции_9,2,FALSE))))</f>
        <v>0</v>
      </c>
      <c r="AL46" s="119">
        <f>IF(I46=0,0,IF(L46=0,"нет в заказе",IF(I46=0,0,VLOOKUP($AK$1,позиции_9,3,FALSE))))</f>
        <v>0</v>
      </c>
      <c r="AM46" s="119">
        <f>IF(I46=0,0,IF(M46=0,"нет в заказе",IF(I46=0,0,VLOOKUP($AM$1,позиции_9,2,FALSE))))</f>
        <v>0</v>
      </c>
      <c r="AN46" s="119">
        <f>IF(I46=0,0,IF(M46=0,"нет в заказе",IF(I46=0,0,VLOOKUP($AM$1,позиции_9,3,FALSE))))</f>
        <v>0</v>
      </c>
      <c r="AO46" s="119">
        <f>IF(I46=0,0,IF(N46=0,"нет в заказе",IF(I46=0,0,VLOOKUP($AO$1,позиции_9,2,FALSE))))</f>
        <v>0</v>
      </c>
      <c r="AP46" s="119">
        <f>IF(I46=0,0,IF(N46=0,"нет в заказе",IF(I46=0,0,VLOOKUP($AO$1,позиции_9,3,FALSE))))</f>
        <v>0</v>
      </c>
      <c r="AQ46" s="119">
        <f>IF(I46=0,0,IF(O46=0,"нет в заказе",IF(I46=0,0,VLOOKUP($AQ$1,позиции_9,2,FALSE))))</f>
        <v>0</v>
      </c>
      <c r="AR46" s="119">
        <f>IF(I46=0,0,IF(O46=0,"нет в заказе",IF(I46=0,0,VLOOKUP($AQ$1,позиции_9,3,FALSE))))</f>
        <v>0</v>
      </c>
      <c r="AS46" s="119">
        <f>IF(I46=0,0,IF(P46=0,"нет в заказе",IF(I46=0,0,VLOOKUP($AS$1,позиции_9,2,FALSE))))</f>
        <v>0</v>
      </c>
      <c r="AT46" s="119">
        <f>IF(I46=0,0,IF(P46=0,"нет в заказе",IF(I46=0,0,VLOOKUP($AS$1,позиции_9,3,FALSE))))</f>
        <v>0</v>
      </c>
      <c r="AU46" s="119">
        <f>IF(I46=0,0,IF(Q46=0,"нет в заказе",IF(I46=0,0,VLOOKUP($AU$1,позиции_9,2,FALSE))))</f>
        <v>0</v>
      </c>
      <c r="AV46" s="119">
        <f>IF(I46=0,0,IF(Q46=0,"нет в заказе",IF(I46=0,0,VLOOKUP($AU$1,позиции_9,3,FALSE))))</f>
        <v>0</v>
      </c>
      <c r="AW46" s="119">
        <f>IF(I46=0,0,IF(R46=0,"нет в заказе",IF(I46=0,0,VLOOKUP($AW$1,позиции_9,2,FALSE))))</f>
        <v>0</v>
      </c>
      <c r="AX46" s="119">
        <f>IF(I46=0,0,IF(R46=0,"нет в заказе",IF(I46=0,0,VLOOKUP($AW$1,позиции_9,3,FALSE))))</f>
        <v>0</v>
      </c>
      <c r="AY46" s="119">
        <f>IF(I46=0,0,IF(S46=0,"нет в заказе",IF(I46=0,0,VLOOKUP($AY$1,позиции_9,2,FALSE))))</f>
        <v>0</v>
      </c>
      <c r="AZ46" s="119">
        <f>IF(I46=0,0,IF(S46=0,"нет в заказе",IF(I46=0,0,VLOOKUP($AY$1,позиции_9,3,FALSE))))</f>
        <v>0</v>
      </c>
      <c r="BA46" s="119">
        <f>IF(I46=0,0,IF(T46=0,"нет в заказе",IF(I46=0,0,VLOOKUP($BA$1,позиции_9,2,FALSE))))</f>
        <v>0</v>
      </c>
      <c r="BB46" s="119">
        <f>IF(I46=0,0,IF(T46=0,"нет в заказе",IF(I46=0,0,VLOOKUP($BA$1,позиции_9,3,FALSE))))</f>
        <v>0</v>
      </c>
      <c r="BC46" s="119">
        <f>IF(I46=0,0,IF(U46=0,"нет в заказе",IF(I46=0,0,VLOOKUP($BC$1,позиции_9,2,FALSE))))</f>
        <v>0</v>
      </c>
      <c r="BD46" s="119">
        <f>IF(I46=0,0,IF(U46=0,"нет в заказе",IF(I46=0,0,VLOOKUP($BC$1,позиции_9,3,FALSE))))</f>
        <v>0</v>
      </c>
      <c r="BE46" s="119">
        <f>IF(I46=0,0,IF(V46=0,"нет в заказе",IF(I46=0,0,VLOOKUP($BE$1,позиции_9,2,FALSE))))</f>
        <v>0</v>
      </c>
      <c r="BF46" s="119">
        <f>IF(I46=0,0,IF(V46=0,"нет в заказе",IF(I46=0,0,VLOOKUP($BE$1,позиции_9,3,FALSE))))</f>
        <v>0</v>
      </c>
      <c r="BG46" s="119">
        <f>IF(I46=0,0,IF(W46=0,"нет в заказе",IF(I46=0,0,VLOOKUP($BG$1,позиции_9,2,FALSE))))</f>
        <v>0</v>
      </c>
      <c r="BH46" s="119">
        <f>IF(I46=0,0,IF(W46=0,"нет в заказе",IF(I46=0,0,VLOOKUP($BG$1,позиции_9,3,FALSE))))</f>
        <v>0</v>
      </c>
      <c r="BI46" s="119"/>
      <c r="BJ46" s="123"/>
      <c r="BK46" s="124"/>
      <c r="BL46" s="124"/>
      <c r="BM46" s="125"/>
      <c r="BN46" s="151"/>
      <c r="BO46" s="137"/>
      <c r="BP46" s="151"/>
      <c r="BQ46" s="137"/>
      <c r="BR46" s="151"/>
      <c r="BS46" s="137"/>
      <c r="BT46" s="151"/>
      <c r="BU46" s="151"/>
      <c r="BV46" s="151"/>
      <c r="BW46" s="137"/>
      <c r="BX46" s="151"/>
      <c r="BY46" s="137"/>
      <c r="BZ46" s="151"/>
      <c r="CA46" s="137"/>
      <c r="CB46" s="143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  <c r="BWW46" s="48"/>
      <c r="BWX46" s="48"/>
      <c r="BWY46" s="48"/>
      <c r="BWZ46" s="48"/>
      <c r="BXA46" s="48"/>
      <c r="BXB46" s="48"/>
      <c r="BXC46" s="48"/>
      <c r="BXD46" s="48"/>
      <c r="BXE46" s="48"/>
      <c r="BXF46" s="48"/>
      <c r="BXG46" s="48"/>
      <c r="BXH46" s="48"/>
      <c r="BXI46" s="48"/>
      <c r="BXJ46" s="48"/>
      <c r="BXK46" s="48"/>
      <c r="BXL46" s="48"/>
      <c r="BXM46" s="48"/>
      <c r="BXN46" s="48"/>
      <c r="BXO46" s="48"/>
      <c r="BXP46" s="48"/>
      <c r="BXQ46" s="48"/>
      <c r="BXR46" s="48"/>
      <c r="BXS46" s="48"/>
      <c r="BXT46" s="48"/>
      <c r="BXU46" s="48"/>
      <c r="BXV46" s="48"/>
      <c r="BXW46" s="48"/>
      <c r="BXX46" s="48"/>
      <c r="BXY46" s="48"/>
      <c r="BXZ46" s="48"/>
      <c r="BYA46" s="48"/>
      <c r="BYB46" s="48"/>
      <c r="BYC46" s="48"/>
      <c r="BYD46" s="48"/>
      <c r="BYE46" s="48"/>
      <c r="BYF46" s="48"/>
      <c r="BYG46" s="48"/>
      <c r="BYH46" s="48"/>
      <c r="BYI46" s="48"/>
      <c r="BYJ46" s="48"/>
      <c r="BYK46" s="48"/>
      <c r="BYL46" s="48"/>
      <c r="BYM46" s="48"/>
      <c r="BYN46" s="48"/>
      <c r="BYO46" s="48"/>
      <c r="BYP46" s="48"/>
      <c r="BYQ46" s="48"/>
      <c r="BYR46" s="48"/>
      <c r="BYS46" s="48"/>
      <c r="BYT46" s="48"/>
      <c r="BYU46" s="48"/>
      <c r="BYV46" s="48"/>
      <c r="BYW46" s="48"/>
      <c r="BYX46" s="48"/>
      <c r="BYY46" s="48"/>
      <c r="BYZ46" s="48"/>
      <c r="BZA46" s="48"/>
      <c r="BZB46" s="48"/>
      <c r="BZC46" s="48"/>
      <c r="BZD46" s="48"/>
      <c r="BZE46" s="48"/>
      <c r="BZF46" s="48"/>
      <c r="BZG46" s="48"/>
      <c r="BZH46" s="48"/>
      <c r="BZI46" s="48"/>
      <c r="BZJ46" s="48"/>
      <c r="BZK46" s="48"/>
      <c r="BZL46" s="48"/>
      <c r="BZM46" s="48"/>
      <c r="BZN46" s="48"/>
      <c r="BZO46" s="48"/>
      <c r="BZP46" s="48"/>
      <c r="BZQ46" s="48"/>
      <c r="BZR46" s="48"/>
      <c r="BZS46" s="48"/>
      <c r="BZT46" s="48"/>
      <c r="BZU46" s="48"/>
      <c r="BZV46" s="48"/>
      <c r="BZW46" s="48"/>
      <c r="BZX46" s="48"/>
      <c r="BZY46" s="48"/>
      <c r="BZZ46" s="48"/>
      <c r="CAA46" s="48"/>
      <c r="CAB46" s="48"/>
      <c r="CAC46" s="48"/>
      <c r="CAD46" s="48"/>
      <c r="CAE46" s="48"/>
      <c r="CAF46" s="48"/>
      <c r="CAG46" s="48"/>
      <c r="CAH46" s="48"/>
      <c r="CAI46" s="48"/>
      <c r="CAJ46" s="48"/>
      <c r="CAK46" s="48"/>
      <c r="CAL46" s="48"/>
      <c r="CAM46" s="48"/>
      <c r="CAN46" s="48"/>
      <c r="CAO46" s="48"/>
      <c r="CAP46" s="48"/>
      <c r="CAQ46" s="48"/>
      <c r="CAR46" s="48"/>
      <c r="CAS46" s="48"/>
      <c r="CAT46" s="48"/>
      <c r="CAU46" s="48"/>
      <c r="CAV46" s="48"/>
      <c r="CAW46" s="48"/>
      <c r="CAX46" s="48"/>
      <c r="CAY46" s="48"/>
      <c r="CAZ46" s="48"/>
      <c r="CBA46" s="48"/>
      <c r="CBB46" s="48"/>
      <c r="CBC46" s="48"/>
      <c r="CBD46" s="48"/>
      <c r="CBE46" s="48"/>
      <c r="CBF46" s="48"/>
      <c r="CBG46" s="48"/>
      <c r="CBH46" s="48"/>
      <c r="CBI46" s="48"/>
      <c r="CBJ46" s="48"/>
      <c r="CBK46" s="48"/>
      <c r="CBL46" s="48"/>
      <c r="CBM46" s="48"/>
      <c r="CBN46" s="48"/>
      <c r="CBO46" s="48"/>
      <c r="CBP46" s="48"/>
      <c r="CBQ46" s="48"/>
      <c r="CBR46" s="48"/>
      <c r="CBS46" s="48"/>
      <c r="CBT46" s="48"/>
      <c r="CBU46" s="48"/>
      <c r="CBV46" s="48"/>
      <c r="CBW46" s="48"/>
      <c r="CBX46" s="48"/>
      <c r="CBY46" s="48"/>
      <c r="CBZ46" s="48"/>
      <c r="CCA46" s="48"/>
      <c r="CCB46" s="48"/>
      <c r="CCC46" s="48"/>
      <c r="CCD46" s="48"/>
      <c r="CCE46" s="48"/>
      <c r="CCF46" s="48"/>
      <c r="CCG46" s="48"/>
      <c r="CCH46" s="48"/>
      <c r="CCI46" s="48"/>
      <c r="CCJ46" s="48"/>
      <c r="CCK46" s="48"/>
      <c r="CCL46" s="48"/>
      <c r="CCM46" s="48"/>
      <c r="CCN46" s="48"/>
      <c r="CCO46" s="48"/>
      <c r="CCP46" s="48"/>
      <c r="CCQ46" s="48"/>
      <c r="CCR46" s="48"/>
      <c r="CCS46" s="48"/>
      <c r="CCT46" s="48"/>
      <c r="CCU46" s="48"/>
      <c r="CCV46" s="48"/>
      <c r="CCW46" s="48"/>
      <c r="CCX46" s="48"/>
      <c r="CCY46" s="48"/>
      <c r="CCZ46" s="48"/>
      <c r="CDA46" s="48"/>
      <c r="CDB46" s="48"/>
      <c r="CDC46" s="48"/>
      <c r="CDD46" s="48"/>
      <c r="CDE46" s="48"/>
      <c r="CDF46" s="48"/>
      <c r="CDG46" s="48"/>
      <c r="CDH46" s="48"/>
      <c r="CDI46" s="48"/>
      <c r="CDJ46" s="48"/>
      <c r="CDK46" s="48"/>
      <c r="CDL46" s="48"/>
      <c r="CDM46" s="48"/>
      <c r="CDN46" s="48"/>
      <c r="CDO46" s="48"/>
      <c r="CDP46" s="48"/>
      <c r="CDQ46" s="48"/>
      <c r="CDR46" s="48"/>
      <c r="CDS46" s="48"/>
      <c r="CDT46" s="48"/>
      <c r="CDU46" s="48"/>
      <c r="CDV46" s="48"/>
      <c r="CDW46" s="48"/>
      <c r="CDX46" s="48"/>
      <c r="CDY46" s="48"/>
      <c r="CDZ46" s="48"/>
      <c r="CEA46" s="48"/>
      <c r="CEB46" s="48"/>
      <c r="CEC46" s="48"/>
      <c r="CED46" s="48"/>
      <c r="CEE46" s="48"/>
      <c r="CEF46" s="48"/>
      <c r="CEG46" s="48"/>
      <c r="CEH46" s="48"/>
      <c r="CEI46" s="48"/>
      <c r="CEJ46" s="48"/>
      <c r="CEK46" s="48"/>
      <c r="CEL46" s="48"/>
      <c r="CEM46" s="48"/>
      <c r="CEN46" s="48"/>
      <c r="CEO46" s="48"/>
      <c r="CEP46" s="48"/>
      <c r="CEQ46" s="48"/>
      <c r="CER46" s="48"/>
      <c r="CES46" s="48"/>
      <c r="CET46" s="48"/>
      <c r="CEU46" s="48"/>
      <c r="CEV46" s="48"/>
      <c r="CEW46" s="48"/>
      <c r="CEX46" s="48"/>
      <c r="CEY46" s="48"/>
      <c r="CEZ46" s="48"/>
      <c r="CFA46" s="48"/>
      <c r="CFB46" s="48"/>
      <c r="CFC46" s="48"/>
      <c r="CFD46" s="48"/>
      <c r="CFE46" s="48"/>
      <c r="CFF46" s="48"/>
      <c r="CFG46" s="48"/>
      <c r="CFH46" s="48"/>
      <c r="CFI46" s="48"/>
      <c r="CFJ46" s="48"/>
      <c r="CFK46" s="48"/>
      <c r="CFL46" s="48"/>
      <c r="CFM46" s="48"/>
      <c r="CFN46" s="48"/>
      <c r="CFO46" s="48"/>
      <c r="CFP46" s="48"/>
      <c r="CFQ46" s="48"/>
      <c r="CFR46" s="48"/>
      <c r="CFS46" s="48"/>
      <c r="CFT46" s="48"/>
      <c r="CFU46" s="48"/>
      <c r="CFV46" s="48"/>
      <c r="CFW46" s="48"/>
      <c r="CFX46" s="48"/>
      <c r="CFY46" s="48"/>
      <c r="CFZ46" s="48"/>
      <c r="CGA46" s="48"/>
      <c r="CGB46" s="48"/>
      <c r="CGC46" s="48"/>
      <c r="CGD46" s="48"/>
      <c r="CGE46" s="48"/>
      <c r="CGF46" s="48"/>
      <c r="CGG46" s="48"/>
      <c r="CGH46" s="48"/>
      <c r="CGI46" s="48"/>
      <c r="CGJ46" s="48"/>
      <c r="CGK46" s="48"/>
      <c r="CGL46" s="48"/>
      <c r="CGM46" s="48"/>
      <c r="CGN46" s="48"/>
      <c r="CGO46" s="48"/>
      <c r="CGP46" s="48"/>
      <c r="CGQ46" s="48"/>
      <c r="CGR46" s="48"/>
      <c r="CGS46" s="48"/>
      <c r="CGT46" s="48"/>
      <c r="CGU46" s="48"/>
      <c r="CGV46" s="48"/>
      <c r="CGW46" s="48"/>
      <c r="CGX46" s="48"/>
      <c r="CGY46" s="48"/>
      <c r="CGZ46" s="48"/>
      <c r="CHA46" s="48"/>
      <c r="CHB46" s="48"/>
      <c r="CHC46" s="48"/>
      <c r="CHD46" s="48"/>
      <c r="CHE46" s="48"/>
      <c r="CHF46" s="48"/>
      <c r="CHG46" s="48"/>
      <c r="CHH46" s="48"/>
      <c r="CHI46" s="48"/>
      <c r="CHJ46" s="48"/>
      <c r="CHK46" s="48"/>
      <c r="CHL46" s="48"/>
      <c r="CHM46" s="48"/>
      <c r="CHN46" s="48"/>
      <c r="CHO46" s="48"/>
      <c r="CHP46" s="48"/>
      <c r="CHQ46" s="48"/>
      <c r="CHR46" s="48"/>
      <c r="CHS46" s="48"/>
      <c r="CHT46" s="48"/>
      <c r="CHU46" s="48"/>
      <c r="CHV46" s="48"/>
      <c r="CHW46" s="48"/>
      <c r="CHX46" s="48"/>
      <c r="CHY46" s="48"/>
      <c r="CHZ46" s="48"/>
      <c r="CIA46" s="48"/>
      <c r="CIB46" s="48"/>
      <c r="CIC46" s="48"/>
      <c r="CID46" s="48"/>
      <c r="CIE46" s="48"/>
      <c r="CIF46" s="48"/>
      <c r="CIG46" s="48"/>
      <c r="CIH46" s="48"/>
      <c r="CII46" s="48"/>
      <c r="CIJ46" s="48"/>
      <c r="CIK46" s="48"/>
      <c r="CIL46" s="48"/>
      <c r="CIM46" s="48"/>
      <c r="CIN46" s="48"/>
      <c r="CIO46" s="48"/>
      <c r="CIP46" s="48"/>
      <c r="CIQ46" s="48"/>
      <c r="CIR46" s="48"/>
      <c r="CIS46" s="48"/>
      <c r="CIT46" s="48"/>
      <c r="CIU46" s="48"/>
      <c r="CIV46" s="48"/>
      <c r="CIW46" s="48"/>
      <c r="CIX46" s="48"/>
      <c r="CIY46" s="48"/>
      <c r="CIZ46" s="48"/>
      <c r="CJA46" s="48"/>
      <c r="CJB46" s="48"/>
      <c r="CJC46" s="48"/>
      <c r="CJD46" s="48"/>
      <c r="CJE46" s="48"/>
      <c r="CJF46" s="48"/>
      <c r="CJG46" s="48"/>
      <c r="CJH46" s="48"/>
      <c r="CJI46" s="48"/>
      <c r="CJJ46" s="48"/>
      <c r="CJK46" s="48"/>
      <c r="CJL46" s="48"/>
      <c r="CJM46" s="48"/>
      <c r="CJN46" s="48"/>
      <c r="CJO46" s="48"/>
      <c r="CJP46" s="48"/>
      <c r="CJQ46" s="48"/>
      <c r="CJR46" s="48"/>
      <c r="CJS46" s="48"/>
      <c r="CJT46" s="48"/>
      <c r="CJU46" s="48"/>
      <c r="CJV46" s="48"/>
      <c r="CJW46" s="48"/>
      <c r="CJX46" s="48"/>
      <c r="CJY46" s="48"/>
      <c r="CJZ46" s="48"/>
      <c r="CKA46" s="48"/>
      <c r="CKB46" s="48"/>
      <c r="CKC46" s="48"/>
      <c r="CKD46" s="48"/>
      <c r="CKE46" s="48"/>
      <c r="CKF46" s="48"/>
      <c r="CKG46" s="48"/>
      <c r="CKH46" s="48"/>
      <c r="CKI46" s="48"/>
      <c r="CKJ46" s="48"/>
      <c r="CKK46" s="48"/>
      <c r="CKL46" s="48"/>
      <c r="CKM46" s="48"/>
      <c r="CKN46" s="48"/>
      <c r="CKO46" s="48"/>
      <c r="CKP46" s="48"/>
      <c r="CKQ46" s="48"/>
      <c r="CKR46" s="48"/>
      <c r="CKS46" s="48"/>
      <c r="CKT46" s="48"/>
      <c r="CKU46" s="48"/>
      <c r="CKV46" s="48"/>
      <c r="CKW46" s="48"/>
      <c r="CKX46" s="48"/>
      <c r="CKY46" s="48"/>
      <c r="CKZ46" s="48"/>
      <c r="CLA46" s="48"/>
      <c r="CLB46" s="48"/>
      <c r="CLC46" s="48"/>
      <c r="CLD46" s="48"/>
      <c r="CLE46" s="48"/>
      <c r="CLF46" s="48"/>
      <c r="CLG46" s="48"/>
      <c r="CLH46" s="48"/>
      <c r="CLI46" s="48"/>
      <c r="CLJ46" s="48"/>
      <c r="CLK46" s="48"/>
      <c r="CLL46" s="48"/>
      <c r="CLM46" s="48"/>
      <c r="CLN46" s="48"/>
      <c r="CLO46" s="48"/>
      <c r="CLP46" s="48"/>
      <c r="CLQ46" s="48"/>
      <c r="CLR46" s="48"/>
      <c r="CLS46" s="48"/>
      <c r="CLT46" s="48"/>
      <c r="CLU46" s="48"/>
      <c r="CLV46" s="48"/>
      <c r="CLW46" s="48"/>
      <c r="CLX46" s="48"/>
      <c r="CLY46" s="48"/>
      <c r="CLZ46" s="48"/>
      <c r="CMA46" s="48"/>
      <c r="CMB46" s="48"/>
      <c r="CMC46" s="48"/>
      <c r="CMD46" s="48"/>
      <c r="CME46" s="48"/>
      <c r="CMF46" s="48"/>
      <c r="CMG46" s="48"/>
      <c r="CMH46" s="48"/>
      <c r="CMI46" s="48"/>
      <c r="CMJ46" s="48"/>
      <c r="CMK46" s="48"/>
      <c r="CML46" s="48"/>
      <c r="CMM46" s="48"/>
      <c r="CMN46" s="48"/>
      <c r="CMO46" s="48"/>
      <c r="CMP46" s="48"/>
      <c r="CMQ46" s="48"/>
      <c r="CMR46" s="48"/>
      <c r="CMS46" s="48"/>
      <c r="CMT46" s="48"/>
      <c r="CMU46" s="48"/>
      <c r="CMV46" s="48"/>
      <c r="CMW46" s="48"/>
      <c r="CMX46" s="48"/>
      <c r="CMY46" s="48"/>
      <c r="CMZ46" s="48"/>
      <c r="CNA46" s="48"/>
      <c r="CNB46" s="48"/>
      <c r="CNC46" s="48"/>
      <c r="CND46" s="48"/>
      <c r="CNE46" s="48"/>
      <c r="CNF46" s="48"/>
      <c r="CNG46" s="48"/>
      <c r="CNH46" s="48"/>
      <c r="CNI46" s="48"/>
      <c r="CNJ46" s="48"/>
      <c r="CNK46" s="48"/>
      <c r="CNL46" s="48"/>
      <c r="CNM46" s="48"/>
      <c r="CNN46" s="48"/>
      <c r="CNO46" s="48"/>
      <c r="CNP46" s="48"/>
      <c r="CNQ46" s="48"/>
      <c r="CNR46" s="48"/>
      <c r="CNS46" s="48"/>
      <c r="CNT46" s="48"/>
      <c r="CNU46" s="48"/>
      <c r="CNV46" s="48"/>
      <c r="CNW46" s="48"/>
      <c r="CNX46" s="48"/>
      <c r="CNY46" s="48"/>
      <c r="CNZ46" s="48"/>
      <c r="COA46" s="48"/>
      <c r="COB46" s="48"/>
      <c r="COC46" s="48"/>
      <c r="COD46" s="48"/>
      <c r="COE46" s="48"/>
      <c r="COF46" s="48"/>
      <c r="COG46" s="48"/>
      <c r="COH46" s="48"/>
      <c r="COI46" s="48"/>
      <c r="COJ46" s="48"/>
      <c r="COK46" s="48"/>
      <c r="COL46" s="48"/>
      <c r="COM46" s="48"/>
      <c r="CON46" s="48"/>
      <c r="COO46" s="48"/>
      <c r="COP46" s="48"/>
      <c r="COQ46" s="48"/>
      <c r="COR46" s="48"/>
      <c r="COS46" s="48"/>
      <c r="COT46" s="48"/>
      <c r="COU46" s="48"/>
      <c r="COV46" s="48"/>
      <c r="COW46" s="48"/>
      <c r="COX46" s="48"/>
      <c r="COY46" s="48"/>
      <c r="COZ46" s="48"/>
      <c r="CPA46" s="48"/>
      <c r="CPB46" s="48"/>
      <c r="CPC46" s="48"/>
      <c r="CPD46" s="48"/>
      <c r="CPE46" s="48"/>
      <c r="CPF46" s="48"/>
      <c r="CPG46" s="48"/>
      <c r="CPH46" s="48"/>
      <c r="CPI46" s="48"/>
      <c r="CPJ46" s="48"/>
      <c r="CPK46" s="48"/>
      <c r="CPL46" s="48"/>
      <c r="CPM46" s="48"/>
      <c r="CPN46" s="48"/>
      <c r="CPO46" s="48"/>
      <c r="CPP46" s="48"/>
      <c r="CPQ46" s="48"/>
      <c r="CPR46" s="48"/>
      <c r="CPS46" s="48"/>
      <c r="CPT46" s="48"/>
      <c r="CPU46" s="48"/>
      <c r="CPV46" s="48"/>
      <c r="CPW46" s="48"/>
      <c r="CPX46" s="48"/>
      <c r="CPY46" s="48"/>
      <c r="CPZ46" s="48"/>
      <c r="CQA46" s="48"/>
      <c r="CQB46" s="48"/>
      <c r="CQC46" s="48"/>
      <c r="CQD46" s="48"/>
      <c r="CQE46" s="48"/>
      <c r="CQF46" s="48"/>
      <c r="CQG46" s="48"/>
      <c r="CQH46" s="48"/>
      <c r="CQI46" s="48"/>
      <c r="CQJ46" s="48"/>
      <c r="CQK46" s="48"/>
      <c r="CQL46" s="48"/>
      <c r="CQM46" s="48"/>
      <c r="CQN46" s="48"/>
      <c r="CQO46" s="48"/>
      <c r="CQP46" s="48"/>
      <c r="CQQ46" s="48"/>
      <c r="CQR46" s="48"/>
      <c r="CQS46" s="48"/>
      <c r="CQT46" s="48"/>
      <c r="CQU46" s="48"/>
      <c r="CQV46" s="48"/>
      <c r="CQW46" s="48"/>
      <c r="CQX46" s="48"/>
      <c r="CQY46" s="48"/>
      <c r="CQZ46" s="48"/>
      <c r="CRA46" s="48"/>
      <c r="CRB46" s="48"/>
      <c r="CRC46" s="48"/>
      <c r="CRD46" s="48"/>
      <c r="CRE46" s="48"/>
      <c r="CRF46" s="48"/>
      <c r="CRG46" s="48"/>
      <c r="CRH46" s="48"/>
      <c r="CRI46" s="48"/>
      <c r="CRJ46" s="48"/>
      <c r="CRK46" s="48"/>
      <c r="CRL46" s="48"/>
      <c r="CRM46" s="48"/>
      <c r="CRN46" s="48"/>
      <c r="CRO46" s="48"/>
      <c r="CRP46" s="48"/>
      <c r="CRQ46" s="48"/>
      <c r="CRR46" s="48"/>
      <c r="CRS46" s="48"/>
      <c r="CRT46" s="48"/>
      <c r="CRU46" s="48"/>
      <c r="CRV46" s="48"/>
      <c r="CRW46" s="48"/>
      <c r="CRX46" s="48"/>
      <c r="CRY46" s="48"/>
      <c r="CRZ46" s="48"/>
      <c r="CSA46" s="48"/>
      <c r="CSB46" s="48"/>
      <c r="CSC46" s="48"/>
      <c r="CSD46" s="48"/>
      <c r="CSE46" s="48"/>
      <c r="CSF46" s="48"/>
      <c r="CSG46" s="48"/>
      <c r="CSH46" s="48"/>
      <c r="CSI46" s="48"/>
      <c r="CSJ46" s="48"/>
      <c r="CSK46" s="48"/>
      <c r="CSL46" s="48"/>
      <c r="CSM46" s="48"/>
      <c r="CSN46" s="48"/>
      <c r="CSO46" s="48"/>
      <c r="CSP46" s="48"/>
      <c r="CSQ46" s="48"/>
      <c r="CSR46" s="48"/>
      <c r="CSS46" s="48"/>
      <c r="CST46" s="48"/>
      <c r="CSU46" s="48"/>
      <c r="CSV46" s="48"/>
      <c r="CSW46" s="48"/>
      <c r="CSX46" s="48"/>
      <c r="CSY46" s="48"/>
      <c r="CSZ46" s="48"/>
      <c r="CTA46" s="48"/>
      <c r="CTB46" s="48"/>
      <c r="CTC46" s="48"/>
      <c r="CTD46" s="48"/>
      <c r="CTE46" s="48"/>
      <c r="CTF46" s="48"/>
      <c r="CTG46" s="48"/>
      <c r="CTH46" s="48"/>
      <c r="CTI46" s="48"/>
      <c r="CTJ46" s="48"/>
      <c r="CTK46" s="48"/>
      <c r="CTL46" s="48"/>
      <c r="CTM46" s="48"/>
      <c r="CTN46" s="48"/>
      <c r="CTO46" s="48"/>
      <c r="CTP46" s="48"/>
      <c r="CTQ46" s="48"/>
      <c r="CTR46" s="48"/>
      <c r="CTS46" s="48"/>
      <c r="CTT46" s="48"/>
      <c r="CTU46" s="48"/>
      <c r="CTV46" s="48"/>
      <c r="CTW46" s="48"/>
      <c r="CTX46" s="48"/>
      <c r="CTY46" s="48"/>
      <c r="CTZ46" s="48"/>
      <c r="CUA46" s="48"/>
      <c r="CUB46" s="48"/>
      <c r="CUC46" s="48"/>
      <c r="CUD46" s="48"/>
      <c r="CUE46" s="48"/>
      <c r="CUF46" s="48"/>
      <c r="CUG46" s="48"/>
      <c r="CUH46" s="48"/>
      <c r="CUI46" s="48"/>
      <c r="CUJ46" s="48"/>
      <c r="CUK46" s="48"/>
      <c r="CUL46" s="48"/>
      <c r="CUM46" s="48"/>
      <c r="CUN46" s="48"/>
      <c r="CUO46" s="48"/>
      <c r="CUP46" s="48"/>
      <c r="CUQ46" s="48"/>
      <c r="CUR46" s="48"/>
      <c r="CUS46" s="48"/>
      <c r="CUT46" s="48"/>
      <c r="CUU46" s="48"/>
      <c r="CUV46" s="48"/>
      <c r="CUW46" s="48"/>
      <c r="CUX46" s="48"/>
      <c r="CUY46" s="48"/>
      <c r="CUZ46" s="48"/>
      <c r="CVA46" s="48"/>
      <c r="CVB46" s="48"/>
      <c r="CVC46" s="48"/>
      <c r="CVD46" s="48"/>
      <c r="CVE46" s="48"/>
      <c r="CVF46" s="48"/>
      <c r="CVG46" s="48"/>
      <c r="CVH46" s="48"/>
      <c r="CVI46" s="48"/>
      <c r="CVJ46" s="48"/>
      <c r="CVK46" s="48"/>
      <c r="CVL46" s="48"/>
      <c r="CVM46" s="48"/>
      <c r="CVN46" s="48"/>
      <c r="CVO46" s="48"/>
      <c r="CVP46" s="48"/>
      <c r="CVQ46" s="48"/>
      <c r="CVR46" s="48"/>
      <c r="CVS46" s="48"/>
      <c r="CVT46" s="48"/>
      <c r="CVU46" s="48"/>
      <c r="CVV46" s="48"/>
      <c r="CVW46" s="48"/>
      <c r="CVX46" s="48"/>
      <c r="CVY46" s="48"/>
      <c r="CVZ46" s="48"/>
      <c r="CWA46" s="48"/>
      <c r="CWB46" s="48"/>
      <c r="CWC46" s="48"/>
      <c r="CWD46" s="48"/>
      <c r="CWE46" s="48"/>
      <c r="CWF46" s="48"/>
      <c r="CWG46" s="48"/>
      <c r="CWH46" s="48"/>
      <c r="CWI46" s="48"/>
      <c r="CWJ46" s="48"/>
      <c r="CWK46" s="48"/>
      <c r="CWL46" s="48"/>
      <c r="CWM46" s="48"/>
      <c r="CWN46" s="48"/>
      <c r="CWO46" s="48"/>
      <c r="CWP46" s="48"/>
      <c r="CWQ46" s="48"/>
      <c r="CWR46" s="48"/>
      <c r="CWS46" s="48"/>
      <c r="CWT46" s="48"/>
      <c r="CWU46" s="48"/>
      <c r="CWV46" s="48"/>
      <c r="CWW46" s="48"/>
      <c r="CWX46" s="48"/>
      <c r="CWY46" s="48"/>
      <c r="CWZ46" s="48"/>
      <c r="CXA46" s="48"/>
      <c r="CXB46" s="48"/>
      <c r="CXC46" s="48"/>
      <c r="CXD46" s="48"/>
      <c r="CXE46" s="48"/>
      <c r="CXF46" s="48"/>
      <c r="CXG46" s="48"/>
      <c r="CXH46" s="48"/>
      <c r="CXI46" s="48"/>
      <c r="CXJ46" s="48"/>
      <c r="CXK46" s="48"/>
      <c r="CXL46" s="48"/>
      <c r="CXM46" s="48"/>
      <c r="CXN46" s="48"/>
      <c r="CXO46" s="48"/>
      <c r="CXP46" s="48"/>
      <c r="CXQ46" s="48"/>
      <c r="CXR46" s="48"/>
      <c r="CXS46" s="48"/>
      <c r="CXT46" s="48"/>
      <c r="CXU46" s="48"/>
      <c r="CXV46" s="48"/>
      <c r="CXW46" s="48"/>
      <c r="CXX46" s="48"/>
      <c r="CXY46" s="48"/>
      <c r="CXZ46" s="48"/>
      <c r="CYA46" s="48"/>
      <c r="CYB46" s="48"/>
      <c r="CYC46" s="48"/>
      <c r="CYD46" s="48"/>
      <c r="CYE46" s="48"/>
      <c r="CYF46" s="48"/>
      <c r="CYG46" s="48"/>
      <c r="CYH46" s="48"/>
      <c r="CYI46" s="48"/>
      <c r="CYJ46" s="48"/>
      <c r="CYK46" s="48"/>
      <c r="CYL46" s="48"/>
      <c r="CYM46" s="48"/>
      <c r="CYN46" s="48"/>
      <c r="CYO46" s="48"/>
      <c r="CYP46" s="48"/>
      <c r="CYQ46" s="48"/>
      <c r="CYR46" s="48"/>
      <c r="CYS46" s="48"/>
      <c r="CYT46" s="48"/>
      <c r="CYU46" s="48"/>
      <c r="CYV46" s="48"/>
      <c r="CYW46" s="48"/>
      <c r="CYX46" s="48"/>
      <c r="CYY46" s="48"/>
      <c r="CYZ46" s="48"/>
      <c r="CZA46" s="48"/>
      <c r="CZB46" s="48"/>
      <c r="CZC46" s="48"/>
      <c r="CZD46" s="48"/>
      <c r="CZE46" s="48"/>
      <c r="CZF46" s="48"/>
      <c r="CZG46" s="48"/>
      <c r="CZH46" s="48"/>
      <c r="CZI46" s="48"/>
      <c r="CZJ46" s="48"/>
      <c r="CZK46" s="48"/>
      <c r="CZL46" s="48"/>
      <c r="CZM46" s="48"/>
      <c r="CZN46" s="48"/>
      <c r="CZO46" s="48"/>
      <c r="CZP46" s="48"/>
      <c r="CZQ46" s="48"/>
      <c r="CZR46" s="48"/>
      <c r="CZS46" s="48"/>
      <c r="CZT46" s="48"/>
      <c r="CZU46" s="48"/>
      <c r="CZV46" s="48"/>
      <c r="CZW46" s="48"/>
      <c r="CZX46" s="48"/>
      <c r="CZY46" s="48"/>
      <c r="CZZ46" s="48"/>
      <c r="DAA46" s="48"/>
      <c r="DAB46" s="48"/>
      <c r="DAC46" s="48"/>
      <c r="DAD46" s="48"/>
      <c r="DAE46" s="48"/>
      <c r="DAF46" s="48"/>
      <c r="DAG46" s="48"/>
      <c r="DAH46" s="48"/>
      <c r="DAI46" s="48"/>
      <c r="DAJ46" s="48"/>
      <c r="DAK46" s="48"/>
      <c r="DAL46" s="48"/>
      <c r="DAM46" s="48"/>
      <c r="DAN46" s="48"/>
      <c r="DAO46" s="48"/>
      <c r="DAP46" s="48"/>
      <c r="DAQ46" s="48"/>
      <c r="DAR46" s="48"/>
      <c r="DAS46" s="48"/>
      <c r="DAT46" s="48"/>
      <c r="DAU46" s="48"/>
      <c r="DAV46" s="48"/>
      <c r="DAW46" s="48"/>
      <c r="DAX46" s="48"/>
      <c r="DAY46" s="48"/>
      <c r="DAZ46" s="48"/>
      <c r="DBA46" s="48"/>
      <c r="DBB46" s="48"/>
      <c r="DBC46" s="48"/>
      <c r="DBD46" s="48"/>
      <c r="DBE46" s="48"/>
      <c r="DBF46" s="48"/>
      <c r="DBG46" s="48"/>
      <c r="DBH46" s="48"/>
      <c r="DBI46" s="48"/>
      <c r="DBJ46" s="48"/>
      <c r="DBK46" s="48"/>
      <c r="DBL46" s="48"/>
      <c r="DBM46" s="48"/>
      <c r="DBN46" s="48"/>
      <c r="DBO46" s="48"/>
      <c r="DBP46" s="48"/>
      <c r="DBQ46" s="48"/>
      <c r="DBR46" s="48"/>
      <c r="DBS46" s="48"/>
      <c r="DBT46" s="48"/>
      <c r="DBU46" s="48"/>
      <c r="DBV46" s="48"/>
      <c r="DBW46" s="48"/>
      <c r="DBX46" s="48"/>
      <c r="DBY46" s="48"/>
      <c r="DBZ46" s="48"/>
      <c r="DCA46" s="48"/>
      <c r="DCB46" s="48"/>
      <c r="DCC46" s="48"/>
      <c r="DCD46" s="48"/>
      <c r="DCE46" s="48"/>
      <c r="DCF46" s="48"/>
      <c r="DCG46" s="48"/>
      <c r="DCH46" s="48"/>
      <c r="DCI46" s="48"/>
      <c r="DCJ46" s="48"/>
      <c r="DCK46" s="48"/>
      <c r="DCL46" s="48"/>
      <c r="DCM46" s="48"/>
      <c r="DCN46" s="48"/>
      <c r="DCO46" s="48"/>
      <c r="DCP46" s="48"/>
      <c r="DCQ46" s="48"/>
      <c r="DCR46" s="48"/>
      <c r="DCS46" s="48"/>
      <c r="DCT46" s="48"/>
      <c r="DCU46" s="48"/>
      <c r="DCV46" s="48"/>
      <c r="DCW46" s="48"/>
      <c r="DCX46" s="48"/>
      <c r="DCY46" s="48"/>
      <c r="DCZ46" s="48"/>
      <c r="DDA46" s="48"/>
      <c r="DDB46" s="48"/>
      <c r="DDC46" s="48"/>
      <c r="DDD46" s="48"/>
      <c r="DDE46" s="48"/>
      <c r="DDF46" s="48"/>
      <c r="DDG46" s="48"/>
      <c r="DDH46" s="48"/>
      <c r="DDI46" s="48"/>
      <c r="DDJ46" s="48"/>
      <c r="DDK46" s="48"/>
      <c r="DDL46" s="48"/>
      <c r="DDM46" s="48"/>
      <c r="DDN46" s="48"/>
      <c r="DDO46" s="48"/>
      <c r="DDP46" s="48"/>
      <c r="DDQ46" s="48"/>
      <c r="DDR46" s="48"/>
      <c r="DDS46" s="48"/>
      <c r="DDT46" s="48"/>
      <c r="DDU46" s="48"/>
      <c r="DDV46" s="48"/>
      <c r="DDW46" s="48"/>
      <c r="DDX46" s="48"/>
      <c r="DDY46" s="48"/>
      <c r="DDZ46" s="48"/>
      <c r="DEA46" s="48"/>
      <c r="DEB46" s="48"/>
      <c r="DEC46" s="48"/>
      <c r="DED46" s="48"/>
      <c r="DEE46" s="48"/>
      <c r="DEF46" s="48"/>
      <c r="DEG46" s="48"/>
      <c r="DEH46" s="48"/>
      <c r="DEI46" s="48"/>
      <c r="DEJ46" s="48"/>
      <c r="DEK46" s="48"/>
      <c r="DEL46" s="48"/>
      <c r="DEM46" s="48"/>
      <c r="DEN46" s="48"/>
      <c r="DEO46" s="48"/>
      <c r="DEP46" s="48"/>
      <c r="DEQ46" s="48"/>
      <c r="DER46" s="48"/>
      <c r="DES46" s="48"/>
      <c r="DET46" s="48"/>
      <c r="DEU46" s="48"/>
      <c r="DEV46" s="48"/>
      <c r="DEW46" s="48"/>
      <c r="DEX46" s="48"/>
      <c r="DEY46" s="48"/>
      <c r="DEZ46" s="48"/>
      <c r="DFA46" s="48"/>
      <c r="DFB46" s="48"/>
      <c r="DFC46" s="48"/>
      <c r="DFD46" s="48"/>
      <c r="DFE46" s="48"/>
      <c r="DFF46" s="48"/>
      <c r="DFG46" s="48"/>
      <c r="DFH46" s="48"/>
      <c r="DFI46" s="48"/>
      <c r="DFJ46" s="48"/>
      <c r="DFK46" s="48"/>
      <c r="DFL46" s="48"/>
      <c r="DFM46" s="48"/>
      <c r="DFN46" s="48"/>
      <c r="DFO46" s="48"/>
      <c r="DFP46" s="48"/>
      <c r="DFQ46" s="48"/>
      <c r="DFR46" s="48"/>
      <c r="DFS46" s="48"/>
      <c r="DFT46" s="48"/>
      <c r="DFU46" s="48"/>
      <c r="DFV46" s="48"/>
      <c r="DFW46" s="48"/>
      <c r="DFX46" s="48"/>
      <c r="DFY46" s="48"/>
      <c r="DFZ46" s="48"/>
      <c r="DGA46" s="48"/>
      <c r="DGB46" s="48"/>
      <c r="DGC46" s="48"/>
      <c r="DGD46" s="48"/>
      <c r="DGE46" s="48"/>
      <c r="DGF46" s="48"/>
      <c r="DGG46" s="48"/>
      <c r="DGH46" s="48"/>
      <c r="DGI46" s="48"/>
      <c r="DGJ46" s="48"/>
      <c r="DGK46" s="48"/>
      <c r="DGL46" s="48"/>
      <c r="DGM46" s="48"/>
      <c r="DGN46" s="48"/>
      <c r="DGO46" s="48"/>
      <c r="DGP46" s="48"/>
      <c r="DGQ46" s="48"/>
      <c r="DGR46" s="48"/>
      <c r="DGS46" s="48"/>
      <c r="DGT46" s="48"/>
      <c r="DGU46" s="48"/>
      <c r="DGV46" s="48"/>
      <c r="DGW46" s="48"/>
      <c r="DGX46" s="48"/>
      <c r="DGY46" s="48"/>
      <c r="DGZ46" s="48"/>
      <c r="DHA46" s="48"/>
      <c r="DHB46" s="48"/>
      <c r="DHC46" s="48"/>
      <c r="DHD46" s="48"/>
      <c r="DHE46" s="48"/>
      <c r="DHF46" s="48"/>
      <c r="DHG46" s="48"/>
      <c r="DHH46" s="48"/>
      <c r="DHI46" s="48"/>
      <c r="DHJ46" s="48"/>
      <c r="DHK46" s="48"/>
      <c r="DHL46" s="48"/>
      <c r="DHM46" s="48"/>
      <c r="DHN46" s="48"/>
      <c r="DHO46" s="48"/>
      <c r="DHP46" s="48"/>
      <c r="DHQ46" s="48"/>
      <c r="DHR46" s="48"/>
      <c r="DHS46" s="48"/>
      <c r="DHT46" s="48"/>
      <c r="DHU46" s="48"/>
      <c r="DHV46" s="48"/>
      <c r="DHW46" s="48"/>
      <c r="DHX46" s="48"/>
      <c r="DHY46" s="48"/>
      <c r="DHZ46" s="48"/>
      <c r="DIA46" s="48"/>
      <c r="DIB46" s="48"/>
      <c r="DIC46" s="48"/>
      <c r="DID46" s="48"/>
      <c r="DIE46" s="48"/>
      <c r="DIF46" s="48"/>
      <c r="DIG46" s="48"/>
      <c r="DIH46" s="48"/>
      <c r="DII46" s="48"/>
      <c r="DIJ46" s="48"/>
      <c r="DIK46" s="48"/>
      <c r="DIL46" s="48"/>
      <c r="DIM46" s="48"/>
      <c r="DIN46" s="48"/>
      <c r="DIO46" s="48"/>
      <c r="DIP46" s="48"/>
      <c r="DIQ46" s="48"/>
      <c r="DIR46" s="48"/>
      <c r="DIS46" s="48"/>
      <c r="DIT46" s="48"/>
      <c r="DIU46" s="48"/>
      <c r="DIV46" s="48"/>
      <c r="DIW46" s="48"/>
      <c r="DIX46" s="48"/>
      <c r="DIY46" s="48"/>
      <c r="DIZ46" s="48"/>
      <c r="DJA46" s="48"/>
      <c r="DJB46" s="48"/>
      <c r="DJC46" s="48"/>
      <c r="DJD46" s="48"/>
      <c r="DJE46" s="48"/>
      <c r="DJF46" s="48"/>
      <c r="DJG46" s="48"/>
      <c r="DJH46" s="48"/>
      <c r="DJI46" s="48"/>
      <c r="DJJ46" s="48"/>
      <c r="DJK46" s="48"/>
      <c r="DJL46" s="48"/>
      <c r="DJM46" s="48"/>
      <c r="DJN46" s="48"/>
      <c r="DJO46" s="48"/>
      <c r="DJP46" s="48"/>
      <c r="DJQ46" s="48"/>
      <c r="DJR46" s="48"/>
      <c r="DJS46" s="48"/>
      <c r="DJT46" s="48"/>
      <c r="DJU46" s="48"/>
      <c r="DJV46" s="48"/>
      <c r="DJW46" s="48"/>
      <c r="DJX46" s="48"/>
      <c r="DJY46" s="48"/>
      <c r="DJZ46" s="48"/>
      <c r="DKA46" s="48"/>
      <c r="DKB46" s="48"/>
      <c r="DKC46" s="48"/>
      <c r="DKD46" s="48"/>
      <c r="DKE46" s="48"/>
      <c r="DKF46" s="48"/>
      <c r="DKG46" s="48"/>
      <c r="DKH46" s="48"/>
      <c r="DKI46" s="48"/>
      <c r="DKJ46" s="48"/>
      <c r="DKK46" s="48"/>
      <c r="DKL46" s="48"/>
      <c r="DKM46" s="48"/>
      <c r="DKN46" s="48"/>
      <c r="DKO46" s="48"/>
      <c r="DKP46" s="48"/>
      <c r="DKQ46" s="48"/>
      <c r="DKR46" s="48"/>
      <c r="DKS46" s="48"/>
      <c r="DKT46" s="48"/>
      <c r="DKU46" s="48"/>
      <c r="DKV46" s="48"/>
      <c r="DKW46" s="48"/>
      <c r="DKX46" s="48"/>
      <c r="DKY46" s="48"/>
      <c r="DKZ46" s="48"/>
      <c r="DLA46" s="48"/>
      <c r="DLB46" s="48"/>
      <c r="DLC46" s="48"/>
      <c r="DLD46" s="48"/>
      <c r="DLE46" s="48"/>
      <c r="DLF46" s="48"/>
      <c r="DLG46" s="48"/>
      <c r="DLH46" s="48"/>
      <c r="DLI46" s="48"/>
      <c r="DLJ46" s="48"/>
      <c r="DLK46" s="48"/>
      <c r="DLL46" s="48"/>
      <c r="DLM46" s="48"/>
      <c r="DLN46" s="48"/>
      <c r="DLO46" s="48"/>
      <c r="DLP46" s="48"/>
      <c r="DLQ46" s="48"/>
      <c r="DLR46" s="48"/>
      <c r="DLS46" s="48"/>
      <c r="DLT46" s="48"/>
      <c r="DLU46" s="48"/>
      <c r="DLV46" s="48"/>
      <c r="DLW46" s="48"/>
      <c r="DLX46" s="48"/>
      <c r="DLY46" s="48"/>
      <c r="DLZ46" s="48"/>
      <c r="DMA46" s="48"/>
      <c r="DMB46" s="48"/>
      <c r="DMC46" s="48"/>
      <c r="DMD46" s="48"/>
      <c r="DME46" s="48"/>
      <c r="DMF46" s="48"/>
      <c r="DMG46" s="48"/>
      <c r="DMH46" s="48"/>
      <c r="DMI46" s="48"/>
      <c r="DMJ46" s="48"/>
      <c r="DMK46" s="48"/>
      <c r="DML46" s="48"/>
      <c r="DMM46" s="48"/>
      <c r="DMN46" s="48"/>
      <c r="DMO46" s="48"/>
      <c r="DMP46" s="48"/>
      <c r="DMQ46" s="48"/>
      <c r="DMR46" s="48"/>
      <c r="DMS46" s="48"/>
      <c r="DMT46" s="48"/>
      <c r="DMU46" s="48"/>
      <c r="DMV46" s="48"/>
      <c r="DMW46" s="48"/>
      <c r="DMX46" s="48"/>
      <c r="DMY46" s="48"/>
      <c r="DMZ46" s="48"/>
      <c r="DNA46" s="48"/>
      <c r="DNB46" s="48"/>
      <c r="DNC46" s="48"/>
      <c r="DND46" s="48"/>
      <c r="DNE46" s="48"/>
      <c r="DNF46" s="48"/>
      <c r="DNG46" s="48"/>
      <c r="DNH46" s="48"/>
      <c r="DNI46" s="48"/>
      <c r="DNJ46" s="48"/>
      <c r="DNK46" s="48"/>
      <c r="DNL46" s="48"/>
      <c r="DNM46" s="48"/>
      <c r="DNN46" s="48"/>
      <c r="DNO46" s="48"/>
      <c r="DNP46" s="48"/>
      <c r="DNQ46" s="48"/>
      <c r="DNR46" s="48"/>
      <c r="DNS46" s="48"/>
      <c r="DNT46" s="48"/>
      <c r="DNU46" s="48"/>
      <c r="DNV46" s="48"/>
      <c r="DNW46" s="48"/>
      <c r="DNX46" s="48"/>
      <c r="DNY46" s="48"/>
      <c r="DNZ46" s="48"/>
      <c r="DOA46" s="48"/>
      <c r="DOB46" s="48"/>
      <c r="DOC46" s="48"/>
      <c r="DOD46" s="48"/>
      <c r="DOE46" s="48"/>
      <c r="DOF46" s="48"/>
      <c r="DOG46" s="48"/>
      <c r="DOH46" s="48"/>
      <c r="DOI46" s="48"/>
      <c r="DOJ46" s="48"/>
      <c r="DOK46" s="48"/>
      <c r="DOL46" s="48"/>
      <c r="DOM46" s="48"/>
      <c r="DON46" s="48"/>
      <c r="DOO46" s="48"/>
      <c r="DOP46" s="48"/>
      <c r="DOQ46" s="48"/>
      <c r="DOR46" s="48"/>
      <c r="DOS46" s="48"/>
      <c r="DOT46" s="48"/>
      <c r="DOU46" s="48"/>
      <c r="DOV46" s="48"/>
      <c r="DOW46" s="48"/>
      <c r="DOX46" s="48"/>
      <c r="DOY46" s="48"/>
      <c r="DOZ46" s="48"/>
      <c r="DPA46" s="48"/>
      <c r="DPB46" s="48"/>
      <c r="DPC46" s="48"/>
      <c r="DPD46" s="48"/>
      <c r="DPE46" s="48"/>
      <c r="DPF46" s="48"/>
      <c r="DPG46" s="48"/>
      <c r="DPH46" s="48"/>
      <c r="DPI46" s="48"/>
      <c r="DPJ46" s="48"/>
      <c r="DPK46" s="48"/>
      <c r="DPL46" s="48"/>
      <c r="DPM46" s="48"/>
      <c r="DPN46" s="48"/>
      <c r="DPO46" s="48"/>
      <c r="DPP46" s="48"/>
      <c r="DPQ46" s="48"/>
      <c r="DPR46" s="48"/>
      <c r="DPS46" s="48"/>
      <c r="DPT46" s="48"/>
      <c r="DPU46" s="48"/>
      <c r="DPV46" s="48"/>
      <c r="DPW46" s="48"/>
      <c r="DPX46" s="48"/>
      <c r="DPY46" s="48"/>
      <c r="DPZ46" s="48"/>
      <c r="DQA46" s="48"/>
      <c r="DQB46" s="48"/>
      <c r="DQC46" s="48"/>
      <c r="DQD46" s="48"/>
      <c r="DQE46" s="48"/>
      <c r="DQF46" s="48"/>
      <c r="DQG46" s="48"/>
      <c r="DQH46" s="48"/>
      <c r="DQI46" s="48"/>
      <c r="DQJ46" s="48"/>
      <c r="DQK46" s="48"/>
      <c r="DQL46" s="48"/>
      <c r="DQM46" s="48"/>
      <c r="DQN46" s="48"/>
      <c r="DQO46" s="48"/>
      <c r="DQP46" s="48"/>
      <c r="DQQ46" s="48"/>
      <c r="DQR46" s="48"/>
      <c r="DQS46" s="48"/>
      <c r="DQT46" s="48"/>
      <c r="DQU46" s="48"/>
      <c r="DQV46" s="48"/>
      <c r="DQW46" s="48"/>
      <c r="DQX46" s="48"/>
      <c r="DQY46" s="48"/>
      <c r="DQZ46" s="48"/>
      <c r="DRA46" s="48"/>
      <c r="DRB46" s="48"/>
      <c r="DRC46" s="48"/>
      <c r="DRD46" s="48"/>
      <c r="DRE46" s="48"/>
      <c r="DRF46" s="48"/>
      <c r="DRG46" s="48"/>
      <c r="DRH46" s="48"/>
      <c r="DRI46" s="48"/>
      <c r="DRJ46" s="48"/>
      <c r="DRK46" s="48"/>
      <c r="DRL46" s="48"/>
      <c r="DRM46" s="48"/>
      <c r="DRN46" s="48"/>
      <c r="DRO46" s="48"/>
      <c r="DRP46" s="48"/>
      <c r="DRQ46" s="48"/>
      <c r="DRR46" s="48"/>
      <c r="DRS46" s="48"/>
      <c r="DRT46" s="48"/>
      <c r="DRU46" s="48"/>
      <c r="DRV46" s="48"/>
      <c r="DRW46" s="48"/>
      <c r="DRX46" s="48"/>
      <c r="DRY46" s="48"/>
      <c r="DRZ46" s="48"/>
      <c r="DSA46" s="48"/>
      <c r="DSB46" s="48"/>
      <c r="DSC46" s="48"/>
      <c r="DSD46" s="48"/>
      <c r="DSE46" s="48"/>
      <c r="DSF46" s="48"/>
      <c r="DSG46" s="48"/>
      <c r="DSH46" s="48"/>
      <c r="DSI46" s="48"/>
      <c r="DSJ46" s="48"/>
      <c r="DSK46" s="48"/>
      <c r="DSL46" s="48"/>
      <c r="DSM46" s="48"/>
      <c r="DSN46" s="48"/>
      <c r="DSO46" s="48"/>
      <c r="DSP46" s="48"/>
      <c r="DSQ46" s="48"/>
      <c r="DSR46" s="48"/>
      <c r="DSS46" s="48"/>
      <c r="DST46" s="48"/>
      <c r="DSU46" s="48"/>
      <c r="DSV46" s="48"/>
      <c r="DSW46" s="48"/>
      <c r="DSX46" s="48"/>
      <c r="DSY46" s="48"/>
      <c r="DSZ46" s="48"/>
      <c r="DTA46" s="48"/>
      <c r="DTB46" s="48"/>
      <c r="DTC46" s="48"/>
      <c r="DTD46" s="48"/>
      <c r="DTE46" s="48"/>
      <c r="DTF46" s="48"/>
      <c r="DTG46" s="48"/>
      <c r="DTH46" s="48"/>
      <c r="DTI46" s="48"/>
      <c r="DTJ46" s="48"/>
      <c r="DTK46" s="48"/>
      <c r="DTL46" s="48"/>
      <c r="DTM46" s="48"/>
      <c r="DTN46" s="48"/>
      <c r="DTO46" s="48"/>
      <c r="DTP46" s="48"/>
      <c r="DTQ46" s="48"/>
      <c r="DTR46" s="48"/>
      <c r="DTS46" s="48"/>
      <c r="DTT46" s="48"/>
      <c r="DTU46" s="48"/>
      <c r="DTV46" s="48"/>
      <c r="DTW46" s="48"/>
      <c r="DTX46" s="48"/>
      <c r="DTY46" s="48"/>
      <c r="DTZ46" s="48"/>
      <c r="DUA46" s="48"/>
      <c r="DUB46" s="48"/>
      <c r="DUC46" s="48"/>
      <c r="DUD46" s="48"/>
      <c r="DUE46" s="48"/>
      <c r="DUF46" s="48"/>
      <c r="DUG46" s="48"/>
      <c r="DUH46" s="48"/>
      <c r="DUI46" s="48"/>
      <c r="DUJ46" s="48"/>
      <c r="DUK46" s="48"/>
      <c r="DUL46" s="48"/>
      <c r="DUM46" s="48"/>
      <c r="DUN46" s="48"/>
      <c r="DUO46" s="48"/>
      <c r="DUP46" s="48"/>
      <c r="DUQ46" s="48"/>
      <c r="DUR46" s="48"/>
      <c r="DUS46" s="48"/>
      <c r="DUT46" s="48"/>
      <c r="DUU46" s="48"/>
      <c r="DUV46" s="48"/>
      <c r="DUW46" s="48"/>
      <c r="DUX46" s="48"/>
      <c r="DUY46" s="48"/>
      <c r="DUZ46" s="48"/>
      <c r="DVA46" s="48"/>
      <c r="DVB46" s="48"/>
      <c r="DVC46" s="48"/>
      <c r="DVD46" s="48"/>
      <c r="DVE46" s="48"/>
      <c r="DVF46" s="48"/>
      <c r="DVG46" s="48"/>
      <c r="DVH46" s="48"/>
      <c r="DVI46" s="48"/>
      <c r="DVJ46" s="48"/>
      <c r="DVK46" s="48"/>
      <c r="DVL46" s="48"/>
      <c r="DVM46" s="48"/>
      <c r="DVN46" s="48"/>
      <c r="DVO46" s="48"/>
      <c r="DVP46" s="48"/>
      <c r="DVQ46" s="48"/>
      <c r="DVR46" s="48"/>
      <c r="DVS46" s="48"/>
      <c r="DVT46" s="48"/>
      <c r="DVU46" s="48"/>
      <c r="DVV46" s="48"/>
      <c r="DVW46" s="48"/>
      <c r="DVX46" s="48"/>
      <c r="DVY46" s="48"/>
      <c r="DVZ46" s="48"/>
      <c r="DWA46" s="48"/>
      <c r="DWB46" s="48"/>
      <c r="DWC46" s="48"/>
      <c r="DWD46" s="48"/>
      <c r="DWE46" s="48"/>
      <c r="DWF46" s="48"/>
      <c r="DWG46" s="48"/>
      <c r="DWH46" s="48"/>
      <c r="DWI46" s="48"/>
      <c r="DWJ46" s="48"/>
      <c r="DWK46" s="48"/>
      <c r="DWL46" s="48"/>
      <c r="DWM46" s="48"/>
      <c r="DWN46" s="48"/>
      <c r="DWO46" s="48"/>
      <c r="DWP46" s="48"/>
      <c r="DWQ46" s="48"/>
      <c r="DWR46" s="48"/>
      <c r="DWS46" s="48"/>
      <c r="DWT46" s="48"/>
      <c r="DWU46" s="48"/>
      <c r="DWV46" s="48"/>
      <c r="DWW46" s="48"/>
      <c r="DWX46" s="48"/>
      <c r="DWY46" s="48"/>
      <c r="DWZ46" s="48"/>
      <c r="DXA46" s="48"/>
      <c r="DXB46" s="48"/>
      <c r="DXC46" s="48"/>
      <c r="DXD46" s="48"/>
      <c r="DXE46" s="48"/>
      <c r="DXF46" s="48"/>
      <c r="DXG46" s="48"/>
      <c r="DXH46" s="48"/>
      <c r="DXI46" s="48"/>
      <c r="DXJ46" s="48"/>
      <c r="DXK46" s="48"/>
      <c r="DXL46" s="48"/>
      <c r="DXM46" s="48"/>
      <c r="DXN46" s="48"/>
      <c r="DXO46" s="48"/>
      <c r="DXP46" s="48"/>
      <c r="DXQ46" s="48"/>
      <c r="DXR46" s="48"/>
      <c r="DXS46" s="48"/>
      <c r="DXT46" s="48"/>
      <c r="DXU46" s="48"/>
      <c r="DXV46" s="48"/>
      <c r="DXW46" s="48"/>
      <c r="DXX46" s="48"/>
      <c r="DXY46" s="48"/>
      <c r="DXZ46" s="48"/>
      <c r="DYA46" s="48"/>
      <c r="DYB46" s="48"/>
      <c r="DYC46" s="48"/>
      <c r="DYD46" s="48"/>
      <c r="DYE46" s="48"/>
      <c r="DYF46" s="48"/>
      <c r="DYG46" s="48"/>
      <c r="DYH46" s="48"/>
      <c r="DYI46" s="48"/>
      <c r="DYJ46" s="48"/>
      <c r="DYK46" s="48"/>
      <c r="DYL46" s="48"/>
      <c r="DYM46" s="48"/>
      <c r="DYN46" s="48"/>
      <c r="DYO46" s="48"/>
      <c r="DYP46" s="48"/>
      <c r="DYQ46" s="48"/>
      <c r="DYR46" s="48"/>
      <c r="DYS46" s="48"/>
      <c r="DYT46" s="48"/>
      <c r="DYU46" s="48"/>
      <c r="DYV46" s="48"/>
      <c r="DYW46" s="48"/>
      <c r="DYX46" s="48"/>
      <c r="DYY46" s="48"/>
      <c r="DYZ46" s="48"/>
      <c r="DZA46" s="48"/>
      <c r="DZB46" s="48"/>
      <c r="DZC46" s="48"/>
      <c r="DZD46" s="48"/>
      <c r="DZE46" s="48"/>
      <c r="DZF46" s="48"/>
      <c r="DZG46" s="48"/>
      <c r="DZH46" s="48"/>
      <c r="DZI46" s="48"/>
      <c r="DZJ46" s="48"/>
      <c r="DZK46" s="48"/>
      <c r="DZL46" s="48"/>
      <c r="DZM46" s="48"/>
      <c r="DZN46" s="48"/>
      <c r="DZO46" s="48"/>
      <c r="DZP46" s="48"/>
      <c r="DZQ46" s="48"/>
      <c r="DZR46" s="48"/>
      <c r="DZS46" s="48"/>
      <c r="DZT46" s="48"/>
      <c r="DZU46" s="48"/>
      <c r="DZV46" s="48"/>
      <c r="DZW46" s="48"/>
      <c r="DZX46" s="48"/>
      <c r="DZY46" s="48"/>
      <c r="DZZ46" s="48"/>
      <c r="EAA46" s="48"/>
      <c r="EAB46" s="48"/>
      <c r="EAC46" s="48"/>
      <c r="EAD46" s="48"/>
      <c r="EAE46" s="48"/>
      <c r="EAF46" s="48"/>
      <c r="EAG46" s="48"/>
      <c r="EAH46" s="48"/>
      <c r="EAI46" s="48"/>
      <c r="EAJ46" s="48"/>
      <c r="EAK46" s="48"/>
      <c r="EAL46" s="48"/>
      <c r="EAM46" s="48"/>
      <c r="EAN46" s="48"/>
      <c r="EAO46" s="48"/>
      <c r="EAP46" s="48"/>
      <c r="EAQ46" s="48"/>
      <c r="EAR46" s="48"/>
      <c r="EAS46" s="48"/>
      <c r="EAT46" s="48"/>
      <c r="EAU46" s="48"/>
      <c r="EAV46" s="48"/>
      <c r="EAW46" s="48"/>
      <c r="EAX46" s="48"/>
      <c r="EAY46" s="48"/>
      <c r="EAZ46" s="48"/>
      <c r="EBA46" s="48"/>
      <c r="EBB46" s="48"/>
      <c r="EBC46" s="48"/>
      <c r="EBD46" s="48"/>
      <c r="EBE46" s="48"/>
      <c r="EBF46" s="48"/>
      <c r="EBG46" s="48"/>
      <c r="EBH46" s="48"/>
      <c r="EBI46" s="48"/>
      <c r="EBJ46" s="48"/>
      <c r="EBK46" s="48"/>
      <c r="EBL46" s="48"/>
      <c r="EBM46" s="48"/>
      <c r="EBN46" s="48"/>
      <c r="EBO46" s="48"/>
      <c r="EBP46" s="48"/>
      <c r="EBQ46" s="48"/>
      <c r="EBR46" s="48"/>
      <c r="EBS46" s="48"/>
      <c r="EBT46" s="48"/>
      <c r="EBU46" s="48"/>
      <c r="EBV46" s="48"/>
      <c r="EBW46" s="48"/>
      <c r="EBX46" s="48"/>
      <c r="EBY46" s="48"/>
      <c r="EBZ46" s="48"/>
      <c r="ECA46" s="48"/>
      <c r="ECB46" s="48"/>
      <c r="ECC46" s="48"/>
      <c r="ECD46" s="48"/>
      <c r="ECE46" s="48"/>
      <c r="ECF46" s="48"/>
      <c r="ECG46" s="48"/>
      <c r="ECH46" s="48"/>
      <c r="ECI46" s="48"/>
      <c r="ECJ46" s="48"/>
      <c r="ECK46" s="48"/>
      <c r="ECL46" s="48"/>
      <c r="ECM46" s="48"/>
      <c r="ECN46" s="48"/>
      <c r="ECO46" s="48"/>
      <c r="ECP46" s="48"/>
      <c r="ECQ46" s="48"/>
      <c r="ECR46" s="48"/>
      <c r="ECS46" s="48"/>
      <c r="ECT46" s="48"/>
      <c r="ECU46" s="48"/>
      <c r="ECV46" s="48"/>
      <c r="ECW46" s="48"/>
      <c r="ECX46" s="48"/>
      <c r="ECY46" s="48"/>
      <c r="ECZ46" s="48"/>
      <c r="EDA46" s="48"/>
      <c r="EDB46" s="48"/>
      <c r="EDC46" s="48"/>
      <c r="EDD46" s="48"/>
      <c r="EDE46" s="48"/>
      <c r="EDF46" s="48"/>
      <c r="EDG46" s="48"/>
      <c r="EDH46" s="48"/>
      <c r="EDI46" s="48"/>
      <c r="EDJ46" s="48"/>
      <c r="EDK46" s="48"/>
      <c r="EDL46" s="48"/>
      <c r="EDM46" s="48"/>
      <c r="EDN46" s="48"/>
      <c r="EDO46" s="48"/>
      <c r="EDP46" s="48"/>
      <c r="EDQ46" s="48"/>
      <c r="EDR46" s="48"/>
      <c r="EDS46" s="48"/>
      <c r="EDT46" s="48"/>
      <c r="EDU46" s="48"/>
      <c r="EDV46" s="48"/>
      <c r="EDW46" s="48"/>
      <c r="EDX46" s="48"/>
      <c r="EDY46" s="48"/>
      <c r="EDZ46" s="48"/>
      <c r="EEA46" s="48"/>
      <c r="EEB46" s="48"/>
      <c r="EEC46" s="48"/>
      <c r="EED46" s="48"/>
      <c r="EEE46" s="48"/>
      <c r="EEF46" s="48"/>
      <c r="EEG46" s="48"/>
      <c r="EEH46" s="48"/>
      <c r="EEI46" s="48"/>
      <c r="EEJ46" s="48"/>
      <c r="EEK46" s="48"/>
      <c r="EEL46" s="48"/>
      <c r="EEM46" s="48"/>
      <c r="EEN46" s="48"/>
      <c r="EEO46" s="48"/>
      <c r="EEP46" s="48"/>
      <c r="EEQ46" s="48"/>
      <c r="EER46" s="48"/>
      <c r="EES46" s="48"/>
      <c r="EET46" s="48"/>
      <c r="EEU46" s="48"/>
      <c r="EEV46" s="48"/>
      <c r="EEW46" s="48"/>
      <c r="EEX46" s="48"/>
      <c r="EEY46" s="48"/>
      <c r="EEZ46" s="48"/>
      <c r="EFA46" s="48"/>
      <c r="EFB46" s="48"/>
      <c r="EFC46" s="48"/>
      <c r="EFD46" s="48"/>
      <c r="EFE46" s="48"/>
      <c r="EFF46" s="48"/>
      <c r="EFG46" s="48"/>
      <c r="EFH46" s="48"/>
      <c r="EFI46" s="48"/>
      <c r="EFJ46" s="48"/>
      <c r="EFK46" s="48"/>
      <c r="EFL46" s="48"/>
      <c r="EFM46" s="48"/>
      <c r="EFN46" s="48"/>
      <c r="EFO46" s="48"/>
      <c r="EFP46" s="48"/>
      <c r="EFQ46" s="48"/>
      <c r="EFR46" s="48"/>
      <c r="EFS46" s="48"/>
      <c r="EFT46" s="48"/>
      <c r="EFU46" s="48"/>
      <c r="EFV46" s="48"/>
      <c r="EFW46" s="48"/>
      <c r="EFX46" s="48"/>
      <c r="EFY46" s="48"/>
      <c r="EFZ46" s="48"/>
      <c r="EGA46" s="48"/>
      <c r="EGB46" s="48"/>
      <c r="EGC46" s="48"/>
      <c r="EGD46" s="48"/>
      <c r="EGE46" s="48"/>
      <c r="EGF46" s="48"/>
      <c r="EGG46" s="48"/>
      <c r="EGH46" s="48"/>
      <c r="EGI46" s="48"/>
      <c r="EGJ46" s="48"/>
      <c r="EGK46" s="48"/>
      <c r="EGL46" s="48"/>
      <c r="EGM46" s="48"/>
      <c r="EGN46" s="48"/>
      <c r="EGO46" s="48"/>
      <c r="EGP46" s="48"/>
      <c r="EGQ46" s="48"/>
      <c r="EGR46" s="48"/>
      <c r="EGS46" s="48"/>
      <c r="EGT46" s="48"/>
      <c r="EGU46" s="48"/>
      <c r="EGV46" s="48"/>
      <c r="EGW46" s="48"/>
      <c r="EGX46" s="48"/>
      <c r="EGY46" s="48"/>
      <c r="EGZ46" s="48"/>
      <c r="EHA46" s="48"/>
      <c r="EHB46" s="48"/>
      <c r="EHC46" s="48"/>
      <c r="EHD46" s="48"/>
      <c r="EHE46" s="48"/>
      <c r="EHF46" s="48"/>
      <c r="EHG46" s="48"/>
      <c r="EHH46" s="48"/>
      <c r="EHI46" s="48"/>
      <c r="EHJ46" s="48"/>
      <c r="EHK46" s="48"/>
      <c r="EHL46" s="48"/>
      <c r="EHM46" s="48"/>
      <c r="EHN46" s="48"/>
      <c r="EHO46" s="48"/>
      <c r="EHP46" s="48"/>
      <c r="EHQ46" s="48"/>
      <c r="EHR46" s="48"/>
      <c r="EHS46" s="48"/>
      <c r="EHT46" s="48"/>
      <c r="EHU46" s="48"/>
      <c r="EHV46" s="48"/>
      <c r="EHW46" s="48"/>
      <c r="EHX46" s="48"/>
      <c r="EHY46" s="48"/>
      <c r="EHZ46" s="48"/>
      <c r="EIA46" s="48"/>
      <c r="EIB46" s="48"/>
      <c r="EIC46" s="48"/>
      <c r="EID46" s="48"/>
      <c r="EIE46" s="48"/>
      <c r="EIF46" s="48"/>
      <c r="EIG46" s="48"/>
      <c r="EIH46" s="48"/>
      <c r="EII46" s="48"/>
      <c r="EIJ46" s="48"/>
      <c r="EIK46" s="48"/>
      <c r="EIL46" s="48"/>
      <c r="EIM46" s="48"/>
      <c r="EIN46" s="48"/>
      <c r="EIO46" s="48"/>
      <c r="EIP46" s="48"/>
      <c r="EIQ46" s="48"/>
      <c r="EIR46" s="48"/>
      <c r="EIS46" s="48"/>
      <c r="EIT46" s="48"/>
      <c r="EIU46" s="48"/>
      <c r="EIV46" s="48"/>
      <c r="EIW46" s="48"/>
      <c r="EIX46" s="48"/>
      <c r="EIY46" s="48"/>
      <c r="EIZ46" s="48"/>
      <c r="EJA46" s="48"/>
      <c r="EJB46" s="48"/>
      <c r="EJC46" s="48"/>
      <c r="EJD46" s="48"/>
      <c r="EJE46" s="48"/>
      <c r="EJF46" s="48"/>
      <c r="EJG46" s="48"/>
      <c r="EJH46" s="48"/>
      <c r="EJI46" s="48"/>
      <c r="EJJ46" s="48"/>
      <c r="EJK46" s="48"/>
      <c r="EJL46" s="48"/>
      <c r="EJM46" s="48"/>
      <c r="EJN46" s="48"/>
      <c r="EJO46" s="48"/>
      <c r="EJP46" s="48"/>
      <c r="EJQ46" s="48"/>
      <c r="EJR46" s="48"/>
      <c r="EJS46" s="48"/>
      <c r="EJT46" s="48"/>
      <c r="EJU46" s="48"/>
      <c r="EJV46" s="48"/>
      <c r="EJW46" s="48"/>
      <c r="EJX46" s="48"/>
      <c r="EJY46" s="48"/>
      <c r="EJZ46" s="48"/>
      <c r="EKA46" s="48"/>
      <c r="EKB46" s="48"/>
      <c r="EKC46" s="48"/>
      <c r="EKD46" s="48"/>
      <c r="EKE46" s="48"/>
      <c r="EKF46" s="48"/>
      <c r="EKG46" s="48"/>
      <c r="EKH46" s="48"/>
      <c r="EKI46" s="48"/>
      <c r="EKJ46" s="48"/>
      <c r="EKK46" s="48"/>
      <c r="EKL46" s="48"/>
      <c r="EKM46" s="48"/>
      <c r="EKN46" s="48"/>
      <c r="EKO46" s="48"/>
      <c r="EKP46" s="48"/>
      <c r="EKQ46" s="48"/>
      <c r="EKR46" s="48"/>
      <c r="EKS46" s="48"/>
      <c r="EKT46" s="48"/>
      <c r="EKU46" s="48"/>
      <c r="EKV46" s="48"/>
      <c r="EKW46" s="48"/>
      <c r="EKX46" s="48"/>
      <c r="EKY46" s="48"/>
      <c r="EKZ46" s="48"/>
      <c r="ELA46" s="48"/>
      <c r="ELB46" s="48"/>
      <c r="ELC46" s="48"/>
      <c r="ELD46" s="48"/>
      <c r="ELE46" s="48"/>
      <c r="ELF46" s="48"/>
      <c r="ELG46" s="48"/>
      <c r="ELH46" s="48"/>
      <c r="ELI46" s="48"/>
      <c r="ELJ46" s="48"/>
      <c r="ELK46" s="48"/>
      <c r="ELL46" s="48"/>
      <c r="ELM46" s="48"/>
      <c r="ELN46" s="48"/>
      <c r="ELO46" s="48"/>
      <c r="ELP46" s="48"/>
      <c r="ELQ46" s="48"/>
      <c r="ELR46" s="48"/>
      <c r="ELS46" s="48"/>
      <c r="ELT46" s="48"/>
      <c r="ELU46" s="48"/>
      <c r="ELV46" s="48"/>
      <c r="ELW46" s="48"/>
      <c r="ELX46" s="48"/>
      <c r="ELY46" s="48"/>
      <c r="ELZ46" s="48"/>
      <c r="EMA46" s="48"/>
      <c r="EMB46" s="48"/>
      <c r="EMC46" s="48"/>
      <c r="EMD46" s="48"/>
      <c r="EME46" s="48"/>
      <c r="EMF46" s="48"/>
      <c r="EMG46" s="48"/>
      <c r="EMH46" s="48"/>
      <c r="EMI46" s="48"/>
      <c r="EMJ46" s="48"/>
      <c r="EMK46" s="48"/>
      <c r="EML46" s="48"/>
      <c r="EMM46" s="48"/>
      <c r="EMN46" s="48"/>
      <c r="EMO46" s="48"/>
      <c r="EMP46" s="48"/>
      <c r="EMQ46" s="48"/>
      <c r="EMR46" s="48"/>
      <c r="EMS46" s="48"/>
      <c r="EMT46" s="48"/>
      <c r="EMU46" s="48"/>
      <c r="EMV46" s="48"/>
      <c r="EMW46" s="48"/>
      <c r="EMX46" s="48"/>
      <c r="EMY46" s="48"/>
      <c r="EMZ46" s="48"/>
      <c r="ENA46" s="48"/>
      <c r="ENB46" s="48"/>
      <c r="ENC46" s="48"/>
      <c r="END46" s="48"/>
      <c r="ENE46" s="48"/>
      <c r="ENF46" s="48"/>
      <c r="ENG46" s="48"/>
      <c r="ENH46" s="48"/>
      <c r="ENI46" s="48"/>
      <c r="ENJ46" s="48"/>
      <c r="ENK46" s="48"/>
      <c r="ENL46" s="48"/>
      <c r="ENM46" s="48"/>
      <c r="ENN46" s="48"/>
      <c r="ENO46" s="48"/>
      <c r="ENP46" s="48"/>
      <c r="ENQ46" s="48"/>
      <c r="ENR46" s="48"/>
      <c r="ENS46" s="48"/>
      <c r="ENT46" s="48"/>
      <c r="ENU46" s="48"/>
      <c r="ENV46" s="48"/>
      <c r="ENW46" s="48"/>
      <c r="ENX46" s="48"/>
      <c r="ENY46" s="48"/>
      <c r="ENZ46" s="48"/>
      <c r="EOA46" s="48"/>
      <c r="EOB46" s="48"/>
      <c r="EOC46" s="48"/>
      <c r="EOD46" s="48"/>
      <c r="EOE46" s="48"/>
      <c r="EOF46" s="48"/>
      <c r="EOG46" s="48"/>
      <c r="EOH46" s="48"/>
      <c r="EOI46" s="48"/>
      <c r="EOJ46" s="48"/>
      <c r="EOK46" s="48"/>
      <c r="EOL46" s="48"/>
      <c r="EOM46" s="48"/>
      <c r="EON46" s="48"/>
      <c r="EOO46" s="48"/>
      <c r="EOP46" s="48"/>
      <c r="EOQ46" s="48"/>
      <c r="EOR46" s="48"/>
      <c r="EOS46" s="48"/>
      <c r="EOT46" s="48"/>
      <c r="EOU46" s="48"/>
      <c r="EOV46" s="48"/>
      <c r="EOW46" s="48"/>
      <c r="EOX46" s="48"/>
      <c r="EOY46" s="48"/>
      <c r="EOZ46" s="48"/>
      <c r="EPA46" s="48"/>
      <c r="EPB46" s="48"/>
      <c r="EPC46" s="48"/>
      <c r="EPD46" s="48"/>
      <c r="EPE46" s="48"/>
      <c r="EPF46" s="48"/>
      <c r="EPG46" s="48"/>
      <c r="EPH46" s="48"/>
      <c r="EPI46" s="48"/>
      <c r="EPJ46" s="48"/>
      <c r="EPK46" s="48"/>
      <c r="EPL46" s="48"/>
      <c r="EPM46" s="48"/>
      <c r="EPN46" s="48"/>
      <c r="EPO46" s="48"/>
      <c r="EPP46" s="48"/>
      <c r="EPQ46" s="48"/>
      <c r="EPR46" s="48"/>
      <c r="EPS46" s="48"/>
      <c r="EPT46" s="48"/>
      <c r="EPU46" s="48"/>
      <c r="EPV46" s="48"/>
      <c r="EPW46" s="48"/>
      <c r="EPX46" s="48"/>
      <c r="EPY46" s="48"/>
      <c r="EPZ46" s="48"/>
      <c r="EQA46" s="48"/>
      <c r="EQB46" s="48"/>
      <c r="EQC46" s="48"/>
      <c r="EQD46" s="48"/>
      <c r="EQE46" s="48"/>
      <c r="EQF46" s="48"/>
      <c r="EQG46" s="48"/>
      <c r="EQH46" s="48"/>
      <c r="EQI46" s="48"/>
      <c r="EQJ46" s="48"/>
      <c r="EQK46" s="48"/>
      <c r="EQL46" s="48"/>
      <c r="EQM46" s="48"/>
      <c r="EQN46" s="48"/>
      <c r="EQO46" s="48"/>
      <c r="EQP46" s="48"/>
      <c r="EQQ46" s="48"/>
      <c r="EQR46" s="48"/>
      <c r="EQS46" s="48"/>
      <c r="EQT46" s="48"/>
      <c r="EQU46" s="48"/>
      <c r="EQV46" s="48"/>
      <c r="EQW46" s="48"/>
      <c r="EQX46" s="48"/>
      <c r="EQY46" s="48"/>
      <c r="EQZ46" s="48"/>
      <c r="ERA46" s="48"/>
      <c r="ERB46" s="48"/>
      <c r="ERC46" s="48"/>
      <c r="ERD46" s="48"/>
      <c r="ERE46" s="48"/>
      <c r="ERF46" s="48"/>
      <c r="ERG46" s="48"/>
      <c r="ERH46" s="48"/>
      <c r="ERI46" s="48"/>
      <c r="ERJ46" s="48"/>
      <c r="ERK46" s="48"/>
      <c r="ERL46" s="48"/>
      <c r="ERM46" s="48"/>
      <c r="ERN46" s="48"/>
      <c r="ERO46" s="48"/>
      <c r="ERP46" s="48"/>
      <c r="ERQ46" s="48"/>
      <c r="ERR46" s="48"/>
      <c r="ERS46" s="48"/>
      <c r="ERT46" s="48"/>
      <c r="ERU46" s="48"/>
      <c r="ERV46" s="48"/>
      <c r="ERW46" s="48"/>
      <c r="ERX46" s="48"/>
      <c r="ERY46" s="48"/>
      <c r="ERZ46" s="48"/>
      <c r="ESA46" s="48"/>
      <c r="ESB46" s="48"/>
      <c r="ESC46" s="48"/>
      <c r="ESD46" s="48"/>
      <c r="ESE46" s="48"/>
      <c r="ESF46" s="48"/>
      <c r="ESG46" s="48"/>
      <c r="ESH46" s="48"/>
      <c r="ESI46" s="48"/>
      <c r="ESJ46" s="48"/>
      <c r="ESK46" s="48"/>
      <c r="ESL46" s="48"/>
      <c r="ESM46" s="48"/>
      <c r="ESN46" s="48"/>
      <c r="ESO46" s="48"/>
      <c r="ESP46" s="48"/>
      <c r="ESQ46" s="48"/>
      <c r="ESR46" s="48"/>
      <c r="ESS46" s="48"/>
      <c r="EST46" s="48"/>
      <c r="ESU46" s="48"/>
      <c r="ESV46" s="48"/>
      <c r="ESW46" s="48"/>
      <c r="ESX46" s="48"/>
      <c r="ESY46" s="48"/>
      <c r="ESZ46" s="48"/>
      <c r="ETA46" s="48"/>
      <c r="ETB46" s="48"/>
      <c r="ETC46" s="48"/>
      <c r="ETD46" s="48"/>
      <c r="ETE46" s="48"/>
      <c r="ETF46" s="48"/>
      <c r="ETG46" s="48"/>
      <c r="ETH46" s="48"/>
      <c r="ETI46" s="48"/>
      <c r="ETJ46" s="48"/>
      <c r="ETK46" s="48"/>
      <c r="ETL46" s="48"/>
      <c r="ETM46" s="48"/>
      <c r="ETN46" s="48"/>
      <c r="ETO46" s="48"/>
      <c r="ETP46" s="48"/>
      <c r="ETQ46" s="48"/>
      <c r="ETR46" s="48"/>
      <c r="ETS46" s="48"/>
      <c r="ETT46" s="48"/>
      <c r="ETU46" s="48"/>
      <c r="ETV46" s="48"/>
      <c r="ETW46" s="48"/>
      <c r="ETX46" s="48"/>
      <c r="ETY46" s="48"/>
      <c r="ETZ46" s="48"/>
      <c r="EUA46" s="48"/>
      <c r="EUB46" s="48"/>
      <c r="EUC46" s="48"/>
      <c r="EUD46" s="48"/>
      <c r="EUE46" s="48"/>
      <c r="EUF46" s="48"/>
      <c r="EUG46" s="48"/>
      <c r="EUH46" s="48"/>
      <c r="EUI46" s="48"/>
      <c r="EUJ46" s="48"/>
      <c r="EUK46" s="48"/>
      <c r="EUL46" s="48"/>
      <c r="EUM46" s="48"/>
      <c r="EUN46" s="48"/>
      <c r="EUO46" s="48"/>
      <c r="EUP46" s="48"/>
      <c r="EUQ46" s="48"/>
      <c r="EUR46" s="48"/>
      <c r="EUS46" s="48"/>
      <c r="EUT46" s="48"/>
      <c r="EUU46" s="48"/>
      <c r="EUV46" s="48"/>
      <c r="EUW46" s="48"/>
      <c r="EUX46" s="48"/>
      <c r="EUY46" s="48"/>
      <c r="EUZ46" s="48"/>
      <c r="EVA46" s="48"/>
      <c r="EVB46" s="48"/>
      <c r="EVC46" s="48"/>
      <c r="EVD46" s="48"/>
      <c r="EVE46" s="48"/>
      <c r="EVF46" s="48"/>
      <c r="EVG46" s="48"/>
      <c r="EVH46" s="48"/>
      <c r="EVI46" s="48"/>
      <c r="EVJ46" s="48"/>
      <c r="EVK46" s="48"/>
      <c r="EVL46" s="48"/>
      <c r="EVM46" s="48"/>
      <c r="EVN46" s="48"/>
      <c r="EVO46" s="48"/>
      <c r="EVP46" s="48"/>
      <c r="EVQ46" s="48"/>
      <c r="EVR46" s="48"/>
      <c r="EVS46" s="48"/>
      <c r="EVT46" s="48"/>
      <c r="EVU46" s="48"/>
      <c r="EVV46" s="48"/>
      <c r="EVW46" s="48"/>
      <c r="EVX46" s="48"/>
      <c r="EVY46" s="48"/>
      <c r="EVZ46" s="48"/>
      <c r="EWA46" s="48"/>
      <c r="EWB46" s="48"/>
      <c r="EWC46" s="48"/>
      <c r="EWD46" s="48"/>
      <c r="EWE46" s="48"/>
      <c r="EWF46" s="48"/>
      <c r="EWG46" s="48"/>
      <c r="EWH46" s="48"/>
      <c r="EWI46" s="48"/>
      <c r="EWJ46" s="48"/>
      <c r="EWK46" s="48"/>
      <c r="EWL46" s="48"/>
      <c r="EWM46" s="48"/>
      <c r="EWN46" s="48"/>
      <c r="EWO46" s="48"/>
      <c r="EWP46" s="48"/>
      <c r="EWQ46" s="48"/>
      <c r="EWR46" s="48"/>
      <c r="EWS46" s="48"/>
      <c r="EWT46" s="48"/>
      <c r="EWU46" s="48"/>
      <c r="EWV46" s="48"/>
      <c r="EWW46" s="48"/>
      <c r="EWX46" s="48"/>
      <c r="EWY46" s="48"/>
      <c r="EWZ46" s="48"/>
      <c r="EXA46" s="48"/>
      <c r="EXB46" s="48"/>
      <c r="EXC46" s="48"/>
      <c r="EXD46" s="48"/>
      <c r="EXE46" s="48"/>
      <c r="EXF46" s="48"/>
      <c r="EXG46" s="48"/>
      <c r="EXH46" s="48"/>
      <c r="EXI46" s="48"/>
      <c r="EXJ46" s="48"/>
      <c r="EXK46" s="48"/>
      <c r="EXL46" s="48"/>
      <c r="EXM46" s="48"/>
      <c r="EXN46" s="48"/>
      <c r="EXO46" s="48"/>
      <c r="EXP46" s="48"/>
      <c r="EXQ46" s="48"/>
      <c r="EXR46" s="48"/>
      <c r="EXS46" s="48"/>
      <c r="EXT46" s="48"/>
      <c r="EXU46" s="48"/>
      <c r="EXV46" s="48"/>
      <c r="EXW46" s="48"/>
      <c r="EXX46" s="48"/>
      <c r="EXY46" s="48"/>
      <c r="EXZ46" s="48"/>
      <c r="EYA46" s="48"/>
      <c r="EYB46" s="48"/>
      <c r="EYC46" s="48"/>
      <c r="EYD46" s="48"/>
      <c r="EYE46" s="48"/>
      <c r="EYF46" s="48"/>
      <c r="EYG46" s="48"/>
      <c r="EYH46" s="48"/>
      <c r="EYI46" s="48"/>
      <c r="EYJ46" s="48"/>
      <c r="EYK46" s="48"/>
      <c r="EYL46" s="48"/>
      <c r="EYM46" s="48"/>
      <c r="EYN46" s="48"/>
      <c r="EYO46" s="48"/>
      <c r="EYP46" s="48"/>
      <c r="EYQ46" s="48"/>
      <c r="EYR46" s="48"/>
      <c r="EYS46" s="48"/>
      <c r="EYT46" s="48"/>
      <c r="EYU46" s="48"/>
      <c r="EYV46" s="48"/>
      <c r="EYW46" s="48"/>
      <c r="EYX46" s="48"/>
      <c r="EYY46" s="48"/>
      <c r="EYZ46" s="48"/>
      <c r="EZA46" s="48"/>
      <c r="EZB46" s="48"/>
      <c r="EZC46" s="48"/>
      <c r="EZD46" s="48"/>
      <c r="EZE46" s="48"/>
      <c r="EZF46" s="48"/>
      <c r="EZG46" s="48"/>
      <c r="EZH46" s="48"/>
      <c r="EZI46" s="48"/>
      <c r="EZJ46" s="48"/>
      <c r="EZK46" s="48"/>
      <c r="EZL46" s="48"/>
      <c r="EZM46" s="48"/>
      <c r="EZN46" s="48"/>
      <c r="EZO46" s="48"/>
      <c r="EZP46" s="48"/>
      <c r="EZQ46" s="48"/>
      <c r="EZR46" s="48"/>
      <c r="EZS46" s="48"/>
      <c r="EZT46" s="48"/>
      <c r="EZU46" s="48"/>
      <c r="EZV46" s="48"/>
      <c r="EZW46" s="48"/>
      <c r="EZX46" s="48"/>
      <c r="EZY46" s="48"/>
      <c r="EZZ46" s="48"/>
      <c r="FAA46" s="48"/>
      <c r="FAB46" s="48"/>
      <c r="FAC46" s="48"/>
      <c r="FAD46" s="48"/>
      <c r="FAE46" s="48"/>
      <c r="FAF46" s="48"/>
      <c r="FAG46" s="48"/>
      <c r="FAH46" s="48"/>
      <c r="FAI46" s="48"/>
      <c r="FAJ46" s="48"/>
      <c r="FAK46" s="48"/>
      <c r="FAL46" s="48"/>
      <c r="FAM46" s="48"/>
      <c r="FAN46" s="48"/>
      <c r="FAO46" s="48"/>
      <c r="FAP46" s="48"/>
      <c r="FAQ46" s="48"/>
      <c r="FAR46" s="48"/>
      <c r="FAS46" s="48"/>
      <c r="FAT46" s="48"/>
      <c r="FAU46" s="48"/>
      <c r="FAV46" s="48"/>
      <c r="FAW46" s="48"/>
      <c r="FAX46" s="48"/>
      <c r="FAY46" s="48"/>
      <c r="FAZ46" s="48"/>
      <c r="FBA46" s="48"/>
      <c r="FBB46" s="48"/>
      <c r="FBC46" s="48"/>
      <c r="FBD46" s="48"/>
      <c r="FBE46" s="48"/>
      <c r="FBF46" s="48"/>
      <c r="FBG46" s="48"/>
      <c r="FBH46" s="48"/>
      <c r="FBI46" s="48"/>
      <c r="FBJ46" s="48"/>
      <c r="FBK46" s="48"/>
      <c r="FBL46" s="48"/>
      <c r="FBM46" s="48"/>
      <c r="FBN46" s="48"/>
      <c r="FBO46" s="48"/>
      <c r="FBP46" s="48"/>
      <c r="FBQ46" s="48"/>
      <c r="FBR46" s="48"/>
      <c r="FBS46" s="48"/>
      <c r="FBT46" s="48"/>
      <c r="FBU46" s="48"/>
      <c r="FBV46" s="48"/>
      <c r="FBW46" s="48"/>
      <c r="FBX46" s="48"/>
      <c r="FBY46" s="48"/>
      <c r="FBZ46" s="48"/>
      <c r="FCA46" s="48"/>
      <c r="FCB46" s="48"/>
      <c r="FCC46" s="48"/>
      <c r="FCD46" s="48"/>
      <c r="FCE46" s="48"/>
      <c r="FCF46" s="48"/>
      <c r="FCG46" s="48"/>
      <c r="FCH46" s="48"/>
      <c r="FCI46" s="48"/>
      <c r="FCJ46" s="48"/>
      <c r="FCK46" s="48"/>
      <c r="FCL46" s="48"/>
      <c r="FCM46" s="48"/>
      <c r="FCN46" s="48"/>
      <c r="FCO46" s="48"/>
      <c r="FCP46" s="48"/>
      <c r="FCQ46" s="48"/>
      <c r="FCR46" s="48"/>
      <c r="FCS46" s="48"/>
      <c r="FCT46" s="48"/>
      <c r="FCU46" s="48"/>
      <c r="FCV46" s="48"/>
      <c r="FCW46" s="48"/>
      <c r="FCX46" s="48"/>
      <c r="FCY46" s="48"/>
      <c r="FCZ46" s="48"/>
      <c r="FDA46" s="48"/>
      <c r="FDB46" s="48"/>
      <c r="FDC46" s="48"/>
      <c r="FDD46" s="48"/>
      <c r="FDE46" s="48"/>
      <c r="FDF46" s="48"/>
      <c r="FDG46" s="48"/>
      <c r="FDH46" s="48"/>
      <c r="FDI46" s="48"/>
      <c r="FDJ46" s="48"/>
      <c r="FDK46" s="48"/>
      <c r="FDL46" s="48"/>
      <c r="FDM46" s="48"/>
      <c r="FDN46" s="48"/>
      <c r="FDO46" s="48"/>
      <c r="FDP46" s="48"/>
      <c r="FDQ46" s="48"/>
      <c r="FDR46" s="48"/>
      <c r="FDS46" s="48"/>
      <c r="FDT46" s="48"/>
      <c r="FDU46" s="48"/>
      <c r="FDV46" s="48"/>
      <c r="FDW46" s="48"/>
      <c r="FDX46" s="48"/>
      <c r="FDY46" s="48"/>
      <c r="FDZ46" s="48"/>
      <c r="FEA46" s="48"/>
      <c r="FEB46" s="48"/>
      <c r="FEC46" s="48"/>
      <c r="FED46" s="48"/>
      <c r="FEE46" s="48"/>
      <c r="FEF46" s="48"/>
      <c r="FEG46" s="48"/>
      <c r="FEH46" s="48"/>
      <c r="FEI46" s="48"/>
      <c r="FEJ46" s="48"/>
      <c r="FEK46" s="48"/>
      <c r="FEL46" s="48"/>
      <c r="FEM46" s="48"/>
      <c r="FEN46" s="48"/>
      <c r="FEO46" s="48"/>
      <c r="FEP46" s="48"/>
      <c r="FEQ46" s="48"/>
      <c r="FER46" s="48"/>
      <c r="FES46" s="48"/>
      <c r="FET46" s="48"/>
      <c r="FEU46" s="48"/>
      <c r="FEV46" s="48"/>
      <c r="FEW46" s="48"/>
      <c r="FEX46" s="48"/>
      <c r="FEY46" s="48"/>
      <c r="FEZ46" s="48"/>
      <c r="FFA46" s="48"/>
      <c r="FFB46" s="48"/>
      <c r="FFC46" s="48"/>
      <c r="FFD46" s="48"/>
      <c r="FFE46" s="48"/>
      <c r="FFF46" s="48"/>
      <c r="FFG46" s="48"/>
      <c r="FFH46" s="48"/>
      <c r="FFI46" s="48"/>
      <c r="FFJ46" s="48"/>
      <c r="FFK46" s="48"/>
      <c r="FFL46" s="48"/>
      <c r="FFM46" s="48"/>
      <c r="FFN46" s="48"/>
      <c r="FFO46" s="48"/>
      <c r="FFP46" s="48"/>
      <c r="FFQ46" s="48"/>
      <c r="FFR46" s="48"/>
      <c r="FFS46" s="48"/>
      <c r="FFT46" s="48"/>
      <c r="FFU46" s="48"/>
      <c r="FFV46" s="48"/>
      <c r="FFW46" s="48"/>
      <c r="FFX46" s="48"/>
      <c r="FFY46" s="48"/>
      <c r="FFZ46" s="48"/>
      <c r="FGA46" s="48"/>
      <c r="FGB46" s="48"/>
      <c r="FGC46" s="48"/>
      <c r="FGD46" s="48"/>
      <c r="FGE46" s="48"/>
      <c r="FGF46" s="48"/>
      <c r="FGG46" s="48"/>
      <c r="FGH46" s="48"/>
      <c r="FGI46" s="48"/>
      <c r="FGJ46" s="48"/>
      <c r="FGK46" s="48"/>
      <c r="FGL46" s="48"/>
      <c r="FGM46" s="48"/>
      <c r="FGN46" s="48"/>
      <c r="FGO46" s="48"/>
      <c r="FGP46" s="48"/>
      <c r="FGQ46" s="48"/>
      <c r="FGR46" s="48"/>
      <c r="FGS46" s="48"/>
      <c r="FGT46" s="48"/>
      <c r="FGU46" s="48"/>
      <c r="FGV46" s="48"/>
      <c r="FGW46" s="48"/>
      <c r="FGX46" s="48"/>
      <c r="FGY46" s="48"/>
      <c r="FGZ46" s="48"/>
      <c r="FHA46" s="48"/>
      <c r="FHB46" s="48"/>
      <c r="FHC46" s="48"/>
      <c r="FHD46" s="48"/>
      <c r="FHE46" s="48"/>
      <c r="FHF46" s="48"/>
      <c r="FHG46" s="48"/>
      <c r="FHH46" s="48"/>
      <c r="FHI46" s="48"/>
      <c r="FHJ46" s="48"/>
      <c r="FHK46" s="48"/>
      <c r="FHL46" s="48"/>
      <c r="FHM46" s="48"/>
      <c r="FHN46" s="48"/>
      <c r="FHO46" s="48"/>
      <c r="FHP46" s="48"/>
      <c r="FHQ46" s="48"/>
      <c r="FHR46" s="48"/>
      <c r="FHS46" s="48"/>
      <c r="FHT46" s="48"/>
      <c r="FHU46" s="48"/>
      <c r="FHV46" s="48"/>
      <c r="FHW46" s="48"/>
      <c r="FHX46" s="48"/>
      <c r="FHY46" s="48"/>
      <c r="FHZ46" s="48"/>
      <c r="FIA46" s="48"/>
      <c r="FIB46" s="48"/>
      <c r="FIC46" s="48"/>
      <c r="FID46" s="48"/>
      <c r="FIE46" s="48"/>
      <c r="FIF46" s="48"/>
      <c r="FIG46" s="48"/>
      <c r="FIH46" s="48"/>
      <c r="FII46" s="48"/>
      <c r="FIJ46" s="48"/>
      <c r="FIK46" s="48"/>
      <c r="FIL46" s="48"/>
      <c r="FIM46" s="48"/>
      <c r="FIN46" s="48"/>
      <c r="FIO46" s="48"/>
      <c r="FIP46" s="48"/>
      <c r="FIQ46" s="48"/>
      <c r="FIR46" s="48"/>
      <c r="FIS46" s="48"/>
      <c r="FIT46" s="48"/>
      <c r="FIU46" s="48"/>
      <c r="FIV46" s="48"/>
      <c r="FIW46" s="48"/>
      <c r="FIX46" s="48"/>
      <c r="FIY46" s="48"/>
      <c r="FIZ46" s="48"/>
      <c r="FJA46" s="48"/>
      <c r="FJB46" s="48"/>
      <c r="FJC46" s="48"/>
      <c r="FJD46" s="48"/>
      <c r="FJE46" s="48"/>
      <c r="FJF46" s="48"/>
      <c r="FJG46" s="48"/>
      <c r="FJH46" s="48"/>
      <c r="FJI46" s="48"/>
      <c r="FJJ46" s="48"/>
      <c r="FJK46" s="48"/>
      <c r="FJL46" s="48"/>
      <c r="FJM46" s="48"/>
      <c r="FJN46" s="48"/>
      <c r="FJO46" s="48"/>
      <c r="FJP46" s="48"/>
      <c r="FJQ46" s="48"/>
      <c r="FJR46" s="48"/>
      <c r="FJS46" s="48"/>
      <c r="FJT46" s="48"/>
      <c r="FJU46" s="48"/>
      <c r="FJV46" s="48"/>
      <c r="FJW46" s="48"/>
      <c r="FJX46" s="48"/>
      <c r="FJY46" s="48"/>
      <c r="FJZ46" s="48"/>
      <c r="FKA46" s="48"/>
      <c r="FKB46" s="48"/>
      <c r="FKC46" s="48"/>
      <c r="FKD46" s="48"/>
      <c r="FKE46" s="48"/>
      <c r="FKF46" s="48"/>
      <c r="FKG46" s="48"/>
      <c r="FKH46" s="48"/>
      <c r="FKI46" s="48"/>
      <c r="FKJ46" s="48"/>
      <c r="FKK46" s="48"/>
      <c r="FKL46" s="48"/>
      <c r="FKM46" s="48"/>
      <c r="FKN46" s="48"/>
      <c r="FKO46" s="48"/>
      <c r="FKP46" s="48"/>
      <c r="FKQ46" s="48"/>
      <c r="FKR46" s="48"/>
      <c r="FKS46" s="48"/>
      <c r="FKT46" s="48"/>
      <c r="FKU46" s="48"/>
      <c r="FKV46" s="48"/>
      <c r="FKW46" s="48"/>
      <c r="FKX46" s="48"/>
      <c r="FKY46" s="48"/>
      <c r="FKZ46" s="48"/>
      <c r="FLA46" s="48"/>
      <c r="FLB46" s="48"/>
      <c r="FLC46" s="48"/>
      <c r="FLD46" s="48"/>
      <c r="FLE46" s="48"/>
      <c r="FLF46" s="48"/>
      <c r="FLG46" s="48"/>
      <c r="FLH46" s="48"/>
      <c r="FLI46" s="48"/>
      <c r="FLJ46" s="48"/>
      <c r="FLK46" s="48"/>
      <c r="FLL46" s="48"/>
      <c r="FLM46" s="48"/>
      <c r="FLN46" s="48"/>
      <c r="FLO46" s="48"/>
      <c r="FLP46" s="48"/>
      <c r="FLQ46" s="48"/>
      <c r="FLR46" s="48"/>
      <c r="FLS46" s="48"/>
      <c r="FLT46" s="48"/>
      <c r="FLU46" s="48"/>
      <c r="FLV46" s="48"/>
      <c r="FLW46" s="48"/>
      <c r="FLX46" s="48"/>
      <c r="FLY46" s="48"/>
      <c r="FLZ46" s="48"/>
      <c r="FMA46" s="48"/>
      <c r="FMB46" s="48"/>
      <c r="FMC46" s="48"/>
      <c r="FMD46" s="48"/>
      <c r="FME46" s="48"/>
      <c r="FMF46" s="48"/>
      <c r="FMG46" s="48"/>
      <c r="FMH46" s="48"/>
      <c r="FMI46" s="48"/>
      <c r="FMJ46" s="48"/>
      <c r="FMK46" s="48"/>
      <c r="FML46" s="48"/>
      <c r="FMM46" s="48"/>
      <c r="FMN46" s="48"/>
      <c r="FMO46" s="48"/>
      <c r="FMP46" s="48"/>
      <c r="FMQ46" s="48"/>
      <c r="FMR46" s="48"/>
      <c r="FMS46" s="48"/>
      <c r="FMT46" s="48"/>
      <c r="FMU46" s="48"/>
      <c r="FMV46" s="48"/>
      <c r="FMW46" s="48"/>
      <c r="FMX46" s="48"/>
      <c r="FMY46" s="48"/>
      <c r="FMZ46" s="48"/>
      <c r="FNA46" s="48"/>
      <c r="FNB46" s="48"/>
      <c r="FNC46" s="48"/>
      <c r="FND46" s="48"/>
      <c r="FNE46" s="48"/>
      <c r="FNF46" s="48"/>
      <c r="FNG46" s="48"/>
      <c r="FNH46" s="48"/>
      <c r="FNI46" s="48"/>
      <c r="FNJ46" s="48"/>
      <c r="FNK46" s="48"/>
      <c r="FNL46" s="48"/>
      <c r="FNM46" s="48"/>
      <c r="FNN46" s="48"/>
      <c r="FNO46" s="48"/>
      <c r="FNP46" s="48"/>
      <c r="FNQ46" s="48"/>
      <c r="FNR46" s="48"/>
      <c r="FNS46" s="48"/>
      <c r="FNT46" s="48"/>
      <c r="FNU46" s="48"/>
      <c r="FNV46" s="48"/>
      <c r="FNW46" s="48"/>
      <c r="FNX46" s="48"/>
      <c r="FNY46" s="48"/>
      <c r="FNZ46" s="48"/>
      <c r="FOA46" s="48"/>
      <c r="FOB46" s="48"/>
      <c r="FOC46" s="48"/>
      <c r="FOD46" s="48"/>
      <c r="FOE46" s="48"/>
      <c r="FOF46" s="48"/>
      <c r="FOG46" s="48"/>
      <c r="FOH46" s="48"/>
      <c r="FOI46" s="48"/>
      <c r="FOJ46" s="48"/>
      <c r="FOK46" s="48"/>
      <c r="FOL46" s="48"/>
      <c r="FOM46" s="48"/>
      <c r="FON46" s="48"/>
      <c r="FOO46" s="48"/>
      <c r="FOP46" s="48"/>
      <c r="FOQ46" s="48"/>
      <c r="FOR46" s="48"/>
      <c r="FOS46" s="48"/>
      <c r="FOT46" s="48"/>
      <c r="FOU46" s="48"/>
      <c r="FOV46" s="48"/>
      <c r="FOW46" s="48"/>
      <c r="FOX46" s="48"/>
      <c r="FOY46" s="48"/>
      <c r="FOZ46" s="48"/>
      <c r="FPA46" s="48"/>
      <c r="FPB46" s="48"/>
      <c r="FPC46" s="48"/>
      <c r="FPD46" s="48"/>
      <c r="FPE46" s="48"/>
      <c r="FPF46" s="48"/>
      <c r="FPG46" s="48"/>
      <c r="FPH46" s="48"/>
      <c r="FPI46" s="48"/>
      <c r="FPJ46" s="48"/>
      <c r="FPK46" s="48"/>
      <c r="FPL46" s="48"/>
      <c r="FPM46" s="48"/>
      <c r="FPN46" s="48"/>
      <c r="FPO46" s="48"/>
      <c r="FPP46" s="48"/>
      <c r="FPQ46" s="48"/>
      <c r="FPR46" s="48"/>
      <c r="FPS46" s="48"/>
      <c r="FPT46" s="48"/>
      <c r="FPU46" s="48"/>
      <c r="FPV46" s="48"/>
      <c r="FPW46" s="48"/>
      <c r="FPX46" s="48"/>
      <c r="FPY46" s="48"/>
      <c r="FPZ46" s="48"/>
      <c r="FQA46" s="48"/>
      <c r="FQB46" s="48"/>
      <c r="FQC46" s="48"/>
      <c r="FQD46" s="48"/>
      <c r="FQE46" s="48"/>
      <c r="FQF46" s="48"/>
      <c r="FQG46" s="48"/>
      <c r="FQH46" s="48"/>
      <c r="FQI46" s="48"/>
      <c r="FQJ46" s="48"/>
      <c r="FQK46" s="48"/>
      <c r="FQL46" s="48"/>
      <c r="FQM46" s="48"/>
      <c r="FQN46" s="48"/>
      <c r="FQO46" s="48"/>
      <c r="FQP46" s="48"/>
      <c r="FQQ46" s="48"/>
      <c r="FQR46" s="48"/>
      <c r="FQS46" s="48"/>
      <c r="FQT46" s="48"/>
      <c r="FQU46" s="48"/>
      <c r="FQV46" s="48"/>
      <c r="FQW46" s="48"/>
      <c r="FQX46" s="48"/>
      <c r="FQY46" s="48"/>
      <c r="FQZ46" s="48"/>
      <c r="FRA46" s="48"/>
      <c r="FRB46" s="48"/>
      <c r="FRC46" s="48"/>
      <c r="FRD46" s="48"/>
      <c r="FRE46" s="48"/>
      <c r="FRF46" s="48"/>
      <c r="FRG46" s="48"/>
      <c r="FRH46" s="48"/>
      <c r="FRI46" s="48"/>
      <c r="FRJ46" s="48"/>
      <c r="FRK46" s="48"/>
      <c r="FRL46" s="48"/>
      <c r="FRM46" s="48"/>
      <c r="FRN46" s="48"/>
      <c r="FRO46" s="48"/>
      <c r="FRP46" s="48"/>
      <c r="FRQ46" s="48"/>
      <c r="FRR46" s="48"/>
      <c r="FRS46" s="48"/>
      <c r="FRT46" s="48"/>
      <c r="FRU46" s="48"/>
      <c r="FRV46" s="48"/>
      <c r="FRW46" s="48"/>
      <c r="FRX46" s="48"/>
      <c r="FRY46" s="48"/>
      <c r="FRZ46" s="48"/>
      <c r="FSA46" s="48"/>
      <c r="FSB46" s="48"/>
      <c r="FSC46" s="48"/>
      <c r="FSD46" s="48"/>
      <c r="FSE46" s="48"/>
      <c r="FSF46" s="48"/>
      <c r="FSG46" s="48"/>
      <c r="FSH46" s="48"/>
      <c r="FSI46" s="48"/>
      <c r="FSJ46" s="48"/>
      <c r="FSK46" s="48"/>
      <c r="FSL46" s="48"/>
      <c r="FSM46" s="48"/>
      <c r="FSN46" s="48"/>
      <c r="FSO46" s="48"/>
      <c r="FSP46" s="48"/>
      <c r="FSQ46" s="48"/>
      <c r="FSR46" s="48"/>
      <c r="FSS46" s="48"/>
      <c r="FST46" s="48"/>
      <c r="FSU46" s="48"/>
      <c r="FSV46" s="48"/>
      <c r="FSW46" s="48"/>
      <c r="FSX46" s="48"/>
      <c r="FSY46" s="48"/>
      <c r="FSZ46" s="48"/>
      <c r="FTA46" s="48"/>
      <c r="FTB46" s="48"/>
      <c r="FTC46" s="48"/>
      <c r="FTD46" s="48"/>
      <c r="FTE46" s="48"/>
      <c r="FTF46" s="48"/>
      <c r="FTG46" s="48"/>
      <c r="FTH46" s="48"/>
      <c r="FTI46" s="48"/>
      <c r="FTJ46" s="48"/>
      <c r="FTK46" s="48"/>
      <c r="FTL46" s="48"/>
      <c r="FTM46" s="48"/>
      <c r="FTN46" s="48"/>
      <c r="FTO46" s="48"/>
      <c r="FTP46" s="48"/>
      <c r="FTQ46" s="48"/>
      <c r="FTR46" s="48"/>
      <c r="FTS46" s="48"/>
      <c r="FTT46" s="48"/>
      <c r="FTU46" s="48"/>
      <c r="FTV46" s="48"/>
      <c r="FTW46" s="48"/>
      <c r="FTX46" s="48"/>
      <c r="FTY46" s="48"/>
      <c r="FTZ46" s="48"/>
      <c r="FUA46" s="48"/>
      <c r="FUB46" s="48"/>
      <c r="FUC46" s="48"/>
      <c r="FUD46" s="48"/>
      <c r="FUE46" s="48"/>
      <c r="FUF46" s="48"/>
      <c r="FUG46" s="48"/>
      <c r="FUH46" s="48"/>
      <c r="FUI46" s="48"/>
      <c r="FUJ46" s="48"/>
      <c r="FUK46" s="48"/>
      <c r="FUL46" s="48"/>
      <c r="FUM46" s="48"/>
      <c r="FUN46" s="48"/>
      <c r="FUO46" s="48"/>
      <c r="FUP46" s="48"/>
      <c r="FUQ46" s="48"/>
      <c r="FUR46" s="48"/>
      <c r="FUS46" s="48"/>
      <c r="FUT46" s="48"/>
      <c r="FUU46" s="48"/>
      <c r="FUV46" s="48"/>
      <c r="FUW46" s="48"/>
      <c r="FUX46" s="48"/>
      <c r="FUY46" s="48"/>
      <c r="FUZ46" s="48"/>
      <c r="FVA46" s="48"/>
      <c r="FVB46" s="48"/>
      <c r="FVC46" s="48"/>
      <c r="FVD46" s="48"/>
      <c r="FVE46" s="48"/>
      <c r="FVF46" s="48"/>
      <c r="FVG46" s="48"/>
      <c r="FVH46" s="48"/>
      <c r="FVI46" s="48"/>
      <c r="FVJ46" s="48"/>
      <c r="FVK46" s="48"/>
      <c r="FVL46" s="48"/>
      <c r="FVM46" s="48"/>
      <c r="FVN46" s="48"/>
      <c r="FVO46" s="48"/>
      <c r="FVP46" s="48"/>
      <c r="FVQ46" s="48"/>
      <c r="FVR46" s="48"/>
      <c r="FVS46" s="48"/>
      <c r="FVT46" s="48"/>
      <c r="FVU46" s="48"/>
      <c r="FVV46" s="48"/>
      <c r="FVW46" s="48"/>
      <c r="FVX46" s="48"/>
      <c r="FVY46" s="48"/>
      <c r="FVZ46" s="48"/>
      <c r="FWA46" s="48"/>
      <c r="FWB46" s="48"/>
      <c r="FWC46" s="48"/>
      <c r="FWD46" s="48"/>
      <c r="FWE46" s="48"/>
      <c r="FWF46" s="48"/>
      <c r="FWG46" s="48"/>
      <c r="FWH46" s="48"/>
      <c r="FWI46" s="48"/>
      <c r="FWJ46" s="48"/>
      <c r="FWK46" s="48"/>
      <c r="FWL46" s="48"/>
      <c r="FWM46" s="48"/>
      <c r="FWN46" s="48"/>
      <c r="FWO46" s="48"/>
      <c r="FWP46" s="48"/>
      <c r="FWQ46" s="48"/>
      <c r="FWR46" s="48"/>
      <c r="FWS46" s="48"/>
      <c r="FWT46" s="48"/>
      <c r="FWU46" s="48"/>
      <c r="FWV46" s="48"/>
      <c r="FWW46" s="48"/>
      <c r="FWX46" s="48"/>
      <c r="FWY46" s="48"/>
      <c r="FWZ46" s="48"/>
      <c r="FXA46" s="48"/>
      <c r="FXB46" s="48"/>
      <c r="FXC46" s="48"/>
      <c r="FXD46" s="48"/>
      <c r="FXE46" s="48"/>
      <c r="FXF46" s="48"/>
      <c r="FXG46" s="48"/>
      <c r="FXH46" s="48"/>
      <c r="FXI46" s="48"/>
      <c r="FXJ46" s="48"/>
      <c r="FXK46" s="48"/>
      <c r="FXL46" s="48"/>
      <c r="FXM46" s="48"/>
      <c r="FXN46" s="48"/>
      <c r="FXO46" s="48"/>
      <c r="FXP46" s="48"/>
      <c r="FXQ46" s="48"/>
      <c r="FXR46" s="48"/>
      <c r="FXS46" s="48"/>
      <c r="FXT46" s="48"/>
      <c r="FXU46" s="48"/>
      <c r="FXV46" s="48"/>
      <c r="FXW46" s="48"/>
      <c r="FXX46" s="48"/>
      <c r="FXY46" s="48"/>
      <c r="FXZ46" s="48"/>
      <c r="FYA46" s="48"/>
      <c r="FYB46" s="48"/>
      <c r="FYC46" s="48"/>
      <c r="FYD46" s="48"/>
      <c r="FYE46" s="48"/>
      <c r="FYF46" s="48"/>
      <c r="FYG46" s="48"/>
      <c r="FYH46" s="48"/>
      <c r="FYI46" s="48"/>
      <c r="FYJ46" s="48"/>
      <c r="FYK46" s="48"/>
      <c r="FYL46" s="48"/>
      <c r="FYM46" s="48"/>
      <c r="FYN46" s="48"/>
      <c r="FYO46" s="48"/>
      <c r="FYP46" s="48"/>
      <c r="FYQ46" s="48"/>
      <c r="FYR46" s="48"/>
      <c r="FYS46" s="48"/>
      <c r="FYT46" s="48"/>
      <c r="FYU46" s="48"/>
      <c r="FYV46" s="48"/>
      <c r="FYW46" s="48"/>
      <c r="FYX46" s="48"/>
      <c r="FYY46" s="48"/>
      <c r="FYZ46" s="48"/>
      <c r="FZA46" s="48"/>
      <c r="FZB46" s="48"/>
      <c r="FZC46" s="48"/>
      <c r="FZD46" s="48"/>
      <c r="FZE46" s="48"/>
      <c r="FZF46" s="48"/>
      <c r="FZG46" s="48"/>
      <c r="FZH46" s="48"/>
      <c r="FZI46" s="48"/>
      <c r="FZJ46" s="48"/>
      <c r="FZK46" s="48"/>
      <c r="FZL46" s="48"/>
      <c r="FZM46" s="48"/>
      <c r="FZN46" s="48"/>
      <c r="FZO46" s="48"/>
      <c r="FZP46" s="48"/>
      <c r="FZQ46" s="48"/>
      <c r="FZR46" s="48"/>
      <c r="FZS46" s="48"/>
      <c r="FZT46" s="48"/>
      <c r="FZU46" s="48"/>
      <c r="FZV46" s="48"/>
      <c r="FZW46" s="48"/>
      <c r="FZX46" s="48"/>
      <c r="FZY46" s="48"/>
      <c r="FZZ46" s="48"/>
      <c r="GAA46" s="48"/>
      <c r="GAB46" s="48"/>
      <c r="GAC46" s="48"/>
      <c r="GAD46" s="48"/>
      <c r="GAE46" s="48"/>
      <c r="GAF46" s="48"/>
      <c r="GAG46" s="48"/>
      <c r="GAH46" s="48"/>
      <c r="GAI46" s="48"/>
      <c r="GAJ46" s="48"/>
      <c r="GAK46" s="48"/>
      <c r="GAL46" s="48"/>
      <c r="GAM46" s="48"/>
      <c r="GAN46" s="48"/>
      <c r="GAO46" s="48"/>
      <c r="GAP46" s="48"/>
      <c r="GAQ46" s="48"/>
      <c r="GAR46" s="48"/>
      <c r="GAS46" s="48"/>
      <c r="GAT46" s="48"/>
      <c r="GAU46" s="48"/>
      <c r="GAV46" s="48"/>
      <c r="GAW46" s="48"/>
      <c r="GAX46" s="48"/>
      <c r="GAY46" s="48"/>
      <c r="GAZ46" s="48"/>
      <c r="GBA46" s="48"/>
      <c r="GBB46" s="48"/>
      <c r="GBC46" s="48"/>
      <c r="GBD46" s="48"/>
      <c r="GBE46" s="48"/>
      <c r="GBF46" s="48"/>
      <c r="GBG46" s="48"/>
      <c r="GBH46" s="48"/>
      <c r="GBI46" s="48"/>
      <c r="GBJ46" s="48"/>
      <c r="GBK46" s="48"/>
      <c r="GBL46" s="48"/>
      <c r="GBM46" s="48"/>
      <c r="GBN46" s="48"/>
      <c r="GBO46" s="48"/>
      <c r="GBP46" s="48"/>
      <c r="GBQ46" s="48"/>
      <c r="GBR46" s="48"/>
      <c r="GBS46" s="48"/>
      <c r="GBT46" s="48"/>
      <c r="GBU46" s="48"/>
      <c r="GBV46" s="48"/>
      <c r="GBW46" s="48"/>
      <c r="GBX46" s="48"/>
      <c r="GBY46" s="48"/>
      <c r="GBZ46" s="48"/>
      <c r="GCA46" s="48"/>
      <c r="GCB46" s="48"/>
      <c r="GCC46" s="48"/>
      <c r="GCD46" s="48"/>
      <c r="GCE46" s="48"/>
      <c r="GCF46" s="48"/>
      <c r="GCG46" s="48"/>
      <c r="GCH46" s="48"/>
      <c r="GCI46" s="48"/>
      <c r="GCJ46" s="48"/>
      <c r="GCK46" s="48"/>
      <c r="GCL46" s="48"/>
      <c r="GCM46" s="48"/>
      <c r="GCN46" s="48"/>
      <c r="GCO46" s="48"/>
      <c r="GCP46" s="48"/>
      <c r="GCQ46" s="48"/>
      <c r="GCR46" s="48"/>
      <c r="GCS46" s="48"/>
      <c r="GCT46" s="48"/>
      <c r="GCU46" s="48"/>
      <c r="GCV46" s="48"/>
      <c r="GCW46" s="48"/>
      <c r="GCX46" s="48"/>
      <c r="GCY46" s="48"/>
      <c r="GCZ46" s="48"/>
      <c r="GDA46" s="48"/>
      <c r="GDB46" s="48"/>
      <c r="GDC46" s="48"/>
      <c r="GDD46" s="48"/>
      <c r="GDE46" s="48"/>
      <c r="GDF46" s="48"/>
      <c r="GDG46" s="48"/>
      <c r="GDH46" s="48"/>
      <c r="GDI46" s="48"/>
      <c r="GDJ46" s="48"/>
      <c r="GDK46" s="48"/>
      <c r="GDL46" s="48"/>
      <c r="GDM46" s="48"/>
      <c r="GDN46" s="48"/>
      <c r="GDO46" s="48"/>
      <c r="GDP46" s="48"/>
      <c r="GDQ46" s="48"/>
      <c r="GDR46" s="48"/>
      <c r="GDS46" s="48"/>
      <c r="GDT46" s="48"/>
      <c r="GDU46" s="48"/>
      <c r="GDV46" s="48"/>
      <c r="GDW46" s="48"/>
      <c r="GDX46" s="48"/>
      <c r="GDY46" s="48"/>
      <c r="GDZ46" s="48"/>
      <c r="GEA46" s="48"/>
      <c r="GEB46" s="48"/>
      <c r="GEC46" s="48"/>
      <c r="GED46" s="48"/>
      <c r="GEE46" s="48"/>
      <c r="GEF46" s="48"/>
      <c r="GEG46" s="48"/>
      <c r="GEH46" s="48"/>
      <c r="GEI46" s="48"/>
      <c r="GEJ46" s="48"/>
      <c r="GEK46" s="48"/>
      <c r="GEL46" s="48"/>
      <c r="GEM46" s="48"/>
      <c r="GEN46" s="48"/>
      <c r="GEO46" s="48"/>
      <c r="GEP46" s="48"/>
      <c r="GEQ46" s="48"/>
      <c r="GER46" s="48"/>
      <c r="GES46" s="48"/>
      <c r="GET46" s="48"/>
      <c r="GEU46" s="48"/>
      <c r="GEV46" s="48"/>
      <c r="GEW46" s="48"/>
      <c r="GEX46" s="48"/>
      <c r="GEY46" s="48"/>
      <c r="GEZ46" s="48"/>
      <c r="GFA46" s="48"/>
      <c r="GFB46" s="48"/>
      <c r="GFC46" s="48"/>
      <c r="GFD46" s="48"/>
      <c r="GFE46" s="48"/>
      <c r="GFF46" s="48"/>
      <c r="GFG46" s="48"/>
      <c r="GFH46" s="48"/>
      <c r="GFI46" s="48"/>
      <c r="GFJ46" s="48"/>
      <c r="GFK46" s="48"/>
      <c r="GFL46" s="48"/>
      <c r="GFM46" s="48"/>
      <c r="GFN46" s="48"/>
      <c r="GFO46" s="48"/>
      <c r="GFP46" s="48"/>
      <c r="GFQ46" s="48"/>
      <c r="GFR46" s="48"/>
      <c r="GFS46" s="48"/>
      <c r="GFT46" s="48"/>
      <c r="GFU46" s="48"/>
      <c r="GFV46" s="48"/>
      <c r="GFW46" s="48"/>
      <c r="GFX46" s="48"/>
      <c r="GFY46" s="48"/>
      <c r="GFZ46" s="48"/>
      <c r="GGA46" s="48"/>
      <c r="GGB46" s="48"/>
      <c r="GGC46" s="48"/>
      <c r="GGD46" s="48"/>
      <c r="GGE46" s="48"/>
      <c r="GGF46" s="48"/>
      <c r="GGG46" s="48"/>
      <c r="GGH46" s="48"/>
      <c r="GGI46" s="48"/>
      <c r="GGJ46" s="48"/>
      <c r="GGK46" s="48"/>
      <c r="GGL46" s="48"/>
      <c r="GGM46" s="48"/>
      <c r="GGN46" s="48"/>
      <c r="GGO46" s="48"/>
      <c r="GGP46" s="48"/>
      <c r="GGQ46" s="48"/>
      <c r="GGR46" s="48"/>
      <c r="GGS46" s="48"/>
      <c r="GGT46" s="48"/>
      <c r="GGU46" s="48"/>
      <c r="GGV46" s="48"/>
      <c r="GGW46" s="48"/>
      <c r="GGX46" s="48"/>
      <c r="GGY46" s="48"/>
      <c r="GGZ46" s="48"/>
      <c r="GHA46" s="48"/>
      <c r="GHB46" s="48"/>
      <c r="GHC46" s="48"/>
      <c r="GHD46" s="48"/>
      <c r="GHE46" s="48"/>
      <c r="GHF46" s="48"/>
      <c r="GHG46" s="48"/>
      <c r="GHH46" s="48"/>
      <c r="GHI46" s="48"/>
      <c r="GHJ46" s="48"/>
      <c r="GHK46" s="48"/>
      <c r="GHL46" s="48"/>
      <c r="GHM46" s="48"/>
      <c r="GHN46" s="48"/>
      <c r="GHO46" s="48"/>
      <c r="GHP46" s="48"/>
      <c r="GHQ46" s="48"/>
      <c r="GHR46" s="48"/>
      <c r="GHS46" s="48"/>
      <c r="GHT46" s="48"/>
      <c r="GHU46" s="48"/>
      <c r="GHV46" s="48"/>
      <c r="GHW46" s="48"/>
      <c r="GHX46" s="48"/>
      <c r="GHY46" s="48"/>
      <c r="GHZ46" s="48"/>
      <c r="GIA46" s="48"/>
      <c r="GIB46" s="48"/>
      <c r="GIC46" s="48"/>
      <c r="GID46" s="48"/>
      <c r="GIE46" s="48"/>
      <c r="GIF46" s="48"/>
      <c r="GIG46" s="48"/>
      <c r="GIH46" s="48"/>
      <c r="GII46" s="48"/>
      <c r="GIJ46" s="48"/>
      <c r="GIK46" s="48"/>
      <c r="GIL46" s="48"/>
      <c r="GIM46" s="48"/>
      <c r="GIN46" s="48"/>
      <c r="GIO46" s="48"/>
      <c r="GIP46" s="48"/>
      <c r="GIQ46" s="48"/>
      <c r="GIR46" s="48"/>
      <c r="GIS46" s="48"/>
      <c r="GIT46" s="48"/>
      <c r="GIU46" s="48"/>
      <c r="GIV46" s="48"/>
      <c r="GIW46" s="48"/>
      <c r="GIX46" s="48"/>
      <c r="GIY46" s="48"/>
      <c r="GIZ46" s="48"/>
      <c r="GJA46" s="48"/>
      <c r="GJB46" s="48"/>
      <c r="GJC46" s="48"/>
      <c r="GJD46" s="48"/>
      <c r="GJE46" s="48"/>
      <c r="GJF46" s="48"/>
      <c r="GJG46" s="48"/>
      <c r="GJH46" s="48"/>
      <c r="GJI46" s="48"/>
      <c r="GJJ46" s="48"/>
      <c r="GJK46" s="48"/>
      <c r="GJL46" s="48"/>
      <c r="GJM46" s="48"/>
      <c r="GJN46" s="48"/>
      <c r="GJO46" s="48"/>
      <c r="GJP46" s="48"/>
      <c r="GJQ46" s="48"/>
      <c r="GJR46" s="48"/>
      <c r="GJS46" s="48"/>
      <c r="GJT46" s="48"/>
      <c r="GJU46" s="48"/>
      <c r="GJV46" s="48"/>
      <c r="GJW46" s="48"/>
      <c r="GJX46" s="48"/>
      <c r="GJY46" s="48"/>
      <c r="GJZ46" s="48"/>
      <c r="GKA46" s="48"/>
      <c r="GKB46" s="48"/>
      <c r="GKC46" s="48"/>
      <c r="GKD46" s="48"/>
      <c r="GKE46" s="48"/>
      <c r="GKF46" s="48"/>
      <c r="GKG46" s="48"/>
      <c r="GKH46" s="48"/>
      <c r="GKI46" s="48"/>
      <c r="GKJ46" s="48"/>
      <c r="GKK46" s="48"/>
      <c r="GKL46" s="48"/>
      <c r="GKM46" s="48"/>
      <c r="GKN46" s="48"/>
      <c r="GKO46" s="48"/>
      <c r="GKP46" s="48"/>
      <c r="GKQ46" s="48"/>
      <c r="GKR46" s="48"/>
      <c r="GKS46" s="48"/>
      <c r="GKT46" s="48"/>
      <c r="GKU46" s="48"/>
      <c r="GKV46" s="48"/>
      <c r="GKW46" s="48"/>
      <c r="GKX46" s="48"/>
      <c r="GKY46" s="48"/>
      <c r="GKZ46" s="48"/>
      <c r="GLA46" s="48"/>
      <c r="GLB46" s="48"/>
      <c r="GLC46" s="48"/>
      <c r="GLD46" s="48"/>
      <c r="GLE46" s="48"/>
      <c r="GLF46" s="48"/>
      <c r="GLG46" s="48"/>
      <c r="GLH46" s="48"/>
      <c r="GLI46" s="48"/>
      <c r="GLJ46" s="48"/>
      <c r="GLK46" s="48"/>
      <c r="GLL46" s="48"/>
      <c r="GLM46" s="48"/>
      <c r="GLN46" s="48"/>
      <c r="GLO46" s="48"/>
      <c r="GLP46" s="48"/>
      <c r="GLQ46" s="48"/>
      <c r="GLR46" s="48"/>
      <c r="GLS46" s="48"/>
      <c r="GLT46" s="48"/>
      <c r="GLU46" s="48"/>
      <c r="GLV46" s="48"/>
      <c r="GLW46" s="48"/>
      <c r="GLX46" s="48"/>
      <c r="GLY46" s="48"/>
      <c r="GLZ46" s="48"/>
      <c r="GMA46" s="48"/>
      <c r="GMB46" s="48"/>
      <c r="GMC46" s="48"/>
      <c r="GMD46" s="48"/>
      <c r="GME46" s="48"/>
      <c r="GMF46" s="48"/>
      <c r="GMG46" s="48"/>
      <c r="GMH46" s="48"/>
      <c r="GMI46" s="48"/>
      <c r="GMJ46" s="48"/>
      <c r="GMK46" s="48"/>
      <c r="GML46" s="48"/>
      <c r="GMM46" s="48"/>
      <c r="GMN46" s="48"/>
      <c r="GMO46" s="48"/>
      <c r="GMP46" s="48"/>
      <c r="GMQ46" s="48"/>
      <c r="GMR46" s="48"/>
      <c r="GMS46" s="48"/>
      <c r="GMT46" s="48"/>
      <c r="GMU46" s="48"/>
      <c r="GMV46" s="48"/>
      <c r="GMW46" s="48"/>
      <c r="GMX46" s="48"/>
      <c r="GMY46" s="48"/>
      <c r="GMZ46" s="48"/>
      <c r="GNA46" s="48"/>
      <c r="GNB46" s="48"/>
      <c r="GNC46" s="48"/>
      <c r="GND46" s="48"/>
      <c r="GNE46" s="48"/>
      <c r="GNF46" s="48"/>
      <c r="GNG46" s="48"/>
      <c r="GNH46" s="48"/>
      <c r="GNI46" s="48"/>
      <c r="GNJ46" s="48"/>
      <c r="GNK46" s="48"/>
      <c r="GNL46" s="48"/>
      <c r="GNM46" s="48"/>
      <c r="GNN46" s="48"/>
      <c r="GNO46" s="48"/>
      <c r="GNP46" s="48"/>
      <c r="GNQ46" s="48"/>
      <c r="GNR46" s="48"/>
      <c r="GNS46" s="48"/>
      <c r="GNT46" s="48"/>
      <c r="GNU46" s="48"/>
      <c r="GNV46" s="48"/>
      <c r="GNW46" s="48"/>
      <c r="GNX46" s="48"/>
      <c r="GNY46" s="48"/>
      <c r="GNZ46" s="48"/>
      <c r="GOA46" s="48"/>
      <c r="GOB46" s="48"/>
      <c r="GOC46" s="48"/>
      <c r="GOD46" s="48"/>
      <c r="GOE46" s="48"/>
      <c r="GOF46" s="48"/>
      <c r="GOG46" s="48"/>
      <c r="GOH46" s="48"/>
      <c r="GOI46" s="48"/>
      <c r="GOJ46" s="48"/>
      <c r="GOK46" s="48"/>
      <c r="GOL46" s="48"/>
      <c r="GOM46" s="48"/>
      <c r="GON46" s="48"/>
      <c r="GOO46" s="48"/>
      <c r="GOP46" s="48"/>
      <c r="GOQ46" s="48"/>
      <c r="GOR46" s="48"/>
      <c r="GOS46" s="48"/>
      <c r="GOT46" s="48"/>
      <c r="GOU46" s="48"/>
      <c r="GOV46" s="48"/>
      <c r="GOW46" s="48"/>
      <c r="GOX46" s="48"/>
      <c r="GOY46" s="48"/>
      <c r="GOZ46" s="48"/>
      <c r="GPA46" s="48"/>
      <c r="GPB46" s="48"/>
      <c r="GPC46" s="48"/>
      <c r="GPD46" s="48"/>
      <c r="GPE46" s="48"/>
      <c r="GPF46" s="48"/>
      <c r="GPG46" s="48"/>
      <c r="GPH46" s="48"/>
      <c r="GPI46" s="48"/>
      <c r="GPJ46" s="48"/>
      <c r="GPK46" s="48"/>
      <c r="GPL46" s="48"/>
      <c r="GPM46" s="48"/>
      <c r="GPN46" s="48"/>
      <c r="GPO46" s="48"/>
      <c r="GPP46" s="48"/>
      <c r="GPQ46" s="48"/>
      <c r="GPR46" s="48"/>
      <c r="GPS46" s="48"/>
      <c r="GPT46" s="48"/>
      <c r="GPU46" s="48"/>
      <c r="GPV46" s="48"/>
      <c r="GPW46" s="48"/>
      <c r="GPX46" s="48"/>
      <c r="GPY46" s="48"/>
      <c r="GPZ46" s="48"/>
      <c r="GQA46" s="48"/>
      <c r="GQB46" s="48"/>
      <c r="GQC46" s="48"/>
      <c r="GQD46" s="48"/>
      <c r="GQE46" s="48"/>
      <c r="GQF46" s="48"/>
      <c r="GQG46" s="48"/>
      <c r="GQH46" s="48"/>
      <c r="GQI46" s="48"/>
      <c r="GQJ46" s="48"/>
      <c r="GQK46" s="48"/>
      <c r="GQL46" s="48"/>
      <c r="GQM46" s="48"/>
      <c r="GQN46" s="48"/>
      <c r="GQO46" s="48"/>
      <c r="GQP46" s="48"/>
      <c r="GQQ46" s="48"/>
      <c r="GQR46" s="48"/>
      <c r="GQS46" s="48"/>
      <c r="GQT46" s="48"/>
      <c r="GQU46" s="48"/>
      <c r="GQV46" s="48"/>
      <c r="GQW46" s="48"/>
      <c r="GQX46" s="48"/>
      <c r="GQY46" s="48"/>
      <c r="GQZ46" s="48"/>
      <c r="GRA46" s="48"/>
      <c r="GRB46" s="48"/>
      <c r="GRC46" s="48"/>
      <c r="GRD46" s="48"/>
      <c r="GRE46" s="48"/>
      <c r="GRF46" s="48"/>
      <c r="GRG46" s="48"/>
      <c r="GRH46" s="48"/>
      <c r="GRI46" s="48"/>
      <c r="GRJ46" s="48"/>
      <c r="GRK46" s="48"/>
      <c r="GRL46" s="48"/>
      <c r="GRM46" s="48"/>
      <c r="GRN46" s="48"/>
      <c r="GRO46" s="48"/>
      <c r="GRP46" s="48"/>
      <c r="GRQ46" s="48"/>
      <c r="GRR46" s="48"/>
      <c r="GRS46" s="48"/>
      <c r="GRT46" s="48"/>
      <c r="GRU46" s="48"/>
      <c r="GRV46" s="48"/>
      <c r="GRW46" s="48"/>
      <c r="GRX46" s="48"/>
      <c r="GRY46" s="48"/>
      <c r="GRZ46" s="48"/>
      <c r="GSA46" s="48"/>
      <c r="GSB46" s="48"/>
      <c r="GSC46" s="48"/>
      <c r="GSD46" s="48"/>
      <c r="GSE46" s="48"/>
      <c r="GSF46" s="48"/>
      <c r="GSG46" s="48"/>
      <c r="GSH46" s="48"/>
      <c r="GSI46" s="48"/>
      <c r="GSJ46" s="48"/>
      <c r="GSK46" s="48"/>
      <c r="GSL46" s="48"/>
      <c r="GSM46" s="48"/>
      <c r="GSN46" s="48"/>
      <c r="GSO46" s="48"/>
      <c r="GSP46" s="48"/>
      <c r="GSQ46" s="48"/>
      <c r="GSR46" s="48"/>
      <c r="GSS46" s="48"/>
      <c r="GST46" s="48"/>
      <c r="GSU46" s="48"/>
      <c r="GSV46" s="48"/>
      <c r="GSW46" s="48"/>
      <c r="GSX46" s="48"/>
      <c r="GSY46" s="48"/>
      <c r="GSZ46" s="48"/>
      <c r="GTA46" s="48"/>
      <c r="GTB46" s="48"/>
      <c r="GTC46" s="48"/>
      <c r="GTD46" s="48"/>
      <c r="GTE46" s="48"/>
      <c r="GTF46" s="48"/>
      <c r="GTG46" s="48"/>
      <c r="GTH46" s="48"/>
      <c r="GTI46" s="48"/>
      <c r="GTJ46" s="48"/>
      <c r="GTK46" s="48"/>
      <c r="GTL46" s="48"/>
      <c r="GTM46" s="48"/>
      <c r="GTN46" s="48"/>
      <c r="GTO46" s="48"/>
      <c r="GTP46" s="48"/>
      <c r="GTQ46" s="48"/>
      <c r="GTR46" s="48"/>
      <c r="GTS46" s="48"/>
      <c r="GTT46" s="48"/>
      <c r="GTU46" s="48"/>
      <c r="GTV46" s="48"/>
      <c r="GTW46" s="48"/>
      <c r="GTX46" s="48"/>
      <c r="GTY46" s="48"/>
      <c r="GTZ46" s="48"/>
      <c r="GUA46" s="48"/>
      <c r="GUB46" s="48"/>
      <c r="GUC46" s="48"/>
      <c r="GUD46" s="48"/>
      <c r="GUE46" s="48"/>
      <c r="GUF46" s="48"/>
      <c r="GUG46" s="48"/>
      <c r="GUH46" s="48"/>
      <c r="GUI46" s="48"/>
      <c r="GUJ46" s="48"/>
      <c r="GUK46" s="48"/>
      <c r="GUL46" s="48"/>
      <c r="GUM46" s="48"/>
      <c r="GUN46" s="48"/>
      <c r="GUO46" s="48"/>
      <c r="GUP46" s="48"/>
      <c r="GUQ46" s="48"/>
      <c r="GUR46" s="48"/>
      <c r="GUS46" s="48"/>
      <c r="GUT46" s="48"/>
      <c r="GUU46" s="48"/>
      <c r="GUV46" s="48"/>
      <c r="GUW46" s="48"/>
      <c r="GUX46" s="48"/>
      <c r="GUY46" s="48"/>
      <c r="GUZ46" s="48"/>
      <c r="GVA46" s="48"/>
      <c r="GVB46" s="48"/>
      <c r="GVC46" s="48"/>
      <c r="GVD46" s="48"/>
      <c r="GVE46" s="48"/>
      <c r="GVF46" s="48"/>
      <c r="GVG46" s="48"/>
      <c r="GVH46" s="48"/>
      <c r="GVI46" s="48"/>
      <c r="GVJ46" s="48"/>
      <c r="GVK46" s="48"/>
      <c r="GVL46" s="48"/>
      <c r="GVM46" s="48"/>
      <c r="GVN46" s="48"/>
      <c r="GVO46" s="48"/>
      <c r="GVP46" s="48"/>
      <c r="GVQ46" s="48"/>
      <c r="GVR46" s="48"/>
      <c r="GVS46" s="48"/>
      <c r="GVT46" s="48"/>
      <c r="GVU46" s="48"/>
      <c r="GVV46" s="48"/>
      <c r="GVW46" s="48"/>
      <c r="GVX46" s="48"/>
      <c r="GVY46" s="48"/>
      <c r="GVZ46" s="48"/>
      <c r="GWA46" s="48"/>
      <c r="GWB46" s="48"/>
      <c r="GWC46" s="48"/>
      <c r="GWD46" s="48"/>
      <c r="GWE46" s="48"/>
      <c r="GWF46" s="48"/>
      <c r="GWG46" s="48"/>
      <c r="GWH46" s="48"/>
      <c r="GWI46" s="48"/>
      <c r="GWJ46" s="48"/>
      <c r="GWK46" s="48"/>
      <c r="GWL46" s="48"/>
      <c r="GWM46" s="48"/>
      <c r="GWN46" s="48"/>
      <c r="GWO46" s="48"/>
      <c r="GWP46" s="48"/>
      <c r="GWQ46" s="48"/>
      <c r="GWR46" s="48"/>
      <c r="GWS46" s="48"/>
      <c r="GWT46" s="48"/>
      <c r="GWU46" s="48"/>
      <c r="GWV46" s="48"/>
      <c r="GWW46" s="48"/>
      <c r="GWX46" s="48"/>
      <c r="GWY46" s="48"/>
      <c r="GWZ46" s="48"/>
      <c r="GXA46" s="48"/>
      <c r="GXB46" s="48"/>
      <c r="GXC46" s="48"/>
      <c r="GXD46" s="48"/>
      <c r="GXE46" s="48"/>
      <c r="GXF46" s="48"/>
      <c r="GXG46" s="48"/>
      <c r="GXH46" s="48"/>
      <c r="GXI46" s="48"/>
      <c r="GXJ46" s="48"/>
      <c r="GXK46" s="48"/>
      <c r="GXL46" s="48"/>
      <c r="GXM46" s="48"/>
      <c r="GXN46" s="48"/>
      <c r="GXO46" s="48"/>
      <c r="GXP46" s="48"/>
      <c r="GXQ46" s="48"/>
      <c r="GXR46" s="48"/>
      <c r="GXS46" s="48"/>
      <c r="GXT46" s="48"/>
      <c r="GXU46" s="48"/>
      <c r="GXV46" s="48"/>
      <c r="GXW46" s="48"/>
      <c r="GXX46" s="48"/>
      <c r="GXY46" s="48"/>
      <c r="GXZ46" s="48"/>
      <c r="GYA46" s="48"/>
      <c r="GYB46" s="48"/>
      <c r="GYC46" s="48"/>
      <c r="GYD46" s="48"/>
      <c r="GYE46" s="48"/>
      <c r="GYF46" s="48"/>
      <c r="GYG46" s="48"/>
      <c r="GYH46" s="48"/>
      <c r="GYI46" s="48"/>
      <c r="GYJ46" s="48"/>
      <c r="GYK46" s="48"/>
      <c r="GYL46" s="48"/>
      <c r="GYM46" s="48"/>
      <c r="GYN46" s="48"/>
      <c r="GYO46" s="48"/>
      <c r="GYP46" s="48"/>
      <c r="GYQ46" s="48"/>
      <c r="GYR46" s="48"/>
      <c r="GYS46" s="48"/>
      <c r="GYT46" s="48"/>
      <c r="GYU46" s="48"/>
      <c r="GYV46" s="48"/>
      <c r="GYW46" s="48"/>
      <c r="GYX46" s="48"/>
      <c r="GYY46" s="48"/>
      <c r="GYZ46" s="48"/>
      <c r="GZA46" s="48"/>
      <c r="GZB46" s="48"/>
      <c r="GZC46" s="48"/>
      <c r="GZD46" s="48"/>
      <c r="GZE46" s="48"/>
      <c r="GZF46" s="48"/>
      <c r="GZG46" s="48"/>
      <c r="GZH46" s="48"/>
      <c r="GZI46" s="48"/>
      <c r="GZJ46" s="48"/>
      <c r="GZK46" s="48"/>
      <c r="GZL46" s="48"/>
      <c r="GZM46" s="48"/>
      <c r="GZN46" s="48"/>
      <c r="GZO46" s="48"/>
      <c r="GZP46" s="48"/>
      <c r="GZQ46" s="48"/>
      <c r="GZR46" s="48"/>
      <c r="GZS46" s="48"/>
      <c r="GZT46" s="48"/>
      <c r="GZU46" s="48"/>
      <c r="GZV46" s="48"/>
      <c r="GZW46" s="48"/>
      <c r="GZX46" s="48"/>
      <c r="GZY46" s="48"/>
      <c r="GZZ46" s="48"/>
      <c r="HAA46" s="48"/>
      <c r="HAB46" s="48"/>
      <c r="HAC46" s="48"/>
      <c r="HAD46" s="48"/>
      <c r="HAE46" s="48"/>
      <c r="HAF46" s="48"/>
      <c r="HAG46" s="48"/>
      <c r="HAH46" s="48"/>
      <c r="HAI46" s="48"/>
      <c r="HAJ46" s="48"/>
      <c r="HAK46" s="48"/>
      <c r="HAL46" s="48"/>
      <c r="HAM46" s="48"/>
      <c r="HAN46" s="48"/>
      <c r="HAO46" s="48"/>
      <c r="HAP46" s="48"/>
      <c r="HAQ46" s="48"/>
      <c r="HAR46" s="48"/>
      <c r="HAS46" s="48"/>
      <c r="HAT46" s="48"/>
      <c r="HAU46" s="48"/>
      <c r="HAV46" s="48"/>
      <c r="HAW46" s="48"/>
      <c r="HAX46" s="48"/>
      <c r="HAY46" s="48"/>
      <c r="HAZ46" s="48"/>
      <c r="HBA46" s="48"/>
      <c r="HBB46" s="48"/>
      <c r="HBC46" s="48"/>
      <c r="HBD46" s="48"/>
      <c r="HBE46" s="48"/>
      <c r="HBF46" s="48"/>
      <c r="HBG46" s="48"/>
      <c r="HBH46" s="48"/>
      <c r="HBI46" s="48"/>
      <c r="HBJ46" s="48"/>
      <c r="HBK46" s="48"/>
      <c r="HBL46" s="48"/>
      <c r="HBM46" s="48"/>
      <c r="HBN46" s="48"/>
      <c r="HBO46" s="48"/>
      <c r="HBP46" s="48"/>
      <c r="HBQ46" s="48"/>
      <c r="HBR46" s="48"/>
      <c r="HBS46" s="48"/>
      <c r="HBT46" s="48"/>
      <c r="HBU46" s="48"/>
      <c r="HBV46" s="48"/>
      <c r="HBW46" s="48"/>
      <c r="HBX46" s="48"/>
      <c r="HBY46" s="48"/>
      <c r="HBZ46" s="48"/>
      <c r="HCA46" s="48"/>
      <c r="HCB46" s="48"/>
      <c r="HCC46" s="48"/>
      <c r="HCD46" s="48"/>
      <c r="HCE46" s="48"/>
      <c r="HCF46" s="48"/>
      <c r="HCG46" s="48"/>
      <c r="HCH46" s="48"/>
      <c r="HCI46" s="48"/>
      <c r="HCJ46" s="48"/>
      <c r="HCK46" s="48"/>
      <c r="HCL46" s="48"/>
      <c r="HCM46" s="48"/>
      <c r="HCN46" s="48"/>
      <c r="HCO46" s="48"/>
      <c r="HCP46" s="48"/>
      <c r="HCQ46" s="48"/>
      <c r="HCR46" s="48"/>
      <c r="HCS46" s="48"/>
      <c r="HCT46" s="48"/>
      <c r="HCU46" s="48"/>
      <c r="HCV46" s="48"/>
      <c r="HCW46" s="48"/>
      <c r="HCX46" s="48"/>
      <c r="HCY46" s="48"/>
      <c r="HCZ46" s="48"/>
      <c r="HDA46" s="48"/>
      <c r="HDB46" s="48"/>
      <c r="HDC46" s="48"/>
      <c r="HDD46" s="48"/>
      <c r="HDE46" s="48"/>
      <c r="HDF46" s="48"/>
      <c r="HDG46" s="48"/>
      <c r="HDH46" s="48"/>
      <c r="HDI46" s="48"/>
      <c r="HDJ46" s="48"/>
      <c r="HDK46" s="48"/>
      <c r="HDL46" s="48"/>
      <c r="HDM46" s="48"/>
      <c r="HDN46" s="48"/>
      <c r="HDO46" s="48"/>
      <c r="HDP46" s="48"/>
      <c r="HDQ46" s="48"/>
      <c r="HDR46" s="48"/>
      <c r="HDS46" s="48"/>
      <c r="HDT46" s="48"/>
      <c r="HDU46" s="48"/>
      <c r="HDV46" s="48"/>
      <c r="HDW46" s="48"/>
      <c r="HDX46" s="48"/>
      <c r="HDY46" s="48"/>
      <c r="HDZ46" s="48"/>
      <c r="HEA46" s="48"/>
      <c r="HEB46" s="48"/>
      <c r="HEC46" s="48"/>
      <c r="HED46" s="48"/>
      <c r="HEE46" s="48"/>
      <c r="HEF46" s="48"/>
      <c r="HEG46" s="48"/>
      <c r="HEH46" s="48"/>
      <c r="HEI46" s="48"/>
      <c r="HEJ46" s="48"/>
      <c r="HEK46" s="48"/>
      <c r="HEL46" s="48"/>
      <c r="HEM46" s="48"/>
      <c r="HEN46" s="48"/>
      <c r="HEO46" s="48"/>
      <c r="HEP46" s="48"/>
      <c r="HEQ46" s="48"/>
      <c r="HER46" s="48"/>
      <c r="HES46" s="48"/>
      <c r="HET46" s="48"/>
      <c r="HEU46" s="48"/>
      <c r="HEV46" s="48"/>
      <c r="HEW46" s="48"/>
      <c r="HEX46" s="48"/>
      <c r="HEY46" s="48"/>
      <c r="HEZ46" s="48"/>
      <c r="HFA46" s="48"/>
      <c r="HFB46" s="48"/>
      <c r="HFC46" s="48"/>
      <c r="HFD46" s="48"/>
      <c r="HFE46" s="48"/>
      <c r="HFF46" s="48"/>
      <c r="HFG46" s="48"/>
      <c r="HFH46" s="48"/>
      <c r="HFI46" s="48"/>
      <c r="HFJ46" s="48"/>
      <c r="HFK46" s="48"/>
      <c r="HFL46" s="48"/>
      <c r="HFM46" s="48"/>
      <c r="HFN46" s="48"/>
      <c r="HFO46" s="48"/>
      <c r="HFP46" s="48"/>
      <c r="HFQ46" s="48"/>
      <c r="HFR46" s="48"/>
      <c r="HFS46" s="48"/>
      <c r="HFT46" s="48"/>
      <c r="HFU46" s="48"/>
      <c r="HFV46" s="48"/>
      <c r="HFW46" s="48"/>
      <c r="HFX46" s="48"/>
      <c r="HFY46" s="48"/>
      <c r="HFZ46" s="48"/>
      <c r="HGA46" s="48"/>
      <c r="HGB46" s="48"/>
      <c r="HGC46" s="48"/>
      <c r="HGD46" s="48"/>
      <c r="HGE46" s="48"/>
      <c r="HGF46" s="48"/>
      <c r="HGG46" s="48"/>
      <c r="HGH46" s="48"/>
      <c r="HGI46" s="48"/>
      <c r="HGJ46" s="48"/>
      <c r="HGK46" s="48"/>
      <c r="HGL46" s="48"/>
      <c r="HGM46" s="48"/>
      <c r="HGN46" s="48"/>
      <c r="HGO46" s="48"/>
      <c r="HGP46" s="48"/>
      <c r="HGQ46" s="48"/>
      <c r="HGR46" s="48"/>
      <c r="HGS46" s="48"/>
      <c r="HGT46" s="48"/>
      <c r="HGU46" s="48"/>
      <c r="HGV46" s="48"/>
      <c r="HGW46" s="48"/>
      <c r="HGX46" s="48"/>
      <c r="HGY46" s="48"/>
      <c r="HGZ46" s="48"/>
      <c r="HHA46" s="48"/>
      <c r="HHB46" s="48"/>
      <c r="HHC46" s="48"/>
      <c r="HHD46" s="48"/>
      <c r="HHE46" s="48"/>
      <c r="HHF46" s="48"/>
      <c r="HHG46" s="48"/>
      <c r="HHH46" s="48"/>
      <c r="HHI46" s="48"/>
      <c r="HHJ46" s="48"/>
      <c r="HHK46" s="48"/>
      <c r="HHL46" s="48"/>
      <c r="HHM46" s="48"/>
      <c r="HHN46" s="48"/>
      <c r="HHO46" s="48"/>
      <c r="HHP46" s="48"/>
      <c r="HHQ46" s="48"/>
      <c r="HHR46" s="48"/>
      <c r="HHS46" s="48"/>
      <c r="HHT46" s="48"/>
      <c r="HHU46" s="48"/>
      <c r="HHV46" s="48"/>
      <c r="HHW46" s="48"/>
      <c r="HHX46" s="48"/>
      <c r="HHY46" s="48"/>
      <c r="HHZ46" s="48"/>
      <c r="HIA46" s="48"/>
      <c r="HIB46" s="48"/>
      <c r="HIC46" s="48"/>
      <c r="HID46" s="48"/>
      <c r="HIE46" s="48"/>
      <c r="HIF46" s="48"/>
      <c r="HIG46" s="48"/>
      <c r="HIH46" s="48"/>
      <c r="HII46" s="48"/>
      <c r="HIJ46" s="48"/>
      <c r="HIK46" s="48"/>
      <c r="HIL46" s="48"/>
      <c r="HIM46" s="48"/>
      <c r="HIN46" s="48"/>
      <c r="HIO46" s="48"/>
      <c r="HIP46" s="48"/>
      <c r="HIQ46" s="48"/>
      <c r="HIR46" s="48"/>
      <c r="HIS46" s="48"/>
      <c r="HIT46" s="48"/>
      <c r="HIU46" s="48"/>
      <c r="HIV46" s="48"/>
      <c r="HIW46" s="48"/>
      <c r="HIX46" s="48"/>
      <c r="HIY46" s="48"/>
      <c r="HIZ46" s="48"/>
      <c r="HJA46" s="48"/>
      <c r="HJB46" s="48"/>
      <c r="HJC46" s="48"/>
      <c r="HJD46" s="48"/>
      <c r="HJE46" s="48"/>
      <c r="HJF46" s="48"/>
      <c r="HJG46" s="48"/>
      <c r="HJH46" s="48"/>
      <c r="HJI46" s="48"/>
      <c r="HJJ46" s="48"/>
      <c r="HJK46" s="48"/>
      <c r="HJL46" s="48"/>
      <c r="HJM46" s="48"/>
      <c r="HJN46" s="48"/>
      <c r="HJO46" s="48"/>
      <c r="HJP46" s="48"/>
      <c r="HJQ46" s="48"/>
      <c r="HJR46" s="48"/>
      <c r="HJS46" s="48"/>
      <c r="HJT46" s="48"/>
      <c r="HJU46" s="48"/>
      <c r="HJV46" s="48"/>
      <c r="HJW46" s="48"/>
      <c r="HJX46" s="48"/>
      <c r="HJY46" s="48"/>
      <c r="HJZ46" s="48"/>
      <c r="HKA46" s="48"/>
      <c r="HKB46" s="48"/>
      <c r="HKC46" s="48"/>
      <c r="HKD46" s="48"/>
      <c r="HKE46" s="48"/>
      <c r="HKF46" s="48"/>
      <c r="HKG46" s="48"/>
      <c r="HKH46" s="48"/>
      <c r="HKI46" s="48"/>
      <c r="HKJ46" s="48"/>
      <c r="HKK46" s="48"/>
      <c r="HKL46" s="48"/>
      <c r="HKM46" s="48"/>
      <c r="HKN46" s="48"/>
      <c r="HKO46" s="48"/>
      <c r="HKP46" s="48"/>
      <c r="HKQ46" s="48"/>
      <c r="HKR46" s="48"/>
      <c r="HKS46" s="48"/>
      <c r="HKT46" s="48"/>
      <c r="HKU46" s="48"/>
      <c r="HKV46" s="48"/>
      <c r="HKW46" s="48"/>
      <c r="HKX46" s="48"/>
      <c r="HKY46" s="48"/>
      <c r="HKZ46" s="48"/>
      <c r="HLA46" s="48"/>
      <c r="HLB46" s="48"/>
      <c r="HLC46" s="48"/>
      <c r="HLD46" s="48"/>
      <c r="HLE46" s="48"/>
      <c r="HLF46" s="48"/>
      <c r="HLG46" s="48"/>
      <c r="HLH46" s="48"/>
      <c r="HLI46" s="48"/>
      <c r="HLJ46" s="48"/>
      <c r="HLK46" s="48"/>
      <c r="HLL46" s="48"/>
      <c r="HLM46" s="48"/>
      <c r="HLN46" s="48"/>
      <c r="HLO46" s="48"/>
      <c r="HLP46" s="48"/>
      <c r="HLQ46" s="48"/>
      <c r="HLR46" s="48"/>
      <c r="HLS46" s="48"/>
      <c r="HLT46" s="48"/>
      <c r="HLU46" s="48"/>
      <c r="HLV46" s="48"/>
      <c r="HLW46" s="48"/>
      <c r="HLX46" s="48"/>
      <c r="HLY46" s="48"/>
      <c r="HLZ46" s="48"/>
      <c r="HMA46" s="48"/>
      <c r="HMB46" s="48"/>
      <c r="HMC46" s="48"/>
      <c r="HMD46" s="48"/>
      <c r="HME46" s="48"/>
      <c r="HMF46" s="48"/>
      <c r="HMG46" s="48"/>
      <c r="HMH46" s="48"/>
      <c r="HMI46" s="48"/>
      <c r="HMJ46" s="48"/>
      <c r="HMK46" s="48"/>
      <c r="HML46" s="48"/>
      <c r="HMM46" s="48"/>
      <c r="HMN46" s="48"/>
      <c r="HMO46" s="48"/>
      <c r="HMP46" s="48"/>
      <c r="HMQ46" s="48"/>
      <c r="HMR46" s="48"/>
      <c r="HMS46" s="48"/>
      <c r="HMT46" s="48"/>
      <c r="HMU46" s="48"/>
      <c r="HMV46" s="48"/>
      <c r="HMW46" s="48"/>
      <c r="HMX46" s="48"/>
      <c r="HMY46" s="48"/>
      <c r="HMZ46" s="48"/>
      <c r="HNA46" s="48"/>
      <c r="HNB46" s="48"/>
      <c r="HNC46" s="48"/>
      <c r="HND46" s="48"/>
      <c r="HNE46" s="48"/>
      <c r="HNF46" s="48"/>
      <c r="HNG46" s="48"/>
      <c r="HNH46" s="48"/>
      <c r="HNI46" s="48"/>
      <c r="HNJ46" s="48"/>
      <c r="HNK46" s="48"/>
      <c r="HNL46" s="48"/>
      <c r="HNM46" s="48"/>
      <c r="HNN46" s="48"/>
      <c r="HNO46" s="48"/>
      <c r="HNP46" s="48"/>
      <c r="HNQ46" s="48"/>
      <c r="HNR46" s="48"/>
      <c r="HNS46" s="48"/>
      <c r="HNT46" s="48"/>
      <c r="HNU46" s="48"/>
      <c r="HNV46" s="48"/>
      <c r="HNW46" s="48"/>
      <c r="HNX46" s="48"/>
      <c r="HNY46" s="48"/>
      <c r="HNZ46" s="48"/>
      <c r="HOA46" s="48"/>
      <c r="HOB46" s="48"/>
      <c r="HOC46" s="48"/>
      <c r="HOD46" s="48"/>
      <c r="HOE46" s="48"/>
      <c r="HOF46" s="48"/>
      <c r="HOG46" s="48"/>
      <c r="HOH46" s="48"/>
      <c r="HOI46" s="48"/>
      <c r="HOJ46" s="48"/>
      <c r="HOK46" s="48"/>
      <c r="HOL46" s="48"/>
      <c r="HOM46" s="48"/>
      <c r="HON46" s="48"/>
      <c r="HOO46" s="48"/>
      <c r="HOP46" s="48"/>
      <c r="HOQ46" s="48"/>
      <c r="HOR46" s="48"/>
      <c r="HOS46" s="48"/>
      <c r="HOT46" s="48"/>
      <c r="HOU46" s="48"/>
      <c r="HOV46" s="48"/>
      <c r="HOW46" s="48"/>
      <c r="HOX46" s="48"/>
      <c r="HOY46" s="48"/>
      <c r="HOZ46" s="48"/>
      <c r="HPA46" s="48"/>
      <c r="HPB46" s="48"/>
      <c r="HPC46" s="48"/>
      <c r="HPD46" s="48"/>
      <c r="HPE46" s="48"/>
      <c r="HPF46" s="48"/>
      <c r="HPG46" s="48"/>
      <c r="HPH46" s="48"/>
      <c r="HPI46" s="48"/>
      <c r="HPJ46" s="48"/>
      <c r="HPK46" s="48"/>
      <c r="HPL46" s="48"/>
      <c r="HPM46" s="48"/>
      <c r="HPN46" s="48"/>
      <c r="HPO46" s="48"/>
      <c r="HPP46" s="48"/>
      <c r="HPQ46" s="48"/>
      <c r="HPR46" s="48"/>
      <c r="HPS46" s="48"/>
      <c r="HPT46" s="48"/>
      <c r="HPU46" s="48"/>
      <c r="HPV46" s="48"/>
      <c r="HPW46" s="48"/>
      <c r="HPX46" s="48"/>
      <c r="HPY46" s="48"/>
      <c r="HPZ46" s="48"/>
      <c r="HQA46" s="48"/>
      <c r="HQB46" s="48"/>
      <c r="HQC46" s="48"/>
      <c r="HQD46" s="48"/>
      <c r="HQE46" s="48"/>
      <c r="HQF46" s="48"/>
      <c r="HQG46" s="48"/>
      <c r="HQH46" s="48"/>
      <c r="HQI46" s="48"/>
      <c r="HQJ46" s="48"/>
      <c r="HQK46" s="48"/>
      <c r="HQL46" s="48"/>
      <c r="HQM46" s="48"/>
      <c r="HQN46" s="48"/>
      <c r="HQO46" s="48"/>
      <c r="HQP46" s="48"/>
      <c r="HQQ46" s="48"/>
      <c r="HQR46" s="48"/>
      <c r="HQS46" s="48"/>
      <c r="HQT46" s="48"/>
      <c r="HQU46" s="48"/>
      <c r="HQV46" s="48"/>
      <c r="HQW46" s="48"/>
      <c r="HQX46" s="48"/>
      <c r="HQY46" s="48"/>
      <c r="HQZ46" s="48"/>
      <c r="HRA46" s="48"/>
      <c r="HRB46" s="48"/>
      <c r="HRC46" s="48"/>
      <c r="HRD46" s="48"/>
      <c r="HRE46" s="48"/>
      <c r="HRF46" s="48"/>
      <c r="HRG46" s="48"/>
      <c r="HRH46" s="48"/>
      <c r="HRI46" s="48"/>
      <c r="HRJ46" s="48"/>
      <c r="HRK46" s="48"/>
      <c r="HRL46" s="48"/>
      <c r="HRM46" s="48"/>
      <c r="HRN46" s="48"/>
      <c r="HRO46" s="48"/>
      <c r="HRP46" s="48"/>
      <c r="HRQ46" s="48"/>
      <c r="HRR46" s="48"/>
      <c r="HRS46" s="48"/>
      <c r="HRT46" s="48"/>
      <c r="HRU46" s="48"/>
      <c r="HRV46" s="48"/>
      <c r="HRW46" s="48"/>
      <c r="HRX46" s="48"/>
      <c r="HRY46" s="48"/>
      <c r="HRZ46" s="48"/>
      <c r="HSA46" s="48"/>
      <c r="HSB46" s="48"/>
      <c r="HSC46" s="48"/>
      <c r="HSD46" s="48"/>
      <c r="HSE46" s="48"/>
      <c r="HSF46" s="48"/>
      <c r="HSG46" s="48"/>
      <c r="HSH46" s="48"/>
      <c r="HSI46" s="48"/>
      <c r="HSJ46" s="48"/>
      <c r="HSK46" s="48"/>
      <c r="HSL46" s="48"/>
      <c r="HSM46" s="48"/>
      <c r="HSN46" s="48"/>
      <c r="HSO46" s="48"/>
      <c r="HSP46" s="48"/>
      <c r="HSQ46" s="48"/>
      <c r="HSR46" s="48"/>
      <c r="HSS46" s="48"/>
      <c r="HST46" s="48"/>
      <c r="HSU46" s="48"/>
      <c r="HSV46" s="48"/>
      <c r="HSW46" s="48"/>
      <c r="HSX46" s="48"/>
      <c r="HSY46" s="48"/>
      <c r="HSZ46" s="48"/>
      <c r="HTA46" s="48"/>
      <c r="HTB46" s="48"/>
      <c r="HTC46" s="48"/>
      <c r="HTD46" s="48"/>
      <c r="HTE46" s="48"/>
      <c r="HTF46" s="48"/>
      <c r="HTG46" s="48"/>
      <c r="HTH46" s="48"/>
      <c r="HTI46" s="48"/>
      <c r="HTJ46" s="48"/>
      <c r="HTK46" s="48"/>
      <c r="HTL46" s="48"/>
      <c r="HTM46" s="48"/>
      <c r="HTN46" s="48"/>
      <c r="HTO46" s="48"/>
      <c r="HTP46" s="48"/>
      <c r="HTQ46" s="48"/>
      <c r="HTR46" s="48"/>
      <c r="HTS46" s="48"/>
      <c r="HTT46" s="48"/>
      <c r="HTU46" s="48"/>
      <c r="HTV46" s="48"/>
      <c r="HTW46" s="48"/>
      <c r="HTX46" s="48"/>
      <c r="HTY46" s="48"/>
      <c r="HTZ46" s="48"/>
      <c r="HUA46" s="48"/>
      <c r="HUB46" s="48"/>
      <c r="HUC46" s="48"/>
      <c r="HUD46" s="48"/>
      <c r="HUE46" s="48"/>
      <c r="HUF46" s="48"/>
      <c r="HUG46" s="48"/>
      <c r="HUH46" s="48"/>
      <c r="HUI46" s="48"/>
      <c r="HUJ46" s="48"/>
      <c r="HUK46" s="48"/>
      <c r="HUL46" s="48"/>
      <c r="HUM46" s="48"/>
      <c r="HUN46" s="48"/>
      <c r="HUO46" s="48"/>
      <c r="HUP46" s="48"/>
      <c r="HUQ46" s="48"/>
      <c r="HUR46" s="48"/>
      <c r="HUS46" s="48"/>
      <c r="HUT46" s="48"/>
      <c r="HUU46" s="48"/>
      <c r="HUV46" s="48"/>
      <c r="HUW46" s="48"/>
      <c r="HUX46" s="48"/>
      <c r="HUY46" s="48"/>
      <c r="HUZ46" s="48"/>
      <c r="HVA46" s="48"/>
      <c r="HVB46" s="48"/>
      <c r="HVC46" s="48"/>
      <c r="HVD46" s="48"/>
      <c r="HVE46" s="48"/>
      <c r="HVF46" s="48"/>
      <c r="HVG46" s="48"/>
      <c r="HVH46" s="48"/>
      <c r="HVI46" s="48"/>
      <c r="HVJ46" s="48"/>
      <c r="HVK46" s="48"/>
      <c r="HVL46" s="48"/>
      <c r="HVM46" s="48"/>
      <c r="HVN46" s="48"/>
      <c r="HVO46" s="48"/>
      <c r="HVP46" s="48"/>
      <c r="HVQ46" s="48"/>
      <c r="HVR46" s="48"/>
      <c r="HVS46" s="48"/>
      <c r="HVT46" s="48"/>
      <c r="HVU46" s="48"/>
      <c r="HVV46" s="48"/>
      <c r="HVW46" s="48"/>
      <c r="HVX46" s="48"/>
      <c r="HVY46" s="48"/>
      <c r="HVZ46" s="48"/>
      <c r="HWA46" s="48"/>
      <c r="HWB46" s="48"/>
      <c r="HWC46" s="48"/>
      <c r="HWD46" s="48"/>
      <c r="HWE46" s="48"/>
      <c r="HWF46" s="48"/>
      <c r="HWG46" s="48"/>
      <c r="HWH46" s="48"/>
      <c r="HWI46" s="48"/>
      <c r="HWJ46" s="48"/>
      <c r="HWK46" s="48"/>
      <c r="HWL46" s="48"/>
      <c r="HWM46" s="48"/>
      <c r="HWN46" s="48"/>
      <c r="HWO46" s="48"/>
      <c r="HWP46" s="48"/>
      <c r="HWQ46" s="48"/>
      <c r="HWR46" s="48"/>
      <c r="HWS46" s="48"/>
      <c r="HWT46" s="48"/>
      <c r="HWU46" s="48"/>
      <c r="HWV46" s="48"/>
      <c r="HWW46" s="48"/>
      <c r="HWX46" s="48"/>
      <c r="HWY46" s="48"/>
      <c r="HWZ46" s="48"/>
      <c r="HXA46" s="48"/>
      <c r="HXB46" s="48"/>
      <c r="HXC46" s="48"/>
      <c r="HXD46" s="48"/>
      <c r="HXE46" s="48"/>
      <c r="HXF46" s="48"/>
      <c r="HXG46" s="48"/>
      <c r="HXH46" s="48"/>
      <c r="HXI46" s="48"/>
      <c r="HXJ46" s="48"/>
      <c r="HXK46" s="48"/>
      <c r="HXL46" s="48"/>
      <c r="HXM46" s="48"/>
      <c r="HXN46" s="48"/>
      <c r="HXO46" s="48"/>
      <c r="HXP46" s="48"/>
      <c r="HXQ46" s="48"/>
      <c r="HXR46" s="48"/>
      <c r="HXS46" s="48"/>
      <c r="HXT46" s="48"/>
      <c r="HXU46" s="48"/>
      <c r="HXV46" s="48"/>
      <c r="HXW46" s="48"/>
      <c r="HXX46" s="48"/>
      <c r="HXY46" s="48"/>
      <c r="HXZ46" s="48"/>
      <c r="HYA46" s="48"/>
      <c r="HYB46" s="48"/>
      <c r="HYC46" s="48"/>
      <c r="HYD46" s="48"/>
      <c r="HYE46" s="48"/>
      <c r="HYF46" s="48"/>
      <c r="HYG46" s="48"/>
      <c r="HYH46" s="48"/>
      <c r="HYI46" s="48"/>
      <c r="HYJ46" s="48"/>
      <c r="HYK46" s="48"/>
      <c r="HYL46" s="48"/>
      <c r="HYM46" s="48"/>
      <c r="HYN46" s="48"/>
      <c r="HYO46" s="48"/>
      <c r="HYP46" s="48"/>
      <c r="HYQ46" s="48"/>
      <c r="HYR46" s="48"/>
      <c r="HYS46" s="48"/>
      <c r="HYT46" s="48"/>
      <c r="HYU46" s="48"/>
      <c r="HYV46" s="48"/>
      <c r="HYW46" s="48"/>
      <c r="HYX46" s="48"/>
      <c r="HYY46" s="48"/>
      <c r="HYZ46" s="48"/>
      <c r="HZA46" s="48"/>
      <c r="HZB46" s="48"/>
      <c r="HZC46" s="48"/>
      <c r="HZD46" s="48"/>
      <c r="HZE46" s="48"/>
      <c r="HZF46" s="48"/>
      <c r="HZG46" s="48"/>
      <c r="HZH46" s="48"/>
      <c r="HZI46" s="48"/>
      <c r="HZJ46" s="48"/>
      <c r="HZK46" s="48"/>
      <c r="HZL46" s="48"/>
      <c r="HZM46" s="48"/>
      <c r="HZN46" s="48"/>
      <c r="HZO46" s="48"/>
      <c r="HZP46" s="48"/>
      <c r="HZQ46" s="48"/>
      <c r="HZR46" s="48"/>
      <c r="HZS46" s="48"/>
      <c r="HZT46" s="48"/>
      <c r="HZU46" s="48"/>
      <c r="HZV46" s="48"/>
      <c r="HZW46" s="48"/>
      <c r="HZX46" s="48"/>
      <c r="HZY46" s="48"/>
      <c r="HZZ46" s="48"/>
      <c r="IAA46" s="48"/>
      <c r="IAB46" s="48"/>
      <c r="IAC46" s="48"/>
      <c r="IAD46" s="48"/>
      <c r="IAE46" s="48"/>
      <c r="IAF46" s="48"/>
      <c r="IAG46" s="48"/>
      <c r="IAH46" s="48"/>
      <c r="IAI46" s="48"/>
      <c r="IAJ46" s="48"/>
      <c r="IAK46" s="48"/>
      <c r="IAL46" s="48"/>
      <c r="IAM46" s="48"/>
      <c r="IAN46" s="48"/>
      <c r="IAO46" s="48"/>
      <c r="IAP46" s="48"/>
      <c r="IAQ46" s="48"/>
      <c r="IAR46" s="48"/>
      <c r="IAS46" s="48"/>
      <c r="IAT46" s="48"/>
      <c r="IAU46" s="48"/>
      <c r="IAV46" s="48"/>
      <c r="IAW46" s="48"/>
      <c r="IAX46" s="48"/>
      <c r="IAY46" s="48"/>
      <c r="IAZ46" s="48"/>
      <c r="IBA46" s="48"/>
      <c r="IBB46" s="48"/>
      <c r="IBC46" s="48"/>
      <c r="IBD46" s="48"/>
      <c r="IBE46" s="48"/>
      <c r="IBF46" s="48"/>
      <c r="IBG46" s="48"/>
      <c r="IBH46" s="48"/>
      <c r="IBI46" s="48"/>
      <c r="IBJ46" s="48"/>
      <c r="IBK46" s="48"/>
      <c r="IBL46" s="48"/>
      <c r="IBM46" s="48"/>
      <c r="IBN46" s="48"/>
      <c r="IBO46" s="48"/>
      <c r="IBP46" s="48"/>
      <c r="IBQ46" s="48"/>
      <c r="IBR46" s="48"/>
      <c r="IBS46" s="48"/>
      <c r="IBT46" s="48"/>
      <c r="IBU46" s="48"/>
      <c r="IBV46" s="48"/>
      <c r="IBW46" s="48"/>
      <c r="IBX46" s="48"/>
      <c r="IBY46" s="48"/>
      <c r="IBZ46" s="48"/>
      <c r="ICA46" s="48"/>
      <c r="ICB46" s="48"/>
      <c r="ICC46" s="48"/>
      <c r="ICD46" s="48"/>
      <c r="ICE46" s="48"/>
      <c r="ICF46" s="48"/>
      <c r="ICG46" s="48"/>
      <c r="ICH46" s="48"/>
      <c r="ICI46" s="48"/>
      <c r="ICJ46" s="48"/>
      <c r="ICK46" s="48"/>
      <c r="ICL46" s="48"/>
      <c r="ICM46" s="48"/>
      <c r="ICN46" s="48"/>
      <c r="ICO46" s="48"/>
      <c r="ICP46" s="48"/>
      <c r="ICQ46" s="48"/>
      <c r="ICR46" s="48"/>
      <c r="ICS46" s="48"/>
      <c r="ICT46" s="48"/>
      <c r="ICU46" s="48"/>
      <c r="ICV46" s="48"/>
      <c r="ICW46" s="48"/>
      <c r="ICX46" s="48"/>
      <c r="ICY46" s="48"/>
      <c r="ICZ46" s="48"/>
      <c r="IDA46" s="48"/>
      <c r="IDB46" s="48"/>
      <c r="IDC46" s="48"/>
      <c r="IDD46" s="48"/>
      <c r="IDE46" s="48"/>
      <c r="IDF46" s="48"/>
      <c r="IDG46" s="48"/>
      <c r="IDH46" s="48"/>
      <c r="IDI46" s="48"/>
      <c r="IDJ46" s="48"/>
      <c r="IDK46" s="48"/>
      <c r="IDL46" s="48"/>
      <c r="IDM46" s="48"/>
      <c r="IDN46" s="48"/>
      <c r="IDO46" s="48"/>
      <c r="IDP46" s="48"/>
      <c r="IDQ46" s="48"/>
      <c r="IDR46" s="48"/>
      <c r="IDS46" s="48"/>
      <c r="IDT46" s="48"/>
      <c r="IDU46" s="48"/>
      <c r="IDV46" s="48"/>
      <c r="IDW46" s="48"/>
      <c r="IDX46" s="48"/>
      <c r="IDY46" s="48"/>
      <c r="IDZ46" s="48"/>
      <c r="IEA46" s="48"/>
      <c r="IEB46" s="48"/>
      <c r="IEC46" s="48"/>
      <c r="IED46" s="48"/>
      <c r="IEE46" s="48"/>
      <c r="IEF46" s="48"/>
      <c r="IEG46" s="48"/>
      <c r="IEH46" s="48"/>
      <c r="IEI46" s="48"/>
      <c r="IEJ46" s="48"/>
      <c r="IEK46" s="48"/>
      <c r="IEL46" s="48"/>
      <c r="IEM46" s="48"/>
      <c r="IEN46" s="48"/>
      <c r="IEO46" s="48"/>
      <c r="IEP46" s="48"/>
      <c r="IEQ46" s="48"/>
      <c r="IER46" s="48"/>
      <c r="IES46" s="48"/>
      <c r="IET46" s="48"/>
      <c r="IEU46" s="48"/>
      <c r="IEV46" s="48"/>
      <c r="IEW46" s="48"/>
      <c r="IEX46" s="48"/>
      <c r="IEY46" s="48"/>
      <c r="IEZ46" s="48"/>
      <c r="IFA46" s="48"/>
      <c r="IFB46" s="48"/>
      <c r="IFC46" s="48"/>
      <c r="IFD46" s="48"/>
      <c r="IFE46" s="48"/>
      <c r="IFF46" s="48"/>
      <c r="IFG46" s="48"/>
      <c r="IFH46" s="48"/>
      <c r="IFI46" s="48"/>
      <c r="IFJ46" s="48"/>
      <c r="IFK46" s="48"/>
      <c r="IFL46" s="48"/>
      <c r="IFM46" s="48"/>
      <c r="IFN46" s="48"/>
      <c r="IFO46" s="48"/>
      <c r="IFP46" s="48"/>
      <c r="IFQ46" s="48"/>
      <c r="IFR46" s="48"/>
      <c r="IFS46" s="48"/>
      <c r="IFT46" s="48"/>
      <c r="IFU46" s="48"/>
      <c r="IFV46" s="48"/>
      <c r="IFW46" s="48"/>
      <c r="IFX46" s="48"/>
      <c r="IFY46" s="48"/>
      <c r="IFZ46" s="48"/>
      <c r="IGA46" s="48"/>
      <c r="IGB46" s="48"/>
      <c r="IGC46" s="48"/>
      <c r="IGD46" s="48"/>
      <c r="IGE46" s="48"/>
      <c r="IGF46" s="48"/>
      <c r="IGG46" s="48"/>
      <c r="IGH46" s="48"/>
      <c r="IGI46" s="48"/>
      <c r="IGJ46" s="48"/>
      <c r="IGK46" s="48"/>
      <c r="IGL46" s="48"/>
      <c r="IGM46" s="48"/>
      <c r="IGN46" s="48"/>
      <c r="IGO46" s="48"/>
      <c r="IGP46" s="48"/>
      <c r="IGQ46" s="48"/>
      <c r="IGR46" s="48"/>
      <c r="IGS46" s="48"/>
      <c r="IGT46" s="48"/>
      <c r="IGU46" s="48"/>
      <c r="IGV46" s="48"/>
      <c r="IGW46" s="48"/>
      <c r="IGX46" s="48"/>
      <c r="IGY46" s="48"/>
      <c r="IGZ46" s="48"/>
      <c r="IHA46" s="48"/>
      <c r="IHB46" s="48"/>
      <c r="IHC46" s="48"/>
      <c r="IHD46" s="48"/>
      <c r="IHE46" s="48"/>
      <c r="IHF46" s="48"/>
      <c r="IHG46" s="48"/>
      <c r="IHH46" s="48"/>
      <c r="IHI46" s="48"/>
      <c r="IHJ46" s="48"/>
      <c r="IHK46" s="48"/>
      <c r="IHL46" s="48"/>
      <c r="IHM46" s="48"/>
      <c r="IHN46" s="48"/>
      <c r="IHO46" s="48"/>
      <c r="IHP46" s="48"/>
      <c r="IHQ46" s="48"/>
      <c r="IHR46" s="48"/>
      <c r="IHS46" s="48"/>
      <c r="IHT46" s="48"/>
      <c r="IHU46" s="48"/>
      <c r="IHV46" s="48"/>
      <c r="IHW46" s="48"/>
      <c r="IHX46" s="48"/>
      <c r="IHY46" s="48"/>
      <c r="IHZ46" s="48"/>
      <c r="IIA46" s="48"/>
      <c r="IIB46" s="48"/>
      <c r="IIC46" s="48"/>
      <c r="IID46" s="48"/>
      <c r="IIE46" s="48"/>
      <c r="IIF46" s="48"/>
      <c r="IIG46" s="48"/>
      <c r="IIH46" s="48"/>
      <c r="III46" s="48"/>
      <c r="IIJ46" s="48"/>
      <c r="IIK46" s="48"/>
      <c r="IIL46" s="48"/>
      <c r="IIM46" s="48"/>
      <c r="IIN46" s="48"/>
      <c r="IIO46" s="48"/>
      <c r="IIP46" s="48"/>
      <c r="IIQ46" s="48"/>
      <c r="IIR46" s="48"/>
      <c r="IIS46" s="48"/>
      <c r="IIT46" s="48"/>
      <c r="IIU46" s="48"/>
      <c r="IIV46" s="48"/>
      <c r="IIW46" s="48"/>
      <c r="IIX46" s="48"/>
      <c r="IIY46" s="48"/>
      <c r="IIZ46" s="48"/>
      <c r="IJA46" s="48"/>
      <c r="IJB46" s="48"/>
      <c r="IJC46" s="48"/>
      <c r="IJD46" s="48"/>
      <c r="IJE46" s="48"/>
      <c r="IJF46" s="48"/>
      <c r="IJG46" s="48"/>
      <c r="IJH46" s="48"/>
      <c r="IJI46" s="48"/>
      <c r="IJJ46" s="48"/>
      <c r="IJK46" s="48"/>
      <c r="IJL46" s="48"/>
      <c r="IJM46" s="48"/>
      <c r="IJN46" s="48"/>
      <c r="IJO46" s="48"/>
      <c r="IJP46" s="48"/>
      <c r="IJQ46" s="48"/>
      <c r="IJR46" s="48"/>
      <c r="IJS46" s="48"/>
      <c r="IJT46" s="48"/>
      <c r="IJU46" s="48"/>
      <c r="IJV46" s="48"/>
      <c r="IJW46" s="48"/>
      <c r="IJX46" s="48"/>
      <c r="IJY46" s="48"/>
      <c r="IJZ46" s="48"/>
      <c r="IKA46" s="48"/>
      <c r="IKB46" s="48"/>
      <c r="IKC46" s="48"/>
      <c r="IKD46" s="48"/>
      <c r="IKE46" s="48"/>
      <c r="IKF46" s="48"/>
      <c r="IKG46" s="48"/>
      <c r="IKH46" s="48"/>
      <c r="IKI46" s="48"/>
      <c r="IKJ46" s="48"/>
      <c r="IKK46" s="48"/>
      <c r="IKL46" s="48"/>
      <c r="IKM46" s="48"/>
      <c r="IKN46" s="48"/>
      <c r="IKO46" s="48"/>
      <c r="IKP46" s="48"/>
      <c r="IKQ46" s="48"/>
      <c r="IKR46" s="48"/>
      <c r="IKS46" s="48"/>
      <c r="IKT46" s="48"/>
      <c r="IKU46" s="48"/>
      <c r="IKV46" s="48"/>
      <c r="IKW46" s="48"/>
      <c r="IKX46" s="48"/>
      <c r="IKY46" s="48"/>
      <c r="IKZ46" s="48"/>
      <c r="ILA46" s="48"/>
      <c r="ILB46" s="48"/>
      <c r="ILC46" s="48"/>
      <c r="ILD46" s="48"/>
      <c r="ILE46" s="48"/>
      <c r="ILF46" s="48"/>
      <c r="ILG46" s="48"/>
      <c r="ILH46" s="48"/>
      <c r="ILI46" s="48"/>
      <c r="ILJ46" s="48"/>
      <c r="ILK46" s="48"/>
      <c r="ILL46" s="48"/>
      <c r="ILM46" s="48"/>
      <c r="ILN46" s="48"/>
      <c r="ILO46" s="48"/>
      <c r="ILP46" s="48"/>
      <c r="ILQ46" s="48"/>
      <c r="ILR46" s="48"/>
      <c r="ILS46" s="48"/>
      <c r="ILT46" s="48"/>
      <c r="ILU46" s="48"/>
      <c r="ILV46" s="48"/>
      <c r="ILW46" s="48"/>
      <c r="ILX46" s="48"/>
      <c r="ILY46" s="48"/>
      <c r="ILZ46" s="48"/>
      <c r="IMA46" s="48"/>
      <c r="IMB46" s="48"/>
      <c r="IMC46" s="48"/>
      <c r="IMD46" s="48"/>
      <c r="IME46" s="48"/>
      <c r="IMF46" s="48"/>
      <c r="IMG46" s="48"/>
      <c r="IMH46" s="48"/>
      <c r="IMI46" s="48"/>
      <c r="IMJ46" s="48"/>
      <c r="IMK46" s="48"/>
      <c r="IML46" s="48"/>
      <c r="IMM46" s="48"/>
      <c r="IMN46" s="48"/>
      <c r="IMO46" s="48"/>
      <c r="IMP46" s="48"/>
      <c r="IMQ46" s="48"/>
      <c r="IMR46" s="48"/>
      <c r="IMS46" s="48"/>
      <c r="IMT46" s="48"/>
      <c r="IMU46" s="48"/>
      <c r="IMV46" s="48"/>
      <c r="IMW46" s="48"/>
      <c r="IMX46" s="48"/>
      <c r="IMY46" s="48"/>
      <c r="IMZ46" s="48"/>
      <c r="INA46" s="48"/>
      <c r="INB46" s="48"/>
      <c r="INC46" s="48"/>
      <c r="IND46" s="48"/>
      <c r="INE46" s="48"/>
      <c r="INF46" s="48"/>
      <c r="ING46" s="48"/>
      <c r="INH46" s="48"/>
      <c r="INI46" s="48"/>
      <c r="INJ46" s="48"/>
      <c r="INK46" s="48"/>
      <c r="INL46" s="48"/>
      <c r="INM46" s="48"/>
      <c r="INN46" s="48"/>
      <c r="INO46" s="48"/>
      <c r="INP46" s="48"/>
      <c r="INQ46" s="48"/>
      <c r="INR46" s="48"/>
      <c r="INS46" s="48"/>
      <c r="INT46" s="48"/>
      <c r="INU46" s="48"/>
      <c r="INV46" s="48"/>
      <c r="INW46" s="48"/>
      <c r="INX46" s="48"/>
      <c r="INY46" s="48"/>
      <c r="INZ46" s="48"/>
      <c r="IOA46" s="48"/>
      <c r="IOB46" s="48"/>
      <c r="IOC46" s="48"/>
      <c r="IOD46" s="48"/>
      <c r="IOE46" s="48"/>
      <c r="IOF46" s="48"/>
      <c r="IOG46" s="48"/>
      <c r="IOH46" s="48"/>
      <c r="IOI46" s="48"/>
      <c r="IOJ46" s="48"/>
      <c r="IOK46" s="48"/>
      <c r="IOL46" s="48"/>
      <c r="IOM46" s="48"/>
      <c r="ION46" s="48"/>
      <c r="IOO46" s="48"/>
      <c r="IOP46" s="48"/>
      <c r="IOQ46" s="48"/>
      <c r="IOR46" s="48"/>
      <c r="IOS46" s="48"/>
      <c r="IOT46" s="48"/>
      <c r="IOU46" s="48"/>
      <c r="IOV46" s="48"/>
      <c r="IOW46" s="48"/>
      <c r="IOX46" s="48"/>
      <c r="IOY46" s="48"/>
      <c r="IOZ46" s="48"/>
      <c r="IPA46" s="48"/>
      <c r="IPB46" s="48"/>
      <c r="IPC46" s="48"/>
      <c r="IPD46" s="48"/>
      <c r="IPE46" s="48"/>
      <c r="IPF46" s="48"/>
      <c r="IPG46" s="48"/>
      <c r="IPH46" s="48"/>
      <c r="IPI46" s="48"/>
      <c r="IPJ46" s="48"/>
      <c r="IPK46" s="48"/>
      <c r="IPL46" s="48"/>
      <c r="IPM46" s="48"/>
      <c r="IPN46" s="48"/>
      <c r="IPO46" s="48"/>
      <c r="IPP46" s="48"/>
      <c r="IPQ46" s="48"/>
      <c r="IPR46" s="48"/>
      <c r="IPS46" s="48"/>
      <c r="IPT46" s="48"/>
      <c r="IPU46" s="48"/>
      <c r="IPV46" s="48"/>
      <c r="IPW46" s="48"/>
      <c r="IPX46" s="48"/>
      <c r="IPY46" s="48"/>
      <c r="IPZ46" s="48"/>
      <c r="IQA46" s="48"/>
      <c r="IQB46" s="48"/>
      <c r="IQC46" s="48"/>
      <c r="IQD46" s="48"/>
      <c r="IQE46" s="48"/>
      <c r="IQF46" s="48"/>
      <c r="IQG46" s="48"/>
      <c r="IQH46" s="48"/>
      <c r="IQI46" s="48"/>
      <c r="IQJ46" s="48"/>
      <c r="IQK46" s="48"/>
      <c r="IQL46" s="48"/>
      <c r="IQM46" s="48"/>
      <c r="IQN46" s="48"/>
      <c r="IQO46" s="48"/>
      <c r="IQP46" s="48"/>
      <c r="IQQ46" s="48"/>
      <c r="IQR46" s="48"/>
      <c r="IQS46" s="48"/>
      <c r="IQT46" s="48"/>
      <c r="IQU46" s="48"/>
      <c r="IQV46" s="48"/>
      <c r="IQW46" s="48"/>
      <c r="IQX46" s="48"/>
      <c r="IQY46" s="48"/>
      <c r="IQZ46" s="48"/>
      <c r="IRA46" s="48"/>
      <c r="IRB46" s="48"/>
      <c r="IRC46" s="48"/>
      <c r="IRD46" s="48"/>
      <c r="IRE46" s="48"/>
      <c r="IRF46" s="48"/>
      <c r="IRG46" s="48"/>
      <c r="IRH46" s="48"/>
      <c r="IRI46" s="48"/>
      <c r="IRJ46" s="48"/>
      <c r="IRK46" s="48"/>
      <c r="IRL46" s="48"/>
      <c r="IRM46" s="48"/>
      <c r="IRN46" s="48"/>
      <c r="IRO46" s="48"/>
      <c r="IRP46" s="48"/>
      <c r="IRQ46" s="48"/>
      <c r="IRR46" s="48"/>
      <c r="IRS46" s="48"/>
      <c r="IRT46" s="48"/>
      <c r="IRU46" s="48"/>
      <c r="IRV46" s="48"/>
      <c r="IRW46" s="48"/>
      <c r="IRX46" s="48"/>
      <c r="IRY46" s="48"/>
      <c r="IRZ46" s="48"/>
      <c r="ISA46" s="48"/>
      <c r="ISB46" s="48"/>
      <c r="ISC46" s="48"/>
      <c r="ISD46" s="48"/>
      <c r="ISE46" s="48"/>
      <c r="ISF46" s="48"/>
      <c r="ISG46" s="48"/>
      <c r="ISH46" s="48"/>
      <c r="ISI46" s="48"/>
      <c r="ISJ46" s="48"/>
      <c r="ISK46" s="48"/>
      <c r="ISL46" s="48"/>
      <c r="ISM46" s="48"/>
      <c r="ISN46" s="48"/>
      <c r="ISO46" s="48"/>
      <c r="ISP46" s="48"/>
      <c r="ISQ46" s="48"/>
      <c r="ISR46" s="48"/>
      <c r="ISS46" s="48"/>
      <c r="IST46" s="48"/>
      <c r="ISU46" s="48"/>
      <c r="ISV46" s="48"/>
      <c r="ISW46" s="48"/>
      <c r="ISX46" s="48"/>
      <c r="ISY46" s="48"/>
      <c r="ISZ46" s="48"/>
      <c r="ITA46" s="48"/>
      <c r="ITB46" s="48"/>
      <c r="ITC46" s="48"/>
      <c r="ITD46" s="48"/>
      <c r="ITE46" s="48"/>
      <c r="ITF46" s="48"/>
      <c r="ITG46" s="48"/>
      <c r="ITH46" s="48"/>
      <c r="ITI46" s="48"/>
      <c r="ITJ46" s="48"/>
      <c r="ITK46" s="48"/>
      <c r="ITL46" s="48"/>
      <c r="ITM46" s="48"/>
      <c r="ITN46" s="48"/>
      <c r="ITO46" s="48"/>
      <c r="ITP46" s="48"/>
      <c r="ITQ46" s="48"/>
      <c r="ITR46" s="48"/>
      <c r="ITS46" s="48"/>
      <c r="ITT46" s="48"/>
      <c r="ITU46" s="48"/>
      <c r="ITV46" s="48"/>
      <c r="ITW46" s="48"/>
      <c r="ITX46" s="48"/>
      <c r="ITY46" s="48"/>
      <c r="ITZ46" s="48"/>
      <c r="IUA46" s="48"/>
      <c r="IUB46" s="48"/>
      <c r="IUC46" s="48"/>
      <c r="IUD46" s="48"/>
      <c r="IUE46" s="48"/>
      <c r="IUF46" s="48"/>
      <c r="IUG46" s="48"/>
      <c r="IUH46" s="48"/>
      <c r="IUI46" s="48"/>
      <c r="IUJ46" s="48"/>
      <c r="IUK46" s="48"/>
      <c r="IUL46" s="48"/>
      <c r="IUM46" s="48"/>
      <c r="IUN46" s="48"/>
      <c r="IUO46" s="48"/>
      <c r="IUP46" s="48"/>
      <c r="IUQ46" s="48"/>
      <c r="IUR46" s="48"/>
      <c r="IUS46" s="48"/>
      <c r="IUT46" s="48"/>
      <c r="IUU46" s="48"/>
      <c r="IUV46" s="48"/>
      <c r="IUW46" s="48"/>
      <c r="IUX46" s="48"/>
      <c r="IUY46" s="48"/>
      <c r="IUZ46" s="48"/>
      <c r="IVA46" s="48"/>
      <c r="IVB46" s="48"/>
      <c r="IVC46" s="48"/>
      <c r="IVD46" s="48"/>
      <c r="IVE46" s="48"/>
      <c r="IVF46" s="48"/>
      <c r="IVG46" s="48"/>
      <c r="IVH46" s="48"/>
      <c r="IVI46" s="48"/>
      <c r="IVJ46" s="48"/>
      <c r="IVK46" s="48"/>
      <c r="IVL46" s="48"/>
      <c r="IVM46" s="48"/>
      <c r="IVN46" s="48"/>
      <c r="IVO46" s="48"/>
      <c r="IVP46" s="48"/>
      <c r="IVQ46" s="48"/>
      <c r="IVR46" s="48"/>
      <c r="IVS46" s="48"/>
      <c r="IVT46" s="48"/>
      <c r="IVU46" s="48"/>
      <c r="IVV46" s="48"/>
      <c r="IVW46" s="48"/>
      <c r="IVX46" s="48"/>
      <c r="IVY46" s="48"/>
      <c r="IVZ46" s="48"/>
      <c r="IWA46" s="48"/>
      <c r="IWB46" s="48"/>
      <c r="IWC46" s="48"/>
      <c r="IWD46" s="48"/>
      <c r="IWE46" s="48"/>
      <c r="IWF46" s="48"/>
      <c r="IWG46" s="48"/>
      <c r="IWH46" s="48"/>
      <c r="IWI46" s="48"/>
      <c r="IWJ46" s="48"/>
      <c r="IWK46" s="48"/>
      <c r="IWL46" s="48"/>
      <c r="IWM46" s="48"/>
      <c r="IWN46" s="48"/>
      <c r="IWO46" s="48"/>
      <c r="IWP46" s="48"/>
      <c r="IWQ46" s="48"/>
      <c r="IWR46" s="48"/>
      <c r="IWS46" s="48"/>
      <c r="IWT46" s="48"/>
      <c r="IWU46" s="48"/>
      <c r="IWV46" s="48"/>
      <c r="IWW46" s="48"/>
      <c r="IWX46" s="48"/>
      <c r="IWY46" s="48"/>
      <c r="IWZ46" s="48"/>
      <c r="IXA46" s="48"/>
      <c r="IXB46" s="48"/>
      <c r="IXC46" s="48"/>
      <c r="IXD46" s="48"/>
      <c r="IXE46" s="48"/>
      <c r="IXF46" s="48"/>
      <c r="IXG46" s="48"/>
      <c r="IXH46" s="48"/>
      <c r="IXI46" s="48"/>
      <c r="IXJ46" s="48"/>
      <c r="IXK46" s="48"/>
      <c r="IXL46" s="48"/>
      <c r="IXM46" s="48"/>
      <c r="IXN46" s="48"/>
      <c r="IXO46" s="48"/>
      <c r="IXP46" s="48"/>
      <c r="IXQ46" s="48"/>
      <c r="IXR46" s="48"/>
      <c r="IXS46" s="48"/>
      <c r="IXT46" s="48"/>
      <c r="IXU46" s="48"/>
      <c r="IXV46" s="48"/>
      <c r="IXW46" s="48"/>
      <c r="IXX46" s="48"/>
      <c r="IXY46" s="48"/>
      <c r="IXZ46" s="48"/>
      <c r="IYA46" s="48"/>
      <c r="IYB46" s="48"/>
      <c r="IYC46" s="48"/>
      <c r="IYD46" s="48"/>
      <c r="IYE46" s="48"/>
      <c r="IYF46" s="48"/>
      <c r="IYG46" s="48"/>
      <c r="IYH46" s="48"/>
      <c r="IYI46" s="48"/>
      <c r="IYJ46" s="48"/>
      <c r="IYK46" s="48"/>
      <c r="IYL46" s="48"/>
      <c r="IYM46" s="48"/>
      <c r="IYN46" s="48"/>
      <c r="IYO46" s="48"/>
      <c r="IYP46" s="48"/>
      <c r="IYQ46" s="48"/>
      <c r="IYR46" s="48"/>
      <c r="IYS46" s="48"/>
      <c r="IYT46" s="48"/>
      <c r="IYU46" s="48"/>
      <c r="IYV46" s="48"/>
      <c r="IYW46" s="48"/>
      <c r="IYX46" s="48"/>
      <c r="IYY46" s="48"/>
      <c r="IYZ46" s="48"/>
      <c r="IZA46" s="48"/>
      <c r="IZB46" s="48"/>
      <c r="IZC46" s="48"/>
      <c r="IZD46" s="48"/>
      <c r="IZE46" s="48"/>
      <c r="IZF46" s="48"/>
      <c r="IZG46" s="48"/>
      <c r="IZH46" s="48"/>
      <c r="IZI46" s="48"/>
      <c r="IZJ46" s="48"/>
      <c r="IZK46" s="48"/>
      <c r="IZL46" s="48"/>
      <c r="IZM46" s="48"/>
      <c r="IZN46" s="48"/>
      <c r="IZO46" s="48"/>
      <c r="IZP46" s="48"/>
      <c r="IZQ46" s="48"/>
      <c r="IZR46" s="48"/>
      <c r="IZS46" s="48"/>
      <c r="IZT46" s="48"/>
      <c r="IZU46" s="48"/>
      <c r="IZV46" s="48"/>
      <c r="IZW46" s="48"/>
      <c r="IZX46" s="48"/>
      <c r="IZY46" s="48"/>
      <c r="IZZ46" s="48"/>
      <c r="JAA46" s="48"/>
      <c r="JAB46" s="48"/>
      <c r="JAC46" s="48"/>
      <c r="JAD46" s="48"/>
      <c r="JAE46" s="48"/>
      <c r="JAF46" s="48"/>
      <c r="JAG46" s="48"/>
      <c r="JAH46" s="48"/>
      <c r="JAI46" s="48"/>
      <c r="JAJ46" s="48"/>
      <c r="JAK46" s="48"/>
      <c r="JAL46" s="48"/>
      <c r="JAM46" s="48"/>
      <c r="JAN46" s="48"/>
      <c r="JAO46" s="48"/>
      <c r="JAP46" s="48"/>
      <c r="JAQ46" s="48"/>
      <c r="JAR46" s="48"/>
      <c r="JAS46" s="48"/>
      <c r="JAT46" s="48"/>
      <c r="JAU46" s="48"/>
      <c r="JAV46" s="48"/>
      <c r="JAW46" s="48"/>
      <c r="JAX46" s="48"/>
      <c r="JAY46" s="48"/>
      <c r="JAZ46" s="48"/>
      <c r="JBA46" s="48"/>
      <c r="JBB46" s="48"/>
      <c r="JBC46" s="48"/>
      <c r="JBD46" s="48"/>
      <c r="JBE46" s="48"/>
      <c r="JBF46" s="48"/>
      <c r="JBG46" s="48"/>
      <c r="JBH46" s="48"/>
      <c r="JBI46" s="48"/>
      <c r="JBJ46" s="48"/>
      <c r="JBK46" s="48"/>
      <c r="JBL46" s="48"/>
      <c r="JBM46" s="48"/>
      <c r="JBN46" s="48"/>
      <c r="JBO46" s="48"/>
      <c r="JBP46" s="48"/>
      <c r="JBQ46" s="48"/>
      <c r="JBR46" s="48"/>
      <c r="JBS46" s="48"/>
      <c r="JBT46" s="48"/>
      <c r="JBU46" s="48"/>
      <c r="JBV46" s="48"/>
      <c r="JBW46" s="48"/>
      <c r="JBX46" s="48"/>
      <c r="JBY46" s="48"/>
      <c r="JBZ46" s="48"/>
      <c r="JCA46" s="48"/>
      <c r="JCB46" s="48"/>
      <c r="JCC46" s="48"/>
      <c r="JCD46" s="48"/>
      <c r="JCE46" s="48"/>
      <c r="JCF46" s="48"/>
      <c r="JCG46" s="48"/>
      <c r="JCH46" s="48"/>
      <c r="JCI46" s="48"/>
      <c r="JCJ46" s="48"/>
      <c r="JCK46" s="48"/>
      <c r="JCL46" s="48"/>
      <c r="JCM46" s="48"/>
      <c r="JCN46" s="48"/>
      <c r="JCO46" s="48"/>
      <c r="JCP46" s="48"/>
      <c r="JCQ46" s="48"/>
      <c r="JCR46" s="48"/>
      <c r="JCS46" s="48"/>
      <c r="JCT46" s="48"/>
      <c r="JCU46" s="48"/>
      <c r="JCV46" s="48"/>
      <c r="JCW46" s="48"/>
      <c r="JCX46" s="48"/>
      <c r="JCY46" s="48"/>
      <c r="JCZ46" s="48"/>
      <c r="JDA46" s="48"/>
      <c r="JDB46" s="48"/>
      <c r="JDC46" s="48"/>
      <c r="JDD46" s="48"/>
      <c r="JDE46" s="48"/>
      <c r="JDF46" s="48"/>
      <c r="JDG46" s="48"/>
      <c r="JDH46" s="48"/>
      <c r="JDI46" s="48"/>
      <c r="JDJ46" s="48"/>
      <c r="JDK46" s="48"/>
      <c r="JDL46" s="48"/>
      <c r="JDM46" s="48"/>
      <c r="JDN46" s="48"/>
      <c r="JDO46" s="48"/>
      <c r="JDP46" s="48"/>
      <c r="JDQ46" s="48"/>
      <c r="JDR46" s="48"/>
      <c r="JDS46" s="48"/>
      <c r="JDT46" s="48"/>
      <c r="JDU46" s="48"/>
      <c r="JDV46" s="48"/>
      <c r="JDW46" s="48"/>
      <c r="JDX46" s="48"/>
      <c r="JDY46" s="48"/>
      <c r="JDZ46" s="48"/>
      <c r="JEA46" s="48"/>
      <c r="JEB46" s="48"/>
      <c r="JEC46" s="48"/>
      <c r="JED46" s="48"/>
      <c r="JEE46" s="48"/>
      <c r="JEF46" s="48"/>
      <c r="JEG46" s="48"/>
      <c r="JEH46" s="48"/>
      <c r="JEI46" s="48"/>
      <c r="JEJ46" s="48"/>
      <c r="JEK46" s="48"/>
      <c r="JEL46" s="48"/>
      <c r="JEM46" s="48"/>
      <c r="JEN46" s="48"/>
      <c r="JEO46" s="48"/>
      <c r="JEP46" s="48"/>
      <c r="JEQ46" s="48"/>
      <c r="JER46" s="48"/>
      <c r="JES46" s="48"/>
      <c r="JET46" s="48"/>
      <c r="JEU46" s="48"/>
      <c r="JEV46" s="48"/>
      <c r="JEW46" s="48"/>
      <c r="JEX46" s="48"/>
      <c r="JEY46" s="48"/>
      <c r="JEZ46" s="48"/>
      <c r="JFA46" s="48"/>
      <c r="JFB46" s="48"/>
      <c r="JFC46" s="48"/>
      <c r="JFD46" s="48"/>
      <c r="JFE46" s="48"/>
      <c r="JFF46" s="48"/>
      <c r="JFG46" s="48"/>
      <c r="JFH46" s="48"/>
      <c r="JFI46" s="48"/>
      <c r="JFJ46" s="48"/>
      <c r="JFK46" s="48"/>
      <c r="JFL46" s="48"/>
      <c r="JFM46" s="48"/>
      <c r="JFN46" s="48"/>
      <c r="JFO46" s="48"/>
      <c r="JFP46" s="48"/>
      <c r="JFQ46" s="48"/>
      <c r="JFR46" s="48"/>
      <c r="JFS46" s="48"/>
      <c r="JFT46" s="48"/>
      <c r="JFU46" s="48"/>
      <c r="JFV46" s="48"/>
      <c r="JFW46" s="48"/>
      <c r="JFX46" s="48"/>
      <c r="JFY46" s="48"/>
      <c r="JFZ46" s="48"/>
      <c r="JGA46" s="48"/>
      <c r="JGB46" s="48"/>
      <c r="JGC46" s="48"/>
      <c r="JGD46" s="48"/>
      <c r="JGE46" s="48"/>
      <c r="JGF46" s="48"/>
      <c r="JGG46" s="48"/>
      <c r="JGH46" s="48"/>
      <c r="JGI46" s="48"/>
      <c r="JGJ46" s="48"/>
      <c r="JGK46" s="48"/>
      <c r="JGL46" s="48"/>
      <c r="JGM46" s="48"/>
      <c r="JGN46" s="48"/>
      <c r="JGO46" s="48"/>
      <c r="JGP46" s="48"/>
      <c r="JGQ46" s="48"/>
      <c r="JGR46" s="48"/>
      <c r="JGS46" s="48"/>
      <c r="JGT46" s="48"/>
      <c r="JGU46" s="48"/>
      <c r="JGV46" s="48"/>
      <c r="JGW46" s="48"/>
      <c r="JGX46" s="48"/>
      <c r="JGY46" s="48"/>
      <c r="JGZ46" s="48"/>
      <c r="JHA46" s="48"/>
      <c r="JHB46" s="48"/>
      <c r="JHC46" s="48"/>
      <c r="JHD46" s="48"/>
      <c r="JHE46" s="48"/>
      <c r="JHF46" s="48"/>
      <c r="JHG46" s="48"/>
      <c r="JHH46" s="48"/>
      <c r="JHI46" s="48"/>
      <c r="JHJ46" s="48"/>
      <c r="JHK46" s="48"/>
      <c r="JHL46" s="48"/>
      <c r="JHM46" s="48"/>
      <c r="JHN46" s="48"/>
      <c r="JHO46" s="48"/>
      <c r="JHP46" s="48"/>
      <c r="JHQ46" s="48"/>
      <c r="JHR46" s="48"/>
      <c r="JHS46" s="48"/>
      <c r="JHT46" s="48"/>
      <c r="JHU46" s="48"/>
      <c r="JHV46" s="48"/>
      <c r="JHW46" s="48"/>
      <c r="JHX46" s="48"/>
      <c r="JHY46" s="48"/>
      <c r="JHZ46" s="48"/>
      <c r="JIA46" s="48"/>
      <c r="JIB46" s="48"/>
      <c r="JIC46" s="48"/>
      <c r="JID46" s="48"/>
      <c r="JIE46" s="48"/>
      <c r="JIF46" s="48"/>
      <c r="JIG46" s="48"/>
      <c r="JIH46" s="48"/>
      <c r="JII46" s="48"/>
      <c r="JIJ46" s="48"/>
      <c r="JIK46" s="48"/>
      <c r="JIL46" s="48"/>
      <c r="JIM46" s="48"/>
      <c r="JIN46" s="48"/>
      <c r="JIO46" s="48"/>
      <c r="JIP46" s="48"/>
      <c r="JIQ46" s="48"/>
      <c r="JIR46" s="48"/>
      <c r="JIS46" s="48"/>
      <c r="JIT46" s="48"/>
      <c r="JIU46" s="48"/>
      <c r="JIV46" s="48"/>
      <c r="JIW46" s="48"/>
      <c r="JIX46" s="48"/>
      <c r="JIY46" s="48"/>
      <c r="JIZ46" s="48"/>
      <c r="JJA46" s="48"/>
      <c r="JJB46" s="48"/>
      <c r="JJC46" s="48"/>
      <c r="JJD46" s="48"/>
      <c r="JJE46" s="48"/>
      <c r="JJF46" s="48"/>
      <c r="JJG46" s="48"/>
      <c r="JJH46" s="48"/>
      <c r="JJI46" s="48"/>
      <c r="JJJ46" s="48"/>
      <c r="JJK46" s="48"/>
      <c r="JJL46" s="48"/>
      <c r="JJM46" s="48"/>
      <c r="JJN46" s="48"/>
      <c r="JJO46" s="48"/>
      <c r="JJP46" s="48"/>
      <c r="JJQ46" s="48"/>
      <c r="JJR46" s="48"/>
      <c r="JJS46" s="48"/>
      <c r="JJT46" s="48"/>
      <c r="JJU46" s="48"/>
      <c r="JJV46" s="48"/>
      <c r="JJW46" s="48"/>
      <c r="JJX46" s="48"/>
      <c r="JJY46" s="48"/>
      <c r="JJZ46" s="48"/>
      <c r="JKA46" s="48"/>
      <c r="JKB46" s="48"/>
      <c r="JKC46" s="48"/>
      <c r="JKD46" s="48"/>
      <c r="JKE46" s="48"/>
      <c r="JKF46" s="48"/>
      <c r="JKG46" s="48"/>
      <c r="JKH46" s="48"/>
      <c r="JKI46" s="48"/>
      <c r="JKJ46" s="48"/>
      <c r="JKK46" s="48"/>
      <c r="JKL46" s="48"/>
      <c r="JKM46" s="48"/>
      <c r="JKN46" s="48"/>
      <c r="JKO46" s="48"/>
      <c r="JKP46" s="48"/>
      <c r="JKQ46" s="48"/>
      <c r="JKR46" s="48"/>
      <c r="JKS46" s="48"/>
      <c r="JKT46" s="48"/>
      <c r="JKU46" s="48"/>
      <c r="JKV46" s="48"/>
      <c r="JKW46" s="48"/>
      <c r="JKX46" s="48"/>
      <c r="JKY46" s="48"/>
      <c r="JKZ46" s="48"/>
      <c r="JLA46" s="48"/>
      <c r="JLB46" s="48"/>
      <c r="JLC46" s="48"/>
      <c r="JLD46" s="48"/>
      <c r="JLE46" s="48"/>
      <c r="JLF46" s="48"/>
      <c r="JLG46" s="48"/>
      <c r="JLH46" s="48"/>
      <c r="JLI46" s="48"/>
      <c r="JLJ46" s="48"/>
      <c r="JLK46" s="48"/>
      <c r="JLL46" s="48"/>
      <c r="JLM46" s="48"/>
      <c r="JLN46" s="48"/>
      <c r="JLO46" s="48"/>
      <c r="JLP46" s="48"/>
      <c r="JLQ46" s="48"/>
      <c r="JLR46" s="48"/>
      <c r="JLS46" s="48"/>
      <c r="JLT46" s="48"/>
      <c r="JLU46" s="48"/>
      <c r="JLV46" s="48"/>
      <c r="JLW46" s="48"/>
      <c r="JLX46" s="48"/>
      <c r="JLY46" s="48"/>
      <c r="JLZ46" s="48"/>
      <c r="JMA46" s="48"/>
      <c r="JMB46" s="48"/>
      <c r="JMC46" s="48"/>
      <c r="JMD46" s="48"/>
      <c r="JME46" s="48"/>
      <c r="JMF46" s="48"/>
      <c r="JMG46" s="48"/>
      <c r="JMH46" s="48"/>
      <c r="JMI46" s="48"/>
      <c r="JMJ46" s="48"/>
      <c r="JMK46" s="48"/>
      <c r="JML46" s="48"/>
      <c r="JMM46" s="48"/>
      <c r="JMN46" s="48"/>
      <c r="JMO46" s="48"/>
      <c r="JMP46" s="48"/>
      <c r="JMQ46" s="48"/>
      <c r="JMR46" s="48"/>
      <c r="JMS46" s="48"/>
      <c r="JMT46" s="48"/>
      <c r="JMU46" s="48"/>
      <c r="JMV46" s="48"/>
      <c r="JMW46" s="48"/>
      <c r="JMX46" s="48"/>
      <c r="JMY46" s="48"/>
      <c r="JMZ46" s="48"/>
      <c r="JNA46" s="48"/>
      <c r="JNB46" s="48"/>
      <c r="JNC46" s="48"/>
      <c r="JND46" s="48"/>
      <c r="JNE46" s="48"/>
      <c r="JNF46" s="48"/>
      <c r="JNG46" s="48"/>
      <c r="JNH46" s="48"/>
      <c r="JNI46" s="48"/>
      <c r="JNJ46" s="48"/>
      <c r="JNK46" s="48"/>
      <c r="JNL46" s="48"/>
      <c r="JNM46" s="48"/>
      <c r="JNN46" s="48"/>
      <c r="JNO46" s="48"/>
      <c r="JNP46" s="48"/>
      <c r="JNQ46" s="48"/>
      <c r="JNR46" s="48"/>
      <c r="JNS46" s="48"/>
      <c r="JNT46" s="48"/>
      <c r="JNU46" s="48"/>
      <c r="JNV46" s="48"/>
      <c r="JNW46" s="48"/>
      <c r="JNX46" s="48"/>
      <c r="JNY46" s="48"/>
      <c r="JNZ46" s="48"/>
      <c r="JOA46" s="48"/>
      <c r="JOB46" s="48"/>
      <c r="JOC46" s="48"/>
      <c r="JOD46" s="48"/>
      <c r="JOE46" s="48"/>
      <c r="JOF46" s="48"/>
      <c r="JOG46" s="48"/>
      <c r="JOH46" s="48"/>
      <c r="JOI46" s="48"/>
      <c r="JOJ46" s="48"/>
      <c r="JOK46" s="48"/>
      <c r="JOL46" s="48"/>
      <c r="JOM46" s="48"/>
      <c r="JON46" s="48"/>
      <c r="JOO46" s="48"/>
      <c r="JOP46" s="48"/>
      <c r="JOQ46" s="48"/>
      <c r="JOR46" s="48"/>
      <c r="JOS46" s="48"/>
      <c r="JOT46" s="48"/>
      <c r="JOU46" s="48"/>
      <c r="JOV46" s="48"/>
      <c r="JOW46" s="48"/>
      <c r="JOX46" s="48"/>
      <c r="JOY46" s="48"/>
      <c r="JOZ46" s="48"/>
      <c r="JPA46" s="48"/>
      <c r="JPB46" s="48"/>
      <c r="JPC46" s="48"/>
      <c r="JPD46" s="48"/>
      <c r="JPE46" s="48"/>
      <c r="JPF46" s="48"/>
      <c r="JPG46" s="48"/>
      <c r="JPH46" s="48"/>
      <c r="JPI46" s="48"/>
      <c r="JPJ46" s="48"/>
      <c r="JPK46" s="48"/>
      <c r="JPL46" s="48"/>
      <c r="JPM46" s="48"/>
      <c r="JPN46" s="48"/>
      <c r="JPO46" s="48"/>
      <c r="JPP46" s="48"/>
      <c r="JPQ46" s="48"/>
      <c r="JPR46" s="48"/>
      <c r="JPS46" s="48"/>
      <c r="JPT46" s="48"/>
      <c r="JPU46" s="48"/>
      <c r="JPV46" s="48"/>
      <c r="JPW46" s="48"/>
      <c r="JPX46" s="48"/>
      <c r="JPY46" s="48"/>
      <c r="JPZ46" s="48"/>
      <c r="JQA46" s="48"/>
      <c r="JQB46" s="48"/>
      <c r="JQC46" s="48"/>
      <c r="JQD46" s="48"/>
      <c r="JQE46" s="48"/>
      <c r="JQF46" s="48"/>
      <c r="JQG46" s="48"/>
      <c r="JQH46" s="48"/>
      <c r="JQI46" s="48"/>
      <c r="JQJ46" s="48"/>
      <c r="JQK46" s="48"/>
      <c r="JQL46" s="48"/>
      <c r="JQM46" s="48"/>
      <c r="JQN46" s="48"/>
      <c r="JQO46" s="48"/>
      <c r="JQP46" s="48"/>
      <c r="JQQ46" s="48"/>
      <c r="JQR46" s="48"/>
      <c r="JQS46" s="48"/>
      <c r="JQT46" s="48"/>
      <c r="JQU46" s="48"/>
      <c r="JQV46" s="48"/>
      <c r="JQW46" s="48"/>
      <c r="JQX46" s="48"/>
      <c r="JQY46" s="48"/>
      <c r="JQZ46" s="48"/>
      <c r="JRA46" s="48"/>
      <c r="JRB46" s="48"/>
      <c r="JRC46" s="48"/>
      <c r="JRD46" s="48"/>
      <c r="JRE46" s="48"/>
      <c r="JRF46" s="48"/>
      <c r="JRG46" s="48"/>
      <c r="JRH46" s="48"/>
      <c r="JRI46" s="48"/>
      <c r="JRJ46" s="48"/>
      <c r="JRK46" s="48"/>
      <c r="JRL46" s="48"/>
      <c r="JRM46" s="48"/>
      <c r="JRN46" s="48"/>
      <c r="JRO46" s="48"/>
      <c r="JRP46" s="48"/>
      <c r="JRQ46" s="48"/>
      <c r="JRR46" s="48"/>
      <c r="JRS46" s="48"/>
      <c r="JRT46" s="48"/>
      <c r="JRU46" s="48"/>
      <c r="JRV46" s="48"/>
      <c r="JRW46" s="48"/>
      <c r="JRX46" s="48"/>
      <c r="JRY46" s="48"/>
      <c r="JRZ46" s="48"/>
      <c r="JSA46" s="48"/>
      <c r="JSB46" s="48"/>
      <c r="JSC46" s="48"/>
      <c r="JSD46" s="48"/>
      <c r="JSE46" s="48"/>
      <c r="JSF46" s="48"/>
      <c r="JSG46" s="48"/>
      <c r="JSH46" s="48"/>
      <c r="JSI46" s="48"/>
      <c r="JSJ46" s="48"/>
      <c r="JSK46" s="48"/>
      <c r="JSL46" s="48"/>
      <c r="JSM46" s="48"/>
      <c r="JSN46" s="48"/>
      <c r="JSO46" s="48"/>
      <c r="JSP46" s="48"/>
      <c r="JSQ46" s="48"/>
      <c r="JSR46" s="48"/>
      <c r="JSS46" s="48"/>
      <c r="JST46" s="48"/>
      <c r="JSU46" s="48"/>
      <c r="JSV46" s="48"/>
      <c r="JSW46" s="48"/>
      <c r="JSX46" s="48"/>
      <c r="JSY46" s="48"/>
      <c r="JSZ46" s="48"/>
      <c r="JTA46" s="48"/>
      <c r="JTB46" s="48"/>
      <c r="JTC46" s="48"/>
      <c r="JTD46" s="48"/>
      <c r="JTE46" s="48"/>
      <c r="JTF46" s="48"/>
      <c r="JTG46" s="48"/>
      <c r="JTH46" s="48"/>
      <c r="JTI46" s="48"/>
      <c r="JTJ46" s="48"/>
      <c r="JTK46" s="48"/>
      <c r="JTL46" s="48"/>
      <c r="JTM46" s="48"/>
      <c r="JTN46" s="48"/>
      <c r="JTO46" s="48"/>
      <c r="JTP46" s="48"/>
      <c r="JTQ46" s="48"/>
      <c r="JTR46" s="48"/>
      <c r="JTS46" s="48"/>
      <c r="JTT46" s="48"/>
      <c r="JTU46" s="48"/>
      <c r="JTV46" s="48"/>
      <c r="JTW46" s="48"/>
      <c r="JTX46" s="48"/>
      <c r="JTY46" s="48"/>
      <c r="JTZ46" s="48"/>
      <c r="JUA46" s="48"/>
      <c r="JUB46" s="48"/>
      <c r="JUC46" s="48"/>
      <c r="JUD46" s="48"/>
      <c r="JUE46" s="48"/>
      <c r="JUF46" s="48"/>
      <c r="JUG46" s="48"/>
      <c r="JUH46" s="48"/>
      <c r="JUI46" s="48"/>
      <c r="JUJ46" s="48"/>
      <c r="JUK46" s="48"/>
      <c r="JUL46" s="48"/>
      <c r="JUM46" s="48"/>
      <c r="JUN46" s="48"/>
      <c r="JUO46" s="48"/>
      <c r="JUP46" s="48"/>
      <c r="JUQ46" s="48"/>
      <c r="JUR46" s="48"/>
      <c r="JUS46" s="48"/>
      <c r="JUT46" s="48"/>
      <c r="JUU46" s="48"/>
      <c r="JUV46" s="48"/>
      <c r="JUW46" s="48"/>
      <c r="JUX46" s="48"/>
      <c r="JUY46" s="48"/>
      <c r="JUZ46" s="48"/>
      <c r="JVA46" s="48"/>
      <c r="JVB46" s="48"/>
      <c r="JVC46" s="48"/>
      <c r="JVD46" s="48"/>
      <c r="JVE46" s="48"/>
      <c r="JVF46" s="48"/>
      <c r="JVG46" s="48"/>
      <c r="JVH46" s="48"/>
      <c r="JVI46" s="48"/>
      <c r="JVJ46" s="48"/>
      <c r="JVK46" s="48"/>
      <c r="JVL46" s="48"/>
      <c r="JVM46" s="48"/>
      <c r="JVN46" s="48"/>
      <c r="JVO46" s="48"/>
      <c r="JVP46" s="48"/>
      <c r="JVQ46" s="48"/>
      <c r="JVR46" s="48"/>
      <c r="JVS46" s="48"/>
      <c r="JVT46" s="48"/>
      <c r="JVU46" s="48"/>
      <c r="JVV46" s="48"/>
      <c r="JVW46" s="48"/>
      <c r="JVX46" s="48"/>
      <c r="JVY46" s="48"/>
      <c r="JVZ46" s="48"/>
      <c r="JWA46" s="48"/>
      <c r="JWB46" s="48"/>
      <c r="JWC46" s="48"/>
      <c r="JWD46" s="48"/>
      <c r="JWE46" s="48"/>
      <c r="JWF46" s="48"/>
      <c r="JWG46" s="48"/>
      <c r="JWH46" s="48"/>
      <c r="JWI46" s="48"/>
      <c r="JWJ46" s="48"/>
      <c r="JWK46" s="48"/>
      <c r="JWL46" s="48"/>
      <c r="JWM46" s="48"/>
      <c r="JWN46" s="48"/>
      <c r="JWO46" s="48"/>
      <c r="JWP46" s="48"/>
      <c r="JWQ46" s="48"/>
      <c r="JWR46" s="48"/>
      <c r="JWS46" s="48"/>
      <c r="JWT46" s="48"/>
      <c r="JWU46" s="48"/>
      <c r="JWV46" s="48"/>
      <c r="JWW46" s="48"/>
      <c r="JWX46" s="48"/>
      <c r="JWY46" s="48"/>
      <c r="JWZ46" s="48"/>
      <c r="JXA46" s="48"/>
      <c r="JXB46" s="48"/>
      <c r="JXC46" s="48"/>
      <c r="JXD46" s="48"/>
      <c r="JXE46" s="48"/>
      <c r="JXF46" s="48"/>
      <c r="JXG46" s="48"/>
      <c r="JXH46" s="48"/>
      <c r="JXI46" s="48"/>
      <c r="JXJ46" s="48"/>
      <c r="JXK46" s="48"/>
      <c r="JXL46" s="48"/>
      <c r="JXM46" s="48"/>
      <c r="JXN46" s="48"/>
      <c r="JXO46" s="48"/>
      <c r="JXP46" s="48"/>
      <c r="JXQ46" s="48"/>
      <c r="JXR46" s="48"/>
      <c r="JXS46" s="48"/>
      <c r="JXT46" s="48"/>
      <c r="JXU46" s="48"/>
      <c r="JXV46" s="48"/>
      <c r="JXW46" s="48"/>
      <c r="JXX46" s="48"/>
      <c r="JXY46" s="48"/>
      <c r="JXZ46" s="48"/>
      <c r="JYA46" s="48"/>
      <c r="JYB46" s="48"/>
      <c r="JYC46" s="48"/>
      <c r="JYD46" s="48"/>
      <c r="JYE46" s="48"/>
      <c r="JYF46" s="48"/>
      <c r="JYG46" s="48"/>
      <c r="JYH46" s="48"/>
      <c r="JYI46" s="48"/>
      <c r="JYJ46" s="48"/>
      <c r="JYK46" s="48"/>
      <c r="JYL46" s="48"/>
      <c r="JYM46" s="48"/>
      <c r="JYN46" s="48"/>
      <c r="JYO46" s="48"/>
      <c r="JYP46" s="48"/>
      <c r="JYQ46" s="48"/>
      <c r="JYR46" s="48"/>
      <c r="JYS46" s="48"/>
      <c r="JYT46" s="48"/>
      <c r="JYU46" s="48"/>
      <c r="JYV46" s="48"/>
      <c r="JYW46" s="48"/>
      <c r="JYX46" s="48"/>
      <c r="JYY46" s="48"/>
      <c r="JYZ46" s="48"/>
      <c r="JZA46" s="48"/>
      <c r="JZB46" s="48"/>
      <c r="JZC46" s="48"/>
      <c r="JZD46" s="48"/>
      <c r="JZE46" s="48"/>
      <c r="JZF46" s="48"/>
      <c r="JZG46" s="48"/>
      <c r="JZH46" s="48"/>
      <c r="JZI46" s="48"/>
      <c r="JZJ46" s="48"/>
      <c r="JZK46" s="48"/>
      <c r="JZL46" s="48"/>
      <c r="JZM46" s="48"/>
      <c r="JZN46" s="48"/>
      <c r="JZO46" s="48"/>
      <c r="JZP46" s="48"/>
      <c r="JZQ46" s="48"/>
      <c r="JZR46" s="48"/>
      <c r="JZS46" s="48"/>
      <c r="JZT46" s="48"/>
      <c r="JZU46" s="48"/>
      <c r="JZV46" s="48"/>
      <c r="JZW46" s="48"/>
      <c r="JZX46" s="48"/>
      <c r="JZY46" s="48"/>
      <c r="JZZ46" s="48"/>
      <c r="KAA46" s="48"/>
      <c r="KAB46" s="48"/>
      <c r="KAC46" s="48"/>
      <c r="KAD46" s="48"/>
      <c r="KAE46" s="48"/>
      <c r="KAF46" s="48"/>
      <c r="KAG46" s="48"/>
      <c r="KAH46" s="48"/>
      <c r="KAI46" s="48"/>
      <c r="KAJ46" s="48"/>
      <c r="KAK46" s="48"/>
      <c r="KAL46" s="48"/>
      <c r="KAM46" s="48"/>
      <c r="KAN46" s="48"/>
      <c r="KAO46" s="48"/>
      <c r="KAP46" s="48"/>
      <c r="KAQ46" s="48"/>
      <c r="KAR46" s="48"/>
      <c r="KAS46" s="48"/>
      <c r="KAT46" s="48"/>
      <c r="KAU46" s="48"/>
      <c r="KAV46" s="48"/>
      <c r="KAW46" s="48"/>
      <c r="KAX46" s="48"/>
      <c r="KAY46" s="48"/>
      <c r="KAZ46" s="48"/>
      <c r="KBA46" s="48"/>
      <c r="KBB46" s="48"/>
      <c r="KBC46" s="48"/>
      <c r="KBD46" s="48"/>
      <c r="KBE46" s="48"/>
      <c r="KBF46" s="48"/>
      <c r="KBG46" s="48"/>
      <c r="KBH46" s="48"/>
      <c r="KBI46" s="48"/>
      <c r="KBJ46" s="48"/>
      <c r="KBK46" s="48"/>
      <c r="KBL46" s="48"/>
      <c r="KBM46" s="48"/>
      <c r="KBN46" s="48"/>
      <c r="KBO46" s="48"/>
      <c r="KBP46" s="48"/>
      <c r="KBQ46" s="48"/>
      <c r="KBR46" s="48"/>
      <c r="KBS46" s="48"/>
      <c r="KBT46" s="48"/>
      <c r="KBU46" s="48"/>
      <c r="KBV46" s="48"/>
      <c r="KBW46" s="48"/>
      <c r="KBX46" s="48"/>
      <c r="KBY46" s="48"/>
      <c r="KBZ46" s="48"/>
      <c r="KCA46" s="48"/>
      <c r="KCB46" s="48"/>
      <c r="KCC46" s="48"/>
      <c r="KCD46" s="48"/>
      <c r="KCE46" s="48"/>
      <c r="KCF46" s="48"/>
      <c r="KCG46" s="48"/>
      <c r="KCH46" s="48"/>
      <c r="KCI46" s="48"/>
      <c r="KCJ46" s="48"/>
      <c r="KCK46" s="48"/>
      <c r="KCL46" s="48"/>
      <c r="KCM46" s="48"/>
      <c r="KCN46" s="48"/>
      <c r="KCO46" s="48"/>
      <c r="KCP46" s="48"/>
      <c r="KCQ46" s="48"/>
      <c r="KCR46" s="48"/>
      <c r="KCS46" s="48"/>
      <c r="KCT46" s="48"/>
      <c r="KCU46" s="48"/>
      <c r="KCV46" s="48"/>
      <c r="KCW46" s="48"/>
      <c r="KCX46" s="48"/>
      <c r="KCY46" s="48"/>
      <c r="KCZ46" s="48"/>
      <c r="KDA46" s="48"/>
      <c r="KDB46" s="48"/>
      <c r="KDC46" s="48"/>
      <c r="KDD46" s="48"/>
      <c r="KDE46" s="48"/>
      <c r="KDF46" s="48"/>
      <c r="KDG46" s="48"/>
      <c r="KDH46" s="48"/>
      <c r="KDI46" s="48"/>
      <c r="KDJ46" s="48"/>
      <c r="KDK46" s="48"/>
      <c r="KDL46" s="48"/>
      <c r="KDM46" s="48"/>
      <c r="KDN46" s="48"/>
      <c r="KDO46" s="48"/>
      <c r="KDP46" s="48"/>
      <c r="KDQ46" s="48"/>
      <c r="KDR46" s="48"/>
      <c r="KDS46" s="48"/>
      <c r="KDT46" s="48"/>
      <c r="KDU46" s="48"/>
      <c r="KDV46" s="48"/>
      <c r="KDW46" s="48"/>
      <c r="KDX46" s="48"/>
      <c r="KDY46" s="48"/>
      <c r="KDZ46" s="48"/>
      <c r="KEA46" s="48"/>
      <c r="KEB46" s="48"/>
      <c r="KEC46" s="48"/>
      <c r="KED46" s="48"/>
      <c r="KEE46" s="48"/>
      <c r="KEF46" s="48"/>
      <c r="KEG46" s="48"/>
      <c r="KEH46" s="48"/>
      <c r="KEI46" s="48"/>
      <c r="KEJ46" s="48"/>
      <c r="KEK46" s="48"/>
      <c r="KEL46" s="48"/>
      <c r="KEM46" s="48"/>
      <c r="KEN46" s="48"/>
      <c r="KEO46" s="48"/>
      <c r="KEP46" s="48"/>
      <c r="KEQ46" s="48"/>
      <c r="KER46" s="48"/>
      <c r="KES46" s="48"/>
      <c r="KET46" s="48"/>
      <c r="KEU46" s="48"/>
      <c r="KEV46" s="48"/>
      <c r="KEW46" s="48"/>
      <c r="KEX46" s="48"/>
      <c r="KEY46" s="48"/>
      <c r="KEZ46" s="48"/>
      <c r="KFA46" s="48"/>
      <c r="KFB46" s="48"/>
      <c r="KFC46" s="48"/>
      <c r="KFD46" s="48"/>
      <c r="KFE46" s="48"/>
      <c r="KFF46" s="48"/>
      <c r="KFG46" s="48"/>
      <c r="KFH46" s="48"/>
      <c r="KFI46" s="48"/>
      <c r="KFJ46" s="48"/>
      <c r="KFK46" s="48"/>
      <c r="KFL46" s="48"/>
      <c r="KFM46" s="48"/>
      <c r="KFN46" s="48"/>
      <c r="KFO46" s="48"/>
      <c r="KFP46" s="48"/>
      <c r="KFQ46" s="48"/>
      <c r="KFR46" s="48"/>
      <c r="KFS46" s="48"/>
      <c r="KFT46" s="48"/>
      <c r="KFU46" s="48"/>
      <c r="KFV46" s="48"/>
      <c r="KFW46" s="48"/>
      <c r="KFX46" s="48"/>
      <c r="KFY46" s="48"/>
      <c r="KFZ46" s="48"/>
      <c r="KGA46" s="48"/>
      <c r="KGB46" s="48"/>
      <c r="KGC46" s="48"/>
      <c r="KGD46" s="48"/>
      <c r="KGE46" s="48"/>
      <c r="KGF46" s="48"/>
      <c r="KGG46" s="48"/>
      <c r="KGH46" s="48"/>
      <c r="KGI46" s="48"/>
      <c r="KGJ46" s="48"/>
      <c r="KGK46" s="48"/>
      <c r="KGL46" s="48"/>
      <c r="KGM46" s="48"/>
      <c r="KGN46" s="48"/>
      <c r="KGO46" s="48"/>
      <c r="KGP46" s="48"/>
      <c r="KGQ46" s="48"/>
      <c r="KGR46" s="48"/>
      <c r="KGS46" s="48"/>
      <c r="KGT46" s="48"/>
      <c r="KGU46" s="48"/>
      <c r="KGV46" s="48"/>
      <c r="KGW46" s="48"/>
      <c r="KGX46" s="48"/>
      <c r="KGY46" s="48"/>
      <c r="KGZ46" s="48"/>
      <c r="KHA46" s="48"/>
      <c r="KHB46" s="48"/>
      <c r="KHC46" s="48"/>
      <c r="KHD46" s="48"/>
      <c r="KHE46" s="48"/>
      <c r="KHF46" s="48"/>
      <c r="KHG46" s="48"/>
      <c r="KHH46" s="48"/>
      <c r="KHI46" s="48"/>
      <c r="KHJ46" s="48"/>
      <c r="KHK46" s="48"/>
      <c r="KHL46" s="48"/>
      <c r="KHM46" s="48"/>
      <c r="KHN46" s="48"/>
      <c r="KHO46" s="48"/>
      <c r="KHP46" s="48"/>
      <c r="KHQ46" s="48"/>
      <c r="KHR46" s="48"/>
      <c r="KHS46" s="48"/>
      <c r="KHT46" s="48"/>
      <c r="KHU46" s="48"/>
      <c r="KHV46" s="48"/>
      <c r="KHW46" s="48"/>
      <c r="KHX46" s="48"/>
      <c r="KHY46" s="48"/>
      <c r="KHZ46" s="48"/>
      <c r="KIA46" s="48"/>
      <c r="KIB46" s="48"/>
      <c r="KIC46" s="48"/>
      <c r="KID46" s="48"/>
      <c r="KIE46" s="48"/>
      <c r="KIF46" s="48"/>
      <c r="KIG46" s="48"/>
      <c r="KIH46" s="48"/>
      <c r="KII46" s="48"/>
      <c r="KIJ46" s="48"/>
      <c r="KIK46" s="48"/>
      <c r="KIL46" s="48"/>
      <c r="KIM46" s="48"/>
      <c r="KIN46" s="48"/>
      <c r="KIO46" s="48"/>
      <c r="KIP46" s="48"/>
      <c r="KIQ46" s="48"/>
      <c r="KIR46" s="48"/>
      <c r="KIS46" s="48"/>
      <c r="KIT46" s="48"/>
      <c r="KIU46" s="48"/>
      <c r="KIV46" s="48"/>
      <c r="KIW46" s="48"/>
      <c r="KIX46" s="48"/>
      <c r="KIY46" s="48"/>
      <c r="KIZ46" s="48"/>
      <c r="KJA46" s="48"/>
      <c r="KJB46" s="48"/>
      <c r="KJC46" s="48"/>
      <c r="KJD46" s="48"/>
      <c r="KJE46" s="48"/>
      <c r="KJF46" s="48"/>
      <c r="KJG46" s="48"/>
      <c r="KJH46" s="48"/>
      <c r="KJI46" s="48"/>
      <c r="KJJ46" s="48"/>
      <c r="KJK46" s="48"/>
      <c r="KJL46" s="48"/>
      <c r="KJM46" s="48"/>
      <c r="KJN46" s="48"/>
      <c r="KJO46" s="48"/>
      <c r="KJP46" s="48"/>
      <c r="KJQ46" s="48"/>
      <c r="KJR46" s="48"/>
      <c r="KJS46" s="48"/>
      <c r="KJT46" s="48"/>
      <c r="KJU46" s="48"/>
      <c r="KJV46" s="48"/>
      <c r="KJW46" s="48"/>
      <c r="KJX46" s="48"/>
      <c r="KJY46" s="48"/>
      <c r="KJZ46" s="48"/>
      <c r="KKA46" s="48"/>
      <c r="KKB46" s="48"/>
      <c r="KKC46" s="48"/>
      <c r="KKD46" s="48"/>
      <c r="KKE46" s="48"/>
      <c r="KKF46" s="48"/>
      <c r="KKG46" s="48"/>
      <c r="KKH46" s="48"/>
      <c r="KKI46" s="48"/>
      <c r="KKJ46" s="48"/>
      <c r="KKK46" s="48"/>
      <c r="KKL46" s="48"/>
      <c r="KKM46" s="48"/>
      <c r="KKN46" s="48"/>
      <c r="KKO46" s="48"/>
      <c r="KKP46" s="48"/>
      <c r="KKQ46" s="48"/>
      <c r="KKR46" s="48"/>
      <c r="KKS46" s="48"/>
      <c r="KKT46" s="48"/>
      <c r="KKU46" s="48"/>
      <c r="KKV46" s="48"/>
      <c r="KKW46" s="48"/>
      <c r="KKX46" s="48"/>
      <c r="KKY46" s="48"/>
      <c r="KKZ46" s="48"/>
      <c r="KLA46" s="48"/>
      <c r="KLB46" s="48"/>
      <c r="KLC46" s="48"/>
      <c r="KLD46" s="48"/>
      <c r="KLE46" s="48"/>
      <c r="KLF46" s="48"/>
      <c r="KLG46" s="48"/>
      <c r="KLH46" s="48"/>
      <c r="KLI46" s="48"/>
      <c r="KLJ46" s="48"/>
      <c r="KLK46" s="48"/>
      <c r="KLL46" s="48"/>
      <c r="KLM46" s="48"/>
      <c r="KLN46" s="48"/>
      <c r="KLO46" s="48"/>
      <c r="KLP46" s="48"/>
      <c r="KLQ46" s="48"/>
      <c r="KLR46" s="48"/>
      <c r="KLS46" s="48"/>
      <c r="KLT46" s="48"/>
      <c r="KLU46" s="48"/>
      <c r="KLV46" s="48"/>
      <c r="KLW46" s="48"/>
      <c r="KLX46" s="48"/>
      <c r="KLY46" s="48"/>
      <c r="KLZ46" s="48"/>
      <c r="KMA46" s="48"/>
      <c r="KMB46" s="48"/>
      <c r="KMC46" s="48"/>
      <c r="KMD46" s="48"/>
      <c r="KME46" s="48"/>
      <c r="KMF46" s="48"/>
      <c r="KMG46" s="48"/>
      <c r="KMH46" s="48"/>
      <c r="KMI46" s="48"/>
      <c r="KMJ46" s="48"/>
      <c r="KMK46" s="48"/>
      <c r="KML46" s="48"/>
      <c r="KMM46" s="48"/>
      <c r="KMN46" s="48"/>
      <c r="KMO46" s="48"/>
      <c r="KMP46" s="48"/>
      <c r="KMQ46" s="48"/>
      <c r="KMR46" s="48"/>
      <c r="KMS46" s="48"/>
      <c r="KMT46" s="48"/>
      <c r="KMU46" s="48"/>
      <c r="KMV46" s="48"/>
      <c r="KMW46" s="48"/>
      <c r="KMX46" s="48"/>
      <c r="KMY46" s="48"/>
      <c r="KMZ46" s="48"/>
      <c r="KNA46" s="48"/>
      <c r="KNB46" s="48"/>
      <c r="KNC46" s="48"/>
      <c r="KND46" s="48"/>
      <c r="KNE46" s="48"/>
      <c r="KNF46" s="48"/>
      <c r="KNG46" s="48"/>
      <c r="KNH46" s="48"/>
      <c r="KNI46" s="48"/>
      <c r="KNJ46" s="48"/>
      <c r="KNK46" s="48"/>
      <c r="KNL46" s="48"/>
      <c r="KNM46" s="48"/>
      <c r="KNN46" s="48"/>
      <c r="KNO46" s="48"/>
      <c r="KNP46" s="48"/>
      <c r="KNQ46" s="48"/>
      <c r="KNR46" s="48"/>
      <c r="KNS46" s="48"/>
      <c r="KNT46" s="48"/>
      <c r="KNU46" s="48"/>
      <c r="KNV46" s="48"/>
      <c r="KNW46" s="48"/>
      <c r="KNX46" s="48"/>
      <c r="KNY46" s="48"/>
      <c r="KNZ46" s="48"/>
      <c r="KOA46" s="48"/>
      <c r="KOB46" s="48"/>
      <c r="KOC46" s="48"/>
      <c r="KOD46" s="48"/>
      <c r="KOE46" s="48"/>
      <c r="KOF46" s="48"/>
      <c r="KOG46" s="48"/>
      <c r="KOH46" s="48"/>
      <c r="KOI46" s="48"/>
      <c r="KOJ46" s="48"/>
      <c r="KOK46" s="48"/>
      <c r="KOL46" s="48"/>
      <c r="KOM46" s="48"/>
      <c r="KON46" s="48"/>
      <c r="KOO46" s="48"/>
      <c r="KOP46" s="48"/>
      <c r="KOQ46" s="48"/>
      <c r="KOR46" s="48"/>
      <c r="KOS46" s="48"/>
      <c r="KOT46" s="48"/>
      <c r="KOU46" s="48"/>
      <c r="KOV46" s="48"/>
      <c r="KOW46" s="48"/>
      <c r="KOX46" s="48"/>
      <c r="KOY46" s="48"/>
      <c r="KOZ46" s="48"/>
      <c r="KPA46" s="48"/>
      <c r="KPB46" s="48"/>
      <c r="KPC46" s="48"/>
      <c r="KPD46" s="48"/>
      <c r="KPE46" s="48"/>
      <c r="KPF46" s="48"/>
      <c r="KPG46" s="48"/>
      <c r="KPH46" s="48"/>
      <c r="KPI46" s="48"/>
      <c r="KPJ46" s="48"/>
      <c r="KPK46" s="48"/>
      <c r="KPL46" s="48"/>
      <c r="KPM46" s="48"/>
      <c r="KPN46" s="48"/>
      <c r="KPO46" s="48"/>
      <c r="KPP46" s="48"/>
      <c r="KPQ46" s="48"/>
      <c r="KPR46" s="48"/>
      <c r="KPS46" s="48"/>
      <c r="KPT46" s="48"/>
      <c r="KPU46" s="48"/>
      <c r="KPV46" s="48"/>
      <c r="KPW46" s="48"/>
      <c r="KPX46" s="48"/>
      <c r="KPY46" s="48"/>
      <c r="KPZ46" s="48"/>
      <c r="KQA46" s="48"/>
      <c r="KQB46" s="48"/>
      <c r="KQC46" s="48"/>
      <c r="KQD46" s="48"/>
      <c r="KQE46" s="48"/>
      <c r="KQF46" s="48"/>
      <c r="KQG46" s="48"/>
      <c r="KQH46" s="48"/>
      <c r="KQI46" s="48"/>
      <c r="KQJ46" s="48"/>
      <c r="KQK46" s="48"/>
      <c r="KQL46" s="48"/>
      <c r="KQM46" s="48"/>
      <c r="KQN46" s="48"/>
      <c r="KQO46" s="48"/>
      <c r="KQP46" s="48"/>
      <c r="KQQ46" s="48"/>
      <c r="KQR46" s="48"/>
      <c r="KQS46" s="48"/>
      <c r="KQT46" s="48"/>
      <c r="KQU46" s="48"/>
      <c r="KQV46" s="48"/>
      <c r="KQW46" s="48"/>
      <c r="KQX46" s="48"/>
      <c r="KQY46" s="48"/>
      <c r="KQZ46" s="48"/>
      <c r="KRA46" s="48"/>
      <c r="KRB46" s="48"/>
      <c r="KRC46" s="48"/>
      <c r="KRD46" s="48"/>
      <c r="KRE46" s="48"/>
      <c r="KRF46" s="48"/>
      <c r="KRG46" s="48"/>
      <c r="KRH46" s="48"/>
      <c r="KRI46" s="48"/>
      <c r="KRJ46" s="48"/>
      <c r="KRK46" s="48"/>
      <c r="KRL46" s="48"/>
      <c r="KRM46" s="48"/>
      <c r="KRN46" s="48"/>
      <c r="KRO46" s="48"/>
      <c r="KRP46" s="48"/>
      <c r="KRQ46" s="48"/>
      <c r="KRR46" s="48"/>
      <c r="KRS46" s="48"/>
      <c r="KRT46" s="48"/>
      <c r="KRU46" s="48"/>
      <c r="KRV46" s="48"/>
      <c r="KRW46" s="48"/>
      <c r="KRX46" s="48"/>
      <c r="KRY46" s="48"/>
      <c r="KRZ46" s="48"/>
      <c r="KSA46" s="48"/>
      <c r="KSB46" s="48"/>
      <c r="KSC46" s="48"/>
      <c r="KSD46" s="48"/>
      <c r="KSE46" s="48"/>
      <c r="KSF46" s="48"/>
      <c r="KSG46" s="48"/>
      <c r="KSH46" s="48"/>
      <c r="KSI46" s="48"/>
      <c r="KSJ46" s="48"/>
      <c r="KSK46" s="48"/>
      <c r="KSL46" s="48"/>
      <c r="KSM46" s="48"/>
      <c r="KSN46" s="48"/>
      <c r="KSO46" s="48"/>
      <c r="KSP46" s="48"/>
      <c r="KSQ46" s="48"/>
      <c r="KSR46" s="48"/>
      <c r="KSS46" s="48"/>
      <c r="KST46" s="48"/>
      <c r="KSU46" s="48"/>
      <c r="KSV46" s="48"/>
      <c r="KSW46" s="48"/>
      <c r="KSX46" s="48"/>
      <c r="KSY46" s="48"/>
      <c r="KSZ46" s="48"/>
      <c r="KTA46" s="48"/>
      <c r="KTB46" s="48"/>
      <c r="KTC46" s="48"/>
      <c r="KTD46" s="48"/>
      <c r="KTE46" s="48"/>
      <c r="KTF46" s="48"/>
      <c r="KTG46" s="48"/>
      <c r="KTH46" s="48"/>
      <c r="KTI46" s="48"/>
      <c r="KTJ46" s="48"/>
      <c r="KTK46" s="48"/>
      <c r="KTL46" s="48"/>
      <c r="KTM46" s="48"/>
      <c r="KTN46" s="48"/>
      <c r="KTO46" s="48"/>
      <c r="KTP46" s="48"/>
      <c r="KTQ46" s="48"/>
      <c r="KTR46" s="48"/>
      <c r="KTS46" s="48"/>
      <c r="KTT46" s="48"/>
      <c r="KTU46" s="48"/>
      <c r="KTV46" s="48"/>
      <c r="KTW46" s="48"/>
      <c r="KTX46" s="48"/>
      <c r="KTY46" s="48"/>
      <c r="KTZ46" s="48"/>
      <c r="KUA46" s="48"/>
      <c r="KUB46" s="48"/>
      <c r="KUC46" s="48"/>
      <c r="KUD46" s="48"/>
      <c r="KUE46" s="48"/>
      <c r="KUF46" s="48"/>
      <c r="KUG46" s="48"/>
      <c r="KUH46" s="48"/>
      <c r="KUI46" s="48"/>
      <c r="KUJ46" s="48"/>
      <c r="KUK46" s="48"/>
      <c r="KUL46" s="48"/>
      <c r="KUM46" s="48"/>
      <c r="KUN46" s="48"/>
      <c r="KUO46" s="48"/>
      <c r="KUP46" s="48"/>
      <c r="KUQ46" s="48"/>
      <c r="KUR46" s="48"/>
      <c r="KUS46" s="48"/>
      <c r="KUT46" s="48"/>
      <c r="KUU46" s="48"/>
      <c r="KUV46" s="48"/>
      <c r="KUW46" s="48"/>
      <c r="KUX46" s="48"/>
      <c r="KUY46" s="48"/>
      <c r="KUZ46" s="48"/>
      <c r="KVA46" s="48"/>
      <c r="KVB46" s="48"/>
      <c r="KVC46" s="48"/>
      <c r="KVD46" s="48"/>
      <c r="KVE46" s="48"/>
      <c r="KVF46" s="48"/>
      <c r="KVG46" s="48"/>
      <c r="KVH46" s="48"/>
      <c r="KVI46" s="48"/>
      <c r="KVJ46" s="48"/>
      <c r="KVK46" s="48"/>
      <c r="KVL46" s="48"/>
      <c r="KVM46" s="48"/>
      <c r="KVN46" s="48"/>
      <c r="KVO46" s="48"/>
      <c r="KVP46" s="48"/>
      <c r="KVQ46" s="48"/>
      <c r="KVR46" s="48"/>
      <c r="KVS46" s="48"/>
      <c r="KVT46" s="48"/>
      <c r="KVU46" s="48"/>
      <c r="KVV46" s="48"/>
      <c r="KVW46" s="48"/>
      <c r="KVX46" s="48"/>
      <c r="KVY46" s="48"/>
      <c r="KVZ46" s="48"/>
      <c r="KWA46" s="48"/>
      <c r="KWB46" s="48"/>
      <c r="KWC46" s="48"/>
      <c r="KWD46" s="48"/>
      <c r="KWE46" s="48"/>
      <c r="KWF46" s="48"/>
      <c r="KWG46" s="48"/>
      <c r="KWH46" s="48"/>
      <c r="KWI46" s="48"/>
      <c r="KWJ46" s="48"/>
      <c r="KWK46" s="48"/>
      <c r="KWL46" s="48"/>
      <c r="KWM46" s="48"/>
      <c r="KWN46" s="48"/>
      <c r="KWO46" s="48"/>
      <c r="KWP46" s="48"/>
      <c r="KWQ46" s="48"/>
      <c r="KWR46" s="48"/>
      <c r="KWS46" s="48"/>
      <c r="KWT46" s="48"/>
      <c r="KWU46" s="48"/>
      <c r="KWV46" s="48"/>
      <c r="KWW46" s="48"/>
      <c r="KWX46" s="48"/>
      <c r="KWY46" s="48"/>
      <c r="KWZ46" s="48"/>
      <c r="KXA46" s="48"/>
      <c r="KXB46" s="48"/>
      <c r="KXC46" s="48"/>
      <c r="KXD46" s="48"/>
      <c r="KXE46" s="48"/>
      <c r="KXF46" s="48"/>
      <c r="KXG46" s="48"/>
      <c r="KXH46" s="48"/>
      <c r="KXI46" s="48"/>
      <c r="KXJ46" s="48"/>
      <c r="KXK46" s="48"/>
      <c r="KXL46" s="48"/>
      <c r="KXM46" s="48"/>
      <c r="KXN46" s="48"/>
      <c r="KXO46" s="48"/>
      <c r="KXP46" s="48"/>
      <c r="KXQ46" s="48"/>
      <c r="KXR46" s="48"/>
      <c r="KXS46" s="48"/>
      <c r="KXT46" s="48"/>
      <c r="KXU46" s="48"/>
      <c r="KXV46" s="48"/>
      <c r="KXW46" s="48"/>
      <c r="KXX46" s="48"/>
      <c r="KXY46" s="48"/>
      <c r="KXZ46" s="48"/>
      <c r="KYA46" s="48"/>
      <c r="KYB46" s="48"/>
      <c r="KYC46" s="48"/>
      <c r="KYD46" s="48"/>
      <c r="KYE46" s="48"/>
      <c r="KYF46" s="48"/>
      <c r="KYG46" s="48"/>
      <c r="KYH46" s="48"/>
      <c r="KYI46" s="48"/>
      <c r="KYJ46" s="48"/>
      <c r="KYK46" s="48"/>
      <c r="KYL46" s="48"/>
      <c r="KYM46" s="48"/>
      <c r="KYN46" s="48"/>
      <c r="KYO46" s="48"/>
      <c r="KYP46" s="48"/>
      <c r="KYQ46" s="48"/>
      <c r="KYR46" s="48"/>
      <c r="KYS46" s="48"/>
      <c r="KYT46" s="48"/>
      <c r="KYU46" s="48"/>
      <c r="KYV46" s="48"/>
      <c r="KYW46" s="48"/>
      <c r="KYX46" s="48"/>
      <c r="KYY46" s="48"/>
      <c r="KYZ46" s="48"/>
      <c r="KZA46" s="48"/>
      <c r="KZB46" s="48"/>
      <c r="KZC46" s="48"/>
      <c r="KZD46" s="48"/>
      <c r="KZE46" s="48"/>
      <c r="KZF46" s="48"/>
      <c r="KZG46" s="48"/>
      <c r="KZH46" s="48"/>
      <c r="KZI46" s="48"/>
      <c r="KZJ46" s="48"/>
      <c r="KZK46" s="48"/>
      <c r="KZL46" s="48"/>
      <c r="KZM46" s="48"/>
      <c r="KZN46" s="48"/>
      <c r="KZO46" s="48"/>
      <c r="KZP46" s="48"/>
      <c r="KZQ46" s="48"/>
      <c r="KZR46" s="48"/>
      <c r="KZS46" s="48"/>
      <c r="KZT46" s="48"/>
      <c r="KZU46" s="48"/>
      <c r="KZV46" s="48"/>
      <c r="KZW46" s="48"/>
      <c r="KZX46" s="48"/>
      <c r="KZY46" s="48"/>
      <c r="KZZ46" s="48"/>
      <c r="LAA46" s="48"/>
      <c r="LAB46" s="48"/>
      <c r="LAC46" s="48"/>
      <c r="LAD46" s="48"/>
      <c r="LAE46" s="48"/>
      <c r="LAF46" s="48"/>
      <c r="LAG46" s="48"/>
      <c r="LAH46" s="48"/>
      <c r="LAI46" s="48"/>
      <c r="LAJ46" s="48"/>
      <c r="LAK46" s="48"/>
      <c r="LAL46" s="48"/>
      <c r="LAM46" s="48"/>
      <c r="LAN46" s="48"/>
      <c r="LAO46" s="48"/>
      <c r="LAP46" s="48"/>
      <c r="LAQ46" s="48"/>
      <c r="LAR46" s="48"/>
      <c r="LAS46" s="48"/>
      <c r="LAT46" s="48"/>
      <c r="LAU46" s="48"/>
      <c r="LAV46" s="48"/>
      <c r="LAW46" s="48"/>
      <c r="LAX46" s="48"/>
      <c r="LAY46" s="48"/>
      <c r="LAZ46" s="48"/>
      <c r="LBA46" s="48"/>
      <c r="LBB46" s="48"/>
      <c r="LBC46" s="48"/>
      <c r="LBD46" s="48"/>
      <c r="LBE46" s="48"/>
      <c r="LBF46" s="48"/>
      <c r="LBG46" s="48"/>
      <c r="LBH46" s="48"/>
      <c r="LBI46" s="48"/>
      <c r="LBJ46" s="48"/>
      <c r="LBK46" s="48"/>
      <c r="LBL46" s="48"/>
      <c r="LBM46" s="48"/>
      <c r="LBN46" s="48"/>
      <c r="LBO46" s="48"/>
      <c r="LBP46" s="48"/>
      <c r="LBQ46" s="48"/>
      <c r="LBR46" s="48"/>
      <c r="LBS46" s="48"/>
      <c r="LBT46" s="48"/>
      <c r="LBU46" s="48"/>
      <c r="LBV46" s="48"/>
      <c r="LBW46" s="48"/>
      <c r="LBX46" s="48"/>
      <c r="LBY46" s="48"/>
      <c r="LBZ46" s="48"/>
      <c r="LCA46" s="48"/>
      <c r="LCB46" s="48"/>
      <c r="LCC46" s="48"/>
      <c r="LCD46" s="48"/>
      <c r="LCE46" s="48"/>
      <c r="LCF46" s="48"/>
      <c r="LCG46" s="48"/>
      <c r="LCH46" s="48"/>
      <c r="LCI46" s="48"/>
      <c r="LCJ46" s="48"/>
      <c r="LCK46" s="48"/>
      <c r="LCL46" s="48"/>
      <c r="LCM46" s="48"/>
      <c r="LCN46" s="48"/>
      <c r="LCO46" s="48"/>
      <c r="LCP46" s="48"/>
      <c r="LCQ46" s="48"/>
      <c r="LCR46" s="48"/>
      <c r="LCS46" s="48"/>
      <c r="LCT46" s="48"/>
      <c r="LCU46" s="48"/>
      <c r="LCV46" s="48"/>
      <c r="LCW46" s="48"/>
      <c r="LCX46" s="48"/>
      <c r="LCY46" s="48"/>
      <c r="LCZ46" s="48"/>
      <c r="LDA46" s="48"/>
      <c r="LDB46" s="48"/>
      <c r="LDC46" s="48"/>
      <c r="LDD46" s="48"/>
      <c r="LDE46" s="48"/>
      <c r="LDF46" s="48"/>
      <c r="LDG46" s="48"/>
      <c r="LDH46" s="48"/>
      <c r="LDI46" s="48"/>
      <c r="LDJ46" s="48"/>
      <c r="LDK46" s="48"/>
      <c r="LDL46" s="48"/>
      <c r="LDM46" s="48"/>
      <c r="LDN46" s="48"/>
      <c r="LDO46" s="48"/>
      <c r="LDP46" s="48"/>
      <c r="LDQ46" s="48"/>
      <c r="LDR46" s="48"/>
      <c r="LDS46" s="48"/>
      <c r="LDT46" s="48"/>
      <c r="LDU46" s="48"/>
      <c r="LDV46" s="48"/>
      <c r="LDW46" s="48"/>
      <c r="LDX46" s="48"/>
      <c r="LDY46" s="48"/>
      <c r="LDZ46" s="48"/>
      <c r="LEA46" s="48"/>
      <c r="LEB46" s="48"/>
      <c r="LEC46" s="48"/>
      <c r="LED46" s="48"/>
      <c r="LEE46" s="48"/>
      <c r="LEF46" s="48"/>
      <c r="LEG46" s="48"/>
      <c r="LEH46" s="48"/>
      <c r="LEI46" s="48"/>
      <c r="LEJ46" s="48"/>
      <c r="LEK46" s="48"/>
      <c r="LEL46" s="48"/>
      <c r="LEM46" s="48"/>
      <c r="LEN46" s="48"/>
      <c r="LEO46" s="48"/>
      <c r="LEP46" s="48"/>
      <c r="LEQ46" s="48"/>
      <c r="LER46" s="48"/>
      <c r="LES46" s="48"/>
      <c r="LET46" s="48"/>
      <c r="LEU46" s="48"/>
      <c r="LEV46" s="48"/>
      <c r="LEW46" s="48"/>
      <c r="LEX46" s="48"/>
      <c r="LEY46" s="48"/>
      <c r="LEZ46" s="48"/>
      <c r="LFA46" s="48"/>
      <c r="LFB46" s="48"/>
      <c r="LFC46" s="48"/>
      <c r="LFD46" s="48"/>
      <c r="LFE46" s="48"/>
      <c r="LFF46" s="48"/>
      <c r="LFG46" s="48"/>
      <c r="LFH46" s="48"/>
      <c r="LFI46" s="48"/>
      <c r="LFJ46" s="48"/>
      <c r="LFK46" s="48"/>
      <c r="LFL46" s="48"/>
      <c r="LFM46" s="48"/>
      <c r="LFN46" s="48"/>
      <c r="LFO46" s="48"/>
      <c r="LFP46" s="48"/>
      <c r="LFQ46" s="48"/>
      <c r="LFR46" s="48"/>
      <c r="LFS46" s="48"/>
      <c r="LFT46" s="48"/>
      <c r="LFU46" s="48"/>
      <c r="LFV46" s="48"/>
      <c r="LFW46" s="48"/>
      <c r="LFX46" s="48"/>
      <c r="LFY46" s="48"/>
      <c r="LFZ46" s="48"/>
      <c r="LGA46" s="48"/>
      <c r="LGB46" s="48"/>
      <c r="LGC46" s="48"/>
      <c r="LGD46" s="48"/>
      <c r="LGE46" s="48"/>
      <c r="LGF46" s="48"/>
      <c r="LGG46" s="48"/>
      <c r="LGH46" s="48"/>
      <c r="LGI46" s="48"/>
      <c r="LGJ46" s="48"/>
      <c r="LGK46" s="48"/>
      <c r="LGL46" s="48"/>
      <c r="LGM46" s="48"/>
      <c r="LGN46" s="48"/>
      <c r="LGO46" s="48"/>
      <c r="LGP46" s="48"/>
      <c r="LGQ46" s="48"/>
      <c r="LGR46" s="48"/>
      <c r="LGS46" s="48"/>
      <c r="LGT46" s="48"/>
      <c r="LGU46" s="48"/>
      <c r="LGV46" s="48"/>
      <c r="LGW46" s="48"/>
      <c r="LGX46" s="48"/>
      <c r="LGY46" s="48"/>
      <c r="LGZ46" s="48"/>
      <c r="LHA46" s="48"/>
      <c r="LHB46" s="48"/>
      <c r="LHC46" s="48"/>
      <c r="LHD46" s="48"/>
      <c r="LHE46" s="48"/>
      <c r="LHF46" s="48"/>
      <c r="LHG46" s="48"/>
      <c r="LHH46" s="48"/>
      <c r="LHI46" s="48"/>
      <c r="LHJ46" s="48"/>
      <c r="LHK46" s="48"/>
      <c r="LHL46" s="48"/>
      <c r="LHM46" s="48"/>
      <c r="LHN46" s="48"/>
      <c r="LHO46" s="48"/>
      <c r="LHP46" s="48"/>
      <c r="LHQ46" s="48"/>
      <c r="LHR46" s="48"/>
      <c r="LHS46" s="48"/>
      <c r="LHT46" s="48"/>
      <c r="LHU46" s="48"/>
      <c r="LHV46" s="48"/>
      <c r="LHW46" s="48"/>
      <c r="LHX46" s="48"/>
      <c r="LHY46" s="48"/>
      <c r="LHZ46" s="48"/>
      <c r="LIA46" s="48"/>
      <c r="LIB46" s="48"/>
      <c r="LIC46" s="48"/>
      <c r="LID46" s="48"/>
      <c r="LIE46" s="48"/>
      <c r="LIF46" s="48"/>
      <c r="LIG46" s="48"/>
      <c r="LIH46" s="48"/>
      <c r="LII46" s="48"/>
      <c r="LIJ46" s="48"/>
      <c r="LIK46" s="48"/>
      <c r="LIL46" s="48"/>
      <c r="LIM46" s="48"/>
      <c r="LIN46" s="48"/>
      <c r="LIO46" s="48"/>
      <c r="LIP46" s="48"/>
      <c r="LIQ46" s="48"/>
      <c r="LIR46" s="48"/>
      <c r="LIS46" s="48"/>
      <c r="LIT46" s="48"/>
      <c r="LIU46" s="48"/>
      <c r="LIV46" s="48"/>
      <c r="LIW46" s="48"/>
      <c r="LIX46" s="48"/>
      <c r="LIY46" s="48"/>
      <c r="LIZ46" s="48"/>
      <c r="LJA46" s="48"/>
      <c r="LJB46" s="48"/>
      <c r="LJC46" s="48"/>
      <c r="LJD46" s="48"/>
      <c r="LJE46" s="48"/>
      <c r="LJF46" s="48"/>
      <c r="LJG46" s="48"/>
      <c r="LJH46" s="48"/>
      <c r="LJI46" s="48"/>
      <c r="LJJ46" s="48"/>
      <c r="LJK46" s="48"/>
      <c r="LJL46" s="48"/>
      <c r="LJM46" s="48"/>
      <c r="LJN46" s="48"/>
      <c r="LJO46" s="48"/>
      <c r="LJP46" s="48"/>
      <c r="LJQ46" s="48"/>
      <c r="LJR46" s="48"/>
      <c r="LJS46" s="48"/>
      <c r="LJT46" s="48"/>
      <c r="LJU46" s="48"/>
      <c r="LJV46" s="48"/>
      <c r="LJW46" s="48"/>
      <c r="LJX46" s="48"/>
      <c r="LJY46" s="48"/>
      <c r="LJZ46" s="48"/>
      <c r="LKA46" s="48"/>
      <c r="LKB46" s="48"/>
      <c r="LKC46" s="48"/>
      <c r="LKD46" s="48"/>
      <c r="LKE46" s="48"/>
      <c r="LKF46" s="48"/>
      <c r="LKG46" s="48"/>
      <c r="LKH46" s="48"/>
      <c r="LKI46" s="48"/>
      <c r="LKJ46" s="48"/>
      <c r="LKK46" s="48"/>
      <c r="LKL46" s="48"/>
      <c r="LKM46" s="48"/>
      <c r="LKN46" s="48"/>
      <c r="LKO46" s="48"/>
      <c r="LKP46" s="48"/>
      <c r="LKQ46" s="48"/>
      <c r="LKR46" s="48"/>
      <c r="LKS46" s="48"/>
      <c r="LKT46" s="48"/>
      <c r="LKU46" s="48"/>
      <c r="LKV46" s="48"/>
      <c r="LKW46" s="48"/>
      <c r="LKX46" s="48"/>
      <c r="LKY46" s="48"/>
      <c r="LKZ46" s="48"/>
      <c r="LLA46" s="48"/>
      <c r="LLB46" s="48"/>
      <c r="LLC46" s="48"/>
      <c r="LLD46" s="48"/>
      <c r="LLE46" s="48"/>
      <c r="LLF46" s="48"/>
      <c r="LLG46" s="48"/>
      <c r="LLH46" s="48"/>
      <c r="LLI46" s="48"/>
      <c r="LLJ46" s="48"/>
      <c r="LLK46" s="48"/>
      <c r="LLL46" s="48"/>
      <c r="LLM46" s="48"/>
      <c r="LLN46" s="48"/>
      <c r="LLO46" s="48"/>
      <c r="LLP46" s="48"/>
      <c r="LLQ46" s="48"/>
      <c r="LLR46" s="48"/>
      <c r="LLS46" s="48"/>
      <c r="LLT46" s="48"/>
      <c r="LLU46" s="48"/>
      <c r="LLV46" s="48"/>
      <c r="LLW46" s="48"/>
      <c r="LLX46" s="48"/>
      <c r="LLY46" s="48"/>
      <c r="LLZ46" s="48"/>
      <c r="LMA46" s="48"/>
      <c r="LMB46" s="48"/>
      <c r="LMC46" s="48"/>
      <c r="LMD46" s="48"/>
      <c r="LME46" s="48"/>
      <c r="LMF46" s="48"/>
      <c r="LMG46" s="48"/>
      <c r="LMH46" s="48"/>
      <c r="LMI46" s="48"/>
      <c r="LMJ46" s="48"/>
      <c r="LMK46" s="48"/>
      <c r="LML46" s="48"/>
      <c r="LMM46" s="48"/>
      <c r="LMN46" s="48"/>
      <c r="LMO46" s="48"/>
      <c r="LMP46" s="48"/>
      <c r="LMQ46" s="48"/>
      <c r="LMR46" s="48"/>
      <c r="LMS46" s="48"/>
      <c r="LMT46" s="48"/>
      <c r="LMU46" s="48"/>
      <c r="LMV46" s="48"/>
      <c r="LMW46" s="48"/>
      <c r="LMX46" s="48"/>
      <c r="LMY46" s="48"/>
      <c r="LMZ46" s="48"/>
      <c r="LNA46" s="48"/>
      <c r="LNB46" s="48"/>
      <c r="LNC46" s="48"/>
      <c r="LND46" s="48"/>
      <c r="LNE46" s="48"/>
      <c r="LNF46" s="48"/>
      <c r="LNG46" s="48"/>
      <c r="LNH46" s="48"/>
      <c r="LNI46" s="48"/>
      <c r="LNJ46" s="48"/>
      <c r="LNK46" s="48"/>
      <c r="LNL46" s="48"/>
      <c r="LNM46" s="48"/>
      <c r="LNN46" s="48"/>
      <c r="LNO46" s="48"/>
      <c r="LNP46" s="48"/>
      <c r="LNQ46" s="48"/>
      <c r="LNR46" s="48"/>
      <c r="LNS46" s="48"/>
      <c r="LNT46" s="48"/>
      <c r="LNU46" s="48"/>
      <c r="LNV46" s="48"/>
      <c r="LNW46" s="48"/>
      <c r="LNX46" s="48"/>
      <c r="LNY46" s="48"/>
      <c r="LNZ46" s="48"/>
      <c r="LOA46" s="48"/>
      <c r="LOB46" s="48"/>
      <c r="LOC46" s="48"/>
      <c r="LOD46" s="48"/>
      <c r="LOE46" s="48"/>
      <c r="LOF46" s="48"/>
      <c r="LOG46" s="48"/>
      <c r="LOH46" s="48"/>
      <c r="LOI46" s="48"/>
      <c r="LOJ46" s="48"/>
      <c r="LOK46" s="48"/>
      <c r="LOL46" s="48"/>
      <c r="LOM46" s="48"/>
      <c r="LON46" s="48"/>
      <c r="LOO46" s="48"/>
      <c r="LOP46" s="48"/>
      <c r="LOQ46" s="48"/>
      <c r="LOR46" s="48"/>
      <c r="LOS46" s="48"/>
      <c r="LOT46" s="48"/>
      <c r="LOU46" s="48"/>
      <c r="LOV46" s="48"/>
      <c r="LOW46" s="48"/>
      <c r="LOX46" s="48"/>
      <c r="LOY46" s="48"/>
      <c r="LOZ46" s="48"/>
      <c r="LPA46" s="48"/>
      <c r="LPB46" s="48"/>
      <c r="LPC46" s="48"/>
      <c r="LPD46" s="48"/>
      <c r="LPE46" s="48"/>
      <c r="LPF46" s="48"/>
      <c r="LPG46" s="48"/>
      <c r="LPH46" s="48"/>
      <c r="LPI46" s="48"/>
      <c r="LPJ46" s="48"/>
      <c r="LPK46" s="48"/>
      <c r="LPL46" s="48"/>
      <c r="LPM46" s="48"/>
      <c r="LPN46" s="48"/>
      <c r="LPO46" s="48"/>
      <c r="LPP46" s="48"/>
      <c r="LPQ46" s="48"/>
      <c r="LPR46" s="48"/>
      <c r="LPS46" s="48"/>
      <c r="LPT46" s="48"/>
      <c r="LPU46" s="48"/>
      <c r="LPV46" s="48"/>
      <c r="LPW46" s="48"/>
      <c r="LPX46" s="48"/>
      <c r="LPY46" s="48"/>
      <c r="LPZ46" s="48"/>
      <c r="LQA46" s="48"/>
      <c r="LQB46" s="48"/>
      <c r="LQC46" s="48"/>
      <c r="LQD46" s="48"/>
      <c r="LQE46" s="48"/>
      <c r="LQF46" s="48"/>
      <c r="LQG46" s="48"/>
      <c r="LQH46" s="48"/>
      <c r="LQI46" s="48"/>
      <c r="LQJ46" s="48"/>
      <c r="LQK46" s="48"/>
      <c r="LQL46" s="48"/>
      <c r="LQM46" s="48"/>
      <c r="LQN46" s="48"/>
      <c r="LQO46" s="48"/>
      <c r="LQP46" s="48"/>
      <c r="LQQ46" s="48"/>
      <c r="LQR46" s="48"/>
      <c r="LQS46" s="48"/>
      <c r="LQT46" s="48"/>
      <c r="LQU46" s="48"/>
      <c r="LQV46" s="48"/>
      <c r="LQW46" s="48"/>
      <c r="LQX46" s="48"/>
      <c r="LQY46" s="48"/>
      <c r="LQZ46" s="48"/>
      <c r="LRA46" s="48"/>
      <c r="LRB46" s="48"/>
      <c r="LRC46" s="48"/>
      <c r="LRD46" s="48"/>
      <c r="LRE46" s="48"/>
      <c r="LRF46" s="48"/>
      <c r="LRG46" s="48"/>
      <c r="LRH46" s="48"/>
      <c r="LRI46" s="48"/>
      <c r="LRJ46" s="48"/>
      <c r="LRK46" s="48"/>
      <c r="LRL46" s="48"/>
      <c r="LRM46" s="48"/>
      <c r="LRN46" s="48"/>
      <c r="LRO46" s="48"/>
      <c r="LRP46" s="48"/>
      <c r="LRQ46" s="48"/>
      <c r="LRR46" s="48"/>
      <c r="LRS46" s="48"/>
      <c r="LRT46" s="48"/>
      <c r="LRU46" s="48"/>
      <c r="LRV46" s="48"/>
      <c r="LRW46" s="48"/>
      <c r="LRX46" s="48"/>
      <c r="LRY46" s="48"/>
      <c r="LRZ46" s="48"/>
      <c r="LSA46" s="48"/>
      <c r="LSB46" s="48"/>
      <c r="LSC46" s="48"/>
      <c r="LSD46" s="48"/>
      <c r="LSE46" s="48"/>
      <c r="LSF46" s="48"/>
      <c r="LSG46" s="48"/>
      <c r="LSH46" s="48"/>
      <c r="LSI46" s="48"/>
      <c r="LSJ46" s="48"/>
      <c r="LSK46" s="48"/>
      <c r="LSL46" s="48"/>
      <c r="LSM46" s="48"/>
      <c r="LSN46" s="48"/>
      <c r="LSO46" s="48"/>
      <c r="LSP46" s="48"/>
      <c r="LSQ46" s="48"/>
      <c r="LSR46" s="48"/>
      <c r="LSS46" s="48"/>
      <c r="LST46" s="48"/>
      <c r="LSU46" s="48"/>
      <c r="LSV46" s="48"/>
      <c r="LSW46" s="48"/>
      <c r="LSX46" s="48"/>
      <c r="LSY46" s="48"/>
      <c r="LSZ46" s="48"/>
      <c r="LTA46" s="48"/>
      <c r="LTB46" s="48"/>
      <c r="LTC46" s="48"/>
      <c r="LTD46" s="48"/>
      <c r="LTE46" s="48"/>
      <c r="LTF46" s="48"/>
      <c r="LTG46" s="48"/>
      <c r="LTH46" s="48"/>
      <c r="LTI46" s="48"/>
      <c r="LTJ46" s="48"/>
      <c r="LTK46" s="48"/>
      <c r="LTL46" s="48"/>
      <c r="LTM46" s="48"/>
      <c r="LTN46" s="48"/>
      <c r="LTO46" s="48"/>
      <c r="LTP46" s="48"/>
      <c r="LTQ46" s="48"/>
      <c r="LTR46" s="48"/>
      <c r="LTS46" s="48"/>
      <c r="LTT46" s="48"/>
      <c r="LTU46" s="48"/>
      <c r="LTV46" s="48"/>
      <c r="LTW46" s="48"/>
      <c r="LTX46" s="48"/>
      <c r="LTY46" s="48"/>
      <c r="LTZ46" s="48"/>
      <c r="LUA46" s="48"/>
      <c r="LUB46" s="48"/>
      <c r="LUC46" s="48"/>
      <c r="LUD46" s="48"/>
      <c r="LUE46" s="48"/>
      <c r="LUF46" s="48"/>
      <c r="LUG46" s="48"/>
      <c r="LUH46" s="48"/>
      <c r="LUI46" s="48"/>
      <c r="LUJ46" s="48"/>
      <c r="LUK46" s="48"/>
      <c r="LUL46" s="48"/>
      <c r="LUM46" s="48"/>
      <c r="LUN46" s="48"/>
      <c r="LUO46" s="48"/>
      <c r="LUP46" s="48"/>
      <c r="LUQ46" s="48"/>
      <c r="LUR46" s="48"/>
      <c r="LUS46" s="48"/>
      <c r="LUT46" s="48"/>
      <c r="LUU46" s="48"/>
      <c r="LUV46" s="48"/>
      <c r="LUW46" s="48"/>
      <c r="LUX46" s="48"/>
      <c r="LUY46" s="48"/>
      <c r="LUZ46" s="48"/>
      <c r="LVA46" s="48"/>
      <c r="LVB46" s="48"/>
      <c r="LVC46" s="48"/>
      <c r="LVD46" s="48"/>
      <c r="LVE46" s="48"/>
      <c r="LVF46" s="48"/>
      <c r="LVG46" s="48"/>
      <c r="LVH46" s="48"/>
      <c r="LVI46" s="48"/>
      <c r="LVJ46" s="48"/>
      <c r="LVK46" s="48"/>
      <c r="LVL46" s="48"/>
      <c r="LVM46" s="48"/>
      <c r="LVN46" s="48"/>
      <c r="LVO46" s="48"/>
      <c r="LVP46" s="48"/>
      <c r="LVQ46" s="48"/>
      <c r="LVR46" s="48"/>
      <c r="LVS46" s="48"/>
      <c r="LVT46" s="48"/>
      <c r="LVU46" s="48"/>
      <c r="LVV46" s="48"/>
      <c r="LVW46" s="48"/>
      <c r="LVX46" s="48"/>
      <c r="LVY46" s="48"/>
      <c r="LVZ46" s="48"/>
      <c r="LWA46" s="48"/>
      <c r="LWB46" s="48"/>
      <c r="LWC46" s="48"/>
      <c r="LWD46" s="48"/>
      <c r="LWE46" s="48"/>
      <c r="LWF46" s="48"/>
      <c r="LWG46" s="48"/>
      <c r="LWH46" s="48"/>
      <c r="LWI46" s="48"/>
      <c r="LWJ46" s="48"/>
      <c r="LWK46" s="48"/>
      <c r="LWL46" s="48"/>
      <c r="LWM46" s="48"/>
      <c r="LWN46" s="48"/>
      <c r="LWO46" s="48"/>
      <c r="LWP46" s="48"/>
      <c r="LWQ46" s="48"/>
      <c r="LWR46" s="48"/>
      <c r="LWS46" s="48"/>
      <c r="LWT46" s="48"/>
      <c r="LWU46" s="48"/>
      <c r="LWV46" s="48"/>
      <c r="LWW46" s="48"/>
      <c r="LWX46" s="48"/>
      <c r="LWY46" s="48"/>
      <c r="LWZ46" s="48"/>
      <c r="LXA46" s="48"/>
      <c r="LXB46" s="48"/>
      <c r="LXC46" s="48"/>
      <c r="LXD46" s="48"/>
      <c r="LXE46" s="48"/>
      <c r="LXF46" s="48"/>
      <c r="LXG46" s="48"/>
      <c r="LXH46" s="48"/>
      <c r="LXI46" s="48"/>
      <c r="LXJ46" s="48"/>
      <c r="LXK46" s="48"/>
      <c r="LXL46" s="48"/>
      <c r="LXM46" s="48"/>
      <c r="LXN46" s="48"/>
      <c r="LXO46" s="48"/>
      <c r="LXP46" s="48"/>
      <c r="LXQ46" s="48"/>
      <c r="LXR46" s="48"/>
      <c r="LXS46" s="48"/>
      <c r="LXT46" s="48"/>
      <c r="LXU46" s="48"/>
      <c r="LXV46" s="48"/>
      <c r="LXW46" s="48"/>
      <c r="LXX46" s="48"/>
      <c r="LXY46" s="48"/>
      <c r="LXZ46" s="48"/>
      <c r="LYA46" s="48"/>
      <c r="LYB46" s="48"/>
      <c r="LYC46" s="48"/>
      <c r="LYD46" s="48"/>
      <c r="LYE46" s="48"/>
      <c r="LYF46" s="48"/>
      <c r="LYG46" s="48"/>
      <c r="LYH46" s="48"/>
      <c r="LYI46" s="48"/>
      <c r="LYJ46" s="48"/>
      <c r="LYK46" s="48"/>
      <c r="LYL46" s="48"/>
      <c r="LYM46" s="48"/>
      <c r="LYN46" s="48"/>
      <c r="LYO46" s="48"/>
      <c r="LYP46" s="48"/>
      <c r="LYQ46" s="48"/>
      <c r="LYR46" s="48"/>
      <c r="LYS46" s="48"/>
      <c r="LYT46" s="48"/>
      <c r="LYU46" s="48"/>
      <c r="LYV46" s="48"/>
      <c r="LYW46" s="48"/>
      <c r="LYX46" s="48"/>
      <c r="LYY46" s="48"/>
      <c r="LYZ46" s="48"/>
      <c r="LZA46" s="48"/>
      <c r="LZB46" s="48"/>
      <c r="LZC46" s="48"/>
      <c r="LZD46" s="48"/>
      <c r="LZE46" s="48"/>
      <c r="LZF46" s="48"/>
      <c r="LZG46" s="48"/>
      <c r="LZH46" s="48"/>
      <c r="LZI46" s="48"/>
      <c r="LZJ46" s="48"/>
      <c r="LZK46" s="48"/>
      <c r="LZL46" s="48"/>
      <c r="LZM46" s="48"/>
      <c r="LZN46" s="48"/>
      <c r="LZO46" s="48"/>
      <c r="LZP46" s="48"/>
      <c r="LZQ46" s="48"/>
      <c r="LZR46" s="48"/>
      <c r="LZS46" s="48"/>
      <c r="LZT46" s="48"/>
      <c r="LZU46" s="48"/>
      <c r="LZV46" s="48"/>
      <c r="LZW46" s="48"/>
      <c r="LZX46" s="48"/>
      <c r="LZY46" s="48"/>
      <c r="LZZ46" s="48"/>
      <c r="MAA46" s="48"/>
      <c r="MAB46" s="48"/>
      <c r="MAC46" s="48"/>
      <c r="MAD46" s="48"/>
      <c r="MAE46" s="48"/>
      <c r="MAF46" s="48"/>
      <c r="MAG46" s="48"/>
      <c r="MAH46" s="48"/>
      <c r="MAI46" s="48"/>
      <c r="MAJ46" s="48"/>
      <c r="MAK46" s="48"/>
      <c r="MAL46" s="48"/>
      <c r="MAM46" s="48"/>
      <c r="MAN46" s="48"/>
      <c r="MAO46" s="48"/>
      <c r="MAP46" s="48"/>
      <c r="MAQ46" s="48"/>
      <c r="MAR46" s="48"/>
      <c r="MAS46" s="48"/>
      <c r="MAT46" s="48"/>
      <c r="MAU46" s="48"/>
      <c r="MAV46" s="48"/>
      <c r="MAW46" s="48"/>
      <c r="MAX46" s="48"/>
      <c r="MAY46" s="48"/>
      <c r="MAZ46" s="48"/>
      <c r="MBA46" s="48"/>
      <c r="MBB46" s="48"/>
      <c r="MBC46" s="48"/>
      <c r="MBD46" s="48"/>
      <c r="MBE46" s="48"/>
      <c r="MBF46" s="48"/>
      <c r="MBG46" s="48"/>
      <c r="MBH46" s="48"/>
      <c r="MBI46" s="48"/>
      <c r="MBJ46" s="48"/>
      <c r="MBK46" s="48"/>
      <c r="MBL46" s="48"/>
      <c r="MBM46" s="48"/>
      <c r="MBN46" s="48"/>
      <c r="MBO46" s="48"/>
      <c r="MBP46" s="48"/>
      <c r="MBQ46" s="48"/>
      <c r="MBR46" s="48"/>
      <c r="MBS46" s="48"/>
      <c r="MBT46" s="48"/>
      <c r="MBU46" s="48"/>
      <c r="MBV46" s="48"/>
      <c r="MBW46" s="48"/>
      <c r="MBX46" s="48"/>
      <c r="MBY46" s="48"/>
      <c r="MBZ46" s="48"/>
      <c r="MCA46" s="48"/>
      <c r="MCB46" s="48"/>
      <c r="MCC46" s="48"/>
      <c r="MCD46" s="48"/>
      <c r="MCE46" s="48"/>
      <c r="MCF46" s="48"/>
      <c r="MCG46" s="48"/>
      <c r="MCH46" s="48"/>
      <c r="MCI46" s="48"/>
      <c r="MCJ46" s="48"/>
      <c r="MCK46" s="48"/>
      <c r="MCL46" s="48"/>
      <c r="MCM46" s="48"/>
      <c r="MCN46" s="48"/>
      <c r="MCO46" s="48"/>
      <c r="MCP46" s="48"/>
      <c r="MCQ46" s="48"/>
      <c r="MCR46" s="48"/>
      <c r="MCS46" s="48"/>
      <c r="MCT46" s="48"/>
      <c r="MCU46" s="48"/>
      <c r="MCV46" s="48"/>
      <c r="MCW46" s="48"/>
      <c r="MCX46" s="48"/>
      <c r="MCY46" s="48"/>
      <c r="MCZ46" s="48"/>
      <c r="MDA46" s="48"/>
      <c r="MDB46" s="48"/>
      <c r="MDC46" s="48"/>
      <c r="MDD46" s="48"/>
      <c r="MDE46" s="48"/>
      <c r="MDF46" s="48"/>
      <c r="MDG46" s="48"/>
      <c r="MDH46" s="48"/>
      <c r="MDI46" s="48"/>
      <c r="MDJ46" s="48"/>
      <c r="MDK46" s="48"/>
      <c r="MDL46" s="48"/>
      <c r="MDM46" s="48"/>
      <c r="MDN46" s="48"/>
      <c r="MDO46" s="48"/>
      <c r="MDP46" s="48"/>
      <c r="MDQ46" s="48"/>
      <c r="MDR46" s="48"/>
      <c r="MDS46" s="48"/>
      <c r="MDT46" s="48"/>
      <c r="MDU46" s="48"/>
      <c r="MDV46" s="48"/>
      <c r="MDW46" s="48"/>
      <c r="MDX46" s="48"/>
      <c r="MDY46" s="48"/>
      <c r="MDZ46" s="48"/>
      <c r="MEA46" s="48"/>
      <c r="MEB46" s="48"/>
      <c r="MEC46" s="48"/>
      <c r="MED46" s="48"/>
      <c r="MEE46" s="48"/>
      <c r="MEF46" s="48"/>
      <c r="MEG46" s="48"/>
      <c r="MEH46" s="48"/>
      <c r="MEI46" s="48"/>
      <c r="MEJ46" s="48"/>
      <c r="MEK46" s="48"/>
      <c r="MEL46" s="48"/>
      <c r="MEM46" s="48"/>
      <c r="MEN46" s="48"/>
      <c r="MEO46" s="48"/>
      <c r="MEP46" s="48"/>
      <c r="MEQ46" s="48"/>
      <c r="MER46" s="48"/>
      <c r="MES46" s="48"/>
      <c r="MET46" s="48"/>
      <c r="MEU46" s="48"/>
      <c r="MEV46" s="48"/>
      <c r="MEW46" s="48"/>
      <c r="MEX46" s="48"/>
      <c r="MEY46" s="48"/>
      <c r="MEZ46" s="48"/>
      <c r="MFA46" s="48"/>
      <c r="MFB46" s="48"/>
      <c r="MFC46" s="48"/>
      <c r="MFD46" s="48"/>
      <c r="MFE46" s="48"/>
      <c r="MFF46" s="48"/>
      <c r="MFG46" s="48"/>
      <c r="MFH46" s="48"/>
      <c r="MFI46" s="48"/>
      <c r="MFJ46" s="48"/>
      <c r="MFK46" s="48"/>
      <c r="MFL46" s="48"/>
      <c r="MFM46" s="48"/>
      <c r="MFN46" s="48"/>
      <c r="MFO46" s="48"/>
      <c r="MFP46" s="48"/>
      <c r="MFQ46" s="48"/>
      <c r="MFR46" s="48"/>
      <c r="MFS46" s="48"/>
      <c r="MFT46" s="48"/>
      <c r="MFU46" s="48"/>
      <c r="MFV46" s="48"/>
      <c r="MFW46" s="48"/>
      <c r="MFX46" s="48"/>
      <c r="MFY46" s="48"/>
      <c r="MFZ46" s="48"/>
      <c r="MGA46" s="48"/>
      <c r="MGB46" s="48"/>
      <c r="MGC46" s="48"/>
      <c r="MGD46" s="48"/>
      <c r="MGE46" s="48"/>
      <c r="MGF46" s="48"/>
      <c r="MGG46" s="48"/>
      <c r="MGH46" s="48"/>
      <c r="MGI46" s="48"/>
      <c r="MGJ46" s="48"/>
      <c r="MGK46" s="48"/>
      <c r="MGL46" s="48"/>
      <c r="MGM46" s="48"/>
      <c r="MGN46" s="48"/>
      <c r="MGO46" s="48"/>
      <c r="MGP46" s="48"/>
      <c r="MGQ46" s="48"/>
      <c r="MGR46" s="48"/>
      <c r="MGS46" s="48"/>
      <c r="MGT46" s="48"/>
      <c r="MGU46" s="48"/>
      <c r="MGV46" s="48"/>
      <c r="MGW46" s="48"/>
      <c r="MGX46" s="48"/>
      <c r="MGY46" s="48"/>
      <c r="MGZ46" s="48"/>
      <c r="MHA46" s="48"/>
      <c r="MHB46" s="48"/>
      <c r="MHC46" s="48"/>
      <c r="MHD46" s="48"/>
      <c r="MHE46" s="48"/>
      <c r="MHF46" s="48"/>
      <c r="MHG46" s="48"/>
      <c r="MHH46" s="48"/>
      <c r="MHI46" s="48"/>
      <c r="MHJ46" s="48"/>
      <c r="MHK46" s="48"/>
      <c r="MHL46" s="48"/>
      <c r="MHM46" s="48"/>
      <c r="MHN46" s="48"/>
      <c r="MHO46" s="48"/>
      <c r="MHP46" s="48"/>
      <c r="MHQ46" s="48"/>
      <c r="MHR46" s="48"/>
      <c r="MHS46" s="48"/>
      <c r="MHT46" s="48"/>
      <c r="MHU46" s="48"/>
      <c r="MHV46" s="48"/>
      <c r="MHW46" s="48"/>
      <c r="MHX46" s="48"/>
      <c r="MHY46" s="48"/>
      <c r="MHZ46" s="48"/>
      <c r="MIA46" s="48"/>
      <c r="MIB46" s="48"/>
      <c r="MIC46" s="48"/>
      <c r="MID46" s="48"/>
      <c r="MIE46" s="48"/>
      <c r="MIF46" s="48"/>
      <c r="MIG46" s="48"/>
      <c r="MIH46" s="48"/>
      <c r="MII46" s="48"/>
      <c r="MIJ46" s="48"/>
      <c r="MIK46" s="48"/>
      <c r="MIL46" s="48"/>
      <c r="MIM46" s="48"/>
      <c r="MIN46" s="48"/>
      <c r="MIO46" s="48"/>
      <c r="MIP46" s="48"/>
      <c r="MIQ46" s="48"/>
      <c r="MIR46" s="48"/>
      <c r="MIS46" s="48"/>
      <c r="MIT46" s="48"/>
      <c r="MIU46" s="48"/>
      <c r="MIV46" s="48"/>
      <c r="MIW46" s="48"/>
      <c r="MIX46" s="48"/>
      <c r="MIY46" s="48"/>
      <c r="MIZ46" s="48"/>
      <c r="MJA46" s="48"/>
      <c r="MJB46" s="48"/>
      <c r="MJC46" s="48"/>
      <c r="MJD46" s="48"/>
      <c r="MJE46" s="48"/>
      <c r="MJF46" s="48"/>
      <c r="MJG46" s="48"/>
      <c r="MJH46" s="48"/>
      <c r="MJI46" s="48"/>
      <c r="MJJ46" s="48"/>
      <c r="MJK46" s="48"/>
      <c r="MJL46" s="48"/>
      <c r="MJM46" s="48"/>
      <c r="MJN46" s="48"/>
      <c r="MJO46" s="48"/>
      <c r="MJP46" s="48"/>
      <c r="MJQ46" s="48"/>
      <c r="MJR46" s="48"/>
      <c r="MJS46" s="48"/>
      <c r="MJT46" s="48"/>
      <c r="MJU46" s="48"/>
      <c r="MJV46" s="48"/>
      <c r="MJW46" s="48"/>
      <c r="MJX46" s="48"/>
      <c r="MJY46" s="48"/>
      <c r="MJZ46" s="48"/>
      <c r="MKA46" s="48"/>
      <c r="MKB46" s="48"/>
      <c r="MKC46" s="48"/>
      <c r="MKD46" s="48"/>
      <c r="MKE46" s="48"/>
      <c r="MKF46" s="48"/>
      <c r="MKG46" s="48"/>
      <c r="MKH46" s="48"/>
      <c r="MKI46" s="48"/>
      <c r="MKJ46" s="48"/>
      <c r="MKK46" s="48"/>
      <c r="MKL46" s="48"/>
      <c r="MKM46" s="48"/>
      <c r="MKN46" s="48"/>
      <c r="MKO46" s="48"/>
      <c r="MKP46" s="48"/>
      <c r="MKQ46" s="48"/>
      <c r="MKR46" s="48"/>
      <c r="MKS46" s="48"/>
      <c r="MKT46" s="48"/>
      <c r="MKU46" s="48"/>
      <c r="MKV46" s="48"/>
      <c r="MKW46" s="48"/>
      <c r="MKX46" s="48"/>
      <c r="MKY46" s="48"/>
      <c r="MKZ46" s="48"/>
      <c r="MLA46" s="48"/>
      <c r="MLB46" s="48"/>
      <c r="MLC46" s="48"/>
      <c r="MLD46" s="48"/>
      <c r="MLE46" s="48"/>
      <c r="MLF46" s="48"/>
      <c r="MLG46" s="48"/>
      <c r="MLH46" s="48"/>
      <c r="MLI46" s="48"/>
      <c r="MLJ46" s="48"/>
      <c r="MLK46" s="48"/>
      <c r="MLL46" s="48"/>
      <c r="MLM46" s="48"/>
      <c r="MLN46" s="48"/>
      <c r="MLO46" s="48"/>
      <c r="MLP46" s="48"/>
      <c r="MLQ46" s="48"/>
      <c r="MLR46" s="48"/>
      <c r="MLS46" s="48"/>
      <c r="MLT46" s="48"/>
      <c r="MLU46" s="48"/>
      <c r="MLV46" s="48"/>
      <c r="MLW46" s="48"/>
      <c r="MLX46" s="48"/>
      <c r="MLY46" s="48"/>
      <c r="MLZ46" s="48"/>
      <c r="MMA46" s="48"/>
      <c r="MMB46" s="48"/>
      <c r="MMC46" s="48"/>
      <c r="MMD46" s="48"/>
      <c r="MME46" s="48"/>
      <c r="MMF46" s="48"/>
      <c r="MMG46" s="48"/>
      <c r="MMH46" s="48"/>
      <c r="MMI46" s="48"/>
      <c r="MMJ46" s="48"/>
      <c r="MMK46" s="48"/>
      <c r="MML46" s="48"/>
      <c r="MMM46" s="48"/>
      <c r="MMN46" s="48"/>
      <c r="MMO46" s="48"/>
      <c r="MMP46" s="48"/>
      <c r="MMQ46" s="48"/>
      <c r="MMR46" s="48"/>
      <c r="MMS46" s="48"/>
      <c r="MMT46" s="48"/>
      <c r="MMU46" s="48"/>
      <c r="MMV46" s="48"/>
      <c r="MMW46" s="48"/>
      <c r="MMX46" s="48"/>
      <c r="MMY46" s="48"/>
      <c r="MMZ46" s="48"/>
      <c r="MNA46" s="48"/>
      <c r="MNB46" s="48"/>
      <c r="MNC46" s="48"/>
      <c r="MND46" s="48"/>
      <c r="MNE46" s="48"/>
      <c r="MNF46" s="48"/>
      <c r="MNG46" s="48"/>
      <c r="MNH46" s="48"/>
      <c r="MNI46" s="48"/>
      <c r="MNJ46" s="48"/>
      <c r="MNK46" s="48"/>
      <c r="MNL46" s="48"/>
      <c r="MNM46" s="48"/>
      <c r="MNN46" s="48"/>
      <c r="MNO46" s="48"/>
      <c r="MNP46" s="48"/>
      <c r="MNQ46" s="48"/>
      <c r="MNR46" s="48"/>
      <c r="MNS46" s="48"/>
      <c r="MNT46" s="48"/>
      <c r="MNU46" s="48"/>
      <c r="MNV46" s="48"/>
      <c r="MNW46" s="48"/>
      <c r="MNX46" s="48"/>
      <c r="MNY46" s="48"/>
      <c r="MNZ46" s="48"/>
      <c r="MOA46" s="48"/>
      <c r="MOB46" s="48"/>
      <c r="MOC46" s="48"/>
      <c r="MOD46" s="48"/>
      <c r="MOE46" s="48"/>
      <c r="MOF46" s="48"/>
      <c r="MOG46" s="48"/>
      <c r="MOH46" s="48"/>
      <c r="MOI46" s="48"/>
      <c r="MOJ46" s="48"/>
      <c r="MOK46" s="48"/>
      <c r="MOL46" s="48"/>
      <c r="MOM46" s="48"/>
      <c r="MON46" s="48"/>
      <c r="MOO46" s="48"/>
      <c r="MOP46" s="48"/>
      <c r="MOQ46" s="48"/>
      <c r="MOR46" s="48"/>
      <c r="MOS46" s="48"/>
      <c r="MOT46" s="48"/>
      <c r="MOU46" s="48"/>
      <c r="MOV46" s="48"/>
      <c r="MOW46" s="48"/>
      <c r="MOX46" s="48"/>
      <c r="MOY46" s="48"/>
      <c r="MOZ46" s="48"/>
      <c r="MPA46" s="48"/>
      <c r="MPB46" s="48"/>
      <c r="MPC46" s="48"/>
      <c r="MPD46" s="48"/>
      <c r="MPE46" s="48"/>
      <c r="MPF46" s="48"/>
      <c r="MPG46" s="48"/>
      <c r="MPH46" s="48"/>
      <c r="MPI46" s="48"/>
      <c r="MPJ46" s="48"/>
      <c r="MPK46" s="48"/>
      <c r="MPL46" s="48"/>
      <c r="MPM46" s="48"/>
      <c r="MPN46" s="48"/>
      <c r="MPO46" s="48"/>
      <c r="MPP46" s="48"/>
      <c r="MPQ46" s="48"/>
      <c r="MPR46" s="48"/>
      <c r="MPS46" s="48"/>
      <c r="MPT46" s="48"/>
      <c r="MPU46" s="48"/>
      <c r="MPV46" s="48"/>
      <c r="MPW46" s="48"/>
      <c r="MPX46" s="48"/>
      <c r="MPY46" s="48"/>
      <c r="MPZ46" s="48"/>
      <c r="MQA46" s="48"/>
      <c r="MQB46" s="48"/>
      <c r="MQC46" s="48"/>
      <c r="MQD46" s="48"/>
      <c r="MQE46" s="48"/>
      <c r="MQF46" s="48"/>
      <c r="MQG46" s="48"/>
      <c r="MQH46" s="48"/>
      <c r="MQI46" s="48"/>
      <c r="MQJ46" s="48"/>
      <c r="MQK46" s="48"/>
      <c r="MQL46" s="48"/>
      <c r="MQM46" s="48"/>
      <c r="MQN46" s="48"/>
      <c r="MQO46" s="48"/>
      <c r="MQP46" s="48"/>
      <c r="MQQ46" s="48"/>
      <c r="MQR46" s="48"/>
      <c r="MQS46" s="48"/>
      <c r="MQT46" s="48"/>
      <c r="MQU46" s="48"/>
      <c r="MQV46" s="48"/>
      <c r="MQW46" s="48"/>
      <c r="MQX46" s="48"/>
      <c r="MQY46" s="48"/>
      <c r="MQZ46" s="48"/>
      <c r="MRA46" s="48"/>
      <c r="MRB46" s="48"/>
      <c r="MRC46" s="48"/>
      <c r="MRD46" s="48"/>
      <c r="MRE46" s="48"/>
      <c r="MRF46" s="48"/>
      <c r="MRG46" s="48"/>
      <c r="MRH46" s="48"/>
      <c r="MRI46" s="48"/>
      <c r="MRJ46" s="48"/>
      <c r="MRK46" s="48"/>
      <c r="MRL46" s="48"/>
      <c r="MRM46" s="48"/>
      <c r="MRN46" s="48"/>
      <c r="MRO46" s="48"/>
      <c r="MRP46" s="48"/>
      <c r="MRQ46" s="48"/>
      <c r="MRR46" s="48"/>
      <c r="MRS46" s="48"/>
      <c r="MRT46" s="48"/>
      <c r="MRU46" s="48"/>
      <c r="MRV46" s="48"/>
      <c r="MRW46" s="48"/>
      <c r="MRX46" s="48"/>
      <c r="MRY46" s="48"/>
      <c r="MRZ46" s="48"/>
      <c r="MSA46" s="48"/>
      <c r="MSB46" s="48"/>
      <c r="MSC46" s="48"/>
      <c r="MSD46" s="48"/>
      <c r="MSE46" s="48"/>
      <c r="MSF46" s="48"/>
      <c r="MSG46" s="48"/>
      <c r="MSH46" s="48"/>
      <c r="MSI46" s="48"/>
      <c r="MSJ46" s="48"/>
      <c r="MSK46" s="48"/>
      <c r="MSL46" s="48"/>
      <c r="MSM46" s="48"/>
      <c r="MSN46" s="48"/>
      <c r="MSO46" s="48"/>
      <c r="MSP46" s="48"/>
      <c r="MSQ46" s="48"/>
      <c r="MSR46" s="48"/>
      <c r="MSS46" s="48"/>
      <c r="MST46" s="48"/>
      <c r="MSU46" s="48"/>
      <c r="MSV46" s="48"/>
      <c r="MSW46" s="48"/>
      <c r="MSX46" s="48"/>
      <c r="MSY46" s="48"/>
      <c r="MSZ46" s="48"/>
      <c r="MTA46" s="48"/>
      <c r="MTB46" s="48"/>
      <c r="MTC46" s="48"/>
      <c r="MTD46" s="48"/>
      <c r="MTE46" s="48"/>
      <c r="MTF46" s="48"/>
      <c r="MTG46" s="48"/>
      <c r="MTH46" s="48"/>
      <c r="MTI46" s="48"/>
      <c r="MTJ46" s="48"/>
      <c r="MTK46" s="48"/>
      <c r="MTL46" s="48"/>
      <c r="MTM46" s="48"/>
      <c r="MTN46" s="48"/>
      <c r="MTO46" s="48"/>
      <c r="MTP46" s="48"/>
      <c r="MTQ46" s="48"/>
      <c r="MTR46" s="48"/>
      <c r="MTS46" s="48"/>
      <c r="MTT46" s="48"/>
      <c r="MTU46" s="48"/>
      <c r="MTV46" s="48"/>
      <c r="MTW46" s="48"/>
      <c r="MTX46" s="48"/>
      <c r="MTY46" s="48"/>
      <c r="MTZ46" s="48"/>
      <c r="MUA46" s="48"/>
      <c r="MUB46" s="48"/>
      <c r="MUC46" s="48"/>
      <c r="MUD46" s="48"/>
      <c r="MUE46" s="48"/>
      <c r="MUF46" s="48"/>
      <c r="MUG46" s="48"/>
      <c r="MUH46" s="48"/>
      <c r="MUI46" s="48"/>
      <c r="MUJ46" s="48"/>
      <c r="MUK46" s="48"/>
      <c r="MUL46" s="48"/>
      <c r="MUM46" s="48"/>
      <c r="MUN46" s="48"/>
      <c r="MUO46" s="48"/>
      <c r="MUP46" s="48"/>
      <c r="MUQ46" s="48"/>
      <c r="MUR46" s="48"/>
      <c r="MUS46" s="48"/>
      <c r="MUT46" s="48"/>
      <c r="MUU46" s="48"/>
      <c r="MUV46" s="48"/>
      <c r="MUW46" s="48"/>
      <c r="MUX46" s="48"/>
      <c r="MUY46" s="48"/>
      <c r="MUZ46" s="48"/>
      <c r="MVA46" s="48"/>
      <c r="MVB46" s="48"/>
      <c r="MVC46" s="48"/>
      <c r="MVD46" s="48"/>
      <c r="MVE46" s="48"/>
      <c r="MVF46" s="48"/>
      <c r="MVG46" s="48"/>
      <c r="MVH46" s="48"/>
      <c r="MVI46" s="48"/>
      <c r="MVJ46" s="48"/>
      <c r="MVK46" s="48"/>
      <c r="MVL46" s="48"/>
      <c r="MVM46" s="48"/>
      <c r="MVN46" s="48"/>
      <c r="MVO46" s="48"/>
      <c r="MVP46" s="48"/>
      <c r="MVQ46" s="48"/>
      <c r="MVR46" s="48"/>
      <c r="MVS46" s="48"/>
      <c r="MVT46" s="48"/>
      <c r="MVU46" s="48"/>
      <c r="MVV46" s="48"/>
      <c r="MVW46" s="48"/>
      <c r="MVX46" s="48"/>
      <c r="MVY46" s="48"/>
      <c r="MVZ46" s="48"/>
      <c r="MWA46" s="48"/>
      <c r="MWB46" s="48"/>
      <c r="MWC46" s="48"/>
      <c r="MWD46" s="48"/>
      <c r="MWE46" s="48"/>
      <c r="MWF46" s="48"/>
      <c r="MWG46" s="48"/>
      <c r="MWH46" s="48"/>
      <c r="MWI46" s="48"/>
      <c r="MWJ46" s="48"/>
      <c r="MWK46" s="48"/>
      <c r="MWL46" s="48"/>
      <c r="MWM46" s="48"/>
      <c r="MWN46" s="48"/>
      <c r="MWO46" s="48"/>
      <c r="MWP46" s="48"/>
      <c r="MWQ46" s="48"/>
      <c r="MWR46" s="48"/>
      <c r="MWS46" s="48"/>
      <c r="MWT46" s="48"/>
      <c r="MWU46" s="48"/>
      <c r="MWV46" s="48"/>
      <c r="MWW46" s="48"/>
      <c r="MWX46" s="48"/>
      <c r="MWY46" s="48"/>
      <c r="MWZ46" s="48"/>
      <c r="MXA46" s="48"/>
      <c r="MXB46" s="48"/>
      <c r="MXC46" s="48"/>
      <c r="MXD46" s="48"/>
      <c r="MXE46" s="48"/>
      <c r="MXF46" s="48"/>
      <c r="MXG46" s="48"/>
      <c r="MXH46" s="48"/>
      <c r="MXI46" s="48"/>
      <c r="MXJ46" s="48"/>
      <c r="MXK46" s="48"/>
      <c r="MXL46" s="48"/>
      <c r="MXM46" s="48"/>
      <c r="MXN46" s="48"/>
      <c r="MXO46" s="48"/>
      <c r="MXP46" s="48"/>
      <c r="MXQ46" s="48"/>
      <c r="MXR46" s="48"/>
      <c r="MXS46" s="48"/>
      <c r="MXT46" s="48"/>
      <c r="MXU46" s="48"/>
      <c r="MXV46" s="48"/>
      <c r="MXW46" s="48"/>
      <c r="MXX46" s="48"/>
      <c r="MXY46" s="48"/>
      <c r="MXZ46" s="48"/>
      <c r="MYA46" s="48"/>
      <c r="MYB46" s="48"/>
      <c r="MYC46" s="48"/>
      <c r="MYD46" s="48"/>
      <c r="MYE46" s="48"/>
      <c r="MYF46" s="48"/>
      <c r="MYG46" s="48"/>
      <c r="MYH46" s="48"/>
      <c r="MYI46" s="48"/>
      <c r="MYJ46" s="48"/>
      <c r="MYK46" s="48"/>
      <c r="MYL46" s="48"/>
      <c r="MYM46" s="48"/>
      <c r="MYN46" s="48"/>
      <c r="MYO46" s="48"/>
      <c r="MYP46" s="48"/>
      <c r="MYQ46" s="48"/>
      <c r="MYR46" s="48"/>
      <c r="MYS46" s="48"/>
      <c r="MYT46" s="48"/>
      <c r="MYU46" s="48"/>
      <c r="MYV46" s="48"/>
      <c r="MYW46" s="48"/>
      <c r="MYX46" s="48"/>
      <c r="MYY46" s="48"/>
      <c r="MYZ46" s="48"/>
      <c r="MZA46" s="48"/>
      <c r="MZB46" s="48"/>
      <c r="MZC46" s="48"/>
      <c r="MZD46" s="48"/>
      <c r="MZE46" s="48"/>
      <c r="MZF46" s="48"/>
      <c r="MZG46" s="48"/>
      <c r="MZH46" s="48"/>
      <c r="MZI46" s="48"/>
      <c r="MZJ46" s="48"/>
      <c r="MZK46" s="48"/>
      <c r="MZL46" s="48"/>
      <c r="MZM46" s="48"/>
      <c r="MZN46" s="48"/>
      <c r="MZO46" s="48"/>
      <c r="MZP46" s="48"/>
      <c r="MZQ46" s="48"/>
      <c r="MZR46" s="48"/>
      <c r="MZS46" s="48"/>
      <c r="MZT46" s="48"/>
      <c r="MZU46" s="48"/>
      <c r="MZV46" s="48"/>
      <c r="MZW46" s="48"/>
      <c r="MZX46" s="48"/>
      <c r="MZY46" s="48"/>
      <c r="MZZ46" s="48"/>
      <c r="NAA46" s="48"/>
      <c r="NAB46" s="48"/>
      <c r="NAC46" s="48"/>
      <c r="NAD46" s="48"/>
      <c r="NAE46" s="48"/>
      <c r="NAF46" s="48"/>
      <c r="NAG46" s="48"/>
      <c r="NAH46" s="48"/>
      <c r="NAI46" s="48"/>
      <c r="NAJ46" s="48"/>
      <c r="NAK46" s="48"/>
      <c r="NAL46" s="48"/>
      <c r="NAM46" s="48"/>
      <c r="NAN46" s="48"/>
      <c r="NAO46" s="48"/>
      <c r="NAP46" s="48"/>
      <c r="NAQ46" s="48"/>
      <c r="NAR46" s="48"/>
      <c r="NAS46" s="48"/>
      <c r="NAT46" s="48"/>
      <c r="NAU46" s="48"/>
      <c r="NAV46" s="48"/>
      <c r="NAW46" s="48"/>
      <c r="NAX46" s="48"/>
      <c r="NAY46" s="48"/>
      <c r="NAZ46" s="48"/>
      <c r="NBA46" s="48"/>
      <c r="NBB46" s="48"/>
      <c r="NBC46" s="48"/>
      <c r="NBD46" s="48"/>
      <c r="NBE46" s="48"/>
      <c r="NBF46" s="48"/>
      <c r="NBG46" s="48"/>
      <c r="NBH46" s="48"/>
      <c r="NBI46" s="48"/>
      <c r="NBJ46" s="48"/>
      <c r="NBK46" s="48"/>
      <c r="NBL46" s="48"/>
      <c r="NBM46" s="48"/>
      <c r="NBN46" s="48"/>
      <c r="NBO46" s="48"/>
      <c r="NBP46" s="48"/>
      <c r="NBQ46" s="48"/>
      <c r="NBR46" s="48"/>
      <c r="NBS46" s="48"/>
      <c r="NBT46" s="48"/>
      <c r="NBU46" s="48"/>
      <c r="NBV46" s="48"/>
      <c r="NBW46" s="48"/>
      <c r="NBX46" s="48"/>
      <c r="NBY46" s="48"/>
      <c r="NBZ46" s="48"/>
      <c r="NCA46" s="48"/>
      <c r="NCB46" s="48"/>
      <c r="NCC46" s="48"/>
      <c r="NCD46" s="48"/>
      <c r="NCE46" s="48"/>
      <c r="NCF46" s="48"/>
      <c r="NCG46" s="48"/>
      <c r="NCH46" s="48"/>
      <c r="NCI46" s="48"/>
      <c r="NCJ46" s="48"/>
      <c r="NCK46" s="48"/>
      <c r="NCL46" s="48"/>
      <c r="NCM46" s="48"/>
      <c r="NCN46" s="48"/>
      <c r="NCO46" s="48"/>
      <c r="NCP46" s="48"/>
      <c r="NCQ46" s="48"/>
      <c r="NCR46" s="48"/>
      <c r="NCS46" s="48"/>
      <c r="NCT46" s="48"/>
      <c r="NCU46" s="48"/>
      <c r="NCV46" s="48"/>
      <c r="NCW46" s="48"/>
      <c r="NCX46" s="48"/>
      <c r="NCY46" s="48"/>
      <c r="NCZ46" s="48"/>
      <c r="NDA46" s="48"/>
      <c r="NDB46" s="48"/>
      <c r="NDC46" s="48"/>
      <c r="NDD46" s="48"/>
      <c r="NDE46" s="48"/>
      <c r="NDF46" s="48"/>
      <c r="NDG46" s="48"/>
      <c r="NDH46" s="48"/>
      <c r="NDI46" s="48"/>
      <c r="NDJ46" s="48"/>
      <c r="NDK46" s="48"/>
      <c r="NDL46" s="48"/>
      <c r="NDM46" s="48"/>
      <c r="NDN46" s="48"/>
      <c r="NDO46" s="48"/>
      <c r="NDP46" s="48"/>
      <c r="NDQ46" s="48"/>
      <c r="NDR46" s="48"/>
      <c r="NDS46" s="48"/>
      <c r="NDT46" s="48"/>
      <c r="NDU46" s="48"/>
      <c r="NDV46" s="48"/>
      <c r="NDW46" s="48"/>
      <c r="NDX46" s="48"/>
      <c r="NDY46" s="48"/>
      <c r="NDZ46" s="48"/>
      <c r="NEA46" s="48"/>
      <c r="NEB46" s="48"/>
      <c r="NEC46" s="48"/>
      <c r="NED46" s="48"/>
      <c r="NEE46" s="48"/>
      <c r="NEF46" s="48"/>
      <c r="NEG46" s="48"/>
      <c r="NEH46" s="48"/>
      <c r="NEI46" s="48"/>
      <c r="NEJ46" s="48"/>
      <c r="NEK46" s="48"/>
      <c r="NEL46" s="48"/>
      <c r="NEM46" s="48"/>
      <c r="NEN46" s="48"/>
      <c r="NEO46" s="48"/>
      <c r="NEP46" s="48"/>
      <c r="NEQ46" s="48"/>
      <c r="NER46" s="48"/>
      <c r="NES46" s="48"/>
      <c r="NET46" s="48"/>
      <c r="NEU46" s="48"/>
      <c r="NEV46" s="48"/>
      <c r="NEW46" s="48"/>
      <c r="NEX46" s="48"/>
      <c r="NEY46" s="48"/>
      <c r="NEZ46" s="48"/>
      <c r="NFA46" s="48"/>
      <c r="NFB46" s="48"/>
      <c r="NFC46" s="48"/>
      <c r="NFD46" s="48"/>
      <c r="NFE46" s="48"/>
      <c r="NFF46" s="48"/>
      <c r="NFG46" s="48"/>
      <c r="NFH46" s="48"/>
      <c r="NFI46" s="48"/>
      <c r="NFJ46" s="48"/>
      <c r="NFK46" s="48"/>
      <c r="NFL46" s="48"/>
      <c r="NFM46" s="48"/>
      <c r="NFN46" s="48"/>
      <c r="NFO46" s="48"/>
      <c r="NFP46" s="48"/>
      <c r="NFQ46" s="48"/>
      <c r="NFR46" s="48"/>
      <c r="NFS46" s="48"/>
      <c r="NFT46" s="48"/>
      <c r="NFU46" s="48"/>
      <c r="NFV46" s="48"/>
      <c r="NFW46" s="48"/>
      <c r="NFX46" s="48"/>
      <c r="NFY46" s="48"/>
      <c r="NFZ46" s="48"/>
      <c r="NGA46" s="48"/>
      <c r="NGB46" s="48"/>
      <c r="NGC46" s="48"/>
      <c r="NGD46" s="48"/>
      <c r="NGE46" s="48"/>
      <c r="NGF46" s="48"/>
      <c r="NGG46" s="48"/>
      <c r="NGH46" s="48"/>
      <c r="NGI46" s="48"/>
      <c r="NGJ46" s="48"/>
      <c r="NGK46" s="48"/>
      <c r="NGL46" s="48"/>
      <c r="NGM46" s="48"/>
      <c r="NGN46" s="48"/>
      <c r="NGO46" s="48"/>
      <c r="NGP46" s="48"/>
      <c r="NGQ46" s="48"/>
      <c r="NGR46" s="48"/>
      <c r="NGS46" s="48"/>
      <c r="NGT46" s="48"/>
      <c r="NGU46" s="48"/>
      <c r="NGV46" s="48"/>
      <c r="NGW46" s="48"/>
      <c r="NGX46" s="48"/>
      <c r="NGY46" s="48"/>
      <c r="NGZ46" s="48"/>
      <c r="NHA46" s="48"/>
      <c r="NHB46" s="48"/>
      <c r="NHC46" s="48"/>
      <c r="NHD46" s="48"/>
      <c r="NHE46" s="48"/>
      <c r="NHF46" s="48"/>
      <c r="NHG46" s="48"/>
      <c r="NHH46" s="48"/>
      <c r="NHI46" s="48"/>
      <c r="NHJ46" s="48"/>
      <c r="NHK46" s="48"/>
      <c r="NHL46" s="48"/>
      <c r="NHM46" s="48"/>
      <c r="NHN46" s="48"/>
      <c r="NHO46" s="48"/>
      <c r="NHP46" s="48"/>
      <c r="NHQ46" s="48"/>
      <c r="NHR46" s="48"/>
      <c r="NHS46" s="48"/>
      <c r="NHT46" s="48"/>
      <c r="NHU46" s="48"/>
      <c r="NHV46" s="48"/>
      <c r="NHW46" s="48"/>
      <c r="NHX46" s="48"/>
      <c r="NHY46" s="48"/>
      <c r="NHZ46" s="48"/>
      <c r="NIA46" s="48"/>
      <c r="NIB46" s="48"/>
      <c r="NIC46" s="48"/>
      <c r="NID46" s="48"/>
      <c r="NIE46" s="48"/>
      <c r="NIF46" s="48"/>
      <c r="NIG46" s="48"/>
      <c r="NIH46" s="48"/>
      <c r="NII46" s="48"/>
      <c r="NIJ46" s="48"/>
      <c r="NIK46" s="48"/>
      <c r="NIL46" s="48"/>
      <c r="NIM46" s="48"/>
      <c r="NIN46" s="48"/>
      <c r="NIO46" s="48"/>
      <c r="NIP46" s="48"/>
      <c r="NIQ46" s="48"/>
      <c r="NIR46" s="48"/>
      <c r="NIS46" s="48"/>
      <c r="NIT46" s="48"/>
      <c r="NIU46" s="48"/>
      <c r="NIV46" s="48"/>
      <c r="NIW46" s="48"/>
      <c r="NIX46" s="48"/>
      <c r="NIY46" s="48"/>
      <c r="NIZ46" s="48"/>
      <c r="NJA46" s="48"/>
      <c r="NJB46" s="48"/>
      <c r="NJC46" s="48"/>
      <c r="NJD46" s="48"/>
      <c r="NJE46" s="48"/>
      <c r="NJF46" s="48"/>
      <c r="NJG46" s="48"/>
      <c r="NJH46" s="48"/>
      <c r="NJI46" s="48"/>
      <c r="NJJ46" s="48"/>
      <c r="NJK46" s="48"/>
      <c r="NJL46" s="48"/>
      <c r="NJM46" s="48"/>
      <c r="NJN46" s="48"/>
      <c r="NJO46" s="48"/>
      <c r="NJP46" s="48"/>
      <c r="NJQ46" s="48"/>
      <c r="NJR46" s="48"/>
      <c r="NJS46" s="48"/>
      <c r="NJT46" s="48"/>
      <c r="NJU46" s="48"/>
      <c r="NJV46" s="48"/>
      <c r="NJW46" s="48"/>
      <c r="NJX46" s="48"/>
      <c r="NJY46" s="48"/>
      <c r="NJZ46" s="48"/>
      <c r="NKA46" s="48"/>
      <c r="NKB46" s="48"/>
      <c r="NKC46" s="48"/>
      <c r="NKD46" s="48"/>
      <c r="NKE46" s="48"/>
      <c r="NKF46" s="48"/>
      <c r="NKG46" s="48"/>
      <c r="NKH46" s="48"/>
      <c r="NKI46" s="48"/>
      <c r="NKJ46" s="48"/>
      <c r="NKK46" s="48"/>
      <c r="NKL46" s="48"/>
      <c r="NKM46" s="48"/>
      <c r="NKN46" s="48"/>
      <c r="NKO46" s="48"/>
      <c r="NKP46" s="48"/>
      <c r="NKQ46" s="48"/>
      <c r="NKR46" s="48"/>
      <c r="NKS46" s="48"/>
      <c r="NKT46" s="48"/>
      <c r="NKU46" s="48"/>
      <c r="NKV46" s="48"/>
      <c r="NKW46" s="48"/>
      <c r="NKX46" s="48"/>
      <c r="NKY46" s="48"/>
      <c r="NKZ46" s="48"/>
      <c r="NLA46" s="48"/>
      <c r="NLB46" s="48"/>
      <c r="NLC46" s="48"/>
      <c r="NLD46" s="48"/>
      <c r="NLE46" s="48"/>
      <c r="NLF46" s="48"/>
      <c r="NLG46" s="48"/>
      <c r="NLH46" s="48"/>
      <c r="NLI46" s="48"/>
      <c r="NLJ46" s="48"/>
      <c r="NLK46" s="48"/>
      <c r="NLL46" s="48"/>
      <c r="NLM46" s="48"/>
      <c r="NLN46" s="48"/>
      <c r="NLO46" s="48"/>
      <c r="NLP46" s="48"/>
      <c r="NLQ46" s="48"/>
      <c r="NLR46" s="48"/>
      <c r="NLS46" s="48"/>
      <c r="NLT46" s="48"/>
      <c r="NLU46" s="48"/>
      <c r="NLV46" s="48"/>
      <c r="NLW46" s="48"/>
      <c r="NLX46" s="48"/>
      <c r="NLY46" s="48"/>
      <c r="NLZ46" s="48"/>
      <c r="NMA46" s="48"/>
      <c r="NMB46" s="48"/>
      <c r="NMC46" s="48"/>
      <c r="NMD46" s="48"/>
      <c r="NME46" s="48"/>
      <c r="NMF46" s="48"/>
      <c r="NMG46" s="48"/>
      <c r="NMH46" s="48"/>
      <c r="NMI46" s="48"/>
      <c r="NMJ46" s="48"/>
      <c r="NMK46" s="48"/>
      <c r="NML46" s="48"/>
      <c r="NMM46" s="48"/>
      <c r="NMN46" s="48"/>
      <c r="NMO46" s="48"/>
      <c r="NMP46" s="48"/>
      <c r="NMQ46" s="48"/>
      <c r="NMR46" s="48"/>
      <c r="NMS46" s="48"/>
      <c r="NMT46" s="48"/>
      <c r="NMU46" s="48"/>
      <c r="NMV46" s="48"/>
      <c r="NMW46" s="48"/>
      <c r="NMX46" s="48"/>
      <c r="NMY46" s="48"/>
      <c r="NMZ46" s="48"/>
      <c r="NNA46" s="48"/>
      <c r="NNB46" s="48"/>
      <c r="NNC46" s="48"/>
      <c r="NND46" s="48"/>
      <c r="NNE46" s="48"/>
      <c r="NNF46" s="48"/>
      <c r="NNG46" s="48"/>
      <c r="NNH46" s="48"/>
      <c r="NNI46" s="48"/>
      <c r="NNJ46" s="48"/>
      <c r="NNK46" s="48"/>
      <c r="NNL46" s="48"/>
      <c r="NNM46" s="48"/>
      <c r="NNN46" s="48"/>
      <c r="NNO46" s="48"/>
      <c r="NNP46" s="48"/>
      <c r="NNQ46" s="48"/>
      <c r="NNR46" s="48"/>
      <c r="NNS46" s="48"/>
      <c r="NNT46" s="48"/>
      <c r="NNU46" s="48"/>
      <c r="NNV46" s="48"/>
      <c r="NNW46" s="48"/>
      <c r="NNX46" s="48"/>
      <c r="NNY46" s="48"/>
      <c r="NNZ46" s="48"/>
      <c r="NOA46" s="48"/>
      <c r="NOB46" s="48"/>
      <c r="NOC46" s="48"/>
      <c r="NOD46" s="48"/>
      <c r="NOE46" s="48"/>
      <c r="NOF46" s="48"/>
      <c r="NOG46" s="48"/>
      <c r="NOH46" s="48"/>
      <c r="NOI46" s="48"/>
      <c r="NOJ46" s="48"/>
      <c r="NOK46" s="48"/>
      <c r="NOL46" s="48"/>
      <c r="NOM46" s="48"/>
      <c r="NON46" s="48"/>
      <c r="NOO46" s="48"/>
      <c r="NOP46" s="48"/>
      <c r="NOQ46" s="48"/>
      <c r="NOR46" s="48"/>
      <c r="NOS46" s="48"/>
      <c r="NOT46" s="48"/>
      <c r="NOU46" s="48"/>
      <c r="NOV46" s="48"/>
      <c r="NOW46" s="48"/>
      <c r="NOX46" s="48"/>
      <c r="NOY46" s="48"/>
      <c r="NOZ46" s="48"/>
      <c r="NPA46" s="48"/>
      <c r="NPB46" s="48"/>
      <c r="NPC46" s="48"/>
      <c r="NPD46" s="48"/>
      <c r="NPE46" s="48"/>
      <c r="NPF46" s="48"/>
      <c r="NPG46" s="48"/>
      <c r="NPH46" s="48"/>
      <c r="NPI46" s="48"/>
      <c r="NPJ46" s="48"/>
      <c r="NPK46" s="48"/>
      <c r="NPL46" s="48"/>
      <c r="NPM46" s="48"/>
      <c r="NPN46" s="48"/>
      <c r="NPO46" s="48"/>
      <c r="NPP46" s="48"/>
      <c r="NPQ46" s="48"/>
      <c r="NPR46" s="48"/>
      <c r="NPS46" s="48"/>
      <c r="NPT46" s="48"/>
      <c r="NPU46" s="48"/>
      <c r="NPV46" s="48"/>
      <c r="NPW46" s="48"/>
      <c r="NPX46" s="48"/>
      <c r="NPY46" s="48"/>
      <c r="NPZ46" s="48"/>
      <c r="NQA46" s="48"/>
      <c r="NQB46" s="48"/>
      <c r="NQC46" s="48"/>
      <c r="NQD46" s="48"/>
      <c r="NQE46" s="48"/>
      <c r="NQF46" s="48"/>
      <c r="NQG46" s="48"/>
      <c r="NQH46" s="48"/>
      <c r="NQI46" s="48"/>
      <c r="NQJ46" s="48"/>
      <c r="NQK46" s="48"/>
      <c r="NQL46" s="48"/>
      <c r="NQM46" s="48"/>
      <c r="NQN46" s="48"/>
      <c r="NQO46" s="48"/>
      <c r="NQP46" s="48"/>
      <c r="NQQ46" s="48"/>
      <c r="NQR46" s="48"/>
      <c r="NQS46" s="48"/>
      <c r="NQT46" s="48"/>
      <c r="NQU46" s="48"/>
      <c r="NQV46" s="48"/>
      <c r="NQW46" s="48"/>
      <c r="NQX46" s="48"/>
      <c r="NQY46" s="48"/>
      <c r="NQZ46" s="48"/>
      <c r="NRA46" s="48"/>
      <c r="NRB46" s="48"/>
      <c r="NRC46" s="48"/>
      <c r="NRD46" s="48"/>
      <c r="NRE46" s="48"/>
      <c r="NRF46" s="48"/>
      <c r="NRG46" s="48"/>
      <c r="NRH46" s="48"/>
      <c r="NRI46" s="48"/>
      <c r="NRJ46" s="48"/>
      <c r="NRK46" s="48"/>
      <c r="NRL46" s="48"/>
      <c r="NRM46" s="48"/>
      <c r="NRN46" s="48"/>
      <c r="NRO46" s="48"/>
      <c r="NRP46" s="48"/>
      <c r="NRQ46" s="48"/>
      <c r="NRR46" s="48"/>
      <c r="NRS46" s="48"/>
      <c r="NRT46" s="48"/>
      <c r="NRU46" s="48"/>
      <c r="NRV46" s="48"/>
      <c r="NRW46" s="48"/>
      <c r="NRX46" s="48"/>
      <c r="NRY46" s="48"/>
      <c r="NRZ46" s="48"/>
      <c r="NSA46" s="48"/>
      <c r="NSB46" s="48"/>
      <c r="NSC46" s="48"/>
      <c r="NSD46" s="48"/>
      <c r="NSE46" s="48"/>
      <c r="NSF46" s="48"/>
      <c r="NSG46" s="48"/>
      <c r="NSH46" s="48"/>
      <c r="NSI46" s="48"/>
      <c r="NSJ46" s="48"/>
      <c r="NSK46" s="48"/>
      <c r="NSL46" s="48"/>
      <c r="NSM46" s="48"/>
      <c r="NSN46" s="48"/>
      <c r="NSO46" s="48"/>
      <c r="NSP46" s="48"/>
      <c r="NSQ46" s="48"/>
      <c r="NSR46" s="48"/>
      <c r="NSS46" s="48"/>
      <c r="NST46" s="48"/>
      <c r="NSU46" s="48"/>
      <c r="NSV46" s="48"/>
      <c r="NSW46" s="48"/>
      <c r="NSX46" s="48"/>
      <c r="NSY46" s="48"/>
      <c r="NSZ46" s="48"/>
      <c r="NTA46" s="48"/>
      <c r="NTB46" s="48"/>
      <c r="NTC46" s="48"/>
      <c r="NTD46" s="48"/>
      <c r="NTE46" s="48"/>
      <c r="NTF46" s="48"/>
      <c r="NTG46" s="48"/>
      <c r="NTH46" s="48"/>
      <c r="NTI46" s="48"/>
      <c r="NTJ46" s="48"/>
      <c r="NTK46" s="48"/>
      <c r="NTL46" s="48"/>
      <c r="NTM46" s="48"/>
      <c r="NTN46" s="48"/>
      <c r="NTO46" s="48"/>
      <c r="NTP46" s="48"/>
      <c r="NTQ46" s="48"/>
      <c r="NTR46" s="48"/>
      <c r="NTS46" s="48"/>
      <c r="NTT46" s="48"/>
      <c r="NTU46" s="48"/>
      <c r="NTV46" s="48"/>
      <c r="NTW46" s="48"/>
      <c r="NTX46" s="48"/>
      <c r="NTY46" s="48"/>
      <c r="NTZ46" s="48"/>
      <c r="NUA46" s="48"/>
      <c r="NUB46" s="48"/>
      <c r="NUC46" s="48"/>
      <c r="NUD46" s="48"/>
      <c r="NUE46" s="48"/>
      <c r="NUF46" s="48"/>
      <c r="NUG46" s="48"/>
      <c r="NUH46" s="48"/>
      <c r="NUI46" s="48"/>
      <c r="NUJ46" s="48"/>
      <c r="NUK46" s="48"/>
      <c r="NUL46" s="48"/>
      <c r="NUM46" s="48"/>
      <c r="NUN46" s="48"/>
      <c r="NUO46" s="48"/>
      <c r="NUP46" s="48"/>
      <c r="NUQ46" s="48"/>
      <c r="NUR46" s="48"/>
      <c r="NUS46" s="48"/>
      <c r="NUT46" s="48"/>
      <c r="NUU46" s="48"/>
      <c r="NUV46" s="48"/>
      <c r="NUW46" s="48"/>
      <c r="NUX46" s="48"/>
      <c r="NUY46" s="48"/>
      <c r="NUZ46" s="48"/>
      <c r="NVA46" s="48"/>
      <c r="NVB46" s="48"/>
      <c r="NVC46" s="48"/>
      <c r="NVD46" s="48"/>
      <c r="NVE46" s="48"/>
      <c r="NVF46" s="48"/>
      <c r="NVG46" s="48"/>
      <c r="NVH46" s="48"/>
      <c r="NVI46" s="48"/>
      <c r="NVJ46" s="48"/>
      <c r="NVK46" s="48"/>
      <c r="NVL46" s="48"/>
      <c r="NVM46" s="48"/>
      <c r="NVN46" s="48"/>
      <c r="NVO46" s="48"/>
      <c r="NVP46" s="48"/>
      <c r="NVQ46" s="48"/>
      <c r="NVR46" s="48"/>
      <c r="NVS46" s="48"/>
      <c r="NVT46" s="48"/>
      <c r="NVU46" s="48"/>
      <c r="NVV46" s="48"/>
      <c r="NVW46" s="48"/>
      <c r="NVX46" s="48"/>
      <c r="NVY46" s="48"/>
      <c r="NVZ46" s="48"/>
      <c r="NWA46" s="48"/>
      <c r="NWB46" s="48"/>
      <c r="NWC46" s="48"/>
      <c r="NWD46" s="48"/>
      <c r="NWE46" s="48"/>
      <c r="NWF46" s="48"/>
      <c r="NWG46" s="48"/>
      <c r="NWH46" s="48"/>
      <c r="NWI46" s="48"/>
      <c r="NWJ46" s="48"/>
      <c r="NWK46" s="48"/>
      <c r="NWL46" s="48"/>
      <c r="NWM46" s="48"/>
      <c r="NWN46" s="48"/>
      <c r="NWO46" s="48"/>
      <c r="NWP46" s="48"/>
      <c r="NWQ46" s="48"/>
      <c r="NWR46" s="48"/>
      <c r="NWS46" s="48"/>
      <c r="NWT46" s="48"/>
      <c r="NWU46" s="48"/>
      <c r="NWV46" s="48"/>
      <c r="NWW46" s="48"/>
      <c r="NWX46" s="48"/>
      <c r="NWY46" s="48"/>
      <c r="NWZ46" s="48"/>
      <c r="NXA46" s="48"/>
      <c r="NXB46" s="48"/>
      <c r="NXC46" s="48"/>
      <c r="NXD46" s="48"/>
      <c r="NXE46" s="48"/>
      <c r="NXF46" s="48"/>
      <c r="NXG46" s="48"/>
      <c r="NXH46" s="48"/>
      <c r="NXI46" s="48"/>
      <c r="NXJ46" s="48"/>
      <c r="NXK46" s="48"/>
      <c r="NXL46" s="48"/>
      <c r="NXM46" s="48"/>
      <c r="NXN46" s="48"/>
      <c r="NXO46" s="48"/>
      <c r="NXP46" s="48"/>
      <c r="NXQ46" s="48"/>
      <c r="NXR46" s="48"/>
      <c r="NXS46" s="48"/>
      <c r="NXT46" s="48"/>
      <c r="NXU46" s="48"/>
      <c r="NXV46" s="48"/>
      <c r="NXW46" s="48"/>
      <c r="NXX46" s="48"/>
      <c r="NXY46" s="48"/>
      <c r="NXZ46" s="48"/>
      <c r="NYA46" s="48"/>
      <c r="NYB46" s="48"/>
      <c r="NYC46" s="48"/>
      <c r="NYD46" s="48"/>
      <c r="NYE46" s="48"/>
      <c r="NYF46" s="48"/>
      <c r="NYG46" s="48"/>
      <c r="NYH46" s="48"/>
      <c r="NYI46" s="48"/>
      <c r="NYJ46" s="48"/>
      <c r="NYK46" s="48"/>
      <c r="NYL46" s="48"/>
      <c r="NYM46" s="48"/>
      <c r="NYN46" s="48"/>
      <c r="NYO46" s="48"/>
      <c r="NYP46" s="48"/>
      <c r="NYQ46" s="48"/>
      <c r="NYR46" s="48"/>
      <c r="NYS46" s="48"/>
      <c r="NYT46" s="48"/>
      <c r="NYU46" s="48"/>
      <c r="NYV46" s="48"/>
      <c r="NYW46" s="48"/>
      <c r="NYX46" s="48"/>
      <c r="NYY46" s="48"/>
      <c r="NYZ46" s="48"/>
      <c r="NZA46" s="48"/>
      <c r="NZB46" s="48"/>
      <c r="NZC46" s="48"/>
      <c r="NZD46" s="48"/>
      <c r="NZE46" s="48"/>
      <c r="NZF46" s="48"/>
      <c r="NZG46" s="48"/>
      <c r="NZH46" s="48"/>
      <c r="NZI46" s="48"/>
      <c r="NZJ46" s="48"/>
      <c r="NZK46" s="48"/>
      <c r="NZL46" s="48"/>
      <c r="NZM46" s="48"/>
      <c r="NZN46" s="48"/>
      <c r="NZO46" s="48"/>
      <c r="NZP46" s="48"/>
      <c r="NZQ46" s="48"/>
      <c r="NZR46" s="48"/>
      <c r="NZS46" s="48"/>
      <c r="NZT46" s="48"/>
      <c r="NZU46" s="48"/>
      <c r="NZV46" s="48"/>
      <c r="NZW46" s="48"/>
      <c r="NZX46" s="48"/>
      <c r="NZY46" s="48"/>
      <c r="NZZ46" s="48"/>
      <c r="OAA46" s="48"/>
      <c r="OAB46" s="48"/>
      <c r="OAC46" s="48"/>
      <c r="OAD46" s="48"/>
      <c r="OAE46" s="48"/>
      <c r="OAF46" s="48"/>
      <c r="OAG46" s="48"/>
      <c r="OAH46" s="48"/>
      <c r="OAI46" s="48"/>
      <c r="OAJ46" s="48"/>
      <c r="OAK46" s="48"/>
      <c r="OAL46" s="48"/>
      <c r="OAM46" s="48"/>
      <c r="OAN46" s="48"/>
      <c r="OAO46" s="48"/>
      <c r="OAP46" s="48"/>
      <c r="OAQ46" s="48"/>
      <c r="OAR46" s="48"/>
      <c r="OAS46" s="48"/>
      <c r="OAT46" s="48"/>
      <c r="OAU46" s="48"/>
      <c r="OAV46" s="48"/>
      <c r="OAW46" s="48"/>
      <c r="OAX46" s="48"/>
      <c r="OAY46" s="48"/>
      <c r="OAZ46" s="48"/>
      <c r="OBA46" s="48"/>
      <c r="OBB46" s="48"/>
      <c r="OBC46" s="48"/>
      <c r="OBD46" s="48"/>
      <c r="OBE46" s="48"/>
      <c r="OBF46" s="48"/>
      <c r="OBG46" s="48"/>
      <c r="OBH46" s="48"/>
      <c r="OBI46" s="48"/>
      <c r="OBJ46" s="48"/>
      <c r="OBK46" s="48"/>
      <c r="OBL46" s="48"/>
      <c r="OBM46" s="48"/>
      <c r="OBN46" s="48"/>
      <c r="OBO46" s="48"/>
      <c r="OBP46" s="48"/>
      <c r="OBQ46" s="48"/>
      <c r="OBR46" s="48"/>
      <c r="OBS46" s="48"/>
      <c r="OBT46" s="48"/>
      <c r="OBU46" s="48"/>
      <c r="OBV46" s="48"/>
      <c r="OBW46" s="48"/>
      <c r="OBX46" s="48"/>
      <c r="OBY46" s="48"/>
      <c r="OBZ46" s="48"/>
      <c r="OCA46" s="48"/>
      <c r="OCB46" s="48"/>
      <c r="OCC46" s="48"/>
      <c r="OCD46" s="48"/>
      <c r="OCE46" s="48"/>
      <c r="OCF46" s="48"/>
      <c r="OCG46" s="48"/>
      <c r="OCH46" s="48"/>
      <c r="OCI46" s="48"/>
      <c r="OCJ46" s="48"/>
      <c r="OCK46" s="48"/>
      <c r="OCL46" s="48"/>
      <c r="OCM46" s="48"/>
      <c r="OCN46" s="48"/>
      <c r="OCO46" s="48"/>
      <c r="OCP46" s="48"/>
      <c r="OCQ46" s="48"/>
      <c r="OCR46" s="48"/>
      <c r="OCS46" s="48"/>
      <c r="OCT46" s="48"/>
      <c r="OCU46" s="48"/>
      <c r="OCV46" s="48"/>
      <c r="OCW46" s="48"/>
      <c r="OCX46" s="48"/>
      <c r="OCY46" s="48"/>
      <c r="OCZ46" s="48"/>
      <c r="ODA46" s="48"/>
      <c r="ODB46" s="48"/>
      <c r="ODC46" s="48"/>
      <c r="ODD46" s="48"/>
      <c r="ODE46" s="48"/>
      <c r="ODF46" s="48"/>
      <c r="ODG46" s="48"/>
      <c r="ODH46" s="48"/>
      <c r="ODI46" s="48"/>
      <c r="ODJ46" s="48"/>
      <c r="ODK46" s="48"/>
      <c r="ODL46" s="48"/>
      <c r="ODM46" s="48"/>
      <c r="ODN46" s="48"/>
      <c r="ODO46" s="48"/>
      <c r="ODP46" s="48"/>
      <c r="ODQ46" s="48"/>
      <c r="ODR46" s="48"/>
      <c r="ODS46" s="48"/>
      <c r="ODT46" s="48"/>
      <c r="ODU46" s="48"/>
      <c r="ODV46" s="48"/>
      <c r="ODW46" s="48"/>
      <c r="ODX46" s="48"/>
      <c r="ODY46" s="48"/>
      <c r="ODZ46" s="48"/>
      <c r="OEA46" s="48"/>
      <c r="OEB46" s="48"/>
      <c r="OEC46" s="48"/>
      <c r="OED46" s="48"/>
      <c r="OEE46" s="48"/>
      <c r="OEF46" s="48"/>
      <c r="OEG46" s="48"/>
      <c r="OEH46" s="48"/>
      <c r="OEI46" s="48"/>
      <c r="OEJ46" s="48"/>
      <c r="OEK46" s="48"/>
      <c r="OEL46" s="48"/>
      <c r="OEM46" s="48"/>
      <c r="OEN46" s="48"/>
      <c r="OEO46" s="48"/>
      <c r="OEP46" s="48"/>
      <c r="OEQ46" s="48"/>
      <c r="OER46" s="48"/>
      <c r="OES46" s="48"/>
      <c r="OET46" s="48"/>
      <c r="OEU46" s="48"/>
      <c r="OEV46" s="48"/>
      <c r="OEW46" s="48"/>
      <c r="OEX46" s="48"/>
      <c r="OEY46" s="48"/>
      <c r="OEZ46" s="48"/>
      <c r="OFA46" s="48"/>
      <c r="OFB46" s="48"/>
      <c r="OFC46" s="48"/>
      <c r="OFD46" s="48"/>
      <c r="OFE46" s="48"/>
      <c r="OFF46" s="48"/>
      <c r="OFG46" s="48"/>
      <c r="OFH46" s="48"/>
      <c r="OFI46" s="48"/>
      <c r="OFJ46" s="48"/>
      <c r="OFK46" s="48"/>
      <c r="OFL46" s="48"/>
      <c r="OFM46" s="48"/>
      <c r="OFN46" s="48"/>
      <c r="OFO46" s="48"/>
      <c r="OFP46" s="48"/>
      <c r="OFQ46" s="48"/>
      <c r="OFR46" s="48"/>
      <c r="OFS46" s="48"/>
      <c r="OFT46" s="48"/>
      <c r="OFU46" s="48"/>
      <c r="OFV46" s="48"/>
      <c r="OFW46" s="48"/>
      <c r="OFX46" s="48"/>
      <c r="OFY46" s="48"/>
      <c r="OFZ46" s="48"/>
      <c r="OGA46" s="48"/>
      <c r="OGB46" s="48"/>
      <c r="OGC46" s="48"/>
      <c r="OGD46" s="48"/>
      <c r="OGE46" s="48"/>
      <c r="OGF46" s="48"/>
      <c r="OGG46" s="48"/>
      <c r="OGH46" s="48"/>
      <c r="OGI46" s="48"/>
      <c r="OGJ46" s="48"/>
      <c r="OGK46" s="48"/>
      <c r="OGL46" s="48"/>
      <c r="OGM46" s="48"/>
      <c r="OGN46" s="48"/>
      <c r="OGO46" s="48"/>
      <c r="OGP46" s="48"/>
      <c r="OGQ46" s="48"/>
      <c r="OGR46" s="48"/>
      <c r="OGS46" s="48"/>
      <c r="OGT46" s="48"/>
      <c r="OGU46" s="48"/>
      <c r="OGV46" s="48"/>
      <c r="OGW46" s="48"/>
      <c r="OGX46" s="48"/>
      <c r="OGY46" s="48"/>
      <c r="OGZ46" s="48"/>
      <c r="OHA46" s="48"/>
      <c r="OHB46" s="48"/>
      <c r="OHC46" s="48"/>
      <c r="OHD46" s="48"/>
      <c r="OHE46" s="48"/>
      <c r="OHF46" s="48"/>
      <c r="OHG46" s="48"/>
      <c r="OHH46" s="48"/>
      <c r="OHI46" s="48"/>
      <c r="OHJ46" s="48"/>
      <c r="OHK46" s="48"/>
      <c r="OHL46" s="48"/>
      <c r="OHM46" s="48"/>
      <c r="OHN46" s="48"/>
      <c r="OHO46" s="48"/>
      <c r="OHP46" s="48"/>
      <c r="OHQ46" s="48"/>
      <c r="OHR46" s="48"/>
      <c r="OHS46" s="48"/>
      <c r="OHT46" s="48"/>
      <c r="OHU46" s="48"/>
      <c r="OHV46" s="48"/>
      <c r="OHW46" s="48"/>
      <c r="OHX46" s="48"/>
      <c r="OHY46" s="48"/>
      <c r="OHZ46" s="48"/>
      <c r="OIA46" s="48"/>
      <c r="OIB46" s="48"/>
      <c r="OIC46" s="48"/>
      <c r="OID46" s="48"/>
      <c r="OIE46" s="48"/>
      <c r="OIF46" s="48"/>
      <c r="OIG46" s="48"/>
      <c r="OIH46" s="48"/>
      <c r="OII46" s="48"/>
      <c r="OIJ46" s="48"/>
      <c r="OIK46" s="48"/>
      <c r="OIL46" s="48"/>
      <c r="OIM46" s="48"/>
      <c r="OIN46" s="48"/>
      <c r="OIO46" s="48"/>
      <c r="OIP46" s="48"/>
      <c r="OIQ46" s="48"/>
      <c r="OIR46" s="48"/>
      <c r="OIS46" s="48"/>
      <c r="OIT46" s="48"/>
      <c r="OIU46" s="48"/>
      <c r="OIV46" s="48"/>
      <c r="OIW46" s="48"/>
      <c r="OIX46" s="48"/>
      <c r="OIY46" s="48"/>
      <c r="OIZ46" s="48"/>
      <c r="OJA46" s="48"/>
      <c r="OJB46" s="48"/>
      <c r="OJC46" s="48"/>
      <c r="OJD46" s="48"/>
      <c r="OJE46" s="48"/>
      <c r="OJF46" s="48"/>
      <c r="OJG46" s="48"/>
      <c r="OJH46" s="48"/>
      <c r="OJI46" s="48"/>
      <c r="OJJ46" s="48"/>
      <c r="OJK46" s="48"/>
      <c r="OJL46" s="48"/>
      <c r="OJM46" s="48"/>
      <c r="OJN46" s="48"/>
      <c r="OJO46" s="48"/>
      <c r="OJP46" s="48"/>
      <c r="OJQ46" s="48"/>
      <c r="OJR46" s="48"/>
      <c r="OJS46" s="48"/>
      <c r="OJT46" s="48"/>
      <c r="OJU46" s="48"/>
      <c r="OJV46" s="48"/>
      <c r="OJW46" s="48"/>
      <c r="OJX46" s="48"/>
      <c r="OJY46" s="48"/>
      <c r="OJZ46" s="48"/>
      <c r="OKA46" s="48"/>
      <c r="OKB46" s="48"/>
      <c r="OKC46" s="48"/>
      <c r="OKD46" s="48"/>
      <c r="OKE46" s="48"/>
      <c r="OKF46" s="48"/>
      <c r="OKG46" s="48"/>
      <c r="OKH46" s="48"/>
      <c r="OKI46" s="48"/>
      <c r="OKJ46" s="48"/>
      <c r="OKK46" s="48"/>
      <c r="OKL46" s="48"/>
      <c r="OKM46" s="48"/>
      <c r="OKN46" s="48"/>
      <c r="OKO46" s="48"/>
      <c r="OKP46" s="48"/>
      <c r="OKQ46" s="48"/>
      <c r="OKR46" s="48"/>
      <c r="OKS46" s="48"/>
      <c r="OKT46" s="48"/>
      <c r="OKU46" s="48"/>
      <c r="OKV46" s="48"/>
      <c r="OKW46" s="48"/>
      <c r="OKX46" s="48"/>
      <c r="OKY46" s="48"/>
      <c r="OKZ46" s="48"/>
      <c r="OLA46" s="48"/>
      <c r="OLB46" s="48"/>
      <c r="OLC46" s="48"/>
      <c r="OLD46" s="48"/>
      <c r="OLE46" s="48"/>
      <c r="OLF46" s="48"/>
      <c r="OLG46" s="48"/>
      <c r="OLH46" s="48"/>
      <c r="OLI46" s="48"/>
      <c r="OLJ46" s="48"/>
      <c r="OLK46" s="48"/>
      <c r="OLL46" s="48"/>
      <c r="OLM46" s="48"/>
      <c r="OLN46" s="48"/>
      <c r="OLO46" s="48"/>
      <c r="OLP46" s="48"/>
      <c r="OLQ46" s="48"/>
      <c r="OLR46" s="48"/>
      <c r="OLS46" s="48"/>
      <c r="OLT46" s="48"/>
      <c r="OLU46" s="48"/>
      <c r="OLV46" s="48"/>
      <c r="OLW46" s="48"/>
      <c r="OLX46" s="48"/>
      <c r="OLY46" s="48"/>
      <c r="OLZ46" s="48"/>
      <c r="OMA46" s="48"/>
      <c r="OMB46" s="48"/>
      <c r="OMC46" s="48"/>
      <c r="OMD46" s="48"/>
      <c r="OME46" s="48"/>
      <c r="OMF46" s="48"/>
      <c r="OMG46" s="48"/>
      <c r="OMH46" s="48"/>
      <c r="OMI46" s="48"/>
      <c r="OMJ46" s="48"/>
      <c r="OMK46" s="48"/>
      <c r="OML46" s="48"/>
      <c r="OMM46" s="48"/>
      <c r="OMN46" s="48"/>
      <c r="OMO46" s="48"/>
      <c r="OMP46" s="48"/>
      <c r="OMQ46" s="48"/>
      <c r="OMR46" s="48"/>
      <c r="OMS46" s="48"/>
      <c r="OMT46" s="48"/>
      <c r="OMU46" s="48"/>
      <c r="OMV46" s="48"/>
      <c r="OMW46" s="48"/>
      <c r="OMX46" s="48"/>
      <c r="OMY46" s="48"/>
      <c r="OMZ46" s="48"/>
      <c r="ONA46" s="48"/>
      <c r="ONB46" s="48"/>
      <c r="ONC46" s="48"/>
      <c r="OND46" s="48"/>
      <c r="ONE46" s="48"/>
      <c r="ONF46" s="48"/>
      <c r="ONG46" s="48"/>
      <c r="ONH46" s="48"/>
      <c r="ONI46" s="48"/>
      <c r="ONJ46" s="48"/>
      <c r="ONK46" s="48"/>
      <c r="ONL46" s="48"/>
      <c r="ONM46" s="48"/>
      <c r="ONN46" s="48"/>
      <c r="ONO46" s="48"/>
      <c r="ONP46" s="48"/>
      <c r="ONQ46" s="48"/>
      <c r="ONR46" s="48"/>
      <c r="ONS46" s="48"/>
      <c r="ONT46" s="48"/>
      <c r="ONU46" s="48"/>
      <c r="ONV46" s="48"/>
      <c r="ONW46" s="48"/>
      <c r="ONX46" s="48"/>
      <c r="ONY46" s="48"/>
      <c r="ONZ46" s="48"/>
      <c r="OOA46" s="48"/>
      <c r="OOB46" s="48"/>
      <c r="OOC46" s="48"/>
      <c r="OOD46" s="48"/>
      <c r="OOE46" s="48"/>
      <c r="OOF46" s="48"/>
      <c r="OOG46" s="48"/>
      <c r="OOH46" s="48"/>
      <c r="OOI46" s="48"/>
      <c r="OOJ46" s="48"/>
      <c r="OOK46" s="48"/>
      <c r="OOL46" s="48"/>
      <c r="OOM46" s="48"/>
      <c r="OON46" s="48"/>
      <c r="OOO46" s="48"/>
      <c r="OOP46" s="48"/>
      <c r="OOQ46" s="48"/>
      <c r="OOR46" s="48"/>
      <c r="OOS46" s="48"/>
      <c r="OOT46" s="48"/>
      <c r="OOU46" s="48"/>
      <c r="OOV46" s="48"/>
      <c r="OOW46" s="48"/>
      <c r="OOX46" s="48"/>
      <c r="OOY46" s="48"/>
      <c r="OOZ46" s="48"/>
      <c r="OPA46" s="48"/>
      <c r="OPB46" s="48"/>
      <c r="OPC46" s="48"/>
      <c r="OPD46" s="48"/>
      <c r="OPE46" s="48"/>
      <c r="OPF46" s="48"/>
      <c r="OPG46" s="48"/>
      <c r="OPH46" s="48"/>
      <c r="OPI46" s="48"/>
      <c r="OPJ46" s="48"/>
      <c r="OPK46" s="48"/>
      <c r="OPL46" s="48"/>
      <c r="OPM46" s="48"/>
      <c r="OPN46" s="48"/>
      <c r="OPO46" s="48"/>
      <c r="OPP46" s="48"/>
      <c r="OPQ46" s="48"/>
      <c r="OPR46" s="48"/>
      <c r="OPS46" s="48"/>
      <c r="OPT46" s="48"/>
      <c r="OPU46" s="48"/>
      <c r="OPV46" s="48"/>
      <c r="OPW46" s="48"/>
      <c r="OPX46" s="48"/>
      <c r="OPY46" s="48"/>
      <c r="OPZ46" s="48"/>
      <c r="OQA46" s="48"/>
      <c r="OQB46" s="48"/>
      <c r="OQC46" s="48"/>
      <c r="OQD46" s="48"/>
      <c r="OQE46" s="48"/>
      <c r="OQF46" s="48"/>
      <c r="OQG46" s="48"/>
      <c r="OQH46" s="48"/>
      <c r="OQI46" s="48"/>
      <c r="OQJ46" s="48"/>
      <c r="OQK46" s="48"/>
      <c r="OQL46" s="48"/>
      <c r="OQM46" s="48"/>
      <c r="OQN46" s="48"/>
      <c r="OQO46" s="48"/>
      <c r="OQP46" s="48"/>
      <c r="OQQ46" s="48"/>
      <c r="OQR46" s="48"/>
      <c r="OQS46" s="48"/>
      <c r="OQT46" s="48"/>
      <c r="OQU46" s="48"/>
      <c r="OQV46" s="48"/>
      <c r="OQW46" s="48"/>
      <c r="OQX46" s="48"/>
      <c r="OQY46" s="48"/>
      <c r="OQZ46" s="48"/>
      <c r="ORA46" s="48"/>
      <c r="ORB46" s="48"/>
      <c r="ORC46" s="48"/>
      <c r="ORD46" s="48"/>
      <c r="ORE46" s="48"/>
      <c r="ORF46" s="48"/>
      <c r="ORG46" s="48"/>
      <c r="ORH46" s="48"/>
      <c r="ORI46" s="48"/>
      <c r="ORJ46" s="48"/>
      <c r="ORK46" s="48"/>
      <c r="ORL46" s="48"/>
      <c r="ORM46" s="48"/>
      <c r="ORN46" s="48"/>
      <c r="ORO46" s="48"/>
      <c r="ORP46" s="48"/>
      <c r="ORQ46" s="48"/>
      <c r="ORR46" s="48"/>
      <c r="ORS46" s="48"/>
      <c r="ORT46" s="48"/>
      <c r="ORU46" s="48"/>
      <c r="ORV46" s="48"/>
      <c r="ORW46" s="48"/>
      <c r="ORX46" s="48"/>
      <c r="ORY46" s="48"/>
      <c r="ORZ46" s="48"/>
      <c r="OSA46" s="48"/>
      <c r="OSB46" s="48"/>
      <c r="OSC46" s="48"/>
      <c r="OSD46" s="48"/>
      <c r="OSE46" s="48"/>
      <c r="OSF46" s="48"/>
      <c r="OSG46" s="48"/>
      <c r="OSH46" s="48"/>
      <c r="OSI46" s="48"/>
      <c r="OSJ46" s="48"/>
      <c r="OSK46" s="48"/>
      <c r="OSL46" s="48"/>
      <c r="OSM46" s="48"/>
      <c r="OSN46" s="48"/>
      <c r="OSO46" s="48"/>
      <c r="OSP46" s="48"/>
      <c r="OSQ46" s="48"/>
      <c r="OSR46" s="48"/>
      <c r="OSS46" s="48"/>
      <c r="OST46" s="48"/>
      <c r="OSU46" s="48"/>
      <c r="OSV46" s="48"/>
      <c r="OSW46" s="48"/>
      <c r="OSX46" s="48"/>
      <c r="OSY46" s="48"/>
      <c r="OSZ46" s="48"/>
      <c r="OTA46" s="48"/>
      <c r="OTB46" s="48"/>
      <c r="OTC46" s="48"/>
      <c r="OTD46" s="48"/>
      <c r="OTE46" s="48"/>
      <c r="OTF46" s="48"/>
      <c r="OTG46" s="48"/>
      <c r="OTH46" s="48"/>
      <c r="OTI46" s="48"/>
      <c r="OTJ46" s="48"/>
      <c r="OTK46" s="48"/>
      <c r="OTL46" s="48"/>
      <c r="OTM46" s="48"/>
      <c r="OTN46" s="48"/>
      <c r="OTO46" s="48"/>
      <c r="OTP46" s="48"/>
      <c r="OTQ46" s="48"/>
      <c r="OTR46" s="48"/>
      <c r="OTS46" s="48"/>
      <c r="OTT46" s="48"/>
      <c r="OTU46" s="48"/>
      <c r="OTV46" s="48"/>
      <c r="OTW46" s="48"/>
      <c r="OTX46" s="48"/>
      <c r="OTY46" s="48"/>
      <c r="OTZ46" s="48"/>
      <c r="OUA46" s="48"/>
      <c r="OUB46" s="48"/>
      <c r="OUC46" s="48"/>
      <c r="OUD46" s="48"/>
      <c r="OUE46" s="48"/>
      <c r="OUF46" s="48"/>
      <c r="OUG46" s="48"/>
      <c r="OUH46" s="48"/>
      <c r="OUI46" s="48"/>
      <c r="OUJ46" s="48"/>
      <c r="OUK46" s="48"/>
      <c r="OUL46" s="48"/>
      <c r="OUM46" s="48"/>
      <c r="OUN46" s="48"/>
      <c r="OUO46" s="48"/>
      <c r="OUP46" s="48"/>
      <c r="OUQ46" s="48"/>
      <c r="OUR46" s="48"/>
      <c r="OUS46" s="48"/>
      <c r="OUT46" s="48"/>
      <c r="OUU46" s="48"/>
      <c r="OUV46" s="48"/>
      <c r="OUW46" s="48"/>
      <c r="OUX46" s="48"/>
      <c r="OUY46" s="48"/>
      <c r="OUZ46" s="48"/>
      <c r="OVA46" s="48"/>
      <c r="OVB46" s="48"/>
      <c r="OVC46" s="48"/>
      <c r="OVD46" s="48"/>
      <c r="OVE46" s="48"/>
      <c r="OVF46" s="48"/>
      <c r="OVG46" s="48"/>
      <c r="OVH46" s="48"/>
      <c r="OVI46" s="48"/>
      <c r="OVJ46" s="48"/>
      <c r="OVK46" s="48"/>
      <c r="OVL46" s="48"/>
      <c r="OVM46" s="48"/>
      <c r="OVN46" s="48"/>
      <c r="OVO46" s="48"/>
      <c r="OVP46" s="48"/>
      <c r="OVQ46" s="48"/>
      <c r="OVR46" s="48"/>
      <c r="OVS46" s="48"/>
      <c r="OVT46" s="48"/>
      <c r="OVU46" s="48"/>
      <c r="OVV46" s="48"/>
      <c r="OVW46" s="48"/>
      <c r="OVX46" s="48"/>
      <c r="OVY46" s="48"/>
      <c r="OVZ46" s="48"/>
      <c r="OWA46" s="48"/>
      <c r="OWB46" s="48"/>
      <c r="OWC46" s="48"/>
      <c r="OWD46" s="48"/>
      <c r="OWE46" s="48"/>
      <c r="OWF46" s="48"/>
      <c r="OWG46" s="48"/>
      <c r="OWH46" s="48"/>
      <c r="OWI46" s="48"/>
      <c r="OWJ46" s="48"/>
      <c r="OWK46" s="48"/>
      <c r="OWL46" s="48"/>
      <c r="OWM46" s="48"/>
      <c r="OWN46" s="48"/>
      <c r="OWO46" s="48"/>
      <c r="OWP46" s="48"/>
      <c r="OWQ46" s="48"/>
      <c r="OWR46" s="48"/>
      <c r="OWS46" s="48"/>
      <c r="OWT46" s="48"/>
      <c r="OWU46" s="48"/>
      <c r="OWV46" s="48"/>
      <c r="OWW46" s="48"/>
      <c r="OWX46" s="48"/>
      <c r="OWY46" s="48"/>
      <c r="OWZ46" s="48"/>
      <c r="OXA46" s="48"/>
      <c r="OXB46" s="48"/>
      <c r="OXC46" s="48"/>
      <c r="OXD46" s="48"/>
      <c r="OXE46" s="48"/>
      <c r="OXF46" s="48"/>
      <c r="OXG46" s="48"/>
      <c r="OXH46" s="48"/>
      <c r="OXI46" s="48"/>
      <c r="OXJ46" s="48"/>
      <c r="OXK46" s="48"/>
      <c r="OXL46" s="48"/>
      <c r="OXM46" s="48"/>
      <c r="OXN46" s="48"/>
      <c r="OXO46" s="48"/>
      <c r="OXP46" s="48"/>
      <c r="OXQ46" s="48"/>
      <c r="OXR46" s="48"/>
      <c r="OXS46" s="48"/>
      <c r="OXT46" s="48"/>
      <c r="OXU46" s="48"/>
      <c r="OXV46" s="48"/>
      <c r="OXW46" s="48"/>
      <c r="OXX46" s="48"/>
      <c r="OXY46" s="48"/>
      <c r="OXZ46" s="48"/>
      <c r="OYA46" s="48"/>
      <c r="OYB46" s="48"/>
      <c r="OYC46" s="48"/>
      <c r="OYD46" s="48"/>
      <c r="OYE46" s="48"/>
      <c r="OYF46" s="48"/>
      <c r="OYG46" s="48"/>
      <c r="OYH46" s="48"/>
      <c r="OYI46" s="48"/>
      <c r="OYJ46" s="48"/>
      <c r="OYK46" s="48"/>
      <c r="OYL46" s="48"/>
      <c r="OYM46" s="48"/>
      <c r="OYN46" s="48"/>
      <c r="OYO46" s="48"/>
      <c r="OYP46" s="48"/>
      <c r="OYQ46" s="48"/>
      <c r="OYR46" s="48"/>
      <c r="OYS46" s="48"/>
      <c r="OYT46" s="48"/>
      <c r="OYU46" s="48"/>
      <c r="OYV46" s="48"/>
      <c r="OYW46" s="48"/>
      <c r="OYX46" s="48"/>
      <c r="OYY46" s="48"/>
      <c r="OYZ46" s="48"/>
      <c r="OZA46" s="48"/>
      <c r="OZB46" s="48"/>
      <c r="OZC46" s="48"/>
      <c r="OZD46" s="48"/>
      <c r="OZE46" s="48"/>
      <c r="OZF46" s="48"/>
      <c r="OZG46" s="48"/>
      <c r="OZH46" s="48"/>
      <c r="OZI46" s="48"/>
      <c r="OZJ46" s="48"/>
      <c r="OZK46" s="48"/>
      <c r="OZL46" s="48"/>
      <c r="OZM46" s="48"/>
      <c r="OZN46" s="48"/>
      <c r="OZO46" s="48"/>
      <c r="OZP46" s="48"/>
      <c r="OZQ46" s="48"/>
      <c r="OZR46" s="48"/>
      <c r="OZS46" s="48"/>
      <c r="OZT46" s="48"/>
      <c r="OZU46" s="48"/>
      <c r="OZV46" s="48"/>
      <c r="OZW46" s="48"/>
      <c r="OZX46" s="48"/>
      <c r="OZY46" s="48"/>
      <c r="OZZ46" s="48"/>
      <c r="PAA46" s="48"/>
      <c r="PAB46" s="48"/>
      <c r="PAC46" s="48"/>
      <c r="PAD46" s="48"/>
      <c r="PAE46" s="48"/>
      <c r="PAF46" s="48"/>
      <c r="PAG46" s="48"/>
      <c r="PAH46" s="48"/>
      <c r="PAI46" s="48"/>
      <c r="PAJ46" s="48"/>
      <c r="PAK46" s="48"/>
      <c r="PAL46" s="48"/>
      <c r="PAM46" s="48"/>
      <c r="PAN46" s="48"/>
      <c r="PAO46" s="48"/>
      <c r="PAP46" s="48"/>
      <c r="PAQ46" s="48"/>
      <c r="PAR46" s="48"/>
      <c r="PAS46" s="48"/>
      <c r="PAT46" s="48"/>
      <c r="PAU46" s="48"/>
      <c r="PAV46" s="48"/>
      <c r="PAW46" s="48"/>
      <c r="PAX46" s="48"/>
      <c r="PAY46" s="48"/>
      <c r="PAZ46" s="48"/>
      <c r="PBA46" s="48"/>
      <c r="PBB46" s="48"/>
      <c r="PBC46" s="48"/>
      <c r="PBD46" s="48"/>
      <c r="PBE46" s="48"/>
      <c r="PBF46" s="48"/>
      <c r="PBG46" s="48"/>
      <c r="PBH46" s="48"/>
      <c r="PBI46" s="48"/>
      <c r="PBJ46" s="48"/>
      <c r="PBK46" s="48"/>
      <c r="PBL46" s="48"/>
      <c r="PBM46" s="48"/>
      <c r="PBN46" s="48"/>
      <c r="PBO46" s="48"/>
      <c r="PBP46" s="48"/>
      <c r="PBQ46" s="48"/>
      <c r="PBR46" s="48"/>
      <c r="PBS46" s="48"/>
      <c r="PBT46" s="48"/>
      <c r="PBU46" s="48"/>
      <c r="PBV46" s="48"/>
      <c r="PBW46" s="48"/>
      <c r="PBX46" s="48"/>
      <c r="PBY46" s="48"/>
      <c r="PBZ46" s="48"/>
      <c r="PCA46" s="48"/>
      <c r="PCB46" s="48"/>
      <c r="PCC46" s="48"/>
      <c r="PCD46" s="48"/>
      <c r="PCE46" s="48"/>
      <c r="PCF46" s="48"/>
      <c r="PCG46" s="48"/>
      <c r="PCH46" s="48"/>
      <c r="PCI46" s="48"/>
      <c r="PCJ46" s="48"/>
      <c r="PCK46" s="48"/>
      <c r="PCL46" s="48"/>
      <c r="PCM46" s="48"/>
      <c r="PCN46" s="48"/>
      <c r="PCO46" s="48"/>
      <c r="PCP46" s="48"/>
      <c r="PCQ46" s="48"/>
      <c r="PCR46" s="48"/>
      <c r="PCS46" s="48"/>
      <c r="PCT46" s="48"/>
      <c r="PCU46" s="48"/>
      <c r="PCV46" s="48"/>
      <c r="PCW46" s="48"/>
      <c r="PCX46" s="48"/>
      <c r="PCY46" s="48"/>
      <c r="PCZ46" s="48"/>
      <c r="PDA46" s="48"/>
      <c r="PDB46" s="48"/>
      <c r="PDC46" s="48"/>
      <c r="PDD46" s="48"/>
      <c r="PDE46" s="48"/>
      <c r="PDF46" s="48"/>
      <c r="PDG46" s="48"/>
      <c r="PDH46" s="48"/>
      <c r="PDI46" s="48"/>
      <c r="PDJ46" s="48"/>
      <c r="PDK46" s="48"/>
      <c r="PDL46" s="48"/>
      <c r="PDM46" s="48"/>
      <c r="PDN46" s="48"/>
      <c r="PDO46" s="48"/>
      <c r="PDP46" s="48"/>
      <c r="PDQ46" s="48"/>
      <c r="PDR46" s="48"/>
      <c r="PDS46" s="48"/>
      <c r="PDT46" s="48"/>
      <c r="PDU46" s="48"/>
      <c r="PDV46" s="48"/>
      <c r="PDW46" s="48"/>
      <c r="PDX46" s="48"/>
      <c r="PDY46" s="48"/>
      <c r="PDZ46" s="48"/>
      <c r="PEA46" s="48"/>
      <c r="PEB46" s="48"/>
      <c r="PEC46" s="48"/>
      <c r="PED46" s="48"/>
      <c r="PEE46" s="48"/>
      <c r="PEF46" s="48"/>
      <c r="PEG46" s="48"/>
      <c r="PEH46" s="48"/>
      <c r="PEI46" s="48"/>
      <c r="PEJ46" s="48"/>
      <c r="PEK46" s="48"/>
      <c r="PEL46" s="48"/>
      <c r="PEM46" s="48"/>
      <c r="PEN46" s="48"/>
      <c r="PEO46" s="48"/>
      <c r="PEP46" s="48"/>
      <c r="PEQ46" s="48"/>
      <c r="PER46" s="48"/>
      <c r="PES46" s="48"/>
      <c r="PET46" s="48"/>
      <c r="PEU46" s="48"/>
      <c r="PEV46" s="48"/>
      <c r="PEW46" s="48"/>
      <c r="PEX46" s="48"/>
      <c r="PEY46" s="48"/>
      <c r="PEZ46" s="48"/>
      <c r="PFA46" s="48"/>
      <c r="PFB46" s="48"/>
      <c r="PFC46" s="48"/>
      <c r="PFD46" s="48"/>
      <c r="PFE46" s="48"/>
      <c r="PFF46" s="48"/>
      <c r="PFG46" s="48"/>
      <c r="PFH46" s="48"/>
      <c r="PFI46" s="48"/>
      <c r="PFJ46" s="48"/>
      <c r="PFK46" s="48"/>
      <c r="PFL46" s="48"/>
      <c r="PFM46" s="48"/>
      <c r="PFN46" s="48"/>
      <c r="PFO46" s="48"/>
      <c r="PFP46" s="48"/>
      <c r="PFQ46" s="48"/>
      <c r="PFR46" s="48"/>
      <c r="PFS46" s="48"/>
      <c r="PFT46" s="48"/>
      <c r="PFU46" s="48"/>
      <c r="PFV46" s="48"/>
      <c r="PFW46" s="48"/>
      <c r="PFX46" s="48"/>
      <c r="PFY46" s="48"/>
      <c r="PFZ46" s="48"/>
      <c r="PGA46" s="48"/>
      <c r="PGB46" s="48"/>
      <c r="PGC46" s="48"/>
      <c r="PGD46" s="48"/>
      <c r="PGE46" s="48"/>
      <c r="PGF46" s="48"/>
      <c r="PGG46" s="48"/>
      <c r="PGH46" s="48"/>
      <c r="PGI46" s="48"/>
      <c r="PGJ46" s="48"/>
      <c r="PGK46" s="48"/>
      <c r="PGL46" s="48"/>
      <c r="PGM46" s="48"/>
      <c r="PGN46" s="48"/>
      <c r="PGO46" s="48"/>
      <c r="PGP46" s="48"/>
      <c r="PGQ46" s="48"/>
      <c r="PGR46" s="48"/>
      <c r="PGS46" s="48"/>
      <c r="PGT46" s="48"/>
      <c r="PGU46" s="48"/>
      <c r="PGV46" s="48"/>
      <c r="PGW46" s="48"/>
      <c r="PGX46" s="48"/>
      <c r="PGY46" s="48"/>
      <c r="PGZ46" s="48"/>
      <c r="PHA46" s="48"/>
      <c r="PHB46" s="48"/>
      <c r="PHC46" s="48"/>
      <c r="PHD46" s="48"/>
      <c r="PHE46" s="48"/>
      <c r="PHF46" s="48"/>
      <c r="PHG46" s="48"/>
      <c r="PHH46" s="48"/>
      <c r="PHI46" s="48"/>
      <c r="PHJ46" s="48"/>
      <c r="PHK46" s="48"/>
      <c r="PHL46" s="48"/>
      <c r="PHM46" s="48"/>
      <c r="PHN46" s="48"/>
      <c r="PHO46" s="48"/>
      <c r="PHP46" s="48"/>
      <c r="PHQ46" s="48"/>
      <c r="PHR46" s="48"/>
      <c r="PHS46" s="48"/>
      <c r="PHT46" s="48"/>
      <c r="PHU46" s="48"/>
      <c r="PHV46" s="48"/>
      <c r="PHW46" s="48"/>
      <c r="PHX46" s="48"/>
      <c r="PHY46" s="48"/>
      <c r="PHZ46" s="48"/>
      <c r="PIA46" s="48"/>
      <c r="PIB46" s="48"/>
      <c r="PIC46" s="48"/>
      <c r="PID46" s="48"/>
      <c r="PIE46" s="48"/>
      <c r="PIF46" s="48"/>
      <c r="PIG46" s="48"/>
      <c r="PIH46" s="48"/>
      <c r="PII46" s="48"/>
      <c r="PIJ46" s="48"/>
      <c r="PIK46" s="48"/>
      <c r="PIL46" s="48"/>
      <c r="PIM46" s="48"/>
      <c r="PIN46" s="48"/>
      <c r="PIO46" s="48"/>
      <c r="PIP46" s="48"/>
      <c r="PIQ46" s="48"/>
      <c r="PIR46" s="48"/>
      <c r="PIS46" s="48"/>
      <c r="PIT46" s="48"/>
      <c r="PIU46" s="48"/>
      <c r="PIV46" s="48"/>
      <c r="PIW46" s="48"/>
      <c r="PIX46" s="48"/>
      <c r="PIY46" s="48"/>
      <c r="PIZ46" s="48"/>
      <c r="PJA46" s="48"/>
      <c r="PJB46" s="48"/>
      <c r="PJC46" s="48"/>
      <c r="PJD46" s="48"/>
      <c r="PJE46" s="48"/>
      <c r="PJF46" s="48"/>
      <c r="PJG46" s="48"/>
      <c r="PJH46" s="48"/>
      <c r="PJI46" s="48"/>
      <c r="PJJ46" s="48"/>
      <c r="PJK46" s="48"/>
      <c r="PJL46" s="48"/>
      <c r="PJM46" s="48"/>
      <c r="PJN46" s="48"/>
      <c r="PJO46" s="48"/>
      <c r="PJP46" s="48"/>
      <c r="PJQ46" s="48"/>
      <c r="PJR46" s="48"/>
      <c r="PJS46" s="48"/>
      <c r="PJT46" s="48"/>
      <c r="PJU46" s="48"/>
      <c r="PJV46" s="48"/>
      <c r="PJW46" s="48"/>
      <c r="PJX46" s="48"/>
      <c r="PJY46" s="48"/>
      <c r="PJZ46" s="48"/>
      <c r="PKA46" s="48"/>
      <c r="PKB46" s="48"/>
      <c r="PKC46" s="48"/>
      <c r="PKD46" s="48"/>
      <c r="PKE46" s="48"/>
      <c r="PKF46" s="48"/>
      <c r="PKG46" s="48"/>
      <c r="PKH46" s="48"/>
      <c r="PKI46" s="48"/>
      <c r="PKJ46" s="48"/>
      <c r="PKK46" s="48"/>
      <c r="PKL46" s="48"/>
      <c r="PKM46" s="48"/>
      <c r="PKN46" s="48"/>
      <c r="PKO46" s="48"/>
      <c r="PKP46" s="48"/>
      <c r="PKQ46" s="48"/>
      <c r="PKR46" s="48"/>
      <c r="PKS46" s="48"/>
      <c r="PKT46" s="48"/>
      <c r="PKU46" s="48"/>
      <c r="PKV46" s="48"/>
      <c r="PKW46" s="48"/>
      <c r="PKX46" s="48"/>
      <c r="PKY46" s="48"/>
      <c r="PKZ46" s="48"/>
      <c r="PLA46" s="48"/>
      <c r="PLB46" s="48"/>
      <c r="PLC46" s="48"/>
      <c r="PLD46" s="48"/>
      <c r="PLE46" s="48"/>
      <c r="PLF46" s="48"/>
      <c r="PLG46" s="48"/>
      <c r="PLH46" s="48"/>
      <c r="PLI46" s="48"/>
      <c r="PLJ46" s="48"/>
      <c r="PLK46" s="48"/>
      <c r="PLL46" s="48"/>
      <c r="PLM46" s="48"/>
      <c r="PLN46" s="48"/>
      <c r="PLO46" s="48"/>
      <c r="PLP46" s="48"/>
      <c r="PLQ46" s="48"/>
      <c r="PLR46" s="48"/>
      <c r="PLS46" s="48"/>
      <c r="PLT46" s="48"/>
      <c r="PLU46" s="48"/>
      <c r="PLV46" s="48"/>
      <c r="PLW46" s="48"/>
      <c r="PLX46" s="48"/>
      <c r="PLY46" s="48"/>
      <c r="PLZ46" s="48"/>
      <c r="PMA46" s="48"/>
      <c r="PMB46" s="48"/>
      <c r="PMC46" s="48"/>
      <c r="PMD46" s="48"/>
      <c r="PME46" s="48"/>
      <c r="PMF46" s="48"/>
      <c r="PMG46" s="48"/>
      <c r="PMH46" s="48"/>
      <c r="PMI46" s="48"/>
      <c r="PMJ46" s="48"/>
      <c r="PMK46" s="48"/>
      <c r="PML46" s="48"/>
      <c r="PMM46" s="48"/>
      <c r="PMN46" s="48"/>
      <c r="PMO46" s="48"/>
      <c r="PMP46" s="48"/>
      <c r="PMQ46" s="48"/>
      <c r="PMR46" s="48"/>
      <c r="PMS46" s="48"/>
      <c r="PMT46" s="48"/>
      <c r="PMU46" s="48"/>
      <c r="PMV46" s="48"/>
      <c r="PMW46" s="48"/>
      <c r="PMX46" s="48"/>
      <c r="PMY46" s="48"/>
      <c r="PMZ46" s="48"/>
      <c r="PNA46" s="48"/>
      <c r="PNB46" s="48"/>
      <c r="PNC46" s="48"/>
      <c r="PND46" s="48"/>
      <c r="PNE46" s="48"/>
      <c r="PNF46" s="48"/>
      <c r="PNG46" s="48"/>
      <c r="PNH46" s="48"/>
      <c r="PNI46" s="48"/>
      <c r="PNJ46" s="48"/>
      <c r="PNK46" s="48"/>
      <c r="PNL46" s="48"/>
      <c r="PNM46" s="48"/>
      <c r="PNN46" s="48"/>
      <c r="PNO46" s="48"/>
      <c r="PNP46" s="48"/>
      <c r="PNQ46" s="48"/>
      <c r="PNR46" s="48"/>
      <c r="PNS46" s="48"/>
      <c r="PNT46" s="48"/>
      <c r="PNU46" s="48"/>
      <c r="PNV46" s="48"/>
      <c r="PNW46" s="48"/>
      <c r="PNX46" s="48"/>
      <c r="PNY46" s="48"/>
      <c r="PNZ46" s="48"/>
      <c r="POA46" s="48"/>
      <c r="POB46" s="48"/>
      <c r="POC46" s="48"/>
      <c r="POD46" s="48"/>
      <c r="POE46" s="48"/>
      <c r="POF46" s="48"/>
      <c r="POG46" s="48"/>
      <c r="POH46" s="48"/>
      <c r="POI46" s="48"/>
      <c r="POJ46" s="48"/>
      <c r="POK46" s="48"/>
      <c r="POL46" s="48"/>
      <c r="POM46" s="48"/>
      <c r="PON46" s="48"/>
      <c r="POO46" s="48"/>
      <c r="POP46" s="48"/>
      <c r="POQ46" s="48"/>
      <c r="POR46" s="48"/>
      <c r="POS46" s="48"/>
      <c r="POT46" s="48"/>
      <c r="POU46" s="48"/>
      <c r="POV46" s="48"/>
      <c r="POW46" s="48"/>
      <c r="POX46" s="48"/>
      <c r="POY46" s="48"/>
      <c r="POZ46" s="48"/>
      <c r="PPA46" s="48"/>
      <c r="PPB46" s="48"/>
      <c r="PPC46" s="48"/>
      <c r="PPD46" s="48"/>
      <c r="PPE46" s="48"/>
      <c r="PPF46" s="48"/>
      <c r="PPG46" s="48"/>
      <c r="PPH46" s="48"/>
      <c r="PPI46" s="48"/>
      <c r="PPJ46" s="48"/>
      <c r="PPK46" s="48"/>
      <c r="PPL46" s="48"/>
      <c r="PPM46" s="48"/>
      <c r="PPN46" s="48"/>
      <c r="PPO46" s="48"/>
      <c r="PPP46" s="48"/>
      <c r="PPQ46" s="48"/>
      <c r="PPR46" s="48"/>
      <c r="PPS46" s="48"/>
      <c r="PPT46" s="48"/>
      <c r="PPU46" s="48"/>
      <c r="PPV46" s="48"/>
      <c r="PPW46" s="48"/>
      <c r="PPX46" s="48"/>
      <c r="PPY46" s="48"/>
      <c r="PPZ46" s="48"/>
      <c r="PQA46" s="48"/>
      <c r="PQB46" s="48"/>
      <c r="PQC46" s="48"/>
      <c r="PQD46" s="48"/>
      <c r="PQE46" s="48"/>
      <c r="PQF46" s="48"/>
      <c r="PQG46" s="48"/>
      <c r="PQH46" s="48"/>
      <c r="PQI46" s="48"/>
      <c r="PQJ46" s="48"/>
      <c r="PQK46" s="48"/>
      <c r="PQL46" s="48"/>
      <c r="PQM46" s="48"/>
      <c r="PQN46" s="48"/>
      <c r="PQO46" s="48"/>
      <c r="PQP46" s="48"/>
      <c r="PQQ46" s="48"/>
      <c r="PQR46" s="48"/>
      <c r="PQS46" s="48"/>
      <c r="PQT46" s="48"/>
      <c r="PQU46" s="48"/>
      <c r="PQV46" s="48"/>
      <c r="PQW46" s="48"/>
      <c r="PQX46" s="48"/>
      <c r="PQY46" s="48"/>
      <c r="PQZ46" s="48"/>
      <c r="PRA46" s="48"/>
      <c r="PRB46" s="48"/>
      <c r="PRC46" s="48"/>
      <c r="PRD46" s="48"/>
      <c r="PRE46" s="48"/>
      <c r="PRF46" s="48"/>
      <c r="PRG46" s="48"/>
      <c r="PRH46" s="48"/>
      <c r="PRI46" s="48"/>
      <c r="PRJ46" s="48"/>
      <c r="PRK46" s="48"/>
      <c r="PRL46" s="48"/>
      <c r="PRM46" s="48"/>
      <c r="PRN46" s="48"/>
      <c r="PRO46" s="48"/>
      <c r="PRP46" s="48"/>
      <c r="PRQ46" s="48"/>
      <c r="PRR46" s="48"/>
      <c r="PRS46" s="48"/>
      <c r="PRT46" s="48"/>
      <c r="PRU46" s="48"/>
      <c r="PRV46" s="48"/>
      <c r="PRW46" s="48"/>
      <c r="PRX46" s="48"/>
      <c r="PRY46" s="48"/>
      <c r="PRZ46" s="48"/>
      <c r="PSA46" s="48"/>
      <c r="PSB46" s="48"/>
      <c r="PSC46" s="48"/>
      <c r="PSD46" s="48"/>
      <c r="PSE46" s="48"/>
      <c r="PSF46" s="48"/>
      <c r="PSG46" s="48"/>
      <c r="PSH46" s="48"/>
      <c r="PSI46" s="48"/>
      <c r="PSJ46" s="48"/>
      <c r="PSK46" s="48"/>
      <c r="PSL46" s="48"/>
      <c r="PSM46" s="48"/>
      <c r="PSN46" s="48"/>
      <c r="PSO46" s="48"/>
      <c r="PSP46" s="48"/>
      <c r="PSQ46" s="48"/>
      <c r="PSR46" s="48"/>
      <c r="PSS46" s="48"/>
      <c r="PST46" s="48"/>
      <c r="PSU46" s="48"/>
      <c r="PSV46" s="48"/>
      <c r="PSW46" s="48"/>
      <c r="PSX46" s="48"/>
      <c r="PSY46" s="48"/>
      <c r="PSZ46" s="48"/>
      <c r="PTA46" s="48"/>
      <c r="PTB46" s="48"/>
      <c r="PTC46" s="48"/>
      <c r="PTD46" s="48"/>
      <c r="PTE46" s="48"/>
      <c r="PTF46" s="48"/>
      <c r="PTG46" s="48"/>
      <c r="PTH46" s="48"/>
      <c r="PTI46" s="48"/>
      <c r="PTJ46" s="48"/>
      <c r="PTK46" s="48"/>
      <c r="PTL46" s="48"/>
      <c r="PTM46" s="48"/>
      <c r="PTN46" s="48"/>
      <c r="PTO46" s="48"/>
      <c r="PTP46" s="48"/>
      <c r="PTQ46" s="48"/>
      <c r="PTR46" s="48"/>
      <c r="PTS46" s="48"/>
      <c r="PTT46" s="48"/>
      <c r="PTU46" s="48"/>
      <c r="PTV46" s="48"/>
      <c r="PTW46" s="48"/>
      <c r="PTX46" s="48"/>
      <c r="PTY46" s="48"/>
      <c r="PTZ46" s="48"/>
      <c r="PUA46" s="48"/>
      <c r="PUB46" s="48"/>
      <c r="PUC46" s="48"/>
      <c r="PUD46" s="48"/>
      <c r="PUE46" s="48"/>
      <c r="PUF46" s="48"/>
      <c r="PUG46" s="48"/>
      <c r="PUH46" s="48"/>
      <c r="PUI46" s="48"/>
      <c r="PUJ46" s="48"/>
      <c r="PUK46" s="48"/>
      <c r="PUL46" s="48"/>
      <c r="PUM46" s="48"/>
      <c r="PUN46" s="48"/>
      <c r="PUO46" s="48"/>
      <c r="PUP46" s="48"/>
      <c r="PUQ46" s="48"/>
      <c r="PUR46" s="48"/>
      <c r="PUS46" s="48"/>
      <c r="PUT46" s="48"/>
      <c r="PUU46" s="48"/>
      <c r="PUV46" s="48"/>
      <c r="PUW46" s="48"/>
      <c r="PUX46" s="48"/>
      <c r="PUY46" s="48"/>
      <c r="PUZ46" s="48"/>
      <c r="PVA46" s="48"/>
      <c r="PVB46" s="48"/>
      <c r="PVC46" s="48"/>
      <c r="PVD46" s="48"/>
      <c r="PVE46" s="48"/>
      <c r="PVF46" s="48"/>
      <c r="PVG46" s="48"/>
      <c r="PVH46" s="48"/>
      <c r="PVI46" s="48"/>
      <c r="PVJ46" s="48"/>
      <c r="PVK46" s="48"/>
      <c r="PVL46" s="48"/>
      <c r="PVM46" s="48"/>
      <c r="PVN46" s="48"/>
      <c r="PVO46" s="48"/>
      <c r="PVP46" s="48"/>
      <c r="PVQ46" s="48"/>
      <c r="PVR46" s="48"/>
      <c r="PVS46" s="48"/>
      <c r="PVT46" s="48"/>
      <c r="PVU46" s="48"/>
      <c r="PVV46" s="48"/>
      <c r="PVW46" s="48"/>
      <c r="PVX46" s="48"/>
      <c r="PVY46" s="48"/>
      <c r="PVZ46" s="48"/>
      <c r="PWA46" s="48"/>
      <c r="PWB46" s="48"/>
      <c r="PWC46" s="48"/>
      <c r="PWD46" s="48"/>
      <c r="PWE46" s="48"/>
      <c r="PWF46" s="48"/>
      <c r="PWG46" s="48"/>
      <c r="PWH46" s="48"/>
      <c r="PWI46" s="48"/>
      <c r="PWJ46" s="48"/>
      <c r="PWK46" s="48"/>
      <c r="PWL46" s="48"/>
      <c r="PWM46" s="48"/>
      <c r="PWN46" s="48"/>
      <c r="PWO46" s="48"/>
      <c r="PWP46" s="48"/>
      <c r="PWQ46" s="48"/>
      <c r="PWR46" s="48"/>
      <c r="PWS46" s="48"/>
      <c r="PWT46" s="48"/>
      <c r="PWU46" s="48"/>
      <c r="PWV46" s="48"/>
      <c r="PWW46" s="48"/>
      <c r="PWX46" s="48"/>
      <c r="PWY46" s="48"/>
      <c r="PWZ46" s="48"/>
      <c r="PXA46" s="48"/>
      <c r="PXB46" s="48"/>
      <c r="PXC46" s="48"/>
      <c r="PXD46" s="48"/>
      <c r="PXE46" s="48"/>
      <c r="PXF46" s="48"/>
      <c r="PXG46" s="48"/>
      <c r="PXH46" s="48"/>
      <c r="PXI46" s="48"/>
      <c r="PXJ46" s="48"/>
      <c r="PXK46" s="48"/>
      <c r="PXL46" s="48"/>
      <c r="PXM46" s="48"/>
      <c r="PXN46" s="48"/>
      <c r="PXO46" s="48"/>
      <c r="PXP46" s="48"/>
      <c r="PXQ46" s="48"/>
      <c r="PXR46" s="48"/>
      <c r="PXS46" s="48"/>
      <c r="PXT46" s="48"/>
      <c r="PXU46" s="48"/>
      <c r="PXV46" s="48"/>
      <c r="PXW46" s="48"/>
      <c r="PXX46" s="48"/>
      <c r="PXY46" s="48"/>
      <c r="PXZ46" s="48"/>
      <c r="PYA46" s="48"/>
      <c r="PYB46" s="48"/>
      <c r="PYC46" s="48"/>
      <c r="PYD46" s="48"/>
      <c r="PYE46" s="48"/>
      <c r="PYF46" s="48"/>
      <c r="PYG46" s="48"/>
      <c r="PYH46" s="48"/>
      <c r="PYI46" s="48"/>
      <c r="PYJ46" s="48"/>
      <c r="PYK46" s="48"/>
      <c r="PYL46" s="48"/>
      <c r="PYM46" s="48"/>
      <c r="PYN46" s="48"/>
      <c r="PYO46" s="48"/>
      <c r="PYP46" s="48"/>
      <c r="PYQ46" s="48"/>
      <c r="PYR46" s="48"/>
      <c r="PYS46" s="48"/>
      <c r="PYT46" s="48"/>
      <c r="PYU46" s="48"/>
      <c r="PYV46" s="48"/>
      <c r="PYW46" s="48"/>
      <c r="PYX46" s="48"/>
      <c r="PYY46" s="48"/>
      <c r="PYZ46" s="48"/>
      <c r="PZA46" s="48"/>
      <c r="PZB46" s="48"/>
      <c r="PZC46" s="48"/>
      <c r="PZD46" s="48"/>
      <c r="PZE46" s="48"/>
      <c r="PZF46" s="48"/>
      <c r="PZG46" s="48"/>
      <c r="PZH46" s="48"/>
      <c r="PZI46" s="48"/>
      <c r="PZJ46" s="48"/>
      <c r="PZK46" s="48"/>
      <c r="PZL46" s="48"/>
      <c r="PZM46" s="48"/>
      <c r="PZN46" s="48"/>
      <c r="PZO46" s="48"/>
      <c r="PZP46" s="48"/>
      <c r="PZQ46" s="48"/>
      <c r="PZR46" s="48"/>
      <c r="PZS46" s="48"/>
      <c r="PZT46" s="48"/>
      <c r="PZU46" s="48"/>
      <c r="PZV46" s="48"/>
      <c r="PZW46" s="48"/>
      <c r="PZX46" s="48"/>
      <c r="PZY46" s="48"/>
      <c r="PZZ46" s="48"/>
      <c r="QAA46" s="48"/>
      <c r="QAB46" s="48"/>
      <c r="QAC46" s="48"/>
      <c r="QAD46" s="48"/>
      <c r="QAE46" s="48"/>
      <c r="QAF46" s="48"/>
      <c r="QAG46" s="48"/>
      <c r="QAH46" s="48"/>
      <c r="QAI46" s="48"/>
      <c r="QAJ46" s="48"/>
      <c r="QAK46" s="48"/>
      <c r="QAL46" s="48"/>
      <c r="QAM46" s="48"/>
      <c r="QAN46" s="48"/>
      <c r="QAO46" s="48"/>
      <c r="QAP46" s="48"/>
      <c r="QAQ46" s="48"/>
      <c r="QAR46" s="48"/>
      <c r="QAS46" s="48"/>
      <c r="QAT46" s="48"/>
      <c r="QAU46" s="48"/>
      <c r="QAV46" s="48"/>
      <c r="QAW46" s="48"/>
      <c r="QAX46" s="48"/>
      <c r="QAY46" s="48"/>
      <c r="QAZ46" s="48"/>
      <c r="QBA46" s="48"/>
      <c r="QBB46" s="48"/>
      <c r="QBC46" s="48"/>
      <c r="QBD46" s="48"/>
      <c r="QBE46" s="48"/>
      <c r="QBF46" s="48"/>
      <c r="QBG46" s="48"/>
      <c r="QBH46" s="48"/>
      <c r="QBI46" s="48"/>
      <c r="QBJ46" s="48"/>
      <c r="QBK46" s="48"/>
      <c r="QBL46" s="48"/>
      <c r="QBM46" s="48"/>
      <c r="QBN46" s="48"/>
      <c r="QBO46" s="48"/>
      <c r="QBP46" s="48"/>
      <c r="QBQ46" s="48"/>
      <c r="QBR46" s="48"/>
      <c r="QBS46" s="48"/>
      <c r="QBT46" s="48"/>
      <c r="QBU46" s="48"/>
      <c r="QBV46" s="48"/>
      <c r="QBW46" s="48"/>
      <c r="QBX46" s="48"/>
      <c r="QBY46" s="48"/>
      <c r="QBZ46" s="48"/>
      <c r="QCA46" s="48"/>
      <c r="QCB46" s="48"/>
      <c r="QCC46" s="48"/>
      <c r="QCD46" s="48"/>
      <c r="QCE46" s="48"/>
      <c r="QCF46" s="48"/>
      <c r="QCG46" s="48"/>
      <c r="QCH46" s="48"/>
      <c r="QCI46" s="48"/>
      <c r="QCJ46" s="48"/>
      <c r="QCK46" s="48"/>
      <c r="QCL46" s="48"/>
      <c r="QCM46" s="48"/>
      <c r="QCN46" s="48"/>
      <c r="QCO46" s="48"/>
      <c r="QCP46" s="48"/>
      <c r="QCQ46" s="48"/>
      <c r="QCR46" s="48"/>
      <c r="QCS46" s="48"/>
      <c r="QCT46" s="48"/>
      <c r="QCU46" s="48"/>
      <c r="QCV46" s="48"/>
      <c r="QCW46" s="48"/>
      <c r="QCX46" s="48"/>
      <c r="QCY46" s="48"/>
      <c r="QCZ46" s="48"/>
      <c r="QDA46" s="48"/>
      <c r="QDB46" s="48"/>
      <c r="QDC46" s="48"/>
      <c r="QDD46" s="48"/>
      <c r="QDE46" s="48"/>
      <c r="QDF46" s="48"/>
      <c r="QDG46" s="48"/>
      <c r="QDH46" s="48"/>
      <c r="QDI46" s="48"/>
      <c r="QDJ46" s="48"/>
      <c r="QDK46" s="48"/>
      <c r="QDL46" s="48"/>
      <c r="QDM46" s="48"/>
      <c r="QDN46" s="48"/>
      <c r="QDO46" s="48"/>
      <c r="QDP46" s="48"/>
      <c r="QDQ46" s="48"/>
      <c r="QDR46" s="48"/>
      <c r="QDS46" s="48"/>
      <c r="QDT46" s="48"/>
      <c r="QDU46" s="48"/>
      <c r="QDV46" s="48"/>
      <c r="QDW46" s="48"/>
      <c r="QDX46" s="48"/>
      <c r="QDY46" s="48"/>
      <c r="QDZ46" s="48"/>
      <c r="QEA46" s="48"/>
      <c r="QEB46" s="48"/>
      <c r="QEC46" s="48"/>
      <c r="QED46" s="48"/>
      <c r="QEE46" s="48"/>
      <c r="QEF46" s="48"/>
      <c r="QEG46" s="48"/>
      <c r="QEH46" s="48"/>
      <c r="QEI46" s="48"/>
      <c r="QEJ46" s="48"/>
      <c r="QEK46" s="48"/>
      <c r="QEL46" s="48"/>
      <c r="QEM46" s="48"/>
      <c r="QEN46" s="48"/>
      <c r="QEO46" s="48"/>
      <c r="QEP46" s="48"/>
      <c r="QEQ46" s="48"/>
      <c r="QER46" s="48"/>
      <c r="QES46" s="48"/>
      <c r="QET46" s="48"/>
      <c r="QEU46" s="48"/>
      <c r="QEV46" s="48"/>
      <c r="QEW46" s="48"/>
      <c r="QEX46" s="48"/>
      <c r="QEY46" s="48"/>
      <c r="QEZ46" s="48"/>
      <c r="QFA46" s="48"/>
      <c r="QFB46" s="48"/>
      <c r="QFC46" s="48"/>
      <c r="QFD46" s="48"/>
      <c r="QFE46" s="48"/>
      <c r="QFF46" s="48"/>
      <c r="QFG46" s="48"/>
      <c r="QFH46" s="48"/>
      <c r="QFI46" s="48"/>
      <c r="QFJ46" s="48"/>
      <c r="QFK46" s="48"/>
      <c r="QFL46" s="48"/>
      <c r="QFM46" s="48"/>
      <c r="QFN46" s="48"/>
      <c r="QFO46" s="48"/>
      <c r="QFP46" s="48"/>
      <c r="QFQ46" s="48"/>
      <c r="QFR46" s="48"/>
      <c r="QFS46" s="48"/>
      <c r="QFT46" s="48"/>
      <c r="QFU46" s="48"/>
      <c r="QFV46" s="48"/>
      <c r="QFW46" s="48"/>
      <c r="QFX46" s="48"/>
      <c r="QFY46" s="48"/>
      <c r="QFZ46" s="48"/>
      <c r="QGA46" s="48"/>
      <c r="QGB46" s="48"/>
      <c r="QGC46" s="48"/>
      <c r="QGD46" s="48"/>
      <c r="QGE46" s="48"/>
      <c r="QGF46" s="48"/>
      <c r="QGG46" s="48"/>
      <c r="QGH46" s="48"/>
      <c r="QGI46" s="48"/>
      <c r="QGJ46" s="48"/>
      <c r="QGK46" s="48"/>
      <c r="QGL46" s="48"/>
      <c r="QGM46" s="48"/>
      <c r="QGN46" s="48"/>
      <c r="QGO46" s="48"/>
      <c r="QGP46" s="48"/>
      <c r="QGQ46" s="48"/>
      <c r="QGR46" s="48"/>
      <c r="QGS46" s="48"/>
      <c r="QGT46" s="48"/>
      <c r="QGU46" s="48"/>
      <c r="QGV46" s="48"/>
      <c r="QGW46" s="48"/>
      <c r="QGX46" s="48"/>
      <c r="QGY46" s="48"/>
      <c r="QGZ46" s="48"/>
      <c r="QHA46" s="48"/>
      <c r="QHB46" s="48"/>
      <c r="QHC46" s="48"/>
      <c r="QHD46" s="48"/>
      <c r="QHE46" s="48"/>
      <c r="QHF46" s="48"/>
      <c r="QHG46" s="48"/>
      <c r="QHH46" s="48"/>
      <c r="QHI46" s="48"/>
      <c r="QHJ46" s="48"/>
      <c r="QHK46" s="48"/>
      <c r="QHL46" s="48"/>
      <c r="QHM46" s="48"/>
      <c r="QHN46" s="48"/>
      <c r="QHO46" s="48"/>
      <c r="QHP46" s="48"/>
      <c r="QHQ46" s="48"/>
      <c r="QHR46" s="48"/>
      <c r="QHS46" s="48"/>
      <c r="QHT46" s="48"/>
      <c r="QHU46" s="48"/>
      <c r="QHV46" s="48"/>
      <c r="QHW46" s="48"/>
      <c r="QHX46" s="48"/>
      <c r="QHY46" s="48"/>
      <c r="QHZ46" s="48"/>
      <c r="QIA46" s="48"/>
      <c r="QIB46" s="48"/>
      <c r="QIC46" s="48"/>
      <c r="QID46" s="48"/>
      <c r="QIE46" s="48"/>
      <c r="QIF46" s="48"/>
      <c r="QIG46" s="48"/>
      <c r="QIH46" s="48"/>
      <c r="QII46" s="48"/>
      <c r="QIJ46" s="48"/>
      <c r="QIK46" s="48"/>
      <c r="QIL46" s="48"/>
      <c r="QIM46" s="48"/>
      <c r="QIN46" s="48"/>
      <c r="QIO46" s="48"/>
      <c r="QIP46" s="48"/>
      <c r="QIQ46" s="48"/>
      <c r="QIR46" s="48"/>
      <c r="QIS46" s="48"/>
      <c r="QIT46" s="48"/>
      <c r="QIU46" s="48"/>
      <c r="QIV46" s="48"/>
      <c r="QIW46" s="48"/>
      <c r="QIX46" s="48"/>
      <c r="QIY46" s="48"/>
      <c r="QIZ46" s="48"/>
      <c r="QJA46" s="48"/>
      <c r="QJB46" s="48"/>
      <c r="QJC46" s="48"/>
      <c r="QJD46" s="48"/>
      <c r="QJE46" s="48"/>
      <c r="QJF46" s="48"/>
      <c r="QJG46" s="48"/>
      <c r="QJH46" s="48"/>
      <c r="QJI46" s="48"/>
      <c r="QJJ46" s="48"/>
      <c r="QJK46" s="48"/>
      <c r="QJL46" s="48"/>
      <c r="QJM46" s="48"/>
      <c r="QJN46" s="48"/>
      <c r="QJO46" s="48"/>
      <c r="QJP46" s="48"/>
      <c r="QJQ46" s="48"/>
      <c r="QJR46" s="48"/>
      <c r="QJS46" s="48"/>
      <c r="QJT46" s="48"/>
      <c r="QJU46" s="48"/>
      <c r="QJV46" s="48"/>
      <c r="QJW46" s="48"/>
      <c r="QJX46" s="48"/>
      <c r="QJY46" s="48"/>
      <c r="QJZ46" s="48"/>
      <c r="QKA46" s="48"/>
      <c r="QKB46" s="48"/>
      <c r="QKC46" s="48"/>
      <c r="QKD46" s="48"/>
      <c r="QKE46" s="48"/>
      <c r="QKF46" s="48"/>
      <c r="QKG46" s="48"/>
      <c r="QKH46" s="48"/>
      <c r="QKI46" s="48"/>
      <c r="QKJ46" s="48"/>
      <c r="QKK46" s="48"/>
      <c r="QKL46" s="48"/>
      <c r="QKM46" s="48"/>
      <c r="QKN46" s="48"/>
      <c r="QKO46" s="48"/>
      <c r="QKP46" s="48"/>
      <c r="QKQ46" s="48"/>
      <c r="QKR46" s="48"/>
      <c r="QKS46" s="48"/>
      <c r="QKT46" s="48"/>
      <c r="QKU46" s="48"/>
      <c r="QKV46" s="48"/>
      <c r="QKW46" s="48"/>
      <c r="QKX46" s="48"/>
      <c r="QKY46" s="48"/>
      <c r="QKZ46" s="48"/>
      <c r="QLA46" s="48"/>
      <c r="QLB46" s="48"/>
      <c r="QLC46" s="48"/>
      <c r="QLD46" s="48"/>
      <c r="QLE46" s="48"/>
      <c r="QLF46" s="48"/>
      <c r="QLG46" s="48"/>
      <c r="QLH46" s="48"/>
      <c r="QLI46" s="48"/>
      <c r="QLJ46" s="48"/>
      <c r="QLK46" s="48"/>
      <c r="QLL46" s="48"/>
      <c r="QLM46" s="48"/>
      <c r="QLN46" s="48"/>
      <c r="QLO46" s="48"/>
      <c r="QLP46" s="48"/>
      <c r="QLQ46" s="48"/>
      <c r="QLR46" s="48"/>
      <c r="QLS46" s="48"/>
      <c r="QLT46" s="48"/>
      <c r="QLU46" s="48"/>
      <c r="QLV46" s="48"/>
      <c r="QLW46" s="48"/>
      <c r="QLX46" s="48"/>
      <c r="QLY46" s="48"/>
      <c r="QLZ46" s="48"/>
      <c r="QMA46" s="48"/>
      <c r="QMB46" s="48"/>
      <c r="QMC46" s="48"/>
      <c r="QMD46" s="48"/>
      <c r="QME46" s="48"/>
      <c r="QMF46" s="48"/>
      <c r="QMG46" s="48"/>
      <c r="QMH46" s="48"/>
      <c r="QMI46" s="48"/>
      <c r="QMJ46" s="48"/>
      <c r="QMK46" s="48"/>
      <c r="QML46" s="48"/>
      <c r="QMM46" s="48"/>
      <c r="QMN46" s="48"/>
      <c r="QMO46" s="48"/>
      <c r="QMP46" s="48"/>
      <c r="QMQ46" s="48"/>
      <c r="QMR46" s="48"/>
      <c r="QMS46" s="48"/>
      <c r="QMT46" s="48"/>
      <c r="QMU46" s="48"/>
      <c r="QMV46" s="48"/>
      <c r="QMW46" s="48"/>
      <c r="QMX46" s="48"/>
      <c r="QMY46" s="48"/>
      <c r="QMZ46" s="48"/>
      <c r="QNA46" s="48"/>
      <c r="QNB46" s="48"/>
      <c r="QNC46" s="48"/>
      <c r="QND46" s="48"/>
      <c r="QNE46" s="48"/>
      <c r="QNF46" s="48"/>
      <c r="QNG46" s="48"/>
      <c r="QNH46" s="48"/>
      <c r="QNI46" s="48"/>
      <c r="QNJ46" s="48"/>
      <c r="QNK46" s="48"/>
      <c r="QNL46" s="48"/>
      <c r="QNM46" s="48"/>
      <c r="QNN46" s="48"/>
      <c r="QNO46" s="48"/>
      <c r="QNP46" s="48"/>
      <c r="QNQ46" s="48"/>
      <c r="QNR46" s="48"/>
      <c r="QNS46" s="48"/>
      <c r="QNT46" s="48"/>
      <c r="QNU46" s="48"/>
      <c r="QNV46" s="48"/>
      <c r="QNW46" s="48"/>
      <c r="QNX46" s="48"/>
      <c r="QNY46" s="48"/>
      <c r="QNZ46" s="48"/>
      <c r="QOA46" s="48"/>
      <c r="QOB46" s="48"/>
      <c r="QOC46" s="48"/>
      <c r="QOD46" s="48"/>
      <c r="QOE46" s="48"/>
      <c r="QOF46" s="48"/>
      <c r="QOG46" s="48"/>
      <c r="QOH46" s="48"/>
      <c r="QOI46" s="48"/>
      <c r="QOJ46" s="48"/>
      <c r="QOK46" s="48"/>
      <c r="QOL46" s="48"/>
      <c r="QOM46" s="48"/>
      <c r="QON46" s="48"/>
      <c r="QOO46" s="48"/>
      <c r="QOP46" s="48"/>
      <c r="QOQ46" s="48"/>
      <c r="QOR46" s="48"/>
      <c r="QOS46" s="48"/>
      <c r="QOT46" s="48"/>
      <c r="QOU46" s="48"/>
      <c r="QOV46" s="48"/>
      <c r="QOW46" s="48"/>
      <c r="QOX46" s="48"/>
      <c r="QOY46" s="48"/>
      <c r="QOZ46" s="48"/>
      <c r="QPA46" s="48"/>
      <c r="QPB46" s="48"/>
      <c r="QPC46" s="48"/>
      <c r="QPD46" s="48"/>
      <c r="QPE46" s="48"/>
      <c r="QPF46" s="48"/>
      <c r="QPG46" s="48"/>
      <c r="QPH46" s="48"/>
      <c r="QPI46" s="48"/>
      <c r="QPJ46" s="48"/>
      <c r="QPK46" s="48"/>
      <c r="QPL46" s="48"/>
      <c r="QPM46" s="48"/>
      <c r="QPN46" s="48"/>
      <c r="QPO46" s="48"/>
      <c r="QPP46" s="48"/>
      <c r="QPQ46" s="48"/>
      <c r="QPR46" s="48"/>
      <c r="QPS46" s="48"/>
      <c r="QPT46" s="48"/>
      <c r="QPU46" s="48"/>
      <c r="QPV46" s="48"/>
      <c r="QPW46" s="48"/>
      <c r="QPX46" s="48"/>
      <c r="QPY46" s="48"/>
      <c r="QPZ46" s="48"/>
      <c r="QQA46" s="48"/>
      <c r="QQB46" s="48"/>
      <c r="QQC46" s="48"/>
      <c r="QQD46" s="48"/>
      <c r="QQE46" s="48"/>
      <c r="QQF46" s="48"/>
      <c r="QQG46" s="48"/>
      <c r="QQH46" s="48"/>
      <c r="QQI46" s="48"/>
      <c r="QQJ46" s="48"/>
      <c r="QQK46" s="48"/>
      <c r="QQL46" s="48"/>
      <c r="QQM46" s="48"/>
      <c r="QQN46" s="48"/>
      <c r="QQO46" s="48"/>
      <c r="QQP46" s="48"/>
      <c r="QQQ46" s="48"/>
      <c r="QQR46" s="48"/>
      <c r="QQS46" s="48"/>
      <c r="QQT46" s="48"/>
      <c r="QQU46" s="48"/>
      <c r="QQV46" s="48"/>
      <c r="QQW46" s="48"/>
      <c r="QQX46" s="48"/>
      <c r="QQY46" s="48"/>
      <c r="QQZ46" s="48"/>
      <c r="QRA46" s="48"/>
      <c r="QRB46" s="48"/>
      <c r="QRC46" s="48"/>
      <c r="QRD46" s="48"/>
      <c r="QRE46" s="48"/>
      <c r="QRF46" s="48"/>
      <c r="QRG46" s="48"/>
      <c r="QRH46" s="48"/>
      <c r="QRI46" s="48"/>
      <c r="QRJ46" s="48"/>
      <c r="QRK46" s="48"/>
      <c r="QRL46" s="48"/>
      <c r="QRM46" s="48"/>
      <c r="QRN46" s="48"/>
      <c r="QRO46" s="48"/>
      <c r="QRP46" s="48"/>
      <c r="QRQ46" s="48"/>
      <c r="QRR46" s="48"/>
      <c r="QRS46" s="48"/>
      <c r="QRT46" s="48"/>
      <c r="QRU46" s="48"/>
      <c r="QRV46" s="48"/>
      <c r="QRW46" s="48"/>
      <c r="QRX46" s="48"/>
      <c r="QRY46" s="48"/>
      <c r="QRZ46" s="48"/>
      <c r="QSA46" s="48"/>
      <c r="QSB46" s="48"/>
      <c r="QSC46" s="48"/>
      <c r="QSD46" s="48"/>
      <c r="QSE46" s="48"/>
      <c r="QSF46" s="48"/>
      <c r="QSG46" s="48"/>
      <c r="QSH46" s="48"/>
      <c r="QSI46" s="48"/>
      <c r="QSJ46" s="48"/>
      <c r="QSK46" s="48"/>
      <c r="QSL46" s="48"/>
      <c r="QSM46" s="48"/>
      <c r="QSN46" s="48"/>
      <c r="QSO46" s="48"/>
      <c r="QSP46" s="48"/>
      <c r="QSQ46" s="48"/>
      <c r="QSR46" s="48"/>
      <c r="QSS46" s="48"/>
      <c r="QST46" s="48"/>
      <c r="QSU46" s="48"/>
      <c r="QSV46" s="48"/>
      <c r="QSW46" s="48"/>
      <c r="QSX46" s="48"/>
      <c r="QSY46" s="48"/>
      <c r="QSZ46" s="48"/>
      <c r="QTA46" s="48"/>
      <c r="QTB46" s="48"/>
      <c r="QTC46" s="48"/>
      <c r="QTD46" s="48"/>
      <c r="QTE46" s="48"/>
      <c r="QTF46" s="48"/>
      <c r="QTG46" s="48"/>
      <c r="QTH46" s="48"/>
      <c r="QTI46" s="48"/>
      <c r="QTJ46" s="48"/>
      <c r="QTK46" s="48"/>
      <c r="QTL46" s="48"/>
      <c r="QTM46" s="48"/>
      <c r="QTN46" s="48"/>
      <c r="QTO46" s="48"/>
      <c r="QTP46" s="48"/>
      <c r="QTQ46" s="48"/>
      <c r="QTR46" s="48"/>
      <c r="QTS46" s="48"/>
      <c r="QTT46" s="48"/>
      <c r="QTU46" s="48"/>
      <c r="QTV46" s="48"/>
      <c r="QTW46" s="48"/>
      <c r="QTX46" s="48"/>
      <c r="QTY46" s="48"/>
      <c r="QTZ46" s="48"/>
      <c r="QUA46" s="48"/>
      <c r="QUB46" s="48"/>
      <c r="QUC46" s="48"/>
      <c r="QUD46" s="48"/>
      <c r="QUE46" s="48"/>
      <c r="QUF46" s="48"/>
      <c r="QUG46" s="48"/>
      <c r="QUH46" s="48"/>
      <c r="QUI46" s="48"/>
      <c r="QUJ46" s="48"/>
      <c r="QUK46" s="48"/>
      <c r="QUL46" s="48"/>
      <c r="QUM46" s="48"/>
      <c r="QUN46" s="48"/>
      <c r="QUO46" s="48"/>
      <c r="QUP46" s="48"/>
      <c r="QUQ46" s="48"/>
      <c r="QUR46" s="48"/>
      <c r="QUS46" s="48"/>
      <c r="QUT46" s="48"/>
      <c r="QUU46" s="48"/>
      <c r="QUV46" s="48"/>
      <c r="QUW46" s="48"/>
      <c r="QUX46" s="48"/>
      <c r="QUY46" s="48"/>
      <c r="QUZ46" s="48"/>
      <c r="QVA46" s="48"/>
      <c r="QVB46" s="48"/>
      <c r="QVC46" s="48"/>
      <c r="QVD46" s="48"/>
      <c r="QVE46" s="48"/>
      <c r="QVF46" s="48"/>
      <c r="QVG46" s="48"/>
      <c r="QVH46" s="48"/>
      <c r="QVI46" s="48"/>
      <c r="QVJ46" s="48"/>
      <c r="QVK46" s="48"/>
      <c r="QVL46" s="48"/>
      <c r="QVM46" s="48"/>
      <c r="QVN46" s="48"/>
      <c r="QVO46" s="48"/>
      <c r="QVP46" s="48"/>
      <c r="QVQ46" s="48"/>
      <c r="QVR46" s="48"/>
      <c r="QVS46" s="48"/>
      <c r="QVT46" s="48"/>
      <c r="QVU46" s="48"/>
      <c r="QVV46" s="48"/>
      <c r="QVW46" s="48"/>
      <c r="QVX46" s="48"/>
      <c r="QVY46" s="48"/>
      <c r="QVZ46" s="48"/>
      <c r="QWA46" s="48"/>
      <c r="QWB46" s="48"/>
      <c r="QWC46" s="48"/>
      <c r="QWD46" s="48"/>
      <c r="QWE46" s="48"/>
      <c r="QWF46" s="48"/>
      <c r="QWG46" s="48"/>
      <c r="QWH46" s="48"/>
      <c r="QWI46" s="48"/>
      <c r="QWJ46" s="48"/>
      <c r="QWK46" s="48"/>
      <c r="QWL46" s="48"/>
      <c r="QWM46" s="48"/>
      <c r="QWN46" s="48"/>
      <c r="QWO46" s="48"/>
      <c r="QWP46" s="48"/>
      <c r="QWQ46" s="48"/>
      <c r="QWR46" s="48"/>
      <c r="QWS46" s="48"/>
      <c r="QWT46" s="48"/>
      <c r="QWU46" s="48"/>
      <c r="QWV46" s="48"/>
      <c r="QWW46" s="48"/>
      <c r="QWX46" s="48"/>
      <c r="QWY46" s="48"/>
      <c r="QWZ46" s="48"/>
      <c r="QXA46" s="48"/>
      <c r="QXB46" s="48"/>
      <c r="QXC46" s="48"/>
      <c r="QXD46" s="48"/>
      <c r="QXE46" s="48"/>
      <c r="QXF46" s="48"/>
      <c r="QXG46" s="48"/>
      <c r="QXH46" s="48"/>
      <c r="QXI46" s="48"/>
      <c r="QXJ46" s="48"/>
      <c r="QXK46" s="48"/>
      <c r="QXL46" s="48"/>
      <c r="QXM46" s="48"/>
      <c r="QXN46" s="48"/>
      <c r="QXO46" s="48"/>
      <c r="QXP46" s="48"/>
      <c r="QXQ46" s="48"/>
      <c r="QXR46" s="48"/>
      <c r="QXS46" s="48"/>
      <c r="QXT46" s="48"/>
      <c r="QXU46" s="48"/>
      <c r="QXV46" s="48"/>
      <c r="QXW46" s="48"/>
      <c r="QXX46" s="48"/>
      <c r="QXY46" s="48"/>
      <c r="QXZ46" s="48"/>
      <c r="QYA46" s="48"/>
      <c r="QYB46" s="48"/>
      <c r="QYC46" s="48"/>
      <c r="QYD46" s="48"/>
      <c r="QYE46" s="48"/>
      <c r="QYF46" s="48"/>
      <c r="QYG46" s="48"/>
      <c r="QYH46" s="48"/>
      <c r="QYI46" s="48"/>
      <c r="QYJ46" s="48"/>
      <c r="QYK46" s="48"/>
      <c r="QYL46" s="48"/>
      <c r="QYM46" s="48"/>
      <c r="QYN46" s="48"/>
      <c r="QYO46" s="48"/>
      <c r="QYP46" s="48"/>
      <c r="QYQ46" s="48"/>
      <c r="QYR46" s="48"/>
      <c r="QYS46" s="48"/>
      <c r="QYT46" s="48"/>
      <c r="QYU46" s="48"/>
      <c r="QYV46" s="48"/>
      <c r="QYW46" s="48"/>
      <c r="QYX46" s="48"/>
      <c r="QYY46" s="48"/>
      <c r="QYZ46" s="48"/>
      <c r="QZA46" s="48"/>
      <c r="QZB46" s="48"/>
      <c r="QZC46" s="48"/>
      <c r="QZD46" s="48"/>
      <c r="QZE46" s="48"/>
      <c r="QZF46" s="48"/>
      <c r="QZG46" s="48"/>
      <c r="QZH46" s="48"/>
      <c r="QZI46" s="48"/>
      <c r="QZJ46" s="48"/>
      <c r="QZK46" s="48"/>
      <c r="QZL46" s="48"/>
      <c r="QZM46" s="48"/>
      <c r="QZN46" s="48"/>
      <c r="QZO46" s="48"/>
      <c r="QZP46" s="48"/>
      <c r="QZQ46" s="48"/>
      <c r="QZR46" s="48"/>
      <c r="QZS46" s="48"/>
      <c r="QZT46" s="48"/>
      <c r="QZU46" s="48"/>
      <c r="QZV46" s="48"/>
      <c r="QZW46" s="48"/>
      <c r="QZX46" s="48"/>
      <c r="QZY46" s="48"/>
      <c r="QZZ46" s="48"/>
      <c r="RAA46" s="48"/>
      <c r="RAB46" s="48"/>
      <c r="RAC46" s="48"/>
      <c r="RAD46" s="48"/>
      <c r="RAE46" s="48"/>
      <c r="RAF46" s="48"/>
      <c r="RAG46" s="48"/>
      <c r="RAH46" s="48"/>
      <c r="RAI46" s="48"/>
      <c r="RAJ46" s="48"/>
      <c r="RAK46" s="48"/>
      <c r="RAL46" s="48"/>
      <c r="RAM46" s="48"/>
      <c r="RAN46" s="48"/>
      <c r="RAO46" s="48"/>
      <c r="RAP46" s="48"/>
      <c r="RAQ46" s="48"/>
      <c r="RAR46" s="48"/>
      <c r="RAS46" s="48"/>
      <c r="RAT46" s="48"/>
      <c r="RAU46" s="48"/>
      <c r="RAV46" s="48"/>
      <c r="RAW46" s="48"/>
      <c r="RAX46" s="48"/>
      <c r="RAY46" s="48"/>
      <c r="RAZ46" s="48"/>
      <c r="RBA46" s="48"/>
      <c r="RBB46" s="48"/>
      <c r="RBC46" s="48"/>
      <c r="RBD46" s="48"/>
      <c r="RBE46" s="48"/>
      <c r="RBF46" s="48"/>
      <c r="RBG46" s="48"/>
      <c r="RBH46" s="48"/>
      <c r="RBI46" s="48"/>
      <c r="RBJ46" s="48"/>
      <c r="RBK46" s="48"/>
      <c r="RBL46" s="48"/>
      <c r="RBM46" s="48"/>
      <c r="RBN46" s="48"/>
      <c r="RBO46" s="48"/>
      <c r="RBP46" s="48"/>
      <c r="RBQ46" s="48"/>
      <c r="RBR46" s="48"/>
      <c r="RBS46" s="48"/>
      <c r="RBT46" s="48"/>
      <c r="RBU46" s="48"/>
      <c r="RBV46" s="48"/>
      <c r="RBW46" s="48"/>
      <c r="RBX46" s="48"/>
      <c r="RBY46" s="48"/>
      <c r="RBZ46" s="48"/>
      <c r="RCA46" s="48"/>
      <c r="RCB46" s="48"/>
      <c r="RCC46" s="48"/>
      <c r="RCD46" s="48"/>
      <c r="RCE46" s="48"/>
      <c r="RCF46" s="48"/>
      <c r="RCG46" s="48"/>
      <c r="RCH46" s="48"/>
      <c r="RCI46" s="48"/>
      <c r="RCJ46" s="48"/>
      <c r="RCK46" s="48"/>
      <c r="RCL46" s="48"/>
      <c r="RCM46" s="48"/>
      <c r="RCN46" s="48"/>
      <c r="RCO46" s="48"/>
      <c r="RCP46" s="48"/>
      <c r="RCQ46" s="48"/>
      <c r="RCR46" s="48"/>
      <c r="RCS46" s="48"/>
      <c r="RCT46" s="48"/>
      <c r="RCU46" s="48"/>
      <c r="RCV46" s="48"/>
      <c r="RCW46" s="48"/>
      <c r="RCX46" s="48"/>
      <c r="RCY46" s="48"/>
      <c r="RCZ46" s="48"/>
      <c r="RDA46" s="48"/>
      <c r="RDB46" s="48"/>
      <c r="RDC46" s="48"/>
      <c r="RDD46" s="48"/>
      <c r="RDE46" s="48"/>
      <c r="RDF46" s="48"/>
      <c r="RDG46" s="48"/>
      <c r="RDH46" s="48"/>
      <c r="RDI46" s="48"/>
      <c r="RDJ46" s="48"/>
      <c r="RDK46" s="48"/>
      <c r="RDL46" s="48"/>
      <c r="RDM46" s="48"/>
      <c r="RDN46" s="48"/>
      <c r="RDO46" s="48"/>
      <c r="RDP46" s="48"/>
      <c r="RDQ46" s="48"/>
      <c r="RDR46" s="48"/>
      <c r="RDS46" s="48"/>
      <c r="RDT46" s="48"/>
      <c r="RDU46" s="48"/>
      <c r="RDV46" s="48"/>
      <c r="RDW46" s="48"/>
      <c r="RDX46" s="48"/>
      <c r="RDY46" s="48"/>
      <c r="RDZ46" s="48"/>
      <c r="REA46" s="48"/>
      <c r="REB46" s="48"/>
      <c r="REC46" s="48"/>
      <c r="RED46" s="48"/>
      <c r="REE46" s="48"/>
      <c r="REF46" s="48"/>
      <c r="REG46" s="48"/>
      <c r="REH46" s="48"/>
      <c r="REI46" s="48"/>
      <c r="REJ46" s="48"/>
      <c r="REK46" s="48"/>
      <c r="REL46" s="48"/>
      <c r="REM46" s="48"/>
      <c r="REN46" s="48"/>
      <c r="REO46" s="48"/>
      <c r="REP46" s="48"/>
      <c r="REQ46" s="48"/>
      <c r="RER46" s="48"/>
      <c r="RES46" s="48"/>
      <c r="RET46" s="48"/>
      <c r="REU46" s="48"/>
      <c r="REV46" s="48"/>
      <c r="REW46" s="48"/>
      <c r="REX46" s="48"/>
      <c r="REY46" s="48"/>
      <c r="REZ46" s="48"/>
      <c r="RFA46" s="48"/>
      <c r="RFB46" s="48"/>
      <c r="RFC46" s="48"/>
      <c r="RFD46" s="48"/>
      <c r="RFE46" s="48"/>
      <c r="RFF46" s="48"/>
      <c r="RFG46" s="48"/>
      <c r="RFH46" s="48"/>
      <c r="RFI46" s="48"/>
      <c r="RFJ46" s="48"/>
      <c r="RFK46" s="48"/>
      <c r="RFL46" s="48"/>
      <c r="RFM46" s="48"/>
      <c r="RFN46" s="48"/>
      <c r="RFO46" s="48"/>
      <c r="RFP46" s="48"/>
      <c r="RFQ46" s="48"/>
      <c r="RFR46" s="48"/>
      <c r="RFS46" s="48"/>
      <c r="RFT46" s="48"/>
      <c r="RFU46" s="48"/>
      <c r="RFV46" s="48"/>
      <c r="RFW46" s="48"/>
      <c r="RFX46" s="48"/>
      <c r="RFY46" s="48"/>
      <c r="RFZ46" s="48"/>
      <c r="RGA46" s="48"/>
      <c r="RGB46" s="48"/>
      <c r="RGC46" s="48"/>
      <c r="RGD46" s="48"/>
      <c r="RGE46" s="48"/>
      <c r="RGF46" s="48"/>
      <c r="RGG46" s="48"/>
      <c r="RGH46" s="48"/>
      <c r="RGI46" s="48"/>
      <c r="RGJ46" s="48"/>
      <c r="RGK46" s="48"/>
      <c r="RGL46" s="48"/>
      <c r="RGM46" s="48"/>
      <c r="RGN46" s="48"/>
      <c r="RGO46" s="48"/>
      <c r="RGP46" s="48"/>
      <c r="RGQ46" s="48"/>
      <c r="RGR46" s="48"/>
      <c r="RGS46" s="48"/>
      <c r="RGT46" s="48"/>
      <c r="RGU46" s="48"/>
      <c r="RGV46" s="48"/>
      <c r="RGW46" s="48"/>
      <c r="RGX46" s="48"/>
      <c r="RGY46" s="48"/>
      <c r="RGZ46" s="48"/>
      <c r="RHA46" s="48"/>
      <c r="RHB46" s="48"/>
      <c r="RHC46" s="48"/>
      <c r="RHD46" s="48"/>
      <c r="RHE46" s="48"/>
      <c r="RHF46" s="48"/>
      <c r="RHG46" s="48"/>
      <c r="RHH46" s="48"/>
      <c r="RHI46" s="48"/>
      <c r="RHJ46" s="48"/>
      <c r="RHK46" s="48"/>
      <c r="RHL46" s="48"/>
      <c r="RHM46" s="48"/>
      <c r="RHN46" s="48"/>
      <c r="RHO46" s="48"/>
      <c r="RHP46" s="48"/>
      <c r="RHQ46" s="48"/>
      <c r="RHR46" s="48"/>
      <c r="RHS46" s="48"/>
      <c r="RHT46" s="48"/>
      <c r="RHU46" s="48"/>
      <c r="RHV46" s="48"/>
      <c r="RHW46" s="48"/>
      <c r="RHX46" s="48"/>
      <c r="RHY46" s="48"/>
      <c r="RHZ46" s="48"/>
      <c r="RIA46" s="48"/>
      <c r="RIB46" s="48"/>
      <c r="RIC46" s="48"/>
      <c r="RID46" s="48"/>
      <c r="RIE46" s="48"/>
      <c r="RIF46" s="48"/>
      <c r="RIG46" s="48"/>
      <c r="RIH46" s="48"/>
      <c r="RII46" s="48"/>
      <c r="RIJ46" s="48"/>
      <c r="RIK46" s="48"/>
      <c r="RIL46" s="48"/>
      <c r="RIM46" s="48"/>
      <c r="RIN46" s="48"/>
      <c r="RIO46" s="48"/>
      <c r="RIP46" s="48"/>
      <c r="RIQ46" s="48"/>
      <c r="RIR46" s="48"/>
      <c r="RIS46" s="48"/>
      <c r="RIT46" s="48"/>
      <c r="RIU46" s="48"/>
      <c r="RIV46" s="48"/>
      <c r="RIW46" s="48"/>
      <c r="RIX46" s="48"/>
      <c r="RIY46" s="48"/>
      <c r="RIZ46" s="48"/>
      <c r="RJA46" s="48"/>
      <c r="RJB46" s="48"/>
      <c r="RJC46" s="48"/>
      <c r="RJD46" s="48"/>
      <c r="RJE46" s="48"/>
      <c r="RJF46" s="48"/>
      <c r="RJG46" s="48"/>
      <c r="RJH46" s="48"/>
      <c r="RJI46" s="48"/>
      <c r="RJJ46" s="48"/>
      <c r="RJK46" s="48"/>
      <c r="RJL46" s="48"/>
      <c r="RJM46" s="48"/>
      <c r="RJN46" s="48"/>
      <c r="RJO46" s="48"/>
      <c r="RJP46" s="48"/>
      <c r="RJQ46" s="48"/>
      <c r="RJR46" s="48"/>
      <c r="RJS46" s="48"/>
      <c r="RJT46" s="48"/>
      <c r="RJU46" s="48"/>
      <c r="RJV46" s="48"/>
      <c r="RJW46" s="48"/>
      <c r="RJX46" s="48"/>
      <c r="RJY46" s="48"/>
      <c r="RJZ46" s="48"/>
      <c r="RKA46" s="48"/>
      <c r="RKB46" s="48"/>
      <c r="RKC46" s="48"/>
      <c r="RKD46" s="48"/>
      <c r="RKE46" s="48"/>
      <c r="RKF46" s="48"/>
      <c r="RKG46" s="48"/>
      <c r="RKH46" s="48"/>
      <c r="RKI46" s="48"/>
      <c r="RKJ46" s="48"/>
      <c r="RKK46" s="48"/>
      <c r="RKL46" s="48"/>
      <c r="RKM46" s="48"/>
      <c r="RKN46" s="48"/>
      <c r="RKO46" s="48"/>
      <c r="RKP46" s="48"/>
      <c r="RKQ46" s="48"/>
      <c r="RKR46" s="48"/>
      <c r="RKS46" s="48"/>
      <c r="RKT46" s="48"/>
      <c r="RKU46" s="48"/>
      <c r="RKV46" s="48"/>
      <c r="RKW46" s="48"/>
      <c r="RKX46" s="48"/>
      <c r="RKY46" s="48"/>
      <c r="RKZ46" s="48"/>
      <c r="RLA46" s="48"/>
      <c r="RLB46" s="48"/>
      <c r="RLC46" s="48"/>
      <c r="RLD46" s="48"/>
      <c r="RLE46" s="48"/>
      <c r="RLF46" s="48"/>
      <c r="RLG46" s="48"/>
      <c r="RLH46" s="48"/>
      <c r="RLI46" s="48"/>
      <c r="RLJ46" s="48"/>
      <c r="RLK46" s="48"/>
      <c r="RLL46" s="48"/>
      <c r="RLM46" s="48"/>
      <c r="RLN46" s="48"/>
      <c r="RLO46" s="48"/>
      <c r="RLP46" s="48"/>
      <c r="RLQ46" s="48"/>
      <c r="RLR46" s="48"/>
      <c r="RLS46" s="48"/>
      <c r="RLT46" s="48"/>
      <c r="RLU46" s="48"/>
      <c r="RLV46" s="48"/>
      <c r="RLW46" s="48"/>
      <c r="RLX46" s="48"/>
      <c r="RLY46" s="48"/>
      <c r="RLZ46" s="48"/>
      <c r="RMA46" s="48"/>
      <c r="RMB46" s="48"/>
      <c r="RMC46" s="48"/>
      <c r="RMD46" s="48"/>
      <c r="RME46" s="48"/>
      <c r="RMF46" s="48"/>
      <c r="RMG46" s="48"/>
      <c r="RMH46" s="48"/>
      <c r="RMI46" s="48"/>
      <c r="RMJ46" s="48"/>
      <c r="RMK46" s="48"/>
      <c r="RML46" s="48"/>
      <c r="RMM46" s="48"/>
      <c r="RMN46" s="48"/>
      <c r="RMO46" s="48"/>
      <c r="RMP46" s="48"/>
      <c r="RMQ46" s="48"/>
      <c r="RMR46" s="48"/>
      <c r="RMS46" s="48"/>
      <c r="RMT46" s="48"/>
      <c r="RMU46" s="48"/>
      <c r="RMV46" s="48"/>
      <c r="RMW46" s="48"/>
      <c r="RMX46" s="48"/>
      <c r="RMY46" s="48"/>
      <c r="RMZ46" s="48"/>
      <c r="RNA46" s="48"/>
      <c r="RNB46" s="48"/>
      <c r="RNC46" s="48"/>
      <c r="RND46" s="48"/>
      <c r="RNE46" s="48"/>
      <c r="RNF46" s="48"/>
      <c r="RNG46" s="48"/>
      <c r="RNH46" s="48"/>
      <c r="RNI46" s="48"/>
      <c r="RNJ46" s="48"/>
      <c r="RNK46" s="48"/>
      <c r="RNL46" s="48"/>
      <c r="RNM46" s="48"/>
      <c r="RNN46" s="48"/>
      <c r="RNO46" s="48"/>
      <c r="RNP46" s="48"/>
      <c r="RNQ46" s="48"/>
      <c r="RNR46" s="48"/>
      <c r="RNS46" s="48"/>
      <c r="RNT46" s="48"/>
      <c r="RNU46" s="48"/>
      <c r="RNV46" s="48"/>
      <c r="RNW46" s="48"/>
      <c r="RNX46" s="48"/>
      <c r="RNY46" s="48"/>
      <c r="RNZ46" s="48"/>
      <c r="ROA46" s="48"/>
      <c r="ROB46" s="48"/>
      <c r="ROC46" s="48"/>
      <c r="ROD46" s="48"/>
      <c r="ROE46" s="48"/>
      <c r="ROF46" s="48"/>
      <c r="ROG46" s="48"/>
      <c r="ROH46" s="48"/>
      <c r="ROI46" s="48"/>
      <c r="ROJ46" s="48"/>
      <c r="ROK46" s="48"/>
      <c r="ROL46" s="48"/>
      <c r="ROM46" s="48"/>
      <c r="RON46" s="48"/>
      <c r="ROO46" s="48"/>
      <c r="ROP46" s="48"/>
      <c r="ROQ46" s="48"/>
      <c r="ROR46" s="48"/>
      <c r="ROS46" s="48"/>
      <c r="ROT46" s="48"/>
      <c r="ROU46" s="48"/>
      <c r="ROV46" s="48"/>
      <c r="ROW46" s="48"/>
      <c r="ROX46" s="48"/>
      <c r="ROY46" s="48"/>
      <c r="ROZ46" s="48"/>
      <c r="RPA46" s="48"/>
      <c r="RPB46" s="48"/>
      <c r="RPC46" s="48"/>
      <c r="RPD46" s="48"/>
      <c r="RPE46" s="48"/>
      <c r="RPF46" s="48"/>
      <c r="RPG46" s="48"/>
      <c r="RPH46" s="48"/>
      <c r="RPI46" s="48"/>
      <c r="RPJ46" s="48"/>
      <c r="RPK46" s="48"/>
      <c r="RPL46" s="48"/>
      <c r="RPM46" s="48"/>
      <c r="RPN46" s="48"/>
      <c r="RPO46" s="48"/>
      <c r="RPP46" s="48"/>
      <c r="RPQ46" s="48"/>
      <c r="RPR46" s="48"/>
      <c r="RPS46" s="48"/>
      <c r="RPT46" s="48"/>
      <c r="RPU46" s="48"/>
      <c r="RPV46" s="48"/>
      <c r="RPW46" s="48"/>
      <c r="RPX46" s="48"/>
      <c r="RPY46" s="48"/>
      <c r="RPZ46" s="48"/>
      <c r="RQA46" s="48"/>
      <c r="RQB46" s="48"/>
      <c r="RQC46" s="48"/>
      <c r="RQD46" s="48"/>
      <c r="RQE46" s="48"/>
      <c r="RQF46" s="48"/>
      <c r="RQG46" s="48"/>
      <c r="RQH46" s="48"/>
      <c r="RQI46" s="48"/>
      <c r="RQJ46" s="48"/>
      <c r="RQK46" s="48"/>
      <c r="RQL46" s="48"/>
      <c r="RQM46" s="48"/>
      <c r="RQN46" s="48"/>
      <c r="RQO46" s="48"/>
      <c r="RQP46" s="48"/>
      <c r="RQQ46" s="48"/>
      <c r="RQR46" s="48"/>
      <c r="RQS46" s="48"/>
      <c r="RQT46" s="48"/>
      <c r="RQU46" s="48"/>
      <c r="RQV46" s="48"/>
      <c r="RQW46" s="48"/>
      <c r="RQX46" s="48"/>
      <c r="RQY46" s="48"/>
      <c r="RQZ46" s="48"/>
      <c r="RRA46" s="48"/>
      <c r="RRB46" s="48"/>
      <c r="RRC46" s="48"/>
      <c r="RRD46" s="48"/>
      <c r="RRE46" s="48"/>
      <c r="RRF46" s="48"/>
      <c r="RRG46" s="48"/>
      <c r="RRH46" s="48"/>
      <c r="RRI46" s="48"/>
      <c r="RRJ46" s="48"/>
      <c r="RRK46" s="48"/>
      <c r="RRL46" s="48"/>
      <c r="RRM46" s="48"/>
      <c r="RRN46" s="48"/>
      <c r="RRO46" s="48"/>
      <c r="RRP46" s="48"/>
      <c r="RRQ46" s="48"/>
      <c r="RRR46" s="48"/>
      <c r="RRS46" s="48"/>
      <c r="RRT46" s="48"/>
      <c r="RRU46" s="48"/>
      <c r="RRV46" s="48"/>
      <c r="RRW46" s="48"/>
      <c r="RRX46" s="48"/>
      <c r="RRY46" s="48"/>
      <c r="RRZ46" s="48"/>
      <c r="RSA46" s="48"/>
      <c r="RSB46" s="48"/>
      <c r="RSC46" s="48"/>
      <c r="RSD46" s="48"/>
      <c r="RSE46" s="48"/>
      <c r="RSF46" s="48"/>
      <c r="RSG46" s="48"/>
      <c r="RSH46" s="48"/>
      <c r="RSI46" s="48"/>
      <c r="RSJ46" s="48"/>
      <c r="RSK46" s="48"/>
      <c r="RSL46" s="48"/>
      <c r="RSM46" s="48"/>
      <c r="RSN46" s="48"/>
      <c r="RSO46" s="48"/>
      <c r="RSP46" s="48"/>
      <c r="RSQ46" s="48"/>
      <c r="RSR46" s="48"/>
      <c r="RSS46" s="48"/>
      <c r="RST46" s="48"/>
      <c r="RSU46" s="48"/>
      <c r="RSV46" s="48"/>
      <c r="RSW46" s="48"/>
      <c r="RSX46" s="48"/>
      <c r="RSY46" s="48"/>
      <c r="RSZ46" s="48"/>
      <c r="RTA46" s="48"/>
      <c r="RTB46" s="48"/>
      <c r="RTC46" s="48"/>
      <c r="RTD46" s="48"/>
      <c r="RTE46" s="48"/>
      <c r="RTF46" s="48"/>
      <c r="RTG46" s="48"/>
      <c r="RTH46" s="48"/>
      <c r="RTI46" s="48"/>
      <c r="RTJ46" s="48"/>
      <c r="RTK46" s="48"/>
      <c r="RTL46" s="48"/>
      <c r="RTM46" s="48"/>
      <c r="RTN46" s="48"/>
      <c r="RTO46" s="48"/>
      <c r="RTP46" s="48"/>
      <c r="RTQ46" s="48"/>
      <c r="RTR46" s="48"/>
      <c r="RTS46" s="48"/>
      <c r="RTT46" s="48"/>
      <c r="RTU46" s="48"/>
      <c r="RTV46" s="48"/>
      <c r="RTW46" s="48"/>
      <c r="RTX46" s="48"/>
      <c r="RTY46" s="48"/>
      <c r="RTZ46" s="48"/>
      <c r="RUA46" s="48"/>
      <c r="RUB46" s="48"/>
      <c r="RUC46" s="48"/>
      <c r="RUD46" s="48"/>
      <c r="RUE46" s="48"/>
      <c r="RUF46" s="48"/>
      <c r="RUG46" s="48"/>
      <c r="RUH46" s="48"/>
      <c r="RUI46" s="48"/>
      <c r="RUJ46" s="48"/>
      <c r="RUK46" s="48"/>
      <c r="RUL46" s="48"/>
      <c r="RUM46" s="48"/>
      <c r="RUN46" s="48"/>
      <c r="RUO46" s="48"/>
      <c r="RUP46" s="48"/>
      <c r="RUQ46" s="48"/>
      <c r="RUR46" s="48"/>
      <c r="RUS46" s="48"/>
      <c r="RUT46" s="48"/>
      <c r="RUU46" s="48"/>
      <c r="RUV46" s="48"/>
      <c r="RUW46" s="48"/>
      <c r="RUX46" s="48"/>
      <c r="RUY46" s="48"/>
      <c r="RUZ46" s="48"/>
      <c r="RVA46" s="48"/>
      <c r="RVB46" s="48"/>
      <c r="RVC46" s="48"/>
      <c r="RVD46" s="48"/>
      <c r="RVE46" s="48"/>
      <c r="RVF46" s="48"/>
      <c r="RVG46" s="48"/>
      <c r="RVH46" s="48"/>
      <c r="RVI46" s="48"/>
      <c r="RVJ46" s="48"/>
      <c r="RVK46" s="48"/>
      <c r="RVL46" s="48"/>
      <c r="RVM46" s="48"/>
      <c r="RVN46" s="48"/>
      <c r="RVO46" s="48"/>
      <c r="RVP46" s="48"/>
      <c r="RVQ46" s="48"/>
      <c r="RVR46" s="48"/>
      <c r="RVS46" s="48"/>
      <c r="RVT46" s="48"/>
      <c r="RVU46" s="48"/>
      <c r="RVV46" s="48"/>
      <c r="RVW46" s="48"/>
      <c r="RVX46" s="48"/>
      <c r="RVY46" s="48"/>
      <c r="RVZ46" s="48"/>
      <c r="RWA46" s="48"/>
      <c r="RWB46" s="48"/>
      <c r="RWC46" s="48"/>
      <c r="RWD46" s="48"/>
      <c r="RWE46" s="48"/>
      <c r="RWF46" s="48"/>
      <c r="RWG46" s="48"/>
      <c r="RWH46" s="48"/>
      <c r="RWI46" s="48"/>
      <c r="RWJ46" s="48"/>
      <c r="RWK46" s="48"/>
      <c r="RWL46" s="48"/>
      <c r="RWM46" s="48"/>
      <c r="RWN46" s="48"/>
      <c r="RWO46" s="48"/>
      <c r="RWP46" s="48"/>
      <c r="RWQ46" s="48"/>
      <c r="RWR46" s="48"/>
      <c r="RWS46" s="48"/>
      <c r="RWT46" s="48"/>
      <c r="RWU46" s="48"/>
      <c r="RWV46" s="48"/>
      <c r="RWW46" s="48"/>
      <c r="RWX46" s="48"/>
      <c r="RWY46" s="48"/>
      <c r="RWZ46" s="48"/>
      <c r="RXA46" s="48"/>
      <c r="RXB46" s="48"/>
      <c r="RXC46" s="48"/>
      <c r="RXD46" s="48"/>
      <c r="RXE46" s="48"/>
      <c r="RXF46" s="48"/>
      <c r="RXG46" s="48"/>
      <c r="RXH46" s="48"/>
      <c r="RXI46" s="48"/>
      <c r="RXJ46" s="48"/>
      <c r="RXK46" s="48"/>
      <c r="RXL46" s="48"/>
      <c r="RXM46" s="48"/>
      <c r="RXN46" s="48"/>
      <c r="RXO46" s="48"/>
      <c r="RXP46" s="48"/>
      <c r="RXQ46" s="48"/>
      <c r="RXR46" s="48"/>
      <c r="RXS46" s="48"/>
      <c r="RXT46" s="48"/>
      <c r="RXU46" s="48"/>
      <c r="RXV46" s="48"/>
      <c r="RXW46" s="48"/>
      <c r="RXX46" s="48"/>
      <c r="RXY46" s="48"/>
      <c r="RXZ46" s="48"/>
      <c r="RYA46" s="48"/>
      <c r="RYB46" s="48"/>
      <c r="RYC46" s="48"/>
      <c r="RYD46" s="48"/>
      <c r="RYE46" s="48"/>
      <c r="RYF46" s="48"/>
      <c r="RYG46" s="48"/>
      <c r="RYH46" s="48"/>
      <c r="RYI46" s="48"/>
      <c r="RYJ46" s="48"/>
      <c r="RYK46" s="48"/>
      <c r="RYL46" s="48"/>
      <c r="RYM46" s="48"/>
      <c r="RYN46" s="48"/>
      <c r="RYO46" s="48"/>
      <c r="RYP46" s="48"/>
      <c r="RYQ46" s="48"/>
      <c r="RYR46" s="48"/>
      <c r="RYS46" s="48"/>
      <c r="RYT46" s="48"/>
      <c r="RYU46" s="48"/>
      <c r="RYV46" s="48"/>
      <c r="RYW46" s="48"/>
      <c r="RYX46" s="48"/>
      <c r="RYY46" s="48"/>
      <c r="RYZ46" s="48"/>
      <c r="RZA46" s="48"/>
      <c r="RZB46" s="48"/>
      <c r="RZC46" s="48"/>
      <c r="RZD46" s="48"/>
      <c r="RZE46" s="48"/>
      <c r="RZF46" s="48"/>
      <c r="RZG46" s="48"/>
      <c r="RZH46" s="48"/>
      <c r="RZI46" s="48"/>
      <c r="RZJ46" s="48"/>
      <c r="RZK46" s="48"/>
      <c r="RZL46" s="48"/>
      <c r="RZM46" s="48"/>
      <c r="RZN46" s="48"/>
      <c r="RZO46" s="48"/>
      <c r="RZP46" s="48"/>
      <c r="RZQ46" s="48"/>
      <c r="RZR46" s="48"/>
      <c r="RZS46" s="48"/>
      <c r="RZT46" s="48"/>
      <c r="RZU46" s="48"/>
      <c r="RZV46" s="48"/>
      <c r="RZW46" s="48"/>
      <c r="RZX46" s="48"/>
      <c r="RZY46" s="48"/>
      <c r="RZZ46" s="48"/>
      <c r="SAA46" s="48"/>
      <c r="SAB46" s="48"/>
      <c r="SAC46" s="48"/>
      <c r="SAD46" s="48"/>
      <c r="SAE46" s="48"/>
      <c r="SAF46" s="48"/>
      <c r="SAG46" s="48"/>
      <c r="SAH46" s="48"/>
      <c r="SAI46" s="48"/>
      <c r="SAJ46" s="48"/>
      <c r="SAK46" s="48"/>
      <c r="SAL46" s="48"/>
      <c r="SAM46" s="48"/>
      <c r="SAN46" s="48"/>
      <c r="SAO46" s="48"/>
      <c r="SAP46" s="48"/>
      <c r="SAQ46" s="48"/>
      <c r="SAR46" s="48"/>
      <c r="SAS46" s="48"/>
      <c r="SAT46" s="48"/>
      <c r="SAU46" s="48"/>
      <c r="SAV46" s="48"/>
      <c r="SAW46" s="48"/>
      <c r="SAX46" s="48"/>
      <c r="SAY46" s="48"/>
      <c r="SAZ46" s="48"/>
      <c r="SBA46" s="48"/>
      <c r="SBB46" s="48"/>
      <c r="SBC46" s="48"/>
      <c r="SBD46" s="48"/>
      <c r="SBE46" s="48"/>
      <c r="SBF46" s="48"/>
      <c r="SBG46" s="48"/>
      <c r="SBH46" s="48"/>
      <c r="SBI46" s="48"/>
      <c r="SBJ46" s="48"/>
      <c r="SBK46" s="48"/>
      <c r="SBL46" s="48"/>
      <c r="SBM46" s="48"/>
      <c r="SBN46" s="48"/>
      <c r="SBO46" s="48"/>
      <c r="SBP46" s="48"/>
      <c r="SBQ46" s="48"/>
      <c r="SBR46" s="48"/>
      <c r="SBS46" s="48"/>
      <c r="SBT46" s="48"/>
      <c r="SBU46" s="48"/>
      <c r="SBV46" s="48"/>
      <c r="SBW46" s="48"/>
      <c r="SBX46" s="48"/>
      <c r="SBY46" s="48"/>
      <c r="SBZ46" s="48"/>
      <c r="SCA46" s="48"/>
      <c r="SCB46" s="48"/>
      <c r="SCC46" s="48"/>
      <c r="SCD46" s="48"/>
      <c r="SCE46" s="48"/>
      <c r="SCF46" s="48"/>
      <c r="SCG46" s="48"/>
      <c r="SCH46" s="48"/>
      <c r="SCI46" s="48"/>
      <c r="SCJ46" s="48"/>
      <c r="SCK46" s="48"/>
      <c r="SCL46" s="48"/>
      <c r="SCM46" s="48"/>
      <c r="SCN46" s="48"/>
      <c r="SCO46" s="48"/>
      <c r="SCP46" s="48"/>
      <c r="SCQ46" s="48"/>
      <c r="SCR46" s="48"/>
      <c r="SCS46" s="48"/>
      <c r="SCT46" s="48"/>
      <c r="SCU46" s="48"/>
      <c r="SCV46" s="48"/>
      <c r="SCW46" s="48"/>
      <c r="SCX46" s="48"/>
      <c r="SCY46" s="48"/>
      <c r="SCZ46" s="48"/>
      <c r="SDA46" s="48"/>
      <c r="SDB46" s="48"/>
      <c r="SDC46" s="48"/>
      <c r="SDD46" s="48"/>
      <c r="SDE46" s="48"/>
      <c r="SDF46" s="48"/>
      <c r="SDG46" s="48"/>
      <c r="SDH46" s="48"/>
      <c r="SDI46" s="48"/>
      <c r="SDJ46" s="48"/>
      <c r="SDK46" s="48"/>
      <c r="SDL46" s="48"/>
      <c r="SDM46" s="48"/>
      <c r="SDN46" s="48"/>
      <c r="SDO46" s="48"/>
      <c r="SDP46" s="48"/>
      <c r="SDQ46" s="48"/>
      <c r="SDR46" s="48"/>
      <c r="SDS46" s="48"/>
      <c r="SDT46" s="48"/>
      <c r="SDU46" s="48"/>
      <c r="SDV46" s="48"/>
      <c r="SDW46" s="48"/>
      <c r="SDX46" s="48"/>
      <c r="SDY46" s="48"/>
      <c r="SDZ46" s="48"/>
      <c r="SEA46" s="48"/>
      <c r="SEB46" s="48"/>
      <c r="SEC46" s="48"/>
      <c r="SED46" s="48"/>
      <c r="SEE46" s="48"/>
      <c r="SEF46" s="48"/>
      <c r="SEG46" s="48"/>
      <c r="SEH46" s="48"/>
      <c r="SEI46" s="48"/>
      <c r="SEJ46" s="48"/>
      <c r="SEK46" s="48"/>
      <c r="SEL46" s="48"/>
      <c r="SEM46" s="48"/>
      <c r="SEN46" s="48"/>
      <c r="SEO46" s="48"/>
      <c r="SEP46" s="48"/>
      <c r="SEQ46" s="48"/>
      <c r="SER46" s="48"/>
      <c r="SES46" s="48"/>
      <c r="SET46" s="48"/>
      <c r="SEU46" s="48"/>
      <c r="SEV46" s="48"/>
      <c r="SEW46" s="48"/>
      <c r="SEX46" s="48"/>
      <c r="SEY46" s="48"/>
      <c r="SEZ46" s="48"/>
      <c r="SFA46" s="48"/>
      <c r="SFB46" s="48"/>
      <c r="SFC46" s="48"/>
      <c r="SFD46" s="48"/>
      <c r="SFE46" s="48"/>
      <c r="SFF46" s="48"/>
      <c r="SFG46" s="48"/>
      <c r="SFH46" s="48"/>
      <c r="SFI46" s="48"/>
      <c r="SFJ46" s="48"/>
      <c r="SFK46" s="48"/>
      <c r="SFL46" s="48"/>
      <c r="SFM46" s="48"/>
      <c r="SFN46" s="48"/>
      <c r="SFO46" s="48"/>
      <c r="SFP46" s="48"/>
      <c r="SFQ46" s="48"/>
      <c r="SFR46" s="48"/>
      <c r="SFS46" s="48"/>
      <c r="SFT46" s="48"/>
      <c r="SFU46" s="48"/>
      <c r="SFV46" s="48"/>
      <c r="SFW46" s="48"/>
      <c r="SFX46" s="48"/>
      <c r="SFY46" s="48"/>
      <c r="SFZ46" s="48"/>
      <c r="SGA46" s="48"/>
      <c r="SGB46" s="48"/>
      <c r="SGC46" s="48"/>
      <c r="SGD46" s="48"/>
      <c r="SGE46" s="48"/>
      <c r="SGF46" s="48"/>
      <c r="SGG46" s="48"/>
      <c r="SGH46" s="48"/>
      <c r="SGI46" s="48"/>
      <c r="SGJ46" s="48"/>
      <c r="SGK46" s="48"/>
      <c r="SGL46" s="48"/>
      <c r="SGM46" s="48"/>
      <c r="SGN46" s="48"/>
      <c r="SGO46" s="48"/>
      <c r="SGP46" s="48"/>
      <c r="SGQ46" s="48"/>
      <c r="SGR46" s="48"/>
      <c r="SGS46" s="48"/>
      <c r="SGT46" s="48"/>
      <c r="SGU46" s="48"/>
      <c r="SGV46" s="48"/>
      <c r="SGW46" s="48"/>
      <c r="SGX46" s="48"/>
      <c r="SGY46" s="48"/>
      <c r="SGZ46" s="48"/>
      <c r="SHA46" s="48"/>
      <c r="SHB46" s="48"/>
      <c r="SHC46" s="48"/>
      <c r="SHD46" s="48"/>
      <c r="SHE46" s="48"/>
      <c r="SHF46" s="48"/>
      <c r="SHG46" s="48"/>
      <c r="SHH46" s="48"/>
      <c r="SHI46" s="48"/>
      <c r="SHJ46" s="48"/>
      <c r="SHK46" s="48"/>
      <c r="SHL46" s="48"/>
      <c r="SHM46" s="48"/>
      <c r="SHN46" s="48"/>
      <c r="SHO46" s="48"/>
      <c r="SHP46" s="48"/>
      <c r="SHQ46" s="48"/>
      <c r="SHR46" s="48"/>
      <c r="SHS46" s="48"/>
      <c r="SHT46" s="48"/>
      <c r="SHU46" s="48"/>
      <c r="SHV46" s="48"/>
      <c r="SHW46" s="48"/>
      <c r="SHX46" s="48"/>
      <c r="SHY46" s="48"/>
      <c r="SHZ46" s="48"/>
      <c r="SIA46" s="48"/>
      <c r="SIB46" s="48"/>
      <c r="SIC46" s="48"/>
      <c r="SID46" s="48"/>
      <c r="SIE46" s="48"/>
      <c r="SIF46" s="48"/>
      <c r="SIG46" s="48"/>
      <c r="SIH46" s="48"/>
      <c r="SII46" s="48"/>
      <c r="SIJ46" s="48"/>
      <c r="SIK46" s="48"/>
      <c r="SIL46" s="48"/>
      <c r="SIM46" s="48"/>
      <c r="SIN46" s="48"/>
      <c r="SIO46" s="48"/>
      <c r="SIP46" s="48"/>
      <c r="SIQ46" s="48"/>
      <c r="SIR46" s="48"/>
      <c r="SIS46" s="48"/>
      <c r="SIT46" s="48"/>
      <c r="SIU46" s="48"/>
      <c r="SIV46" s="48"/>
      <c r="SIW46" s="48"/>
      <c r="SIX46" s="48"/>
      <c r="SIY46" s="48"/>
      <c r="SIZ46" s="48"/>
      <c r="SJA46" s="48"/>
      <c r="SJB46" s="48"/>
      <c r="SJC46" s="48"/>
      <c r="SJD46" s="48"/>
      <c r="SJE46" s="48"/>
      <c r="SJF46" s="48"/>
      <c r="SJG46" s="48"/>
      <c r="SJH46" s="48"/>
      <c r="SJI46" s="48"/>
      <c r="SJJ46" s="48"/>
      <c r="SJK46" s="48"/>
      <c r="SJL46" s="48"/>
      <c r="SJM46" s="48"/>
      <c r="SJN46" s="48"/>
      <c r="SJO46" s="48"/>
      <c r="SJP46" s="48"/>
      <c r="SJQ46" s="48"/>
      <c r="SJR46" s="48"/>
      <c r="SJS46" s="48"/>
      <c r="SJT46" s="48"/>
      <c r="SJU46" s="48"/>
      <c r="SJV46" s="48"/>
      <c r="SJW46" s="48"/>
      <c r="SJX46" s="48"/>
      <c r="SJY46" s="48"/>
      <c r="SJZ46" s="48"/>
      <c r="SKA46" s="48"/>
      <c r="SKB46" s="48"/>
      <c r="SKC46" s="48"/>
      <c r="SKD46" s="48"/>
      <c r="SKE46" s="48"/>
      <c r="SKF46" s="48"/>
      <c r="SKG46" s="48"/>
      <c r="SKH46" s="48"/>
      <c r="SKI46" s="48"/>
      <c r="SKJ46" s="48"/>
      <c r="SKK46" s="48"/>
      <c r="SKL46" s="48"/>
      <c r="SKM46" s="48"/>
      <c r="SKN46" s="48"/>
      <c r="SKO46" s="48"/>
      <c r="SKP46" s="48"/>
      <c r="SKQ46" s="48"/>
      <c r="SKR46" s="48"/>
      <c r="SKS46" s="48"/>
      <c r="SKT46" s="48"/>
      <c r="SKU46" s="48"/>
      <c r="SKV46" s="48"/>
      <c r="SKW46" s="48"/>
      <c r="SKX46" s="48"/>
      <c r="SKY46" s="48"/>
      <c r="SKZ46" s="48"/>
      <c r="SLA46" s="48"/>
      <c r="SLB46" s="48"/>
      <c r="SLC46" s="48"/>
      <c r="SLD46" s="48"/>
      <c r="SLE46" s="48"/>
      <c r="SLF46" s="48"/>
      <c r="SLG46" s="48"/>
      <c r="SLH46" s="48"/>
      <c r="SLI46" s="48"/>
      <c r="SLJ46" s="48"/>
      <c r="SLK46" s="48"/>
      <c r="SLL46" s="48"/>
      <c r="SLM46" s="48"/>
      <c r="SLN46" s="48"/>
      <c r="SLO46" s="48"/>
      <c r="SLP46" s="48"/>
      <c r="SLQ46" s="48"/>
      <c r="SLR46" s="48"/>
      <c r="SLS46" s="48"/>
      <c r="SLT46" s="48"/>
      <c r="SLU46" s="48"/>
      <c r="SLV46" s="48"/>
      <c r="SLW46" s="48"/>
      <c r="SLX46" s="48"/>
      <c r="SLY46" s="48"/>
      <c r="SLZ46" s="48"/>
      <c r="SMA46" s="48"/>
      <c r="SMB46" s="48"/>
      <c r="SMC46" s="48"/>
      <c r="SMD46" s="48"/>
      <c r="SME46" s="48"/>
      <c r="SMF46" s="48"/>
      <c r="SMG46" s="48"/>
      <c r="SMH46" s="48"/>
      <c r="SMI46" s="48"/>
      <c r="SMJ46" s="48"/>
      <c r="SMK46" s="48"/>
      <c r="SML46" s="48"/>
      <c r="SMM46" s="48"/>
      <c r="SMN46" s="48"/>
      <c r="SMO46" s="48"/>
      <c r="SMP46" s="48"/>
      <c r="SMQ46" s="48"/>
      <c r="SMR46" s="48"/>
      <c r="SMS46" s="48"/>
      <c r="SMT46" s="48"/>
      <c r="SMU46" s="48"/>
      <c r="SMV46" s="48"/>
      <c r="SMW46" s="48"/>
      <c r="SMX46" s="48"/>
      <c r="SMY46" s="48"/>
      <c r="SMZ46" s="48"/>
      <c r="SNA46" s="48"/>
      <c r="SNB46" s="48"/>
      <c r="SNC46" s="48"/>
      <c r="SND46" s="48"/>
      <c r="SNE46" s="48"/>
      <c r="SNF46" s="48"/>
      <c r="SNG46" s="48"/>
      <c r="SNH46" s="48"/>
      <c r="SNI46" s="48"/>
      <c r="SNJ46" s="48"/>
      <c r="SNK46" s="48"/>
      <c r="SNL46" s="48"/>
      <c r="SNM46" s="48"/>
      <c r="SNN46" s="48"/>
      <c r="SNO46" s="48"/>
      <c r="SNP46" s="48"/>
      <c r="SNQ46" s="48"/>
      <c r="SNR46" s="48"/>
      <c r="SNS46" s="48"/>
      <c r="SNT46" s="48"/>
      <c r="SNU46" s="48"/>
      <c r="SNV46" s="48"/>
      <c r="SNW46" s="48"/>
      <c r="SNX46" s="48"/>
      <c r="SNY46" s="48"/>
      <c r="SNZ46" s="48"/>
      <c r="SOA46" s="48"/>
      <c r="SOB46" s="48"/>
      <c r="SOC46" s="48"/>
      <c r="SOD46" s="48"/>
      <c r="SOE46" s="48"/>
      <c r="SOF46" s="48"/>
      <c r="SOG46" s="48"/>
      <c r="SOH46" s="48"/>
      <c r="SOI46" s="48"/>
      <c r="SOJ46" s="48"/>
      <c r="SOK46" s="48"/>
      <c r="SOL46" s="48"/>
      <c r="SOM46" s="48"/>
      <c r="SON46" s="48"/>
      <c r="SOO46" s="48"/>
      <c r="SOP46" s="48"/>
      <c r="SOQ46" s="48"/>
      <c r="SOR46" s="48"/>
      <c r="SOS46" s="48"/>
      <c r="SOT46" s="48"/>
      <c r="SOU46" s="48"/>
      <c r="SOV46" s="48"/>
      <c r="SOW46" s="48"/>
      <c r="SOX46" s="48"/>
      <c r="SOY46" s="48"/>
      <c r="SOZ46" s="48"/>
      <c r="SPA46" s="48"/>
      <c r="SPB46" s="48"/>
      <c r="SPC46" s="48"/>
      <c r="SPD46" s="48"/>
      <c r="SPE46" s="48"/>
      <c r="SPF46" s="48"/>
      <c r="SPG46" s="48"/>
      <c r="SPH46" s="48"/>
      <c r="SPI46" s="48"/>
      <c r="SPJ46" s="48"/>
      <c r="SPK46" s="48"/>
      <c r="SPL46" s="48"/>
      <c r="SPM46" s="48"/>
      <c r="SPN46" s="48"/>
      <c r="SPO46" s="48"/>
      <c r="SPP46" s="48"/>
      <c r="SPQ46" s="48"/>
      <c r="SPR46" s="48"/>
      <c r="SPS46" s="48"/>
      <c r="SPT46" s="48"/>
      <c r="SPU46" s="48"/>
      <c r="SPV46" s="48"/>
      <c r="SPW46" s="48"/>
      <c r="SPX46" s="48"/>
      <c r="SPY46" s="48"/>
      <c r="SPZ46" s="48"/>
      <c r="SQA46" s="48"/>
      <c r="SQB46" s="48"/>
      <c r="SQC46" s="48"/>
      <c r="SQD46" s="48"/>
      <c r="SQE46" s="48"/>
      <c r="SQF46" s="48"/>
      <c r="SQG46" s="48"/>
      <c r="SQH46" s="48"/>
      <c r="SQI46" s="48"/>
      <c r="SQJ46" s="48"/>
      <c r="SQK46" s="48"/>
      <c r="SQL46" s="48"/>
      <c r="SQM46" s="48"/>
      <c r="SQN46" s="48"/>
      <c r="SQO46" s="48"/>
      <c r="SQP46" s="48"/>
      <c r="SQQ46" s="48"/>
      <c r="SQR46" s="48"/>
      <c r="SQS46" s="48"/>
      <c r="SQT46" s="48"/>
      <c r="SQU46" s="48"/>
      <c r="SQV46" s="48"/>
      <c r="SQW46" s="48"/>
      <c r="SQX46" s="48"/>
      <c r="SQY46" s="48"/>
      <c r="SQZ46" s="48"/>
      <c r="SRA46" s="48"/>
      <c r="SRB46" s="48"/>
      <c r="SRC46" s="48"/>
      <c r="SRD46" s="48"/>
      <c r="SRE46" s="48"/>
      <c r="SRF46" s="48"/>
      <c r="SRG46" s="48"/>
      <c r="SRH46" s="48"/>
      <c r="SRI46" s="48"/>
      <c r="SRJ46" s="48"/>
      <c r="SRK46" s="48"/>
      <c r="SRL46" s="48"/>
      <c r="SRM46" s="48"/>
      <c r="SRN46" s="48"/>
      <c r="SRO46" s="48"/>
      <c r="SRP46" s="48"/>
      <c r="SRQ46" s="48"/>
      <c r="SRR46" s="48"/>
      <c r="SRS46" s="48"/>
      <c r="SRT46" s="48"/>
      <c r="SRU46" s="48"/>
      <c r="SRV46" s="48"/>
      <c r="SRW46" s="48"/>
      <c r="SRX46" s="48"/>
      <c r="SRY46" s="48"/>
      <c r="SRZ46" s="48"/>
      <c r="SSA46" s="48"/>
      <c r="SSB46" s="48"/>
      <c r="SSC46" s="48"/>
      <c r="SSD46" s="48"/>
      <c r="SSE46" s="48"/>
      <c r="SSF46" s="48"/>
      <c r="SSG46" s="48"/>
      <c r="SSH46" s="48"/>
      <c r="SSI46" s="48"/>
      <c r="SSJ46" s="48"/>
      <c r="SSK46" s="48"/>
      <c r="SSL46" s="48"/>
      <c r="SSM46" s="48"/>
      <c r="SSN46" s="48"/>
      <c r="SSO46" s="48"/>
      <c r="SSP46" s="48"/>
      <c r="SSQ46" s="48"/>
      <c r="SSR46" s="48"/>
      <c r="SSS46" s="48"/>
      <c r="SST46" s="48"/>
      <c r="SSU46" s="48"/>
      <c r="SSV46" s="48"/>
      <c r="SSW46" s="48"/>
      <c r="SSX46" s="48"/>
      <c r="SSY46" s="48"/>
      <c r="SSZ46" s="48"/>
      <c r="STA46" s="48"/>
      <c r="STB46" s="48"/>
      <c r="STC46" s="48"/>
      <c r="STD46" s="48"/>
      <c r="STE46" s="48"/>
      <c r="STF46" s="48"/>
      <c r="STG46" s="48"/>
      <c r="STH46" s="48"/>
      <c r="STI46" s="48"/>
      <c r="STJ46" s="48"/>
      <c r="STK46" s="48"/>
      <c r="STL46" s="48"/>
      <c r="STM46" s="48"/>
      <c r="STN46" s="48"/>
      <c r="STO46" s="48"/>
      <c r="STP46" s="48"/>
      <c r="STQ46" s="48"/>
      <c r="STR46" s="48"/>
      <c r="STS46" s="48"/>
      <c r="STT46" s="48"/>
      <c r="STU46" s="48"/>
      <c r="STV46" s="48"/>
      <c r="STW46" s="48"/>
      <c r="STX46" s="48"/>
      <c r="STY46" s="48"/>
      <c r="STZ46" s="48"/>
      <c r="SUA46" s="48"/>
      <c r="SUB46" s="48"/>
      <c r="SUC46" s="48"/>
      <c r="SUD46" s="48"/>
      <c r="SUE46" s="48"/>
      <c r="SUF46" s="48"/>
      <c r="SUG46" s="48"/>
      <c r="SUH46" s="48"/>
      <c r="SUI46" s="48"/>
      <c r="SUJ46" s="48"/>
      <c r="SUK46" s="48"/>
      <c r="SUL46" s="48"/>
      <c r="SUM46" s="48"/>
      <c r="SUN46" s="48"/>
      <c r="SUO46" s="48"/>
      <c r="SUP46" s="48"/>
      <c r="SUQ46" s="48"/>
      <c r="SUR46" s="48"/>
      <c r="SUS46" s="48"/>
      <c r="SUT46" s="48"/>
      <c r="SUU46" s="48"/>
      <c r="SUV46" s="48"/>
      <c r="SUW46" s="48"/>
      <c r="SUX46" s="48"/>
      <c r="SUY46" s="48"/>
      <c r="SUZ46" s="48"/>
      <c r="SVA46" s="48"/>
      <c r="SVB46" s="48"/>
      <c r="SVC46" s="48"/>
      <c r="SVD46" s="48"/>
      <c r="SVE46" s="48"/>
      <c r="SVF46" s="48"/>
      <c r="SVG46" s="48"/>
      <c r="SVH46" s="48"/>
      <c r="SVI46" s="48"/>
      <c r="SVJ46" s="48"/>
      <c r="SVK46" s="48"/>
      <c r="SVL46" s="48"/>
      <c r="SVM46" s="48"/>
      <c r="SVN46" s="48"/>
      <c r="SVO46" s="48"/>
      <c r="SVP46" s="48"/>
      <c r="SVQ46" s="48"/>
      <c r="SVR46" s="48"/>
      <c r="SVS46" s="48"/>
      <c r="SVT46" s="48"/>
      <c r="SVU46" s="48"/>
      <c r="SVV46" s="48"/>
      <c r="SVW46" s="48"/>
      <c r="SVX46" s="48"/>
      <c r="SVY46" s="48"/>
      <c r="SVZ46" s="48"/>
      <c r="SWA46" s="48"/>
      <c r="SWB46" s="48"/>
      <c r="SWC46" s="48"/>
      <c r="SWD46" s="48"/>
      <c r="SWE46" s="48"/>
      <c r="SWF46" s="48"/>
      <c r="SWG46" s="48"/>
      <c r="SWH46" s="48"/>
      <c r="SWI46" s="48"/>
      <c r="SWJ46" s="48"/>
      <c r="SWK46" s="48"/>
      <c r="SWL46" s="48"/>
      <c r="SWM46" s="48"/>
      <c r="SWN46" s="48"/>
      <c r="SWO46" s="48"/>
      <c r="SWP46" s="48"/>
      <c r="SWQ46" s="48"/>
      <c r="SWR46" s="48"/>
      <c r="SWS46" s="48"/>
      <c r="SWT46" s="48"/>
      <c r="SWU46" s="48"/>
      <c r="SWV46" s="48"/>
      <c r="SWW46" s="48"/>
      <c r="SWX46" s="48"/>
      <c r="SWY46" s="48"/>
      <c r="SWZ46" s="48"/>
      <c r="SXA46" s="48"/>
      <c r="SXB46" s="48"/>
      <c r="SXC46" s="48"/>
      <c r="SXD46" s="48"/>
      <c r="SXE46" s="48"/>
      <c r="SXF46" s="48"/>
      <c r="SXG46" s="48"/>
      <c r="SXH46" s="48"/>
      <c r="SXI46" s="48"/>
      <c r="SXJ46" s="48"/>
      <c r="SXK46" s="48"/>
      <c r="SXL46" s="48"/>
      <c r="SXM46" s="48"/>
      <c r="SXN46" s="48"/>
      <c r="SXO46" s="48"/>
      <c r="SXP46" s="48"/>
      <c r="SXQ46" s="48"/>
      <c r="SXR46" s="48"/>
      <c r="SXS46" s="48"/>
      <c r="SXT46" s="48"/>
      <c r="SXU46" s="48"/>
      <c r="SXV46" s="48"/>
      <c r="SXW46" s="48"/>
      <c r="SXX46" s="48"/>
      <c r="SXY46" s="48"/>
      <c r="SXZ46" s="48"/>
      <c r="SYA46" s="48"/>
      <c r="SYB46" s="48"/>
      <c r="SYC46" s="48"/>
      <c r="SYD46" s="48"/>
      <c r="SYE46" s="48"/>
      <c r="SYF46" s="48"/>
      <c r="SYG46" s="48"/>
      <c r="SYH46" s="48"/>
      <c r="SYI46" s="48"/>
      <c r="SYJ46" s="48"/>
      <c r="SYK46" s="48"/>
      <c r="SYL46" s="48"/>
      <c r="SYM46" s="48"/>
      <c r="SYN46" s="48"/>
      <c r="SYO46" s="48"/>
      <c r="SYP46" s="48"/>
      <c r="SYQ46" s="48"/>
      <c r="SYR46" s="48"/>
      <c r="SYS46" s="48"/>
      <c r="SYT46" s="48"/>
      <c r="SYU46" s="48"/>
      <c r="SYV46" s="48"/>
      <c r="SYW46" s="48"/>
      <c r="SYX46" s="48"/>
      <c r="SYY46" s="48"/>
      <c r="SYZ46" s="48"/>
      <c r="SZA46" s="48"/>
      <c r="SZB46" s="48"/>
      <c r="SZC46" s="48"/>
      <c r="SZD46" s="48"/>
      <c r="SZE46" s="48"/>
      <c r="SZF46" s="48"/>
      <c r="SZG46" s="48"/>
      <c r="SZH46" s="48"/>
      <c r="SZI46" s="48"/>
      <c r="SZJ46" s="48"/>
      <c r="SZK46" s="48"/>
      <c r="SZL46" s="48"/>
      <c r="SZM46" s="48"/>
      <c r="SZN46" s="48"/>
      <c r="SZO46" s="48"/>
      <c r="SZP46" s="48"/>
      <c r="SZQ46" s="48"/>
      <c r="SZR46" s="48"/>
      <c r="SZS46" s="48"/>
      <c r="SZT46" s="48"/>
      <c r="SZU46" s="48"/>
      <c r="SZV46" s="48"/>
      <c r="SZW46" s="48"/>
      <c r="SZX46" s="48"/>
      <c r="SZY46" s="48"/>
      <c r="SZZ46" s="48"/>
      <c r="TAA46" s="48"/>
      <c r="TAB46" s="48"/>
      <c r="TAC46" s="48"/>
      <c r="TAD46" s="48"/>
      <c r="TAE46" s="48"/>
      <c r="TAF46" s="48"/>
      <c r="TAG46" s="48"/>
      <c r="TAH46" s="48"/>
      <c r="TAI46" s="48"/>
      <c r="TAJ46" s="48"/>
      <c r="TAK46" s="48"/>
      <c r="TAL46" s="48"/>
      <c r="TAM46" s="48"/>
      <c r="TAN46" s="48"/>
      <c r="TAO46" s="48"/>
      <c r="TAP46" s="48"/>
      <c r="TAQ46" s="48"/>
      <c r="TAR46" s="48"/>
      <c r="TAS46" s="48"/>
      <c r="TAT46" s="48"/>
      <c r="TAU46" s="48"/>
      <c r="TAV46" s="48"/>
      <c r="TAW46" s="48"/>
      <c r="TAX46" s="48"/>
      <c r="TAY46" s="48"/>
      <c r="TAZ46" s="48"/>
      <c r="TBA46" s="48"/>
      <c r="TBB46" s="48"/>
      <c r="TBC46" s="48"/>
      <c r="TBD46" s="48"/>
      <c r="TBE46" s="48"/>
      <c r="TBF46" s="48"/>
      <c r="TBG46" s="48"/>
      <c r="TBH46" s="48"/>
      <c r="TBI46" s="48"/>
      <c r="TBJ46" s="48"/>
      <c r="TBK46" s="48"/>
      <c r="TBL46" s="48"/>
      <c r="TBM46" s="48"/>
      <c r="TBN46" s="48"/>
      <c r="TBO46" s="48"/>
      <c r="TBP46" s="48"/>
      <c r="TBQ46" s="48"/>
      <c r="TBR46" s="48"/>
      <c r="TBS46" s="48"/>
      <c r="TBT46" s="48"/>
      <c r="TBU46" s="48"/>
      <c r="TBV46" s="48"/>
      <c r="TBW46" s="48"/>
      <c r="TBX46" s="48"/>
      <c r="TBY46" s="48"/>
      <c r="TBZ46" s="48"/>
      <c r="TCA46" s="48"/>
      <c r="TCB46" s="48"/>
      <c r="TCC46" s="48"/>
      <c r="TCD46" s="48"/>
      <c r="TCE46" s="48"/>
      <c r="TCF46" s="48"/>
      <c r="TCG46" s="48"/>
      <c r="TCH46" s="48"/>
      <c r="TCI46" s="48"/>
      <c r="TCJ46" s="48"/>
      <c r="TCK46" s="48"/>
      <c r="TCL46" s="48"/>
      <c r="TCM46" s="48"/>
      <c r="TCN46" s="48"/>
      <c r="TCO46" s="48"/>
      <c r="TCP46" s="48"/>
      <c r="TCQ46" s="48"/>
      <c r="TCR46" s="48"/>
      <c r="TCS46" s="48"/>
      <c r="TCT46" s="48"/>
      <c r="TCU46" s="48"/>
      <c r="TCV46" s="48"/>
      <c r="TCW46" s="48"/>
      <c r="TCX46" s="48"/>
      <c r="TCY46" s="48"/>
      <c r="TCZ46" s="48"/>
      <c r="TDA46" s="48"/>
      <c r="TDB46" s="48"/>
      <c r="TDC46" s="48"/>
      <c r="TDD46" s="48"/>
      <c r="TDE46" s="48"/>
      <c r="TDF46" s="48"/>
      <c r="TDG46" s="48"/>
      <c r="TDH46" s="48"/>
      <c r="TDI46" s="48"/>
      <c r="TDJ46" s="48"/>
      <c r="TDK46" s="48"/>
      <c r="TDL46" s="48"/>
      <c r="TDM46" s="48"/>
      <c r="TDN46" s="48"/>
      <c r="TDO46" s="48"/>
      <c r="TDP46" s="48"/>
      <c r="TDQ46" s="48"/>
      <c r="TDR46" s="48"/>
      <c r="TDS46" s="48"/>
      <c r="TDT46" s="48"/>
      <c r="TDU46" s="48"/>
      <c r="TDV46" s="48"/>
      <c r="TDW46" s="48"/>
      <c r="TDX46" s="48"/>
      <c r="TDY46" s="48"/>
      <c r="TDZ46" s="48"/>
      <c r="TEA46" s="48"/>
      <c r="TEB46" s="48"/>
      <c r="TEC46" s="48"/>
      <c r="TED46" s="48"/>
      <c r="TEE46" s="48"/>
      <c r="TEF46" s="48"/>
      <c r="TEG46" s="48"/>
      <c r="TEH46" s="48"/>
      <c r="TEI46" s="48"/>
      <c r="TEJ46" s="48"/>
      <c r="TEK46" s="48"/>
      <c r="TEL46" s="48"/>
      <c r="TEM46" s="48"/>
      <c r="TEN46" s="48"/>
      <c r="TEO46" s="48"/>
      <c r="TEP46" s="48"/>
      <c r="TEQ46" s="48"/>
      <c r="TER46" s="48"/>
      <c r="TES46" s="48"/>
      <c r="TET46" s="48"/>
      <c r="TEU46" s="48"/>
      <c r="TEV46" s="48"/>
      <c r="TEW46" s="48"/>
      <c r="TEX46" s="48"/>
      <c r="TEY46" s="48"/>
      <c r="TEZ46" s="48"/>
      <c r="TFA46" s="48"/>
      <c r="TFB46" s="48"/>
      <c r="TFC46" s="48"/>
      <c r="TFD46" s="48"/>
      <c r="TFE46" s="48"/>
      <c r="TFF46" s="48"/>
      <c r="TFG46" s="48"/>
      <c r="TFH46" s="48"/>
      <c r="TFI46" s="48"/>
      <c r="TFJ46" s="48"/>
      <c r="TFK46" s="48"/>
      <c r="TFL46" s="48"/>
      <c r="TFM46" s="48"/>
      <c r="TFN46" s="48"/>
      <c r="TFO46" s="48"/>
      <c r="TFP46" s="48"/>
      <c r="TFQ46" s="48"/>
      <c r="TFR46" s="48"/>
      <c r="TFS46" s="48"/>
      <c r="TFT46" s="48"/>
      <c r="TFU46" s="48"/>
      <c r="TFV46" s="48"/>
      <c r="TFW46" s="48"/>
      <c r="TFX46" s="48"/>
      <c r="TFY46" s="48"/>
      <c r="TFZ46" s="48"/>
      <c r="TGA46" s="48"/>
      <c r="TGB46" s="48"/>
      <c r="TGC46" s="48"/>
      <c r="TGD46" s="48"/>
      <c r="TGE46" s="48"/>
      <c r="TGF46" s="48"/>
      <c r="TGG46" s="48"/>
      <c r="TGH46" s="48"/>
      <c r="TGI46" s="48"/>
      <c r="TGJ46" s="48"/>
      <c r="TGK46" s="48"/>
      <c r="TGL46" s="48"/>
      <c r="TGM46" s="48"/>
      <c r="TGN46" s="48"/>
      <c r="TGO46" s="48"/>
      <c r="TGP46" s="48"/>
      <c r="TGQ46" s="48"/>
      <c r="TGR46" s="48"/>
      <c r="TGS46" s="48"/>
      <c r="TGT46" s="48"/>
      <c r="TGU46" s="48"/>
      <c r="TGV46" s="48"/>
      <c r="TGW46" s="48"/>
      <c r="TGX46" s="48"/>
      <c r="TGY46" s="48"/>
      <c r="TGZ46" s="48"/>
      <c r="THA46" s="48"/>
      <c r="THB46" s="48"/>
      <c r="THC46" s="48"/>
      <c r="THD46" s="48"/>
      <c r="THE46" s="48"/>
      <c r="THF46" s="48"/>
      <c r="THG46" s="48"/>
      <c r="THH46" s="48"/>
      <c r="THI46" s="48"/>
      <c r="THJ46" s="48"/>
      <c r="THK46" s="48"/>
      <c r="THL46" s="48"/>
      <c r="THM46" s="48"/>
      <c r="THN46" s="48"/>
      <c r="THO46" s="48"/>
      <c r="THP46" s="48"/>
      <c r="THQ46" s="48"/>
      <c r="THR46" s="48"/>
      <c r="THS46" s="48"/>
      <c r="THT46" s="48"/>
      <c r="THU46" s="48"/>
      <c r="THV46" s="48"/>
      <c r="THW46" s="48"/>
      <c r="THX46" s="48"/>
      <c r="THY46" s="48"/>
      <c r="THZ46" s="48"/>
      <c r="TIA46" s="48"/>
      <c r="TIB46" s="48"/>
      <c r="TIC46" s="48"/>
      <c r="TID46" s="48"/>
      <c r="TIE46" s="48"/>
      <c r="TIF46" s="48"/>
      <c r="TIG46" s="48"/>
      <c r="TIH46" s="48"/>
      <c r="TII46" s="48"/>
      <c r="TIJ46" s="48"/>
      <c r="TIK46" s="48"/>
      <c r="TIL46" s="48"/>
      <c r="TIM46" s="48"/>
      <c r="TIN46" s="48"/>
      <c r="TIO46" s="48"/>
      <c r="TIP46" s="48"/>
      <c r="TIQ46" s="48"/>
      <c r="TIR46" s="48"/>
      <c r="TIS46" s="48"/>
      <c r="TIT46" s="48"/>
      <c r="TIU46" s="48"/>
      <c r="TIV46" s="48"/>
      <c r="TIW46" s="48"/>
      <c r="TIX46" s="48"/>
      <c r="TIY46" s="48"/>
      <c r="TIZ46" s="48"/>
      <c r="TJA46" s="48"/>
      <c r="TJB46" s="48"/>
      <c r="TJC46" s="48"/>
      <c r="TJD46" s="48"/>
      <c r="TJE46" s="48"/>
      <c r="TJF46" s="48"/>
      <c r="TJG46" s="48"/>
      <c r="TJH46" s="48"/>
      <c r="TJI46" s="48"/>
      <c r="TJJ46" s="48"/>
      <c r="TJK46" s="48"/>
      <c r="TJL46" s="48"/>
      <c r="TJM46" s="48"/>
      <c r="TJN46" s="48"/>
      <c r="TJO46" s="48"/>
      <c r="TJP46" s="48"/>
      <c r="TJQ46" s="48"/>
      <c r="TJR46" s="48"/>
      <c r="TJS46" s="48"/>
      <c r="TJT46" s="48"/>
      <c r="TJU46" s="48"/>
      <c r="TJV46" s="48"/>
      <c r="TJW46" s="48"/>
      <c r="TJX46" s="48"/>
      <c r="TJY46" s="48"/>
      <c r="TJZ46" s="48"/>
      <c r="TKA46" s="48"/>
      <c r="TKB46" s="48"/>
      <c r="TKC46" s="48"/>
      <c r="TKD46" s="48"/>
      <c r="TKE46" s="48"/>
      <c r="TKF46" s="48"/>
      <c r="TKG46" s="48"/>
      <c r="TKH46" s="48"/>
      <c r="TKI46" s="48"/>
      <c r="TKJ46" s="48"/>
      <c r="TKK46" s="48"/>
      <c r="TKL46" s="48"/>
      <c r="TKM46" s="48"/>
      <c r="TKN46" s="48"/>
      <c r="TKO46" s="48"/>
      <c r="TKP46" s="48"/>
      <c r="TKQ46" s="48"/>
      <c r="TKR46" s="48"/>
      <c r="TKS46" s="48"/>
      <c r="TKT46" s="48"/>
      <c r="TKU46" s="48"/>
      <c r="TKV46" s="48"/>
      <c r="TKW46" s="48"/>
      <c r="TKX46" s="48"/>
      <c r="TKY46" s="48"/>
      <c r="TKZ46" s="48"/>
      <c r="TLA46" s="48"/>
      <c r="TLB46" s="48"/>
      <c r="TLC46" s="48"/>
      <c r="TLD46" s="48"/>
      <c r="TLE46" s="48"/>
      <c r="TLF46" s="48"/>
      <c r="TLG46" s="48"/>
      <c r="TLH46" s="48"/>
      <c r="TLI46" s="48"/>
      <c r="TLJ46" s="48"/>
      <c r="TLK46" s="48"/>
      <c r="TLL46" s="48"/>
      <c r="TLM46" s="48"/>
      <c r="TLN46" s="48"/>
      <c r="TLO46" s="48"/>
      <c r="TLP46" s="48"/>
      <c r="TLQ46" s="48"/>
      <c r="TLR46" s="48"/>
      <c r="TLS46" s="48"/>
      <c r="TLT46" s="48"/>
      <c r="TLU46" s="48"/>
      <c r="TLV46" s="48"/>
      <c r="TLW46" s="48"/>
      <c r="TLX46" s="48"/>
      <c r="TLY46" s="48"/>
      <c r="TLZ46" s="48"/>
      <c r="TMA46" s="48"/>
      <c r="TMB46" s="48"/>
      <c r="TMC46" s="48"/>
      <c r="TMD46" s="48"/>
      <c r="TME46" s="48"/>
      <c r="TMF46" s="48"/>
      <c r="TMG46" s="48"/>
      <c r="TMH46" s="48"/>
      <c r="TMI46" s="48"/>
      <c r="TMJ46" s="48"/>
      <c r="TMK46" s="48"/>
      <c r="TML46" s="48"/>
      <c r="TMM46" s="48"/>
      <c r="TMN46" s="48"/>
      <c r="TMO46" s="48"/>
      <c r="TMP46" s="48"/>
      <c r="TMQ46" s="48"/>
      <c r="TMR46" s="48"/>
      <c r="TMS46" s="48"/>
      <c r="TMT46" s="48"/>
      <c r="TMU46" s="48"/>
      <c r="TMV46" s="48"/>
      <c r="TMW46" s="48"/>
      <c r="TMX46" s="48"/>
      <c r="TMY46" s="48"/>
      <c r="TMZ46" s="48"/>
      <c r="TNA46" s="48"/>
      <c r="TNB46" s="48"/>
      <c r="TNC46" s="48"/>
      <c r="TND46" s="48"/>
      <c r="TNE46" s="48"/>
      <c r="TNF46" s="48"/>
      <c r="TNG46" s="48"/>
      <c r="TNH46" s="48"/>
      <c r="TNI46" s="48"/>
      <c r="TNJ46" s="48"/>
      <c r="TNK46" s="48"/>
      <c r="TNL46" s="48"/>
      <c r="TNM46" s="48"/>
      <c r="TNN46" s="48"/>
      <c r="TNO46" s="48"/>
      <c r="TNP46" s="48"/>
      <c r="TNQ46" s="48"/>
      <c r="TNR46" s="48"/>
      <c r="TNS46" s="48"/>
      <c r="TNT46" s="48"/>
      <c r="TNU46" s="48"/>
      <c r="TNV46" s="48"/>
      <c r="TNW46" s="48"/>
      <c r="TNX46" s="48"/>
      <c r="TNY46" s="48"/>
      <c r="TNZ46" s="48"/>
      <c r="TOA46" s="48"/>
      <c r="TOB46" s="48"/>
      <c r="TOC46" s="48"/>
      <c r="TOD46" s="48"/>
      <c r="TOE46" s="48"/>
      <c r="TOF46" s="48"/>
      <c r="TOG46" s="48"/>
      <c r="TOH46" s="48"/>
      <c r="TOI46" s="48"/>
      <c r="TOJ46" s="48"/>
      <c r="TOK46" s="48"/>
      <c r="TOL46" s="48"/>
      <c r="TOM46" s="48"/>
      <c r="TON46" s="48"/>
      <c r="TOO46" s="48"/>
      <c r="TOP46" s="48"/>
      <c r="TOQ46" s="48"/>
      <c r="TOR46" s="48"/>
      <c r="TOS46" s="48"/>
      <c r="TOT46" s="48"/>
      <c r="TOU46" s="48"/>
      <c r="TOV46" s="48"/>
      <c r="TOW46" s="48"/>
      <c r="TOX46" s="48"/>
      <c r="TOY46" s="48"/>
      <c r="TOZ46" s="48"/>
      <c r="TPA46" s="48"/>
      <c r="TPB46" s="48"/>
      <c r="TPC46" s="48"/>
      <c r="TPD46" s="48"/>
      <c r="TPE46" s="48"/>
      <c r="TPF46" s="48"/>
      <c r="TPG46" s="48"/>
      <c r="TPH46" s="48"/>
      <c r="TPI46" s="48"/>
      <c r="TPJ46" s="48"/>
      <c r="TPK46" s="48"/>
      <c r="TPL46" s="48"/>
      <c r="TPM46" s="48"/>
      <c r="TPN46" s="48"/>
      <c r="TPO46" s="48"/>
      <c r="TPP46" s="48"/>
      <c r="TPQ46" s="48"/>
      <c r="TPR46" s="48"/>
      <c r="TPS46" s="48"/>
      <c r="TPT46" s="48"/>
      <c r="TPU46" s="48"/>
      <c r="TPV46" s="48"/>
      <c r="TPW46" s="48"/>
      <c r="TPX46" s="48"/>
      <c r="TPY46" s="48"/>
      <c r="TPZ46" s="48"/>
      <c r="TQA46" s="48"/>
      <c r="TQB46" s="48"/>
      <c r="TQC46" s="48"/>
      <c r="TQD46" s="48"/>
      <c r="TQE46" s="48"/>
      <c r="TQF46" s="48"/>
      <c r="TQG46" s="48"/>
      <c r="TQH46" s="48"/>
      <c r="TQI46" s="48"/>
      <c r="TQJ46" s="48"/>
      <c r="TQK46" s="48"/>
      <c r="TQL46" s="48"/>
      <c r="TQM46" s="48"/>
      <c r="TQN46" s="48"/>
      <c r="TQO46" s="48"/>
      <c r="TQP46" s="48"/>
      <c r="TQQ46" s="48"/>
      <c r="TQR46" s="48"/>
      <c r="TQS46" s="48"/>
      <c r="TQT46" s="48"/>
      <c r="TQU46" s="48"/>
      <c r="TQV46" s="48"/>
      <c r="TQW46" s="48"/>
      <c r="TQX46" s="48"/>
      <c r="TQY46" s="48"/>
      <c r="TQZ46" s="48"/>
      <c r="TRA46" s="48"/>
      <c r="TRB46" s="48"/>
      <c r="TRC46" s="48"/>
      <c r="TRD46" s="48"/>
      <c r="TRE46" s="48"/>
      <c r="TRF46" s="48"/>
      <c r="TRG46" s="48"/>
      <c r="TRH46" s="48"/>
      <c r="TRI46" s="48"/>
      <c r="TRJ46" s="48"/>
      <c r="TRK46" s="48"/>
      <c r="TRL46" s="48"/>
      <c r="TRM46" s="48"/>
      <c r="TRN46" s="48"/>
      <c r="TRO46" s="48"/>
      <c r="TRP46" s="48"/>
      <c r="TRQ46" s="48"/>
      <c r="TRR46" s="48"/>
      <c r="TRS46" s="48"/>
      <c r="TRT46" s="48"/>
      <c r="TRU46" s="48"/>
      <c r="TRV46" s="48"/>
      <c r="TRW46" s="48"/>
      <c r="TRX46" s="48"/>
      <c r="TRY46" s="48"/>
      <c r="TRZ46" s="48"/>
      <c r="TSA46" s="48"/>
      <c r="TSB46" s="48"/>
      <c r="TSC46" s="48"/>
      <c r="TSD46" s="48"/>
      <c r="TSE46" s="48"/>
      <c r="TSF46" s="48"/>
      <c r="TSG46" s="48"/>
      <c r="TSH46" s="48"/>
      <c r="TSI46" s="48"/>
      <c r="TSJ46" s="48"/>
      <c r="TSK46" s="48"/>
      <c r="TSL46" s="48"/>
      <c r="TSM46" s="48"/>
      <c r="TSN46" s="48"/>
      <c r="TSO46" s="48"/>
      <c r="TSP46" s="48"/>
      <c r="TSQ46" s="48"/>
      <c r="TSR46" s="48"/>
      <c r="TSS46" s="48"/>
      <c r="TST46" s="48"/>
      <c r="TSU46" s="48"/>
      <c r="TSV46" s="48"/>
      <c r="TSW46" s="48"/>
      <c r="TSX46" s="48"/>
      <c r="TSY46" s="48"/>
      <c r="TSZ46" s="48"/>
      <c r="TTA46" s="48"/>
      <c r="TTB46" s="48"/>
      <c r="TTC46" s="48"/>
      <c r="TTD46" s="48"/>
      <c r="TTE46" s="48"/>
      <c r="TTF46" s="48"/>
      <c r="TTG46" s="48"/>
      <c r="TTH46" s="48"/>
      <c r="TTI46" s="48"/>
      <c r="TTJ46" s="48"/>
      <c r="TTK46" s="48"/>
      <c r="TTL46" s="48"/>
      <c r="TTM46" s="48"/>
      <c r="TTN46" s="48"/>
      <c r="TTO46" s="48"/>
      <c r="TTP46" s="48"/>
      <c r="TTQ46" s="48"/>
      <c r="TTR46" s="48"/>
      <c r="TTS46" s="48"/>
      <c r="TTT46" s="48"/>
      <c r="TTU46" s="48"/>
      <c r="TTV46" s="48"/>
      <c r="TTW46" s="48"/>
      <c r="TTX46" s="48"/>
      <c r="TTY46" s="48"/>
      <c r="TTZ46" s="48"/>
      <c r="TUA46" s="48"/>
      <c r="TUB46" s="48"/>
      <c r="TUC46" s="48"/>
      <c r="TUD46" s="48"/>
      <c r="TUE46" s="48"/>
      <c r="TUF46" s="48"/>
      <c r="TUG46" s="48"/>
      <c r="TUH46" s="48"/>
      <c r="TUI46" s="48"/>
      <c r="TUJ46" s="48"/>
      <c r="TUK46" s="48"/>
      <c r="TUL46" s="48"/>
      <c r="TUM46" s="48"/>
      <c r="TUN46" s="48"/>
      <c r="TUO46" s="48"/>
      <c r="TUP46" s="48"/>
      <c r="TUQ46" s="48"/>
      <c r="TUR46" s="48"/>
      <c r="TUS46" s="48"/>
      <c r="TUT46" s="48"/>
      <c r="TUU46" s="48"/>
      <c r="TUV46" s="48"/>
      <c r="TUW46" s="48"/>
      <c r="TUX46" s="48"/>
      <c r="TUY46" s="48"/>
      <c r="TUZ46" s="48"/>
      <c r="TVA46" s="48"/>
      <c r="TVB46" s="48"/>
      <c r="TVC46" s="48"/>
      <c r="TVD46" s="48"/>
      <c r="TVE46" s="48"/>
      <c r="TVF46" s="48"/>
      <c r="TVG46" s="48"/>
      <c r="TVH46" s="48"/>
      <c r="TVI46" s="48"/>
      <c r="TVJ46" s="48"/>
      <c r="TVK46" s="48"/>
      <c r="TVL46" s="48"/>
      <c r="TVM46" s="48"/>
      <c r="TVN46" s="48"/>
      <c r="TVO46" s="48"/>
      <c r="TVP46" s="48"/>
      <c r="TVQ46" s="48"/>
      <c r="TVR46" s="48"/>
      <c r="TVS46" s="48"/>
      <c r="TVT46" s="48"/>
      <c r="TVU46" s="48"/>
      <c r="TVV46" s="48"/>
      <c r="TVW46" s="48"/>
      <c r="TVX46" s="48"/>
      <c r="TVY46" s="48"/>
      <c r="TVZ46" s="48"/>
      <c r="TWA46" s="48"/>
      <c r="TWB46" s="48"/>
      <c r="TWC46" s="48"/>
      <c r="TWD46" s="48"/>
      <c r="TWE46" s="48"/>
      <c r="TWF46" s="48"/>
      <c r="TWG46" s="48"/>
      <c r="TWH46" s="48"/>
      <c r="TWI46" s="48"/>
      <c r="TWJ46" s="48"/>
      <c r="TWK46" s="48"/>
      <c r="TWL46" s="48"/>
      <c r="TWM46" s="48"/>
      <c r="TWN46" s="48"/>
      <c r="TWO46" s="48"/>
      <c r="TWP46" s="48"/>
      <c r="TWQ46" s="48"/>
      <c r="TWR46" s="48"/>
      <c r="TWS46" s="48"/>
      <c r="TWT46" s="48"/>
      <c r="TWU46" s="48"/>
      <c r="TWV46" s="48"/>
      <c r="TWW46" s="48"/>
      <c r="TWX46" s="48"/>
      <c r="TWY46" s="48"/>
      <c r="TWZ46" s="48"/>
      <c r="TXA46" s="48"/>
      <c r="TXB46" s="48"/>
      <c r="TXC46" s="48"/>
      <c r="TXD46" s="48"/>
      <c r="TXE46" s="48"/>
      <c r="TXF46" s="48"/>
      <c r="TXG46" s="48"/>
      <c r="TXH46" s="48"/>
      <c r="TXI46" s="48"/>
      <c r="TXJ46" s="48"/>
      <c r="TXK46" s="48"/>
      <c r="TXL46" s="48"/>
      <c r="TXM46" s="48"/>
      <c r="TXN46" s="48"/>
      <c r="TXO46" s="48"/>
      <c r="TXP46" s="48"/>
      <c r="TXQ46" s="48"/>
      <c r="TXR46" s="48"/>
      <c r="TXS46" s="48"/>
      <c r="TXT46" s="48"/>
      <c r="TXU46" s="48"/>
      <c r="TXV46" s="48"/>
      <c r="TXW46" s="48"/>
      <c r="TXX46" s="48"/>
      <c r="TXY46" s="48"/>
      <c r="TXZ46" s="48"/>
      <c r="TYA46" s="48"/>
      <c r="TYB46" s="48"/>
      <c r="TYC46" s="48"/>
      <c r="TYD46" s="48"/>
      <c r="TYE46" s="48"/>
      <c r="TYF46" s="48"/>
      <c r="TYG46" s="48"/>
      <c r="TYH46" s="48"/>
      <c r="TYI46" s="48"/>
      <c r="TYJ46" s="48"/>
      <c r="TYK46" s="48"/>
      <c r="TYL46" s="48"/>
      <c r="TYM46" s="48"/>
      <c r="TYN46" s="48"/>
      <c r="TYO46" s="48"/>
      <c r="TYP46" s="48"/>
      <c r="TYQ46" s="48"/>
      <c r="TYR46" s="48"/>
      <c r="TYS46" s="48"/>
      <c r="TYT46" s="48"/>
      <c r="TYU46" s="48"/>
      <c r="TYV46" s="48"/>
      <c r="TYW46" s="48"/>
      <c r="TYX46" s="48"/>
      <c r="TYY46" s="48"/>
      <c r="TYZ46" s="48"/>
      <c r="TZA46" s="48"/>
      <c r="TZB46" s="48"/>
      <c r="TZC46" s="48"/>
      <c r="TZD46" s="48"/>
      <c r="TZE46" s="48"/>
      <c r="TZF46" s="48"/>
      <c r="TZG46" s="48"/>
      <c r="TZH46" s="48"/>
      <c r="TZI46" s="48"/>
      <c r="TZJ46" s="48"/>
      <c r="TZK46" s="48"/>
      <c r="TZL46" s="48"/>
      <c r="TZM46" s="48"/>
      <c r="TZN46" s="48"/>
      <c r="TZO46" s="48"/>
      <c r="TZP46" s="48"/>
      <c r="TZQ46" s="48"/>
      <c r="TZR46" s="48"/>
      <c r="TZS46" s="48"/>
      <c r="TZT46" s="48"/>
      <c r="TZU46" s="48"/>
      <c r="TZV46" s="48"/>
      <c r="TZW46" s="48"/>
      <c r="TZX46" s="48"/>
      <c r="TZY46" s="48"/>
      <c r="TZZ46" s="48"/>
      <c r="UAA46" s="48"/>
      <c r="UAB46" s="48"/>
      <c r="UAC46" s="48"/>
      <c r="UAD46" s="48"/>
      <c r="UAE46" s="48"/>
      <c r="UAF46" s="48"/>
      <c r="UAG46" s="48"/>
      <c r="UAH46" s="48"/>
      <c r="UAI46" s="48"/>
      <c r="UAJ46" s="48"/>
      <c r="UAK46" s="48"/>
      <c r="UAL46" s="48"/>
      <c r="UAM46" s="48"/>
      <c r="UAN46" s="48"/>
      <c r="UAO46" s="48"/>
      <c r="UAP46" s="48"/>
      <c r="UAQ46" s="48"/>
      <c r="UAR46" s="48"/>
      <c r="UAS46" s="48"/>
      <c r="UAT46" s="48"/>
      <c r="UAU46" s="48"/>
      <c r="UAV46" s="48"/>
      <c r="UAW46" s="48"/>
      <c r="UAX46" s="48"/>
      <c r="UAY46" s="48"/>
      <c r="UAZ46" s="48"/>
      <c r="UBA46" s="48"/>
      <c r="UBB46" s="48"/>
      <c r="UBC46" s="48"/>
      <c r="UBD46" s="48"/>
      <c r="UBE46" s="48"/>
      <c r="UBF46" s="48"/>
      <c r="UBG46" s="48"/>
      <c r="UBH46" s="48"/>
      <c r="UBI46" s="48"/>
      <c r="UBJ46" s="48"/>
      <c r="UBK46" s="48"/>
      <c r="UBL46" s="48"/>
      <c r="UBM46" s="48"/>
      <c r="UBN46" s="48"/>
      <c r="UBO46" s="48"/>
      <c r="UBP46" s="48"/>
      <c r="UBQ46" s="48"/>
      <c r="UBR46" s="48"/>
      <c r="UBS46" s="48"/>
      <c r="UBT46" s="48"/>
      <c r="UBU46" s="48"/>
      <c r="UBV46" s="48"/>
      <c r="UBW46" s="48"/>
      <c r="UBX46" s="48"/>
      <c r="UBY46" s="48"/>
      <c r="UBZ46" s="48"/>
      <c r="UCA46" s="48"/>
      <c r="UCB46" s="48"/>
      <c r="UCC46" s="48"/>
      <c r="UCD46" s="48"/>
      <c r="UCE46" s="48"/>
      <c r="UCF46" s="48"/>
      <c r="UCG46" s="48"/>
      <c r="UCH46" s="48"/>
      <c r="UCI46" s="48"/>
      <c r="UCJ46" s="48"/>
      <c r="UCK46" s="48"/>
      <c r="UCL46" s="48"/>
      <c r="UCM46" s="48"/>
      <c r="UCN46" s="48"/>
      <c r="UCO46" s="48"/>
      <c r="UCP46" s="48"/>
      <c r="UCQ46" s="48"/>
      <c r="UCR46" s="48"/>
      <c r="UCS46" s="48"/>
      <c r="UCT46" s="48"/>
      <c r="UCU46" s="48"/>
      <c r="UCV46" s="48"/>
      <c r="UCW46" s="48"/>
      <c r="UCX46" s="48"/>
      <c r="UCY46" s="48"/>
      <c r="UCZ46" s="48"/>
      <c r="UDA46" s="48"/>
      <c r="UDB46" s="48"/>
      <c r="UDC46" s="48"/>
      <c r="UDD46" s="48"/>
      <c r="UDE46" s="48"/>
      <c r="UDF46" s="48"/>
      <c r="UDG46" s="48"/>
      <c r="UDH46" s="48"/>
      <c r="UDI46" s="48"/>
      <c r="UDJ46" s="48"/>
      <c r="UDK46" s="48"/>
      <c r="UDL46" s="48"/>
      <c r="UDM46" s="48"/>
      <c r="UDN46" s="48"/>
      <c r="UDO46" s="48"/>
      <c r="UDP46" s="48"/>
      <c r="UDQ46" s="48"/>
      <c r="UDR46" s="48"/>
      <c r="UDS46" s="48"/>
      <c r="UDT46" s="48"/>
      <c r="UDU46" s="48"/>
      <c r="UDV46" s="48"/>
      <c r="UDW46" s="48"/>
      <c r="UDX46" s="48"/>
      <c r="UDY46" s="48"/>
      <c r="UDZ46" s="48"/>
      <c r="UEA46" s="48"/>
      <c r="UEB46" s="48"/>
      <c r="UEC46" s="48"/>
      <c r="UED46" s="48"/>
      <c r="UEE46" s="48"/>
      <c r="UEF46" s="48"/>
      <c r="UEG46" s="48"/>
      <c r="UEH46" s="48"/>
      <c r="UEI46" s="48"/>
      <c r="UEJ46" s="48"/>
      <c r="UEK46" s="48"/>
      <c r="UEL46" s="48"/>
      <c r="UEM46" s="48"/>
      <c r="UEN46" s="48"/>
      <c r="UEO46" s="48"/>
      <c r="UEP46" s="48"/>
      <c r="UEQ46" s="48"/>
      <c r="UER46" s="48"/>
      <c r="UES46" s="48"/>
      <c r="UET46" s="48"/>
      <c r="UEU46" s="48"/>
      <c r="UEV46" s="48"/>
      <c r="UEW46" s="48"/>
      <c r="UEX46" s="48"/>
      <c r="UEY46" s="48"/>
      <c r="UEZ46" s="48"/>
      <c r="UFA46" s="48"/>
      <c r="UFB46" s="48"/>
      <c r="UFC46" s="48"/>
      <c r="UFD46" s="48"/>
      <c r="UFE46" s="48"/>
      <c r="UFF46" s="48"/>
      <c r="UFG46" s="48"/>
      <c r="UFH46" s="48"/>
      <c r="UFI46" s="48"/>
      <c r="UFJ46" s="48"/>
      <c r="UFK46" s="48"/>
      <c r="UFL46" s="48"/>
      <c r="UFM46" s="48"/>
      <c r="UFN46" s="48"/>
      <c r="UFO46" s="48"/>
      <c r="UFP46" s="48"/>
      <c r="UFQ46" s="48"/>
      <c r="UFR46" s="48"/>
      <c r="UFS46" s="48"/>
      <c r="UFT46" s="48"/>
      <c r="UFU46" s="48"/>
      <c r="UFV46" s="48"/>
      <c r="UFW46" s="48"/>
      <c r="UFX46" s="48"/>
      <c r="UFY46" s="48"/>
      <c r="UFZ46" s="48"/>
      <c r="UGA46" s="48"/>
      <c r="UGB46" s="48"/>
      <c r="UGC46" s="48"/>
      <c r="UGD46" s="48"/>
      <c r="UGE46" s="48"/>
      <c r="UGF46" s="48"/>
      <c r="UGG46" s="48"/>
      <c r="UGH46" s="48"/>
      <c r="UGI46" s="48"/>
      <c r="UGJ46" s="48"/>
      <c r="UGK46" s="48"/>
      <c r="UGL46" s="48"/>
      <c r="UGM46" s="48"/>
      <c r="UGN46" s="48"/>
      <c r="UGO46" s="48"/>
      <c r="UGP46" s="48"/>
      <c r="UGQ46" s="48"/>
      <c r="UGR46" s="48"/>
      <c r="UGS46" s="48"/>
      <c r="UGT46" s="48"/>
      <c r="UGU46" s="48"/>
      <c r="UGV46" s="48"/>
      <c r="UGW46" s="48"/>
      <c r="UGX46" s="48"/>
      <c r="UGY46" s="48"/>
      <c r="UGZ46" s="48"/>
      <c r="UHA46" s="48"/>
      <c r="UHB46" s="48"/>
      <c r="UHC46" s="48"/>
      <c r="UHD46" s="48"/>
      <c r="UHE46" s="48"/>
      <c r="UHF46" s="48"/>
      <c r="UHG46" s="48"/>
      <c r="UHH46" s="48"/>
      <c r="UHI46" s="48"/>
      <c r="UHJ46" s="48"/>
      <c r="UHK46" s="48"/>
      <c r="UHL46" s="48"/>
      <c r="UHM46" s="48"/>
      <c r="UHN46" s="48"/>
      <c r="UHO46" s="48"/>
      <c r="UHP46" s="48"/>
      <c r="UHQ46" s="48"/>
      <c r="UHR46" s="48"/>
      <c r="UHS46" s="48"/>
      <c r="UHT46" s="48"/>
      <c r="UHU46" s="48"/>
      <c r="UHV46" s="48"/>
      <c r="UHW46" s="48"/>
      <c r="UHX46" s="48"/>
      <c r="UHY46" s="48"/>
      <c r="UHZ46" s="48"/>
      <c r="UIA46" s="48"/>
      <c r="UIB46" s="48"/>
      <c r="UIC46" s="48"/>
      <c r="UID46" s="48"/>
      <c r="UIE46" s="48"/>
      <c r="UIF46" s="48"/>
      <c r="UIG46" s="48"/>
      <c r="UIH46" s="48"/>
      <c r="UII46" s="48"/>
      <c r="UIJ46" s="48"/>
      <c r="UIK46" s="48"/>
      <c r="UIL46" s="48"/>
      <c r="UIM46" s="48"/>
      <c r="UIN46" s="48"/>
      <c r="UIO46" s="48"/>
      <c r="UIP46" s="48"/>
      <c r="UIQ46" s="48"/>
      <c r="UIR46" s="48"/>
      <c r="UIS46" s="48"/>
      <c r="UIT46" s="48"/>
      <c r="UIU46" s="48"/>
      <c r="UIV46" s="48"/>
      <c r="UIW46" s="48"/>
      <c r="UIX46" s="48"/>
      <c r="UIY46" s="48"/>
      <c r="UIZ46" s="48"/>
      <c r="UJA46" s="48"/>
      <c r="UJB46" s="48"/>
      <c r="UJC46" s="48"/>
      <c r="UJD46" s="48"/>
      <c r="UJE46" s="48"/>
      <c r="UJF46" s="48"/>
      <c r="UJG46" s="48"/>
      <c r="UJH46" s="48"/>
      <c r="UJI46" s="48"/>
      <c r="UJJ46" s="48"/>
      <c r="UJK46" s="48"/>
      <c r="UJL46" s="48"/>
      <c r="UJM46" s="48"/>
      <c r="UJN46" s="48"/>
      <c r="UJO46" s="48"/>
      <c r="UJP46" s="48"/>
      <c r="UJQ46" s="48"/>
      <c r="UJR46" s="48"/>
      <c r="UJS46" s="48"/>
      <c r="UJT46" s="48"/>
      <c r="UJU46" s="48"/>
      <c r="UJV46" s="48"/>
      <c r="UJW46" s="48"/>
      <c r="UJX46" s="48"/>
      <c r="UJY46" s="48"/>
      <c r="UJZ46" s="48"/>
      <c r="UKA46" s="48"/>
      <c r="UKB46" s="48"/>
      <c r="UKC46" s="48"/>
      <c r="UKD46" s="48"/>
      <c r="UKE46" s="48"/>
      <c r="UKF46" s="48"/>
      <c r="UKG46" s="48"/>
      <c r="UKH46" s="48"/>
      <c r="UKI46" s="48"/>
      <c r="UKJ46" s="48"/>
      <c r="UKK46" s="48"/>
      <c r="UKL46" s="48"/>
      <c r="UKM46" s="48"/>
      <c r="UKN46" s="48"/>
      <c r="UKO46" s="48"/>
      <c r="UKP46" s="48"/>
      <c r="UKQ46" s="48"/>
      <c r="UKR46" s="48"/>
      <c r="UKS46" s="48"/>
      <c r="UKT46" s="48"/>
      <c r="UKU46" s="48"/>
      <c r="UKV46" s="48"/>
      <c r="UKW46" s="48"/>
      <c r="UKX46" s="48"/>
      <c r="UKY46" s="48"/>
      <c r="UKZ46" s="48"/>
      <c r="ULA46" s="48"/>
      <c r="ULB46" s="48"/>
      <c r="ULC46" s="48"/>
      <c r="ULD46" s="48"/>
      <c r="ULE46" s="48"/>
      <c r="ULF46" s="48"/>
      <c r="ULG46" s="48"/>
      <c r="ULH46" s="48"/>
      <c r="ULI46" s="48"/>
      <c r="ULJ46" s="48"/>
      <c r="ULK46" s="48"/>
      <c r="ULL46" s="48"/>
      <c r="ULM46" s="48"/>
      <c r="ULN46" s="48"/>
      <c r="ULO46" s="48"/>
      <c r="ULP46" s="48"/>
      <c r="ULQ46" s="48"/>
      <c r="ULR46" s="48"/>
      <c r="ULS46" s="48"/>
      <c r="ULT46" s="48"/>
      <c r="ULU46" s="48"/>
      <c r="ULV46" s="48"/>
      <c r="ULW46" s="48"/>
      <c r="ULX46" s="48"/>
      <c r="ULY46" s="48"/>
      <c r="ULZ46" s="48"/>
      <c r="UMA46" s="48"/>
      <c r="UMB46" s="48"/>
      <c r="UMC46" s="48"/>
      <c r="UMD46" s="48"/>
      <c r="UME46" s="48"/>
      <c r="UMF46" s="48"/>
      <c r="UMG46" s="48"/>
      <c r="UMH46" s="48"/>
      <c r="UMI46" s="48"/>
      <c r="UMJ46" s="48"/>
      <c r="UMK46" s="48"/>
      <c r="UML46" s="48"/>
      <c r="UMM46" s="48"/>
      <c r="UMN46" s="48"/>
      <c r="UMO46" s="48"/>
      <c r="UMP46" s="48"/>
      <c r="UMQ46" s="48"/>
      <c r="UMR46" s="48"/>
      <c r="UMS46" s="48"/>
      <c r="UMT46" s="48"/>
      <c r="UMU46" s="48"/>
      <c r="UMV46" s="48"/>
      <c r="UMW46" s="48"/>
      <c r="UMX46" s="48"/>
      <c r="UMY46" s="48"/>
      <c r="UMZ46" s="48"/>
      <c r="UNA46" s="48"/>
      <c r="UNB46" s="48"/>
      <c r="UNC46" s="48"/>
      <c r="UND46" s="48"/>
      <c r="UNE46" s="48"/>
      <c r="UNF46" s="48"/>
      <c r="UNG46" s="48"/>
      <c r="UNH46" s="48"/>
      <c r="UNI46" s="48"/>
      <c r="UNJ46" s="48"/>
      <c r="UNK46" s="48"/>
      <c r="UNL46" s="48"/>
      <c r="UNM46" s="48"/>
      <c r="UNN46" s="48"/>
      <c r="UNO46" s="48"/>
      <c r="UNP46" s="48"/>
      <c r="UNQ46" s="48"/>
      <c r="UNR46" s="48"/>
      <c r="UNS46" s="48"/>
      <c r="UNT46" s="48"/>
      <c r="UNU46" s="48"/>
      <c r="UNV46" s="48"/>
      <c r="UNW46" s="48"/>
      <c r="UNX46" s="48"/>
      <c r="UNY46" s="48"/>
      <c r="UNZ46" s="48"/>
      <c r="UOA46" s="48"/>
      <c r="UOB46" s="48"/>
      <c r="UOC46" s="48"/>
      <c r="UOD46" s="48"/>
      <c r="UOE46" s="48"/>
      <c r="UOF46" s="48"/>
      <c r="UOG46" s="48"/>
      <c r="UOH46" s="48"/>
      <c r="UOI46" s="48"/>
      <c r="UOJ46" s="48"/>
      <c r="UOK46" s="48"/>
      <c r="UOL46" s="48"/>
      <c r="UOM46" s="48"/>
      <c r="UON46" s="48"/>
      <c r="UOO46" s="48"/>
      <c r="UOP46" s="48"/>
      <c r="UOQ46" s="48"/>
      <c r="UOR46" s="48"/>
      <c r="UOS46" s="48"/>
      <c r="UOT46" s="48"/>
      <c r="UOU46" s="48"/>
      <c r="UOV46" s="48"/>
      <c r="UOW46" s="48"/>
      <c r="UOX46" s="48"/>
      <c r="UOY46" s="48"/>
      <c r="UOZ46" s="48"/>
      <c r="UPA46" s="48"/>
      <c r="UPB46" s="48"/>
      <c r="UPC46" s="48"/>
      <c r="UPD46" s="48"/>
      <c r="UPE46" s="48"/>
      <c r="UPF46" s="48"/>
      <c r="UPG46" s="48"/>
      <c r="UPH46" s="48"/>
      <c r="UPI46" s="48"/>
      <c r="UPJ46" s="48"/>
      <c r="UPK46" s="48"/>
      <c r="UPL46" s="48"/>
      <c r="UPM46" s="48"/>
      <c r="UPN46" s="48"/>
      <c r="UPO46" s="48"/>
      <c r="UPP46" s="48"/>
      <c r="UPQ46" s="48"/>
      <c r="UPR46" s="48"/>
      <c r="UPS46" s="48"/>
      <c r="UPT46" s="48"/>
      <c r="UPU46" s="48"/>
      <c r="UPV46" s="48"/>
      <c r="UPW46" s="48"/>
      <c r="UPX46" s="48"/>
      <c r="UPY46" s="48"/>
      <c r="UPZ46" s="48"/>
      <c r="UQA46" s="48"/>
      <c r="UQB46" s="48"/>
      <c r="UQC46" s="48"/>
      <c r="UQD46" s="48"/>
      <c r="UQE46" s="48"/>
      <c r="UQF46" s="48"/>
      <c r="UQG46" s="48"/>
      <c r="UQH46" s="48"/>
      <c r="UQI46" s="48"/>
      <c r="UQJ46" s="48"/>
      <c r="UQK46" s="48"/>
      <c r="UQL46" s="48"/>
      <c r="UQM46" s="48"/>
      <c r="UQN46" s="48"/>
      <c r="UQO46" s="48"/>
      <c r="UQP46" s="48"/>
      <c r="UQQ46" s="48"/>
      <c r="UQR46" s="48"/>
      <c r="UQS46" s="48"/>
      <c r="UQT46" s="48"/>
      <c r="UQU46" s="48"/>
      <c r="UQV46" s="48"/>
      <c r="UQW46" s="48"/>
      <c r="UQX46" s="48"/>
      <c r="UQY46" s="48"/>
      <c r="UQZ46" s="48"/>
      <c r="URA46" s="48"/>
      <c r="URB46" s="48"/>
      <c r="URC46" s="48"/>
      <c r="URD46" s="48"/>
      <c r="URE46" s="48"/>
      <c r="URF46" s="48"/>
      <c r="URG46" s="48"/>
      <c r="URH46" s="48"/>
      <c r="URI46" s="48"/>
      <c r="URJ46" s="48"/>
      <c r="URK46" s="48"/>
      <c r="URL46" s="48"/>
      <c r="URM46" s="48"/>
      <c r="URN46" s="48"/>
      <c r="URO46" s="48"/>
      <c r="URP46" s="48"/>
      <c r="URQ46" s="48"/>
      <c r="URR46" s="48"/>
      <c r="URS46" s="48"/>
      <c r="URT46" s="48"/>
      <c r="URU46" s="48"/>
      <c r="URV46" s="48"/>
      <c r="URW46" s="48"/>
      <c r="URX46" s="48"/>
      <c r="URY46" s="48"/>
      <c r="URZ46" s="48"/>
      <c r="USA46" s="48"/>
      <c r="USB46" s="48"/>
      <c r="USC46" s="48"/>
      <c r="USD46" s="48"/>
      <c r="USE46" s="48"/>
      <c r="USF46" s="48"/>
      <c r="USG46" s="48"/>
      <c r="USH46" s="48"/>
      <c r="USI46" s="48"/>
      <c r="USJ46" s="48"/>
      <c r="USK46" s="48"/>
      <c r="USL46" s="48"/>
      <c r="USM46" s="48"/>
      <c r="USN46" s="48"/>
      <c r="USO46" s="48"/>
      <c r="USP46" s="48"/>
      <c r="USQ46" s="48"/>
      <c r="USR46" s="48"/>
      <c r="USS46" s="48"/>
      <c r="UST46" s="48"/>
      <c r="USU46" s="48"/>
      <c r="USV46" s="48"/>
      <c r="USW46" s="48"/>
      <c r="USX46" s="48"/>
      <c r="USY46" s="48"/>
      <c r="USZ46" s="48"/>
      <c r="UTA46" s="48"/>
      <c r="UTB46" s="48"/>
      <c r="UTC46" s="48"/>
      <c r="UTD46" s="48"/>
      <c r="UTE46" s="48"/>
      <c r="UTF46" s="48"/>
      <c r="UTG46" s="48"/>
      <c r="UTH46" s="48"/>
      <c r="UTI46" s="48"/>
      <c r="UTJ46" s="48"/>
      <c r="UTK46" s="48"/>
      <c r="UTL46" s="48"/>
      <c r="UTM46" s="48"/>
      <c r="UTN46" s="48"/>
      <c r="UTO46" s="48"/>
      <c r="UTP46" s="48"/>
      <c r="UTQ46" s="48"/>
      <c r="UTR46" s="48"/>
      <c r="UTS46" s="48"/>
      <c r="UTT46" s="48"/>
      <c r="UTU46" s="48"/>
      <c r="UTV46" s="48"/>
      <c r="UTW46" s="48"/>
      <c r="UTX46" s="48"/>
      <c r="UTY46" s="48"/>
      <c r="UTZ46" s="48"/>
      <c r="UUA46" s="48"/>
      <c r="UUB46" s="48"/>
      <c r="UUC46" s="48"/>
      <c r="UUD46" s="48"/>
      <c r="UUE46" s="48"/>
      <c r="UUF46" s="48"/>
      <c r="UUG46" s="48"/>
      <c r="UUH46" s="48"/>
      <c r="UUI46" s="48"/>
      <c r="UUJ46" s="48"/>
      <c r="UUK46" s="48"/>
      <c r="UUL46" s="48"/>
      <c r="UUM46" s="48"/>
      <c r="UUN46" s="48"/>
      <c r="UUO46" s="48"/>
      <c r="UUP46" s="48"/>
      <c r="UUQ46" s="48"/>
      <c r="UUR46" s="48"/>
      <c r="UUS46" s="48"/>
      <c r="UUT46" s="48"/>
      <c r="UUU46" s="48"/>
      <c r="UUV46" s="48"/>
      <c r="UUW46" s="48"/>
      <c r="UUX46" s="48"/>
      <c r="UUY46" s="48"/>
      <c r="UUZ46" s="48"/>
      <c r="UVA46" s="48"/>
      <c r="UVB46" s="48"/>
      <c r="UVC46" s="48"/>
      <c r="UVD46" s="48"/>
      <c r="UVE46" s="48"/>
      <c r="UVF46" s="48"/>
      <c r="UVG46" s="48"/>
      <c r="UVH46" s="48"/>
      <c r="UVI46" s="48"/>
      <c r="UVJ46" s="48"/>
      <c r="UVK46" s="48"/>
      <c r="UVL46" s="48"/>
      <c r="UVM46" s="48"/>
      <c r="UVN46" s="48"/>
      <c r="UVO46" s="48"/>
      <c r="UVP46" s="48"/>
      <c r="UVQ46" s="48"/>
      <c r="UVR46" s="48"/>
      <c r="UVS46" s="48"/>
      <c r="UVT46" s="48"/>
      <c r="UVU46" s="48"/>
      <c r="UVV46" s="48"/>
      <c r="UVW46" s="48"/>
      <c r="UVX46" s="48"/>
      <c r="UVY46" s="48"/>
      <c r="UVZ46" s="48"/>
      <c r="UWA46" s="48"/>
      <c r="UWB46" s="48"/>
      <c r="UWC46" s="48"/>
      <c r="UWD46" s="48"/>
      <c r="UWE46" s="48"/>
      <c r="UWF46" s="48"/>
      <c r="UWG46" s="48"/>
      <c r="UWH46" s="48"/>
      <c r="UWI46" s="48"/>
      <c r="UWJ46" s="48"/>
      <c r="UWK46" s="48"/>
      <c r="UWL46" s="48"/>
      <c r="UWM46" s="48"/>
      <c r="UWN46" s="48"/>
      <c r="UWO46" s="48"/>
      <c r="UWP46" s="48"/>
      <c r="UWQ46" s="48"/>
      <c r="UWR46" s="48"/>
      <c r="UWS46" s="48"/>
      <c r="UWT46" s="48"/>
      <c r="UWU46" s="48"/>
      <c r="UWV46" s="48"/>
      <c r="UWW46" s="48"/>
      <c r="UWX46" s="48"/>
      <c r="UWY46" s="48"/>
      <c r="UWZ46" s="48"/>
      <c r="UXA46" s="48"/>
      <c r="UXB46" s="48"/>
      <c r="UXC46" s="48"/>
      <c r="UXD46" s="48"/>
      <c r="UXE46" s="48"/>
      <c r="UXF46" s="48"/>
      <c r="UXG46" s="48"/>
      <c r="UXH46" s="48"/>
      <c r="UXI46" s="48"/>
      <c r="UXJ46" s="48"/>
      <c r="UXK46" s="48"/>
      <c r="UXL46" s="48"/>
      <c r="UXM46" s="48"/>
      <c r="UXN46" s="48"/>
      <c r="UXO46" s="48"/>
      <c r="UXP46" s="48"/>
      <c r="UXQ46" s="48"/>
      <c r="UXR46" s="48"/>
      <c r="UXS46" s="48"/>
      <c r="UXT46" s="48"/>
      <c r="UXU46" s="48"/>
      <c r="UXV46" s="48"/>
      <c r="UXW46" s="48"/>
      <c r="UXX46" s="48"/>
      <c r="UXY46" s="48"/>
      <c r="UXZ46" s="48"/>
      <c r="UYA46" s="48"/>
      <c r="UYB46" s="48"/>
      <c r="UYC46" s="48"/>
      <c r="UYD46" s="48"/>
      <c r="UYE46" s="48"/>
      <c r="UYF46" s="48"/>
      <c r="UYG46" s="48"/>
      <c r="UYH46" s="48"/>
      <c r="UYI46" s="48"/>
      <c r="UYJ46" s="48"/>
      <c r="UYK46" s="48"/>
      <c r="UYL46" s="48"/>
      <c r="UYM46" s="48"/>
      <c r="UYN46" s="48"/>
      <c r="UYO46" s="48"/>
      <c r="UYP46" s="48"/>
      <c r="UYQ46" s="48"/>
      <c r="UYR46" s="48"/>
      <c r="UYS46" s="48"/>
      <c r="UYT46" s="48"/>
      <c r="UYU46" s="48"/>
      <c r="UYV46" s="48"/>
      <c r="UYW46" s="48"/>
      <c r="UYX46" s="48"/>
      <c r="UYY46" s="48"/>
      <c r="UYZ46" s="48"/>
      <c r="UZA46" s="48"/>
      <c r="UZB46" s="48"/>
      <c r="UZC46" s="48"/>
      <c r="UZD46" s="48"/>
      <c r="UZE46" s="48"/>
      <c r="UZF46" s="48"/>
      <c r="UZG46" s="48"/>
      <c r="UZH46" s="48"/>
      <c r="UZI46" s="48"/>
      <c r="UZJ46" s="48"/>
      <c r="UZK46" s="48"/>
      <c r="UZL46" s="48"/>
      <c r="UZM46" s="48"/>
      <c r="UZN46" s="48"/>
      <c r="UZO46" s="48"/>
      <c r="UZP46" s="48"/>
      <c r="UZQ46" s="48"/>
      <c r="UZR46" s="48"/>
      <c r="UZS46" s="48"/>
      <c r="UZT46" s="48"/>
      <c r="UZU46" s="48"/>
      <c r="UZV46" s="48"/>
      <c r="UZW46" s="48"/>
      <c r="UZX46" s="48"/>
      <c r="UZY46" s="48"/>
      <c r="UZZ46" s="48"/>
      <c r="VAA46" s="48"/>
      <c r="VAB46" s="48"/>
      <c r="VAC46" s="48"/>
      <c r="VAD46" s="48"/>
      <c r="VAE46" s="48"/>
      <c r="VAF46" s="48"/>
      <c r="VAG46" s="48"/>
      <c r="VAH46" s="48"/>
      <c r="VAI46" s="48"/>
      <c r="VAJ46" s="48"/>
      <c r="VAK46" s="48"/>
      <c r="VAL46" s="48"/>
      <c r="VAM46" s="48"/>
      <c r="VAN46" s="48"/>
      <c r="VAO46" s="48"/>
      <c r="VAP46" s="48"/>
      <c r="VAQ46" s="48"/>
      <c r="VAR46" s="48"/>
      <c r="VAS46" s="48"/>
      <c r="VAT46" s="48"/>
      <c r="VAU46" s="48"/>
      <c r="VAV46" s="48"/>
      <c r="VAW46" s="48"/>
      <c r="VAX46" s="48"/>
      <c r="VAY46" s="48"/>
      <c r="VAZ46" s="48"/>
      <c r="VBA46" s="48"/>
      <c r="VBB46" s="48"/>
      <c r="VBC46" s="48"/>
      <c r="VBD46" s="48"/>
      <c r="VBE46" s="48"/>
      <c r="VBF46" s="48"/>
      <c r="VBG46" s="48"/>
      <c r="VBH46" s="48"/>
      <c r="VBI46" s="48"/>
      <c r="VBJ46" s="48"/>
      <c r="VBK46" s="48"/>
      <c r="VBL46" s="48"/>
      <c r="VBM46" s="48"/>
      <c r="VBN46" s="48"/>
      <c r="VBO46" s="48"/>
      <c r="VBP46" s="48"/>
      <c r="VBQ46" s="48"/>
      <c r="VBR46" s="48"/>
      <c r="VBS46" s="48"/>
      <c r="VBT46" s="48"/>
      <c r="VBU46" s="48"/>
      <c r="VBV46" s="48"/>
      <c r="VBW46" s="48"/>
      <c r="VBX46" s="48"/>
      <c r="VBY46" s="48"/>
      <c r="VBZ46" s="48"/>
      <c r="VCA46" s="48"/>
      <c r="VCB46" s="48"/>
      <c r="VCC46" s="48"/>
      <c r="VCD46" s="48"/>
      <c r="VCE46" s="48"/>
      <c r="VCF46" s="48"/>
      <c r="VCG46" s="48"/>
      <c r="VCH46" s="48"/>
      <c r="VCI46" s="48"/>
      <c r="VCJ46" s="48"/>
      <c r="VCK46" s="48"/>
      <c r="VCL46" s="48"/>
      <c r="VCM46" s="48"/>
      <c r="VCN46" s="48"/>
      <c r="VCO46" s="48"/>
      <c r="VCP46" s="48"/>
      <c r="VCQ46" s="48"/>
      <c r="VCR46" s="48"/>
      <c r="VCS46" s="48"/>
      <c r="VCT46" s="48"/>
      <c r="VCU46" s="48"/>
      <c r="VCV46" s="48"/>
      <c r="VCW46" s="48"/>
      <c r="VCX46" s="48"/>
      <c r="VCY46" s="48"/>
      <c r="VCZ46" s="48"/>
      <c r="VDA46" s="48"/>
      <c r="VDB46" s="48"/>
      <c r="VDC46" s="48"/>
      <c r="VDD46" s="48"/>
      <c r="VDE46" s="48"/>
      <c r="VDF46" s="48"/>
      <c r="VDG46" s="48"/>
      <c r="VDH46" s="48"/>
      <c r="VDI46" s="48"/>
      <c r="VDJ46" s="48"/>
      <c r="VDK46" s="48"/>
      <c r="VDL46" s="48"/>
      <c r="VDM46" s="48"/>
      <c r="VDN46" s="48"/>
      <c r="VDO46" s="48"/>
      <c r="VDP46" s="48"/>
      <c r="VDQ46" s="48"/>
      <c r="VDR46" s="48"/>
      <c r="VDS46" s="48"/>
      <c r="VDT46" s="48"/>
      <c r="VDU46" s="48"/>
      <c r="VDV46" s="48"/>
      <c r="VDW46" s="48"/>
      <c r="VDX46" s="48"/>
      <c r="VDY46" s="48"/>
      <c r="VDZ46" s="48"/>
      <c r="VEA46" s="48"/>
      <c r="VEB46" s="48"/>
      <c r="VEC46" s="48"/>
      <c r="VED46" s="48"/>
      <c r="VEE46" s="48"/>
      <c r="VEF46" s="48"/>
      <c r="VEG46" s="48"/>
      <c r="VEH46" s="48"/>
      <c r="VEI46" s="48"/>
      <c r="VEJ46" s="48"/>
      <c r="VEK46" s="48"/>
      <c r="VEL46" s="48"/>
      <c r="VEM46" s="48"/>
      <c r="VEN46" s="48"/>
      <c r="VEO46" s="48"/>
      <c r="VEP46" s="48"/>
      <c r="VEQ46" s="48"/>
      <c r="VER46" s="48"/>
      <c r="VES46" s="48"/>
      <c r="VET46" s="48"/>
      <c r="VEU46" s="48"/>
      <c r="VEV46" s="48"/>
      <c r="VEW46" s="48"/>
      <c r="VEX46" s="48"/>
      <c r="VEY46" s="48"/>
      <c r="VEZ46" s="48"/>
      <c r="VFA46" s="48"/>
      <c r="VFB46" s="48"/>
      <c r="VFC46" s="48"/>
      <c r="VFD46" s="48"/>
      <c r="VFE46" s="48"/>
      <c r="VFF46" s="48"/>
      <c r="VFG46" s="48"/>
      <c r="VFH46" s="48"/>
      <c r="VFI46" s="48"/>
      <c r="VFJ46" s="48"/>
      <c r="VFK46" s="48"/>
      <c r="VFL46" s="48"/>
      <c r="VFM46" s="48"/>
      <c r="VFN46" s="48"/>
      <c r="VFO46" s="48"/>
      <c r="VFP46" s="48"/>
      <c r="VFQ46" s="48"/>
      <c r="VFR46" s="48"/>
      <c r="VFS46" s="48"/>
      <c r="VFT46" s="48"/>
      <c r="VFU46" s="48"/>
      <c r="VFV46" s="48"/>
      <c r="VFW46" s="48"/>
      <c r="VFX46" s="48"/>
      <c r="VFY46" s="48"/>
      <c r="VFZ46" s="48"/>
      <c r="VGA46" s="48"/>
      <c r="VGB46" s="48"/>
      <c r="VGC46" s="48"/>
      <c r="VGD46" s="48"/>
      <c r="VGE46" s="48"/>
      <c r="VGF46" s="48"/>
      <c r="VGG46" s="48"/>
      <c r="VGH46" s="48"/>
      <c r="VGI46" s="48"/>
      <c r="VGJ46" s="48"/>
      <c r="VGK46" s="48"/>
      <c r="VGL46" s="48"/>
      <c r="VGM46" s="48"/>
      <c r="VGN46" s="48"/>
      <c r="VGO46" s="48"/>
      <c r="VGP46" s="48"/>
      <c r="VGQ46" s="48"/>
      <c r="VGR46" s="48"/>
      <c r="VGS46" s="48"/>
      <c r="VGT46" s="48"/>
      <c r="VGU46" s="48"/>
      <c r="VGV46" s="48"/>
      <c r="VGW46" s="48"/>
      <c r="VGX46" s="48"/>
      <c r="VGY46" s="48"/>
      <c r="VGZ46" s="48"/>
      <c r="VHA46" s="48"/>
      <c r="VHB46" s="48"/>
      <c r="VHC46" s="48"/>
      <c r="VHD46" s="48"/>
      <c r="VHE46" s="48"/>
      <c r="VHF46" s="48"/>
      <c r="VHG46" s="48"/>
      <c r="VHH46" s="48"/>
      <c r="VHI46" s="48"/>
      <c r="VHJ46" s="48"/>
      <c r="VHK46" s="48"/>
      <c r="VHL46" s="48"/>
      <c r="VHM46" s="48"/>
      <c r="VHN46" s="48"/>
      <c r="VHO46" s="48"/>
      <c r="VHP46" s="48"/>
      <c r="VHQ46" s="48"/>
      <c r="VHR46" s="48"/>
      <c r="VHS46" s="48"/>
      <c r="VHT46" s="48"/>
      <c r="VHU46" s="48"/>
      <c r="VHV46" s="48"/>
      <c r="VHW46" s="48"/>
      <c r="VHX46" s="48"/>
      <c r="VHY46" s="48"/>
      <c r="VHZ46" s="48"/>
      <c r="VIA46" s="48"/>
      <c r="VIB46" s="48"/>
      <c r="VIC46" s="48"/>
      <c r="VID46" s="48"/>
      <c r="VIE46" s="48"/>
      <c r="VIF46" s="48"/>
      <c r="VIG46" s="48"/>
      <c r="VIH46" s="48"/>
      <c r="VII46" s="48"/>
      <c r="VIJ46" s="48"/>
      <c r="VIK46" s="48"/>
      <c r="VIL46" s="48"/>
      <c r="VIM46" s="48"/>
      <c r="VIN46" s="48"/>
      <c r="VIO46" s="48"/>
      <c r="VIP46" s="48"/>
      <c r="VIQ46" s="48"/>
      <c r="VIR46" s="48"/>
      <c r="VIS46" s="48"/>
      <c r="VIT46" s="48"/>
      <c r="VIU46" s="48"/>
      <c r="VIV46" s="48"/>
      <c r="VIW46" s="48"/>
      <c r="VIX46" s="48"/>
      <c r="VIY46" s="48"/>
      <c r="VIZ46" s="48"/>
      <c r="VJA46" s="48"/>
      <c r="VJB46" s="48"/>
      <c r="VJC46" s="48"/>
      <c r="VJD46" s="48"/>
      <c r="VJE46" s="48"/>
      <c r="VJF46" s="48"/>
      <c r="VJG46" s="48"/>
      <c r="VJH46" s="48"/>
      <c r="VJI46" s="48"/>
      <c r="VJJ46" s="48"/>
      <c r="VJK46" s="48"/>
      <c r="VJL46" s="48"/>
      <c r="VJM46" s="48"/>
      <c r="VJN46" s="48"/>
      <c r="VJO46" s="48"/>
      <c r="VJP46" s="48"/>
      <c r="VJQ46" s="48"/>
      <c r="VJR46" s="48"/>
      <c r="VJS46" s="48"/>
      <c r="VJT46" s="48"/>
      <c r="VJU46" s="48"/>
      <c r="VJV46" s="48"/>
      <c r="VJW46" s="48"/>
      <c r="VJX46" s="48"/>
      <c r="VJY46" s="48"/>
      <c r="VJZ46" s="48"/>
      <c r="VKA46" s="48"/>
      <c r="VKB46" s="48"/>
      <c r="VKC46" s="48"/>
      <c r="VKD46" s="48"/>
      <c r="VKE46" s="48"/>
      <c r="VKF46" s="48"/>
      <c r="VKG46" s="48"/>
      <c r="VKH46" s="48"/>
      <c r="VKI46" s="48"/>
      <c r="VKJ46" s="48"/>
      <c r="VKK46" s="48"/>
      <c r="VKL46" s="48"/>
      <c r="VKM46" s="48"/>
      <c r="VKN46" s="48"/>
      <c r="VKO46" s="48"/>
      <c r="VKP46" s="48"/>
      <c r="VKQ46" s="48"/>
      <c r="VKR46" s="48"/>
      <c r="VKS46" s="48"/>
      <c r="VKT46" s="48"/>
      <c r="VKU46" s="48"/>
      <c r="VKV46" s="48"/>
      <c r="VKW46" s="48"/>
      <c r="VKX46" s="48"/>
      <c r="VKY46" s="48"/>
      <c r="VKZ46" s="48"/>
      <c r="VLA46" s="48"/>
      <c r="VLB46" s="48"/>
      <c r="VLC46" s="48"/>
      <c r="VLD46" s="48"/>
      <c r="VLE46" s="48"/>
      <c r="VLF46" s="48"/>
      <c r="VLG46" s="48"/>
      <c r="VLH46" s="48"/>
      <c r="VLI46" s="48"/>
      <c r="VLJ46" s="48"/>
      <c r="VLK46" s="48"/>
      <c r="VLL46" s="48"/>
      <c r="VLM46" s="48"/>
      <c r="VLN46" s="48"/>
      <c r="VLO46" s="48"/>
      <c r="VLP46" s="48"/>
      <c r="VLQ46" s="48"/>
      <c r="VLR46" s="48"/>
      <c r="VLS46" s="48"/>
      <c r="VLT46" s="48"/>
      <c r="VLU46" s="48"/>
      <c r="VLV46" s="48"/>
      <c r="VLW46" s="48"/>
      <c r="VLX46" s="48"/>
      <c r="VLY46" s="48"/>
      <c r="VLZ46" s="48"/>
      <c r="VMA46" s="48"/>
      <c r="VMB46" s="48"/>
      <c r="VMC46" s="48"/>
      <c r="VMD46" s="48"/>
      <c r="VME46" s="48"/>
      <c r="VMF46" s="48"/>
      <c r="VMG46" s="48"/>
      <c r="VMH46" s="48"/>
      <c r="VMI46" s="48"/>
      <c r="VMJ46" s="48"/>
      <c r="VMK46" s="48"/>
      <c r="VML46" s="48"/>
      <c r="VMM46" s="48"/>
      <c r="VMN46" s="48"/>
      <c r="VMO46" s="48"/>
      <c r="VMP46" s="48"/>
      <c r="VMQ46" s="48"/>
      <c r="VMR46" s="48"/>
      <c r="VMS46" s="48"/>
      <c r="VMT46" s="48"/>
      <c r="VMU46" s="48"/>
      <c r="VMV46" s="48"/>
      <c r="VMW46" s="48"/>
      <c r="VMX46" s="48"/>
      <c r="VMY46" s="48"/>
      <c r="VMZ46" s="48"/>
      <c r="VNA46" s="48"/>
      <c r="VNB46" s="48"/>
      <c r="VNC46" s="48"/>
      <c r="VND46" s="48"/>
      <c r="VNE46" s="48"/>
      <c r="VNF46" s="48"/>
      <c r="VNG46" s="48"/>
      <c r="VNH46" s="48"/>
      <c r="VNI46" s="48"/>
      <c r="VNJ46" s="48"/>
      <c r="VNK46" s="48"/>
      <c r="VNL46" s="48"/>
      <c r="VNM46" s="48"/>
      <c r="VNN46" s="48"/>
      <c r="VNO46" s="48"/>
      <c r="VNP46" s="48"/>
      <c r="VNQ46" s="48"/>
      <c r="VNR46" s="48"/>
      <c r="VNS46" s="48"/>
      <c r="VNT46" s="48"/>
      <c r="VNU46" s="48"/>
      <c r="VNV46" s="48"/>
      <c r="VNW46" s="48"/>
      <c r="VNX46" s="48"/>
      <c r="VNY46" s="48"/>
      <c r="VNZ46" s="48"/>
      <c r="VOA46" s="48"/>
      <c r="VOB46" s="48"/>
      <c r="VOC46" s="48"/>
      <c r="VOD46" s="48"/>
      <c r="VOE46" s="48"/>
      <c r="VOF46" s="48"/>
      <c r="VOG46" s="48"/>
      <c r="VOH46" s="48"/>
      <c r="VOI46" s="48"/>
      <c r="VOJ46" s="48"/>
      <c r="VOK46" s="48"/>
      <c r="VOL46" s="48"/>
      <c r="VOM46" s="48"/>
      <c r="VON46" s="48"/>
      <c r="VOO46" s="48"/>
      <c r="VOP46" s="48"/>
      <c r="VOQ46" s="48"/>
      <c r="VOR46" s="48"/>
      <c r="VOS46" s="48"/>
      <c r="VOT46" s="48"/>
      <c r="VOU46" s="48"/>
      <c r="VOV46" s="48"/>
      <c r="VOW46" s="48"/>
      <c r="VOX46" s="48"/>
      <c r="VOY46" s="48"/>
      <c r="VOZ46" s="48"/>
      <c r="VPA46" s="48"/>
      <c r="VPB46" s="48"/>
      <c r="VPC46" s="48"/>
      <c r="VPD46" s="48"/>
      <c r="VPE46" s="48"/>
      <c r="VPF46" s="48"/>
      <c r="VPG46" s="48"/>
      <c r="VPH46" s="48"/>
      <c r="VPI46" s="48"/>
      <c r="VPJ46" s="48"/>
      <c r="VPK46" s="48"/>
      <c r="VPL46" s="48"/>
      <c r="VPM46" s="48"/>
      <c r="VPN46" s="48"/>
      <c r="VPO46" s="48"/>
      <c r="VPP46" s="48"/>
      <c r="VPQ46" s="48"/>
      <c r="VPR46" s="48"/>
      <c r="VPS46" s="48"/>
      <c r="VPT46" s="48"/>
      <c r="VPU46" s="48"/>
      <c r="VPV46" s="48"/>
      <c r="VPW46" s="48"/>
      <c r="VPX46" s="48"/>
      <c r="VPY46" s="48"/>
      <c r="VPZ46" s="48"/>
      <c r="VQA46" s="48"/>
      <c r="VQB46" s="48"/>
      <c r="VQC46" s="48"/>
      <c r="VQD46" s="48"/>
      <c r="VQE46" s="48"/>
      <c r="VQF46" s="48"/>
      <c r="VQG46" s="48"/>
      <c r="VQH46" s="48"/>
      <c r="VQI46" s="48"/>
      <c r="VQJ46" s="48"/>
      <c r="VQK46" s="48"/>
      <c r="VQL46" s="48"/>
      <c r="VQM46" s="48"/>
      <c r="VQN46" s="48"/>
      <c r="VQO46" s="48"/>
      <c r="VQP46" s="48"/>
      <c r="VQQ46" s="48"/>
      <c r="VQR46" s="48"/>
      <c r="VQS46" s="48"/>
      <c r="VQT46" s="48"/>
      <c r="VQU46" s="48"/>
      <c r="VQV46" s="48"/>
      <c r="VQW46" s="48"/>
      <c r="VQX46" s="48"/>
      <c r="VQY46" s="48"/>
      <c r="VQZ46" s="48"/>
      <c r="VRA46" s="48"/>
      <c r="VRB46" s="48"/>
      <c r="VRC46" s="48"/>
      <c r="VRD46" s="48"/>
      <c r="VRE46" s="48"/>
      <c r="VRF46" s="48"/>
      <c r="VRG46" s="48"/>
      <c r="VRH46" s="48"/>
      <c r="VRI46" s="48"/>
      <c r="VRJ46" s="48"/>
      <c r="VRK46" s="48"/>
      <c r="VRL46" s="48"/>
      <c r="VRM46" s="48"/>
      <c r="VRN46" s="48"/>
      <c r="VRO46" s="48"/>
      <c r="VRP46" s="48"/>
      <c r="VRQ46" s="48"/>
      <c r="VRR46" s="48"/>
      <c r="VRS46" s="48"/>
      <c r="VRT46" s="48"/>
      <c r="VRU46" s="48"/>
      <c r="VRV46" s="48"/>
      <c r="VRW46" s="48"/>
      <c r="VRX46" s="48"/>
      <c r="VRY46" s="48"/>
      <c r="VRZ46" s="48"/>
      <c r="VSA46" s="48"/>
      <c r="VSB46" s="48"/>
      <c r="VSC46" s="48"/>
      <c r="VSD46" s="48"/>
      <c r="VSE46" s="48"/>
      <c r="VSF46" s="48"/>
      <c r="VSG46" s="48"/>
      <c r="VSH46" s="48"/>
      <c r="VSI46" s="48"/>
      <c r="VSJ46" s="48"/>
      <c r="VSK46" s="48"/>
      <c r="VSL46" s="48"/>
      <c r="VSM46" s="48"/>
      <c r="VSN46" s="48"/>
      <c r="VSO46" s="48"/>
      <c r="VSP46" s="48"/>
      <c r="VSQ46" s="48"/>
      <c r="VSR46" s="48"/>
      <c r="VSS46" s="48"/>
      <c r="VST46" s="48"/>
      <c r="VSU46" s="48"/>
      <c r="VSV46" s="48"/>
      <c r="VSW46" s="48"/>
      <c r="VSX46" s="48"/>
      <c r="VSY46" s="48"/>
      <c r="VSZ46" s="48"/>
      <c r="VTA46" s="48"/>
      <c r="VTB46" s="48"/>
      <c r="VTC46" s="48"/>
      <c r="VTD46" s="48"/>
      <c r="VTE46" s="48"/>
      <c r="VTF46" s="48"/>
      <c r="VTG46" s="48"/>
      <c r="VTH46" s="48"/>
      <c r="VTI46" s="48"/>
      <c r="VTJ46" s="48"/>
      <c r="VTK46" s="48"/>
      <c r="VTL46" s="48"/>
      <c r="VTM46" s="48"/>
      <c r="VTN46" s="48"/>
      <c r="VTO46" s="48"/>
      <c r="VTP46" s="48"/>
      <c r="VTQ46" s="48"/>
      <c r="VTR46" s="48"/>
      <c r="VTS46" s="48"/>
      <c r="VTT46" s="48"/>
      <c r="VTU46" s="48"/>
      <c r="VTV46" s="48"/>
      <c r="VTW46" s="48"/>
      <c r="VTX46" s="48"/>
      <c r="VTY46" s="48"/>
      <c r="VTZ46" s="48"/>
      <c r="VUA46" s="48"/>
      <c r="VUB46" s="48"/>
      <c r="VUC46" s="48"/>
      <c r="VUD46" s="48"/>
      <c r="VUE46" s="48"/>
      <c r="VUF46" s="48"/>
      <c r="VUG46" s="48"/>
      <c r="VUH46" s="48"/>
      <c r="VUI46" s="48"/>
      <c r="VUJ46" s="48"/>
      <c r="VUK46" s="48"/>
      <c r="VUL46" s="48"/>
      <c r="VUM46" s="48"/>
      <c r="VUN46" s="48"/>
      <c r="VUO46" s="48"/>
      <c r="VUP46" s="48"/>
      <c r="VUQ46" s="48"/>
      <c r="VUR46" s="48"/>
      <c r="VUS46" s="48"/>
      <c r="VUT46" s="48"/>
      <c r="VUU46" s="48"/>
      <c r="VUV46" s="48"/>
      <c r="VUW46" s="48"/>
      <c r="VUX46" s="48"/>
      <c r="VUY46" s="48"/>
      <c r="VUZ46" s="48"/>
      <c r="VVA46" s="48"/>
      <c r="VVB46" s="48"/>
      <c r="VVC46" s="48"/>
      <c r="VVD46" s="48"/>
      <c r="VVE46" s="48"/>
      <c r="VVF46" s="48"/>
      <c r="VVG46" s="48"/>
      <c r="VVH46" s="48"/>
      <c r="VVI46" s="48"/>
      <c r="VVJ46" s="48"/>
      <c r="VVK46" s="48"/>
      <c r="VVL46" s="48"/>
      <c r="VVM46" s="48"/>
      <c r="VVN46" s="48"/>
      <c r="VVO46" s="48"/>
      <c r="VVP46" s="48"/>
      <c r="VVQ46" s="48"/>
      <c r="VVR46" s="48"/>
      <c r="VVS46" s="48"/>
      <c r="VVT46" s="48"/>
      <c r="VVU46" s="48"/>
      <c r="VVV46" s="48"/>
      <c r="VVW46" s="48"/>
      <c r="VVX46" s="48"/>
      <c r="VVY46" s="48"/>
      <c r="VVZ46" s="48"/>
      <c r="VWA46" s="48"/>
      <c r="VWB46" s="48"/>
      <c r="VWC46" s="48"/>
      <c r="VWD46" s="48"/>
      <c r="VWE46" s="48"/>
      <c r="VWF46" s="48"/>
      <c r="VWG46" s="48"/>
      <c r="VWH46" s="48"/>
      <c r="VWI46" s="48"/>
      <c r="VWJ46" s="48"/>
      <c r="VWK46" s="48"/>
      <c r="VWL46" s="48"/>
      <c r="VWM46" s="48"/>
      <c r="VWN46" s="48"/>
      <c r="VWO46" s="48"/>
      <c r="VWP46" s="48"/>
      <c r="VWQ46" s="48"/>
      <c r="VWR46" s="48"/>
      <c r="VWS46" s="48"/>
      <c r="VWT46" s="48"/>
      <c r="VWU46" s="48"/>
      <c r="VWV46" s="48"/>
      <c r="VWW46" s="48"/>
      <c r="VWX46" s="48"/>
      <c r="VWY46" s="48"/>
      <c r="VWZ46" s="48"/>
      <c r="VXA46" s="48"/>
      <c r="VXB46" s="48"/>
      <c r="VXC46" s="48"/>
      <c r="VXD46" s="48"/>
      <c r="VXE46" s="48"/>
      <c r="VXF46" s="48"/>
      <c r="VXG46" s="48"/>
      <c r="VXH46" s="48"/>
      <c r="VXI46" s="48"/>
      <c r="VXJ46" s="48"/>
      <c r="VXK46" s="48"/>
      <c r="VXL46" s="48"/>
      <c r="VXM46" s="48"/>
      <c r="VXN46" s="48"/>
      <c r="VXO46" s="48"/>
      <c r="VXP46" s="48"/>
      <c r="VXQ46" s="48"/>
      <c r="VXR46" s="48"/>
      <c r="VXS46" s="48"/>
      <c r="VXT46" s="48"/>
      <c r="VXU46" s="48"/>
      <c r="VXV46" s="48"/>
      <c r="VXW46" s="48"/>
      <c r="VXX46" s="48"/>
      <c r="VXY46" s="48"/>
      <c r="VXZ46" s="48"/>
      <c r="VYA46" s="48"/>
      <c r="VYB46" s="48"/>
      <c r="VYC46" s="48"/>
      <c r="VYD46" s="48"/>
      <c r="VYE46" s="48"/>
      <c r="VYF46" s="48"/>
      <c r="VYG46" s="48"/>
      <c r="VYH46" s="48"/>
      <c r="VYI46" s="48"/>
      <c r="VYJ46" s="48"/>
      <c r="VYK46" s="48"/>
      <c r="VYL46" s="48"/>
      <c r="VYM46" s="48"/>
      <c r="VYN46" s="48"/>
      <c r="VYO46" s="48"/>
      <c r="VYP46" s="48"/>
      <c r="VYQ46" s="48"/>
      <c r="VYR46" s="48"/>
      <c r="VYS46" s="48"/>
      <c r="VYT46" s="48"/>
      <c r="VYU46" s="48"/>
      <c r="VYV46" s="48"/>
      <c r="VYW46" s="48"/>
      <c r="VYX46" s="48"/>
      <c r="VYY46" s="48"/>
      <c r="VYZ46" s="48"/>
      <c r="VZA46" s="48"/>
      <c r="VZB46" s="48"/>
      <c r="VZC46" s="48"/>
      <c r="VZD46" s="48"/>
      <c r="VZE46" s="48"/>
      <c r="VZF46" s="48"/>
      <c r="VZG46" s="48"/>
      <c r="VZH46" s="48"/>
      <c r="VZI46" s="48"/>
      <c r="VZJ46" s="48"/>
      <c r="VZK46" s="48"/>
      <c r="VZL46" s="48"/>
      <c r="VZM46" s="48"/>
      <c r="VZN46" s="48"/>
      <c r="VZO46" s="48"/>
      <c r="VZP46" s="48"/>
      <c r="VZQ46" s="48"/>
      <c r="VZR46" s="48"/>
      <c r="VZS46" s="48"/>
      <c r="VZT46" s="48"/>
      <c r="VZU46" s="48"/>
      <c r="VZV46" s="48"/>
      <c r="VZW46" s="48"/>
      <c r="VZX46" s="48"/>
      <c r="VZY46" s="48"/>
      <c r="VZZ46" s="48"/>
      <c r="WAA46" s="48"/>
      <c r="WAB46" s="48"/>
      <c r="WAC46" s="48"/>
      <c r="WAD46" s="48"/>
      <c r="WAE46" s="48"/>
      <c r="WAF46" s="48"/>
      <c r="WAG46" s="48"/>
      <c r="WAH46" s="48"/>
      <c r="WAI46" s="48"/>
      <c r="WAJ46" s="48"/>
      <c r="WAK46" s="48"/>
      <c r="WAL46" s="48"/>
      <c r="WAM46" s="48"/>
      <c r="WAN46" s="48"/>
      <c r="WAO46" s="48"/>
      <c r="WAP46" s="48"/>
      <c r="WAQ46" s="48"/>
      <c r="WAR46" s="48"/>
      <c r="WAS46" s="48"/>
      <c r="WAT46" s="48"/>
      <c r="WAU46" s="48"/>
      <c r="WAV46" s="48"/>
      <c r="WAW46" s="48"/>
      <c r="WAX46" s="48"/>
      <c r="WAY46" s="48"/>
      <c r="WAZ46" s="48"/>
      <c r="WBA46" s="48"/>
      <c r="WBB46" s="48"/>
      <c r="WBC46" s="48"/>
      <c r="WBD46" s="48"/>
      <c r="WBE46" s="48"/>
      <c r="WBF46" s="48"/>
      <c r="WBG46" s="48"/>
      <c r="WBH46" s="48"/>
      <c r="WBI46" s="48"/>
      <c r="WBJ46" s="48"/>
      <c r="WBK46" s="48"/>
      <c r="WBL46" s="48"/>
      <c r="WBM46" s="48"/>
      <c r="WBN46" s="48"/>
      <c r="WBO46" s="48"/>
      <c r="WBP46" s="48"/>
      <c r="WBQ46" s="48"/>
      <c r="WBR46" s="48"/>
      <c r="WBS46" s="48"/>
      <c r="WBT46" s="48"/>
      <c r="WBU46" s="48"/>
      <c r="WBV46" s="48"/>
      <c r="WBW46" s="48"/>
      <c r="WBX46" s="48"/>
      <c r="WBY46" s="48"/>
      <c r="WBZ46" s="48"/>
      <c r="WCA46" s="48"/>
      <c r="WCB46" s="48"/>
      <c r="WCC46" s="48"/>
      <c r="WCD46" s="48"/>
      <c r="WCE46" s="48"/>
      <c r="WCF46" s="48"/>
      <c r="WCG46" s="48"/>
      <c r="WCH46" s="48"/>
      <c r="WCI46" s="48"/>
      <c r="WCJ46" s="48"/>
      <c r="WCK46" s="48"/>
      <c r="WCL46" s="48"/>
      <c r="WCM46" s="48"/>
      <c r="WCN46" s="48"/>
      <c r="WCO46" s="48"/>
      <c r="WCP46" s="48"/>
      <c r="WCQ46" s="48"/>
      <c r="WCR46" s="48"/>
      <c r="WCS46" s="48"/>
      <c r="WCT46" s="48"/>
      <c r="WCU46" s="48"/>
      <c r="WCV46" s="48"/>
      <c r="WCW46" s="48"/>
      <c r="WCX46" s="48"/>
      <c r="WCY46" s="48"/>
      <c r="WCZ46" s="48"/>
      <c r="WDA46" s="48"/>
      <c r="WDB46" s="48"/>
      <c r="WDC46" s="48"/>
      <c r="WDD46" s="48"/>
      <c r="WDE46" s="48"/>
      <c r="WDF46" s="48"/>
      <c r="WDG46" s="48"/>
      <c r="WDH46" s="48"/>
      <c r="WDI46" s="48"/>
      <c r="WDJ46" s="48"/>
      <c r="WDK46" s="48"/>
      <c r="WDL46" s="48"/>
      <c r="WDM46" s="48"/>
      <c r="WDN46" s="48"/>
      <c r="WDO46" s="48"/>
      <c r="WDP46" s="48"/>
      <c r="WDQ46" s="48"/>
      <c r="WDR46" s="48"/>
      <c r="WDS46" s="48"/>
      <c r="WDT46" s="48"/>
      <c r="WDU46" s="48"/>
      <c r="WDV46" s="48"/>
      <c r="WDW46" s="48"/>
      <c r="WDX46" s="48"/>
      <c r="WDY46" s="48"/>
      <c r="WDZ46" s="48"/>
      <c r="WEA46" s="48"/>
      <c r="WEB46" s="48"/>
      <c r="WEC46" s="48"/>
      <c r="WED46" s="48"/>
      <c r="WEE46" s="48"/>
      <c r="WEF46" s="48"/>
      <c r="WEG46" s="48"/>
      <c r="WEH46" s="48"/>
      <c r="WEI46" s="48"/>
      <c r="WEJ46" s="48"/>
      <c r="WEK46" s="48"/>
      <c r="WEL46" s="48"/>
      <c r="WEM46" s="48"/>
      <c r="WEN46" s="48"/>
      <c r="WEO46" s="48"/>
      <c r="WEP46" s="48"/>
      <c r="WEQ46" s="48"/>
      <c r="WER46" s="48"/>
      <c r="WES46" s="48"/>
      <c r="WET46" s="48"/>
      <c r="WEU46" s="48"/>
      <c r="WEV46" s="48"/>
      <c r="WEW46" s="48"/>
      <c r="WEX46" s="48"/>
      <c r="WEY46" s="48"/>
      <c r="WEZ46" s="48"/>
      <c r="WFA46" s="48"/>
      <c r="WFB46" s="48"/>
      <c r="WFC46" s="48"/>
      <c r="WFD46" s="48"/>
      <c r="WFE46" s="48"/>
      <c r="WFF46" s="48"/>
      <c r="WFG46" s="48"/>
      <c r="WFH46" s="48"/>
      <c r="WFI46" s="48"/>
      <c r="WFJ46" s="48"/>
      <c r="WFK46" s="48"/>
      <c r="WFL46" s="48"/>
      <c r="WFM46" s="48"/>
      <c r="WFN46" s="48"/>
      <c r="WFO46" s="48"/>
      <c r="WFP46" s="48"/>
      <c r="WFQ46" s="48"/>
      <c r="WFR46" s="48"/>
      <c r="WFS46" s="48"/>
      <c r="WFT46" s="48"/>
      <c r="WFU46" s="48"/>
      <c r="WFV46" s="48"/>
      <c r="WFW46" s="48"/>
      <c r="WFX46" s="48"/>
      <c r="WFY46" s="48"/>
      <c r="WFZ46" s="48"/>
      <c r="WGA46" s="48"/>
      <c r="WGB46" s="48"/>
      <c r="WGC46" s="48"/>
      <c r="WGD46" s="48"/>
      <c r="WGE46" s="48"/>
      <c r="WGF46" s="48"/>
      <c r="WGG46" s="48"/>
      <c r="WGH46" s="48"/>
      <c r="WGI46" s="48"/>
      <c r="WGJ46" s="48"/>
      <c r="WGK46" s="48"/>
      <c r="WGL46" s="48"/>
      <c r="WGM46" s="48"/>
      <c r="WGN46" s="48"/>
      <c r="WGO46" s="48"/>
      <c r="WGP46" s="48"/>
      <c r="WGQ46" s="48"/>
      <c r="WGR46" s="48"/>
      <c r="WGS46" s="48"/>
      <c r="WGT46" s="48"/>
      <c r="WGU46" s="48"/>
      <c r="WGV46" s="48"/>
      <c r="WGW46" s="48"/>
      <c r="WGX46" s="48"/>
      <c r="WGY46" s="48"/>
      <c r="WGZ46" s="48"/>
      <c r="WHA46" s="48"/>
      <c r="WHB46" s="48"/>
      <c r="WHC46" s="48"/>
      <c r="WHD46" s="48"/>
      <c r="WHE46" s="48"/>
      <c r="WHF46" s="48"/>
      <c r="WHG46" s="48"/>
      <c r="WHH46" s="48"/>
      <c r="WHI46" s="48"/>
      <c r="WHJ46" s="48"/>
      <c r="WHK46" s="48"/>
      <c r="WHL46" s="48"/>
      <c r="WHM46" s="48"/>
      <c r="WHN46" s="48"/>
      <c r="WHO46" s="48"/>
      <c r="WHP46" s="48"/>
      <c r="WHQ46" s="48"/>
      <c r="WHR46" s="48"/>
      <c r="WHS46" s="48"/>
      <c r="WHT46" s="48"/>
      <c r="WHU46" s="48"/>
      <c r="WHV46" s="48"/>
      <c r="WHW46" s="48"/>
      <c r="WHX46" s="48"/>
      <c r="WHY46" s="48"/>
      <c r="WHZ46" s="48"/>
      <c r="WIA46" s="48"/>
      <c r="WIB46" s="48"/>
      <c r="WIC46" s="48"/>
      <c r="WID46" s="48"/>
      <c r="WIE46" s="48"/>
      <c r="WIF46" s="48"/>
      <c r="WIG46" s="48"/>
      <c r="WIH46" s="48"/>
      <c r="WII46" s="48"/>
      <c r="WIJ46" s="48"/>
      <c r="WIK46" s="48"/>
      <c r="WIL46" s="48"/>
      <c r="WIM46" s="48"/>
      <c r="WIN46" s="48"/>
      <c r="WIO46" s="48"/>
      <c r="WIP46" s="48"/>
      <c r="WIQ46" s="48"/>
      <c r="WIR46" s="48"/>
      <c r="WIS46" s="48"/>
      <c r="WIT46" s="48"/>
      <c r="WIU46" s="48"/>
      <c r="WIV46" s="48"/>
      <c r="WIW46" s="48"/>
      <c r="WIX46" s="48"/>
      <c r="WIY46" s="48"/>
      <c r="WIZ46" s="48"/>
      <c r="WJA46" s="48"/>
      <c r="WJB46" s="48"/>
      <c r="WJC46" s="48"/>
      <c r="WJD46" s="48"/>
      <c r="WJE46" s="48"/>
      <c r="WJF46" s="48"/>
      <c r="WJG46" s="48"/>
      <c r="WJH46" s="48"/>
      <c r="WJI46" s="48"/>
      <c r="WJJ46" s="48"/>
      <c r="WJK46" s="48"/>
      <c r="WJL46" s="48"/>
      <c r="WJM46" s="48"/>
      <c r="WJN46" s="48"/>
      <c r="WJO46" s="48"/>
      <c r="WJP46" s="48"/>
      <c r="WJQ46" s="48"/>
      <c r="WJR46" s="48"/>
      <c r="WJS46" s="48"/>
      <c r="WJT46" s="48"/>
      <c r="WJU46" s="48"/>
      <c r="WJV46" s="48"/>
      <c r="WJW46" s="48"/>
      <c r="WJX46" s="48"/>
      <c r="WJY46" s="48"/>
      <c r="WJZ46" s="48"/>
      <c r="WKA46" s="48"/>
      <c r="WKB46" s="48"/>
      <c r="WKC46" s="48"/>
      <c r="WKD46" s="48"/>
      <c r="WKE46" s="48"/>
      <c r="WKF46" s="48"/>
      <c r="WKG46" s="48"/>
      <c r="WKH46" s="48"/>
      <c r="WKI46" s="48"/>
      <c r="WKJ46" s="48"/>
      <c r="WKK46" s="48"/>
      <c r="WKL46" s="48"/>
      <c r="WKM46" s="48"/>
      <c r="WKN46" s="48"/>
      <c r="WKO46" s="48"/>
      <c r="WKP46" s="48"/>
      <c r="WKQ46" s="48"/>
      <c r="WKR46" s="48"/>
      <c r="WKS46" s="48"/>
      <c r="WKT46" s="48"/>
      <c r="WKU46" s="48"/>
      <c r="WKV46" s="48"/>
      <c r="WKW46" s="48"/>
      <c r="WKX46" s="48"/>
      <c r="WKY46" s="48"/>
      <c r="WKZ46" s="48"/>
      <c r="WLA46" s="48"/>
      <c r="WLB46" s="48"/>
      <c r="WLC46" s="48"/>
      <c r="WLD46" s="48"/>
      <c r="WLE46" s="48"/>
      <c r="WLF46" s="48"/>
      <c r="WLG46" s="48"/>
      <c r="WLH46" s="48"/>
      <c r="WLI46" s="48"/>
      <c r="WLJ46" s="48"/>
      <c r="WLK46" s="48"/>
      <c r="WLL46" s="48"/>
      <c r="WLM46" s="48"/>
      <c r="WLN46" s="48"/>
      <c r="WLO46" s="48"/>
      <c r="WLP46" s="48"/>
      <c r="WLQ46" s="48"/>
      <c r="WLR46" s="48"/>
      <c r="WLS46" s="48"/>
      <c r="WLT46" s="48"/>
      <c r="WLU46" s="48"/>
      <c r="WLV46" s="48"/>
      <c r="WLW46" s="48"/>
      <c r="WLX46" s="48"/>
      <c r="WLY46" s="48"/>
      <c r="WLZ46" s="48"/>
      <c r="WMA46" s="48"/>
      <c r="WMB46" s="48"/>
      <c r="WMC46" s="48"/>
      <c r="WMD46" s="48"/>
      <c r="WME46" s="48"/>
      <c r="WMF46" s="48"/>
      <c r="WMG46" s="48"/>
      <c r="WMH46" s="48"/>
      <c r="WMI46" s="48"/>
      <c r="WMJ46" s="48"/>
      <c r="WMK46" s="48"/>
      <c r="WML46" s="48"/>
      <c r="WMM46" s="48"/>
      <c r="WMN46" s="48"/>
      <c r="WMO46" s="48"/>
      <c r="WMP46" s="48"/>
      <c r="WMQ46" s="48"/>
      <c r="WMR46" s="48"/>
      <c r="WMS46" s="48"/>
      <c r="WMT46" s="48"/>
      <c r="WMU46" s="48"/>
      <c r="WMV46" s="48"/>
      <c r="WMW46" s="48"/>
      <c r="WMX46" s="48"/>
      <c r="WMY46" s="48"/>
      <c r="WMZ46" s="48"/>
      <c r="WNA46" s="48"/>
      <c r="WNB46" s="48"/>
      <c r="WNC46" s="48"/>
      <c r="WND46" s="48"/>
      <c r="WNE46" s="48"/>
      <c r="WNF46" s="48"/>
      <c r="WNG46" s="48"/>
      <c r="WNH46" s="48"/>
      <c r="WNI46" s="48"/>
      <c r="WNJ46" s="48"/>
      <c r="WNK46" s="48"/>
      <c r="WNL46" s="48"/>
      <c r="WNM46" s="48"/>
      <c r="WNN46" s="48"/>
      <c r="WNO46" s="48"/>
      <c r="WNP46" s="48"/>
      <c r="WNQ46" s="48"/>
      <c r="WNR46" s="48"/>
      <c r="WNS46" s="48"/>
      <c r="WNT46" s="48"/>
      <c r="WNU46" s="48"/>
      <c r="WNV46" s="48"/>
      <c r="WNW46" s="48"/>
      <c r="WNX46" s="48"/>
      <c r="WNY46" s="48"/>
      <c r="WNZ46" s="48"/>
      <c r="WOA46" s="48"/>
      <c r="WOB46" s="48"/>
      <c r="WOC46" s="48"/>
      <c r="WOD46" s="48"/>
      <c r="WOE46" s="48"/>
      <c r="WOF46" s="48"/>
      <c r="WOG46" s="48"/>
      <c r="WOH46" s="48"/>
      <c r="WOI46" s="48"/>
      <c r="WOJ46" s="48"/>
      <c r="WOK46" s="48"/>
      <c r="WOL46" s="48"/>
      <c r="WOM46" s="48"/>
      <c r="WON46" s="48"/>
      <c r="WOO46" s="48"/>
      <c r="WOP46" s="48"/>
      <c r="WOQ46" s="48"/>
      <c r="WOR46" s="48"/>
      <c r="WOS46" s="48"/>
      <c r="WOT46" s="48"/>
      <c r="WOU46" s="48"/>
      <c r="WOV46" s="48"/>
      <c r="WOW46" s="48"/>
      <c r="WOX46" s="48"/>
      <c r="WOY46" s="48"/>
      <c r="WOZ46" s="48"/>
      <c r="WPA46" s="48"/>
      <c r="WPB46" s="48"/>
      <c r="WPC46" s="48"/>
      <c r="WPD46" s="48"/>
      <c r="WPE46" s="48"/>
      <c r="WPF46" s="48"/>
      <c r="WPG46" s="48"/>
      <c r="WPH46" s="48"/>
      <c r="WPI46" s="48"/>
      <c r="WPJ46" s="48"/>
      <c r="WPK46" s="48"/>
      <c r="WPL46" s="48"/>
      <c r="WPM46" s="48"/>
      <c r="WPN46" s="48"/>
      <c r="WPO46" s="48"/>
      <c r="WPP46" s="48"/>
      <c r="WPQ46" s="48"/>
      <c r="WPR46" s="48"/>
      <c r="WPS46" s="48"/>
      <c r="WPT46" s="48"/>
      <c r="WPU46" s="48"/>
      <c r="WPV46" s="48"/>
      <c r="WPW46" s="48"/>
      <c r="WPX46" s="48"/>
      <c r="WPY46" s="48"/>
      <c r="WPZ46" s="48"/>
      <c r="WQA46" s="48"/>
      <c r="WQB46" s="48"/>
      <c r="WQC46" s="48"/>
      <c r="WQD46" s="48"/>
      <c r="WQE46" s="48"/>
      <c r="WQF46" s="48"/>
      <c r="WQG46" s="48"/>
      <c r="WQH46" s="48"/>
      <c r="WQI46" s="48"/>
      <c r="WQJ46" s="48"/>
      <c r="WQK46" s="48"/>
      <c r="WQL46" s="48"/>
      <c r="WQM46" s="48"/>
      <c r="WQN46" s="48"/>
      <c r="WQO46" s="48"/>
      <c r="WQP46" s="48"/>
      <c r="WQQ46" s="48"/>
      <c r="WQR46" s="48"/>
      <c r="WQS46" s="48"/>
      <c r="WQT46" s="48"/>
      <c r="WQU46" s="48"/>
      <c r="WQV46" s="48"/>
      <c r="WQW46" s="48"/>
      <c r="WQX46" s="48"/>
      <c r="WQY46" s="48"/>
      <c r="WQZ46" s="48"/>
      <c r="WRA46" s="48"/>
      <c r="WRB46" s="48"/>
      <c r="WRC46" s="48"/>
      <c r="WRD46" s="48"/>
      <c r="WRE46" s="48"/>
      <c r="WRF46" s="48"/>
      <c r="WRG46" s="48"/>
      <c r="WRH46" s="48"/>
      <c r="WRI46" s="48"/>
      <c r="WRJ46" s="48"/>
      <c r="WRK46" s="48"/>
      <c r="WRL46" s="48"/>
      <c r="WRM46" s="48"/>
      <c r="WRN46" s="48"/>
      <c r="WRO46" s="48"/>
      <c r="WRP46" s="48"/>
      <c r="WRQ46" s="48"/>
      <c r="WRR46" s="48"/>
      <c r="WRS46" s="48"/>
      <c r="WRT46" s="48"/>
      <c r="WRU46" s="48"/>
      <c r="WRV46" s="48"/>
      <c r="WRW46" s="48"/>
      <c r="WRX46" s="48"/>
      <c r="WRY46" s="48"/>
      <c r="WRZ46" s="48"/>
      <c r="WSA46" s="48"/>
      <c r="WSB46" s="48"/>
      <c r="WSC46" s="48"/>
      <c r="WSD46" s="48"/>
      <c r="WSE46" s="48"/>
      <c r="WSF46" s="48"/>
      <c r="WSG46" s="48"/>
      <c r="WSH46" s="48"/>
      <c r="WSI46" s="48"/>
      <c r="WSJ46" s="48"/>
      <c r="WSK46" s="48"/>
      <c r="WSL46" s="48"/>
      <c r="WSM46" s="48"/>
      <c r="WSN46" s="48"/>
      <c r="WSO46" s="48"/>
      <c r="WSP46" s="48"/>
      <c r="WSQ46" s="48"/>
      <c r="WSR46" s="48"/>
      <c r="WSS46" s="48"/>
      <c r="WST46" s="48"/>
      <c r="WSU46" s="48"/>
      <c r="WSV46" s="48"/>
      <c r="WSW46" s="48"/>
      <c r="WSX46" s="48"/>
      <c r="WSY46" s="48"/>
      <c r="WSZ46" s="48"/>
      <c r="WTA46" s="48"/>
      <c r="WTB46" s="48"/>
      <c r="WTC46" s="48"/>
      <c r="WTD46" s="48"/>
      <c r="WTE46" s="48"/>
      <c r="WTF46" s="48"/>
      <c r="WTG46" s="48"/>
      <c r="WTH46" s="48"/>
      <c r="WTI46" s="48"/>
      <c r="WTJ46" s="48"/>
      <c r="WTK46" s="48"/>
      <c r="WTL46" s="48"/>
      <c r="WTM46" s="48"/>
      <c r="WTN46" s="48"/>
      <c r="WTO46" s="48"/>
      <c r="WTP46" s="48"/>
      <c r="WTQ46" s="48"/>
      <c r="WTR46" s="48"/>
      <c r="WTS46" s="48"/>
      <c r="WTT46" s="48"/>
      <c r="WTU46" s="48"/>
      <c r="WTV46" s="48"/>
      <c r="WTW46" s="48"/>
      <c r="WTX46" s="48"/>
      <c r="WTY46" s="48"/>
      <c r="WTZ46" s="48"/>
      <c r="WUA46" s="48"/>
      <c r="WUB46" s="48"/>
      <c r="WUC46" s="48"/>
      <c r="WUD46" s="48"/>
      <c r="WUE46" s="48"/>
      <c r="WUF46" s="48"/>
      <c r="WUG46" s="48"/>
      <c r="WUH46" s="48"/>
      <c r="WUI46" s="48"/>
      <c r="WUJ46" s="48"/>
      <c r="WUK46" s="48"/>
      <c r="WUL46" s="48"/>
      <c r="WUM46" s="48"/>
      <c r="WUN46" s="48"/>
      <c r="WUO46" s="48"/>
      <c r="WUP46" s="48"/>
      <c r="WUQ46" s="48"/>
      <c r="WUR46" s="48"/>
      <c r="WUS46" s="48"/>
      <c r="WUT46" s="48"/>
      <c r="WUU46" s="48"/>
      <c r="WUV46" s="48"/>
      <c r="WUW46" s="48"/>
      <c r="WUX46" s="48"/>
      <c r="WUY46" s="48"/>
      <c r="WUZ46" s="48"/>
      <c r="WVA46" s="48"/>
      <c r="WVB46" s="48"/>
      <c r="WVC46" s="48"/>
      <c r="WVD46" s="48"/>
      <c r="WVE46" s="48"/>
      <c r="WVF46" s="48"/>
      <c r="WVG46" s="48"/>
      <c r="WVH46" s="48"/>
      <c r="WVI46" s="48"/>
      <c r="WVJ46" s="48"/>
      <c r="WVK46" s="48"/>
      <c r="WVL46" s="48"/>
      <c r="WVM46" s="48"/>
      <c r="WVN46" s="48"/>
      <c r="WVO46" s="48"/>
      <c r="WVP46" s="48"/>
      <c r="WVQ46" s="48"/>
      <c r="WVR46" s="48"/>
      <c r="WVS46" s="48"/>
      <c r="WVT46" s="48"/>
      <c r="WVU46" s="48"/>
      <c r="WVV46" s="48"/>
      <c r="WVW46" s="48"/>
      <c r="WVX46" s="48"/>
      <c r="WVY46" s="48"/>
      <c r="WVZ46" s="48"/>
      <c r="WWA46" s="48"/>
      <c r="WWB46" s="48"/>
      <c r="WWC46" s="48"/>
      <c r="WWD46" s="48"/>
      <c r="WWE46" s="48"/>
      <c r="WWF46" s="48"/>
      <c r="WWG46" s="48"/>
      <c r="WWH46" s="48"/>
      <c r="WWI46" s="48"/>
      <c r="WWJ46" s="48"/>
      <c r="WWK46" s="48"/>
      <c r="WWL46" s="48"/>
      <c r="WWM46" s="48"/>
      <c r="WWN46" s="48"/>
      <c r="WWO46" s="48"/>
      <c r="WWP46" s="48"/>
      <c r="WWQ46" s="48"/>
      <c r="WWR46" s="48"/>
      <c r="WWS46" s="48"/>
      <c r="WWT46" s="48"/>
      <c r="WWU46" s="48"/>
      <c r="WWV46" s="48"/>
      <c r="WWW46" s="48"/>
      <c r="WWX46" s="48"/>
      <c r="WWY46" s="48"/>
      <c r="WWZ46" s="48"/>
      <c r="WXA46" s="48"/>
      <c r="WXB46" s="48"/>
      <c r="WXC46" s="48"/>
      <c r="WXD46" s="48"/>
      <c r="WXE46" s="48"/>
      <c r="WXF46" s="48"/>
      <c r="WXG46" s="48"/>
      <c r="WXH46" s="48"/>
      <c r="WXI46" s="48"/>
      <c r="WXJ46" s="48"/>
      <c r="WXK46" s="48"/>
      <c r="WXL46" s="48"/>
      <c r="WXM46" s="48"/>
      <c r="WXN46" s="48"/>
      <c r="WXO46" s="48"/>
      <c r="WXP46" s="48"/>
      <c r="WXQ46" s="48"/>
      <c r="WXR46" s="48"/>
      <c r="WXS46" s="48"/>
      <c r="WXT46" s="48"/>
      <c r="WXU46" s="48"/>
      <c r="WXV46" s="48"/>
      <c r="WXW46" s="48"/>
      <c r="WXX46" s="48"/>
      <c r="WXY46" s="48"/>
      <c r="WXZ46" s="48"/>
      <c r="WYA46" s="48"/>
      <c r="WYB46" s="48"/>
      <c r="WYC46" s="48"/>
      <c r="WYD46" s="48"/>
      <c r="WYE46" s="48"/>
      <c r="WYF46" s="48"/>
      <c r="WYG46" s="48"/>
      <c r="WYH46" s="48"/>
      <c r="WYI46" s="48"/>
      <c r="WYJ46" s="48"/>
      <c r="WYK46" s="48"/>
      <c r="WYL46" s="48"/>
      <c r="WYM46" s="48"/>
      <c r="WYN46" s="48"/>
      <c r="WYO46" s="48"/>
      <c r="WYP46" s="48"/>
      <c r="WYQ46" s="48"/>
      <c r="WYR46" s="48"/>
      <c r="WYS46" s="48"/>
      <c r="WYT46" s="48"/>
      <c r="WYU46" s="48"/>
      <c r="WYV46" s="48"/>
      <c r="WYW46" s="48"/>
      <c r="WYX46" s="48"/>
      <c r="WYY46" s="48"/>
      <c r="WYZ46" s="48"/>
      <c r="WZA46" s="48"/>
      <c r="WZB46" s="48"/>
      <c r="WZC46" s="48"/>
      <c r="WZD46" s="48"/>
      <c r="WZE46" s="48"/>
      <c r="WZF46" s="48"/>
      <c r="WZG46" s="48"/>
      <c r="WZH46" s="48"/>
      <c r="WZI46" s="48"/>
      <c r="WZJ46" s="48"/>
      <c r="WZK46" s="48"/>
      <c r="WZL46" s="48"/>
      <c r="WZM46" s="48"/>
      <c r="WZN46" s="48"/>
      <c r="WZO46" s="48"/>
      <c r="WZP46" s="48"/>
      <c r="WZQ46" s="48"/>
      <c r="WZR46" s="48"/>
      <c r="WZS46" s="48"/>
      <c r="WZT46" s="48"/>
      <c r="WZU46" s="48"/>
      <c r="WZV46" s="48"/>
      <c r="WZW46" s="48"/>
      <c r="WZX46" s="48"/>
      <c r="WZY46" s="48"/>
      <c r="WZZ46" s="48"/>
      <c r="XAA46" s="48"/>
      <c r="XAB46" s="48"/>
      <c r="XAC46" s="48"/>
      <c r="XAD46" s="48"/>
      <c r="XAE46" s="48"/>
      <c r="XAF46" s="48"/>
      <c r="XAG46" s="48"/>
      <c r="XAH46" s="48"/>
      <c r="XAI46" s="48"/>
      <c r="XAJ46" s="48"/>
      <c r="XAK46" s="48"/>
      <c r="XAL46" s="48"/>
      <c r="XAM46" s="48"/>
      <c r="XAN46" s="48"/>
      <c r="XAO46" s="48"/>
      <c r="XAP46" s="48"/>
      <c r="XAQ46" s="48"/>
      <c r="XAR46" s="48"/>
      <c r="XAS46" s="48"/>
      <c r="XAT46" s="48"/>
      <c r="XAU46" s="48"/>
      <c r="XAV46" s="48"/>
      <c r="XAW46" s="48"/>
      <c r="XAX46" s="48"/>
      <c r="XAY46" s="48"/>
      <c r="XAZ46" s="48"/>
      <c r="XBA46" s="48"/>
      <c r="XBB46" s="48"/>
      <c r="XBC46" s="48"/>
      <c r="XBD46" s="48"/>
      <c r="XBE46" s="48"/>
      <c r="XBF46" s="48"/>
      <c r="XBG46" s="48"/>
      <c r="XBH46" s="48"/>
      <c r="XBI46" s="48"/>
      <c r="XBJ46" s="48"/>
      <c r="XBK46" s="48"/>
      <c r="XBL46" s="48"/>
      <c r="XBM46" s="48"/>
      <c r="XBN46" s="48"/>
      <c r="XBO46" s="48"/>
      <c r="XBP46" s="48"/>
      <c r="XBQ46" s="48"/>
      <c r="XBR46" s="48"/>
      <c r="XBS46" s="48"/>
      <c r="XBT46" s="48"/>
      <c r="XBU46" s="48"/>
      <c r="XBV46" s="48"/>
      <c r="XBW46" s="48"/>
      <c r="XBX46" s="48"/>
      <c r="XBY46" s="48"/>
      <c r="XBZ46" s="48"/>
      <c r="XCA46" s="48"/>
      <c r="XCB46" s="48"/>
      <c r="XCC46" s="48"/>
      <c r="XCD46" s="48"/>
      <c r="XCE46" s="48"/>
      <c r="XCF46" s="48"/>
      <c r="XCG46" s="48"/>
      <c r="XCH46" s="48"/>
      <c r="XCI46" s="48"/>
      <c r="XCJ46" s="48"/>
      <c r="XCK46" s="48"/>
      <c r="XCL46" s="48"/>
      <c r="XCM46" s="48"/>
      <c r="XCN46" s="48"/>
      <c r="XCO46" s="48"/>
      <c r="XCP46" s="48"/>
      <c r="XCQ46" s="48"/>
      <c r="XCR46" s="48"/>
      <c r="XCS46" s="48"/>
      <c r="XCT46" s="48"/>
      <c r="XCU46" s="48"/>
      <c r="XCV46" s="48"/>
      <c r="XCW46" s="48"/>
      <c r="XCX46" s="48"/>
      <c r="XCY46" s="48"/>
      <c r="XCZ46" s="48"/>
      <c r="XDA46" s="48"/>
      <c r="XDB46" s="48"/>
      <c r="XDC46" s="48"/>
      <c r="XDD46" s="48"/>
      <c r="XDE46" s="48"/>
      <c r="XDF46" s="48"/>
      <c r="XDG46" s="48"/>
      <c r="XDH46" s="48"/>
      <c r="XDI46" s="48"/>
      <c r="XDJ46" s="48"/>
      <c r="XDK46" s="48"/>
      <c r="XDL46" s="48"/>
      <c r="XDM46" s="48"/>
      <c r="XDN46" s="48"/>
      <c r="XDO46" s="48"/>
      <c r="XDP46" s="48"/>
      <c r="XDQ46" s="48"/>
      <c r="XDR46" s="48"/>
      <c r="XDS46" s="48"/>
      <c r="XDT46" s="48"/>
      <c r="XDU46" s="48"/>
      <c r="XDV46" s="48"/>
      <c r="XDW46" s="48"/>
      <c r="XDX46" s="48"/>
      <c r="XDY46" s="48"/>
    </row>
    <row r="47" spans="1:16353" s="60" customFormat="1" ht="34.9" customHeight="1">
      <c r="A47" s="48">
        <f t="shared" si="34"/>
        <v>45</v>
      </c>
      <c r="C47" s="48"/>
      <c r="D47" s="49">
        <f t="shared" si="40"/>
        <v>45</v>
      </c>
      <c r="E47" s="50">
        <f t="shared" ref="E47" si="53">IF(I47=0,0,CONCATENATE(идентификатор_9,D47))</f>
        <v>0</v>
      </c>
      <c r="F47" s="152" t="s">
        <v>164</v>
      </c>
      <c r="G47" s="117"/>
      <c r="H47" s="118"/>
      <c r="I47" s="53"/>
      <c r="J47" s="53"/>
      <c r="K47" s="53"/>
      <c r="L47" s="53"/>
      <c r="M47" s="54"/>
      <c r="N47" s="53"/>
      <c r="O47" s="54"/>
      <c r="P47" s="55"/>
      <c r="Q47" s="54"/>
      <c r="R47" s="53" t="str">
        <f>IF(Вводная!C197=0,0,"ПП")</f>
        <v>ПП</v>
      </c>
      <c r="S47" s="54" t="str">
        <f>IF(Вводная!C196=0,0,"Сб")</f>
        <v>Сб</v>
      </c>
      <c r="T47" s="53"/>
      <c r="U47" s="54" t="str">
        <f>IF(Вводная!C194=0,0,"Мт")</f>
        <v>Мт</v>
      </c>
      <c r="V47" s="53" t="str">
        <f>IF(Вводная!C193=0,0,"А")</f>
        <v>А</v>
      </c>
      <c r="W47" s="53" t="str">
        <f>IF(Вводная!C192=0,0,"Фт")</f>
        <v>Фт</v>
      </c>
      <c r="X47" s="53">
        <f>IF(I47=0,0,VLOOKUP($X$1,участники_9,2,FALSE))</f>
        <v>0</v>
      </c>
      <c r="Y47" s="53">
        <f>IF(I47=0,0,VLOOKUP($Y$1,участники_9,2,FALSE))</f>
        <v>0</v>
      </c>
      <c r="Z47" s="53">
        <f>IF(I47=0,0,VLOOKUP($Z$1,участники_9,2,FALSE))</f>
        <v>0</v>
      </c>
      <c r="AA47" s="53">
        <f>IF(I47=0,0,VLOOKUP($AA$1,участники_9,2,FALSE))</f>
        <v>0</v>
      </c>
      <c r="AB47" s="53"/>
      <c r="AC47" s="53" t="s">
        <v>30</v>
      </c>
      <c r="AD47" s="56"/>
      <c r="AE47" s="56" t="s">
        <v>100</v>
      </c>
      <c r="AF47" s="119">
        <f>IF(I47=0,0,срок_9)</f>
        <v>0</v>
      </c>
      <c r="AG47" s="119">
        <f>IF(I47=0,0,IF(J47=0,"нет в заказе",IF(I47=0,0,VLOOKUP($AG$1,позиции_9,2,FALSE))))</f>
        <v>0</v>
      </c>
      <c r="AH47" s="119">
        <f>IF(I47=0,0,IF(J47=0,"нет в заказе",IF(I47=0,0,VLOOKUP($AG$1,позиции_9,3,FALSE))))</f>
        <v>0</v>
      </c>
      <c r="AI47" s="119">
        <f>IF(I47=0,0,IF(K47=0,"нет в заказе",IF(I47=0,0,VLOOKUP($AI$1,позиции_9,2,FALSE))))</f>
        <v>0</v>
      </c>
      <c r="AJ47" s="119">
        <f>IF(I47=0,0,IF(K47=0,"нет в заказе",IF(I47=0,0,VLOOKUP($AI$1,позиции_9,3,FALSE))))</f>
        <v>0</v>
      </c>
      <c r="AK47" s="119">
        <f>IF(I47=0,0,IF(L47=0,"нет в заказе",IF(I47=0,0,VLOOKUP($AK$1,позиции_9,2,FALSE))))</f>
        <v>0</v>
      </c>
      <c r="AL47" s="119">
        <f>IF(I47=0,0,IF(L47=0,"нет в заказе",IF(I47=0,0,VLOOKUP($AK$1,позиции_9,3,FALSE))))</f>
        <v>0</v>
      </c>
      <c r="AM47" s="119">
        <f>IF(I47=0,0,IF(M47=0,"нет в заказе",IF(I47=0,0,VLOOKUP($AM$1,позиции_9,2,FALSE))))</f>
        <v>0</v>
      </c>
      <c r="AN47" s="119">
        <f>IF(I47=0,0,IF(M47=0,"нет в заказе",IF(I47=0,0,VLOOKUP($AM$1,позиции_9,3,FALSE))))</f>
        <v>0</v>
      </c>
      <c r="AO47" s="119">
        <f>IF(I47=0,0,IF(N47=0,"нет в заказе",IF(I47=0,0,VLOOKUP($AO$1,позиции_9,2,FALSE))))</f>
        <v>0</v>
      </c>
      <c r="AP47" s="119">
        <f>IF(I47=0,0,IF(N47=0,"нет в заказе",IF(I47=0,0,VLOOKUP($AO$1,позиции_9,3,FALSE))))</f>
        <v>0</v>
      </c>
      <c r="AQ47" s="119">
        <f>IF(I47=0,0,IF(O47=0,"нет в заказе",IF(I47=0,0,VLOOKUP($AQ$1,позиции_9,2,FALSE))))</f>
        <v>0</v>
      </c>
      <c r="AR47" s="119">
        <f>IF(I47=0,0,IF(O47=0,"нет в заказе",IF(I47=0,0,VLOOKUP($AQ$1,позиции_9,3,FALSE))))</f>
        <v>0</v>
      </c>
      <c r="AS47" s="119">
        <f>IF(I47=0,0,IF(P47=0,"нет в заказе",IF(I47=0,0,VLOOKUP($AS$1,позиции_9,2,FALSE))))</f>
        <v>0</v>
      </c>
      <c r="AT47" s="119">
        <f>IF(I47=0,0,IF(P47=0,"нет в заказе",IF(I47=0,0,VLOOKUP($AS$1,позиции_9,3,FALSE))))</f>
        <v>0</v>
      </c>
      <c r="AU47" s="119">
        <f>IF(I47=0,0,IF(Q47=0,"нет в заказе",IF(I47=0,0,VLOOKUP($AU$1,позиции_9,2,FALSE))))</f>
        <v>0</v>
      </c>
      <c r="AV47" s="119">
        <f>IF(I47=0,0,IF(Q47=0,"нет в заказе",IF(I47=0,0,VLOOKUP($AU$1,позиции_9,3,FALSE))))</f>
        <v>0</v>
      </c>
      <c r="AW47" s="119">
        <f>IF(I47=0,0,IF(R47=0,"нет в заказе",IF(I47=0,0,VLOOKUP($AW$1,позиции_9,2,FALSE))))</f>
        <v>0</v>
      </c>
      <c r="AX47" s="119">
        <f>IF(I47=0,0,IF(R47=0,"нет в заказе",IF(I47=0,0,VLOOKUP($AW$1,позиции_9,3,FALSE))))</f>
        <v>0</v>
      </c>
      <c r="AY47" s="119">
        <f>IF(I47=0,0,IF(S47=0,"нет в заказе",IF(I47=0,0,VLOOKUP($AY$1,позиции_9,2,FALSE))))</f>
        <v>0</v>
      </c>
      <c r="AZ47" s="119">
        <f>IF(I47=0,0,IF(S47=0,"нет в заказе",IF(I47=0,0,VLOOKUP($AY$1,позиции_9,3,FALSE))))</f>
        <v>0</v>
      </c>
      <c r="BA47" s="119">
        <f>IF(I47=0,0,IF(T47=0,"нет в заказе",IF(I47=0,0,VLOOKUP($BA$1,позиции_9,2,FALSE))))</f>
        <v>0</v>
      </c>
      <c r="BB47" s="119">
        <f>IF(I47=0,0,IF(T47=0,"нет в заказе",IF(I47=0,0,VLOOKUP($BA$1,позиции_9,3,FALSE))))</f>
        <v>0</v>
      </c>
      <c r="BC47" s="119">
        <f>IF(I47=0,0,IF(U47=0,"нет в заказе",IF(I47=0,0,VLOOKUP($BC$1,позиции_9,2,FALSE))))</f>
        <v>0</v>
      </c>
      <c r="BD47" s="119">
        <f>IF(I47=0,0,IF(U47=0,"нет в заказе",IF(I47=0,0,VLOOKUP($BC$1,позиции_9,3,FALSE))))</f>
        <v>0</v>
      </c>
      <c r="BE47" s="119">
        <f>IF(I47=0,0,IF(V47=0,"нет в заказе",IF(I47=0,0,VLOOKUP($BE$1,позиции_9,2,FALSE))))</f>
        <v>0</v>
      </c>
      <c r="BF47" s="119">
        <f>IF(I47=0,0,IF(V47=0,"нет в заказе",IF(I47=0,0,VLOOKUP($BE$1,позиции_9,3,FALSE))))</f>
        <v>0</v>
      </c>
      <c r="BG47" s="119">
        <f>IF(I47=0,0,IF(W47=0,"нет в заказе",IF(I47=0,0,VLOOKUP($BG$1,позиции_9,2,FALSE))))</f>
        <v>0</v>
      </c>
      <c r="BH47" s="119">
        <f>IF(I47=0,0,IF(W47=0,"нет в заказе",IF(I47=0,0,VLOOKUP($BG$1,позиции_9,3,FALSE))))</f>
        <v>0</v>
      </c>
      <c r="BI47" s="119"/>
      <c r="BJ47" s="123"/>
      <c r="BK47" s="124"/>
      <c r="BL47" s="124"/>
      <c r="BM47" s="125"/>
      <c r="BN47" s="151"/>
      <c r="BO47" s="137"/>
      <c r="BP47" s="151"/>
      <c r="BQ47" s="137"/>
      <c r="BR47" s="171" t="s">
        <v>131</v>
      </c>
      <c r="BS47" s="172" t="s">
        <v>131</v>
      </c>
      <c r="BT47" s="151"/>
      <c r="BU47" s="151"/>
      <c r="BV47" s="151"/>
      <c r="BW47" s="137"/>
      <c r="BX47" s="151"/>
      <c r="BY47" s="137"/>
      <c r="BZ47" s="151"/>
      <c r="CA47" s="137"/>
      <c r="CB47" s="142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  <c r="EK47" s="81"/>
      <c r="EL47" s="81"/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81"/>
      <c r="EZ47" s="81"/>
      <c r="FA47" s="81"/>
      <c r="FB47" s="81"/>
      <c r="FC47" s="81"/>
      <c r="FD47" s="81"/>
      <c r="FE47" s="81"/>
      <c r="FF47" s="81"/>
      <c r="FG47" s="81"/>
      <c r="FH47" s="81"/>
      <c r="FI47" s="81"/>
      <c r="FJ47" s="81"/>
      <c r="FK47" s="81"/>
      <c r="FL47" s="81"/>
      <c r="FM47" s="81"/>
      <c r="FN47" s="81"/>
      <c r="FO47" s="81"/>
      <c r="FP47" s="81"/>
      <c r="FQ47" s="81"/>
      <c r="FR47" s="81"/>
      <c r="FS47" s="81"/>
      <c r="FT47" s="81"/>
      <c r="FU47" s="81"/>
      <c r="FV47" s="81"/>
      <c r="FW47" s="81"/>
      <c r="FX47" s="81"/>
      <c r="FY47" s="81"/>
      <c r="FZ47" s="81"/>
      <c r="GA47" s="81"/>
      <c r="GB47" s="81"/>
      <c r="GC47" s="81"/>
      <c r="GD47" s="81"/>
      <c r="GE47" s="81"/>
      <c r="GF47" s="81"/>
      <c r="GG47" s="81"/>
      <c r="GH47" s="81"/>
      <c r="GI47" s="81"/>
      <c r="GJ47" s="81"/>
      <c r="GK47" s="81"/>
      <c r="GL47" s="81"/>
      <c r="GM47" s="81"/>
      <c r="GN47" s="81"/>
      <c r="GO47" s="81"/>
      <c r="GP47" s="81"/>
      <c r="GQ47" s="81"/>
      <c r="GR47" s="81"/>
      <c r="GS47" s="81"/>
      <c r="GT47" s="81"/>
      <c r="GU47" s="81"/>
      <c r="GV47" s="81"/>
      <c r="GW47" s="81"/>
      <c r="GX47" s="81"/>
      <c r="GY47" s="81"/>
      <c r="GZ47" s="81"/>
      <c r="HA47" s="81"/>
      <c r="HB47" s="81"/>
      <c r="HC47" s="81"/>
      <c r="HD47" s="81"/>
      <c r="HE47" s="81"/>
      <c r="HF47" s="81"/>
      <c r="HG47" s="81"/>
      <c r="HH47" s="81"/>
      <c r="HI47" s="81"/>
      <c r="HJ47" s="81"/>
      <c r="HK47" s="81"/>
      <c r="HL47" s="81"/>
      <c r="HM47" s="81"/>
      <c r="HN47" s="81"/>
      <c r="HO47" s="81"/>
      <c r="HP47" s="81"/>
      <c r="HQ47" s="81"/>
      <c r="HR47" s="81"/>
      <c r="HS47" s="81"/>
      <c r="HT47" s="81"/>
      <c r="HU47" s="81"/>
      <c r="HV47" s="81"/>
      <c r="HW47" s="81"/>
      <c r="HX47" s="81"/>
      <c r="HY47" s="81"/>
    </row>
    <row r="48" spans="1:16353" s="61" customFormat="1" ht="34.9" customHeight="1">
      <c r="A48" s="62">
        <f t="shared" si="34"/>
        <v>46</v>
      </c>
      <c r="C48" s="62"/>
      <c r="D48" s="38">
        <f t="shared" si="40"/>
        <v>46</v>
      </c>
      <c r="E48" s="71">
        <f t="shared" ref="E48" si="54">IF(I48=0,0,CONCATENATE(идентификатор_10,D48))</f>
        <v>0</v>
      </c>
      <c r="F48" s="153" t="s">
        <v>165</v>
      </c>
      <c r="G48" s="72"/>
      <c r="H48" s="73"/>
      <c r="I48" s="32"/>
      <c r="J48" s="32"/>
      <c r="K48" s="32"/>
      <c r="L48" s="32"/>
      <c r="M48" s="33"/>
      <c r="N48" s="32"/>
      <c r="O48" s="33"/>
      <c r="P48" s="34" t="str">
        <f>IF(Вводная!C222=0,0,"ФЛ")</f>
        <v>ФЛ</v>
      </c>
      <c r="Q48" s="33"/>
      <c r="R48" s="32" t="str">
        <f>IF(Вводная!C220=0,0,"ПП")</f>
        <v>ПП</v>
      </c>
      <c r="S48" s="33" t="str">
        <f>IF(Вводная!C219=0,0,"Сб")</f>
        <v>Сб</v>
      </c>
      <c r="T48" s="32"/>
      <c r="U48" s="33" t="str">
        <f>IF(Вводная!C217=0,0,"Мт")</f>
        <v>Мт</v>
      </c>
      <c r="V48" s="32" t="str">
        <f>IF(Вводная!C216=0,0,"А")</f>
        <v>А</v>
      </c>
      <c r="W48" s="32" t="str">
        <f>IF(Вводная!C215=0,0,"Фт")</f>
        <v>Фт</v>
      </c>
      <c r="X48" s="32">
        <f>IF(I48=0,0,VLOOKUP($X$1,участники_10,2,FALSE))</f>
        <v>0</v>
      </c>
      <c r="Y48" s="32">
        <f>IF(I48=0,0,VLOOKUP($Y$1,участники_10,2,FALSE))</f>
        <v>0</v>
      </c>
      <c r="Z48" s="32">
        <f>IF(I48=0,0,VLOOKUP($Z$1,участники_10,2,FALSE))</f>
        <v>0</v>
      </c>
      <c r="AA48" s="32">
        <f>IF(I48=0,0,VLOOKUP($AA$1,участники_10,2,FALSE))</f>
        <v>0</v>
      </c>
      <c r="AB48" s="32"/>
      <c r="AC48" s="32" t="s">
        <v>30</v>
      </c>
      <c r="AD48" s="32"/>
      <c r="AE48" s="156"/>
      <c r="AF48" s="33">
        <f>IF(I48=0,0,срок_10)</f>
        <v>0</v>
      </c>
      <c r="AG48" s="33">
        <f>IF(I48=0,0,IF(J48=0,"нет в заказе",IF(I48=0,0,VLOOKUP($AG$1,позиции_10,2,FALSE))))</f>
        <v>0</v>
      </c>
      <c r="AH48" s="33">
        <f>IF(I48=0,0,IF(J48=0,"нет в заказе",IF(I48=0,0,VLOOKUP($AG$1,позиции_10,3,FALSE))))</f>
        <v>0</v>
      </c>
      <c r="AI48" s="33">
        <f>IF(I48=0,0,IF(K48=0,"нет в заказе",IF(I48=0,0,VLOOKUP($AI$1,позиции_10,2,FALSE))))</f>
        <v>0</v>
      </c>
      <c r="AJ48" s="33">
        <f>IF(I48=0,0,IF(K48=0,"нет в заказе",IF(I48=0,0,VLOOKUP($AI$1,позиции_10,3,FALSE))))</f>
        <v>0</v>
      </c>
      <c r="AK48" s="33">
        <f>IF(I48=0,0,IF(L48=0,"нет в заказе",IF(I48=0,0,VLOOKUP($AK$1,позиции_10,2,FALSE))))</f>
        <v>0</v>
      </c>
      <c r="AL48" s="33">
        <f>IF(I48=0,0,IF(L48=0,"нет в заказе",IF(I48=0,0,VLOOKUP($AK$1,позиции_10,3,FALSE))))</f>
        <v>0</v>
      </c>
      <c r="AM48" s="33">
        <f>IF(I48=0,0,IF(M48=0,"нет в заказе",IF(I48=0,0,VLOOKUP($AM$1,позиции_10,2,FALSE))))</f>
        <v>0</v>
      </c>
      <c r="AN48" s="33">
        <f>IF(I48=0,0,IF(M48=0,"нет в заказе",IF(I48=0,0,VLOOKUP($AM$1,позиции_10,3,FALSE))))</f>
        <v>0</v>
      </c>
      <c r="AO48" s="33">
        <f>IF(I48=0,0,IF(N48=0,"нет в заказе",IF(I48=0,0,VLOOKUP($AO$1,позиции_10,2,FALSE))))</f>
        <v>0</v>
      </c>
      <c r="AP48" s="33">
        <f>IF(I48=0,0,IF(N48=0,"нет в заказе",IF(I48=0,0,VLOOKUP($AO$1,позиции_10,3,FALSE))))</f>
        <v>0</v>
      </c>
      <c r="AQ48" s="33">
        <f>IF(I48=0,0,IF(O48=0,"нет в заказе",IF(I48=0,0,VLOOKUP($AQ$1,позиции_10,2,FALSE))))</f>
        <v>0</v>
      </c>
      <c r="AR48" s="33">
        <f>IF(I48=0,0,IF(O48=0,"нет в заказе",IF(I48=0,0,VLOOKUP($AQ$1,позиции_10,3,FALSE))))</f>
        <v>0</v>
      </c>
      <c r="AS48" s="33">
        <f>IF(I48=0,0,IF(P48=0,"нет в заказе",IF(I48=0,0,VLOOKUP($AS$1,позиции_10,2,FALSE))))</f>
        <v>0</v>
      </c>
      <c r="AT48" s="33">
        <f>IF(I48=0,0,IF(P48=0,"нет в заказе",IF(I48=0,0,VLOOKUP($AS$1,позиции_10,3,FALSE))))</f>
        <v>0</v>
      </c>
      <c r="AU48" s="33">
        <f>IF(I48=0,0,IF(Q48=0,"нет в заказе",IF(I48=0,0,VLOOKUP($AU$1,позиции_10,2,FALSE))))</f>
        <v>0</v>
      </c>
      <c r="AV48" s="33">
        <f>IF(I48=0,0,IF(Q48=0,"нет в заказе",IF(I48=0,0,VLOOKUP($AU$1,позиции_10,3,FALSE))))</f>
        <v>0</v>
      </c>
      <c r="AW48" s="33">
        <f>IF(I48=0,0,IF(R48=0,"нет в заказе",IF(I48=0,0,VLOOKUP($AW$1,позиции_10,2,FALSE))))</f>
        <v>0</v>
      </c>
      <c r="AX48" s="33">
        <f>IF(I48=0,0,IF(R48=0,"нет в заказе",IF(I48=0,0,VLOOKUP($AW$1,позиции_10,3,FALSE))))</f>
        <v>0</v>
      </c>
      <c r="AY48" s="33">
        <f>IF(I48=0,0,IF(S48=0,"нет в заказе",IF(I48=0,0,VLOOKUP($AY$1,позиции_10,2,FALSE))))</f>
        <v>0</v>
      </c>
      <c r="AZ48" s="33">
        <f>IF(I48=0,0,IF(S48=0,"нет в заказе",IF(I48=0,0,VLOOKUP($AY$1,позиции_10,3,FALSE))))</f>
        <v>0</v>
      </c>
      <c r="BA48" s="33">
        <f>IF(I48=0,0,IF(T48=0,"нет в заказе",IF(I48=0,0,VLOOKUP($BA$1,позиции_10,2,FALSE))))</f>
        <v>0</v>
      </c>
      <c r="BB48" s="33">
        <f>IF(I48=0,0,IF(T48=0,"нет в заказе",IF(I48=0,0,VLOOKUP($BA$1,позиции_10,3,FALSE))))</f>
        <v>0</v>
      </c>
      <c r="BC48" s="33">
        <f>IF(I48=0,0,IF(U48=0,"нет в заказе",IF(I48=0,0,VLOOKUP($BC$1,позиции_10,2,FALSE))))</f>
        <v>0</v>
      </c>
      <c r="BD48" s="33">
        <f>IF(I48=0,0,IF(U48=0,"нет в заказе",IF(I48=0,0,VLOOKUP($BC$1,позиции_10,3,FALSE))))</f>
        <v>0</v>
      </c>
      <c r="BE48" s="33">
        <f>IF(I48=0,0,IF(V48=0,"нет в заказе",IF(I48=0,0,VLOOKUP($BE$1,позиции_10,2,FALSE))))</f>
        <v>0</v>
      </c>
      <c r="BF48" s="33">
        <f>IF(I48=0,0,IF(V48=0,"нет в заказе",IF(I48=0,0,VLOOKUP($BE$1,позиции_10,3,FALSE))))</f>
        <v>0</v>
      </c>
      <c r="BG48" s="33">
        <f>IF(I48=0,0,IF(W48=0,"нет в заказе",IF(I48=0,0,VLOOKUP($BG$1,позиции_10,2,FALSE))))</f>
        <v>0</v>
      </c>
      <c r="BH48" s="33">
        <f>IF(I48=0,0,IF(W48=0,"нет в заказе",IF(I48=0,0,VLOOKUP($BG$1,позиции_10,3,FALSE))))</f>
        <v>0</v>
      </c>
      <c r="BI48" s="33"/>
      <c r="BJ48" s="40"/>
      <c r="BK48" s="74"/>
      <c r="BL48" s="75"/>
      <c r="BM48" s="76"/>
      <c r="BN48" s="150"/>
      <c r="BO48" s="138"/>
      <c r="BP48" s="150"/>
      <c r="BQ48" s="138"/>
      <c r="BR48" s="167" t="s">
        <v>132</v>
      </c>
      <c r="BS48" s="173" t="s">
        <v>132</v>
      </c>
      <c r="BT48" s="150"/>
      <c r="BU48" s="167" t="s">
        <v>132</v>
      </c>
      <c r="BV48" s="150"/>
      <c r="BW48" s="138"/>
      <c r="BX48" s="150"/>
      <c r="BY48" s="138"/>
      <c r="BZ48" s="150"/>
      <c r="CA48" s="138"/>
      <c r="CB48" s="143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  <c r="ACP48" s="62"/>
      <c r="ACQ48" s="62"/>
      <c r="ACR48" s="62"/>
      <c r="ACS48" s="62"/>
      <c r="ACT48" s="62"/>
      <c r="ACU48" s="62"/>
      <c r="ACV48" s="62"/>
      <c r="ACW48" s="62"/>
      <c r="ACX48" s="62"/>
      <c r="ACY48" s="62"/>
      <c r="ACZ48" s="62"/>
      <c r="ADA48" s="62"/>
      <c r="ADB48" s="62"/>
      <c r="ADC48" s="62"/>
      <c r="ADD48" s="62"/>
      <c r="ADE48" s="62"/>
      <c r="ADF48" s="62"/>
      <c r="ADG48" s="62"/>
      <c r="ADH48" s="62"/>
      <c r="ADI48" s="62"/>
      <c r="ADJ48" s="62"/>
      <c r="ADK48" s="62"/>
      <c r="ADL48" s="62"/>
      <c r="ADM48" s="62"/>
      <c r="ADN48" s="62"/>
      <c r="ADO48" s="62"/>
      <c r="ADP48" s="62"/>
      <c r="ADQ48" s="62"/>
      <c r="ADR48" s="62"/>
      <c r="ADS48" s="62"/>
      <c r="ADT48" s="62"/>
      <c r="ADU48" s="62"/>
      <c r="ADV48" s="62"/>
      <c r="ADW48" s="62"/>
      <c r="ADX48" s="62"/>
      <c r="ADY48" s="62"/>
      <c r="ADZ48" s="62"/>
      <c r="AEA48" s="62"/>
      <c r="AEB48" s="62"/>
      <c r="AEC48" s="62"/>
      <c r="AED48" s="62"/>
      <c r="AEE48" s="62"/>
      <c r="AEF48" s="62"/>
      <c r="AEG48" s="62"/>
      <c r="AEH48" s="62"/>
      <c r="AEI48" s="62"/>
      <c r="AEJ48" s="62"/>
      <c r="AEK48" s="62"/>
      <c r="AEL48" s="62"/>
      <c r="AEM48" s="62"/>
      <c r="AEN48" s="62"/>
      <c r="AEO48" s="62"/>
      <c r="AEP48" s="62"/>
      <c r="AEQ48" s="62"/>
      <c r="AER48" s="62"/>
      <c r="AES48" s="62"/>
      <c r="AET48" s="62"/>
      <c r="AEU48" s="62"/>
      <c r="AEV48" s="62"/>
      <c r="AEW48" s="62"/>
      <c r="AEX48" s="62"/>
      <c r="AEY48" s="62"/>
      <c r="AEZ48" s="62"/>
      <c r="AFA48" s="62"/>
      <c r="AFB48" s="62"/>
      <c r="AFC48" s="62"/>
      <c r="AFD48" s="62"/>
      <c r="AFE48" s="62"/>
      <c r="AFF48" s="62"/>
      <c r="AFG48" s="62"/>
      <c r="AFH48" s="62"/>
      <c r="AFI48" s="62"/>
      <c r="AFJ48" s="62"/>
      <c r="AFK48" s="62"/>
      <c r="AFL48" s="62"/>
      <c r="AFM48" s="62"/>
      <c r="AFN48" s="62"/>
      <c r="AFO48" s="62"/>
      <c r="AFP48" s="62"/>
      <c r="AFQ48" s="62"/>
      <c r="AFR48" s="62"/>
      <c r="AFS48" s="62"/>
      <c r="AFT48" s="62"/>
      <c r="AFU48" s="62"/>
      <c r="AFV48" s="62"/>
      <c r="AFW48" s="62"/>
      <c r="AFX48" s="62"/>
      <c r="AFY48" s="62"/>
      <c r="AFZ48" s="62"/>
      <c r="AGA48" s="62"/>
      <c r="AGB48" s="62"/>
      <c r="AGC48" s="62"/>
      <c r="AGD48" s="62"/>
      <c r="AGE48" s="62"/>
      <c r="AGF48" s="62"/>
      <c r="AGG48" s="62"/>
      <c r="AGH48" s="62"/>
      <c r="AGI48" s="62"/>
      <c r="AGJ48" s="62"/>
      <c r="AGK48" s="62"/>
      <c r="AGL48" s="62"/>
      <c r="AGM48" s="62"/>
      <c r="AGN48" s="62"/>
      <c r="AGO48" s="62"/>
      <c r="AGP48" s="62"/>
      <c r="AGQ48" s="62"/>
      <c r="AGR48" s="62"/>
      <c r="AGS48" s="62"/>
      <c r="AGT48" s="62"/>
      <c r="AGU48" s="62"/>
      <c r="AGV48" s="62"/>
      <c r="AGW48" s="62"/>
      <c r="AGX48" s="62"/>
      <c r="AGY48" s="62"/>
      <c r="AGZ48" s="62"/>
      <c r="AHA48" s="62"/>
      <c r="AHB48" s="62"/>
      <c r="AHC48" s="62"/>
      <c r="AHD48" s="62"/>
      <c r="AHE48" s="62"/>
      <c r="AHF48" s="62"/>
      <c r="AHG48" s="62"/>
      <c r="AHH48" s="62"/>
      <c r="AHI48" s="62"/>
      <c r="AHJ48" s="62"/>
      <c r="AHK48" s="62"/>
      <c r="AHL48" s="62"/>
      <c r="AHM48" s="62"/>
      <c r="AHN48" s="62"/>
      <c r="AHO48" s="62"/>
      <c r="AHP48" s="62"/>
      <c r="AHQ48" s="62"/>
      <c r="AHR48" s="62"/>
      <c r="AHS48" s="62"/>
      <c r="AHT48" s="62"/>
      <c r="AHU48" s="62"/>
      <c r="AHV48" s="62"/>
      <c r="AHW48" s="62"/>
      <c r="AHX48" s="62"/>
      <c r="AHY48" s="62"/>
      <c r="AHZ48" s="62"/>
      <c r="AIA48" s="62"/>
      <c r="AIB48" s="62"/>
      <c r="AIC48" s="62"/>
      <c r="AID48" s="62"/>
      <c r="AIE48" s="62"/>
      <c r="AIF48" s="62"/>
      <c r="AIG48" s="62"/>
      <c r="AIH48" s="62"/>
      <c r="AII48" s="62"/>
      <c r="AIJ48" s="62"/>
      <c r="AIK48" s="62"/>
      <c r="AIL48" s="62"/>
      <c r="AIM48" s="62"/>
      <c r="AIN48" s="62"/>
      <c r="AIO48" s="62"/>
      <c r="AIP48" s="62"/>
      <c r="AIQ48" s="62"/>
      <c r="AIR48" s="62"/>
      <c r="AIS48" s="62"/>
      <c r="AIT48" s="62"/>
      <c r="AIU48" s="62"/>
      <c r="AIV48" s="62"/>
      <c r="AIW48" s="62"/>
      <c r="AIX48" s="62"/>
      <c r="AIY48" s="62"/>
      <c r="AIZ48" s="62"/>
      <c r="AJA48" s="62"/>
      <c r="AJB48" s="62"/>
      <c r="AJC48" s="62"/>
      <c r="AJD48" s="62"/>
      <c r="AJE48" s="62"/>
      <c r="AJF48" s="62"/>
      <c r="AJG48" s="62"/>
      <c r="AJH48" s="62"/>
      <c r="AJI48" s="62"/>
      <c r="AJJ48" s="62"/>
      <c r="AJK48" s="62"/>
      <c r="AJL48" s="62"/>
      <c r="AJM48" s="62"/>
      <c r="AJN48" s="62"/>
      <c r="AJO48" s="62"/>
      <c r="AJP48" s="62"/>
      <c r="AJQ48" s="62"/>
      <c r="AJR48" s="62"/>
      <c r="AJS48" s="62"/>
      <c r="AJT48" s="62"/>
      <c r="AJU48" s="62"/>
      <c r="AJV48" s="62"/>
      <c r="AJW48" s="62"/>
      <c r="AJX48" s="62"/>
      <c r="AJY48" s="62"/>
      <c r="AJZ48" s="62"/>
      <c r="AKA48" s="62"/>
      <c r="AKB48" s="62"/>
      <c r="AKC48" s="62"/>
      <c r="AKD48" s="62"/>
      <c r="AKE48" s="62"/>
      <c r="AKF48" s="62"/>
      <c r="AKG48" s="62"/>
      <c r="AKH48" s="62"/>
      <c r="AKI48" s="62"/>
      <c r="AKJ48" s="62"/>
      <c r="AKK48" s="62"/>
      <c r="AKL48" s="62"/>
      <c r="AKM48" s="62"/>
      <c r="AKN48" s="62"/>
      <c r="AKO48" s="62"/>
      <c r="AKP48" s="62"/>
      <c r="AKQ48" s="62"/>
      <c r="AKR48" s="62"/>
      <c r="AKS48" s="62"/>
      <c r="AKT48" s="62"/>
      <c r="AKU48" s="62"/>
      <c r="AKV48" s="62"/>
      <c r="AKW48" s="62"/>
      <c r="AKX48" s="62"/>
      <c r="AKY48" s="62"/>
      <c r="AKZ48" s="62"/>
      <c r="ALA48" s="62"/>
      <c r="ALB48" s="62"/>
      <c r="ALC48" s="62"/>
      <c r="ALD48" s="62"/>
      <c r="ALE48" s="62"/>
      <c r="ALF48" s="62"/>
      <c r="ALG48" s="62"/>
      <c r="ALH48" s="62"/>
      <c r="ALI48" s="62"/>
      <c r="ALJ48" s="62"/>
      <c r="ALK48" s="62"/>
      <c r="ALL48" s="62"/>
      <c r="ALM48" s="62"/>
      <c r="ALN48" s="62"/>
      <c r="ALO48" s="62"/>
      <c r="ALP48" s="62"/>
      <c r="ALQ48" s="62"/>
      <c r="ALR48" s="62"/>
      <c r="ALS48" s="62"/>
      <c r="ALT48" s="62"/>
      <c r="ALU48" s="62"/>
      <c r="ALV48" s="62"/>
      <c r="ALW48" s="62"/>
      <c r="ALX48" s="62"/>
      <c r="ALY48" s="62"/>
      <c r="ALZ48" s="62"/>
      <c r="AMA48" s="62"/>
      <c r="AMB48" s="62"/>
      <c r="AMC48" s="62"/>
      <c r="AMD48" s="62"/>
      <c r="AME48" s="62"/>
      <c r="AMF48" s="62"/>
      <c r="AMG48" s="62"/>
      <c r="AMH48" s="62"/>
      <c r="AMI48" s="62"/>
      <c r="AMJ48" s="62"/>
      <c r="AMK48" s="62"/>
      <c r="AML48" s="62"/>
      <c r="AMM48" s="62"/>
      <c r="AMN48" s="62"/>
      <c r="AMO48" s="62"/>
      <c r="AMP48" s="62"/>
      <c r="AMQ48" s="62"/>
      <c r="AMR48" s="62"/>
      <c r="AMS48" s="62"/>
      <c r="AMT48" s="62"/>
      <c r="AMU48" s="62"/>
      <c r="AMV48" s="62"/>
      <c r="AMW48" s="62"/>
      <c r="AMX48" s="62"/>
      <c r="AMY48" s="62"/>
      <c r="AMZ48" s="62"/>
      <c r="ANA48" s="62"/>
      <c r="ANB48" s="62"/>
      <c r="ANC48" s="62"/>
      <c r="AND48" s="62"/>
      <c r="ANE48" s="62"/>
      <c r="ANF48" s="62"/>
      <c r="ANG48" s="62"/>
      <c r="ANH48" s="62"/>
      <c r="ANI48" s="62"/>
      <c r="ANJ48" s="62"/>
      <c r="ANK48" s="62"/>
      <c r="ANL48" s="62"/>
      <c r="ANM48" s="62"/>
      <c r="ANN48" s="62"/>
      <c r="ANO48" s="62"/>
      <c r="ANP48" s="62"/>
      <c r="ANQ48" s="62"/>
      <c r="ANR48" s="62"/>
      <c r="ANS48" s="62"/>
      <c r="ANT48" s="62"/>
      <c r="ANU48" s="62"/>
      <c r="ANV48" s="62"/>
      <c r="ANW48" s="62"/>
      <c r="ANX48" s="62"/>
      <c r="ANY48" s="62"/>
      <c r="ANZ48" s="62"/>
      <c r="AOA48" s="62"/>
      <c r="AOB48" s="62"/>
      <c r="AOC48" s="62"/>
      <c r="AOD48" s="62"/>
      <c r="AOE48" s="62"/>
      <c r="AOF48" s="62"/>
      <c r="AOG48" s="62"/>
      <c r="AOH48" s="62"/>
      <c r="AOI48" s="62"/>
      <c r="AOJ48" s="62"/>
      <c r="AOK48" s="62"/>
      <c r="AOL48" s="62"/>
      <c r="AOM48" s="62"/>
      <c r="AON48" s="62"/>
      <c r="AOO48" s="62"/>
      <c r="AOP48" s="62"/>
      <c r="AOQ48" s="62"/>
      <c r="AOR48" s="62"/>
      <c r="AOS48" s="62"/>
      <c r="AOT48" s="62"/>
      <c r="AOU48" s="62"/>
      <c r="AOV48" s="62"/>
      <c r="AOW48" s="62"/>
      <c r="AOX48" s="62"/>
      <c r="AOY48" s="62"/>
      <c r="AOZ48" s="62"/>
      <c r="APA48" s="62"/>
      <c r="APB48" s="62"/>
      <c r="APC48" s="62"/>
      <c r="APD48" s="62"/>
      <c r="APE48" s="62"/>
      <c r="APF48" s="62"/>
      <c r="APG48" s="62"/>
      <c r="APH48" s="62"/>
      <c r="API48" s="62"/>
      <c r="APJ48" s="62"/>
      <c r="APK48" s="62"/>
      <c r="APL48" s="62"/>
      <c r="APM48" s="62"/>
      <c r="APN48" s="62"/>
      <c r="APO48" s="62"/>
      <c r="APP48" s="62"/>
      <c r="APQ48" s="62"/>
      <c r="APR48" s="62"/>
      <c r="APS48" s="62"/>
      <c r="APT48" s="62"/>
      <c r="APU48" s="62"/>
      <c r="APV48" s="62"/>
      <c r="APW48" s="62"/>
      <c r="APX48" s="62"/>
      <c r="APY48" s="62"/>
      <c r="APZ48" s="62"/>
      <c r="AQA48" s="62"/>
      <c r="AQB48" s="62"/>
      <c r="AQC48" s="62"/>
      <c r="AQD48" s="62"/>
      <c r="AQE48" s="62"/>
      <c r="AQF48" s="62"/>
      <c r="AQG48" s="62"/>
      <c r="AQH48" s="62"/>
      <c r="AQI48" s="62"/>
      <c r="AQJ48" s="62"/>
      <c r="AQK48" s="62"/>
      <c r="AQL48" s="62"/>
      <c r="AQM48" s="62"/>
      <c r="AQN48" s="62"/>
      <c r="AQO48" s="62"/>
      <c r="AQP48" s="62"/>
      <c r="AQQ48" s="62"/>
      <c r="AQR48" s="62"/>
      <c r="AQS48" s="62"/>
      <c r="AQT48" s="62"/>
      <c r="AQU48" s="62"/>
      <c r="AQV48" s="62"/>
      <c r="AQW48" s="62"/>
      <c r="AQX48" s="62"/>
      <c r="AQY48" s="62"/>
      <c r="AQZ48" s="62"/>
      <c r="ARA48" s="62"/>
      <c r="ARB48" s="62"/>
      <c r="ARC48" s="62"/>
      <c r="ARD48" s="62"/>
      <c r="ARE48" s="62"/>
      <c r="ARF48" s="62"/>
      <c r="ARG48" s="62"/>
      <c r="ARH48" s="62"/>
      <c r="ARI48" s="62"/>
      <c r="ARJ48" s="62"/>
      <c r="ARK48" s="62"/>
      <c r="ARL48" s="62"/>
      <c r="ARM48" s="62"/>
      <c r="ARN48" s="62"/>
      <c r="ARO48" s="62"/>
      <c r="ARP48" s="62"/>
      <c r="ARQ48" s="62"/>
      <c r="ARR48" s="62"/>
      <c r="ARS48" s="62"/>
      <c r="ART48" s="62"/>
      <c r="ARU48" s="62"/>
      <c r="ARV48" s="62"/>
      <c r="ARW48" s="62"/>
      <c r="ARX48" s="62"/>
      <c r="ARY48" s="62"/>
      <c r="ARZ48" s="62"/>
      <c r="ASA48" s="62"/>
      <c r="ASB48" s="62"/>
      <c r="ASC48" s="62"/>
      <c r="ASD48" s="62"/>
      <c r="ASE48" s="62"/>
      <c r="ASF48" s="62"/>
      <c r="ASG48" s="62"/>
      <c r="ASH48" s="62"/>
      <c r="ASI48" s="62"/>
      <c r="ASJ48" s="62"/>
      <c r="ASK48" s="62"/>
      <c r="ASL48" s="62"/>
      <c r="ASM48" s="62"/>
      <c r="ASN48" s="62"/>
      <c r="ASO48" s="62"/>
      <c r="ASP48" s="62"/>
      <c r="ASQ48" s="62"/>
      <c r="ASR48" s="62"/>
      <c r="ASS48" s="62"/>
      <c r="AST48" s="62"/>
      <c r="ASU48" s="62"/>
      <c r="ASV48" s="62"/>
      <c r="ASW48" s="62"/>
      <c r="ASX48" s="62"/>
      <c r="ASY48" s="62"/>
      <c r="ASZ48" s="62"/>
      <c r="ATA48" s="62"/>
      <c r="ATB48" s="62"/>
      <c r="ATC48" s="62"/>
      <c r="ATD48" s="62"/>
      <c r="ATE48" s="62"/>
      <c r="ATF48" s="62"/>
      <c r="ATG48" s="62"/>
      <c r="ATH48" s="62"/>
      <c r="ATI48" s="62"/>
      <c r="ATJ48" s="62"/>
      <c r="ATK48" s="62"/>
      <c r="ATL48" s="62"/>
      <c r="ATM48" s="62"/>
      <c r="ATN48" s="62"/>
      <c r="ATO48" s="62"/>
      <c r="ATP48" s="62"/>
      <c r="ATQ48" s="62"/>
      <c r="ATR48" s="62"/>
      <c r="ATS48" s="62"/>
      <c r="ATT48" s="62"/>
      <c r="ATU48" s="62"/>
      <c r="ATV48" s="62"/>
      <c r="ATW48" s="62"/>
      <c r="ATX48" s="62"/>
      <c r="ATY48" s="62"/>
      <c r="ATZ48" s="62"/>
      <c r="AUA48" s="62"/>
      <c r="AUB48" s="62"/>
      <c r="AUC48" s="62"/>
      <c r="AUD48" s="62"/>
      <c r="AUE48" s="62"/>
      <c r="AUF48" s="62"/>
      <c r="AUG48" s="62"/>
      <c r="AUH48" s="62"/>
      <c r="AUI48" s="62"/>
      <c r="AUJ48" s="62"/>
      <c r="AUK48" s="62"/>
      <c r="AUL48" s="62"/>
      <c r="AUM48" s="62"/>
      <c r="AUN48" s="62"/>
      <c r="AUO48" s="62"/>
      <c r="AUP48" s="62"/>
      <c r="AUQ48" s="62"/>
      <c r="AUR48" s="62"/>
      <c r="AUS48" s="62"/>
      <c r="AUT48" s="62"/>
      <c r="AUU48" s="62"/>
      <c r="AUV48" s="62"/>
      <c r="AUW48" s="62"/>
      <c r="AUX48" s="62"/>
      <c r="AUY48" s="62"/>
      <c r="AUZ48" s="62"/>
      <c r="AVA48" s="62"/>
      <c r="AVB48" s="62"/>
      <c r="AVC48" s="62"/>
      <c r="AVD48" s="62"/>
      <c r="AVE48" s="62"/>
      <c r="AVF48" s="62"/>
      <c r="AVG48" s="62"/>
      <c r="AVH48" s="62"/>
      <c r="AVI48" s="62"/>
      <c r="AVJ48" s="62"/>
      <c r="AVK48" s="62"/>
      <c r="AVL48" s="62"/>
      <c r="AVM48" s="62"/>
      <c r="AVN48" s="62"/>
      <c r="AVO48" s="62"/>
      <c r="AVP48" s="62"/>
      <c r="AVQ48" s="62"/>
      <c r="AVR48" s="62"/>
      <c r="AVS48" s="62"/>
      <c r="AVT48" s="62"/>
      <c r="AVU48" s="62"/>
      <c r="AVV48" s="62"/>
      <c r="AVW48" s="62"/>
      <c r="AVX48" s="62"/>
      <c r="AVY48" s="62"/>
      <c r="AVZ48" s="62"/>
      <c r="AWA48" s="62"/>
      <c r="AWB48" s="62"/>
      <c r="AWC48" s="62"/>
      <c r="AWD48" s="62"/>
      <c r="AWE48" s="62"/>
      <c r="AWF48" s="62"/>
      <c r="AWG48" s="62"/>
      <c r="AWH48" s="62"/>
      <c r="AWI48" s="62"/>
      <c r="AWJ48" s="62"/>
      <c r="AWK48" s="62"/>
      <c r="AWL48" s="62"/>
      <c r="AWM48" s="62"/>
      <c r="AWN48" s="62"/>
      <c r="AWO48" s="62"/>
      <c r="AWP48" s="62"/>
      <c r="AWQ48" s="62"/>
      <c r="AWR48" s="62"/>
      <c r="AWS48" s="62"/>
      <c r="AWT48" s="62"/>
      <c r="AWU48" s="62"/>
      <c r="AWV48" s="62"/>
      <c r="AWW48" s="62"/>
      <c r="AWX48" s="62"/>
      <c r="AWY48" s="62"/>
      <c r="AWZ48" s="62"/>
      <c r="AXA48" s="62"/>
      <c r="AXB48" s="62"/>
      <c r="AXC48" s="62"/>
      <c r="AXD48" s="62"/>
      <c r="AXE48" s="62"/>
      <c r="AXF48" s="62"/>
      <c r="AXG48" s="62"/>
      <c r="AXH48" s="62"/>
      <c r="AXI48" s="62"/>
      <c r="AXJ48" s="62"/>
      <c r="AXK48" s="62"/>
      <c r="AXL48" s="62"/>
      <c r="AXM48" s="62"/>
      <c r="AXN48" s="62"/>
      <c r="AXO48" s="62"/>
      <c r="AXP48" s="62"/>
      <c r="AXQ48" s="62"/>
      <c r="AXR48" s="62"/>
      <c r="AXS48" s="62"/>
      <c r="AXT48" s="62"/>
      <c r="AXU48" s="62"/>
      <c r="AXV48" s="62"/>
      <c r="AXW48" s="62"/>
      <c r="AXX48" s="62"/>
      <c r="AXY48" s="62"/>
      <c r="AXZ48" s="62"/>
      <c r="AYA48" s="62"/>
      <c r="AYB48" s="62"/>
      <c r="AYC48" s="62"/>
      <c r="AYD48" s="62"/>
      <c r="AYE48" s="62"/>
      <c r="AYF48" s="62"/>
      <c r="AYG48" s="62"/>
      <c r="AYH48" s="62"/>
      <c r="AYI48" s="62"/>
      <c r="AYJ48" s="62"/>
      <c r="AYK48" s="62"/>
      <c r="AYL48" s="62"/>
      <c r="AYM48" s="62"/>
      <c r="AYN48" s="62"/>
      <c r="AYO48" s="62"/>
      <c r="AYP48" s="62"/>
      <c r="AYQ48" s="62"/>
      <c r="AYR48" s="62"/>
      <c r="AYS48" s="62"/>
      <c r="AYT48" s="62"/>
      <c r="AYU48" s="62"/>
      <c r="AYV48" s="62"/>
      <c r="AYW48" s="62"/>
      <c r="AYX48" s="62"/>
      <c r="AYY48" s="62"/>
      <c r="AYZ48" s="62"/>
      <c r="AZA48" s="62"/>
      <c r="AZB48" s="62"/>
      <c r="AZC48" s="62"/>
      <c r="AZD48" s="62"/>
      <c r="AZE48" s="62"/>
      <c r="AZF48" s="62"/>
      <c r="AZG48" s="62"/>
      <c r="AZH48" s="62"/>
      <c r="AZI48" s="62"/>
      <c r="AZJ48" s="62"/>
      <c r="AZK48" s="62"/>
      <c r="AZL48" s="62"/>
      <c r="AZM48" s="62"/>
      <c r="AZN48" s="62"/>
      <c r="AZO48" s="62"/>
      <c r="AZP48" s="62"/>
      <c r="AZQ48" s="62"/>
      <c r="AZR48" s="62"/>
      <c r="AZS48" s="62"/>
      <c r="AZT48" s="62"/>
      <c r="AZU48" s="62"/>
      <c r="AZV48" s="62"/>
      <c r="AZW48" s="62"/>
      <c r="AZX48" s="62"/>
      <c r="AZY48" s="62"/>
      <c r="AZZ48" s="62"/>
      <c r="BAA48" s="62"/>
      <c r="BAB48" s="62"/>
      <c r="BAC48" s="62"/>
      <c r="BAD48" s="62"/>
      <c r="BAE48" s="62"/>
      <c r="BAF48" s="62"/>
      <c r="BAG48" s="62"/>
      <c r="BAH48" s="62"/>
      <c r="BAI48" s="62"/>
      <c r="BAJ48" s="62"/>
      <c r="BAK48" s="62"/>
      <c r="BAL48" s="62"/>
      <c r="BAM48" s="62"/>
      <c r="BAN48" s="62"/>
      <c r="BAO48" s="62"/>
      <c r="BAP48" s="62"/>
      <c r="BAQ48" s="62"/>
      <c r="BAR48" s="62"/>
      <c r="BAS48" s="62"/>
      <c r="BAT48" s="62"/>
      <c r="BAU48" s="62"/>
      <c r="BAV48" s="62"/>
      <c r="BAW48" s="62"/>
      <c r="BAX48" s="62"/>
      <c r="BAY48" s="62"/>
      <c r="BAZ48" s="62"/>
      <c r="BBA48" s="62"/>
      <c r="BBB48" s="62"/>
      <c r="BBC48" s="62"/>
      <c r="BBD48" s="62"/>
      <c r="BBE48" s="62"/>
      <c r="BBF48" s="62"/>
      <c r="BBG48" s="62"/>
      <c r="BBH48" s="62"/>
      <c r="BBI48" s="62"/>
      <c r="BBJ48" s="62"/>
      <c r="BBK48" s="62"/>
      <c r="BBL48" s="62"/>
      <c r="BBM48" s="62"/>
      <c r="BBN48" s="62"/>
      <c r="BBO48" s="62"/>
      <c r="BBP48" s="62"/>
      <c r="BBQ48" s="62"/>
      <c r="BBR48" s="62"/>
      <c r="BBS48" s="62"/>
      <c r="BBT48" s="62"/>
      <c r="BBU48" s="62"/>
      <c r="BBV48" s="62"/>
      <c r="BBW48" s="62"/>
      <c r="BBX48" s="62"/>
      <c r="BBY48" s="62"/>
      <c r="BBZ48" s="62"/>
      <c r="BCA48" s="62"/>
      <c r="BCB48" s="62"/>
      <c r="BCC48" s="62"/>
      <c r="BCD48" s="62"/>
      <c r="BCE48" s="62"/>
      <c r="BCF48" s="62"/>
      <c r="BCG48" s="62"/>
      <c r="BCH48" s="62"/>
      <c r="BCI48" s="62"/>
      <c r="BCJ48" s="62"/>
      <c r="BCK48" s="62"/>
      <c r="BCL48" s="62"/>
      <c r="BCM48" s="62"/>
      <c r="BCN48" s="62"/>
      <c r="BCO48" s="62"/>
      <c r="BCP48" s="62"/>
      <c r="BCQ48" s="62"/>
      <c r="BCR48" s="62"/>
      <c r="BCS48" s="62"/>
      <c r="BCT48" s="62"/>
      <c r="BCU48" s="62"/>
      <c r="BCV48" s="62"/>
      <c r="BCW48" s="62"/>
      <c r="BCX48" s="62"/>
      <c r="BCY48" s="62"/>
      <c r="BCZ48" s="62"/>
      <c r="BDA48" s="62"/>
      <c r="BDB48" s="62"/>
      <c r="BDC48" s="62"/>
      <c r="BDD48" s="62"/>
      <c r="BDE48" s="62"/>
      <c r="BDF48" s="62"/>
      <c r="BDG48" s="62"/>
      <c r="BDH48" s="62"/>
      <c r="BDI48" s="62"/>
      <c r="BDJ48" s="62"/>
      <c r="BDK48" s="62"/>
      <c r="BDL48" s="62"/>
      <c r="BDM48" s="62"/>
      <c r="BDN48" s="62"/>
      <c r="BDO48" s="62"/>
      <c r="BDP48" s="62"/>
      <c r="BDQ48" s="62"/>
      <c r="BDR48" s="62"/>
      <c r="BDS48" s="62"/>
      <c r="BDT48" s="62"/>
      <c r="BDU48" s="62"/>
      <c r="BDV48" s="62"/>
      <c r="BDW48" s="62"/>
      <c r="BDX48" s="62"/>
      <c r="BDY48" s="62"/>
      <c r="BDZ48" s="62"/>
      <c r="BEA48" s="62"/>
      <c r="BEB48" s="62"/>
      <c r="BEC48" s="62"/>
      <c r="BED48" s="62"/>
      <c r="BEE48" s="62"/>
      <c r="BEF48" s="62"/>
      <c r="BEG48" s="62"/>
      <c r="BEH48" s="62"/>
      <c r="BEI48" s="62"/>
      <c r="BEJ48" s="62"/>
      <c r="BEK48" s="62"/>
      <c r="BEL48" s="62"/>
      <c r="BEM48" s="62"/>
      <c r="BEN48" s="62"/>
      <c r="BEO48" s="62"/>
      <c r="BEP48" s="62"/>
      <c r="BEQ48" s="62"/>
      <c r="BER48" s="62"/>
      <c r="BES48" s="62"/>
      <c r="BET48" s="62"/>
      <c r="BEU48" s="62"/>
      <c r="BEV48" s="62"/>
      <c r="BEW48" s="62"/>
      <c r="BEX48" s="62"/>
      <c r="BEY48" s="62"/>
      <c r="BEZ48" s="62"/>
      <c r="BFA48" s="62"/>
      <c r="BFB48" s="62"/>
      <c r="BFC48" s="62"/>
      <c r="BFD48" s="62"/>
      <c r="BFE48" s="62"/>
      <c r="BFF48" s="62"/>
      <c r="BFG48" s="62"/>
      <c r="BFH48" s="62"/>
      <c r="BFI48" s="62"/>
      <c r="BFJ48" s="62"/>
      <c r="BFK48" s="62"/>
      <c r="BFL48" s="62"/>
      <c r="BFM48" s="62"/>
      <c r="BFN48" s="62"/>
      <c r="BFO48" s="62"/>
      <c r="BFP48" s="62"/>
      <c r="BFQ48" s="62"/>
      <c r="BFR48" s="62"/>
      <c r="BFS48" s="62"/>
      <c r="BFT48" s="62"/>
      <c r="BFU48" s="62"/>
      <c r="BFV48" s="62"/>
      <c r="BFW48" s="62"/>
      <c r="BFX48" s="62"/>
      <c r="BFY48" s="62"/>
      <c r="BFZ48" s="62"/>
      <c r="BGA48" s="62"/>
      <c r="BGB48" s="62"/>
      <c r="BGC48" s="62"/>
      <c r="BGD48" s="62"/>
      <c r="BGE48" s="62"/>
      <c r="BGF48" s="62"/>
      <c r="BGG48" s="62"/>
      <c r="BGH48" s="62"/>
      <c r="BGI48" s="62"/>
      <c r="BGJ48" s="62"/>
      <c r="BGK48" s="62"/>
      <c r="BGL48" s="62"/>
      <c r="BGM48" s="62"/>
      <c r="BGN48" s="62"/>
      <c r="BGO48" s="62"/>
      <c r="BGP48" s="62"/>
      <c r="BGQ48" s="62"/>
      <c r="BGR48" s="62"/>
      <c r="BGS48" s="62"/>
      <c r="BGT48" s="62"/>
      <c r="BGU48" s="62"/>
      <c r="BGV48" s="62"/>
      <c r="BGW48" s="62"/>
      <c r="BGX48" s="62"/>
      <c r="BGY48" s="62"/>
      <c r="BGZ48" s="62"/>
      <c r="BHA48" s="62"/>
      <c r="BHB48" s="62"/>
      <c r="BHC48" s="62"/>
      <c r="BHD48" s="62"/>
      <c r="BHE48" s="62"/>
      <c r="BHF48" s="62"/>
      <c r="BHG48" s="62"/>
      <c r="BHH48" s="62"/>
      <c r="BHI48" s="62"/>
      <c r="BHJ48" s="62"/>
      <c r="BHK48" s="62"/>
      <c r="BHL48" s="62"/>
      <c r="BHM48" s="62"/>
      <c r="BHN48" s="62"/>
      <c r="BHO48" s="62"/>
      <c r="BHP48" s="62"/>
      <c r="BHQ48" s="62"/>
      <c r="BHR48" s="62"/>
      <c r="BHS48" s="62"/>
      <c r="BHT48" s="62"/>
      <c r="BHU48" s="62"/>
      <c r="BHV48" s="62"/>
      <c r="BHW48" s="62"/>
      <c r="BHX48" s="62"/>
      <c r="BHY48" s="62"/>
      <c r="BHZ48" s="62"/>
      <c r="BIA48" s="62"/>
      <c r="BIB48" s="62"/>
      <c r="BIC48" s="62"/>
      <c r="BID48" s="62"/>
      <c r="BIE48" s="62"/>
      <c r="BIF48" s="62"/>
      <c r="BIG48" s="62"/>
      <c r="BIH48" s="62"/>
      <c r="BII48" s="62"/>
      <c r="BIJ48" s="62"/>
      <c r="BIK48" s="62"/>
      <c r="BIL48" s="62"/>
      <c r="BIM48" s="62"/>
      <c r="BIN48" s="62"/>
      <c r="BIO48" s="62"/>
      <c r="BIP48" s="62"/>
      <c r="BIQ48" s="62"/>
      <c r="BIR48" s="62"/>
      <c r="BIS48" s="62"/>
      <c r="BIT48" s="62"/>
      <c r="BIU48" s="62"/>
      <c r="BIV48" s="62"/>
      <c r="BIW48" s="62"/>
      <c r="BIX48" s="62"/>
      <c r="BIY48" s="62"/>
      <c r="BIZ48" s="62"/>
      <c r="BJA48" s="62"/>
      <c r="BJB48" s="62"/>
      <c r="BJC48" s="62"/>
      <c r="BJD48" s="62"/>
      <c r="BJE48" s="62"/>
      <c r="BJF48" s="62"/>
      <c r="BJG48" s="62"/>
      <c r="BJH48" s="62"/>
      <c r="BJI48" s="62"/>
      <c r="BJJ48" s="62"/>
      <c r="BJK48" s="62"/>
      <c r="BJL48" s="62"/>
      <c r="BJM48" s="62"/>
      <c r="BJN48" s="62"/>
      <c r="BJO48" s="62"/>
      <c r="BJP48" s="62"/>
      <c r="BJQ48" s="62"/>
      <c r="BJR48" s="62"/>
      <c r="BJS48" s="62"/>
      <c r="BJT48" s="62"/>
      <c r="BJU48" s="62"/>
      <c r="BJV48" s="62"/>
      <c r="BJW48" s="62"/>
      <c r="BJX48" s="62"/>
      <c r="BJY48" s="62"/>
      <c r="BJZ48" s="62"/>
      <c r="BKA48" s="62"/>
      <c r="BKB48" s="62"/>
      <c r="BKC48" s="62"/>
      <c r="BKD48" s="62"/>
      <c r="BKE48" s="62"/>
      <c r="BKF48" s="62"/>
      <c r="BKG48" s="62"/>
      <c r="BKH48" s="62"/>
      <c r="BKI48" s="62"/>
      <c r="BKJ48" s="62"/>
      <c r="BKK48" s="62"/>
      <c r="BKL48" s="62"/>
      <c r="BKM48" s="62"/>
      <c r="BKN48" s="62"/>
      <c r="BKO48" s="62"/>
      <c r="BKP48" s="62"/>
      <c r="BKQ48" s="62"/>
      <c r="BKR48" s="62"/>
      <c r="BKS48" s="62"/>
      <c r="BKT48" s="62"/>
      <c r="BKU48" s="62"/>
      <c r="BKV48" s="62"/>
      <c r="BKW48" s="62"/>
      <c r="BKX48" s="62"/>
      <c r="BKY48" s="62"/>
      <c r="BKZ48" s="62"/>
      <c r="BLA48" s="62"/>
      <c r="BLB48" s="62"/>
      <c r="BLC48" s="62"/>
      <c r="BLD48" s="62"/>
      <c r="BLE48" s="62"/>
      <c r="BLF48" s="62"/>
      <c r="BLG48" s="62"/>
      <c r="BLH48" s="62"/>
      <c r="BLI48" s="62"/>
      <c r="BLJ48" s="62"/>
      <c r="BLK48" s="62"/>
      <c r="BLL48" s="62"/>
      <c r="BLM48" s="62"/>
      <c r="BLN48" s="62"/>
      <c r="BLO48" s="62"/>
      <c r="BLP48" s="62"/>
      <c r="BLQ48" s="62"/>
      <c r="BLR48" s="62"/>
      <c r="BLS48" s="62"/>
      <c r="BLT48" s="62"/>
      <c r="BLU48" s="62"/>
      <c r="BLV48" s="62"/>
      <c r="BLW48" s="62"/>
      <c r="BLX48" s="62"/>
      <c r="BLY48" s="62"/>
      <c r="BLZ48" s="62"/>
      <c r="BMA48" s="62"/>
      <c r="BMB48" s="62"/>
      <c r="BMC48" s="62"/>
      <c r="BMD48" s="62"/>
      <c r="BME48" s="62"/>
      <c r="BMF48" s="62"/>
      <c r="BMG48" s="62"/>
      <c r="BMH48" s="62"/>
      <c r="BMI48" s="62"/>
      <c r="BMJ48" s="62"/>
      <c r="BMK48" s="62"/>
      <c r="BML48" s="62"/>
      <c r="BMM48" s="62"/>
      <c r="BMN48" s="62"/>
      <c r="BMO48" s="62"/>
      <c r="BMP48" s="62"/>
      <c r="BMQ48" s="62"/>
      <c r="BMR48" s="62"/>
      <c r="BMS48" s="62"/>
      <c r="BMT48" s="62"/>
      <c r="BMU48" s="62"/>
      <c r="BMV48" s="62"/>
      <c r="BMW48" s="62"/>
      <c r="BMX48" s="62"/>
      <c r="BMY48" s="62"/>
      <c r="BMZ48" s="62"/>
      <c r="BNA48" s="62"/>
      <c r="BNB48" s="62"/>
      <c r="BNC48" s="62"/>
      <c r="BND48" s="62"/>
      <c r="BNE48" s="62"/>
      <c r="BNF48" s="62"/>
      <c r="BNG48" s="62"/>
      <c r="BNH48" s="62"/>
      <c r="BNI48" s="62"/>
      <c r="BNJ48" s="62"/>
      <c r="BNK48" s="62"/>
      <c r="BNL48" s="62"/>
      <c r="BNM48" s="62"/>
      <c r="BNN48" s="62"/>
      <c r="BNO48" s="62"/>
      <c r="BNP48" s="62"/>
      <c r="BNQ48" s="62"/>
      <c r="BNR48" s="62"/>
      <c r="BNS48" s="62"/>
      <c r="BNT48" s="62"/>
      <c r="BNU48" s="62"/>
      <c r="BNV48" s="62"/>
      <c r="BNW48" s="62"/>
      <c r="BNX48" s="62"/>
      <c r="BNY48" s="62"/>
      <c r="BNZ48" s="62"/>
      <c r="BOA48" s="62"/>
      <c r="BOB48" s="62"/>
      <c r="BOC48" s="62"/>
      <c r="BOD48" s="62"/>
      <c r="BOE48" s="62"/>
      <c r="BOF48" s="62"/>
      <c r="BOG48" s="62"/>
      <c r="BOH48" s="62"/>
      <c r="BOI48" s="62"/>
      <c r="BOJ48" s="62"/>
      <c r="BOK48" s="62"/>
      <c r="BOL48" s="62"/>
      <c r="BOM48" s="62"/>
      <c r="BON48" s="62"/>
      <c r="BOO48" s="62"/>
      <c r="BOP48" s="62"/>
      <c r="BOQ48" s="62"/>
      <c r="BOR48" s="62"/>
      <c r="BOS48" s="62"/>
      <c r="BOT48" s="62"/>
      <c r="BOU48" s="62"/>
      <c r="BOV48" s="62"/>
      <c r="BOW48" s="62"/>
      <c r="BOX48" s="62"/>
      <c r="BOY48" s="62"/>
      <c r="BOZ48" s="62"/>
      <c r="BPA48" s="62"/>
      <c r="BPB48" s="62"/>
      <c r="BPC48" s="62"/>
      <c r="BPD48" s="62"/>
      <c r="BPE48" s="62"/>
      <c r="BPF48" s="62"/>
      <c r="BPG48" s="62"/>
      <c r="BPH48" s="62"/>
      <c r="BPI48" s="62"/>
      <c r="BPJ48" s="62"/>
      <c r="BPK48" s="62"/>
      <c r="BPL48" s="62"/>
      <c r="BPM48" s="62"/>
      <c r="BPN48" s="62"/>
      <c r="BPO48" s="62"/>
      <c r="BPP48" s="62"/>
      <c r="BPQ48" s="62"/>
      <c r="BPR48" s="62"/>
      <c r="BPS48" s="62"/>
      <c r="BPT48" s="62"/>
      <c r="BPU48" s="62"/>
      <c r="BPV48" s="62"/>
      <c r="BPW48" s="62"/>
      <c r="BPX48" s="62"/>
      <c r="BPY48" s="62"/>
      <c r="BPZ48" s="62"/>
      <c r="BQA48" s="62"/>
      <c r="BQB48" s="62"/>
      <c r="BQC48" s="62"/>
      <c r="BQD48" s="62"/>
      <c r="BQE48" s="62"/>
      <c r="BQF48" s="62"/>
      <c r="BQG48" s="62"/>
      <c r="BQH48" s="62"/>
      <c r="BQI48" s="62"/>
      <c r="BQJ48" s="62"/>
      <c r="BQK48" s="62"/>
      <c r="BQL48" s="62"/>
      <c r="BQM48" s="62"/>
      <c r="BQN48" s="62"/>
      <c r="BQO48" s="62"/>
      <c r="BQP48" s="62"/>
      <c r="BQQ48" s="62"/>
      <c r="BQR48" s="62"/>
      <c r="BQS48" s="62"/>
      <c r="BQT48" s="62"/>
      <c r="BQU48" s="62"/>
      <c r="BQV48" s="62"/>
      <c r="BQW48" s="62"/>
      <c r="BQX48" s="62"/>
      <c r="BQY48" s="62"/>
      <c r="BQZ48" s="62"/>
      <c r="BRA48" s="62"/>
      <c r="BRB48" s="62"/>
      <c r="BRC48" s="62"/>
      <c r="BRD48" s="62"/>
      <c r="BRE48" s="62"/>
      <c r="BRF48" s="62"/>
      <c r="BRG48" s="62"/>
      <c r="BRH48" s="62"/>
      <c r="BRI48" s="62"/>
      <c r="BRJ48" s="62"/>
      <c r="BRK48" s="62"/>
      <c r="BRL48" s="62"/>
      <c r="BRM48" s="62"/>
      <c r="BRN48" s="62"/>
      <c r="BRO48" s="62"/>
      <c r="BRP48" s="62"/>
      <c r="BRQ48" s="62"/>
      <c r="BRR48" s="62"/>
      <c r="BRS48" s="62"/>
      <c r="BRT48" s="62"/>
      <c r="BRU48" s="62"/>
      <c r="BRV48" s="62"/>
      <c r="BRW48" s="62"/>
      <c r="BRX48" s="62"/>
      <c r="BRY48" s="62"/>
      <c r="BRZ48" s="62"/>
      <c r="BSA48" s="62"/>
      <c r="BSB48" s="62"/>
      <c r="BSC48" s="62"/>
      <c r="BSD48" s="62"/>
      <c r="BSE48" s="62"/>
      <c r="BSF48" s="62"/>
      <c r="BSG48" s="62"/>
      <c r="BSH48" s="62"/>
      <c r="BSI48" s="62"/>
      <c r="BSJ48" s="62"/>
      <c r="BSK48" s="62"/>
      <c r="BSL48" s="62"/>
      <c r="BSM48" s="62"/>
      <c r="BSN48" s="62"/>
      <c r="BSO48" s="62"/>
      <c r="BSP48" s="62"/>
      <c r="BSQ48" s="62"/>
      <c r="BSR48" s="62"/>
      <c r="BSS48" s="62"/>
      <c r="BST48" s="62"/>
      <c r="BSU48" s="62"/>
      <c r="BSV48" s="62"/>
      <c r="BSW48" s="62"/>
      <c r="BSX48" s="62"/>
      <c r="BSY48" s="62"/>
      <c r="BSZ48" s="62"/>
      <c r="BTA48" s="62"/>
      <c r="BTB48" s="62"/>
      <c r="BTC48" s="62"/>
      <c r="BTD48" s="62"/>
      <c r="BTE48" s="62"/>
      <c r="BTF48" s="62"/>
      <c r="BTG48" s="62"/>
      <c r="BTH48" s="62"/>
      <c r="BTI48" s="62"/>
      <c r="BTJ48" s="62"/>
      <c r="BTK48" s="62"/>
      <c r="BTL48" s="62"/>
      <c r="BTM48" s="62"/>
      <c r="BTN48" s="62"/>
      <c r="BTO48" s="62"/>
      <c r="BTP48" s="62"/>
      <c r="BTQ48" s="62"/>
      <c r="BTR48" s="62"/>
      <c r="BTS48" s="62"/>
      <c r="BTT48" s="62"/>
      <c r="BTU48" s="62"/>
      <c r="BTV48" s="62"/>
      <c r="BTW48" s="62"/>
      <c r="BTX48" s="62"/>
      <c r="BTY48" s="62"/>
      <c r="BTZ48" s="62"/>
      <c r="BUA48" s="62"/>
      <c r="BUB48" s="62"/>
      <c r="BUC48" s="62"/>
      <c r="BUD48" s="62"/>
      <c r="BUE48" s="62"/>
      <c r="BUF48" s="62"/>
      <c r="BUG48" s="62"/>
      <c r="BUH48" s="62"/>
      <c r="BUI48" s="62"/>
      <c r="BUJ48" s="62"/>
      <c r="BUK48" s="62"/>
      <c r="BUL48" s="62"/>
      <c r="BUM48" s="62"/>
      <c r="BUN48" s="62"/>
      <c r="BUO48" s="62"/>
      <c r="BUP48" s="62"/>
      <c r="BUQ48" s="62"/>
      <c r="BUR48" s="62"/>
      <c r="BUS48" s="62"/>
      <c r="BUT48" s="62"/>
      <c r="BUU48" s="62"/>
      <c r="BUV48" s="62"/>
      <c r="BUW48" s="62"/>
      <c r="BUX48" s="62"/>
      <c r="BUY48" s="62"/>
      <c r="BUZ48" s="62"/>
      <c r="BVA48" s="62"/>
      <c r="BVB48" s="62"/>
      <c r="BVC48" s="62"/>
      <c r="BVD48" s="62"/>
      <c r="BVE48" s="62"/>
      <c r="BVF48" s="62"/>
      <c r="BVG48" s="62"/>
      <c r="BVH48" s="62"/>
      <c r="BVI48" s="62"/>
      <c r="BVJ48" s="62"/>
      <c r="BVK48" s="62"/>
      <c r="BVL48" s="62"/>
      <c r="BVM48" s="62"/>
      <c r="BVN48" s="62"/>
      <c r="BVO48" s="62"/>
      <c r="BVP48" s="62"/>
      <c r="BVQ48" s="62"/>
      <c r="BVR48" s="62"/>
      <c r="BVS48" s="62"/>
      <c r="BVT48" s="62"/>
      <c r="BVU48" s="62"/>
      <c r="BVV48" s="62"/>
      <c r="BVW48" s="62"/>
      <c r="BVX48" s="62"/>
      <c r="BVY48" s="62"/>
      <c r="BVZ48" s="62"/>
      <c r="BWA48" s="62"/>
      <c r="BWB48" s="62"/>
      <c r="BWC48" s="62"/>
      <c r="BWD48" s="62"/>
      <c r="BWE48" s="62"/>
      <c r="BWF48" s="62"/>
      <c r="BWG48" s="62"/>
      <c r="BWH48" s="62"/>
      <c r="BWI48" s="62"/>
      <c r="BWJ48" s="62"/>
      <c r="BWK48" s="62"/>
      <c r="BWL48" s="62"/>
      <c r="BWM48" s="62"/>
      <c r="BWN48" s="62"/>
      <c r="BWO48" s="62"/>
      <c r="BWP48" s="62"/>
      <c r="BWQ48" s="62"/>
      <c r="BWR48" s="62"/>
      <c r="BWS48" s="62"/>
      <c r="BWT48" s="62"/>
      <c r="BWU48" s="62"/>
      <c r="BWV48" s="62"/>
      <c r="BWW48" s="62"/>
      <c r="BWX48" s="62"/>
      <c r="BWY48" s="62"/>
      <c r="BWZ48" s="62"/>
      <c r="BXA48" s="62"/>
      <c r="BXB48" s="62"/>
      <c r="BXC48" s="62"/>
      <c r="BXD48" s="62"/>
      <c r="BXE48" s="62"/>
      <c r="BXF48" s="62"/>
      <c r="BXG48" s="62"/>
      <c r="BXH48" s="62"/>
      <c r="BXI48" s="62"/>
      <c r="BXJ48" s="62"/>
      <c r="BXK48" s="62"/>
      <c r="BXL48" s="62"/>
      <c r="BXM48" s="62"/>
      <c r="BXN48" s="62"/>
      <c r="BXO48" s="62"/>
      <c r="BXP48" s="62"/>
      <c r="BXQ48" s="62"/>
      <c r="BXR48" s="62"/>
      <c r="BXS48" s="62"/>
      <c r="BXT48" s="62"/>
      <c r="BXU48" s="62"/>
      <c r="BXV48" s="62"/>
      <c r="BXW48" s="62"/>
      <c r="BXX48" s="62"/>
      <c r="BXY48" s="62"/>
      <c r="BXZ48" s="62"/>
      <c r="BYA48" s="62"/>
      <c r="BYB48" s="62"/>
      <c r="BYC48" s="62"/>
      <c r="BYD48" s="62"/>
      <c r="BYE48" s="62"/>
      <c r="BYF48" s="62"/>
      <c r="BYG48" s="62"/>
      <c r="BYH48" s="62"/>
      <c r="BYI48" s="62"/>
      <c r="BYJ48" s="62"/>
      <c r="BYK48" s="62"/>
      <c r="BYL48" s="62"/>
      <c r="BYM48" s="62"/>
      <c r="BYN48" s="62"/>
      <c r="BYO48" s="62"/>
      <c r="BYP48" s="62"/>
      <c r="BYQ48" s="62"/>
      <c r="BYR48" s="62"/>
      <c r="BYS48" s="62"/>
      <c r="BYT48" s="62"/>
      <c r="BYU48" s="62"/>
      <c r="BYV48" s="62"/>
      <c r="BYW48" s="62"/>
      <c r="BYX48" s="62"/>
      <c r="BYY48" s="62"/>
      <c r="BYZ48" s="62"/>
      <c r="BZA48" s="62"/>
      <c r="BZB48" s="62"/>
      <c r="BZC48" s="62"/>
      <c r="BZD48" s="62"/>
      <c r="BZE48" s="62"/>
      <c r="BZF48" s="62"/>
      <c r="BZG48" s="62"/>
      <c r="BZH48" s="62"/>
      <c r="BZI48" s="62"/>
      <c r="BZJ48" s="62"/>
      <c r="BZK48" s="62"/>
      <c r="BZL48" s="62"/>
      <c r="BZM48" s="62"/>
      <c r="BZN48" s="62"/>
      <c r="BZO48" s="62"/>
      <c r="BZP48" s="62"/>
      <c r="BZQ48" s="62"/>
      <c r="BZR48" s="62"/>
      <c r="BZS48" s="62"/>
      <c r="BZT48" s="62"/>
      <c r="BZU48" s="62"/>
      <c r="BZV48" s="62"/>
      <c r="BZW48" s="62"/>
      <c r="BZX48" s="62"/>
      <c r="BZY48" s="62"/>
      <c r="BZZ48" s="62"/>
      <c r="CAA48" s="62"/>
      <c r="CAB48" s="62"/>
      <c r="CAC48" s="62"/>
      <c r="CAD48" s="62"/>
      <c r="CAE48" s="62"/>
      <c r="CAF48" s="62"/>
      <c r="CAG48" s="62"/>
      <c r="CAH48" s="62"/>
      <c r="CAI48" s="62"/>
      <c r="CAJ48" s="62"/>
      <c r="CAK48" s="62"/>
      <c r="CAL48" s="62"/>
      <c r="CAM48" s="62"/>
      <c r="CAN48" s="62"/>
      <c r="CAO48" s="62"/>
      <c r="CAP48" s="62"/>
      <c r="CAQ48" s="62"/>
      <c r="CAR48" s="62"/>
      <c r="CAS48" s="62"/>
      <c r="CAT48" s="62"/>
      <c r="CAU48" s="62"/>
      <c r="CAV48" s="62"/>
      <c r="CAW48" s="62"/>
      <c r="CAX48" s="62"/>
      <c r="CAY48" s="62"/>
      <c r="CAZ48" s="62"/>
      <c r="CBA48" s="62"/>
      <c r="CBB48" s="62"/>
      <c r="CBC48" s="62"/>
      <c r="CBD48" s="62"/>
      <c r="CBE48" s="62"/>
      <c r="CBF48" s="62"/>
      <c r="CBG48" s="62"/>
      <c r="CBH48" s="62"/>
      <c r="CBI48" s="62"/>
      <c r="CBJ48" s="62"/>
      <c r="CBK48" s="62"/>
      <c r="CBL48" s="62"/>
      <c r="CBM48" s="62"/>
      <c r="CBN48" s="62"/>
      <c r="CBO48" s="62"/>
      <c r="CBP48" s="62"/>
      <c r="CBQ48" s="62"/>
      <c r="CBR48" s="62"/>
      <c r="CBS48" s="62"/>
      <c r="CBT48" s="62"/>
      <c r="CBU48" s="62"/>
      <c r="CBV48" s="62"/>
      <c r="CBW48" s="62"/>
      <c r="CBX48" s="62"/>
      <c r="CBY48" s="62"/>
      <c r="CBZ48" s="62"/>
      <c r="CCA48" s="62"/>
      <c r="CCB48" s="62"/>
      <c r="CCC48" s="62"/>
      <c r="CCD48" s="62"/>
      <c r="CCE48" s="62"/>
      <c r="CCF48" s="62"/>
      <c r="CCG48" s="62"/>
      <c r="CCH48" s="62"/>
      <c r="CCI48" s="62"/>
      <c r="CCJ48" s="62"/>
      <c r="CCK48" s="62"/>
      <c r="CCL48" s="62"/>
      <c r="CCM48" s="62"/>
      <c r="CCN48" s="62"/>
      <c r="CCO48" s="62"/>
      <c r="CCP48" s="62"/>
      <c r="CCQ48" s="62"/>
      <c r="CCR48" s="62"/>
      <c r="CCS48" s="62"/>
      <c r="CCT48" s="62"/>
      <c r="CCU48" s="62"/>
      <c r="CCV48" s="62"/>
      <c r="CCW48" s="62"/>
      <c r="CCX48" s="62"/>
      <c r="CCY48" s="62"/>
      <c r="CCZ48" s="62"/>
      <c r="CDA48" s="62"/>
      <c r="CDB48" s="62"/>
      <c r="CDC48" s="62"/>
      <c r="CDD48" s="62"/>
      <c r="CDE48" s="62"/>
      <c r="CDF48" s="62"/>
      <c r="CDG48" s="62"/>
      <c r="CDH48" s="62"/>
      <c r="CDI48" s="62"/>
      <c r="CDJ48" s="62"/>
      <c r="CDK48" s="62"/>
      <c r="CDL48" s="62"/>
      <c r="CDM48" s="62"/>
      <c r="CDN48" s="62"/>
      <c r="CDO48" s="62"/>
      <c r="CDP48" s="62"/>
      <c r="CDQ48" s="62"/>
      <c r="CDR48" s="62"/>
      <c r="CDS48" s="62"/>
      <c r="CDT48" s="62"/>
      <c r="CDU48" s="62"/>
      <c r="CDV48" s="62"/>
      <c r="CDW48" s="62"/>
      <c r="CDX48" s="62"/>
      <c r="CDY48" s="62"/>
      <c r="CDZ48" s="62"/>
      <c r="CEA48" s="62"/>
      <c r="CEB48" s="62"/>
      <c r="CEC48" s="62"/>
      <c r="CED48" s="62"/>
      <c r="CEE48" s="62"/>
      <c r="CEF48" s="62"/>
      <c r="CEG48" s="62"/>
      <c r="CEH48" s="62"/>
      <c r="CEI48" s="62"/>
      <c r="CEJ48" s="62"/>
      <c r="CEK48" s="62"/>
      <c r="CEL48" s="62"/>
      <c r="CEM48" s="62"/>
      <c r="CEN48" s="62"/>
      <c r="CEO48" s="62"/>
      <c r="CEP48" s="62"/>
      <c r="CEQ48" s="62"/>
      <c r="CER48" s="62"/>
      <c r="CES48" s="62"/>
      <c r="CET48" s="62"/>
      <c r="CEU48" s="62"/>
      <c r="CEV48" s="62"/>
      <c r="CEW48" s="62"/>
      <c r="CEX48" s="62"/>
      <c r="CEY48" s="62"/>
      <c r="CEZ48" s="62"/>
      <c r="CFA48" s="62"/>
      <c r="CFB48" s="62"/>
      <c r="CFC48" s="62"/>
      <c r="CFD48" s="62"/>
      <c r="CFE48" s="62"/>
      <c r="CFF48" s="62"/>
      <c r="CFG48" s="62"/>
      <c r="CFH48" s="62"/>
      <c r="CFI48" s="62"/>
      <c r="CFJ48" s="62"/>
      <c r="CFK48" s="62"/>
      <c r="CFL48" s="62"/>
      <c r="CFM48" s="62"/>
      <c r="CFN48" s="62"/>
      <c r="CFO48" s="62"/>
      <c r="CFP48" s="62"/>
      <c r="CFQ48" s="62"/>
      <c r="CFR48" s="62"/>
      <c r="CFS48" s="62"/>
      <c r="CFT48" s="62"/>
      <c r="CFU48" s="62"/>
      <c r="CFV48" s="62"/>
      <c r="CFW48" s="62"/>
      <c r="CFX48" s="62"/>
      <c r="CFY48" s="62"/>
      <c r="CFZ48" s="62"/>
      <c r="CGA48" s="62"/>
      <c r="CGB48" s="62"/>
      <c r="CGC48" s="62"/>
      <c r="CGD48" s="62"/>
      <c r="CGE48" s="62"/>
      <c r="CGF48" s="62"/>
      <c r="CGG48" s="62"/>
      <c r="CGH48" s="62"/>
      <c r="CGI48" s="62"/>
      <c r="CGJ48" s="62"/>
      <c r="CGK48" s="62"/>
      <c r="CGL48" s="62"/>
      <c r="CGM48" s="62"/>
      <c r="CGN48" s="62"/>
      <c r="CGO48" s="62"/>
      <c r="CGP48" s="62"/>
      <c r="CGQ48" s="62"/>
      <c r="CGR48" s="62"/>
      <c r="CGS48" s="62"/>
      <c r="CGT48" s="62"/>
      <c r="CGU48" s="62"/>
      <c r="CGV48" s="62"/>
      <c r="CGW48" s="62"/>
      <c r="CGX48" s="62"/>
      <c r="CGY48" s="62"/>
      <c r="CGZ48" s="62"/>
      <c r="CHA48" s="62"/>
      <c r="CHB48" s="62"/>
      <c r="CHC48" s="62"/>
      <c r="CHD48" s="62"/>
      <c r="CHE48" s="62"/>
      <c r="CHF48" s="62"/>
      <c r="CHG48" s="62"/>
      <c r="CHH48" s="62"/>
      <c r="CHI48" s="62"/>
      <c r="CHJ48" s="62"/>
      <c r="CHK48" s="62"/>
      <c r="CHL48" s="62"/>
      <c r="CHM48" s="62"/>
      <c r="CHN48" s="62"/>
      <c r="CHO48" s="62"/>
      <c r="CHP48" s="62"/>
      <c r="CHQ48" s="62"/>
      <c r="CHR48" s="62"/>
      <c r="CHS48" s="62"/>
      <c r="CHT48" s="62"/>
      <c r="CHU48" s="62"/>
      <c r="CHV48" s="62"/>
      <c r="CHW48" s="62"/>
      <c r="CHX48" s="62"/>
      <c r="CHY48" s="62"/>
      <c r="CHZ48" s="62"/>
      <c r="CIA48" s="62"/>
      <c r="CIB48" s="62"/>
      <c r="CIC48" s="62"/>
      <c r="CID48" s="62"/>
      <c r="CIE48" s="62"/>
      <c r="CIF48" s="62"/>
      <c r="CIG48" s="62"/>
      <c r="CIH48" s="62"/>
      <c r="CII48" s="62"/>
      <c r="CIJ48" s="62"/>
      <c r="CIK48" s="62"/>
      <c r="CIL48" s="62"/>
      <c r="CIM48" s="62"/>
      <c r="CIN48" s="62"/>
      <c r="CIO48" s="62"/>
      <c r="CIP48" s="62"/>
      <c r="CIQ48" s="62"/>
      <c r="CIR48" s="62"/>
      <c r="CIS48" s="62"/>
      <c r="CIT48" s="62"/>
      <c r="CIU48" s="62"/>
      <c r="CIV48" s="62"/>
      <c r="CIW48" s="62"/>
      <c r="CIX48" s="62"/>
      <c r="CIY48" s="62"/>
      <c r="CIZ48" s="62"/>
      <c r="CJA48" s="62"/>
      <c r="CJB48" s="62"/>
      <c r="CJC48" s="62"/>
      <c r="CJD48" s="62"/>
      <c r="CJE48" s="62"/>
      <c r="CJF48" s="62"/>
      <c r="CJG48" s="62"/>
      <c r="CJH48" s="62"/>
      <c r="CJI48" s="62"/>
      <c r="CJJ48" s="62"/>
      <c r="CJK48" s="62"/>
      <c r="CJL48" s="62"/>
      <c r="CJM48" s="62"/>
      <c r="CJN48" s="62"/>
      <c r="CJO48" s="62"/>
      <c r="CJP48" s="62"/>
      <c r="CJQ48" s="62"/>
      <c r="CJR48" s="62"/>
      <c r="CJS48" s="62"/>
      <c r="CJT48" s="62"/>
      <c r="CJU48" s="62"/>
      <c r="CJV48" s="62"/>
      <c r="CJW48" s="62"/>
      <c r="CJX48" s="62"/>
      <c r="CJY48" s="62"/>
      <c r="CJZ48" s="62"/>
      <c r="CKA48" s="62"/>
      <c r="CKB48" s="62"/>
      <c r="CKC48" s="62"/>
      <c r="CKD48" s="62"/>
      <c r="CKE48" s="62"/>
      <c r="CKF48" s="62"/>
      <c r="CKG48" s="62"/>
      <c r="CKH48" s="62"/>
      <c r="CKI48" s="62"/>
      <c r="CKJ48" s="62"/>
      <c r="CKK48" s="62"/>
      <c r="CKL48" s="62"/>
      <c r="CKM48" s="62"/>
      <c r="CKN48" s="62"/>
      <c r="CKO48" s="62"/>
      <c r="CKP48" s="62"/>
      <c r="CKQ48" s="62"/>
      <c r="CKR48" s="62"/>
      <c r="CKS48" s="62"/>
      <c r="CKT48" s="62"/>
      <c r="CKU48" s="62"/>
      <c r="CKV48" s="62"/>
      <c r="CKW48" s="62"/>
      <c r="CKX48" s="62"/>
      <c r="CKY48" s="62"/>
      <c r="CKZ48" s="62"/>
      <c r="CLA48" s="62"/>
      <c r="CLB48" s="62"/>
      <c r="CLC48" s="62"/>
      <c r="CLD48" s="62"/>
      <c r="CLE48" s="62"/>
      <c r="CLF48" s="62"/>
      <c r="CLG48" s="62"/>
      <c r="CLH48" s="62"/>
      <c r="CLI48" s="62"/>
      <c r="CLJ48" s="62"/>
      <c r="CLK48" s="62"/>
      <c r="CLL48" s="62"/>
      <c r="CLM48" s="62"/>
      <c r="CLN48" s="62"/>
      <c r="CLO48" s="62"/>
      <c r="CLP48" s="62"/>
      <c r="CLQ48" s="62"/>
      <c r="CLR48" s="62"/>
      <c r="CLS48" s="62"/>
      <c r="CLT48" s="62"/>
      <c r="CLU48" s="62"/>
      <c r="CLV48" s="62"/>
      <c r="CLW48" s="62"/>
      <c r="CLX48" s="62"/>
      <c r="CLY48" s="62"/>
      <c r="CLZ48" s="62"/>
      <c r="CMA48" s="62"/>
      <c r="CMB48" s="62"/>
      <c r="CMC48" s="62"/>
      <c r="CMD48" s="62"/>
      <c r="CME48" s="62"/>
      <c r="CMF48" s="62"/>
      <c r="CMG48" s="62"/>
      <c r="CMH48" s="62"/>
      <c r="CMI48" s="62"/>
      <c r="CMJ48" s="62"/>
      <c r="CMK48" s="62"/>
      <c r="CML48" s="62"/>
      <c r="CMM48" s="62"/>
      <c r="CMN48" s="62"/>
      <c r="CMO48" s="62"/>
      <c r="CMP48" s="62"/>
      <c r="CMQ48" s="62"/>
      <c r="CMR48" s="62"/>
      <c r="CMS48" s="62"/>
      <c r="CMT48" s="62"/>
      <c r="CMU48" s="62"/>
      <c r="CMV48" s="62"/>
      <c r="CMW48" s="62"/>
      <c r="CMX48" s="62"/>
      <c r="CMY48" s="62"/>
      <c r="CMZ48" s="62"/>
      <c r="CNA48" s="62"/>
      <c r="CNB48" s="62"/>
      <c r="CNC48" s="62"/>
      <c r="CND48" s="62"/>
      <c r="CNE48" s="62"/>
      <c r="CNF48" s="62"/>
      <c r="CNG48" s="62"/>
      <c r="CNH48" s="62"/>
      <c r="CNI48" s="62"/>
      <c r="CNJ48" s="62"/>
      <c r="CNK48" s="62"/>
      <c r="CNL48" s="62"/>
      <c r="CNM48" s="62"/>
      <c r="CNN48" s="62"/>
      <c r="CNO48" s="62"/>
      <c r="CNP48" s="62"/>
      <c r="CNQ48" s="62"/>
      <c r="CNR48" s="62"/>
      <c r="CNS48" s="62"/>
      <c r="CNT48" s="62"/>
      <c r="CNU48" s="62"/>
      <c r="CNV48" s="62"/>
      <c r="CNW48" s="62"/>
      <c r="CNX48" s="62"/>
      <c r="CNY48" s="62"/>
      <c r="CNZ48" s="62"/>
      <c r="COA48" s="62"/>
      <c r="COB48" s="62"/>
      <c r="COC48" s="62"/>
      <c r="COD48" s="62"/>
      <c r="COE48" s="62"/>
      <c r="COF48" s="62"/>
      <c r="COG48" s="62"/>
      <c r="COH48" s="62"/>
      <c r="COI48" s="62"/>
      <c r="COJ48" s="62"/>
      <c r="COK48" s="62"/>
      <c r="COL48" s="62"/>
      <c r="COM48" s="62"/>
      <c r="CON48" s="62"/>
      <c r="COO48" s="62"/>
      <c r="COP48" s="62"/>
      <c r="COQ48" s="62"/>
      <c r="COR48" s="62"/>
      <c r="COS48" s="62"/>
      <c r="COT48" s="62"/>
      <c r="COU48" s="62"/>
      <c r="COV48" s="62"/>
      <c r="COW48" s="62"/>
      <c r="COX48" s="62"/>
      <c r="COY48" s="62"/>
      <c r="COZ48" s="62"/>
      <c r="CPA48" s="62"/>
      <c r="CPB48" s="62"/>
      <c r="CPC48" s="62"/>
      <c r="CPD48" s="62"/>
      <c r="CPE48" s="62"/>
      <c r="CPF48" s="62"/>
      <c r="CPG48" s="62"/>
      <c r="CPH48" s="62"/>
      <c r="CPI48" s="62"/>
      <c r="CPJ48" s="62"/>
      <c r="CPK48" s="62"/>
      <c r="CPL48" s="62"/>
      <c r="CPM48" s="62"/>
      <c r="CPN48" s="62"/>
      <c r="CPO48" s="62"/>
      <c r="CPP48" s="62"/>
      <c r="CPQ48" s="62"/>
      <c r="CPR48" s="62"/>
      <c r="CPS48" s="62"/>
      <c r="CPT48" s="62"/>
      <c r="CPU48" s="62"/>
      <c r="CPV48" s="62"/>
      <c r="CPW48" s="62"/>
      <c r="CPX48" s="62"/>
      <c r="CPY48" s="62"/>
      <c r="CPZ48" s="62"/>
      <c r="CQA48" s="62"/>
      <c r="CQB48" s="62"/>
      <c r="CQC48" s="62"/>
      <c r="CQD48" s="62"/>
      <c r="CQE48" s="62"/>
      <c r="CQF48" s="62"/>
      <c r="CQG48" s="62"/>
      <c r="CQH48" s="62"/>
      <c r="CQI48" s="62"/>
      <c r="CQJ48" s="62"/>
      <c r="CQK48" s="62"/>
      <c r="CQL48" s="62"/>
      <c r="CQM48" s="62"/>
      <c r="CQN48" s="62"/>
      <c r="CQO48" s="62"/>
      <c r="CQP48" s="62"/>
      <c r="CQQ48" s="62"/>
      <c r="CQR48" s="62"/>
      <c r="CQS48" s="62"/>
      <c r="CQT48" s="62"/>
      <c r="CQU48" s="62"/>
      <c r="CQV48" s="62"/>
      <c r="CQW48" s="62"/>
      <c r="CQX48" s="62"/>
      <c r="CQY48" s="62"/>
      <c r="CQZ48" s="62"/>
      <c r="CRA48" s="62"/>
      <c r="CRB48" s="62"/>
      <c r="CRC48" s="62"/>
      <c r="CRD48" s="62"/>
      <c r="CRE48" s="62"/>
      <c r="CRF48" s="62"/>
      <c r="CRG48" s="62"/>
      <c r="CRH48" s="62"/>
      <c r="CRI48" s="62"/>
      <c r="CRJ48" s="62"/>
      <c r="CRK48" s="62"/>
      <c r="CRL48" s="62"/>
      <c r="CRM48" s="62"/>
      <c r="CRN48" s="62"/>
      <c r="CRO48" s="62"/>
      <c r="CRP48" s="62"/>
      <c r="CRQ48" s="62"/>
      <c r="CRR48" s="62"/>
      <c r="CRS48" s="62"/>
      <c r="CRT48" s="62"/>
      <c r="CRU48" s="62"/>
      <c r="CRV48" s="62"/>
      <c r="CRW48" s="62"/>
      <c r="CRX48" s="62"/>
      <c r="CRY48" s="62"/>
      <c r="CRZ48" s="62"/>
      <c r="CSA48" s="62"/>
      <c r="CSB48" s="62"/>
      <c r="CSC48" s="62"/>
      <c r="CSD48" s="62"/>
      <c r="CSE48" s="62"/>
      <c r="CSF48" s="62"/>
      <c r="CSG48" s="62"/>
      <c r="CSH48" s="62"/>
      <c r="CSI48" s="62"/>
      <c r="CSJ48" s="62"/>
      <c r="CSK48" s="62"/>
      <c r="CSL48" s="62"/>
      <c r="CSM48" s="62"/>
      <c r="CSN48" s="62"/>
      <c r="CSO48" s="62"/>
      <c r="CSP48" s="62"/>
      <c r="CSQ48" s="62"/>
      <c r="CSR48" s="62"/>
      <c r="CSS48" s="62"/>
      <c r="CST48" s="62"/>
      <c r="CSU48" s="62"/>
      <c r="CSV48" s="62"/>
      <c r="CSW48" s="62"/>
      <c r="CSX48" s="62"/>
      <c r="CSY48" s="62"/>
      <c r="CSZ48" s="62"/>
      <c r="CTA48" s="62"/>
      <c r="CTB48" s="62"/>
      <c r="CTC48" s="62"/>
      <c r="CTD48" s="62"/>
      <c r="CTE48" s="62"/>
      <c r="CTF48" s="62"/>
      <c r="CTG48" s="62"/>
      <c r="CTH48" s="62"/>
      <c r="CTI48" s="62"/>
      <c r="CTJ48" s="62"/>
      <c r="CTK48" s="62"/>
      <c r="CTL48" s="62"/>
      <c r="CTM48" s="62"/>
      <c r="CTN48" s="62"/>
      <c r="CTO48" s="62"/>
      <c r="CTP48" s="62"/>
      <c r="CTQ48" s="62"/>
      <c r="CTR48" s="62"/>
      <c r="CTS48" s="62"/>
      <c r="CTT48" s="62"/>
      <c r="CTU48" s="62"/>
      <c r="CTV48" s="62"/>
      <c r="CTW48" s="62"/>
      <c r="CTX48" s="62"/>
      <c r="CTY48" s="62"/>
      <c r="CTZ48" s="62"/>
      <c r="CUA48" s="62"/>
      <c r="CUB48" s="62"/>
      <c r="CUC48" s="62"/>
      <c r="CUD48" s="62"/>
      <c r="CUE48" s="62"/>
      <c r="CUF48" s="62"/>
      <c r="CUG48" s="62"/>
      <c r="CUH48" s="62"/>
      <c r="CUI48" s="62"/>
      <c r="CUJ48" s="62"/>
      <c r="CUK48" s="62"/>
      <c r="CUL48" s="62"/>
      <c r="CUM48" s="62"/>
      <c r="CUN48" s="62"/>
      <c r="CUO48" s="62"/>
      <c r="CUP48" s="62"/>
      <c r="CUQ48" s="62"/>
      <c r="CUR48" s="62"/>
      <c r="CUS48" s="62"/>
      <c r="CUT48" s="62"/>
      <c r="CUU48" s="62"/>
      <c r="CUV48" s="62"/>
      <c r="CUW48" s="62"/>
      <c r="CUX48" s="62"/>
      <c r="CUY48" s="62"/>
      <c r="CUZ48" s="62"/>
      <c r="CVA48" s="62"/>
      <c r="CVB48" s="62"/>
      <c r="CVC48" s="62"/>
      <c r="CVD48" s="62"/>
      <c r="CVE48" s="62"/>
      <c r="CVF48" s="62"/>
      <c r="CVG48" s="62"/>
      <c r="CVH48" s="62"/>
      <c r="CVI48" s="62"/>
      <c r="CVJ48" s="62"/>
      <c r="CVK48" s="62"/>
      <c r="CVL48" s="62"/>
      <c r="CVM48" s="62"/>
      <c r="CVN48" s="62"/>
      <c r="CVO48" s="62"/>
      <c r="CVP48" s="62"/>
      <c r="CVQ48" s="62"/>
      <c r="CVR48" s="62"/>
      <c r="CVS48" s="62"/>
      <c r="CVT48" s="62"/>
      <c r="CVU48" s="62"/>
      <c r="CVV48" s="62"/>
      <c r="CVW48" s="62"/>
      <c r="CVX48" s="62"/>
      <c r="CVY48" s="62"/>
      <c r="CVZ48" s="62"/>
      <c r="CWA48" s="62"/>
      <c r="CWB48" s="62"/>
      <c r="CWC48" s="62"/>
      <c r="CWD48" s="62"/>
      <c r="CWE48" s="62"/>
      <c r="CWF48" s="62"/>
      <c r="CWG48" s="62"/>
      <c r="CWH48" s="62"/>
      <c r="CWI48" s="62"/>
      <c r="CWJ48" s="62"/>
      <c r="CWK48" s="62"/>
      <c r="CWL48" s="62"/>
      <c r="CWM48" s="62"/>
      <c r="CWN48" s="62"/>
      <c r="CWO48" s="62"/>
      <c r="CWP48" s="62"/>
      <c r="CWQ48" s="62"/>
      <c r="CWR48" s="62"/>
      <c r="CWS48" s="62"/>
      <c r="CWT48" s="62"/>
      <c r="CWU48" s="62"/>
      <c r="CWV48" s="62"/>
      <c r="CWW48" s="62"/>
      <c r="CWX48" s="62"/>
      <c r="CWY48" s="62"/>
      <c r="CWZ48" s="62"/>
      <c r="CXA48" s="62"/>
      <c r="CXB48" s="62"/>
      <c r="CXC48" s="62"/>
      <c r="CXD48" s="62"/>
      <c r="CXE48" s="62"/>
      <c r="CXF48" s="62"/>
      <c r="CXG48" s="62"/>
      <c r="CXH48" s="62"/>
      <c r="CXI48" s="62"/>
      <c r="CXJ48" s="62"/>
      <c r="CXK48" s="62"/>
      <c r="CXL48" s="62"/>
      <c r="CXM48" s="62"/>
      <c r="CXN48" s="62"/>
      <c r="CXO48" s="62"/>
      <c r="CXP48" s="62"/>
      <c r="CXQ48" s="62"/>
      <c r="CXR48" s="62"/>
      <c r="CXS48" s="62"/>
      <c r="CXT48" s="62"/>
      <c r="CXU48" s="62"/>
      <c r="CXV48" s="62"/>
      <c r="CXW48" s="62"/>
      <c r="CXX48" s="62"/>
      <c r="CXY48" s="62"/>
      <c r="CXZ48" s="62"/>
      <c r="CYA48" s="62"/>
      <c r="CYB48" s="62"/>
      <c r="CYC48" s="62"/>
      <c r="CYD48" s="62"/>
      <c r="CYE48" s="62"/>
      <c r="CYF48" s="62"/>
      <c r="CYG48" s="62"/>
      <c r="CYH48" s="62"/>
      <c r="CYI48" s="62"/>
      <c r="CYJ48" s="62"/>
      <c r="CYK48" s="62"/>
      <c r="CYL48" s="62"/>
      <c r="CYM48" s="62"/>
      <c r="CYN48" s="62"/>
      <c r="CYO48" s="62"/>
      <c r="CYP48" s="62"/>
      <c r="CYQ48" s="62"/>
      <c r="CYR48" s="62"/>
      <c r="CYS48" s="62"/>
      <c r="CYT48" s="62"/>
      <c r="CYU48" s="62"/>
      <c r="CYV48" s="62"/>
      <c r="CYW48" s="62"/>
      <c r="CYX48" s="62"/>
      <c r="CYY48" s="62"/>
      <c r="CYZ48" s="62"/>
      <c r="CZA48" s="62"/>
      <c r="CZB48" s="62"/>
      <c r="CZC48" s="62"/>
      <c r="CZD48" s="62"/>
      <c r="CZE48" s="62"/>
      <c r="CZF48" s="62"/>
      <c r="CZG48" s="62"/>
      <c r="CZH48" s="62"/>
      <c r="CZI48" s="62"/>
      <c r="CZJ48" s="62"/>
      <c r="CZK48" s="62"/>
      <c r="CZL48" s="62"/>
      <c r="CZM48" s="62"/>
      <c r="CZN48" s="62"/>
      <c r="CZO48" s="62"/>
      <c r="CZP48" s="62"/>
      <c r="CZQ48" s="62"/>
      <c r="CZR48" s="62"/>
      <c r="CZS48" s="62"/>
      <c r="CZT48" s="62"/>
      <c r="CZU48" s="62"/>
      <c r="CZV48" s="62"/>
      <c r="CZW48" s="62"/>
      <c r="CZX48" s="62"/>
      <c r="CZY48" s="62"/>
      <c r="CZZ48" s="62"/>
      <c r="DAA48" s="62"/>
      <c r="DAB48" s="62"/>
      <c r="DAC48" s="62"/>
      <c r="DAD48" s="62"/>
      <c r="DAE48" s="62"/>
      <c r="DAF48" s="62"/>
      <c r="DAG48" s="62"/>
      <c r="DAH48" s="62"/>
      <c r="DAI48" s="62"/>
      <c r="DAJ48" s="62"/>
      <c r="DAK48" s="62"/>
      <c r="DAL48" s="62"/>
      <c r="DAM48" s="62"/>
      <c r="DAN48" s="62"/>
      <c r="DAO48" s="62"/>
      <c r="DAP48" s="62"/>
      <c r="DAQ48" s="62"/>
      <c r="DAR48" s="62"/>
      <c r="DAS48" s="62"/>
      <c r="DAT48" s="62"/>
      <c r="DAU48" s="62"/>
      <c r="DAV48" s="62"/>
      <c r="DAW48" s="62"/>
      <c r="DAX48" s="62"/>
      <c r="DAY48" s="62"/>
      <c r="DAZ48" s="62"/>
      <c r="DBA48" s="62"/>
      <c r="DBB48" s="62"/>
      <c r="DBC48" s="62"/>
      <c r="DBD48" s="62"/>
      <c r="DBE48" s="62"/>
      <c r="DBF48" s="62"/>
      <c r="DBG48" s="62"/>
      <c r="DBH48" s="62"/>
      <c r="DBI48" s="62"/>
      <c r="DBJ48" s="62"/>
      <c r="DBK48" s="62"/>
      <c r="DBL48" s="62"/>
      <c r="DBM48" s="62"/>
      <c r="DBN48" s="62"/>
      <c r="DBO48" s="62"/>
      <c r="DBP48" s="62"/>
      <c r="DBQ48" s="62"/>
      <c r="DBR48" s="62"/>
      <c r="DBS48" s="62"/>
      <c r="DBT48" s="62"/>
      <c r="DBU48" s="62"/>
      <c r="DBV48" s="62"/>
      <c r="DBW48" s="62"/>
      <c r="DBX48" s="62"/>
      <c r="DBY48" s="62"/>
      <c r="DBZ48" s="62"/>
      <c r="DCA48" s="62"/>
      <c r="DCB48" s="62"/>
      <c r="DCC48" s="62"/>
      <c r="DCD48" s="62"/>
      <c r="DCE48" s="62"/>
      <c r="DCF48" s="62"/>
      <c r="DCG48" s="62"/>
      <c r="DCH48" s="62"/>
      <c r="DCI48" s="62"/>
      <c r="DCJ48" s="62"/>
      <c r="DCK48" s="62"/>
      <c r="DCL48" s="62"/>
      <c r="DCM48" s="62"/>
      <c r="DCN48" s="62"/>
      <c r="DCO48" s="62"/>
      <c r="DCP48" s="62"/>
      <c r="DCQ48" s="62"/>
      <c r="DCR48" s="62"/>
      <c r="DCS48" s="62"/>
      <c r="DCT48" s="62"/>
      <c r="DCU48" s="62"/>
      <c r="DCV48" s="62"/>
      <c r="DCW48" s="62"/>
      <c r="DCX48" s="62"/>
      <c r="DCY48" s="62"/>
      <c r="DCZ48" s="62"/>
      <c r="DDA48" s="62"/>
      <c r="DDB48" s="62"/>
      <c r="DDC48" s="62"/>
      <c r="DDD48" s="62"/>
      <c r="DDE48" s="62"/>
      <c r="DDF48" s="62"/>
      <c r="DDG48" s="62"/>
      <c r="DDH48" s="62"/>
      <c r="DDI48" s="62"/>
      <c r="DDJ48" s="62"/>
      <c r="DDK48" s="62"/>
      <c r="DDL48" s="62"/>
      <c r="DDM48" s="62"/>
      <c r="DDN48" s="62"/>
      <c r="DDO48" s="62"/>
      <c r="DDP48" s="62"/>
      <c r="DDQ48" s="62"/>
      <c r="DDR48" s="62"/>
      <c r="DDS48" s="62"/>
      <c r="DDT48" s="62"/>
      <c r="DDU48" s="62"/>
      <c r="DDV48" s="62"/>
      <c r="DDW48" s="62"/>
      <c r="DDX48" s="62"/>
      <c r="DDY48" s="62"/>
      <c r="DDZ48" s="62"/>
      <c r="DEA48" s="62"/>
      <c r="DEB48" s="62"/>
      <c r="DEC48" s="62"/>
      <c r="DED48" s="62"/>
      <c r="DEE48" s="62"/>
      <c r="DEF48" s="62"/>
      <c r="DEG48" s="62"/>
      <c r="DEH48" s="62"/>
      <c r="DEI48" s="62"/>
      <c r="DEJ48" s="62"/>
      <c r="DEK48" s="62"/>
      <c r="DEL48" s="62"/>
      <c r="DEM48" s="62"/>
      <c r="DEN48" s="62"/>
      <c r="DEO48" s="62"/>
      <c r="DEP48" s="62"/>
      <c r="DEQ48" s="62"/>
      <c r="DER48" s="62"/>
      <c r="DES48" s="62"/>
      <c r="DET48" s="62"/>
      <c r="DEU48" s="62"/>
      <c r="DEV48" s="62"/>
      <c r="DEW48" s="62"/>
      <c r="DEX48" s="62"/>
      <c r="DEY48" s="62"/>
      <c r="DEZ48" s="62"/>
      <c r="DFA48" s="62"/>
      <c r="DFB48" s="62"/>
      <c r="DFC48" s="62"/>
      <c r="DFD48" s="62"/>
      <c r="DFE48" s="62"/>
      <c r="DFF48" s="62"/>
      <c r="DFG48" s="62"/>
      <c r="DFH48" s="62"/>
      <c r="DFI48" s="62"/>
      <c r="DFJ48" s="62"/>
      <c r="DFK48" s="62"/>
      <c r="DFL48" s="62"/>
      <c r="DFM48" s="62"/>
      <c r="DFN48" s="62"/>
      <c r="DFO48" s="62"/>
      <c r="DFP48" s="62"/>
      <c r="DFQ48" s="62"/>
      <c r="DFR48" s="62"/>
      <c r="DFS48" s="62"/>
      <c r="DFT48" s="62"/>
      <c r="DFU48" s="62"/>
      <c r="DFV48" s="62"/>
      <c r="DFW48" s="62"/>
      <c r="DFX48" s="62"/>
      <c r="DFY48" s="62"/>
      <c r="DFZ48" s="62"/>
      <c r="DGA48" s="62"/>
      <c r="DGB48" s="62"/>
      <c r="DGC48" s="62"/>
      <c r="DGD48" s="62"/>
      <c r="DGE48" s="62"/>
      <c r="DGF48" s="62"/>
      <c r="DGG48" s="62"/>
      <c r="DGH48" s="62"/>
      <c r="DGI48" s="62"/>
      <c r="DGJ48" s="62"/>
      <c r="DGK48" s="62"/>
      <c r="DGL48" s="62"/>
      <c r="DGM48" s="62"/>
      <c r="DGN48" s="62"/>
      <c r="DGO48" s="62"/>
      <c r="DGP48" s="62"/>
      <c r="DGQ48" s="62"/>
      <c r="DGR48" s="62"/>
      <c r="DGS48" s="62"/>
      <c r="DGT48" s="62"/>
      <c r="DGU48" s="62"/>
      <c r="DGV48" s="62"/>
      <c r="DGW48" s="62"/>
      <c r="DGX48" s="62"/>
      <c r="DGY48" s="62"/>
      <c r="DGZ48" s="62"/>
      <c r="DHA48" s="62"/>
      <c r="DHB48" s="62"/>
      <c r="DHC48" s="62"/>
      <c r="DHD48" s="62"/>
      <c r="DHE48" s="62"/>
      <c r="DHF48" s="62"/>
      <c r="DHG48" s="62"/>
      <c r="DHH48" s="62"/>
      <c r="DHI48" s="62"/>
      <c r="DHJ48" s="62"/>
      <c r="DHK48" s="62"/>
      <c r="DHL48" s="62"/>
      <c r="DHM48" s="62"/>
      <c r="DHN48" s="62"/>
      <c r="DHO48" s="62"/>
      <c r="DHP48" s="62"/>
      <c r="DHQ48" s="62"/>
      <c r="DHR48" s="62"/>
      <c r="DHS48" s="62"/>
      <c r="DHT48" s="62"/>
      <c r="DHU48" s="62"/>
      <c r="DHV48" s="62"/>
      <c r="DHW48" s="62"/>
      <c r="DHX48" s="62"/>
      <c r="DHY48" s="62"/>
      <c r="DHZ48" s="62"/>
      <c r="DIA48" s="62"/>
      <c r="DIB48" s="62"/>
      <c r="DIC48" s="62"/>
      <c r="DID48" s="62"/>
      <c r="DIE48" s="62"/>
      <c r="DIF48" s="62"/>
      <c r="DIG48" s="62"/>
      <c r="DIH48" s="62"/>
      <c r="DII48" s="62"/>
      <c r="DIJ48" s="62"/>
      <c r="DIK48" s="62"/>
      <c r="DIL48" s="62"/>
      <c r="DIM48" s="62"/>
      <c r="DIN48" s="62"/>
      <c r="DIO48" s="62"/>
      <c r="DIP48" s="62"/>
      <c r="DIQ48" s="62"/>
      <c r="DIR48" s="62"/>
      <c r="DIS48" s="62"/>
      <c r="DIT48" s="62"/>
      <c r="DIU48" s="62"/>
      <c r="DIV48" s="62"/>
      <c r="DIW48" s="62"/>
      <c r="DIX48" s="62"/>
      <c r="DIY48" s="62"/>
      <c r="DIZ48" s="62"/>
      <c r="DJA48" s="62"/>
      <c r="DJB48" s="62"/>
      <c r="DJC48" s="62"/>
      <c r="DJD48" s="62"/>
      <c r="DJE48" s="62"/>
      <c r="DJF48" s="62"/>
      <c r="DJG48" s="62"/>
      <c r="DJH48" s="62"/>
      <c r="DJI48" s="62"/>
      <c r="DJJ48" s="62"/>
      <c r="DJK48" s="62"/>
      <c r="DJL48" s="62"/>
      <c r="DJM48" s="62"/>
      <c r="DJN48" s="62"/>
      <c r="DJO48" s="62"/>
      <c r="DJP48" s="62"/>
      <c r="DJQ48" s="62"/>
      <c r="DJR48" s="62"/>
      <c r="DJS48" s="62"/>
      <c r="DJT48" s="62"/>
      <c r="DJU48" s="62"/>
      <c r="DJV48" s="62"/>
      <c r="DJW48" s="62"/>
      <c r="DJX48" s="62"/>
      <c r="DJY48" s="62"/>
      <c r="DJZ48" s="62"/>
      <c r="DKA48" s="62"/>
      <c r="DKB48" s="62"/>
      <c r="DKC48" s="62"/>
      <c r="DKD48" s="62"/>
      <c r="DKE48" s="62"/>
      <c r="DKF48" s="62"/>
      <c r="DKG48" s="62"/>
      <c r="DKH48" s="62"/>
      <c r="DKI48" s="62"/>
      <c r="DKJ48" s="62"/>
      <c r="DKK48" s="62"/>
      <c r="DKL48" s="62"/>
      <c r="DKM48" s="62"/>
      <c r="DKN48" s="62"/>
      <c r="DKO48" s="62"/>
      <c r="DKP48" s="62"/>
      <c r="DKQ48" s="62"/>
      <c r="DKR48" s="62"/>
      <c r="DKS48" s="62"/>
      <c r="DKT48" s="62"/>
      <c r="DKU48" s="62"/>
      <c r="DKV48" s="62"/>
      <c r="DKW48" s="62"/>
      <c r="DKX48" s="62"/>
      <c r="DKY48" s="62"/>
      <c r="DKZ48" s="62"/>
      <c r="DLA48" s="62"/>
      <c r="DLB48" s="62"/>
      <c r="DLC48" s="62"/>
      <c r="DLD48" s="62"/>
      <c r="DLE48" s="62"/>
      <c r="DLF48" s="62"/>
      <c r="DLG48" s="62"/>
      <c r="DLH48" s="62"/>
      <c r="DLI48" s="62"/>
      <c r="DLJ48" s="62"/>
      <c r="DLK48" s="62"/>
      <c r="DLL48" s="62"/>
      <c r="DLM48" s="62"/>
      <c r="DLN48" s="62"/>
      <c r="DLO48" s="62"/>
      <c r="DLP48" s="62"/>
      <c r="DLQ48" s="62"/>
      <c r="DLR48" s="62"/>
      <c r="DLS48" s="62"/>
      <c r="DLT48" s="62"/>
      <c r="DLU48" s="62"/>
      <c r="DLV48" s="62"/>
      <c r="DLW48" s="62"/>
      <c r="DLX48" s="62"/>
      <c r="DLY48" s="62"/>
      <c r="DLZ48" s="62"/>
      <c r="DMA48" s="62"/>
      <c r="DMB48" s="62"/>
      <c r="DMC48" s="62"/>
      <c r="DMD48" s="62"/>
      <c r="DME48" s="62"/>
      <c r="DMF48" s="62"/>
      <c r="DMG48" s="62"/>
      <c r="DMH48" s="62"/>
      <c r="DMI48" s="62"/>
      <c r="DMJ48" s="62"/>
      <c r="DMK48" s="62"/>
      <c r="DML48" s="62"/>
      <c r="DMM48" s="62"/>
      <c r="DMN48" s="62"/>
      <c r="DMO48" s="62"/>
      <c r="DMP48" s="62"/>
      <c r="DMQ48" s="62"/>
      <c r="DMR48" s="62"/>
      <c r="DMS48" s="62"/>
      <c r="DMT48" s="62"/>
      <c r="DMU48" s="62"/>
      <c r="DMV48" s="62"/>
      <c r="DMW48" s="62"/>
      <c r="DMX48" s="62"/>
      <c r="DMY48" s="62"/>
      <c r="DMZ48" s="62"/>
      <c r="DNA48" s="62"/>
      <c r="DNB48" s="62"/>
      <c r="DNC48" s="62"/>
      <c r="DND48" s="62"/>
      <c r="DNE48" s="62"/>
      <c r="DNF48" s="62"/>
      <c r="DNG48" s="62"/>
      <c r="DNH48" s="62"/>
      <c r="DNI48" s="62"/>
      <c r="DNJ48" s="62"/>
      <c r="DNK48" s="62"/>
      <c r="DNL48" s="62"/>
      <c r="DNM48" s="62"/>
      <c r="DNN48" s="62"/>
      <c r="DNO48" s="62"/>
      <c r="DNP48" s="62"/>
      <c r="DNQ48" s="62"/>
      <c r="DNR48" s="62"/>
      <c r="DNS48" s="62"/>
      <c r="DNT48" s="62"/>
      <c r="DNU48" s="62"/>
      <c r="DNV48" s="62"/>
      <c r="DNW48" s="62"/>
      <c r="DNX48" s="62"/>
      <c r="DNY48" s="62"/>
      <c r="DNZ48" s="62"/>
      <c r="DOA48" s="62"/>
      <c r="DOB48" s="62"/>
      <c r="DOC48" s="62"/>
      <c r="DOD48" s="62"/>
      <c r="DOE48" s="62"/>
      <c r="DOF48" s="62"/>
      <c r="DOG48" s="62"/>
      <c r="DOH48" s="62"/>
      <c r="DOI48" s="62"/>
      <c r="DOJ48" s="62"/>
      <c r="DOK48" s="62"/>
      <c r="DOL48" s="62"/>
      <c r="DOM48" s="62"/>
      <c r="DON48" s="62"/>
      <c r="DOO48" s="62"/>
      <c r="DOP48" s="62"/>
      <c r="DOQ48" s="62"/>
      <c r="DOR48" s="62"/>
      <c r="DOS48" s="62"/>
      <c r="DOT48" s="62"/>
      <c r="DOU48" s="62"/>
      <c r="DOV48" s="62"/>
      <c r="DOW48" s="62"/>
      <c r="DOX48" s="62"/>
      <c r="DOY48" s="62"/>
      <c r="DOZ48" s="62"/>
      <c r="DPA48" s="62"/>
      <c r="DPB48" s="62"/>
      <c r="DPC48" s="62"/>
      <c r="DPD48" s="62"/>
      <c r="DPE48" s="62"/>
      <c r="DPF48" s="62"/>
      <c r="DPG48" s="62"/>
      <c r="DPH48" s="62"/>
      <c r="DPI48" s="62"/>
      <c r="DPJ48" s="62"/>
      <c r="DPK48" s="62"/>
      <c r="DPL48" s="62"/>
      <c r="DPM48" s="62"/>
      <c r="DPN48" s="62"/>
      <c r="DPO48" s="62"/>
      <c r="DPP48" s="62"/>
      <c r="DPQ48" s="62"/>
      <c r="DPR48" s="62"/>
      <c r="DPS48" s="62"/>
      <c r="DPT48" s="62"/>
      <c r="DPU48" s="62"/>
      <c r="DPV48" s="62"/>
      <c r="DPW48" s="62"/>
      <c r="DPX48" s="62"/>
      <c r="DPY48" s="62"/>
      <c r="DPZ48" s="62"/>
      <c r="DQA48" s="62"/>
      <c r="DQB48" s="62"/>
      <c r="DQC48" s="62"/>
      <c r="DQD48" s="62"/>
      <c r="DQE48" s="62"/>
      <c r="DQF48" s="62"/>
      <c r="DQG48" s="62"/>
      <c r="DQH48" s="62"/>
      <c r="DQI48" s="62"/>
      <c r="DQJ48" s="62"/>
      <c r="DQK48" s="62"/>
      <c r="DQL48" s="62"/>
      <c r="DQM48" s="62"/>
      <c r="DQN48" s="62"/>
      <c r="DQO48" s="62"/>
      <c r="DQP48" s="62"/>
      <c r="DQQ48" s="62"/>
      <c r="DQR48" s="62"/>
      <c r="DQS48" s="62"/>
      <c r="DQT48" s="62"/>
      <c r="DQU48" s="62"/>
      <c r="DQV48" s="62"/>
      <c r="DQW48" s="62"/>
      <c r="DQX48" s="62"/>
      <c r="DQY48" s="62"/>
      <c r="DQZ48" s="62"/>
      <c r="DRA48" s="62"/>
      <c r="DRB48" s="62"/>
      <c r="DRC48" s="62"/>
      <c r="DRD48" s="62"/>
      <c r="DRE48" s="62"/>
      <c r="DRF48" s="62"/>
      <c r="DRG48" s="62"/>
      <c r="DRH48" s="62"/>
      <c r="DRI48" s="62"/>
      <c r="DRJ48" s="62"/>
      <c r="DRK48" s="62"/>
      <c r="DRL48" s="62"/>
      <c r="DRM48" s="62"/>
      <c r="DRN48" s="62"/>
      <c r="DRO48" s="62"/>
      <c r="DRP48" s="62"/>
      <c r="DRQ48" s="62"/>
      <c r="DRR48" s="62"/>
      <c r="DRS48" s="62"/>
      <c r="DRT48" s="62"/>
      <c r="DRU48" s="62"/>
      <c r="DRV48" s="62"/>
      <c r="DRW48" s="62"/>
      <c r="DRX48" s="62"/>
      <c r="DRY48" s="62"/>
      <c r="DRZ48" s="62"/>
      <c r="DSA48" s="62"/>
      <c r="DSB48" s="62"/>
      <c r="DSC48" s="62"/>
      <c r="DSD48" s="62"/>
      <c r="DSE48" s="62"/>
      <c r="DSF48" s="62"/>
      <c r="DSG48" s="62"/>
      <c r="DSH48" s="62"/>
      <c r="DSI48" s="62"/>
      <c r="DSJ48" s="62"/>
      <c r="DSK48" s="62"/>
      <c r="DSL48" s="62"/>
      <c r="DSM48" s="62"/>
      <c r="DSN48" s="62"/>
      <c r="DSO48" s="62"/>
      <c r="DSP48" s="62"/>
      <c r="DSQ48" s="62"/>
      <c r="DSR48" s="62"/>
      <c r="DSS48" s="62"/>
      <c r="DST48" s="62"/>
      <c r="DSU48" s="62"/>
      <c r="DSV48" s="62"/>
      <c r="DSW48" s="62"/>
      <c r="DSX48" s="62"/>
      <c r="DSY48" s="62"/>
      <c r="DSZ48" s="62"/>
      <c r="DTA48" s="62"/>
      <c r="DTB48" s="62"/>
      <c r="DTC48" s="62"/>
      <c r="DTD48" s="62"/>
      <c r="DTE48" s="62"/>
      <c r="DTF48" s="62"/>
      <c r="DTG48" s="62"/>
      <c r="DTH48" s="62"/>
      <c r="DTI48" s="62"/>
      <c r="DTJ48" s="62"/>
      <c r="DTK48" s="62"/>
      <c r="DTL48" s="62"/>
      <c r="DTM48" s="62"/>
      <c r="DTN48" s="62"/>
      <c r="DTO48" s="62"/>
      <c r="DTP48" s="62"/>
      <c r="DTQ48" s="62"/>
      <c r="DTR48" s="62"/>
      <c r="DTS48" s="62"/>
      <c r="DTT48" s="62"/>
      <c r="DTU48" s="62"/>
      <c r="DTV48" s="62"/>
      <c r="DTW48" s="62"/>
      <c r="DTX48" s="62"/>
      <c r="DTY48" s="62"/>
      <c r="DTZ48" s="62"/>
      <c r="DUA48" s="62"/>
      <c r="DUB48" s="62"/>
      <c r="DUC48" s="62"/>
      <c r="DUD48" s="62"/>
      <c r="DUE48" s="62"/>
      <c r="DUF48" s="62"/>
      <c r="DUG48" s="62"/>
      <c r="DUH48" s="62"/>
      <c r="DUI48" s="62"/>
      <c r="DUJ48" s="62"/>
      <c r="DUK48" s="62"/>
      <c r="DUL48" s="62"/>
      <c r="DUM48" s="62"/>
      <c r="DUN48" s="62"/>
      <c r="DUO48" s="62"/>
      <c r="DUP48" s="62"/>
      <c r="DUQ48" s="62"/>
      <c r="DUR48" s="62"/>
      <c r="DUS48" s="62"/>
      <c r="DUT48" s="62"/>
      <c r="DUU48" s="62"/>
      <c r="DUV48" s="62"/>
      <c r="DUW48" s="62"/>
      <c r="DUX48" s="62"/>
      <c r="DUY48" s="62"/>
      <c r="DUZ48" s="62"/>
      <c r="DVA48" s="62"/>
      <c r="DVB48" s="62"/>
      <c r="DVC48" s="62"/>
      <c r="DVD48" s="62"/>
      <c r="DVE48" s="62"/>
      <c r="DVF48" s="62"/>
      <c r="DVG48" s="62"/>
      <c r="DVH48" s="62"/>
      <c r="DVI48" s="62"/>
      <c r="DVJ48" s="62"/>
      <c r="DVK48" s="62"/>
      <c r="DVL48" s="62"/>
      <c r="DVM48" s="62"/>
      <c r="DVN48" s="62"/>
      <c r="DVO48" s="62"/>
      <c r="DVP48" s="62"/>
      <c r="DVQ48" s="62"/>
      <c r="DVR48" s="62"/>
      <c r="DVS48" s="62"/>
      <c r="DVT48" s="62"/>
      <c r="DVU48" s="62"/>
      <c r="DVV48" s="62"/>
      <c r="DVW48" s="62"/>
      <c r="DVX48" s="62"/>
      <c r="DVY48" s="62"/>
      <c r="DVZ48" s="62"/>
      <c r="DWA48" s="62"/>
      <c r="DWB48" s="62"/>
      <c r="DWC48" s="62"/>
      <c r="DWD48" s="62"/>
      <c r="DWE48" s="62"/>
      <c r="DWF48" s="62"/>
      <c r="DWG48" s="62"/>
      <c r="DWH48" s="62"/>
      <c r="DWI48" s="62"/>
      <c r="DWJ48" s="62"/>
      <c r="DWK48" s="62"/>
      <c r="DWL48" s="62"/>
      <c r="DWM48" s="62"/>
      <c r="DWN48" s="62"/>
      <c r="DWO48" s="62"/>
      <c r="DWP48" s="62"/>
      <c r="DWQ48" s="62"/>
      <c r="DWR48" s="62"/>
      <c r="DWS48" s="62"/>
      <c r="DWT48" s="62"/>
      <c r="DWU48" s="62"/>
      <c r="DWV48" s="62"/>
      <c r="DWW48" s="62"/>
      <c r="DWX48" s="62"/>
      <c r="DWY48" s="62"/>
      <c r="DWZ48" s="62"/>
      <c r="DXA48" s="62"/>
      <c r="DXB48" s="62"/>
      <c r="DXC48" s="62"/>
      <c r="DXD48" s="62"/>
      <c r="DXE48" s="62"/>
      <c r="DXF48" s="62"/>
      <c r="DXG48" s="62"/>
      <c r="DXH48" s="62"/>
      <c r="DXI48" s="62"/>
      <c r="DXJ48" s="62"/>
      <c r="DXK48" s="62"/>
      <c r="DXL48" s="62"/>
      <c r="DXM48" s="62"/>
      <c r="DXN48" s="62"/>
      <c r="DXO48" s="62"/>
      <c r="DXP48" s="62"/>
      <c r="DXQ48" s="62"/>
      <c r="DXR48" s="62"/>
      <c r="DXS48" s="62"/>
      <c r="DXT48" s="62"/>
      <c r="DXU48" s="62"/>
      <c r="DXV48" s="62"/>
      <c r="DXW48" s="62"/>
      <c r="DXX48" s="62"/>
      <c r="DXY48" s="62"/>
      <c r="DXZ48" s="62"/>
      <c r="DYA48" s="62"/>
      <c r="DYB48" s="62"/>
      <c r="DYC48" s="62"/>
      <c r="DYD48" s="62"/>
      <c r="DYE48" s="62"/>
      <c r="DYF48" s="62"/>
      <c r="DYG48" s="62"/>
      <c r="DYH48" s="62"/>
      <c r="DYI48" s="62"/>
      <c r="DYJ48" s="62"/>
      <c r="DYK48" s="62"/>
      <c r="DYL48" s="62"/>
      <c r="DYM48" s="62"/>
      <c r="DYN48" s="62"/>
      <c r="DYO48" s="62"/>
      <c r="DYP48" s="62"/>
      <c r="DYQ48" s="62"/>
      <c r="DYR48" s="62"/>
      <c r="DYS48" s="62"/>
      <c r="DYT48" s="62"/>
      <c r="DYU48" s="62"/>
      <c r="DYV48" s="62"/>
      <c r="DYW48" s="62"/>
      <c r="DYX48" s="62"/>
      <c r="DYY48" s="62"/>
      <c r="DYZ48" s="62"/>
      <c r="DZA48" s="62"/>
      <c r="DZB48" s="62"/>
      <c r="DZC48" s="62"/>
      <c r="DZD48" s="62"/>
      <c r="DZE48" s="62"/>
      <c r="DZF48" s="62"/>
      <c r="DZG48" s="62"/>
      <c r="DZH48" s="62"/>
      <c r="DZI48" s="62"/>
      <c r="DZJ48" s="62"/>
      <c r="DZK48" s="62"/>
      <c r="DZL48" s="62"/>
      <c r="DZM48" s="62"/>
      <c r="DZN48" s="62"/>
      <c r="DZO48" s="62"/>
      <c r="DZP48" s="62"/>
      <c r="DZQ48" s="62"/>
      <c r="DZR48" s="62"/>
      <c r="DZS48" s="62"/>
      <c r="DZT48" s="62"/>
      <c r="DZU48" s="62"/>
      <c r="DZV48" s="62"/>
      <c r="DZW48" s="62"/>
      <c r="DZX48" s="62"/>
      <c r="DZY48" s="62"/>
      <c r="DZZ48" s="62"/>
      <c r="EAA48" s="62"/>
      <c r="EAB48" s="62"/>
      <c r="EAC48" s="62"/>
      <c r="EAD48" s="62"/>
      <c r="EAE48" s="62"/>
      <c r="EAF48" s="62"/>
      <c r="EAG48" s="62"/>
      <c r="EAH48" s="62"/>
      <c r="EAI48" s="62"/>
      <c r="EAJ48" s="62"/>
      <c r="EAK48" s="62"/>
      <c r="EAL48" s="62"/>
      <c r="EAM48" s="62"/>
      <c r="EAN48" s="62"/>
      <c r="EAO48" s="62"/>
      <c r="EAP48" s="62"/>
      <c r="EAQ48" s="62"/>
      <c r="EAR48" s="62"/>
      <c r="EAS48" s="62"/>
      <c r="EAT48" s="62"/>
      <c r="EAU48" s="62"/>
      <c r="EAV48" s="62"/>
      <c r="EAW48" s="62"/>
      <c r="EAX48" s="62"/>
      <c r="EAY48" s="62"/>
      <c r="EAZ48" s="62"/>
      <c r="EBA48" s="62"/>
      <c r="EBB48" s="62"/>
      <c r="EBC48" s="62"/>
      <c r="EBD48" s="62"/>
      <c r="EBE48" s="62"/>
      <c r="EBF48" s="62"/>
      <c r="EBG48" s="62"/>
      <c r="EBH48" s="62"/>
      <c r="EBI48" s="62"/>
      <c r="EBJ48" s="62"/>
      <c r="EBK48" s="62"/>
      <c r="EBL48" s="62"/>
      <c r="EBM48" s="62"/>
      <c r="EBN48" s="62"/>
      <c r="EBO48" s="62"/>
      <c r="EBP48" s="62"/>
      <c r="EBQ48" s="62"/>
      <c r="EBR48" s="62"/>
      <c r="EBS48" s="62"/>
      <c r="EBT48" s="62"/>
      <c r="EBU48" s="62"/>
      <c r="EBV48" s="62"/>
      <c r="EBW48" s="62"/>
      <c r="EBX48" s="62"/>
      <c r="EBY48" s="62"/>
      <c r="EBZ48" s="62"/>
      <c r="ECA48" s="62"/>
      <c r="ECB48" s="62"/>
      <c r="ECC48" s="62"/>
      <c r="ECD48" s="62"/>
      <c r="ECE48" s="62"/>
      <c r="ECF48" s="62"/>
      <c r="ECG48" s="62"/>
      <c r="ECH48" s="62"/>
      <c r="ECI48" s="62"/>
      <c r="ECJ48" s="62"/>
      <c r="ECK48" s="62"/>
      <c r="ECL48" s="62"/>
      <c r="ECM48" s="62"/>
      <c r="ECN48" s="62"/>
      <c r="ECO48" s="62"/>
      <c r="ECP48" s="62"/>
      <c r="ECQ48" s="62"/>
      <c r="ECR48" s="62"/>
      <c r="ECS48" s="62"/>
      <c r="ECT48" s="62"/>
      <c r="ECU48" s="62"/>
      <c r="ECV48" s="62"/>
      <c r="ECW48" s="62"/>
      <c r="ECX48" s="62"/>
      <c r="ECY48" s="62"/>
      <c r="ECZ48" s="62"/>
      <c r="EDA48" s="62"/>
      <c r="EDB48" s="62"/>
      <c r="EDC48" s="62"/>
      <c r="EDD48" s="62"/>
      <c r="EDE48" s="62"/>
      <c r="EDF48" s="62"/>
      <c r="EDG48" s="62"/>
      <c r="EDH48" s="62"/>
      <c r="EDI48" s="62"/>
      <c r="EDJ48" s="62"/>
      <c r="EDK48" s="62"/>
      <c r="EDL48" s="62"/>
      <c r="EDM48" s="62"/>
      <c r="EDN48" s="62"/>
      <c r="EDO48" s="62"/>
      <c r="EDP48" s="62"/>
      <c r="EDQ48" s="62"/>
      <c r="EDR48" s="62"/>
      <c r="EDS48" s="62"/>
      <c r="EDT48" s="62"/>
      <c r="EDU48" s="62"/>
      <c r="EDV48" s="62"/>
      <c r="EDW48" s="62"/>
      <c r="EDX48" s="62"/>
      <c r="EDY48" s="62"/>
      <c r="EDZ48" s="62"/>
      <c r="EEA48" s="62"/>
      <c r="EEB48" s="62"/>
      <c r="EEC48" s="62"/>
      <c r="EED48" s="62"/>
      <c r="EEE48" s="62"/>
      <c r="EEF48" s="62"/>
      <c r="EEG48" s="62"/>
      <c r="EEH48" s="62"/>
      <c r="EEI48" s="62"/>
      <c r="EEJ48" s="62"/>
      <c r="EEK48" s="62"/>
      <c r="EEL48" s="62"/>
      <c r="EEM48" s="62"/>
      <c r="EEN48" s="62"/>
      <c r="EEO48" s="62"/>
      <c r="EEP48" s="62"/>
      <c r="EEQ48" s="62"/>
      <c r="EER48" s="62"/>
      <c r="EES48" s="62"/>
      <c r="EET48" s="62"/>
      <c r="EEU48" s="62"/>
      <c r="EEV48" s="62"/>
      <c r="EEW48" s="62"/>
      <c r="EEX48" s="62"/>
      <c r="EEY48" s="62"/>
      <c r="EEZ48" s="62"/>
      <c r="EFA48" s="62"/>
      <c r="EFB48" s="62"/>
      <c r="EFC48" s="62"/>
      <c r="EFD48" s="62"/>
      <c r="EFE48" s="62"/>
      <c r="EFF48" s="62"/>
      <c r="EFG48" s="62"/>
      <c r="EFH48" s="62"/>
      <c r="EFI48" s="62"/>
      <c r="EFJ48" s="62"/>
      <c r="EFK48" s="62"/>
      <c r="EFL48" s="62"/>
      <c r="EFM48" s="62"/>
      <c r="EFN48" s="62"/>
      <c r="EFO48" s="62"/>
      <c r="EFP48" s="62"/>
      <c r="EFQ48" s="62"/>
      <c r="EFR48" s="62"/>
      <c r="EFS48" s="62"/>
      <c r="EFT48" s="62"/>
      <c r="EFU48" s="62"/>
      <c r="EFV48" s="62"/>
      <c r="EFW48" s="62"/>
      <c r="EFX48" s="62"/>
      <c r="EFY48" s="62"/>
      <c r="EFZ48" s="62"/>
      <c r="EGA48" s="62"/>
      <c r="EGB48" s="62"/>
      <c r="EGC48" s="62"/>
      <c r="EGD48" s="62"/>
      <c r="EGE48" s="62"/>
      <c r="EGF48" s="62"/>
      <c r="EGG48" s="62"/>
      <c r="EGH48" s="62"/>
      <c r="EGI48" s="62"/>
      <c r="EGJ48" s="62"/>
      <c r="EGK48" s="62"/>
      <c r="EGL48" s="62"/>
      <c r="EGM48" s="62"/>
      <c r="EGN48" s="62"/>
      <c r="EGO48" s="62"/>
      <c r="EGP48" s="62"/>
      <c r="EGQ48" s="62"/>
      <c r="EGR48" s="62"/>
      <c r="EGS48" s="62"/>
      <c r="EGT48" s="62"/>
      <c r="EGU48" s="62"/>
      <c r="EGV48" s="62"/>
      <c r="EGW48" s="62"/>
      <c r="EGX48" s="62"/>
      <c r="EGY48" s="62"/>
      <c r="EGZ48" s="62"/>
      <c r="EHA48" s="62"/>
      <c r="EHB48" s="62"/>
      <c r="EHC48" s="62"/>
      <c r="EHD48" s="62"/>
      <c r="EHE48" s="62"/>
      <c r="EHF48" s="62"/>
      <c r="EHG48" s="62"/>
      <c r="EHH48" s="62"/>
      <c r="EHI48" s="62"/>
      <c r="EHJ48" s="62"/>
      <c r="EHK48" s="62"/>
      <c r="EHL48" s="62"/>
      <c r="EHM48" s="62"/>
      <c r="EHN48" s="62"/>
      <c r="EHO48" s="62"/>
      <c r="EHP48" s="62"/>
      <c r="EHQ48" s="62"/>
      <c r="EHR48" s="62"/>
      <c r="EHS48" s="62"/>
      <c r="EHT48" s="62"/>
      <c r="EHU48" s="62"/>
      <c r="EHV48" s="62"/>
      <c r="EHW48" s="62"/>
      <c r="EHX48" s="62"/>
      <c r="EHY48" s="62"/>
      <c r="EHZ48" s="62"/>
      <c r="EIA48" s="62"/>
      <c r="EIB48" s="62"/>
      <c r="EIC48" s="62"/>
      <c r="EID48" s="62"/>
      <c r="EIE48" s="62"/>
      <c r="EIF48" s="62"/>
      <c r="EIG48" s="62"/>
      <c r="EIH48" s="62"/>
      <c r="EII48" s="62"/>
      <c r="EIJ48" s="62"/>
      <c r="EIK48" s="62"/>
      <c r="EIL48" s="62"/>
      <c r="EIM48" s="62"/>
      <c r="EIN48" s="62"/>
      <c r="EIO48" s="62"/>
      <c r="EIP48" s="62"/>
      <c r="EIQ48" s="62"/>
      <c r="EIR48" s="62"/>
      <c r="EIS48" s="62"/>
      <c r="EIT48" s="62"/>
      <c r="EIU48" s="62"/>
      <c r="EIV48" s="62"/>
      <c r="EIW48" s="62"/>
      <c r="EIX48" s="62"/>
      <c r="EIY48" s="62"/>
      <c r="EIZ48" s="62"/>
      <c r="EJA48" s="62"/>
      <c r="EJB48" s="62"/>
      <c r="EJC48" s="62"/>
      <c r="EJD48" s="62"/>
      <c r="EJE48" s="62"/>
      <c r="EJF48" s="62"/>
      <c r="EJG48" s="62"/>
      <c r="EJH48" s="62"/>
      <c r="EJI48" s="62"/>
      <c r="EJJ48" s="62"/>
      <c r="EJK48" s="62"/>
      <c r="EJL48" s="62"/>
      <c r="EJM48" s="62"/>
      <c r="EJN48" s="62"/>
      <c r="EJO48" s="62"/>
      <c r="EJP48" s="62"/>
      <c r="EJQ48" s="62"/>
      <c r="EJR48" s="62"/>
      <c r="EJS48" s="62"/>
      <c r="EJT48" s="62"/>
      <c r="EJU48" s="62"/>
      <c r="EJV48" s="62"/>
      <c r="EJW48" s="62"/>
      <c r="EJX48" s="62"/>
      <c r="EJY48" s="62"/>
      <c r="EJZ48" s="62"/>
      <c r="EKA48" s="62"/>
      <c r="EKB48" s="62"/>
      <c r="EKC48" s="62"/>
      <c r="EKD48" s="62"/>
      <c r="EKE48" s="62"/>
      <c r="EKF48" s="62"/>
      <c r="EKG48" s="62"/>
      <c r="EKH48" s="62"/>
      <c r="EKI48" s="62"/>
      <c r="EKJ48" s="62"/>
      <c r="EKK48" s="62"/>
      <c r="EKL48" s="62"/>
      <c r="EKM48" s="62"/>
      <c r="EKN48" s="62"/>
      <c r="EKO48" s="62"/>
      <c r="EKP48" s="62"/>
      <c r="EKQ48" s="62"/>
      <c r="EKR48" s="62"/>
      <c r="EKS48" s="62"/>
      <c r="EKT48" s="62"/>
      <c r="EKU48" s="62"/>
      <c r="EKV48" s="62"/>
      <c r="EKW48" s="62"/>
      <c r="EKX48" s="62"/>
      <c r="EKY48" s="62"/>
      <c r="EKZ48" s="62"/>
      <c r="ELA48" s="62"/>
      <c r="ELB48" s="62"/>
      <c r="ELC48" s="62"/>
      <c r="ELD48" s="62"/>
      <c r="ELE48" s="62"/>
      <c r="ELF48" s="62"/>
      <c r="ELG48" s="62"/>
      <c r="ELH48" s="62"/>
      <c r="ELI48" s="62"/>
      <c r="ELJ48" s="62"/>
      <c r="ELK48" s="62"/>
      <c r="ELL48" s="62"/>
      <c r="ELM48" s="62"/>
      <c r="ELN48" s="62"/>
      <c r="ELO48" s="62"/>
      <c r="ELP48" s="62"/>
      <c r="ELQ48" s="62"/>
      <c r="ELR48" s="62"/>
      <c r="ELS48" s="62"/>
      <c r="ELT48" s="62"/>
      <c r="ELU48" s="62"/>
      <c r="ELV48" s="62"/>
      <c r="ELW48" s="62"/>
      <c r="ELX48" s="62"/>
      <c r="ELY48" s="62"/>
      <c r="ELZ48" s="62"/>
      <c r="EMA48" s="62"/>
      <c r="EMB48" s="62"/>
      <c r="EMC48" s="62"/>
      <c r="EMD48" s="62"/>
      <c r="EME48" s="62"/>
      <c r="EMF48" s="62"/>
      <c r="EMG48" s="62"/>
      <c r="EMH48" s="62"/>
      <c r="EMI48" s="62"/>
      <c r="EMJ48" s="62"/>
      <c r="EMK48" s="62"/>
      <c r="EML48" s="62"/>
      <c r="EMM48" s="62"/>
      <c r="EMN48" s="62"/>
      <c r="EMO48" s="62"/>
      <c r="EMP48" s="62"/>
      <c r="EMQ48" s="62"/>
      <c r="EMR48" s="62"/>
      <c r="EMS48" s="62"/>
      <c r="EMT48" s="62"/>
      <c r="EMU48" s="62"/>
      <c r="EMV48" s="62"/>
      <c r="EMW48" s="62"/>
      <c r="EMX48" s="62"/>
      <c r="EMY48" s="62"/>
      <c r="EMZ48" s="62"/>
      <c r="ENA48" s="62"/>
      <c r="ENB48" s="62"/>
      <c r="ENC48" s="62"/>
      <c r="END48" s="62"/>
      <c r="ENE48" s="62"/>
      <c r="ENF48" s="62"/>
      <c r="ENG48" s="62"/>
      <c r="ENH48" s="62"/>
      <c r="ENI48" s="62"/>
      <c r="ENJ48" s="62"/>
      <c r="ENK48" s="62"/>
      <c r="ENL48" s="62"/>
      <c r="ENM48" s="62"/>
      <c r="ENN48" s="62"/>
      <c r="ENO48" s="62"/>
      <c r="ENP48" s="62"/>
      <c r="ENQ48" s="62"/>
      <c r="ENR48" s="62"/>
      <c r="ENS48" s="62"/>
      <c r="ENT48" s="62"/>
      <c r="ENU48" s="62"/>
      <c r="ENV48" s="62"/>
      <c r="ENW48" s="62"/>
      <c r="ENX48" s="62"/>
      <c r="ENY48" s="62"/>
      <c r="ENZ48" s="62"/>
      <c r="EOA48" s="62"/>
      <c r="EOB48" s="62"/>
      <c r="EOC48" s="62"/>
      <c r="EOD48" s="62"/>
      <c r="EOE48" s="62"/>
      <c r="EOF48" s="62"/>
      <c r="EOG48" s="62"/>
      <c r="EOH48" s="62"/>
      <c r="EOI48" s="62"/>
      <c r="EOJ48" s="62"/>
      <c r="EOK48" s="62"/>
      <c r="EOL48" s="62"/>
      <c r="EOM48" s="62"/>
      <c r="EON48" s="62"/>
      <c r="EOO48" s="62"/>
      <c r="EOP48" s="62"/>
      <c r="EOQ48" s="62"/>
      <c r="EOR48" s="62"/>
      <c r="EOS48" s="62"/>
      <c r="EOT48" s="62"/>
      <c r="EOU48" s="62"/>
      <c r="EOV48" s="62"/>
      <c r="EOW48" s="62"/>
      <c r="EOX48" s="62"/>
      <c r="EOY48" s="62"/>
      <c r="EOZ48" s="62"/>
      <c r="EPA48" s="62"/>
      <c r="EPB48" s="62"/>
      <c r="EPC48" s="62"/>
      <c r="EPD48" s="62"/>
      <c r="EPE48" s="62"/>
      <c r="EPF48" s="62"/>
      <c r="EPG48" s="62"/>
      <c r="EPH48" s="62"/>
      <c r="EPI48" s="62"/>
      <c r="EPJ48" s="62"/>
      <c r="EPK48" s="62"/>
      <c r="EPL48" s="62"/>
      <c r="EPM48" s="62"/>
      <c r="EPN48" s="62"/>
      <c r="EPO48" s="62"/>
      <c r="EPP48" s="62"/>
      <c r="EPQ48" s="62"/>
      <c r="EPR48" s="62"/>
      <c r="EPS48" s="62"/>
      <c r="EPT48" s="62"/>
      <c r="EPU48" s="62"/>
      <c r="EPV48" s="62"/>
      <c r="EPW48" s="62"/>
      <c r="EPX48" s="62"/>
      <c r="EPY48" s="62"/>
      <c r="EPZ48" s="62"/>
      <c r="EQA48" s="62"/>
      <c r="EQB48" s="62"/>
      <c r="EQC48" s="62"/>
      <c r="EQD48" s="62"/>
      <c r="EQE48" s="62"/>
      <c r="EQF48" s="62"/>
      <c r="EQG48" s="62"/>
      <c r="EQH48" s="62"/>
      <c r="EQI48" s="62"/>
      <c r="EQJ48" s="62"/>
      <c r="EQK48" s="62"/>
      <c r="EQL48" s="62"/>
      <c r="EQM48" s="62"/>
      <c r="EQN48" s="62"/>
      <c r="EQO48" s="62"/>
      <c r="EQP48" s="62"/>
      <c r="EQQ48" s="62"/>
      <c r="EQR48" s="62"/>
      <c r="EQS48" s="62"/>
      <c r="EQT48" s="62"/>
      <c r="EQU48" s="62"/>
      <c r="EQV48" s="62"/>
      <c r="EQW48" s="62"/>
      <c r="EQX48" s="62"/>
      <c r="EQY48" s="62"/>
      <c r="EQZ48" s="62"/>
      <c r="ERA48" s="62"/>
      <c r="ERB48" s="62"/>
      <c r="ERC48" s="62"/>
      <c r="ERD48" s="62"/>
      <c r="ERE48" s="62"/>
      <c r="ERF48" s="62"/>
      <c r="ERG48" s="62"/>
      <c r="ERH48" s="62"/>
      <c r="ERI48" s="62"/>
      <c r="ERJ48" s="62"/>
      <c r="ERK48" s="62"/>
      <c r="ERL48" s="62"/>
      <c r="ERM48" s="62"/>
      <c r="ERN48" s="62"/>
      <c r="ERO48" s="62"/>
      <c r="ERP48" s="62"/>
      <c r="ERQ48" s="62"/>
      <c r="ERR48" s="62"/>
      <c r="ERS48" s="62"/>
      <c r="ERT48" s="62"/>
      <c r="ERU48" s="62"/>
      <c r="ERV48" s="62"/>
      <c r="ERW48" s="62"/>
      <c r="ERX48" s="62"/>
      <c r="ERY48" s="62"/>
      <c r="ERZ48" s="62"/>
      <c r="ESA48" s="62"/>
      <c r="ESB48" s="62"/>
      <c r="ESC48" s="62"/>
      <c r="ESD48" s="62"/>
      <c r="ESE48" s="62"/>
      <c r="ESF48" s="62"/>
      <c r="ESG48" s="62"/>
      <c r="ESH48" s="62"/>
      <c r="ESI48" s="62"/>
      <c r="ESJ48" s="62"/>
      <c r="ESK48" s="62"/>
      <c r="ESL48" s="62"/>
      <c r="ESM48" s="62"/>
      <c r="ESN48" s="62"/>
      <c r="ESO48" s="62"/>
      <c r="ESP48" s="62"/>
      <c r="ESQ48" s="62"/>
      <c r="ESR48" s="62"/>
      <c r="ESS48" s="62"/>
      <c r="EST48" s="62"/>
      <c r="ESU48" s="62"/>
      <c r="ESV48" s="62"/>
      <c r="ESW48" s="62"/>
      <c r="ESX48" s="62"/>
      <c r="ESY48" s="62"/>
      <c r="ESZ48" s="62"/>
      <c r="ETA48" s="62"/>
      <c r="ETB48" s="62"/>
      <c r="ETC48" s="62"/>
      <c r="ETD48" s="62"/>
      <c r="ETE48" s="62"/>
      <c r="ETF48" s="62"/>
      <c r="ETG48" s="62"/>
      <c r="ETH48" s="62"/>
      <c r="ETI48" s="62"/>
      <c r="ETJ48" s="62"/>
      <c r="ETK48" s="62"/>
      <c r="ETL48" s="62"/>
      <c r="ETM48" s="62"/>
      <c r="ETN48" s="62"/>
      <c r="ETO48" s="62"/>
      <c r="ETP48" s="62"/>
      <c r="ETQ48" s="62"/>
      <c r="ETR48" s="62"/>
      <c r="ETS48" s="62"/>
      <c r="ETT48" s="62"/>
      <c r="ETU48" s="62"/>
      <c r="ETV48" s="62"/>
      <c r="ETW48" s="62"/>
      <c r="ETX48" s="62"/>
      <c r="ETY48" s="62"/>
      <c r="ETZ48" s="62"/>
      <c r="EUA48" s="62"/>
      <c r="EUB48" s="62"/>
      <c r="EUC48" s="62"/>
      <c r="EUD48" s="62"/>
      <c r="EUE48" s="62"/>
      <c r="EUF48" s="62"/>
      <c r="EUG48" s="62"/>
      <c r="EUH48" s="62"/>
      <c r="EUI48" s="62"/>
      <c r="EUJ48" s="62"/>
      <c r="EUK48" s="62"/>
      <c r="EUL48" s="62"/>
      <c r="EUM48" s="62"/>
      <c r="EUN48" s="62"/>
      <c r="EUO48" s="62"/>
      <c r="EUP48" s="62"/>
      <c r="EUQ48" s="62"/>
      <c r="EUR48" s="62"/>
      <c r="EUS48" s="62"/>
      <c r="EUT48" s="62"/>
      <c r="EUU48" s="62"/>
      <c r="EUV48" s="62"/>
      <c r="EUW48" s="62"/>
      <c r="EUX48" s="62"/>
      <c r="EUY48" s="62"/>
      <c r="EUZ48" s="62"/>
      <c r="EVA48" s="62"/>
      <c r="EVB48" s="62"/>
      <c r="EVC48" s="62"/>
      <c r="EVD48" s="62"/>
      <c r="EVE48" s="62"/>
      <c r="EVF48" s="62"/>
      <c r="EVG48" s="62"/>
      <c r="EVH48" s="62"/>
      <c r="EVI48" s="62"/>
      <c r="EVJ48" s="62"/>
      <c r="EVK48" s="62"/>
      <c r="EVL48" s="62"/>
      <c r="EVM48" s="62"/>
      <c r="EVN48" s="62"/>
      <c r="EVO48" s="62"/>
      <c r="EVP48" s="62"/>
      <c r="EVQ48" s="62"/>
      <c r="EVR48" s="62"/>
      <c r="EVS48" s="62"/>
      <c r="EVT48" s="62"/>
      <c r="EVU48" s="62"/>
      <c r="EVV48" s="62"/>
      <c r="EVW48" s="62"/>
      <c r="EVX48" s="62"/>
      <c r="EVY48" s="62"/>
      <c r="EVZ48" s="62"/>
      <c r="EWA48" s="62"/>
      <c r="EWB48" s="62"/>
      <c r="EWC48" s="62"/>
      <c r="EWD48" s="62"/>
      <c r="EWE48" s="62"/>
      <c r="EWF48" s="62"/>
      <c r="EWG48" s="62"/>
      <c r="EWH48" s="62"/>
      <c r="EWI48" s="62"/>
      <c r="EWJ48" s="62"/>
      <c r="EWK48" s="62"/>
      <c r="EWL48" s="62"/>
      <c r="EWM48" s="62"/>
      <c r="EWN48" s="62"/>
      <c r="EWO48" s="62"/>
      <c r="EWP48" s="62"/>
      <c r="EWQ48" s="62"/>
      <c r="EWR48" s="62"/>
      <c r="EWS48" s="62"/>
      <c r="EWT48" s="62"/>
      <c r="EWU48" s="62"/>
      <c r="EWV48" s="62"/>
      <c r="EWW48" s="62"/>
      <c r="EWX48" s="62"/>
      <c r="EWY48" s="62"/>
      <c r="EWZ48" s="62"/>
      <c r="EXA48" s="62"/>
      <c r="EXB48" s="62"/>
      <c r="EXC48" s="62"/>
      <c r="EXD48" s="62"/>
      <c r="EXE48" s="62"/>
      <c r="EXF48" s="62"/>
      <c r="EXG48" s="62"/>
      <c r="EXH48" s="62"/>
      <c r="EXI48" s="62"/>
      <c r="EXJ48" s="62"/>
      <c r="EXK48" s="62"/>
      <c r="EXL48" s="62"/>
      <c r="EXM48" s="62"/>
      <c r="EXN48" s="62"/>
      <c r="EXO48" s="62"/>
      <c r="EXP48" s="62"/>
      <c r="EXQ48" s="62"/>
      <c r="EXR48" s="62"/>
      <c r="EXS48" s="62"/>
      <c r="EXT48" s="62"/>
      <c r="EXU48" s="62"/>
      <c r="EXV48" s="62"/>
      <c r="EXW48" s="62"/>
      <c r="EXX48" s="62"/>
      <c r="EXY48" s="62"/>
      <c r="EXZ48" s="62"/>
      <c r="EYA48" s="62"/>
      <c r="EYB48" s="62"/>
      <c r="EYC48" s="62"/>
      <c r="EYD48" s="62"/>
      <c r="EYE48" s="62"/>
      <c r="EYF48" s="62"/>
      <c r="EYG48" s="62"/>
      <c r="EYH48" s="62"/>
      <c r="EYI48" s="62"/>
      <c r="EYJ48" s="62"/>
      <c r="EYK48" s="62"/>
      <c r="EYL48" s="62"/>
      <c r="EYM48" s="62"/>
      <c r="EYN48" s="62"/>
      <c r="EYO48" s="62"/>
      <c r="EYP48" s="62"/>
      <c r="EYQ48" s="62"/>
      <c r="EYR48" s="62"/>
      <c r="EYS48" s="62"/>
      <c r="EYT48" s="62"/>
      <c r="EYU48" s="62"/>
      <c r="EYV48" s="62"/>
      <c r="EYW48" s="62"/>
      <c r="EYX48" s="62"/>
      <c r="EYY48" s="62"/>
      <c r="EYZ48" s="62"/>
      <c r="EZA48" s="62"/>
      <c r="EZB48" s="62"/>
      <c r="EZC48" s="62"/>
      <c r="EZD48" s="62"/>
      <c r="EZE48" s="62"/>
      <c r="EZF48" s="62"/>
      <c r="EZG48" s="62"/>
      <c r="EZH48" s="62"/>
      <c r="EZI48" s="62"/>
      <c r="EZJ48" s="62"/>
      <c r="EZK48" s="62"/>
      <c r="EZL48" s="62"/>
      <c r="EZM48" s="62"/>
      <c r="EZN48" s="62"/>
      <c r="EZO48" s="62"/>
      <c r="EZP48" s="62"/>
      <c r="EZQ48" s="62"/>
      <c r="EZR48" s="62"/>
      <c r="EZS48" s="62"/>
      <c r="EZT48" s="62"/>
      <c r="EZU48" s="62"/>
      <c r="EZV48" s="62"/>
      <c r="EZW48" s="62"/>
      <c r="EZX48" s="62"/>
      <c r="EZY48" s="62"/>
      <c r="EZZ48" s="62"/>
      <c r="FAA48" s="62"/>
      <c r="FAB48" s="62"/>
      <c r="FAC48" s="62"/>
      <c r="FAD48" s="62"/>
      <c r="FAE48" s="62"/>
      <c r="FAF48" s="62"/>
      <c r="FAG48" s="62"/>
      <c r="FAH48" s="62"/>
      <c r="FAI48" s="62"/>
      <c r="FAJ48" s="62"/>
      <c r="FAK48" s="62"/>
      <c r="FAL48" s="62"/>
      <c r="FAM48" s="62"/>
      <c r="FAN48" s="62"/>
      <c r="FAO48" s="62"/>
      <c r="FAP48" s="62"/>
      <c r="FAQ48" s="62"/>
      <c r="FAR48" s="62"/>
      <c r="FAS48" s="62"/>
      <c r="FAT48" s="62"/>
      <c r="FAU48" s="62"/>
      <c r="FAV48" s="62"/>
      <c r="FAW48" s="62"/>
      <c r="FAX48" s="62"/>
      <c r="FAY48" s="62"/>
      <c r="FAZ48" s="62"/>
      <c r="FBA48" s="62"/>
      <c r="FBB48" s="62"/>
      <c r="FBC48" s="62"/>
      <c r="FBD48" s="62"/>
      <c r="FBE48" s="62"/>
      <c r="FBF48" s="62"/>
      <c r="FBG48" s="62"/>
      <c r="FBH48" s="62"/>
      <c r="FBI48" s="62"/>
      <c r="FBJ48" s="62"/>
      <c r="FBK48" s="62"/>
      <c r="FBL48" s="62"/>
      <c r="FBM48" s="62"/>
      <c r="FBN48" s="62"/>
      <c r="FBO48" s="62"/>
      <c r="FBP48" s="62"/>
      <c r="FBQ48" s="62"/>
      <c r="FBR48" s="62"/>
      <c r="FBS48" s="62"/>
      <c r="FBT48" s="62"/>
      <c r="FBU48" s="62"/>
      <c r="FBV48" s="62"/>
      <c r="FBW48" s="62"/>
      <c r="FBX48" s="62"/>
      <c r="FBY48" s="62"/>
      <c r="FBZ48" s="62"/>
      <c r="FCA48" s="62"/>
      <c r="FCB48" s="62"/>
      <c r="FCC48" s="62"/>
      <c r="FCD48" s="62"/>
      <c r="FCE48" s="62"/>
      <c r="FCF48" s="62"/>
      <c r="FCG48" s="62"/>
      <c r="FCH48" s="62"/>
      <c r="FCI48" s="62"/>
      <c r="FCJ48" s="62"/>
      <c r="FCK48" s="62"/>
      <c r="FCL48" s="62"/>
      <c r="FCM48" s="62"/>
      <c r="FCN48" s="62"/>
      <c r="FCO48" s="62"/>
      <c r="FCP48" s="62"/>
      <c r="FCQ48" s="62"/>
      <c r="FCR48" s="62"/>
      <c r="FCS48" s="62"/>
      <c r="FCT48" s="62"/>
      <c r="FCU48" s="62"/>
      <c r="FCV48" s="62"/>
      <c r="FCW48" s="62"/>
      <c r="FCX48" s="62"/>
      <c r="FCY48" s="62"/>
      <c r="FCZ48" s="62"/>
      <c r="FDA48" s="62"/>
      <c r="FDB48" s="62"/>
      <c r="FDC48" s="62"/>
      <c r="FDD48" s="62"/>
      <c r="FDE48" s="62"/>
      <c r="FDF48" s="62"/>
      <c r="FDG48" s="62"/>
      <c r="FDH48" s="62"/>
      <c r="FDI48" s="62"/>
      <c r="FDJ48" s="62"/>
      <c r="FDK48" s="62"/>
      <c r="FDL48" s="62"/>
      <c r="FDM48" s="62"/>
      <c r="FDN48" s="62"/>
      <c r="FDO48" s="62"/>
      <c r="FDP48" s="62"/>
      <c r="FDQ48" s="62"/>
      <c r="FDR48" s="62"/>
      <c r="FDS48" s="62"/>
      <c r="FDT48" s="62"/>
      <c r="FDU48" s="62"/>
      <c r="FDV48" s="62"/>
      <c r="FDW48" s="62"/>
      <c r="FDX48" s="62"/>
      <c r="FDY48" s="62"/>
      <c r="FDZ48" s="62"/>
      <c r="FEA48" s="62"/>
      <c r="FEB48" s="62"/>
      <c r="FEC48" s="62"/>
      <c r="FED48" s="62"/>
      <c r="FEE48" s="62"/>
      <c r="FEF48" s="62"/>
      <c r="FEG48" s="62"/>
      <c r="FEH48" s="62"/>
      <c r="FEI48" s="62"/>
      <c r="FEJ48" s="62"/>
      <c r="FEK48" s="62"/>
      <c r="FEL48" s="62"/>
      <c r="FEM48" s="62"/>
      <c r="FEN48" s="62"/>
      <c r="FEO48" s="62"/>
      <c r="FEP48" s="62"/>
      <c r="FEQ48" s="62"/>
      <c r="FER48" s="62"/>
      <c r="FES48" s="62"/>
      <c r="FET48" s="62"/>
      <c r="FEU48" s="62"/>
      <c r="FEV48" s="62"/>
      <c r="FEW48" s="62"/>
      <c r="FEX48" s="62"/>
      <c r="FEY48" s="62"/>
      <c r="FEZ48" s="62"/>
      <c r="FFA48" s="62"/>
      <c r="FFB48" s="62"/>
      <c r="FFC48" s="62"/>
      <c r="FFD48" s="62"/>
      <c r="FFE48" s="62"/>
      <c r="FFF48" s="62"/>
      <c r="FFG48" s="62"/>
      <c r="FFH48" s="62"/>
      <c r="FFI48" s="62"/>
      <c r="FFJ48" s="62"/>
      <c r="FFK48" s="62"/>
      <c r="FFL48" s="62"/>
      <c r="FFM48" s="62"/>
      <c r="FFN48" s="62"/>
      <c r="FFO48" s="62"/>
      <c r="FFP48" s="62"/>
      <c r="FFQ48" s="62"/>
      <c r="FFR48" s="62"/>
      <c r="FFS48" s="62"/>
      <c r="FFT48" s="62"/>
      <c r="FFU48" s="62"/>
      <c r="FFV48" s="62"/>
      <c r="FFW48" s="62"/>
      <c r="FFX48" s="62"/>
      <c r="FFY48" s="62"/>
      <c r="FFZ48" s="62"/>
      <c r="FGA48" s="62"/>
      <c r="FGB48" s="62"/>
      <c r="FGC48" s="62"/>
      <c r="FGD48" s="62"/>
      <c r="FGE48" s="62"/>
      <c r="FGF48" s="62"/>
      <c r="FGG48" s="62"/>
      <c r="FGH48" s="62"/>
      <c r="FGI48" s="62"/>
      <c r="FGJ48" s="62"/>
      <c r="FGK48" s="62"/>
      <c r="FGL48" s="62"/>
      <c r="FGM48" s="62"/>
      <c r="FGN48" s="62"/>
      <c r="FGO48" s="62"/>
      <c r="FGP48" s="62"/>
      <c r="FGQ48" s="62"/>
      <c r="FGR48" s="62"/>
      <c r="FGS48" s="62"/>
      <c r="FGT48" s="62"/>
      <c r="FGU48" s="62"/>
      <c r="FGV48" s="62"/>
      <c r="FGW48" s="62"/>
      <c r="FGX48" s="62"/>
      <c r="FGY48" s="62"/>
      <c r="FGZ48" s="62"/>
      <c r="FHA48" s="62"/>
      <c r="FHB48" s="62"/>
      <c r="FHC48" s="62"/>
      <c r="FHD48" s="62"/>
      <c r="FHE48" s="62"/>
      <c r="FHF48" s="62"/>
      <c r="FHG48" s="62"/>
      <c r="FHH48" s="62"/>
      <c r="FHI48" s="62"/>
      <c r="FHJ48" s="62"/>
      <c r="FHK48" s="62"/>
      <c r="FHL48" s="62"/>
      <c r="FHM48" s="62"/>
      <c r="FHN48" s="62"/>
      <c r="FHO48" s="62"/>
      <c r="FHP48" s="62"/>
      <c r="FHQ48" s="62"/>
      <c r="FHR48" s="62"/>
      <c r="FHS48" s="62"/>
      <c r="FHT48" s="62"/>
      <c r="FHU48" s="62"/>
      <c r="FHV48" s="62"/>
      <c r="FHW48" s="62"/>
      <c r="FHX48" s="62"/>
      <c r="FHY48" s="62"/>
      <c r="FHZ48" s="62"/>
      <c r="FIA48" s="62"/>
      <c r="FIB48" s="62"/>
      <c r="FIC48" s="62"/>
      <c r="FID48" s="62"/>
      <c r="FIE48" s="62"/>
      <c r="FIF48" s="62"/>
      <c r="FIG48" s="62"/>
      <c r="FIH48" s="62"/>
      <c r="FII48" s="62"/>
      <c r="FIJ48" s="62"/>
      <c r="FIK48" s="62"/>
      <c r="FIL48" s="62"/>
      <c r="FIM48" s="62"/>
      <c r="FIN48" s="62"/>
      <c r="FIO48" s="62"/>
      <c r="FIP48" s="62"/>
      <c r="FIQ48" s="62"/>
      <c r="FIR48" s="62"/>
      <c r="FIS48" s="62"/>
      <c r="FIT48" s="62"/>
      <c r="FIU48" s="62"/>
      <c r="FIV48" s="62"/>
      <c r="FIW48" s="62"/>
      <c r="FIX48" s="62"/>
      <c r="FIY48" s="62"/>
      <c r="FIZ48" s="62"/>
      <c r="FJA48" s="62"/>
      <c r="FJB48" s="62"/>
      <c r="FJC48" s="62"/>
      <c r="FJD48" s="62"/>
      <c r="FJE48" s="62"/>
      <c r="FJF48" s="62"/>
      <c r="FJG48" s="62"/>
      <c r="FJH48" s="62"/>
      <c r="FJI48" s="62"/>
      <c r="FJJ48" s="62"/>
      <c r="FJK48" s="62"/>
      <c r="FJL48" s="62"/>
      <c r="FJM48" s="62"/>
      <c r="FJN48" s="62"/>
      <c r="FJO48" s="62"/>
      <c r="FJP48" s="62"/>
      <c r="FJQ48" s="62"/>
      <c r="FJR48" s="62"/>
      <c r="FJS48" s="62"/>
      <c r="FJT48" s="62"/>
      <c r="FJU48" s="62"/>
      <c r="FJV48" s="62"/>
      <c r="FJW48" s="62"/>
      <c r="FJX48" s="62"/>
      <c r="FJY48" s="62"/>
      <c r="FJZ48" s="62"/>
      <c r="FKA48" s="62"/>
      <c r="FKB48" s="62"/>
      <c r="FKC48" s="62"/>
      <c r="FKD48" s="62"/>
      <c r="FKE48" s="62"/>
      <c r="FKF48" s="62"/>
      <c r="FKG48" s="62"/>
      <c r="FKH48" s="62"/>
      <c r="FKI48" s="62"/>
      <c r="FKJ48" s="62"/>
      <c r="FKK48" s="62"/>
      <c r="FKL48" s="62"/>
      <c r="FKM48" s="62"/>
      <c r="FKN48" s="62"/>
      <c r="FKO48" s="62"/>
      <c r="FKP48" s="62"/>
      <c r="FKQ48" s="62"/>
      <c r="FKR48" s="62"/>
      <c r="FKS48" s="62"/>
      <c r="FKT48" s="62"/>
      <c r="FKU48" s="62"/>
      <c r="FKV48" s="62"/>
      <c r="FKW48" s="62"/>
      <c r="FKX48" s="62"/>
      <c r="FKY48" s="62"/>
      <c r="FKZ48" s="62"/>
      <c r="FLA48" s="62"/>
      <c r="FLB48" s="62"/>
      <c r="FLC48" s="62"/>
      <c r="FLD48" s="62"/>
      <c r="FLE48" s="62"/>
      <c r="FLF48" s="62"/>
      <c r="FLG48" s="62"/>
      <c r="FLH48" s="62"/>
      <c r="FLI48" s="62"/>
      <c r="FLJ48" s="62"/>
      <c r="FLK48" s="62"/>
      <c r="FLL48" s="62"/>
      <c r="FLM48" s="62"/>
      <c r="FLN48" s="62"/>
      <c r="FLO48" s="62"/>
      <c r="FLP48" s="62"/>
      <c r="FLQ48" s="62"/>
      <c r="FLR48" s="62"/>
      <c r="FLS48" s="62"/>
      <c r="FLT48" s="62"/>
      <c r="FLU48" s="62"/>
      <c r="FLV48" s="62"/>
      <c r="FLW48" s="62"/>
      <c r="FLX48" s="62"/>
      <c r="FLY48" s="62"/>
      <c r="FLZ48" s="62"/>
      <c r="FMA48" s="62"/>
      <c r="FMB48" s="62"/>
      <c r="FMC48" s="62"/>
      <c r="FMD48" s="62"/>
      <c r="FME48" s="62"/>
      <c r="FMF48" s="62"/>
      <c r="FMG48" s="62"/>
      <c r="FMH48" s="62"/>
      <c r="FMI48" s="62"/>
      <c r="FMJ48" s="62"/>
      <c r="FMK48" s="62"/>
      <c r="FML48" s="62"/>
      <c r="FMM48" s="62"/>
      <c r="FMN48" s="62"/>
      <c r="FMO48" s="62"/>
      <c r="FMP48" s="62"/>
      <c r="FMQ48" s="62"/>
      <c r="FMR48" s="62"/>
      <c r="FMS48" s="62"/>
      <c r="FMT48" s="62"/>
      <c r="FMU48" s="62"/>
      <c r="FMV48" s="62"/>
      <c r="FMW48" s="62"/>
      <c r="FMX48" s="62"/>
      <c r="FMY48" s="62"/>
      <c r="FMZ48" s="62"/>
      <c r="FNA48" s="62"/>
      <c r="FNB48" s="62"/>
      <c r="FNC48" s="62"/>
      <c r="FND48" s="62"/>
      <c r="FNE48" s="62"/>
      <c r="FNF48" s="62"/>
      <c r="FNG48" s="62"/>
      <c r="FNH48" s="62"/>
      <c r="FNI48" s="62"/>
      <c r="FNJ48" s="62"/>
      <c r="FNK48" s="62"/>
      <c r="FNL48" s="62"/>
      <c r="FNM48" s="62"/>
      <c r="FNN48" s="62"/>
      <c r="FNO48" s="62"/>
      <c r="FNP48" s="62"/>
      <c r="FNQ48" s="62"/>
      <c r="FNR48" s="62"/>
      <c r="FNS48" s="62"/>
      <c r="FNT48" s="62"/>
      <c r="FNU48" s="62"/>
      <c r="FNV48" s="62"/>
      <c r="FNW48" s="62"/>
      <c r="FNX48" s="62"/>
      <c r="FNY48" s="62"/>
      <c r="FNZ48" s="62"/>
      <c r="FOA48" s="62"/>
      <c r="FOB48" s="62"/>
      <c r="FOC48" s="62"/>
      <c r="FOD48" s="62"/>
      <c r="FOE48" s="62"/>
      <c r="FOF48" s="62"/>
      <c r="FOG48" s="62"/>
      <c r="FOH48" s="62"/>
      <c r="FOI48" s="62"/>
      <c r="FOJ48" s="62"/>
      <c r="FOK48" s="62"/>
      <c r="FOL48" s="62"/>
      <c r="FOM48" s="62"/>
      <c r="FON48" s="62"/>
      <c r="FOO48" s="62"/>
      <c r="FOP48" s="62"/>
      <c r="FOQ48" s="62"/>
      <c r="FOR48" s="62"/>
      <c r="FOS48" s="62"/>
      <c r="FOT48" s="62"/>
      <c r="FOU48" s="62"/>
      <c r="FOV48" s="62"/>
      <c r="FOW48" s="62"/>
      <c r="FOX48" s="62"/>
      <c r="FOY48" s="62"/>
      <c r="FOZ48" s="62"/>
      <c r="FPA48" s="62"/>
      <c r="FPB48" s="62"/>
      <c r="FPC48" s="62"/>
      <c r="FPD48" s="62"/>
      <c r="FPE48" s="62"/>
      <c r="FPF48" s="62"/>
      <c r="FPG48" s="62"/>
      <c r="FPH48" s="62"/>
      <c r="FPI48" s="62"/>
      <c r="FPJ48" s="62"/>
      <c r="FPK48" s="62"/>
      <c r="FPL48" s="62"/>
      <c r="FPM48" s="62"/>
      <c r="FPN48" s="62"/>
      <c r="FPO48" s="62"/>
      <c r="FPP48" s="62"/>
      <c r="FPQ48" s="62"/>
      <c r="FPR48" s="62"/>
      <c r="FPS48" s="62"/>
      <c r="FPT48" s="62"/>
      <c r="FPU48" s="62"/>
      <c r="FPV48" s="62"/>
      <c r="FPW48" s="62"/>
      <c r="FPX48" s="62"/>
      <c r="FPY48" s="62"/>
      <c r="FPZ48" s="62"/>
      <c r="FQA48" s="62"/>
      <c r="FQB48" s="62"/>
      <c r="FQC48" s="62"/>
      <c r="FQD48" s="62"/>
      <c r="FQE48" s="62"/>
      <c r="FQF48" s="62"/>
      <c r="FQG48" s="62"/>
      <c r="FQH48" s="62"/>
      <c r="FQI48" s="62"/>
      <c r="FQJ48" s="62"/>
      <c r="FQK48" s="62"/>
      <c r="FQL48" s="62"/>
      <c r="FQM48" s="62"/>
      <c r="FQN48" s="62"/>
      <c r="FQO48" s="62"/>
      <c r="FQP48" s="62"/>
      <c r="FQQ48" s="62"/>
      <c r="FQR48" s="62"/>
      <c r="FQS48" s="62"/>
      <c r="FQT48" s="62"/>
      <c r="FQU48" s="62"/>
      <c r="FQV48" s="62"/>
      <c r="FQW48" s="62"/>
      <c r="FQX48" s="62"/>
      <c r="FQY48" s="62"/>
      <c r="FQZ48" s="62"/>
      <c r="FRA48" s="62"/>
      <c r="FRB48" s="62"/>
      <c r="FRC48" s="62"/>
      <c r="FRD48" s="62"/>
      <c r="FRE48" s="62"/>
      <c r="FRF48" s="62"/>
      <c r="FRG48" s="62"/>
      <c r="FRH48" s="62"/>
      <c r="FRI48" s="62"/>
      <c r="FRJ48" s="62"/>
      <c r="FRK48" s="62"/>
      <c r="FRL48" s="62"/>
      <c r="FRM48" s="62"/>
      <c r="FRN48" s="62"/>
      <c r="FRO48" s="62"/>
      <c r="FRP48" s="62"/>
      <c r="FRQ48" s="62"/>
      <c r="FRR48" s="62"/>
      <c r="FRS48" s="62"/>
      <c r="FRT48" s="62"/>
      <c r="FRU48" s="62"/>
      <c r="FRV48" s="62"/>
      <c r="FRW48" s="62"/>
      <c r="FRX48" s="62"/>
      <c r="FRY48" s="62"/>
      <c r="FRZ48" s="62"/>
      <c r="FSA48" s="62"/>
      <c r="FSB48" s="62"/>
      <c r="FSC48" s="62"/>
      <c r="FSD48" s="62"/>
      <c r="FSE48" s="62"/>
      <c r="FSF48" s="62"/>
      <c r="FSG48" s="62"/>
      <c r="FSH48" s="62"/>
      <c r="FSI48" s="62"/>
      <c r="FSJ48" s="62"/>
      <c r="FSK48" s="62"/>
      <c r="FSL48" s="62"/>
      <c r="FSM48" s="62"/>
      <c r="FSN48" s="62"/>
      <c r="FSO48" s="62"/>
      <c r="FSP48" s="62"/>
      <c r="FSQ48" s="62"/>
      <c r="FSR48" s="62"/>
      <c r="FSS48" s="62"/>
      <c r="FST48" s="62"/>
      <c r="FSU48" s="62"/>
      <c r="FSV48" s="62"/>
      <c r="FSW48" s="62"/>
      <c r="FSX48" s="62"/>
      <c r="FSY48" s="62"/>
      <c r="FSZ48" s="62"/>
      <c r="FTA48" s="62"/>
      <c r="FTB48" s="62"/>
      <c r="FTC48" s="62"/>
      <c r="FTD48" s="62"/>
      <c r="FTE48" s="62"/>
      <c r="FTF48" s="62"/>
      <c r="FTG48" s="62"/>
      <c r="FTH48" s="62"/>
      <c r="FTI48" s="62"/>
      <c r="FTJ48" s="62"/>
      <c r="FTK48" s="62"/>
      <c r="FTL48" s="62"/>
      <c r="FTM48" s="62"/>
      <c r="FTN48" s="62"/>
      <c r="FTO48" s="62"/>
      <c r="FTP48" s="62"/>
      <c r="FTQ48" s="62"/>
      <c r="FTR48" s="62"/>
      <c r="FTS48" s="62"/>
      <c r="FTT48" s="62"/>
      <c r="FTU48" s="62"/>
      <c r="FTV48" s="62"/>
      <c r="FTW48" s="62"/>
      <c r="FTX48" s="62"/>
      <c r="FTY48" s="62"/>
      <c r="FTZ48" s="62"/>
      <c r="FUA48" s="62"/>
      <c r="FUB48" s="62"/>
      <c r="FUC48" s="62"/>
      <c r="FUD48" s="62"/>
      <c r="FUE48" s="62"/>
      <c r="FUF48" s="62"/>
      <c r="FUG48" s="62"/>
      <c r="FUH48" s="62"/>
      <c r="FUI48" s="62"/>
      <c r="FUJ48" s="62"/>
      <c r="FUK48" s="62"/>
      <c r="FUL48" s="62"/>
      <c r="FUM48" s="62"/>
      <c r="FUN48" s="62"/>
      <c r="FUO48" s="62"/>
      <c r="FUP48" s="62"/>
      <c r="FUQ48" s="62"/>
      <c r="FUR48" s="62"/>
      <c r="FUS48" s="62"/>
      <c r="FUT48" s="62"/>
      <c r="FUU48" s="62"/>
      <c r="FUV48" s="62"/>
      <c r="FUW48" s="62"/>
      <c r="FUX48" s="62"/>
      <c r="FUY48" s="62"/>
      <c r="FUZ48" s="62"/>
      <c r="FVA48" s="62"/>
      <c r="FVB48" s="62"/>
      <c r="FVC48" s="62"/>
      <c r="FVD48" s="62"/>
      <c r="FVE48" s="62"/>
      <c r="FVF48" s="62"/>
      <c r="FVG48" s="62"/>
      <c r="FVH48" s="62"/>
      <c r="FVI48" s="62"/>
      <c r="FVJ48" s="62"/>
      <c r="FVK48" s="62"/>
      <c r="FVL48" s="62"/>
      <c r="FVM48" s="62"/>
      <c r="FVN48" s="62"/>
      <c r="FVO48" s="62"/>
      <c r="FVP48" s="62"/>
      <c r="FVQ48" s="62"/>
      <c r="FVR48" s="62"/>
      <c r="FVS48" s="62"/>
      <c r="FVT48" s="62"/>
      <c r="FVU48" s="62"/>
      <c r="FVV48" s="62"/>
      <c r="FVW48" s="62"/>
      <c r="FVX48" s="62"/>
      <c r="FVY48" s="62"/>
      <c r="FVZ48" s="62"/>
      <c r="FWA48" s="62"/>
      <c r="FWB48" s="62"/>
      <c r="FWC48" s="62"/>
      <c r="FWD48" s="62"/>
      <c r="FWE48" s="62"/>
      <c r="FWF48" s="62"/>
      <c r="FWG48" s="62"/>
      <c r="FWH48" s="62"/>
      <c r="FWI48" s="62"/>
      <c r="FWJ48" s="62"/>
      <c r="FWK48" s="62"/>
      <c r="FWL48" s="62"/>
      <c r="FWM48" s="62"/>
      <c r="FWN48" s="62"/>
      <c r="FWO48" s="62"/>
      <c r="FWP48" s="62"/>
      <c r="FWQ48" s="62"/>
      <c r="FWR48" s="62"/>
      <c r="FWS48" s="62"/>
      <c r="FWT48" s="62"/>
      <c r="FWU48" s="62"/>
      <c r="FWV48" s="62"/>
      <c r="FWW48" s="62"/>
      <c r="FWX48" s="62"/>
      <c r="FWY48" s="62"/>
      <c r="FWZ48" s="62"/>
      <c r="FXA48" s="62"/>
      <c r="FXB48" s="62"/>
      <c r="FXC48" s="62"/>
      <c r="FXD48" s="62"/>
      <c r="FXE48" s="62"/>
      <c r="FXF48" s="62"/>
      <c r="FXG48" s="62"/>
      <c r="FXH48" s="62"/>
      <c r="FXI48" s="62"/>
      <c r="FXJ48" s="62"/>
      <c r="FXK48" s="62"/>
      <c r="FXL48" s="62"/>
      <c r="FXM48" s="62"/>
      <c r="FXN48" s="62"/>
      <c r="FXO48" s="62"/>
      <c r="FXP48" s="62"/>
      <c r="FXQ48" s="62"/>
      <c r="FXR48" s="62"/>
      <c r="FXS48" s="62"/>
      <c r="FXT48" s="62"/>
      <c r="FXU48" s="62"/>
      <c r="FXV48" s="62"/>
      <c r="FXW48" s="62"/>
      <c r="FXX48" s="62"/>
      <c r="FXY48" s="62"/>
      <c r="FXZ48" s="62"/>
      <c r="FYA48" s="62"/>
      <c r="FYB48" s="62"/>
      <c r="FYC48" s="62"/>
      <c r="FYD48" s="62"/>
      <c r="FYE48" s="62"/>
      <c r="FYF48" s="62"/>
      <c r="FYG48" s="62"/>
      <c r="FYH48" s="62"/>
      <c r="FYI48" s="62"/>
      <c r="FYJ48" s="62"/>
      <c r="FYK48" s="62"/>
      <c r="FYL48" s="62"/>
      <c r="FYM48" s="62"/>
      <c r="FYN48" s="62"/>
      <c r="FYO48" s="62"/>
      <c r="FYP48" s="62"/>
      <c r="FYQ48" s="62"/>
      <c r="FYR48" s="62"/>
      <c r="FYS48" s="62"/>
      <c r="FYT48" s="62"/>
      <c r="FYU48" s="62"/>
      <c r="FYV48" s="62"/>
      <c r="FYW48" s="62"/>
      <c r="FYX48" s="62"/>
      <c r="FYY48" s="62"/>
      <c r="FYZ48" s="62"/>
      <c r="FZA48" s="62"/>
      <c r="FZB48" s="62"/>
      <c r="FZC48" s="62"/>
      <c r="FZD48" s="62"/>
      <c r="FZE48" s="62"/>
      <c r="FZF48" s="62"/>
      <c r="FZG48" s="62"/>
      <c r="FZH48" s="62"/>
      <c r="FZI48" s="62"/>
      <c r="FZJ48" s="62"/>
      <c r="FZK48" s="62"/>
      <c r="FZL48" s="62"/>
      <c r="FZM48" s="62"/>
      <c r="FZN48" s="62"/>
      <c r="FZO48" s="62"/>
      <c r="FZP48" s="62"/>
      <c r="FZQ48" s="62"/>
      <c r="FZR48" s="62"/>
      <c r="FZS48" s="62"/>
      <c r="FZT48" s="62"/>
      <c r="FZU48" s="62"/>
      <c r="FZV48" s="62"/>
      <c r="FZW48" s="62"/>
      <c r="FZX48" s="62"/>
      <c r="FZY48" s="62"/>
      <c r="FZZ48" s="62"/>
      <c r="GAA48" s="62"/>
      <c r="GAB48" s="62"/>
      <c r="GAC48" s="62"/>
      <c r="GAD48" s="62"/>
      <c r="GAE48" s="62"/>
      <c r="GAF48" s="62"/>
      <c r="GAG48" s="62"/>
      <c r="GAH48" s="62"/>
      <c r="GAI48" s="62"/>
      <c r="GAJ48" s="62"/>
      <c r="GAK48" s="62"/>
      <c r="GAL48" s="62"/>
      <c r="GAM48" s="62"/>
      <c r="GAN48" s="62"/>
      <c r="GAO48" s="62"/>
      <c r="GAP48" s="62"/>
      <c r="GAQ48" s="62"/>
      <c r="GAR48" s="62"/>
      <c r="GAS48" s="62"/>
      <c r="GAT48" s="62"/>
      <c r="GAU48" s="62"/>
      <c r="GAV48" s="62"/>
      <c r="GAW48" s="62"/>
      <c r="GAX48" s="62"/>
      <c r="GAY48" s="62"/>
      <c r="GAZ48" s="62"/>
      <c r="GBA48" s="62"/>
      <c r="GBB48" s="62"/>
      <c r="GBC48" s="62"/>
      <c r="GBD48" s="62"/>
      <c r="GBE48" s="62"/>
      <c r="GBF48" s="62"/>
      <c r="GBG48" s="62"/>
      <c r="GBH48" s="62"/>
      <c r="GBI48" s="62"/>
      <c r="GBJ48" s="62"/>
      <c r="GBK48" s="62"/>
      <c r="GBL48" s="62"/>
      <c r="GBM48" s="62"/>
      <c r="GBN48" s="62"/>
      <c r="GBO48" s="62"/>
      <c r="GBP48" s="62"/>
      <c r="GBQ48" s="62"/>
      <c r="GBR48" s="62"/>
      <c r="GBS48" s="62"/>
      <c r="GBT48" s="62"/>
      <c r="GBU48" s="62"/>
      <c r="GBV48" s="62"/>
      <c r="GBW48" s="62"/>
      <c r="GBX48" s="62"/>
      <c r="GBY48" s="62"/>
      <c r="GBZ48" s="62"/>
      <c r="GCA48" s="62"/>
      <c r="GCB48" s="62"/>
      <c r="GCC48" s="62"/>
      <c r="GCD48" s="62"/>
      <c r="GCE48" s="62"/>
      <c r="GCF48" s="62"/>
      <c r="GCG48" s="62"/>
      <c r="GCH48" s="62"/>
      <c r="GCI48" s="62"/>
      <c r="GCJ48" s="62"/>
      <c r="GCK48" s="62"/>
      <c r="GCL48" s="62"/>
      <c r="GCM48" s="62"/>
      <c r="GCN48" s="62"/>
      <c r="GCO48" s="62"/>
      <c r="GCP48" s="62"/>
      <c r="GCQ48" s="62"/>
      <c r="GCR48" s="62"/>
      <c r="GCS48" s="62"/>
      <c r="GCT48" s="62"/>
      <c r="GCU48" s="62"/>
      <c r="GCV48" s="62"/>
      <c r="GCW48" s="62"/>
      <c r="GCX48" s="62"/>
      <c r="GCY48" s="62"/>
      <c r="GCZ48" s="62"/>
      <c r="GDA48" s="62"/>
      <c r="GDB48" s="62"/>
      <c r="GDC48" s="62"/>
      <c r="GDD48" s="62"/>
      <c r="GDE48" s="62"/>
      <c r="GDF48" s="62"/>
      <c r="GDG48" s="62"/>
      <c r="GDH48" s="62"/>
      <c r="GDI48" s="62"/>
      <c r="GDJ48" s="62"/>
      <c r="GDK48" s="62"/>
      <c r="GDL48" s="62"/>
      <c r="GDM48" s="62"/>
      <c r="GDN48" s="62"/>
      <c r="GDO48" s="62"/>
      <c r="GDP48" s="62"/>
      <c r="GDQ48" s="62"/>
      <c r="GDR48" s="62"/>
      <c r="GDS48" s="62"/>
      <c r="GDT48" s="62"/>
      <c r="GDU48" s="62"/>
      <c r="GDV48" s="62"/>
      <c r="GDW48" s="62"/>
      <c r="GDX48" s="62"/>
      <c r="GDY48" s="62"/>
      <c r="GDZ48" s="62"/>
      <c r="GEA48" s="62"/>
      <c r="GEB48" s="62"/>
      <c r="GEC48" s="62"/>
      <c r="GED48" s="62"/>
      <c r="GEE48" s="62"/>
      <c r="GEF48" s="62"/>
      <c r="GEG48" s="62"/>
      <c r="GEH48" s="62"/>
      <c r="GEI48" s="62"/>
      <c r="GEJ48" s="62"/>
      <c r="GEK48" s="62"/>
      <c r="GEL48" s="62"/>
      <c r="GEM48" s="62"/>
      <c r="GEN48" s="62"/>
      <c r="GEO48" s="62"/>
      <c r="GEP48" s="62"/>
      <c r="GEQ48" s="62"/>
      <c r="GER48" s="62"/>
      <c r="GES48" s="62"/>
      <c r="GET48" s="62"/>
      <c r="GEU48" s="62"/>
      <c r="GEV48" s="62"/>
      <c r="GEW48" s="62"/>
      <c r="GEX48" s="62"/>
      <c r="GEY48" s="62"/>
      <c r="GEZ48" s="62"/>
      <c r="GFA48" s="62"/>
      <c r="GFB48" s="62"/>
      <c r="GFC48" s="62"/>
      <c r="GFD48" s="62"/>
      <c r="GFE48" s="62"/>
      <c r="GFF48" s="62"/>
      <c r="GFG48" s="62"/>
      <c r="GFH48" s="62"/>
      <c r="GFI48" s="62"/>
      <c r="GFJ48" s="62"/>
      <c r="GFK48" s="62"/>
      <c r="GFL48" s="62"/>
      <c r="GFM48" s="62"/>
      <c r="GFN48" s="62"/>
      <c r="GFO48" s="62"/>
      <c r="GFP48" s="62"/>
      <c r="GFQ48" s="62"/>
      <c r="GFR48" s="62"/>
      <c r="GFS48" s="62"/>
      <c r="GFT48" s="62"/>
      <c r="GFU48" s="62"/>
      <c r="GFV48" s="62"/>
      <c r="GFW48" s="62"/>
      <c r="GFX48" s="62"/>
      <c r="GFY48" s="62"/>
      <c r="GFZ48" s="62"/>
      <c r="GGA48" s="62"/>
      <c r="GGB48" s="62"/>
      <c r="GGC48" s="62"/>
      <c r="GGD48" s="62"/>
      <c r="GGE48" s="62"/>
      <c r="GGF48" s="62"/>
      <c r="GGG48" s="62"/>
      <c r="GGH48" s="62"/>
      <c r="GGI48" s="62"/>
      <c r="GGJ48" s="62"/>
      <c r="GGK48" s="62"/>
      <c r="GGL48" s="62"/>
      <c r="GGM48" s="62"/>
      <c r="GGN48" s="62"/>
      <c r="GGO48" s="62"/>
      <c r="GGP48" s="62"/>
      <c r="GGQ48" s="62"/>
      <c r="GGR48" s="62"/>
      <c r="GGS48" s="62"/>
      <c r="GGT48" s="62"/>
      <c r="GGU48" s="62"/>
      <c r="GGV48" s="62"/>
      <c r="GGW48" s="62"/>
      <c r="GGX48" s="62"/>
      <c r="GGY48" s="62"/>
      <c r="GGZ48" s="62"/>
      <c r="GHA48" s="62"/>
      <c r="GHB48" s="62"/>
      <c r="GHC48" s="62"/>
      <c r="GHD48" s="62"/>
      <c r="GHE48" s="62"/>
      <c r="GHF48" s="62"/>
      <c r="GHG48" s="62"/>
      <c r="GHH48" s="62"/>
      <c r="GHI48" s="62"/>
      <c r="GHJ48" s="62"/>
      <c r="GHK48" s="62"/>
      <c r="GHL48" s="62"/>
      <c r="GHM48" s="62"/>
      <c r="GHN48" s="62"/>
      <c r="GHO48" s="62"/>
      <c r="GHP48" s="62"/>
      <c r="GHQ48" s="62"/>
      <c r="GHR48" s="62"/>
      <c r="GHS48" s="62"/>
      <c r="GHT48" s="62"/>
      <c r="GHU48" s="62"/>
      <c r="GHV48" s="62"/>
      <c r="GHW48" s="62"/>
      <c r="GHX48" s="62"/>
      <c r="GHY48" s="62"/>
      <c r="GHZ48" s="62"/>
      <c r="GIA48" s="62"/>
      <c r="GIB48" s="62"/>
      <c r="GIC48" s="62"/>
      <c r="GID48" s="62"/>
      <c r="GIE48" s="62"/>
      <c r="GIF48" s="62"/>
      <c r="GIG48" s="62"/>
      <c r="GIH48" s="62"/>
      <c r="GII48" s="62"/>
      <c r="GIJ48" s="62"/>
      <c r="GIK48" s="62"/>
      <c r="GIL48" s="62"/>
      <c r="GIM48" s="62"/>
      <c r="GIN48" s="62"/>
      <c r="GIO48" s="62"/>
      <c r="GIP48" s="62"/>
      <c r="GIQ48" s="62"/>
      <c r="GIR48" s="62"/>
      <c r="GIS48" s="62"/>
      <c r="GIT48" s="62"/>
      <c r="GIU48" s="62"/>
      <c r="GIV48" s="62"/>
      <c r="GIW48" s="62"/>
      <c r="GIX48" s="62"/>
      <c r="GIY48" s="62"/>
      <c r="GIZ48" s="62"/>
      <c r="GJA48" s="62"/>
      <c r="GJB48" s="62"/>
      <c r="GJC48" s="62"/>
      <c r="GJD48" s="62"/>
      <c r="GJE48" s="62"/>
      <c r="GJF48" s="62"/>
      <c r="GJG48" s="62"/>
      <c r="GJH48" s="62"/>
      <c r="GJI48" s="62"/>
      <c r="GJJ48" s="62"/>
      <c r="GJK48" s="62"/>
      <c r="GJL48" s="62"/>
      <c r="GJM48" s="62"/>
      <c r="GJN48" s="62"/>
      <c r="GJO48" s="62"/>
      <c r="GJP48" s="62"/>
      <c r="GJQ48" s="62"/>
      <c r="GJR48" s="62"/>
      <c r="GJS48" s="62"/>
      <c r="GJT48" s="62"/>
      <c r="GJU48" s="62"/>
      <c r="GJV48" s="62"/>
      <c r="GJW48" s="62"/>
      <c r="GJX48" s="62"/>
      <c r="GJY48" s="62"/>
      <c r="GJZ48" s="62"/>
      <c r="GKA48" s="62"/>
      <c r="GKB48" s="62"/>
      <c r="GKC48" s="62"/>
      <c r="GKD48" s="62"/>
      <c r="GKE48" s="62"/>
      <c r="GKF48" s="62"/>
      <c r="GKG48" s="62"/>
      <c r="GKH48" s="62"/>
      <c r="GKI48" s="62"/>
      <c r="GKJ48" s="62"/>
      <c r="GKK48" s="62"/>
      <c r="GKL48" s="62"/>
      <c r="GKM48" s="62"/>
      <c r="GKN48" s="62"/>
      <c r="GKO48" s="62"/>
      <c r="GKP48" s="62"/>
      <c r="GKQ48" s="62"/>
      <c r="GKR48" s="62"/>
      <c r="GKS48" s="62"/>
      <c r="GKT48" s="62"/>
      <c r="GKU48" s="62"/>
      <c r="GKV48" s="62"/>
      <c r="GKW48" s="62"/>
      <c r="GKX48" s="62"/>
      <c r="GKY48" s="62"/>
      <c r="GKZ48" s="62"/>
      <c r="GLA48" s="62"/>
      <c r="GLB48" s="62"/>
      <c r="GLC48" s="62"/>
      <c r="GLD48" s="62"/>
      <c r="GLE48" s="62"/>
      <c r="GLF48" s="62"/>
      <c r="GLG48" s="62"/>
      <c r="GLH48" s="62"/>
      <c r="GLI48" s="62"/>
      <c r="GLJ48" s="62"/>
      <c r="GLK48" s="62"/>
      <c r="GLL48" s="62"/>
      <c r="GLM48" s="62"/>
      <c r="GLN48" s="62"/>
      <c r="GLO48" s="62"/>
      <c r="GLP48" s="62"/>
      <c r="GLQ48" s="62"/>
      <c r="GLR48" s="62"/>
      <c r="GLS48" s="62"/>
      <c r="GLT48" s="62"/>
      <c r="GLU48" s="62"/>
      <c r="GLV48" s="62"/>
      <c r="GLW48" s="62"/>
      <c r="GLX48" s="62"/>
      <c r="GLY48" s="62"/>
      <c r="GLZ48" s="62"/>
      <c r="GMA48" s="62"/>
      <c r="GMB48" s="62"/>
      <c r="GMC48" s="62"/>
      <c r="GMD48" s="62"/>
      <c r="GME48" s="62"/>
      <c r="GMF48" s="62"/>
      <c r="GMG48" s="62"/>
      <c r="GMH48" s="62"/>
      <c r="GMI48" s="62"/>
      <c r="GMJ48" s="62"/>
      <c r="GMK48" s="62"/>
      <c r="GML48" s="62"/>
      <c r="GMM48" s="62"/>
      <c r="GMN48" s="62"/>
      <c r="GMO48" s="62"/>
      <c r="GMP48" s="62"/>
      <c r="GMQ48" s="62"/>
      <c r="GMR48" s="62"/>
      <c r="GMS48" s="62"/>
      <c r="GMT48" s="62"/>
      <c r="GMU48" s="62"/>
      <c r="GMV48" s="62"/>
      <c r="GMW48" s="62"/>
      <c r="GMX48" s="62"/>
      <c r="GMY48" s="62"/>
      <c r="GMZ48" s="62"/>
      <c r="GNA48" s="62"/>
      <c r="GNB48" s="62"/>
      <c r="GNC48" s="62"/>
      <c r="GND48" s="62"/>
      <c r="GNE48" s="62"/>
      <c r="GNF48" s="62"/>
      <c r="GNG48" s="62"/>
      <c r="GNH48" s="62"/>
      <c r="GNI48" s="62"/>
      <c r="GNJ48" s="62"/>
      <c r="GNK48" s="62"/>
      <c r="GNL48" s="62"/>
      <c r="GNM48" s="62"/>
      <c r="GNN48" s="62"/>
      <c r="GNO48" s="62"/>
      <c r="GNP48" s="62"/>
      <c r="GNQ48" s="62"/>
      <c r="GNR48" s="62"/>
      <c r="GNS48" s="62"/>
      <c r="GNT48" s="62"/>
      <c r="GNU48" s="62"/>
      <c r="GNV48" s="62"/>
      <c r="GNW48" s="62"/>
      <c r="GNX48" s="62"/>
      <c r="GNY48" s="62"/>
      <c r="GNZ48" s="62"/>
      <c r="GOA48" s="62"/>
      <c r="GOB48" s="62"/>
      <c r="GOC48" s="62"/>
      <c r="GOD48" s="62"/>
      <c r="GOE48" s="62"/>
      <c r="GOF48" s="62"/>
      <c r="GOG48" s="62"/>
      <c r="GOH48" s="62"/>
      <c r="GOI48" s="62"/>
      <c r="GOJ48" s="62"/>
      <c r="GOK48" s="62"/>
      <c r="GOL48" s="62"/>
      <c r="GOM48" s="62"/>
      <c r="GON48" s="62"/>
      <c r="GOO48" s="62"/>
      <c r="GOP48" s="62"/>
      <c r="GOQ48" s="62"/>
      <c r="GOR48" s="62"/>
      <c r="GOS48" s="62"/>
      <c r="GOT48" s="62"/>
      <c r="GOU48" s="62"/>
      <c r="GOV48" s="62"/>
      <c r="GOW48" s="62"/>
      <c r="GOX48" s="62"/>
      <c r="GOY48" s="62"/>
      <c r="GOZ48" s="62"/>
      <c r="GPA48" s="62"/>
      <c r="GPB48" s="62"/>
      <c r="GPC48" s="62"/>
      <c r="GPD48" s="62"/>
      <c r="GPE48" s="62"/>
      <c r="GPF48" s="62"/>
      <c r="GPG48" s="62"/>
      <c r="GPH48" s="62"/>
      <c r="GPI48" s="62"/>
      <c r="GPJ48" s="62"/>
      <c r="GPK48" s="62"/>
      <c r="GPL48" s="62"/>
      <c r="GPM48" s="62"/>
      <c r="GPN48" s="62"/>
      <c r="GPO48" s="62"/>
      <c r="GPP48" s="62"/>
      <c r="GPQ48" s="62"/>
      <c r="GPR48" s="62"/>
      <c r="GPS48" s="62"/>
      <c r="GPT48" s="62"/>
      <c r="GPU48" s="62"/>
      <c r="GPV48" s="62"/>
      <c r="GPW48" s="62"/>
      <c r="GPX48" s="62"/>
      <c r="GPY48" s="62"/>
      <c r="GPZ48" s="62"/>
      <c r="GQA48" s="62"/>
      <c r="GQB48" s="62"/>
      <c r="GQC48" s="62"/>
      <c r="GQD48" s="62"/>
      <c r="GQE48" s="62"/>
      <c r="GQF48" s="62"/>
      <c r="GQG48" s="62"/>
      <c r="GQH48" s="62"/>
      <c r="GQI48" s="62"/>
      <c r="GQJ48" s="62"/>
      <c r="GQK48" s="62"/>
      <c r="GQL48" s="62"/>
      <c r="GQM48" s="62"/>
      <c r="GQN48" s="62"/>
      <c r="GQO48" s="62"/>
      <c r="GQP48" s="62"/>
      <c r="GQQ48" s="62"/>
      <c r="GQR48" s="62"/>
      <c r="GQS48" s="62"/>
      <c r="GQT48" s="62"/>
      <c r="GQU48" s="62"/>
      <c r="GQV48" s="62"/>
      <c r="GQW48" s="62"/>
      <c r="GQX48" s="62"/>
      <c r="GQY48" s="62"/>
      <c r="GQZ48" s="62"/>
      <c r="GRA48" s="62"/>
      <c r="GRB48" s="62"/>
      <c r="GRC48" s="62"/>
      <c r="GRD48" s="62"/>
      <c r="GRE48" s="62"/>
      <c r="GRF48" s="62"/>
      <c r="GRG48" s="62"/>
      <c r="GRH48" s="62"/>
      <c r="GRI48" s="62"/>
      <c r="GRJ48" s="62"/>
      <c r="GRK48" s="62"/>
      <c r="GRL48" s="62"/>
      <c r="GRM48" s="62"/>
      <c r="GRN48" s="62"/>
      <c r="GRO48" s="62"/>
      <c r="GRP48" s="62"/>
      <c r="GRQ48" s="62"/>
      <c r="GRR48" s="62"/>
      <c r="GRS48" s="62"/>
      <c r="GRT48" s="62"/>
      <c r="GRU48" s="62"/>
      <c r="GRV48" s="62"/>
      <c r="GRW48" s="62"/>
      <c r="GRX48" s="62"/>
      <c r="GRY48" s="62"/>
      <c r="GRZ48" s="62"/>
      <c r="GSA48" s="62"/>
      <c r="GSB48" s="62"/>
      <c r="GSC48" s="62"/>
      <c r="GSD48" s="62"/>
      <c r="GSE48" s="62"/>
      <c r="GSF48" s="62"/>
      <c r="GSG48" s="62"/>
      <c r="GSH48" s="62"/>
      <c r="GSI48" s="62"/>
      <c r="GSJ48" s="62"/>
      <c r="GSK48" s="62"/>
      <c r="GSL48" s="62"/>
      <c r="GSM48" s="62"/>
      <c r="GSN48" s="62"/>
      <c r="GSO48" s="62"/>
      <c r="GSP48" s="62"/>
      <c r="GSQ48" s="62"/>
      <c r="GSR48" s="62"/>
      <c r="GSS48" s="62"/>
      <c r="GST48" s="62"/>
      <c r="GSU48" s="62"/>
      <c r="GSV48" s="62"/>
      <c r="GSW48" s="62"/>
      <c r="GSX48" s="62"/>
      <c r="GSY48" s="62"/>
      <c r="GSZ48" s="62"/>
      <c r="GTA48" s="62"/>
      <c r="GTB48" s="62"/>
      <c r="GTC48" s="62"/>
      <c r="GTD48" s="62"/>
      <c r="GTE48" s="62"/>
      <c r="GTF48" s="62"/>
      <c r="GTG48" s="62"/>
      <c r="GTH48" s="62"/>
      <c r="GTI48" s="62"/>
      <c r="GTJ48" s="62"/>
      <c r="GTK48" s="62"/>
      <c r="GTL48" s="62"/>
      <c r="GTM48" s="62"/>
      <c r="GTN48" s="62"/>
      <c r="GTO48" s="62"/>
      <c r="GTP48" s="62"/>
      <c r="GTQ48" s="62"/>
      <c r="GTR48" s="62"/>
      <c r="GTS48" s="62"/>
      <c r="GTT48" s="62"/>
      <c r="GTU48" s="62"/>
      <c r="GTV48" s="62"/>
      <c r="GTW48" s="62"/>
      <c r="GTX48" s="62"/>
      <c r="GTY48" s="62"/>
      <c r="GTZ48" s="62"/>
      <c r="GUA48" s="62"/>
      <c r="GUB48" s="62"/>
      <c r="GUC48" s="62"/>
      <c r="GUD48" s="62"/>
      <c r="GUE48" s="62"/>
      <c r="GUF48" s="62"/>
      <c r="GUG48" s="62"/>
      <c r="GUH48" s="62"/>
      <c r="GUI48" s="62"/>
      <c r="GUJ48" s="62"/>
      <c r="GUK48" s="62"/>
      <c r="GUL48" s="62"/>
      <c r="GUM48" s="62"/>
      <c r="GUN48" s="62"/>
      <c r="GUO48" s="62"/>
      <c r="GUP48" s="62"/>
      <c r="GUQ48" s="62"/>
      <c r="GUR48" s="62"/>
      <c r="GUS48" s="62"/>
      <c r="GUT48" s="62"/>
      <c r="GUU48" s="62"/>
      <c r="GUV48" s="62"/>
      <c r="GUW48" s="62"/>
      <c r="GUX48" s="62"/>
      <c r="GUY48" s="62"/>
      <c r="GUZ48" s="62"/>
      <c r="GVA48" s="62"/>
      <c r="GVB48" s="62"/>
      <c r="GVC48" s="62"/>
      <c r="GVD48" s="62"/>
      <c r="GVE48" s="62"/>
      <c r="GVF48" s="62"/>
      <c r="GVG48" s="62"/>
      <c r="GVH48" s="62"/>
      <c r="GVI48" s="62"/>
      <c r="GVJ48" s="62"/>
      <c r="GVK48" s="62"/>
      <c r="GVL48" s="62"/>
      <c r="GVM48" s="62"/>
      <c r="GVN48" s="62"/>
      <c r="GVO48" s="62"/>
      <c r="GVP48" s="62"/>
      <c r="GVQ48" s="62"/>
      <c r="GVR48" s="62"/>
      <c r="GVS48" s="62"/>
      <c r="GVT48" s="62"/>
      <c r="GVU48" s="62"/>
      <c r="GVV48" s="62"/>
      <c r="GVW48" s="62"/>
      <c r="GVX48" s="62"/>
      <c r="GVY48" s="62"/>
      <c r="GVZ48" s="62"/>
      <c r="GWA48" s="62"/>
      <c r="GWB48" s="62"/>
      <c r="GWC48" s="62"/>
      <c r="GWD48" s="62"/>
      <c r="GWE48" s="62"/>
      <c r="GWF48" s="62"/>
      <c r="GWG48" s="62"/>
      <c r="GWH48" s="62"/>
      <c r="GWI48" s="62"/>
      <c r="GWJ48" s="62"/>
      <c r="GWK48" s="62"/>
      <c r="GWL48" s="62"/>
      <c r="GWM48" s="62"/>
      <c r="GWN48" s="62"/>
      <c r="GWO48" s="62"/>
      <c r="GWP48" s="62"/>
      <c r="GWQ48" s="62"/>
      <c r="GWR48" s="62"/>
      <c r="GWS48" s="62"/>
      <c r="GWT48" s="62"/>
      <c r="GWU48" s="62"/>
      <c r="GWV48" s="62"/>
      <c r="GWW48" s="62"/>
      <c r="GWX48" s="62"/>
      <c r="GWY48" s="62"/>
      <c r="GWZ48" s="62"/>
      <c r="GXA48" s="62"/>
      <c r="GXB48" s="62"/>
      <c r="GXC48" s="62"/>
      <c r="GXD48" s="62"/>
      <c r="GXE48" s="62"/>
      <c r="GXF48" s="62"/>
      <c r="GXG48" s="62"/>
      <c r="GXH48" s="62"/>
      <c r="GXI48" s="62"/>
      <c r="GXJ48" s="62"/>
      <c r="GXK48" s="62"/>
      <c r="GXL48" s="62"/>
      <c r="GXM48" s="62"/>
      <c r="GXN48" s="62"/>
      <c r="GXO48" s="62"/>
      <c r="GXP48" s="62"/>
      <c r="GXQ48" s="62"/>
      <c r="GXR48" s="62"/>
      <c r="GXS48" s="62"/>
      <c r="GXT48" s="62"/>
      <c r="GXU48" s="62"/>
      <c r="GXV48" s="62"/>
      <c r="GXW48" s="62"/>
      <c r="GXX48" s="62"/>
      <c r="GXY48" s="62"/>
      <c r="GXZ48" s="62"/>
      <c r="GYA48" s="62"/>
      <c r="GYB48" s="62"/>
      <c r="GYC48" s="62"/>
      <c r="GYD48" s="62"/>
      <c r="GYE48" s="62"/>
      <c r="GYF48" s="62"/>
      <c r="GYG48" s="62"/>
      <c r="GYH48" s="62"/>
      <c r="GYI48" s="62"/>
      <c r="GYJ48" s="62"/>
      <c r="GYK48" s="62"/>
      <c r="GYL48" s="62"/>
      <c r="GYM48" s="62"/>
      <c r="GYN48" s="62"/>
      <c r="GYO48" s="62"/>
      <c r="GYP48" s="62"/>
      <c r="GYQ48" s="62"/>
      <c r="GYR48" s="62"/>
      <c r="GYS48" s="62"/>
      <c r="GYT48" s="62"/>
      <c r="GYU48" s="62"/>
      <c r="GYV48" s="62"/>
      <c r="GYW48" s="62"/>
      <c r="GYX48" s="62"/>
      <c r="GYY48" s="62"/>
      <c r="GYZ48" s="62"/>
      <c r="GZA48" s="62"/>
      <c r="GZB48" s="62"/>
      <c r="GZC48" s="62"/>
      <c r="GZD48" s="62"/>
      <c r="GZE48" s="62"/>
      <c r="GZF48" s="62"/>
      <c r="GZG48" s="62"/>
      <c r="GZH48" s="62"/>
      <c r="GZI48" s="62"/>
      <c r="GZJ48" s="62"/>
      <c r="GZK48" s="62"/>
      <c r="GZL48" s="62"/>
      <c r="GZM48" s="62"/>
      <c r="GZN48" s="62"/>
      <c r="GZO48" s="62"/>
      <c r="GZP48" s="62"/>
      <c r="GZQ48" s="62"/>
      <c r="GZR48" s="62"/>
      <c r="GZS48" s="62"/>
      <c r="GZT48" s="62"/>
      <c r="GZU48" s="62"/>
      <c r="GZV48" s="62"/>
      <c r="GZW48" s="62"/>
      <c r="GZX48" s="62"/>
      <c r="GZY48" s="62"/>
      <c r="GZZ48" s="62"/>
      <c r="HAA48" s="62"/>
      <c r="HAB48" s="62"/>
      <c r="HAC48" s="62"/>
      <c r="HAD48" s="62"/>
      <c r="HAE48" s="62"/>
      <c r="HAF48" s="62"/>
      <c r="HAG48" s="62"/>
      <c r="HAH48" s="62"/>
      <c r="HAI48" s="62"/>
      <c r="HAJ48" s="62"/>
      <c r="HAK48" s="62"/>
      <c r="HAL48" s="62"/>
      <c r="HAM48" s="62"/>
      <c r="HAN48" s="62"/>
      <c r="HAO48" s="62"/>
      <c r="HAP48" s="62"/>
      <c r="HAQ48" s="62"/>
      <c r="HAR48" s="62"/>
      <c r="HAS48" s="62"/>
      <c r="HAT48" s="62"/>
      <c r="HAU48" s="62"/>
      <c r="HAV48" s="62"/>
      <c r="HAW48" s="62"/>
      <c r="HAX48" s="62"/>
      <c r="HAY48" s="62"/>
      <c r="HAZ48" s="62"/>
      <c r="HBA48" s="62"/>
      <c r="HBB48" s="62"/>
      <c r="HBC48" s="62"/>
      <c r="HBD48" s="62"/>
      <c r="HBE48" s="62"/>
      <c r="HBF48" s="62"/>
      <c r="HBG48" s="62"/>
      <c r="HBH48" s="62"/>
      <c r="HBI48" s="62"/>
      <c r="HBJ48" s="62"/>
      <c r="HBK48" s="62"/>
      <c r="HBL48" s="62"/>
      <c r="HBM48" s="62"/>
      <c r="HBN48" s="62"/>
      <c r="HBO48" s="62"/>
      <c r="HBP48" s="62"/>
      <c r="HBQ48" s="62"/>
      <c r="HBR48" s="62"/>
      <c r="HBS48" s="62"/>
      <c r="HBT48" s="62"/>
      <c r="HBU48" s="62"/>
      <c r="HBV48" s="62"/>
      <c r="HBW48" s="62"/>
      <c r="HBX48" s="62"/>
      <c r="HBY48" s="62"/>
      <c r="HBZ48" s="62"/>
      <c r="HCA48" s="62"/>
      <c r="HCB48" s="62"/>
      <c r="HCC48" s="62"/>
      <c r="HCD48" s="62"/>
      <c r="HCE48" s="62"/>
      <c r="HCF48" s="62"/>
      <c r="HCG48" s="62"/>
      <c r="HCH48" s="62"/>
      <c r="HCI48" s="62"/>
      <c r="HCJ48" s="62"/>
      <c r="HCK48" s="62"/>
      <c r="HCL48" s="62"/>
      <c r="HCM48" s="62"/>
      <c r="HCN48" s="62"/>
      <c r="HCO48" s="62"/>
      <c r="HCP48" s="62"/>
      <c r="HCQ48" s="62"/>
      <c r="HCR48" s="62"/>
      <c r="HCS48" s="62"/>
      <c r="HCT48" s="62"/>
      <c r="HCU48" s="62"/>
      <c r="HCV48" s="62"/>
      <c r="HCW48" s="62"/>
      <c r="HCX48" s="62"/>
      <c r="HCY48" s="62"/>
      <c r="HCZ48" s="62"/>
      <c r="HDA48" s="62"/>
      <c r="HDB48" s="62"/>
      <c r="HDC48" s="62"/>
      <c r="HDD48" s="62"/>
      <c r="HDE48" s="62"/>
      <c r="HDF48" s="62"/>
      <c r="HDG48" s="62"/>
      <c r="HDH48" s="62"/>
      <c r="HDI48" s="62"/>
      <c r="HDJ48" s="62"/>
      <c r="HDK48" s="62"/>
      <c r="HDL48" s="62"/>
      <c r="HDM48" s="62"/>
      <c r="HDN48" s="62"/>
      <c r="HDO48" s="62"/>
      <c r="HDP48" s="62"/>
      <c r="HDQ48" s="62"/>
      <c r="HDR48" s="62"/>
      <c r="HDS48" s="62"/>
      <c r="HDT48" s="62"/>
      <c r="HDU48" s="62"/>
      <c r="HDV48" s="62"/>
      <c r="HDW48" s="62"/>
      <c r="HDX48" s="62"/>
      <c r="HDY48" s="62"/>
      <c r="HDZ48" s="62"/>
      <c r="HEA48" s="62"/>
      <c r="HEB48" s="62"/>
      <c r="HEC48" s="62"/>
      <c r="HED48" s="62"/>
      <c r="HEE48" s="62"/>
      <c r="HEF48" s="62"/>
      <c r="HEG48" s="62"/>
      <c r="HEH48" s="62"/>
      <c r="HEI48" s="62"/>
      <c r="HEJ48" s="62"/>
      <c r="HEK48" s="62"/>
      <c r="HEL48" s="62"/>
      <c r="HEM48" s="62"/>
      <c r="HEN48" s="62"/>
      <c r="HEO48" s="62"/>
      <c r="HEP48" s="62"/>
      <c r="HEQ48" s="62"/>
      <c r="HER48" s="62"/>
      <c r="HES48" s="62"/>
      <c r="HET48" s="62"/>
      <c r="HEU48" s="62"/>
      <c r="HEV48" s="62"/>
      <c r="HEW48" s="62"/>
      <c r="HEX48" s="62"/>
      <c r="HEY48" s="62"/>
      <c r="HEZ48" s="62"/>
      <c r="HFA48" s="62"/>
      <c r="HFB48" s="62"/>
      <c r="HFC48" s="62"/>
      <c r="HFD48" s="62"/>
      <c r="HFE48" s="62"/>
      <c r="HFF48" s="62"/>
      <c r="HFG48" s="62"/>
      <c r="HFH48" s="62"/>
      <c r="HFI48" s="62"/>
      <c r="HFJ48" s="62"/>
      <c r="HFK48" s="62"/>
      <c r="HFL48" s="62"/>
      <c r="HFM48" s="62"/>
      <c r="HFN48" s="62"/>
      <c r="HFO48" s="62"/>
      <c r="HFP48" s="62"/>
      <c r="HFQ48" s="62"/>
      <c r="HFR48" s="62"/>
      <c r="HFS48" s="62"/>
      <c r="HFT48" s="62"/>
      <c r="HFU48" s="62"/>
      <c r="HFV48" s="62"/>
      <c r="HFW48" s="62"/>
      <c r="HFX48" s="62"/>
      <c r="HFY48" s="62"/>
      <c r="HFZ48" s="62"/>
      <c r="HGA48" s="62"/>
      <c r="HGB48" s="62"/>
      <c r="HGC48" s="62"/>
      <c r="HGD48" s="62"/>
      <c r="HGE48" s="62"/>
      <c r="HGF48" s="62"/>
      <c r="HGG48" s="62"/>
      <c r="HGH48" s="62"/>
      <c r="HGI48" s="62"/>
      <c r="HGJ48" s="62"/>
      <c r="HGK48" s="62"/>
      <c r="HGL48" s="62"/>
      <c r="HGM48" s="62"/>
      <c r="HGN48" s="62"/>
      <c r="HGO48" s="62"/>
      <c r="HGP48" s="62"/>
      <c r="HGQ48" s="62"/>
      <c r="HGR48" s="62"/>
      <c r="HGS48" s="62"/>
      <c r="HGT48" s="62"/>
      <c r="HGU48" s="62"/>
      <c r="HGV48" s="62"/>
      <c r="HGW48" s="62"/>
      <c r="HGX48" s="62"/>
      <c r="HGY48" s="62"/>
      <c r="HGZ48" s="62"/>
      <c r="HHA48" s="62"/>
      <c r="HHB48" s="62"/>
      <c r="HHC48" s="62"/>
      <c r="HHD48" s="62"/>
      <c r="HHE48" s="62"/>
      <c r="HHF48" s="62"/>
      <c r="HHG48" s="62"/>
      <c r="HHH48" s="62"/>
      <c r="HHI48" s="62"/>
      <c r="HHJ48" s="62"/>
      <c r="HHK48" s="62"/>
      <c r="HHL48" s="62"/>
      <c r="HHM48" s="62"/>
      <c r="HHN48" s="62"/>
      <c r="HHO48" s="62"/>
      <c r="HHP48" s="62"/>
      <c r="HHQ48" s="62"/>
      <c r="HHR48" s="62"/>
      <c r="HHS48" s="62"/>
      <c r="HHT48" s="62"/>
      <c r="HHU48" s="62"/>
      <c r="HHV48" s="62"/>
      <c r="HHW48" s="62"/>
      <c r="HHX48" s="62"/>
      <c r="HHY48" s="62"/>
      <c r="HHZ48" s="62"/>
      <c r="HIA48" s="62"/>
      <c r="HIB48" s="62"/>
      <c r="HIC48" s="62"/>
      <c r="HID48" s="62"/>
      <c r="HIE48" s="62"/>
      <c r="HIF48" s="62"/>
      <c r="HIG48" s="62"/>
      <c r="HIH48" s="62"/>
      <c r="HII48" s="62"/>
      <c r="HIJ48" s="62"/>
      <c r="HIK48" s="62"/>
      <c r="HIL48" s="62"/>
      <c r="HIM48" s="62"/>
      <c r="HIN48" s="62"/>
      <c r="HIO48" s="62"/>
      <c r="HIP48" s="62"/>
      <c r="HIQ48" s="62"/>
      <c r="HIR48" s="62"/>
      <c r="HIS48" s="62"/>
      <c r="HIT48" s="62"/>
      <c r="HIU48" s="62"/>
      <c r="HIV48" s="62"/>
      <c r="HIW48" s="62"/>
      <c r="HIX48" s="62"/>
      <c r="HIY48" s="62"/>
      <c r="HIZ48" s="62"/>
      <c r="HJA48" s="62"/>
      <c r="HJB48" s="62"/>
      <c r="HJC48" s="62"/>
      <c r="HJD48" s="62"/>
      <c r="HJE48" s="62"/>
      <c r="HJF48" s="62"/>
      <c r="HJG48" s="62"/>
      <c r="HJH48" s="62"/>
      <c r="HJI48" s="62"/>
      <c r="HJJ48" s="62"/>
      <c r="HJK48" s="62"/>
      <c r="HJL48" s="62"/>
      <c r="HJM48" s="62"/>
      <c r="HJN48" s="62"/>
      <c r="HJO48" s="62"/>
      <c r="HJP48" s="62"/>
      <c r="HJQ48" s="62"/>
      <c r="HJR48" s="62"/>
      <c r="HJS48" s="62"/>
      <c r="HJT48" s="62"/>
      <c r="HJU48" s="62"/>
      <c r="HJV48" s="62"/>
      <c r="HJW48" s="62"/>
      <c r="HJX48" s="62"/>
      <c r="HJY48" s="62"/>
      <c r="HJZ48" s="62"/>
      <c r="HKA48" s="62"/>
      <c r="HKB48" s="62"/>
      <c r="HKC48" s="62"/>
      <c r="HKD48" s="62"/>
      <c r="HKE48" s="62"/>
      <c r="HKF48" s="62"/>
      <c r="HKG48" s="62"/>
      <c r="HKH48" s="62"/>
      <c r="HKI48" s="62"/>
      <c r="HKJ48" s="62"/>
      <c r="HKK48" s="62"/>
      <c r="HKL48" s="62"/>
      <c r="HKM48" s="62"/>
      <c r="HKN48" s="62"/>
      <c r="HKO48" s="62"/>
      <c r="HKP48" s="62"/>
      <c r="HKQ48" s="62"/>
      <c r="HKR48" s="62"/>
      <c r="HKS48" s="62"/>
      <c r="HKT48" s="62"/>
      <c r="HKU48" s="62"/>
      <c r="HKV48" s="62"/>
      <c r="HKW48" s="62"/>
      <c r="HKX48" s="62"/>
      <c r="HKY48" s="62"/>
      <c r="HKZ48" s="62"/>
      <c r="HLA48" s="62"/>
      <c r="HLB48" s="62"/>
      <c r="HLC48" s="62"/>
      <c r="HLD48" s="62"/>
      <c r="HLE48" s="62"/>
      <c r="HLF48" s="62"/>
      <c r="HLG48" s="62"/>
      <c r="HLH48" s="62"/>
      <c r="HLI48" s="62"/>
      <c r="HLJ48" s="62"/>
      <c r="HLK48" s="62"/>
      <c r="HLL48" s="62"/>
      <c r="HLM48" s="62"/>
      <c r="HLN48" s="62"/>
      <c r="HLO48" s="62"/>
      <c r="HLP48" s="62"/>
      <c r="HLQ48" s="62"/>
      <c r="HLR48" s="62"/>
      <c r="HLS48" s="62"/>
      <c r="HLT48" s="62"/>
      <c r="HLU48" s="62"/>
      <c r="HLV48" s="62"/>
      <c r="HLW48" s="62"/>
      <c r="HLX48" s="62"/>
      <c r="HLY48" s="62"/>
      <c r="HLZ48" s="62"/>
      <c r="HMA48" s="62"/>
      <c r="HMB48" s="62"/>
      <c r="HMC48" s="62"/>
      <c r="HMD48" s="62"/>
      <c r="HME48" s="62"/>
      <c r="HMF48" s="62"/>
      <c r="HMG48" s="62"/>
      <c r="HMH48" s="62"/>
      <c r="HMI48" s="62"/>
      <c r="HMJ48" s="62"/>
      <c r="HMK48" s="62"/>
      <c r="HML48" s="62"/>
      <c r="HMM48" s="62"/>
      <c r="HMN48" s="62"/>
      <c r="HMO48" s="62"/>
      <c r="HMP48" s="62"/>
      <c r="HMQ48" s="62"/>
      <c r="HMR48" s="62"/>
      <c r="HMS48" s="62"/>
      <c r="HMT48" s="62"/>
      <c r="HMU48" s="62"/>
      <c r="HMV48" s="62"/>
      <c r="HMW48" s="62"/>
      <c r="HMX48" s="62"/>
      <c r="HMY48" s="62"/>
      <c r="HMZ48" s="62"/>
      <c r="HNA48" s="62"/>
      <c r="HNB48" s="62"/>
      <c r="HNC48" s="62"/>
      <c r="HND48" s="62"/>
      <c r="HNE48" s="62"/>
      <c r="HNF48" s="62"/>
      <c r="HNG48" s="62"/>
      <c r="HNH48" s="62"/>
      <c r="HNI48" s="62"/>
      <c r="HNJ48" s="62"/>
      <c r="HNK48" s="62"/>
      <c r="HNL48" s="62"/>
      <c r="HNM48" s="62"/>
      <c r="HNN48" s="62"/>
      <c r="HNO48" s="62"/>
      <c r="HNP48" s="62"/>
      <c r="HNQ48" s="62"/>
      <c r="HNR48" s="62"/>
      <c r="HNS48" s="62"/>
      <c r="HNT48" s="62"/>
      <c r="HNU48" s="62"/>
      <c r="HNV48" s="62"/>
      <c r="HNW48" s="62"/>
      <c r="HNX48" s="62"/>
      <c r="HNY48" s="62"/>
      <c r="HNZ48" s="62"/>
      <c r="HOA48" s="62"/>
      <c r="HOB48" s="62"/>
      <c r="HOC48" s="62"/>
      <c r="HOD48" s="62"/>
      <c r="HOE48" s="62"/>
      <c r="HOF48" s="62"/>
      <c r="HOG48" s="62"/>
      <c r="HOH48" s="62"/>
      <c r="HOI48" s="62"/>
      <c r="HOJ48" s="62"/>
      <c r="HOK48" s="62"/>
      <c r="HOL48" s="62"/>
      <c r="HOM48" s="62"/>
      <c r="HON48" s="62"/>
      <c r="HOO48" s="62"/>
      <c r="HOP48" s="62"/>
      <c r="HOQ48" s="62"/>
      <c r="HOR48" s="62"/>
      <c r="HOS48" s="62"/>
      <c r="HOT48" s="62"/>
      <c r="HOU48" s="62"/>
      <c r="HOV48" s="62"/>
      <c r="HOW48" s="62"/>
      <c r="HOX48" s="62"/>
      <c r="HOY48" s="62"/>
      <c r="HOZ48" s="62"/>
      <c r="HPA48" s="62"/>
      <c r="HPB48" s="62"/>
      <c r="HPC48" s="62"/>
      <c r="HPD48" s="62"/>
      <c r="HPE48" s="62"/>
      <c r="HPF48" s="62"/>
      <c r="HPG48" s="62"/>
      <c r="HPH48" s="62"/>
      <c r="HPI48" s="62"/>
      <c r="HPJ48" s="62"/>
      <c r="HPK48" s="62"/>
      <c r="HPL48" s="62"/>
      <c r="HPM48" s="62"/>
      <c r="HPN48" s="62"/>
      <c r="HPO48" s="62"/>
      <c r="HPP48" s="62"/>
      <c r="HPQ48" s="62"/>
      <c r="HPR48" s="62"/>
      <c r="HPS48" s="62"/>
      <c r="HPT48" s="62"/>
      <c r="HPU48" s="62"/>
      <c r="HPV48" s="62"/>
      <c r="HPW48" s="62"/>
      <c r="HPX48" s="62"/>
      <c r="HPY48" s="62"/>
      <c r="HPZ48" s="62"/>
      <c r="HQA48" s="62"/>
      <c r="HQB48" s="62"/>
      <c r="HQC48" s="62"/>
      <c r="HQD48" s="62"/>
      <c r="HQE48" s="62"/>
      <c r="HQF48" s="62"/>
      <c r="HQG48" s="62"/>
      <c r="HQH48" s="62"/>
      <c r="HQI48" s="62"/>
      <c r="HQJ48" s="62"/>
      <c r="HQK48" s="62"/>
      <c r="HQL48" s="62"/>
      <c r="HQM48" s="62"/>
      <c r="HQN48" s="62"/>
      <c r="HQO48" s="62"/>
      <c r="HQP48" s="62"/>
      <c r="HQQ48" s="62"/>
      <c r="HQR48" s="62"/>
      <c r="HQS48" s="62"/>
      <c r="HQT48" s="62"/>
      <c r="HQU48" s="62"/>
      <c r="HQV48" s="62"/>
      <c r="HQW48" s="62"/>
      <c r="HQX48" s="62"/>
      <c r="HQY48" s="62"/>
      <c r="HQZ48" s="62"/>
      <c r="HRA48" s="62"/>
      <c r="HRB48" s="62"/>
      <c r="HRC48" s="62"/>
      <c r="HRD48" s="62"/>
      <c r="HRE48" s="62"/>
      <c r="HRF48" s="62"/>
      <c r="HRG48" s="62"/>
      <c r="HRH48" s="62"/>
      <c r="HRI48" s="62"/>
      <c r="HRJ48" s="62"/>
      <c r="HRK48" s="62"/>
      <c r="HRL48" s="62"/>
      <c r="HRM48" s="62"/>
      <c r="HRN48" s="62"/>
      <c r="HRO48" s="62"/>
      <c r="HRP48" s="62"/>
      <c r="HRQ48" s="62"/>
      <c r="HRR48" s="62"/>
      <c r="HRS48" s="62"/>
      <c r="HRT48" s="62"/>
      <c r="HRU48" s="62"/>
      <c r="HRV48" s="62"/>
      <c r="HRW48" s="62"/>
      <c r="HRX48" s="62"/>
      <c r="HRY48" s="62"/>
      <c r="HRZ48" s="62"/>
      <c r="HSA48" s="62"/>
      <c r="HSB48" s="62"/>
      <c r="HSC48" s="62"/>
      <c r="HSD48" s="62"/>
      <c r="HSE48" s="62"/>
      <c r="HSF48" s="62"/>
      <c r="HSG48" s="62"/>
      <c r="HSH48" s="62"/>
      <c r="HSI48" s="62"/>
      <c r="HSJ48" s="62"/>
      <c r="HSK48" s="62"/>
      <c r="HSL48" s="62"/>
      <c r="HSM48" s="62"/>
      <c r="HSN48" s="62"/>
      <c r="HSO48" s="62"/>
      <c r="HSP48" s="62"/>
      <c r="HSQ48" s="62"/>
      <c r="HSR48" s="62"/>
      <c r="HSS48" s="62"/>
      <c r="HST48" s="62"/>
      <c r="HSU48" s="62"/>
      <c r="HSV48" s="62"/>
      <c r="HSW48" s="62"/>
      <c r="HSX48" s="62"/>
      <c r="HSY48" s="62"/>
      <c r="HSZ48" s="62"/>
      <c r="HTA48" s="62"/>
      <c r="HTB48" s="62"/>
      <c r="HTC48" s="62"/>
      <c r="HTD48" s="62"/>
      <c r="HTE48" s="62"/>
      <c r="HTF48" s="62"/>
      <c r="HTG48" s="62"/>
      <c r="HTH48" s="62"/>
      <c r="HTI48" s="62"/>
      <c r="HTJ48" s="62"/>
      <c r="HTK48" s="62"/>
      <c r="HTL48" s="62"/>
      <c r="HTM48" s="62"/>
      <c r="HTN48" s="62"/>
      <c r="HTO48" s="62"/>
      <c r="HTP48" s="62"/>
      <c r="HTQ48" s="62"/>
      <c r="HTR48" s="62"/>
      <c r="HTS48" s="62"/>
      <c r="HTT48" s="62"/>
      <c r="HTU48" s="62"/>
      <c r="HTV48" s="62"/>
      <c r="HTW48" s="62"/>
      <c r="HTX48" s="62"/>
      <c r="HTY48" s="62"/>
      <c r="HTZ48" s="62"/>
      <c r="HUA48" s="62"/>
      <c r="HUB48" s="62"/>
      <c r="HUC48" s="62"/>
      <c r="HUD48" s="62"/>
      <c r="HUE48" s="62"/>
      <c r="HUF48" s="62"/>
      <c r="HUG48" s="62"/>
      <c r="HUH48" s="62"/>
      <c r="HUI48" s="62"/>
      <c r="HUJ48" s="62"/>
      <c r="HUK48" s="62"/>
      <c r="HUL48" s="62"/>
      <c r="HUM48" s="62"/>
      <c r="HUN48" s="62"/>
      <c r="HUO48" s="62"/>
      <c r="HUP48" s="62"/>
      <c r="HUQ48" s="62"/>
      <c r="HUR48" s="62"/>
      <c r="HUS48" s="62"/>
      <c r="HUT48" s="62"/>
      <c r="HUU48" s="62"/>
      <c r="HUV48" s="62"/>
      <c r="HUW48" s="62"/>
      <c r="HUX48" s="62"/>
      <c r="HUY48" s="62"/>
      <c r="HUZ48" s="62"/>
      <c r="HVA48" s="62"/>
      <c r="HVB48" s="62"/>
      <c r="HVC48" s="62"/>
      <c r="HVD48" s="62"/>
      <c r="HVE48" s="62"/>
      <c r="HVF48" s="62"/>
      <c r="HVG48" s="62"/>
      <c r="HVH48" s="62"/>
      <c r="HVI48" s="62"/>
      <c r="HVJ48" s="62"/>
      <c r="HVK48" s="62"/>
      <c r="HVL48" s="62"/>
      <c r="HVM48" s="62"/>
      <c r="HVN48" s="62"/>
      <c r="HVO48" s="62"/>
      <c r="HVP48" s="62"/>
      <c r="HVQ48" s="62"/>
      <c r="HVR48" s="62"/>
      <c r="HVS48" s="62"/>
      <c r="HVT48" s="62"/>
      <c r="HVU48" s="62"/>
      <c r="HVV48" s="62"/>
      <c r="HVW48" s="62"/>
      <c r="HVX48" s="62"/>
      <c r="HVY48" s="62"/>
      <c r="HVZ48" s="62"/>
      <c r="HWA48" s="62"/>
      <c r="HWB48" s="62"/>
      <c r="HWC48" s="62"/>
      <c r="HWD48" s="62"/>
      <c r="HWE48" s="62"/>
      <c r="HWF48" s="62"/>
      <c r="HWG48" s="62"/>
      <c r="HWH48" s="62"/>
      <c r="HWI48" s="62"/>
      <c r="HWJ48" s="62"/>
      <c r="HWK48" s="62"/>
      <c r="HWL48" s="62"/>
      <c r="HWM48" s="62"/>
      <c r="HWN48" s="62"/>
      <c r="HWO48" s="62"/>
      <c r="HWP48" s="62"/>
      <c r="HWQ48" s="62"/>
      <c r="HWR48" s="62"/>
      <c r="HWS48" s="62"/>
      <c r="HWT48" s="62"/>
      <c r="HWU48" s="62"/>
      <c r="HWV48" s="62"/>
      <c r="HWW48" s="62"/>
      <c r="HWX48" s="62"/>
      <c r="HWY48" s="62"/>
      <c r="HWZ48" s="62"/>
      <c r="HXA48" s="62"/>
      <c r="HXB48" s="62"/>
      <c r="HXC48" s="62"/>
      <c r="HXD48" s="62"/>
      <c r="HXE48" s="62"/>
      <c r="HXF48" s="62"/>
      <c r="HXG48" s="62"/>
      <c r="HXH48" s="62"/>
      <c r="HXI48" s="62"/>
      <c r="HXJ48" s="62"/>
      <c r="HXK48" s="62"/>
      <c r="HXL48" s="62"/>
      <c r="HXM48" s="62"/>
      <c r="HXN48" s="62"/>
      <c r="HXO48" s="62"/>
      <c r="HXP48" s="62"/>
      <c r="HXQ48" s="62"/>
      <c r="HXR48" s="62"/>
      <c r="HXS48" s="62"/>
      <c r="HXT48" s="62"/>
      <c r="HXU48" s="62"/>
      <c r="HXV48" s="62"/>
      <c r="HXW48" s="62"/>
      <c r="HXX48" s="62"/>
      <c r="HXY48" s="62"/>
      <c r="HXZ48" s="62"/>
      <c r="HYA48" s="62"/>
      <c r="HYB48" s="62"/>
      <c r="HYC48" s="62"/>
      <c r="HYD48" s="62"/>
      <c r="HYE48" s="62"/>
      <c r="HYF48" s="62"/>
      <c r="HYG48" s="62"/>
      <c r="HYH48" s="62"/>
      <c r="HYI48" s="62"/>
      <c r="HYJ48" s="62"/>
      <c r="HYK48" s="62"/>
      <c r="HYL48" s="62"/>
      <c r="HYM48" s="62"/>
      <c r="HYN48" s="62"/>
      <c r="HYO48" s="62"/>
      <c r="HYP48" s="62"/>
      <c r="HYQ48" s="62"/>
      <c r="HYR48" s="62"/>
      <c r="HYS48" s="62"/>
      <c r="HYT48" s="62"/>
      <c r="HYU48" s="62"/>
      <c r="HYV48" s="62"/>
      <c r="HYW48" s="62"/>
      <c r="HYX48" s="62"/>
      <c r="HYY48" s="62"/>
      <c r="HYZ48" s="62"/>
      <c r="HZA48" s="62"/>
      <c r="HZB48" s="62"/>
      <c r="HZC48" s="62"/>
      <c r="HZD48" s="62"/>
      <c r="HZE48" s="62"/>
      <c r="HZF48" s="62"/>
      <c r="HZG48" s="62"/>
      <c r="HZH48" s="62"/>
      <c r="HZI48" s="62"/>
      <c r="HZJ48" s="62"/>
      <c r="HZK48" s="62"/>
      <c r="HZL48" s="62"/>
      <c r="HZM48" s="62"/>
      <c r="HZN48" s="62"/>
      <c r="HZO48" s="62"/>
      <c r="HZP48" s="62"/>
      <c r="HZQ48" s="62"/>
      <c r="HZR48" s="62"/>
      <c r="HZS48" s="62"/>
      <c r="HZT48" s="62"/>
      <c r="HZU48" s="62"/>
      <c r="HZV48" s="62"/>
      <c r="HZW48" s="62"/>
      <c r="HZX48" s="62"/>
      <c r="HZY48" s="62"/>
      <c r="HZZ48" s="62"/>
      <c r="IAA48" s="62"/>
      <c r="IAB48" s="62"/>
      <c r="IAC48" s="62"/>
      <c r="IAD48" s="62"/>
      <c r="IAE48" s="62"/>
      <c r="IAF48" s="62"/>
      <c r="IAG48" s="62"/>
      <c r="IAH48" s="62"/>
      <c r="IAI48" s="62"/>
      <c r="IAJ48" s="62"/>
      <c r="IAK48" s="62"/>
      <c r="IAL48" s="62"/>
      <c r="IAM48" s="62"/>
      <c r="IAN48" s="62"/>
      <c r="IAO48" s="62"/>
      <c r="IAP48" s="62"/>
      <c r="IAQ48" s="62"/>
      <c r="IAR48" s="62"/>
      <c r="IAS48" s="62"/>
      <c r="IAT48" s="62"/>
      <c r="IAU48" s="62"/>
      <c r="IAV48" s="62"/>
      <c r="IAW48" s="62"/>
      <c r="IAX48" s="62"/>
      <c r="IAY48" s="62"/>
      <c r="IAZ48" s="62"/>
      <c r="IBA48" s="62"/>
      <c r="IBB48" s="62"/>
      <c r="IBC48" s="62"/>
      <c r="IBD48" s="62"/>
      <c r="IBE48" s="62"/>
      <c r="IBF48" s="62"/>
      <c r="IBG48" s="62"/>
      <c r="IBH48" s="62"/>
      <c r="IBI48" s="62"/>
      <c r="IBJ48" s="62"/>
      <c r="IBK48" s="62"/>
      <c r="IBL48" s="62"/>
      <c r="IBM48" s="62"/>
      <c r="IBN48" s="62"/>
      <c r="IBO48" s="62"/>
      <c r="IBP48" s="62"/>
      <c r="IBQ48" s="62"/>
      <c r="IBR48" s="62"/>
      <c r="IBS48" s="62"/>
      <c r="IBT48" s="62"/>
      <c r="IBU48" s="62"/>
      <c r="IBV48" s="62"/>
      <c r="IBW48" s="62"/>
      <c r="IBX48" s="62"/>
      <c r="IBY48" s="62"/>
      <c r="IBZ48" s="62"/>
      <c r="ICA48" s="62"/>
      <c r="ICB48" s="62"/>
      <c r="ICC48" s="62"/>
      <c r="ICD48" s="62"/>
      <c r="ICE48" s="62"/>
      <c r="ICF48" s="62"/>
      <c r="ICG48" s="62"/>
      <c r="ICH48" s="62"/>
      <c r="ICI48" s="62"/>
      <c r="ICJ48" s="62"/>
      <c r="ICK48" s="62"/>
      <c r="ICL48" s="62"/>
      <c r="ICM48" s="62"/>
      <c r="ICN48" s="62"/>
      <c r="ICO48" s="62"/>
      <c r="ICP48" s="62"/>
      <c r="ICQ48" s="62"/>
      <c r="ICR48" s="62"/>
      <c r="ICS48" s="62"/>
      <c r="ICT48" s="62"/>
      <c r="ICU48" s="62"/>
      <c r="ICV48" s="62"/>
      <c r="ICW48" s="62"/>
      <c r="ICX48" s="62"/>
      <c r="ICY48" s="62"/>
      <c r="ICZ48" s="62"/>
      <c r="IDA48" s="62"/>
      <c r="IDB48" s="62"/>
      <c r="IDC48" s="62"/>
      <c r="IDD48" s="62"/>
      <c r="IDE48" s="62"/>
      <c r="IDF48" s="62"/>
      <c r="IDG48" s="62"/>
      <c r="IDH48" s="62"/>
      <c r="IDI48" s="62"/>
      <c r="IDJ48" s="62"/>
      <c r="IDK48" s="62"/>
      <c r="IDL48" s="62"/>
      <c r="IDM48" s="62"/>
      <c r="IDN48" s="62"/>
      <c r="IDO48" s="62"/>
      <c r="IDP48" s="62"/>
      <c r="IDQ48" s="62"/>
      <c r="IDR48" s="62"/>
      <c r="IDS48" s="62"/>
      <c r="IDT48" s="62"/>
      <c r="IDU48" s="62"/>
      <c r="IDV48" s="62"/>
      <c r="IDW48" s="62"/>
      <c r="IDX48" s="62"/>
      <c r="IDY48" s="62"/>
      <c r="IDZ48" s="62"/>
      <c r="IEA48" s="62"/>
      <c r="IEB48" s="62"/>
      <c r="IEC48" s="62"/>
      <c r="IED48" s="62"/>
      <c r="IEE48" s="62"/>
      <c r="IEF48" s="62"/>
      <c r="IEG48" s="62"/>
      <c r="IEH48" s="62"/>
      <c r="IEI48" s="62"/>
      <c r="IEJ48" s="62"/>
      <c r="IEK48" s="62"/>
      <c r="IEL48" s="62"/>
      <c r="IEM48" s="62"/>
      <c r="IEN48" s="62"/>
      <c r="IEO48" s="62"/>
      <c r="IEP48" s="62"/>
      <c r="IEQ48" s="62"/>
      <c r="IER48" s="62"/>
      <c r="IES48" s="62"/>
      <c r="IET48" s="62"/>
      <c r="IEU48" s="62"/>
      <c r="IEV48" s="62"/>
      <c r="IEW48" s="62"/>
      <c r="IEX48" s="62"/>
      <c r="IEY48" s="62"/>
      <c r="IEZ48" s="62"/>
      <c r="IFA48" s="62"/>
      <c r="IFB48" s="62"/>
      <c r="IFC48" s="62"/>
      <c r="IFD48" s="62"/>
      <c r="IFE48" s="62"/>
      <c r="IFF48" s="62"/>
      <c r="IFG48" s="62"/>
      <c r="IFH48" s="62"/>
      <c r="IFI48" s="62"/>
      <c r="IFJ48" s="62"/>
      <c r="IFK48" s="62"/>
      <c r="IFL48" s="62"/>
      <c r="IFM48" s="62"/>
      <c r="IFN48" s="62"/>
      <c r="IFO48" s="62"/>
      <c r="IFP48" s="62"/>
      <c r="IFQ48" s="62"/>
      <c r="IFR48" s="62"/>
      <c r="IFS48" s="62"/>
      <c r="IFT48" s="62"/>
      <c r="IFU48" s="62"/>
      <c r="IFV48" s="62"/>
      <c r="IFW48" s="62"/>
      <c r="IFX48" s="62"/>
      <c r="IFY48" s="62"/>
      <c r="IFZ48" s="62"/>
      <c r="IGA48" s="62"/>
      <c r="IGB48" s="62"/>
      <c r="IGC48" s="62"/>
      <c r="IGD48" s="62"/>
      <c r="IGE48" s="62"/>
      <c r="IGF48" s="62"/>
      <c r="IGG48" s="62"/>
      <c r="IGH48" s="62"/>
      <c r="IGI48" s="62"/>
      <c r="IGJ48" s="62"/>
      <c r="IGK48" s="62"/>
      <c r="IGL48" s="62"/>
      <c r="IGM48" s="62"/>
      <c r="IGN48" s="62"/>
      <c r="IGO48" s="62"/>
      <c r="IGP48" s="62"/>
      <c r="IGQ48" s="62"/>
      <c r="IGR48" s="62"/>
      <c r="IGS48" s="62"/>
      <c r="IGT48" s="62"/>
      <c r="IGU48" s="62"/>
      <c r="IGV48" s="62"/>
      <c r="IGW48" s="62"/>
      <c r="IGX48" s="62"/>
      <c r="IGY48" s="62"/>
      <c r="IGZ48" s="62"/>
      <c r="IHA48" s="62"/>
      <c r="IHB48" s="62"/>
      <c r="IHC48" s="62"/>
      <c r="IHD48" s="62"/>
      <c r="IHE48" s="62"/>
      <c r="IHF48" s="62"/>
      <c r="IHG48" s="62"/>
      <c r="IHH48" s="62"/>
      <c r="IHI48" s="62"/>
      <c r="IHJ48" s="62"/>
      <c r="IHK48" s="62"/>
      <c r="IHL48" s="62"/>
      <c r="IHM48" s="62"/>
      <c r="IHN48" s="62"/>
      <c r="IHO48" s="62"/>
      <c r="IHP48" s="62"/>
      <c r="IHQ48" s="62"/>
      <c r="IHR48" s="62"/>
      <c r="IHS48" s="62"/>
      <c r="IHT48" s="62"/>
      <c r="IHU48" s="62"/>
      <c r="IHV48" s="62"/>
      <c r="IHW48" s="62"/>
      <c r="IHX48" s="62"/>
      <c r="IHY48" s="62"/>
      <c r="IHZ48" s="62"/>
      <c r="IIA48" s="62"/>
      <c r="IIB48" s="62"/>
      <c r="IIC48" s="62"/>
      <c r="IID48" s="62"/>
      <c r="IIE48" s="62"/>
      <c r="IIF48" s="62"/>
      <c r="IIG48" s="62"/>
      <c r="IIH48" s="62"/>
      <c r="III48" s="62"/>
      <c r="IIJ48" s="62"/>
      <c r="IIK48" s="62"/>
      <c r="IIL48" s="62"/>
      <c r="IIM48" s="62"/>
      <c r="IIN48" s="62"/>
      <c r="IIO48" s="62"/>
      <c r="IIP48" s="62"/>
      <c r="IIQ48" s="62"/>
      <c r="IIR48" s="62"/>
      <c r="IIS48" s="62"/>
      <c r="IIT48" s="62"/>
      <c r="IIU48" s="62"/>
      <c r="IIV48" s="62"/>
      <c r="IIW48" s="62"/>
      <c r="IIX48" s="62"/>
      <c r="IIY48" s="62"/>
      <c r="IIZ48" s="62"/>
      <c r="IJA48" s="62"/>
      <c r="IJB48" s="62"/>
      <c r="IJC48" s="62"/>
      <c r="IJD48" s="62"/>
      <c r="IJE48" s="62"/>
      <c r="IJF48" s="62"/>
      <c r="IJG48" s="62"/>
      <c r="IJH48" s="62"/>
      <c r="IJI48" s="62"/>
      <c r="IJJ48" s="62"/>
      <c r="IJK48" s="62"/>
      <c r="IJL48" s="62"/>
      <c r="IJM48" s="62"/>
      <c r="IJN48" s="62"/>
      <c r="IJO48" s="62"/>
      <c r="IJP48" s="62"/>
      <c r="IJQ48" s="62"/>
      <c r="IJR48" s="62"/>
      <c r="IJS48" s="62"/>
      <c r="IJT48" s="62"/>
      <c r="IJU48" s="62"/>
      <c r="IJV48" s="62"/>
      <c r="IJW48" s="62"/>
      <c r="IJX48" s="62"/>
      <c r="IJY48" s="62"/>
      <c r="IJZ48" s="62"/>
      <c r="IKA48" s="62"/>
      <c r="IKB48" s="62"/>
      <c r="IKC48" s="62"/>
      <c r="IKD48" s="62"/>
      <c r="IKE48" s="62"/>
      <c r="IKF48" s="62"/>
      <c r="IKG48" s="62"/>
      <c r="IKH48" s="62"/>
      <c r="IKI48" s="62"/>
      <c r="IKJ48" s="62"/>
      <c r="IKK48" s="62"/>
      <c r="IKL48" s="62"/>
      <c r="IKM48" s="62"/>
      <c r="IKN48" s="62"/>
      <c r="IKO48" s="62"/>
      <c r="IKP48" s="62"/>
      <c r="IKQ48" s="62"/>
      <c r="IKR48" s="62"/>
      <c r="IKS48" s="62"/>
      <c r="IKT48" s="62"/>
      <c r="IKU48" s="62"/>
      <c r="IKV48" s="62"/>
      <c r="IKW48" s="62"/>
      <c r="IKX48" s="62"/>
      <c r="IKY48" s="62"/>
      <c r="IKZ48" s="62"/>
      <c r="ILA48" s="62"/>
      <c r="ILB48" s="62"/>
      <c r="ILC48" s="62"/>
      <c r="ILD48" s="62"/>
      <c r="ILE48" s="62"/>
      <c r="ILF48" s="62"/>
      <c r="ILG48" s="62"/>
      <c r="ILH48" s="62"/>
      <c r="ILI48" s="62"/>
      <c r="ILJ48" s="62"/>
      <c r="ILK48" s="62"/>
      <c r="ILL48" s="62"/>
      <c r="ILM48" s="62"/>
      <c r="ILN48" s="62"/>
      <c r="ILO48" s="62"/>
      <c r="ILP48" s="62"/>
      <c r="ILQ48" s="62"/>
      <c r="ILR48" s="62"/>
      <c r="ILS48" s="62"/>
      <c r="ILT48" s="62"/>
      <c r="ILU48" s="62"/>
      <c r="ILV48" s="62"/>
      <c r="ILW48" s="62"/>
      <c r="ILX48" s="62"/>
      <c r="ILY48" s="62"/>
      <c r="ILZ48" s="62"/>
      <c r="IMA48" s="62"/>
      <c r="IMB48" s="62"/>
      <c r="IMC48" s="62"/>
      <c r="IMD48" s="62"/>
      <c r="IME48" s="62"/>
      <c r="IMF48" s="62"/>
      <c r="IMG48" s="62"/>
      <c r="IMH48" s="62"/>
      <c r="IMI48" s="62"/>
      <c r="IMJ48" s="62"/>
      <c r="IMK48" s="62"/>
      <c r="IML48" s="62"/>
      <c r="IMM48" s="62"/>
      <c r="IMN48" s="62"/>
      <c r="IMO48" s="62"/>
      <c r="IMP48" s="62"/>
      <c r="IMQ48" s="62"/>
      <c r="IMR48" s="62"/>
      <c r="IMS48" s="62"/>
      <c r="IMT48" s="62"/>
      <c r="IMU48" s="62"/>
      <c r="IMV48" s="62"/>
      <c r="IMW48" s="62"/>
      <c r="IMX48" s="62"/>
      <c r="IMY48" s="62"/>
      <c r="IMZ48" s="62"/>
      <c r="INA48" s="62"/>
      <c r="INB48" s="62"/>
      <c r="INC48" s="62"/>
      <c r="IND48" s="62"/>
      <c r="INE48" s="62"/>
      <c r="INF48" s="62"/>
      <c r="ING48" s="62"/>
      <c r="INH48" s="62"/>
      <c r="INI48" s="62"/>
      <c r="INJ48" s="62"/>
      <c r="INK48" s="62"/>
      <c r="INL48" s="62"/>
      <c r="INM48" s="62"/>
      <c r="INN48" s="62"/>
      <c r="INO48" s="62"/>
      <c r="INP48" s="62"/>
      <c r="INQ48" s="62"/>
      <c r="INR48" s="62"/>
      <c r="INS48" s="62"/>
      <c r="INT48" s="62"/>
      <c r="INU48" s="62"/>
      <c r="INV48" s="62"/>
      <c r="INW48" s="62"/>
      <c r="INX48" s="62"/>
      <c r="INY48" s="62"/>
      <c r="INZ48" s="62"/>
      <c r="IOA48" s="62"/>
      <c r="IOB48" s="62"/>
      <c r="IOC48" s="62"/>
      <c r="IOD48" s="62"/>
      <c r="IOE48" s="62"/>
      <c r="IOF48" s="62"/>
      <c r="IOG48" s="62"/>
      <c r="IOH48" s="62"/>
      <c r="IOI48" s="62"/>
      <c r="IOJ48" s="62"/>
      <c r="IOK48" s="62"/>
      <c r="IOL48" s="62"/>
      <c r="IOM48" s="62"/>
      <c r="ION48" s="62"/>
      <c r="IOO48" s="62"/>
      <c r="IOP48" s="62"/>
      <c r="IOQ48" s="62"/>
      <c r="IOR48" s="62"/>
      <c r="IOS48" s="62"/>
      <c r="IOT48" s="62"/>
      <c r="IOU48" s="62"/>
      <c r="IOV48" s="62"/>
      <c r="IOW48" s="62"/>
      <c r="IOX48" s="62"/>
      <c r="IOY48" s="62"/>
      <c r="IOZ48" s="62"/>
      <c r="IPA48" s="62"/>
      <c r="IPB48" s="62"/>
      <c r="IPC48" s="62"/>
      <c r="IPD48" s="62"/>
      <c r="IPE48" s="62"/>
      <c r="IPF48" s="62"/>
      <c r="IPG48" s="62"/>
      <c r="IPH48" s="62"/>
      <c r="IPI48" s="62"/>
      <c r="IPJ48" s="62"/>
      <c r="IPK48" s="62"/>
      <c r="IPL48" s="62"/>
      <c r="IPM48" s="62"/>
      <c r="IPN48" s="62"/>
      <c r="IPO48" s="62"/>
      <c r="IPP48" s="62"/>
      <c r="IPQ48" s="62"/>
      <c r="IPR48" s="62"/>
      <c r="IPS48" s="62"/>
      <c r="IPT48" s="62"/>
      <c r="IPU48" s="62"/>
      <c r="IPV48" s="62"/>
      <c r="IPW48" s="62"/>
      <c r="IPX48" s="62"/>
      <c r="IPY48" s="62"/>
      <c r="IPZ48" s="62"/>
      <c r="IQA48" s="62"/>
      <c r="IQB48" s="62"/>
      <c r="IQC48" s="62"/>
      <c r="IQD48" s="62"/>
      <c r="IQE48" s="62"/>
      <c r="IQF48" s="62"/>
      <c r="IQG48" s="62"/>
      <c r="IQH48" s="62"/>
      <c r="IQI48" s="62"/>
      <c r="IQJ48" s="62"/>
      <c r="IQK48" s="62"/>
      <c r="IQL48" s="62"/>
      <c r="IQM48" s="62"/>
      <c r="IQN48" s="62"/>
      <c r="IQO48" s="62"/>
      <c r="IQP48" s="62"/>
      <c r="IQQ48" s="62"/>
      <c r="IQR48" s="62"/>
      <c r="IQS48" s="62"/>
      <c r="IQT48" s="62"/>
      <c r="IQU48" s="62"/>
      <c r="IQV48" s="62"/>
      <c r="IQW48" s="62"/>
      <c r="IQX48" s="62"/>
      <c r="IQY48" s="62"/>
      <c r="IQZ48" s="62"/>
      <c r="IRA48" s="62"/>
      <c r="IRB48" s="62"/>
      <c r="IRC48" s="62"/>
      <c r="IRD48" s="62"/>
      <c r="IRE48" s="62"/>
      <c r="IRF48" s="62"/>
      <c r="IRG48" s="62"/>
      <c r="IRH48" s="62"/>
      <c r="IRI48" s="62"/>
      <c r="IRJ48" s="62"/>
      <c r="IRK48" s="62"/>
      <c r="IRL48" s="62"/>
      <c r="IRM48" s="62"/>
      <c r="IRN48" s="62"/>
      <c r="IRO48" s="62"/>
      <c r="IRP48" s="62"/>
      <c r="IRQ48" s="62"/>
      <c r="IRR48" s="62"/>
      <c r="IRS48" s="62"/>
      <c r="IRT48" s="62"/>
      <c r="IRU48" s="62"/>
      <c r="IRV48" s="62"/>
      <c r="IRW48" s="62"/>
      <c r="IRX48" s="62"/>
      <c r="IRY48" s="62"/>
      <c r="IRZ48" s="62"/>
      <c r="ISA48" s="62"/>
      <c r="ISB48" s="62"/>
      <c r="ISC48" s="62"/>
      <c r="ISD48" s="62"/>
      <c r="ISE48" s="62"/>
      <c r="ISF48" s="62"/>
      <c r="ISG48" s="62"/>
      <c r="ISH48" s="62"/>
      <c r="ISI48" s="62"/>
      <c r="ISJ48" s="62"/>
      <c r="ISK48" s="62"/>
      <c r="ISL48" s="62"/>
      <c r="ISM48" s="62"/>
      <c r="ISN48" s="62"/>
      <c r="ISO48" s="62"/>
      <c r="ISP48" s="62"/>
      <c r="ISQ48" s="62"/>
      <c r="ISR48" s="62"/>
      <c r="ISS48" s="62"/>
      <c r="IST48" s="62"/>
      <c r="ISU48" s="62"/>
      <c r="ISV48" s="62"/>
      <c r="ISW48" s="62"/>
      <c r="ISX48" s="62"/>
      <c r="ISY48" s="62"/>
      <c r="ISZ48" s="62"/>
      <c r="ITA48" s="62"/>
      <c r="ITB48" s="62"/>
      <c r="ITC48" s="62"/>
      <c r="ITD48" s="62"/>
      <c r="ITE48" s="62"/>
      <c r="ITF48" s="62"/>
      <c r="ITG48" s="62"/>
      <c r="ITH48" s="62"/>
      <c r="ITI48" s="62"/>
      <c r="ITJ48" s="62"/>
      <c r="ITK48" s="62"/>
      <c r="ITL48" s="62"/>
      <c r="ITM48" s="62"/>
      <c r="ITN48" s="62"/>
      <c r="ITO48" s="62"/>
      <c r="ITP48" s="62"/>
      <c r="ITQ48" s="62"/>
      <c r="ITR48" s="62"/>
      <c r="ITS48" s="62"/>
      <c r="ITT48" s="62"/>
      <c r="ITU48" s="62"/>
      <c r="ITV48" s="62"/>
      <c r="ITW48" s="62"/>
      <c r="ITX48" s="62"/>
      <c r="ITY48" s="62"/>
      <c r="ITZ48" s="62"/>
      <c r="IUA48" s="62"/>
      <c r="IUB48" s="62"/>
      <c r="IUC48" s="62"/>
      <c r="IUD48" s="62"/>
      <c r="IUE48" s="62"/>
      <c r="IUF48" s="62"/>
      <c r="IUG48" s="62"/>
      <c r="IUH48" s="62"/>
      <c r="IUI48" s="62"/>
      <c r="IUJ48" s="62"/>
      <c r="IUK48" s="62"/>
      <c r="IUL48" s="62"/>
      <c r="IUM48" s="62"/>
      <c r="IUN48" s="62"/>
      <c r="IUO48" s="62"/>
      <c r="IUP48" s="62"/>
      <c r="IUQ48" s="62"/>
      <c r="IUR48" s="62"/>
      <c r="IUS48" s="62"/>
      <c r="IUT48" s="62"/>
      <c r="IUU48" s="62"/>
      <c r="IUV48" s="62"/>
      <c r="IUW48" s="62"/>
      <c r="IUX48" s="62"/>
      <c r="IUY48" s="62"/>
      <c r="IUZ48" s="62"/>
      <c r="IVA48" s="62"/>
      <c r="IVB48" s="62"/>
      <c r="IVC48" s="62"/>
      <c r="IVD48" s="62"/>
      <c r="IVE48" s="62"/>
      <c r="IVF48" s="62"/>
      <c r="IVG48" s="62"/>
      <c r="IVH48" s="62"/>
      <c r="IVI48" s="62"/>
      <c r="IVJ48" s="62"/>
      <c r="IVK48" s="62"/>
      <c r="IVL48" s="62"/>
      <c r="IVM48" s="62"/>
      <c r="IVN48" s="62"/>
      <c r="IVO48" s="62"/>
      <c r="IVP48" s="62"/>
      <c r="IVQ48" s="62"/>
      <c r="IVR48" s="62"/>
      <c r="IVS48" s="62"/>
      <c r="IVT48" s="62"/>
      <c r="IVU48" s="62"/>
      <c r="IVV48" s="62"/>
      <c r="IVW48" s="62"/>
      <c r="IVX48" s="62"/>
      <c r="IVY48" s="62"/>
      <c r="IVZ48" s="62"/>
      <c r="IWA48" s="62"/>
      <c r="IWB48" s="62"/>
      <c r="IWC48" s="62"/>
      <c r="IWD48" s="62"/>
      <c r="IWE48" s="62"/>
      <c r="IWF48" s="62"/>
      <c r="IWG48" s="62"/>
      <c r="IWH48" s="62"/>
      <c r="IWI48" s="62"/>
      <c r="IWJ48" s="62"/>
      <c r="IWK48" s="62"/>
      <c r="IWL48" s="62"/>
      <c r="IWM48" s="62"/>
      <c r="IWN48" s="62"/>
      <c r="IWO48" s="62"/>
      <c r="IWP48" s="62"/>
      <c r="IWQ48" s="62"/>
      <c r="IWR48" s="62"/>
      <c r="IWS48" s="62"/>
      <c r="IWT48" s="62"/>
      <c r="IWU48" s="62"/>
      <c r="IWV48" s="62"/>
      <c r="IWW48" s="62"/>
      <c r="IWX48" s="62"/>
      <c r="IWY48" s="62"/>
      <c r="IWZ48" s="62"/>
      <c r="IXA48" s="62"/>
      <c r="IXB48" s="62"/>
      <c r="IXC48" s="62"/>
      <c r="IXD48" s="62"/>
      <c r="IXE48" s="62"/>
      <c r="IXF48" s="62"/>
      <c r="IXG48" s="62"/>
      <c r="IXH48" s="62"/>
      <c r="IXI48" s="62"/>
      <c r="IXJ48" s="62"/>
      <c r="IXK48" s="62"/>
      <c r="IXL48" s="62"/>
      <c r="IXM48" s="62"/>
      <c r="IXN48" s="62"/>
      <c r="IXO48" s="62"/>
      <c r="IXP48" s="62"/>
      <c r="IXQ48" s="62"/>
      <c r="IXR48" s="62"/>
      <c r="IXS48" s="62"/>
      <c r="IXT48" s="62"/>
      <c r="IXU48" s="62"/>
      <c r="IXV48" s="62"/>
      <c r="IXW48" s="62"/>
      <c r="IXX48" s="62"/>
      <c r="IXY48" s="62"/>
      <c r="IXZ48" s="62"/>
      <c r="IYA48" s="62"/>
      <c r="IYB48" s="62"/>
      <c r="IYC48" s="62"/>
      <c r="IYD48" s="62"/>
      <c r="IYE48" s="62"/>
      <c r="IYF48" s="62"/>
      <c r="IYG48" s="62"/>
      <c r="IYH48" s="62"/>
      <c r="IYI48" s="62"/>
      <c r="IYJ48" s="62"/>
      <c r="IYK48" s="62"/>
      <c r="IYL48" s="62"/>
      <c r="IYM48" s="62"/>
      <c r="IYN48" s="62"/>
      <c r="IYO48" s="62"/>
      <c r="IYP48" s="62"/>
      <c r="IYQ48" s="62"/>
      <c r="IYR48" s="62"/>
      <c r="IYS48" s="62"/>
      <c r="IYT48" s="62"/>
      <c r="IYU48" s="62"/>
      <c r="IYV48" s="62"/>
      <c r="IYW48" s="62"/>
      <c r="IYX48" s="62"/>
      <c r="IYY48" s="62"/>
      <c r="IYZ48" s="62"/>
      <c r="IZA48" s="62"/>
      <c r="IZB48" s="62"/>
      <c r="IZC48" s="62"/>
      <c r="IZD48" s="62"/>
      <c r="IZE48" s="62"/>
      <c r="IZF48" s="62"/>
      <c r="IZG48" s="62"/>
      <c r="IZH48" s="62"/>
      <c r="IZI48" s="62"/>
      <c r="IZJ48" s="62"/>
      <c r="IZK48" s="62"/>
      <c r="IZL48" s="62"/>
      <c r="IZM48" s="62"/>
      <c r="IZN48" s="62"/>
      <c r="IZO48" s="62"/>
      <c r="IZP48" s="62"/>
      <c r="IZQ48" s="62"/>
      <c r="IZR48" s="62"/>
      <c r="IZS48" s="62"/>
      <c r="IZT48" s="62"/>
      <c r="IZU48" s="62"/>
      <c r="IZV48" s="62"/>
      <c r="IZW48" s="62"/>
      <c r="IZX48" s="62"/>
      <c r="IZY48" s="62"/>
      <c r="IZZ48" s="62"/>
      <c r="JAA48" s="62"/>
      <c r="JAB48" s="62"/>
      <c r="JAC48" s="62"/>
      <c r="JAD48" s="62"/>
      <c r="JAE48" s="62"/>
      <c r="JAF48" s="62"/>
      <c r="JAG48" s="62"/>
      <c r="JAH48" s="62"/>
      <c r="JAI48" s="62"/>
      <c r="JAJ48" s="62"/>
      <c r="JAK48" s="62"/>
      <c r="JAL48" s="62"/>
      <c r="JAM48" s="62"/>
      <c r="JAN48" s="62"/>
      <c r="JAO48" s="62"/>
      <c r="JAP48" s="62"/>
      <c r="JAQ48" s="62"/>
      <c r="JAR48" s="62"/>
      <c r="JAS48" s="62"/>
      <c r="JAT48" s="62"/>
      <c r="JAU48" s="62"/>
      <c r="JAV48" s="62"/>
      <c r="JAW48" s="62"/>
      <c r="JAX48" s="62"/>
      <c r="JAY48" s="62"/>
      <c r="JAZ48" s="62"/>
      <c r="JBA48" s="62"/>
      <c r="JBB48" s="62"/>
      <c r="JBC48" s="62"/>
      <c r="JBD48" s="62"/>
      <c r="JBE48" s="62"/>
      <c r="JBF48" s="62"/>
      <c r="JBG48" s="62"/>
      <c r="JBH48" s="62"/>
      <c r="JBI48" s="62"/>
      <c r="JBJ48" s="62"/>
      <c r="JBK48" s="62"/>
      <c r="JBL48" s="62"/>
      <c r="JBM48" s="62"/>
      <c r="JBN48" s="62"/>
      <c r="JBO48" s="62"/>
      <c r="JBP48" s="62"/>
      <c r="JBQ48" s="62"/>
      <c r="JBR48" s="62"/>
      <c r="JBS48" s="62"/>
      <c r="JBT48" s="62"/>
      <c r="JBU48" s="62"/>
      <c r="JBV48" s="62"/>
      <c r="JBW48" s="62"/>
      <c r="JBX48" s="62"/>
      <c r="JBY48" s="62"/>
      <c r="JBZ48" s="62"/>
      <c r="JCA48" s="62"/>
      <c r="JCB48" s="62"/>
      <c r="JCC48" s="62"/>
      <c r="JCD48" s="62"/>
      <c r="JCE48" s="62"/>
      <c r="JCF48" s="62"/>
      <c r="JCG48" s="62"/>
      <c r="JCH48" s="62"/>
      <c r="JCI48" s="62"/>
      <c r="JCJ48" s="62"/>
      <c r="JCK48" s="62"/>
      <c r="JCL48" s="62"/>
      <c r="JCM48" s="62"/>
      <c r="JCN48" s="62"/>
      <c r="JCO48" s="62"/>
      <c r="JCP48" s="62"/>
      <c r="JCQ48" s="62"/>
      <c r="JCR48" s="62"/>
      <c r="JCS48" s="62"/>
      <c r="JCT48" s="62"/>
      <c r="JCU48" s="62"/>
      <c r="JCV48" s="62"/>
      <c r="JCW48" s="62"/>
      <c r="JCX48" s="62"/>
      <c r="JCY48" s="62"/>
      <c r="JCZ48" s="62"/>
      <c r="JDA48" s="62"/>
      <c r="JDB48" s="62"/>
      <c r="JDC48" s="62"/>
      <c r="JDD48" s="62"/>
      <c r="JDE48" s="62"/>
      <c r="JDF48" s="62"/>
      <c r="JDG48" s="62"/>
      <c r="JDH48" s="62"/>
      <c r="JDI48" s="62"/>
      <c r="JDJ48" s="62"/>
      <c r="JDK48" s="62"/>
      <c r="JDL48" s="62"/>
      <c r="JDM48" s="62"/>
      <c r="JDN48" s="62"/>
      <c r="JDO48" s="62"/>
      <c r="JDP48" s="62"/>
      <c r="JDQ48" s="62"/>
      <c r="JDR48" s="62"/>
      <c r="JDS48" s="62"/>
      <c r="JDT48" s="62"/>
      <c r="JDU48" s="62"/>
      <c r="JDV48" s="62"/>
      <c r="JDW48" s="62"/>
      <c r="JDX48" s="62"/>
      <c r="JDY48" s="62"/>
      <c r="JDZ48" s="62"/>
      <c r="JEA48" s="62"/>
      <c r="JEB48" s="62"/>
      <c r="JEC48" s="62"/>
      <c r="JED48" s="62"/>
      <c r="JEE48" s="62"/>
      <c r="JEF48" s="62"/>
      <c r="JEG48" s="62"/>
      <c r="JEH48" s="62"/>
      <c r="JEI48" s="62"/>
      <c r="JEJ48" s="62"/>
      <c r="JEK48" s="62"/>
      <c r="JEL48" s="62"/>
      <c r="JEM48" s="62"/>
      <c r="JEN48" s="62"/>
      <c r="JEO48" s="62"/>
      <c r="JEP48" s="62"/>
      <c r="JEQ48" s="62"/>
      <c r="JER48" s="62"/>
      <c r="JES48" s="62"/>
      <c r="JET48" s="62"/>
      <c r="JEU48" s="62"/>
      <c r="JEV48" s="62"/>
      <c r="JEW48" s="62"/>
      <c r="JEX48" s="62"/>
      <c r="JEY48" s="62"/>
      <c r="JEZ48" s="62"/>
      <c r="JFA48" s="62"/>
      <c r="JFB48" s="62"/>
      <c r="JFC48" s="62"/>
      <c r="JFD48" s="62"/>
      <c r="JFE48" s="62"/>
      <c r="JFF48" s="62"/>
      <c r="JFG48" s="62"/>
      <c r="JFH48" s="62"/>
      <c r="JFI48" s="62"/>
      <c r="JFJ48" s="62"/>
      <c r="JFK48" s="62"/>
      <c r="JFL48" s="62"/>
      <c r="JFM48" s="62"/>
      <c r="JFN48" s="62"/>
      <c r="JFO48" s="62"/>
      <c r="JFP48" s="62"/>
      <c r="JFQ48" s="62"/>
      <c r="JFR48" s="62"/>
      <c r="JFS48" s="62"/>
      <c r="JFT48" s="62"/>
      <c r="JFU48" s="62"/>
      <c r="JFV48" s="62"/>
      <c r="JFW48" s="62"/>
      <c r="JFX48" s="62"/>
      <c r="JFY48" s="62"/>
      <c r="JFZ48" s="62"/>
      <c r="JGA48" s="62"/>
      <c r="JGB48" s="62"/>
      <c r="JGC48" s="62"/>
      <c r="JGD48" s="62"/>
      <c r="JGE48" s="62"/>
      <c r="JGF48" s="62"/>
      <c r="JGG48" s="62"/>
      <c r="JGH48" s="62"/>
      <c r="JGI48" s="62"/>
      <c r="JGJ48" s="62"/>
      <c r="JGK48" s="62"/>
      <c r="JGL48" s="62"/>
      <c r="JGM48" s="62"/>
      <c r="JGN48" s="62"/>
      <c r="JGO48" s="62"/>
      <c r="JGP48" s="62"/>
      <c r="JGQ48" s="62"/>
      <c r="JGR48" s="62"/>
      <c r="JGS48" s="62"/>
      <c r="JGT48" s="62"/>
      <c r="JGU48" s="62"/>
      <c r="JGV48" s="62"/>
      <c r="JGW48" s="62"/>
      <c r="JGX48" s="62"/>
      <c r="JGY48" s="62"/>
      <c r="JGZ48" s="62"/>
      <c r="JHA48" s="62"/>
      <c r="JHB48" s="62"/>
      <c r="JHC48" s="62"/>
      <c r="JHD48" s="62"/>
      <c r="JHE48" s="62"/>
      <c r="JHF48" s="62"/>
      <c r="JHG48" s="62"/>
      <c r="JHH48" s="62"/>
      <c r="JHI48" s="62"/>
      <c r="JHJ48" s="62"/>
      <c r="JHK48" s="62"/>
      <c r="JHL48" s="62"/>
      <c r="JHM48" s="62"/>
      <c r="JHN48" s="62"/>
      <c r="JHO48" s="62"/>
      <c r="JHP48" s="62"/>
      <c r="JHQ48" s="62"/>
      <c r="JHR48" s="62"/>
      <c r="JHS48" s="62"/>
      <c r="JHT48" s="62"/>
      <c r="JHU48" s="62"/>
      <c r="JHV48" s="62"/>
      <c r="JHW48" s="62"/>
      <c r="JHX48" s="62"/>
      <c r="JHY48" s="62"/>
      <c r="JHZ48" s="62"/>
      <c r="JIA48" s="62"/>
      <c r="JIB48" s="62"/>
      <c r="JIC48" s="62"/>
      <c r="JID48" s="62"/>
      <c r="JIE48" s="62"/>
      <c r="JIF48" s="62"/>
      <c r="JIG48" s="62"/>
      <c r="JIH48" s="62"/>
      <c r="JII48" s="62"/>
      <c r="JIJ48" s="62"/>
      <c r="JIK48" s="62"/>
      <c r="JIL48" s="62"/>
      <c r="JIM48" s="62"/>
      <c r="JIN48" s="62"/>
      <c r="JIO48" s="62"/>
      <c r="JIP48" s="62"/>
      <c r="JIQ48" s="62"/>
      <c r="JIR48" s="62"/>
      <c r="JIS48" s="62"/>
      <c r="JIT48" s="62"/>
      <c r="JIU48" s="62"/>
      <c r="JIV48" s="62"/>
      <c r="JIW48" s="62"/>
      <c r="JIX48" s="62"/>
      <c r="JIY48" s="62"/>
      <c r="JIZ48" s="62"/>
      <c r="JJA48" s="62"/>
      <c r="JJB48" s="62"/>
      <c r="JJC48" s="62"/>
      <c r="JJD48" s="62"/>
      <c r="JJE48" s="62"/>
      <c r="JJF48" s="62"/>
      <c r="JJG48" s="62"/>
      <c r="JJH48" s="62"/>
      <c r="JJI48" s="62"/>
      <c r="JJJ48" s="62"/>
      <c r="JJK48" s="62"/>
      <c r="JJL48" s="62"/>
      <c r="JJM48" s="62"/>
      <c r="JJN48" s="62"/>
      <c r="JJO48" s="62"/>
      <c r="JJP48" s="62"/>
      <c r="JJQ48" s="62"/>
      <c r="JJR48" s="62"/>
      <c r="JJS48" s="62"/>
      <c r="JJT48" s="62"/>
      <c r="JJU48" s="62"/>
      <c r="JJV48" s="62"/>
      <c r="JJW48" s="62"/>
      <c r="JJX48" s="62"/>
      <c r="JJY48" s="62"/>
      <c r="JJZ48" s="62"/>
      <c r="JKA48" s="62"/>
      <c r="JKB48" s="62"/>
      <c r="JKC48" s="62"/>
      <c r="JKD48" s="62"/>
      <c r="JKE48" s="62"/>
      <c r="JKF48" s="62"/>
      <c r="JKG48" s="62"/>
      <c r="JKH48" s="62"/>
      <c r="JKI48" s="62"/>
      <c r="JKJ48" s="62"/>
      <c r="JKK48" s="62"/>
      <c r="JKL48" s="62"/>
      <c r="JKM48" s="62"/>
      <c r="JKN48" s="62"/>
      <c r="JKO48" s="62"/>
      <c r="JKP48" s="62"/>
      <c r="JKQ48" s="62"/>
      <c r="JKR48" s="62"/>
      <c r="JKS48" s="62"/>
      <c r="JKT48" s="62"/>
      <c r="JKU48" s="62"/>
      <c r="JKV48" s="62"/>
      <c r="JKW48" s="62"/>
      <c r="JKX48" s="62"/>
      <c r="JKY48" s="62"/>
      <c r="JKZ48" s="62"/>
      <c r="JLA48" s="62"/>
      <c r="JLB48" s="62"/>
      <c r="JLC48" s="62"/>
      <c r="JLD48" s="62"/>
      <c r="JLE48" s="62"/>
      <c r="JLF48" s="62"/>
      <c r="JLG48" s="62"/>
      <c r="JLH48" s="62"/>
      <c r="JLI48" s="62"/>
      <c r="JLJ48" s="62"/>
      <c r="JLK48" s="62"/>
      <c r="JLL48" s="62"/>
      <c r="JLM48" s="62"/>
      <c r="JLN48" s="62"/>
      <c r="JLO48" s="62"/>
      <c r="JLP48" s="62"/>
      <c r="JLQ48" s="62"/>
      <c r="JLR48" s="62"/>
      <c r="JLS48" s="62"/>
      <c r="JLT48" s="62"/>
      <c r="JLU48" s="62"/>
      <c r="JLV48" s="62"/>
      <c r="JLW48" s="62"/>
      <c r="JLX48" s="62"/>
      <c r="JLY48" s="62"/>
      <c r="JLZ48" s="62"/>
      <c r="JMA48" s="62"/>
      <c r="JMB48" s="62"/>
      <c r="JMC48" s="62"/>
      <c r="JMD48" s="62"/>
      <c r="JME48" s="62"/>
      <c r="JMF48" s="62"/>
      <c r="JMG48" s="62"/>
      <c r="JMH48" s="62"/>
      <c r="JMI48" s="62"/>
      <c r="JMJ48" s="62"/>
      <c r="JMK48" s="62"/>
      <c r="JML48" s="62"/>
      <c r="JMM48" s="62"/>
      <c r="JMN48" s="62"/>
      <c r="JMO48" s="62"/>
      <c r="JMP48" s="62"/>
      <c r="JMQ48" s="62"/>
      <c r="JMR48" s="62"/>
      <c r="JMS48" s="62"/>
      <c r="JMT48" s="62"/>
      <c r="JMU48" s="62"/>
      <c r="JMV48" s="62"/>
      <c r="JMW48" s="62"/>
      <c r="JMX48" s="62"/>
      <c r="JMY48" s="62"/>
      <c r="JMZ48" s="62"/>
      <c r="JNA48" s="62"/>
      <c r="JNB48" s="62"/>
      <c r="JNC48" s="62"/>
      <c r="JND48" s="62"/>
      <c r="JNE48" s="62"/>
      <c r="JNF48" s="62"/>
      <c r="JNG48" s="62"/>
      <c r="JNH48" s="62"/>
      <c r="JNI48" s="62"/>
      <c r="JNJ48" s="62"/>
      <c r="JNK48" s="62"/>
      <c r="JNL48" s="62"/>
      <c r="JNM48" s="62"/>
      <c r="JNN48" s="62"/>
      <c r="JNO48" s="62"/>
      <c r="JNP48" s="62"/>
      <c r="JNQ48" s="62"/>
      <c r="JNR48" s="62"/>
      <c r="JNS48" s="62"/>
      <c r="JNT48" s="62"/>
      <c r="JNU48" s="62"/>
      <c r="JNV48" s="62"/>
      <c r="JNW48" s="62"/>
      <c r="JNX48" s="62"/>
      <c r="JNY48" s="62"/>
      <c r="JNZ48" s="62"/>
      <c r="JOA48" s="62"/>
      <c r="JOB48" s="62"/>
      <c r="JOC48" s="62"/>
      <c r="JOD48" s="62"/>
      <c r="JOE48" s="62"/>
      <c r="JOF48" s="62"/>
      <c r="JOG48" s="62"/>
      <c r="JOH48" s="62"/>
      <c r="JOI48" s="62"/>
      <c r="JOJ48" s="62"/>
      <c r="JOK48" s="62"/>
      <c r="JOL48" s="62"/>
      <c r="JOM48" s="62"/>
      <c r="JON48" s="62"/>
      <c r="JOO48" s="62"/>
      <c r="JOP48" s="62"/>
      <c r="JOQ48" s="62"/>
      <c r="JOR48" s="62"/>
      <c r="JOS48" s="62"/>
      <c r="JOT48" s="62"/>
      <c r="JOU48" s="62"/>
      <c r="JOV48" s="62"/>
      <c r="JOW48" s="62"/>
      <c r="JOX48" s="62"/>
      <c r="JOY48" s="62"/>
      <c r="JOZ48" s="62"/>
      <c r="JPA48" s="62"/>
      <c r="JPB48" s="62"/>
      <c r="JPC48" s="62"/>
      <c r="JPD48" s="62"/>
      <c r="JPE48" s="62"/>
      <c r="JPF48" s="62"/>
      <c r="JPG48" s="62"/>
      <c r="JPH48" s="62"/>
      <c r="JPI48" s="62"/>
      <c r="JPJ48" s="62"/>
      <c r="JPK48" s="62"/>
      <c r="JPL48" s="62"/>
      <c r="JPM48" s="62"/>
      <c r="JPN48" s="62"/>
      <c r="JPO48" s="62"/>
      <c r="JPP48" s="62"/>
      <c r="JPQ48" s="62"/>
      <c r="JPR48" s="62"/>
      <c r="JPS48" s="62"/>
      <c r="JPT48" s="62"/>
      <c r="JPU48" s="62"/>
      <c r="JPV48" s="62"/>
      <c r="JPW48" s="62"/>
      <c r="JPX48" s="62"/>
      <c r="JPY48" s="62"/>
      <c r="JPZ48" s="62"/>
      <c r="JQA48" s="62"/>
      <c r="JQB48" s="62"/>
      <c r="JQC48" s="62"/>
      <c r="JQD48" s="62"/>
      <c r="JQE48" s="62"/>
      <c r="JQF48" s="62"/>
      <c r="JQG48" s="62"/>
      <c r="JQH48" s="62"/>
      <c r="JQI48" s="62"/>
      <c r="JQJ48" s="62"/>
      <c r="JQK48" s="62"/>
      <c r="JQL48" s="62"/>
      <c r="JQM48" s="62"/>
      <c r="JQN48" s="62"/>
      <c r="JQO48" s="62"/>
      <c r="JQP48" s="62"/>
      <c r="JQQ48" s="62"/>
      <c r="JQR48" s="62"/>
      <c r="JQS48" s="62"/>
      <c r="JQT48" s="62"/>
      <c r="JQU48" s="62"/>
      <c r="JQV48" s="62"/>
      <c r="JQW48" s="62"/>
      <c r="JQX48" s="62"/>
      <c r="JQY48" s="62"/>
      <c r="JQZ48" s="62"/>
      <c r="JRA48" s="62"/>
      <c r="JRB48" s="62"/>
      <c r="JRC48" s="62"/>
      <c r="JRD48" s="62"/>
      <c r="JRE48" s="62"/>
      <c r="JRF48" s="62"/>
      <c r="JRG48" s="62"/>
      <c r="JRH48" s="62"/>
      <c r="JRI48" s="62"/>
      <c r="JRJ48" s="62"/>
      <c r="JRK48" s="62"/>
      <c r="JRL48" s="62"/>
      <c r="JRM48" s="62"/>
      <c r="JRN48" s="62"/>
      <c r="JRO48" s="62"/>
      <c r="JRP48" s="62"/>
      <c r="JRQ48" s="62"/>
      <c r="JRR48" s="62"/>
      <c r="JRS48" s="62"/>
      <c r="JRT48" s="62"/>
      <c r="JRU48" s="62"/>
      <c r="JRV48" s="62"/>
      <c r="JRW48" s="62"/>
      <c r="JRX48" s="62"/>
      <c r="JRY48" s="62"/>
      <c r="JRZ48" s="62"/>
      <c r="JSA48" s="62"/>
      <c r="JSB48" s="62"/>
      <c r="JSC48" s="62"/>
      <c r="JSD48" s="62"/>
      <c r="JSE48" s="62"/>
      <c r="JSF48" s="62"/>
      <c r="JSG48" s="62"/>
      <c r="JSH48" s="62"/>
      <c r="JSI48" s="62"/>
      <c r="JSJ48" s="62"/>
      <c r="JSK48" s="62"/>
      <c r="JSL48" s="62"/>
      <c r="JSM48" s="62"/>
      <c r="JSN48" s="62"/>
      <c r="JSO48" s="62"/>
      <c r="JSP48" s="62"/>
      <c r="JSQ48" s="62"/>
      <c r="JSR48" s="62"/>
      <c r="JSS48" s="62"/>
      <c r="JST48" s="62"/>
      <c r="JSU48" s="62"/>
      <c r="JSV48" s="62"/>
      <c r="JSW48" s="62"/>
      <c r="JSX48" s="62"/>
      <c r="JSY48" s="62"/>
      <c r="JSZ48" s="62"/>
      <c r="JTA48" s="62"/>
      <c r="JTB48" s="62"/>
      <c r="JTC48" s="62"/>
      <c r="JTD48" s="62"/>
      <c r="JTE48" s="62"/>
      <c r="JTF48" s="62"/>
      <c r="JTG48" s="62"/>
      <c r="JTH48" s="62"/>
      <c r="JTI48" s="62"/>
      <c r="JTJ48" s="62"/>
      <c r="JTK48" s="62"/>
      <c r="JTL48" s="62"/>
      <c r="JTM48" s="62"/>
      <c r="JTN48" s="62"/>
      <c r="JTO48" s="62"/>
      <c r="JTP48" s="62"/>
      <c r="JTQ48" s="62"/>
      <c r="JTR48" s="62"/>
      <c r="JTS48" s="62"/>
      <c r="JTT48" s="62"/>
      <c r="JTU48" s="62"/>
      <c r="JTV48" s="62"/>
      <c r="JTW48" s="62"/>
      <c r="JTX48" s="62"/>
      <c r="JTY48" s="62"/>
      <c r="JTZ48" s="62"/>
      <c r="JUA48" s="62"/>
      <c r="JUB48" s="62"/>
      <c r="JUC48" s="62"/>
      <c r="JUD48" s="62"/>
      <c r="JUE48" s="62"/>
      <c r="JUF48" s="62"/>
      <c r="JUG48" s="62"/>
      <c r="JUH48" s="62"/>
      <c r="JUI48" s="62"/>
      <c r="JUJ48" s="62"/>
      <c r="JUK48" s="62"/>
      <c r="JUL48" s="62"/>
      <c r="JUM48" s="62"/>
      <c r="JUN48" s="62"/>
      <c r="JUO48" s="62"/>
      <c r="JUP48" s="62"/>
      <c r="JUQ48" s="62"/>
      <c r="JUR48" s="62"/>
      <c r="JUS48" s="62"/>
      <c r="JUT48" s="62"/>
      <c r="JUU48" s="62"/>
      <c r="JUV48" s="62"/>
      <c r="JUW48" s="62"/>
      <c r="JUX48" s="62"/>
      <c r="JUY48" s="62"/>
      <c r="JUZ48" s="62"/>
      <c r="JVA48" s="62"/>
      <c r="JVB48" s="62"/>
      <c r="JVC48" s="62"/>
      <c r="JVD48" s="62"/>
      <c r="JVE48" s="62"/>
      <c r="JVF48" s="62"/>
      <c r="JVG48" s="62"/>
      <c r="JVH48" s="62"/>
      <c r="JVI48" s="62"/>
      <c r="JVJ48" s="62"/>
      <c r="JVK48" s="62"/>
      <c r="JVL48" s="62"/>
      <c r="JVM48" s="62"/>
      <c r="JVN48" s="62"/>
      <c r="JVO48" s="62"/>
      <c r="JVP48" s="62"/>
      <c r="JVQ48" s="62"/>
      <c r="JVR48" s="62"/>
      <c r="JVS48" s="62"/>
      <c r="JVT48" s="62"/>
      <c r="JVU48" s="62"/>
      <c r="JVV48" s="62"/>
      <c r="JVW48" s="62"/>
      <c r="JVX48" s="62"/>
      <c r="JVY48" s="62"/>
      <c r="JVZ48" s="62"/>
      <c r="JWA48" s="62"/>
      <c r="JWB48" s="62"/>
      <c r="JWC48" s="62"/>
      <c r="JWD48" s="62"/>
      <c r="JWE48" s="62"/>
      <c r="JWF48" s="62"/>
      <c r="JWG48" s="62"/>
      <c r="JWH48" s="62"/>
      <c r="JWI48" s="62"/>
      <c r="JWJ48" s="62"/>
      <c r="JWK48" s="62"/>
      <c r="JWL48" s="62"/>
      <c r="JWM48" s="62"/>
      <c r="JWN48" s="62"/>
      <c r="JWO48" s="62"/>
      <c r="JWP48" s="62"/>
      <c r="JWQ48" s="62"/>
      <c r="JWR48" s="62"/>
      <c r="JWS48" s="62"/>
      <c r="JWT48" s="62"/>
      <c r="JWU48" s="62"/>
      <c r="JWV48" s="62"/>
      <c r="JWW48" s="62"/>
      <c r="JWX48" s="62"/>
      <c r="JWY48" s="62"/>
      <c r="JWZ48" s="62"/>
      <c r="JXA48" s="62"/>
      <c r="JXB48" s="62"/>
      <c r="JXC48" s="62"/>
      <c r="JXD48" s="62"/>
      <c r="JXE48" s="62"/>
      <c r="JXF48" s="62"/>
      <c r="JXG48" s="62"/>
      <c r="JXH48" s="62"/>
      <c r="JXI48" s="62"/>
      <c r="JXJ48" s="62"/>
      <c r="JXK48" s="62"/>
      <c r="JXL48" s="62"/>
      <c r="JXM48" s="62"/>
      <c r="JXN48" s="62"/>
      <c r="JXO48" s="62"/>
      <c r="JXP48" s="62"/>
      <c r="JXQ48" s="62"/>
      <c r="JXR48" s="62"/>
      <c r="JXS48" s="62"/>
      <c r="JXT48" s="62"/>
      <c r="JXU48" s="62"/>
      <c r="JXV48" s="62"/>
      <c r="JXW48" s="62"/>
      <c r="JXX48" s="62"/>
      <c r="JXY48" s="62"/>
      <c r="JXZ48" s="62"/>
      <c r="JYA48" s="62"/>
      <c r="JYB48" s="62"/>
      <c r="JYC48" s="62"/>
      <c r="JYD48" s="62"/>
      <c r="JYE48" s="62"/>
      <c r="JYF48" s="62"/>
      <c r="JYG48" s="62"/>
      <c r="JYH48" s="62"/>
      <c r="JYI48" s="62"/>
      <c r="JYJ48" s="62"/>
      <c r="JYK48" s="62"/>
      <c r="JYL48" s="62"/>
      <c r="JYM48" s="62"/>
      <c r="JYN48" s="62"/>
      <c r="JYO48" s="62"/>
      <c r="JYP48" s="62"/>
      <c r="JYQ48" s="62"/>
      <c r="JYR48" s="62"/>
      <c r="JYS48" s="62"/>
      <c r="JYT48" s="62"/>
      <c r="JYU48" s="62"/>
      <c r="JYV48" s="62"/>
      <c r="JYW48" s="62"/>
      <c r="JYX48" s="62"/>
      <c r="JYY48" s="62"/>
      <c r="JYZ48" s="62"/>
      <c r="JZA48" s="62"/>
      <c r="JZB48" s="62"/>
      <c r="JZC48" s="62"/>
      <c r="JZD48" s="62"/>
      <c r="JZE48" s="62"/>
      <c r="JZF48" s="62"/>
      <c r="JZG48" s="62"/>
      <c r="JZH48" s="62"/>
      <c r="JZI48" s="62"/>
      <c r="JZJ48" s="62"/>
      <c r="JZK48" s="62"/>
      <c r="JZL48" s="62"/>
      <c r="JZM48" s="62"/>
      <c r="JZN48" s="62"/>
      <c r="JZO48" s="62"/>
      <c r="JZP48" s="62"/>
      <c r="JZQ48" s="62"/>
      <c r="JZR48" s="62"/>
      <c r="JZS48" s="62"/>
      <c r="JZT48" s="62"/>
      <c r="JZU48" s="62"/>
      <c r="JZV48" s="62"/>
      <c r="JZW48" s="62"/>
      <c r="JZX48" s="62"/>
      <c r="JZY48" s="62"/>
      <c r="JZZ48" s="62"/>
      <c r="KAA48" s="62"/>
      <c r="KAB48" s="62"/>
      <c r="KAC48" s="62"/>
      <c r="KAD48" s="62"/>
      <c r="KAE48" s="62"/>
      <c r="KAF48" s="62"/>
      <c r="KAG48" s="62"/>
      <c r="KAH48" s="62"/>
      <c r="KAI48" s="62"/>
      <c r="KAJ48" s="62"/>
      <c r="KAK48" s="62"/>
      <c r="KAL48" s="62"/>
      <c r="KAM48" s="62"/>
      <c r="KAN48" s="62"/>
      <c r="KAO48" s="62"/>
      <c r="KAP48" s="62"/>
      <c r="KAQ48" s="62"/>
      <c r="KAR48" s="62"/>
      <c r="KAS48" s="62"/>
      <c r="KAT48" s="62"/>
      <c r="KAU48" s="62"/>
      <c r="KAV48" s="62"/>
      <c r="KAW48" s="62"/>
      <c r="KAX48" s="62"/>
      <c r="KAY48" s="62"/>
      <c r="KAZ48" s="62"/>
      <c r="KBA48" s="62"/>
      <c r="KBB48" s="62"/>
      <c r="KBC48" s="62"/>
      <c r="KBD48" s="62"/>
      <c r="KBE48" s="62"/>
      <c r="KBF48" s="62"/>
      <c r="KBG48" s="62"/>
      <c r="KBH48" s="62"/>
      <c r="KBI48" s="62"/>
      <c r="KBJ48" s="62"/>
      <c r="KBK48" s="62"/>
      <c r="KBL48" s="62"/>
      <c r="KBM48" s="62"/>
      <c r="KBN48" s="62"/>
      <c r="KBO48" s="62"/>
      <c r="KBP48" s="62"/>
      <c r="KBQ48" s="62"/>
      <c r="KBR48" s="62"/>
      <c r="KBS48" s="62"/>
      <c r="KBT48" s="62"/>
      <c r="KBU48" s="62"/>
      <c r="KBV48" s="62"/>
      <c r="KBW48" s="62"/>
      <c r="KBX48" s="62"/>
      <c r="KBY48" s="62"/>
      <c r="KBZ48" s="62"/>
      <c r="KCA48" s="62"/>
      <c r="KCB48" s="62"/>
      <c r="KCC48" s="62"/>
      <c r="KCD48" s="62"/>
      <c r="KCE48" s="62"/>
      <c r="KCF48" s="62"/>
      <c r="KCG48" s="62"/>
      <c r="KCH48" s="62"/>
      <c r="KCI48" s="62"/>
      <c r="KCJ48" s="62"/>
      <c r="KCK48" s="62"/>
      <c r="KCL48" s="62"/>
      <c r="KCM48" s="62"/>
      <c r="KCN48" s="62"/>
      <c r="KCO48" s="62"/>
      <c r="KCP48" s="62"/>
      <c r="KCQ48" s="62"/>
      <c r="KCR48" s="62"/>
      <c r="KCS48" s="62"/>
      <c r="KCT48" s="62"/>
      <c r="KCU48" s="62"/>
      <c r="KCV48" s="62"/>
      <c r="KCW48" s="62"/>
      <c r="KCX48" s="62"/>
      <c r="KCY48" s="62"/>
      <c r="KCZ48" s="62"/>
      <c r="KDA48" s="62"/>
      <c r="KDB48" s="62"/>
      <c r="KDC48" s="62"/>
      <c r="KDD48" s="62"/>
      <c r="KDE48" s="62"/>
      <c r="KDF48" s="62"/>
      <c r="KDG48" s="62"/>
      <c r="KDH48" s="62"/>
      <c r="KDI48" s="62"/>
      <c r="KDJ48" s="62"/>
      <c r="KDK48" s="62"/>
      <c r="KDL48" s="62"/>
      <c r="KDM48" s="62"/>
      <c r="KDN48" s="62"/>
      <c r="KDO48" s="62"/>
      <c r="KDP48" s="62"/>
      <c r="KDQ48" s="62"/>
      <c r="KDR48" s="62"/>
      <c r="KDS48" s="62"/>
      <c r="KDT48" s="62"/>
      <c r="KDU48" s="62"/>
      <c r="KDV48" s="62"/>
      <c r="KDW48" s="62"/>
      <c r="KDX48" s="62"/>
      <c r="KDY48" s="62"/>
      <c r="KDZ48" s="62"/>
      <c r="KEA48" s="62"/>
      <c r="KEB48" s="62"/>
      <c r="KEC48" s="62"/>
      <c r="KED48" s="62"/>
      <c r="KEE48" s="62"/>
      <c r="KEF48" s="62"/>
      <c r="KEG48" s="62"/>
      <c r="KEH48" s="62"/>
      <c r="KEI48" s="62"/>
      <c r="KEJ48" s="62"/>
      <c r="KEK48" s="62"/>
      <c r="KEL48" s="62"/>
      <c r="KEM48" s="62"/>
      <c r="KEN48" s="62"/>
      <c r="KEO48" s="62"/>
      <c r="KEP48" s="62"/>
      <c r="KEQ48" s="62"/>
      <c r="KER48" s="62"/>
      <c r="KES48" s="62"/>
      <c r="KET48" s="62"/>
      <c r="KEU48" s="62"/>
      <c r="KEV48" s="62"/>
      <c r="KEW48" s="62"/>
      <c r="KEX48" s="62"/>
      <c r="KEY48" s="62"/>
      <c r="KEZ48" s="62"/>
      <c r="KFA48" s="62"/>
      <c r="KFB48" s="62"/>
      <c r="KFC48" s="62"/>
      <c r="KFD48" s="62"/>
      <c r="KFE48" s="62"/>
      <c r="KFF48" s="62"/>
      <c r="KFG48" s="62"/>
      <c r="KFH48" s="62"/>
      <c r="KFI48" s="62"/>
      <c r="KFJ48" s="62"/>
      <c r="KFK48" s="62"/>
      <c r="KFL48" s="62"/>
      <c r="KFM48" s="62"/>
      <c r="KFN48" s="62"/>
      <c r="KFO48" s="62"/>
      <c r="KFP48" s="62"/>
      <c r="KFQ48" s="62"/>
      <c r="KFR48" s="62"/>
      <c r="KFS48" s="62"/>
      <c r="KFT48" s="62"/>
      <c r="KFU48" s="62"/>
      <c r="KFV48" s="62"/>
      <c r="KFW48" s="62"/>
      <c r="KFX48" s="62"/>
      <c r="KFY48" s="62"/>
      <c r="KFZ48" s="62"/>
      <c r="KGA48" s="62"/>
      <c r="KGB48" s="62"/>
      <c r="KGC48" s="62"/>
      <c r="KGD48" s="62"/>
      <c r="KGE48" s="62"/>
      <c r="KGF48" s="62"/>
      <c r="KGG48" s="62"/>
      <c r="KGH48" s="62"/>
      <c r="KGI48" s="62"/>
      <c r="KGJ48" s="62"/>
      <c r="KGK48" s="62"/>
      <c r="KGL48" s="62"/>
      <c r="KGM48" s="62"/>
      <c r="KGN48" s="62"/>
      <c r="KGO48" s="62"/>
      <c r="KGP48" s="62"/>
      <c r="KGQ48" s="62"/>
      <c r="KGR48" s="62"/>
      <c r="KGS48" s="62"/>
      <c r="KGT48" s="62"/>
      <c r="KGU48" s="62"/>
      <c r="KGV48" s="62"/>
      <c r="KGW48" s="62"/>
      <c r="KGX48" s="62"/>
      <c r="KGY48" s="62"/>
      <c r="KGZ48" s="62"/>
      <c r="KHA48" s="62"/>
      <c r="KHB48" s="62"/>
      <c r="KHC48" s="62"/>
      <c r="KHD48" s="62"/>
      <c r="KHE48" s="62"/>
      <c r="KHF48" s="62"/>
      <c r="KHG48" s="62"/>
      <c r="KHH48" s="62"/>
      <c r="KHI48" s="62"/>
      <c r="KHJ48" s="62"/>
      <c r="KHK48" s="62"/>
      <c r="KHL48" s="62"/>
      <c r="KHM48" s="62"/>
      <c r="KHN48" s="62"/>
      <c r="KHO48" s="62"/>
      <c r="KHP48" s="62"/>
      <c r="KHQ48" s="62"/>
      <c r="KHR48" s="62"/>
      <c r="KHS48" s="62"/>
      <c r="KHT48" s="62"/>
      <c r="KHU48" s="62"/>
      <c r="KHV48" s="62"/>
      <c r="KHW48" s="62"/>
      <c r="KHX48" s="62"/>
      <c r="KHY48" s="62"/>
      <c r="KHZ48" s="62"/>
      <c r="KIA48" s="62"/>
      <c r="KIB48" s="62"/>
      <c r="KIC48" s="62"/>
      <c r="KID48" s="62"/>
      <c r="KIE48" s="62"/>
      <c r="KIF48" s="62"/>
      <c r="KIG48" s="62"/>
      <c r="KIH48" s="62"/>
      <c r="KII48" s="62"/>
      <c r="KIJ48" s="62"/>
      <c r="KIK48" s="62"/>
      <c r="KIL48" s="62"/>
      <c r="KIM48" s="62"/>
      <c r="KIN48" s="62"/>
      <c r="KIO48" s="62"/>
      <c r="KIP48" s="62"/>
      <c r="KIQ48" s="62"/>
      <c r="KIR48" s="62"/>
      <c r="KIS48" s="62"/>
      <c r="KIT48" s="62"/>
      <c r="KIU48" s="62"/>
      <c r="KIV48" s="62"/>
      <c r="KIW48" s="62"/>
      <c r="KIX48" s="62"/>
      <c r="KIY48" s="62"/>
      <c r="KIZ48" s="62"/>
      <c r="KJA48" s="62"/>
      <c r="KJB48" s="62"/>
      <c r="KJC48" s="62"/>
      <c r="KJD48" s="62"/>
      <c r="KJE48" s="62"/>
      <c r="KJF48" s="62"/>
      <c r="KJG48" s="62"/>
      <c r="KJH48" s="62"/>
      <c r="KJI48" s="62"/>
      <c r="KJJ48" s="62"/>
      <c r="KJK48" s="62"/>
      <c r="KJL48" s="62"/>
      <c r="KJM48" s="62"/>
      <c r="KJN48" s="62"/>
      <c r="KJO48" s="62"/>
      <c r="KJP48" s="62"/>
      <c r="KJQ48" s="62"/>
      <c r="KJR48" s="62"/>
      <c r="KJS48" s="62"/>
      <c r="KJT48" s="62"/>
      <c r="KJU48" s="62"/>
      <c r="KJV48" s="62"/>
      <c r="KJW48" s="62"/>
      <c r="KJX48" s="62"/>
      <c r="KJY48" s="62"/>
      <c r="KJZ48" s="62"/>
      <c r="KKA48" s="62"/>
      <c r="KKB48" s="62"/>
      <c r="KKC48" s="62"/>
      <c r="KKD48" s="62"/>
      <c r="KKE48" s="62"/>
      <c r="KKF48" s="62"/>
      <c r="KKG48" s="62"/>
      <c r="KKH48" s="62"/>
      <c r="KKI48" s="62"/>
      <c r="KKJ48" s="62"/>
      <c r="KKK48" s="62"/>
      <c r="KKL48" s="62"/>
      <c r="KKM48" s="62"/>
      <c r="KKN48" s="62"/>
      <c r="KKO48" s="62"/>
      <c r="KKP48" s="62"/>
      <c r="KKQ48" s="62"/>
      <c r="KKR48" s="62"/>
      <c r="KKS48" s="62"/>
      <c r="KKT48" s="62"/>
      <c r="KKU48" s="62"/>
      <c r="KKV48" s="62"/>
      <c r="KKW48" s="62"/>
      <c r="KKX48" s="62"/>
      <c r="KKY48" s="62"/>
      <c r="KKZ48" s="62"/>
      <c r="KLA48" s="62"/>
      <c r="KLB48" s="62"/>
      <c r="KLC48" s="62"/>
      <c r="KLD48" s="62"/>
      <c r="KLE48" s="62"/>
      <c r="KLF48" s="62"/>
      <c r="KLG48" s="62"/>
      <c r="KLH48" s="62"/>
      <c r="KLI48" s="62"/>
      <c r="KLJ48" s="62"/>
      <c r="KLK48" s="62"/>
      <c r="KLL48" s="62"/>
      <c r="KLM48" s="62"/>
      <c r="KLN48" s="62"/>
      <c r="KLO48" s="62"/>
      <c r="KLP48" s="62"/>
      <c r="KLQ48" s="62"/>
      <c r="KLR48" s="62"/>
      <c r="KLS48" s="62"/>
      <c r="KLT48" s="62"/>
      <c r="KLU48" s="62"/>
      <c r="KLV48" s="62"/>
      <c r="KLW48" s="62"/>
      <c r="KLX48" s="62"/>
      <c r="KLY48" s="62"/>
      <c r="KLZ48" s="62"/>
      <c r="KMA48" s="62"/>
      <c r="KMB48" s="62"/>
      <c r="KMC48" s="62"/>
      <c r="KMD48" s="62"/>
      <c r="KME48" s="62"/>
      <c r="KMF48" s="62"/>
      <c r="KMG48" s="62"/>
      <c r="KMH48" s="62"/>
      <c r="KMI48" s="62"/>
      <c r="KMJ48" s="62"/>
      <c r="KMK48" s="62"/>
      <c r="KML48" s="62"/>
      <c r="KMM48" s="62"/>
      <c r="KMN48" s="62"/>
      <c r="KMO48" s="62"/>
      <c r="KMP48" s="62"/>
      <c r="KMQ48" s="62"/>
      <c r="KMR48" s="62"/>
      <c r="KMS48" s="62"/>
      <c r="KMT48" s="62"/>
      <c r="KMU48" s="62"/>
      <c r="KMV48" s="62"/>
      <c r="KMW48" s="62"/>
      <c r="KMX48" s="62"/>
      <c r="KMY48" s="62"/>
      <c r="KMZ48" s="62"/>
      <c r="KNA48" s="62"/>
      <c r="KNB48" s="62"/>
      <c r="KNC48" s="62"/>
      <c r="KND48" s="62"/>
      <c r="KNE48" s="62"/>
      <c r="KNF48" s="62"/>
      <c r="KNG48" s="62"/>
      <c r="KNH48" s="62"/>
      <c r="KNI48" s="62"/>
      <c r="KNJ48" s="62"/>
      <c r="KNK48" s="62"/>
      <c r="KNL48" s="62"/>
      <c r="KNM48" s="62"/>
      <c r="KNN48" s="62"/>
      <c r="KNO48" s="62"/>
      <c r="KNP48" s="62"/>
      <c r="KNQ48" s="62"/>
      <c r="KNR48" s="62"/>
      <c r="KNS48" s="62"/>
      <c r="KNT48" s="62"/>
      <c r="KNU48" s="62"/>
      <c r="KNV48" s="62"/>
      <c r="KNW48" s="62"/>
      <c r="KNX48" s="62"/>
      <c r="KNY48" s="62"/>
      <c r="KNZ48" s="62"/>
      <c r="KOA48" s="62"/>
      <c r="KOB48" s="62"/>
      <c r="KOC48" s="62"/>
      <c r="KOD48" s="62"/>
      <c r="KOE48" s="62"/>
      <c r="KOF48" s="62"/>
      <c r="KOG48" s="62"/>
      <c r="KOH48" s="62"/>
      <c r="KOI48" s="62"/>
      <c r="KOJ48" s="62"/>
      <c r="KOK48" s="62"/>
      <c r="KOL48" s="62"/>
      <c r="KOM48" s="62"/>
      <c r="KON48" s="62"/>
      <c r="KOO48" s="62"/>
      <c r="KOP48" s="62"/>
      <c r="KOQ48" s="62"/>
      <c r="KOR48" s="62"/>
      <c r="KOS48" s="62"/>
      <c r="KOT48" s="62"/>
      <c r="KOU48" s="62"/>
      <c r="KOV48" s="62"/>
      <c r="KOW48" s="62"/>
      <c r="KOX48" s="62"/>
      <c r="KOY48" s="62"/>
      <c r="KOZ48" s="62"/>
      <c r="KPA48" s="62"/>
      <c r="KPB48" s="62"/>
      <c r="KPC48" s="62"/>
      <c r="KPD48" s="62"/>
      <c r="KPE48" s="62"/>
      <c r="KPF48" s="62"/>
      <c r="KPG48" s="62"/>
      <c r="KPH48" s="62"/>
      <c r="KPI48" s="62"/>
      <c r="KPJ48" s="62"/>
      <c r="KPK48" s="62"/>
      <c r="KPL48" s="62"/>
      <c r="KPM48" s="62"/>
      <c r="KPN48" s="62"/>
      <c r="KPO48" s="62"/>
      <c r="KPP48" s="62"/>
      <c r="KPQ48" s="62"/>
      <c r="KPR48" s="62"/>
      <c r="KPS48" s="62"/>
      <c r="KPT48" s="62"/>
      <c r="KPU48" s="62"/>
      <c r="KPV48" s="62"/>
      <c r="KPW48" s="62"/>
      <c r="KPX48" s="62"/>
      <c r="KPY48" s="62"/>
      <c r="KPZ48" s="62"/>
      <c r="KQA48" s="62"/>
      <c r="KQB48" s="62"/>
      <c r="KQC48" s="62"/>
      <c r="KQD48" s="62"/>
      <c r="KQE48" s="62"/>
      <c r="KQF48" s="62"/>
      <c r="KQG48" s="62"/>
      <c r="KQH48" s="62"/>
      <c r="KQI48" s="62"/>
      <c r="KQJ48" s="62"/>
      <c r="KQK48" s="62"/>
      <c r="KQL48" s="62"/>
      <c r="KQM48" s="62"/>
      <c r="KQN48" s="62"/>
      <c r="KQO48" s="62"/>
      <c r="KQP48" s="62"/>
      <c r="KQQ48" s="62"/>
      <c r="KQR48" s="62"/>
      <c r="KQS48" s="62"/>
      <c r="KQT48" s="62"/>
      <c r="KQU48" s="62"/>
      <c r="KQV48" s="62"/>
      <c r="KQW48" s="62"/>
      <c r="KQX48" s="62"/>
      <c r="KQY48" s="62"/>
      <c r="KQZ48" s="62"/>
      <c r="KRA48" s="62"/>
      <c r="KRB48" s="62"/>
      <c r="KRC48" s="62"/>
      <c r="KRD48" s="62"/>
      <c r="KRE48" s="62"/>
      <c r="KRF48" s="62"/>
      <c r="KRG48" s="62"/>
      <c r="KRH48" s="62"/>
      <c r="KRI48" s="62"/>
      <c r="KRJ48" s="62"/>
      <c r="KRK48" s="62"/>
      <c r="KRL48" s="62"/>
      <c r="KRM48" s="62"/>
      <c r="KRN48" s="62"/>
      <c r="KRO48" s="62"/>
      <c r="KRP48" s="62"/>
      <c r="KRQ48" s="62"/>
      <c r="KRR48" s="62"/>
      <c r="KRS48" s="62"/>
      <c r="KRT48" s="62"/>
      <c r="KRU48" s="62"/>
      <c r="KRV48" s="62"/>
      <c r="KRW48" s="62"/>
      <c r="KRX48" s="62"/>
      <c r="KRY48" s="62"/>
      <c r="KRZ48" s="62"/>
      <c r="KSA48" s="62"/>
      <c r="KSB48" s="62"/>
      <c r="KSC48" s="62"/>
      <c r="KSD48" s="62"/>
      <c r="KSE48" s="62"/>
      <c r="KSF48" s="62"/>
      <c r="KSG48" s="62"/>
      <c r="KSH48" s="62"/>
      <c r="KSI48" s="62"/>
      <c r="KSJ48" s="62"/>
      <c r="KSK48" s="62"/>
      <c r="KSL48" s="62"/>
      <c r="KSM48" s="62"/>
      <c r="KSN48" s="62"/>
      <c r="KSO48" s="62"/>
      <c r="KSP48" s="62"/>
      <c r="KSQ48" s="62"/>
      <c r="KSR48" s="62"/>
      <c r="KSS48" s="62"/>
      <c r="KST48" s="62"/>
      <c r="KSU48" s="62"/>
      <c r="KSV48" s="62"/>
      <c r="KSW48" s="62"/>
      <c r="KSX48" s="62"/>
      <c r="KSY48" s="62"/>
      <c r="KSZ48" s="62"/>
      <c r="KTA48" s="62"/>
      <c r="KTB48" s="62"/>
      <c r="KTC48" s="62"/>
      <c r="KTD48" s="62"/>
      <c r="KTE48" s="62"/>
      <c r="KTF48" s="62"/>
      <c r="KTG48" s="62"/>
      <c r="KTH48" s="62"/>
      <c r="KTI48" s="62"/>
      <c r="KTJ48" s="62"/>
      <c r="KTK48" s="62"/>
      <c r="KTL48" s="62"/>
      <c r="KTM48" s="62"/>
      <c r="KTN48" s="62"/>
      <c r="KTO48" s="62"/>
      <c r="KTP48" s="62"/>
      <c r="KTQ48" s="62"/>
      <c r="KTR48" s="62"/>
      <c r="KTS48" s="62"/>
      <c r="KTT48" s="62"/>
      <c r="KTU48" s="62"/>
      <c r="KTV48" s="62"/>
      <c r="KTW48" s="62"/>
      <c r="KTX48" s="62"/>
      <c r="KTY48" s="62"/>
      <c r="KTZ48" s="62"/>
      <c r="KUA48" s="62"/>
      <c r="KUB48" s="62"/>
      <c r="KUC48" s="62"/>
      <c r="KUD48" s="62"/>
      <c r="KUE48" s="62"/>
      <c r="KUF48" s="62"/>
      <c r="KUG48" s="62"/>
      <c r="KUH48" s="62"/>
      <c r="KUI48" s="62"/>
      <c r="KUJ48" s="62"/>
      <c r="KUK48" s="62"/>
      <c r="KUL48" s="62"/>
      <c r="KUM48" s="62"/>
      <c r="KUN48" s="62"/>
      <c r="KUO48" s="62"/>
      <c r="KUP48" s="62"/>
      <c r="KUQ48" s="62"/>
      <c r="KUR48" s="62"/>
      <c r="KUS48" s="62"/>
      <c r="KUT48" s="62"/>
      <c r="KUU48" s="62"/>
      <c r="KUV48" s="62"/>
      <c r="KUW48" s="62"/>
      <c r="KUX48" s="62"/>
      <c r="KUY48" s="62"/>
      <c r="KUZ48" s="62"/>
      <c r="KVA48" s="62"/>
      <c r="KVB48" s="62"/>
      <c r="KVC48" s="62"/>
      <c r="KVD48" s="62"/>
      <c r="KVE48" s="62"/>
      <c r="KVF48" s="62"/>
      <c r="KVG48" s="62"/>
      <c r="KVH48" s="62"/>
      <c r="KVI48" s="62"/>
      <c r="KVJ48" s="62"/>
      <c r="KVK48" s="62"/>
      <c r="KVL48" s="62"/>
      <c r="KVM48" s="62"/>
      <c r="KVN48" s="62"/>
      <c r="KVO48" s="62"/>
      <c r="KVP48" s="62"/>
      <c r="KVQ48" s="62"/>
      <c r="KVR48" s="62"/>
      <c r="KVS48" s="62"/>
      <c r="KVT48" s="62"/>
      <c r="KVU48" s="62"/>
      <c r="KVV48" s="62"/>
      <c r="KVW48" s="62"/>
      <c r="KVX48" s="62"/>
      <c r="KVY48" s="62"/>
      <c r="KVZ48" s="62"/>
      <c r="KWA48" s="62"/>
      <c r="KWB48" s="62"/>
      <c r="KWC48" s="62"/>
      <c r="KWD48" s="62"/>
      <c r="KWE48" s="62"/>
      <c r="KWF48" s="62"/>
      <c r="KWG48" s="62"/>
      <c r="KWH48" s="62"/>
      <c r="KWI48" s="62"/>
      <c r="KWJ48" s="62"/>
      <c r="KWK48" s="62"/>
      <c r="KWL48" s="62"/>
      <c r="KWM48" s="62"/>
      <c r="KWN48" s="62"/>
      <c r="KWO48" s="62"/>
      <c r="KWP48" s="62"/>
      <c r="KWQ48" s="62"/>
      <c r="KWR48" s="62"/>
      <c r="KWS48" s="62"/>
      <c r="KWT48" s="62"/>
      <c r="KWU48" s="62"/>
      <c r="KWV48" s="62"/>
      <c r="KWW48" s="62"/>
      <c r="KWX48" s="62"/>
      <c r="KWY48" s="62"/>
      <c r="KWZ48" s="62"/>
      <c r="KXA48" s="62"/>
      <c r="KXB48" s="62"/>
      <c r="KXC48" s="62"/>
      <c r="KXD48" s="62"/>
      <c r="KXE48" s="62"/>
      <c r="KXF48" s="62"/>
      <c r="KXG48" s="62"/>
      <c r="KXH48" s="62"/>
      <c r="KXI48" s="62"/>
      <c r="KXJ48" s="62"/>
      <c r="KXK48" s="62"/>
      <c r="KXL48" s="62"/>
      <c r="KXM48" s="62"/>
      <c r="KXN48" s="62"/>
      <c r="KXO48" s="62"/>
      <c r="KXP48" s="62"/>
      <c r="KXQ48" s="62"/>
      <c r="KXR48" s="62"/>
      <c r="KXS48" s="62"/>
      <c r="KXT48" s="62"/>
      <c r="KXU48" s="62"/>
      <c r="KXV48" s="62"/>
      <c r="KXW48" s="62"/>
      <c r="KXX48" s="62"/>
      <c r="KXY48" s="62"/>
      <c r="KXZ48" s="62"/>
      <c r="KYA48" s="62"/>
      <c r="KYB48" s="62"/>
      <c r="KYC48" s="62"/>
      <c r="KYD48" s="62"/>
      <c r="KYE48" s="62"/>
      <c r="KYF48" s="62"/>
      <c r="KYG48" s="62"/>
      <c r="KYH48" s="62"/>
      <c r="KYI48" s="62"/>
      <c r="KYJ48" s="62"/>
      <c r="KYK48" s="62"/>
      <c r="KYL48" s="62"/>
      <c r="KYM48" s="62"/>
      <c r="KYN48" s="62"/>
      <c r="KYO48" s="62"/>
      <c r="KYP48" s="62"/>
      <c r="KYQ48" s="62"/>
      <c r="KYR48" s="62"/>
      <c r="KYS48" s="62"/>
      <c r="KYT48" s="62"/>
      <c r="KYU48" s="62"/>
      <c r="KYV48" s="62"/>
      <c r="KYW48" s="62"/>
      <c r="KYX48" s="62"/>
      <c r="KYY48" s="62"/>
      <c r="KYZ48" s="62"/>
      <c r="KZA48" s="62"/>
      <c r="KZB48" s="62"/>
      <c r="KZC48" s="62"/>
      <c r="KZD48" s="62"/>
      <c r="KZE48" s="62"/>
      <c r="KZF48" s="62"/>
      <c r="KZG48" s="62"/>
      <c r="KZH48" s="62"/>
      <c r="KZI48" s="62"/>
      <c r="KZJ48" s="62"/>
      <c r="KZK48" s="62"/>
      <c r="KZL48" s="62"/>
      <c r="KZM48" s="62"/>
      <c r="KZN48" s="62"/>
      <c r="KZO48" s="62"/>
      <c r="KZP48" s="62"/>
      <c r="KZQ48" s="62"/>
      <c r="KZR48" s="62"/>
      <c r="KZS48" s="62"/>
      <c r="KZT48" s="62"/>
      <c r="KZU48" s="62"/>
      <c r="KZV48" s="62"/>
      <c r="KZW48" s="62"/>
      <c r="KZX48" s="62"/>
      <c r="KZY48" s="62"/>
      <c r="KZZ48" s="62"/>
      <c r="LAA48" s="62"/>
      <c r="LAB48" s="62"/>
      <c r="LAC48" s="62"/>
      <c r="LAD48" s="62"/>
      <c r="LAE48" s="62"/>
      <c r="LAF48" s="62"/>
      <c r="LAG48" s="62"/>
      <c r="LAH48" s="62"/>
      <c r="LAI48" s="62"/>
      <c r="LAJ48" s="62"/>
      <c r="LAK48" s="62"/>
      <c r="LAL48" s="62"/>
      <c r="LAM48" s="62"/>
      <c r="LAN48" s="62"/>
      <c r="LAO48" s="62"/>
      <c r="LAP48" s="62"/>
      <c r="LAQ48" s="62"/>
      <c r="LAR48" s="62"/>
      <c r="LAS48" s="62"/>
      <c r="LAT48" s="62"/>
      <c r="LAU48" s="62"/>
      <c r="LAV48" s="62"/>
      <c r="LAW48" s="62"/>
      <c r="LAX48" s="62"/>
      <c r="LAY48" s="62"/>
      <c r="LAZ48" s="62"/>
      <c r="LBA48" s="62"/>
      <c r="LBB48" s="62"/>
      <c r="LBC48" s="62"/>
      <c r="LBD48" s="62"/>
      <c r="LBE48" s="62"/>
      <c r="LBF48" s="62"/>
      <c r="LBG48" s="62"/>
      <c r="LBH48" s="62"/>
      <c r="LBI48" s="62"/>
      <c r="LBJ48" s="62"/>
      <c r="LBK48" s="62"/>
      <c r="LBL48" s="62"/>
      <c r="LBM48" s="62"/>
      <c r="LBN48" s="62"/>
      <c r="LBO48" s="62"/>
      <c r="LBP48" s="62"/>
      <c r="LBQ48" s="62"/>
      <c r="LBR48" s="62"/>
      <c r="LBS48" s="62"/>
      <c r="LBT48" s="62"/>
      <c r="LBU48" s="62"/>
      <c r="LBV48" s="62"/>
      <c r="LBW48" s="62"/>
      <c r="LBX48" s="62"/>
      <c r="LBY48" s="62"/>
      <c r="LBZ48" s="62"/>
      <c r="LCA48" s="62"/>
      <c r="LCB48" s="62"/>
      <c r="LCC48" s="62"/>
      <c r="LCD48" s="62"/>
      <c r="LCE48" s="62"/>
      <c r="LCF48" s="62"/>
      <c r="LCG48" s="62"/>
      <c r="LCH48" s="62"/>
      <c r="LCI48" s="62"/>
      <c r="LCJ48" s="62"/>
      <c r="LCK48" s="62"/>
      <c r="LCL48" s="62"/>
      <c r="LCM48" s="62"/>
      <c r="LCN48" s="62"/>
      <c r="LCO48" s="62"/>
      <c r="LCP48" s="62"/>
      <c r="LCQ48" s="62"/>
      <c r="LCR48" s="62"/>
      <c r="LCS48" s="62"/>
      <c r="LCT48" s="62"/>
      <c r="LCU48" s="62"/>
      <c r="LCV48" s="62"/>
      <c r="LCW48" s="62"/>
      <c r="LCX48" s="62"/>
      <c r="LCY48" s="62"/>
      <c r="LCZ48" s="62"/>
      <c r="LDA48" s="62"/>
      <c r="LDB48" s="62"/>
      <c r="LDC48" s="62"/>
      <c r="LDD48" s="62"/>
      <c r="LDE48" s="62"/>
      <c r="LDF48" s="62"/>
      <c r="LDG48" s="62"/>
      <c r="LDH48" s="62"/>
      <c r="LDI48" s="62"/>
      <c r="LDJ48" s="62"/>
      <c r="LDK48" s="62"/>
      <c r="LDL48" s="62"/>
      <c r="LDM48" s="62"/>
      <c r="LDN48" s="62"/>
      <c r="LDO48" s="62"/>
      <c r="LDP48" s="62"/>
      <c r="LDQ48" s="62"/>
      <c r="LDR48" s="62"/>
      <c r="LDS48" s="62"/>
      <c r="LDT48" s="62"/>
      <c r="LDU48" s="62"/>
      <c r="LDV48" s="62"/>
      <c r="LDW48" s="62"/>
      <c r="LDX48" s="62"/>
      <c r="LDY48" s="62"/>
      <c r="LDZ48" s="62"/>
      <c r="LEA48" s="62"/>
      <c r="LEB48" s="62"/>
      <c r="LEC48" s="62"/>
      <c r="LED48" s="62"/>
      <c r="LEE48" s="62"/>
      <c r="LEF48" s="62"/>
      <c r="LEG48" s="62"/>
      <c r="LEH48" s="62"/>
      <c r="LEI48" s="62"/>
      <c r="LEJ48" s="62"/>
      <c r="LEK48" s="62"/>
      <c r="LEL48" s="62"/>
      <c r="LEM48" s="62"/>
      <c r="LEN48" s="62"/>
      <c r="LEO48" s="62"/>
      <c r="LEP48" s="62"/>
      <c r="LEQ48" s="62"/>
      <c r="LER48" s="62"/>
      <c r="LES48" s="62"/>
      <c r="LET48" s="62"/>
      <c r="LEU48" s="62"/>
      <c r="LEV48" s="62"/>
      <c r="LEW48" s="62"/>
      <c r="LEX48" s="62"/>
      <c r="LEY48" s="62"/>
      <c r="LEZ48" s="62"/>
      <c r="LFA48" s="62"/>
      <c r="LFB48" s="62"/>
      <c r="LFC48" s="62"/>
      <c r="LFD48" s="62"/>
      <c r="LFE48" s="62"/>
      <c r="LFF48" s="62"/>
      <c r="LFG48" s="62"/>
      <c r="LFH48" s="62"/>
      <c r="LFI48" s="62"/>
      <c r="LFJ48" s="62"/>
      <c r="LFK48" s="62"/>
      <c r="LFL48" s="62"/>
      <c r="LFM48" s="62"/>
      <c r="LFN48" s="62"/>
      <c r="LFO48" s="62"/>
      <c r="LFP48" s="62"/>
      <c r="LFQ48" s="62"/>
      <c r="LFR48" s="62"/>
      <c r="LFS48" s="62"/>
      <c r="LFT48" s="62"/>
      <c r="LFU48" s="62"/>
      <c r="LFV48" s="62"/>
      <c r="LFW48" s="62"/>
      <c r="LFX48" s="62"/>
      <c r="LFY48" s="62"/>
      <c r="LFZ48" s="62"/>
      <c r="LGA48" s="62"/>
      <c r="LGB48" s="62"/>
      <c r="LGC48" s="62"/>
      <c r="LGD48" s="62"/>
      <c r="LGE48" s="62"/>
      <c r="LGF48" s="62"/>
      <c r="LGG48" s="62"/>
      <c r="LGH48" s="62"/>
      <c r="LGI48" s="62"/>
      <c r="LGJ48" s="62"/>
      <c r="LGK48" s="62"/>
      <c r="LGL48" s="62"/>
      <c r="LGM48" s="62"/>
      <c r="LGN48" s="62"/>
      <c r="LGO48" s="62"/>
      <c r="LGP48" s="62"/>
      <c r="LGQ48" s="62"/>
      <c r="LGR48" s="62"/>
      <c r="LGS48" s="62"/>
      <c r="LGT48" s="62"/>
      <c r="LGU48" s="62"/>
      <c r="LGV48" s="62"/>
      <c r="LGW48" s="62"/>
      <c r="LGX48" s="62"/>
      <c r="LGY48" s="62"/>
      <c r="LGZ48" s="62"/>
      <c r="LHA48" s="62"/>
      <c r="LHB48" s="62"/>
      <c r="LHC48" s="62"/>
      <c r="LHD48" s="62"/>
      <c r="LHE48" s="62"/>
      <c r="LHF48" s="62"/>
      <c r="LHG48" s="62"/>
      <c r="LHH48" s="62"/>
      <c r="LHI48" s="62"/>
      <c r="LHJ48" s="62"/>
      <c r="LHK48" s="62"/>
      <c r="LHL48" s="62"/>
      <c r="LHM48" s="62"/>
      <c r="LHN48" s="62"/>
      <c r="LHO48" s="62"/>
      <c r="LHP48" s="62"/>
      <c r="LHQ48" s="62"/>
      <c r="LHR48" s="62"/>
      <c r="LHS48" s="62"/>
      <c r="LHT48" s="62"/>
      <c r="LHU48" s="62"/>
      <c r="LHV48" s="62"/>
      <c r="LHW48" s="62"/>
      <c r="LHX48" s="62"/>
      <c r="LHY48" s="62"/>
      <c r="LHZ48" s="62"/>
      <c r="LIA48" s="62"/>
      <c r="LIB48" s="62"/>
      <c r="LIC48" s="62"/>
      <c r="LID48" s="62"/>
      <c r="LIE48" s="62"/>
      <c r="LIF48" s="62"/>
      <c r="LIG48" s="62"/>
      <c r="LIH48" s="62"/>
      <c r="LII48" s="62"/>
      <c r="LIJ48" s="62"/>
      <c r="LIK48" s="62"/>
      <c r="LIL48" s="62"/>
      <c r="LIM48" s="62"/>
      <c r="LIN48" s="62"/>
      <c r="LIO48" s="62"/>
      <c r="LIP48" s="62"/>
      <c r="LIQ48" s="62"/>
      <c r="LIR48" s="62"/>
      <c r="LIS48" s="62"/>
      <c r="LIT48" s="62"/>
      <c r="LIU48" s="62"/>
      <c r="LIV48" s="62"/>
      <c r="LIW48" s="62"/>
      <c r="LIX48" s="62"/>
      <c r="LIY48" s="62"/>
      <c r="LIZ48" s="62"/>
      <c r="LJA48" s="62"/>
      <c r="LJB48" s="62"/>
      <c r="LJC48" s="62"/>
      <c r="LJD48" s="62"/>
      <c r="LJE48" s="62"/>
      <c r="LJF48" s="62"/>
      <c r="LJG48" s="62"/>
      <c r="LJH48" s="62"/>
      <c r="LJI48" s="62"/>
      <c r="LJJ48" s="62"/>
      <c r="LJK48" s="62"/>
      <c r="LJL48" s="62"/>
      <c r="LJM48" s="62"/>
      <c r="LJN48" s="62"/>
      <c r="LJO48" s="62"/>
      <c r="LJP48" s="62"/>
      <c r="LJQ48" s="62"/>
      <c r="LJR48" s="62"/>
      <c r="LJS48" s="62"/>
      <c r="LJT48" s="62"/>
      <c r="LJU48" s="62"/>
      <c r="LJV48" s="62"/>
      <c r="LJW48" s="62"/>
      <c r="LJX48" s="62"/>
      <c r="LJY48" s="62"/>
      <c r="LJZ48" s="62"/>
      <c r="LKA48" s="62"/>
      <c r="LKB48" s="62"/>
      <c r="LKC48" s="62"/>
      <c r="LKD48" s="62"/>
      <c r="LKE48" s="62"/>
      <c r="LKF48" s="62"/>
      <c r="LKG48" s="62"/>
      <c r="LKH48" s="62"/>
      <c r="LKI48" s="62"/>
      <c r="LKJ48" s="62"/>
      <c r="LKK48" s="62"/>
      <c r="LKL48" s="62"/>
      <c r="LKM48" s="62"/>
      <c r="LKN48" s="62"/>
      <c r="LKO48" s="62"/>
      <c r="LKP48" s="62"/>
      <c r="LKQ48" s="62"/>
      <c r="LKR48" s="62"/>
      <c r="LKS48" s="62"/>
      <c r="LKT48" s="62"/>
      <c r="LKU48" s="62"/>
      <c r="LKV48" s="62"/>
      <c r="LKW48" s="62"/>
      <c r="LKX48" s="62"/>
      <c r="LKY48" s="62"/>
      <c r="LKZ48" s="62"/>
      <c r="LLA48" s="62"/>
      <c r="LLB48" s="62"/>
      <c r="LLC48" s="62"/>
      <c r="LLD48" s="62"/>
      <c r="LLE48" s="62"/>
      <c r="LLF48" s="62"/>
      <c r="LLG48" s="62"/>
      <c r="LLH48" s="62"/>
      <c r="LLI48" s="62"/>
      <c r="LLJ48" s="62"/>
      <c r="LLK48" s="62"/>
      <c r="LLL48" s="62"/>
      <c r="LLM48" s="62"/>
      <c r="LLN48" s="62"/>
      <c r="LLO48" s="62"/>
      <c r="LLP48" s="62"/>
      <c r="LLQ48" s="62"/>
      <c r="LLR48" s="62"/>
      <c r="LLS48" s="62"/>
      <c r="LLT48" s="62"/>
      <c r="LLU48" s="62"/>
      <c r="LLV48" s="62"/>
      <c r="LLW48" s="62"/>
      <c r="LLX48" s="62"/>
      <c r="LLY48" s="62"/>
      <c r="LLZ48" s="62"/>
      <c r="LMA48" s="62"/>
      <c r="LMB48" s="62"/>
      <c r="LMC48" s="62"/>
      <c r="LMD48" s="62"/>
      <c r="LME48" s="62"/>
      <c r="LMF48" s="62"/>
      <c r="LMG48" s="62"/>
      <c r="LMH48" s="62"/>
      <c r="LMI48" s="62"/>
      <c r="LMJ48" s="62"/>
      <c r="LMK48" s="62"/>
      <c r="LML48" s="62"/>
      <c r="LMM48" s="62"/>
      <c r="LMN48" s="62"/>
      <c r="LMO48" s="62"/>
      <c r="LMP48" s="62"/>
      <c r="LMQ48" s="62"/>
      <c r="LMR48" s="62"/>
      <c r="LMS48" s="62"/>
      <c r="LMT48" s="62"/>
      <c r="LMU48" s="62"/>
      <c r="LMV48" s="62"/>
      <c r="LMW48" s="62"/>
      <c r="LMX48" s="62"/>
      <c r="LMY48" s="62"/>
      <c r="LMZ48" s="62"/>
      <c r="LNA48" s="62"/>
      <c r="LNB48" s="62"/>
      <c r="LNC48" s="62"/>
      <c r="LND48" s="62"/>
      <c r="LNE48" s="62"/>
      <c r="LNF48" s="62"/>
      <c r="LNG48" s="62"/>
      <c r="LNH48" s="62"/>
      <c r="LNI48" s="62"/>
      <c r="LNJ48" s="62"/>
      <c r="LNK48" s="62"/>
      <c r="LNL48" s="62"/>
      <c r="LNM48" s="62"/>
      <c r="LNN48" s="62"/>
      <c r="LNO48" s="62"/>
      <c r="LNP48" s="62"/>
      <c r="LNQ48" s="62"/>
      <c r="LNR48" s="62"/>
      <c r="LNS48" s="62"/>
      <c r="LNT48" s="62"/>
      <c r="LNU48" s="62"/>
      <c r="LNV48" s="62"/>
      <c r="LNW48" s="62"/>
      <c r="LNX48" s="62"/>
      <c r="LNY48" s="62"/>
      <c r="LNZ48" s="62"/>
      <c r="LOA48" s="62"/>
      <c r="LOB48" s="62"/>
      <c r="LOC48" s="62"/>
      <c r="LOD48" s="62"/>
      <c r="LOE48" s="62"/>
      <c r="LOF48" s="62"/>
      <c r="LOG48" s="62"/>
      <c r="LOH48" s="62"/>
      <c r="LOI48" s="62"/>
      <c r="LOJ48" s="62"/>
      <c r="LOK48" s="62"/>
      <c r="LOL48" s="62"/>
      <c r="LOM48" s="62"/>
      <c r="LON48" s="62"/>
      <c r="LOO48" s="62"/>
      <c r="LOP48" s="62"/>
      <c r="LOQ48" s="62"/>
      <c r="LOR48" s="62"/>
      <c r="LOS48" s="62"/>
      <c r="LOT48" s="62"/>
      <c r="LOU48" s="62"/>
      <c r="LOV48" s="62"/>
      <c r="LOW48" s="62"/>
      <c r="LOX48" s="62"/>
      <c r="LOY48" s="62"/>
      <c r="LOZ48" s="62"/>
      <c r="LPA48" s="62"/>
      <c r="LPB48" s="62"/>
      <c r="LPC48" s="62"/>
      <c r="LPD48" s="62"/>
      <c r="LPE48" s="62"/>
      <c r="LPF48" s="62"/>
      <c r="LPG48" s="62"/>
      <c r="LPH48" s="62"/>
      <c r="LPI48" s="62"/>
      <c r="LPJ48" s="62"/>
      <c r="LPK48" s="62"/>
      <c r="LPL48" s="62"/>
      <c r="LPM48" s="62"/>
      <c r="LPN48" s="62"/>
      <c r="LPO48" s="62"/>
      <c r="LPP48" s="62"/>
      <c r="LPQ48" s="62"/>
      <c r="LPR48" s="62"/>
      <c r="LPS48" s="62"/>
      <c r="LPT48" s="62"/>
      <c r="LPU48" s="62"/>
      <c r="LPV48" s="62"/>
      <c r="LPW48" s="62"/>
      <c r="LPX48" s="62"/>
      <c r="LPY48" s="62"/>
      <c r="LPZ48" s="62"/>
      <c r="LQA48" s="62"/>
      <c r="LQB48" s="62"/>
      <c r="LQC48" s="62"/>
      <c r="LQD48" s="62"/>
      <c r="LQE48" s="62"/>
      <c r="LQF48" s="62"/>
      <c r="LQG48" s="62"/>
      <c r="LQH48" s="62"/>
      <c r="LQI48" s="62"/>
      <c r="LQJ48" s="62"/>
      <c r="LQK48" s="62"/>
      <c r="LQL48" s="62"/>
      <c r="LQM48" s="62"/>
      <c r="LQN48" s="62"/>
      <c r="LQO48" s="62"/>
      <c r="LQP48" s="62"/>
      <c r="LQQ48" s="62"/>
      <c r="LQR48" s="62"/>
      <c r="LQS48" s="62"/>
      <c r="LQT48" s="62"/>
      <c r="LQU48" s="62"/>
      <c r="LQV48" s="62"/>
      <c r="LQW48" s="62"/>
      <c r="LQX48" s="62"/>
      <c r="LQY48" s="62"/>
      <c r="LQZ48" s="62"/>
      <c r="LRA48" s="62"/>
      <c r="LRB48" s="62"/>
      <c r="LRC48" s="62"/>
      <c r="LRD48" s="62"/>
      <c r="LRE48" s="62"/>
      <c r="LRF48" s="62"/>
      <c r="LRG48" s="62"/>
      <c r="LRH48" s="62"/>
      <c r="LRI48" s="62"/>
      <c r="LRJ48" s="62"/>
      <c r="LRK48" s="62"/>
      <c r="LRL48" s="62"/>
      <c r="LRM48" s="62"/>
      <c r="LRN48" s="62"/>
      <c r="LRO48" s="62"/>
      <c r="LRP48" s="62"/>
      <c r="LRQ48" s="62"/>
      <c r="LRR48" s="62"/>
      <c r="LRS48" s="62"/>
      <c r="LRT48" s="62"/>
      <c r="LRU48" s="62"/>
      <c r="LRV48" s="62"/>
      <c r="LRW48" s="62"/>
      <c r="LRX48" s="62"/>
      <c r="LRY48" s="62"/>
      <c r="LRZ48" s="62"/>
      <c r="LSA48" s="62"/>
      <c r="LSB48" s="62"/>
      <c r="LSC48" s="62"/>
      <c r="LSD48" s="62"/>
      <c r="LSE48" s="62"/>
      <c r="LSF48" s="62"/>
      <c r="LSG48" s="62"/>
      <c r="LSH48" s="62"/>
      <c r="LSI48" s="62"/>
      <c r="LSJ48" s="62"/>
      <c r="LSK48" s="62"/>
      <c r="LSL48" s="62"/>
      <c r="LSM48" s="62"/>
      <c r="LSN48" s="62"/>
      <c r="LSO48" s="62"/>
      <c r="LSP48" s="62"/>
      <c r="LSQ48" s="62"/>
      <c r="LSR48" s="62"/>
      <c r="LSS48" s="62"/>
      <c r="LST48" s="62"/>
      <c r="LSU48" s="62"/>
      <c r="LSV48" s="62"/>
      <c r="LSW48" s="62"/>
      <c r="LSX48" s="62"/>
      <c r="LSY48" s="62"/>
      <c r="LSZ48" s="62"/>
      <c r="LTA48" s="62"/>
      <c r="LTB48" s="62"/>
      <c r="LTC48" s="62"/>
      <c r="LTD48" s="62"/>
      <c r="LTE48" s="62"/>
      <c r="LTF48" s="62"/>
      <c r="LTG48" s="62"/>
      <c r="LTH48" s="62"/>
      <c r="LTI48" s="62"/>
      <c r="LTJ48" s="62"/>
      <c r="LTK48" s="62"/>
      <c r="LTL48" s="62"/>
      <c r="LTM48" s="62"/>
      <c r="LTN48" s="62"/>
      <c r="LTO48" s="62"/>
      <c r="LTP48" s="62"/>
      <c r="LTQ48" s="62"/>
      <c r="LTR48" s="62"/>
      <c r="LTS48" s="62"/>
      <c r="LTT48" s="62"/>
      <c r="LTU48" s="62"/>
      <c r="LTV48" s="62"/>
      <c r="LTW48" s="62"/>
      <c r="LTX48" s="62"/>
      <c r="LTY48" s="62"/>
      <c r="LTZ48" s="62"/>
      <c r="LUA48" s="62"/>
      <c r="LUB48" s="62"/>
      <c r="LUC48" s="62"/>
      <c r="LUD48" s="62"/>
      <c r="LUE48" s="62"/>
      <c r="LUF48" s="62"/>
      <c r="LUG48" s="62"/>
      <c r="LUH48" s="62"/>
      <c r="LUI48" s="62"/>
      <c r="LUJ48" s="62"/>
      <c r="LUK48" s="62"/>
      <c r="LUL48" s="62"/>
      <c r="LUM48" s="62"/>
      <c r="LUN48" s="62"/>
      <c r="LUO48" s="62"/>
      <c r="LUP48" s="62"/>
      <c r="LUQ48" s="62"/>
      <c r="LUR48" s="62"/>
      <c r="LUS48" s="62"/>
      <c r="LUT48" s="62"/>
      <c r="LUU48" s="62"/>
      <c r="LUV48" s="62"/>
      <c r="LUW48" s="62"/>
      <c r="LUX48" s="62"/>
      <c r="LUY48" s="62"/>
      <c r="LUZ48" s="62"/>
      <c r="LVA48" s="62"/>
      <c r="LVB48" s="62"/>
      <c r="LVC48" s="62"/>
      <c r="LVD48" s="62"/>
      <c r="LVE48" s="62"/>
      <c r="LVF48" s="62"/>
      <c r="LVG48" s="62"/>
      <c r="LVH48" s="62"/>
      <c r="LVI48" s="62"/>
      <c r="LVJ48" s="62"/>
      <c r="LVK48" s="62"/>
      <c r="LVL48" s="62"/>
      <c r="LVM48" s="62"/>
      <c r="LVN48" s="62"/>
      <c r="LVO48" s="62"/>
      <c r="LVP48" s="62"/>
      <c r="LVQ48" s="62"/>
      <c r="LVR48" s="62"/>
      <c r="LVS48" s="62"/>
      <c r="LVT48" s="62"/>
      <c r="LVU48" s="62"/>
      <c r="LVV48" s="62"/>
      <c r="LVW48" s="62"/>
      <c r="LVX48" s="62"/>
      <c r="LVY48" s="62"/>
      <c r="LVZ48" s="62"/>
      <c r="LWA48" s="62"/>
      <c r="LWB48" s="62"/>
      <c r="LWC48" s="62"/>
      <c r="LWD48" s="62"/>
      <c r="LWE48" s="62"/>
      <c r="LWF48" s="62"/>
      <c r="LWG48" s="62"/>
      <c r="LWH48" s="62"/>
      <c r="LWI48" s="62"/>
      <c r="LWJ48" s="62"/>
      <c r="LWK48" s="62"/>
      <c r="LWL48" s="62"/>
      <c r="LWM48" s="62"/>
      <c r="LWN48" s="62"/>
      <c r="LWO48" s="62"/>
      <c r="LWP48" s="62"/>
      <c r="LWQ48" s="62"/>
      <c r="LWR48" s="62"/>
      <c r="LWS48" s="62"/>
      <c r="LWT48" s="62"/>
      <c r="LWU48" s="62"/>
      <c r="LWV48" s="62"/>
      <c r="LWW48" s="62"/>
      <c r="LWX48" s="62"/>
      <c r="LWY48" s="62"/>
      <c r="LWZ48" s="62"/>
      <c r="LXA48" s="62"/>
      <c r="LXB48" s="62"/>
      <c r="LXC48" s="62"/>
      <c r="LXD48" s="62"/>
      <c r="LXE48" s="62"/>
      <c r="LXF48" s="62"/>
      <c r="LXG48" s="62"/>
      <c r="LXH48" s="62"/>
      <c r="LXI48" s="62"/>
      <c r="LXJ48" s="62"/>
      <c r="LXK48" s="62"/>
      <c r="LXL48" s="62"/>
      <c r="LXM48" s="62"/>
      <c r="LXN48" s="62"/>
      <c r="LXO48" s="62"/>
      <c r="LXP48" s="62"/>
      <c r="LXQ48" s="62"/>
      <c r="LXR48" s="62"/>
      <c r="LXS48" s="62"/>
      <c r="LXT48" s="62"/>
      <c r="LXU48" s="62"/>
      <c r="LXV48" s="62"/>
      <c r="LXW48" s="62"/>
      <c r="LXX48" s="62"/>
      <c r="LXY48" s="62"/>
      <c r="LXZ48" s="62"/>
      <c r="LYA48" s="62"/>
      <c r="LYB48" s="62"/>
      <c r="LYC48" s="62"/>
      <c r="LYD48" s="62"/>
      <c r="LYE48" s="62"/>
      <c r="LYF48" s="62"/>
      <c r="LYG48" s="62"/>
      <c r="LYH48" s="62"/>
      <c r="LYI48" s="62"/>
      <c r="LYJ48" s="62"/>
      <c r="LYK48" s="62"/>
      <c r="LYL48" s="62"/>
      <c r="LYM48" s="62"/>
      <c r="LYN48" s="62"/>
      <c r="LYO48" s="62"/>
      <c r="LYP48" s="62"/>
      <c r="LYQ48" s="62"/>
      <c r="LYR48" s="62"/>
      <c r="LYS48" s="62"/>
      <c r="LYT48" s="62"/>
      <c r="LYU48" s="62"/>
      <c r="LYV48" s="62"/>
      <c r="LYW48" s="62"/>
      <c r="LYX48" s="62"/>
      <c r="LYY48" s="62"/>
      <c r="LYZ48" s="62"/>
      <c r="LZA48" s="62"/>
      <c r="LZB48" s="62"/>
      <c r="LZC48" s="62"/>
      <c r="LZD48" s="62"/>
      <c r="LZE48" s="62"/>
      <c r="LZF48" s="62"/>
      <c r="LZG48" s="62"/>
      <c r="LZH48" s="62"/>
      <c r="LZI48" s="62"/>
      <c r="LZJ48" s="62"/>
      <c r="LZK48" s="62"/>
      <c r="LZL48" s="62"/>
      <c r="LZM48" s="62"/>
      <c r="LZN48" s="62"/>
      <c r="LZO48" s="62"/>
      <c r="LZP48" s="62"/>
      <c r="LZQ48" s="62"/>
      <c r="LZR48" s="62"/>
      <c r="LZS48" s="62"/>
      <c r="LZT48" s="62"/>
      <c r="LZU48" s="62"/>
      <c r="LZV48" s="62"/>
      <c r="LZW48" s="62"/>
      <c r="LZX48" s="62"/>
      <c r="LZY48" s="62"/>
      <c r="LZZ48" s="62"/>
      <c r="MAA48" s="62"/>
      <c r="MAB48" s="62"/>
      <c r="MAC48" s="62"/>
      <c r="MAD48" s="62"/>
      <c r="MAE48" s="62"/>
      <c r="MAF48" s="62"/>
      <c r="MAG48" s="62"/>
      <c r="MAH48" s="62"/>
      <c r="MAI48" s="62"/>
      <c r="MAJ48" s="62"/>
      <c r="MAK48" s="62"/>
      <c r="MAL48" s="62"/>
      <c r="MAM48" s="62"/>
      <c r="MAN48" s="62"/>
      <c r="MAO48" s="62"/>
      <c r="MAP48" s="62"/>
      <c r="MAQ48" s="62"/>
      <c r="MAR48" s="62"/>
      <c r="MAS48" s="62"/>
      <c r="MAT48" s="62"/>
      <c r="MAU48" s="62"/>
      <c r="MAV48" s="62"/>
      <c r="MAW48" s="62"/>
      <c r="MAX48" s="62"/>
      <c r="MAY48" s="62"/>
      <c r="MAZ48" s="62"/>
      <c r="MBA48" s="62"/>
      <c r="MBB48" s="62"/>
      <c r="MBC48" s="62"/>
      <c r="MBD48" s="62"/>
      <c r="MBE48" s="62"/>
      <c r="MBF48" s="62"/>
      <c r="MBG48" s="62"/>
      <c r="MBH48" s="62"/>
      <c r="MBI48" s="62"/>
      <c r="MBJ48" s="62"/>
      <c r="MBK48" s="62"/>
      <c r="MBL48" s="62"/>
      <c r="MBM48" s="62"/>
      <c r="MBN48" s="62"/>
      <c r="MBO48" s="62"/>
      <c r="MBP48" s="62"/>
      <c r="MBQ48" s="62"/>
      <c r="MBR48" s="62"/>
      <c r="MBS48" s="62"/>
      <c r="MBT48" s="62"/>
      <c r="MBU48" s="62"/>
      <c r="MBV48" s="62"/>
      <c r="MBW48" s="62"/>
      <c r="MBX48" s="62"/>
      <c r="MBY48" s="62"/>
      <c r="MBZ48" s="62"/>
      <c r="MCA48" s="62"/>
      <c r="MCB48" s="62"/>
      <c r="MCC48" s="62"/>
      <c r="MCD48" s="62"/>
      <c r="MCE48" s="62"/>
      <c r="MCF48" s="62"/>
      <c r="MCG48" s="62"/>
      <c r="MCH48" s="62"/>
      <c r="MCI48" s="62"/>
      <c r="MCJ48" s="62"/>
      <c r="MCK48" s="62"/>
      <c r="MCL48" s="62"/>
      <c r="MCM48" s="62"/>
      <c r="MCN48" s="62"/>
      <c r="MCO48" s="62"/>
      <c r="MCP48" s="62"/>
      <c r="MCQ48" s="62"/>
      <c r="MCR48" s="62"/>
      <c r="MCS48" s="62"/>
      <c r="MCT48" s="62"/>
      <c r="MCU48" s="62"/>
      <c r="MCV48" s="62"/>
      <c r="MCW48" s="62"/>
      <c r="MCX48" s="62"/>
      <c r="MCY48" s="62"/>
      <c r="MCZ48" s="62"/>
      <c r="MDA48" s="62"/>
      <c r="MDB48" s="62"/>
      <c r="MDC48" s="62"/>
      <c r="MDD48" s="62"/>
      <c r="MDE48" s="62"/>
      <c r="MDF48" s="62"/>
      <c r="MDG48" s="62"/>
      <c r="MDH48" s="62"/>
      <c r="MDI48" s="62"/>
      <c r="MDJ48" s="62"/>
      <c r="MDK48" s="62"/>
      <c r="MDL48" s="62"/>
      <c r="MDM48" s="62"/>
      <c r="MDN48" s="62"/>
      <c r="MDO48" s="62"/>
      <c r="MDP48" s="62"/>
      <c r="MDQ48" s="62"/>
      <c r="MDR48" s="62"/>
      <c r="MDS48" s="62"/>
      <c r="MDT48" s="62"/>
      <c r="MDU48" s="62"/>
      <c r="MDV48" s="62"/>
      <c r="MDW48" s="62"/>
      <c r="MDX48" s="62"/>
      <c r="MDY48" s="62"/>
      <c r="MDZ48" s="62"/>
      <c r="MEA48" s="62"/>
      <c r="MEB48" s="62"/>
      <c r="MEC48" s="62"/>
      <c r="MED48" s="62"/>
      <c r="MEE48" s="62"/>
      <c r="MEF48" s="62"/>
      <c r="MEG48" s="62"/>
      <c r="MEH48" s="62"/>
      <c r="MEI48" s="62"/>
      <c r="MEJ48" s="62"/>
      <c r="MEK48" s="62"/>
      <c r="MEL48" s="62"/>
      <c r="MEM48" s="62"/>
      <c r="MEN48" s="62"/>
      <c r="MEO48" s="62"/>
      <c r="MEP48" s="62"/>
      <c r="MEQ48" s="62"/>
      <c r="MER48" s="62"/>
      <c r="MES48" s="62"/>
      <c r="MET48" s="62"/>
      <c r="MEU48" s="62"/>
      <c r="MEV48" s="62"/>
      <c r="MEW48" s="62"/>
      <c r="MEX48" s="62"/>
      <c r="MEY48" s="62"/>
      <c r="MEZ48" s="62"/>
      <c r="MFA48" s="62"/>
      <c r="MFB48" s="62"/>
      <c r="MFC48" s="62"/>
      <c r="MFD48" s="62"/>
      <c r="MFE48" s="62"/>
      <c r="MFF48" s="62"/>
      <c r="MFG48" s="62"/>
      <c r="MFH48" s="62"/>
      <c r="MFI48" s="62"/>
      <c r="MFJ48" s="62"/>
      <c r="MFK48" s="62"/>
      <c r="MFL48" s="62"/>
      <c r="MFM48" s="62"/>
      <c r="MFN48" s="62"/>
      <c r="MFO48" s="62"/>
      <c r="MFP48" s="62"/>
      <c r="MFQ48" s="62"/>
      <c r="MFR48" s="62"/>
      <c r="MFS48" s="62"/>
      <c r="MFT48" s="62"/>
      <c r="MFU48" s="62"/>
      <c r="MFV48" s="62"/>
      <c r="MFW48" s="62"/>
      <c r="MFX48" s="62"/>
      <c r="MFY48" s="62"/>
      <c r="MFZ48" s="62"/>
      <c r="MGA48" s="62"/>
      <c r="MGB48" s="62"/>
      <c r="MGC48" s="62"/>
      <c r="MGD48" s="62"/>
      <c r="MGE48" s="62"/>
      <c r="MGF48" s="62"/>
      <c r="MGG48" s="62"/>
      <c r="MGH48" s="62"/>
      <c r="MGI48" s="62"/>
      <c r="MGJ48" s="62"/>
      <c r="MGK48" s="62"/>
      <c r="MGL48" s="62"/>
      <c r="MGM48" s="62"/>
      <c r="MGN48" s="62"/>
      <c r="MGO48" s="62"/>
      <c r="MGP48" s="62"/>
      <c r="MGQ48" s="62"/>
      <c r="MGR48" s="62"/>
      <c r="MGS48" s="62"/>
      <c r="MGT48" s="62"/>
      <c r="MGU48" s="62"/>
      <c r="MGV48" s="62"/>
      <c r="MGW48" s="62"/>
      <c r="MGX48" s="62"/>
      <c r="MGY48" s="62"/>
      <c r="MGZ48" s="62"/>
      <c r="MHA48" s="62"/>
      <c r="MHB48" s="62"/>
      <c r="MHC48" s="62"/>
      <c r="MHD48" s="62"/>
      <c r="MHE48" s="62"/>
      <c r="MHF48" s="62"/>
      <c r="MHG48" s="62"/>
      <c r="MHH48" s="62"/>
      <c r="MHI48" s="62"/>
      <c r="MHJ48" s="62"/>
      <c r="MHK48" s="62"/>
      <c r="MHL48" s="62"/>
      <c r="MHM48" s="62"/>
      <c r="MHN48" s="62"/>
      <c r="MHO48" s="62"/>
      <c r="MHP48" s="62"/>
      <c r="MHQ48" s="62"/>
      <c r="MHR48" s="62"/>
      <c r="MHS48" s="62"/>
      <c r="MHT48" s="62"/>
      <c r="MHU48" s="62"/>
      <c r="MHV48" s="62"/>
      <c r="MHW48" s="62"/>
      <c r="MHX48" s="62"/>
      <c r="MHY48" s="62"/>
      <c r="MHZ48" s="62"/>
      <c r="MIA48" s="62"/>
      <c r="MIB48" s="62"/>
      <c r="MIC48" s="62"/>
      <c r="MID48" s="62"/>
      <c r="MIE48" s="62"/>
      <c r="MIF48" s="62"/>
      <c r="MIG48" s="62"/>
      <c r="MIH48" s="62"/>
      <c r="MII48" s="62"/>
      <c r="MIJ48" s="62"/>
      <c r="MIK48" s="62"/>
      <c r="MIL48" s="62"/>
      <c r="MIM48" s="62"/>
      <c r="MIN48" s="62"/>
      <c r="MIO48" s="62"/>
      <c r="MIP48" s="62"/>
      <c r="MIQ48" s="62"/>
      <c r="MIR48" s="62"/>
      <c r="MIS48" s="62"/>
      <c r="MIT48" s="62"/>
      <c r="MIU48" s="62"/>
      <c r="MIV48" s="62"/>
      <c r="MIW48" s="62"/>
      <c r="MIX48" s="62"/>
      <c r="MIY48" s="62"/>
      <c r="MIZ48" s="62"/>
      <c r="MJA48" s="62"/>
      <c r="MJB48" s="62"/>
      <c r="MJC48" s="62"/>
      <c r="MJD48" s="62"/>
      <c r="MJE48" s="62"/>
      <c r="MJF48" s="62"/>
      <c r="MJG48" s="62"/>
      <c r="MJH48" s="62"/>
      <c r="MJI48" s="62"/>
      <c r="MJJ48" s="62"/>
      <c r="MJK48" s="62"/>
      <c r="MJL48" s="62"/>
      <c r="MJM48" s="62"/>
      <c r="MJN48" s="62"/>
      <c r="MJO48" s="62"/>
      <c r="MJP48" s="62"/>
      <c r="MJQ48" s="62"/>
      <c r="MJR48" s="62"/>
      <c r="MJS48" s="62"/>
      <c r="MJT48" s="62"/>
      <c r="MJU48" s="62"/>
      <c r="MJV48" s="62"/>
      <c r="MJW48" s="62"/>
      <c r="MJX48" s="62"/>
      <c r="MJY48" s="62"/>
      <c r="MJZ48" s="62"/>
      <c r="MKA48" s="62"/>
      <c r="MKB48" s="62"/>
      <c r="MKC48" s="62"/>
      <c r="MKD48" s="62"/>
      <c r="MKE48" s="62"/>
      <c r="MKF48" s="62"/>
      <c r="MKG48" s="62"/>
      <c r="MKH48" s="62"/>
      <c r="MKI48" s="62"/>
      <c r="MKJ48" s="62"/>
      <c r="MKK48" s="62"/>
      <c r="MKL48" s="62"/>
      <c r="MKM48" s="62"/>
      <c r="MKN48" s="62"/>
      <c r="MKO48" s="62"/>
      <c r="MKP48" s="62"/>
      <c r="MKQ48" s="62"/>
      <c r="MKR48" s="62"/>
      <c r="MKS48" s="62"/>
      <c r="MKT48" s="62"/>
      <c r="MKU48" s="62"/>
      <c r="MKV48" s="62"/>
      <c r="MKW48" s="62"/>
      <c r="MKX48" s="62"/>
      <c r="MKY48" s="62"/>
      <c r="MKZ48" s="62"/>
      <c r="MLA48" s="62"/>
      <c r="MLB48" s="62"/>
      <c r="MLC48" s="62"/>
      <c r="MLD48" s="62"/>
      <c r="MLE48" s="62"/>
      <c r="MLF48" s="62"/>
      <c r="MLG48" s="62"/>
      <c r="MLH48" s="62"/>
      <c r="MLI48" s="62"/>
      <c r="MLJ48" s="62"/>
      <c r="MLK48" s="62"/>
      <c r="MLL48" s="62"/>
      <c r="MLM48" s="62"/>
      <c r="MLN48" s="62"/>
      <c r="MLO48" s="62"/>
      <c r="MLP48" s="62"/>
      <c r="MLQ48" s="62"/>
      <c r="MLR48" s="62"/>
      <c r="MLS48" s="62"/>
      <c r="MLT48" s="62"/>
      <c r="MLU48" s="62"/>
      <c r="MLV48" s="62"/>
      <c r="MLW48" s="62"/>
      <c r="MLX48" s="62"/>
      <c r="MLY48" s="62"/>
      <c r="MLZ48" s="62"/>
      <c r="MMA48" s="62"/>
      <c r="MMB48" s="62"/>
      <c r="MMC48" s="62"/>
      <c r="MMD48" s="62"/>
      <c r="MME48" s="62"/>
      <c r="MMF48" s="62"/>
      <c r="MMG48" s="62"/>
      <c r="MMH48" s="62"/>
      <c r="MMI48" s="62"/>
      <c r="MMJ48" s="62"/>
      <c r="MMK48" s="62"/>
      <c r="MML48" s="62"/>
      <c r="MMM48" s="62"/>
      <c r="MMN48" s="62"/>
      <c r="MMO48" s="62"/>
      <c r="MMP48" s="62"/>
      <c r="MMQ48" s="62"/>
      <c r="MMR48" s="62"/>
      <c r="MMS48" s="62"/>
      <c r="MMT48" s="62"/>
      <c r="MMU48" s="62"/>
      <c r="MMV48" s="62"/>
      <c r="MMW48" s="62"/>
      <c r="MMX48" s="62"/>
      <c r="MMY48" s="62"/>
      <c r="MMZ48" s="62"/>
      <c r="MNA48" s="62"/>
      <c r="MNB48" s="62"/>
      <c r="MNC48" s="62"/>
      <c r="MND48" s="62"/>
      <c r="MNE48" s="62"/>
      <c r="MNF48" s="62"/>
      <c r="MNG48" s="62"/>
      <c r="MNH48" s="62"/>
      <c r="MNI48" s="62"/>
      <c r="MNJ48" s="62"/>
      <c r="MNK48" s="62"/>
      <c r="MNL48" s="62"/>
      <c r="MNM48" s="62"/>
      <c r="MNN48" s="62"/>
      <c r="MNO48" s="62"/>
      <c r="MNP48" s="62"/>
      <c r="MNQ48" s="62"/>
      <c r="MNR48" s="62"/>
      <c r="MNS48" s="62"/>
      <c r="MNT48" s="62"/>
      <c r="MNU48" s="62"/>
      <c r="MNV48" s="62"/>
      <c r="MNW48" s="62"/>
      <c r="MNX48" s="62"/>
      <c r="MNY48" s="62"/>
      <c r="MNZ48" s="62"/>
      <c r="MOA48" s="62"/>
      <c r="MOB48" s="62"/>
      <c r="MOC48" s="62"/>
      <c r="MOD48" s="62"/>
      <c r="MOE48" s="62"/>
      <c r="MOF48" s="62"/>
      <c r="MOG48" s="62"/>
      <c r="MOH48" s="62"/>
      <c r="MOI48" s="62"/>
      <c r="MOJ48" s="62"/>
      <c r="MOK48" s="62"/>
      <c r="MOL48" s="62"/>
      <c r="MOM48" s="62"/>
      <c r="MON48" s="62"/>
      <c r="MOO48" s="62"/>
      <c r="MOP48" s="62"/>
      <c r="MOQ48" s="62"/>
      <c r="MOR48" s="62"/>
      <c r="MOS48" s="62"/>
      <c r="MOT48" s="62"/>
      <c r="MOU48" s="62"/>
      <c r="MOV48" s="62"/>
      <c r="MOW48" s="62"/>
      <c r="MOX48" s="62"/>
      <c r="MOY48" s="62"/>
      <c r="MOZ48" s="62"/>
      <c r="MPA48" s="62"/>
      <c r="MPB48" s="62"/>
      <c r="MPC48" s="62"/>
      <c r="MPD48" s="62"/>
      <c r="MPE48" s="62"/>
      <c r="MPF48" s="62"/>
      <c r="MPG48" s="62"/>
      <c r="MPH48" s="62"/>
      <c r="MPI48" s="62"/>
      <c r="MPJ48" s="62"/>
      <c r="MPK48" s="62"/>
      <c r="MPL48" s="62"/>
      <c r="MPM48" s="62"/>
      <c r="MPN48" s="62"/>
      <c r="MPO48" s="62"/>
      <c r="MPP48" s="62"/>
      <c r="MPQ48" s="62"/>
      <c r="MPR48" s="62"/>
      <c r="MPS48" s="62"/>
      <c r="MPT48" s="62"/>
      <c r="MPU48" s="62"/>
      <c r="MPV48" s="62"/>
      <c r="MPW48" s="62"/>
      <c r="MPX48" s="62"/>
      <c r="MPY48" s="62"/>
      <c r="MPZ48" s="62"/>
      <c r="MQA48" s="62"/>
      <c r="MQB48" s="62"/>
      <c r="MQC48" s="62"/>
      <c r="MQD48" s="62"/>
      <c r="MQE48" s="62"/>
      <c r="MQF48" s="62"/>
      <c r="MQG48" s="62"/>
      <c r="MQH48" s="62"/>
      <c r="MQI48" s="62"/>
      <c r="MQJ48" s="62"/>
      <c r="MQK48" s="62"/>
      <c r="MQL48" s="62"/>
      <c r="MQM48" s="62"/>
      <c r="MQN48" s="62"/>
      <c r="MQO48" s="62"/>
      <c r="MQP48" s="62"/>
      <c r="MQQ48" s="62"/>
      <c r="MQR48" s="62"/>
      <c r="MQS48" s="62"/>
      <c r="MQT48" s="62"/>
      <c r="MQU48" s="62"/>
      <c r="MQV48" s="62"/>
      <c r="MQW48" s="62"/>
      <c r="MQX48" s="62"/>
      <c r="MQY48" s="62"/>
      <c r="MQZ48" s="62"/>
      <c r="MRA48" s="62"/>
      <c r="MRB48" s="62"/>
      <c r="MRC48" s="62"/>
      <c r="MRD48" s="62"/>
      <c r="MRE48" s="62"/>
      <c r="MRF48" s="62"/>
      <c r="MRG48" s="62"/>
      <c r="MRH48" s="62"/>
      <c r="MRI48" s="62"/>
      <c r="MRJ48" s="62"/>
      <c r="MRK48" s="62"/>
      <c r="MRL48" s="62"/>
      <c r="MRM48" s="62"/>
      <c r="MRN48" s="62"/>
      <c r="MRO48" s="62"/>
      <c r="MRP48" s="62"/>
      <c r="MRQ48" s="62"/>
      <c r="MRR48" s="62"/>
      <c r="MRS48" s="62"/>
      <c r="MRT48" s="62"/>
      <c r="MRU48" s="62"/>
      <c r="MRV48" s="62"/>
      <c r="MRW48" s="62"/>
      <c r="MRX48" s="62"/>
      <c r="MRY48" s="62"/>
      <c r="MRZ48" s="62"/>
      <c r="MSA48" s="62"/>
      <c r="MSB48" s="62"/>
      <c r="MSC48" s="62"/>
      <c r="MSD48" s="62"/>
      <c r="MSE48" s="62"/>
      <c r="MSF48" s="62"/>
      <c r="MSG48" s="62"/>
      <c r="MSH48" s="62"/>
      <c r="MSI48" s="62"/>
      <c r="MSJ48" s="62"/>
      <c r="MSK48" s="62"/>
      <c r="MSL48" s="62"/>
      <c r="MSM48" s="62"/>
      <c r="MSN48" s="62"/>
      <c r="MSO48" s="62"/>
      <c r="MSP48" s="62"/>
      <c r="MSQ48" s="62"/>
      <c r="MSR48" s="62"/>
      <c r="MSS48" s="62"/>
      <c r="MST48" s="62"/>
      <c r="MSU48" s="62"/>
      <c r="MSV48" s="62"/>
      <c r="MSW48" s="62"/>
      <c r="MSX48" s="62"/>
      <c r="MSY48" s="62"/>
      <c r="MSZ48" s="62"/>
      <c r="MTA48" s="62"/>
      <c r="MTB48" s="62"/>
      <c r="MTC48" s="62"/>
      <c r="MTD48" s="62"/>
      <c r="MTE48" s="62"/>
      <c r="MTF48" s="62"/>
      <c r="MTG48" s="62"/>
      <c r="MTH48" s="62"/>
      <c r="MTI48" s="62"/>
      <c r="MTJ48" s="62"/>
      <c r="MTK48" s="62"/>
      <c r="MTL48" s="62"/>
      <c r="MTM48" s="62"/>
      <c r="MTN48" s="62"/>
      <c r="MTO48" s="62"/>
      <c r="MTP48" s="62"/>
      <c r="MTQ48" s="62"/>
      <c r="MTR48" s="62"/>
      <c r="MTS48" s="62"/>
      <c r="MTT48" s="62"/>
      <c r="MTU48" s="62"/>
      <c r="MTV48" s="62"/>
      <c r="MTW48" s="62"/>
      <c r="MTX48" s="62"/>
      <c r="MTY48" s="62"/>
      <c r="MTZ48" s="62"/>
      <c r="MUA48" s="62"/>
      <c r="MUB48" s="62"/>
      <c r="MUC48" s="62"/>
      <c r="MUD48" s="62"/>
      <c r="MUE48" s="62"/>
      <c r="MUF48" s="62"/>
      <c r="MUG48" s="62"/>
      <c r="MUH48" s="62"/>
      <c r="MUI48" s="62"/>
      <c r="MUJ48" s="62"/>
      <c r="MUK48" s="62"/>
      <c r="MUL48" s="62"/>
      <c r="MUM48" s="62"/>
      <c r="MUN48" s="62"/>
      <c r="MUO48" s="62"/>
      <c r="MUP48" s="62"/>
      <c r="MUQ48" s="62"/>
      <c r="MUR48" s="62"/>
      <c r="MUS48" s="62"/>
      <c r="MUT48" s="62"/>
      <c r="MUU48" s="62"/>
      <c r="MUV48" s="62"/>
      <c r="MUW48" s="62"/>
      <c r="MUX48" s="62"/>
      <c r="MUY48" s="62"/>
      <c r="MUZ48" s="62"/>
      <c r="MVA48" s="62"/>
      <c r="MVB48" s="62"/>
      <c r="MVC48" s="62"/>
      <c r="MVD48" s="62"/>
      <c r="MVE48" s="62"/>
      <c r="MVF48" s="62"/>
      <c r="MVG48" s="62"/>
      <c r="MVH48" s="62"/>
      <c r="MVI48" s="62"/>
      <c r="MVJ48" s="62"/>
      <c r="MVK48" s="62"/>
      <c r="MVL48" s="62"/>
      <c r="MVM48" s="62"/>
      <c r="MVN48" s="62"/>
      <c r="MVO48" s="62"/>
      <c r="MVP48" s="62"/>
      <c r="MVQ48" s="62"/>
      <c r="MVR48" s="62"/>
      <c r="MVS48" s="62"/>
      <c r="MVT48" s="62"/>
      <c r="MVU48" s="62"/>
      <c r="MVV48" s="62"/>
      <c r="MVW48" s="62"/>
      <c r="MVX48" s="62"/>
      <c r="MVY48" s="62"/>
      <c r="MVZ48" s="62"/>
      <c r="MWA48" s="62"/>
      <c r="MWB48" s="62"/>
      <c r="MWC48" s="62"/>
      <c r="MWD48" s="62"/>
      <c r="MWE48" s="62"/>
      <c r="MWF48" s="62"/>
      <c r="MWG48" s="62"/>
      <c r="MWH48" s="62"/>
      <c r="MWI48" s="62"/>
      <c r="MWJ48" s="62"/>
      <c r="MWK48" s="62"/>
      <c r="MWL48" s="62"/>
      <c r="MWM48" s="62"/>
      <c r="MWN48" s="62"/>
      <c r="MWO48" s="62"/>
      <c r="MWP48" s="62"/>
      <c r="MWQ48" s="62"/>
      <c r="MWR48" s="62"/>
      <c r="MWS48" s="62"/>
      <c r="MWT48" s="62"/>
      <c r="MWU48" s="62"/>
      <c r="MWV48" s="62"/>
      <c r="MWW48" s="62"/>
      <c r="MWX48" s="62"/>
      <c r="MWY48" s="62"/>
      <c r="MWZ48" s="62"/>
      <c r="MXA48" s="62"/>
      <c r="MXB48" s="62"/>
      <c r="MXC48" s="62"/>
      <c r="MXD48" s="62"/>
      <c r="MXE48" s="62"/>
      <c r="MXF48" s="62"/>
      <c r="MXG48" s="62"/>
      <c r="MXH48" s="62"/>
      <c r="MXI48" s="62"/>
      <c r="MXJ48" s="62"/>
      <c r="MXK48" s="62"/>
      <c r="MXL48" s="62"/>
      <c r="MXM48" s="62"/>
      <c r="MXN48" s="62"/>
      <c r="MXO48" s="62"/>
      <c r="MXP48" s="62"/>
      <c r="MXQ48" s="62"/>
      <c r="MXR48" s="62"/>
      <c r="MXS48" s="62"/>
      <c r="MXT48" s="62"/>
      <c r="MXU48" s="62"/>
      <c r="MXV48" s="62"/>
      <c r="MXW48" s="62"/>
      <c r="MXX48" s="62"/>
      <c r="MXY48" s="62"/>
      <c r="MXZ48" s="62"/>
      <c r="MYA48" s="62"/>
      <c r="MYB48" s="62"/>
      <c r="MYC48" s="62"/>
      <c r="MYD48" s="62"/>
      <c r="MYE48" s="62"/>
      <c r="MYF48" s="62"/>
      <c r="MYG48" s="62"/>
      <c r="MYH48" s="62"/>
      <c r="MYI48" s="62"/>
      <c r="MYJ48" s="62"/>
      <c r="MYK48" s="62"/>
      <c r="MYL48" s="62"/>
      <c r="MYM48" s="62"/>
      <c r="MYN48" s="62"/>
      <c r="MYO48" s="62"/>
      <c r="MYP48" s="62"/>
      <c r="MYQ48" s="62"/>
      <c r="MYR48" s="62"/>
      <c r="MYS48" s="62"/>
      <c r="MYT48" s="62"/>
      <c r="MYU48" s="62"/>
      <c r="MYV48" s="62"/>
      <c r="MYW48" s="62"/>
      <c r="MYX48" s="62"/>
      <c r="MYY48" s="62"/>
      <c r="MYZ48" s="62"/>
      <c r="MZA48" s="62"/>
      <c r="MZB48" s="62"/>
      <c r="MZC48" s="62"/>
      <c r="MZD48" s="62"/>
      <c r="MZE48" s="62"/>
      <c r="MZF48" s="62"/>
      <c r="MZG48" s="62"/>
      <c r="MZH48" s="62"/>
      <c r="MZI48" s="62"/>
      <c r="MZJ48" s="62"/>
      <c r="MZK48" s="62"/>
      <c r="MZL48" s="62"/>
      <c r="MZM48" s="62"/>
      <c r="MZN48" s="62"/>
      <c r="MZO48" s="62"/>
      <c r="MZP48" s="62"/>
      <c r="MZQ48" s="62"/>
      <c r="MZR48" s="62"/>
      <c r="MZS48" s="62"/>
      <c r="MZT48" s="62"/>
      <c r="MZU48" s="62"/>
      <c r="MZV48" s="62"/>
      <c r="MZW48" s="62"/>
      <c r="MZX48" s="62"/>
      <c r="MZY48" s="62"/>
      <c r="MZZ48" s="62"/>
      <c r="NAA48" s="62"/>
      <c r="NAB48" s="62"/>
      <c r="NAC48" s="62"/>
      <c r="NAD48" s="62"/>
      <c r="NAE48" s="62"/>
      <c r="NAF48" s="62"/>
      <c r="NAG48" s="62"/>
      <c r="NAH48" s="62"/>
      <c r="NAI48" s="62"/>
      <c r="NAJ48" s="62"/>
      <c r="NAK48" s="62"/>
      <c r="NAL48" s="62"/>
      <c r="NAM48" s="62"/>
      <c r="NAN48" s="62"/>
      <c r="NAO48" s="62"/>
      <c r="NAP48" s="62"/>
      <c r="NAQ48" s="62"/>
      <c r="NAR48" s="62"/>
      <c r="NAS48" s="62"/>
      <c r="NAT48" s="62"/>
      <c r="NAU48" s="62"/>
      <c r="NAV48" s="62"/>
      <c r="NAW48" s="62"/>
      <c r="NAX48" s="62"/>
      <c r="NAY48" s="62"/>
      <c r="NAZ48" s="62"/>
      <c r="NBA48" s="62"/>
      <c r="NBB48" s="62"/>
      <c r="NBC48" s="62"/>
      <c r="NBD48" s="62"/>
      <c r="NBE48" s="62"/>
      <c r="NBF48" s="62"/>
      <c r="NBG48" s="62"/>
      <c r="NBH48" s="62"/>
      <c r="NBI48" s="62"/>
      <c r="NBJ48" s="62"/>
      <c r="NBK48" s="62"/>
      <c r="NBL48" s="62"/>
      <c r="NBM48" s="62"/>
      <c r="NBN48" s="62"/>
      <c r="NBO48" s="62"/>
      <c r="NBP48" s="62"/>
      <c r="NBQ48" s="62"/>
      <c r="NBR48" s="62"/>
      <c r="NBS48" s="62"/>
      <c r="NBT48" s="62"/>
      <c r="NBU48" s="62"/>
      <c r="NBV48" s="62"/>
      <c r="NBW48" s="62"/>
      <c r="NBX48" s="62"/>
      <c r="NBY48" s="62"/>
      <c r="NBZ48" s="62"/>
      <c r="NCA48" s="62"/>
      <c r="NCB48" s="62"/>
      <c r="NCC48" s="62"/>
      <c r="NCD48" s="62"/>
      <c r="NCE48" s="62"/>
      <c r="NCF48" s="62"/>
      <c r="NCG48" s="62"/>
      <c r="NCH48" s="62"/>
      <c r="NCI48" s="62"/>
      <c r="NCJ48" s="62"/>
      <c r="NCK48" s="62"/>
      <c r="NCL48" s="62"/>
      <c r="NCM48" s="62"/>
      <c r="NCN48" s="62"/>
      <c r="NCO48" s="62"/>
      <c r="NCP48" s="62"/>
      <c r="NCQ48" s="62"/>
      <c r="NCR48" s="62"/>
      <c r="NCS48" s="62"/>
      <c r="NCT48" s="62"/>
      <c r="NCU48" s="62"/>
      <c r="NCV48" s="62"/>
      <c r="NCW48" s="62"/>
      <c r="NCX48" s="62"/>
      <c r="NCY48" s="62"/>
      <c r="NCZ48" s="62"/>
      <c r="NDA48" s="62"/>
      <c r="NDB48" s="62"/>
      <c r="NDC48" s="62"/>
      <c r="NDD48" s="62"/>
      <c r="NDE48" s="62"/>
      <c r="NDF48" s="62"/>
      <c r="NDG48" s="62"/>
      <c r="NDH48" s="62"/>
      <c r="NDI48" s="62"/>
      <c r="NDJ48" s="62"/>
      <c r="NDK48" s="62"/>
      <c r="NDL48" s="62"/>
      <c r="NDM48" s="62"/>
      <c r="NDN48" s="62"/>
      <c r="NDO48" s="62"/>
      <c r="NDP48" s="62"/>
      <c r="NDQ48" s="62"/>
      <c r="NDR48" s="62"/>
      <c r="NDS48" s="62"/>
      <c r="NDT48" s="62"/>
      <c r="NDU48" s="62"/>
      <c r="NDV48" s="62"/>
      <c r="NDW48" s="62"/>
      <c r="NDX48" s="62"/>
      <c r="NDY48" s="62"/>
      <c r="NDZ48" s="62"/>
      <c r="NEA48" s="62"/>
      <c r="NEB48" s="62"/>
      <c r="NEC48" s="62"/>
      <c r="NED48" s="62"/>
      <c r="NEE48" s="62"/>
      <c r="NEF48" s="62"/>
      <c r="NEG48" s="62"/>
      <c r="NEH48" s="62"/>
      <c r="NEI48" s="62"/>
      <c r="NEJ48" s="62"/>
      <c r="NEK48" s="62"/>
      <c r="NEL48" s="62"/>
      <c r="NEM48" s="62"/>
      <c r="NEN48" s="62"/>
      <c r="NEO48" s="62"/>
      <c r="NEP48" s="62"/>
      <c r="NEQ48" s="62"/>
      <c r="NER48" s="62"/>
      <c r="NES48" s="62"/>
      <c r="NET48" s="62"/>
      <c r="NEU48" s="62"/>
      <c r="NEV48" s="62"/>
      <c r="NEW48" s="62"/>
      <c r="NEX48" s="62"/>
      <c r="NEY48" s="62"/>
      <c r="NEZ48" s="62"/>
      <c r="NFA48" s="62"/>
      <c r="NFB48" s="62"/>
      <c r="NFC48" s="62"/>
      <c r="NFD48" s="62"/>
      <c r="NFE48" s="62"/>
      <c r="NFF48" s="62"/>
      <c r="NFG48" s="62"/>
      <c r="NFH48" s="62"/>
      <c r="NFI48" s="62"/>
      <c r="NFJ48" s="62"/>
      <c r="NFK48" s="62"/>
      <c r="NFL48" s="62"/>
      <c r="NFM48" s="62"/>
      <c r="NFN48" s="62"/>
      <c r="NFO48" s="62"/>
      <c r="NFP48" s="62"/>
      <c r="NFQ48" s="62"/>
      <c r="NFR48" s="62"/>
      <c r="NFS48" s="62"/>
      <c r="NFT48" s="62"/>
      <c r="NFU48" s="62"/>
      <c r="NFV48" s="62"/>
      <c r="NFW48" s="62"/>
      <c r="NFX48" s="62"/>
      <c r="NFY48" s="62"/>
      <c r="NFZ48" s="62"/>
      <c r="NGA48" s="62"/>
      <c r="NGB48" s="62"/>
      <c r="NGC48" s="62"/>
      <c r="NGD48" s="62"/>
      <c r="NGE48" s="62"/>
      <c r="NGF48" s="62"/>
      <c r="NGG48" s="62"/>
      <c r="NGH48" s="62"/>
      <c r="NGI48" s="62"/>
      <c r="NGJ48" s="62"/>
      <c r="NGK48" s="62"/>
      <c r="NGL48" s="62"/>
      <c r="NGM48" s="62"/>
      <c r="NGN48" s="62"/>
      <c r="NGO48" s="62"/>
      <c r="NGP48" s="62"/>
      <c r="NGQ48" s="62"/>
      <c r="NGR48" s="62"/>
      <c r="NGS48" s="62"/>
      <c r="NGT48" s="62"/>
      <c r="NGU48" s="62"/>
      <c r="NGV48" s="62"/>
      <c r="NGW48" s="62"/>
      <c r="NGX48" s="62"/>
      <c r="NGY48" s="62"/>
      <c r="NGZ48" s="62"/>
      <c r="NHA48" s="62"/>
      <c r="NHB48" s="62"/>
      <c r="NHC48" s="62"/>
      <c r="NHD48" s="62"/>
      <c r="NHE48" s="62"/>
      <c r="NHF48" s="62"/>
      <c r="NHG48" s="62"/>
      <c r="NHH48" s="62"/>
      <c r="NHI48" s="62"/>
      <c r="NHJ48" s="62"/>
      <c r="NHK48" s="62"/>
      <c r="NHL48" s="62"/>
      <c r="NHM48" s="62"/>
      <c r="NHN48" s="62"/>
      <c r="NHO48" s="62"/>
      <c r="NHP48" s="62"/>
      <c r="NHQ48" s="62"/>
      <c r="NHR48" s="62"/>
      <c r="NHS48" s="62"/>
      <c r="NHT48" s="62"/>
      <c r="NHU48" s="62"/>
      <c r="NHV48" s="62"/>
      <c r="NHW48" s="62"/>
      <c r="NHX48" s="62"/>
      <c r="NHY48" s="62"/>
      <c r="NHZ48" s="62"/>
      <c r="NIA48" s="62"/>
      <c r="NIB48" s="62"/>
      <c r="NIC48" s="62"/>
      <c r="NID48" s="62"/>
      <c r="NIE48" s="62"/>
      <c r="NIF48" s="62"/>
      <c r="NIG48" s="62"/>
      <c r="NIH48" s="62"/>
      <c r="NII48" s="62"/>
      <c r="NIJ48" s="62"/>
      <c r="NIK48" s="62"/>
      <c r="NIL48" s="62"/>
      <c r="NIM48" s="62"/>
      <c r="NIN48" s="62"/>
      <c r="NIO48" s="62"/>
      <c r="NIP48" s="62"/>
      <c r="NIQ48" s="62"/>
      <c r="NIR48" s="62"/>
      <c r="NIS48" s="62"/>
      <c r="NIT48" s="62"/>
      <c r="NIU48" s="62"/>
      <c r="NIV48" s="62"/>
      <c r="NIW48" s="62"/>
      <c r="NIX48" s="62"/>
      <c r="NIY48" s="62"/>
      <c r="NIZ48" s="62"/>
      <c r="NJA48" s="62"/>
      <c r="NJB48" s="62"/>
      <c r="NJC48" s="62"/>
      <c r="NJD48" s="62"/>
      <c r="NJE48" s="62"/>
      <c r="NJF48" s="62"/>
      <c r="NJG48" s="62"/>
      <c r="NJH48" s="62"/>
      <c r="NJI48" s="62"/>
      <c r="NJJ48" s="62"/>
      <c r="NJK48" s="62"/>
      <c r="NJL48" s="62"/>
      <c r="NJM48" s="62"/>
      <c r="NJN48" s="62"/>
      <c r="NJO48" s="62"/>
      <c r="NJP48" s="62"/>
      <c r="NJQ48" s="62"/>
      <c r="NJR48" s="62"/>
      <c r="NJS48" s="62"/>
      <c r="NJT48" s="62"/>
      <c r="NJU48" s="62"/>
      <c r="NJV48" s="62"/>
      <c r="NJW48" s="62"/>
      <c r="NJX48" s="62"/>
      <c r="NJY48" s="62"/>
      <c r="NJZ48" s="62"/>
      <c r="NKA48" s="62"/>
      <c r="NKB48" s="62"/>
      <c r="NKC48" s="62"/>
      <c r="NKD48" s="62"/>
      <c r="NKE48" s="62"/>
      <c r="NKF48" s="62"/>
      <c r="NKG48" s="62"/>
      <c r="NKH48" s="62"/>
      <c r="NKI48" s="62"/>
      <c r="NKJ48" s="62"/>
      <c r="NKK48" s="62"/>
      <c r="NKL48" s="62"/>
      <c r="NKM48" s="62"/>
      <c r="NKN48" s="62"/>
      <c r="NKO48" s="62"/>
      <c r="NKP48" s="62"/>
      <c r="NKQ48" s="62"/>
      <c r="NKR48" s="62"/>
      <c r="NKS48" s="62"/>
      <c r="NKT48" s="62"/>
      <c r="NKU48" s="62"/>
      <c r="NKV48" s="62"/>
      <c r="NKW48" s="62"/>
      <c r="NKX48" s="62"/>
      <c r="NKY48" s="62"/>
      <c r="NKZ48" s="62"/>
      <c r="NLA48" s="62"/>
      <c r="NLB48" s="62"/>
      <c r="NLC48" s="62"/>
      <c r="NLD48" s="62"/>
      <c r="NLE48" s="62"/>
      <c r="NLF48" s="62"/>
      <c r="NLG48" s="62"/>
      <c r="NLH48" s="62"/>
      <c r="NLI48" s="62"/>
      <c r="NLJ48" s="62"/>
      <c r="NLK48" s="62"/>
      <c r="NLL48" s="62"/>
      <c r="NLM48" s="62"/>
      <c r="NLN48" s="62"/>
      <c r="NLO48" s="62"/>
      <c r="NLP48" s="62"/>
      <c r="NLQ48" s="62"/>
      <c r="NLR48" s="62"/>
      <c r="NLS48" s="62"/>
      <c r="NLT48" s="62"/>
      <c r="NLU48" s="62"/>
      <c r="NLV48" s="62"/>
      <c r="NLW48" s="62"/>
      <c r="NLX48" s="62"/>
      <c r="NLY48" s="62"/>
      <c r="NLZ48" s="62"/>
      <c r="NMA48" s="62"/>
      <c r="NMB48" s="62"/>
      <c r="NMC48" s="62"/>
      <c r="NMD48" s="62"/>
      <c r="NME48" s="62"/>
      <c r="NMF48" s="62"/>
      <c r="NMG48" s="62"/>
      <c r="NMH48" s="62"/>
      <c r="NMI48" s="62"/>
      <c r="NMJ48" s="62"/>
      <c r="NMK48" s="62"/>
      <c r="NML48" s="62"/>
      <c r="NMM48" s="62"/>
      <c r="NMN48" s="62"/>
      <c r="NMO48" s="62"/>
      <c r="NMP48" s="62"/>
      <c r="NMQ48" s="62"/>
      <c r="NMR48" s="62"/>
      <c r="NMS48" s="62"/>
      <c r="NMT48" s="62"/>
      <c r="NMU48" s="62"/>
      <c r="NMV48" s="62"/>
      <c r="NMW48" s="62"/>
      <c r="NMX48" s="62"/>
      <c r="NMY48" s="62"/>
      <c r="NMZ48" s="62"/>
      <c r="NNA48" s="62"/>
      <c r="NNB48" s="62"/>
      <c r="NNC48" s="62"/>
      <c r="NND48" s="62"/>
      <c r="NNE48" s="62"/>
      <c r="NNF48" s="62"/>
      <c r="NNG48" s="62"/>
      <c r="NNH48" s="62"/>
      <c r="NNI48" s="62"/>
      <c r="NNJ48" s="62"/>
      <c r="NNK48" s="62"/>
      <c r="NNL48" s="62"/>
      <c r="NNM48" s="62"/>
      <c r="NNN48" s="62"/>
      <c r="NNO48" s="62"/>
      <c r="NNP48" s="62"/>
      <c r="NNQ48" s="62"/>
      <c r="NNR48" s="62"/>
      <c r="NNS48" s="62"/>
      <c r="NNT48" s="62"/>
      <c r="NNU48" s="62"/>
      <c r="NNV48" s="62"/>
      <c r="NNW48" s="62"/>
      <c r="NNX48" s="62"/>
      <c r="NNY48" s="62"/>
      <c r="NNZ48" s="62"/>
      <c r="NOA48" s="62"/>
      <c r="NOB48" s="62"/>
      <c r="NOC48" s="62"/>
      <c r="NOD48" s="62"/>
      <c r="NOE48" s="62"/>
      <c r="NOF48" s="62"/>
      <c r="NOG48" s="62"/>
      <c r="NOH48" s="62"/>
      <c r="NOI48" s="62"/>
      <c r="NOJ48" s="62"/>
      <c r="NOK48" s="62"/>
      <c r="NOL48" s="62"/>
      <c r="NOM48" s="62"/>
      <c r="NON48" s="62"/>
      <c r="NOO48" s="62"/>
      <c r="NOP48" s="62"/>
      <c r="NOQ48" s="62"/>
      <c r="NOR48" s="62"/>
      <c r="NOS48" s="62"/>
      <c r="NOT48" s="62"/>
      <c r="NOU48" s="62"/>
      <c r="NOV48" s="62"/>
      <c r="NOW48" s="62"/>
      <c r="NOX48" s="62"/>
      <c r="NOY48" s="62"/>
      <c r="NOZ48" s="62"/>
      <c r="NPA48" s="62"/>
      <c r="NPB48" s="62"/>
      <c r="NPC48" s="62"/>
      <c r="NPD48" s="62"/>
      <c r="NPE48" s="62"/>
      <c r="NPF48" s="62"/>
      <c r="NPG48" s="62"/>
      <c r="NPH48" s="62"/>
      <c r="NPI48" s="62"/>
      <c r="NPJ48" s="62"/>
      <c r="NPK48" s="62"/>
      <c r="NPL48" s="62"/>
      <c r="NPM48" s="62"/>
      <c r="NPN48" s="62"/>
      <c r="NPO48" s="62"/>
      <c r="NPP48" s="62"/>
      <c r="NPQ48" s="62"/>
      <c r="NPR48" s="62"/>
      <c r="NPS48" s="62"/>
      <c r="NPT48" s="62"/>
      <c r="NPU48" s="62"/>
      <c r="NPV48" s="62"/>
      <c r="NPW48" s="62"/>
      <c r="NPX48" s="62"/>
      <c r="NPY48" s="62"/>
      <c r="NPZ48" s="62"/>
      <c r="NQA48" s="62"/>
      <c r="NQB48" s="62"/>
      <c r="NQC48" s="62"/>
      <c r="NQD48" s="62"/>
      <c r="NQE48" s="62"/>
      <c r="NQF48" s="62"/>
      <c r="NQG48" s="62"/>
      <c r="NQH48" s="62"/>
      <c r="NQI48" s="62"/>
      <c r="NQJ48" s="62"/>
      <c r="NQK48" s="62"/>
      <c r="NQL48" s="62"/>
      <c r="NQM48" s="62"/>
      <c r="NQN48" s="62"/>
      <c r="NQO48" s="62"/>
      <c r="NQP48" s="62"/>
      <c r="NQQ48" s="62"/>
      <c r="NQR48" s="62"/>
      <c r="NQS48" s="62"/>
      <c r="NQT48" s="62"/>
      <c r="NQU48" s="62"/>
      <c r="NQV48" s="62"/>
      <c r="NQW48" s="62"/>
      <c r="NQX48" s="62"/>
      <c r="NQY48" s="62"/>
      <c r="NQZ48" s="62"/>
      <c r="NRA48" s="62"/>
      <c r="NRB48" s="62"/>
      <c r="NRC48" s="62"/>
      <c r="NRD48" s="62"/>
      <c r="NRE48" s="62"/>
      <c r="NRF48" s="62"/>
      <c r="NRG48" s="62"/>
      <c r="NRH48" s="62"/>
      <c r="NRI48" s="62"/>
      <c r="NRJ48" s="62"/>
      <c r="NRK48" s="62"/>
      <c r="NRL48" s="62"/>
      <c r="NRM48" s="62"/>
      <c r="NRN48" s="62"/>
      <c r="NRO48" s="62"/>
      <c r="NRP48" s="62"/>
      <c r="NRQ48" s="62"/>
      <c r="NRR48" s="62"/>
      <c r="NRS48" s="62"/>
      <c r="NRT48" s="62"/>
      <c r="NRU48" s="62"/>
      <c r="NRV48" s="62"/>
      <c r="NRW48" s="62"/>
      <c r="NRX48" s="62"/>
      <c r="NRY48" s="62"/>
      <c r="NRZ48" s="62"/>
      <c r="NSA48" s="62"/>
      <c r="NSB48" s="62"/>
      <c r="NSC48" s="62"/>
      <c r="NSD48" s="62"/>
      <c r="NSE48" s="62"/>
      <c r="NSF48" s="62"/>
      <c r="NSG48" s="62"/>
      <c r="NSH48" s="62"/>
      <c r="NSI48" s="62"/>
      <c r="NSJ48" s="62"/>
      <c r="NSK48" s="62"/>
      <c r="NSL48" s="62"/>
      <c r="NSM48" s="62"/>
      <c r="NSN48" s="62"/>
      <c r="NSO48" s="62"/>
      <c r="NSP48" s="62"/>
      <c r="NSQ48" s="62"/>
      <c r="NSR48" s="62"/>
      <c r="NSS48" s="62"/>
      <c r="NST48" s="62"/>
      <c r="NSU48" s="62"/>
      <c r="NSV48" s="62"/>
      <c r="NSW48" s="62"/>
      <c r="NSX48" s="62"/>
      <c r="NSY48" s="62"/>
      <c r="NSZ48" s="62"/>
      <c r="NTA48" s="62"/>
      <c r="NTB48" s="62"/>
      <c r="NTC48" s="62"/>
      <c r="NTD48" s="62"/>
      <c r="NTE48" s="62"/>
      <c r="NTF48" s="62"/>
      <c r="NTG48" s="62"/>
      <c r="NTH48" s="62"/>
      <c r="NTI48" s="62"/>
      <c r="NTJ48" s="62"/>
      <c r="NTK48" s="62"/>
      <c r="NTL48" s="62"/>
      <c r="NTM48" s="62"/>
      <c r="NTN48" s="62"/>
      <c r="NTO48" s="62"/>
      <c r="NTP48" s="62"/>
      <c r="NTQ48" s="62"/>
      <c r="NTR48" s="62"/>
      <c r="NTS48" s="62"/>
      <c r="NTT48" s="62"/>
      <c r="NTU48" s="62"/>
      <c r="NTV48" s="62"/>
      <c r="NTW48" s="62"/>
      <c r="NTX48" s="62"/>
      <c r="NTY48" s="62"/>
      <c r="NTZ48" s="62"/>
      <c r="NUA48" s="62"/>
      <c r="NUB48" s="62"/>
      <c r="NUC48" s="62"/>
      <c r="NUD48" s="62"/>
      <c r="NUE48" s="62"/>
      <c r="NUF48" s="62"/>
      <c r="NUG48" s="62"/>
      <c r="NUH48" s="62"/>
      <c r="NUI48" s="62"/>
      <c r="NUJ48" s="62"/>
      <c r="NUK48" s="62"/>
      <c r="NUL48" s="62"/>
      <c r="NUM48" s="62"/>
      <c r="NUN48" s="62"/>
      <c r="NUO48" s="62"/>
      <c r="NUP48" s="62"/>
      <c r="NUQ48" s="62"/>
      <c r="NUR48" s="62"/>
      <c r="NUS48" s="62"/>
      <c r="NUT48" s="62"/>
      <c r="NUU48" s="62"/>
      <c r="NUV48" s="62"/>
      <c r="NUW48" s="62"/>
      <c r="NUX48" s="62"/>
      <c r="NUY48" s="62"/>
      <c r="NUZ48" s="62"/>
      <c r="NVA48" s="62"/>
      <c r="NVB48" s="62"/>
      <c r="NVC48" s="62"/>
      <c r="NVD48" s="62"/>
      <c r="NVE48" s="62"/>
      <c r="NVF48" s="62"/>
      <c r="NVG48" s="62"/>
      <c r="NVH48" s="62"/>
      <c r="NVI48" s="62"/>
      <c r="NVJ48" s="62"/>
      <c r="NVK48" s="62"/>
      <c r="NVL48" s="62"/>
      <c r="NVM48" s="62"/>
      <c r="NVN48" s="62"/>
      <c r="NVO48" s="62"/>
      <c r="NVP48" s="62"/>
      <c r="NVQ48" s="62"/>
      <c r="NVR48" s="62"/>
      <c r="NVS48" s="62"/>
      <c r="NVT48" s="62"/>
      <c r="NVU48" s="62"/>
      <c r="NVV48" s="62"/>
      <c r="NVW48" s="62"/>
      <c r="NVX48" s="62"/>
      <c r="NVY48" s="62"/>
      <c r="NVZ48" s="62"/>
      <c r="NWA48" s="62"/>
      <c r="NWB48" s="62"/>
      <c r="NWC48" s="62"/>
      <c r="NWD48" s="62"/>
      <c r="NWE48" s="62"/>
      <c r="NWF48" s="62"/>
      <c r="NWG48" s="62"/>
      <c r="NWH48" s="62"/>
      <c r="NWI48" s="62"/>
      <c r="NWJ48" s="62"/>
      <c r="NWK48" s="62"/>
      <c r="NWL48" s="62"/>
      <c r="NWM48" s="62"/>
      <c r="NWN48" s="62"/>
      <c r="NWO48" s="62"/>
      <c r="NWP48" s="62"/>
      <c r="NWQ48" s="62"/>
      <c r="NWR48" s="62"/>
      <c r="NWS48" s="62"/>
      <c r="NWT48" s="62"/>
      <c r="NWU48" s="62"/>
      <c r="NWV48" s="62"/>
      <c r="NWW48" s="62"/>
      <c r="NWX48" s="62"/>
      <c r="NWY48" s="62"/>
      <c r="NWZ48" s="62"/>
      <c r="NXA48" s="62"/>
      <c r="NXB48" s="62"/>
      <c r="NXC48" s="62"/>
      <c r="NXD48" s="62"/>
      <c r="NXE48" s="62"/>
      <c r="NXF48" s="62"/>
      <c r="NXG48" s="62"/>
      <c r="NXH48" s="62"/>
      <c r="NXI48" s="62"/>
      <c r="NXJ48" s="62"/>
      <c r="NXK48" s="62"/>
      <c r="NXL48" s="62"/>
      <c r="NXM48" s="62"/>
      <c r="NXN48" s="62"/>
      <c r="NXO48" s="62"/>
      <c r="NXP48" s="62"/>
      <c r="NXQ48" s="62"/>
      <c r="NXR48" s="62"/>
      <c r="NXS48" s="62"/>
      <c r="NXT48" s="62"/>
      <c r="NXU48" s="62"/>
      <c r="NXV48" s="62"/>
      <c r="NXW48" s="62"/>
      <c r="NXX48" s="62"/>
      <c r="NXY48" s="62"/>
      <c r="NXZ48" s="62"/>
      <c r="NYA48" s="62"/>
      <c r="NYB48" s="62"/>
      <c r="NYC48" s="62"/>
      <c r="NYD48" s="62"/>
      <c r="NYE48" s="62"/>
      <c r="NYF48" s="62"/>
      <c r="NYG48" s="62"/>
      <c r="NYH48" s="62"/>
      <c r="NYI48" s="62"/>
      <c r="NYJ48" s="62"/>
      <c r="NYK48" s="62"/>
      <c r="NYL48" s="62"/>
      <c r="NYM48" s="62"/>
      <c r="NYN48" s="62"/>
      <c r="NYO48" s="62"/>
      <c r="NYP48" s="62"/>
      <c r="NYQ48" s="62"/>
      <c r="NYR48" s="62"/>
      <c r="NYS48" s="62"/>
      <c r="NYT48" s="62"/>
      <c r="NYU48" s="62"/>
      <c r="NYV48" s="62"/>
      <c r="NYW48" s="62"/>
      <c r="NYX48" s="62"/>
      <c r="NYY48" s="62"/>
      <c r="NYZ48" s="62"/>
      <c r="NZA48" s="62"/>
      <c r="NZB48" s="62"/>
      <c r="NZC48" s="62"/>
      <c r="NZD48" s="62"/>
      <c r="NZE48" s="62"/>
      <c r="NZF48" s="62"/>
      <c r="NZG48" s="62"/>
      <c r="NZH48" s="62"/>
      <c r="NZI48" s="62"/>
      <c r="NZJ48" s="62"/>
      <c r="NZK48" s="62"/>
      <c r="NZL48" s="62"/>
      <c r="NZM48" s="62"/>
      <c r="NZN48" s="62"/>
      <c r="NZO48" s="62"/>
      <c r="NZP48" s="62"/>
      <c r="NZQ48" s="62"/>
      <c r="NZR48" s="62"/>
      <c r="NZS48" s="62"/>
      <c r="NZT48" s="62"/>
      <c r="NZU48" s="62"/>
      <c r="NZV48" s="62"/>
      <c r="NZW48" s="62"/>
      <c r="NZX48" s="62"/>
      <c r="NZY48" s="62"/>
      <c r="NZZ48" s="62"/>
      <c r="OAA48" s="62"/>
      <c r="OAB48" s="62"/>
      <c r="OAC48" s="62"/>
      <c r="OAD48" s="62"/>
      <c r="OAE48" s="62"/>
      <c r="OAF48" s="62"/>
      <c r="OAG48" s="62"/>
      <c r="OAH48" s="62"/>
      <c r="OAI48" s="62"/>
      <c r="OAJ48" s="62"/>
      <c r="OAK48" s="62"/>
      <c r="OAL48" s="62"/>
      <c r="OAM48" s="62"/>
      <c r="OAN48" s="62"/>
      <c r="OAO48" s="62"/>
      <c r="OAP48" s="62"/>
      <c r="OAQ48" s="62"/>
      <c r="OAR48" s="62"/>
      <c r="OAS48" s="62"/>
      <c r="OAT48" s="62"/>
      <c r="OAU48" s="62"/>
      <c r="OAV48" s="62"/>
      <c r="OAW48" s="62"/>
      <c r="OAX48" s="62"/>
      <c r="OAY48" s="62"/>
      <c r="OAZ48" s="62"/>
      <c r="OBA48" s="62"/>
      <c r="OBB48" s="62"/>
      <c r="OBC48" s="62"/>
      <c r="OBD48" s="62"/>
      <c r="OBE48" s="62"/>
      <c r="OBF48" s="62"/>
      <c r="OBG48" s="62"/>
      <c r="OBH48" s="62"/>
      <c r="OBI48" s="62"/>
      <c r="OBJ48" s="62"/>
      <c r="OBK48" s="62"/>
      <c r="OBL48" s="62"/>
      <c r="OBM48" s="62"/>
      <c r="OBN48" s="62"/>
      <c r="OBO48" s="62"/>
      <c r="OBP48" s="62"/>
      <c r="OBQ48" s="62"/>
      <c r="OBR48" s="62"/>
      <c r="OBS48" s="62"/>
      <c r="OBT48" s="62"/>
      <c r="OBU48" s="62"/>
      <c r="OBV48" s="62"/>
      <c r="OBW48" s="62"/>
      <c r="OBX48" s="62"/>
      <c r="OBY48" s="62"/>
      <c r="OBZ48" s="62"/>
      <c r="OCA48" s="62"/>
      <c r="OCB48" s="62"/>
      <c r="OCC48" s="62"/>
      <c r="OCD48" s="62"/>
      <c r="OCE48" s="62"/>
      <c r="OCF48" s="62"/>
      <c r="OCG48" s="62"/>
      <c r="OCH48" s="62"/>
      <c r="OCI48" s="62"/>
      <c r="OCJ48" s="62"/>
      <c r="OCK48" s="62"/>
      <c r="OCL48" s="62"/>
      <c r="OCM48" s="62"/>
      <c r="OCN48" s="62"/>
      <c r="OCO48" s="62"/>
      <c r="OCP48" s="62"/>
      <c r="OCQ48" s="62"/>
      <c r="OCR48" s="62"/>
      <c r="OCS48" s="62"/>
      <c r="OCT48" s="62"/>
      <c r="OCU48" s="62"/>
      <c r="OCV48" s="62"/>
      <c r="OCW48" s="62"/>
      <c r="OCX48" s="62"/>
      <c r="OCY48" s="62"/>
      <c r="OCZ48" s="62"/>
      <c r="ODA48" s="62"/>
      <c r="ODB48" s="62"/>
      <c r="ODC48" s="62"/>
      <c r="ODD48" s="62"/>
      <c r="ODE48" s="62"/>
      <c r="ODF48" s="62"/>
      <c r="ODG48" s="62"/>
      <c r="ODH48" s="62"/>
      <c r="ODI48" s="62"/>
      <c r="ODJ48" s="62"/>
      <c r="ODK48" s="62"/>
      <c r="ODL48" s="62"/>
      <c r="ODM48" s="62"/>
      <c r="ODN48" s="62"/>
      <c r="ODO48" s="62"/>
      <c r="ODP48" s="62"/>
      <c r="ODQ48" s="62"/>
      <c r="ODR48" s="62"/>
      <c r="ODS48" s="62"/>
      <c r="ODT48" s="62"/>
      <c r="ODU48" s="62"/>
      <c r="ODV48" s="62"/>
      <c r="ODW48" s="62"/>
      <c r="ODX48" s="62"/>
      <c r="ODY48" s="62"/>
      <c r="ODZ48" s="62"/>
      <c r="OEA48" s="62"/>
      <c r="OEB48" s="62"/>
      <c r="OEC48" s="62"/>
      <c r="OED48" s="62"/>
      <c r="OEE48" s="62"/>
      <c r="OEF48" s="62"/>
      <c r="OEG48" s="62"/>
      <c r="OEH48" s="62"/>
      <c r="OEI48" s="62"/>
      <c r="OEJ48" s="62"/>
      <c r="OEK48" s="62"/>
      <c r="OEL48" s="62"/>
      <c r="OEM48" s="62"/>
      <c r="OEN48" s="62"/>
      <c r="OEO48" s="62"/>
      <c r="OEP48" s="62"/>
      <c r="OEQ48" s="62"/>
      <c r="OER48" s="62"/>
      <c r="OES48" s="62"/>
      <c r="OET48" s="62"/>
      <c r="OEU48" s="62"/>
      <c r="OEV48" s="62"/>
      <c r="OEW48" s="62"/>
      <c r="OEX48" s="62"/>
      <c r="OEY48" s="62"/>
      <c r="OEZ48" s="62"/>
      <c r="OFA48" s="62"/>
      <c r="OFB48" s="62"/>
      <c r="OFC48" s="62"/>
      <c r="OFD48" s="62"/>
      <c r="OFE48" s="62"/>
      <c r="OFF48" s="62"/>
      <c r="OFG48" s="62"/>
      <c r="OFH48" s="62"/>
      <c r="OFI48" s="62"/>
      <c r="OFJ48" s="62"/>
      <c r="OFK48" s="62"/>
      <c r="OFL48" s="62"/>
      <c r="OFM48" s="62"/>
      <c r="OFN48" s="62"/>
      <c r="OFO48" s="62"/>
      <c r="OFP48" s="62"/>
      <c r="OFQ48" s="62"/>
      <c r="OFR48" s="62"/>
      <c r="OFS48" s="62"/>
      <c r="OFT48" s="62"/>
      <c r="OFU48" s="62"/>
      <c r="OFV48" s="62"/>
      <c r="OFW48" s="62"/>
      <c r="OFX48" s="62"/>
      <c r="OFY48" s="62"/>
      <c r="OFZ48" s="62"/>
      <c r="OGA48" s="62"/>
      <c r="OGB48" s="62"/>
      <c r="OGC48" s="62"/>
      <c r="OGD48" s="62"/>
      <c r="OGE48" s="62"/>
      <c r="OGF48" s="62"/>
      <c r="OGG48" s="62"/>
      <c r="OGH48" s="62"/>
      <c r="OGI48" s="62"/>
      <c r="OGJ48" s="62"/>
      <c r="OGK48" s="62"/>
      <c r="OGL48" s="62"/>
      <c r="OGM48" s="62"/>
      <c r="OGN48" s="62"/>
      <c r="OGO48" s="62"/>
      <c r="OGP48" s="62"/>
      <c r="OGQ48" s="62"/>
      <c r="OGR48" s="62"/>
      <c r="OGS48" s="62"/>
      <c r="OGT48" s="62"/>
      <c r="OGU48" s="62"/>
      <c r="OGV48" s="62"/>
      <c r="OGW48" s="62"/>
      <c r="OGX48" s="62"/>
      <c r="OGY48" s="62"/>
      <c r="OGZ48" s="62"/>
      <c r="OHA48" s="62"/>
      <c r="OHB48" s="62"/>
      <c r="OHC48" s="62"/>
      <c r="OHD48" s="62"/>
      <c r="OHE48" s="62"/>
      <c r="OHF48" s="62"/>
      <c r="OHG48" s="62"/>
      <c r="OHH48" s="62"/>
      <c r="OHI48" s="62"/>
      <c r="OHJ48" s="62"/>
      <c r="OHK48" s="62"/>
      <c r="OHL48" s="62"/>
      <c r="OHM48" s="62"/>
      <c r="OHN48" s="62"/>
      <c r="OHO48" s="62"/>
      <c r="OHP48" s="62"/>
      <c r="OHQ48" s="62"/>
      <c r="OHR48" s="62"/>
      <c r="OHS48" s="62"/>
      <c r="OHT48" s="62"/>
      <c r="OHU48" s="62"/>
      <c r="OHV48" s="62"/>
      <c r="OHW48" s="62"/>
      <c r="OHX48" s="62"/>
      <c r="OHY48" s="62"/>
      <c r="OHZ48" s="62"/>
      <c r="OIA48" s="62"/>
      <c r="OIB48" s="62"/>
      <c r="OIC48" s="62"/>
      <c r="OID48" s="62"/>
      <c r="OIE48" s="62"/>
      <c r="OIF48" s="62"/>
      <c r="OIG48" s="62"/>
      <c r="OIH48" s="62"/>
      <c r="OII48" s="62"/>
      <c r="OIJ48" s="62"/>
      <c r="OIK48" s="62"/>
      <c r="OIL48" s="62"/>
      <c r="OIM48" s="62"/>
      <c r="OIN48" s="62"/>
      <c r="OIO48" s="62"/>
      <c r="OIP48" s="62"/>
      <c r="OIQ48" s="62"/>
      <c r="OIR48" s="62"/>
      <c r="OIS48" s="62"/>
      <c r="OIT48" s="62"/>
      <c r="OIU48" s="62"/>
      <c r="OIV48" s="62"/>
      <c r="OIW48" s="62"/>
      <c r="OIX48" s="62"/>
      <c r="OIY48" s="62"/>
      <c r="OIZ48" s="62"/>
      <c r="OJA48" s="62"/>
      <c r="OJB48" s="62"/>
      <c r="OJC48" s="62"/>
      <c r="OJD48" s="62"/>
      <c r="OJE48" s="62"/>
      <c r="OJF48" s="62"/>
      <c r="OJG48" s="62"/>
      <c r="OJH48" s="62"/>
      <c r="OJI48" s="62"/>
      <c r="OJJ48" s="62"/>
      <c r="OJK48" s="62"/>
      <c r="OJL48" s="62"/>
      <c r="OJM48" s="62"/>
      <c r="OJN48" s="62"/>
      <c r="OJO48" s="62"/>
      <c r="OJP48" s="62"/>
      <c r="OJQ48" s="62"/>
      <c r="OJR48" s="62"/>
      <c r="OJS48" s="62"/>
      <c r="OJT48" s="62"/>
      <c r="OJU48" s="62"/>
      <c r="OJV48" s="62"/>
      <c r="OJW48" s="62"/>
      <c r="OJX48" s="62"/>
      <c r="OJY48" s="62"/>
      <c r="OJZ48" s="62"/>
      <c r="OKA48" s="62"/>
      <c r="OKB48" s="62"/>
      <c r="OKC48" s="62"/>
      <c r="OKD48" s="62"/>
      <c r="OKE48" s="62"/>
      <c r="OKF48" s="62"/>
      <c r="OKG48" s="62"/>
      <c r="OKH48" s="62"/>
      <c r="OKI48" s="62"/>
      <c r="OKJ48" s="62"/>
      <c r="OKK48" s="62"/>
      <c r="OKL48" s="62"/>
      <c r="OKM48" s="62"/>
      <c r="OKN48" s="62"/>
      <c r="OKO48" s="62"/>
      <c r="OKP48" s="62"/>
      <c r="OKQ48" s="62"/>
      <c r="OKR48" s="62"/>
      <c r="OKS48" s="62"/>
      <c r="OKT48" s="62"/>
      <c r="OKU48" s="62"/>
      <c r="OKV48" s="62"/>
      <c r="OKW48" s="62"/>
      <c r="OKX48" s="62"/>
      <c r="OKY48" s="62"/>
      <c r="OKZ48" s="62"/>
      <c r="OLA48" s="62"/>
      <c r="OLB48" s="62"/>
      <c r="OLC48" s="62"/>
      <c r="OLD48" s="62"/>
      <c r="OLE48" s="62"/>
      <c r="OLF48" s="62"/>
      <c r="OLG48" s="62"/>
      <c r="OLH48" s="62"/>
      <c r="OLI48" s="62"/>
      <c r="OLJ48" s="62"/>
      <c r="OLK48" s="62"/>
      <c r="OLL48" s="62"/>
      <c r="OLM48" s="62"/>
      <c r="OLN48" s="62"/>
      <c r="OLO48" s="62"/>
      <c r="OLP48" s="62"/>
      <c r="OLQ48" s="62"/>
      <c r="OLR48" s="62"/>
      <c r="OLS48" s="62"/>
      <c r="OLT48" s="62"/>
      <c r="OLU48" s="62"/>
      <c r="OLV48" s="62"/>
      <c r="OLW48" s="62"/>
      <c r="OLX48" s="62"/>
      <c r="OLY48" s="62"/>
      <c r="OLZ48" s="62"/>
      <c r="OMA48" s="62"/>
      <c r="OMB48" s="62"/>
      <c r="OMC48" s="62"/>
      <c r="OMD48" s="62"/>
      <c r="OME48" s="62"/>
      <c r="OMF48" s="62"/>
      <c r="OMG48" s="62"/>
      <c r="OMH48" s="62"/>
      <c r="OMI48" s="62"/>
      <c r="OMJ48" s="62"/>
      <c r="OMK48" s="62"/>
      <c r="OML48" s="62"/>
      <c r="OMM48" s="62"/>
      <c r="OMN48" s="62"/>
      <c r="OMO48" s="62"/>
      <c r="OMP48" s="62"/>
      <c r="OMQ48" s="62"/>
      <c r="OMR48" s="62"/>
      <c r="OMS48" s="62"/>
      <c r="OMT48" s="62"/>
      <c r="OMU48" s="62"/>
      <c r="OMV48" s="62"/>
      <c r="OMW48" s="62"/>
      <c r="OMX48" s="62"/>
      <c r="OMY48" s="62"/>
      <c r="OMZ48" s="62"/>
      <c r="ONA48" s="62"/>
      <c r="ONB48" s="62"/>
      <c r="ONC48" s="62"/>
      <c r="OND48" s="62"/>
      <c r="ONE48" s="62"/>
      <c r="ONF48" s="62"/>
      <c r="ONG48" s="62"/>
      <c r="ONH48" s="62"/>
      <c r="ONI48" s="62"/>
      <c r="ONJ48" s="62"/>
      <c r="ONK48" s="62"/>
      <c r="ONL48" s="62"/>
      <c r="ONM48" s="62"/>
      <c r="ONN48" s="62"/>
      <c r="ONO48" s="62"/>
      <c r="ONP48" s="62"/>
      <c r="ONQ48" s="62"/>
      <c r="ONR48" s="62"/>
      <c r="ONS48" s="62"/>
      <c r="ONT48" s="62"/>
      <c r="ONU48" s="62"/>
      <c r="ONV48" s="62"/>
      <c r="ONW48" s="62"/>
      <c r="ONX48" s="62"/>
      <c r="ONY48" s="62"/>
      <c r="ONZ48" s="62"/>
      <c r="OOA48" s="62"/>
      <c r="OOB48" s="62"/>
      <c r="OOC48" s="62"/>
      <c r="OOD48" s="62"/>
      <c r="OOE48" s="62"/>
      <c r="OOF48" s="62"/>
      <c r="OOG48" s="62"/>
      <c r="OOH48" s="62"/>
      <c r="OOI48" s="62"/>
      <c r="OOJ48" s="62"/>
      <c r="OOK48" s="62"/>
      <c r="OOL48" s="62"/>
      <c r="OOM48" s="62"/>
      <c r="OON48" s="62"/>
      <c r="OOO48" s="62"/>
      <c r="OOP48" s="62"/>
      <c r="OOQ48" s="62"/>
      <c r="OOR48" s="62"/>
      <c r="OOS48" s="62"/>
      <c r="OOT48" s="62"/>
      <c r="OOU48" s="62"/>
      <c r="OOV48" s="62"/>
      <c r="OOW48" s="62"/>
      <c r="OOX48" s="62"/>
      <c r="OOY48" s="62"/>
      <c r="OOZ48" s="62"/>
      <c r="OPA48" s="62"/>
      <c r="OPB48" s="62"/>
      <c r="OPC48" s="62"/>
      <c r="OPD48" s="62"/>
      <c r="OPE48" s="62"/>
      <c r="OPF48" s="62"/>
      <c r="OPG48" s="62"/>
      <c r="OPH48" s="62"/>
      <c r="OPI48" s="62"/>
      <c r="OPJ48" s="62"/>
      <c r="OPK48" s="62"/>
      <c r="OPL48" s="62"/>
      <c r="OPM48" s="62"/>
      <c r="OPN48" s="62"/>
      <c r="OPO48" s="62"/>
      <c r="OPP48" s="62"/>
      <c r="OPQ48" s="62"/>
      <c r="OPR48" s="62"/>
      <c r="OPS48" s="62"/>
      <c r="OPT48" s="62"/>
      <c r="OPU48" s="62"/>
      <c r="OPV48" s="62"/>
      <c r="OPW48" s="62"/>
      <c r="OPX48" s="62"/>
      <c r="OPY48" s="62"/>
      <c r="OPZ48" s="62"/>
      <c r="OQA48" s="62"/>
      <c r="OQB48" s="62"/>
      <c r="OQC48" s="62"/>
      <c r="OQD48" s="62"/>
      <c r="OQE48" s="62"/>
      <c r="OQF48" s="62"/>
      <c r="OQG48" s="62"/>
      <c r="OQH48" s="62"/>
      <c r="OQI48" s="62"/>
      <c r="OQJ48" s="62"/>
      <c r="OQK48" s="62"/>
      <c r="OQL48" s="62"/>
      <c r="OQM48" s="62"/>
      <c r="OQN48" s="62"/>
      <c r="OQO48" s="62"/>
      <c r="OQP48" s="62"/>
      <c r="OQQ48" s="62"/>
      <c r="OQR48" s="62"/>
      <c r="OQS48" s="62"/>
      <c r="OQT48" s="62"/>
      <c r="OQU48" s="62"/>
      <c r="OQV48" s="62"/>
      <c r="OQW48" s="62"/>
      <c r="OQX48" s="62"/>
      <c r="OQY48" s="62"/>
      <c r="OQZ48" s="62"/>
      <c r="ORA48" s="62"/>
      <c r="ORB48" s="62"/>
      <c r="ORC48" s="62"/>
      <c r="ORD48" s="62"/>
      <c r="ORE48" s="62"/>
      <c r="ORF48" s="62"/>
      <c r="ORG48" s="62"/>
      <c r="ORH48" s="62"/>
      <c r="ORI48" s="62"/>
      <c r="ORJ48" s="62"/>
      <c r="ORK48" s="62"/>
      <c r="ORL48" s="62"/>
      <c r="ORM48" s="62"/>
      <c r="ORN48" s="62"/>
      <c r="ORO48" s="62"/>
      <c r="ORP48" s="62"/>
      <c r="ORQ48" s="62"/>
      <c r="ORR48" s="62"/>
      <c r="ORS48" s="62"/>
      <c r="ORT48" s="62"/>
      <c r="ORU48" s="62"/>
      <c r="ORV48" s="62"/>
      <c r="ORW48" s="62"/>
      <c r="ORX48" s="62"/>
      <c r="ORY48" s="62"/>
      <c r="ORZ48" s="62"/>
      <c r="OSA48" s="62"/>
      <c r="OSB48" s="62"/>
      <c r="OSC48" s="62"/>
      <c r="OSD48" s="62"/>
      <c r="OSE48" s="62"/>
      <c r="OSF48" s="62"/>
      <c r="OSG48" s="62"/>
      <c r="OSH48" s="62"/>
      <c r="OSI48" s="62"/>
      <c r="OSJ48" s="62"/>
      <c r="OSK48" s="62"/>
      <c r="OSL48" s="62"/>
      <c r="OSM48" s="62"/>
      <c r="OSN48" s="62"/>
      <c r="OSO48" s="62"/>
      <c r="OSP48" s="62"/>
      <c r="OSQ48" s="62"/>
      <c r="OSR48" s="62"/>
      <c r="OSS48" s="62"/>
      <c r="OST48" s="62"/>
      <c r="OSU48" s="62"/>
      <c r="OSV48" s="62"/>
      <c r="OSW48" s="62"/>
      <c r="OSX48" s="62"/>
      <c r="OSY48" s="62"/>
      <c r="OSZ48" s="62"/>
      <c r="OTA48" s="62"/>
      <c r="OTB48" s="62"/>
      <c r="OTC48" s="62"/>
      <c r="OTD48" s="62"/>
      <c r="OTE48" s="62"/>
      <c r="OTF48" s="62"/>
      <c r="OTG48" s="62"/>
      <c r="OTH48" s="62"/>
      <c r="OTI48" s="62"/>
      <c r="OTJ48" s="62"/>
      <c r="OTK48" s="62"/>
      <c r="OTL48" s="62"/>
      <c r="OTM48" s="62"/>
      <c r="OTN48" s="62"/>
      <c r="OTO48" s="62"/>
      <c r="OTP48" s="62"/>
      <c r="OTQ48" s="62"/>
      <c r="OTR48" s="62"/>
      <c r="OTS48" s="62"/>
      <c r="OTT48" s="62"/>
      <c r="OTU48" s="62"/>
      <c r="OTV48" s="62"/>
      <c r="OTW48" s="62"/>
      <c r="OTX48" s="62"/>
      <c r="OTY48" s="62"/>
      <c r="OTZ48" s="62"/>
      <c r="OUA48" s="62"/>
      <c r="OUB48" s="62"/>
      <c r="OUC48" s="62"/>
      <c r="OUD48" s="62"/>
      <c r="OUE48" s="62"/>
      <c r="OUF48" s="62"/>
      <c r="OUG48" s="62"/>
      <c r="OUH48" s="62"/>
      <c r="OUI48" s="62"/>
      <c r="OUJ48" s="62"/>
      <c r="OUK48" s="62"/>
      <c r="OUL48" s="62"/>
      <c r="OUM48" s="62"/>
      <c r="OUN48" s="62"/>
      <c r="OUO48" s="62"/>
      <c r="OUP48" s="62"/>
      <c r="OUQ48" s="62"/>
      <c r="OUR48" s="62"/>
      <c r="OUS48" s="62"/>
      <c r="OUT48" s="62"/>
      <c r="OUU48" s="62"/>
      <c r="OUV48" s="62"/>
      <c r="OUW48" s="62"/>
      <c r="OUX48" s="62"/>
      <c r="OUY48" s="62"/>
      <c r="OUZ48" s="62"/>
      <c r="OVA48" s="62"/>
      <c r="OVB48" s="62"/>
      <c r="OVC48" s="62"/>
      <c r="OVD48" s="62"/>
      <c r="OVE48" s="62"/>
      <c r="OVF48" s="62"/>
      <c r="OVG48" s="62"/>
      <c r="OVH48" s="62"/>
      <c r="OVI48" s="62"/>
      <c r="OVJ48" s="62"/>
      <c r="OVK48" s="62"/>
      <c r="OVL48" s="62"/>
      <c r="OVM48" s="62"/>
      <c r="OVN48" s="62"/>
      <c r="OVO48" s="62"/>
      <c r="OVP48" s="62"/>
      <c r="OVQ48" s="62"/>
      <c r="OVR48" s="62"/>
      <c r="OVS48" s="62"/>
      <c r="OVT48" s="62"/>
      <c r="OVU48" s="62"/>
      <c r="OVV48" s="62"/>
      <c r="OVW48" s="62"/>
      <c r="OVX48" s="62"/>
      <c r="OVY48" s="62"/>
      <c r="OVZ48" s="62"/>
      <c r="OWA48" s="62"/>
      <c r="OWB48" s="62"/>
      <c r="OWC48" s="62"/>
      <c r="OWD48" s="62"/>
      <c r="OWE48" s="62"/>
      <c r="OWF48" s="62"/>
      <c r="OWG48" s="62"/>
      <c r="OWH48" s="62"/>
      <c r="OWI48" s="62"/>
      <c r="OWJ48" s="62"/>
      <c r="OWK48" s="62"/>
      <c r="OWL48" s="62"/>
      <c r="OWM48" s="62"/>
      <c r="OWN48" s="62"/>
      <c r="OWO48" s="62"/>
      <c r="OWP48" s="62"/>
      <c r="OWQ48" s="62"/>
      <c r="OWR48" s="62"/>
      <c r="OWS48" s="62"/>
      <c r="OWT48" s="62"/>
      <c r="OWU48" s="62"/>
      <c r="OWV48" s="62"/>
      <c r="OWW48" s="62"/>
      <c r="OWX48" s="62"/>
      <c r="OWY48" s="62"/>
      <c r="OWZ48" s="62"/>
      <c r="OXA48" s="62"/>
      <c r="OXB48" s="62"/>
      <c r="OXC48" s="62"/>
      <c r="OXD48" s="62"/>
      <c r="OXE48" s="62"/>
      <c r="OXF48" s="62"/>
      <c r="OXG48" s="62"/>
      <c r="OXH48" s="62"/>
      <c r="OXI48" s="62"/>
      <c r="OXJ48" s="62"/>
      <c r="OXK48" s="62"/>
      <c r="OXL48" s="62"/>
      <c r="OXM48" s="62"/>
      <c r="OXN48" s="62"/>
      <c r="OXO48" s="62"/>
      <c r="OXP48" s="62"/>
      <c r="OXQ48" s="62"/>
      <c r="OXR48" s="62"/>
      <c r="OXS48" s="62"/>
      <c r="OXT48" s="62"/>
      <c r="OXU48" s="62"/>
      <c r="OXV48" s="62"/>
      <c r="OXW48" s="62"/>
      <c r="OXX48" s="62"/>
      <c r="OXY48" s="62"/>
      <c r="OXZ48" s="62"/>
      <c r="OYA48" s="62"/>
      <c r="OYB48" s="62"/>
      <c r="OYC48" s="62"/>
      <c r="OYD48" s="62"/>
      <c r="OYE48" s="62"/>
      <c r="OYF48" s="62"/>
      <c r="OYG48" s="62"/>
      <c r="OYH48" s="62"/>
      <c r="OYI48" s="62"/>
      <c r="OYJ48" s="62"/>
      <c r="OYK48" s="62"/>
      <c r="OYL48" s="62"/>
      <c r="OYM48" s="62"/>
      <c r="OYN48" s="62"/>
      <c r="OYO48" s="62"/>
      <c r="OYP48" s="62"/>
      <c r="OYQ48" s="62"/>
      <c r="OYR48" s="62"/>
      <c r="OYS48" s="62"/>
      <c r="OYT48" s="62"/>
      <c r="OYU48" s="62"/>
      <c r="OYV48" s="62"/>
      <c r="OYW48" s="62"/>
      <c r="OYX48" s="62"/>
      <c r="OYY48" s="62"/>
      <c r="OYZ48" s="62"/>
      <c r="OZA48" s="62"/>
      <c r="OZB48" s="62"/>
      <c r="OZC48" s="62"/>
      <c r="OZD48" s="62"/>
      <c r="OZE48" s="62"/>
      <c r="OZF48" s="62"/>
      <c r="OZG48" s="62"/>
      <c r="OZH48" s="62"/>
      <c r="OZI48" s="62"/>
      <c r="OZJ48" s="62"/>
      <c r="OZK48" s="62"/>
      <c r="OZL48" s="62"/>
      <c r="OZM48" s="62"/>
      <c r="OZN48" s="62"/>
      <c r="OZO48" s="62"/>
      <c r="OZP48" s="62"/>
      <c r="OZQ48" s="62"/>
      <c r="OZR48" s="62"/>
      <c r="OZS48" s="62"/>
      <c r="OZT48" s="62"/>
      <c r="OZU48" s="62"/>
      <c r="OZV48" s="62"/>
      <c r="OZW48" s="62"/>
      <c r="OZX48" s="62"/>
      <c r="OZY48" s="62"/>
      <c r="OZZ48" s="62"/>
      <c r="PAA48" s="62"/>
      <c r="PAB48" s="62"/>
      <c r="PAC48" s="62"/>
      <c r="PAD48" s="62"/>
      <c r="PAE48" s="62"/>
      <c r="PAF48" s="62"/>
      <c r="PAG48" s="62"/>
      <c r="PAH48" s="62"/>
      <c r="PAI48" s="62"/>
      <c r="PAJ48" s="62"/>
      <c r="PAK48" s="62"/>
      <c r="PAL48" s="62"/>
      <c r="PAM48" s="62"/>
      <c r="PAN48" s="62"/>
      <c r="PAO48" s="62"/>
      <c r="PAP48" s="62"/>
      <c r="PAQ48" s="62"/>
      <c r="PAR48" s="62"/>
      <c r="PAS48" s="62"/>
      <c r="PAT48" s="62"/>
      <c r="PAU48" s="62"/>
      <c r="PAV48" s="62"/>
      <c r="PAW48" s="62"/>
      <c r="PAX48" s="62"/>
      <c r="PAY48" s="62"/>
      <c r="PAZ48" s="62"/>
      <c r="PBA48" s="62"/>
      <c r="PBB48" s="62"/>
      <c r="PBC48" s="62"/>
      <c r="PBD48" s="62"/>
      <c r="PBE48" s="62"/>
      <c r="PBF48" s="62"/>
      <c r="PBG48" s="62"/>
      <c r="PBH48" s="62"/>
      <c r="PBI48" s="62"/>
      <c r="PBJ48" s="62"/>
      <c r="PBK48" s="62"/>
      <c r="PBL48" s="62"/>
      <c r="PBM48" s="62"/>
      <c r="PBN48" s="62"/>
      <c r="PBO48" s="62"/>
      <c r="PBP48" s="62"/>
      <c r="PBQ48" s="62"/>
      <c r="PBR48" s="62"/>
      <c r="PBS48" s="62"/>
      <c r="PBT48" s="62"/>
      <c r="PBU48" s="62"/>
      <c r="PBV48" s="62"/>
      <c r="PBW48" s="62"/>
      <c r="PBX48" s="62"/>
      <c r="PBY48" s="62"/>
      <c r="PBZ48" s="62"/>
      <c r="PCA48" s="62"/>
      <c r="PCB48" s="62"/>
      <c r="PCC48" s="62"/>
      <c r="PCD48" s="62"/>
      <c r="PCE48" s="62"/>
      <c r="PCF48" s="62"/>
      <c r="PCG48" s="62"/>
      <c r="PCH48" s="62"/>
      <c r="PCI48" s="62"/>
      <c r="PCJ48" s="62"/>
      <c r="PCK48" s="62"/>
      <c r="PCL48" s="62"/>
      <c r="PCM48" s="62"/>
      <c r="PCN48" s="62"/>
      <c r="PCO48" s="62"/>
      <c r="PCP48" s="62"/>
      <c r="PCQ48" s="62"/>
      <c r="PCR48" s="62"/>
      <c r="PCS48" s="62"/>
      <c r="PCT48" s="62"/>
      <c r="PCU48" s="62"/>
      <c r="PCV48" s="62"/>
      <c r="PCW48" s="62"/>
      <c r="PCX48" s="62"/>
      <c r="PCY48" s="62"/>
      <c r="PCZ48" s="62"/>
      <c r="PDA48" s="62"/>
      <c r="PDB48" s="62"/>
      <c r="PDC48" s="62"/>
      <c r="PDD48" s="62"/>
      <c r="PDE48" s="62"/>
      <c r="PDF48" s="62"/>
      <c r="PDG48" s="62"/>
      <c r="PDH48" s="62"/>
      <c r="PDI48" s="62"/>
      <c r="PDJ48" s="62"/>
      <c r="PDK48" s="62"/>
      <c r="PDL48" s="62"/>
      <c r="PDM48" s="62"/>
      <c r="PDN48" s="62"/>
      <c r="PDO48" s="62"/>
      <c r="PDP48" s="62"/>
      <c r="PDQ48" s="62"/>
      <c r="PDR48" s="62"/>
      <c r="PDS48" s="62"/>
      <c r="PDT48" s="62"/>
      <c r="PDU48" s="62"/>
      <c r="PDV48" s="62"/>
      <c r="PDW48" s="62"/>
      <c r="PDX48" s="62"/>
      <c r="PDY48" s="62"/>
      <c r="PDZ48" s="62"/>
      <c r="PEA48" s="62"/>
      <c r="PEB48" s="62"/>
      <c r="PEC48" s="62"/>
      <c r="PED48" s="62"/>
      <c r="PEE48" s="62"/>
      <c r="PEF48" s="62"/>
      <c r="PEG48" s="62"/>
      <c r="PEH48" s="62"/>
      <c r="PEI48" s="62"/>
      <c r="PEJ48" s="62"/>
      <c r="PEK48" s="62"/>
      <c r="PEL48" s="62"/>
      <c r="PEM48" s="62"/>
      <c r="PEN48" s="62"/>
      <c r="PEO48" s="62"/>
      <c r="PEP48" s="62"/>
      <c r="PEQ48" s="62"/>
      <c r="PER48" s="62"/>
      <c r="PES48" s="62"/>
      <c r="PET48" s="62"/>
      <c r="PEU48" s="62"/>
      <c r="PEV48" s="62"/>
      <c r="PEW48" s="62"/>
      <c r="PEX48" s="62"/>
      <c r="PEY48" s="62"/>
      <c r="PEZ48" s="62"/>
      <c r="PFA48" s="62"/>
      <c r="PFB48" s="62"/>
      <c r="PFC48" s="62"/>
      <c r="PFD48" s="62"/>
      <c r="PFE48" s="62"/>
      <c r="PFF48" s="62"/>
      <c r="PFG48" s="62"/>
      <c r="PFH48" s="62"/>
      <c r="PFI48" s="62"/>
      <c r="PFJ48" s="62"/>
      <c r="PFK48" s="62"/>
      <c r="PFL48" s="62"/>
      <c r="PFM48" s="62"/>
      <c r="PFN48" s="62"/>
      <c r="PFO48" s="62"/>
      <c r="PFP48" s="62"/>
      <c r="PFQ48" s="62"/>
      <c r="PFR48" s="62"/>
      <c r="PFS48" s="62"/>
      <c r="PFT48" s="62"/>
      <c r="PFU48" s="62"/>
      <c r="PFV48" s="62"/>
      <c r="PFW48" s="62"/>
      <c r="PFX48" s="62"/>
      <c r="PFY48" s="62"/>
      <c r="PFZ48" s="62"/>
      <c r="PGA48" s="62"/>
      <c r="PGB48" s="62"/>
      <c r="PGC48" s="62"/>
      <c r="PGD48" s="62"/>
      <c r="PGE48" s="62"/>
      <c r="PGF48" s="62"/>
      <c r="PGG48" s="62"/>
      <c r="PGH48" s="62"/>
      <c r="PGI48" s="62"/>
      <c r="PGJ48" s="62"/>
      <c r="PGK48" s="62"/>
      <c r="PGL48" s="62"/>
      <c r="PGM48" s="62"/>
      <c r="PGN48" s="62"/>
      <c r="PGO48" s="62"/>
      <c r="PGP48" s="62"/>
      <c r="PGQ48" s="62"/>
      <c r="PGR48" s="62"/>
      <c r="PGS48" s="62"/>
      <c r="PGT48" s="62"/>
      <c r="PGU48" s="62"/>
      <c r="PGV48" s="62"/>
      <c r="PGW48" s="62"/>
      <c r="PGX48" s="62"/>
      <c r="PGY48" s="62"/>
      <c r="PGZ48" s="62"/>
      <c r="PHA48" s="62"/>
      <c r="PHB48" s="62"/>
      <c r="PHC48" s="62"/>
      <c r="PHD48" s="62"/>
      <c r="PHE48" s="62"/>
      <c r="PHF48" s="62"/>
      <c r="PHG48" s="62"/>
      <c r="PHH48" s="62"/>
      <c r="PHI48" s="62"/>
      <c r="PHJ48" s="62"/>
      <c r="PHK48" s="62"/>
      <c r="PHL48" s="62"/>
      <c r="PHM48" s="62"/>
      <c r="PHN48" s="62"/>
      <c r="PHO48" s="62"/>
      <c r="PHP48" s="62"/>
      <c r="PHQ48" s="62"/>
      <c r="PHR48" s="62"/>
      <c r="PHS48" s="62"/>
      <c r="PHT48" s="62"/>
      <c r="PHU48" s="62"/>
      <c r="PHV48" s="62"/>
      <c r="PHW48" s="62"/>
      <c r="PHX48" s="62"/>
      <c r="PHY48" s="62"/>
      <c r="PHZ48" s="62"/>
      <c r="PIA48" s="62"/>
      <c r="PIB48" s="62"/>
      <c r="PIC48" s="62"/>
      <c r="PID48" s="62"/>
      <c r="PIE48" s="62"/>
      <c r="PIF48" s="62"/>
      <c r="PIG48" s="62"/>
      <c r="PIH48" s="62"/>
      <c r="PII48" s="62"/>
      <c r="PIJ48" s="62"/>
      <c r="PIK48" s="62"/>
      <c r="PIL48" s="62"/>
      <c r="PIM48" s="62"/>
      <c r="PIN48" s="62"/>
      <c r="PIO48" s="62"/>
      <c r="PIP48" s="62"/>
      <c r="PIQ48" s="62"/>
      <c r="PIR48" s="62"/>
      <c r="PIS48" s="62"/>
      <c r="PIT48" s="62"/>
      <c r="PIU48" s="62"/>
      <c r="PIV48" s="62"/>
      <c r="PIW48" s="62"/>
      <c r="PIX48" s="62"/>
      <c r="PIY48" s="62"/>
      <c r="PIZ48" s="62"/>
      <c r="PJA48" s="62"/>
      <c r="PJB48" s="62"/>
      <c r="PJC48" s="62"/>
      <c r="PJD48" s="62"/>
      <c r="PJE48" s="62"/>
      <c r="PJF48" s="62"/>
      <c r="PJG48" s="62"/>
      <c r="PJH48" s="62"/>
      <c r="PJI48" s="62"/>
      <c r="PJJ48" s="62"/>
      <c r="PJK48" s="62"/>
      <c r="PJL48" s="62"/>
      <c r="PJM48" s="62"/>
      <c r="PJN48" s="62"/>
      <c r="PJO48" s="62"/>
      <c r="PJP48" s="62"/>
      <c r="PJQ48" s="62"/>
      <c r="PJR48" s="62"/>
      <c r="PJS48" s="62"/>
      <c r="PJT48" s="62"/>
      <c r="PJU48" s="62"/>
      <c r="PJV48" s="62"/>
      <c r="PJW48" s="62"/>
      <c r="PJX48" s="62"/>
      <c r="PJY48" s="62"/>
      <c r="PJZ48" s="62"/>
      <c r="PKA48" s="62"/>
      <c r="PKB48" s="62"/>
      <c r="PKC48" s="62"/>
      <c r="PKD48" s="62"/>
      <c r="PKE48" s="62"/>
      <c r="PKF48" s="62"/>
      <c r="PKG48" s="62"/>
      <c r="PKH48" s="62"/>
      <c r="PKI48" s="62"/>
      <c r="PKJ48" s="62"/>
      <c r="PKK48" s="62"/>
      <c r="PKL48" s="62"/>
      <c r="PKM48" s="62"/>
      <c r="PKN48" s="62"/>
      <c r="PKO48" s="62"/>
      <c r="PKP48" s="62"/>
      <c r="PKQ48" s="62"/>
      <c r="PKR48" s="62"/>
      <c r="PKS48" s="62"/>
      <c r="PKT48" s="62"/>
      <c r="PKU48" s="62"/>
      <c r="PKV48" s="62"/>
      <c r="PKW48" s="62"/>
      <c r="PKX48" s="62"/>
      <c r="PKY48" s="62"/>
      <c r="PKZ48" s="62"/>
      <c r="PLA48" s="62"/>
      <c r="PLB48" s="62"/>
      <c r="PLC48" s="62"/>
      <c r="PLD48" s="62"/>
      <c r="PLE48" s="62"/>
      <c r="PLF48" s="62"/>
      <c r="PLG48" s="62"/>
      <c r="PLH48" s="62"/>
      <c r="PLI48" s="62"/>
      <c r="PLJ48" s="62"/>
      <c r="PLK48" s="62"/>
      <c r="PLL48" s="62"/>
      <c r="PLM48" s="62"/>
      <c r="PLN48" s="62"/>
      <c r="PLO48" s="62"/>
      <c r="PLP48" s="62"/>
      <c r="PLQ48" s="62"/>
      <c r="PLR48" s="62"/>
      <c r="PLS48" s="62"/>
      <c r="PLT48" s="62"/>
      <c r="PLU48" s="62"/>
      <c r="PLV48" s="62"/>
      <c r="PLW48" s="62"/>
      <c r="PLX48" s="62"/>
      <c r="PLY48" s="62"/>
      <c r="PLZ48" s="62"/>
      <c r="PMA48" s="62"/>
      <c r="PMB48" s="62"/>
      <c r="PMC48" s="62"/>
      <c r="PMD48" s="62"/>
      <c r="PME48" s="62"/>
      <c r="PMF48" s="62"/>
      <c r="PMG48" s="62"/>
      <c r="PMH48" s="62"/>
      <c r="PMI48" s="62"/>
      <c r="PMJ48" s="62"/>
      <c r="PMK48" s="62"/>
      <c r="PML48" s="62"/>
      <c r="PMM48" s="62"/>
      <c r="PMN48" s="62"/>
      <c r="PMO48" s="62"/>
      <c r="PMP48" s="62"/>
      <c r="PMQ48" s="62"/>
      <c r="PMR48" s="62"/>
      <c r="PMS48" s="62"/>
      <c r="PMT48" s="62"/>
      <c r="PMU48" s="62"/>
      <c r="PMV48" s="62"/>
      <c r="PMW48" s="62"/>
      <c r="PMX48" s="62"/>
      <c r="PMY48" s="62"/>
      <c r="PMZ48" s="62"/>
      <c r="PNA48" s="62"/>
      <c r="PNB48" s="62"/>
      <c r="PNC48" s="62"/>
      <c r="PND48" s="62"/>
      <c r="PNE48" s="62"/>
      <c r="PNF48" s="62"/>
      <c r="PNG48" s="62"/>
      <c r="PNH48" s="62"/>
      <c r="PNI48" s="62"/>
      <c r="PNJ48" s="62"/>
      <c r="PNK48" s="62"/>
      <c r="PNL48" s="62"/>
      <c r="PNM48" s="62"/>
      <c r="PNN48" s="62"/>
      <c r="PNO48" s="62"/>
      <c r="PNP48" s="62"/>
      <c r="PNQ48" s="62"/>
      <c r="PNR48" s="62"/>
      <c r="PNS48" s="62"/>
      <c r="PNT48" s="62"/>
      <c r="PNU48" s="62"/>
      <c r="PNV48" s="62"/>
      <c r="PNW48" s="62"/>
      <c r="PNX48" s="62"/>
      <c r="PNY48" s="62"/>
      <c r="PNZ48" s="62"/>
      <c r="POA48" s="62"/>
      <c r="POB48" s="62"/>
      <c r="POC48" s="62"/>
      <c r="POD48" s="62"/>
      <c r="POE48" s="62"/>
      <c r="POF48" s="62"/>
      <c r="POG48" s="62"/>
      <c r="POH48" s="62"/>
      <c r="POI48" s="62"/>
      <c r="POJ48" s="62"/>
      <c r="POK48" s="62"/>
      <c r="POL48" s="62"/>
      <c r="POM48" s="62"/>
      <c r="PON48" s="62"/>
      <c r="POO48" s="62"/>
      <c r="POP48" s="62"/>
      <c r="POQ48" s="62"/>
      <c r="POR48" s="62"/>
      <c r="POS48" s="62"/>
      <c r="POT48" s="62"/>
      <c r="POU48" s="62"/>
      <c r="POV48" s="62"/>
      <c r="POW48" s="62"/>
      <c r="POX48" s="62"/>
      <c r="POY48" s="62"/>
      <c r="POZ48" s="62"/>
      <c r="PPA48" s="62"/>
      <c r="PPB48" s="62"/>
      <c r="PPC48" s="62"/>
      <c r="PPD48" s="62"/>
      <c r="PPE48" s="62"/>
      <c r="PPF48" s="62"/>
      <c r="PPG48" s="62"/>
      <c r="PPH48" s="62"/>
      <c r="PPI48" s="62"/>
      <c r="PPJ48" s="62"/>
      <c r="PPK48" s="62"/>
      <c r="PPL48" s="62"/>
      <c r="PPM48" s="62"/>
      <c r="PPN48" s="62"/>
      <c r="PPO48" s="62"/>
      <c r="PPP48" s="62"/>
      <c r="PPQ48" s="62"/>
      <c r="PPR48" s="62"/>
      <c r="PPS48" s="62"/>
      <c r="PPT48" s="62"/>
      <c r="PPU48" s="62"/>
      <c r="PPV48" s="62"/>
      <c r="PPW48" s="62"/>
      <c r="PPX48" s="62"/>
      <c r="PPY48" s="62"/>
      <c r="PPZ48" s="62"/>
      <c r="PQA48" s="62"/>
      <c r="PQB48" s="62"/>
      <c r="PQC48" s="62"/>
      <c r="PQD48" s="62"/>
      <c r="PQE48" s="62"/>
      <c r="PQF48" s="62"/>
      <c r="PQG48" s="62"/>
      <c r="PQH48" s="62"/>
      <c r="PQI48" s="62"/>
      <c r="PQJ48" s="62"/>
      <c r="PQK48" s="62"/>
      <c r="PQL48" s="62"/>
      <c r="PQM48" s="62"/>
      <c r="PQN48" s="62"/>
      <c r="PQO48" s="62"/>
      <c r="PQP48" s="62"/>
      <c r="PQQ48" s="62"/>
      <c r="PQR48" s="62"/>
      <c r="PQS48" s="62"/>
      <c r="PQT48" s="62"/>
      <c r="PQU48" s="62"/>
      <c r="PQV48" s="62"/>
      <c r="PQW48" s="62"/>
      <c r="PQX48" s="62"/>
      <c r="PQY48" s="62"/>
      <c r="PQZ48" s="62"/>
      <c r="PRA48" s="62"/>
      <c r="PRB48" s="62"/>
      <c r="PRC48" s="62"/>
      <c r="PRD48" s="62"/>
      <c r="PRE48" s="62"/>
      <c r="PRF48" s="62"/>
      <c r="PRG48" s="62"/>
      <c r="PRH48" s="62"/>
      <c r="PRI48" s="62"/>
      <c r="PRJ48" s="62"/>
      <c r="PRK48" s="62"/>
      <c r="PRL48" s="62"/>
      <c r="PRM48" s="62"/>
      <c r="PRN48" s="62"/>
      <c r="PRO48" s="62"/>
      <c r="PRP48" s="62"/>
      <c r="PRQ48" s="62"/>
      <c r="PRR48" s="62"/>
      <c r="PRS48" s="62"/>
      <c r="PRT48" s="62"/>
      <c r="PRU48" s="62"/>
      <c r="PRV48" s="62"/>
      <c r="PRW48" s="62"/>
      <c r="PRX48" s="62"/>
      <c r="PRY48" s="62"/>
      <c r="PRZ48" s="62"/>
      <c r="PSA48" s="62"/>
      <c r="PSB48" s="62"/>
      <c r="PSC48" s="62"/>
      <c r="PSD48" s="62"/>
      <c r="PSE48" s="62"/>
      <c r="PSF48" s="62"/>
      <c r="PSG48" s="62"/>
      <c r="PSH48" s="62"/>
      <c r="PSI48" s="62"/>
      <c r="PSJ48" s="62"/>
      <c r="PSK48" s="62"/>
      <c r="PSL48" s="62"/>
      <c r="PSM48" s="62"/>
      <c r="PSN48" s="62"/>
      <c r="PSO48" s="62"/>
      <c r="PSP48" s="62"/>
      <c r="PSQ48" s="62"/>
      <c r="PSR48" s="62"/>
      <c r="PSS48" s="62"/>
      <c r="PST48" s="62"/>
      <c r="PSU48" s="62"/>
      <c r="PSV48" s="62"/>
      <c r="PSW48" s="62"/>
      <c r="PSX48" s="62"/>
      <c r="PSY48" s="62"/>
      <c r="PSZ48" s="62"/>
      <c r="PTA48" s="62"/>
      <c r="PTB48" s="62"/>
      <c r="PTC48" s="62"/>
      <c r="PTD48" s="62"/>
      <c r="PTE48" s="62"/>
      <c r="PTF48" s="62"/>
      <c r="PTG48" s="62"/>
      <c r="PTH48" s="62"/>
      <c r="PTI48" s="62"/>
      <c r="PTJ48" s="62"/>
      <c r="PTK48" s="62"/>
      <c r="PTL48" s="62"/>
      <c r="PTM48" s="62"/>
      <c r="PTN48" s="62"/>
      <c r="PTO48" s="62"/>
      <c r="PTP48" s="62"/>
      <c r="PTQ48" s="62"/>
      <c r="PTR48" s="62"/>
      <c r="PTS48" s="62"/>
      <c r="PTT48" s="62"/>
      <c r="PTU48" s="62"/>
      <c r="PTV48" s="62"/>
      <c r="PTW48" s="62"/>
      <c r="PTX48" s="62"/>
      <c r="PTY48" s="62"/>
      <c r="PTZ48" s="62"/>
      <c r="PUA48" s="62"/>
      <c r="PUB48" s="62"/>
      <c r="PUC48" s="62"/>
      <c r="PUD48" s="62"/>
      <c r="PUE48" s="62"/>
      <c r="PUF48" s="62"/>
      <c r="PUG48" s="62"/>
      <c r="PUH48" s="62"/>
      <c r="PUI48" s="62"/>
      <c r="PUJ48" s="62"/>
      <c r="PUK48" s="62"/>
      <c r="PUL48" s="62"/>
      <c r="PUM48" s="62"/>
      <c r="PUN48" s="62"/>
      <c r="PUO48" s="62"/>
      <c r="PUP48" s="62"/>
      <c r="PUQ48" s="62"/>
      <c r="PUR48" s="62"/>
      <c r="PUS48" s="62"/>
      <c r="PUT48" s="62"/>
      <c r="PUU48" s="62"/>
      <c r="PUV48" s="62"/>
      <c r="PUW48" s="62"/>
      <c r="PUX48" s="62"/>
      <c r="PUY48" s="62"/>
      <c r="PUZ48" s="62"/>
      <c r="PVA48" s="62"/>
      <c r="PVB48" s="62"/>
      <c r="PVC48" s="62"/>
      <c r="PVD48" s="62"/>
      <c r="PVE48" s="62"/>
      <c r="PVF48" s="62"/>
      <c r="PVG48" s="62"/>
      <c r="PVH48" s="62"/>
      <c r="PVI48" s="62"/>
      <c r="PVJ48" s="62"/>
      <c r="PVK48" s="62"/>
      <c r="PVL48" s="62"/>
      <c r="PVM48" s="62"/>
      <c r="PVN48" s="62"/>
      <c r="PVO48" s="62"/>
      <c r="PVP48" s="62"/>
      <c r="PVQ48" s="62"/>
      <c r="PVR48" s="62"/>
      <c r="PVS48" s="62"/>
      <c r="PVT48" s="62"/>
      <c r="PVU48" s="62"/>
      <c r="PVV48" s="62"/>
      <c r="PVW48" s="62"/>
      <c r="PVX48" s="62"/>
      <c r="PVY48" s="62"/>
      <c r="PVZ48" s="62"/>
      <c r="PWA48" s="62"/>
      <c r="PWB48" s="62"/>
      <c r="PWC48" s="62"/>
      <c r="PWD48" s="62"/>
      <c r="PWE48" s="62"/>
      <c r="PWF48" s="62"/>
      <c r="PWG48" s="62"/>
      <c r="PWH48" s="62"/>
      <c r="PWI48" s="62"/>
      <c r="PWJ48" s="62"/>
      <c r="PWK48" s="62"/>
      <c r="PWL48" s="62"/>
      <c r="PWM48" s="62"/>
      <c r="PWN48" s="62"/>
      <c r="PWO48" s="62"/>
      <c r="PWP48" s="62"/>
      <c r="PWQ48" s="62"/>
      <c r="PWR48" s="62"/>
      <c r="PWS48" s="62"/>
      <c r="PWT48" s="62"/>
      <c r="PWU48" s="62"/>
      <c r="PWV48" s="62"/>
      <c r="PWW48" s="62"/>
      <c r="PWX48" s="62"/>
      <c r="PWY48" s="62"/>
      <c r="PWZ48" s="62"/>
      <c r="PXA48" s="62"/>
      <c r="PXB48" s="62"/>
      <c r="PXC48" s="62"/>
      <c r="PXD48" s="62"/>
      <c r="PXE48" s="62"/>
      <c r="PXF48" s="62"/>
      <c r="PXG48" s="62"/>
      <c r="PXH48" s="62"/>
      <c r="PXI48" s="62"/>
      <c r="PXJ48" s="62"/>
      <c r="PXK48" s="62"/>
      <c r="PXL48" s="62"/>
      <c r="PXM48" s="62"/>
      <c r="PXN48" s="62"/>
      <c r="PXO48" s="62"/>
      <c r="PXP48" s="62"/>
      <c r="PXQ48" s="62"/>
      <c r="PXR48" s="62"/>
      <c r="PXS48" s="62"/>
      <c r="PXT48" s="62"/>
      <c r="PXU48" s="62"/>
      <c r="PXV48" s="62"/>
      <c r="PXW48" s="62"/>
      <c r="PXX48" s="62"/>
      <c r="PXY48" s="62"/>
      <c r="PXZ48" s="62"/>
      <c r="PYA48" s="62"/>
      <c r="PYB48" s="62"/>
      <c r="PYC48" s="62"/>
      <c r="PYD48" s="62"/>
      <c r="PYE48" s="62"/>
      <c r="PYF48" s="62"/>
      <c r="PYG48" s="62"/>
      <c r="PYH48" s="62"/>
      <c r="PYI48" s="62"/>
      <c r="PYJ48" s="62"/>
      <c r="PYK48" s="62"/>
      <c r="PYL48" s="62"/>
      <c r="PYM48" s="62"/>
      <c r="PYN48" s="62"/>
      <c r="PYO48" s="62"/>
      <c r="PYP48" s="62"/>
      <c r="PYQ48" s="62"/>
      <c r="PYR48" s="62"/>
      <c r="PYS48" s="62"/>
      <c r="PYT48" s="62"/>
      <c r="PYU48" s="62"/>
      <c r="PYV48" s="62"/>
      <c r="PYW48" s="62"/>
      <c r="PYX48" s="62"/>
      <c r="PYY48" s="62"/>
      <c r="PYZ48" s="62"/>
      <c r="PZA48" s="62"/>
      <c r="PZB48" s="62"/>
      <c r="PZC48" s="62"/>
      <c r="PZD48" s="62"/>
      <c r="PZE48" s="62"/>
      <c r="PZF48" s="62"/>
      <c r="PZG48" s="62"/>
      <c r="PZH48" s="62"/>
      <c r="PZI48" s="62"/>
      <c r="PZJ48" s="62"/>
      <c r="PZK48" s="62"/>
      <c r="PZL48" s="62"/>
      <c r="PZM48" s="62"/>
      <c r="PZN48" s="62"/>
      <c r="PZO48" s="62"/>
      <c r="PZP48" s="62"/>
      <c r="PZQ48" s="62"/>
      <c r="PZR48" s="62"/>
      <c r="PZS48" s="62"/>
      <c r="PZT48" s="62"/>
      <c r="PZU48" s="62"/>
      <c r="PZV48" s="62"/>
      <c r="PZW48" s="62"/>
      <c r="PZX48" s="62"/>
      <c r="PZY48" s="62"/>
      <c r="PZZ48" s="62"/>
      <c r="QAA48" s="62"/>
      <c r="QAB48" s="62"/>
      <c r="QAC48" s="62"/>
      <c r="QAD48" s="62"/>
      <c r="QAE48" s="62"/>
      <c r="QAF48" s="62"/>
      <c r="QAG48" s="62"/>
      <c r="QAH48" s="62"/>
      <c r="QAI48" s="62"/>
      <c r="QAJ48" s="62"/>
      <c r="QAK48" s="62"/>
      <c r="QAL48" s="62"/>
      <c r="QAM48" s="62"/>
      <c r="QAN48" s="62"/>
      <c r="QAO48" s="62"/>
      <c r="QAP48" s="62"/>
      <c r="QAQ48" s="62"/>
      <c r="QAR48" s="62"/>
      <c r="QAS48" s="62"/>
      <c r="QAT48" s="62"/>
      <c r="QAU48" s="62"/>
      <c r="QAV48" s="62"/>
      <c r="QAW48" s="62"/>
      <c r="QAX48" s="62"/>
      <c r="QAY48" s="62"/>
      <c r="QAZ48" s="62"/>
      <c r="QBA48" s="62"/>
      <c r="QBB48" s="62"/>
      <c r="QBC48" s="62"/>
      <c r="QBD48" s="62"/>
      <c r="QBE48" s="62"/>
      <c r="QBF48" s="62"/>
      <c r="QBG48" s="62"/>
      <c r="QBH48" s="62"/>
      <c r="QBI48" s="62"/>
      <c r="QBJ48" s="62"/>
      <c r="QBK48" s="62"/>
      <c r="QBL48" s="62"/>
      <c r="QBM48" s="62"/>
      <c r="QBN48" s="62"/>
      <c r="QBO48" s="62"/>
      <c r="QBP48" s="62"/>
      <c r="QBQ48" s="62"/>
      <c r="QBR48" s="62"/>
      <c r="QBS48" s="62"/>
      <c r="QBT48" s="62"/>
      <c r="QBU48" s="62"/>
      <c r="QBV48" s="62"/>
      <c r="QBW48" s="62"/>
      <c r="QBX48" s="62"/>
      <c r="QBY48" s="62"/>
      <c r="QBZ48" s="62"/>
      <c r="QCA48" s="62"/>
      <c r="QCB48" s="62"/>
      <c r="QCC48" s="62"/>
      <c r="QCD48" s="62"/>
      <c r="QCE48" s="62"/>
      <c r="QCF48" s="62"/>
      <c r="QCG48" s="62"/>
      <c r="QCH48" s="62"/>
      <c r="QCI48" s="62"/>
      <c r="QCJ48" s="62"/>
      <c r="QCK48" s="62"/>
      <c r="QCL48" s="62"/>
      <c r="QCM48" s="62"/>
      <c r="QCN48" s="62"/>
      <c r="QCO48" s="62"/>
      <c r="QCP48" s="62"/>
      <c r="QCQ48" s="62"/>
      <c r="QCR48" s="62"/>
      <c r="QCS48" s="62"/>
      <c r="QCT48" s="62"/>
      <c r="QCU48" s="62"/>
      <c r="QCV48" s="62"/>
      <c r="QCW48" s="62"/>
      <c r="QCX48" s="62"/>
      <c r="QCY48" s="62"/>
      <c r="QCZ48" s="62"/>
      <c r="QDA48" s="62"/>
      <c r="QDB48" s="62"/>
      <c r="QDC48" s="62"/>
      <c r="QDD48" s="62"/>
      <c r="QDE48" s="62"/>
      <c r="QDF48" s="62"/>
      <c r="QDG48" s="62"/>
      <c r="QDH48" s="62"/>
      <c r="QDI48" s="62"/>
      <c r="QDJ48" s="62"/>
      <c r="QDK48" s="62"/>
      <c r="QDL48" s="62"/>
      <c r="QDM48" s="62"/>
      <c r="QDN48" s="62"/>
      <c r="QDO48" s="62"/>
      <c r="QDP48" s="62"/>
      <c r="QDQ48" s="62"/>
      <c r="QDR48" s="62"/>
      <c r="QDS48" s="62"/>
      <c r="QDT48" s="62"/>
      <c r="QDU48" s="62"/>
      <c r="QDV48" s="62"/>
      <c r="QDW48" s="62"/>
      <c r="QDX48" s="62"/>
      <c r="QDY48" s="62"/>
      <c r="QDZ48" s="62"/>
      <c r="QEA48" s="62"/>
      <c r="QEB48" s="62"/>
      <c r="QEC48" s="62"/>
      <c r="QED48" s="62"/>
      <c r="QEE48" s="62"/>
      <c r="QEF48" s="62"/>
      <c r="QEG48" s="62"/>
      <c r="QEH48" s="62"/>
      <c r="QEI48" s="62"/>
      <c r="QEJ48" s="62"/>
      <c r="QEK48" s="62"/>
      <c r="QEL48" s="62"/>
      <c r="QEM48" s="62"/>
      <c r="QEN48" s="62"/>
      <c r="QEO48" s="62"/>
      <c r="QEP48" s="62"/>
      <c r="QEQ48" s="62"/>
      <c r="QER48" s="62"/>
      <c r="QES48" s="62"/>
      <c r="QET48" s="62"/>
      <c r="QEU48" s="62"/>
      <c r="QEV48" s="62"/>
      <c r="QEW48" s="62"/>
      <c r="QEX48" s="62"/>
      <c r="QEY48" s="62"/>
      <c r="QEZ48" s="62"/>
      <c r="QFA48" s="62"/>
      <c r="QFB48" s="62"/>
      <c r="QFC48" s="62"/>
      <c r="QFD48" s="62"/>
      <c r="QFE48" s="62"/>
      <c r="QFF48" s="62"/>
      <c r="QFG48" s="62"/>
      <c r="QFH48" s="62"/>
      <c r="QFI48" s="62"/>
      <c r="QFJ48" s="62"/>
      <c r="QFK48" s="62"/>
      <c r="QFL48" s="62"/>
      <c r="QFM48" s="62"/>
      <c r="QFN48" s="62"/>
      <c r="QFO48" s="62"/>
      <c r="QFP48" s="62"/>
      <c r="QFQ48" s="62"/>
      <c r="QFR48" s="62"/>
      <c r="QFS48" s="62"/>
      <c r="QFT48" s="62"/>
      <c r="QFU48" s="62"/>
      <c r="QFV48" s="62"/>
      <c r="QFW48" s="62"/>
      <c r="QFX48" s="62"/>
      <c r="QFY48" s="62"/>
      <c r="QFZ48" s="62"/>
      <c r="QGA48" s="62"/>
      <c r="QGB48" s="62"/>
      <c r="QGC48" s="62"/>
      <c r="QGD48" s="62"/>
      <c r="QGE48" s="62"/>
      <c r="QGF48" s="62"/>
      <c r="QGG48" s="62"/>
      <c r="QGH48" s="62"/>
      <c r="QGI48" s="62"/>
      <c r="QGJ48" s="62"/>
      <c r="QGK48" s="62"/>
      <c r="QGL48" s="62"/>
      <c r="QGM48" s="62"/>
      <c r="QGN48" s="62"/>
      <c r="QGO48" s="62"/>
      <c r="QGP48" s="62"/>
      <c r="QGQ48" s="62"/>
      <c r="QGR48" s="62"/>
      <c r="QGS48" s="62"/>
      <c r="QGT48" s="62"/>
      <c r="QGU48" s="62"/>
      <c r="QGV48" s="62"/>
      <c r="QGW48" s="62"/>
      <c r="QGX48" s="62"/>
      <c r="QGY48" s="62"/>
      <c r="QGZ48" s="62"/>
      <c r="QHA48" s="62"/>
      <c r="QHB48" s="62"/>
      <c r="QHC48" s="62"/>
      <c r="QHD48" s="62"/>
      <c r="QHE48" s="62"/>
      <c r="QHF48" s="62"/>
      <c r="QHG48" s="62"/>
      <c r="QHH48" s="62"/>
      <c r="QHI48" s="62"/>
      <c r="QHJ48" s="62"/>
      <c r="QHK48" s="62"/>
      <c r="QHL48" s="62"/>
      <c r="QHM48" s="62"/>
      <c r="QHN48" s="62"/>
      <c r="QHO48" s="62"/>
      <c r="QHP48" s="62"/>
      <c r="QHQ48" s="62"/>
      <c r="QHR48" s="62"/>
      <c r="QHS48" s="62"/>
      <c r="QHT48" s="62"/>
      <c r="QHU48" s="62"/>
      <c r="QHV48" s="62"/>
      <c r="QHW48" s="62"/>
      <c r="QHX48" s="62"/>
      <c r="QHY48" s="62"/>
      <c r="QHZ48" s="62"/>
      <c r="QIA48" s="62"/>
      <c r="QIB48" s="62"/>
      <c r="QIC48" s="62"/>
      <c r="QID48" s="62"/>
      <c r="QIE48" s="62"/>
      <c r="QIF48" s="62"/>
      <c r="QIG48" s="62"/>
      <c r="QIH48" s="62"/>
      <c r="QII48" s="62"/>
      <c r="QIJ48" s="62"/>
      <c r="QIK48" s="62"/>
      <c r="QIL48" s="62"/>
      <c r="QIM48" s="62"/>
      <c r="QIN48" s="62"/>
      <c r="QIO48" s="62"/>
      <c r="QIP48" s="62"/>
      <c r="QIQ48" s="62"/>
      <c r="QIR48" s="62"/>
      <c r="QIS48" s="62"/>
      <c r="QIT48" s="62"/>
      <c r="QIU48" s="62"/>
      <c r="QIV48" s="62"/>
      <c r="QIW48" s="62"/>
      <c r="QIX48" s="62"/>
      <c r="QIY48" s="62"/>
      <c r="QIZ48" s="62"/>
      <c r="QJA48" s="62"/>
      <c r="QJB48" s="62"/>
      <c r="QJC48" s="62"/>
      <c r="QJD48" s="62"/>
      <c r="QJE48" s="62"/>
      <c r="QJF48" s="62"/>
      <c r="QJG48" s="62"/>
      <c r="QJH48" s="62"/>
      <c r="QJI48" s="62"/>
      <c r="QJJ48" s="62"/>
      <c r="QJK48" s="62"/>
      <c r="QJL48" s="62"/>
      <c r="QJM48" s="62"/>
      <c r="QJN48" s="62"/>
      <c r="QJO48" s="62"/>
      <c r="QJP48" s="62"/>
      <c r="QJQ48" s="62"/>
      <c r="QJR48" s="62"/>
      <c r="QJS48" s="62"/>
      <c r="QJT48" s="62"/>
      <c r="QJU48" s="62"/>
      <c r="QJV48" s="62"/>
      <c r="QJW48" s="62"/>
      <c r="QJX48" s="62"/>
      <c r="QJY48" s="62"/>
      <c r="QJZ48" s="62"/>
      <c r="QKA48" s="62"/>
      <c r="QKB48" s="62"/>
      <c r="QKC48" s="62"/>
      <c r="QKD48" s="62"/>
      <c r="QKE48" s="62"/>
      <c r="QKF48" s="62"/>
      <c r="QKG48" s="62"/>
      <c r="QKH48" s="62"/>
      <c r="QKI48" s="62"/>
      <c r="QKJ48" s="62"/>
      <c r="QKK48" s="62"/>
      <c r="QKL48" s="62"/>
      <c r="QKM48" s="62"/>
      <c r="QKN48" s="62"/>
      <c r="QKO48" s="62"/>
      <c r="QKP48" s="62"/>
      <c r="QKQ48" s="62"/>
      <c r="QKR48" s="62"/>
      <c r="QKS48" s="62"/>
      <c r="QKT48" s="62"/>
      <c r="QKU48" s="62"/>
      <c r="QKV48" s="62"/>
      <c r="QKW48" s="62"/>
      <c r="QKX48" s="62"/>
      <c r="QKY48" s="62"/>
      <c r="QKZ48" s="62"/>
      <c r="QLA48" s="62"/>
      <c r="QLB48" s="62"/>
      <c r="QLC48" s="62"/>
      <c r="QLD48" s="62"/>
      <c r="QLE48" s="62"/>
      <c r="QLF48" s="62"/>
      <c r="QLG48" s="62"/>
      <c r="QLH48" s="62"/>
      <c r="QLI48" s="62"/>
      <c r="QLJ48" s="62"/>
      <c r="QLK48" s="62"/>
      <c r="QLL48" s="62"/>
      <c r="QLM48" s="62"/>
      <c r="QLN48" s="62"/>
      <c r="QLO48" s="62"/>
      <c r="QLP48" s="62"/>
      <c r="QLQ48" s="62"/>
      <c r="QLR48" s="62"/>
      <c r="QLS48" s="62"/>
      <c r="QLT48" s="62"/>
      <c r="QLU48" s="62"/>
      <c r="QLV48" s="62"/>
      <c r="QLW48" s="62"/>
      <c r="QLX48" s="62"/>
      <c r="QLY48" s="62"/>
      <c r="QLZ48" s="62"/>
      <c r="QMA48" s="62"/>
      <c r="QMB48" s="62"/>
      <c r="QMC48" s="62"/>
      <c r="QMD48" s="62"/>
      <c r="QME48" s="62"/>
      <c r="QMF48" s="62"/>
      <c r="QMG48" s="62"/>
      <c r="QMH48" s="62"/>
      <c r="QMI48" s="62"/>
      <c r="QMJ48" s="62"/>
      <c r="QMK48" s="62"/>
      <c r="QML48" s="62"/>
      <c r="QMM48" s="62"/>
      <c r="QMN48" s="62"/>
      <c r="QMO48" s="62"/>
      <c r="QMP48" s="62"/>
      <c r="QMQ48" s="62"/>
      <c r="QMR48" s="62"/>
      <c r="QMS48" s="62"/>
      <c r="QMT48" s="62"/>
      <c r="QMU48" s="62"/>
      <c r="QMV48" s="62"/>
      <c r="QMW48" s="62"/>
      <c r="QMX48" s="62"/>
      <c r="QMY48" s="62"/>
      <c r="QMZ48" s="62"/>
      <c r="QNA48" s="62"/>
      <c r="QNB48" s="62"/>
      <c r="QNC48" s="62"/>
      <c r="QND48" s="62"/>
      <c r="QNE48" s="62"/>
      <c r="QNF48" s="62"/>
      <c r="QNG48" s="62"/>
      <c r="QNH48" s="62"/>
      <c r="QNI48" s="62"/>
      <c r="QNJ48" s="62"/>
      <c r="QNK48" s="62"/>
      <c r="QNL48" s="62"/>
      <c r="QNM48" s="62"/>
      <c r="QNN48" s="62"/>
      <c r="QNO48" s="62"/>
      <c r="QNP48" s="62"/>
      <c r="QNQ48" s="62"/>
      <c r="QNR48" s="62"/>
      <c r="QNS48" s="62"/>
      <c r="QNT48" s="62"/>
      <c r="QNU48" s="62"/>
      <c r="QNV48" s="62"/>
      <c r="QNW48" s="62"/>
      <c r="QNX48" s="62"/>
      <c r="QNY48" s="62"/>
      <c r="QNZ48" s="62"/>
      <c r="QOA48" s="62"/>
      <c r="QOB48" s="62"/>
      <c r="QOC48" s="62"/>
      <c r="QOD48" s="62"/>
      <c r="QOE48" s="62"/>
      <c r="QOF48" s="62"/>
      <c r="QOG48" s="62"/>
      <c r="QOH48" s="62"/>
      <c r="QOI48" s="62"/>
      <c r="QOJ48" s="62"/>
      <c r="QOK48" s="62"/>
      <c r="QOL48" s="62"/>
      <c r="QOM48" s="62"/>
      <c r="QON48" s="62"/>
      <c r="QOO48" s="62"/>
      <c r="QOP48" s="62"/>
      <c r="QOQ48" s="62"/>
      <c r="QOR48" s="62"/>
      <c r="QOS48" s="62"/>
      <c r="QOT48" s="62"/>
      <c r="QOU48" s="62"/>
      <c r="QOV48" s="62"/>
      <c r="QOW48" s="62"/>
      <c r="QOX48" s="62"/>
      <c r="QOY48" s="62"/>
      <c r="QOZ48" s="62"/>
      <c r="QPA48" s="62"/>
      <c r="QPB48" s="62"/>
      <c r="QPC48" s="62"/>
      <c r="QPD48" s="62"/>
      <c r="QPE48" s="62"/>
      <c r="QPF48" s="62"/>
      <c r="QPG48" s="62"/>
      <c r="QPH48" s="62"/>
      <c r="QPI48" s="62"/>
      <c r="QPJ48" s="62"/>
      <c r="QPK48" s="62"/>
      <c r="QPL48" s="62"/>
      <c r="QPM48" s="62"/>
      <c r="QPN48" s="62"/>
      <c r="QPO48" s="62"/>
      <c r="QPP48" s="62"/>
      <c r="QPQ48" s="62"/>
      <c r="QPR48" s="62"/>
      <c r="QPS48" s="62"/>
      <c r="QPT48" s="62"/>
      <c r="QPU48" s="62"/>
      <c r="QPV48" s="62"/>
      <c r="QPW48" s="62"/>
      <c r="QPX48" s="62"/>
      <c r="QPY48" s="62"/>
      <c r="QPZ48" s="62"/>
      <c r="QQA48" s="62"/>
      <c r="QQB48" s="62"/>
      <c r="QQC48" s="62"/>
      <c r="QQD48" s="62"/>
      <c r="QQE48" s="62"/>
      <c r="QQF48" s="62"/>
      <c r="QQG48" s="62"/>
      <c r="QQH48" s="62"/>
      <c r="QQI48" s="62"/>
      <c r="QQJ48" s="62"/>
      <c r="QQK48" s="62"/>
      <c r="QQL48" s="62"/>
      <c r="QQM48" s="62"/>
      <c r="QQN48" s="62"/>
      <c r="QQO48" s="62"/>
      <c r="QQP48" s="62"/>
      <c r="QQQ48" s="62"/>
      <c r="QQR48" s="62"/>
      <c r="QQS48" s="62"/>
      <c r="QQT48" s="62"/>
      <c r="QQU48" s="62"/>
      <c r="QQV48" s="62"/>
      <c r="QQW48" s="62"/>
      <c r="QQX48" s="62"/>
      <c r="QQY48" s="62"/>
      <c r="QQZ48" s="62"/>
      <c r="QRA48" s="62"/>
      <c r="QRB48" s="62"/>
      <c r="QRC48" s="62"/>
      <c r="QRD48" s="62"/>
      <c r="QRE48" s="62"/>
      <c r="QRF48" s="62"/>
      <c r="QRG48" s="62"/>
      <c r="QRH48" s="62"/>
      <c r="QRI48" s="62"/>
      <c r="QRJ48" s="62"/>
      <c r="QRK48" s="62"/>
      <c r="QRL48" s="62"/>
      <c r="QRM48" s="62"/>
      <c r="QRN48" s="62"/>
      <c r="QRO48" s="62"/>
      <c r="QRP48" s="62"/>
      <c r="QRQ48" s="62"/>
      <c r="QRR48" s="62"/>
      <c r="QRS48" s="62"/>
      <c r="QRT48" s="62"/>
      <c r="QRU48" s="62"/>
      <c r="QRV48" s="62"/>
      <c r="QRW48" s="62"/>
      <c r="QRX48" s="62"/>
      <c r="QRY48" s="62"/>
      <c r="QRZ48" s="62"/>
      <c r="QSA48" s="62"/>
      <c r="QSB48" s="62"/>
      <c r="QSC48" s="62"/>
      <c r="QSD48" s="62"/>
      <c r="QSE48" s="62"/>
      <c r="QSF48" s="62"/>
      <c r="QSG48" s="62"/>
      <c r="QSH48" s="62"/>
      <c r="QSI48" s="62"/>
      <c r="QSJ48" s="62"/>
      <c r="QSK48" s="62"/>
      <c r="QSL48" s="62"/>
      <c r="QSM48" s="62"/>
      <c r="QSN48" s="62"/>
      <c r="QSO48" s="62"/>
      <c r="QSP48" s="62"/>
      <c r="QSQ48" s="62"/>
      <c r="QSR48" s="62"/>
      <c r="QSS48" s="62"/>
      <c r="QST48" s="62"/>
      <c r="QSU48" s="62"/>
      <c r="QSV48" s="62"/>
      <c r="QSW48" s="62"/>
      <c r="QSX48" s="62"/>
      <c r="QSY48" s="62"/>
      <c r="QSZ48" s="62"/>
      <c r="QTA48" s="62"/>
      <c r="QTB48" s="62"/>
      <c r="QTC48" s="62"/>
      <c r="QTD48" s="62"/>
      <c r="QTE48" s="62"/>
      <c r="QTF48" s="62"/>
      <c r="QTG48" s="62"/>
      <c r="QTH48" s="62"/>
      <c r="QTI48" s="62"/>
      <c r="QTJ48" s="62"/>
      <c r="QTK48" s="62"/>
      <c r="QTL48" s="62"/>
      <c r="QTM48" s="62"/>
      <c r="QTN48" s="62"/>
      <c r="QTO48" s="62"/>
      <c r="QTP48" s="62"/>
      <c r="QTQ48" s="62"/>
      <c r="QTR48" s="62"/>
      <c r="QTS48" s="62"/>
      <c r="QTT48" s="62"/>
      <c r="QTU48" s="62"/>
      <c r="QTV48" s="62"/>
      <c r="QTW48" s="62"/>
      <c r="QTX48" s="62"/>
      <c r="QTY48" s="62"/>
      <c r="QTZ48" s="62"/>
      <c r="QUA48" s="62"/>
      <c r="QUB48" s="62"/>
      <c r="QUC48" s="62"/>
      <c r="QUD48" s="62"/>
      <c r="QUE48" s="62"/>
      <c r="QUF48" s="62"/>
      <c r="QUG48" s="62"/>
      <c r="QUH48" s="62"/>
      <c r="QUI48" s="62"/>
      <c r="QUJ48" s="62"/>
      <c r="QUK48" s="62"/>
      <c r="QUL48" s="62"/>
      <c r="QUM48" s="62"/>
      <c r="QUN48" s="62"/>
      <c r="QUO48" s="62"/>
      <c r="QUP48" s="62"/>
      <c r="QUQ48" s="62"/>
      <c r="QUR48" s="62"/>
      <c r="QUS48" s="62"/>
      <c r="QUT48" s="62"/>
      <c r="QUU48" s="62"/>
      <c r="QUV48" s="62"/>
      <c r="QUW48" s="62"/>
      <c r="QUX48" s="62"/>
      <c r="QUY48" s="62"/>
      <c r="QUZ48" s="62"/>
      <c r="QVA48" s="62"/>
      <c r="QVB48" s="62"/>
      <c r="QVC48" s="62"/>
      <c r="QVD48" s="62"/>
      <c r="QVE48" s="62"/>
      <c r="QVF48" s="62"/>
      <c r="QVG48" s="62"/>
      <c r="QVH48" s="62"/>
      <c r="QVI48" s="62"/>
      <c r="QVJ48" s="62"/>
      <c r="QVK48" s="62"/>
      <c r="QVL48" s="62"/>
      <c r="QVM48" s="62"/>
      <c r="QVN48" s="62"/>
      <c r="QVO48" s="62"/>
      <c r="QVP48" s="62"/>
      <c r="QVQ48" s="62"/>
      <c r="QVR48" s="62"/>
      <c r="QVS48" s="62"/>
      <c r="QVT48" s="62"/>
      <c r="QVU48" s="62"/>
      <c r="QVV48" s="62"/>
      <c r="QVW48" s="62"/>
      <c r="QVX48" s="62"/>
      <c r="QVY48" s="62"/>
      <c r="QVZ48" s="62"/>
      <c r="QWA48" s="62"/>
      <c r="QWB48" s="62"/>
      <c r="QWC48" s="62"/>
      <c r="QWD48" s="62"/>
      <c r="QWE48" s="62"/>
      <c r="QWF48" s="62"/>
      <c r="QWG48" s="62"/>
      <c r="QWH48" s="62"/>
      <c r="QWI48" s="62"/>
      <c r="QWJ48" s="62"/>
      <c r="QWK48" s="62"/>
      <c r="QWL48" s="62"/>
      <c r="QWM48" s="62"/>
      <c r="QWN48" s="62"/>
      <c r="QWO48" s="62"/>
      <c r="QWP48" s="62"/>
      <c r="QWQ48" s="62"/>
      <c r="QWR48" s="62"/>
      <c r="QWS48" s="62"/>
      <c r="QWT48" s="62"/>
      <c r="QWU48" s="62"/>
      <c r="QWV48" s="62"/>
      <c r="QWW48" s="62"/>
      <c r="QWX48" s="62"/>
      <c r="QWY48" s="62"/>
      <c r="QWZ48" s="62"/>
      <c r="QXA48" s="62"/>
      <c r="QXB48" s="62"/>
      <c r="QXC48" s="62"/>
      <c r="QXD48" s="62"/>
      <c r="QXE48" s="62"/>
      <c r="QXF48" s="62"/>
      <c r="QXG48" s="62"/>
      <c r="QXH48" s="62"/>
      <c r="QXI48" s="62"/>
      <c r="QXJ48" s="62"/>
      <c r="QXK48" s="62"/>
      <c r="QXL48" s="62"/>
      <c r="QXM48" s="62"/>
      <c r="QXN48" s="62"/>
      <c r="QXO48" s="62"/>
      <c r="QXP48" s="62"/>
      <c r="QXQ48" s="62"/>
      <c r="QXR48" s="62"/>
      <c r="QXS48" s="62"/>
      <c r="QXT48" s="62"/>
      <c r="QXU48" s="62"/>
      <c r="QXV48" s="62"/>
      <c r="QXW48" s="62"/>
      <c r="QXX48" s="62"/>
      <c r="QXY48" s="62"/>
      <c r="QXZ48" s="62"/>
      <c r="QYA48" s="62"/>
      <c r="QYB48" s="62"/>
      <c r="QYC48" s="62"/>
      <c r="QYD48" s="62"/>
      <c r="QYE48" s="62"/>
      <c r="QYF48" s="62"/>
      <c r="QYG48" s="62"/>
      <c r="QYH48" s="62"/>
      <c r="QYI48" s="62"/>
      <c r="QYJ48" s="62"/>
      <c r="QYK48" s="62"/>
      <c r="QYL48" s="62"/>
      <c r="QYM48" s="62"/>
      <c r="QYN48" s="62"/>
      <c r="QYO48" s="62"/>
      <c r="QYP48" s="62"/>
      <c r="QYQ48" s="62"/>
      <c r="QYR48" s="62"/>
      <c r="QYS48" s="62"/>
      <c r="QYT48" s="62"/>
      <c r="QYU48" s="62"/>
      <c r="QYV48" s="62"/>
      <c r="QYW48" s="62"/>
      <c r="QYX48" s="62"/>
      <c r="QYY48" s="62"/>
      <c r="QYZ48" s="62"/>
      <c r="QZA48" s="62"/>
      <c r="QZB48" s="62"/>
      <c r="QZC48" s="62"/>
      <c r="QZD48" s="62"/>
      <c r="QZE48" s="62"/>
      <c r="QZF48" s="62"/>
      <c r="QZG48" s="62"/>
      <c r="QZH48" s="62"/>
      <c r="QZI48" s="62"/>
      <c r="QZJ48" s="62"/>
      <c r="QZK48" s="62"/>
      <c r="QZL48" s="62"/>
      <c r="QZM48" s="62"/>
      <c r="QZN48" s="62"/>
      <c r="QZO48" s="62"/>
      <c r="QZP48" s="62"/>
      <c r="QZQ48" s="62"/>
      <c r="QZR48" s="62"/>
      <c r="QZS48" s="62"/>
      <c r="QZT48" s="62"/>
      <c r="QZU48" s="62"/>
      <c r="QZV48" s="62"/>
      <c r="QZW48" s="62"/>
      <c r="QZX48" s="62"/>
      <c r="QZY48" s="62"/>
      <c r="QZZ48" s="62"/>
      <c r="RAA48" s="62"/>
      <c r="RAB48" s="62"/>
      <c r="RAC48" s="62"/>
      <c r="RAD48" s="62"/>
      <c r="RAE48" s="62"/>
      <c r="RAF48" s="62"/>
      <c r="RAG48" s="62"/>
      <c r="RAH48" s="62"/>
      <c r="RAI48" s="62"/>
      <c r="RAJ48" s="62"/>
      <c r="RAK48" s="62"/>
      <c r="RAL48" s="62"/>
      <c r="RAM48" s="62"/>
      <c r="RAN48" s="62"/>
      <c r="RAO48" s="62"/>
      <c r="RAP48" s="62"/>
      <c r="RAQ48" s="62"/>
      <c r="RAR48" s="62"/>
      <c r="RAS48" s="62"/>
      <c r="RAT48" s="62"/>
      <c r="RAU48" s="62"/>
      <c r="RAV48" s="62"/>
      <c r="RAW48" s="62"/>
      <c r="RAX48" s="62"/>
      <c r="RAY48" s="62"/>
      <c r="RAZ48" s="62"/>
      <c r="RBA48" s="62"/>
      <c r="RBB48" s="62"/>
      <c r="RBC48" s="62"/>
      <c r="RBD48" s="62"/>
      <c r="RBE48" s="62"/>
      <c r="RBF48" s="62"/>
      <c r="RBG48" s="62"/>
      <c r="RBH48" s="62"/>
      <c r="RBI48" s="62"/>
      <c r="RBJ48" s="62"/>
      <c r="RBK48" s="62"/>
      <c r="RBL48" s="62"/>
      <c r="RBM48" s="62"/>
      <c r="RBN48" s="62"/>
      <c r="RBO48" s="62"/>
      <c r="RBP48" s="62"/>
      <c r="RBQ48" s="62"/>
      <c r="RBR48" s="62"/>
      <c r="RBS48" s="62"/>
      <c r="RBT48" s="62"/>
      <c r="RBU48" s="62"/>
      <c r="RBV48" s="62"/>
      <c r="RBW48" s="62"/>
      <c r="RBX48" s="62"/>
      <c r="RBY48" s="62"/>
      <c r="RBZ48" s="62"/>
      <c r="RCA48" s="62"/>
      <c r="RCB48" s="62"/>
      <c r="RCC48" s="62"/>
      <c r="RCD48" s="62"/>
      <c r="RCE48" s="62"/>
      <c r="RCF48" s="62"/>
      <c r="RCG48" s="62"/>
      <c r="RCH48" s="62"/>
      <c r="RCI48" s="62"/>
      <c r="RCJ48" s="62"/>
      <c r="RCK48" s="62"/>
      <c r="RCL48" s="62"/>
      <c r="RCM48" s="62"/>
      <c r="RCN48" s="62"/>
      <c r="RCO48" s="62"/>
      <c r="RCP48" s="62"/>
      <c r="RCQ48" s="62"/>
      <c r="RCR48" s="62"/>
      <c r="RCS48" s="62"/>
      <c r="RCT48" s="62"/>
      <c r="RCU48" s="62"/>
      <c r="RCV48" s="62"/>
      <c r="RCW48" s="62"/>
      <c r="RCX48" s="62"/>
      <c r="RCY48" s="62"/>
      <c r="RCZ48" s="62"/>
      <c r="RDA48" s="62"/>
      <c r="RDB48" s="62"/>
      <c r="RDC48" s="62"/>
      <c r="RDD48" s="62"/>
      <c r="RDE48" s="62"/>
      <c r="RDF48" s="62"/>
      <c r="RDG48" s="62"/>
      <c r="RDH48" s="62"/>
      <c r="RDI48" s="62"/>
      <c r="RDJ48" s="62"/>
      <c r="RDK48" s="62"/>
      <c r="RDL48" s="62"/>
      <c r="RDM48" s="62"/>
      <c r="RDN48" s="62"/>
      <c r="RDO48" s="62"/>
      <c r="RDP48" s="62"/>
      <c r="RDQ48" s="62"/>
      <c r="RDR48" s="62"/>
      <c r="RDS48" s="62"/>
      <c r="RDT48" s="62"/>
      <c r="RDU48" s="62"/>
      <c r="RDV48" s="62"/>
      <c r="RDW48" s="62"/>
      <c r="RDX48" s="62"/>
      <c r="RDY48" s="62"/>
      <c r="RDZ48" s="62"/>
      <c r="REA48" s="62"/>
      <c r="REB48" s="62"/>
      <c r="REC48" s="62"/>
      <c r="RED48" s="62"/>
      <c r="REE48" s="62"/>
      <c r="REF48" s="62"/>
      <c r="REG48" s="62"/>
      <c r="REH48" s="62"/>
      <c r="REI48" s="62"/>
      <c r="REJ48" s="62"/>
      <c r="REK48" s="62"/>
      <c r="REL48" s="62"/>
      <c r="REM48" s="62"/>
      <c r="REN48" s="62"/>
      <c r="REO48" s="62"/>
      <c r="REP48" s="62"/>
      <c r="REQ48" s="62"/>
      <c r="RER48" s="62"/>
      <c r="RES48" s="62"/>
      <c r="RET48" s="62"/>
      <c r="REU48" s="62"/>
      <c r="REV48" s="62"/>
      <c r="REW48" s="62"/>
      <c r="REX48" s="62"/>
      <c r="REY48" s="62"/>
      <c r="REZ48" s="62"/>
      <c r="RFA48" s="62"/>
      <c r="RFB48" s="62"/>
      <c r="RFC48" s="62"/>
      <c r="RFD48" s="62"/>
      <c r="RFE48" s="62"/>
      <c r="RFF48" s="62"/>
      <c r="RFG48" s="62"/>
      <c r="RFH48" s="62"/>
      <c r="RFI48" s="62"/>
      <c r="RFJ48" s="62"/>
      <c r="RFK48" s="62"/>
      <c r="RFL48" s="62"/>
      <c r="RFM48" s="62"/>
      <c r="RFN48" s="62"/>
      <c r="RFO48" s="62"/>
      <c r="RFP48" s="62"/>
      <c r="RFQ48" s="62"/>
      <c r="RFR48" s="62"/>
      <c r="RFS48" s="62"/>
      <c r="RFT48" s="62"/>
      <c r="RFU48" s="62"/>
      <c r="RFV48" s="62"/>
      <c r="RFW48" s="62"/>
      <c r="RFX48" s="62"/>
      <c r="RFY48" s="62"/>
      <c r="RFZ48" s="62"/>
      <c r="RGA48" s="62"/>
      <c r="RGB48" s="62"/>
      <c r="RGC48" s="62"/>
      <c r="RGD48" s="62"/>
      <c r="RGE48" s="62"/>
      <c r="RGF48" s="62"/>
      <c r="RGG48" s="62"/>
      <c r="RGH48" s="62"/>
      <c r="RGI48" s="62"/>
      <c r="RGJ48" s="62"/>
      <c r="RGK48" s="62"/>
      <c r="RGL48" s="62"/>
      <c r="RGM48" s="62"/>
      <c r="RGN48" s="62"/>
      <c r="RGO48" s="62"/>
      <c r="RGP48" s="62"/>
      <c r="RGQ48" s="62"/>
      <c r="RGR48" s="62"/>
      <c r="RGS48" s="62"/>
      <c r="RGT48" s="62"/>
      <c r="RGU48" s="62"/>
      <c r="RGV48" s="62"/>
      <c r="RGW48" s="62"/>
      <c r="RGX48" s="62"/>
      <c r="RGY48" s="62"/>
      <c r="RGZ48" s="62"/>
      <c r="RHA48" s="62"/>
      <c r="RHB48" s="62"/>
      <c r="RHC48" s="62"/>
      <c r="RHD48" s="62"/>
      <c r="RHE48" s="62"/>
      <c r="RHF48" s="62"/>
      <c r="RHG48" s="62"/>
      <c r="RHH48" s="62"/>
      <c r="RHI48" s="62"/>
      <c r="RHJ48" s="62"/>
      <c r="RHK48" s="62"/>
      <c r="RHL48" s="62"/>
      <c r="RHM48" s="62"/>
      <c r="RHN48" s="62"/>
      <c r="RHO48" s="62"/>
      <c r="RHP48" s="62"/>
      <c r="RHQ48" s="62"/>
      <c r="RHR48" s="62"/>
      <c r="RHS48" s="62"/>
      <c r="RHT48" s="62"/>
      <c r="RHU48" s="62"/>
      <c r="RHV48" s="62"/>
      <c r="RHW48" s="62"/>
      <c r="RHX48" s="62"/>
      <c r="RHY48" s="62"/>
      <c r="RHZ48" s="62"/>
      <c r="RIA48" s="62"/>
      <c r="RIB48" s="62"/>
      <c r="RIC48" s="62"/>
      <c r="RID48" s="62"/>
      <c r="RIE48" s="62"/>
      <c r="RIF48" s="62"/>
      <c r="RIG48" s="62"/>
      <c r="RIH48" s="62"/>
      <c r="RII48" s="62"/>
      <c r="RIJ48" s="62"/>
      <c r="RIK48" s="62"/>
      <c r="RIL48" s="62"/>
      <c r="RIM48" s="62"/>
      <c r="RIN48" s="62"/>
      <c r="RIO48" s="62"/>
      <c r="RIP48" s="62"/>
      <c r="RIQ48" s="62"/>
      <c r="RIR48" s="62"/>
      <c r="RIS48" s="62"/>
      <c r="RIT48" s="62"/>
      <c r="RIU48" s="62"/>
      <c r="RIV48" s="62"/>
      <c r="RIW48" s="62"/>
      <c r="RIX48" s="62"/>
      <c r="RIY48" s="62"/>
      <c r="RIZ48" s="62"/>
      <c r="RJA48" s="62"/>
      <c r="RJB48" s="62"/>
      <c r="RJC48" s="62"/>
      <c r="RJD48" s="62"/>
      <c r="RJE48" s="62"/>
      <c r="RJF48" s="62"/>
      <c r="RJG48" s="62"/>
      <c r="RJH48" s="62"/>
      <c r="RJI48" s="62"/>
      <c r="RJJ48" s="62"/>
      <c r="RJK48" s="62"/>
      <c r="RJL48" s="62"/>
      <c r="RJM48" s="62"/>
      <c r="RJN48" s="62"/>
      <c r="RJO48" s="62"/>
      <c r="RJP48" s="62"/>
      <c r="RJQ48" s="62"/>
      <c r="RJR48" s="62"/>
      <c r="RJS48" s="62"/>
      <c r="RJT48" s="62"/>
      <c r="RJU48" s="62"/>
      <c r="RJV48" s="62"/>
      <c r="RJW48" s="62"/>
      <c r="RJX48" s="62"/>
      <c r="RJY48" s="62"/>
      <c r="RJZ48" s="62"/>
      <c r="RKA48" s="62"/>
      <c r="RKB48" s="62"/>
      <c r="RKC48" s="62"/>
      <c r="RKD48" s="62"/>
      <c r="RKE48" s="62"/>
      <c r="RKF48" s="62"/>
      <c r="RKG48" s="62"/>
      <c r="RKH48" s="62"/>
      <c r="RKI48" s="62"/>
      <c r="RKJ48" s="62"/>
      <c r="RKK48" s="62"/>
      <c r="RKL48" s="62"/>
      <c r="RKM48" s="62"/>
      <c r="RKN48" s="62"/>
      <c r="RKO48" s="62"/>
      <c r="RKP48" s="62"/>
      <c r="RKQ48" s="62"/>
      <c r="RKR48" s="62"/>
      <c r="RKS48" s="62"/>
      <c r="RKT48" s="62"/>
      <c r="RKU48" s="62"/>
      <c r="RKV48" s="62"/>
      <c r="RKW48" s="62"/>
      <c r="RKX48" s="62"/>
      <c r="RKY48" s="62"/>
      <c r="RKZ48" s="62"/>
      <c r="RLA48" s="62"/>
      <c r="RLB48" s="62"/>
      <c r="RLC48" s="62"/>
      <c r="RLD48" s="62"/>
      <c r="RLE48" s="62"/>
      <c r="RLF48" s="62"/>
      <c r="RLG48" s="62"/>
      <c r="RLH48" s="62"/>
      <c r="RLI48" s="62"/>
      <c r="RLJ48" s="62"/>
      <c r="RLK48" s="62"/>
      <c r="RLL48" s="62"/>
      <c r="RLM48" s="62"/>
      <c r="RLN48" s="62"/>
      <c r="RLO48" s="62"/>
      <c r="RLP48" s="62"/>
      <c r="RLQ48" s="62"/>
      <c r="RLR48" s="62"/>
      <c r="RLS48" s="62"/>
      <c r="RLT48" s="62"/>
      <c r="RLU48" s="62"/>
      <c r="RLV48" s="62"/>
      <c r="RLW48" s="62"/>
      <c r="RLX48" s="62"/>
      <c r="RLY48" s="62"/>
      <c r="RLZ48" s="62"/>
      <c r="RMA48" s="62"/>
      <c r="RMB48" s="62"/>
      <c r="RMC48" s="62"/>
      <c r="RMD48" s="62"/>
      <c r="RME48" s="62"/>
      <c r="RMF48" s="62"/>
      <c r="RMG48" s="62"/>
      <c r="RMH48" s="62"/>
      <c r="RMI48" s="62"/>
      <c r="RMJ48" s="62"/>
      <c r="RMK48" s="62"/>
      <c r="RML48" s="62"/>
      <c r="RMM48" s="62"/>
      <c r="RMN48" s="62"/>
      <c r="RMO48" s="62"/>
      <c r="RMP48" s="62"/>
      <c r="RMQ48" s="62"/>
      <c r="RMR48" s="62"/>
      <c r="RMS48" s="62"/>
      <c r="RMT48" s="62"/>
      <c r="RMU48" s="62"/>
      <c r="RMV48" s="62"/>
      <c r="RMW48" s="62"/>
      <c r="RMX48" s="62"/>
      <c r="RMY48" s="62"/>
      <c r="RMZ48" s="62"/>
      <c r="RNA48" s="62"/>
      <c r="RNB48" s="62"/>
      <c r="RNC48" s="62"/>
      <c r="RND48" s="62"/>
      <c r="RNE48" s="62"/>
      <c r="RNF48" s="62"/>
      <c r="RNG48" s="62"/>
      <c r="RNH48" s="62"/>
      <c r="RNI48" s="62"/>
      <c r="RNJ48" s="62"/>
      <c r="RNK48" s="62"/>
      <c r="RNL48" s="62"/>
      <c r="RNM48" s="62"/>
      <c r="RNN48" s="62"/>
      <c r="RNO48" s="62"/>
      <c r="RNP48" s="62"/>
      <c r="RNQ48" s="62"/>
      <c r="RNR48" s="62"/>
      <c r="RNS48" s="62"/>
      <c r="RNT48" s="62"/>
      <c r="RNU48" s="62"/>
      <c r="RNV48" s="62"/>
      <c r="RNW48" s="62"/>
      <c r="RNX48" s="62"/>
      <c r="RNY48" s="62"/>
      <c r="RNZ48" s="62"/>
      <c r="ROA48" s="62"/>
      <c r="ROB48" s="62"/>
      <c r="ROC48" s="62"/>
      <c r="ROD48" s="62"/>
      <c r="ROE48" s="62"/>
      <c r="ROF48" s="62"/>
      <c r="ROG48" s="62"/>
      <c r="ROH48" s="62"/>
      <c r="ROI48" s="62"/>
      <c r="ROJ48" s="62"/>
      <c r="ROK48" s="62"/>
      <c r="ROL48" s="62"/>
      <c r="ROM48" s="62"/>
      <c r="RON48" s="62"/>
      <c r="ROO48" s="62"/>
      <c r="ROP48" s="62"/>
      <c r="ROQ48" s="62"/>
      <c r="ROR48" s="62"/>
      <c r="ROS48" s="62"/>
      <c r="ROT48" s="62"/>
      <c r="ROU48" s="62"/>
      <c r="ROV48" s="62"/>
      <c r="ROW48" s="62"/>
      <c r="ROX48" s="62"/>
      <c r="ROY48" s="62"/>
      <c r="ROZ48" s="62"/>
      <c r="RPA48" s="62"/>
      <c r="RPB48" s="62"/>
      <c r="RPC48" s="62"/>
      <c r="RPD48" s="62"/>
      <c r="RPE48" s="62"/>
      <c r="RPF48" s="62"/>
      <c r="RPG48" s="62"/>
      <c r="RPH48" s="62"/>
      <c r="RPI48" s="62"/>
      <c r="RPJ48" s="62"/>
      <c r="RPK48" s="62"/>
      <c r="RPL48" s="62"/>
      <c r="RPM48" s="62"/>
      <c r="RPN48" s="62"/>
      <c r="RPO48" s="62"/>
      <c r="RPP48" s="62"/>
      <c r="RPQ48" s="62"/>
      <c r="RPR48" s="62"/>
      <c r="RPS48" s="62"/>
      <c r="RPT48" s="62"/>
      <c r="RPU48" s="62"/>
      <c r="RPV48" s="62"/>
      <c r="RPW48" s="62"/>
      <c r="RPX48" s="62"/>
      <c r="RPY48" s="62"/>
      <c r="RPZ48" s="62"/>
      <c r="RQA48" s="62"/>
      <c r="RQB48" s="62"/>
      <c r="RQC48" s="62"/>
      <c r="RQD48" s="62"/>
      <c r="RQE48" s="62"/>
      <c r="RQF48" s="62"/>
      <c r="RQG48" s="62"/>
      <c r="RQH48" s="62"/>
      <c r="RQI48" s="62"/>
      <c r="RQJ48" s="62"/>
      <c r="RQK48" s="62"/>
      <c r="RQL48" s="62"/>
      <c r="RQM48" s="62"/>
      <c r="RQN48" s="62"/>
      <c r="RQO48" s="62"/>
      <c r="RQP48" s="62"/>
      <c r="RQQ48" s="62"/>
      <c r="RQR48" s="62"/>
      <c r="RQS48" s="62"/>
      <c r="RQT48" s="62"/>
      <c r="RQU48" s="62"/>
      <c r="RQV48" s="62"/>
      <c r="RQW48" s="62"/>
      <c r="RQX48" s="62"/>
      <c r="RQY48" s="62"/>
      <c r="RQZ48" s="62"/>
      <c r="RRA48" s="62"/>
      <c r="RRB48" s="62"/>
      <c r="RRC48" s="62"/>
      <c r="RRD48" s="62"/>
      <c r="RRE48" s="62"/>
      <c r="RRF48" s="62"/>
      <c r="RRG48" s="62"/>
      <c r="RRH48" s="62"/>
      <c r="RRI48" s="62"/>
      <c r="RRJ48" s="62"/>
      <c r="RRK48" s="62"/>
      <c r="RRL48" s="62"/>
      <c r="RRM48" s="62"/>
      <c r="RRN48" s="62"/>
      <c r="RRO48" s="62"/>
      <c r="RRP48" s="62"/>
      <c r="RRQ48" s="62"/>
      <c r="RRR48" s="62"/>
      <c r="RRS48" s="62"/>
      <c r="RRT48" s="62"/>
      <c r="RRU48" s="62"/>
      <c r="RRV48" s="62"/>
      <c r="RRW48" s="62"/>
      <c r="RRX48" s="62"/>
      <c r="RRY48" s="62"/>
      <c r="RRZ48" s="62"/>
      <c r="RSA48" s="62"/>
      <c r="RSB48" s="62"/>
      <c r="RSC48" s="62"/>
      <c r="RSD48" s="62"/>
      <c r="RSE48" s="62"/>
      <c r="RSF48" s="62"/>
      <c r="RSG48" s="62"/>
      <c r="RSH48" s="62"/>
      <c r="RSI48" s="62"/>
      <c r="RSJ48" s="62"/>
      <c r="RSK48" s="62"/>
      <c r="RSL48" s="62"/>
      <c r="RSM48" s="62"/>
      <c r="RSN48" s="62"/>
      <c r="RSO48" s="62"/>
      <c r="RSP48" s="62"/>
      <c r="RSQ48" s="62"/>
      <c r="RSR48" s="62"/>
      <c r="RSS48" s="62"/>
      <c r="RST48" s="62"/>
      <c r="RSU48" s="62"/>
      <c r="RSV48" s="62"/>
      <c r="RSW48" s="62"/>
      <c r="RSX48" s="62"/>
      <c r="RSY48" s="62"/>
      <c r="RSZ48" s="62"/>
      <c r="RTA48" s="62"/>
      <c r="RTB48" s="62"/>
      <c r="RTC48" s="62"/>
      <c r="RTD48" s="62"/>
      <c r="RTE48" s="62"/>
      <c r="RTF48" s="62"/>
      <c r="RTG48" s="62"/>
      <c r="RTH48" s="62"/>
      <c r="RTI48" s="62"/>
      <c r="RTJ48" s="62"/>
      <c r="RTK48" s="62"/>
      <c r="RTL48" s="62"/>
      <c r="RTM48" s="62"/>
      <c r="RTN48" s="62"/>
      <c r="RTO48" s="62"/>
      <c r="RTP48" s="62"/>
      <c r="RTQ48" s="62"/>
      <c r="RTR48" s="62"/>
      <c r="RTS48" s="62"/>
      <c r="RTT48" s="62"/>
      <c r="RTU48" s="62"/>
      <c r="RTV48" s="62"/>
      <c r="RTW48" s="62"/>
      <c r="RTX48" s="62"/>
      <c r="RTY48" s="62"/>
      <c r="RTZ48" s="62"/>
      <c r="RUA48" s="62"/>
      <c r="RUB48" s="62"/>
      <c r="RUC48" s="62"/>
      <c r="RUD48" s="62"/>
      <c r="RUE48" s="62"/>
      <c r="RUF48" s="62"/>
      <c r="RUG48" s="62"/>
      <c r="RUH48" s="62"/>
      <c r="RUI48" s="62"/>
      <c r="RUJ48" s="62"/>
      <c r="RUK48" s="62"/>
      <c r="RUL48" s="62"/>
      <c r="RUM48" s="62"/>
      <c r="RUN48" s="62"/>
      <c r="RUO48" s="62"/>
      <c r="RUP48" s="62"/>
      <c r="RUQ48" s="62"/>
      <c r="RUR48" s="62"/>
      <c r="RUS48" s="62"/>
      <c r="RUT48" s="62"/>
      <c r="RUU48" s="62"/>
      <c r="RUV48" s="62"/>
      <c r="RUW48" s="62"/>
      <c r="RUX48" s="62"/>
      <c r="RUY48" s="62"/>
      <c r="RUZ48" s="62"/>
      <c r="RVA48" s="62"/>
      <c r="RVB48" s="62"/>
      <c r="RVC48" s="62"/>
      <c r="RVD48" s="62"/>
      <c r="RVE48" s="62"/>
      <c r="RVF48" s="62"/>
      <c r="RVG48" s="62"/>
      <c r="RVH48" s="62"/>
      <c r="RVI48" s="62"/>
      <c r="RVJ48" s="62"/>
      <c r="RVK48" s="62"/>
      <c r="RVL48" s="62"/>
      <c r="RVM48" s="62"/>
      <c r="RVN48" s="62"/>
      <c r="RVO48" s="62"/>
      <c r="RVP48" s="62"/>
      <c r="RVQ48" s="62"/>
      <c r="RVR48" s="62"/>
      <c r="RVS48" s="62"/>
      <c r="RVT48" s="62"/>
      <c r="RVU48" s="62"/>
      <c r="RVV48" s="62"/>
      <c r="RVW48" s="62"/>
      <c r="RVX48" s="62"/>
      <c r="RVY48" s="62"/>
      <c r="RVZ48" s="62"/>
      <c r="RWA48" s="62"/>
      <c r="RWB48" s="62"/>
      <c r="RWC48" s="62"/>
      <c r="RWD48" s="62"/>
      <c r="RWE48" s="62"/>
      <c r="RWF48" s="62"/>
      <c r="RWG48" s="62"/>
      <c r="RWH48" s="62"/>
      <c r="RWI48" s="62"/>
      <c r="RWJ48" s="62"/>
      <c r="RWK48" s="62"/>
      <c r="RWL48" s="62"/>
      <c r="RWM48" s="62"/>
      <c r="RWN48" s="62"/>
      <c r="RWO48" s="62"/>
      <c r="RWP48" s="62"/>
      <c r="RWQ48" s="62"/>
      <c r="RWR48" s="62"/>
      <c r="RWS48" s="62"/>
      <c r="RWT48" s="62"/>
      <c r="RWU48" s="62"/>
      <c r="RWV48" s="62"/>
      <c r="RWW48" s="62"/>
      <c r="RWX48" s="62"/>
      <c r="RWY48" s="62"/>
      <c r="RWZ48" s="62"/>
      <c r="RXA48" s="62"/>
      <c r="RXB48" s="62"/>
      <c r="RXC48" s="62"/>
      <c r="RXD48" s="62"/>
      <c r="RXE48" s="62"/>
      <c r="RXF48" s="62"/>
      <c r="RXG48" s="62"/>
      <c r="RXH48" s="62"/>
      <c r="RXI48" s="62"/>
      <c r="RXJ48" s="62"/>
      <c r="RXK48" s="62"/>
      <c r="RXL48" s="62"/>
      <c r="RXM48" s="62"/>
      <c r="RXN48" s="62"/>
      <c r="RXO48" s="62"/>
      <c r="RXP48" s="62"/>
      <c r="RXQ48" s="62"/>
      <c r="RXR48" s="62"/>
      <c r="RXS48" s="62"/>
      <c r="RXT48" s="62"/>
      <c r="RXU48" s="62"/>
      <c r="RXV48" s="62"/>
      <c r="RXW48" s="62"/>
      <c r="RXX48" s="62"/>
      <c r="RXY48" s="62"/>
      <c r="RXZ48" s="62"/>
      <c r="RYA48" s="62"/>
      <c r="RYB48" s="62"/>
      <c r="RYC48" s="62"/>
      <c r="RYD48" s="62"/>
      <c r="RYE48" s="62"/>
      <c r="RYF48" s="62"/>
      <c r="RYG48" s="62"/>
      <c r="RYH48" s="62"/>
      <c r="RYI48" s="62"/>
      <c r="RYJ48" s="62"/>
      <c r="RYK48" s="62"/>
      <c r="RYL48" s="62"/>
      <c r="RYM48" s="62"/>
      <c r="RYN48" s="62"/>
      <c r="RYO48" s="62"/>
      <c r="RYP48" s="62"/>
      <c r="RYQ48" s="62"/>
      <c r="RYR48" s="62"/>
      <c r="RYS48" s="62"/>
      <c r="RYT48" s="62"/>
      <c r="RYU48" s="62"/>
      <c r="RYV48" s="62"/>
      <c r="RYW48" s="62"/>
      <c r="RYX48" s="62"/>
      <c r="RYY48" s="62"/>
      <c r="RYZ48" s="62"/>
      <c r="RZA48" s="62"/>
      <c r="RZB48" s="62"/>
      <c r="RZC48" s="62"/>
      <c r="RZD48" s="62"/>
      <c r="RZE48" s="62"/>
      <c r="RZF48" s="62"/>
      <c r="RZG48" s="62"/>
      <c r="RZH48" s="62"/>
      <c r="RZI48" s="62"/>
      <c r="RZJ48" s="62"/>
      <c r="RZK48" s="62"/>
      <c r="RZL48" s="62"/>
      <c r="RZM48" s="62"/>
      <c r="RZN48" s="62"/>
      <c r="RZO48" s="62"/>
      <c r="RZP48" s="62"/>
      <c r="RZQ48" s="62"/>
      <c r="RZR48" s="62"/>
      <c r="RZS48" s="62"/>
      <c r="RZT48" s="62"/>
      <c r="RZU48" s="62"/>
      <c r="RZV48" s="62"/>
      <c r="RZW48" s="62"/>
      <c r="RZX48" s="62"/>
      <c r="RZY48" s="62"/>
      <c r="RZZ48" s="62"/>
      <c r="SAA48" s="62"/>
      <c r="SAB48" s="62"/>
      <c r="SAC48" s="62"/>
      <c r="SAD48" s="62"/>
      <c r="SAE48" s="62"/>
      <c r="SAF48" s="62"/>
      <c r="SAG48" s="62"/>
      <c r="SAH48" s="62"/>
      <c r="SAI48" s="62"/>
      <c r="SAJ48" s="62"/>
      <c r="SAK48" s="62"/>
      <c r="SAL48" s="62"/>
      <c r="SAM48" s="62"/>
      <c r="SAN48" s="62"/>
      <c r="SAO48" s="62"/>
      <c r="SAP48" s="62"/>
      <c r="SAQ48" s="62"/>
      <c r="SAR48" s="62"/>
      <c r="SAS48" s="62"/>
      <c r="SAT48" s="62"/>
      <c r="SAU48" s="62"/>
      <c r="SAV48" s="62"/>
      <c r="SAW48" s="62"/>
      <c r="SAX48" s="62"/>
      <c r="SAY48" s="62"/>
      <c r="SAZ48" s="62"/>
      <c r="SBA48" s="62"/>
      <c r="SBB48" s="62"/>
      <c r="SBC48" s="62"/>
      <c r="SBD48" s="62"/>
      <c r="SBE48" s="62"/>
      <c r="SBF48" s="62"/>
      <c r="SBG48" s="62"/>
      <c r="SBH48" s="62"/>
      <c r="SBI48" s="62"/>
      <c r="SBJ48" s="62"/>
      <c r="SBK48" s="62"/>
      <c r="SBL48" s="62"/>
      <c r="SBM48" s="62"/>
      <c r="SBN48" s="62"/>
      <c r="SBO48" s="62"/>
      <c r="SBP48" s="62"/>
      <c r="SBQ48" s="62"/>
      <c r="SBR48" s="62"/>
      <c r="SBS48" s="62"/>
      <c r="SBT48" s="62"/>
      <c r="SBU48" s="62"/>
      <c r="SBV48" s="62"/>
      <c r="SBW48" s="62"/>
      <c r="SBX48" s="62"/>
      <c r="SBY48" s="62"/>
      <c r="SBZ48" s="62"/>
      <c r="SCA48" s="62"/>
      <c r="SCB48" s="62"/>
      <c r="SCC48" s="62"/>
      <c r="SCD48" s="62"/>
      <c r="SCE48" s="62"/>
      <c r="SCF48" s="62"/>
      <c r="SCG48" s="62"/>
      <c r="SCH48" s="62"/>
      <c r="SCI48" s="62"/>
      <c r="SCJ48" s="62"/>
      <c r="SCK48" s="62"/>
      <c r="SCL48" s="62"/>
      <c r="SCM48" s="62"/>
      <c r="SCN48" s="62"/>
      <c r="SCO48" s="62"/>
      <c r="SCP48" s="62"/>
      <c r="SCQ48" s="62"/>
      <c r="SCR48" s="62"/>
      <c r="SCS48" s="62"/>
      <c r="SCT48" s="62"/>
      <c r="SCU48" s="62"/>
      <c r="SCV48" s="62"/>
      <c r="SCW48" s="62"/>
      <c r="SCX48" s="62"/>
      <c r="SCY48" s="62"/>
      <c r="SCZ48" s="62"/>
      <c r="SDA48" s="62"/>
      <c r="SDB48" s="62"/>
      <c r="SDC48" s="62"/>
      <c r="SDD48" s="62"/>
      <c r="SDE48" s="62"/>
      <c r="SDF48" s="62"/>
      <c r="SDG48" s="62"/>
      <c r="SDH48" s="62"/>
      <c r="SDI48" s="62"/>
      <c r="SDJ48" s="62"/>
      <c r="SDK48" s="62"/>
      <c r="SDL48" s="62"/>
      <c r="SDM48" s="62"/>
      <c r="SDN48" s="62"/>
      <c r="SDO48" s="62"/>
      <c r="SDP48" s="62"/>
      <c r="SDQ48" s="62"/>
      <c r="SDR48" s="62"/>
      <c r="SDS48" s="62"/>
      <c r="SDT48" s="62"/>
      <c r="SDU48" s="62"/>
      <c r="SDV48" s="62"/>
      <c r="SDW48" s="62"/>
      <c r="SDX48" s="62"/>
      <c r="SDY48" s="62"/>
      <c r="SDZ48" s="62"/>
      <c r="SEA48" s="62"/>
      <c r="SEB48" s="62"/>
      <c r="SEC48" s="62"/>
      <c r="SED48" s="62"/>
      <c r="SEE48" s="62"/>
      <c r="SEF48" s="62"/>
      <c r="SEG48" s="62"/>
      <c r="SEH48" s="62"/>
      <c r="SEI48" s="62"/>
      <c r="SEJ48" s="62"/>
      <c r="SEK48" s="62"/>
      <c r="SEL48" s="62"/>
      <c r="SEM48" s="62"/>
      <c r="SEN48" s="62"/>
      <c r="SEO48" s="62"/>
      <c r="SEP48" s="62"/>
      <c r="SEQ48" s="62"/>
      <c r="SER48" s="62"/>
      <c r="SES48" s="62"/>
      <c r="SET48" s="62"/>
      <c r="SEU48" s="62"/>
      <c r="SEV48" s="62"/>
      <c r="SEW48" s="62"/>
      <c r="SEX48" s="62"/>
      <c r="SEY48" s="62"/>
      <c r="SEZ48" s="62"/>
      <c r="SFA48" s="62"/>
      <c r="SFB48" s="62"/>
      <c r="SFC48" s="62"/>
      <c r="SFD48" s="62"/>
      <c r="SFE48" s="62"/>
      <c r="SFF48" s="62"/>
      <c r="SFG48" s="62"/>
      <c r="SFH48" s="62"/>
      <c r="SFI48" s="62"/>
      <c r="SFJ48" s="62"/>
      <c r="SFK48" s="62"/>
      <c r="SFL48" s="62"/>
      <c r="SFM48" s="62"/>
      <c r="SFN48" s="62"/>
      <c r="SFO48" s="62"/>
      <c r="SFP48" s="62"/>
      <c r="SFQ48" s="62"/>
      <c r="SFR48" s="62"/>
      <c r="SFS48" s="62"/>
      <c r="SFT48" s="62"/>
      <c r="SFU48" s="62"/>
      <c r="SFV48" s="62"/>
      <c r="SFW48" s="62"/>
      <c r="SFX48" s="62"/>
      <c r="SFY48" s="62"/>
      <c r="SFZ48" s="62"/>
      <c r="SGA48" s="62"/>
      <c r="SGB48" s="62"/>
      <c r="SGC48" s="62"/>
      <c r="SGD48" s="62"/>
      <c r="SGE48" s="62"/>
      <c r="SGF48" s="62"/>
      <c r="SGG48" s="62"/>
      <c r="SGH48" s="62"/>
      <c r="SGI48" s="62"/>
      <c r="SGJ48" s="62"/>
      <c r="SGK48" s="62"/>
      <c r="SGL48" s="62"/>
      <c r="SGM48" s="62"/>
      <c r="SGN48" s="62"/>
      <c r="SGO48" s="62"/>
      <c r="SGP48" s="62"/>
      <c r="SGQ48" s="62"/>
      <c r="SGR48" s="62"/>
      <c r="SGS48" s="62"/>
      <c r="SGT48" s="62"/>
      <c r="SGU48" s="62"/>
      <c r="SGV48" s="62"/>
      <c r="SGW48" s="62"/>
      <c r="SGX48" s="62"/>
      <c r="SGY48" s="62"/>
      <c r="SGZ48" s="62"/>
      <c r="SHA48" s="62"/>
      <c r="SHB48" s="62"/>
      <c r="SHC48" s="62"/>
      <c r="SHD48" s="62"/>
      <c r="SHE48" s="62"/>
      <c r="SHF48" s="62"/>
      <c r="SHG48" s="62"/>
      <c r="SHH48" s="62"/>
      <c r="SHI48" s="62"/>
      <c r="SHJ48" s="62"/>
      <c r="SHK48" s="62"/>
      <c r="SHL48" s="62"/>
      <c r="SHM48" s="62"/>
      <c r="SHN48" s="62"/>
      <c r="SHO48" s="62"/>
      <c r="SHP48" s="62"/>
      <c r="SHQ48" s="62"/>
      <c r="SHR48" s="62"/>
      <c r="SHS48" s="62"/>
      <c r="SHT48" s="62"/>
      <c r="SHU48" s="62"/>
      <c r="SHV48" s="62"/>
      <c r="SHW48" s="62"/>
      <c r="SHX48" s="62"/>
      <c r="SHY48" s="62"/>
      <c r="SHZ48" s="62"/>
      <c r="SIA48" s="62"/>
      <c r="SIB48" s="62"/>
      <c r="SIC48" s="62"/>
      <c r="SID48" s="62"/>
      <c r="SIE48" s="62"/>
      <c r="SIF48" s="62"/>
      <c r="SIG48" s="62"/>
      <c r="SIH48" s="62"/>
      <c r="SII48" s="62"/>
      <c r="SIJ48" s="62"/>
      <c r="SIK48" s="62"/>
      <c r="SIL48" s="62"/>
      <c r="SIM48" s="62"/>
      <c r="SIN48" s="62"/>
      <c r="SIO48" s="62"/>
      <c r="SIP48" s="62"/>
      <c r="SIQ48" s="62"/>
      <c r="SIR48" s="62"/>
      <c r="SIS48" s="62"/>
      <c r="SIT48" s="62"/>
      <c r="SIU48" s="62"/>
      <c r="SIV48" s="62"/>
      <c r="SIW48" s="62"/>
      <c r="SIX48" s="62"/>
      <c r="SIY48" s="62"/>
      <c r="SIZ48" s="62"/>
      <c r="SJA48" s="62"/>
      <c r="SJB48" s="62"/>
      <c r="SJC48" s="62"/>
      <c r="SJD48" s="62"/>
      <c r="SJE48" s="62"/>
      <c r="SJF48" s="62"/>
      <c r="SJG48" s="62"/>
      <c r="SJH48" s="62"/>
      <c r="SJI48" s="62"/>
      <c r="SJJ48" s="62"/>
      <c r="SJK48" s="62"/>
      <c r="SJL48" s="62"/>
      <c r="SJM48" s="62"/>
      <c r="SJN48" s="62"/>
      <c r="SJO48" s="62"/>
      <c r="SJP48" s="62"/>
      <c r="SJQ48" s="62"/>
      <c r="SJR48" s="62"/>
      <c r="SJS48" s="62"/>
      <c r="SJT48" s="62"/>
      <c r="SJU48" s="62"/>
      <c r="SJV48" s="62"/>
      <c r="SJW48" s="62"/>
      <c r="SJX48" s="62"/>
      <c r="SJY48" s="62"/>
      <c r="SJZ48" s="62"/>
      <c r="SKA48" s="62"/>
      <c r="SKB48" s="62"/>
      <c r="SKC48" s="62"/>
      <c r="SKD48" s="62"/>
      <c r="SKE48" s="62"/>
      <c r="SKF48" s="62"/>
      <c r="SKG48" s="62"/>
      <c r="SKH48" s="62"/>
      <c r="SKI48" s="62"/>
      <c r="SKJ48" s="62"/>
      <c r="SKK48" s="62"/>
      <c r="SKL48" s="62"/>
      <c r="SKM48" s="62"/>
      <c r="SKN48" s="62"/>
      <c r="SKO48" s="62"/>
      <c r="SKP48" s="62"/>
      <c r="SKQ48" s="62"/>
      <c r="SKR48" s="62"/>
      <c r="SKS48" s="62"/>
      <c r="SKT48" s="62"/>
      <c r="SKU48" s="62"/>
      <c r="SKV48" s="62"/>
      <c r="SKW48" s="62"/>
      <c r="SKX48" s="62"/>
      <c r="SKY48" s="62"/>
      <c r="SKZ48" s="62"/>
      <c r="SLA48" s="62"/>
      <c r="SLB48" s="62"/>
      <c r="SLC48" s="62"/>
      <c r="SLD48" s="62"/>
      <c r="SLE48" s="62"/>
      <c r="SLF48" s="62"/>
      <c r="SLG48" s="62"/>
      <c r="SLH48" s="62"/>
      <c r="SLI48" s="62"/>
      <c r="SLJ48" s="62"/>
      <c r="SLK48" s="62"/>
      <c r="SLL48" s="62"/>
      <c r="SLM48" s="62"/>
      <c r="SLN48" s="62"/>
      <c r="SLO48" s="62"/>
      <c r="SLP48" s="62"/>
      <c r="SLQ48" s="62"/>
      <c r="SLR48" s="62"/>
      <c r="SLS48" s="62"/>
      <c r="SLT48" s="62"/>
      <c r="SLU48" s="62"/>
      <c r="SLV48" s="62"/>
      <c r="SLW48" s="62"/>
      <c r="SLX48" s="62"/>
      <c r="SLY48" s="62"/>
      <c r="SLZ48" s="62"/>
      <c r="SMA48" s="62"/>
      <c r="SMB48" s="62"/>
      <c r="SMC48" s="62"/>
      <c r="SMD48" s="62"/>
      <c r="SME48" s="62"/>
      <c r="SMF48" s="62"/>
      <c r="SMG48" s="62"/>
      <c r="SMH48" s="62"/>
      <c r="SMI48" s="62"/>
      <c r="SMJ48" s="62"/>
      <c r="SMK48" s="62"/>
      <c r="SML48" s="62"/>
      <c r="SMM48" s="62"/>
      <c r="SMN48" s="62"/>
      <c r="SMO48" s="62"/>
      <c r="SMP48" s="62"/>
      <c r="SMQ48" s="62"/>
      <c r="SMR48" s="62"/>
      <c r="SMS48" s="62"/>
      <c r="SMT48" s="62"/>
      <c r="SMU48" s="62"/>
      <c r="SMV48" s="62"/>
      <c r="SMW48" s="62"/>
      <c r="SMX48" s="62"/>
      <c r="SMY48" s="62"/>
      <c r="SMZ48" s="62"/>
      <c r="SNA48" s="62"/>
      <c r="SNB48" s="62"/>
      <c r="SNC48" s="62"/>
      <c r="SND48" s="62"/>
      <c r="SNE48" s="62"/>
      <c r="SNF48" s="62"/>
      <c r="SNG48" s="62"/>
      <c r="SNH48" s="62"/>
      <c r="SNI48" s="62"/>
      <c r="SNJ48" s="62"/>
      <c r="SNK48" s="62"/>
      <c r="SNL48" s="62"/>
      <c r="SNM48" s="62"/>
      <c r="SNN48" s="62"/>
      <c r="SNO48" s="62"/>
      <c r="SNP48" s="62"/>
      <c r="SNQ48" s="62"/>
      <c r="SNR48" s="62"/>
      <c r="SNS48" s="62"/>
      <c r="SNT48" s="62"/>
      <c r="SNU48" s="62"/>
      <c r="SNV48" s="62"/>
      <c r="SNW48" s="62"/>
      <c r="SNX48" s="62"/>
      <c r="SNY48" s="62"/>
      <c r="SNZ48" s="62"/>
      <c r="SOA48" s="62"/>
      <c r="SOB48" s="62"/>
      <c r="SOC48" s="62"/>
      <c r="SOD48" s="62"/>
      <c r="SOE48" s="62"/>
      <c r="SOF48" s="62"/>
      <c r="SOG48" s="62"/>
      <c r="SOH48" s="62"/>
      <c r="SOI48" s="62"/>
      <c r="SOJ48" s="62"/>
      <c r="SOK48" s="62"/>
      <c r="SOL48" s="62"/>
      <c r="SOM48" s="62"/>
      <c r="SON48" s="62"/>
      <c r="SOO48" s="62"/>
      <c r="SOP48" s="62"/>
      <c r="SOQ48" s="62"/>
      <c r="SOR48" s="62"/>
      <c r="SOS48" s="62"/>
      <c r="SOT48" s="62"/>
      <c r="SOU48" s="62"/>
      <c r="SOV48" s="62"/>
      <c r="SOW48" s="62"/>
      <c r="SOX48" s="62"/>
      <c r="SOY48" s="62"/>
      <c r="SOZ48" s="62"/>
      <c r="SPA48" s="62"/>
      <c r="SPB48" s="62"/>
      <c r="SPC48" s="62"/>
      <c r="SPD48" s="62"/>
      <c r="SPE48" s="62"/>
      <c r="SPF48" s="62"/>
      <c r="SPG48" s="62"/>
      <c r="SPH48" s="62"/>
      <c r="SPI48" s="62"/>
      <c r="SPJ48" s="62"/>
      <c r="SPK48" s="62"/>
      <c r="SPL48" s="62"/>
      <c r="SPM48" s="62"/>
      <c r="SPN48" s="62"/>
      <c r="SPO48" s="62"/>
      <c r="SPP48" s="62"/>
      <c r="SPQ48" s="62"/>
      <c r="SPR48" s="62"/>
      <c r="SPS48" s="62"/>
      <c r="SPT48" s="62"/>
      <c r="SPU48" s="62"/>
      <c r="SPV48" s="62"/>
      <c r="SPW48" s="62"/>
      <c r="SPX48" s="62"/>
      <c r="SPY48" s="62"/>
      <c r="SPZ48" s="62"/>
      <c r="SQA48" s="62"/>
      <c r="SQB48" s="62"/>
      <c r="SQC48" s="62"/>
      <c r="SQD48" s="62"/>
      <c r="SQE48" s="62"/>
      <c r="SQF48" s="62"/>
      <c r="SQG48" s="62"/>
      <c r="SQH48" s="62"/>
      <c r="SQI48" s="62"/>
      <c r="SQJ48" s="62"/>
      <c r="SQK48" s="62"/>
      <c r="SQL48" s="62"/>
      <c r="SQM48" s="62"/>
      <c r="SQN48" s="62"/>
      <c r="SQO48" s="62"/>
      <c r="SQP48" s="62"/>
      <c r="SQQ48" s="62"/>
      <c r="SQR48" s="62"/>
      <c r="SQS48" s="62"/>
      <c r="SQT48" s="62"/>
      <c r="SQU48" s="62"/>
      <c r="SQV48" s="62"/>
      <c r="SQW48" s="62"/>
      <c r="SQX48" s="62"/>
      <c r="SQY48" s="62"/>
      <c r="SQZ48" s="62"/>
      <c r="SRA48" s="62"/>
      <c r="SRB48" s="62"/>
      <c r="SRC48" s="62"/>
      <c r="SRD48" s="62"/>
      <c r="SRE48" s="62"/>
      <c r="SRF48" s="62"/>
      <c r="SRG48" s="62"/>
      <c r="SRH48" s="62"/>
      <c r="SRI48" s="62"/>
      <c r="SRJ48" s="62"/>
      <c r="SRK48" s="62"/>
      <c r="SRL48" s="62"/>
      <c r="SRM48" s="62"/>
      <c r="SRN48" s="62"/>
      <c r="SRO48" s="62"/>
      <c r="SRP48" s="62"/>
      <c r="SRQ48" s="62"/>
      <c r="SRR48" s="62"/>
      <c r="SRS48" s="62"/>
      <c r="SRT48" s="62"/>
      <c r="SRU48" s="62"/>
      <c r="SRV48" s="62"/>
      <c r="SRW48" s="62"/>
      <c r="SRX48" s="62"/>
      <c r="SRY48" s="62"/>
      <c r="SRZ48" s="62"/>
      <c r="SSA48" s="62"/>
      <c r="SSB48" s="62"/>
      <c r="SSC48" s="62"/>
      <c r="SSD48" s="62"/>
      <c r="SSE48" s="62"/>
      <c r="SSF48" s="62"/>
      <c r="SSG48" s="62"/>
      <c r="SSH48" s="62"/>
      <c r="SSI48" s="62"/>
      <c r="SSJ48" s="62"/>
      <c r="SSK48" s="62"/>
      <c r="SSL48" s="62"/>
      <c r="SSM48" s="62"/>
      <c r="SSN48" s="62"/>
      <c r="SSO48" s="62"/>
      <c r="SSP48" s="62"/>
      <c r="SSQ48" s="62"/>
      <c r="SSR48" s="62"/>
      <c r="SSS48" s="62"/>
      <c r="SST48" s="62"/>
      <c r="SSU48" s="62"/>
      <c r="SSV48" s="62"/>
      <c r="SSW48" s="62"/>
      <c r="SSX48" s="62"/>
      <c r="SSY48" s="62"/>
      <c r="SSZ48" s="62"/>
      <c r="STA48" s="62"/>
      <c r="STB48" s="62"/>
      <c r="STC48" s="62"/>
      <c r="STD48" s="62"/>
      <c r="STE48" s="62"/>
      <c r="STF48" s="62"/>
      <c r="STG48" s="62"/>
      <c r="STH48" s="62"/>
      <c r="STI48" s="62"/>
      <c r="STJ48" s="62"/>
      <c r="STK48" s="62"/>
      <c r="STL48" s="62"/>
      <c r="STM48" s="62"/>
      <c r="STN48" s="62"/>
      <c r="STO48" s="62"/>
      <c r="STP48" s="62"/>
      <c r="STQ48" s="62"/>
      <c r="STR48" s="62"/>
      <c r="STS48" s="62"/>
      <c r="STT48" s="62"/>
      <c r="STU48" s="62"/>
      <c r="STV48" s="62"/>
      <c r="STW48" s="62"/>
      <c r="STX48" s="62"/>
      <c r="STY48" s="62"/>
      <c r="STZ48" s="62"/>
      <c r="SUA48" s="62"/>
      <c r="SUB48" s="62"/>
      <c r="SUC48" s="62"/>
      <c r="SUD48" s="62"/>
      <c r="SUE48" s="62"/>
      <c r="SUF48" s="62"/>
      <c r="SUG48" s="62"/>
      <c r="SUH48" s="62"/>
      <c r="SUI48" s="62"/>
      <c r="SUJ48" s="62"/>
      <c r="SUK48" s="62"/>
      <c r="SUL48" s="62"/>
      <c r="SUM48" s="62"/>
      <c r="SUN48" s="62"/>
      <c r="SUO48" s="62"/>
      <c r="SUP48" s="62"/>
      <c r="SUQ48" s="62"/>
      <c r="SUR48" s="62"/>
      <c r="SUS48" s="62"/>
      <c r="SUT48" s="62"/>
      <c r="SUU48" s="62"/>
      <c r="SUV48" s="62"/>
      <c r="SUW48" s="62"/>
      <c r="SUX48" s="62"/>
      <c r="SUY48" s="62"/>
      <c r="SUZ48" s="62"/>
      <c r="SVA48" s="62"/>
      <c r="SVB48" s="62"/>
      <c r="SVC48" s="62"/>
      <c r="SVD48" s="62"/>
      <c r="SVE48" s="62"/>
      <c r="SVF48" s="62"/>
      <c r="SVG48" s="62"/>
      <c r="SVH48" s="62"/>
      <c r="SVI48" s="62"/>
      <c r="SVJ48" s="62"/>
      <c r="SVK48" s="62"/>
      <c r="SVL48" s="62"/>
      <c r="SVM48" s="62"/>
      <c r="SVN48" s="62"/>
      <c r="SVO48" s="62"/>
      <c r="SVP48" s="62"/>
      <c r="SVQ48" s="62"/>
      <c r="SVR48" s="62"/>
      <c r="SVS48" s="62"/>
      <c r="SVT48" s="62"/>
      <c r="SVU48" s="62"/>
      <c r="SVV48" s="62"/>
      <c r="SVW48" s="62"/>
      <c r="SVX48" s="62"/>
      <c r="SVY48" s="62"/>
      <c r="SVZ48" s="62"/>
      <c r="SWA48" s="62"/>
      <c r="SWB48" s="62"/>
      <c r="SWC48" s="62"/>
      <c r="SWD48" s="62"/>
      <c r="SWE48" s="62"/>
      <c r="SWF48" s="62"/>
      <c r="SWG48" s="62"/>
      <c r="SWH48" s="62"/>
      <c r="SWI48" s="62"/>
      <c r="SWJ48" s="62"/>
      <c r="SWK48" s="62"/>
      <c r="SWL48" s="62"/>
      <c r="SWM48" s="62"/>
      <c r="SWN48" s="62"/>
      <c r="SWO48" s="62"/>
      <c r="SWP48" s="62"/>
      <c r="SWQ48" s="62"/>
      <c r="SWR48" s="62"/>
      <c r="SWS48" s="62"/>
      <c r="SWT48" s="62"/>
      <c r="SWU48" s="62"/>
      <c r="SWV48" s="62"/>
      <c r="SWW48" s="62"/>
      <c r="SWX48" s="62"/>
      <c r="SWY48" s="62"/>
      <c r="SWZ48" s="62"/>
      <c r="SXA48" s="62"/>
      <c r="SXB48" s="62"/>
      <c r="SXC48" s="62"/>
      <c r="SXD48" s="62"/>
      <c r="SXE48" s="62"/>
      <c r="SXF48" s="62"/>
      <c r="SXG48" s="62"/>
      <c r="SXH48" s="62"/>
      <c r="SXI48" s="62"/>
      <c r="SXJ48" s="62"/>
      <c r="SXK48" s="62"/>
      <c r="SXL48" s="62"/>
      <c r="SXM48" s="62"/>
      <c r="SXN48" s="62"/>
      <c r="SXO48" s="62"/>
      <c r="SXP48" s="62"/>
      <c r="SXQ48" s="62"/>
      <c r="SXR48" s="62"/>
      <c r="SXS48" s="62"/>
      <c r="SXT48" s="62"/>
      <c r="SXU48" s="62"/>
      <c r="SXV48" s="62"/>
      <c r="SXW48" s="62"/>
      <c r="SXX48" s="62"/>
      <c r="SXY48" s="62"/>
      <c r="SXZ48" s="62"/>
      <c r="SYA48" s="62"/>
      <c r="SYB48" s="62"/>
      <c r="SYC48" s="62"/>
      <c r="SYD48" s="62"/>
      <c r="SYE48" s="62"/>
      <c r="SYF48" s="62"/>
      <c r="SYG48" s="62"/>
      <c r="SYH48" s="62"/>
      <c r="SYI48" s="62"/>
      <c r="SYJ48" s="62"/>
      <c r="SYK48" s="62"/>
      <c r="SYL48" s="62"/>
      <c r="SYM48" s="62"/>
      <c r="SYN48" s="62"/>
      <c r="SYO48" s="62"/>
      <c r="SYP48" s="62"/>
      <c r="SYQ48" s="62"/>
      <c r="SYR48" s="62"/>
      <c r="SYS48" s="62"/>
      <c r="SYT48" s="62"/>
      <c r="SYU48" s="62"/>
      <c r="SYV48" s="62"/>
      <c r="SYW48" s="62"/>
      <c r="SYX48" s="62"/>
      <c r="SYY48" s="62"/>
      <c r="SYZ48" s="62"/>
      <c r="SZA48" s="62"/>
      <c r="SZB48" s="62"/>
      <c r="SZC48" s="62"/>
      <c r="SZD48" s="62"/>
      <c r="SZE48" s="62"/>
      <c r="SZF48" s="62"/>
      <c r="SZG48" s="62"/>
      <c r="SZH48" s="62"/>
      <c r="SZI48" s="62"/>
      <c r="SZJ48" s="62"/>
      <c r="SZK48" s="62"/>
      <c r="SZL48" s="62"/>
      <c r="SZM48" s="62"/>
      <c r="SZN48" s="62"/>
      <c r="SZO48" s="62"/>
      <c r="SZP48" s="62"/>
      <c r="SZQ48" s="62"/>
      <c r="SZR48" s="62"/>
      <c r="SZS48" s="62"/>
      <c r="SZT48" s="62"/>
      <c r="SZU48" s="62"/>
      <c r="SZV48" s="62"/>
      <c r="SZW48" s="62"/>
      <c r="SZX48" s="62"/>
      <c r="SZY48" s="62"/>
      <c r="SZZ48" s="62"/>
      <c r="TAA48" s="62"/>
      <c r="TAB48" s="62"/>
      <c r="TAC48" s="62"/>
      <c r="TAD48" s="62"/>
      <c r="TAE48" s="62"/>
      <c r="TAF48" s="62"/>
      <c r="TAG48" s="62"/>
      <c r="TAH48" s="62"/>
      <c r="TAI48" s="62"/>
      <c r="TAJ48" s="62"/>
      <c r="TAK48" s="62"/>
      <c r="TAL48" s="62"/>
      <c r="TAM48" s="62"/>
      <c r="TAN48" s="62"/>
      <c r="TAO48" s="62"/>
      <c r="TAP48" s="62"/>
      <c r="TAQ48" s="62"/>
      <c r="TAR48" s="62"/>
      <c r="TAS48" s="62"/>
      <c r="TAT48" s="62"/>
      <c r="TAU48" s="62"/>
      <c r="TAV48" s="62"/>
      <c r="TAW48" s="62"/>
      <c r="TAX48" s="62"/>
      <c r="TAY48" s="62"/>
      <c r="TAZ48" s="62"/>
      <c r="TBA48" s="62"/>
      <c r="TBB48" s="62"/>
      <c r="TBC48" s="62"/>
      <c r="TBD48" s="62"/>
      <c r="TBE48" s="62"/>
      <c r="TBF48" s="62"/>
      <c r="TBG48" s="62"/>
      <c r="TBH48" s="62"/>
      <c r="TBI48" s="62"/>
      <c r="TBJ48" s="62"/>
      <c r="TBK48" s="62"/>
      <c r="TBL48" s="62"/>
      <c r="TBM48" s="62"/>
      <c r="TBN48" s="62"/>
      <c r="TBO48" s="62"/>
      <c r="TBP48" s="62"/>
      <c r="TBQ48" s="62"/>
      <c r="TBR48" s="62"/>
      <c r="TBS48" s="62"/>
      <c r="TBT48" s="62"/>
      <c r="TBU48" s="62"/>
      <c r="TBV48" s="62"/>
      <c r="TBW48" s="62"/>
      <c r="TBX48" s="62"/>
      <c r="TBY48" s="62"/>
      <c r="TBZ48" s="62"/>
      <c r="TCA48" s="62"/>
      <c r="TCB48" s="62"/>
      <c r="TCC48" s="62"/>
      <c r="TCD48" s="62"/>
      <c r="TCE48" s="62"/>
      <c r="TCF48" s="62"/>
      <c r="TCG48" s="62"/>
      <c r="TCH48" s="62"/>
      <c r="TCI48" s="62"/>
      <c r="TCJ48" s="62"/>
      <c r="TCK48" s="62"/>
      <c r="TCL48" s="62"/>
      <c r="TCM48" s="62"/>
      <c r="TCN48" s="62"/>
      <c r="TCO48" s="62"/>
      <c r="TCP48" s="62"/>
      <c r="TCQ48" s="62"/>
      <c r="TCR48" s="62"/>
      <c r="TCS48" s="62"/>
      <c r="TCT48" s="62"/>
      <c r="TCU48" s="62"/>
      <c r="TCV48" s="62"/>
      <c r="TCW48" s="62"/>
      <c r="TCX48" s="62"/>
      <c r="TCY48" s="62"/>
      <c r="TCZ48" s="62"/>
      <c r="TDA48" s="62"/>
      <c r="TDB48" s="62"/>
      <c r="TDC48" s="62"/>
      <c r="TDD48" s="62"/>
      <c r="TDE48" s="62"/>
      <c r="TDF48" s="62"/>
      <c r="TDG48" s="62"/>
      <c r="TDH48" s="62"/>
      <c r="TDI48" s="62"/>
      <c r="TDJ48" s="62"/>
      <c r="TDK48" s="62"/>
      <c r="TDL48" s="62"/>
      <c r="TDM48" s="62"/>
      <c r="TDN48" s="62"/>
      <c r="TDO48" s="62"/>
      <c r="TDP48" s="62"/>
      <c r="TDQ48" s="62"/>
      <c r="TDR48" s="62"/>
      <c r="TDS48" s="62"/>
      <c r="TDT48" s="62"/>
      <c r="TDU48" s="62"/>
      <c r="TDV48" s="62"/>
      <c r="TDW48" s="62"/>
      <c r="TDX48" s="62"/>
      <c r="TDY48" s="62"/>
      <c r="TDZ48" s="62"/>
      <c r="TEA48" s="62"/>
      <c r="TEB48" s="62"/>
      <c r="TEC48" s="62"/>
      <c r="TED48" s="62"/>
      <c r="TEE48" s="62"/>
      <c r="TEF48" s="62"/>
      <c r="TEG48" s="62"/>
      <c r="TEH48" s="62"/>
      <c r="TEI48" s="62"/>
      <c r="TEJ48" s="62"/>
      <c r="TEK48" s="62"/>
      <c r="TEL48" s="62"/>
      <c r="TEM48" s="62"/>
      <c r="TEN48" s="62"/>
      <c r="TEO48" s="62"/>
      <c r="TEP48" s="62"/>
      <c r="TEQ48" s="62"/>
      <c r="TER48" s="62"/>
      <c r="TES48" s="62"/>
      <c r="TET48" s="62"/>
      <c r="TEU48" s="62"/>
      <c r="TEV48" s="62"/>
      <c r="TEW48" s="62"/>
      <c r="TEX48" s="62"/>
      <c r="TEY48" s="62"/>
      <c r="TEZ48" s="62"/>
      <c r="TFA48" s="62"/>
      <c r="TFB48" s="62"/>
      <c r="TFC48" s="62"/>
      <c r="TFD48" s="62"/>
      <c r="TFE48" s="62"/>
      <c r="TFF48" s="62"/>
      <c r="TFG48" s="62"/>
      <c r="TFH48" s="62"/>
      <c r="TFI48" s="62"/>
      <c r="TFJ48" s="62"/>
      <c r="TFK48" s="62"/>
      <c r="TFL48" s="62"/>
      <c r="TFM48" s="62"/>
      <c r="TFN48" s="62"/>
      <c r="TFO48" s="62"/>
      <c r="TFP48" s="62"/>
      <c r="TFQ48" s="62"/>
      <c r="TFR48" s="62"/>
      <c r="TFS48" s="62"/>
      <c r="TFT48" s="62"/>
      <c r="TFU48" s="62"/>
      <c r="TFV48" s="62"/>
      <c r="TFW48" s="62"/>
      <c r="TFX48" s="62"/>
      <c r="TFY48" s="62"/>
      <c r="TFZ48" s="62"/>
      <c r="TGA48" s="62"/>
      <c r="TGB48" s="62"/>
      <c r="TGC48" s="62"/>
      <c r="TGD48" s="62"/>
      <c r="TGE48" s="62"/>
      <c r="TGF48" s="62"/>
      <c r="TGG48" s="62"/>
      <c r="TGH48" s="62"/>
      <c r="TGI48" s="62"/>
      <c r="TGJ48" s="62"/>
      <c r="TGK48" s="62"/>
      <c r="TGL48" s="62"/>
      <c r="TGM48" s="62"/>
      <c r="TGN48" s="62"/>
      <c r="TGO48" s="62"/>
      <c r="TGP48" s="62"/>
      <c r="TGQ48" s="62"/>
      <c r="TGR48" s="62"/>
      <c r="TGS48" s="62"/>
      <c r="TGT48" s="62"/>
      <c r="TGU48" s="62"/>
      <c r="TGV48" s="62"/>
      <c r="TGW48" s="62"/>
      <c r="TGX48" s="62"/>
      <c r="TGY48" s="62"/>
      <c r="TGZ48" s="62"/>
      <c r="THA48" s="62"/>
      <c r="THB48" s="62"/>
      <c r="THC48" s="62"/>
      <c r="THD48" s="62"/>
      <c r="THE48" s="62"/>
      <c r="THF48" s="62"/>
      <c r="THG48" s="62"/>
      <c r="THH48" s="62"/>
      <c r="THI48" s="62"/>
      <c r="THJ48" s="62"/>
      <c r="THK48" s="62"/>
      <c r="THL48" s="62"/>
      <c r="THM48" s="62"/>
      <c r="THN48" s="62"/>
      <c r="THO48" s="62"/>
      <c r="THP48" s="62"/>
      <c r="THQ48" s="62"/>
      <c r="THR48" s="62"/>
      <c r="THS48" s="62"/>
      <c r="THT48" s="62"/>
      <c r="THU48" s="62"/>
      <c r="THV48" s="62"/>
      <c r="THW48" s="62"/>
      <c r="THX48" s="62"/>
      <c r="THY48" s="62"/>
      <c r="THZ48" s="62"/>
      <c r="TIA48" s="62"/>
      <c r="TIB48" s="62"/>
      <c r="TIC48" s="62"/>
      <c r="TID48" s="62"/>
      <c r="TIE48" s="62"/>
      <c r="TIF48" s="62"/>
      <c r="TIG48" s="62"/>
      <c r="TIH48" s="62"/>
      <c r="TII48" s="62"/>
      <c r="TIJ48" s="62"/>
      <c r="TIK48" s="62"/>
      <c r="TIL48" s="62"/>
      <c r="TIM48" s="62"/>
      <c r="TIN48" s="62"/>
      <c r="TIO48" s="62"/>
      <c r="TIP48" s="62"/>
      <c r="TIQ48" s="62"/>
      <c r="TIR48" s="62"/>
      <c r="TIS48" s="62"/>
      <c r="TIT48" s="62"/>
      <c r="TIU48" s="62"/>
      <c r="TIV48" s="62"/>
      <c r="TIW48" s="62"/>
      <c r="TIX48" s="62"/>
      <c r="TIY48" s="62"/>
      <c r="TIZ48" s="62"/>
      <c r="TJA48" s="62"/>
      <c r="TJB48" s="62"/>
      <c r="TJC48" s="62"/>
      <c r="TJD48" s="62"/>
      <c r="TJE48" s="62"/>
      <c r="TJF48" s="62"/>
      <c r="TJG48" s="62"/>
      <c r="TJH48" s="62"/>
      <c r="TJI48" s="62"/>
      <c r="TJJ48" s="62"/>
      <c r="TJK48" s="62"/>
      <c r="TJL48" s="62"/>
      <c r="TJM48" s="62"/>
      <c r="TJN48" s="62"/>
      <c r="TJO48" s="62"/>
      <c r="TJP48" s="62"/>
      <c r="TJQ48" s="62"/>
      <c r="TJR48" s="62"/>
      <c r="TJS48" s="62"/>
      <c r="TJT48" s="62"/>
      <c r="TJU48" s="62"/>
      <c r="TJV48" s="62"/>
      <c r="TJW48" s="62"/>
      <c r="TJX48" s="62"/>
      <c r="TJY48" s="62"/>
      <c r="TJZ48" s="62"/>
      <c r="TKA48" s="62"/>
      <c r="TKB48" s="62"/>
      <c r="TKC48" s="62"/>
      <c r="TKD48" s="62"/>
      <c r="TKE48" s="62"/>
      <c r="TKF48" s="62"/>
      <c r="TKG48" s="62"/>
      <c r="TKH48" s="62"/>
      <c r="TKI48" s="62"/>
      <c r="TKJ48" s="62"/>
      <c r="TKK48" s="62"/>
      <c r="TKL48" s="62"/>
      <c r="TKM48" s="62"/>
      <c r="TKN48" s="62"/>
      <c r="TKO48" s="62"/>
      <c r="TKP48" s="62"/>
      <c r="TKQ48" s="62"/>
      <c r="TKR48" s="62"/>
      <c r="TKS48" s="62"/>
      <c r="TKT48" s="62"/>
      <c r="TKU48" s="62"/>
      <c r="TKV48" s="62"/>
      <c r="TKW48" s="62"/>
      <c r="TKX48" s="62"/>
      <c r="TKY48" s="62"/>
      <c r="TKZ48" s="62"/>
      <c r="TLA48" s="62"/>
      <c r="TLB48" s="62"/>
      <c r="TLC48" s="62"/>
      <c r="TLD48" s="62"/>
      <c r="TLE48" s="62"/>
      <c r="TLF48" s="62"/>
      <c r="TLG48" s="62"/>
      <c r="TLH48" s="62"/>
      <c r="TLI48" s="62"/>
      <c r="TLJ48" s="62"/>
      <c r="TLK48" s="62"/>
      <c r="TLL48" s="62"/>
      <c r="TLM48" s="62"/>
      <c r="TLN48" s="62"/>
      <c r="TLO48" s="62"/>
      <c r="TLP48" s="62"/>
      <c r="TLQ48" s="62"/>
      <c r="TLR48" s="62"/>
      <c r="TLS48" s="62"/>
      <c r="TLT48" s="62"/>
      <c r="TLU48" s="62"/>
      <c r="TLV48" s="62"/>
      <c r="TLW48" s="62"/>
      <c r="TLX48" s="62"/>
      <c r="TLY48" s="62"/>
      <c r="TLZ48" s="62"/>
      <c r="TMA48" s="62"/>
      <c r="TMB48" s="62"/>
      <c r="TMC48" s="62"/>
      <c r="TMD48" s="62"/>
      <c r="TME48" s="62"/>
      <c r="TMF48" s="62"/>
      <c r="TMG48" s="62"/>
      <c r="TMH48" s="62"/>
      <c r="TMI48" s="62"/>
      <c r="TMJ48" s="62"/>
      <c r="TMK48" s="62"/>
      <c r="TML48" s="62"/>
      <c r="TMM48" s="62"/>
      <c r="TMN48" s="62"/>
      <c r="TMO48" s="62"/>
      <c r="TMP48" s="62"/>
      <c r="TMQ48" s="62"/>
      <c r="TMR48" s="62"/>
      <c r="TMS48" s="62"/>
      <c r="TMT48" s="62"/>
      <c r="TMU48" s="62"/>
      <c r="TMV48" s="62"/>
      <c r="TMW48" s="62"/>
      <c r="TMX48" s="62"/>
      <c r="TMY48" s="62"/>
      <c r="TMZ48" s="62"/>
      <c r="TNA48" s="62"/>
      <c r="TNB48" s="62"/>
      <c r="TNC48" s="62"/>
      <c r="TND48" s="62"/>
      <c r="TNE48" s="62"/>
      <c r="TNF48" s="62"/>
      <c r="TNG48" s="62"/>
      <c r="TNH48" s="62"/>
      <c r="TNI48" s="62"/>
      <c r="TNJ48" s="62"/>
      <c r="TNK48" s="62"/>
      <c r="TNL48" s="62"/>
      <c r="TNM48" s="62"/>
      <c r="TNN48" s="62"/>
      <c r="TNO48" s="62"/>
      <c r="TNP48" s="62"/>
      <c r="TNQ48" s="62"/>
      <c r="TNR48" s="62"/>
      <c r="TNS48" s="62"/>
      <c r="TNT48" s="62"/>
      <c r="TNU48" s="62"/>
      <c r="TNV48" s="62"/>
      <c r="TNW48" s="62"/>
      <c r="TNX48" s="62"/>
      <c r="TNY48" s="62"/>
      <c r="TNZ48" s="62"/>
      <c r="TOA48" s="62"/>
      <c r="TOB48" s="62"/>
      <c r="TOC48" s="62"/>
      <c r="TOD48" s="62"/>
      <c r="TOE48" s="62"/>
      <c r="TOF48" s="62"/>
      <c r="TOG48" s="62"/>
      <c r="TOH48" s="62"/>
      <c r="TOI48" s="62"/>
      <c r="TOJ48" s="62"/>
      <c r="TOK48" s="62"/>
      <c r="TOL48" s="62"/>
      <c r="TOM48" s="62"/>
      <c r="TON48" s="62"/>
      <c r="TOO48" s="62"/>
      <c r="TOP48" s="62"/>
      <c r="TOQ48" s="62"/>
      <c r="TOR48" s="62"/>
      <c r="TOS48" s="62"/>
      <c r="TOT48" s="62"/>
      <c r="TOU48" s="62"/>
      <c r="TOV48" s="62"/>
      <c r="TOW48" s="62"/>
      <c r="TOX48" s="62"/>
      <c r="TOY48" s="62"/>
      <c r="TOZ48" s="62"/>
      <c r="TPA48" s="62"/>
      <c r="TPB48" s="62"/>
      <c r="TPC48" s="62"/>
      <c r="TPD48" s="62"/>
      <c r="TPE48" s="62"/>
      <c r="TPF48" s="62"/>
      <c r="TPG48" s="62"/>
      <c r="TPH48" s="62"/>
      <c r="TPI48" s="62"/>
      <c r="TPJ48" s="62"/>
      <c r="TPK48" s="62"/>
      <c r="TPL48" s="62"/>
      <c r="TPM48" s="62"/>
      <c r="TPN48" s="62"/>
      <c r="TPO48" s="62"/>
      <c r="TPP48" s="62"/>
      <c r="TPQ48" s="62"/>
      <c r="TPR48" s="62"/>
      <c r="TPS48" s="62"/>
      <c r="TPT48" s="62"/>
      <c r="TPU48" s="62"/>
      <c r="TPV48" s="62"/>
      <c r="TPW48" s="62"/>
      <c r="TPX48" s="62"/>
      <c r="TPY48" s="62"/>
      <c r="TPZ48" s="62"/>
      <c r="TQA48" s="62"/>
      <c r="TQB48" s="62"/>
      <c r="TQC48" s="62"/>
      <c r="TQD48" s="62"/>
      <c r="TQE48" s="62"/>
      <c r="TQF48" s="62"/>
      <c r="TQG48" s="62"/>
      <c r="TQH48" s="62"/>
      <c r="TQI48" s="62"/>
      <c r="TQJ48" s="62"/>
      <c r="TQK48" s="62"/>
      <c r="TQL48" s="62"/>
      <c r="TQM48" s="62"/>
      <c r="TQN48" s="62"/>
      <c r="TQO48" s="62"/>
      <c r="TQP48" s="62"/>
      <c r="TQQ48" s="62"/>
      <c r="TQR48" s="62"/>
      <c r="TQS48" s="62"/>
      <c r="TQT48" s="62"/>
      <c r="TQU48" s="62"/>
      <c r="TQV48" s="62"/>
      <c r="TQW48" s="62"/>
      <c r="TQX48" s="62"/>
      <c r="TQY48" s="62"/>
      <c r="TQZ48" s="62"/>
      <c r="TRA48" s="62"/>
      <c r="TRB48" s="62"/>
      <c r="TRC48" s="62"/>
      <c r="TRD48" s="62"/>
      <c r="TRE48" s="62"/>
      <c r="TRF48" s="62"/>
      <c r="TRG48" s="62"/>
      <c r="TRH48" s="62"/>
      <c r="TRI48" s="62"/>
      <c r="TRJ48" s="62"/>
      <c r="TRK48" s="62"/>
      <c r="TRL48" s="62"/>
      <c r="TRM48" s="62"/>
      <c r="TRN48" s="62"/>
      <c r="TRO48" s="62"/>
      <c r="TRP48" s="62"/>
      <c r="TRQ48" s="62"/>
      <c r="TRR48" s="62"/>
      <c r="TRS48" s="62"/>
      <c r="TRT48" s="62"/>
      <c r="TRU48" s="62"/>
      <c r="TRV48" s="62"/>
      <c r="TRW48" s="62"/>
      <c r="TRX48" s="62"/>
      <c r="TRY48" s="62"/>
      <c r="TRZ48" s="62"/>
      <c r="TSA48" s="62"/>
      <c r="TSB48" s="62"/>
      <c r="TSC48" s="62"/>
      <c r="TSD48" s="62"/>
      <c r="TSE48" s="62"/>
      <c r="TSF48" s="62"/>
      <c r="TSG48" s="62"/>
      <c r="TSH48" s="62"/>
      <c r="TSI48" s="62"/>
      <c r="TSJ48" s="62"/>
      <c r="TSK48" s="62"/>
      <c r="TSL48" s="62"/>
      <c r="TSM48" s="62"/>
      <c r="TSN48" s="62"/>
      <c r="TSO48" s="62"/>
      <c r="TSP48" s="62"/>
      <c r="TSQ48" s="62"/>
      <c r="TSR48" s="62"/>
      <c r="TSS48" s="62"/>
      <c r="TST48" s="62"/>
      <c r="TSU48" s="62"/>
      <c r="TSV48" s="62"/>
      <c r="TSW48" s="62"/>
      <c r="TSX48" s="62"/>
      <c r="TSY48" s="62"/>
      <c r="TSZ48" s="62"/>
      <c r="TTA48" s="62"/>
      <c r="TTB48" s="62"/>
      <c r="TTC48" s="62"/>
      <c r="TTD48" s="62"/>
      <c r="TTE48" s="62"/>
      <c r="TTF48" s="62"/>
      <c r="TTG48" s="62"/>
      <c r="TTH48" s="62"/>
      <c r="TTI48" s="62"/>
      <c r="TTJ48" s="62"/>
      <c r="TTK48" s="62"/>
      <c r="TTL48" s="62"/>
      <c r="TTM48" s="62"/>
      <c r="TTN48" s="62"/>
      <c r="TTO48" s="62"/>
      <c r="TTP48" s="62"/>
      <c r="TTQ48" s="62"/>
      <c r="TTR48" s="62"/>
      <c r="TTS48" s="62"/>
      <c r="TTT48" s="62"/>
      <c r="TTU48" s="62"/>
      <c r="TTV48" s="62"/>
      <c r="TTW48" s="62"/>
      <c r="TTX48" s="62"/>
      <c r="TTY48" s="62"/>
      <c r="TTZ48" s="62"/>
      <c r="TUA48" s="62"/>
      <c r="TUB48" s="62"/>
      <c r="TUC48" s="62"/>
      <c r="TUD48" s="62"/>
      <c r="TUE48" s="62"/>
      <c r="TUF48" s="62"/>
      <c r="TUG48" s="62"/>
      <c r="TUH48" s="62"/>
      <c r="TUI48" s="62"/>
      <c r="TUJ48" s="62"/>
      <c r="TUK48" s="62"/>
      <c r="TUL48" s="62"/>
      <c r="TUM48" s="62"/>
      <c r="TUN48" s="62"/>
      <c r="TUO48" s="62"/>
      <c r="TUP48" s="62"/>
      <c r="TUQ48" s="62"/>
      <c r="TUR48" s="62"/>
      <c r="TUS48" s="62"/>
      <c r="TUT48" s="62"/>
      <c r="TUU48" s="62"/>
      <c r="TUV48" s="62"/>
      <c r="TUW48" s="62"/>
      <c r="TUX48" s="62"/>
      <c r="TUY48" s="62"/>
      <c r="TUZ48" s="62"/>
      <c r="TVA48" s="62"/>
      <c r="TVB48" s="62"/>
      <c r="TVC48" s="62"/>
      <c r="TVD48" s="62"/>
      <c r="TVE48" s="62"/>
      <c r="TVF48" s="62"/>
      <c r="TVG48" s="62"/>
      <c r="TVH48" s="62"/>
      <c r="TVI48" s="62"/>
      <c r="TVJ48" s="62"/>
      <c r="TVK48" s="62"/>
      <c r="TVL48" s="62"/>
      <c r="TVM48" s="62"/>
      <c r="TVN48" s="62"/>
      <c r="TVO48" s="62"/>
      <c r="TVP48" s="62"/>
      <c r="TVQ48" s="62"/>
      <c r="TVR48" s="62"/>
      <c r="TVS48" s="62"/>
      <c r="TVT48" s="62"/>
      <c r="TVU48" s="62"/>
      <c r="TVV48" s="62"/>
      <c r="TVW48" s="62"/>
      <c r="TVX48" s="62"/>
      <c r="TVY48" s="62"/>
      <c r="TVZ48" s="62"/>
      <c r="TWA48" s="62"/>
      <c r="TWB48" s="62"/>
      <c r="TWC48" s="62"/>
      <c r="TWD48" s="62"/>
      <c r="TWE48" s="62"/>
      <c r="TWF48" s="62"/>
      <c r="TWG48" s="62"/>
      <c r="TWH48" s="62"/>
      <c r="TWI48" s="62"/>
      <c r="TWJ48" s="62"/>
      <c r="TWK48" s="62"/>
      <c r="TWL48" s="62"/>
      <c r="TWM48" s="62"/>
      <c r="TWN48" s="62"/>
      <c r="TWO48" s="62"/>
      <c r="TWP48" s="62"/>
      <c r="TWQ48" s="62"/>
      <c r="TWR48" s="62"/>
      <c r="TWS48" s="62"/>
      <c r="TWT48" s="62"/>
      <c r="TWU48" s="62"/>
      <c r="TWV48" s="62"/>
      <c r="TWW48" s="62"/>
      <c r="TWX48" s="62"/>
      <c r="TWY48" s="62"/>
      <c r="TWZ48" s="62"/>
      <c r="TXA48" s="62"/>
      <c r="TXB48" s="62"/>
      <c r="TXC48" s="62"/>
      <c r="TXD48" s="62"/>
      <c r="TXE48" s="62"/>
      <c r="TXF48" s="62"/>
      <c r="TXG48" s="62"/>
      <c r="TXH48" s="62"/>
      <c r="TXI48" s="62"/>
      <c r="TXJ48" s="62"/>
      <c r="TXK48" s="62"/>
      <c r="TXL48" s="62"/>
      <c r="TXM48" s="62"/>
      <c r="TXN48" s="62"/>
      <c r="TXO48" s="62"/>
      <c r="TXP48" s="62"/>
      <c r="TXQ48" s="62"/>
      <c r="TXR48" s="62"/>
      <c r="TXS48" s="62"/>
      <c r="TXT48" s="62"/>
      <c r="TXU48" s="62"/>
      <c r="TXV48" s="62"/>
      <c r="TXW48" s="62"/>
      <c r="TXX48" s="62"/>
      <c r="TXY48" s="62"/>
      <c r="TXZ48" s="62"/>
      <c r="TYA48" s="62"/>
      <c r="TYB48" s="62"/>
      <c r="TYC48" s="62"/>
      <c r="TYD48" s="62"/>
      <c r="TYE48" s="62"/>
      <c r="TYF48" s="62"/>
      <c r="TYG48" s="62"/>
      <c r="TYH48" s="62"/>
      <c r="TYI48" s="62"/>
      <c r="TYJ48" s="62"/>
      <c r="TYK48" s="62"/>
      <c r="TYL48" s="62"/>
      <c r="TYM48" s="62"/>
      <c r="TYN48" s="62"/>
      <c r="TYO48" s="62"/>
      <c r="TYP48" s="62"/>
      <c r="TYQ48" s="62"/>
      <c r="TYR48" s="62"/>
      <c r="TYS48" s="62"/>
      <c r="TYT48" s="62"/>
      <c r="TYU48" s="62"/>
      <c r="TYV48" s="62"/>
      <c r="TYW48" s="62"/>
      <c r="TYX48" s="62"/>
      <c r="TYY48" s="62"/>
      <c r="TYZ48" s="62"/>
      <c r="TZA48" s="62"/>
      <c r="TZB48" s="62"/>
      <c r="TZC48" s="62"/>
      <c r="TZD48" s="62"/>
      <c r="TZE48" s="62"/>
      <c r="TZF48" s="62"/>
      <c r="TZG48" s="62"/>
      <c r="TZH48" s="62"/>
      <c r="TZI48" s="62"/>
      <c r="TZJ48" s="62"/>
      <c r="TZK48" s="62"/>
      <c r="TZL48" s="62"/>
      <c r="TZM48" s="62"/>
      <c r="TZN48" s="62"/>
      <c r="TZO48" s="62"/>
      <c r="TZP48" s="62"/>
      <c r="TZQ48" s="62"/>
      <c r="TZR48" s="62"/>
      <c r="TZS48" s="62"/>
      <c r="TZT48" s="62"/>
      <c r="TZU48" s="62"/>
      <c r="TZV48" s="62"/>
      <c r="TZW48" s="62"/>
      <c r="TZX48" s="62"/>
      <c r="TZY48" s="62"/>
      <c r="TZZ48" s="62"/>
      <c r="UAA48" s="62"/>
      <c r="UAB48" s="62"/>
      <c r="UAC48" s="62"/>
      <c r="UAD48" s="62"/>
      <c r="UAE48" s="62"/>
      <c r="UAF48" s="62"/>
      <c r="UAG48" s="62"/>
      <c r="UAH48" s="62"/>
      <c r="UAI48" s="62"/>
      <c r="UAJ48" s="62"/>
      <c r="UAK48" s="62"/>
      <c r="UAL48" s="62"/>
      <c r="UAM48" s="62"/>
      <c r="UAN48" s="62"/>
      <c r="UAO48" s="62"/>
      <c r="UAP48" s="62"/>
      <c r="UAQ48" s="62"/>
      <c r="UAR48" s="62"/>
      <c r="UAS48" s="62"/>
      <c r="UAT48" s="62"/>
      <c r="UAU48" s="62"/>
      <c r="UAV48" s="62"/>
      <c r="UAW48" s="62"/>
      <c r="UAX48" s="62"/>
      <c r="UAY48" s="62"/>
      <c r="UAZ48" s="62"/>
      <c r="UBA48" s="62"/>
      <c r="UBB48" s="62"/>
      <c r="UBC48" s="62"/>
      <c r="UBD48" s="62"/>
      <c r="UBE48" s="62"/>
      <c r="UBF48" s="62"/>
      <c r="UBG48" s="62"/>
      <c r="UBH48" s="62"/>
      <c r="UBI48" s="62"/>
      <c r="UBJ48" s="62"/>
      <c r="UBK48" s="62"/>
      <c r="UBL48" s="62"/>
      <c r="UBM48" s="62"/>
      <c r="UBN48" s="62"/>
      <c r="UBO48" s="62"/>
      <c r="UBP48" s="62"/>
      <c r="UBQ48" s="62"/>
      <c r="UBR48" s="62"/>
      <c r="UBS48" s="62"/>
      <c r="UBT48" s="62"/>
      <c r="UBU48" s="62"/>
      <c r="UBV48" s="62"/>
      <c r="UBW48" s="62"/>
      <c r="UBX48" s="62"/>
      <c r="UBY48" s="62"/>
      <c r="UBZ48" s="62"/>
      <c r="UCA48" s="62"/>
      <c r="UCB48" s="62"/>
      <c r="UCC48" s="62"/>
      <c r="UCD48" s="62"/>
      <c r="UCE48" s="62"/>
      <c r="UCF48" s="62"/>
      <c r="UCG48" s="62"/>
      <c r="UCH48" s="62"/>
      <c r="UCI48" s="62"/>
      <c r="UCJ48" s="62"/>
      <c r="UCK48" s="62"/>
      <c r="UCL48" s="62"/>
      <c r="UCM48" s="62"/>
      <c r="UCN48" s="62"/>
      <c r="UCO48" s="62"/>
      <c r="UCP48" s="62"/>
      <c r="UCQ48" s="62"/>
      <c r="UCR48" s="62"/>
      <c r="UCS48" s="62"/>
      <c r="UCT48" s="62"/>
      <c r="UCU48" s="62"/>
      <c r="UCV48" s="62"/>
      <c r="UCW48" s="62"/>
      <c r="UCX48" s="62"/>
      <c r="UCY48" s="62"/>
      <c r="UCZ48" s="62"/>
      <c r="UDA48" s="62"/>
      <c r="UDB48" s="62"/>
      <c r="UDC48" s="62"/>
      <c r="UDD48" s="62"/>
      <c r="UDE48" s="62"/>
      <c r="UDF48" s="62"/>
      <c r="UDG48" s="62"/>
      <c r="UDH48" s="62"/>
      <c r="UDI48" s="62"/>
      <c r="UDJ48" s="62"/>
      <c r="UDK48" s="62"/>
      <c r="UDL48" s="62"/>
      <c r="UDM48" s="62"/>
      <c r="UDN48" s="62"/>
      <c r="UDO48" s="62"/>
      <c r="UDP48" s="62"/>
      <c r="UDQ48" s="62"/>
      <c r="UDR48" s="62"/>
      <c r="UDS48" s="62"/>
      <c r="UDT48" s="62"/>
      <c r="UDU48" s="62"/>
      <c r="UDV48" s="62"/>
      <c r="UDW48" s="62"/>
      <c r="UDX48" s="62"/>
      <c r="UDY48" s="62"/>
      <c r="UDZ48" s="62"/>
      <c r="UEA48" s="62"/>
      <c r="UEB48" s="62"/>
      <c r="UEC48" s="62"/>
      <c r="UED48" s="62"/>
      <c r="UEE48" s="62"/>
      <c r="UEF48" s="62"/>
      <c r="UEG48" s="62"/>
      <c r="UEH48" s="62"/>
      <c r="UEI48" s="62"/>
      <c r="UEJ48" s="62"/>
      <c r="UEK48" s="62"/>
      <c r="UEL48" s="62"/>
      <c r="UEM48" s="62"/>
      <c r="UEN48" s="62"/>
      <c r="UEO48" s="62"/>
      <c r="UEP48" s="62"/>
      <c r="UEQ48" s="62"/>
      <c r="UER48" s="62"/>
      <c r="UES48" s="62"/>
      <c r="UET48" s="62"/>
      <c r="UEU48" s="62"/>
      <c r="UEV48" s="62"/>
      <c r="UEW48" s="62"/>
      <c r="UEX48" s="62"/>
      <c r="UEY48" s="62"/>
      <c r="UEZ48" s="62"/>
      <c r="UFA48" s="62"/>
      <c r="UFB48" s="62"/>
      <c r="UFC48" s="62"/>
      <c r="UFD48" s="62"/>
      <c r="UFE48" s="62"/>
      <c r="UFF48" s="62"/>
      <c r="UFG48" s="62"/>
      <c r="UFH48" s="62"/>
      <c r="UFI48" s="62"/>
      <c r="UFJ48" s="62"/>
      <c r="UFK48" s="62"/>
      <c r="UFL48" s="62"/>
      <c r="UFM48" s="62"/>
      <c r="UFN48" s="62"/>
      <c r="UFO48" s="62"/>
      <c r="UFP48" s="62"/>
      <c r="UFQ48" s="62"/>
      <c r="UFR48" s="62"/>
      <c r="UFS48" s="62"/>
      <c r="UFT48" s="62"/>
      <c r="UFU48" s="62"/>
      <c r="UFV48" s="62"/>
      <c r="UFW48" s="62"/>
      <c r="UFX48" s="62"/>
      <c r="UFY48" s="62"/>
      <c r="UFZ48" s="62"/>
      <c r="UGA48" s="62"/>
      <c r="UGB48" s="62"/>
      <c r="UGC48" s="62"/>
      <c r="UGD48" s="62"/>
      <c r="UGE48" s="62"/>
      <c r="UGF48" s="62"/>
      <c r="UGG48" s="62"/>
      <c r="UGH48" s="62"/>
      <c r="UGI48" s="62"/>
      <c r="UGJ48" s="62"/>
      <c r="UGK48" s="62"/>
      <c r="UGL48" s="62"/>
      <c r="UGM48" s="62"/>
      <c r="UGN48" s="62"/>
      <c r="UGO48" s="62"/>
      <c r="UGP48" s="62"/>
      <c r="UGQ48" s="62"/>
      <c r="UGR48" s="62"/>
      <c r="UGS48" s="62"/>
      <c r="UGT48" s="62"/>
      <c r="UGU48" s="62"/>
      <c r="UGV48" s="62"/>
      <c r="UGW48" s="62"/>
      <c r="UGX48" s="62"/>
      <c r="UGY48" s="62"/>
      <c r="UGZ48" s="62"/>
      <c r="UHA48" s="62"/>
      <c r="UHB48" s="62"/>
      <c r="UHC48" s="62"/>
      <c r="UHD48" s="62"/>
      <c r="UHE48" s="62"/>
      <c r="UHF48" s="62"/>
      <c r="UHG48" s="62"/>
      <c r="UHH48" s="62"/>
      <c r="UHI48" s="62"/>
      <c r="UHJ48" s="62"/>
      <c r="UHK48" s="62"/>
      <c r="UHL48" s="62"/>
      <c r="UHM48" s="62"/>
      <c r="UHN48" s="62"/>
      <c r="UHO48" s="62"/>
      <c r="UHP48" s="62"/>
      <c r="UHQ48" s="62"/>
      <c r="UHR48" s="62"/>
      <c r="UHS48" s="62"/>
      <c r="UHT48" s="62"/>
      <c r="UHU48" s="62"/>
      <c r="UHV48" s="62"/>
      <c r="UHW48" s="62"/>
      <c r="UHX48" s="62"/>
      <c r="UHY48" s="62"/>
      <c r="UHZ48" s="62"/>
      <c r="UIA48" s="62"/>
      <c r="UIB48" s="62"/>
      <c r="UIC48" s="62"/>
      <c r="UID48" s="62"/>
      <c r="UIE48" s="62"/>
      <c r="UIF48" s="62"/>
      <c r="UIG48" s="62"/>
      <c r="UIH48" s="62"/>
      <c r="UII48" s="62"/>
      <c r="UIJ48" s="62"/>
      <c r="UIK48" s="62"/>
      <c r="UIL48" s="62"/>
      <c r="UIM48" s="62"/>
      <c r="UIN48" s="62"/>
      <c r="UIO48" s="62"/>
      <c r="UIP48" s="62"/>
      <c r="UIQ48" s="62"/>
      <c r="UIR48" s="62"/>
      <c r="UIS48" s="62"/>
      <c r="UIT48" s="62"/>
      <c r="UIU48" s="62"/>
      <c r="UIV48" s="62"/>
      <c r="UIW48" s="62"/>
      <c r="UIX48" s="62"/>
      <c r="UIY48" s="62"/>
      <c r="UIZ48" s="62"/>
      <c r="UJA48" s="62"/>
      <c r="UJB48" s="62"/>
      <c r="UJC48" s="62"/>
      <c r="UJD48" s="62"/>
      <c r="UJE48" s="62"/>
      <c r="UJF48" s="62"/>
      <c r="UJG48" s="62"/>
      <c r="UJH48" s="62"/>
      <c r="UJI48" s="62"/>
      <c r="UJJ48" s="62"/>
      <c r="UJK48" s="62"/>
      <c r="UJL48" s="62"/>
      <c r="UJM48" s="62"/>
      <c r="UJN48" s="62"/>
      <c r="UJO48" s="62"/>
      <c r="UJP48" s="62"/>
      <c r="UJQ48" s="62"/>
      <c r="UJR48" s="62"/>
      <c r="UJS48" s="62"/>
      <c r="UJT48" s="62"/>
      <c r="UJU48" s="62"/>
      <c r="UJV48" s="62"/>
      <c r="UJW48" s="62"/>
      <c r="UJX48" s="62"/>
      <c r="UJY48" s="62"/>
      <c r="UJZ48" s="62"/>
      <c r="UKA48" s="62"/>
      <c r="UKB48" s="62"/>
      <c r="UKC48" s="62"/>
      <c r="UKD48" s="62"/>
      <c r="UKE48" s="62"/>
      <c r="UKF48" s="62"/>
      <c r="UKG48" s="62"/>
      <c r="UKH48" s="62"/>
      <c r="UKI48" s="62"/>
      <c r="UKJ48" s="62"/>
      <c r="UKK48" s="62"/>
      <c r="UKL48" s="62"/>
      <c r="UKM48" s="62"/>
      <c r="UKN48" s="62"/>
      <c r="UKO48" s="62"/>
      <c r="UKP48" s="62"/>
      <c r="UKQ48" s="62"/>
      <c r="UKR48" s="62"/>
      <c r="UKS48" s="62"/>
      <c r="UKT48" s="62"/>
      <c r="UKU48" s="62"/>
      <c r="UKV48" s="62"/>
      <c r="UKW48" s="62"/>
      <c r="UKX48" s="62"/>
      <c r="UKY48" s="62"/>
      <c r="UKZ48" s="62"/>
      <c r="ULA48" s="62"/>
      <c r="ULB48" s="62"/>
      <c r="ULC48" s="62"/>
      <c r="ULD48" s="62"/>
      <c r="ULE48" s="62"/>
      <c r="ULF48" s="62"/>
      <c r="ULG48" s="62"/>
      <c r="ULH48" s="62"/>
      <c r="ULI48" s="62"/>
      <c r="ULJ48" s="62"/>
      <c r="ULK48" s="62"/>
      <c r="ULL48" s="62"/>
      <c r="ULM48" s="62"/>
      <c r="ULN48" s="62"/>
      <c r="ULO48" s="62"/>
      <c r="ULP48" s="62"/>
      <c r="ULQ48" s="62"/>
      <c r="ULR48" s="62"/>
      <c r="ULS48" s="62"/>
      <c r="ULT48" s="62"/>
      <c r="ULU48" s="62"/>
      <c r="ULV48" s="62"/>
      <c r="ULW48" s="62"/>
      <c r="ULX48" s="62"/>
      <c r="ULY48" s="62"/>
      <c r="ULZ48" s="62"/>
      <c r="UMA48" s="62"/>
      <c r="UMB48" s="62"/>
      <c r="UMC48" s="62"/>
      <c r="UMD48" s="62"/>
      <c r="UME48" s="62"/>
      <c r="UMF48" s="62"/>
      <c r="UMG48" s="62"/>
      <c r="UMH48" s="62"/>
      <c r="UMI48" s="62"/>
      <c r="UMJ48" s="62"/>
      <c r="UMK48" s="62"/>
      <c r="UML48" s="62"/>
      <c r="UMM48" s="62"/>
      <c r="UMN48" s="62"/>
      <c r="UMO48" s="62"/>
      <c r="UMP48" s="62"/>
      <c r="UMQ48" s="62"/>
      <c r="UMR48" s="62"/>
      <c r="UMS48" s="62"/>
      <c r="UMT48" s="62"/>
      <c r="UMU48" s="62"/>
      <c r="UMV48" s="62"/>
      <c r="UMW48" s="62"/>
      <c r="UMX48" s="62"/>
      <c r="UMY48" s="62"/>
      <c r="UMZ48" s="62"/>
      <c r="UNA48" s="62"/>
      <c r="UNB48" s="62"/>
      <c r="UNC48" s="62"/>
      <c r="UND48" s="62"/>
      <c r="UNE48" s="62"/>
      <c r="UNF48" s="62"/>
      <c r="UNG48" s="62"/>
      <c r="UNH48" s="62"/>
      <c r="UNI48" s="62"/>
      <c r="UNJ48" s="62"/>
      <c r="UNK48" s="62"/>
      <c r="UNL48" s="62"/>
      <c r="UNM48" s="62"/>
      <c r="UNN48" s="62"/>
      <c r="UNO48" s="62"/>
      <c r="UNP48" s="62"/>
      <c r="UNQ48" s="62"/>
      <c r="UNR48" s="62"/>
      <c r="UNS48" s="62"/>
      <c r="UNT48" s="62"/>
      <c r="UNU48" s="62"/>
      <c r="UNV48" s="62"/>
      <c r="UNW48" s="62"/>
      <c r="UNX48" s="62"/>
      <c r="UNY48" s="62"/>
      <c r="UNZ48" s="62"/>
      <c r="UOA48" s="62"/>
      <c r="UOB48" s="62"/>
      <c r="UOC48" s="62"/>
      <c r="UOD48" s="62"/>
      <c r="UOE48" s="62"/>
      <c r="UOF48" s="62"/>
      <c r="UOG48" s="62"/>
      <c r="UOH48" s="62"/>
      <c r="UOI48" s="62"/>
      <c r="UOJ48" s="62"/>
      <c r="UOK48" s="62"/>
      <c r="UOL48" s="62"/>
      <c r="UOM48" s="62"/>
      <c r="UON48" s="62"/>
      <c r="UOO48" s="62"/>
      <c r="UOP48" s="62"/>
      <c r="UOQ48" s="62"/>
      <c r="UOR48" s="62"/>
      <c r="UOS48" s="62"/>
      <c r="UOT48" s="62"/>
      <c r="UOU48" s="62"/>
      <c r="UOV48" s="62"/>
      <c r="UOW48" s="62"/>
      <c r="UOX48" s="62"/>
      <c r="UOY48" s="62"/>
      <c r="UOZ48" s="62"/>
      <c r="UPA48" s="62"/>
      <c r="UPB48" s="62"/>
      <c r="UPC48" s="62"/>
      <c r="UPD48" s="62"/>
      <c r="UPE48" s="62"/>
      <c r="UPF48" s="62"/>
      <c r="UPG48" s="62"/>
      <c r="UPH48" s="62"/>
      <c r="UPI48" s="62"/>
      <c r="UPJ48" s="62"/>
      <c r="UPK48" s="62"/>
      <c r="UPL48" s="62"/>
      <c r="UPM48" s="62"/>
      <c r="UPN48" s="62"/>
      <c r="UPO48" s="62"/>
      <c r="UPP48" s="62"/>
      <c r="UPQ48" s="62"/>
      <c r="UPR48" s="62"/>
      <c r="UPS48" s="62"/>
      <c r="UPT48" s="62"/>
      <c r="UPU48" s="62"/>
      <c r="UPV48" s="62"/>
      <c r="UPW48" s="62"/>
      <c r="UPX48" s="62"/>
      <c r="UPY48" s="62"/>
      <c r="UPZ48" s="62"/>
      <c r="UQA48" s="62"/>
      <c r="UQB48" s="62"/>
      <c r="UQC48" s="62"/>
      <c r="UQD48" s="62"/>
      <c r="UQE48" s="62"/>
      <c r="UQF48" s="62"/>
      <c r="UQG48" s="62"/>
      <c r="UQH48" s="62"/>
      <c r="UQI48" s="62"/>
      <c r="UQJ48" s="62"/>
      <c r="UQK48" s="62"/>
      <c r="UQL48" s="62"/>
      <c r="UQM48" s="62"/>
      <c r="UQN48" s="62"/>
      <c r="UQO48" s="62"/>
      <c r="UQP48" s="62"/>
      <c r="UQQ48" s="62"/>
      <c r="UQR48" s="62"/>
      <c r="UQS48" s="62"/>
      <c r="UQT48" s="62"/>
      <c r="UQU48" s="62"/>
      <c r="UQV48" s="62"/>
      <c r="UQW48" s="62"/>
      <c r="UQX48" s="62"/>
      <c r="UQY48" s="62"/>
      <c r="UQZ48" s="62"/>
      <c r="URA48" s="62"/>
      <c r="URB48" s="62"/>
      <c r="URC48" s="62"/>
      <c r="URD48" s="62"/>
      <c r="URE48" s="62"/>
      <c r="URF48" s="62"/>
      <c r="URG48" s="62"/>
      <c r="URH48" s="62"/>
      <c r="URI48" s="62"/>
      <c r="URJ48" s="62"/>
      <c r="URK48" s="62"/>
      <c r="URL48" s="62"/>
      <c r="URM48" s="62"/>
      <c r="URN48" s="62"/>
      <c r="URO48" s="62"/>
      <c r="URP48" s="62"/>
      <c r="URQ48" s="62"/>
      <c r="URR48" s="62"/>
      <c r="URS48" s="62"/>
      <c r="URT48" s="62"/>
      <c r="URU48" s="62"/>
      <c r="URV48" s="62"/>
      <c r="URW48" s="62"/>
      <c r="URX48" s="62"/>
      <c r="URY48" s="62"/>
      <c r="URZ48" s="62"/>
      <c r="USA48" s="62"/>
      <c r="USB48" s="62"/>
      <c r="USC48" s="62"/>
      <c r="USD48" s="62"/>
      <c r="USE48" s="62"/>
      <c r="USF48" s="62"/>
      <c r="USG48" s="62"/>
      <c r="USH48" s="62"/>
      <c r="USI48" s="62"/>
      <c r="USJ48" s="62"/>
      <c r="USK48" s="62"/>
      <c r="USL48" s="62"/>
      <c r="USM48" s="62"/>
      <c r="USN48" s="62"/>
      <c r="USO48" s="62"/>
      <c r="USP48" s="62"/>
      <c r="USQ48" s="62"/>
      <c r="USR48" s="62"/>
      <c r="USS48" s="62"/>
      <c r="UST48" s="62"/>
      <c r="USU48" s="62"/>
      <c r="USV48" s="62"/>
      <c r="USW48" s="62"/>
      <c r="USX48" s="62"/>
      <c r="USY48" s="62"/>
      <c r="USZ48" s="62"/>
      <c r="UTA48" s="62"/>
      <c r="UTB48" s="62"/>
      <c r="UTC48" s="62"/>
      <c r="UTD48" s="62"/>
      <c r="UTE48" s="62"/>
      <c r="UTF48" s="62"/>
      <c r="UTG48" s="62"/>
      <c r="UTH48" s="62"/>
      <c r="UTI48" s="62"/>
      <c r="UTJ48" s="62"/>
      <c r="UTK48" s="62"/>
      <c r="UTL48" s="62"/>
      <c r="UTM48" s="62"/>
      <c r="UTN48" s="62"/>
      <c r="UTO48" s="62"/>
      <c r="UTP48" s="62"/>
      <c r="UTQ48" s="62"/>
      <c r="UTR48" s="62"/>
      <c r="UTS48" s="62"/>
      <c r="UTT48" s="62"/>
      <c r="UTU48" s="62"/>
      <c r="UTV48" s="62"/>
      <c r="UTW48" s="62"/>
      <c r="UTX48" s="62"/>
      <c r="UTY48" s="62"/>
      <c r="UTZ48" s="62"/>
      <c r="UUA48" s="62"/>
      <c r="UUB48" s="62"/>
      <c r="UUC48" s="62"/>
      <c r="UUD48" s="62"/>
      <c r="UUE48" s="62"/>
      <c r="UUF48" s="62"/>
      <c r="UUG48" s="62"/>
      <c r="UUH48" s="62"/>
      <c r="UUI48" s="62"/>
      <c r="UUJ48" s="62"/>
      <c r="UUK48" s="62"/>
      <c r="UUL48" s="62"/>
      <c r="UUM48" s="62"/>
      <c r="UUN48" s="62"/>
      <c r="UUO48" s="62"/>
      <c r="UUP48" s="62"/>
      <c r="UUQ48" s="62"/>
      <c r="UUR48" s="62"/>
      <c r="UUS48" s="62"/>
      <c r="UUT48" s="62"/>
      <c r="UUU48" s="62"/>
      <c r="UUV48" s="62"/>
      <c r="UUW48" s="62"/>
      <c r="UUX48" s="62"/>
      <c r="UUY48" s="62"/>
      <c r="UUZ48" s="62"/>
      <c r="UVA48" s="62"/>
      <c r="UVB48" s="62"/>
      <c r="UVC48" s="62"/>
      <c r="UVD48" s="62"/>
      <c r="UVE48" s="62"/>
      <c r="UVF48" s="62"/>
      <c r="UVG48" s="62"/>
      <c r="UVH48" s="62"/>
      <c r="UVI48" s="62"/>
      <c r="UVJ48" s="62"/>
      <c r="UVK48" s="62"/>
      <c r="UVL48" s="62"/>
      <c r="UVM48" s="62"/>
      <c r="UVN48" s="62"/>
      <c r="UVO48" s="62"/>
      <c r="UVP48" s="62"/>
      <c r="UVQ48" s="62"/>
      <c r="UVR48" s="62"/>
      <c r="UVS48" s="62"/>
      <c r="UVT48" s="62"/>
      <c r="UVU48" s="62"/>
      <c r="UVV48" s="62"/>
      <c r="UVW48" s="62"/>
      <c r="UVX48" s="62"/>
      <c r="UVY48" s="62"/>
      <c r="UVZ48" s="62"/>
      <c r="UWA48" s="62"/>
      <c r="UWB48" s="62"/>
      <c r="UWC48" s="62"/>
      <c r="UWD48" s="62"/>
      <c r="UWE48" s="62"/>
      <c r="UWF48" s="62"/>
      <c r="UWG48" s="62"/>
      <c r="UWH48" s="62"/>
      <c r="UWI48" s="62"/>
      <c r="UWJ48" s="62"/>
      <c r="UWK48" s="62"/>
      <c r="UWL48" s="62"/>
      <c r="UWM48" s="62"/>
      <c r="UWN48" s="62"/>
      <c r="UWO48" s="62"/>
      <c r="UWP48" s="62"/>
      <c r="UWQ48" s="62"/>
      <c r="UWR48" s="62"/>
      <c r="UWS48" s="62"/>
      <c r="UWT48" s="62"/>
      <c r="UWU48" s="62"/>
      <c r="UWV48" s="62"/>
      <c r="UWW48" s="62"/>
      <c r="UWX48" s="62"/>
      <c r="UWY48" s="62"/>
      <c r="UWZ48" s="62"/>
      <c r="UXA48" s="62"/>
      <c r="UXB48" s="62"/>
      <c r="UXC48" s="62"/>
      <c r="UXD48" s="62"/>
      <c r="UXE48" s="62"/>
      <c r="UXF48" s="62"/>
      <c r="UXG48" s="62"/>
      <c r="UXH48" s="62"/>
      <c r="UXI48" s="62"/>
      <c r="UXJ48" s="62"/>
      <c r="UXK48" s="62"/>
      <c r="UXL48" s="62"/>
      <c r="UXM48" s="62"/>
      <c r="UXN48" s="62"/>
      <c r="UXO48" s="62"/>
      <c r="UXP48" s="62"/>
      <c r="UXQ48" s="62"/>
      <c r="UXR48" s="62"/>
      <c r="UXS48" s="62"/>
      <c r="UXT48" s="62"/>
      <c r="UXU48" s="62"/>
      <c r="UXV48" s="62"/>
      <c r="UXW48" s="62"/>
      <c r="UXX48" s="62"/>
      <c r="UXY48" s="62"/>
      <c r="UXZ48" s="62"/>
      <c r="UYA48" s="62"/>
      <c r="UYB48" s="62"/>
      <c r="UYC48" s="62"/>
      <c r="UYD48" s="62"/>
      <c r="UYE48" s="62"/>
      <c r="UYF48" s="62"/>
      <c r="UYG48" s="62"/>
      <c r="UYH48" s="62"/>
      <c r="UYI48" s="62"/>
      <c r="UYJ48" s="62"/>
      <c r="UYK48" s="62"/>
      <c r="UYL48" s="62"/>
      <c r="UYM48" s="62"/>
      <c r="UYN48" s="62"/>
      <c r="UYO48" s="62"/>
      <c r="UYP48" s="62"/>
      <c r="UYQ48" s="62"/>
      <c r="UYR48" s="62"/>
      <c r="UYS48" s="62"/>
      <c r="UYT48" s="62"/>
      <c r="UYU48" s="62"/>
      <c r="UYV48" s="62"/>
      <c r="UYW48" s="62"/>
      <c r="UYX48" s="62"/>
      <c r="UYY48" s="62"/>
      <c r="UYZ48" s="62"/>
      <c r="UZA48" s="62"/>
      <c r="UZB48" s="62"/>
      <c r="UZC48" s="62"/>
      <c r="UZD48" s="62"/>
      <c r="UZE48" s="62"/>
      <c r="UZF48" s="62"/>
      <c r="UZG48" s="62"/>
      <c r="UZH48" s="62"/>
      <c r="UZI48" s="62"/>
      <c r="UZJ48" s="62"/>
      <c r="UZK48" s="62"/>
      <c r="UZL48" s="62"/>
      <c r="UZM48" s="62"/>
      <c r="UZN48" s="62"/>
      <c r="UZO48" s="62"/>
      <c r="UZP48" s="62"/>
      <c r="UZQ48" s="62"/>
      <c r="UZR48" s="62"/>
      <c r="UZS48" s="62"/>
      <c r="UZT48" s="62"/>
      <c r="UZU48" s="62"/>
      <c r="UZV48" s="62"/>
      <c r="UZW48" s="62"/>
      <c r="UZX48" s="62"/>
      <c r="UZY48" s="62"/>
      <c r="UZZ48" s="62"/>
      <c r="VAA48" s="62"/>
      <c r="VAB48" s="62"/>
      <c r="VAC48" s="62"/>
      <c r="VAD48" s="62"/>
      <c r="VAE48" s="62"/>
      <c r="VAF48" s="62"/>
      <c r="VAG48" s="62"/>
      <c r="VAH48" s="62"/>
      <c r="VAI48" s="62"/>
      <c r="VAJ48" s="62"/>
      <c r="VAK48" s="62"/>
      <c r="VAL48" s="62"/>
      <c r="VAM48" s="62"/>
      <c r="VAN48" s="62"/>
      <c r="VAO48" s="62"/>
      <c r="VAP48" s="62"/>
      <c r="VAQ48" s="62"/>
      <c r="VAR48" s="62"/>
      <c r="VAS48" s="62"/>
      <c r="VAT48" s="62"/>
      <c r="VAU48" s="62"/>
      <c r="VAV48" s="62"/>
      <c r="VAW48" s="62"/>
      <c r="VAX48" s="62"/>
      <c r="VAY48" s="62"/>
      <c r="VAZ48" s="62"/>
      <c r="VBA48" s="62"/>
      <c r="VBB48" s="62"/>
      <c r="VBC48" s="62"/>
      <c r="VBD48" s="62"/>
      <c r="VBE48" s="62"/>
      <c r="VBF48" s="62"/>
      <c r="VBG48" s="62"/>
      <c r="VBH48" s="62"/>
      <c r="VBI48" s="62"/>
      <c r="VBJ48" s="62"/>
      <c r="VBK48" s="62"/>
      <c r="VBL48" s="62"/>
      <c r="VBM48" s="62"/>
      <c r="VBN48" s="62"/>
      <c r="VBO48" s="62"/>
      <c r="VBP48" s="62"/>
      <c r="VBQ48" s="62"/>
      <c r="VBR48" s="62"/>
      <c r="VBS48" s="62"/>
      <c r="VBT48" s="62"/>
      <c r="VBU48" s="62"/>
      <c r="VBV48" s="62"/>
      <c r="VBW48" s="62"/>
      <c r="VBX48" s="62"/>
      <c r="VBY48" s="62"/>
      <c r="VBZ48" s="62"/>
      <c r="VCA48" s="62"/>
      <c r="VCB48" s="62"/>
      <c r="VCC48" s="62"/>
      <c r="VCD48" s="62"/>
      <c r="VCE48" s="62"/>
      <c r="VCF48" s="62"/>
      <c r="VCG48" s="62"/>
      <c r="VCH48" s="62"/>
      <c r="VCI48" s="62"/>
      <c r="VCJ48" s="62"/>
      <c r="VCK48" s="62"/>
      <c r="VCL48" s="62"/>
      <c r="VCM48" s="62"/>
      <c r="VCN48" s="62"/>
      <c r="VCO48" s="62"/>
      <c r="VCP48" s="62"/>
      <c r="VCQ48" s="62"/>
      <c r="VCR48" s="62"/>
      <c r="VCS48" s="62"/>
      <c r="VCT48" s="62"/>
      <c r="VCU48" s="62"/>
      <c r="VCV48" s="62"/>
      <c r="VCW48" s="62"/>
      <c r="VCX48" s="62"/>
      <c r="VCY48" s="62"/>
      <c r="VCZ48" s="62"/>
      <c r="VDA48" s="62"/>
      <c r="VDB48" s="62"/>
      <c r="VDC48" s="62"/>
      <c r="VDD48" s="62"/>
      <c r="VDE48" s="62"/>
      <c r="VDF48" s="62"/>
      <c r="VDG48" s="62"/>
      <c r="VDH48" s="62"/>
      <c r="VDI48" s="62"/>
      <c r="VDJ48" s="62"/>
      <c r="VDK48" s="62"/>
      <c r="VDL48" s="62"/>
      <c r="VDM48" s="62"/>
      <c r="VDN48" s="62"/>
      <c r="VDO48" s="62"/>
      <c r="VDP48" s="62"/>
      <c r="VDQ48" s="62"/>
      <c r="VDR48" s="62"/>
      <c r="VDS48" s="62"/>
      <c r="VDT48" s="62"/>
      <c r="VDU48" s="62"/>
      <c r="VDV48" s="62"/>
      <c r="VDW48" s="62"/>
      <c r="VDX48" s="62"/>
      <c r="VDY48" s="62"/>
      <c r="VDZ48" s="62"/>
      <c r="VEA48" s="62"/>
      <c r="VEB48" s="62"/>
      <c r="VEC48" s="62"/>
      <c r="VED48" s="62"/>
      <c r="VEE48" s="62"/>
      <c r="VEF48" s="62"/>
      <c r="VEG48" s="62"/>
      <c r="VEH48" s="62"/>
      <c r="VEI48" s="62"/>
      <c r="VEJ48" s="62"/>
      <c r="VEK48" s="62"/>
      <c r="VEL48" s="62"/>
      <c r="VEM48" s="62"/>
      <c r="VEN48" s="62"/>
      <c r="VEO48" s="62"/>
      <c r="VEP48" s="62"/>
      <c r="VEQ48" s="62"/>
      <c r="VER48" s="62"/>
      <c r="VES48" s="62"/>
      <c r="VET48" s="62"/>
      <c r="VEU48" s="62"/>
      <c r="VEV48" s="62"/>
      <c r="VEW48" s="62"/>
      <c r="VEX48" s="62"/>
      <c r="VEY48" s="62"/>
      <c r="VEZ48" s="62"/>
      <c r="VFA48" s="62"/>
      <c r="VFB48" s="62"/>
      <c r="VFC48" s="62"/>
      <c r="VFD48" s="62"/>
      <c r="VFE48" s="62"/>
      <c r="VFF48" s="62"/>
      <c r="VFG48" s="62"/>
      <c r="VFH48" s="62"/>
      <c r="VFI48" s="62"/>
      <c r="VFJ48" s="62"/>
      <c r="VFK48" s="62"/>
      <c r="VFL48" s="62"/>
      <c r="VFM48" s="62"/>
      <c r="VFN48" s="62"/>
      <c r="VFO48" s="62"/>
      <c r="VFP48" s="62"/>
      <c r="VFQ48" s="62"/>
      <c r="VFR48" s="62"/>
      <c r="VFS48" s="62"/>
      <c r="VFT48" s="62"/>
      <c r="VFU48" s="62"/>
      <c r="VFV48" s="62"/>
      <c r="VFW48" s="62"/>
      <c r="VFX48" s="62"/>
      <c r="VFY48" s="62"/>
      <c r="VFZ48" s="62"/>
      <c r="VGA48" s="62"/>
      <c r="VGB48" s="62"/>
      <c r="VGC48" s="62"/>
      <c r="VGD48" s="62"/>
      <c r="VGE48" s="62"/>
      <c r="VGF48" s="62"/>
      <c r="VGG48" s="62"/>
      <c r="VGH48" s="62"/>
      <c r="VGI48" s="62"/>
      <c r="VGJ48" s="62"/>
      <c r="VGK48" s="62"/>
      <c r="VGL48" s="62"/>
      <c r="VGM48" s="62"/>
      <c r="VGN48" s="62"/>
      <c r="VGO48" s="62"/>
      <c r="VGP48" s="62"/>
      <c r="VGQ48" s="62"/>
      <c r="VGR48" s="62"/>
      <c r="VGS48" s="62"/>
      <c r="VGT48" s="62"/>
      <c r="VGU48" s="62"/>
      <c r="VGV48" s="62"/>
      <c r="VGW48" s="62"/>
      <c r="VGX48" s="62"/>
      <c r="VGY48" s="62"/>
      <c r="VGZ48" s="62"/>
      <c r="VHA48" s="62"/>
      <c r="VHB48" s="62"/>
      <c r="VHC48" s="62"/>
      <c r="VHD48" s="62"/>
      <c r="VHE48" s="62"/>
      <c r="VHF48" s="62"/>
      <c r="VHG48" s="62"/>
      <c r="VHH48" s="62"/>
      <c r="VHI48" s="62"/>
      <c r="VHJ48" s="62"/>
      <c r="VHK48" s="62"/>
      <c r="VHL48" s="62"/>
      <c r="VHM48" s="62"/>
      <c r="VHN48" s="62"/>
      <c r="VHO48" s="62"/>
      <c r="VHP48" s="62"/>
      <c r="VHQ48" s="62"/>
      <c r="VHR48" s="62"/>
      <c r="VHS48" s="62"/>
      <c r="VHT48" s="62"/>
      <c r="VHU48" s="62"/>
      <c r="VHV48" s="62"/>
      <c r="VHW48" s="62"/>
      <c r="VHX48" s="62"/>
      <c r="VHY48" s="62"/>
      <c r="VHZ48" s="62"/>
      <c r="VIA48" s="62"/>
      <c r="VIB48" s="62"/>
      <c r="VIC48" s="62"/>
      <c r="VID48" s="62"/>
      <c r="VIE48" s="62"/>
      <c r="VIF48" s="62"/>
      <c r="VIG48" s="62"/>
      <c r="VIH48" s="62"/>
      <c r="VII48" s="62"/>
      <c r="VIJ48" s="62"/>
      <c r="VIK48" s="62"/>
      <c r="VIL48" s="62"/>
      <c r="VIM48" s="62"/>
      <c r="VIN48" s="62"/>
      <c r="VIO48" s="62"/>
      <c r="VIP48" s="62"/>
      <c r="VIQ48" s="62"/>
      <c r="VIR48" s="62"/>
      <c r="VIS48" s="62"/>
      <c r="VIT48" s="62"/>
      <c r="VIU48" s="62"/>
      <c r="VIV48" s="62"/>
      <c r="VIW48" s="62"/>
      <c r="VIX48" s="62"/>
      <c r="VIY48" s="62"/>
      <c r="VIZ48" s="62"/>
      <c r="VJA48" s="62"/>
      <c r="VJB48" s="62"/>
      <c r="VJC48" s="62"/>
      <c r="VJD48" s="62"/>
      <c r="VJE48" s="62"/>
      <c r="VJF48" s="62"/>
      <c r="VJG48" s="62"/>
      <c r="VJH48" s="62"/>
      <c r="VJI48" s="62"/>
      <c r="VJJ48" s="62"/>
      <c r="VJK48" s="62"/>
      <c r="VJL48" s="62"/>
      <c r="VJM48" s="62"/>
      <c r="VJN48" s="62"/>
      <c r="VJO48" s="62"/>
      <c r="VJP48" s="62"/>
      <c r="VJQ48" s="62"/>
      <c r="VJR48" s="62"/>
      <c r="VJS48" s="62"/>
      <c r="VJT48" s="62"/>
      <c r="VJU48" s="62"/>
      <c r="VJV48" s="62"/>
      <c r="VJW48" s="62"/>
      <c r="VJX48" s="62"/>
      <c r="VJY48" s="62"/>
      <c r="VJZ48" s="62"/>
      <c r="VKA48" s="62"/>
      <c r="VKB48" s="62"/>
      <c r="VKC48" s="62"/>
      <c r="VKD48" s="62"/>
      <c r="VKE48" s="62"/>
      <c r="VKF48" s="62"/>
      <c r="VKG48" s="62"/>
      <c r="VKH48" s="62"/>
      <c r="VKI48" s="62"/>
      <c r="VKJ48" s="62"/>
      <c r="VKK48" s="62"/>
      <c r="VKL48" s="62"/>
      <c r="VKM48" s="62"/>
      <c r="VKN48" s="62"/>
      <c r="VKO48" s="62"/>
      <c r="VKP48" s="62"/>
      <c r="VKQ48" s="62"/>
      <c r="VKR48" s="62"/>
      <c r="VKS48" s="62"/>
      <c r="VKT48" s="62"/>
      <c r="VKU48" s="62"/>
      <c r="VKV48" s="62"/>
      <c r="VKW48" s="62"/>
      <c r="VKX48" s="62"/>
      <c r="VKY48" s="62"/>
      <c r="VKZ48" s="62"/>
      <c r="VLA48" s="62"/>
      <c r="VLB48" s="62"/>
      <c r="VLC48" s="62"/>
      <c r="VLD48" s="62"/>
      <c r="VLE48" s="62"/>
      <c r="VLF48" s="62"/>
      <c r="VLG48" s="62"/>
      <c r="VLH48" s="62"/>
      <c r="VLI48" s="62"/>
      <c r="VLJ48" s="62"/>
      <c r="VLK48" s="62"/>
      <c r="VLL48" s="62"/>
      <c r="VLM48" s="62"/>
      <c r="VLN48" s="62"/>
      <c r="VLO48" s="62"/>
      <c r="VLP48" s="62"/>
      <c r="VLQ48" s="62"/>
      <c r="VLR48" s="62"/>
      <c r="VLS48" s="62"/>
      <c r="VLT48" s="62"/>
      <c r="VLU48" s="62"/>
      <c r="VLV48" s="62"/>
      <c r="VLW48" s="62"/>
      <c r="VLX48" s="62"/>
      <c r="VLY48" s="62"/>
      <c r="VLZ48" s="62"/>
      <c r="VMA48" s="62"/>
      <c r="VMB48" s="62"/>
      <c r="VMC48" s="62"/>
      <c r="VMD48" s="62"/>
      <c r="VME48" s="62"/>
      <c r="VMF48" s="62"/>
      <c r="VMG48" s="62"/>
      <c r="VMH48" s="62"/>
      <c r="VMI48" s="62"/>
      <c r="VMJ48" s="62"/>
      <c r="VMK48" s="62"/>
      <c r="VML48" s="62"/>
      <c r="VMM48" s="62"/>
      <c r="VMN48" s="62"/>
      <c r="VMO48" s="62"/>
      <c r="VMP48" s="62"/>
      <c r="VMQ48" s="62"/>
      <c r="VMR48" s="62"/>
      <c r="VMS48" s="62"/>
      <c r="VMT48" s="62"/>
      <c r="VMU48" s="62"/>
      <c r="VMV48" s="62"/>
      <c r="VMW48" s="62"/>
      <c r="VMX48" s="62"/>
      <c r="VMY48" s="62"/>
      <c r="VMZ48" s="62"/>
      <c r="VNA48" s="62"/>
      <c r="VNB48" s="62"/>
      <c r="VNC48" s="62"/>
      <c r="VND48" s="62"/>
      <c r="VNE48" s="62"/>
      <c r="VNF48" s="62"/>
      <c r="VNG48" s="62"/>
      <c r="VNH48" s="62"/>
      <c r="VNI48" s="62"/>
      <c r="VNJ48" s="62"/>
      <c r="VNK48" s="62"/>
      <c r="VNL48" s="62"/>
      <c r="VNM48" s="62"/>
      <c r="VNN48" s="62"/>
      <c r="VNO48" s="62"/>
      <c r="VNP48" s="62"/>
      <c r="VNQ48" s="62"/>
      <c r="VNR48" s="62"/>
      <c r="VNS48" s="62"/>
      <c r="VNT48" s="62"/>
      <c r="VNU48" s="62"/>
      <c r="VNV48" s="62"/>
      <c r="VNW48" s="62"/>
      <c r="VNX48" s="62"/>
      <c r="VNY48" s="62"/>
      <c r="VNZ48" s="62"/>
      <c r="VOA48" s="62"/>
      <c r="VOB48" s="62"/>
      <c r="VOC48" s="62"/>
      <c r="VOD48" s="62"/>
      <c r="VOE48" s="62"/>
      <c r="VOF48" s="62"/>
      <c r="VOG48" s="62"/>
      <c r="VOH48" s="62"/>
      <c r="VOI48" s="62"/>
      <c r="VOJ48" s="62"/>
      <c r="VOK48" s="62"/>
      <c r="VOL48" s="62"/>
      <c r="VOM48" s="62"/>
      <c r="VON48" s="62"/>
      <c r="VOO48" s="62"/>
      <c r="VOP48" s="62"/>
      <c r="VOQ48" s="62"/>
      <c r="VOR48" s="62"/>
      <c r="VOS48" s="62"/>
      <c r="VOT48" s="62"/>
      <c r="VOU48" s="62"/>
      <c r="VOV48" s="62"/>
      <c r="VOW48" s="62"/>
      <c r="VOX48" s="62"/>
      <c r="VOY48" s="62"/>
      <c r="VOZ48" s="62"/>
      <c r="VPA48" s="62"/>
      <c r="VPB48" s="62"/>
      <c r="VPC48" s="62"/>
      <c r="VPD48" s="62"/>
      <c r="VPE48" s="62"/>
      <c r="VPF48" s="62"/>
      <c r="VPG48" s="62"/>
      <c r="VPH48" s="62"/>
      <c r="VPI48" s="62"/>
      <c r="VPJ48" s="62"/>
      <c r="VPK48" s="62"/>
      <c r="VPL48" s="62"/>
      <c r="VPM48" s="62"/>
      <c r="VPN48" s="62"/>
      <c r="VPO48" s="62"/>
      <c r="VPP48" s="62"/>
      <c r="VPQ48" s="62"/>
      <c r="VPR48" s="62"/>
      <c r="VPS48" s="62"/>
      <c r="VPT48" s="62"/>
      <c r="VPU48" s="62"/>
      <c r="VPV48" s="62"/>
      <c r="VPW48" s="62"/>
      <c r="VPX48" s="62"/>
      <c r="VPY48" s="62"/>
      <c r="VPZ48" s="62"/>
      <c r="VQA48" s="62"/>
      <c r="VQB48" s="62"/>
      <c r="VQC48" s="62"/>
      <c r="VQD48" s="62"/>
      <c r="VQE48" s="62"/>
      <c r="VQF48" s="62"/>
      <c r="VQG48" s="62"/>
      <c r="VQH48" s="62"/>
      <c r="VQI48" s="62"/>
      <c r="VQJ48" s="62"/>
      <c r="VQK48" s="62"/>
      <c r="VQL48" s="62"/>
      <c r="VQM48" s="62"/>
      <c r="VQN48" s="62"/>
      <c r="VQO48" s="62"/>
      <c r="VQP48" s="62"/>
      <c r="VQQ48" s="62"/>
      <c r="VQR48" s="62"/>
      <c r="VQS48" s="62"/>
      <c r="VQT48" s="62"/>
      <c r="VQU48" s="62"/>
      <c r="VQV48" s="62"/>
      <c r="VQW48" s="62"/>
      <c r="VQX48" s="62"/>
      <c r="VQY48" s="62"/>
      <c r="VQZ48" s="62"/>
      <c r="VRA48" s="62"/>
      <c r="VRB48" s="62"/>
      <c r="VRC48" s="62"/>
      <c r="VRD48" s="62"/>
      <c r="VRE48" s="62"/>
      <c r="VRF48" s="62"/>
      <c r="VRG48" s="62"/>
      <c r="VRH48" s="62"/>
      <c r="VRI48" s="62"/>
      <c r="VRJ48" s="62"/>
      <c r="VRK48" s="62"/>
      <c r="VRL48" s="62"/>
      <c r="VRM48" s="62"/>
      <c r="VRN48" s="62"/>
      <c r="VRO48" s="62"/>
      <c r="VRP48" s="62"/>
      <c r="VRQ48" s="62"/>
      <c r="VRR48" s="62"/>
      <c r="VRS48" s="62"/>
      <c r="VRT48" s="62"/>
      <c r="VRU48" s="62"/>
      <c r="VRV48" s="62"/>
      <c r="VRW48" s="62"/>
      <c r="VRX48" s="62"/>
      <c r="VRY48" s="62"/>
      <c r="VRZ48" s="62"/>
      <c r="VSA48" s="62"/>
      <c r="VSB48" s="62"/>
      <c r="VSC48" s="62"/>
      <c r="VSD48" s="62"/>
      <c r="VSE48" s="62"/>
      <c r="VSF48" s="62"/>
      <c r="VSG48" s="62"/>
      <c r="VSH48" s="62"/>
      <c r="VSI48" s="62"/>
      <c r="VSJ48" s="62"/>
      <c r="VSK48" s="62"/>
      <c r="VSL48" s="62"/>
      <c r="VSM48" s="62"/>
      <c r="VSN48" s="62"/>
      <c r="VSO48" s="62"/>
      <c r="VSP48" s="62"/>
      <c r="VSQ48" s="62"/>
      <c r="VSR48" s="62"/>
      <c r="VSS48" s="62"/>
      <c r="VST48" s="62"/>
      <c r="VSU48" s="62"/>
      <c r="VSV48" s="62"/>
      <c r="VSW48" s="62"/>
      <c r="VSX48" s="62"/>
      <c r="VSY48" s="62"/>
      <c r="VSZ48" s="62"/>
      <c r="VTA48" s="62"/>
      <c r="VTB48" s="62"/>
      <c r="VTC48" s="62"/>
      <c r="VTD48" s="62"/>
      <c r="VTE48" s="62"/>
      <c r="VTF48" s="62"/>
      <c r="VTG48" s="62"/>
      <c r="VTH48" s="62"/>
      <c r="VTI48" s="62"/>
      <c r="VTJ48" s="62"/>
      <c r="VTK48" s="62"/>
      <c r="VTL48" s="62"/>
      <c r="VTM48" s="62"/>
      <c r="VTN48" s="62"/>
      <c r="VTO48" s="62"/>
      <c r="VTP48" s="62"/>
      <c r="VTQ48" s="62"/>
      <c r="VTR48" s="62"/>
      <c r="VTS48" s="62"/>
      <c r="VTT48" s="62"/>
      <c r="VTU48" s="62"/>
      <c r="VTV48" s="62"/>
      <c r="VTW48" s="62"/>
      <c r="VTX48" s="62"/>
      <c r="VTY48" s="62"/>
      <c r="VTZ48" s="62"/>
      <c r="VUA48" s="62"/>
      <c r="VUB48" s="62"/>
      <c r="VUC48" s="62"/>
      <c r="VUD48" s="62"/>
      <c r="VUE48" s="62"/>
      <c r="VUF48" s="62"/>
      <c r="VUG48" s="62"/>
      <c r="VUH48" s="62"/>
      <c r="VUI48" s="62"/>
      <c r="VUJ48" s="62"/>
      <c r="VUK48" s="62"/>
      <c r="VUL48" s="62"/>
      <c r="VUM48" s="62"/>
      <c r="VUN48" s="62"/>
      <c r="VUO48" s="62"/>
      <c r="VUP48" s="62"/>
      <c r="VUQ48" s="62"/>
      <c r="VUR48" s="62"/>
      <c r="VUS48" s="62"/>
      <c r="VUT48" s="62"/>
      <c r="VUU48" s="62"/>
      <c r="VUV48" s="62"/>
      <c r="VUW48" s="62"/>
      <c r="VUX48" s="62"/>
      <c r="VUY48" s="62"/>
      <c r="VUZ48" s="62"/>
      <c r="VVA48" s="62"/>
      <c r="VVB48" s="62"/>
      <c r="VVC48" s="62"/>
      <c r="VVD48" s="62"/>
      <c r="VVE48" s="62"/>
      <c r="VVF48" s="62"/>
      <c r="VVG48" s="62"/>
      <c r="VVH48" s="62"/>
      <c r="VVI48" s="62"/>
      <c r="VVJ48" s="62"/>
      <c r="VVK48" s="62"/>
      <c r="VVL48" s="62"/>
      <c r="VVM48" s="62"/>
      <c r="VVN48" s="62"/>
      <c r="VVO48" s="62"/>
      <c r="VVP48" s="62"/>
      <c r="VVQ48" s="62"/>
      <c r="VVR48" s="62"/>
      <c r="VVS48" s="62"/>
      <c r="VVT48" s="62"/>
      <c r="VVU48" s="62"/>
      <c r="VVV48" s="62"/>
      <c r="VVW48" s="62"/>
      <c r="VVX48" s="62"/>
      <c r="VVY48" s="62"/>
      <c r="VVZ48" s="62"/>
      <c r="VWA48" s="62"/>
      <c r="VWB48" s="62"/>
      <c r="VWC48" s="62"/>
      <c r="VWD48" s="62"/>
      <c r="VWE48" s="62"/>
      <c r="VWF48" s="62"/>
      <c r="VWG48" s="62"/>
      <c r="VWH48" s="62"/>
      <c r="VWI48" s="62"/>
      <c r="VWJ48" s="62"/>
      <c r="VWK48" s="62"/>
      <c r="VWL48" s="62"/>
      <c r="VWM48" s="62"/>
      <c r="VWN48" s="62"/>
      <c r="VWO48" s="62"/>
      <c r="VWP48" s="62"/>
      <c r="VWQ48" s="62"/>
      <c r="VWR48" s="62"/>
      <c r="VWS48" s="62"/>
      <c r="VWT48" s="62"/>
      <c r="VWU48" s="62"/>
      <c r="VWV48" s="62"/>
      <c r="VWW48" s="62"/>
      <c r="VWX48" s="62"/>
      <c r="VWY48" s="62"/>
      <c r="VWZ48" s="62"/>
      <c r="VXA48" s="62"/>
      <c r="VXB48" s="62"/>
      <c r="VXC48" s="62"/>
      <c r="VXD48" s="62"/>
      <c r="VXE48" s="62"/>
      <c r="VXF48" s="62"/>
      <c r="VXG48" s="62"/>
      <c r="VXH48" s="62"/>
      <c r="VXI48" s="62"/>
      <c r="VXJ48" s="62"/>
      <c r="VXK48" s="62"/>
      <c r="VXL48" s="62"/>
      <c r="VXM48" s="62"/>
      <c r="VXN48" s="62"/>
      <c r="VXO48" s="62"/>
      <c r="VXP48" s="62"/>
      <c r="VXQ48" s="62"/>
      <c r="VXR48" s="62"/>
      <c r="VXS48" s="62"/>
      <c r="VXT48" s="62"/>
      <c r="VXU48" s="62"/>
      <c r="VXV48" s="62"/>
      <c r="VXW48" s="62"/>
      <c r="VXX48" s="62"/>
      <c r="VXY48" s="62"/>
      <c r="VXZ48" s="62"/>
      <c r="VYA48" s="62"/>
      <c r="VYB48" s="62"/>
      <c r="VYC48" s="62"/>
      <c r="VYD48" s="62"/>
      <c r="VYE48" s="62"/>
      <c r="VYF48" s="62"/>
      <c r="VYG48" s="62"/>
      <c r="VYH48" s="62"/>
      <c r="VYI48" s="62"/>
      <c r="VYJ48" s="62"/>
      <c r="VYK48" s="62"/>
      <c r="VYL48" s="62"/>
      <c r="VYM48" s="62"/>
      <c r="VYN48" s="62"/>
      <c r="VYO48" s="62"/>
      <c r="VYP48" s="62"/>
      <c r="VYQ48" s="62"/>
      <c r="VYR48" s="62"/>
      <c r="VYS48" s="62"/>
      <c r="VYT48" s="62"/>
      <c r="VYU48" s="62"/>
      <c r="VYV48" s="62"/>
      <c r="VYW48" s="62"/>
      <c r="VYX48" s="62"/>
      <c r="VYY48" s="62"/>
      <c r="VYZ48" s="62"/>
      <c r="VZA48" s="62"/>
      <c r="VZB48" s="62"/>
      <c r="VZC48" s="62"/>
      <c r="VZD48" s="62"/>
      <c r="VZE48" s="62"/>
      <c r="VZF48" s="62"/>
      <c r="VZG48" s="62"/>
      <c r="VZH48" s="62"/>
      <c r="VZI48" s="62"/>
      <c r="VZJ48" s="62"/>
      <c r="VZK48" s="62"/>
      <c r="VZL48" s="62"/>
      <c r="VZM48" s="62"/>
      <c r="VZN48" s="62"/>
      <c r="VZO48" s="62"/>
      <c r="VZP48" s="62"/>
      <c r="VZQ48" s="62"/>
      <c r="VZR48" s="62"/>
      <c r="VZS48" s="62"/>
      <c r="VZT48" s="62"/>
      <c r="VZU48" s="62"/>
      <c r="VZV48" s="62"/>
      <c r="VZW48" s="62"/>
      <c r="VZX48" s="62"/>
      <c r="VZY48" s="62"/>
      <c r="VZZ48" s="62"/>
      <c r="WAA48" s="62"/>
      <c r="WAB48" s="62"/>
      <c r="WAC48" s="62"/>
      <c r="WAD48" s="62"/>
      <c r="WAE48" s="62"/>
      <c r="WAF48" s="62"/>
      <c r="WAG48" s="62"/>
      <c r="WAH48" s="62"/>
      <c r="WAI48" s="62"/>
      <c r="WAJ48" s="62"/>
      <c r="WAK48" s="62"/>
      <c r="WAL48" s="62"/>
      <c r="WAM48" s="62"/>
      <c r="WAN48" s="62"/>
      <c r="WAO48" s="62"/>
      <c r="WAP48" s="62"/>
      <c r="WAQ48" s="62"/>
      <c r="WAR48" s="62"/>
      <c r="WAS48" s="62"/>
      <c r="WAT48" s="62"/>
      <c r="WAU48" s="62"/>
      <c r="WAV48" s="62"/>
      <c r="WAW48" s="62"/>
      <c r="WAX48" s="62"/>
      <c r="WAY48" s="62"/>
      <c r="WAZ48" s="62"/>
      <c r="WBA48" s="62"/>
      <c r="WBB48" s="62"/>
      <c r="WBC48" s="62"/>
      <c r="WBD48" s="62"/>
      <c r="WBE48" s="62"/>
      <c r="WBF48" s="62"/>
      <c r="WBG48" s="62"/>
      <c r="WBH48" s="62"/>
      <c r="WBI48" s="62"/>
      <c r="WBJ48" s="62"/>
      <c r="WBK48" s="62"/>
      <c r="WBL48" s="62"/>
      <c r="WBM48" s="62"/>
      <c r="WBN48" s="62"/>
      <c r="WBO48" s="62"/>
      <c r="WBP48" s="62"/>
      <c r="WBQ48" s="62"/>
      <c r="WBR48" s="62"/>
      <c r="WBS48" s="62"/>
      <c r="WBT48" s="62"/>
      <c r="WBU48" s="62"/>
      <c r="WBV48" s="62"/>
      <c r="WBW48" s="62"/>
      <c r="WBX48" s="62"/>
      <c r="WBY48" s="62"/>
      <c r="WBZ48" s="62"/>
      <c r="WCA48" s="62"/>
      <c r="WCB48" s="62"/>
      <c r="WCC48" s="62"/>
      <c r="WCD48" s="62"/>
      <c r="WCE48" s="62"/>
      <c r="WCF48" s="62"/>
      <c r="WCG48" s="62"/>
      <c r="WCH48" s="62"/>
      <c r="WCI48" s="62"/>
      <c r="WCJ48" s="62"/>
      <c r="WCK48" s="62"/>
      <c r="WCL48" s="62"/>
      <c r="WCM48" s="62"/>
      <c r="WCN48" s="62"/>
      <c r="WCO48" s="62"/>
      <c r="WCP48" s="62"/>
      <c r="WCQ48" s="62"/>
      <c r="WCR48" s="62"/>
      <c r="WCS48" s="62"/>
      <c r="WCT48" s="62"/>
      <c r="WCU48" s="62"/>
      <c r="WCV48" s="62"/>
      <c r="WCW48" s="62"/>
      <c r="WCX48" s="62"/>
      <c r="WCY48" s="62"/>
      <c r="WCZ48" s="62"/>
      <c r="WDA48" s="62"/>
      <c r="WDB48" s="62"/>
      <c r="WDC48" s="62"/>
      <c r="WDD48" s="62"/>
      <c r="WDE48" s="62"/>
      <c r="WDF48" s="62"/>
      <c r="WDG48" s="62"/>
      <c r="WDH48" s="62"/>
      <c r="WDI48" s="62"/>
      <c r="WDJ48" s="62"/>
      <c r="WDK48" s="62"/>
      <c r="WDL48" s="62"/>
      <c r="WDM48" s="62"/>
      <c r="WDN48" s="62"/>
      <c r="WDO48" s="62"/>
      <c r="WDP48" s="62"/>
      <c r="WDQ48" s="62"/>
      <c r="WDR48" s="62"/>
      <c r="WDS48" s="62"/>
      <c r="WDT48" s="62"/>
      <c r="WDU48" s="62"/>
      <c r="WDV48" s="62"/>
      <c r="WDW48" s="62"/>
      <c r="WDX48" s="62"/>
      <c r="WDY48" s="62"/>
      <c r="WDZ48" s="62"/>
      <c r="WEA48" s="62"/>
      <c r="WEB48" s="62"/>
      <c r="WEC48" s="62"/>
      <c r="WED48" s="62"/>
      <c r="WEE48" s="62"/>
      <c r="WEF48" s="62"/>
      <c r="WEG48" s="62"/>
      <c r="WEH48" s="62"/>
      <c r="WEI48" s="62"/>
      <c r="WEJ48" s="62"/>
      <c r="WEK48" s="62"/>
      <c r="WEL48" s="62"/>
      <c r="WEM48" s="62"/>
      <c r="WEN48" s="62"/>
      <c r="WEO48" s="62"/>
      <c r="WEP48" s="62"/>
      <c r="WEQ48" s="62"/>
      <c r="WER48" s="62"/>
      <c r="WES48" s="62"/>
      <c r="WET48" s="62"/>
      <c r="WEU48" s="62"/>
      <c r="WEV48" s="62"/>
      <c r="WEW48" s="62"/>
      <c r="WEX48" s="62"/>
      <c r="WEY48" s="62"/>
      <c r="WEZ48" s="62"/>
      <c r="WFA48" s="62"/>
      <c r="WFB48" s="62"/>
      <c r="WFC48" s="62"/>
      <c r="WFD48" s="62"/>
      <c r="WFE48" s="62"/>
      <c r="WFF48" s="62"/>
      <c r="WFG48" s="62"/>
      <c r="WFH48" s="62"/>
      <c r="WFI48" s="62"/>
      <c r="WFJ48" s="62"/>
      <c r="WFK48" s="62"/>
      <c r="WFL48" s="62"/>
      <c r="WFM48" s="62"/>
      <c r="WFN48" s="62"/>
      <c r="WFO48" s="62"/>
      <c r="WFP48" s="62"/>
      <c r="WFQ48" s="62"/>
      <c r="WFR48" s="62"/>
      <c r="WFS48" s="62"/>
      <c r="WFT48" s="62"/>
      <c r="WFU48" s="62"/>
      <c r="WFV48" s="62"/>
      <c r="WFW48" s="62"/>
      <c r="WFX48" s="62"/>
      <c r="WFY48" s="62"/>
      <c r="WFZ48" s="62"/>
      <c r="WGA48" s="62"/>
      <c r="WGB48" s="62"/>
      <c r="WGC48" s="62"/>
      <c r="WGD48" s="62"/>
      <c r="WGE48" s="62"/>
      <c r="WGF48" s="62"/>
      <c r="WGG48" s="62"/>
      <c r="WGH48" s="62"/>
      <c r="WGI48" s="62"/>
      <c r="WGJ48" s="62"/>
      <c r="WGK48" s="62"/>
      <c r="WGL48" s="62"/>
      <c r="WGM48" s="62"/>
      <c r="WGN48" s="62"/>
      <c r="WGO48" s="62"/>
      <c r="WGP48" s="62"/>
      <c r="WGQ48" s="62"/>
      <c r="WGR48" s="62"/>
      <c r="WGS48" s="62"/>
      <c r="WGT48" s="62"/>
      <c r="WGU48" s="62"/>
      <c r="WGV48" s="62"/>
      <c r="WGW48" s="62"/>
      <c r="WGX48" s="62"/>
      <c r="WGY48" s="62"/>
      <c r="WGZ48" s="62"/>
      <c r="WHA48" s="62"/>
      <c r="WHB48" s="62"/>
      <c r="WHC48" s="62"/>
      <c r="WHD48" s="62"/>
      <c r="WHE48" s="62"/>
      <c r="WHF48" s="62"/>
      <c r="WHG48" s="62"/>
      <c r="WHH48" s="62"/>
      <c r="WHI48" s="62"/>
      <c r="WHJ48" s="62"/>
      <c r="WHK48" s="62"/>
      <c r="WHL48" s="62"/>
      <c r="WHM48" s="62"/>
      <c r="WHN48" s="62"/>
      <c r="WHO48" s="62"/>
      <c r="WHP48" s="62"/>
      <c r="WHQ48" s="62"/>
      <c r="WHR48" s="62"/>
      <c r="WHS48" s="62"/>
      <c r="WHT48" s="62"/>
      <c r="WHU48" s="62"/>
      <c r="WHV48" s="62"/>
      <c r="WHW48" s="62"/>
      <c r="WHX48" s="62"/>
      <c r="WHY48" s="62"/>
      <c r="WHZ48" s="62"/>
      <c r="WIA48" s="62"/>
      <c r="WIB48" s="62"/>
      <c r="WIC48" s="62"/>
      <c r="WID48" s="62"/>
      <c r="WIE48" s="62"/>
      <c r="WIF48" s="62"/>
      <c r="WIG48" s="62"/>
      <c r="WIH48" s="62"/>
      <c r="WII48" s="62"/>
      <c r="WIJ48" s="62"/>
      <c r="WIK48" s="62"/>
      <c r="WIL48" s="62"/>
      <c r="WIM48" s="62"/>
      <c r="WIN48" s="62"/>
      <c r="WIO48" s="62"/>
      <c r="WIP48" s="62"/>
      <c r="WIQ48" s="62"/>
      <c r="WIR48" s="62"/>
      <c r="WIS48" s="62"/>
      <c r="WIT48" s="62"/>
      <c r="WIU48" s="62"/>
      <c r="WIV48" s="62"/>
      <c r="WIW48" s="62"/>
      <c r="WIX48" s="62"/>
      <c r="WIY48" s="62"/>
      <c r="WIZ48" s="62"/>
      <c r="WJA48" s="62"/>
      <c r="WJB48" s="62"/>
      <c r="WJC48" s="62"/>
      <c r="WJD48" s="62"/>
      <c r="WJE48" s="62"/>
      <c r="WJF48" s="62"/>
      <c r="WJG48" s="62"/>
      <c r="WJH48" s="62"/>
      <c r="WJI48" s="62"/>
      <c r="WJJ48" s="62"/>
      <c r="WJK48" s="62"/>
      <c r="WJL48" s="62"/>
      <c r="WJM48" s="62"/>
      <c r="WJN48" s="62"/>
      <c r="WJO48" s="62"/>
      <c r="WJP48" s="62"/>
      <c r="WJQ48" s="62"/>
      <c r="WJR48" s="62"/>
      <c r="WJS48" s="62"/>
      <c r="WJT48" s="62"/>
      <c r="WJU48" s="62"/>
      <c r="WJV48" s="62"/>
      <c r="WJW48" s="62"/>
      <c r="WJX48" s="62"/>
      <c r="WJY48" s="62"/>
      <c r="WJZ48" s="62"/>
      <c r="WKA48" s="62"/>
      <c r="WKB48" s="62"/>
      <c r="WKC48" s="62"/>
      <c r="WKD48" s="62"/>
      <c r="WKE48" s="62"/>
      <c r="WKF48" s="62"/>
      <c r="WKG48" s="62"/>
      <c r="WKH48" s="62"/>
      <c r="WKI48" s="62"/>
      <c r="WKJ48" s="62"/>
      <c r="WKK48" s="62"/>
      <c r="WKL48" s="62"/>
      <c r="WKM48" s="62"/>
      <c r="WKN48" s="62"/>
      <c r="WKO48" s="62"/>
      <c r="WKP48" s="62"/>
      <c r="WKQ48" s="62"/>
      <c r="WKR48" s="62"/>
      <c r="WKS48" s="62"/>
      <c r="WKT48" s="62"/>
      <c r="WKU48" s="62"/>
      <c r="WKV48" s="62"/>
      <c r="WKW48" s="62"/>
      <c r="WKX48" s="62"/>
      <c r="WKY48" s="62"/>
      <c r="WKZ48" s="62"/>
      <c r="WLA48" s="62"/>
      <c r="WLB48" s="62"/>
      <c r="WLC48" s="62"/>
      <c r="WLD48" s="62"/>
      <c r="WLE48" s="62"/>
      <c r="WLF48" s="62"/>
      <c r="WLG48" s="62"/>
      <c r="WLH48" s="62"/>
      <c r="WLI48" s="62"/>
      <c r="WLJ48" s="62"/>
      <c r="WLK48" s="62"/>
      <c r="WLL48" s="62"/>
      <c r="WLM48" s="62"/>
      <c r="WLN48" s="62"/>
      <c r="WLO48" s="62"/>
      <c r="WLP48" s="62"/>
      <c r="WLQ48" s="62"/>
      <c r="WLR48" s="62"/>
      <c r="WLS48" s="62"/>
      <c r="WLT48" s="62"/>
      <c r="WLU48" s="62"/>
      <c r="WLV48" s="62"/>
      <c r="WLW48" s="62"/>
      <c r="WLX48" s="62"/>
      <c r="WLY48" s="62"/>
      <c r="WLZ48" s="62"/>
      <c r="WMA48" s="62"/>
      <c r="WMB48" s="62"/>
      <c r="WMC48" s="62"/>
      <c r="WMD48" s="62"/>
      <c r="WME48" s="62"/>
      <c r="WMF48" s="62"/>
      <c r="WMG48" s="62"/>
      <c r="WMH48" s="62"/>
      <c r="WMI48" s="62"/>
      <c r="WMJ48" s="62"/>
      <c r="WMK48" s="62"/>
      <c r="WML48" s="62"/>
      <c r="WMM48" s="62"/>
      <c r="WMN48" s="62"/>
      <c r="WMO48" s="62"/>
      <c r="WMP48" s="62"/>
      <c r="WMQ48" s="62"/>
      <c r="WMR48" s="62"/>
      <c r="WMS48" s="62"/>
      <c r="WMT48" s="62"/>
      <c r="WMU48" s="62"/>
      <c r="WMV48" s="62"/>
      <c r="WMW48" s="62"/>
      <c r="WMX48" s="62"/>
      <c r="WMY48" s="62"/>
      <c r="WMZ48" s="62"/>
      <c r="WNA48" s="62"/>
      <c r="WNB48" s="62"/>
      <c r="WNC48" s="62"/>
      <c r="WND48" s="62"/>
      <c r="WNE48" s="62"/>
      <c r="WNF48" s="62"/>
      <c r="WNG48" s="62"/>
      <c r="WNH48" s="62"/>
      <c r="WNI48" s="62"/>
      <c r="WNJ48" s="62"/>
      <c r="WNK48" s="62"/>
      <c r="WNL48" s="62"/>
      <c r="WNM48" s="62"/>
      <c r="WNN48" s="62"/>
      <c r="WNO48" s="62"/>
      <c r="WNP48" s="62"/>
      <c r="WNQ48" s="62"/>
      <c r="WNR48" s="62"/>
      <c r="WNS48" s="62"/>
      <c r="WNT48" s="62"/>
      <c r="WNU48" s="62"/>
      <c r="WNV48" s="62"/>
      <c r="WNW48" s="62"/>
      <c r="WNX48" s="62"/>
      <c r="WNY48" s="62"/>
      <c r="WNZ48" s="62"/>
      <c r="WOA48" s="62"/>
      <c r="WOB48" s="62"/>
      <c r="WOC48" s="62"/>
      <c r="WOD48" s="62"/>
      <c r="WOE48" s="62"/>
      <c r="WOF48" s="62"/>
      <c r="WOG48" s="62"/>
      <c r="WOH48" s="62"/>
      <c r="WOI48" s="62"/>
      <c r="WOJ48" s="62"/>
      <c r="WOK48" s="62"/>
      <c r="WOL48" s="62"/>
      <c r="WOM48" s="62"/>
      <c r="WON48" s="62"/>
      <c r="WOO48" s="62"/>
      <c r="WOP48" s="62"/>
      <c r="WOQ48" s="62"/>
      <c r="WOR48" s="62"/>
      <c r="WOS48" s="62"/>
      <c r="WOT48" s="62"/>
      <c r="WOU48" s="62"/>
      <c r="WOV48" s="62"/>
      <c r="WOW48" s="62"/>
      <c r="WOX48" s="62"/>
      <c r="WOY48" s="62"/>
      <c r="WOZ48" s="62"/>
      <c r="WPA48" s="62"/>
      <c r="WPB48" s="62"/>
      <c r="WPC48" s="62"/>
      <c r="WPD48" s="62"/>
      <c r="WPE48" s="62"/>
      <c r="WPF48" s="62"/>
      <c r="WPG48" s="62"/>
      <c r="WPH48" s="62"/>
      <c r="WPI48" s="62"/>
      <c r="WPJ48" s="62"/>
      <c r="WPK48" s="62"/>
      <c r="WPL48" s="62"/>
      <c r="WPM48" s="62"/>
      <c r="WPN48" s="62"/>
      <c r="WPO48" s="62"/>
      <c r="WPP48" s="62"/>
      <c r="WPQ48" s="62"/>
      <c r="WPR48" s="62"/>
      <c r="WPS48" s="62"/>
      <c r="WPT48" s="62"/>
      <c r="WPU48" s="62"/>
      <c r="WPV48" s="62"/>
      <c r="WPW48" s="62"/>
      <c r="WPX48" s="62"/>
      <c r="WPY48" s="62"/>
      <c r="WPZ48" s="62"/>
      <c r="WQA48" s="62"/>
      <c r="WQB48" s="62"/>
      <c r="WQC48" s="62"/>
      <c r="WQD48" s="62"/>
      <c r="WQE48" s="62"/>
      <c r="WQF48" s="62"/>
      <c r="WQG48" s="62"/>
      <c r="WQH48" s="62"/>
      <c r="WQI48" s="62"/>
      <c r="WQJ48" s="62"/>
      <c r="WQK48" s="62"/>
      <c r="WQL48" s="62"/>
      <c r="WQM48" s="62"/>
      <c r="WQN48" s="62"/>
      <c r="WQO48" s="62"/>
      <c r="WQP48" s="62"/>
      <c r="WQQ48" s="62"/>
      <c r="WQR48" s="62"/>
      <c r="WQS48" s="62"/>
      <c r="WQT48" s="62"/>
      <c r="WQU48" s="62"/>
      <c r="WQV48" s="62"/>
      <c r="WQW48" s="62"/>
      <c r="WQX48" s="62"/>
      <c r="WQY48" s="62"/>
      <c r="WQZ48" s="62"/>
      <c r="WRA48" s="62"/>
      <c r="WRB48" s="62"/>
      <c r="WRC48" s="62"/>
      <c r="WRD48" s="62"/>
      <c r="WRE48" s="62"/>
      <c r="WRF48" s="62"/>
      <c r="WRG48" s="62"/>
      <c r="WRH48" s="62"/>
      <c r="WRI48" s="62"/>
      <c r="WRJ48" s="62"/>
      <c r="WRK48" s="62"/>
      <c r="WRL48" s="62"/>
      <c r="WRM48" s="62"/>
      <c r="WRN48" s="62"/>
      <c r="WRO48" s="62"/>
      <c r="WRP48" s="62"/>
      <c r="WRQ48" s="62"/>
      <c r="WRR48" s="62"/>
      <c r="WRS48" s="62"/>
      <c r="WRT48" s="62"/>
      <c r="WRU48" s="62"/>
      <c r="WRV48" s="62"/>
      <c r="WRW48" s="62"/>
      <c r="WRX48" s="62"/>
      <c r="WRY48" s="62"/>
      <c r="WRZ48" s="62"/>
      <c r="WSA48" s="62"/>
      <c r="WSB48" s="62"/>
      <c r="WSC48" s="62"/>
      <c r="WSD48" s="62"/>
      <c r="WSE48" s="62"/>
      <c r="WSF48" s="62"/>
      <c r="WSG48" s="62"/>
      <c r="WSH48" s="62"/>
      <c r="WSI48" s="62"/>
      <c r="WSJ48" s="62"/>
      <c r="WSK48" s="62"/>
      <c r="WSL48" s="62"/>
      <c r="WSM48" s="62"/>
      <c r="WSN48" s="62"/>
      <c r="WSO48" s="62"/>
      <c r="WSP48" s="62"/>
      <c r="WSQ48" s="62"/>
      <c r="WSR48" s="62"/>
      <c r="WSS48" s="62"/>
      <c r="WST48" s="62"/>
      <c r="WSU48" s="62"/>
      <c r="WSV48" s="62"/>
      <c r="WSW48" s="62"/>
      <c r="WSX48" s="62"/>
      <c r="WSY48" s="62"/>
      <c r="WSZ48" s="62"/>
      <c r="WTA48" s="62"/>
      <c r="WTB48" s="62"/>
      <c r="WTC48" s="62"/>
      <c r="WTD48" s="62"/>
      <c r="WTE48" s="62"/>
      <c r="WTF48" s="62"/>
      <c r="WTG48" s="62"/>
      <c r="WTH48" s="62"/>
      <c r="WTI48" s="62"/>
      <c r="WTJ48" s="62"/>
      <c r="WTK48" s="62"/>
      <c r="WTL48" s="62"/>
      <c r="WTM48" s="62"/>
      <c r="WTN48" s="62"/>
      <c r="WTO48" s="62"/>
      <c r="WTP48" s="62"/>
      <c r="WTQ48" s="62"/>
      <c r="WTR48" s="62"/>
      <c r="WTS48" s="62"/>
      <c r="WTT48" s="62"/>
      <c r="WTU48" s="62"/>
      <c r="WTV48" s="62"/>
      <c r="WTW48" s="62"/>
      <c r="WTX48" s="62"/>
      <c r="WTY48" s="62"/>
      <c r="WTZ48" s="62"/>
      <c r="WUA48" s="62"/>
      <c r="WUB48" s="62"/>
      <c r="WUC48" s="62"/>
      <c r="WUD48" s="62"/>
      <c r="WUE48" s="62"/>
      <c r="WUF48" s="62"/>
      <c r="WUG48" s="62"/>
      <c r="WUH48" s="62"/>
      <c r="WUI48" s="62"/>
      <c r="WUJ48" s="62"/>
      <c r="WUK48" s="62"/>
      <c r="WUL48" s="62"/>
      <c r="WUM48" s="62"/>
      <c r="WUN48" s="62"/>
      <c r="WUO48" s="62"/>
      <c r="WUP48" s="62"/>
      <c r="WUQ48" s="62"/>
      <c r="WUR48" s="62"/>
      <c r="WUS48" s="62"/>
      <c r="WUT48" s="62"/>
      <c r="WUU48" s="62"/>
      <c r="WUV48" s="62"/>
      <c r="WUW48" s="62"/>
      <c r="WUX48" s="62"/>
      <c r="WUY48" s="62"/>
      <c r="WUZ48" s="62"/>
      <c r="WVA48" s="62"/>
      <c r="WVB48" s="62"/>
      <c r="WVC48" s="62"/>
      <c r="WVD48" s="62"/>
      <c r="WVE48" s="62"/>
      <c r="WVF48" s="62"/>
      <c r="WVG48" s="62"/>
      <c r="WVH48" s="62"/>
      <c r="WVI48" s="62"/>
      <c r="WVJ48" s="62"/>
      <c r="WVK48" s="62"/>
      <c r="WVL48" s="62"/>
      <c r="WVM48" s="62"/>
      <c r="WVN48" s="62"/>
      <c r="WVO48" s="62"/>
      <c r="WVP48" s="62"/>
      <c r="WVQ48" s="62"/>
      <c r="WVR48" s="62"/>
      <c r="WVS48" s="62"/>
      <c r="WVT48" s="62"/>
      <c r="WVU48" s="62"/>
      <c r="WVV48" s="62"/>
      <c r="WVW48" s="62"/>
      <c r="WVX48" s="62"/>
      <c r="WVY48" s="62"/>
      <c r="WVZ48" s="62"/>
      <c r="WWA48" s="62"/>
      <c r="WWB48" s="62"/>
      <c r="WWC48" s="62"/>
      <c r="WWD48" s="62"/>
      <c r="WWE48" s="62"/>
      <c r="WWF48" s="62"/>
      <c r="WWG48" s="62"/>
      <c r="WWH48" s="62"/>
      <c r="WWI48" s="62"/>
      <c r="WWJ48" s="62"/>
      <c r="WWK48" s="62"/>
      <c r="WWL48" s="62"/>
      <c r="WWM48" s="62"/>
      <c r="WWN48" s="62"/>
      <c r="WWO48" s="62"/>
      <c r="WWP48" s="62"/>
      <c r="WWQ48" s="62"/>
      <c r="WWR48" s="62"/>
      <c r="WWS48" s="62"/>
      <c r="WWT48" s="62"/>
      <c r="WWU48" s="62"/>
      <c r="WWV48" s="62"/>
      <c r="WWW48" s="62"/>
      <c r="WWX48" s="62"/>
      <c r="WWY48" s="62"/>
      <c r="WWZ48" s="62"/>
      <c r="WXA48" s="62"/>
      <c r="WXB48" s="62"/>
      <c r="WXC48" s="62"/>
      <c r="WXD48" s="62"/>
      <c r="WXE48" s="62"/>
      <c r="WXF48" s="62"/>
      <c r="WXG48" s="62"/>
      <c r="WXH48" s="62"/>
      <c r="WXI48" s="62"/>
      <c r="WXJ48" s="62"/>
      <c r="WXK48" s="62"/>
      <c r="WXL48" s="62"/>
      <c r="WXM48" s="62"/>
      <c r="WXN48" s="62"/>
      <c r="WXO48" s="62"/>
      <c r="WXP48" s="62"/>
      <c r="WXQ48" s="62"/>
      <c r="WXR48" s="62"/>
      <c r="WXS48" s="62"/>
      <c r="WXT48" s="62"/>
      <c r="WXU48" s="62"/>
      <c r="WXV48" s="62"/>
      <c r="WXW48" s="62"/>
      <c r="WXX48" s="62"/>
      <c r="WXY48" s="62"/>
      <c r="WXZ48" s="62"/>
      <c r="WYA48" s="62"/>
      <c r="WYB48" s="62"/>
      <c r="WYC48" s="62"/>
      <c r="WYD48" s="62"/>
      <c r="WYE48" s="62"/>
      <c r="WYF48" s="62"/>
      <c r="WYG48" s="62"/>
      <c r="WYH48" s="62"/>
      <c r="WYI48" s="62"/>
      <c r="WYJ48" s="62"/>
      <c r="WYK48" s="62"/>
      <c r="WYL48" s="62"/>
      <c r="WYM48" s="62"/>
      <c r="WYN48" s="62"/>
      <c r="WYO48" s="62"/>
      <c r="WYP48" s="62"/>
      <c r="WYQ48" s="62"/>
      <c r="WYR48" s="62"/>
      <c r="WYS48" s="62"/>
      <c r="WYT48" s="62"/>
      <c r="WYU48" s="62"/>
      <c r="WYV48" s="62"/>
      <c r="WYW48" s="62"/>
      <c r="WYX48" s="62"/>
      <c r="WYY48" s="62"/>
      <c r="WYZ48" s="62"/>
      <c r="WZA48" s="62"/>
      <c r="WZB48" s="62"/>
      <c r="WZC48" s="62"/>
      <c r="WZD48" s="62"/>
      <c r="WZE48" s="62"/>
      <c r="WZF48" s="62"/>
      <c r="WZG48" s="62"/>
      <c r="WZH48" s="62"/>
      <c r="WZI48" s="62"/>
      <c r="WZJ48" s="62"/>
      <c r="WZK48" s="62"/>
      <c r="WZL48" s="62"/>
      <c r="WZM48" s="62"/>
      <c r="WZN48" s="62"/>
      <c r="WZO48" s="62"/>
      <c r="WZP48" s="62"/>
      <c r="WZQ48" s="62"/>
      <c r="WZR48" s="62"/>
      <c r="WZS48" s="62"/>
      <c r="WZT48" s="62"/>
      <c r="WZU48" s="62"/>
      <c r="WZV48" s="62"/>
      <c r="WZW48" s="62"/>
      <c r="WZX48" s="62"/>
      <c r="WZY48" s="62"/>
      <c r="WZZ48" s="62"/>
      <c r="XAA48" s="62"/>
      <c r="XAB48" s="62"/>
      <c r="XAC48" s="62"/>
      <c r="XAD48" s="62"/>
      <c r="XAE48" s="62"/>
      <c r="XAF48" s="62"/>
      <c r="XAG48" s="62"/>
      <c r="XAH48" s="62"/>
      <c r="XAI48" s="62"/>
      <c r="XAJ48" s="62"/>
      <c r="XAK48" s="62"/>
      <c r="XAL48" s="62"/>
      <c r="XAM48" s="62"/>
      <c r="XAN48" s="62"/>
      <c r="XAO48" s="62"/>
      <c r="XAP48" s="62"/>
      <c r="XAQ48" s="62"/>
      <c r="XAR48" s="62"/>
      <c r="XAS48" s="62"/>
      <c r="XAT48" s="62"/>
      <c r="XAU48" s="62"/>
      <c r="XAV48" s="62"/>
      <c r="XAW48" s="62"/>
      <c r="XAX48" s="62"/>
      <c r="XAY48" s="62"/>
      <c r="XAZ48" s="62"/>
      <c r="XBA48" s="62"/>
      <c r="XBB48" s="62"/>
      <c r="XBC48" s="62"/>
      <c r="XBD48" s="62"/>
      <c r="XBE48" s="62"/>
      <c r="XBF48" s="62"/>
      <c r="XBG48" s="62"/>
      <c r="XBH48" s="62"/>
      <c r="XBI48" s="62"/>
      <c r="XBJ48" s="62"/>
      <c r="XBK48" s="62"/>
      <c r="XBL48" s="62"/>
      <c r="XBM48" s="62"/>
      <c r="XBN48" s="62"/>
      <c r="XBO48" s="62"/>
      <c r="XBP48" s="62"/>
      <c r="XBQ48" s="62"/>
      <c r="XBR48" s="62"/>
      <c r="XBS48" s="62"/>
      <c r="XBT48" s="62"/>
      <c r="XBU48" s="62"/>
      <c r="XBV48" s="62"/>
      <c r="XBW48" s="62"/>
      <c r="XBX48" s="62"/>
      <c r="XBY48" s="62"/>
      <c r="XBZ48" s="62"/>
      <c r="XCA48" s="62"/>
      <c r="XCB48" s="62"/>
      <c r="XCC48" s="62"/>
      <c r="XCD48" s="62"/>
      <c r="XCE48" s="62"/>
      <c r="XCF48" s="62"/>
      <c r="XCG48" s="62"/>
      <c r="XCH48" s="62"/>
      <c r="XCI48" s="62"/>
      <c r="XCJ48" s="62"/>
      <c r="XCK48" s="62"/>
      <c r="XCL48" s="62"/>
      <c r="XCM48" s="62"/>
      <c r="XCN48" s="62"/>
      <c r="XCO48" s="62"/>
      <c r="XCP48" s="62"/>
      <c r="XCQ48" s="62"/>
      <c r="XCR48" s="62"/>
      <c r="XCS48" s="62"/>
      <c r="XCT48" s="62"/>
      <c r="XCU48" s="62"/>
      <c r="XCV48" s="62"/>
      <c r="XCW48" s="62"/>
      <c r="XCX48" s="62"/>
      <c r="XCY48" s="62"/>
      <c r="XCZ48" s="62"/>
      <c r="XDA48" s="62"/>
      <c r="XDB48" s="62"/>
      <c r="XDC48" s="62"/>
      <c r="XDD48" s="62"/>
      <c r="XDE48" s="62"/>
      <c r="XDF48" s="62"/>
      <c r="XDG48" s="62"/>
      <c r="XDH48" s="62"/>
      <c r="XDI48" s="62"/>
      <c r="XDJ48" s="62"/>
      <c r="XDK48" s="62"/>
      <c r="XDL48" s="62"/>
      <c r="XDM48" s="62"/>
      <c r="XDN48" s="62"/>
      <c r="XDO48" s="62"/>
      <c r="XDP48" s="62"/>
      <c r="XDQ48" s="62"/>
      <c r="XDR48" s="62"/>
      <c r="XDS48" s="62"/>
      <c r="XDT48" s="62"/>
      <c r="XDU48" s="62"/>
      <c r="XDV48" s="62"/>
      <c r="XDW48" s="62"/>
      <c r="XDX48" s="62"/>
      <c r="XDY48" s="62"/>
    </row>
    <row r="49" spans="1:16353" s="61" customFormat="1" ht="34.9" customHeight="1">
      <c r="A49" s="62">
        <f t="shared" si="34"/>
        <v>47</v>
      </c>
      <c r="C49" s="62"/>
      <c r="D49" s="38">
        <f t="shared" si="40"/>
        <v>47</v>
      </c>
      <c r="E49" s="71">
        <f t="shared" ref="E49" si="55">IF(I49=0,0,CONCATENATE(идентификатор_10,D49))</f>
        <v>0</v>
      </c>
      <c r="F49" s="153" t="s">
        <v>177</v>
      </c>
      <c r="G49" s="72"/>
      <c r="H49" s="73"/>
      <c r="I49" s="32"/>
      <c r="J49" s="32"/>
      <c r="K49" s="32"/>
      <c r="L49" s="32"/>
      <c r="M49" s="33"/>
      <c r="N49" s="32"/>
      <c r="O49" s="33"/>
      <c r="P49" s="34"/>
      <c r="Q49" s="33"/>
      <c r="R49" s="32" t="str">
        <f>IF(Вводная!C220=0,0,"ПП")</f>
        <v>ПП</v>
      </c>
      <c r="S49" s="33" t="str">
        <f>IF(Вводная!C219=0,0,"Сб")</f>
        <v>Сб</v>
      </c>
      <c r="T49" s="32"/>
      <c r="U49" s="33" t="str">
        <f>IF(Вводная!C217=0,0,"Мт")</f>
        <v>Мт</v>
      </c>
      <c r="V49" s="32" t="str">
        <f>IF(Вводная!C216=0,0,"А")</f>
        <v>А</v>
      </c>
      <c r="W49" s="32" t="str">
        <f>IF(Вводная!C215=0,0,"Фт")</f>
        <v>Фт</v>
      </c>
      <c r="X49" s="32">
        <f>IF(I49=0,0,VLOOKUP($X$1,участники_10,2,FALSE))</f>
        <v>0</v>
      </c>
      <c r="Y49" s="32">
        <f>IF(I49=0,0,VLOOKUP($Y$1,участники_10,2,FALSE))</f>
        <v>0</v>
      </c>
      <c r="Z49" s="32">
        <f>IF(I49=0,0,VLOOKUP($Z$1,участники_10,2,FALSE))</f>
        <v>0</v>
      </c>
      <c r="AA49" s="32">
        <f>IF(I49=0,0,VLOOKUP($AA$1,участники_10,2,FALSE))</f>
        <v>0</v>
      </c>
      <c r="AB49" s="32"/>
      <c r="AC49" s="32" t="s">
        <v>30</v>
      </c>
      <c r="AD49" s="32"/>
      <c r="AE49" s="156" t="s">
        <v>106</v>
      </c>
      <c r="AF49" s="33">
        <f>IF(I49=0,0,срок_10)</f>
        <v>0</v>
      </c>
      <c r="AG49" s="33">
        <f>IF(I49=0,0,IF(J49=0,"нет в заказе",IF(I49=0,0,VLOOKUP($AG$1,позиции_10,2,FALSE))))</f>
        <v>0</v>
      </c>
      <c r="AH49" s="33">
        <f>IF(I49=0,0,IF(J49=0,"нет в заказе",IF(I49=0,0,VLOOKUP($AG$1,позиции_10,3,FALSE))))</f>
        <v>0</v>
      </c>
      <c r="AI49" s="33">
        <f>IF(I49=0,0,IF(K49=0,"нет в заказе",IF(I49=0,0,VLOOKUP($AI$1,позиции_10,2,FALSE))))</f>
        <v>0</v>
      </c>
      <c r="AJ49" s="33">
        <f>IF(I49=0,0,IF(K49=0,"нет в заказе",IF(I49=0,0,VLOOKUP($AI$1,позиции_10,3,FALSE))))</f>
        <v>0</v>
      </c>
      <c r="AK49" s="33">
        <f>IF(I49=0,0,IF(L49=0,"нет в заказе",IF(I49=0,0,VLOOKUP($AK$1,позиции_10,2,FALSE))))</f>
        <v>0</v>
      </c>
      <c r="AL49" s="33">
        <f>IF(I49=0,0,IF(L49=0,"нет в заказе",IF(I49=0,0,VLOOKUP($AK$1,позиции_10,3,FALSE))))</f>
        <v>0</v>
      </c>
      <c r="AM49" s="33">
        <f>IF(I49=0,0,IF(M49=0,"нет в заказе",IF(I49=0,0,VLOOKUP($AM$1,позиции_10,2,FALSE))))</f>
        <v>0</v>
      </c>
      <c r="AN49" s="33">
        <f>IF(I49=0,0,IF(M49=0,"нет в заказе",IF(I49=0,0,VLOOKUP($AM$1,позиции_10,3,FALSE))))</f>
        <v>0</v>
      </c>
      <c r="AO49" s="33">
        <f>IF(I49=0,0,IF(N49=0,"нет в заказе",IF(I49=0,0,VLOOKUP($AO$1,позиции_10,2,FALSE))))</f>
        <v>0</v>
      </c>
      <c r="AP49" s="33">
        <f>IF(I49=0,0,IF(N49=0,"нет в заказе",IF(I49=0,0,VLOOKUP($AO$1,позиции_10,3,FALSE))))</f>
        <v>0</v>
      </c>
      <c r="AQ49" s="33">
        <f>IF(I49=0,0,IF(O49=0,"нет в заказе",IF(I49=0,0,VLOOKUP($AQ$1,позиции_10,2,FALSE))))</f>
        <v>0</v>
      </c>
      <c r="AR49" s="33">
        <f>IF(I49=0,0,IF(O49=0,"нет в заказе",IF(I49=0,0,VLOOKUP($AQ$1,позиции_10,3,FALSE))))</f>
        <v>0</v>
      </c>
      <c r="AS49" s="33">
        <f>IF(I49=0,0,IF(P49=0,"нет в заказе",IF(I49=0,0,VLOOKUP($AS$1,позиции_10,2,FALSE))))</f>
        <v>0</v>
      </c>
      <c r="AT49" s="33">
        <f>IF(I49=0,0,IF(P49=0,"нет в заказе",IF(I49=0,0,VLOOKUP($AS$1,позиции_10,3,FALSE))))</f>
        <v>0</v>
      </c>
      <c r="AU49" s="33">
        <f>IF(I49=0,0,IF(Q49=0,"нет в заказе",IF(I49=0,0,VLOOKUP($AU$1,позиции_10,2,FALSE))))</f>
        <v>0</v>
      </c>
      <c r="AV49" s="33">
        <f>IF(I49=0,0,IF(Q49=0,"нет в заказе",IF(I49=0,0,VLOOKUP($AU$1,позиции_10,3,FALSE))))</f>
        <v>0</v>
      </c>
      <c r="AW49" s="33">
        <f>IF(I49=0,0,IF(R49=0,"нет в заказе",IF(I49=0,0,VLOOKUP($AW$1,позиции_10,2,FALSE))))</f>
        <v>0</v>
      </c>
      <c r="AX49" s="33">
        <f>IF(I49=0,0,IF(R49=0,"нет в заказе",IF(I49=0,0,VLOOKUP($AW$1,позиции_10,3,FALSE))))</f>
        <v>0</v>
      </c>
      <c r="AY49" s="33">
        <f>IF(I49=0,0,IF(S49=0,"нет в заказе",IF(I49=0,0,VLOOKUP($AY$1,позиции_10,2,FALSE))))</f>
        <v>0</v>
      </c>
      <c r="AZ49" s="33">
        <f>IF(I49=0,0,IF(S49=0,"нет в заказе",IF(I49=0,0,VLOOKUP($AY$1,позиции_10,3,FALSE))))</f>
        <v>0</v>
      </c>
      <c r="BA49" s="33">
        <f>IF(I49=0,0,IF(T49=0,"нет в заказе",IF(I49=0,0,VLOOKUP($BA$1,позиции_10,2,FALSE))))</f>
        <v>0</v>
      </c>
      <c r="BB49" s="33">
        <f>IF(I49=0,0,IF(T49=0,"нет в заказе",IF(I49=0,0,VLOOKUP($BA$1,позиции_10,3,FALSE))))</f>
        <v>0</v>
      </c>
      <c r="BC49" s="33">
        <f>IF(I49=0,0,IF(U49=0,"нет в заказе",IF(I49=0,0,VLOOKUP($BC$1,позиции_10,2,FALSE))))</f>
        <v>0</v>
      </c>
      <c r="BD49" s="33">
        <f>IF(I49=0,0,IF(U49=0,"нет в заказе",IF(I49=0,0,VLOOKUP($BC$1,позиции_10,3,FALSE))))</f>
        <v>0</v>
      </c>
      <c r="BE49" s="33">
        <f>IF(I49=0,0,IF(V49=0,"нет в заказе",IF(I49=0,0,VLOOKUP($BE$1,позиции_10,2,FALSE))))</f>
        <v>0</v>
      </c>
      <c r="BF49" s="33">
        <f>IF(I49=0,0,IF(V49=0,"нет в заказе",IF(I49=0,0,VLOOKUP($BE$1,позиции_10,3,FALSE))))</f>
        <v>0</v>
      </c>
      <c r="BG49" s="33">
        <f>IF(I49=0,0,IF(W49=0,"нет в заказе",IF(I49=0,0,VLOOKUP($BG$1,позиции_10,2,FALSE))))</f>
        <v>0</v>
      </c>
      <c r="BH49" s="33">
        <f>IF(I49=0,0,IF(W49=0,"нет в заказе",IF(I49=0,0,VLOOKUP($BG$1,позиции_10,3,FALSE))))</f>
        <v>0</v>
      </c>
      <c r="BI49" s="33"/>
      <c r="BJ49" s="40"/>
      <c r="BK49" s="74"/>
      <c r="BL49" s="75"/>
      <c r="BM49" s="76"/>
      <c r="BN49" s="150"/>
      <c r="BO49" s="138"/>
      <c r="BP49" s="150"/>
      <c r="BQ49" s="138"/>
      <c r="BR49" s="167" t="s">
        <v>133</v>
      </c>
      <c r="BS49" s="173" t="s">
        <v>133</v>
      </c>
      <c r="BT49" s="150"/>
      <c r="BU49" s="150"/>
      <c r="BV49" s="150"/>
      <c r="BW49" s="138"/>
      <c r="BX49" s="150"/>
      <c r="BY49" s="138"/>
      <c r="BZ49" s="150"/>
      <c r="CA49" s="138"/>
      <c r="CB49" s="142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</row>
    <row r="50" spans="1:16353" s="61" customFormat="1" ht="34.9" customHeight="1">
      <c r="A50" s="62">
        <f t="shared" si="34"/>
        <v>48</v>
      </c>
      <c r="C50" s="62"/>
      <c r="D50" s="38">
        <f t="shared" si="40"/>
        <v>48</v>
      </c>
      <c r="E50" s="71">
        <f t="shared" ref="E50" si="56">IF(I50=0,0,CONCATENATE(идентификатор_10,D50))</f>
        <v>0</v>
      </c>
      <c r="F50" s="153" t="s">
        <v>166</v>
      </c>
      <c r="G50" s="39"/>
      <c r="H50" s="42"/>
      <c r="I50" s="32"/>
      <c r="J50" s="32"/>
      <c r="K50" s="32"/>
      <c r="L50" s="32"/>
      <c r="M50" s="33"/>
      <c r="N50" s="32"/>
      <c r="O50" s="33"/>
      <c r="P50" s="34" t="str">
        <f>IF(Вводная!C222=0,0,"ФЛ")</f>
        <v>ФЛ</v>
      </c>
      <c r="Q50" s="33"/>
      <c r="R50" s="32" t="str">
        <f>IF(Вводная!C220=0,0,"ПП")</f>
        <v>ПП</v>
      </c>
      <c r="S50" s="33" t="str">
        <f>IF(Вводная!C219=0,0,"Сб")</f>
        <v>Сб</v>
      </c>
      <c r="T50" s="32"/>
      <c r="U50" s="33" t="str">
        <f>IF(Вводная!C217=0,0,"Мт")</f>
        <v>Мт</v>
      </c>
      <c r="V50" s="32" t="str">
        <f>IF(Вводная!C216=0,0,"А")</f>
        <v>А</v>
      </c>
      <c r="W50" s="32" t="str">
        <f>IF(Вводная!C215=0,0,"Фт")</f>
        <v>Фт</v>
      </c>
      <c r="X50" s="32">
        <f>IF(I50=0,0,VLOOKUP($X$1,участники_10,2,FALSE))</f>
        <v>0</v>
      </c>
      <c r="Y50" s="32">
        <f>IF(I50=0,0,VLOOKUP($Y$1,участники_10,2,FALSE))</f>
        <v>0</v>
      </c>
      <c r="Z50" s="32">
        <f>IF(I50=0,0,VLOOKUP($Z$1,участники_10,2,FALSE))</f>
        <v>0</v>
      </c>
      <c r="AA50" s="32">
        <f>IF(I50=0,0,VLOOKUP($AA$1,участники_10,2,FALSE))</f>
        <v>0</v>
      </c>
      <c r="AB50" s="32"/>
      <c r="AC50" s="32" t="s">
        <v>30</v>
      </c>
      <c r="AD50" s="40"/>
      <c r="AE50" s="40" t="s">
        <v>100</v>
      </c>
      <c r="AF50" s="66">
        <f>IF(I50=0,0,срок_10)</f>
        <v>0</v>
      </c>
      <c r="AG50" s="66">
        <f>IF(I50=0,0,IF(J50=0,"нет в заказе",IF(I50=0,0,VLOOKUP($AG$1,позиции_10,2,FALSE))))</f>
        <v>0</v>
      </c>
      <c r="AH50" s="66">
        <f>IF(I50=0,0,IF(J50=0,"нет в заказе",IF(I50=0,0,VLOOKUP($AG$1,позиции_10,3,FALSE))))</f>
        <v>0</v>
      </c>
      <c r="AI50" s="66">
        <f>IF(I50=0,0,IF(K50=0,"нет в заказе",IF(I50=0,0,VLOOKUP($AI$1,позиции_10,2,FALSE))))</f>
        <v>0</v>
      </c>
      <c r="AJ50" s="66">
        <f>IF(I50=0,0,IF(K50=0,"нет в заказе",IF(I50=0,0,VLOOKUP($AI$1,позиции_10,3,FALSE))))</f>
        <v>0</v>
      </c>
      <c r="AK50" s="66">
        <f>IF(I50=0,0,IF(L50=0,"нет в заказе",IF(I50=0,0,VLOOKUP($AK$1,позиции_10,2,FALSE))))</f>
        <v>0</v>
      </c>
      <c r="AL50" s="66">
        <f>IF(I50=0,0,IF(L50=0,"нет в заказе",IF(I50=0,0,VLOOKUP($AK$1,позиции_10,3,FALSE))))</f>
        <v>0</v>
      </c>
      <c r="AM50" s="66">
        <f>IF(I50=0,0,IF(M50=0,"нет в заказе",IF(I50=0,0,VLOOKUP($AM$1,позиции_10,2,FALSE))))</f>
        <v>0</v>
      </c>
      <c r="AN50" s="66">
        <f>IF(I50=0,0,IF(M50=0,"нет в заказе",IF(I50=0,0,VLOOKUP($AM$1,позиции_10,3,FALSE))))</f>
        <v>0</v>
      </c>
      <c r="AO50" s="66">
        <f>IF(I50=0,0,IF(N50=0,"нет в заказе",IF(I50=0,0,VLOOKUP($AO$1,позиции_10,2,FALSE))))</f>
        <v>0</v>
      </c>
      <c r="AP50" s="66">
        <f>IF(I50=0,0,IF(N50=0,"нет в заказе",IF(I50=0,0,VLOOKUP($AO$1,позиции_10,3,FALSE))))</f>
        <v>0</v>
      </c>
      <c r="AQ50" s="66">
        <f>IF(I50=0,0,IF(O50=0,"нет в заказе",IF(I50=0,0,VLOOKUP($AQ$1,позиции_10,2,FALSE))))</f>
        <v>0</v>
      </c>
      <c r="AR50" s="66">
        <f>IF(I50=0,0,IF(O50=0,"нет в заказе",IF(I50=0,0,VLOOKUP($AQ$1,позиции_10,3,FALSE))))</f>
        <v>0</v>
      </c>
      <c r="AS50" s="66">
        <f>IF(I50=0,0,IF(P50=0,"нет в заказе",IF(I50=0,0,VLOOKUP($AS$1,позиции_10,2,FALSE))))</f>
        <v>0</v>
      </c>
      <c r="AT50" s="66">
        <f>IF(I50=0,0,IF(P50=0,"нет в заказе",IF(I50=0,0,VLOOKUP($AS$1,позиции_10,3,FALSE))))</f>
        <v>0</v>
      </c>
      <c r="AU50" s="66">
        <f>IF(I50=0,0,IF(Q50=0,"нет в заказе",IF(I50=0,0,VLOOKUP($AU$1,позиции_10,2,FALSE))))</f>
        <v>0</v>
      </c>
      <c r="AV50" s="66">
        <f>IF(I50=0,0,IF(Q50=0,"нет в заказе",IF(I50=0,0,VLOOKUP($AU$1,позиции_10,3,FALSE))))</f>
        <v>0</v>
      </c>
      <c r="AW50" s="66">
        <f>IF(I50=0,0,IF(R50=0,"нет в заказе",IF(I50=0,0,VLOOKUP($AW$1,позиции_10,2,FALSE))))</f>
        <v>0</v>
      </c>
      <c r="AX50" s="66">
        <f>IF(I50=0,0,IF(R50=0,"нет в заказе",IF(I50=0,0,VLOOKUP($AW$1,позиции_10,3,FALSE))))</f>
        <v>0</v>
      </c>
      <c r="AY50" s="66">
        <f>IF(I50=0,0,IF(S50=0,"нет в заказе",IF(I50=0,0,VLOOKUP($AY$1,позиции_10,2,FALSE))))</f>
        <v>0</v>
      </c>
      <c r="AZ50" s="66">
        <f>IF(I50=0,0,IF(S50=0,"нет в заказе",IF(I50=0,0,VLOOKUP($AY$1,позиции_10,3,FALSE))))</f>
        <v>0</v>
      </c>
      <c r="BA50" s="66">
        <f>IF(I50=0,0,IF(T50=0,"нет в заказе",IF(I50=0,0,VLOOKUP($BA$1,позиции_10,2,FALSE))))</f>
        <v>0</v>
      </c>
      <c r="BB50" s="66">
        <f>IF(I50=0,0,IF(T50=0,"нет в заказе",IF(I50=0,0,VLOOKUP($BA$1,позиции_10,3,FALSE))))</f>
        <v>0</v>
      </c>
      <c r="BC50" s="66">
        <f>IF(I50=0,0,IF(U50=0,"нет в заказе",IF(I50=0,0,VLOOKUP($BC$1,позиции_10,2,FALSE))))</f>
        <v>0</v>
      </c>
      <c r="BD50" s="66">
        <f>IF(I50=0,0,IF(U50=0,"нет в заказе",IF(I50=0,0,VLOOKUP($BC$1,позиции_10,3,FALSE))))</f>
        <v>0</v>
      </c>
      <c r="BE50" s="66">
        <f>IF(I50=0,0,IF(V50=0,"нет в заказе",IF(I50=0,0,VLOOKUP($BE$1,позиции_10,2,FALSE))))</f>
        <v>0</v>
      </c>
      <c r="BF50" s="66">
        <f>IF(I50=0,0,IF(V50=0,"нет в заказе",IF(I50=0,0,VLOOKUP($BE$1,позиции_10,3,FALSE))))</f>
        <v>0</v>
      </c>
      <c r="BG50" s="66">
        <f>IF(I50=0,0,IF(W50=0,"нет в заказе",IF(I50=0,0,VLOOKUP($BG$1,позиции_10,2,FALSE))))</f>
        <v>0</v>
      </c>
      <c r="BH50" s="66">
        <f>IF(I50=0,0,IF(W50=0,"нет в заказе",IF(I50=0,0,VLOOKUP($BG$1,позиции_10,3,FALSE))))</f>
        <v>0</v>
      </c>
      <c r="BI50" s="66"/>
      <c r="BJ50" s="63"/>
      <c r="BK50" s="64"/>
      <c r="BL50" s="64"/>
      <c r="BM50" s="65"/>
      <c r="BN50" s="149"/>
      <c r="BO50" s="139"/>
      <c r="BP50" s="149"/>
      <c r="BQ50" s="139"/>
      <c r="BR50" s="149"/>
      <c r="BS50" s="139"/>
      <c r="BT50" s="149"/>
      <c r="BU50" s="149"/>
      <c r="BV50" s="149"/>
      <c r="BW50" s="139"/>
      <c r="BX50" s="149"/>
      <c r="BY50" s="139"/>
      <c r="BZ50" s="149"/>
      <c r="CA50" s="139"/>
      <c r="CB50" s="143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  <c r="ACP50" s="62"/>
      <c r="ACQ50" s="62"/>
      <c r="ACR50" s="62"/>
      <c r="ACS50" s="62"/>
      <c r="ACT50" s="62"/>
      <c r="ACU50" s="62"/>
      <c r="ACV50" s="62"/>
      <c r="ACW50" s="62"/>
      <c r="ACX50" s="62"/>
      <c r="ACY50" s="62"/>
      <c r="ACZ50" s="62"/>
      <c r="ADA50" s="62"/>
      <c r="ADB50" s="62"/>
      <c r="ADC50" s="62"/>
      <c r="ADD50" s="62"/>
      <c r="ADE50" s="62"/>
      <c r="ADF50" s="62"/>
      <c r="ADG50" s="62"/>
      <c r="ADH50" s="62"/>
      <c r="ADI50" s="62"/>
      <c r="ADJ50" s="62"/>
      <c r="ADK50" s="62"/>
      <c r="ADL50" s="62"/>
      <c r="ADM50" s="62"/>
      <c r="ADN50" s="62"/>
      <c r="ADO50" s="62"/>
      <c r="ADP50" s="62"/>
      <c r="ADQ50" s="62"/>
      <c r="ADR50" s="62"/>
      <c r="ADS50" s="62"/>
      <c r="ADT50" s="62"/>
      <c r="ADU50" s="62"/>
      <c r="ADV50" s="62"/>
      <c r="ADW50" s="62"/>
      <c r="ADX50" s="62"/>
      <c r="ADY50" s="62"/>
      <c r="ADZ50" s="62"/>
      <c r="AEA50" s="62"/>
      <c r="AEB50" s="62"/>
      <c r="AEC50" s="62"/>
      <c r="AED50" s="62"/>
      <c r="AEE50" s="62"/>
      <c r="AEF50" s="62"/>
      <c r="AEG50" s="62"/>
      <c r="AEH50" s="62"/>
      <c r="AEI50" s="62"/>
      <c r="AEJ50" s="62"/>
      <c r="AEK50" s="62"/>
      <c r="AEL50" s="62"/>
      <c r="AEM50" s="62"/>
      <c r="AEN50" s="62"/>
      <c r="AEO50" s="62"/>
      <c r="AEP50" s="62"/>
      <c r="AEQ50" s="62"/>
      <c r="AER50" s="62"/>
      <c r="AES50" s="62"/>
      <c r="AET50" s="62"/>
      <c r="AEU50" s="62"/>
      <c r="AEV50" s="62"/>
      <c r="AEW50" s="62"/>
      <c r="AEX50" s="62"/>
      <c r="AEY50" s="62"/>
      <c r="AEZ50" s="62"/>
      <c r="AFA50" s="62"/>
      <c r="AFB50" s="62"/>
      <c r="AFC50" s="62"/>
      <c r="AFD50" s="62"/>
      <c r="AFE50" s="62"/>
      <c r="AFF50" s="62"/>
      <c r="AFG50" s="62"/>
      <c r="AFH50" s="62"/>
      <c r="AFI50" s="62"/>
      <c r="AFJ50" s="62"/>
      <c r="AFK50" s="62"/>
      <c r="AFL50" s="62"/>
      <c r="AFM50" s="62"/>
      <c r="AFN50" s="62"/>
      <c r="AFO50" s="62"/>
      <c r="AFP50" s="62"/>
      <c r="AFQ50" s="62"/>
      <c r="AFR50" s="62"/>
      <c r="AFS50" s="62"/>
      <c r="AFT50" s="62"/>
      <c r="AFU50" s="62"/>
      <c r="AFV50" s="62"/>
      <c r="AFW50" s="62"/>
      <c r="AFX50" s="62"/>
      <c r="AFY50" s="62"/>
      <c r="AFZ50" s="62"/>
      <c r="AGA50" s="62"/>
      <c r="AGB50" s="62"/>
      <c r="AGC50" s="62"/>
      <c r="AGD50" s="62"/>
      <c r="AGE50" s="62"/>
      <c r="AGF50" s="62"/>
      <c r="AGG50" s="62"/>
      <c r="AGH50" s="62"/>
      <c r="AGI50" s="62"/>
      <c r="AGJ50" s="62"/>
      <c r="AGK50" s="62"/>
      <c r="AGL50" s="62"/>
      <c r="AGM50" s="62"/>
      <c r="AGN50" s="62"/>
      <c r="AGO50" s="62"/>
      <c r="AGP50" s="62"/>
      <c r="AGQ50" s="62"/>
      <c r="AGR50" s="62"/>
      <c r="AGS50" s="62"/>
      <c r="AGT50" s="62"/>
      <c r="AGU50" s="62"/>
      <c r="AGV50" s="62"/>
      <c r="AGW50" s="62"/>
      <c r="AGX50" s="62"/>
      <c r="AGY50" s="62"/>
      <c r="AGZ50" s="62"/>
      <c r="AHA50" s="62"/>
      <c r="AHB50" s="62"/>
      <c r="AHC50" s="62"/>
      <c r="AHD50" s="62"/>
      <c r="AHE50" s="62"/>
      <c r="AHF50" s="62"/>
      <c r="AHG50" s="62"/>
      <c r="AHH50" s="62"/>
      <c r="AHI50" s="62"/>
      <c r="AHJ50" s="62"/>
      <c r="AHK50" s="62"/>
      <c r="AHL50" s="62"/>
      <c r="AHM50" s="62"/>
      <c r="AHN50" s="62"/>
      <c r="AHO50" s="62"/>
      <c r="AHP50" s="62"/>
      <c r="AHQ50" s="62"/>
      <c r="AHR50" s="62"/>
      <c r="AHS50" s="62"/>
      <c r="AHT50" s="62"/>
      <c r="AHU50" s="62"/>
      <c r="AHV50" s="62"/>
      <c r="AHW50" s="62"/>
      <c r="AHX50" s="62"/>
      <c r="AHY50" s="62"/>
      <c r="AHZ50" s="62"/>
      <c r="AIA50" s="62"/>
      <c r="AIB50" s="62"/>
      <c r="AIC50" s="62"/>
      <c r="AID50" s="62"/>
      <c r="AIE50" s="62"/>
      <c r="AIF50" s="62"/>
      <c r="AIG50" s="62"/>
      <c r="AIH50" s="62"/>
      <c r="AII50" s="62"/>
      <c r="AIJ50" s="62"/>
      <c r="AIK50" s="62"/>
      <c r="AIL50" s="62"/>
      <c r="AIM50" s="62"/>
      <c r="AIN50" s="62"/>
      <c r="AIO50" s="62"/>
      <c r="AIP50" s="62"/>
      <c r="AIQ50" s="62"/>
      <c r="AIR50" s="62"/>
      <c r="AIS50" s="62"/>
      <c r="AIT50" s="62"/>
      <c r="AIU50" s="62"/>
      <c r="AIV50" s="62"/>
      <c r="AIW50" s="62"/>
      <c r="AIX50" s="62"/>
      <c r="AIY50" s="62"/>
      <c r="AIZ50" s="62"/>
      <c r="AJA50" s="62"/>
      <c r="AJB50" s="62"/>
      <c r="AJC50" s="62"/>
      <c r="AJD50" s="62"/>
      <c r="AJE50" s="62"/>
      <c r="AJF50" s="62"/>
      <c r="AJG50" s="62"/>
      <c r="AJH50" s="62"/>
      <c r="AJI50" s="62"/>
      <c r="AJJ50" s="62"/>
      <c r="AJK50" s="62"/>
      <c r="AJL50" s="62"/>
      <c r="AJM50" s="62"/>
      <c r="AJN50" s="62"/>
      <c r="AJO50" s="62"/>
      <c r="AJP50" s="62"/>
      <c r="AJQ50" s="62"/>
      <c r="AJR50" s="62"/>
      <c r="AJS50" s="62"/>
      <c r="AJT50" s="62"/>
      <c r="AJU50" s="62"/>
      <c r="AJV50" s="62"/>
      <c r="AJW50" s="62"/>
      <c r="AJX50" s="62"/>
      <c r="AJY50" s="62"/>
      <c r="AJZ50" s="62"/>
      <c r="AKA50" s="62"/>
      <c r="AKB50" s="62"/>
      <c r="AKC50" s="62"/>
      <c r="AKD50" s="62"/>
      <c r="AKE50" s="62"/>
      <c r="AKF50" s="62"/>
      <c r="AKG50" s="62"/>
      <c r="AKH50" s="62"/>
      <c r="AKI50" s="62"/>
      <c r="AKJ50" s="62"/>
      <c r="AKK50" s="62"/>
      <c r="AKL50" s="62"/>
      <c r="AKM50" s="62"/>
      <c r="AKN50" s="62"/>
      <c r="AKO50" s="62"/>
      <c r="AKP50" s="62"/>
      <c r="AKQ50" s="62"/>
      <c r="AKR50" s="62"/>
      <c r="AKS50" s="62"/>
      <c r="AKT50" s="62"/>
      <c r="AKU50" s="62"/>
      <c r="AKV50" s="62"/>
      <c r="AKW50" s="62"/>
      <c r="AKX50" s="62"/>
      <c r="AKY50" s="62"/>
      <c r="AKZ50" s="62"/>
      <c r="ALA50" s="62"/>
      <c r="ALB50" s="62"/>
      <c r="ALC50" s="62"/>
      <c r="ALD50" s="62"/>
      <c r="ALE50" s="62"/>
      <c r="ALF50" s="62"/>
      <c r="ALG50" s="62"/>
      <c r="ALH50" s="62"/>
      <c r="ALI50" s="62"/>
      <c r="ALJ50" s="62"/>
      <c r="ALK50" s="62"/>
      <c r="ALL50" s="62"/>
      <c r="ALM50" s="62"/>
      <c r="ALN50" s="62"/>
      <c r="ALO50" s="62"/>
      <c r="ALP50" s="62"/>
      <c r="ALQ50" s="62"/>
      <c r="ALR50" s="62"/>
      <c r="ALS50" s="62"/>
      <c r="ALT50" s="62"/>
      <c r="ALU50" s="62"/>
      <c r="ALV50" s="62"/>
      <c r="ALW50" s="62"/>
      <c r="ALX50" s="62"/>
      <c r="ALY50" s="62"/>
      <c r="ALZ50" s="62"/>
      <c r="AMA50" s="62"/>
      <c r="AMB50" s="62"/>
      <c r="AMC50" s="62"/>
      <c r="AMD50" s="62"/>
      <c r="AME50" s="62"/>
      <c r="AMF50" s="62"/>
      <c r="AMG50" s="62"/>
      <c r="AMH50" s="62"/>
      <c r="AMI50" s="62"/>
      <c r="AMJ50" s="62"/>
      <c r="AMK50" s="62"/>
      <c r="AML50" s="62"/>
      <c r="AMM50" s="62"/>
      <c r="AMN50" s="62"/>
      <c r="AMO50" s="62"/>
      <c r="AMP50" s="62"/>
      <c r="AMQ50" s="62"/>
      <c r="AMR50" s="62"/>
      <c r="AMS50" s="62"/>
      <c r="AMT50" s="62"/>
      <c r="AMU50" s="62"/>
      <c r="AMV50" s="62"/>
      <c r="AMW50" s="62"/>
      <c r="AMX50" s="62"/>
      <c r="AMY50" s="62"/>
      <c r="AMZ50" s="62"/>
      <c r="ANA50" s="62"/>
      <c r="ANB50" s="62"/>
      <c r="ANC50" s="62"/>
      <c r="AND50" s="62"/>
      <c r="ANE50" s="62"/>
      <c r="ANF50" s="62"/>
      <c r="ANG50" s="62"/>
      <c r="ANH50" s="62"/>
      <c r="ANI50" s="62"/>
      <c r="ANJ50" s="62"/>
      <c r="ANK50" s="62"/>
      <c r="ANL50" s="62"/>
      <c r="ANM50" s="62"/>
      <c r="ANN50" s="62"/>
      <c r="ANO50" s="62"/>
      <c r="ANP50" s="62"/>
      <c r="ANQ50" s="62"/>
      <c r="ANR50" s="62"/>
      <c r="ANS50" s="62"/>
      <c r="ANT50" s="62"/>
      <c r="ANU50" s="62"/>
      <c r="ANV50" s="62"/>
      <c r="ANW50" s="62"/>
      <c r="ANX50" s="62"/>
      <c r="ANY50" s="62"/>
      <c r="ANZ50" s="62"/>
      <c r="AOA50" s="62"/>
      <c r="AOB50" s="62"/>
      <c r="AOC50" s="62"/>
      <c r="AOD50" s="62"/>
      <c r="AOE50" s="62"/>
      <c r="AOF50" s="62"/>
      <c r="AOG50" s="62"/>
      <c r="AOH50" s="62"/>
      <c r="AOI50" s="62"/>
      <c r="AOJ50" s="62"/>
      <c r="AOK50" s="62"/>
      <c r="AOL50" s="62"/>
      <c r="AOM50" s="62"/>
      <c r="AON50" s="62"/>
      <c r="AOO50" s="62"/>
      <c r="AOP50" s="62"/>
      <c r="AOQ50" s="62"/>
      <c r="AOR50" s="62"/>
      <c r="AOS50" s="62"/>
      <c r="AOT50" s="62"/>
      <c r="AOU50" s="62"/>
      <c r="AOV50" s="62"/>
      <c r="AOW50" s="62"/>
      <c r="AOX50" s="62"/>
      <c r="AOY50" s="62"/>
      <c r="AOZ50" s="62"/>
      <c r="APA50" s="62"/>
      <c r="APB50" s="62"/>
      <c r="APC50" s="62"/>
      <c r="APD50" s="62"/>
      <c r="APE50" s="62"/>
      <c r="APF50" s="62"/>
      <c r="APG50" s="62"/>
      <c r="APH50" s="62"/>
      <c r="API50" s="62"/>
      <c r="APJ50" s="62"/>
      <c r="APK50" s="62"/>
      <c r="APL50" s="62"/>
      <c r="APM50" s="62"/>
      <c r="APN50" s="62"/>
      <c r="APO50" s="62"/>
      <c r="APP50" s="62"/>
      <c r="APQ50" s="62"/>
      <c r="APR50" s="62"/>
      <c r="APS50" s="62"/>
      <c r="APT50" s="62"/>
      <c r="APU50" s="62"/>
      <c r="APV50" s="62"/>
      <c r="APW50" s="62"/>
      <c r="APX50" s="62"/>
      <c r="APY50" s="62"/>
      <c r="APZ50" s="62"/>
      <c r="AQA50" s="62"/>
      <c r="AQB50" s="62"/>
      <c r="AQC50" s="62"/>
      <c r="AQD50" s="62"/>
      <c r="AQE50" s="62"/>
      <c r="AQF50" s="62"/>
      <c r="AQG50" s="62"/>
      <c r="AQH50" s="62"/>
      <c r="AQI50" s="62"/>
      <c r="AQJ50" s="62"/>
      <c r="AQK50" s="62"/>
      <c r="AQL50" s="62"/>
      <c r="AQM50" s="62"/>
      <c r="AQN50" s="62"/>
      <c r="AQO50" s="62"/>
      <c r="AQP50" s="62"/>
      <c r="AQQ50" s="62"/>
      <c r="AQR50" s="62"/>
      <c r="AQS50" s="62"/>
      <c r="AQT50" s="62"/>
      <c r="AQU50" s="62"/>
      <c r="AQV50" s="62"/>
      <c r="AQW50" s="62"/>
      <c r="AQX50" s="62"/>
      <c r="AQY50" s="62"/>
      <c r="AQZ50" s="62"/>
      <c r="ARA50" s="62"/>
      <c r="ARB50" s="62"/>
      <c r="ARC50" s="62"/>
      <c r="ARD50" s="62"/>
      <c r="ARE50" s="62"/>
      <c r="ARF50" s="62"/>
      <c r="ARG50" s="62"/>
      <c r="ARH50" s="62"/>
      <c r="ARI50" s="62"/>
      <c r="ARJ50" s="62"/>
      <c r="ARK50" s="62"/>
      <c r="ARL50" s="62"/>
      <c r="ARM50" s="62"/>
      <c r="ARN50" s="62"/>
      <c r="ARO50" s="62"/>
      <c r="ARP50" s="62"/>
      <c r="ARQ50" s="62"/>
      <c r="ARR50" s="62"/>
      <c r="ARS50" s="62"/>
      <c r="ART50" s="62"/>
      <c r="ARU50" s="62"/>
      <c r="ARV50" s="62"/>
      <c r="ARW50" s="62"/>
      <c r="ARX50" s="62"/>
      <c r="ARY50" s="62"/>
      <c r="ARZ50" s="62"/>
      <c r="ASA50" s="62"/>
      <c r="ASB50" s="62"/>
      <c r="ASC50" s="62"/>
      <c r="ASD50" s="62"/>
      <c r="ASE50" s="62"/>
      <c r="ASF50" s="62"/>
      <c r="ASG50" s="62"/>
      <c r="ASH50" s="62"/>
      <c r="ASI50" s="62"/>
      <c r="ASJ50" s="62"/>
      <c r="ASK50" s="62"/>
      <c r="ASL50" s="62"/>
      <c r="ASM50" s="62"/>
      <c r="ASN50" s="62"/>
      <c r="ASO50" s="62"/>
      <c r="ASP50" s="62"/>
      <c r="ASQ50" s="62"/>
      <c r="ASR50" s="62"/>
      <c r="ASS50" s="62"/>
      <c r="AST50" s="62"/>
      <c r="ASU50" s="62"/>
      <c r="ASV50" s="62"/>
      <c r="ASW50" s="62"/>
      <c r="ASX50" s="62"/>
      <c r="ASY50" s="62"/>
      <c r="ASZ50" s="62"/>
      <c r="ATA50" s="62"/>
      <c r="ATB50" s="62"/>
      <c r="ATC50" s="62"/>
      <c r="ATD50" s="62"/>
      <c r="ATE50" s="62"/>
      <c r="ATF50" s="62"/>
      <c r="ATG50" s="62"/>
      <c r="ATH50" s="62"/>
      <c r="ATI50" s="62"/>
      <c r="ATJ50" s="62"/>
      <c r="ATK50" s="62"/>
      <c r="ATL50" s="62"/>
      <c r="ATM50" s="62"/>
      <c r="ATN50" s="62"/>
      <c r="ATO50" s="62"/>
      <c r="ATP50" s="62"/>
      <c r="ATQ50" s="62"/>
      <c r="ATR50" s="62"/>
      <c r="ATS50" s="62"/>
      <c r="ATT50" s="62"/>
      <c r="ATU50" s="62"/>
      <c r="ATV50" s="62"/>
      <c r="ATW50" s="62"/>
      <c r="ATX50" s="62"/>
      <c r="ATY50" s="62"/>
      <c r="ATZ50" s="62"/>
      <c r="AUA50" s="62"/>
      <c r="AUB50" s="62"/>
      <c r="AUC50" s="62"/>
      <c r="AUD50" s="62"/>
      <c r="AUE50" s="62"/>
      <c r="AUF50" s="62"/>
      <c r="AUG50" s="62"/>
      <c r="AUH50" s="62"/>
      <c r="AUI50" s="62"/>
      <c r="AUJ50" s="62"/>
      <c r="AUK50" s="62"/>
      <c r="AUL50" s="62"/>
      <c r="AUM50" s="62"/>
      <c r="AUN50" s="62"/>
      <c r="AUO50" s="62"/>
      <c r="AUP50" s="62"/>
      <c r="AUQ50" s="62"/>
      <c r="AUR50" s="62"/>
      <c r="AUS50" s="62"/>
      <c r="AUT50" s="62"/>
      <c r="AUU50" s="62"/>
      <c r="AUV50" s="62"/>
      <c r="AUW50" s="62"/>
      <c r="AUX50" s="62"/>
      <c r="AUY50" s="62"/>
      <c r="AUZ50" s="62"/>
      <c r="AVA50" s="62"/>
      <c r="AVB50" s="62"/>
      <c r="AVC50" s="62"/>
      <c r="AVD50" s="62"/>
      <c r="AVE50" s="62"/>
      <c r="AVF50" s="62"/>
      <c r="AVG50" s="62"/>
      <c r="AVH50" s="62"/>
      <c r="AVI50" s="62"/>
      <c r="AVJ50" s="62"/>
      <c r="AVK50" s="62"/>
      <c r="AVL50" s="62"/>
      <c r="AVM50" s="62"/>
      <c r="AVN50" s="62"/>
      <c r="AVO50" s="62"/>
      <c r="AVP50" s="62"/>
      <c r="AVQ50" s="62"/>
      <c r="AVR50" s="62"/>
      <c r="AVS50" s="62"/>
      <c r="AVT50" s="62"/>
      <c r="AVU50" s="62"/>
      <c r="AVV50" s="62"/>
      <c r="AVW50" s="62"/>
      <c r="AVX50" s="62"/>
      <c r="AVY50" s="62"/>
      <c r="AVZ50" s="62"/>
      <c r="AWA50" s="62"/>
      <c r="AWB50" s="62"/>
      <c r="AWC50" s="62"/>
      <c r="AWD50" s="62"/>
      <c r="AWE50" s="62"/>
      <c r="AWF50" s="62"/>
      <c r="AWG50" s="62"/>
      <c r="AWH50" s="62"/>
      <c r="AWI50" s="62"/>
      <c r="AWJ50" s="62"/>
      <c r="AWK50" s="62"/>
      <c r="AWL50" s="62"/>
      <c r="AWM50" s="62"/>
      <c r="AWN50" s="62"/>
      <c r="AWO50" s="62"/>
      <c r="AWP50" s="62"/>
      <c r="AWQ50" s="62"/>
      <c r="AWR50" s="62"/>
      <c r="AWS50" s="62"/>
      <c r="AWT50" s="62"/>
      <c r="AWU50" s="62"/>
      <c r="AWV50" s="62"/>
      <c r="AWW50" s="62"/>
      <c r="AWX50" s="62"/>
      <c r="AWY50" s="62"/>
      <c r="AWZ50" s="62"/>
      <c r="AXA50" s="62"/>
      <c r="AXB50" s="62"/>
      <c r="AXC50" s="62"/>
      <c r="AXD50" s="62"/>
      <c r="AXE50" s="62"/>
      <c r="AXF50" s="62"/>
      <c r="AXG50" s="62"/>
      <c r="AXH50" s="62"/>
      <c r="AXI50" s="62"/>
      <c r="AXJ50" s="62"/>
      <c r="AXK50" s="62"/>
      <c r="AXL50" s="62"/>
      <c r="AXM50" s="62"/>
      <c r="AXN50" s="62"/>
      <c r="AXO50" s="62"/>
      <c r="AXP50" s="62"/>
      <c r="AXQ50" s="62"/>
      <c r="AXR50" s="62"/>
      <c r="AXS50" s="62"/>
      <c r="AXT50" s="62"/>
      <c r="AXU50" s="62"/>
      <c r="AXV50" s="62"/>
      <c r="AXW50" s="62"/>
      <c r="AXX50" s="62"/>
      <c r="AXY50" s="62"/>
      <c r="AXZ50" s="62"/>
      <c r="AYA50" s="62"/>
      <c r="AYB50" s="62"/>
      <c r="AYC50" s="62"/>
      <c r="AYD50" s="62"/>
      <c r="AYE50" s="62"/>
      <c r="AYF50" s="62"/>
      <c r="AYG50" s="62"/>
      <c r="AYH50" s="62"/>
      <c r="AYI50" s="62"/>
      <c r="AYJ50" s="62"/>
      <c r="AYK50" s="62"/>
      <c r="AYL50" s="62"/>
      <c r="AYM50" s="62"/>
      <c r="AYN50" s="62"/>
      <c r="AYO50" s="62"/>
      <c r="AYP50" s="62"/>
      <c r="AYQ50" s="62"/>
      <c r="AYR50" s="62"/>
      <c r="AYS50" s="62"/>
      <c r="AYT50" s="62"/>
      <c r="AYU50" s="62"/>
      <c r="AYV50" s="62"/>
      <c r="AYW50" s="62"/>
      <c r="AYX50" s="62"/>
      <c r="AYY50" s="62"/>
      <c r="AYZ50" s="62"/>
      <c r="AZA50" s="62"/>
      <c r="AZB50" s="62"/>
      <c r="AZC50" s="62"/>
      <c r="AZD50" s="62"/>
      <c r="AZE50" s="62"/>
      <c r="AZF50" s="62"/>
      <c r="AZG50" s="62"/>
      <c r="AZH50" s="62"/>
      <c r="AZI50" s="62"/>
      <c r="AZJ50" s="62"/>
      <c r="AZK50" s="62"/>
      <c r="AZL50" s="62"/>
      <c r="AZM50" s="62"/>
      <c r="AZN50" s="62"/>
      <c r="AZO50" s="62"/>
      <c r="AZP50" s="62"/>
      <c r="AZQ50" s="62"/>
      <c r="AZR50" s="62"/>
      <c r="AZS50" s="62"/>
      <c r="AZT50" s="62"/>
      <c r="AZU50" s="62"/>
      <c r="AZV50" s="62"/>
      <c r="AZW50" s="62"/>
      <c r="AZX50" s="62"/>
      <c r="AZY50" s="62"/>
      <c r="AZZ50" s="62"/>
      <c r="BAA50" s="62"/>
      <c r="BAB50" s="62"/>
      <c r="BAC50" s="62"/>
      <c r="BAD50" s="62"/>
      <c r="BAE50" s="62"/>
      <c r="BAF50" s="62"/>
      <c r="BAG50" s="62"/>
      <c r="BAH50" s="62"/>
      <c r="BAI50" s="62"/>
      <c r="BAJ50" s="62"/>
      <c r="BAK50" s="62"/>
      <c r="BAL50" s="62"/>
      <c r="BAM50" s="62"/>
      <c r="BAN50" s="62"/>
      <c r="BAO50" s="62"/>
      <c r="BAP50" s="62"/>
      <c r="BAQ50" s="62"/>
      <c r="BAR50" s="62"/>
      <c r="BAS50" s="62"/>
      <c r="BAT50" s="62"/>
      <c r="BAU50" s="62"/>
      <c r="BAV50" s="62"/>
      <c r="BAW50" s="62"/>
      <c r="BAX50" s="62"/>
      <c r="BAY50" s="62"/>
      <c r="BAZ50" s="62"/>
      <c r="BBA50" s="62"/>
      <c r="BBB50" s="62"/>
      <c r="BBC50" s="62"/>
      <c r="BBD50" s="62"/>
      <c r="BBE50" s="62"/>
      <c r="BBF50" s="62"/>
      <c r="BBG50" s="62"/>
      <c r="BBH50" s="62"/>
      <c r="BBI50" s="62"/>
      <c r="BBJ50" s="62"/>
      <c r="BBK50" s="62"/>
      <c r="BBL50" s="62"/>
      <c r="BBM50" s="62"/>
      <c r="BBN50" s="62"/>
      <c r="BBO50" s="62"/>
      <c r="BBP50" s="62"/>
      <c r="BBQ50" s="62"/>
      <c r="BBR50" s="62"/>
      <c r="BBS50" s="62"/>
      <c r="BBT50" s="62"/>
      <c r="BBU50" s="62"/>
      <c r="BBV50" s="62"/>
      <c r="BBW50" s="62"/>
      <c r="BBX50" s="62"/>
      <c r="BBY50" s="62"/>
      <c r="BBZ50" s="62"/>
      <c r="BCA50" s="62"/>
      <c r="BCB50" s="62"/>
      <c r="BCC50" s="62"/>
      <c r="BCD50" s="62"/>
      <c r="BCE50" s="62"/>
      <c r="BCF50" s="62"/>
      <c r="BCG50" s="62"/>
      <c r="BCH50" s="62"/>
      <c r="BCI50" s="62"/>
      <c r="BCJ50" s="62"/>
      <c r="BCK50" s="62"/>
      <c r="BCL50" s="62"/>
      <c r="BCM50" s="62"/>
      <c r="BCN50" s="62"/>
      <c r="BCO50" s="62"/>
      <c r="BCP50" s="62"/>
      <c r="BCQ50" s="62"/>
      <c r="BCR50" s="62"/>
      <c r="BCS50" s="62"/>
      <c r="BCT50" s="62"/>
      <c r="BCU50" s="62"/>
      <c r="BCV50" s="62"/>
      <c r="BCW50" s="62"/>
      <c r="BCX50" s="62"/>
      <c r="BCY50" s="62"/>
      <c r="BCZ50" s="62"/>
      <c r="BDA50" s="62"/>
      <c r="BDB50" s="62"/>
      <c r="BDC50" s="62"/>
      <c r="BDD50" s="62"/>
      <c r="BDE50" s="62"/>
      <c r="BDF50" s="62"/>
      <c r="BDG50" s="62"/>
      <c r="BDH50" s="62"/>
      <c r="BDI50" s="62"/>
      <c r="BDJ50" s="62"/>
      <c r="BDK50" s="62"/>
      <c r="BDL50" s="62"/>
      <c r="BDM50" s="62"/>
      <c r="BDN50" s="62"/>
      <c r="BDO50" s="62"/>
      <c r="BDP50" s="62"/>
      <c r="BDQ50" s="62"/>
      <c r="BDR50" s="62"/>
      <c r="BDS50" s="62"/>
      <c r="BDT50" s="62"/>
      <c r="BDU50" s="62"/>
      <c r="BDV50" s="62"/>
      <c r="BDW50" s="62"/>
      <c r="BDX50" s="62"/>
      <c r="BDY50" s="62"/>
      <c r="BDZ50" s="62"/>
      <c r="BEA50" s="62"/>
      <c r="BEB50" s="62"/>
      <c r="BEC50" s="62"/>
      <c r="BED50" s="62"/>
      <c r="BEE50" s="62"/>
      <c r="BEF50" s="62"/>
      <c r="BEG50" s="62"/>
      <c r="BEH50" s="62"/>
      <c r="BEI50" s="62"/>
      <c r="BEJ50" s="62"/>
      <c r="BEK50" s="62"/>
      <c r="BEL50" s="62"/>
      <c r="BEM50" s="62"/>
      <c r="BEN50" s="62"/>
      <c r="BEO50" s="62"/>
      <c r="BEP50" s="62"/>
      <c r="BEQ50" s="62"/>
      <c r="BER50" s="62"/>
      <c r="BES50" s="62"/>
      <c r="BET50" s="62"/>
      <c r="BEU50" s="62"/>
      <c r="BEV50" s="62"/>
      <c r="BEW50" s="62"/>
      <c r="BEX50" s="62"/>
      <c r="BEY50" s="62"/>
      <c r="BEZ50" s="62"/>
      <c r="BFA50" s="62"/>
      <c r="BFB50" s="62"/>
      <c r="BFC50" s="62"/>
      <c r="BFD50" s="62"/>
      <c r="BFE50" s="62"/>
      <c r="BFF50" s="62"/>
      <c r="BFG50" s="62"/>
      <c r="BFH50" s="62"/>
      <c r="BFI50" s="62"/>
      <c r="BFJ50" s="62"/>
      <c r="BFK50" s="62"/>
      <c r="BFL50" s="62"/>
      <c r="BFM50" s="62"/>
      <c r="BFN50" s="62"/>
      <c r="BFO50" s="62"/>
      <c r="BFP50" s="62"/>
      <c r="BFQ50" s="62"/>
      <c r="BFR50" s="62"/>
      <c r="BFS50" s="62"/>
      <c r="BFT50" s="62"/>
      <c r="BFU50" s="62"/>
      <c r="BFV50" s="62"/>
      <c r="BFW50" s="62"/>
      <c r="BFX50" s="62"/>
      <c r="BFY50" s="62"/>
      <c r="BFZ50" s="62"/>
      <c r="BGA50" s="62"/>
      <c r="BGB50" s="62"/>
      <c r="BGC50" s="62"/>
      <c r="BGD50" s="62"/>
      <c r="BGE50" s="62"/>
      <c r="BGF50" s="62"/>
      <c r="BGG50" s="62"/>
      <c r="BGH50" s="62"/>
      <c r="BGI50" s="62"/>
      <c r="BGJ50" s="62"/>
      <c r="BGK50" s="62"/>
      <c r="BGL50" s="62"/>
      <c r="BGM50" s="62"/>
      <c r="BGN50" s="62"/>
      <c r="BGO50" s="62"/>
      <c r="BGP50" s="62"/>
      <c r="BGQ50" s="62"/>
      <c r="BGR50" s="62"/>
      <c r="BGS50" s="62"/>
      <c r="BGT50" s="62"/>
      <c r="BGU50" s="62"/>
      <c r="BGV50" s="62"/>
      <c r="BGW50" s="62"/>
      <c r="BGX50" s="62"/>
      <c r="BGY50" s="62"/>
      <c r="BGZ50" s="62"/>
      <c r="BHA50" s="62"/>
      <c r="BHB50" s="62"/>
      <c r="BHC50" s="62"/>
      <c r="BHD50" s="62"/>
      <c r="BHE50" s="62"/>
      <c r="BHF50" s="62"/>
      <c r="BHG50" s="62"/>
      <c r="BHH50" s="62"/>
      <c r="BHI50" s="62"/>
      <c r="BHJ50" s="62"/>
      <c r="BHK50" s="62"/>
      <c r="BHL50" s="62"/>
      <c r="BHM50" s="62"/>
      <c r="BHN50" s="62"/>
      <c r="BHO50" s="62"/>
      <c r="BHP50" s="62"/>
      <c r="BHQ50" s="62"/>
      <c r="BHR50" s="62"/>
      <c r="BHS50" s="62"/>
      <c r="BHT50" s="62"/>
      <c r="BHU50" s="62"/>
      <c r="BHV50" s="62"/>
      <c r="BHW50" s="62"/>
      <c r="BHX50" s="62"/>
      <c r="BHY50" s="62"/>
      <c r="BHZ50" s="62"/>
      <c r="BIA50" s="62"/>
      <c r="BIB50" s="62"/>
      <c r="BIC50" s="62"/>
      <c r="BID50" s="62"/>
      <c r="BIE50" s="62"/>
      <c r="BIF50" s="62"/>
      <c r="BIG50" s="62"/>
      <c r="BIH50" s="62"/>
      <c r="BII50" s="62"/>
      <c r="BIJ50" s="62"/>
      <c r="BIK50" s="62"/>
      <c r="BIL50" s="62"/>
      <c r="BIM50" s="62"/>
      <c r="BIN50" s="62"/>
      <c r="BIO50" s="62"/>
      <c r="BIP50" s="62"/>
      <c r="BIQ50" s="62"/>
      <c r="BIR50" s="62"/>
      <c r="BIS50" s="62"/>
      <c r="BIT50" s="62"/>
      <c r="BIU50" s="62"/>
      <c r="BIV50" s="62"/>
      <c r="BIW50" s="62"/>
      <c r="BIX50" s="62"/>
      <c r="BIY50" s="62"/>
      <c r="BIZ50" s="62"/>
      <c r="BJA50" s="62"/>
      <c r="BJB50" s="62"/>
      <c r="BJC50" s="62"/>
      <c r="BJD50" s="62"/>
      <c r="BJE50" s="62"/>
      <c r="BJF50" s="62"/>
      <c r="BJG50" s="62"/>
      <c r="BJH50" s="62"/>
      <c r="BJI50" s="62"/>
      <c r="BJJ50" s="62"/>
      <c r="BJK50" s="62"/>
      <c r="BJL50" s="62"/>
      <c r="BJM50" s="62"/>
      <c r="BJN50" s="62"/>
      <c r="BJO50" s="62"/>
      <c r="BJP50" s="62"/>
      <c r="BJQ50" s="62"/>
      <c r="BJR50" s="62"/>
      <c r="BJS50" s="62"/>
      <c r="BJT50" s="62"/>
      <c r="BJU50" s="62"/>
      <c r="BJV50" s="62"/>
      <c r="BJW50" s="62"/>
      <c r="BJX50" s="62"/>
      <c r="BJY50" s="62"/>
      <c r="BJZ50" s="62"/>
      <c r="BKA50" s="62"/>
      <c r="BKB50" s="62"/>
      <c r="BKC50" s="62"/>
      <c r="BKD50" s="62"/>
      <c r="BKE50" s="62"/>
      <c r="BKF50" s="62"/>
      <c r="BKG50" s="62"/>
      <c r="BKH50" s="62"/>
      <c r="BKI50" s="62"/>
      <c r="BKJ50" s="62"/>
      <c r="BKK50" s="62"/>
      <c r="BKL50" s="62"/>
      <c r="BKM50" s="62"/>
      <c r="BKN50" s="62"/>
      <c r="BKO50" s="62"/>
      <c r="BKP50" s="62"/>
      <c r="BKQ50" s="62"/>
      <c r="BKR50" s="62"/>
      <c r="BKS50" s="62"/>
      <c r="BKT50" s="62"/>
      <c r="BKU50" s="62"/>
      <c r="BKV50" s="62"/>
      <c r="BKW50" s="62"/>
      <c r="BKX50" s="62"/>
      <c r="BKY50" s="62"/>
      <c r="BKZ50" s="62"/>
      <c r="BLA50" s="62"/>
      <c r="BLB50" s="62"/>
      <c r="BLC50" s="62"/>
      <c r="BLD50" s="62"/>
      <c r="BLE50" s="62"/>
      <c r="BLF50" s="62"/>
      <c r="BLG50" s="62"/>
      <c r="BLH50" s="62"/>
      <c r="BLI50" s="62"/>
      <c r="BLJ50" s="62"/>
      <c r="BLK50" s="62"/>
      <c r="BLL50" s="62"/>
      <c r="BLM50" s="62"/>
      <c r="BLN50" s="62"/>
      <c r="BLO50" s="62"/>
      <c r="BLP50" s="62"/>
      <c r="BLQ50" s="62"/>
      <c r="BLR50" s="62"/>
      <c r="BLS50" s="62"/>
      <c r="BLT50" s="62"/>
      <c r="BLU50" s="62"/>
      <c r="BLV50" s="62"/>
      <c r="BLW50" s="62"/>
      <c r="BLX50" s="62"/>
      <c r="BLY50" s="62"/>
      <c r="BLZ50" s="62"/>
      <c r="BMA50" s="62"/>
      <c r="BMB50" s="62"/>
      <c r="BMC50" s="62"/>
      <c r="BMD50" s="62"/>
      <c r="BME50" s="62"/>
      <c r="BMF50" s="62"/>
      <c r="BMG50" s="62"/>
      <c r="BMH50" s="62"/>
      <c r="BMI50" s="62"/>
      <c r="BMJ50" s="62"/>
      <c r="BMK50" s="62"/>
      <c r="BML50" s="62"/>
      <c r="BMM50" s="62"/>
      <c r="BMN50" s="62"/>
      <c r="BMO50" s="62"/>
      <c r="BMP50" s="62"/>
      <c r="BMQ50" s="62"/>
      <c r="BMR50" s="62"/>
      <c r="BMS50" s="62"/>
      <c r="BMT50" s="62"/>
      <c r="BMU50" s="62"/>
      <c r="BMV50" s="62"/>
      <c r="BMW50" s="62"/>
      <c r="BMX50" s="62"/>
      <c r="BMY50" s="62"/>
      <c r="BMZ50" s="62"/>
      <c r="BNA50" s="62"/>
      <c r="BNB50" s="62"/>
      <c r="BNC50" s="62"/>
      <c r="BND50" s="62"/>
      <c r="BNE50" s="62"/>
      <c r="BNF50" s="62"/>
      <c r="BNG50" s="62"/>
      <c r="BNH50" s="62"/>
      <c r="BNI50" s="62"/>
      <c r="BNJ50" s="62"/>
      <c r="BNK50" s="62"/>
      <c r="BNL50" s="62"/>
      <c r="BNM50" s="62"/>
      <c r="BNN50" s="62"/>
      <c r="BNO50" s="62"/>
      <c r="BNP50" s="62"/>
      <c r="BNQ50" s="62"/>
      <c r="BNR50" s="62"/>
      <c r="BNS50" s="62"/>
      <c r="BNT50" s="62"/>
      <c r="BNU50" s="62"/>
      <c r="BNV50" s="62"/>
      <c r="BNW50" s="62"/>
      <c r="BNX50" s="62"/>
      <c r="BNY50" s="62"/>
      <c r="BNZ50" s="62"/>
      <c r="BOA50" s="62"/>
      <c r="BOB50" s="62"/>
      <c r="BOC50" s="62"/>
      <c r="BOD50" s="62"/>
      <c r="BOE50" s="62"/>
      <c r="BOF50" s="62"/>
      <c r="BOG50" s="62"/>
      <c r="BOH50" s="62"/>
      <c r="BOI50" s="62"/>
      <c r="BOJ50" s="62"/>
      <c r="BOK50" s="62"/>
      <c r="BOL50" s="62"/>
      <c r="BOM50" s="62"/>
      <c r="BON50" s="62"/>
      <c r="BOO50" s="62"/>
      <c r="BOP50" s="62"/>
      <c r="BOQ50" s="62"/>
      <c r="BOR50" s="62"/>
      <c r="BOS50" s="62"/>
      <c r="BOT50" s="62"/>
      <c r="BOU50" s="62"/>
      <c r="BOV50" s="62"/>
      <c r="BOW50" s="62"/>
      <c r="BOX50" s="62"/>
      <c r="BOY50" s="62"/>
      <c r="BOZ50" s="62"/>
      <c r="BPA50" s="62"/>
      <c r="BPB50" s="62"/>
      <c r="BPC50" s="62"/>
      <c r="BPD50" s="62"/>
      <c r="BPE50" s="62"/>
      <c r="BPF50" s="62"/>
      <c r="BPG50" s="62"/>
      <c r="BPH50" s="62"/>
      <c r="BPI50" s="62"/>
      <c r="BPJ50" s="62"/>
      <c r="BPK50" s="62"/>
      <c r="BPL50" s="62"/>
      <c r="BPM50" s="62"/>
      <c r="BPN50" s="62"/>
      <c r="BPO50" s="62"/>
      <c r="BPP50" s="62"/>
      <c r="BPQ50" s="62"/>
      <c r="BPR50" s="62"/>
      <c r="BPS50" s="62"/>
      <c r="BPT50" s="62"/>
      <c r="BPU50" s="62"/>
      <c r="BPV50" s="62"/>
      <c r="BPW50" s="62"/>
      <c r="BPX50" s="62"/>
      <c r="BPY50" s="62"/>
      <c r="BPZ50" s="62"/>
      <c r="BQA50" s="62"/>
      <c r="BQB50" s="62"/>
      <c r="BQC50" s="62"/>
      <c r="BQD50" s="62"/>
      <c r="BQE50" s="62"/>
      <c r="BQF50" s="62"/>
      <c r="BQG50" s="62"/>
      <c r="BQH50" s="62"/>
      <c r="BQI50" s="62"/>
      <c r="BQJ50" s="62"/>
      <c r="BQK50" s="62"/>
      <c r="BQL50" s="62"/>
      <c r="BQM50" s="62"/>
      <c r="BQN50" s="62"/>
      <c r="BQO50" s="62"/>
      <c r="BQP50" s="62"/>
      <c r="BQQ50" s="62"/>
      <c r="BQR50" s="62"/>
      <c r="BQS50" s="62"/>
      <c r="BQT50" s="62"/>
      <c r="BQU50" s="62"/>
      <c r="BQV50" s="62"/>
      <c r="BQW50" s="62"/>
      <c r="BQX50" s="62"/>
      <c r="BQY50" s="62"/>
      <c r="BQZ50" s="62"/>
      <c r="BRA50" s="62"/>
      <c r="BRB50" s="62"/>
      <c r="BRC50" s="62"/>
      <c r="BRD50" s="62"/>
      <c r="BRE50" s="62"/>
      <c r="BRF50" s="62"/>
      <c r="BRG50" s="62"/>
      <c r="BRH50" s="62"/>
      <c r="BRI50" s="62"/>
      <c r="BRJ50" s="62"/>
      <c r="BRK50" s="62"/>
      <c r="BRL50" s="62"/>
      <c r="BRM50" s="62"/>
      <c r="BRN50" s="62"/>
      <c r="BRO50" s="62"/>
      <c r="BRP50" s="62"/>
      <c r="BRQ50" s="62"/>
      <c r="BRR50" s="62"/>
      <c r="BRS50" s="62"/>
      <c r="BRT50" s="62"/>
      <c r="BRU50" s="62"/>
      <c r="BRV50" s="62"/>
      <c r="BRW50" s="62"/>
      <c r="BRX50" s="62"/>
      <c r="BRY50" s="62"/>
      <c r="BRZ50" s="62"/>
      <c r="BSA50" s="62"/>
      <c r="BSB50" s="62"/>
      <c r="BSC50" s="62"/>
      <c r="BSD50" s="62"/>
      <c r="BSE50" s="62"/>
      <c r="BSF50" s="62"/>
      <c r="BSG50" s="62"/>
      <c r="BSH50" s="62"/>
      <c r="BSI50" s="62"/>
      <c r="BSJ50" s="62"/>
      <c r="BSK50" s="62"/>
      <c r="BSL50" s="62"/>
      <c r="BSM50" s="62"/>
      <c r="BSN50" s="62"/>
      <c r="BSO50" s="62"/>
      <c r="BSP50" s="62"/>
      <c r="BSQ50" s="62"/>
      <c r="BSR50" s="62"/>
      <c r="BSS50" s="62"/>
      <c r="BST50" s="62"/>
      <c r="BSU50" s="62"/>
      <c r="BSV50" s="62"/>
      <c r="BSW50" s="62"/>
      <c r="BSX50" s="62"/>
      <c r="BSY50" s="62"/>
      <c r="BSZ50" s="62"/>
      <c r="BTA50" s="62"/>
      <c r="BTB50" s="62"/>
      <c r="BTC50" s="62"/>
      <c r="BTD50" s="62"/>
      <c r="BTE50" s="62"/>
      <c r="BTF50" s="62"/>
      <c r="BTG50" s="62"/>
      <c r="BTH50" s="62"/>
      <c r="BTI50" s="62"/>
      <c r="BTJ50" s="62"/>
      <c r="BTK50" s="62"/>
      <c r="BTL50" s="62"/>
      <c r="BTM50" s="62"/>
      <c r="BTN50" s="62"/>
      <c r="BTO50" s="62"/>
      <c r="BTP50" s="62"/>
      <c r="BTQ50" s="62"/>
      <c r="BTR50" s="62"/>
      <c r="BTS50" s="62"/>
      <c r="BTT50" s="62"/>
      <c r="BTU50" s="62"/>
      <c r="BTV50" s="62"/>
      <c r="BTW50" s="62"/>
      <c r="BTX50" s="62"/>
      <c r="BTY50" s="62"/>
      <c r="BTZ50" s="62"/>
      <c r="BUA50" s="62"/>
      <c r="BUB50" s="62"/>
      <c r="BUC50" s="62"/>
      <c r="BUD50" s="62"/>
      <c r="BUE50" s="62"/>
      <c r="BUF50" s="62"/>
      <c r="BUG50" s="62"/>
      <c r="BUH50" s="62"/>
      <c r="BUI50" s="62"/>
      <c r="BUJ50" s="62"/>
      <c r="BUK50" s="62"/>
      <c r="BUL50" s="62"/>
      <c r="BUM50" s="62"/>
      <c r="BUN50" s="62"/>
      <c r="BUO50" s="62"/>
      <c r="BUP50" s="62"/>
      <c r="BUQ50" s="62"/>
      <c r="BUR50" s="62"/>
      <c r="BUS50" s="62"/>
      <c r="BUT50" s="62"/>
      <c r="BUU50" s="62"/>
      <c r="BUV50" s="62"/>
      <c r="BUW50" s="62"/>
      <c r="BUX50" s="62"/>
      <c r="BUY50" s="62"/>
      <c r="BUZ50" s="62"/>
      <c r="BVA50" s="62"/>
      <c r="BVB50" s="62"/>
      <c r="BVC50" s="62"/>
      <c r="BVD50" s="62"/>
      <c r="BVE50" s="62"/>
      <c r="BVF50" s="62"/>
      <c r="BVG50" s="62"/>
      <c r="BVH50" s="62"/>
      <c r="BVI50" s="62"/>
      <c r="BVJ50" s="62"/>
      <c r="BVK50" s="62"/>
      <c r="BVL50" s="62"/>
      <c r="BVM50" s="62"/>
      <c r="BVN50" s="62"/>
      <c r="BVO50" s="62"/>
      <c r="BVP50" s="62"/>
      <c r="BVQ50" s="62"/>
      <c r="BVR50" s="62"/>
      <c r="BVS50" s="62"/>
      <c r="BVT50" s="62"/>
      <c r="BVU50" s="62"/>
      <c r="BVV50" s="62"/>
      <c r="BVW50" s="62"/>
      <c r="BVX50" s="62"/>
      <c r="BVY50" s="62"/>
      <c r="BVZ50" s="62"/>
      <c r="BWA50" s="62"/>
      <c r="BWB50" s="62"/>
      <c r="BWC50" s="62"/>
      <c r="BWD50" s="62"/>
      <c r="BWE50" s="62"/>
      <c r="BWF50" s="62"/>
      <c r="BWG50" s="62"/>
      <c r="BWH50" s="62"/>
      <c r="BWI50" s="62"/>
      <c r="BWJ50" s="62"/>
      <c r="BWK50" s="62"/>
      <c r="BWL50" s="62"/>
      <c r="BWM50" s="62"/>
      <c r="BWN50" s="62"/>
      <c r="BWO50" s="62"/>
      <c r="BWP50" s="62"/>
      <c r="BWQ50" s="62"/>
      <c r="BWR50" s="62"/>
      <c r="BWS50" s="62"/>
      <c r="BWT50" s="62"/>
      <c r="BWU50" s="62"/>
      <c r="BWV50" s="62"/>
      <c r="BWW50" s="62"/>
      <c r="BWX50" s="62"/>
      <c r="BWY50" s="62"/>
      <c r="BWZ50" s="62"/>
      <c r="BXA50" s="62"/>
      <c r="BXB50" s="62"/>
      <c r="BXC50" s="62"/>
      <c r="BXD50" s="62"/>
      <c r="BXE50" s="62"/>
      <c r="BXF50" s="62"/>
      <c r="BXG50" s="62"/>
      <c r="BXH50" s="62"/>
      <c r="BXI50" s="62"/>
      <c r="BXJ50" s="62"/>
      <c r="BXK50" s="62"/>
      <c r="BXL50" s="62"/>
      <c r="BXM50" s="62"/>
      <c r="BXN50" s="62"/>
      <c r="BXO50" s="62"/>
      <c r="BXP50" s="62"/>
      <c r="BXQ50" s="62"/>
      <c r="BXR50" s="62"/>
      <c r="BXS50" s="62"/>
      <c r="BXT50" s="62"/>
      <c r="BXU50" s="62"/>
      <c r="BXV50" s="62"/>
      <c r="BXW50" s="62"/>
      <c r="BXX50" s="62"/>
      <c r="BXY50" s="62"/>
      <c r="BXZ50" s="62"/>
      <c r="BYA50" s="62"/>
      <c r="BYB50" s="62"/>
      <c r="BYC50" s="62"/>
      <c r="BYD50" s="62"/>
      <c r="BYE50" s="62"/>
      <c r="BYF50" s="62"/>
      <c r="BYG50" s="62"/>
      <c r="BYH50" s="62"/>
      <c r="BYI50" s="62"/>
      <c r="BYJ50" s="62"/>
      <c r="BYK50" s="62"/>
      <c r="BYL50" s="62"/>
      <c r="BYM50" s="62"/>
      <c r="BYN50" s="62"/>
      <c r="BYO50" s="62"/>
      <c r="BYP50" s="62"/>
      <c r="BYQ50" s="62"/>
      <c r="BYR50" s="62"/>
      <c r="BYS50" s="62"/>
      <c r="BYT50" s="62"/>
      <c r="BYU50" s="62"/>
      <c r="BYV50" s="62"/>
      <c r="BYW50" s="62"/>
      <c r="BYX50" s="62"/>
      <c r="BYY50" s="62"/>
      <c r="BYZ50" s="62"/>
      <c r="BZA50" s="62"/>
      <c r="BZB50" s="62"/>
      <c r="BZC50" s="62"/>
      <c r="BZD50" s="62"/>
      <c r="BZE50" s="62"/>
      <c r="BZF50" s="62"/>
      <c r="BZG50" s="62"/>
      <c r="BZH50" s="62"/>
      <c r="BZI50" s="62"/>
      <c r="BZJ50" s="62"/>
      <c r="BZK50" s="62"/>
      <c r="BZL50" s="62"/>
      <c r="BZM50" s="62"/>
      <c r="BZN50" s="62"/>
      <c r="BZO50" s="62"/>
      <c r="BZP50" s="62"/>
      <c r="BZQ50" s="62"/>
      <c r="BZR50" s="62"/>
      <c r="BZS50" s="62"/>
      <c r="BZT50" s="62"/>
      <c r="BZU50" s="62"/>
      <c r="BZV50" s="62"/>
      <c r="BZW50" s="62"/>
      <c r="BZX50" s="62"/>
      <c r="BZY50" s="62"/>
      <c r="BZZ50" s="62"/>
      <c r="CAA50" s="62"/>
      <c r="CAB50" s="62"/>
      <c r="CAC50" s="62"/>
      <c r="CAD50" s="62"/>
      <c r="CAE50" s="62"/>
      <c r="CAF50" s="62"/>
      <c r="CAG50" s="62"/>
      <c r="CAH50" s="62"/>
      <c r="CAI50" s="62"/>
      <c r="CAJ50" s="62"/>
      <c r="CAK50" s="62"/>
      <c r="CAL50" s="62"/>
      <c r="CAM50" s="62"/>
      <c r="CAN50" s="62"/>
      <c r="CAO50" s="62"/>
      <c r="CAP50" s="62"/>
      <c r="CAQ50" s="62"/>
      <c r="CAR50" s="62"/>
      <c r="CAS50" s="62"/>
      <c r="CAT50" s="62"/>
      <c r="CAU50" s="62"/>
      <c r="CAV50" s="62"/>
      <c r="CAW50" s="62"/>
      <c r="CAX50" s="62"/>
      <c r="CAY50" s="62"/>
      <c r="CAZ50" s="62"/>
      <c r="CBA50" s="62"/>
      <c r="CBB50" s="62"/>
      <c r="CBC50" s="62"/>
      <c r="CBD50" s="62"/>
      <c r="CBE50" s="62"/>
      <c r="CBF50" s="62"/>
      <c r="CBG50" s="62"/>
      <c r="CBH50" s="62"/>
      <c r="CBI50" s="62"/>
      <c r="CBJ50" s="62"/>
      <c r="CBK50" s="62"/>
      <c r="CBL50" s="62"/>
      <c r="CBM50" s="62"/>
      <c r="CBN50" s="62"/>
      <c r="CBO50" s="62"/>
      <c r="CBP50" s="62"/>
      <c r="CBQ50" s="62"/>
      <c r="CBR50" s="62"/>
      <c r="CBS50" s="62"/>
      <c r="CBT50" s="62"/>
      <c r="CBU50" s="62"/>
      <c r="CBV50" s="62"/>
      <c r="CBW50" s="62"/>
      <c r="CBX50" s="62"/>
      <c r="CBY50" s="62"/>
      <c r="CBZ50" s="62"/>
      <c r="CCA50" s="62"/>
      <c r="CCB50" s="62"/>
      <c r="CCC50" s="62"/>
      <c r="CCD50" s="62"/>
      <c r="CCE50" s="62"/>
      <c r="CCF50" s="62"/>
      <c r="CCG50" s="62"/>
      <c r="CCH50" s="62"/>
      <c r="CCI50" s="62"/>
      <c r="CCJ50" s="62"/>
      <c r="CCK50" s="62"/>
      <c r="CCL50" s="62"/>
      <c r="CCM50" s="62"/>
      <c r="CCN50" s="62"/>
      <c r="CCO50" s="62"/>
      <c r="CCP50" s="62"/>
      <c r="CCQ50" s="62"/>
      <c r="CCR50" s="62"/>
      <c r="CCS50" s="62"/>
      <c r="CCT50" s="62"/>
      <c r="CCU50" s="62"/>
      <c r="CCV50" s="62"/>
      <c r="CCW50" s="62"/>
      <c r="CCX50" s="62"/>
      <c r="CCY50" s="62"/>
      <c r="CCZ50" s="62"/>
      <c r="CDA50" s="62"/>
      <c r="CDB50" s="62"/>
      <c r="CDC50" s="62"/>
      <c r="CDD50" s="62"/>
      <c r="CDE50" s="62"/>
      <c r="CDF50" s="62"/>
      <c r="CDG50" s="62"/>
      <c r="CDH50" s="62"/>
      <c r="CDI50" s="62"/>
      <c r="CDJ50" s="62"/>
      <c r="CDK50" s="62"/>
      <c r="CDL50" s="62"/>
      <c r="CDM50" s="62"/>
      <c r="CDN50" s="62"/>
      <c r="CDO50" s="62"/>
      <c r="CDP50" s="62"/>
      <c r="CDQ50" s="62"/>
      <c r="CDR50" s="62"/>
      <c r="CDS50" s="62"/>
      <c r="CDT50" s="62"/>
      <c r="CDU50" s="62"/>
      <c r="CDV50" s="62"/>
      <c r="CDW50" s="62"/>
      <c r="CDX50" s="62"/>
      <c r="CDY50" s="62"/>
      <c r="CDZ50" s="62"/>
      <c r="CEA50" s="62"/>
      <c r="CEB50" s="62"/>
      <c r="CEC50" s="62"/>
      <c r="CED50" s="62"/>
      <c r="CEE50" s="62"/>
      <c r="CEF50" s="62"/>
      <c r="CEG50" s="62"/>
      <c r="CEH50" s="62"/>
      <c r="CEI50" s="62"/>
      <c r="CEJ50" s="62"/>
      <c r="CEK50" s="62"/>
      <c r="CEL50" s="62"/>
      <c r="CEM50" s="62"/>
      <c r="CEN50" s="62"/>
      <c r="CEO50" s="62"/>
      <c r="CEP50" s="62"/>
      <c r="CEQ50" s="62"/>
      <c r="CER50" s="62"/>
      <c r="CES50" s="62"/>
      <c r="CET50" s="62"/>
      <c r="CEU50" s="62"/>
      <c r="CEV50" s="62"/>
      <c r="CEW50" s="62"/>
      <c r="CEX50" s="62"/>
      <c r="CEY50" s="62"/>
      <c r="CEZ50" s="62"/>
      <c r="CFA50" s="62"/>
      <c r="CFB50" s="62"/>
      <c r="CFC50" s="62"/>
      <c r="CFD50" s="62"/>
      <c r="CFE50" s="62"/>
      <c r="CFF50" s="62"/>
      <c r="CFG50" s="62"/>
      <c r="CFH50" s="62"/>
      <c r="CFI50" s="62"/>
      <c r="CFJ50" s="62"/>
      <c r="CFK50" s="62"/>
      <c r="CFL50" s="62"/>
      <c r="CFM50" s="62"/>
      <c r="CFN50" s="62"/>
      <c r="CFO50" s="62"/>
      <c r="CFP50" s="62"/>
      <c r="CFQ50" s="62"/>
      <c r="CFR50" s="62"/>
      <c r="CFS50" s="62"/>
      <c r="CFT50" s="62"/>
      <c r="CFU50" s="62"/>
      <c r="CFV50" s="62"/>
      <c r="CFW50" s="62"/>
      <c r="CFX50" s="62"/>
      <c r="CFY50" s="62"/>
      <c r="CFZ50" s="62"/>
      <c r="CGA50" s="62"/>
      <c r="CGB50" s="62"/>
      <c r="CGC50" s="62"/>
      <c r="CGD50" s="62"/>
      <c r="CGE50" s="62"/>
      <c r="CGF50" s="62"/>
      <c r="CGG50" s="62"/>
      <c r="CGH50" s="62"/>
      <c r="CGI50" s="62"/>
      <c r="CGJ50" s="62"/>
      <c r="CGK50" s="62"/>
      <c r="CGL50" s="62"/>
      <c r="CGM50" s="62"/>
      <c r="CGN50" s="62"/>
      <c r="CGO50" s="62"/>
      <c r="CGP50" s="62"/>
      <c r="CGQ50" s="62"/>
      <c r="CGR50" s="62"/>
      <c r="CGS50" s="62"/>
      <c r="CGT50" s="62"/>
      <c r="CGU50" s="62"/>
      <c r="CGV50" s="62"/>
      <c r="CGW50" s="62"/>
      <c r="CGX50" s="62"/>
      <c r="CGY50" s="62"/>
      <c r="CGZ50" s="62"/>
      <c r="CHA50" s="62"/>
      <c r="CHB50" s="62"/>
      <c r="CHC50" s="62"/>
      <c r="CHD50" s="62"/>
      <c r="CHE50" s="62"/>
      <c r="CHF50" s="62"/>
      <c r="CHG50" s="62"/>
      <c r="CHH50" s="62"/>
      <c r="CHI50" s="62"/>
      <c r="CHJ50" s="62"/>
      <c r="CHK50" s="62"/>
      <c r="CHL50" s="62"/>
      <c r="CHM50" s="62"/>
      <c r="CHN50" s="62"/>
      <c r="CHO50" s="62"/>
      <c r="CHP50" s="62"/>
      <c r="CHQ50" s="62"/>
      <c r="CHR50" s="62"/>
      <c r="CHS50" s="62"/>
      <c r="CHT50" s="62"/>
      <c r="CHU50" s="62"/>
      <c r="CHV50" s="62"/>
      <c r="CHW50" s="62"/>
      <c r="CHX50" s="62"/>
      <c r="CHY50" s="62"/>
      <c r="CHZ50" s="62"/>
      <c r="CIA50" s="62"/>
      <c r="CIB50" s="62"/>
      <c r="CIC50" s="62"/>
      <c r="CID50" s="62"/>
      <c r="CIE50" s="62"/>
      <c r="CIF50" s="62"/>
      <c r="CIG50" s="62"/>
      <c r="CIH50" s="62"/>
      <c r="CII50" s="62"/>
      <c r="CIJ50" s="62"/>
      <c r="CIK50" s="62"/>
      <c r="CIL50" s="62"/>
      <c r="CIM50" s="62"/>
      <c r="CIN50" s="62"/>
      <c r="CIO50" s="62"/>
      <c r="CIP50" s="62"/>
      <c r="CIQ50" s="62"/>
      <c r="CIR50" s="62"/>
      <c r="CIS50" s="62"/>
      <c r="CIT50" s="62"/>
      <c r="CIU50" s="62"/>
      <c r="CIV50" s="62"/>
      <c r="CIW50" s="62"/>
      <c r="CIX50" s="62"/>
      <c r="CIY50" s="62"/>
      <c r="CIZ50" s="62"/>
      <c r="CJA50" s="62"/>
      <c r="CJB50" s="62"/>
      <c r="CJC50" s="62"/>
      <c r="CJD50" s="62"/>
      <c r="CJE50" s="62"/>
      <c r="CJF50" s="62"/>
      <c r="CJG50" s="62"/>
      <c r="CJH50" s="62"/>
      <c r="CJI50" s="62"/>
      <c r="CJJ50" s="62"/>
      <c r="CJK50" s="62"/>
      <c r="CJL50" s="62"/>
      <c r="CJM50" s="62"/>
      <c r="CJN50" s="62"/>
      <c r="CJO50" s="62"/>
      <c r="CJP50" s="62"/>
      <c r="CJQ50" s="62"/>
      <c r="CJR50" s="62"/>
      <c r="CJS50" s="62"/>
      <c r="CJT50" s="62"/>
      <c r="CJU50" s="62"/>
      <c r="CJV50" s="62"/>
      <c r="CJW50" s="62"/>
      <c r="CJX50" s="62"/>
      <c r="CJY50" s="62"/>
      <c r="CJZ50" s="62"/>
      <c r="CKA50" s="62"/>
      <c r="CKB50" s="62"/>
      <c r="CKC50" s="62"/>
      <c r="CKD50" s="62"/>
      <c r="CKE50" s="62"/>
      <c r="CKF50" s="62"/>
      <c r="CKG50" s="62"/>
      <c r="CKH50" s="62"/>
      <c r="CKI50" s="62"/>
      <c r="CKJ50" s="62"/>
      <c r="CKK50" s="62"/>
      <c r="CKL50" s="62"/>
      <c r="CKM50" s="62"/>
      <c r="CKN50" s="62"/>
      <c r="CKO50" s="62"/>
      <c r="CKP50" s="62"/>
      <c r="CKQ50" s="62"/>
      <c r="CKR50" s="62"/>
      <c r="CKS50" s="62"/>
      <c r="CKT50" s="62"/>
      <c r="CKU50" s="62"/>
      <c r="CKV50" s="62"/>
      <c r="CKW50" s="62"/>
      <c r="CKX50" s="62"/>
      <c r="CKY50" s="62"/>
      <c r="CKZ50" s="62"/>
      <c r="CLA50" s="62"/>
      <c r="CLB50" s="62"/>
      <c r="CLC50" s="62"/>
      <c r="CLD50" s="62"/>
      <c r="CLE50" s="62"/>
      <c r="CLF50" s="62"/>
      <c r="CLG50" s="62"/>
      <c r="CLH50" s="62"/>
      <c r="CLI50" s="62"/>
      <c r="CLJ50" s="62"/>
      <c r="CLK50" s="62"/>
      <c r="CLL50" s="62"/>
      <c r="CLM50" s="62"/>
      <c r="CLN50" s="62"/>
      <c r="CLO50" s="62"/>
      <c r="CLP50" s="62"/>
      <c r="CLQ50" s="62"/>
      <c r="CLR50" s="62"/>
      <c r="CLS50" s="62"/>
      <c r="CLT50" s="62"/>
      <c r="CLU50" s="62"/>
      <c r="CLV50" s="62"/>
      <c r="CLW50" s="62"/>
      <c r="CLX50" s="62"/>
      <c r="CLY50" s="62"/>
      <c r="CLZ50" s="62"/>
      <c r="CMA50" s="62"/>
      <c r="CMB50" s="62"/>
      <c r="CMC50" s="62"/>
      <c r="CMD50" s="62"/>
      <c r="CME50" s="62"/>
      <c r="CMF50" s="62"/>
      <c r="CMG50" s="62"/>
      <c r="CMH50" s="62"/>
      <c r="CMI50" s="62"/>
      <c r="CMJ50" s="62"/>
      <c r="CMK50" s="62"/>
      <c r="CML50" s="62"/>
      <c r="CMM50" s="62"/>
      <c r="CMN50" s="62"/>
      <c r="CMO50" s="62"/>
      <c r="CMP50" s="62"/>
      <c r="CMQ50" s="62"/>
      <c r="CMR50" s="62"/>
      <c r="CMS50" s="62"/>
      <c r="CMT50" s="62"/>
      <c r="CMU50" s="62"/>
      <c r="CMV50" s="62"/>
      <c r="CMW50" s="62"/>
      <c r="CMX50" s="62"/>
      <c r="CMY50" s="62"/>
      <c r="CMZ50" s="62"/>
      <c r="CNA50" s="62"/>
      <c r="CNB50" s="62"/>
      <c r="CNC50" s="62"/>
      <c r="CND50" s="62"/>
      <c r="CNE50" s="62"/>
      <c r="CNF50" s="62"/>
      <c r="CNG50" s="62"/>
      <c r="CNH50" s="62"/>
      <c r="CNI50" s="62"/>
      <c r="CNJ50" s="62"/>
      <c r="CNK50" s="62"/>
      <c r="CNL50" s="62"/>
      <c r="CNM50" s="62"/>
      <c r="CNN50" s="62"/>
      <c r="CNO50" s="62"/>
      <c r="CNP50" s="62"/>
      <c r="CNQ50" s="62"/>
      <c r="CNR50" s="62"/>
      <c r="CNS50" s="62"/>
      <c r="CNT50" s="62"/>
      <c r="CNU50" s="62"/>
      <c r="CNV50" s="62"/>
      <c r="CNW50" s="62"/>
      <c r="CNX50" s="62"/>
      <c r="CNY50" s="62"/>
      <c r="CNZ50" s="62"/>
      <c r="COA50" s="62"/>
      <c r="COB50" s="62"/>
      <c r="COC50" s="62"/>
      <c r="COD50" s="62"/>
      <c r="COE50" s="62"/>
      <c r="COF50" s="62"/>
      <c r="COG50" s="62"/>
      <c r="COH50" s="62"/>
      <c r="COI50" s="62"/>
      <c r="COJ50" s="62"/>
      <c r="COK50" s="62"/>
      <c r="COL50" s="62"/>
      <c r="COM50" s="62"/>
      <c r="CON50" s="62"/>
      <c r="COO50" s="62"/>
      <c r="COP50" s="62"/>
      <c r="COQ50" s="62"/>
      <c r="COR50" s="62"/>
      <c r="COS50" s="62"/>
      <c r="COT50" s="62"/>
      <c r="COU50" s="62"/>
      <c r="COV50" s="62"/>
      <c r="COW50" s="62"/>
      <c r="COX50" s="62"/>
      <c r="COY50" s="62"/>
      <c r="COZ50" s="62"/>
      <c r="CPA50" s="62"/>
      <c r="CPB50" s="62"/>
      <c r="CPC50" s="62"/>
      <c r="CPD50" s="62"/>
      <c r="CPE50" s="62"/>
      <c r="CPF50" s="62"/>
      <c r="CPG50" s="62"/>
      <c r="CPH50" s="62"/>
      <c r="CPI50" s="62"/>
      <c r="CPJ50" s="62"/>
      <c r="CPK50" s="62"/>
      <c r="CPL50" s="62"/>
      <c r="CPM50" s="62"/>
      <c r="CPN50" s="62"/>
      <c r="CPO50" s="62"/>
      <c r="CPP50" s="62"/>
      <c r="CPQ50" s="62"/>
      <c r="CPR50" s="62"/>
      <c r="CPS50" s="62"/>
      <c r="CPT50" s="62"/>
      <c r="CPU50" s="62"/>
      <c r="CPV50" s="62"/>
      <c r="CPW50" s="62"/>
      <c r="CPX50" s="62"/>
      <c r="CPY50" s="62"/>
      <c r="CPZ50" s="62"/>
      <c r="CQA50" s="62"/>
      <c r="CQB50" s="62"/>
      <c r="CQC50" s="62"/>
      <c r="CQD50" s="62"/>
      <c r="CQE50" s="62"/>
      <c r="CQF50" s="62"/>
      <c r="CQG50" s="62"/>
      <c r="CQH50" s="62"/>
      <c r="CQI50" s="62"/>
      <c r="CQJ50" s="62"/>
      <c r="CQK50" s="62"/>
      <c r="CQL50" s="62"/>
      <c r="CQM50" s="62"/>
      <c r="CQN50" s="62"/>
      <c r="CQO50" s="62"/>
      <c r="CQP50" s="62"/>
      <c r="CQQ50" s="62"/>
      <c r="CQR50" s="62"/>
      <c r="CQS50" s="62"/>
      <c r="CQT50" s="62"/>
      <c r="CQU50" s="62"/>
      <c r="CQV50" s="62"/>
      <c r="CQW50" s="62"/>
      <c r="CQX50" s="62"/>
      <c r="CQY50" s="62"/>
      <c r="CQZ50" s="62"/>
      <c r="CRA50" s="62"/>
      <c r="CRB50" s="62"/>
      <c r="CRC50" s="62"/>
      <c r="CRD50" s="62"/>
      <c r="CRE50" s="62"/>
      <c r="CRF50" s="62"/>
      <c r="CRG50" s="62"/>
      <c r="CRH50" s="62"/>
      <c r="CRI50" s="62"/>
      <c r="CRJ50" s="62"/>
      <c r="CRK50" s="62"/>
      <c r="CRL50" s="62"/>
      <c r="CRM50" s="62"/>
      <c r="CRN50" s="62"/>
      <c r="CRO50" s="62"/>
      <c r="CRP50" s="62"/>
      <c r="CRQ50" s="62"/>
      <c r="CRR50" s="62"/>
      <c r="CRS50" s="62"/>
      <c r="CRT50" s="62"/>
      <c r="CRU50" s="62"/>
      <c r="CRV50" s="62"/>
      <c r="CRW50" s="62"/>
      <c r="CRX50" s="62"/>
      <c r="CRY50" s="62"/>
      <c r="CRZ50" s="62"/>
      <c r="CSA50" s="62"/>
      <c r="CSB50" s="62"/>
      <c r="CSC50" s="62"/>
      <c r="CSD50" s="62"/>
      <c r="CSE50" s="62"/>
      <c r="CSF50" s="62"/>
      <c r="CSG50" s="62"/>
      <c r="CSH50" s="62"/>
      <c r="CSI50" s="62"/>
      <c r="CSJ50" s="62"/>
      <c r="CSK50" s="62"/>
      <c r="CSL50" s="62"/>
      <c r="CSM50" s="62"/>
      <c r="CSN50" s="62"/>
      <c r="CSO50" s="62"/>
      <c r="CSP50" s="62"/>
      <c r="CSQ50" s="62"/>
      <c r="CSR50" s="62"/>
      <c r="CSS50" s="62"/>
      <c r="CST50" s="62"/>
      <c r="CSU50" s="62"/>
      <c r="CSV50" s="62"/>
      <c r="CSW50" s="62"/>
      <c r="CSX50" s="62"/>
      <c r="CSY50" s="62"/>
      <c r="CSZ50" s="62"/>
      <c r="CTA50" s="62"/>
      <c r="CTB50" s="62"/>
      <c r="CTC50" s="62"/>
      <c r="CTD50" s="62"/>
      <c r="CTE50" s="62"/>
      <c r="CTF50" s="62"/>
      <c r="CTG50" s="62"/>
      <c r="CTH50" s="62"/>
      <c r="CTI50" s="62"/>
      <c r="CTJ50" s="62"/>
      <c r="CTK50" s="62"/>
      <c r="CTL50" s="62"/>
      <c r="CTM50" s="62"/>
      <c r="CTN50" s="62"/>
      <c r="CTO50" s="62"/>
      <c r="CTP50" s="62"/>
      <c r="CTQ50" s="62"/>
      <c r="CTR50" s="62"/>
      <c r="CTS50" s="62"/>
      <c r="CTT50" s="62"/>
      <c r="CTU50" s="62"/>
      <c r="CTV50" s="62"/>
      <c r="CTW50" s="62"/>
      <c r="CTX50" s="62"/>
      <c r="CTY50" s="62"/>
      <c r="CTZ50" s="62"/>
      <c r="CUA50" s="62"/>
      <c r="CUB50" s="62"/>
      <c r="CUC50" s="62"/>
      <c r="CUD50" s="62"/>
      <c r="CUE50" s="62"/>
      <c r="CUF50" s="62"/>
      <c r="CUG50" s="62"/>
      <c r="CUH50" s="62"/>
      <c r="CUI50" s="62"/>
      <c r="CUJ50" s="62"/>
      <c r="CUK50" s="62"/>
      <c r="CUL50" s="62"/>
      <c r="CUM50" s="62"/>
      <c r="CUN50" s="62"/>
      <c r="CUO50" s="62"/>
      <c r="CUP50" s="62"/>
      <c r="CUQ50" s="62"/>
      <c r="CUR50" s="62"/>
      <c r="CUS50" s="62"/>
      <c r="CUT50" s="62"/>
      <c r="CUU50" s="62"/>
      <c r="CUV50" s="62"/>
      <c r="CUW50" s="62"/>
      <c r="CUX50" s="62"/>
      <c r="CUY50" s="62"/>
      <c r="CUZ50" s="62"/>
      <c r="CVA50" s="62"/>
      <c r="CVB50" s="62"/>
      <c r="CVC50" s="62"/>
      <c r="CVD50" s="62"/>
      <c r="CVE50" s="62"/>
      <c r="CVF50" s="62"/>
      <c r="CVG50" s="62"/>
      <c r="CVH50" s="62"/>
      <c r="CVI50" s="62"/>
      <c r="CVJ50" s="62"/>
      <c r="CVK50" s="62"/>
      <c r="CVL50" s="62"/>
      <c r="CVM50" s="62"/>
      <c r="CVN50" s="62"/>
      <c r="CVO50" s="62"/>
      <c r="CVP50" s="62"/>
      <c r="CVQ50" s="62"/>
      <c r="CVR50" s="62"/>
      <c r="CVS50" s="62"/>
      <c r="CVT50" s="62"/>
      <c r="CVU50" s="62"/>
      <c r="CVV50" s="62"/>
      <c r="CVW50" s="62"/>
      <c r="CVX50" s="62"/>
      <c r="CVY50" s="62"/>
      <c r="CVZ50" s="62"/>
      <c r="CWA50" s="62"/>
      <c r="CWB50" s="62"/>
      <c r="CWC50" s="62"/>
      <c r="CWD50" s="62"/>
      <c r="CWE50" s="62"/>
      <c r="CWF50" s="62"/>
      <c r="CWG50" s="62"/>
      <c r="CWH50" s="62"/>
      <c r="CWI50" s="62"/>
      <c r="CWJ50" s="62"/>
      <c r="CWK50" s="62"/>
      <c r="CWL50" s="62"/>
      <c r="CWM50" s="62"/>
      <c r="CWN50" s="62"/>
      <c r="CWO50" s="62"/>
      <c r="CWP50" s="62"/>
      <c r="CWQ50" s="62"/>
      <c r="CWR50" s="62"/>
      <c r="CWS50" s="62"/>
      <c r="CWT50" s="62"/>
      <c r="CWU50" s="62"/>
      <c r="CWV50" s="62"/>
      <c r="CWW50" s="62"/>
      <c r="CWX50" s="62"/>
      <c r="CWY50" s="62"/>
      <c r="CWZ50" s="62"/>
      <c r="CXA50" s="62"/>
      <c r="CXB50" s="62"/>
      <c r="CXC50" s="62"/>
      <c r="CXD50" s="62"/>
      <c r="CXE50" s="62"/>
      <c r="CXF50" s="62"/>
      <c r="CXG50" s="62"/>
      <c r="CXH50" s="62"/>
      <c r="CXI50" s="62"/>
      <c r="CXJ50" s="62"/>
      <c r="CXK50" s="62"/>
      <c r="CXL50" s="62"/>
      <c r="CXM50" s="62"/>
      <c r="CXN50" s="62"/>
      <c r="CXO50" s="62"/>
      <c r="CXP50" s="62"/>
      <c r="CXQ50" s="62"/>
      <c r="CXR50" s="62"/>
      <c r="CXS50" s="62"/>
      <c r="CXT50" s="62"/>
      <c r="CXU50" s="62"/>
      <c r="CXV50" s="62"/>
      <c r="CXW50" s="62"/>
      <c r="CXX50" s="62"/>
      <c r="CXY50" s="62"/>
      <c r="CXZ50" s="62"/>
      <c r="CYA50" s="62"/>
      <c r="CYB50" s="62"/>
      <c r="CYC50" s="62"/>
      <c r="CYD50" s="62"/>
      <c r="CYE50" s="62"/>
      <c r="CYF50" s="62"/>
      <c r="CYG50" s="62"/>
      <c r="CYH50" s="62"/>
      <c r="CYI50" s="62"/>
      <c r="CYJ50" s="62"/>
      <c r="CYK50" s="62"/>
      <c r="CYL50" s="62"/>
      <c r="CYM50" s="62"/>
      <c r="CYN50" s="62"/>
      <c r="CYO50" s="62"/>
      <c r="CYP50" s="62"/>
      <c r="CYQ50" s="62"/>
      <c r="CYR50" s="62"/>
      <c r="CYS50" s="62"/>
      <c r="CYT50" s="62"/>
      <c r="CYU50" s="62"/>
      <c r="CYV50" s="62"/>
      <c r="CYW50" s="62"/>
      <c r="CYX50" s="62"/>
      <c r="CYY50" s="62"/>
      <c r="CYZ50" s="62"/>
      <c r="CZA50" s="62"/>
      <c r="CZB50" s="62"/>
      <c r="CZC50" s="62"/>
      <c r="CZD50" s="62"/>
      <c r="CZE50" s="62"/>
      <c r="CZF50" s="62"/>
      <c r="CZG50" s="62"/>
      <c r="CZH50" s="62"/>
      <c r="CZI50" s="62"/>
      <c r="CZJ50" s="62"/>
      <c r="CZK50" s="62"/>
      <c r="CZL50" s="62"/>
      <c r="CZM50" s="62"/>
      <c r="CZN50" s="62"/>
      <c r="CZO50" s="62"/>
      <c r="CZP50" s="62"/>
      <c r="CZQ50" s="62"/>
      <c r="CZR50" s="62"/>
      <c r="CZS50" s="62"/>
      <c r="CZT50" s="62"/>
      <c r="CZU50" s="62"/>
      <c r="CZV50" s="62"/>
      <c r="CZW50" s="62"/>
      <c r="CZX50" s="62"/>
      <c r="CZY50" s="62"/>
      <c r="CZZ50" s="62"/>
      <c r="DAA50" s="62"/>
      <c r="DAB50" s="62"/>
      <c r="DAC50" s="62"/>
      <c r="DAD50" s="62"/>
      <c r="DAE50" s="62"/>
      <c r="DAF50" s="62"/>
      <c r="DAG50" s="62"/>
      <c r="DAH50" s="62"/>
      <c r="DAI50" s="62"/>
      <c r="DAJ50" s="62"/>
      <c r="DAK50" s="62"/>
      <c r="DAL50" s="62"/>
      <c r="DAM50" s="62"/>
      <c r="DAN50" s="62"/>
      <c r="DAO50" s="62"/>
      <c r="DAP50" s="62"/>
      <c r="DAQ50" s="62"/>
      <c r="DAR50" s="62"/>
      <c r="DAS50" s="62"/>
      <c r="DAT50" s="62"/>
      <c r="DAU50" s="62"/>
      <c r="DAV50" s="62"/>
      <c r="DAW50" s="62"/>
      <c r="DAX50" s="62"/>
      <c r="DAY50" s="62"/>
      <c r="DAZ50" s="62"/>
      <c r="DBA50" s="62"/>
      <c r="DBB50" s="62"/>
      <c r="DBC50" s="62"/>
      <c r="DBD50" s="62"/>
      <c r="DBE50" s="62"/>
      <c r="DBF50" s="62"/>
      <c r="DBG50" s="62"/>
      <c r="DBH50" s="62"/>
      <c r="DBI50" s="62"/>
      <c r="DBJ50" s="62"/>
      <c r="DBK50" s="62"/>
      <c r="DBL50" s="62"/>
      <c r="DBM50" s="62"/>
      <c r="DBN50" s="62"/>
      <c r="DBO50" s="62"/>
      <c r="DBP50" s="62"/>
      <c r="DBQ50" s="62"/>
      <c r="DBR50" s="62"/>
      <c r="DBS50" s="62"/>
      <c r="DBT50" s="62"/>
      <c r="DBU50" s="62"/>
      <c r="DBV50" s="62"/>
      <c r="DBW50" s="62"/>
      <c r="DBX50" s="62"/>
      <c r="DBY50" s="62"/>
      <c r="DBZ50" s="62"/>
      <c r="DCA50" s="62"/>
      <c r="DCB50" s="62"/>
      <c r="DCC50" s="62"/>
      <c r="DCD50" s="62"/>
      <c r="DCE50" s="62"/>
      <c r="DCF50" s="62"/>
      <c r="DCG50" s="62"/>
      <c r="DCH50" s="62"/>
      <c r="DCI50" s="62"/>
      <c r="DCJ50" s="62"/>
      <c r="DCK50" s="62"/>
      <c r="DCL50" s="62"/>
      <c r="DCM50" s="62"/>
      <c r="DCN50" s="62"/>
      <c r="DCO50" s="62"/>
      <c r="DCP50" s="62"/>
      <c r="DCQ50" s="62"/>
      <c r="DCR50" s="62"/>
      <c r="DCS50" s="62"/>
      <c r="DCT50" s="62"/>
      <c r="DCU50" s="62"/>
      <c r="DCV50" s="62"/>
      <c r="DCW50" s="62"/>
      <c r="DCX50" s="62"/>
      <c r="DCY50" s="62"/>
      <c r="DCZ50" s="62"/>
      <c r="DDA50" s="62"/>
      <c r="DDB50" s="62"/>
      <c r="DDC50" s="62"/>
      <c r="DDD50" s="62"/>
      <c r="DDE50" s="62"/>
      <c r="DDF50" s="62"/>
      <c r="DDG50" s="62"/>
      <c r="DDH50" s="62"/>
      <c r="DDI50" s="62"/>
      <c r="DDJ50" s="62"/>
      <c r="DDK50" s="62"/>
      <c r="DDL50" s="62"/>
      <c r="DDM50" s="62"/>
      <c r="DDN50" s="62"/>
      <c r="DDO50" s="62"/>
      <c r="DDP50" s="62"/>
      <c r="DDQ50" s="62"/>
      <c r="DDR50" s="62"/>
      <c r="DDS50" s="62"/>
      <c r="DDT50" s="62"/>
      <c r="DDU50" s="62"/>
      <c r="DDV50" s="62"/>
      <c r="DDW50" s="62"/>
      <c r="DDX50" s="62"/>
      <c r="DDY50" s="62"/>
      <c r="DDZ50" s="62"/>
      <c r="DEA50" s="62"/>
      <c r="DEB50" s="62"/>
      <c r="DEC50" s="62"/>
      <c r="DED50" s="62"/>
      <c r="DEE50" s="62"/>
      <c r="DEF50" s="62"/>
      <c r="DEG50" s="62"/>
      <c r="DEH50" s="62"/>
      <c r="DEI50" s="62"/>
      <c r="DEJ50" s="62"/>
      <c r="DEK50" s="62"/>
      <c r="DEL50" s="62"/>
      <c r="DEM50" s="62"/>
      <c r="DEN50" s="62"/>
      <c r="DEO50" s="62"/>
      <c r="DEP50" s="62"/>
      <c r="DEQ50" s="62"/>
      <c r="DER50" s="62"/>
      <c r="DES50" s="62"/>
      <c r="DET50" s="62"/>
      <c r="DEU50" s="62"/>
      <c r="DEV50" s="62"/>
      <c r="DEW50" s="62"/>
      <c r="DEX50" s="62"/>
      <c r="DEY50" s="62"/>
      <c r="DEZ50" s="62"/>
      <c r="DFA50" s="62"/>
      <c r="DFB50" s="62"/>
      <c r="DFC50" s="62"/>
      <c r="DFD50" s="62"/>
      <c r="DFE50" s="62"/>
      <c r="DFF50" s="62"/>
      <c r="DFG50" s="62"/>
      <c r="DFH50" s="62"/>
      <c r="DFI50" s="62"/>
      <c r="DFJ50" s="62"/>
      <c r="DFK50" s="62"/>
      <c r="DFL50" s="62"/>
      <c r="DFM50" s="62"/>
      <c r="DFN50" s="62"/>
      <c r="DFO50" s="62"/>
      <c r="DFP50" s="62"/>
      <c r="DFQ50" s="62"/>
      <c r="DFR50" s="62"/>
      <c r="DFS50" s="62"/>
      <c r="DFT50" s="62"/>
      <c r="DFU50" s="62"/>
      <c r="DFV50" s="62"/>
      <c r="DFW50" s="62"/>
      <c r="DFX50" s="62"/>
      <c r="DFY50" s="62"/>
      <c r="DFZ50" s="62"/>
      <c r="DGA50" s="62"/>
      <c r="DGB50" s="62"/>
      <c r="DGC50" s="62"/>
      <c r="DGD50" s="62"/>
      <c r="DGE50" s="62"/>
      <c r="DGF50" s="62"/>
      <c r="DGG50" s="62"/>
      <c r="DGH50" s="62"/>
      <c r="DGI50" s="62"/>
      <c r="DGJ50" s="62"/>
      <c r="DGK50" s="62"/>
      <c r="DGL50" s="62"/>
      <c r="DGM50" s="62"/>
      <c r="DGN50" s="62"/>
      <c r="DGO50" s="62"/>
      <c r="DGP50" s="62"/>
      <c r="DGQ50" s="62"/>
      <c r="DGR50" s="62"/>
      <c r="DGS50" s="62"/>
      <c r="DGT50" s="62"/>
      <c r="DGU50" s="62"/>
      <c r="DGV50" s="62"/>
      <c r="DGW50" s="62"/>
      <c r="DGX50" s="62"/>
      <c r="DGY50" s="62"/>
      <c r="DGZ50" s="62"/>
      <c r="DHA50" s="62"/>
      <c r="DHB50" s="62"/>
      <c r="DHC50" s="62"/>
      <c r="DHD50" s="62"/>
      <c r="DHE50" s="62"/>
      <c r="DHF50" s="62"/>
      <c r="DHG50" s="62"/>
      <c r="DHH50" s="62"/>
      <c r="DHI50" s="62"/>
      <c r="DHJ50" s="62"/>
      <c r="DHK50" s="62"/>
      <c r="DHL50" s="62"/>
      <c r="DHM50" s="62"/>
      <c r="DHN50" s="62"/>
      <c r="DHO50" s="62"/>
      <c r="DHP50" s="62"/>
      <c r="DHQ50" s="62"/>
      <c r="DHR50" s="62"/>
      <c r="DHS50" s="62"/>
      <c r="DHT50" s="62"/>
      <c r="DHU50" s="62"/>
      <c r="DHV50" s="62"/>
      <c r="DHW50" s="62"/>
      <c r="DHX50" s="62"/>
      <c r="DHY50" s="62"/>
      <c r="DHZ50" s="62"/>
      <c r="DIA50" s="62"/>
      <c r="DIB50" s="62"/>
      <c r="DIC50" s="62"/>
      <c r="DID50" s="62"/>
      <c r="DIE50" s="62"/>
      <c r="DIF50" s="62"/>
      <c r="DIG50" s="62"/>
      <c r="DIH50" s="62"/>
      <c r="DII50" s="62"/>
      <c r="DIJ50" s="62"/>
      <c r="DIK50" s="62"/>
      <c r="DIL50" s="62"/>
      <c r="DIM50" s="62"/>
      <c r="DIN50" s="62"/>
      <c r="DIO50" s="62"/>
      <c r="DIP50" s="62"/>
      <c r="DIQ50" s="62"/>
      <c r="DIR50" s="62"/>
      <c r="DIS50" s="62"/>
      <c r="DIT50" s="62"/>
      <c r="DIU50" s="62"/>
      <c r="DIV50" s="62"/>
      <c r="DIW50" s="62"/>
      <c r="DIX50" s="62"/>
      <c r="DIY50" s="62"/>
      <c r="DIZ50" s="62"/>
      <c r="DJA50" s="62"/>
      <c r="DJB50" s="62"/>
      <c r="DJC50" s="62"/>
      <c r="DJD50" s="62"/>
      <c r="DJE50" s="62"/>
      <c r="DJF50" s="62"/>
      <c r="DJG50" s="62"/>
      <c r="DJH50" s="62"/>
      <c r="DJI50" s="62"/>
      <c r="DJJ50" s="62"/>
      <c r="DJK50" s="62"/>
      <c r="DJL50" s="62"/>
      <c r="DJM50" s="62"/>
      <c r="DJN50" s="62"/>
      <c r="DJO50" s="62"/>
      <c r="DJP50" s="62"/>
      <c r="DJQ50" s="62"/>
      <c r="DJR50" s="62"/>
      <c r="DJS50" s="62"/>
      <c r="DJT50" s="62"/>
      <c r="DJU50" s="62"/>
      <c r="DJV50" s="62"/>
      <c r="DJW50" s="62"/>
      <c r="DJX50" s="62"/>
      <c r="DJY50" s="62"/>
      <c r="DJZ50" s="62"/>
      <c r="DKA50" s="62"/>
      <c r="DKB50" s="62"/>
      <c r="DKC50" s="62"/>
      <c r="DKD50" s="62"/>
      <c r="DKE50" s="62"/>
      <c r="DKF50" s="62"/>
      <c r="DKG50" s="62"/>
      <c r="DKH50" s="62"/>
      <c r="DKI50" s="62"/>
      <c r="DKJ50" s="62"/>
      <c r="DKK50" s="62"/>
      <c r="DKL50" s="62"/>
      <c r="DKM50" s="62"/>
      <c r="DKN50" s="62"/>
      <c r="DKO50" s="62"/>
      <c r="DKP50" s="62"/>
      <c r="DKQ50" s="62"/>
      <c r="DKR50" s="62"/>
      <c r="DKS50" s="62"/>
      <c r="DKT50" s="62"/>
      <c r="DKU50" s="62"/>
      <c r="DKV50" s="62"/>
      <c r="DKW50" s="62"/>
      <c r="DKX50" s="62"/>
      <c r="DKY50" s="62"/>
      <c r="DKZ50" s="62"/>
      <c r="DLA50" s="62"/>
      <c r="DLB50" s="62"/>
      <c r="DLC50" s="62"/>
      <c r="DLD50" s="62"/>
      <c r="DLE50" s="62"/>
      <c r="DLF50" s="62"/>
      <c r="DLG50" s="62"/>
      <c r="DLH50" s="62"/>
      <c r="DLI50" s="62"/>
      <c r="DLJ50" s="62"/>
      <c r="DLK50" s="62"/>
      <c r="DLL50" s="62"/>
      <c r="DLM50" s="62"/>
      <c r="DLN50" s="62"/>
      <c r="DLO50" s="62"/>
      <c r="DLP50" s="62"/>
      <c r="DLQ50" s="62"/>
      <c r="DLR50" s="62"/>
      <c r="DLS50" s="62"/>
      <c r="DLT50" s="62"/>
      <c r="DLU50" s="62"/>
      <c r="DLV50" s="62"/>
      <c r="DLW50" s="62"/>
      <c r="DLX50" s="62"/>
      <c r="DLY50" s="62"/>
      <c r="DLZ50" s="62"/>
      <c r="DMA50" s="62"/>
      <c r="DMB50" s="62"/>
      <c r="DMC50" s="62"/>
      <c r="DMD50" s="62"/>
      <c r="DME50" s="62"/>
      <c r="DMF50" s="62"/>
      <c r="DMG50" s="62"/>
      <c r="DMH50" s="62"/>
      <c r="DMI50" s="62"/>
      <c r="DMJ50" s="62"/>
      <c r="DMK50" s="62"/>
      <c r="DML50" s="62"/>
      <c r="DMM50" s="62"/>
      <c r="DMN50" s="62"/>
      <c r="DMO50" s="62"/>
      <c r="DMP50" s="62"/>
      <c r="DMQ50" s="62"/>
      <c r="DMR50" s="62"/>
      <c r="DMS50" s="62"/>
      <c r="DMT50" s="62"/>
      <c r="DMU50" s="62"/>
      <c r="DMV50" s="62"/>
      <c r="DMW50" s="62"/>
      <c r="DMX50" s="62"/>
      <c r="DMY50" s="62"/>
      <c r="DMZ50" s="62"/>
      <c r="DNA50" s="62"/>
      <c r="DNB50" s="62"/>
      <c r="DNC50" s="62"/>
      <c r="DND50" s="62"/>
      <c r="DNE50" s="62"/>
      <c r="DNF50" s="62"/>
      <c r="DNG50" s="62"/>
      <c r="DNH50" s="62"/>
      <c r="DNI50" s="62"/>
      <c r="DNJ50" s="62"/>
      <c r="DNK50" s="62"/>
      <c r="DNL50" s="62"/>
      <c r="DNM50" s="62"/>
      <c r="DNN50" s="62"/>
      <c r="DNO50" s="62"/>
      <c r="DNP50" s="62"/>
      <c r="DNQ50" s="62"/>
      <c r="DNR50" s="62"/>
      <c r="DNS50" s="62"/>
      <c r="DNT50" s="62"/>
      <c r="DNU50" s="62"/>
      <c r="DNV50" s="62"/>
      <c r="DNW50" s="62"/>
      <c r="DNX50" s="62"/>
      <c r="DNY50" s="62"/>
      <c r="DNZ50" s="62"/>
      <c r="DOA50" s="62"/>
      <c r="DOB50" s="62"/>
      <c r="DOC50" s="62"/>
      <c r="DOD50" s="62"/>
      <c r="DOE50" s="62"/>
      <c r="DOF50" s="62"/>
      <c r="DOG50" s="62"/>
      <c r="DOH50" s="62"/>
      <c r="DOI50" s="62"/>
      <c r="DOJ50" s="62"/>
      <c r="DOK50" s="62"/>
      <c r="DOL50" s="62"/>
      <c r="DOM50" s="62"/>
      <c r="DON50" s="62"/>
      <c r="DOO50" s="62"/>
      <c r="DOP50" s="62"/>
      <c r="DOQ50" s="62"/>
      <c r="DOR50" s="62"/>
      <c r="DOS50" s="62"/>
      <c r="DOT50" s="62"/>
      <c r="DOU50" s="62"/>
      <c r="DOV50" s="62"/>
      <c r="DOW50" s="62"/>
      <c r="DOX50" s="62"/>
      <c r="DOY50" s="62"/>
      <c r="DOZ50" s="62"/>
      <c r="DPA50" s="62"/>
      <c r="DPB50" s="62"/>
      <c r="DPC50" s="62"/>
      <c r="DPD50" s="62"/>
      <c r="DPE50" s="62"/>
      <c r="DPF50" s="62"/>
      <c r="DPG50" s="62"/>
      <c r="DPH50" s="62"/>
      <c r="DPI50" s="62"/>
      <c r="DPJ50" s="62"/>
      <c r="DPK50" s="62"/>
      <c r="DPL50" s="62"/>
      <c r="DPM50" s="62"/>
      <c r="DPN50" s="62"/>
      <c r="DPO50" s="62"/>
      <c r="DPP50" s="62"/>
      <c r="DPQ50" s="62"/>
      <c r="DPR50" s="62"/>
      <c r="DPS50" s="62"/>
      <c r="DPT50" s="62"/>
      <c r="DPU50" s="62"/>
      <c r="DPV50" s="62"/>
      <c r="DPW50" s="62"/>
      <c r="DPX50" s="62"/>
      <c r="DPY50" s="62"/>
      <c r="DPZ50" s="62"/>
      <c r="DQA50" s="62"/>
      <c r="DQB50" s="62"/>
      <c r="DQC50" s="62"/>
      <c r="DQD50" s="62"/>
      <c r="DQE50" s="62"/>
      <c r="DQF50" s="62"/>
      <c r="DQG50" s="62"/>
      <c r="DQH50" s="62"/>
      <c r="DQI50" s="62"/>
      <c r="DQJ50" s="62"/>
      <c r="DQK50" s="62"/>
      <c r="DQL50" s="62"/>
      <c r="DQM50" s="62"/>
      <c r="DQN50" s="62"/>
      <c r="DQO50" s="62"/>
      <c r="DQP50" s="62"/>
      <c r="DQQ50" s="62"/>
      <c r="DQR50" s="62"/>
      <c r="DQS50" s="62"/>
      <c r="DQT50" s="62"/>
      <c r="DQU50" s="62"/>
      <c r="DQV50" s="62"/>
      <c r="DQW50" s="62"/>
      <c r="DQX50" s="62"/>
      <c r="DQY50" s="62"/>
      <c r="DQZ50" s="62"/>
      <c r="DRA50" s="62"/>
      <c r="DRB50" s="62"/>
      <c r="DRC50" s="62"/>
      <c r="DRD50" s="62"/>
      <c r="DRE50" s="62"/>
      <c r="DRF50" s="62"/>
      <c r="DRG50" s="62"/>
      <c r="DRH50" s="62"/>
      <c r="DRI50" s="62"/>
      <c r="DRJ50" s="62"/>
      <c r="DRK50" s="62"/>
      <c r="DRL50" s="62"/>
      <c r="DRM50" s="62"/>
      <c r="DRN50" s="62"/>
      <c r="DRO50" s="62"/>
      <c r="DRP50" s="62"/>
      <c r="DRQ50" s="62"/>
      <c r="DRR50" s="62"/>
      <c r="DRS50" s="62"/>
      <c r="DRT50" s="62"/>
      <c r="DRU50" s="62"/>
      <c r="DRV50" s="62"/>
      <c r="DRW50" s="62"/>
      <c r="DRX50" s="62"/>
      <c r="DRY50" s="62"/>
      <c r="DRZ50" s="62"/>
      <c r="DSA50" s="62"/>
      <c r="DSB50" s="62"/>
      <c r="DSC50" s="62"/>
      <c r="DSD50" s="62"/>
      <c r="DSE50" s="62"/>
      <c r="DSF50" s="62"/>
      <c r="DSG50" s="62"/>
      <c r="DSH50" s="62"/>
      <c r="DSI50" s="62"/>
      <c r="DSJ50" s="62"/>
      <c r="DSK50" s="62"/>
      <c r="DSL50" s="62"/>
      <c r="DSM50" s="62"/>
      <c r="DSN50" s="62"/>
      <c r="DSO50" s="62"/>
      <c r="DSP50" s="62"/>
      <c r="DSQ50" s="62"/>
      <c r="DSR50" s="62"/>
      <c r="DSS50" s="62"/>
      <c r="DST50" s="62"/>
      <c r="DSU50" s="62"/>
      <c r="DSV50" s="62"/>
      <c r="DSW50" s="62"/>
      <c r="DSX50" s="62"/>
      <c r="DSY50" s="62"/>
      <c r="DSZ50" s="62"/>
      <c r="DTA50" s="62"/>
      <c r="DTB50" s="62"/>
      <c r="DTC50" s="62"/>
      <c r="DTD50" s="62"/>
      <c r="DTE50" s="62"/>
      <c r="DTF50" s="62"/>
      <c r="DTG50" s="62"/>
      <c r="DTH50" s="62"/>
      <c r="DTI50" s="62"/>
      <c r="DTJ50" s="62"/>
      <c r="DTK50" s="62"/>
      <c r="DTL50" s="62"/>
      <c r="DTM50" s="62"/>
      <c r="DTN50" s="62"/>
      <c r="DTO50" s="62"/>
      <c r="DTP50" s="62"/>
      <c r="DTQ50" s="62"/>
      <c r="DTR50" s="62"/>
      <c r="DTS50" s="62"/>
      <c r="DTT50" s="62"/>
      <c r="DTU50" s="62"/>
      <c r="DTV50" s="62"/>
      <c r="DTW50" s="62"/>
      <c r="DTX50" s="62"/>
      <c r="DTY50" s="62"/>
      <c r="DTZ50" s="62"/>
      <c r="DUA50" s="62"/>
      <c r="DUB50" s="62"/>
      <c r="DUC50" s="62"/>
      <c r="DUD50" s="62"/>
      <c r="DUE50" s="62"/>
      <c r="DUF50" s="62"/>
      <c r="DUG50" s="62"/>
      <c r="DUH50" s="62"/>
      <c r="DUI50" s="62"/>
      <c r="DUJ50" s="62"/>
      <c r="DUK50" s="62"/>
      <c r="DUL50" s="62"/>
      <c r="DUM50" s="62"/>
      <c r="DUN50" s="62"/>
      <c r="DUO50" s="62"/>
      <c r="DUP50" s="62"/>
      <c r="DUQ50" s="62"/>
      <c r="DUR50" s="62"/>
      <c r="DUS50" s="62"/>
      <c r="DUT50" s="62"/>
      <c r="DUU50" s="62"/>
      <c r="DUV50" s="62"/>
      <c r="DUW50" s="62"/>
      <c r="DUX50" s="62"/>
      <c r="DUY50" s="62"/>
      <c r="DUZ50" s="62"/>
      <c r="DVA50" s="62"/>
      <c r="DVB50" s="62"/>
      <c r="DVC50" s="62"/>
      <c r="DVD50" s="62"/>
      <c r="DVE50" s="62"/>
      <c r="DVF50" s="62"/>
      <c r="DVG50" s="62"/>
      <c r="DVH50" s="62"/>
      <c r="DVI50" s="62"/>
      <c r="DVJ50" s="62"/>
      <c r="DVK50" s="62"/>
      <c r="DVL50" s="62"/>
      <c r="DVM50" s="62"/>
      <c r="DVN50" s="62"/>
      <c r="DVO50" s="62"/>
      <c r="DVP50" s="62"/>
      <c r="DVQ50" s="62"/>
      <c r="DVR50" s="62"/>
      <c r="DVS50" s="62"/>
      <c r="DVT50" s="62"/>
      <c r="DVU50" s="62"/>
      <c r="DVV50" s="62"/>
      <c r="DVW50" s="62"/>
      <c r="DVX50" s="62"/>
      <c r="DVY50" s="62"/>
      <c r="DVZ50" s="62"/>
      <c r="DWA50" s="62"/>
      <c r="DWB50" s="62"/>
      <c r="DWC50" s="62"/>
      <c r="DWD50" s="62"/>
      <c r="DWE50" s="62"/>
      <c r="DWF50" s="62"/>
      <c r="DWG50" s="62"/>
      <c r="DWH50" s="62"/>
      <c r="DWI50" s="62"/>
      <c r="DWJ50" s="62"/>
      <c r="DWK50" s="62"/>
      <c r="DWL50" s="62"/>
      <c r="DWM50" s="62"/>
      <c r="DWN50" s="62"/>
      <c r="DWO50" s="62"/>
      <c r="DWP50" s="62"/>
      <c r="DWQ50" s="62"/>
      <c r="DWR50" s="62"/>
      <c r="DWS50" s="62"/>
      <c r="DWT50" s="62"/>
      <c r="DWU50" s="62"/>
      <c r="DWV50" s="62"/>
      <c r="DWW50" s="62"/>
      <c r="DWX50" s="62"/>
      <c r="DWY50" s="62"/>
      <c r="DWZ50" s="62"/>
      <c r="DXA50" s="62"/>
      <c r="DXB50" s="62"/>
      <c r="DXC50" s="62"/>
      <c r="DXD50" s="62"/>
      <c r="DXE50" s="62"/>
      <c r="DXF50" s="62"/>
      <c r="DXG50" s="62"/>
      <c r="DXH50" s="62"/>
      <c r="DXI50" s="62"/>
      <c r="DXJ50" s="62"/>
      <c r="DXK50" s="62"/>
      <c r="DXL50" s="62"/>
      <c r="DXM50" s="62"/>
      <c r="DXN50" s="62"/>
      <c r="DXO50" s="62"/>
      <c r="DXP50" s="62"/>
      <c r="DXQ50" s="62"/>
      <c r="DXR50" s="62"/>
      <c r="DXS50" s="62"/>
      <c r="DXT50" s="62"/>
      <c r="DXU50" s="62"/>
      <c r="DXV50" s="62"/>
      <c r="DXW50" s="62"/>
      <c r="DXX50" s="62"/>
      <c r="DXY50" s="62"/>
      <c r="DXZ50" s="62"/>
      <c r="DYA50" s="62"/>
      <c r="DYB50" s="62"/>
      <c r="DYC50" s="62"/>
      <c r="DYD50" s="62"/>
      <c r="DYE50" s="62"/>
      <c r="DYF50" s="62"/>
      <c r="DYG50" s="62"/>
      <c r="DYH50" s="62"/>
      <c r="DYI50" s="62"/>
      <c r="DYJ50" s="62"/>
      <c r="DYK50" s="62"/>
      <c r="DYL50" s="62"/>
      <c r="DYM50" s="62"/>
      <c r="DYN50" s="62"/>
      <c r="DYO50" s="62"/>
      <c r="DYP50" s="62"/>
      <c r="DYQ50" s="62"/>
      <c r="DYR50" s="62"/>
      <c r="DYS50" s="62"/>
      <c r="DYT50" s="62"/>
      <c r="DYU50" s="62"/>
      <c r="DYV50" s="62"/>
      <c r="DYW50" s="62"/>
      <c r="DYX50" s="62"/>
      <c r="DYY50" s="62"/>
      <c r="DYZ50" s="62"/>
      <c r="DZA50" s="62"/>
      <c r="DZB50" s="62"/>
      <c r="DZC50" s="62"/>
      <c r="DZD50" s="62"/>
      <c r="DZE50" s="62"/>
      <c r="DZF50" s="62"/>
      <c r="DZG50" s="62"/>
      <c r="DZH50" s="62"/>
      <c r="DZI50" s="62"/>
      <c r="DZJ50" s="62"/>
      <c r="DZK50" s="62"/>
      <c r="DZL50" s="62"/>
      <c r="DZM50" s="62"/>
      <c r="DZN50" s="62"/>
      <c r="DZO50" s="62"/>
      <c r="DZP50" s="62"/>
      <c r="DZQ50" s="62"/>
      <c r="DZR50" s="62"/>
      <c r="DZS50" s="62"/>
      <c r="DZT50" s="62"/>
      <c r="DZU50" s="62"/>
      <c r="DZV50" s="62"/>
      <c r="DZW50" s="62"/>
      <c r="DZX50" s="62"/>
      <c r="DZY50" s="62"/>
      <c r="DZZ50" s="62"/>
      <c r="EAA50" s="62"/>
      <c r="EAB50" s="62"/>
      <c r="EAC50" s="62"/>
      <c r="EAD50" s="62"/>
      <c r="EAE50" s="62"/>
      <c r="EAF50" s="62"/>
      <c r="EAG50" s="62"/>
      <c r="EAH50" s="62"/>
      <c r="EAI50" s="62"/>
      <c r="EAJ50" s="62"/>
      <c r="EAK50" s="62"/>
      <c r="EAL50" s="62"/>
      <c r="EAM50" s="62"/>
      <c r="EAN50" s="62"/>
      <c r="EAO50" s="62"/>
      <c r="EAP50" s="62"/>
      <c r="EAQ50" s="62"/>
      <c r="EAR50" s="62"/>
      <c r="EAS50" s="62"/>
      <c r="EAT50" s="62"/>
      <c r="EAU50" s="62"/>
      <c r="EAV50" s="62"/>
      <c r="EAW50" s="62"/>
      <c r="EAX50" s="62"/>
      <c r="EAY50" s="62"/>
      <c r="EAZ50" s="62"/>
      <c r="EBA50" s="62"/>
      <c r="EBB50" s="62"/>
      <c r="EBC50" s="62"/>
      <c r="EBD50" s="62"/>
      <c r="EBE50" s="62"/>
      <c r="EBF50" s="62"/>
      <c r="EBG50" s="62"/>
      <c r="EBH50" s="62"/>
      <c r="EBI50" s="62"/>
      <c r="EBJ50" s="62"/>
      <c r="EBK50" s="62"/>
      <c r="EBL50" s="62"/>
      <c r="EBM50" s="62"/>
      <c r="EBN50" s="62"/>
      <c r="EBO50" s="62"/>
      <c r="EBP50" s="62"/>
      <c r="EBQ50" s="62"/>
      <c r="EBR50" s="62"/>
      <c r="EBS50" s="62"/>
      <c r="EBT50" s="62"/>
      <c r="EBU50" s="62"/>
      <c r="EBV50" s="62"/>
      <c r="EBW50" s="62"/>
      <c r="EBX50" s="62"/>
      <c r="EBY50" s="62"/>
      <c r="EBZ50" s="62"/>
      <c r="ECA50" s="62"/>
      <c r="ECB50" s="62"/>
      <c r="ECC50" s="62"/>
      <c r="ECD50" s="62"/>
      <c r="ECE50" s="62"/>
      <c r="ECF50" s="62"/>
      <c r="ECG50" s="62"/>
      <c r="ECH50" s="62"/>
      <c r="ECI50" s="62"/>
      <c r="ECJ50" s="62"/>
      <c r="ECK50" s="62"/>
      <c r="ECL50" s="62"/>
      <c r="ECM50" s="62"/>
      <c r="ECN50" s="62"/>
      <c r="ECO50" s="62"/>
      <c r="ECP50" s="62"/>
      <c r="ECQ50" s="62"/>
      <c r="ECR50" s="62"/>
      <c r="ECS50" s="62"/>
      <c r="ECT50" s="62"/>
      <c r="ECU50" s="62"/>
      <c r="ECV50" s="62"/>
      <c r="ECW50" s="62"/>
      <c r="ECX50" s="62"/>
      <c r="ECY50" s="62"/>
      <c r="ECZ50" s="62"/>
      <c r="EDA50" s="62"/>
      <c r="EDB50" s="62"/>
      <c r="EDC50" s="62"/>
      <c r="EDD50" s="62"/>
      <c r="EDE50" s="62"/>
      <c r="EDF50" s="62"/>
      <c r="EDG50" s="62"/>
      <c r="EDH50" s="62"/>
      <c r="EDI50" s="62"/>
      <c r="EDJ50" s="62"/>
      <c r="EDK50" s="62"/>
      <c r="EDL50" s="62"/>
      <c r="EDM50" s="62"/>
      <c r="EDN50" s="62"/>
      <c r="EDO50" s="62"/>
      <c r="EDP50" s="62"/>
      <c r="EDQ50" s="62"/>
      <c r="EDR50" s="62"/>
      <c r="EDS50" s="62"/>
      <c r="EDT50" s="62"/>
      <c r="EDU50" s="62"/>
      <c r="EDV50" s="62"/>
      <c r="EDW50" s="62"/>
      <c r="EDX50" s="62"/>
      <c r="EDY50" s="62"/>
      <c r="EDZ50" s="62"/>
      <c r="EEA50" s="62"/>
      <c r="EEB50" s="62"/>
      <c r="EEC50" s="62"/>
      <c r="EED50" s="62"/>
      <c r="EEE50" s="62"/>
      <c r="EEF50" s="62"/>
      <c r="EEG50" s="62"/>
      <c r="EEH50" s="62"/>
      <c r="EEI50" s="62"/>
      <c r="EEJ50" s="62"/>
      <c r="EEK50" s="62"/>
      <c r="EEL50" s="62"/>
      <c r="EEM50" s="62"/>
      <c r="EEN50" s="62"/>
      <c r="EEO50" s="62"/>
      <c r="EEP50" s="62"/>
      <c r="EEQ50" s="62"/>
      <c r="EER50" s="62"/>
      <c r="EES50" s="62"/>
      <c r="EET50" s="62"/>
      <c r="EEU50" s="62"/>
      <c r="EEV50" s="62"/>
      <c r="EEW50" s="62"/>
      <c r="EEX50" s="62"/>
      <c r="EEY50" s="62"/>
      <c r="EEZ50" s="62"/>
      <c r="EFA50" s="62"/>
      <c r="EFB50" s="62"/>
      <c r="EFC50" s="62"/>
      <c r="EFD50" s="62"/>
      <c r="EFE50" s="62"/>
      <c r="EFF50" s="62"/>
      <c r="EFG50" s="62"/>
      <c r="EFH50" s="62"/>
      <c r="EFI50" s="62"/>
      <c r="EFJ50" s="62"/>
      <c r="EFK50" s="62"/>
      <c r="EFL50" s="62"/>
      <c r="EFM50" s="62"/>
      <c r="EFN50" s="62"/>
      <c r="EFO50" s="62"/>
      <c r="EFP50" s="62"/>
      <c r="EFQ50" s="62"/>
      <c r="EFR50" s="62"/>
      <c r="EFS50" s="62"/>
      <c r="EFT50" s="62"/>
      <c r="EFU50" s="62"/>
      <c r="EFV50" s="62"/>
      <c r="EFW50" s="62"/>
      <c r="EFX50" s="62"/>
      <c r="EFY50" s="62"/>
      <c r="EFZ50" s="62"/>
      <c r="EGA50" s="62"/>
      <c r="EGB50" s="62"/>
      <c r="EGC50" s="62"/>
      <c r="EGD50" s="62"/>
      <c r="EGE50" s="62"/>
      <c r="EGF50" s="62"/>
      <c r="EGG50" s="62"/>
      <c r="EGH50" s="62"/>
      <c r="EGI50" s="62"/>
      <c r="EGJ50" s="62"/>
      <c r="EGK50" s="62"/>
      <c r="EGL50" s="62"/>
      <c r="EGM50" s="62"/>
      <c r="EGN50" s="62"/>
      <c r="EGO50" s="62"/>
      <c r="EGP50" s="62"/>
      <c r="EGQ50" s="62"/>
      <c r="EGR50" s="62"/>
      <c r="EGS50" s="62"/>
      <c r="EGT50" s="62"/>
      <c r="EGU50" s="62"/>
      <c r="EGV50" s="62"/>
      <c r="EGW50" s="62"/>
      <c r="EGX50" s="62"/>
      <c r="EGY50" s="62"/>
      <c r="EGZ50" s="62"/>
      <c r="EHA50" s="62"/>
      <c r="EHB50" s="62"/>
      <c r="EHC50" s="62"/>
      <c r="EHD50" s="62"/>
      <c r="EHE50" s="62"/>
      <c r="EHF50" s="62"/>
      <c r="EHG50" s="62"/>
      <c r="EHH50" s="62"/>
      <c r="EHI50" s="62"/>
      <c r="EHJ50" s="62"/>
      <c r="EHK50" s="62"/>
      <c r="EHL50" s="62"/>
      <c r="EHM50" s="62"/>
      <c r="EHN50" s="62"/>
      <c r="EHO50" s="62"/>
      <c r="EHP50" s="62"/>
      <c r="EHQ50" s="62"/>
      <c r="EHR50" s="62"/>
      <c r="EHS50" s="62"/>
      <c r="EHT50" s="62"/>
      <c r="EHU50" s="62"/>
      <c r="EHV50" s="62"/>
      <c r="EHW50" s="62"/>
      <c r="EHX50" s="62"/>
      <c r="EHY50" s="62"/>
      <c r="EHZ50" s="62"/>
      <c r="EIA50" s="62"/>
      <c r="EIB50" s="62"/>
      <c r="EIC50" s="62"/>
      <c r="EID50" s="62"/>
      <c r="EIE50" s="62"/>
      <c r="EIF50" s="62"/>
      <c r="EIG50" s="62"/>
      <c r="EIH50" s="62"/>
      <c r="EII50" s="62"/>
      <c r="EIJ50" s="62"/>
      <c r="EIK50" s="62"/>
      <c r="EIL50" s="62"/>
      <c r="EIM50" s="62"/>
      <c r="EIN50" s="62"/>
      <c r="EIO50" s="62"/>
      <c r="EIP50" s="62"/>
      <c r="EIQ50" s="62"/>
      <c r="EIR50" s="62"/>
      <c r="EIS50" s="62"/>
      <c r="EIT50" s="62"/>
      <c r="EIU50" s="62"/>
      <c r="EIV50" s="62"/>
      <c r="EIW50" s="62"/>
      <c r="EIX50" s="62"/>
      <c r="EIY50" s="62"/>
      <c r="EIZ50" s="62"/>
      <c r="EJA50" s="62"/>
      <c r="EJB50" s="62"/>
      <c r="EJC50" s="62"/>
      <c r="EJD50" s="62"/>
      <c r="EJE50" s="62"/>
      <c r="EJF50" s="62"/>
      <c r="EJG50" s="62"/>
      <c r="EJH50" s="62"/>
      <c r="EJI50" s="62"/>
      <c r="EJJ50" s="62"/>
      <c r="EJK50" s="62"/>
      <c r="EJL50" s="62"/>
      <c r="EJM50" s="62"/>
      <c r="EJN50" s="62"/>
      <c r="EJO50" s="62"/>
      <c r="EJP50" s="62"/>
      <c r="EJQ50" s="62"/>
      <c r="EJR50" s="62"/>
      <c r="EJS50" s="62"/>
      <c r="EJT50" s="62"/>
      <c r="EJU50" s="62"/>
      <c r="EJV50" s="62"/>
      <c r="EJW50" s="62"/>
      <c r="EJX50" s="62"/>
      <c r="EJY50" s="62"/>
      <c r="EJZ50" s="62"/>
      <c r="EKA50" s="62"/>
      <c r="EKB50" s="62"/>
      <c r="EKC50" s="62"/>
      <c r="EKD50" s="62"/>
      <c r="EKE50" s="62"/>
      <c r="EKF50" s="62"/>
      <c r="EKG50" s="62"/>
      <c r="EKH50" s="62"/>
      <c r="EKI50" s="62"/>
      <c r="EKJ50" s="62"/>
      <c r="EKK50" s="62"/>
      <c r="EKL50" s="62"/>
      <c r="EKM50" s="62"/>
      <c r="EKN50" s="62"/>
      <c r="EKO50" s="62"/>
      <c r="EKP50" s="62"/>
      <c r="EKQ50" s="62"/>
      <c r="EKR50" s="62"/>
      <c r="EKS50" s="62"/>
      <c r="EKT50" s="62"/>
      <c r="EKU50" s="62"/>
      <c r="EKV50" s="62"/>
      <c r="EKW50" s="62"/>
      <c r="EKX50" s="62"/>
      <c r="EKY50" s="62"/>
      <c r="EKZ50" s="62"/>
      <c r="ELA50" s="62"/>
      <c r="ELB50" s="62"/>
      <c r="ELC50" s="62"/>
      <c r="ELD50" s="62"/>
      <c r="ELE50" s="62"/>
      <c r="ELF50" s="62"/>
      <c r="ELG50" s="62"/>
      <c r="ELH50" s="62"/>
      <c r="ELI50" s="62"/>
      <c r="ELJ50" s="62"/>
      <c r="ELK50" s="62"/>
      <c r="ELL50" s="62"/>
      <c r="ELM50" s="62"/>
      <c r="ELN50" s="62"/>
      <c r="ELO50" s="62"/>
      <c r="ELP50" s="62"/>
      <c r="ELQ50" s="62"/>
      <c r="ELR50" s="62"/>
      <c r="ELS50" s="62"/>
      <c r="ELT50" s="62"/>
      <c r="ELU50" s="62"/>
      <c r="ELV50" s="62"/>
      <c r="ELW50" s="62"/>
      <c r="ELX50" s="62"/>
      <c r="ELY50" s="62"/>
      <c r="ELZ50" s="62"/>
      <c r="EMA50" s="62"/>
      <c r="EMB50" s="62"/>
      <c r="EMC50" s="62"/>
      <c r="EMD50" s="62"/>
      <c r="EME50" s="62"/>
      <c r="EMF50" s="62"/>
      <c r="EMG50" s="62"/>
      <c r="EMH50" s="62"/>
      <c r="EMI50" s="62"/>
      <c r="EMJ50" s="62"/>
      <c r="EMK50" s="62"/>
      <c r="EML50" s="62"/>
      <c r="EMM50" s="62"/>
      <c r="EMN50" s="62"/>
      <c r="EMO50" s="62"/>
      <c r="EMP50" s="62"/>
      <c r="EMQ50" s="62"/>
      <c r="EMR50" s="62"/>
      <c r="EMS50" s="62"/>
      <c r="EMT50" s="62"/>
      <c r="EMU50" s="62"/>
      <c r="EMV50" s="62"/>
      <c r="EMW50" s="62"/>
      <c r="EMX50" s="62"/>
      <c r="EMY50" s="62"/>
      <c r="EMZ50" s="62"/>
      <c r="ENA50" s="62"/>
      <c r="ENB50" s="62"/>
      <c r="ENC50" s="62"/>
      <c r="END50" s="62"/>
      <c r="ENE50" s="62"/>
      <c r="ENF50" s="62"/>
      <c r="ENG50" s="62"/>
      <c r="ENH50" s="62"/>
      <c r="ENI50" s="62"/>
      <c r="ENJ50" s="62"/>
      <c r="ENK50" s="62"/>
      <c r="ENL50" s="62"/>
      <c r="ENM50" s="62"/>
      <c r="ENN50" s="62"/>
      <c r="ENO50" s="62"/>
      <c r="ENP50" s="62"/>
      <c r="ENQ50" s="62"/>
      <c r="ENR50" s="62"/>
      <c r="ENS50" s="62"/>
      <c r="ENT50" s="62"/>
      <c r="ENU50" s="62"/>
      <c r="ENV50" s="62"/>
      <c r="ENW50" s="62"/>
      <c r="ENX50" s="62"/>
      <c r="ENY50" s="62"/>
      <c r="ENZ50" s="62"/>
      <c r="EOA50" s="62"/>
      <c r="EOB50" s="62"/>
      <c r="EOC50" s="62"/>
      <c r="EOD50" s="62"/>
      <c r="EOE50" s="62"/>
      <c r="EOF50" s="62"/>
      <c r="EOG50" s="62"/>
      <c r="EOH50" s="62"/>
      <c r="EOI50" s="62"/>
      <c r="EOJ50" s="62"/>
      <c r="EOK50" s="62"/>
      <c r="EOL50" s="62"/>
      <c r="EOM50" s="62"/>
      <c r="EON50" s="62"/>
      <c r="EOO50" s="62"/>
      <c r="EOP50" s="62"/>
      <c r="EOQ50" s="62"/>
      <c r="EOR50" s="62"/>
      <c r="EOS50" s="62"/>
      <c r="EOT50" s="62"/>
      <c r="EOU50" s="62"/>
      <c r="EOV50" s="62"/>
      <c r="EOW50" s="62"/>
      <c r="EOX50" s="62"/>
      <c r="EOY50" s="62"/>
      <c r="EOZ50" s="62"/>
      <c r="EPA50" s="62"/>
      <c r="EPB50" s="62"/>
      <c r="EPC50" s="62"/>
      <c r="EPD50" s="62"/>
      <c r="EPE50" s="62"/>
      <c r="EPF50" s="62"/>
      <c r="EPG50" s="62"/>
      <c r="EPH50" s="62"/>
      <c r="EPI50" s="62"/>
      <c r="EPJ50" s="62"/>
      <c r="EPK50" s="62"/>
      <c r="EPL50" s="62"/>
      <c r="EPM50" s="62"/>
      <c r="EPN50" s="62"/>
      <c r="EPO50" s="62"/>
      <c r="EPP50" s="62"/>
      <c r="EPQ50" s="62"/>
      <c r="EPR50" s="62"/>
      <c r="EPS50" s="62"/>
      <c r="EPT50" s="62"/>
      <c r="EPU50" s="62"/>
      <c r="EPV50" s="62"/>
      <c r="EPW50" s="62"/>
      <c r="EPX50" s="62"/>
      <c r="EPY50" s="62"/>
      <c r="EPZ50" s="62"/>
      <c r="EQA50" s="62"/>
      <c r="EQB50" s="62"/>
      <c r="EQC50" s="62"/>
      <c r="EQD50" s="62"/>
      <c r="EQE50" s="62"/>
      <c r="EQF50" s="62"/>
      <c r="EQG50" s="62"/>
      <c r="EQH50" s="62"/>
      <c r="EQI50" s="62"/>
      <c r="EQJ50" s="62"/>
      <c r="EQK50" s="62"/>
      <c r="EQL50" s="62"/>
      <c r="EQM50" s="62"/>
      <c r="EQN50" s="62"/>
      <c r="EQO50" s="62"/>
      <c r="EQP50" s="62"/>
      <c r="EQQ50" s="62"/>
      <c r="EQR50" s="62"/>
      <c r="EQS50" s="62"/>
      <c r="EQT50" s="62"/>
      <c r="EQU50" s="62"/>
      <c r="EQV50" s="62"/>
      <c r="EQW50" s="62"/>
      <c r="EQX50" s="62"/>
      <c r="EQY50" s="62"/>
      <c r="EQZ50" s="62"/>
      <c r="ERA50" s="62"/>
      <c r="ERB50" s="62"/>
      <c r="ERC50" s="62"/>
      <c r="ERD50" s="62"/>
      <c r="ERE50" s="62"/>
      <c r="ERF50" s="62"/>
      <c r="ERG50" s="62"/>
      <c r="ERH50" s="62"/>
      <c r="ERI50" s="62"/>
      <c r="ERJ50" s="62"/>
      <c r="ERK50" s="62"/>
      <c r="ERL50" s="62"/>
      <c r="ERM50" s="62"/>
      <c r="ERN50" s="62"/>
      <c r="ERO50" s="62"/>
      <c r="ERP50" s="62"/>
      <c r="ERQ50" s="62"/>
      <c r="ERR50" s="62"/>
      <c r="ERS50" s="62"/>
      <c r="ERT50" s="62"/>
      <c r="ERU50" s="62"/>
      <c r="ERV50" s="62"/>
      <c r="ERW50" s="62"/>
      <c r="ERX50" s="62"/>
      <c r="ERY50" s="62"/>
      <c r="ERZ50" s="62"/>
      <c r="ESA50" s="62"/>
      <c r="ESB50" s="62"/>
      <c r="ESC50" s="62"/>
      <c r="ESD50" s="62"/>
      <c r="ESE50" s="62"/>
      <c r="ESF50" s="62"/>
      <c r="ESG50" s="62"/>
      <c r="ESH50" s="62"/>
      <c r="ESI50" s="62"/>
      <c r="ESJ50" s="62"/>
      <c r="ESK50" s="62"/>
      <c r="ESL50" s="62"/>
      <c r="ESM50" s="62"/>
      <c r="ESN50" s="62"/>
      <c r="ESO50" s="62"/>
      <c r="ESP50" s="62"/>
      <c r="ESQ50" s="62"/>
      <c r="ESR50" s="62"/>
      <c r="ESS50" s="62"/>
      <c r="EST50" s="62"/>
      <c r="ESU50" s="62"/>
      <c r="ESV50" s="62"/>
      <c r="ESW50" s="62"/>
      <c r="ESX50" s="62"/>
      <c r="ESY50" s="62"/>
      <c r="ESZ50" s="62"/>
      <c r="ETA50" s="62"/>
      <c r="ETB50" s="62"/>
      <c r="ETC50" s="62"/>
      <c r="ETD50" s="62"/>
      <c r="ETE50" s="62"/>
      <c r="ETF50" s="62"/>
      <c r="ETG50" s="62"/>
      <c r="ETH50" s="62"/>
      <c r="ETI50" s="62"/>
      <c r="ETJ50" s="62"/>
      <c r="ETK50" s="62"/>
      <c r="ETL50" s="62"/>
      <c r="ETM50" s="62"/>
      <c r="ETN50" s="62"/>
      <c r="ETO50" s="62"/>
      <c r="ETP50" s="62"/>
      <c r="ETQ50" s="62"/>
      <c r="ETR50" s="62"/>
      <c r="ETS50" s="62"/>
      <c r="ETT50" s="62"/>
      <c r="ETU50" s="62"/>
      <c r="ETV50" s="62"/>
      <c r="ETW50" s="62"/>
      <c r="ETX50" s="62"/>
      <c r="ETY50" s="62"/>
      <c r="ETZ50" s="62"/>
      <c r="EUA50" s="62"/>
      <c r="EUB50" s="62"/>
      <c r="EUC50" s="62"/>
      <c r="EUD50" s="62"/>
      <c r="EUE50" s="62"/>
      <c r="EUF50" s="62"/>
      <c r="EUG50" s="62"/>
      <c r="EUH50" s="62"/>
      <c r="EUI50" s="62"/>
      <c r="EUJ50" s="62"/>
      <c r="EUK50" s="62"/>
      <c r="EUL50" s="62"/>
      <c r="EUM50" s="62"/>
      <c r="EUN50" s="62"/>
      <c r="EUO50" s="62"/>
      <c r="EUP50" s="62"/>
      <c r="EUQ50" s="62"/>
      <c r="EUR50" s="62"/>
      <c r="EUS50" s="62"/>
      <c r="EUT50" s="62"/>
      <c r="EUU50" s="62"/>
      <c r="EUV50" s="62"/>
      <c r="EUW50" s="62"/>
      <c r="EUX50" s="62"/>
      <c r="EUY50" s="62"/>
      <c r="EUZ50" s="62"/>
      <c r="EVA50" s="62"/>
      <c r="EVB50" s="62"/>
      <c r="EVC50" s="62"/>
      <c r="EVD50" s="62"/>
      <c r="EVE50" s="62"/>
      <c r="EVF50" s="62"/>
      <c r="EVG50" s="62"/>
      <c r="EVH50" s="62"/>
      <c r="EVI50" s="62"/>
      <c r="EVJ50" s="62"/>
      <c r="EVK50" s="62"/>
      <c r="EVL50" s="62"/>
      <c r="EVM50" s="62"/>
      <c r="EVN50" s="62"/>
      <c r="EVO50" s="62"/>
      <c r="EVP50" s="62"/>
      <c r="EVQ50" s="62"/>
      <c r="EVR50" s="62"/>
      <c r="EVS50" s="62"/>
      <c r="EVT50" s="62"/>
      <c r="EVU50" s="62"/>
      <c r="EVV50" s="62"/>
      <c r="EVW50" s="62"/>
      <c r="EVX50" s="62"/>
      <c r="EVY50" s="62"/>
      <c r="EVZ50" s="62"/>
      <c r="EWA50" s="62"/>
      <c r="EWB50" s="62"/>
      <c r="EWC50" s="62"/>
      <c r="EWD50" s="62"/>
      <c r="EWE50" s="62"/>
      <c r="EWF50" s="62"/>
      <c r="EWG50" s="62"/>
      <c r="EWH50" s="62"/>
      <c r="EWI50" s="62"/>
      <c r="EWJ50" s="62"/>
      <c r="EWK50" s="62"/>
      <c r="EWL50" s="62"/>
      <c r="EWM50" s="62"/>
      <c r="EWN50" s="62"/>
      <c r="EWO50" s="62"/>
      <c r="EWP50" s="62"/>
      <c r="EWQ50" s="62"/>
      <c r="EWR50" s="62"/>
      <c r="EWS50" s="62"/>
      <c r="EWT50" s="62"/>
      <c r="EWU50" s="62"/>
      <c r="EWV50" s="62"/>
      <c r="EWW50" s="62"/>
      <c r="EWX50" s="62"/>
      <c r="EWY50" s="62"/>
      <c r="EWZ50" s="62"/>
      <c r="EXA50" s="62"/>
      <c r="EXB50" s="62"/>
      <c r="EXC50" s="62"/>
      <c r="EXD50" s="62"/>
      <c r="EXE50" s="62"/>
      <c r="EXF50" s="62"/>
      <c r="EXG50" s="62"/>
      <c r="EXH50" s="62"/>
      <c r="EXI50" s="62"/>
      <c r="EXJ50" s="62"/>
      <c r="EXK50" s="62"/>
      <c r="EXL50" s="62"/>
      <c r="EXM50" s="62"/>
      <c r="EXN50" s="62"/>
      <c r="EXO50" s="62"/>
      <c r="EXP50" s="62"/>
      <c r="EXQ50" s="62"/>
      <c r="EXR50" s="62"/>
      <c r="EXS50" s="62"/>
      <c r="EXT50" s="62"/>
      <c r="EXU50" s="62"/>
      <c r="EXV50" s="62"/>
      <c r="EXW50" s="62"/>
      <c r="EXX50" s="62"/>
      <c r="EXY50" s="62"/>
      <c r="EXZ50" s="62"/>
      <c r="EYA50" s="62"/>
      <c r="EYB50" s="62"/>
      <c r="EYC50" s="62"/>
      <c r="EYD50" s="62"/>
      <c r="EYE50" s="62"/>
      <c r="EYF50" s="62"/>
      <c r="EYG50" s="62"/>
      <c r="EYH50" s="62"/>
      <c r="EYI50" s="62"/>
      <c r="EYJ50" s="62"/>
      <c r="EYK50" s="62"/>
      <c r="EYL50" s="62"/>
      <c r="EYM50" s="62"/>
      <c r="EYN50" s="62"/>
      <c r="EYO50" s="62"/>
      <c r="EYP50" s="62"/>
      <c r="EYQ50" s="62"/>
      <c r="EYR50" s="62"/>
      <c r="EYS50" s="62"/>
      <c r="EYT50" s="62"/>
      <c r="EYU50" s="62"/>
      <c r="EYV50" s="62"/>
      <c r="EYW50" s="62"/>
      <c r="EYX50" s="62"/>
      <c r="EYY50" s="62"/>
      <c r="EYZ50" s="62"/>
      <c r="EZA50" s="62"/>
      <c r="EZB50" s="62"/>
      <c r="EZC50" s="62"/>
      <c r="EZD50" s="62"/>
      <c r="EZE50" s="62"/>
      <c r="EZF50" s="62"/>
      <c r="EZG50" s="62"/>
      <c r="EZH50" s="62"/>
      <c r="EZI50" s="62"/>
      <c r="EZJ50" s="62"/>
      <c r="EZK50" s="62"/>
      <c r="EZL50" s="62"/>
      <c r="EZM50" s="62"/>
      <c r="EZN50" s="62"/>
      <c r="EZO50" s="62"/>
      <c r="EZP50" s="62"/>
      <c r="EZQ50" s="62"/>
      <c r="EZR50" s="62"/>
      <c r="EZS50" s="62"/>
      <c r="EZT50" s="62"/>
      <c r="EZU50" s="62"/>
      <c r="EZV50" s="62"/>
      <c r="EZW50" s="62"/>
      <c r="EZX50" s="62"/>
      <c r="EZY50" s="62"/>
      <c r="EZZ50" s="62"/>
      <c r="FAA50" s="62"/>
      <c r="FAB50" s="62"/>
      <c r="FAC50" s="62"/>
      <c r="FAD50" s="62"/>
      <c r="FAE50" s="62"/>
      <c r="FAF50" s="62"/>
      <c r="FAG50" s="62"/>
      <c r="FAH50" s="62"/>
      <c r="FAI50" s="62"/>
      <c r="FAJ50" s="62"/>
      <c r="FAK50" s="62"/>
      <c r="FAL50" s="62"/>
      <c r="FAM50" s="62"/>
      <c r="FAN50" s="62"/>
      <c r="FAO50" s="62"/>
      <c r="FAP50" s="62"/>
      <c r="FAQ50" s="62"/>
      <c r="FAR50" s="62"/>
      <c r="FAS50" s="62"/>
      <c r="FAT50" s="62"/>
      <c r="FAU50" s="62"/>
      <c r="FAV50" s="62"/>
      <c r="FAW50" s="62"/>
      <c r="FAX50" s="62"/>
      <c r="FAY50" s="62"/>
      <c r="FAZ50" s="62"/>
      <c r="FBA50" s="62"/>
      <c r="FBB50" s="62"/>
      <c r="FBC50" s="62"/>
      <c r="FBD50" s="62"/>
      <c r="FBE50" s="62"/>
      <c r="FBF50" s="62"/>
      <c r="FBG50" s="62"/>
      <c r="FBH50" s="62"/>
      <c r="FBI50" s="62"/>
      <c r="FBJ50" s="62"/>
      <c r="FBK50" s="62"/>
      <c r="FBL50" s="62"/>
      <c r="FBM50" s="62"/>
      <c r="FBN50" s="62"/>
      <c r="FBO50" s="62"/>
      <c r="FBP50" s="62"/>
      <c r="FBQ50" s="62"/>
      <c r="FBR50" s="62"/>
      <c r="FBS50" s="62"/>
      <c r="FBT50" s="62"/>
      <c r="FBU50" s="62"/>
      <c r="FBV50" s="62"/>
      <c r="FBW50" s="62"/>
      <c r="FBX50" s="62"/>
      <c r="FBY50" s="62"/>
      <c r="FBZ50" s="62"/>
      <c r="FCA50" s="62"/>
      <c r="FCB50" s="62"/>
      <c r="FCC50" s="62"/>
      <c r="FCD50" s="62"/>
      <c r="FCE50" s="62"/>
      <c r="FCF50" s="62"/>
      <c r="FCG50" s="62"/>
      <c r="FCH50" s="62"/>
      <c r="FCI50" s="62"/>
      <c r="FCJ50" s="62"/>
      <c r="FCK50" s="62"/>
      <c r="FCL50" s="62"/>
      <c r="FCM50" s="62"/>
      <c r="FCN50" s="62"/>
      <c r="FCO50" s="62"/>
      <c r="FCP50" s="62"/>
      <c r="FCQ50" s="62"/>
      <c r="FCR50" s="62"/>
      <c r="FCS50" s="62"/>
      <c r="FCT50" s="62"/>
      <c r="FCU50" s="62"/>
      <c r="FCV50" s="62"/>
      <c r="FCW50" s="62"/>
      <c r="FCX50" s="62"/>
      <c r="FCY50" s="62"/>
      <c r="FCZ50" s="62"/>
      <c r="FDA50" s="62"/>
      <c r="FDB50" s="62"/>
      <c r="FDC50" s="62"/>
      <c r="FDD50" s="62"/>
      <c r="FDE50" s="62"/>
      <c r="FDF50" s="62"/>
      <c r="FDG50" s="62"/>
      <c r="FDH50" s="62"/>
      <c r="FDI50" s="62"/>
      <c r="FDJ50" s="62"/>
      <c r="FDK50" s="62"/>
      <c r="FDL50" s="62"/>
      <c r="FDM50" s="62"/>
      <c r="FDN50" s="62"/>
      <c r="FDO50" s="62"/>
      <c r="FDP50" s="62"/>
      <c r="FDQ50" s="62"/>
      <c r="FDR50" s="62"/>
      <c r="FDS50" s="62"/>
      <c r="FDT50" s="62"/>
      <c r="FDU50" s="62"/>
      <c r="FDV50" s="62"/>
      <c r="FDW50" s="62"/>
      <c r="FDX50" s="62"/>
      <c r="FDY50" s="62"/>
      <c r="FDZ50" s="62"/>
      <c r="FEA50" s="62"/>
      <c r="FEB50" s="62"/>
      <c r="FEC50" s="62"/>
      <c r="FED50" s="62"/>
      <c r="FEE50" s="62"/>
      <c r="FEF50" s="62"/>
      <c r="FEG50" s="62"/>
      <c r="FEH50" s="62"/>
      <c r="FEI50" s="62"/>
      <c r="FEJ50" s="62"/>
      <c r="FEK50" s="62"/>
      <c r="FEL50" s="62"/>
      <c r="FEM50" s="62"/>
      <c r="FEN50" s="62"/>
      <c r="FEO50" s="62"/>
      <c r="FEP50" s="62"/>
      <c r="FEQ50" s="62"/>
      <c r="FER50" s="62"/>
      <c r="FES50" s="62"/>
      <c r="FET50" s="62"/>
      <c r="FEU50" s="62"/>
      <c r="FEV50" s="62"/>
      <c r="FEW50" s="62"/>
      <c r="FEX50" s="62"/>
      <c r="FEY50" s="62"/>
      <c r="FEZ50" s="62"/>
      <c r="FFA50" s="62"/>
      <c r="FFB50" s="62"/>
      <c r="FFC50" s="62"/>
      <c r="FFD50" s="62"/>
      <c r="FFE50" s="62"/>
      <c r="FFF50" s="62"/>
      <c r="FFG50" s="62"/>
      <c r="FFH50" s="62"/>
      <c r="FFI50" s="62"/>
      <c r="FFJ50" s="62"/>
      <c r="FFK50" s="62"/>
      <c r="FFL50" s="62"/>
      <c r="FFM50" s="62"/>
      <c r="FFN50" s="62"/>
      <c r="FFO50" s="62"/>
      <c r="FFP50" s="62"/>
      <c r="FFQ50" s="62"/>
      <c r="FFR50" s="62"/>
      <c r="FFS50" s="62"/>
      <c r="FFT50" s="62"/>
      <c r="FFU50" s="62"/>
      <c r="FFV50" s="62"/>
      <c r="FFW50" s="62"/>
      <c r="FFX50" s="62"/>
      <c r="FFY50" s="62"/>
      <c r="FFZ50" s="62"/>
      <c r="FGA50" s="62"/>
      <c r="FGB50" s="62"/>
      <c r="FGC50" s="62"/>
      <c r="FGD50" s="62"/>
      <c r="FGE50" s="62"/>
      <c r="FGF50" s="62"/>
      <c r="FGG50" s="62"/>
      <c r="FGH50" s="62"/>
      <c r="FGI50" s="62"/>
      <c r="FGJ50" s="62"/>
      <c r="FGK50" s="62"/>
      <c r="FGL50" s="62"/>
      <c r="FGM50" s="62"/>
      <c r="FGN50" s="62"/>
      <c r="FGO50" s="62"/>
      <c r="FGP50" s="62"/>
      <c r="FGQ50" s="62"/>
      <c r="FGR50" s="62"/>
      <c r="FGS50" s="62"/>
      <c r="FGT50" s="62"/>
      <c r="FGU50" s="62"/>
      <c r="FGV50" s="62"/>
      <c r="FGW50" s="62"/>
      <c r="FGX50" s="62"/>
      <c r="FGY50" s="62"/>
      <c r="FGZ50" s="62"/>
      <c r="FHA50" s="62"/>
      <c r="FHB50" s="62"/>
      <c r="FHC50" s="62"/>
      <c r="FHD50" s="62"/>
      <c r="FHE50" s="62"/>
      <c r="FHF50" s="62"/>
      <c r="FHG50" s="62"/>
      <c r="FHH50" s="62"/>
      <c r="FHI50" s="62"/>
      <c r="FHJ50" s="62"/>
      <c r="FHK50" s="62"/>
      <c r="FHL50" s="62"/>
      <c r="FHM50" s="62"/>
      <c r="FHN50" s="62"/>
      <c r="FHO50" s="62"/>
      <c r="FHP50" s="62"/>
      <c r="FHQ50" s="62"/>
      <c r="FHR50" s="62"/>
      <c r="FHS50" s="62"/>
      <c r="FHT50" s="62"/>
      <c r="FHU50" s="62"/>
      <c r="FHV50" s="62"/>
      <c r="FHW50" s="62"/>
      <c r="FHX50" s="62"/>
      <c r="FHY50" s="62"/>
      <c r="FHZ50" s="62"/>
      <c r="FIA50" s="62"/>
      <c r="FIB50" s="62"/>
      <c r="FIC50" s="62"/>
      <c r="FID50" s="62"/>
      <c r="FIE50" s="62"/>
      <c r="FIF50" s="62"/>
      <c r="FIG50" s="62"/>
      <c r="FIH50" s="62"/>
      <c r="FII50" s="62"/>
      <c r="FIJ50" s="62"/>
      <c r="FIK50" s="62"/>
      <c r="FIL50" s="62"/>
      <c r="FIM50" s="62"/>
      <c r="FIN50" s="62"/>
      <c r="FIO50" s="62"/>
      <c r="FIP50" s="62"/>
      <c r="FIQ50" s="62"/>
      <c r="FIR50" s="62"/>
      <c r="FIS50" s="62"/>
      <c r="FIT50" s="62"/>
      <c r="FIU50" s="62"/>
      <c r="FIV50" s="62"/>
      <c r="FIW50" s="62"/>
      <c r="FIX50" s="62"/>
      <c r="FIY50" s="62"/>
      <c r="FIZ50" s="62"/>
      <c r="FJA50" s="62"/>
      <c r="FJB50" s="62"/>
      <c r="FJC50" s="62"/>
      <c r="FJD50" s="62"/>
      <c r="FJE50" s="62"/>
      <c r="FJF50" s="62"/>
      <c r="FJG50" s="62"/>
      <c r="FJH50" s="62"/>
      <c r="FJI50" s="62"/>
      <c r="FJJ50" s="62"/>
      <c r="FJK50" s="62"/>
      <c r="FJL50" s="62"/>
      <c r="FJM50" s="62"/>
      <c r="FJN50" s="62"/>
      <c r="FJO50" s="62"/>
      <c r="FJP50" s="62"/>
      <c r="FJQ50" s="62"/>
      <c r="FJR50" s="62"/>
      <c r="FJS50" s="62"/>
      <c r="FJT50" s="62"/>
      <c r="FJU50" s="62"/>
      <c r="FJV50" s="62"/>
      <c r="FJW50" s="62"/>
      <c r="FJX50" s="62"/>
      <c r="FJY50" s="62"/>
      <c r="FJZ50" s="62"/>
      <c r="FKA50" s="62"/>
      <c r="FKB50" s="62"/>
      <c r="FKC50" s="62"/>
      <c r="FKD50" s="62"/>
      <c r="FKE50" s="62"/>
      <c r="FKF50" s="62"/>
      <c r="FKG50" s="62"/>
      <c r="FKH50" s="62"/>
      <c r="FKI50" s="62"/>
      <c r="FKJ50" s="62"/>
      <c r="FKK50" s="62"/>
      <c r="FKL50" s="62"/>
      <c r="FKM50" s="62"/>
      <c r="FKN50" s="62"/>
      <c r="FKO50" s="62"/>
      <c r="FKP50" s="62"/>
      <c r="FKQ50" s="62"/>
      <c r="FKR50" s="62"/>
      <c r="FKS50" s="62"/>
      <c r="FKT50" s="62"/>
      <c r="FKU50" s="62"/>
      <c r="FKV50" s="62"/>
      <c r="FKW50" s="62"/>
      <c r="FKX50" s="62"/>
      <c r="FKY50" s="62"/>
      <c r="FKZ50" s="62"/>
      <c r="FLA50" s="62"/>
      <c r="FLB50" s="62"/>
      <c r="FLC50" s="62"/>
      <c r="FLD50" s="62"/>
      <c r="FLE50" s="62"/>
      <c r="FLF50" s="62"/>
      <c r="FLG50" s="62"/>
      <c r="FLH50" s="62"/>
      <c r="FLI50" s="62"/>
      <c r="FLJ50" s="62"/>
      <c r="FLK50" s="62"/>
      <c r="FLL50" s="62"/>
      <c r="FLM50" s="62"/>
      <c r="FLN50" s="62"/>
      <c r="FLO50" s="62"/>
      <c r="FLP50" s="62"/>
      <c r="FLQ50" s="62"/>
      <c r="FLR50" s="62"/>
      <c r="FLS50" s="62"/>
      <c r="FLT50" s="62"/>
      <c r="FLU50" s="62"/>
      <c r="FLV50" s="62"/>
      <c r="FLW50" s="62"/>
      <c r="FLX50" s="62"/>
      <c r="FLY50" s="62"/>
      <c r="FLZ50" s="62"/>
      <c r="FMA50" s="62"/>
      <c r="FMB50" s="62"/>
      <c r="FMC50" s="62"/>
      <c r="FMD50" s="62"/>
      <c r="FME50" s="62"/>
      <c r="FMF50" s="62"/>
      <c r="FMG50" s="62"/>
      <c r="FMH50" s="62"/>
      <c r="FMI50" s="62"/>
      <c r="FMJ50" s="62"/>
      <c r="FMK50" s="62"/>
      <c r="FML50" s="62"/>
      <c r="FMM50" s="62"/>
      <c r="FMN50" s="62"/>
      <c r="FMO50" s="62"/>
      <c r="FMP50" s="62"/>
      <c r="FMQ50" s="62"/>
      <c r="FMR50" s="62"/>
      <c r="FMS50" s="62"/>
      <c r="FMT50" s="62"/>
      <c r="FMU50" s="62"/>
      <c r="FMV50" s="62"/>
      <c r="FMW50" s="62"/>
      <c r="FMX50" s="62"/>
      <c r="FMY50" s="62"/>
      <c r="FMZ50" s="62"/>
      <c r="FNA50" s="62"/>
      <c r="FNB50" s="62"/>
      <c r="FNC50" s="62"/>
      <c r="FND50" s="62"/>
      <c r="FNE50" s="62"/>
      <c r="FNF50" s="62"/>
      <c r="FNG50" s="62"/>
      <c r="FNH50" s="62"/>
      <c r="FNI50" s="62"/>
      <c r="FNJ50" s="62"/>
      <c r="FNK50" s="62"/>
      <c r="FNL50" s="62"/>
      <c r="FNM50" s="62"/>
      <c r="FNN50" s="62"/>
      <c r="FNO50" s="62"/>
      <c r="FNP50" s="62"/>
      <c r="FNQ50" s="62"/>
      <c r="FNR50" s="62"/>
      <c r="FNS50" s="62"/>
      <c r="FNT50" s="62"/>
      <c r="FNU50" s="62"/>
      <c r="FNV50" s="62"/>
      <c r="FNW50" s="62"/>
      <c r="FNX50" s="62"/>
      <c r="FNY50" s="62"/>
      <c r="FNZ50" s="62"/>
      <c r="FOA50" s="62"/>
      <c r="FOB50" s="62"/>
      <c r="FOC50" s="62"/>
      <c r="FOD50" s="62"/>
      <c r="FOE50" s="62"/>
      <c r="FOF50" s="62"/>
      <c r="FOG50" s="62"/>
      <c r="FOH50" s="62"/>
      <c r="FOI50" s="62"/>
      <c r="FOJ50" s="62"/>
      <c r="FOK50" s="62"/>
      <c r="FOL50" s="62"/>
      <c r="FOM50" s="62"/>
      <c r="FON50" s="62"/>
      <c r="FOO50" s="62"/>
      <c r="FOP50" s="62"/>
      <c r="FOQ50" s="62"/>
      <c r="FOR50" s="62"/>
      <c r="FOS50" s="62"/>
      <c r="FOT50" s="62"/>
      <c r="FOU50" s="62"/>
      <c r="FOV50" s="62"/>
      <c r="FOW50" s="62"/>
      <c r="FOX50" s="62"/>
      <c r="FOY50" s="62"/>
      <c r="FOZ50" s="62"/>
      <c r="FPA50" s="62"/>
      <c r="FPB50" s="62"/>
      <c r="FPC50" s="62"/>
      <c r="FPD50" s="62"/>
      <c r="FPE50" s="62"/>
      <c r="FPF50" s="62"/>
      <c r="FPG50" s="62"/>
      <c r="FPH50" s="62"/>
      <c r="FPI50" s="62"/>
      <c r="FPJ50" s="62"/>
      <c r="FPK50" s="62"/>
      <c r="FPL50" s="62"/>
      <c r="FPM50" s="62"/>
      <c r="FPN50" s="62"/>
      <c r="FPO50" s="62"/>
      <c r="FPP50" s="62"/>
      <c r="FPQ50" s="62"/>
      <c r="FPR50" s="62"/>
      <c r="FPS50" s="62"/>
      <c r="FPT50" s="62"/>
      <c r="FPU50" s="62"/>
      <c r="FPV50" s="62"/>
      <c r="FPW50" s="62"/>
      <c r="FPX50" s="62"/>
      <c r="FPY50" s="62"/>
      <c r="FPZ50" s="62"/>
      <c r="FQA50" s="62"/>
      <c r="FQB50" s="62"/>
      <c r="FQC50" s="62"/>
      <c r="FQD50" s="62"/>
      <c r="FQE50" s="62"/>
      <c r="FQF50" s="62"/>
      <c r="FQG50" s="62"/>
      <c r="FQH50" s="62"/>
      <c r="FQI50" s="62"/>
      <c r="FQJ50" s="62"/>
      <c r="FQK50" s="62"/>
      <c r="FQL50" s="62"/>
      <c r="FQM50" s="62"/>
      <c r="FQN50" s="62"/>
      <c r="FQO50" s="62"/>
      <c r="FQP50" s="62"/>
      <c r="FQQ50" s="62"/>
      <c r="FQR50" s="62"/>
      <c r="FQS50" s="62"/>
      <c r="FQT50" s="62"/>
      <c r="FQU50" s="62"/>
      <c r="FQV50" s="62"/>
      <c r="FQW50" s="62"/>
      <c r="FQX50" s="62"/>
      <c r="FQY50" s="62"/>
      <c r="FQZ50" s="62"/>
      <c r="FRA50" s="62"/>
      <c r="FRB50" s="62"/>
      <c r="FRC50" s="62"/>
      <c r="FRD50" s="62"/>
      <c r="FRE50" s="62"/>
      <c r="FRF50" s="62"/>
      <c r="FRG50" s="62"/>
      <c r="FRH50" s="62"/>
      <c r="FRI50" s="62"/>
      <c r="FRJ50" s="62"/>
      <c r="FRK50" s="62"/>
      <c r="FRL50" s="62"/>
      <c r="FRM50" s="62"/>
      <c r="FRN50" s="62"/>
      <c r="FRO50" s="62"/>
      <c r="FRP50" s="62"/>
      <c r="FRQ50" s="62"/>
      <c r="FRR50" s="62"/>
      <c r="FRS50" s="62"/>
      <c r="FRT50" s="62"/>
      <c r="FRU50" s="62"/>
      <c r="FRV50" s="62"/>
      <c r="FRW50" s="62"/>
      <c r="FRX50" s="62"/>
      <c r="FRY50" s="62"/>
      <c r="FRZ50" s="62"/>
      <c r="FSA50" s="62"/>
      <c r="FSB50" s="62"/>
      <c r="FSC50" s="62"/>
      <c r="FSD50" s="62"/>
      <c r="FSE50" s="62"/>
      <c r="FSF50" s="62"/>
      <c r="FSG50" s="62"/>
      <c r="FSH50" s="62"/>
      <c r="FSI50" s="62"/>
      <c r="FSJ50" s="62"/>
      <c r="FSK50" s="62"/>
      <c r="FSL50" s="62"/>
      <c r="FSM50" s="62"/>
      <c r="FSN50" s="62"/>
      <c r="FSO50" s="62"/>
      <c r="FSP50" s="62"/>
      <c r="FSQ50" s="62"/>
      <c r="FSR50" s="62"/>
      <c r="FSS50" s="62"/>
      <c r="FST50" s="62"/>
      <c r="FSU50" s="62"/>
      <c r="FSV50" s="62"/>
      <c r="FSW50" s="62"/>
      <c r="FSX50" s="62"/>
      <c r="FSY50" s="62"/>
      <c r="FSZ50" s="62"/>
      <c r="FTA50" s="62"/>
      <c r="FTB50" s="62"/>
      <c r="FTC50" s="62"/>
      <c r="FTD50" s="62"/>
      <c r="FTE50" s="62"/>
      <c r="FTF50" s="62"/>
      <c r="FTG50" s="62"/>
      <c r="FTH50" s="62"/>
      <c r="FTI50" s="62"/>
      <c r="FTJ50" s="62"/>
      <c r="FTK50" s="62"/>
      <c r="FTL50" s="62"/>
      <c r="FTM50" s="62"/>
      <c r="FTN50" s="62"/>
      <c r="FTO50" s="62"/>
      <c r="FTP50" s="62"/>
      <c r="FTQ50" s="62"/>
      <c r="FTR50" s="62"/>
      <c r="FTS50" s="62"/>
      <c r="FTT50" s="62"/>
      <c r="FTU50" s="62"/>
      <c r="FTV50" s="62"/>
      <c r="FTW50" s="62"/>
      <c r="FTX50" s="62"/>
      <c r="FTY50" s="62"/>
      <c r="FTZ50" s="62"/>
      <c r="FUA50" s="62"/>
      <c r="FUB50" s="62"/>
      <c r="FUC50" s="62"/>
      <c r="FUD50" s="62"/>
      <c r="FUE50" s="62"/>
      <c r="FUF50" s="62"/>
      <c r="FUG50" s="62"/>
      <c r="FUH50" s="62"/>
      <c r="FUI50" s="62"/>
      <c r="FUJ50" s="62"/>
      <c r="FUK50" s="62"/>
      <c r="FUL50" s="62"/>
      <c r="FUM50" s="62"/>
      <c r="FUN50" s="62"/>
      <c r="FUO50" s="62"/>
      <c r="FUP50" s="62"/>
      <c r="FUQ50" s="62"/>
      <c r="FUR50" s="62"/>
      <c r="FUS50" s="62"/>
      <c r="FUT50" s="62"/>
      <c r="FUU50" s="62"/>
      <c r="FUV50" s="62"/>
      <c r="FUW50" s="62"/>
      <c r="FUX50" s="62"/>
      <c r="FUY50" s="62"/>
      <c r="FUZ50" s="62"/>
      <c r="FVA50" s="62"/>
      <c r="FVB50" s="62"/>
      <c r="FVC50" s="62"/>
      <c r="FVD50" s="62"/>
      <c r="FVE50" s="62"/>
      <c r="FVF50" s="62"/>
      <c r="FVG50" s="62"/>
      <c r="FVH50" s="62"/>
      <c r="FVI50" s="62"/>
      <c r="FVJ50" s="62"/>
      <c r="FVK50" s="62"/>
      <c r="FVL50" s="62"/>
      <c r="FVM50" s="62"/>
      <c r="FVN50" s="62"/>
      <c r="FVO50" s="62"/>
      <c r="FVP50" s="62"/>
      <c r="FVQ50" s="62"/>
      <c r="FVR50" s="62"/>
      <c r="FVS50" s="62"/>
      <c r="FVT50" s="62"/>
      <c r="FVU50" s="62"/>
      <c r="FVV50" s="62"/>
      <c r="FVW50" s="62"/>
      <c r="FVX50" s="62"/>
      <c r="FVY50" s="62"/>
      <c r="FVZ50" s="62"/>
      <c r="FWA50" s="62"/>
      <c r="FWB50" s="62"/>
      <c r="FWC50" s="62"/>
      <c r="FWD50" s="62"/>
      <c r="FWE50" s="62"/>
      <c r="FWF50" s="62"/>
      <c r="FWG50" s="62"/>
      <c r="FWH50" s="62"/>
      <c r="FWI50" s="62"/>
      <c r="FWJ50" s="62"/>
      <c r="FWK50" s="62"/>
      <c r="FWL50" s="62"/>
      <c r="FWM50" s="62"/>
      <c r="FWN50" s="62"/>
      <c r="FWO50" s="62"/>
      <c r="FWP50" s="62"/>
      <c r="FWQ50" s="62"/>
      <c r="FWR50" s="62"/>
      <c r="FWS50" s="62"/>
      <c r="FWT50" s="62"/>
      <c r="FWU50" s="62"/>
      <c r="FWV50" s="62"/>
      <c r="FWW50" s="62"/>
      <c r="FWX50" s="62"/>
      <c r="FWY50" s="62"/>
      <c r="FWZ50" s="62"/>
      <c r="FXA50" s="62"/>
      <c r="FXB50" s="62"/>
      <c r="FXC50" s="62"/>
      <c r="FXD50" s="62"/>
      <c r="FXE50" s="62"/>
      <c r="FXF50" s="62"/>
      <c r="FXG50" s="62"/>
      <c r="FXH50" s="62"/>
      <c r="FXI50" s="62"/>
      <c r="FXJ50" s="62"/>
      <c r="FXK50" s="62"/>
      <c r="FXL50" s="62"/>
      <c r="FXM50" s="62"/>
      <c r="FXN50" s="62"/>
      <c r="FXO50" s="62"/>
      <c r="FXP50" s="62"/>
      <c r="FXQ50" s="62"/>
      <c r="FXR50" s="62"/>
      <c r="FXS50" s="62"/>
      <c r="FXT50" s="62"/>
      <c r="FXU50" s="62"/>
      <c r="FXV50" s="62"/>
      <c r="FXW50" s="62"/>
      <c r="FXX50" s="62"/>
      <c r="FXY50" s="62"/>
      <c r="FXZ50" s="62"/>
      <c r="FYA50" s="62"/>
      <c r="FYB50" s="62"/>
      <c r="FYC50" s="62"/>
      <c r="FYD50" s="62"/>
      <c r="FYE50" s="62"/>
      <c r="FYF50" s="62"/>
      <c r="FYG50" s="62"/>
      <c r="FYH50" s="62"/>
      <c r="FYI50" s="62"/>
      <c r="FYJ50" s="62"/>
      <c r="FYK50" s="62"/>
      <c r="FYL50" s="62"/>
      <c r="FYM50" s="62"/>
      <c r="FYN50" s="62"/>
      <c r="FYO50" s="62"/>
      <c r="FYP50" s="62"/>
      <c r="FYQ50" s="62"/>
      <c r="FYR50" s="62"/>
      <c r="FYS50" s="62"/>
      <c r="FYT50" s="62"/>
      <c r="FYU50" s="62"/>
      <c r="FYV50" s="62"/>
      <c r="FYW50" s="62"/>
      <c r="FYX50" s="62"/>
      <c r="FYY50" s="62"/>
      <c r="FYZ50" s="62"/>
      <c r="FZA50" s="62"/>
      <c r="FZB50" s="62"/>
      <c r="FZC50" s="62"/>
      <c r="FZD50" s="62"/>
      <c r="FZE50" s="62"/>
      <c r="FZF50" s="62"/>
      <c r="FZG50" s="62"/>
      <c r="FZH50" s="62"/>
      <c r="FZI50" s="62"/>
      <c r="FZJ50" s="62"/>
      <c r="FZK50" s="62"/>
      <c r="FZL50" s="62"/>
      <c r="FZM50" s="62"/>
      <c r="FZN50" s="62"/>
      <c r="FZO50" s="62"/>
      <c r="FZP50" s="62"/>
      <c r="FZQ50" s="62"/>
      <c r="FZR50" s="62"/>
      <c r="FZS50" s="62"/>
      <c r="FZT50" s="62"/>
      <c r="FZU50" s="62"/>
      <c r="FZV50" s="62"/>
      <c r="FZW50" s="62"/>
      <c r="FZX50" s="62"/>
      <c r="FZY50" s="62"/>
      <c r="FZZ50" s="62"/>
      <c r="GAA50" s="62"/>
      <c r="GAB50" s="62"/>
      <c r="GAC50" s="62"/>
      <c r="GAD50" s="62"/>
      <c r="GAE50" s="62"/>
      <c r="GAF50" s="62"/>
      <c r="GAG50" s="62"/>
      <c r="GAH50" s="62"/>
      <c r="GAI50" s="62"/>
      <c r="GAJ50" s="62"/>
      <c r="GAK50" s="62"/>
      <c r="GAL50" s="62"/>
      <c r="GAM50" s="62"/>
      <c r="GAN50" s="62"/>
      <c r="GAO50" s="62"/>
      <c r="GAP50" s="62"/>
      <c r="GAQ50" s="62"/>
      <c r="GAR50" s="62"/>
      <c r="GAS50" s="62"/>
      <c r="GAT50" s="62"/>
      <c r="GAU50" s="62"/>
      <c r="GAV50" s="62"/>
      <c r="GAW50" s="62"/>
      <c r="GAX50" s="62"/>
      <c r="GAY50" s="62"/>
      <c r="GAZ50" s="62"/>
      <c r="GBA50" s="62"/>
      <c r="GBB50" s="62"/>
      <c r="GBC50" s="62"/>
      <c r="GBD50" s="62"/>
      <c r="GBE50" s="62"/>
      <c r="GBF50" s="62"/>
      <c r="GBG50" s="62"/>
      <c r="GBH50" s="62"/>
      <c r="GBI50" s="62"/>
      <c r="GBJ50" s="62"/>
      <c r="GBK50" s="62"/>
      <c r="GBL50" s="62"/>
      <c r="GBM50" s="62"/>
      <c r="GBN50" s="62"/>
      <c r="GBO50" s="62"/>
      <c r="GBP50" s="62"/>
      <c r="GBQ50" s="62"/>
      <c r="GBR50" s="62"/>
      <c r="GBS50" s="62"/>
      <c r="GBT50" s="62"/>
      <c r="GBU50" s="62"/>
      <c r="GBV50" s="62"/>
      <c r="GBW50" s="62"/>
      <c r="GBX50" s="62"/>
      <c r="GBY50" s="62"/>
      <c r="GBZ50" s="62"/>
      <c r="GCA50" s="62"/>
      <c r="GCB50" s="62"/>
      <c r="GCC50" s="62"/>
      <c r="GCD50" s="62"/>
      <c r="GCE50" s="62"/>
      <c r="GCF50" s="62"/>
      <c r="GCG50" s="62"/>
      <c r="GCH50" s="62"/>
      <c r="GCI50" s="62"/>
      <c r="GCJ50" s="62"/>
      <c r="GCK50" s="62"/>
      <c r="GCL50" s="62"/>
      <c r="GCM50" s="62"/>
      <c r="GCN50" s="62"/>
      <c r="GCO50" s="62"/>
      <c r="GCP50" s="62"/>
      <c r="GCQ50" s="62"/>
      <c r="GCR50" s="62"/>
      <c r="GCS50" s="62"/>
      <c r="GCT50" s="62"/>
      <c r="GCU50" s="62"/>
      <c r="GCV50" s="62"/>
      <c r="GCW50" s="62"/>
      <c r="GCX50" s="62"/>
      <c r="GCY50" s="62"/>
      <c r="GCZ50" s="62"/>
      <c r="GDA50" s="62"/>
      <c r="GDB50" s="62"/>
      <c r="GDC50" s="62"/>
      <c r="GDD50" s="62"/>
      <c r="GDE50" s="62"/>
      <c r="GDF50" s="62"/>
      <c r="GDG50" s="62"/>
      <c r="GDH50" s="62"/>
      <c r="GDI50" s="62"/>
      <c r="GDJ50" s="62"/>
      <c r="GDK50" s="62"/>
      <c r="GDL50" s="62"/>
      <c r="GDM50" s="62"/>
      <c r="GDN50" s="62"/>
      <c r="GDO50" s="62"/>
      <c r="GDP50" s="62"/>
      <c r="GDQ50" s="62"/>
      <c r="GDR50" s="62"/>
      <c r="GDS50" s="62"/>
      <c r="GDT50" s="62"/>
      <c r="GDU50" s="62"/>
      <c r="GDV50" s="62"/>
      <c r="GDW50" s="62"/>
      <c r="GDX50" s="62"/>
      <c r="GDY50" s="62"/>
      <c r="GDZ50" s="62"/>
      <c r="GEA50" s="62"/>
      <c r="GEB50" s="62"/>
      <c r="GEC50" s="62"/>
      <c r="GED50" s="62"/>
      <c r="GEE50" s="62"/>
      <c r="GEF50" s="62"/>
      <c r="GEG50" s="62"/>
      <c r="GEH50" s="62"/>
      <c r="GEI50" s="62"/>
      <c r="GEJ50" s="62"/>
      <c r="GEK50" s="62"/>
      <c r="GEL50" s="62"/>
      <c r="GEM50" s="62"/>
      <c r="GEN50" s="62"/>
      <c r="GEO50" s="62"/>
      <c r="GEP50" s="62"/>
      <c r="GEQ50" s="62"/>
      <c r="GER50" s="62"/>
      <c r="GES50" s="62"/>
      <c r="GET50" s="62"/>
      <c r="GEU50" s="62"/>
      <c r="GEV50" s="62"/>
      <c r="GEW50" s="62"/>
      <c r="GEX50" s="62"/>
      <c r="GEY50" s="62"/>
      <c r="GEZ50" s="62"/>
      <c r="GFA50" s="62"/>
      <c r="GFB50" s="62"/>
      <c r="GFC50" s="62"/>
      <c r="GFD50" s="62"/>
      <c r="GFE50" s="62"/>
      <c r="GFF50" s="62"/>
      <c r="GFG50" s="62"/>
      <c r="GFH50" s="62"/>
      <c r="GFI50" s="62"/>
      <c r="GFJ50" s="62"/>
      <c r="GFK50" s="62"/>
      <c r="GFL50" s="62"/>
      <c r="GFM50" s="62"/>
      <c r="GFN50" s="62"/>
      <c r="GFO50" s="62"/>
      <c r="GFP50" s="62"/>
      <c r="GFQ50" s="62"/>
      <c r="GFR50" s="62"/>
      <c r="GFS50" s="62"/>
      <c r="GFT50" s="62"/>
      <c r="GFU50" s="62"/>
      <c r="GFV50" s="62"/>
      <c r="GFW50" s="62"/>
      <c r="GFX50" s="62"/>
      <c r="GFY50" s="62"/>
      <c r="GFZ50" s="62"/>
      <c r="GGA50" s="62"/>
      <c r="GGB50" s="62"/>
      <c r="GGC50" s="62"/>
      <c r="GGD50" s="62"/>
      <c r="GGE50" s="62"/>
      <c r="GGF50" s="62"/>
      <c r="GGG50" s="62"/>
      <c r="GGH50" s="62"/>
      <c r="GGI50" s="62"/>
      <c r="GGJ50" s="62"/>
      <c r="GGK50" s="62"/>
      <c r="GGL50" s="62"/>
      <c r="GGM50" s="62"/>
      <c r="GGN50" s="62"/>
      <c r="GGO50" s="62"/>
      <c r="GGP50" s="62"/>
      <c r="GGQ50" s="62"/>
      <c r="GGR50" s="62"/>
      <c r="GGS50" s="62"/>
      <c r="GGT50" s="62"/>
      <c r="GGU50" s="62"/>
      <c r="GGV50" s="62"/>
      <c r="GGW50" s="62"/>
      <c r="GGX50" s="62"/>
      <c r="GGY50" s="62"/>
      <c r="GGZ50" s="62"/>
      <c r="GHA50" s="62"/>
      <c r="GHB50" s="62"/>
      <c r="GHC50" s="62"/>
      <c r="GHD50" s="62"/>
      <c r="GHE50" s="62"/>
      <c r="GHF50" s="62"/>
      <c r="GHG50" s="62"/>
      <c r="GHH50" s="62"/>
      <c r="GHI50" s="62"/>
      <c r="GHJ50" s="62"/>
      <c r="GHK50" s="62"/>
      <c r="GHL50" s="62"/>
      <c r="GHM50" s="62"/>
      <c r="GHN50" s="62"/>
      <c r="GHO50" s="62"/>
      <c r="GHP50" s="62"/>
      <c r="GHQ50" s="62"/>
      <c r="GHR50" s="62"/>
      <c r="GHS50" s="62"/>
      <c r="GHT50" s="62"/>
      <c r="GHU50" s="62"/>
      <c r="GHV50" s="62"/>
      <c r="GHW50" s="62"/>
      <c r="GHX50" s="62"/>
      <c r="GHY50" s="62"/>
      <c r="GHZ50" s="62"/>
      <c r="GIA50" s="62"/>
      <c r="GIB50" s="62"/>
      <c r="GIC50" s="62"/>
      <c r="GID50" s="62"/>
      <c r="GIE50" s="62"/>
      <c r="GIF50" s="62"/>
      <c r="GIG50" s="62"/>
      <c r="GIH50" s="62"/>
      <c r="GII50" s="62"/>
      <c r="GIJ50" s="62"/>
      <c r="GIK50" s="62"/>
      <c r="GIL50" s="62"/>
      <c r="GIM50" s="62"/>
      <c r="GIN50" s="62"/>
      <c r="GIO50" s="62"/>
      <c r="GIP50" s="62"/>
      <c r="GIQ50" s="62"/>
      <c r="GIR50" s="62"/>
      <c r="GIS50" s="62"/>
      <c r="GIT50" s="62"/>
      <c r="GIU50" s="62"/>
      <c r="GIV50" s="62"/>
      <c r="GIW50" s="62"/>
      <c r="GIX50" s="62"/>
      <c r="GIY50" s="62"/>
      <c r="GIZ50" s="62"/>
      <c r="GJA50" s="62"/>
      <c r="GJB50" s="62"/>
      <c r="GJC50" s="62"/>
      <c r="GJD50" s="62"/>
      <c r="GJE50" s="62"/>
      <c r="GJF50" s="62"/>
      <c r="GJG50" s="62"/>
      <c r="GJH50" s="62"/>
      <c r="GJI50" s="62"/>
      <c r="GJJ50" s="62"/>
      <c r="GJK50" s="62"/>
      <c r="GJL50" s="62"/>
      <c r="GJM50" s="62"/>
      <c r="GJN50" s="62"/>
      <c r="GJO50" s="62"/>
      <c r="GJP50" s="62"/>
      <c r="GJQ50" s="62"/>
      <c r="GJR50" s="62"/>
      <c r="GJS50" s="62"/>
      <c r="GJT50" s="62"/>
      <c r="GJU50" s="62"/>
      <c r="GJV50" s="62"/>
      <c r="GJW50" s="62"/>
      <c r="GJX50" s="62"/>
      <c r="GJY50" s="62"/>
      <c r="GJZ50" s="62"/>
      <c r="GKA50" s="62"/>
      <c r="GKB50" s="62"/>
      <c r="GKC50" s="62"/>
      <c r="GKD50" s="62"/>
      <c r="GKE50" s="62"/>
      <c r="GKF50" s="62"/>
      <c r="GKG50" s="62"/>
      <c r="GKH50" s="62"/>
      <c r="GKI50" s="62"/>
      <c r="GKJ50" s="62"/>
      <c r="GKK50" s="62"/>
      <c r="GKL50" s="62"/>
      <c r="GKM50" s="62"/>
      <c r="GKN50" s="62"/>
      <c r="GKO50" s="62"/>
      <c r="GKP50" s="62"/>
      <c r="GKQ50" s="62"/>
      <c r="GKR50" s="62"/>
      <c r="GKS50" s="62"/>
      <c r="GKT50" s="62"/>
      <c r="GKU50" s="62"/>
      <c r="GKV50" s="62"/>
      <c r="GKW50" s="62"/>
      <c r="GKX50" s="62"/>
      <c r="GKY50" s="62"/>
      <c r="GKZ50" s="62"/>
      <c r="GLA50" s="62"/>
      <c r="GLB50" s="62"/>
      <c r="GLC50" s="62"/>
      <c r="GLD50" s="62"/>
      <c r="GLE50" s="62"/>
      <c r="GLF50" s="62"/>
      <c r="GLG50" s="62"/>
      <c r="GLH50" s="62"/>
      <c r="GLI50" s="62"/>
      <c r="GLJ50" s="62"/>
      <c r="GLK50" s="62"/>
      <c r="GLL50" s="62"/>
      <c r="GLM50" s="62"/>
      <c r="GLN50" s="62"/>
      <c r="GLO50" s="62"/>
      <c r="GLP50" s="62"/>
      <c r="GLQ50" s="62"/>
      <c r="GLR50" s="62"/>
      <c r="GLS50" s="62"/>
      <c r="GLT50" s="62"/>
      <c r="GLU50" s="62"/>
      <c r="GLV50" s="62"/>
      <c r="GLW50" s="62"/>
      <c r="GLX50" s="62"/>
      <c r="GLY50" s="62"/>
      <c r="GLZ50" s="62"/>
      <c r="GMA50" s="62"/>
      <c r="GMB50" s="62"/>
      <c r="GMC50" s="62"/>
      <c r="GMD50" s="62"/>
      <c r="GME50" s="62"/>
      <c r="GMF50" s="62"/>
      <c r="GMG50" s="62"/>
      <c r="GMH50" s="62"/>
      <c r="GMI50" s="62"/>
      <c r="GMJ50" s="62"/>
      <c r="GMK50" s="62"/>
      <c r="GML50" s="62"/>
      <c r="GMM50" s="62"/>
      <c r="GMN50" s="62"/>
      <c r="GMO50" s="62"/>
      <c r="GMP50" s="62"/>
      <c r="GMQ50" s="62"/>
      <c r="GMR50" s="62"/>
      <c r="GMS50" s="62"/>
      <c r="GMT50" s="62"/>
      <c r="GMU50" s="62"/>
      <c r="GMV50" s="62"/>
      <c r="GMW50" s="62"/>
      <c r="GMX50" s="62"/>
      <c r="GMY50" s="62"/>
      <c r="GMZ50" s="62"/>
      <c r="GNA50" s="62"/>
      <c r="GNB50" s="62"/>
      <c r="GNC50" s="62"/>
      <c r="GND50" s="62"/>
      <c r="GNE50" s="62"/>
      <c r="GNF50" s="62"/>
      <c r="GNG50" s="62"/>
      <c r="GNH50" s="62"/>
      <c r="GNI50" s="62"/>
      <c r="GNJ50" s="62"/>
      <c r="GNK50" s="62"/>
      <c r="GNL50" s="62"/>
      <c r="GNM50" s="62"/>
      <c r="GNN50" s="62"/>
      <c r="GNO50" s="62"/>
      <c r="GNP50" s="62"/>
      <c r="GNQ50" s="62"/>
      <c r="GNR50" s="62"/>
      <c r="GNS50" s="62"/>
      <c r="GNT50" s="62"/>
      <c r="GNU50" s="62"/>
      <c r="GNV50" s="62"/>
      <c r="GNW50" s="62"/>
      <c r="GNX50" s="62"/>
      <c r="GNY50" s="62"/>
      <c r="GNZ50" s="62"/>
      <c r="GOA50" s="62"/>
      <c r="GOB50" s="62"/>
      <c r="GOC50" s="62"/>
      <c r="GOD50" s="62"/>
      <c r="GOE50" s="62"/>
      <c r="GOF50" s="62"/>
      <c r="GOG50" s="62"/>
      <c r="GOH50" s="62"/>
      <c r="GOI50" s="62"/>
      <c r="GOJ50" s="62"/>
      <c r="GOK50" s="62"/>
      <c r="GOL50" s="62"/>
      <c r="GOM50" s="62"/>
      <c r="GON50" s="62"/>
      <c r="GOO50" s="62"/>
      <c r="GOP50" s="62"/>
      <c r="GOQ50" s="62"/>
      <c r="GOR50" s="62"/>
      <c r="GOS50" s="62"/>
      <c r="GOT50" s="62"/>
      <c r="GOU50" s="62"/>
      <c r="GOV50" s="62"/>
      <c r="GOW50" s="62"/>
      <c r="GOX50" s="62"/>
      <c r="GOY50" s="62"/>
      <c r="GOZ50" s="62"/>
      <c r="GPA50" s="62"/>
      <c r="GPB50" s="62"/>
      <c r="GPC50" s="62"/>
      <c r="GPD50" s="62"/>
      <c r="GPE50" s="62"/>
      <c r="GPF50" s="62"/>
      <c r="GPG50" s="62"/>
      <c r="GPH50" s="62"/>
      <c r="GPI50" s="62"/>
      <c r="GPJ50" s="62"/>
      <c r="GPK50" s="62"/>
      <c r="GPL50" s="62"/>
      <c r="GPM50" s="62"/>
      <c r="GPN50" s="62"/>
      <c r="GPO50" s="62"/>
      <c r="GPP50" s="62"/>
      <c r="GPQ50" s="62"/>
      <c r="GPR50" s="62"/>
      <c r="GPS50" s="62"/>
      <c r="GPT50" s="62"/>
      <c r="GPU50" s="62"/>
      <c r="GPV50" s="62"/>
      <c r="GPW50" s="62"/>
      <c r="GPX50" s="62"/>
      <c r="GPY50" s="62"/>
      <c r="GPZ50" s="62"/>
      <c r="GQA50" s="62"/>
      <c r="GQB50" s="62"/>
      <c r="GQC50" s="62"/>
      <c r="GQD50" s="62"/>
      <c r="GQE50" s="62"/>
      <c r="GQF50" s="62"/>
      <c r="GQG50" s="62"/>
      <c r="GQH50" s="62"/>
      <c r="GQI50" s="62"/>
      <c r="GQJ50" s="62"/>
      <c r="GQK50" s="62"/>
      <c r="GQL50" s="62"/>
      <c r="GQM50" s="62"/>
      <c r="GQN50" s="62"/>
      <c r="GQO50" s="62"/>
      <c r="GQP50" s="62"/>
      <c r="GQQ50" s="62"/>
      <c r="GQR50" s="62"/>
      <c r="GQS50" s="62"/>
      <c r="GQT50" s="62"/>
      <c r="GQU50" s="62"/>
      <c r="GQV50" s="62"/>
      <c r="GQW50" s="62"/>
      <c r="GQX50" s="62"/>
      <c r="GQY50" s="62"/>
      <c r="GQZ50" s="62"/>
      <c r="GRA50" s="62"/>
      <c r="GRB50" s="62"/>
      <c r="GRC50" s="62"/>
      <c r="GRD50" s="62"/>
      <c r="GRE50" s="62"/>
      <c r="GRF50" s="62"/>
      <c r="GRG50" s="62"/>
      <c r="GRH50" s="62"/>
      <c r="GRI50" s="62"/>
      <c r="GRJ50" s="62"/>
      <c r="GRK50" s="62"/>
      <c r="GRL50" s="62"/>
      <c r="GRM50" s="62"/>
      <c r="GRN50" s="62"/>
      <c r="GRO50" s="62"/>
      <c r="GRP50" s="62"/>
      <c r="GRQ50" s="62"/>
      <c r="GRR50" s="62"/>
      <c r="GRS50" s="62"/>
      <c r="GRT50" s="62"/>
      <c r="GRU50" s="62"/>
      <c r="GRV50" s="62"/>
      <c r="GRW50" s="62"/>
      <c r="GRX50" s="62"/>
      <c r="GRY50" s="62"/>
      <c r="GRZ50" s="62"/>
      <c r="GSA50" s="62"/>
      <c r="GSB50" s="62"/>
      <c r="GSC50" s="62"/>
      <c r="GSD50" s="62"/>
      <c r="GSE50" s="62"/>
      <c r="GSF50" s="62"/>
      <c r="GSG50" s="62"/>
      <c r="GSH50" s="62"/>
      <c r="GSI50" s="62"/>
      <c r="GSJ50" s="62"/>
      <c r="GSK50" s="62"/>
      <c r="GSL50" s="62"/>
      <c r="GSM50" s="62"/>
      <c r="GSN50" s="62"/>
      <c r="GSO50" s="62"/>
      <c r="GSP50" s="62"/>
      <c r="GSQ50" s="62"/>
      <c r="GSR50" s="62"/>
      <c r="GSS50" s="62"/>
      <c r="GST50" s="62"/>
      <c r="GSU50" s="62"/>
      <c r="GSV50" s="62"/>
      <c r="GSW50" s="62"/>
      <c r="GSX50" s="62"/>
      <c r="GSY50" s="62"/>
      <c r="GSZ50" s="62"/>
      <c r="GTA50" s="62"/>
      <c r="GTB50" s="62"/>
      <c r="GTC50" s="62"/>
      <c r="GTD50" s="62"/>
      <c r="GTE50" s="62"/>
      <c r="GTF50" s="62"/>
      <c r="GTG50" s="62"/>
      <c r="GTH50" s="62"/>
      <c r="GTI50" s="62"/>
      <c r="GTJ50" s="62"/>
      <c r="GTK50" s="62"/>
      <c r="GTL50" s="62"/>
      <c r="GTM50" s="62"/>
      <c r="GTN50" s="62"/>
      <c r="GTO50" s="62"/>
      <c r="GTP50" s="62"/>
      <c r="GTQ50" s="62"/>
      <c r="GTR50" s="62"/>
      <c r="GTS50" s="62"/>
      <c r="GTT50" s="62"/>
      <c r="GTU50" s="62"/>
      <c r="GTV50" s="62"/>
      <c r="GTW50" s="62"/>
      <c r="GTX50" s="62"/>
      <c r="GTY50" s="62"/>
      <c r="GTZ50" s="62"/>
      <c r="GUA50" s="62"/>
      <c r="GUB50" s="62"/>
      <c r="GUC50" s="62"/>
      <c r="GUD50" s="62"/>
      <c r="GUE50" s="62"/>
      <c r="GUF50" s="62"/>
      <c r="GUG50" s="62"/>
      <c r="GUH50" s="62"/>
      <c r="GUI50" s="62"/>
      <c r="GUJ50" s="62"/>
      <c r="GUK50" s="62"/>
      <c r="GUL50" s="62"/>
      <c r="GUM50" s="62"/>
      <c r="GUN50" s="62"/>
      <c r="GUO50" s="62"/>
      <c r="GUP50" s="62"/>
      <c r="GUQ50" s="62"/>
      <c r="GUR50" s="62"/>
      <c r="GUS50" s="62"/>
      <c r="GUT50" s="62"/>
      <c r="GUU50" s="62"/>
      <c r="GUV50" s="62"/>
      <c r="GUW50" s="62"/>
      <c r="GUX50" s="62"/>
      <c r="GUY50" s="62"/>
      <c r="GUZ50" s="62"/>
      <c r="GVA50" s="62"/>
      <c r="GVB50" s="62"/>
      <c r="GVC50" s="62"/>
      <c r="GVD50" s="62"/>
      <c r="GVE50" s="62"/>
      <c r="GVF50" s="62"/>
      <c r="GVG50" s="62"/>
      <c r="GVH50" s="62"/>
      <c r="GVI50" s="62"/>
      <c r="GVJ50" s="62"/>
      <c r="GVK50" s="62"/>
      <c r="GVL50" s="62"/>
      <c r="GVM50" s="62"/>
      <c r="GVN50" s="62"/>
      <c r="GVO50" s="62"/>
      <c r="GVP50" s="62"/>
      <c r="GVQ50" s="62"/>
      <c r="GVR50" s="62"/>
      <c r="GVS50" s="62"/>
      <c r="GVT50" s="62"/>
      <c r="GVU50" s="62"/>
      <c r="GVV50" s="62"/>
      <c r="GVW50" s="62"/>
      <c r="GVX50" s="62"/>
      <c r="GVY50" s="62"/>
      <c r="GVZ50" s="62"/>
      <c r="GWA50" s="62"/>
      <c r="GWB50" s="62"/>
      <c r="GWC50" s="62"/>
      <c r="GWD50" s="62"/>
      <c r="GWE50" s="62"/>
      <c r="GWF50" s="62"/>
      <c r="GWG50" s="62"/>
      <c r="GWH50" s="62"/>
      <c r="GWI50" s="62"/>
      <c r="GWJ50" s="62"/>
      <c r="GWK50" s="62"/>
      <c r="GWL50" s="62"/>
      <c r="GWM50" s="62"/>
      <c r="GWN50" s="62"/>
      <c r="GWO50" s="62"/>
      <c r="GWP50" s="62"/>
      <c r="GWQ50" s="62"/>
      <c r="GWR50" s="62"/>
      <c r="GWS50" s="62"/>
      <c r="GWT50" s="62"/>
      <c r="GWU50" s="62"/>
      <c r="GWV50" s="62"/>
      <c r="GWW50" s="62"/>
      <c r="GWX50" s="62"/>
      <c r="GWY50" s="62"/>
      <c r="GWZ50" s="62"/>
      <c r="GXA50" s="62"/>
      <c r="GXB50" s="62"/>
      <c r="GXC50" s="62"/>
      <c r="GXD50" s="62"/>
      <c r="GXE50" s="62"/>
      <c r="GXF50" s="62"/>
      <c r="GXG50" s="62"/>
      <c r="GXH50" s="62"/>
      <c r="GXI50" s="62"/>
      <c r="GXJ50" s="62"/>
      <c r="GXK50" s="62"/>
      <c r="GXL50" s="62"/>
      <c r="GXM50" s="62"/>
      <c r="GXN50" s="62"/>
      <c r="GXO50" s="62"/>
      <c r="GXP50" s="62"/>
      <c r="GXQ50" s="62"/>
      <c r="GXR50" s="62"/>
      <c r="GXS50" s="62"/>
      <c r="GXT50" s="62"/>
      <c r="GXU50" s="62"/>
      <c r="GXV50" s="62"/>
      <c r="GXW50" s="62"/>
      <c r="GXX50" s="62"/>
      <c r="GXY50" s="62"/>
      <c r="GXZ50" s="62"/>
      <c r="GYA50" s="62"/>
      <c r="GYB50" s="62"/>
      <c r="GYC50" s="62"/>
      <c r="GYD50" s="62"/>
      <c r="GYE50" s="62"/>
      <c r="GYF50" s="62"/>
      <c r="GYG50" s="62"/>
      <c r="GYH50" s="62"/>
      <c r="GYI50" s="62"/>
      <c r="GYJ50" s="62"/>
      <c r="GYK50" s="62"/>
      <c r="GYL50" s="62"/>
      <c r="GYM50" s="62"/>
      <c r="GYN50" s="62"/>
      <c r="GYO50" s="62"/>
      <c r="GYP50" s="62"/>
      <c r="GYQ50" s="62"/>
      <c r="GYR50" s="62"/>
      <c r="GYS50" s="62"/>
      <c r="GYT50" s="62"/>
      <c r="GYU50" s="62"/>
      <c r="GYV50" s="62"/>
      <c r="GYW50" s="62"/>
      <c r="GYX50" s="62"/>
      <c r="GYY50" s="62"/>
      <c r="GYZ50" s="62"/>
      <c r="GZA50" s="62"/>
      <c r="GZB50" s="62"/>
      <c r="GZC50" s="62"/>
      <c r="GZD50" s="62"/>
      <c r="GZE50" s="62"/>
      <c r="GZF50" s="62"/>
      <c r="GZG50" s="62"/>
      <c r="GZH50" s="62"/>
      <c r="GZI50" s="62"/>
      <c r="GZJ50" s="62"/>
      <c r="GZK50" s="62"/>
      <c r="GZL50" s="62"/>
      <c r="GZM50" s="62"/>
      <c r="GZN50" s="62"/>
      <c r="GZO50" s="62"/>
      <c r="GZP50" s="62"/>
      <c r="GZQ50" s="62"/>
      <c r="GZR50" s="62"/>
      <c r="GZS50" s="62"/>
      <c r="GZT50" s="62"/>
      <c r="GZU50" s="62"/>
      <c r="GZV50" s="62"/>
      <c r="GZW50" s="62"/>
      <c r="GZX50" s="62"/>
      <c r="GZY50" s="62"/>
      <c r="GZZ50" s="62"/>
      <c r="HAA50" s="62"/>
      <c r="HAB50" s="62"/>
      <c r="HAC50" s="62"/>
      <c r="HAD50" s="62"/>
      <c r="HAE50" s="62"/>
      <c r="HAF50" s="62"/>
      <c r="HAG50" s="62"/>
      <c r="HAH50" s="62"/>
      <c r="HAI50" s="62"/>
      <c r="HAJ50" s="62"/>
      <c r="HAK50" s="62"/>
      <c r="HAL50" s="62"/>
      <c r="HAM50" s="62"/>
      <c r="HAN50" s="62"/>
      <c r="HAO50" s="62"/>
      <c r="HAP50" s="62"/>
      <c r="HAQ50" s="62"/>
      <c r="HAR50" s="62"/>
      <c r="HAS50" s="62"/>
      <c r="HAT50" s="62"/>
      <c r="HAU50" s="62"/>
      <c r="HAV50" s="62"/>
      <c r="HAW50" s="62"/>
      <c r="HAX50" s="62"/>
      <c r="HAY50" s="62"/>
      <c r="HAZ50" s="62"/>
      <c r="HBA50" s="62"/>
      <c r="HBB50" s="62"/>
      <c r="HBC50" s="62"/>
      <c r="HBD50" s="62"/>
      <c r="HBE50" s="62"/>
      <c r="HBF50" s="62"/>
      <c r="HBG50" s="62"/>
      <c r="HBH50" s="62"/>
      <c r="HBI50" s="62"/>
      <c r="HBJ50" s="62"/>
      <c r="HBK50" s="62"/>
      <c r="HBL50" s="62"/>
      <c r="HBM50" s="62"/>
      <c r="HBN50" s="62"/>
      <c r="HBO50" s="62"/>
      <c r="HBP50" s="62"/>
      <c r="HBQ50" s="62"/>
      <c r="HBR50" s="62"/>
      <c r="HBS50" s="62"/>
      <c r="HBT50" s="62"/>
      <c r="HBU50" s="62"/>
      <c r="HBV50" s="62"/>
      <c r="HBW50" s="62"/>
      <c r="HBX50" s="62"/>
      <c r="HBY50" s="62"/>
      <c r="HBZ50" s="62"/>
      <c r="HCA50" s="62"/>
      <c r="HCB50" s="62"/>
      <c r="HCC50" s="62"/>
      <c r="HCD50" s="62"/>
      <c r="HCE50" s="62"/>
      <c r="HCF50" s="62"/>
      <c r="HCG50" s="62"/>
      <c r="HCH50" s="62"/>
      <c r="HCI50" s="62"/>
      <c r="HCJ50" s="62"/>
      <c r="HCK50" s="62"/>
      <c r="HCL50" s="62"/>
      <c r="HCM50" s="62"/>
      <c r="HCN50" s="62"/>
      <c r="HCO50" s="62"/>
      <c r="HCP50" s="62"/>
      <c r="HCQ50" s="62"/>
      <c r="HCR50" s="62"/>
      <c r="HCS50" s="62"/>
      <c r="HCT50" s="62"/>
      <c r="HCU50" s="62"/>
      <c r="HCV50" s="62"/>
      <c r="HCW50" s="62"/>
      <c r="HCX50" s="62"/>
      <c r="HCY50" s="62"/>
      <c r="HCZ50" s="62"/>
      <c r="HDA50" s="62"/>
      <c r="HDB50" s="62"/>
      <c r="HDC50" s="62"/>
      <c r="HDD50" s="62"/>
      <c r="HDE50" s="62"/>
      <c r="HDF50" s="62"/>
      <c r="HDG50" s="62"/>
      <c r="HDH50" s="62"/>
      <c r="HDI50" s="62"/>
      <c r="HDJ50" s="62"/>
      <c r="HDK50" s="62"/>
      <c r="HDL50" s="62"/>
      <c r="HDM50" s="62"/>
      <c r="HDN50" s="62"/>
      <c r="HDO50" s="62"/>
      <c r="HDP50" s="62"/>
      <c r="HDQ50" s="62"/>
      <c r="HDR50" s="62"/>
      <c r="HDS50" s="62"/>
      <c r="HDT50" s="62"/>
      <c r="HDU50" s="62"/>
      <c r="HDV50" s="62"/>
      <c r="HDW50" s="62"/>
      <c r="HDX50" s="62"/>
      <c r="HDY50" s="62"/>
      <c r="HDZ50" s="62"/>
      <c r="HEA50" s="62"/>
      <c r="HEB50" s="62"/>
      <c r="HEC50" s="62"/>
      <c r="HED50" s="62"/>
      <c r="HEE50" s="62"/>
      <c r="HEF50" s="62"/>
      <c r="HEG50" s="62"/>
      <c r="HEH50" s="62"/>
      <c r="HEI50" s="62"/>
      <c r="HEJ50" s="62"/>
      <c r="HEK50" s="62"/>
      <c r="HEL50" s="62"/>
      <c r="HEM50" s="62"/>
      <c r="HEN50" s="62"/>
      <c r="HEO50" s="62"/>
      <c r="HEP50" s="62"/>
      <c r="HEQ50" s="62"/>
      <c r="HER50" s="62"/>
      <c r="HES50" s="62"/>
      <c r="HET50" s="62"/>
      <c r="HEU50" s="62"/>
      <c r="HEV50" s="62"/>
      <c r="HEW50" s="62"/>
      <c r="HEX50" s="62"/>
      <c r="HEY50" s="62"/>
      <c r="HEZ50" s="62"/>
      <c r="HFA50" s="62"/>
      <c r="HFB50" s="62"/>
      <c r="HFC50" s="62"/>
      <c r="HFD50" s="62"/>
      <c r="HFE50" s="62"/>
      <c r="HFF50" s="62"/>
      <c r="HFG50" s="62"/>
      <c r="HFH50" s="62"/>
      <c r="HFI50" s="62"/>
      <c r="HFJ50" s="62"/>
      <c r="HFK50" s="62"/>
      <c r="HFL50" s="62"/>
      <c r="HFM50" s="62"/>
      <c r="HFN50" s="62"/>
      <c r="HFO50" s="62"/>
      <c r="HFP50" s="62"/>
      <c r="HFQ50" s="62"/>
      <c r="HFR50" s="62"/>
      <c r="HFS50" s="62"/>
      <c r="HFT50" s="62"/>
      <c r="HFU50" s="62"/>
      <c r="HFV50" s="62"/>
      <c r="HFW50" s="62"/>
      <c r="HFX50" s="62"/>
      <c r="HFY50" s="62"/>
      <c r="HFZ50" s="62"/>
      <c r="HGA50" s="62"/>
      <c r="HGB50" s="62"/>
      <c r="HGC50" s="62"/>
      <c r="HGD50" s="62"/>
      <c r="HGE50" s="62"/>
      <c r="HGF50" s="62"/>
      <c r="HGG50" s="62"/>
      <c r="HGH50" s="62"/>
      <c r="HGI50" s="62"/>
      <c r="HGJ50" s="62"/>
      <c r="HGK50" s="62"/>
      <c r="HGL50" s="62"/>
      <c r="HGM50" s="62"/>
      <c r="HGN50" s="62"/>
      <c r="HGO50" s="62"/>
      <c r="HGP50" s="62"/>
      <c r="HGQ50" s="62"/>
      <c r="HGR50" s="62"/>
      <c r="HGS50" s="62"/>
      <c r="HGT50" s="62"/>
      <c r="HGU50" s="62"/>
      <c r="HGV50" s="62"/>
      <c r="HGW50" s="62"/>
      <c r="HGX50" s="62"/>
      <c r="HGY50" s="62"/>
      <c r="HGZ50" s="62"/>
      <c r="HHA50" s="62"/>
      <c r="HHB50" s="62"/>
      <c r="HHC50" s="62"/>
      <c r="HHD50" s="62"/>
      <c r="HHE50" s="62"/>
      <c r="HHF50" s="62"/>
      <c r="HHG50" s="62"/>
      <c r="HHH50" s="62"/>
      <c r="HHI50" s="62"/>
      <c r="HHJ50" s="62"/>
      <c r="HHK50" s="62"/>
      <c r="HHL50" s="62"/>
      <c r="HHM50" s="62"/>
      <c r="HHN50" s="62"/>
      <c r="HHO50" s="62"/>
      <c r="HHP50" s="62"/>
      <c r="HHQ50" s="62"/>
      <c r="HHR50" s="62"/>
      <c r="HHS50" s="62"/>
      <c r="HHT50" s="62"/>
      <c r="HHU50" s="62"/>
      <c r="HHV50" s="62"/>
      <c r="HHW50" s="62"/>
      <c r="HHX50" s="62"/>
      <c r="HHY50" s="62"/>
      <c r="HHZ50" s="62"/>
      <c r="HIA50" s="62"/>
      <c r="HIB50" s="62"/>
      <c r="HIC50" s="62"/>
      <c r="HID50" s="62"/>
      <c r="HIE50" s="62"/>
      <c r="HIF50" s="62"/>
      <c r="HIG50" s="62"/>
      <c r="HIH50" s="62"/>
      <c r="HII50" s="62"/>
      <c r="HIJ50" s="62"/>
      <c r="HIK50" s="62"/>
      <c r="HIL50" s="62"/>
      <c r="HIM50" s="62"/>
      <c r="HIN50" s="62"/>
      <c r="HIO50" s="62"/>
      <c r="HIP50" s="62"/>
      <c r="HIQ50" s="62"/>
      <c r="HIR50" s="62"/>
      <c r="HIS50" s="62"/>
      <c r="HIT50" s="62"/>
      <c r="HIU50" s="62"/>
      <c r="HIV50" s="62"/>
      <c r="HIW50" s="62"/>
      <c r="HIX50" s="62"/>
      <c r="HIY50" s="62"/>
      <c r="HIZ50" s="62"/>
      <c r="HJA50" s="62"/>
      <c r="HJB50" s="62"/>
      <c r="HJC50" s="62"/>
      <c r="HJD50" s="62"/>
      <c r="HJE50" s="62"/>
      <c r="HJF50" s="62"/>
      <c r="HJG50" s="62"/>
      <c r="HJH50" s="62"/>
      <c r="HJI50" s="62"/>
      <c r="HJJ50" s="62"/>
      <c r="HJK50" s="62"/>
      <c r="HJL50" s="62"/>
      <c r="HJM50" s="62"/>
      <c r="HJN50" s="62"/>
      <c r="HJO50" s="62"/>
      <c r="HJP50" s="62"/>
      <c r="HJQ50" s="62"/>
      <c r="HJR50" s="62"/>
      <c r="HJS50" s="62"/>
      <c r="HJT50" s="62"/>
      <c r="HJU50" s="62"/>
      <c r="HJV50" s="62"/>
      <c r="HJW50" s="62"/>
      <c r="HJX50" s="62"/>
      <c r="HJY50" s="62"/>
      <c r="HJZ50" s="62"/>
      <c r="HKA50" s="62"/>
      <c r="HKB50" s="62"/>
      <c r="HKC50" s="62"/>
      <c r="HKD50" s="62"/>
      <c r="HKE50" s="62"/>
      <c r="HKF50" s="62"/>
      <c r="HKG50" s="62"/>
      <c r="HKH50" s="62"/>
      <c r="HKI50" s="62"/>
      <c r="HKJ50" s="62"/>
      <c r="HKK50" s="62"/>
      <c r="HKL50" s="62"/>
      <c r="HKM50" s="62"/>
      <c r="HKN50" s="62"/>
      <c r="HKO50" s="62"/>
      <c r="HKP50" s="62"/>
      <c r="HKQ50" s="62"/>
      <c r="HKR50" s="62"/>
      <c r="HKS50" s="62"/>
      <c r="HKT50" s="62"/>
      <c r="HKU50" s="62"/>
      <c r="HKV50" s="62"/>
      <c r="HKW50" s="62"/>
      <c r="HKX50" s="62"/>
      <c r="HKY50" s="62"/>
      <c r="HKZ50" s="62"/>
      <c r="HLA50" s="62"/>
      <c r="HLB50" s="62"/>
      <c r="HLC50" s="62"/>
      <c r="HLD50" s="62"/>
      <c r="HLE50" s="62"/>
      <c r="HLF50" s="62"/>
      <c r="HLG50" s="62"/>
      <c r="HLH50" s="62"/>
      <c r="HLI50" s="62"/>
      <c r="HLJ50" s="62"/>
      <c r="HLK50" s="62"/>
      <c r="HLL50" s="62"/>
      <c r="HLM50" s="62"/>
      <c r="HLN50" s="62"/>
      <c r="HLO50" s="62"/>
      <c r="HLP50" s="62"/>
      <c r="HLQ50" s="62"/>
      <c r="HLR50" s="62"/>
      <c r="HLS50" s="62"/>
      <c r="HLT50" s="62"/>
      <c r="HLU50" s="62"/>
      <c r="HLV50" s="62"/>
      <c r="HLW50" s="62"/>
      <c r="HLX50" s="62"/>
      <c r="HLY50" s="62"/>
      <c r="HLZ50" s="62"/>
      <c r="HMA50" s="62"/>
      <c r="HMB50" s="62"/>
      <c r="HMC50" s="62"/>
      <c r="HMD50" s="62"/>
      <c r="HME50" s="62"/>
      <c r="HMF50" s="62"/>
      <c r="HMG50" s="62"/>
      <c r="HMH50" s="62"/>
      <c r="HMI50" s="62"/>
      <c r="HMJ50" s="62"/>
      <c r="HMK50" s="62"/>
      <c r="HML50" s="62"/>
      <c r="HMM50" s="62"/>
      <c r="HMN50" s="62"/>
      <c r="HMO50" s="62"/>
      <c r="HMP50" s="62"/>
      <c r="HMQ50" s="62"/>
      <c r="HMR50" s="62"/>
      <c r="HMS50" s="62"/>
      <c r="HMT50" s="62"/>
      <c r="HMU50" s="62"/>
      <c r="HMV50" s="62"/>
      <c r="HMW50" s="62"/>
      <c r="HMX50" s="62"/>
      <c r="HMY50" s="62"/>
      <c r="HMZ50" s="62"/>
      <c r="HNA50" s="62"/>
      <c r="HNB50" s="62"/>
      <c r="HNC50" s="62"/>
      <c r="HND50" s="62"/>
      <c r="HNE50" s="62"/>
      <c r="HNF50" s="62"/>
      <c r="HNG50" s="62"/>
      <c r="HNH50" s="62"/>
      <c r="HNI50" s="62"/>
      <c r="HNJ50" s="62"/>
      <c r="HNK50" s="62"/>
      <c r="HNL50" s="62"/>
      <c r="HNM50" s="62"/>
      <c r="HNN50" s="62"/>
      <c r="HNO50" s="62"/>
      <c r="HNP50" s="62"/>
      <c r="HNQ50" s="62"/>
      <c r="HNR50" s="62"/>
      <c r="HNS50" s="62"/>
      <c r="HNT50" s="62"/>
      <c r="HNU50" s="62"/>
      <c r="HNV50" s="62"/>
      <c r="HNW50" s="62"/>
      <c r="HNX50" s="62"/>
      <c r="HNY50" s="62"/>
      <c r="HNZ50" s="62"/>
      <c r="HOA50" s="62"/>
      <c r="HOB50" s="62"/>
      <c r="HOC50" s="62"/>
      <c r="HOD50" s="62"/>
      <c r="HOE50" s="62"/>
      <c r="HOF50" s="62"/>
      <c r="HOG50" s="62"/>
      <c r="HOH50" s="62"/>
      <c r="HOI50" s="62"/>
      <c r="HOJ50" s="62"/>
      <c r="HOK50" s="62"/>
      <c r="HOL50" s="62"/>
      <c r="HOM50" s="62"/>
      <c r="HON50" s="62"/>
      <c r="HOO50" s="62"/>
      <c r="HOP50" s="62"/>
      <c r="HOQ50" s="62"/>
      <c r="HOR50" s="62"/>
      <c r="HOS50" s="62"/>
      <c r="HOT50" s="62"/>
      <c r="HOU50" s="62"/>
      <c r="HOV50" s="62"/>
      <c r="HOW50" s="62"/>
      <c r="HOX50" s="62"/>
      <c r="HOY50" s="62"/>
      <c r="HOZ50" s="62"/>
      <c r="HPA50" s="62"/>
      <c r="HPB50" s="62"/>
      <c r="HPC50" s="62"/>
      <c r="HPD50" s="62"/>
      <c r="HPE50" s="62"/>
      <c r="HPF50" s="62"/>
      <c r="HPG50" s="62"/>
      <c r="HPH50" s="62"/>
      <c r="HPI50" s="62"/>
      <c r="HPJ50" s="62"/>
      <c r="HPK50" s="62"/>
      <c r="HPL50" s="62"/>
      <c r="HPM50" s="62"/>
      <c r="HPN50" s="62"/>
      <c r="HPO50" s="62"/>
      <c r="HPP50" s="62"/>
      <c r="HPQ50" s="62"/>
      <c r="HPR50" s="62"/>
      <c r="HPS50" s="62"/>
      <c r="HPT50" s="62"/>
      <c r="HPU50" s="62"/>
      <c r="HPV50" s="62"/>
      <c r="HPW50" s="62"/>
      <c r="HPX50" s="62"/>
      <c r="HPY50" s="62"/>
      <c r="HPZ50" s="62"/>
      <c r="HQA50" s="62"/>
      <c r="HQB50" s="62"/>
      <c r="HQC50" s="62"/>
      <c r="HQD50" s="62"/>
      <c r="HQE50" s="62"/>
      <c r="HQF50" s="62"/>
      <c r="HQG50" s="62"/>
      <c r="HQH50" s="62"/>
      <c r="HQI50" s="62"/>
      <c r="HQJ50" s="62"/>
      <c r="HQK50" s="62"/>
      <c r="HQL50" s="62"/>
      <c r="HQM50" s="62"/>
      <c r="HQN50" s="62"/>
      <c r="HQO50" s="62"/>
      <c r="HQP50" s="62"/>
      <c r="HQQ50" s="62"/>
      <c r="HQR50" s="62"/>
      <c r="HQS50" s="62"/>
      <c r="HQT50" s="62"/>
      <c r="HQU50" s="62"/>
      <c r="HQV50" s="62"/>
      <c r="HQW50" s="62"/>
      <c r="HQX50" s="62"/>
      <c r="HQY50" s="62"/>
      <c r="HQZ50" s="62"/>
      <c r="HRA50" s="62"/>
      <c r="HRB50" s="62"/>
      <c r="HRC50" s="62"/>
      <c r="HRD50" s="62"/>
      <c r="HRE50" s="62"/>
      <c r="HRF50" s="62"/>
      <c r="HRG50" s="62"/>
      <c r="HRH50" s="62"/>
      <c r="HRI50" s="62"/>
      <c r="HRJ50" s="62"/>
      <c r="HRK50" s="62"/>
      <c r="HRL50" s="62"/>
      <c r="HRM50" s="62"/>
      <c r="HRN50" s="62"/>
      <c r="HRO50" s="62"/>
      <c r="HRP50" s="62"/>
      <c r="HRQ50" s="62"/>
      <c r="HRR50" s="62"/>
      <c r="HRS50" s="62"/>
      <c r="HRT50" s="62"/>
      <c r="HRU50" s="62"/>
      <c r="HRV50" s="62"/>
      <c r="HRW50" s="62"/>
      <c r="HRX50" s="62"/>
      <c r="HRY50" s="62"/>
      <c r="HRZ50" s="62"/>
      <c r="HSA50" s="62"/>
      <c r="HSB50" s="62"/>
      <c r="HSC50" s="62"/>
      <c r="HSD50" s="62"/>
      <c r="HSE50" s="62"/>
      <c r="HSF50" s="62"/>
      <c r="HSG50" s="62"/>
      <c r="HSH50" s="62"/>
      <c r="HSI50" s="62"/>
      <c r="HSJ50" s="62"/>
      <c r="HSK50" s="62"/>
      <c r="HSL50" s="62"/>
      <c r="HSM50" s="62"/>
      <c r="HSN50" s="62"/>
      <c r="HSO50" s="62"/>
      <c r="HSP50" s="62"/>
      <c r="HSQ50" s="62"/>
      <c r="HSR50" s="62"/>
      <c r="HSS50" s="62"/>
      <c r="HST50" s="62"/>
      <c r="HSU50" s="62"/>
      <c r="HSV50" s="62"/>
      <c r="HSW50" s="62"/>
      <c r="HSX50" s="62"/>
      <c r="HSY50" s="62"/>
      <c r="HSZ50" s="62"/>
      <c r="HTA50" s="62"/>
      <c r="HTB50" s="62"/>
      <c r="HTC50" s="62"/>
      <c r="HTD50" s="62"/>
      <c r="HTE50" s="62"/>
      <c r="HTF50" s="62"/>
      <c r="HTG50" s="62"/>
      <c r="HTH50" s="62"/>
      <c r="HTI50" s="62"/>
      <c r="HTJ50" s="62"/>
      <c r="HTK50" s="62"/>
      <c r="HTL50" s="62"/>
      <c r="HTM50" s="62"/>
      <c r="HTN50" s="62"/>
      <c r="HTO50" s="62"/>
      <c r="HTP50" s="62"/>
      <c r="HTQ50" s="62"/>
      <c r="HTR50" s="62"/>
      <c r="HTS50" s="62"/>
      <c r="HTT50" s="62"/>
      <c r="HTU50" s="62"/>
      <c r="HTV50" s="62"/>
      <c r="HTW50" s="62"/>
      <c r="HTX50" s="62"/>
      <c r="HTY50" s="62"/>
      <c r="HTZ50" s="62"/>
      <c r="HUA50" s="62"/>
      <c r="HUB50" s="62"/>
      <c r="HUC50" s="62"/>
      <c r="HUD50" s="62"/>
      <c r="HUE50" s="62"/>
      <c r="HUF50" s="62"/>
      <c r="HUG50" s="62"/>
      <c r="HUH50" s="62"/>
      <c r="HUI50" s="62"/>
      <c r="HUJ50" s="62"/>
      <c r="HUK50" s="62"/>
      <c r="HUL50" s="62"/>
      <c r="HUM50" s="62"/>
      <c r="HUN50" s="62"/>
      <c r="HUO50" s="62"/>
      <c r="HUP50" s="62"/>
      <c r="HUQ50" s="62"/>
      <c r="HUR50" s="62"/>
      <c r="HUS50" s="62"/>
      <c r="HUT50" s="62"/>
      <c r="HUU50" s="62"/>
      <c r="HUV50" s="62"/>
      <c r="HUW50" s="62"/>
      <c r="HUX50" s="62"/>
      <c r="HUY50" s="62"/>
      <c r="HUZ50" s="62"/>
      <c r="HVA50" s="62"/>
      <c r="HVB50" s="62"/>
      <c r="HVC50" s="62"/>
      <c r="HVD50" s="62"/>
      <c r="HVE50" s="62"/>
      <c r="HVF50" s="62"/>
      <c r="HVG50" s="62"/>
      <c r="HVH50" s="62"/>
      <c r="HVI50" s="62"/>
      <c r="HVJ50" s="62"/>
      <c r="HVK50" s="62"/>
      <c r="HVL50" s="62"/>
      <c r="HVM50" s="62"/>
      <c r="HVN50" s="62"/>
      <c r="HVO50" s="62"/>
      <c r="HVP50" s="62"/>
      <c r="HVQ50" s="62"/>
      <c r="HVR50" s="62"/>
      <c r="HVS50" s="62"/>
      <c r="HVT50" s="62"/>
      <c r="HVU50" s="62"/>
      <c r="HVV50" s="62"/>
      <c r="HVW50" s="62"/>
      <c r="HVX50" s="62"/>
      <c r="HVY50" s="62"/>
      <c r="HVZ50" s="62"/>
      <c r="HWA50" s="62"/>
      <c r="HWB50" s="62"/>
      <c r="HWC50" s="62"/>
      <c r="HWD50" s="62"/>
      <c r="HWE50" s="62"/>
      <c r="HWF50" s="62"/>
      <c r="HWG50" s="62"/>
      <c r="HWH50" s="62"/>
      <c r="HWI50" s="62"/>
      <c r="HWJ50" s="62"/>
      <c r="HWK50" s="62"/>
      <c r="HWL50" s="62"/>
      <c r="HWM50" s="62"/>
      <c r="HWN50" s="62"/>
      <c r="HWO50" s="62"/>
      <c r="HWP50" s="62"/>
      <c r="HWQ50" s="62"/>
      <c r="HWR50" s="62"/>
      <c r="HWS50" s="62"/>
      <c r="HWT50" s="62"/>
      <c r="HWU50" s="62"/>
      <c r="HWV50" s="62"/>
      <c r="HWW50" s="62"/>
      <c r="HWX50" s="62"/>
      <c r="HWY50" s="62"/>
      <c r="HWZ50" s="62"/>
      <c r="HXA50" s="62"/>
      <c r="HXB50" s="62"/>
      <c r="HXC50" s="62"/>
      <c r="HXD50" s="62"/>
      <c r="HXE50" s="62"/>
      <c r="HXF50" s="62"/>
      <c r="HXG50" s="62"/>
      <c r="HXH50" s="62"/>
      <c r="HXI50" s="62"/>
      <c r="HXJ50" s="62"/>
      <c r="HXK50" s="62"/>
      <c r="HXL50" s="62"/>
      <c r="HXM50" s="62"/>
      <c r="HXN50" s="62"/>
      <c r="HXO50" s="62"/>
      <c r="HXP50" s="62"/>
      <c r="HXQ50" s="62"/>
      <c r="HXR50" s="62"/>
      <c r="HXS50" s="62"/>
      <c r="HXT50" s="62"/>
      <c r="HXU50" s="62"/>
      <c r="HXV50" s="62"/>
      <c r="HXW50" s="62"/>
      <c r="HXX50" s="62"/>
      <c r="HXY50" s="62"/>
      <c r="HXZ50" s="62"/>
      <c r="HYA50" s="62"/>
      <c r="HYB50" s="62"/>
      <c r="HYC50" s="62"/>
      <c r="HYD50" s="62"/>
      <c r="HYE50" s="62"/>
      <c r="HYF50" s="62"/>
      <c r="HYG50" s="62"/>
      <c r="HYH50" s="62"/>
      <c r="HYI50" s="62"/>
      <c r="HYJ50" s="62"/>
      <c r="HYK50" s="62"/>
      <c r="HYL50" s="62"/>
      <c r="HYM50" s="62"/>
      <c r="HYN50" s="62"/>
      <c r="HYO50" s="62"/>
      <c r="HYP50" s="62"/>
      <c r="HYQ50" s="62"/>
      <c r="HYR50" s="62"/>
      <c r="HYS50" s="62"/>
      <c r="HYT50" s="62"/>
      <c r="HYU50" s="62"/>
      <c r="HYV50" s="62"/>
      <c r="HYW50" s="62"/>
      <c r="HYX50" s="62"/>
      <c r="HYY50" s="62"/>
      <c r="HYZ50" s="62"/>
      <c r="HZA50" s="62"/>
      <c r="HZB50" s="62"/>
      <c r="HZC50" s="62"/>
      <c r="HZD50" s="62"/>
      <c r="HZE50" s="62"/>
      <c r="HZF50" s="62"/>
      <c r="HZG50" s="62"/>
      <c r="HZH50" s="62"/>
      <c r="HZI50" s="62"/>
      <c r="HZJ50" s="62"/>
      <c r="HZK50" s="62"/>
      <c r="HZL50" s="62"/>
      <c r="HZM50" s="62"/>
      <c r="HZN50" s="62"/>
      <c r="HZO50" s="62"/>
      <c r="HZP50" s="62"/>
      <c r="HZQ50" s="62"/>
      <c r="HZR50" s="62"/>
      <c r="HZS50" s="62"/>
      <c r="HZT50" s="62"/>
      <c r="HZU50" s="62"/>
      <c r="HZV50" s="62"/>
      <c r="HZW50" s="62"/>
      <c r="HZX50" s="62"/>
      <c r="HZY50" s="62"/>
      <c r="HZZ50" s="62"/>
      <c r="IAA50" s="62"/>
      <c r="IAB50" s="62"/>
      <c r="IAC50" s="62"/>
      <c r="IAD50" s="62"/>
      <c r="IAE50" s="62"/>
      <c r="IAF50" s="62"/>
      <c r="IAG50" s="62"/>
      <c r="IAH50" s="62"/>
      <c r="IAI50" s="62"/>
      <c r="IAJ50" s="62"/>
      <c r="IAK50" s="62"/>
      <c r="IAL50" s="62"/>
      <c r="IAM50" s="62"/>
      <c r="IAN50" s="62"/>
      <c r="IAO50" s="62"/>
      <c r="IAP50" s="62"/>
      <c r="IAQ50" s="62"/>
      <c r="IAR50" s="62"/>
      <c r="IAS50" s="62"/>
      <c r="IAT50" s="62"/>
      <c r="IAU50" s="62"/>
      <c r="IAV50" s="62"/>
      <c r="IAW50" s="62"/>
      <c r="IAX50" s="62"/>
      <c r="IAY50" s="62"/>
      <c r="IAZ50" s="62"/>
      <c r="IBA50" s="62"/>
      <c r="IBB50" s="62"/>
      <c r="IBC50" s="62"/>
      <c r="IBD50" s="62"/>
      <c r="IBE50" s="62"/>
      <c r="IBF50" s="62"/>
      <c r="IBG50" s="62"/>
      <c r="IBH50" s="62"/>
      <c r="IBI50" s="62"/>
      <c r="IBJ50" s="62"/>
      <c r="IBK50" s="62"/>
      <c r="IBL50" s="62"/>
      <c r="IBM50" s="62"/>
      <c r="IBN50" s="62"/>
      <c r="IBO50" s="62"/>
      <c r="IBP50" s="62"/>
      <c r="IBQ50" s="62"/>
      <c r="IBR50" s="62"/>
      <c r="IBS50" s="62"/>
      <c r="IBT50" s="62"/>
      <c r="IBU50" s="62"/>
      <c r="IBV50" s="62"/>
      <c r="IBW50" s="62"/>
      <c r="IBX50" s="62"/>
      <c r="IBY50" s="62"/>
      <c r="IBZ50" s="62"/>
      <c r="ICA50" s="62"/>
      <c r="ICB50" s="62"/>
      <c r="ICC50" s="62"/>
      <c r="ICD50" s="62"/>
      <c r="ICE50" s="62"/>
      <c r="ICF50" s="62"/>
      <c r="ICG50" s="62"/>
      <c r="ICH50" s="62"/>
      <c r="ICI50" s="62"/>
      <c r="ICJ50" s="62"/>
      <c r="ICK50" s="62"/>
      <c r="ICL50" s="62"/>
      <c r="ICM50" s="62"/>
      <c r="ICN50" s="62"/>
      <c r="ICO50" s="62"/>
      <c r="ICP50" s="62"/>
      <c r="ICQ50" s="62"/>
      <c r="ICR50" s="62"/>
      <c r="ICS50" s="62"/>
      <c r="ICT50" s="62"/>
      <c r="ICU50" s="62"/>
      <c r="ICV50" s="62"/>
      <c r="ICW50" s="62"/>
      <c r="ICX50" s="62"/>
      <c r="ICY50" s="62"/>
      <c r="ICZ50" s="62"/>
      <c r="IDA50" s="62"/>
      <c r="IDB50" s="62"/>
      <c r="IDC50" s="62"/>
      <c r="IDD50" s="62"/>
      <c r="IDE50" s="62"/>
      <c r="IDF50" s="62"/>
      <c r="IDG50" s="62"/>
      <c r="IDH50" s="62"/>
      <c r="IDI50" s="62"/>
      <c r="IDJ50" s="62"/>
      <c r="IDK50" s="62"/>
      <c r="IDL50" s="62"/>
      <c r="IDM50" s="62"/>
      <c r="IDN50" s="62"/>
      <c r="IDO50" s="62"/>
      <c r="IDP50" s="62"/>
      <c r="IDQ50" s="62"/>
      <c r="IDR50" s="62"/>
      <c r="IDS50" s="62"/>
      <c r="IDT50" s="62"/>
      <c r="IDU50" s="62"/>
      <c r="IDV50" s="62"/>
      <c r="IDW50" s="62"/>
      <c r="IDX50" s="62"/>
      <c r="IDY50" s="62"/>
      <c r="IDZ50" s="62"/>
      <c r="IEA50" s="62"/>
      <c r="IEB50" s="62"/>
      <c r="IEC50" s="62"/>
      <c r="IED50" s="62"/>
      <c r="IEE50" s="62"/>
      <c r="IEF50" s="62"/>
      <c r="IEG50" s="62"/>
      <c r="IEH50" s="62"/>
      <c r="IEI50" s="62"/>
      <c r="IEJ50" s="62"/>
      <c r="IEK50" s="62"/>
      <c r="IEL50" s="62"/>
      <c r="IEM50" s="62"/>
      <c r="IEN50" s="62"/>
      <c r="IEO50" s="62"/>
      <c r="IEP50" s="62"/>
      <c r="IEQ50" s="62"/>
      <c r="IER50" s="62"/>
      <c r="IES50" s="62"/>
      <c r="IET50" s="62"/>
      <c r="IEU50" s="62"/>
      <c r="IEV50" s="62"/>
      <c r="IEW50" s="62"/>
      <c r="IEX50" s="62"/>
      <c r="IEY50" s="62"/>
      <c r="IEZ50" s="62"/>
      <c r="IFA50" s="62"/>
      <c r="IFB50" s="62"/>
      <c r="IFC50" s="62"/>
      <c r="IFD50" s="62"/>
      <c r="IFE50" s="62"/>
      <c r="IFF50" s="62"/>
      <c r="IFG50" s="62"/>
      <c r="IFH50" s="62"/>
      <c r="IFI50" s="62"/>
      <c r="IFJ50" s="62"/>
      <c r="IFK50" s="62"/>
      <c r="IFL50" s="62"/>
      <c r="IFM50" s="62"/>
      <c r="IFN50" s="62"/>
      <c r="IFO50" s="62"/>
      <c r="IFP50" s="62"/>
      <c r="IFQ50" s="62"/>
      <c r="IFR50" s="62"/>
      <c r="IFS50" s="62"/>
      <c r="IFT50" s="62"/>
      <c r="IFU50" s="62"/>
      <c r="IFV50" s="62"/>
      <c r="IFW50" s="62"/>
      <c r="IFX50" s="62"/>
      <c r="IFY50" s="62"/>
      <c r="IFZ50" s="62"/>
      <c r="IGA50" s="62"/>
      <c r="IGB50" s="62"/>
      <c r="IGC50" s="62"/>
      <c r="IGD50" s="62"/>
      <c r="IGE50" s="62"/>
      <c r="IGF50" s="62"/>
      <c r="IGG50" s="62"/>
      <c r="IGH50" s="62"/>
      <c r="IGI50" s="62"/>
      <c r="IGJ50" s="62"/>
      <c r="IGK50" s="62"/>
      <c r="IGL50" s="62"/>
      <c r="IGM50" s="62"/>
      <c r="IGN50" s="62"/>
      <c r="IGO50" s="62"/>
      <c r="IGP50" s="62"/>
      <c r="IGQ50" s="62"/>
      <c r="IGR50" s="62"/>
      <c r="IGS50" s="62"/>
      <c r="IGT50" s="62"/>
      <c r="IGU50" s="62"/>
      <c r="IGV50" s="62"/>
      <c r="IGW50" s="62"/>
      <c r="IGX50" s="62"/>
      <c r="IGY50" s="62"/>
      <c r="IGZ50" s="62"/>
      <c r="IHA50" s="62"/>
      <c r="IHB50" s="62"/>
      <c r="IHC50" s="62"/>
      <c r="IHD50" s="62"/>
      <c r="IHE50" s="62"/>
      <c r="IHF50" s="62"/>
      <c r="IHG50" s="62"/>
      <c r="IHH50" s="62"/>
      <c r="IHI50" s="62"/>
      <c r="IHJ50" s="62"/>
      <c r="IHK50" s="62"/>
      <c r="IHL50" s="62"/>
      <c r="IHM50" s="62"/>
      <c r="IHN50" s="62"/>
      <c r="IHO50" s="62"/>
      <c r="IHP50" s="62"/>
      <c r="IHQ50" s="62"/>
      <c r="IHR50" s="62"/>
      <c r="IHS50" s="62"/>
      <c r="IHT50" s="62"/>
      <c r="IHU50" s="62"/>
      <c r="IHV50" s="62"/>
      <c r="IHW50" s="62"/>
      <c r="IHX50" s="62"/>
      <c r="IHY50" s="62"/>
      <c r="IHZ50" s="62"/>
      <c r="IIA50" s="62"/>
      <c r="IIB50" s="62"/>
      <c r="IIC50" s="62"/>
      <c r="IID50" s="62"/>
      <c r="IIE50" s="62"/>
      <c r="IIF50" s="62"/>
      <c r="IIG50" s="62"/>
      <c r="IIH50" s="62"/>
      <c r="III50" s="62"/>
      <c r="IIJ50" s="62"/>
      <c r="IIK50" s="62"/>
      <c r="IIL50" s="62"/>
      <c r="IIM50" s="62"/>
      <c r="IIN50" s="62"/>
      <c r="IIO50" s="62"/>
      <c r="IIP50" s="62"/>
      <c r="IIQ50" s="62"/>
      <c r="IIR50" s="62"/>
      <c r="IIS50" s="62"/>
      <c r="IIT50" s="62"/>
      <c r="IIU50" s="62"/>
      <c r="IIV50" s="62"/>
      <c r="IIW50" s="62"/>
      <c r="IIX50" s="62"/>
      <c r="IIY50" s="62"/>
      <c r="IIZ50" s="62"/>
      <c r="IJA50" s="62"/>
      <c r="IJB50" s="62"/>
      <c r="IJC50" s="62"/>
      <c r="IJD50" s="62"/>
      <c r="IJE50" s="62"/>
      <c r="IJF50" s="62"/>
      <c r="IJG50" s="62"/>
      <c r="IJH50" s="62"/>
      <c r="IJI50" s="62"/>
      <c r="IJJ50" s="62"/>
      <c r="IJK50" s="62"/>
      <c r="IJL50" s="62"/>
      <c r="IJM50" s="62"/>
      <c r="IJN50" s="62"/>
      <c r="IJO50" s="62"/>
      <c r="IJP50" s="62"/>
      <c r="IJQ50" s="62"/>
      <c r="IJR50" s="62"/>
      <c r="IJS50" s="62"/>
      <c r="IJT50" s="62"/>
      <c r="IJU50" s="62"/>
      <c r="IJV50" s="62"/>
      <c r="IJW50" s="62"/>
      <c r="IJX50" s="62"/>
      <c r="IJY50" s="62"/>
      <c r="IJZ50" s="62"/>
      <c r="IKA50" s="62"/>
      <c r="IKB50" s="62"/>
      <c r="IKC50" s="62"/>
      <c r="IKD50" s="62"/>
      <c r="IKE50" s="62"/>
      <c r="IKF50" s="62"/>
      <c r="IKG50" s="62"/>
      <c r="IKH50" s="62"/>
      <c r="IKI50" s="62"/>
      <c r="IKJ50" s="62"/>
      <c r="IKK50" s="62"/>
      <c r="IKL50" s="62"/>
      <c r="IKM50" s="62"/>
      <c r="IKN50" s="62"/>
      <c r="IKO50" s="62"/>
      <c r="IKP50" s="62"/>
      <c r="IKQ50" s="62"/>
      <c r="IKR50" s="62"/>
      <c r="IKS50" s="62"/>
      <c r="IKT50" s="62"/>
      <c r="IKU50" s="62"/>
      <c r="IKV50" s="62"/>
      <c r="IKW50" s="62"/>
      <c r="IKX50" s="62"/>
      <c r="IKY50" s="62"/>
      <c r="IKZ50" s="62"/>
      <c r="ILA50" s="62"/>
      <c r="ILB50" s="62"/>
      <c r="ILC50" s="62"/>
      <c r="ILD50" s="62"/>
      <c r="ILE50" s="62"/>
      <c r="ILF50" s="62"/>
      <c r="ILG50" s="62"/>
      <c r="ILH50" s="62"/>
      <c r="ILI50" s="62"/>
      <c r="ILJ50" s="62"/>
      <c r="ILK50" s="62"/>
      <c r="ILL50" s="62"/>
      <c r="ILM50" s="62"/>
      <c r="ILN50" s="62"/>
      <c r="ILO50" s="62"/>
      <c r="ILP50" s="62"/>
      <c r="ILQ50" s="62"/>
      <c r="ILR50" s="62"/>
      <c r="ILS50" s="62"/>
      <c r="ILT50" s="62"/>
      <c r="ILU50" s="62"/>
      <c r="ILV50" s="62"/>
      <c r="ILW50" s="62"/>
      <c r="ILX50" s="62"/>
      <c r="ILY50" s="62"/>
      <c r="ILZ50" s="62"/>
      <c r="IMA50" s="62"/>
      <c r="IMB50" s="62"/>
      <c r="IMC50" s="62"/>
      <c r="IMD50" s="62"/>
      <c r="IME50" s="62"/>
      <c r="IMF50" s="62"/>
      <c r="IMG50" s="62"/>
      <c r="IMH50" s="62"/>
      <c r="IMI50" s="62"/>
      <c r="IMJ50" s="62"/>
      <c r="IMK50" s="62"/>
      <c r="IML50" s="62"/>
      <c r="IMM50" s="62"/>
      <c r="IMN50" s="62"/>
      <c r="IMO50" s="62"/>
      <c r="IMP50" s="62"/>
      <c r="IMQ50" s="62"/>
      <c r="IMR50" s="62"/>
      <c r="IMS50" s="62"/>
      <c r="IMT50" s="62"/>
      <c r="IMU50" s="62"/>
      <c r="IMV50" s="62"/>
      <c r="IMW50" s="62"/>
      <c r="IMX50" s="62"/>
      <c r="IMY50" s="62"/>
      <c r="IMZ50" s="62"/>
      <c r="INA50" s="62"/>
      <c r="INB50" s="62"/>
      <c r="INC50" s="62"/>
      <c r="IND50" s="62"/>
      <c r="INE50" s="62"/>
      <c r="INF50" s="62"/>
      <c r="ING50" s="62"/>
      <c r="INH50" s="62"/>
      <c r="INI50" s="62"/>
      <c r="INJ50" s="62"/>
      <c r="INK50" s="62"/>
      <c r="INL50" s="62"/>
      <c r="INM50" s="62"/>
      <c r="INN50" s="62"/>
      <c r="INO50" s="62"/>
      <c r="INP50" s="62"/>
      <c r="INQ50" s="62"/>
      <c r="INR50" s="62"/>
      <c r="INS50" s="62"/>
      <c r="INT50" s="62"/>
      <c r="INU50" s="62"/>
      <c r="INV50" s="62"/>
      <c r="INW50" s="62"/>
      <c r="INX50" s="62"/>
      <c r="INY50" s="62"/>
      <c r="INZ50" s="62"/>
      <c r="IOA50" s="62"/>
      <c r="IOB50" s="62"/>
      <c r="IOC50" s="62"/>
      <c r="IOD50" s="62"/>
      <c r="IOE50" s="62"/>
      <c r="IOF50" s="62"/>
      <c r="IOG50" s="62"/>
      <c r="IOH50" s="62"/>
      <c r="IOI50" s="62"/>
      <c r="IOJ50" s="62"/>
      <c r="IOK50" s="62"/>
      <c r="IOL50" s="62"/>
      <c r="IOM50" s="62"/>
      <c r="ION50" s="62"/>
      <c r="IOO50" s="62"/>
      <c r="IOP50" s="62"/>
      <c r="IOQ50" s="62"/>
      <c r="IOR50" s="62"/>
      <c r="IOS50" s="62"/>
      <c r="IOT50" s="62"/>
      <c r="IOU50" s="62"/>
      <c r="IOV50" s="62"/>
      <c r="IOW50" s="62"/>
      <c r="IOX50" s="62"/>
      <c r="IOY50" s="62"/>
      <c r="IOZ50" s="62"/>
      <c r="IPA50" s="62"/>
      <c r="IPB50" s="62"/>
      <c r="IPC50" s="62"/>
      <c r="IPD50" s="62"/>
      <c r="IPE50" s="62"/>
      <c r="IPF50" s="62"/>
      <c r="IPG50" s="62"/>
      <c r="IPH50" s="62"/>
      <c r="IPI50" s="62"/>
      <c r="IPJ50" s="62"/>
      <c r="IPK50" s="62"/>
      <c r="IPL50" s="62"/>
      <c r="IPM50" s="62"/>
      <c r="IPN50" s="62"/>
      <c r="IPO50" s="62"/>
      <c r="IPP50" s="62"/>
      <c r="IPQ50" s="62"/>
      <c r="IPR50" s="62"/>
      <c r="IPS50" s="62"/>
      <c r="IPT50" s="62"/>
      <c r="IPU50" s="62"/>
      <c r="IPV50" s="62"/>
      <c r="IPW50" s="62"/>
      <c r="IPX50" s="62"/>
      <c r="IPY50" s="62"/>
      <c r="IPZ50" s="62"/>
      <c r="IQA50" s="62"/>
      <c r="IQB50" s="62"/>
      <c r="IQC50" s="62"/>
      <c r="IQD50" s="62"/>
      <c r="IQE50" s="62"/>
      <c r="IQF50" s="62"/>
      <c r="IQG50" s="62"/>
      <c r="IQH50" s="62"/>
      <c r="IQI50" s="62"/>
      <c r="IQJ50" s="62"/>
      <c r="IQK50" s="62"/>
      <c r="IQL50" s="62"/>
      <c r="IQM50" s="62"/>
      <c r="IQN50" s="62"/>
      <c r="IQO50" s="62"/>
      <c r="IQP50" s="62"/>
      <c r="IQQ50" s="62"/>
      <c r="IQR50" s="62"/>
      <c r="IQS50" s="62"/>
      <c r="IQT50" s="62"/>
      <c r="IQU50" s="62"/>
      <c r="IQV50" s="62"/>
      <c r="IQW50" s="62"/>
      <c r="IQX50" s="62"/>
      <c r="IQY50" s="62"/>
      <c r="IQZ50" s="62"/>
      <c r="IRA50" s="62"/>
      <c r="IRB50" s="62"/>
      <c r="IRC50" s="62"/>
      <c r="IRD50" s="62"/>
      <c r="IRE50" s="62"/>
      <c r="IRF50" s="62"/>
      <c r="IRG50" s="62"/>
      <c r="IRH50" s="62"/>
      <c r="IRI50" s="62"/>
      <c r="IRJ50" s="62"/>
      <c r="IRK50" s="62"/>
      <c r="IRL50" s="62"/>
      <c r="IRM50" s="62"/>
      <c r="IRN50" s="62"/>
      <c r="IRO50" s="62"/>
      <c r="IRP50" s="62"/>
      <c r="IRQ50" s="62"/>
      <c r="IRR50" s="62"/>
      <c r="IRS50" s="62"/>
      <c r="IRT50" s="62"/>
      <c r="IRU50" s="62"/>
      <c r="IRV50" s="62"/>
      <c r="IRW50" s="62"/>
      <c r="IRX50" s="62"/>
      <c r="IRY50" s="62"/>
      <c r="IRZ50" s="62"/>
      <c r="ISA50" s="62"/>
      <c r="ISB50" s="62"/>
      <c r="ISC50" s="62"/>
      <c r="ISD50" s="62"/>
      <c r="ISE50" s="62"/>
      <c r="ISF50" s="62"/>
      <c r="ISG50" s="62"/>
      <c r="ISH50" s="62"/>
      <c r="ISI50" s="62"/>
      <c r="ISJ50" s="62"/>
      <c r="ISK50" s="62"/>
      <c r="ISL50" s="62"/>
      <c r="ISM50" s="62"/>
      <c r="ISN50" s="62"/>
      <c r="ISO50" s="62"/>
      <c r="ISP50" s="62"/>
      <c r="ISQ50" s="62"/>
      <c r="ISR50" s="62"/>
      <c r="ISS50" s="62"/>
      <c r="IST50" s="62"/>
      <c r="ISU50" s="62"/>
      <c r="ISV50" s="62"/>
      <c r="ISW50" s="62"/>
      <c r="ISX50" s="62"/>
      <c r="ISY50" s="62"/>
      <c r="ISZ50" s="62"/>
      <c r="ITA50" s="62"/>
      <c r="ITB50" s="62"/>
      <c r="ITC50" s="62"/>
      <c r="ITD50" s="62"/>
      <c r="ITE50" s="62"/>
      <c r="ITF50" s="62"/>
      <c r="ITG50" s="62"/>
      <c r="ITH50" s="62"/>
      <c r="ITI50" s="62"/>
      <c r="ITJ50" s="62"/>
      <c r="ITK50" s="62"/>
      <c r="ITL50" s="62"/>
      <c r="ITM50" s="62"/>
      <c r="ITN50" s="62"/>
      <c r="ITO50" s="62"/>
      <c r="ITP50" s="62"/>
      <c r="ITQ50" s="62"/>
      <c r="ITR50" s="62"/>
      <c r="ITS50" s="62"/>
      <c r="ITT50" s="62"/>
      <c r="ITU50" s="62"/>
      <c r="ITV50" s="62"/>
      <c r="ITW50" s="62"/>
      <c r="ITX50" s="62"/>
      <c r="ITY50" s="62"/>
      <c r="ITZ50" s="62"/>
      <c r="IUA50" s="62"/>
      <c r="IUB50" s="62"/>
      <c r="IUC50" s="62"/>
      <c r="IUD50" s="62"/>
      <c r="IUE50" s="62"/>
      <c r="IUF50" s="62"/>
      <c r="IUG50" s="62"/>
      <c r="IUH50" s="62"/>
      <c r="IUI50" s="62"/>
      <c r="IUJ50" s="62"/>
      <c r="IUK50" s="62"/>
      <c r="IUL50" s="62"/>
      <c r="IUM50" s="62"/>
      <c r="IUN50" s="62"/>
      <c r="IUO50" s="62"/>
      <c r="IUP50" s="62"/>
      <c r="IUQ50" s="62"/>
      <c r="IUR50" s="62"/>
      <c r="IUS50" s="62"/>
      <c r="IUT50" s="62"/>
      <c r="IUU50" s="62"/>
      <c r="IUV50" s="62"/>
      <c r="IUW50" s="62"/>
      <c r="IUX50" s="62"/>
      <c r="IUY50" s="62"/>
      <c r="IUZ50" s="62"/>
      <c r="IVA50" s="62"/>
      <c r="IVB50" s="62"/>
      <c r="IVC50" s="62"/>
      <c r="IVD50" s="62"/>
      <c r="IVE50" s="62"/>
      <c r="IVF50" s="62"/>
      <c r="IVG50" s="62"/>
      <c r="IVH50" s="62"/>
      <c r="IVI50" s="62"/>
      <c r="IVJ50" s="62"/>
      <c r="IVK50" s="62"/>
      <c r="IVL50" s="62"/>
      <c r="IVM50" s="62"/>
      <c r="IVN50" s="62"/>
      <c r="IVO50" s="62"/>
      <c r="IVP50" s="62"/>
      <c r="IVQ50" s="62"/>
      <c r="IVR50" s="62"/>
      <c r="IVS50" s="62"/>
      <c r="IVT50" s="62"/>
      <c r="IVU50" s="62"/>
      <c r="IVV50" s="62"/>
      <c r="IVW50" s="62"/>
      <c r="IVX50" s="62"/>
      <c r="IVY50" s="62"/>
      <c r="IVZ50" s="62"/>
      <c r="IWA50" s="62"/>
      <c r="IWB50" s="62"/>
      <c r="IWC50" s="62"/>
      <c r="IWD50" s="62"/>
      <c r="IWE50" s="62"/>
      <c r="IWF50" s="62"/>
      <c r="IWG50" s="62"/>
      <c r="IWH50" s="62"/>
      <c r="IWI50" s="62"/>
      <c r="IWJ50" s="62"/>
      <c r="IWK50" s="62"/>
      <c r="IWL50" s="62"/>
      <c r="IWM50" s="62"/>
      <c r="IWN50" s="62"/>
      <c r="IWO50" s="62"/>
      <c r="IWP50" s="62"/>
      <c r="IWQ50" s="62"/>
      <c r="IWR50" s="62"/>
      <c r="IWS50" s="62"/>
      <c r="IWT50" s="62"/>
      <c r="IWU50" s="62"/>
      <c r="IWV50" s="62"/>
      <c r="IWW50" s="62"/>
      <c r="IWX50" s="62"/>
      <c r="IWY50" s="62"/>
      <c r="IWZ50" s="62"/>
      <c r="IXA50" s="62"/>
      <c r="IXB50" s="62"/>
      <c r="IXC50" s="62"/>
      <c r="IXD50" s="62"/>
      <c r="IXE50" s="62"/>
      <c r="IXF50" s="62"/>
      <c r="IXG50" s="62"/>
      <c r="IXH50" s="62"/>
      <c r="IXI50" s="62"/>
      <c r="IXJ50" s="62"/>
      <c r="IXK50" s="62"/>
      <c r="IXL50" s="62"/>
      <c r="IXM50" s="62"/>
      <c r="IXN50" s="62"/>
      <c r="IXO50" s="62"/>
      <c r="IXP50" s="62"/>
      <c r="IXQ50" s="62"/>
      <c r="IXR50" s="62"/>
      <c r="IXS50" s="62"/>
      <c r="IXT50" s="62"/>
      <c r="IXU50" s="62"/>
      <c r="IXV50" s="62"/>
      <c r="IXW50" s="62"/>
      <c r="IXX50" s="62"/>
      <c r="IXY50" s="62"/>
      <c r="IXZ50" s="62"/>
      <c r="IYA50" s="62"/>
      <c r="IYB50" s="62"/>
      <c r="IYC50" s="62"/>
      <c r="IYD50" s="62"/>
      <c r="IYE50" s="62"/>
      <c r="IYF50" s="62"/>
      <c r="IYG50" s="62"/>
      <c r="IYH50" s="62"/>
      <c r="IYI50" s="62"/>
      <c r="IYJ50" s="62"/>
      <c r="IYK50" s="62"/>
      <c r="IYL50" s="62"/>
      <c r="IYM50" s="62"/>
      <c r="IYN50" s="62"/>
      <c r="IYO50" s="62"/>
      <c r="IYP50" s="62"/>
      <c r="IYQ50" s="62"/>
      <c r="IYR50" s="62"/>
      <c r="IYS50" s="62"/>
      <c r="IYT50" s="62"/>
      <c r="IYU50" s="62"/>
      <c r="IYV50" s="62"/>
      <c r="IYW50" s="62"/>
      <c r="IYX50" s="62"/>
      <c r="IYY50" s="62"/>
      <c r="IYZ50" s="62"/>
      <c r="IZA50" s="62"/>
      <c r="IZB50" s="62"/>
      <c r="IZC50" s="62"/>
      <c r="IZD50" s="62"/>
      <c r="IZE50" s="62"/>
      <c r="IZF50" s="62"/>
      <c r="IZG50" s="62"/>
      <c r="IZH50" s="62"/>
      <c r="IZI50" s="62"/>
      <c r="IZJ50" s="62"/>
      <c r="IZK50" s="62"/>
      <c r="IZL50" s="62"/>
      <c r="IZM50" s="62"/>
      <c r="IZN50" s="62"/>
      <c r="IZO50" s="62"/>
      <c r="IZP50" s="62"/>
      <c r="IZQ50" s="62"/>
      <c r="IZR50" s="62"/>
      <c r="IZS50" s="62"/>
      <c r="IZT50" s="62"/>
      <c r="IZU50" s="62"/>
      <c r="IZV50" s="62"/>
      <c r="IZW50" s="62"/>
      <c r="IZX50" s="62"/>
      <c r="IZY50" s="62"/>
      <c r="IZZ50" s="62"/>
      <c r="JAA50" s="62"/>
      <c r="JAB50" s="62"/>
      <c r="JAC50" s="62"/>
      <c r="JAD50" s="62"/>
      <c r="JAE50" s="62"/>
      <c r="JAF50" s="62"/>
      <c r="JAG50" s="62"/>
      <c r="JAH50" s="62"/>
      <c r="JAI50" s="62"/>
      <c r="JAJ50" s="62"/>
      <c r="JAK50" s="62"/>
      <c r="JAL50" s="62"/>
      <c r="JAM50" s="62"/>
      <c r="JAN50" s="62"/>
      <c r="JAO50" s="62"/>
      <c r="JAP50" s="62"/>
      <c r="JAQ50" s="62"/>
      <c r="JAR50" s="62"/>
      <c r="JAS50" s="62"/>
      <c r="JAT50" s="62"/>
      <c r="JAU50" s="62"/>
      <c r="JAV50" s="62"/>
      <c r="JAW50" s="62"/>
      <c r="JAX50" s="62"/>
      <c r="JAY50" s="62"/>
      <c r="JAZ50" s="62"/>
      <c r="JBA50" s="62"/>
      <c r="JBB50" s="62"/>
      <c r="JBC50" s="62"/>
      <c r="JBD50" s="62"/>
      <c r="JBE50" s="62"/>
      <c r="JBF50" s="62"/>
      <c r="JBG50" s="62"/>
      <c r="JBH50" s="62"/>
      <c r="JBI50" s="62"/>
      <c r="JBJ50" s="62"/>
      <c r="JBK50" s="62"/>
      <c r="JBL50" s="62"/>
      <c r="JBM50" s="62"/>
      <c r="JBN50" s="62"/>
      <c r="JBO50" s="62"/>
      <c r="JBP50" s="62"/>
      <c r="JBQ50" s="62"/>
      <c r="JBR50" s="62"/>
      <c r="JBS50" s="62"/>
      <c r="JBT50" s="62"/>
      <c r="JBU50" s="62"/>
      <c r="JBV50" s="62"/>
      <c r="JBW50" s="62"/>
      <c r="JBX50" s="62"/>
      <c r="JBY50" s="62"/>
      <c r="JBZ50" s="62"/>
      <c r="JCA50" s="62"/>
      <c r="JCB50" s="62"/>
      <c r="JCC50" s="62"/>
      <c r="JCD50" s="62"/>
      <c r="JCE50" s="62"/>
      <c r="JCF50" s="62"/>
      <c r="JCG50" s="62"/>
      <c r="JCH50" s="62"/>
      <c r="JCI50" s="62"/>
      <c r="JCJ50" s="62"/>
      <c r="JCK50" s="62"/>
      <c r="JCL50" s="62"/>
      <c r="JCM50" s="62"/>
      <c r="JCN50" s="62"/>
      <c r="JCO50" s="62"/>
      <c r="JCP50" s="62"/>
      <c r="JCQ50" s="62"/>
      <c r="JCR50" s="62"/>
      <c r="JCS50" s="62"/>
      <c r="JCT50" s="62"/>
      <c r="JCU50" s="62"/>
      <c r="JCV50" s="62"/>
      <c r="JCW50" s="62"/>
      <c r="JCX50" s="62"/>
      <c r="JCY50" s="62"/>
      <c r="JCZ50" s="62"/>
      <c r="JDA50" s="62"/>
      <c r="JDB50" s="62"/>
      <c r="JDC50" s="62"/>
      <c r="JDD50" s="62"/>
      <c r="JDE50" s="62"/>
      <c r="JDF50" s="62"/>
      <c r="JDG50" s="62"/>
      <c r="JDH50" s="62"/>
      <c r="JDI50" s="62"/>
      <c r="JDJ50" s="62"/>
      <c r="JDK50" s="62"/>
      <c r="JDL50" s="62"/>
      <c r="JDM50" s="62"/>
      <c r="JDN50" s="62"/>
      <c r="JDO50" s="62"/>
      <c r="JDP50" s="62"/>
      <c r="JDQ50" s="62"/>
      <c r="JDR50" s="62"/>
      <c r="JDS50" s="62"/>
      <c r="JDT50" s="62"/>
      <c r="JDU50" s="62"/>
      <c r="JDV50" s="62"/>
      <c r="JDW50" s="62"/>
      <c r="JDX50" s="62"/>
      <c r="JDY50" s="62"/>
      <c r="JDZ50" s="62"/>
      <c r="JEA50" s="62"/>
      <c r="JEB50" s="62"/>
      <c r="JEC50" s="62"/>
      <c r="JED50" s="62"/>
      <c r="JEE50" s="62"/>
      <c r="JEF50" s="62"/>
      <c r="JEG50" s="62"/>
      <c r="JEH50" s="62"/>
      <c r="JEI50" s="62"/>
      <c r="JEJ50" s="62"/>
      <c r="JEK50" s="62"/>
      <c r="JEL50" s="62"/>
      <c r="JEM50" s="62"/>
      <c r="JEN50" s="62"/>
      <c r="JEO50" s="62"/>
      <c r="JEP50" s="62"/>
      <c r="JEQ50" s="62"/>
      <c r="JER50" s="62"/>
      <c r="JES50" s="62"/>
      <c r="JET50" s="62"/>
      <c r="JEU50" s="62"/>
      <c r="JEV50" s="62"/>
      <c r="JEW50" s="62"/>
      <c r="JEX50" s="62"/>
      <c r="JEY50" s="62"/>
      <c r="JEZ50" s="62"/>
      <c r="JFA50" s="62"/>
      <c r="JFB50" s="62"/>
      <c r="JFC50" s="62"/>
      <c r="JFD50" s="62"/>
      <c r="JFE50" s="62"/>
      <c r="JFF50" s="62"/>
      <c r="JFG50" s="62"/>
      <c r="JFH50" s="62"/>
      <c r="JFI50" s="62"/>
      <c r="JFJ50" s="62"/>
      <c r="JFK50" s="62"/>
      <c r="JFL50" s="62"/>
      <c r="JFM50" s="62"/>
      <c r="JFN50" s="62"/>
      <c r="JFO50" s="62"/>
      <c r="JFP50" s="62"/>
      <c r="JFQ50" s="62"/>
      <c r="JFR50" s="62"/>
      <c r="JFS50" s="62"/>
      <c r="JFT50" s="62"/>
      <c r="JFU50" s="62"/>
      <c r="JFV50" s="62"/>
      <c r="JFW50" s="62"/>
      <c r="JFX50" s="62"/>
      <c r="JFY50" s="62"/>
      <c r="JFZ50" s="62"/>
      <c r="JGA50" s="62"/>
      <c r="JGB50" s="62"/>
      <c r="JGC50" s="62"/>
      <c r="JGD50" s="62"/>
      <c r="JGE50" s="62"/>
      <c r="JGF50" s="62"/>
      <c r="JGG50" s="62"/>
      <c r="JGH50" s="62"/>
      <c r="JGI50" s="62"/>
      <c r="JGJ50" s="62"/>
      <c r="JGK50" s="62"/>
      <c r="JGL50" s="62"/>
      <c r="JGM50" s="62"/>
      <c r="JGN50" s="62"/>
      <c r="JGO50" s="62"/>
      <c r="JGP50" s="62"/>
      <c r="JGQ50" s="62"/>
      <c r="JGR50" s="62"/>
      <c r="JGS50" s="62"/>
      <c r="JGT50" s="62"/>
      <c r="JGU50" s="62"/>
      <c r="JGV50" s="62"/>
      <c r="JGW50" s="62"/>
      <c r="JGX50" s="62"/>
      <c r="JGY50" s="62"/>
      <c r="JGZ50" s="62"/>
      <c r="JHA50" s="62"/>
      <c r="JHB50" s="62"/>
      <c r="JHC50" s="62"/>
      <c r="JHD50" s="62"/>
      <c r="JHE50" s="62"/>
      <c r="JHF50" s="62"/>
      <c r="JHG50" s="62"/>
      <c r="JHH50" s="62"/>
      <c r="JHI50" s="62"/>
      <c r="JHJ50" s="62"/>
      <c r="JHK50" s="62"/>
      <c r="JHL50" s="62"/>
      <c r="JHM50" s="62"/>
      <c r="JHN50" s="62"/>
      <c r="JHO50" s="62"/>
      <c r="JHP50" s="62"/>
      <c r="JHQ50" s="62"/>
      <c r="JHR50" s="62"/>
      <c r="JHS50" s="62"/>
      <c r="JHT50" s="62"/>
      <c r="JHU50" s="62"/>
      <c r="JHV50" s="62"/>
      <c r="JHW50" s="62"/>
      <c r="JHX50" s="62"/>
      <c r="JHY50" s="62"/>
      <c r="JHZ50" s="62"/>
      <c r="JIA50" s="62"/>
      <c r="JIB50" s="62"/>
      <c r="JIC50" s="62"/>
      <c r="JID50" s="62"/>
      <c r="JIE50" s="62"/>
      <c r="JIF50" s="62"/>
      <c r="JIG50" s="62"/>
      <c r="JIH50" s="62"/>
      <c r="JII50" s="62"/>
      <c r="JIJ50" s="62"/>
      <c r="JIK50" s="62"/>
      <c r="JIL50" s="62"/>
      <c r="JIM50" s="62"/>
      <c r="JIN50" s="62"/>
      <c r="JIO50" s="62"/>
      <c r="JIP50" s="62"/>
      <c r="JIQ50" s="62"/>
      <c r="JIR50" s="62"/>
      <c r="JIS50" s="62"/>
      <c r="JIT50" s="62"/>
      <c r="JIU50" s="62"/>
      <c r="JIV50" s="62"/>
      <c r="JIW50" s="62"/>
      <c r="JIX50" s="62"/>
      <c r="JIY50" s="62"/>
      <c r="JIZ50" s="62"/>
      <c r="JJA50" s="62"/>
      <c r="JJB50" s="62"/>
      <c r="JJC50" s="62"/>
      <c r="JJD50" s="62"/>
      <c r="JJE50" s="62"/>
      <c r="JJF50" s="62"/>
      <c r="JJG50" s="62"/>
      <c r="JJH50" s="62"/>
      <c r="JJI50" s="62"/>
      <c r="JJJ50" s="62"/>
      <c r="JJK50" s="62"/>
      <c r="JJL50" s="62"/>
      <c r="JJM50" s="62"/>
      <c r="JJN50" s="62"/>
      <c r="JJO50" s="62"/>
      <c r="JJP50" s="62"/>
      <c r="JJQ50" s="62"/>
      <c r="JJR50" s="62"/>
      <c r="JJS50" s="62"/>
      <c r="JJT50" s="62"/>
      <c r="JJU50" s="62"/>
      <c r="JJV50" s="62"/>
      <c r="JJW50" s="62"/>
      <c r="JJX50" s="62"/>
      <c r="JJY50" s="62"/>
      <c r="JJZ50" s="62"/>
      <c r="JKA50" s="62"/>
      <c r="JKB50" s="62"/>
      <c r="JKC50" s="62"/>
      <c r="JKD50" s="62"/>
      <c r="JKE50" s="62"/>
      <c r="JKF50" s="62"/>
      <c r="JKG50" s="62"/>
      <c r="JKH50" s="62"/>
      <c r="JKI50" s="62"/>
      <c r="JKJ50" s="62"/>
      <c r="JKK50" s="62"/>
      <c r="JKL50" s="62"/>
      <c r="JKM50" s="62"/>
      <c r="JKN50" s="62"/>
      <c r="JKO50" s="62"/>
      <c r="JKP50" s="62"/>
      <c r="JKQ50" s="62"/>
      <c r="JKR50" s="62"/>
      <c r="JKS50" s="62"/>
      <c r="JKT50" s="62"/>
      <c r="JKU50" s="62"/>
      <c r="JKV50" s="62"/>
      <c r="JKW50" s="62"/>
      <c r="JKX50" s="62"/>
      <c r="JKY50" s="62"/>
      <c r="JKZ50" s="62"/>
      <c r="JLA50" s="62"/>
      <c r="JLB50" s="62"/>
      <c r="JLC50" s="62"/>
      <c r="JLD50" s="62"/>
      <c r="JLE50" s="62"/>
      <c r="JLF50" s="62"/>
      <c r="JLG50" s="62"/>
      <c r="JLH50" s="62"/>
      <c r="JLI50" s="62"/>
      <c r="JLJ50" s="62"/>
      <c r="JLK50" s="62"/>
      <c r="JLL50" s="62"/>
      <c r="JLM50" s="62"/>
      <c r="JLN50" s="62"/>
      <c r="JLO50" s="62"/>
      <c r="JLP50" s="62"/>
      <c r="JLQ50" s="62"/>
      <c r="JLR50" s="62"/>
      <c r="JLS50" s="62"/>
      <c r="JLT50" s="62"/>
      <c r="JLU50" s="62"/>
      <c r="JLV50" s="62"/>
      <c r="JLW50" s="62"/>
      <c r="JLX50" s="62"/>
      <c r="JLY50" s="62"/>
      <c r="JLZ50" s="62"/>
      <c r="JMA50" s="62"/>
      <c r="JMB50" s="62"/>
      <c r="JMC50" s="62"/>
      <c r="JMD50" s="62"/>
      <c r="JME50" s="62"/>
      <c r="JMF50" s="62"/>
      <c r="JMG50" s="62"/>
      <c r="JMH50" s="62"/>
      <c r="JMI50" s="62"/>
      <c r="JMJ50" s="62"/>
      <c r="JMK50" s="62"/>
      <c r="JML50" s="62"/>
      <c r="JMM50" s="62"/>
      <c r="JMN50" s="62"/>
      <c r="JMO50" s="62"/>
      <c r="JMP50" s="62"/>
      <c r="JMQ50" s="62"/>
      <c r="JMR50" s="62"/>
      <c r="JMS50" s="62"/>
      <c r="JMT50" s="62"/>
      <c r="JMU50" s="62"/>
      <c r="JMV50" s="62"/>
      <c r="JMW50" s="62"/>
      <c r="JMX50" s="62"/>
      <c r="JMY50" s="62"/>
      <c r="JMZ50" s="62"/>
      <c r="JNA50" s="62"/>
      <c r="JNB50" s="62"/>
      <c r="JNC50" s="62"/>
      <c r="JND50" s="62"/>
      <c r="JNE50" s="62"/>
      <c r="JNF50" s="62"/>
      <c r="JNG50" s="62"/>
      <c r="JNH50" s="62"/>
      <c r="JNI50" s="62"/>
      <c r="JNJ50" s="62"/>
      <c r="JNK50" s="62"/>
      <c r="JNL50" s="62"/>
      <c r="JNM50" s="62"/>
      <c r="JNN50" s="62"/>
      <c r="JNO50" s="62"/>
      <c r="JNP50" s="62"/>
      <c r="JNQ50" s="62"/>
      <c r="JNR50" s="62"/>
      <c r="JNS50" s="62"/>
      <c r="JNT50" s="62"/>
      <c r="JNU50" s="62"/>
      <c r="JNV50" s="62"/>
      <c r="JNW50" s="62"/>
      <c r="JNX50" s="62"/>
      <c r="JNY50" s="62"/>
      <c r="JNZ50" s="62"/>
      <c r="JOA50" s="62"/>
      <c r="JOB50" s="62"/>
      <c r="JOC50" s="62"/>
      <c r="JOD50" s="62"/>
      <c r="JOE50" s="62"/>
      <c r="JOF50" s="62"/>
      <c r="JOG50" s="62"/>
      <c r="JOH50" s="62"/>
      <c r="JOI50" s="62"/>
      <c r="JOJ50" s="62"/>
      <c r="JOK50" s="62"/>
      <c r="JOL50" s="62"/>
      <c r="JOM50" s="62"/>
      <c r="JON50" s="62"/>
      <c r="JOO50" s="62"/>
      <c r="JOP50" s="62"/>
      <c r="JOQ50" s="62"/>
      <c r="JOR50" s="62"/>
      <c r="JOS50" s="62"/>
      <c r="JOT50" s="62"/>
      <c r="JOU50" s="62"/>
      <c r="JOV50" s="62"/>
      <c r="JOW50" s="62"/>
      <c r="JOX50" s="62"/>
      <c r="JOY50" s="62"/>
      <c r="JOZ50" s="62"/>
      <c r="JPA50" s="62"/>
      <c r="JPB50" s="62"/>
      <c r="JPC50" s="62"/>
      <c r="JPD50" s="62"/>
      <c r="JPE50" s="62"/>
      <c r="JPF50" s="62"/>
      <c r="JPG50" s="62"/>
      <c r="JPH50" s="62"/>
      <c r="JPI50" s="62"/>
      <c r="JPJ50" s="62"/>
      <c r="JPK50" s="62"/>
      <c r="JPL50" s="62"/>
      <c r="JPM50" s="62"/>
      <c r="JPN50" s="62"/>
      <c r="JPO50" s="62"/>
      <c r="JPP50" s="62"/>
      <c r="JPQ50" s="62"/>
      <c r="JPR50" s="62"/>
      <c r="JPS50" s="62"/>
      <c r="JPT50" s="62"/>
      <c r="JPU50" s="62"/>
      <c r="JPV50" s="62"/>
      <c r="JPW50" s="62"/>
      <c r="JPX50" s="62"/>
      <c r="JPY50" s="62"/>
      <c r="JPZ50" s="62"/>
      <c r="JQA50" s="62"/>
      <c r="JQB50" s="62"/>
      <c r="JQC50" s="62"/>
      <c r="JQD50" s="62"/>
      <c r="JQE50" s="62"/>
      <c r="JQF50" s="62"/>
      <c r="JQG50" s="62"/>
      <c r="JQH50" s="62"/>
      <c r="JQI50" s="62"/>
      <c r="JQJ50" s="62"/>
      <c r="JQK50" s="62"/>
      <c r="JQL50" s="62"/>
      <c r="JQM50" s="62"/>
      <c r="JQN50" s="62"/>
      <c r="JQO50" s="62"/>
      <c r="JQP50" s="62"/>
      <c r="JQQ50" s="62"/>
      <c r="JQR50" s="62"/>
      <c r="JQS50" s="62"/>
      <c r="JQT50" s="62"/>
      <c r="JQU50" s="62"/>
      <c r="JQV50" s="62"/>
      <c r="JQW50" s="62"/>
      <c r="JQX50" s="62"/>
      <c r="JQY50" s="62"/>
      <c r="JQZ50" s="62"/>
      <c r="JRA50" s="62"/>
      <c r="JRB50" s="62"/>
      <c r="JRC50" s="62"/>
      <c r="JRD50" s="62"/>
      <c r="JRE50" s="62"/>
      <c r="JRF50" s="62"/>
      <c r="JRG50" s="62"/>
      <c r="JRH50" s="62"/>
      <c r="JRI50" s="62"/>
      <c r="JRJ50" s="62"/>
      <c r="JRK50" s="62"/>
      <c r="JRL50" s="62"/>
      <c r="JRM50" s="62"/>
      <c r="JRN50" s="62"/>
      <c r="JRO50" s="62"/>
      <c r="JRP50" s="62"/>
      <c r="JRQ50" s="62"/>
      <c r="JRR50" s="62"/>
      <c r="JRS50" s="62"/>
      <c r="JRT50" s="62"/>
      <c r="JRU50" s="62"/>
      <c r="JRV50" s="62"/>
      <c r="JRW50" s="62"/>
      <c r="JRX50" s="62"/>
      <c r="JRY50" s="62"/>
      <c r="JRZ50" s="62"/>
      <c r="JSA50" s="62"/>
      <c r="JSB50" s="62"/>
      <c r="JSC50" s="62"/>
      <c r="JSD50" s="62"/>
      <c r="JSE50" s="62"/>
      <c r="JSF50" s="62"/>
      <c r="JSG50" s="62"/>
      <c r="JSH50" s="62"/>
      <c r="JSI50" s="62"/>
      <c r="JSJ50" s="62"/>
      <c r="JSK50" s="62"/>
      <c r="JSL50" s="62"/>
      <c r="JSM50" s="62"/>
      <c r="JSN50" s="62"/>
      <c r="JSO50" s="62"/>
      <c r="JSP50" s="62"/>
      <c r="JSQ50" s="62"/>
      <c r="JSR50" s="62"/>
      <c r="JSS50" s="62"/>
      <c r="JST50" s="62"/>
      <c r="JSU50" s="62"/>
      <c r="JSV50" s="62"/>
      <c r="JSW50" s="62"/>
      <c r="JSX50" s="62"/>
      <c r="JSY50" s="62"/>
      <c r="JSZ50" s="62"/>
      <c r="JTA50" s="62"/>
      <c r="JTB50" s="62"/>
      <c r="JTC50" s="62"/>
      <c r="JTD50" s="62"/>
      <c r="JTE50" s="62"/>
      <c r="JTF50" s="62"/>
      <c r="JTG50" s="62"/>
      <c r="JTH50" s="62"/>
      <c r="JTI50" s="62"/>
      <c r="JTJ50" s="62"/>
      <c r="JTK50" s="62"/>
      <c r="JTL50" s="62"/>
      <c r="JTM50" s="62"/>
      <c r="JTN50" s="62"/>
      <c r="JTO50" s="62"/>
      <c r="JTP50" s="62"/>
      <c r="JTQ50" s="62"/>
      <c r="JTR50" s="62"/>
      <c r="JTS50" s="62"/>
      <c r="JTT50" s="62"/>
      <c r="JTU50" s="62"/>
      <c r="JTV50" s="62"/>
      <c r="JTW50" s="62"/>
      <c r="JTX50" s="62"/>
      <c r="JTY50" s="62"/>
      <c r="JTZ50" s="62"/>
      <c r="JUA50" s="62"/>
      <c r="JUB50" s="62"/>
      <c r="JUC50" s="62"/>
      <c r="JUD50" s="62"/>
      <c r="JUE50" s="62"/>
      <c r="JUF50" s="62"/>
      <c r="JUG50" s="62"/>
      <c r="JUH50" s="62"/>
      <c r="JUI50" s="62"/>
      <c r="JUJ50" s="62"/>
      <c r="JUK50" s="62"/>
      <c r="JUL50" s="62"/>
      <c r="JUM50" s="62"/>
      <c r="JUN50" s="62"/>
      <c r="JUO50" s="62"/>
      <c r="JUP50" s="62"/>
      <c r="JUQ50" s="62"/>
      <c r="JUR50" s="62"/>
      <c r="JUS50" s="62"/>
      <c r="JUT50" s="62"/>
      <c r="JUU50" s="62"/>
      <c r="JUV50" s="62"/>
      <c r="JUW50" s="62"/>
      <c r="JUX50" s="62"/>
      <c r="JUY50" s="62"/>
      <c r="JUZ50" s="62"/>
      <c r="JVA50" s="62"/>
      <c r="JVB50" s="62"/>
      <c r="JVC50" s="62"/>
      <c r="JVD50" s="62"/>
      <c r="JVE50" s="62"/>
      <c r="JVF50" s="62"/>
      <c r="JVG50" s="62"/>
      <c r="JVH50" s="62"/>
      <c r="JVI50" s="62"/>
      <c r="JVJ50" s="62"/>
      <c r="JVK50" s="62"/>
      <c r="JVL50" s="62"/>
      <c r="JVM50" s="62"/>
      <c r="JVN50" s="62"/>
      <c r="JVO50" s="62"/>
      <c r="JVP50" s="62"/>
      <c r="JVQ50" s="62"/>
      <c r="JVR50" s="62"/>
      <c r="JVS50" s="62"/>
      <c r="JVT50" s="62"/>
      <c r="JVU50" s="62"/>
      <c r="JVV50" s="62"/>
      <c r="JVW50" s="62"/>
      <c r="JVX50" s="62"/>
      <c r="JVY50" s="62"/>
      <c r="JVZ50" s="62"/>
      <c r="JWA50" s="62"/>
      <c r="JWB50" s="62"/>
      <c r="JWC50" s="62"/>
      <c r="JWD50" s="62"/>
      <c r="JWE50" s="62"/>
      <c r="JWF50" s="62"/>
      <c r="JWG50" s="62"/>
      <c r="JWH50" s="62"/>
      <c r="JWI50" s="62"/>
      <c r="JWJ50" s="62"/>
      <c r="JWK50" s="62"/>
      <c r="JWL50" s="62"/>
      <c r="JWM50" s="62"/>
      <c r="JWN50" s="62"/>
      <c r="JWO50" s="62"/>
      <c r="JWP50" s="62"/>
      <c r="JWQ50" s="62"/>
      <c r="JWR50" s="62"/>
      <c r="JWS50" s="62"/>
      <c r="JWT50" s="62"/>
      <c r="JWU50" s="62"/>
      <c r="JWV50" s="62"/>
      <c r="JWW50" s="62"/>
      <c r="JWX50" s="62"/>
      <c r="JWY50" s="62"/>
      <c r="JWZ50" s="62"/>
      <c r="JXA50" s="62"/>
      <c r="JXB50" s="62"/>
      <c r="JXC50" s="62"/>
      <c r="JXD50" s="62"/>
      <c r="JXE50" s="62"/>
      <c r="JXF50" s="62"/>
      <c r="JXG50" s="62"/>
      <c r="JXH50" s="62"/>
      <c r="JXI50" s="62"/>
      <c r="JXJ50" s="62"/>
      <c r="JXK50" s="62"/>
      <c r="JXL50" s="62"/>
      <c r="JXM50" s="62"/>
      <c r="JXN50" s="62"/>
      <c r="JXO50" s="62"/>
      <c r="JXP50" s="62"/>
      <c r="JXQ50" s="62"/>
      <c r="JXR50" s="62"/>
      <c r="JXS50" s="62"/>
      <c r="JXT50" s="62"/>
      <c r="JXU50" s="62"/>
      <c r="JXV50" s="62"/>
      <c r="JXW50" s="62"/>
      <c r="JXX50" s="62"/>
      <c r="JXY50" s="62"/>
      <c r="JXZ50" s="62"/>
      <c r="JYA50" s="62"/>
      <c r="JYB50" s="62"/>
      <c r="JYC50" s="62"/>
      <c r="JYD50" s="62"/>
      <c r="JYE50" s="62"/>
      <c r="JYF50" s="62"/>
      <c r="JYG50" s="62"/>
      <c r="JYH50" s="62"/>
      <c r="JYI50" s="62"/>
      <c r="JYJ50" s="62"/>
      <c r="JYK50" s="62"/>
      <c r="JYL50" s="62"/>
      <c r="JYM50" s="62"/>
      <c r="JYN50" s="62"/>
      <c r="JYO50" s="62"/>
      <c r="JYP50" s="62"/>
      <c r="JYQ50" s="62"/>
      <c r="JYR50" s="62"/>
      <c r="JYS50" s="62"/>
      <c r="JYT50" s="62"/>
      <c r="JYU50" s="62"/>
      <c r="JYV50" s="62"/>
      <c r="JYW50" s="62"/>
      <c r="JYX50" s="62"/>
      <c r="JYY50" s="62"/>
      <c r="JYZ50" s="62"/>
      <c r="JZA50" s="62"/>
      <c r="JZB50" s="62"/>
      <c r="JZC50" s="62"/>
      <c r="JZD50" s="62"/>
      <c r="JZE50" s="62"/>
      <c r="JZF50" s="62"/>
      <c r="JZG50" s="62"/>
      <c r="JZH50" s="62"/>
      <c r="JZI50" s="62"/>
      <c r="JZJ50" s="62"/>
      <c r="JZK50" s="62"/>
      <c r="JZL50" s="62"/>
      <c r="JZM50" s="62"/>
      <c r="JZN50" s="62"/>
      <c r="JZO50" s="62"/>
      <c r="JZP50" s="62"/>
      <c r="JZQ50" s="62"/>
      <c r="JZR50" s="62"/>
      <c r="JZS50" s="62"/>
      <c r="JZT50" s="62"/>
      <c r="JZU50" s="62"/>
      <c r="JZV50" s="62"/>
      <c r="JZW50" s="62"/>
      <c r="JZX50" s="62"/>
      <c r="JZY50" s="62"/>
      <c r="JZZ50" s="62"/>
      <c r="KAA50" s="62"/>
      <c r="KAB50" s="62"/>
      <c r="KAC50" s="62"/>
      <c r="KAD50" s="62"/>
      <c r="KAE50" s="62"/>
      <c r="KAF50" s="62"/>
      <c r="KAG50" s="62"/>
      <c r="KAH50" s="62"/>
      <c r="KAI50" s="62"/>
      <c r="KAJ50" s="62"/>
      <c r="KAK50" s="62"/>
      <c r="KAL50" s="62"/>
      <c r="KAM50" s="62"/>
      <c r="KAN50" s="62"/>
      <c r="KAO50" s="62"/>
      <c r="KAP50" s="62"/>
      <c r="KAQ50" s="62"/>
      <c r="KAR50" s="62"/>
      <c r="KAS50" s="62"/>
      <c r="KAT50" s="62"/>
      <c r="KAU50" s="62"/>
      <c r="KAV50" s="62"/>
      <c r="KAW50" s="62"/>
      <c r="KAX50" s="62"/>
      <c r="KAY50" s="62"/>
      <c r="KAZ50" s="62"/>
      <c r="KBA50" s="62"/>
      <c r="KBB50" s="62"/>
      <c r="KBC50" s="62"/>
      <c r="KBD50" s="62"/>
      <c r="KBE50" s="62"/>
      <c r="KBF50" s="62"/>
      <c r="KBG50" s="62"/>
      <c r="KBH50" s="62"/>
      <c r="KBI50" s="62"/>
      <c r="KBJ50" s="62"/>
      <c r="KBK50" s="62"/>
      <c r="KBL50" s="62"/>
      <c r="KBM50" s="62"/>
      <c r="KBN50" s="62"/>
      <c r="KBO50" s="62"/>
      <c r="KBP50" s="62"/>
      <c r="KBQ50" s="62"/>
      <c r="KBR50" s="62"/>
      <c r="KBS50" s="62"/>
      <c r="KBT50" s="62"/>
      <c r="KBU50" s="62"/>
      <c r="KBV50" s="62"/>
      <c r="KBW50" s="62"/>
      <c r="KBX50" s="62"/>
      <c r="KBY50" s="62"/>
      <c r="KBZ50" s="62"/>
      <c r="KCA50" s="62"/>
      <c r="KCB50" s="62"/>
      <c r="KCC50" s="62"/>
      <c r="KCD50" s="62"/>
      <c r="KCE50" s="62"/>
      <c r="KCF50" s="62"/>
      <c r="KCG50" s="62"/>
      <c r="KCH50" s="62"/>
      <c r="KCI50" s="62"/>
      <c r="KCJ50" s="62"/>
      <c r="KCK50" s="62"/>
      <c r="KCL50" s="62"/>
      <c r="KCM50" s="62"/>
      <c r="KCN50" s="62"/>
      <c r="KCO50" s="62"/>
      <c r="KCP50" s="62"/>
      <c r="KCQ50" s="62"/>
      <c r="KCR50" s="62"/>
      <c r="KCS50" s="62"/>
      <c r="KCT50" s="62"/>
      <c r="KCU50" s="62"/>
      <c r="KCV50" s="62"/>
      <c r="KCW50" s="62"/>
      <c r="KCX50" s="62"/>
      <c r="KCY50" s="62"/>
      <c r="KCZ50" s="62"/>
      <c r="KDA50" s="62"/>
      <c r="KDB50" s="62"/>
      <c r="KDC50" s="62"/>
      <c r="KDD50" s="62"/>
      <c r="KDE50" s="62"/>
      <c r="KDF50" s="62"/>
      <c r="KDG50" s="62"/>
      <c r="KDH50" s="62"/>
      <c r="KDI50" s="62"/>
      <c r="KDJ50" s="62"/>
      <c r="KDK50" s="62"/>
      <c r="KDL50" s="62"/>
      <c r="KDM50" s="62"/>
      <c r="KDN50" s="62"/>
      <c r="KDO50" s="62"/>
      <c r="KDP50" s="62"/>
      <c r="KDQ50" s="62"/>
      <c r="KDR50" s="62"/>
      <c r="KDS50" s="62"/>
      <c r="KDT50" s="62"/>
      <c r="KDU50" s="62"/>
      <c r="KDV50" s="62"/>
      <c r="KDW50" s="62"/>
      <c r="KDX50" s="62"/>
      <c r="KDY50" s="62"/>
      <c r="KDZ50" s="62"/>
      <c r="KEA50" s="62"/>
      <c r="KEB50" s="62"/>
      <c r="KEC50" s="62"/>
      <c r="KED50" s="62"/>
      <c r="KEE50" s="62"/>
      <c r="KEF50" s="62"/>
      <c r="KEG50" s="62"/>
      <c r="KEH50" s="62"/>
      <c r="KEI50" s="62"/>
      <c r="KEJ50" s="62"/>
      <c r="KEK50" s="62"/>
      <c r="KEL50" s="62"/>
      <c r="KEM50" s="62"/>
      <c r="KEN50" s="62"/>
      <c r="KEO50" s="62"/>
      <c r="KEP50" s="62"/>
      <c r="KEQ50" s="62"/>
      <c r="KER50" s="62"/>
      <c r="KES50" s="62"/>
      <c r="KET50" s="62"/>
      <c r="KEU50" s="62"/>
      <c r="KEV50" s="62"/>
      <c r="KEW50" s="62"/>
      <c r="KEX50" s="62"/>
      <c r="KEY50" s="62"/>
      <c r="KEZ50" s="62"/>
      <c r="KFA50" s="62"/>
      <c r="KFB50" s="62"/>
      <c r="KFC50" s="62"/>
      <c r="KFD50" s="62"/>
      <c r="KFE50" s="62"/>
      <c r="KFF50" s="62"/>
      <c r="KFG50" s="62"/>
      <c r="KFH50" s="62"/>
      <c r="KFI50" s="62"/>
      <c r="KFJ50" s="62"/>
      <c r="KFK50" s="62"/>
      <c r="KFL50" s="62"/>
      <c r="KFM50" s="62"/>
      <c r="KFN50" s="62"/>
      <c r="KFO50" s="62"/>
      <c r="KFP50" s="62"/>
      <c r="KFQ50" s="62"/>
      <c r="KFR50" s="62"/>
      <c r="KFS50" s="62"/>
      <c r="KFT50" s="62"/>
      <c r="KFU50" s="62"/>
      <c r="KFV50" s="62"/>
      <c r="KFW50" s="62"/>
      <c r="KFX50" s="62"/>
      <c r="KFY50" s="62"/>
      <c r="KFZ50" s="62"/>
      <c r="KGA50" s="62"/>
      <c r="KGB50" s="62"/>
      <c r="KGC50" s="62"/>
      <c r="KGD50" s="62"/>
      <c r="KGE50" s="62"/>
      <c r="KGF50" s="62"/>
      <c r="KGG50" s="62"/>
      <c r="KGH50" s="62"/>
      <c r="KGI50" s="62"/>
      <c r="KGJ50" s="62"/>
      <c r="KGK50" s="62"/>
      <c r="KGL50" s="62"/>
      <c r="KGM50" s="62"/>
      <c r="KGN50" s="62"/>
      <c r="KGO50" s="62"/>
      <c r="KGP50" s="62"/>
      <c r="KGQ50" s="62"/>
      <c r="KGR50" s="62"/>
      <c r="KGS50" s="62"/>
      <c r="KGT50" s="62"/>
      <c r="KGU50" s="62"/>
      <c r="KGV50" s="62"/>
      <c r="KGW50" s="62"/>
      <c r="KGX50" s="62"/>
      <c r="KGY50" s="62"/>
      <c r="KGZ50" s="62"/>
      <c r="KHA50" s="62"/>
      <c r="KHB50" s="62"/>
      <c r="KHC50" s="62"/>
      <c r="KHD50" s="62"/>
      <c r="KHE50" s="62"/>
      <c r="KHF50" s="62"/>
      <c r="KHG50" s="62"/>
      <c r="KHH50" s="62"/>
      <c r="KHI50" s="62"/>
      <c r="KHJ50" s="62"/>
      <c r="KHK50" s="62"/>
      <c r="KHL50" s="62"/>
      <c r="KHM50" s="62"/>
      <c r="KHN50" s="62"/>
      <c r="KHO50" s="62"/>
      <c r="KHP50" s="62"/>
      <c r="KHQ50" s="62"/>
      <c r="KHR50" s="62"/>
      <c r="KHS50" s="62"/>
      <c r="KHT50" s="62"/>
      <c r="KHU50" s="62"/>
      <c r="KHV50" s="62"/>
      <c r="KHW50" s="62"/>
      <c r="KHX50" s="62"/>
      <c r="KHY50" s="62"/>
      <c r="KHZ50" s="62"/>
      <c r="KIA50" s="62"/>
      <c r="KIB50" s="62"/>
      <c r="KIC50" s="62"/>
      <c r="KID50" s="62"/>
      <c r="KIE50" s="62"/>
      <c r="KIF50" s="62"/>
      <c r="KIG50" s="62"/>
      <c r="KIH50" s="62"/>
      <c r="KII50" s="62"/>
      <c r="KIJ50" s="62"/>
      <c r="KIK50" s="62"/>
      <c r="KIL50" s="62"/>
      <c r="KIM50" s="62"/>
      <c r="KIN50" s="62"/>
      <c r="KIO50" s="62"/>
      <c r="KIP50" s="62"/>
      <c r="KIQ50" s="62"/>
      <c r="KIR50" s="62"/>
      <c r="KIS50" s="62"/>
      <c r="KIT50" s="62"/>
      <c r="KIU50" s="62"/>
      <c r="KIV50" s="62"/>
      <c r="KIW50" s="62"/>
      <c r="KIX50" s="62"/>
      <c r="KIY50" s="62"/>
      <c r="KIZ50" s="62"/>
      <c r="KJA50" s="62"/>
      <c r="KJB50" s="62"/>
      <c r="KJC50" s="62"/>
      <c r="KJD50" s="62"/>
      <c r="KJE50" s="62"/>
      <c r="KJF50" s="62"/>
      <c r="KJG50" s="62"/>
      <c r="KJH50" s="62"/>
      <c r="KJI50" s="62"/>
      <c r="KJJ50" s="62"/>
      <c r="KJK50" s="62"/>
      <c r="KJL50" s="62"/>
      <c r="KJM50" s="62"/>
      <c r="KJN50" s="62"/>
      <c r="KJO50" s="62"/>
      <c r="KJP50" s="62"/>
      <c r="KJQ50" s="62"/>
      <c r="KJR50" s="62"/>
      <c r="KJS50" s="62"/>
      <c r="KJT50" s="62"/>
      <c r="KJU50" s="62"/>
      <c r="KJV50" s="62"/>
      <c r="KJW50" s="62"/>
      <c r="KJX50" s="62"/>
      <c r="KJY50" s="62"/>
      <c r="KJZ50" s="62"/>
      <c r="KKA50" s="62"/>
      <c r="KKB50" s="62"/>
      <c r="KKC50" s="62"/>
      <c r="KKD50" s="62"/>
      <c r="KKE50" s="62"/>
      <c r="KKF50" s="62"/>
      <c r="KKG50" s="62"/>
      <c r="KKH50" s="62"/>
      <c r="KKI50" s="62"/>
      <c r="KKJ50" s="62"/>
      <c r="KKK50" s="62"/>
      <c r="KKL50" s="62"/>
      <c r="KKM50" s="62"/>
      <c r="KKN50" s="62"/>
      <c r="KKO50" s="62"/>
      <c r="KKP50" s="62"/>
      <c r="KKQ50" s="62"/>
      <c r="KKR50" s="62"/>
      <c r="KKS50" s="62"/>
      <c r="KKT50" s="62"/>
      <c r="KKU50" s="62"/>
      <c r="KKV50" s="62"/>
      <c r="KKW50" s="62"/>
      <c r="KKX50" s="62"/>
      <c r="KKY50" s="62"/>
      <c r="KKZ50" s="62"/>
      <c r="KLA50" s="62"/>
      <c r="KLB50" s="62"/>
      <c r="KLC50" s="62"/>
      <c r="KLD50" s="62"/>
      <c r="KLE50" s="62"/>
      <c r="KLF50" s="62"/>
      <c r="KLG50" s="62"/>
      <c r="KLH50" s="62"/>
      <c r="KLI50" s="62"/>
      <c r="KLJ50" s="62"/>
      <c r="KLK50" s="62"/>
      <c r="KLL50" s="62"/>
      <c r="KLM50" s="62"/>
      <c r="KLN50" s="62"/>
      <c r="KLO50" s="62"/>
      <c r="KLP50" s="62"/>
      <c r="KLQ50" s="62"/>
      <c r="KLR50" s="62"/>
      <c r="KLS50" s="62"/>
      <c r="KLT50" s="62"/>
      <c r="KLU50" s="62"/>
      <c r="KLV50" s="62"/>
      <c r="KLW50" s="62"/>
      <c r="KLX50" s="62"/>
      <c r="KLY50" s="62"/>
      <c r="KLZ50" s="62"/>
      <c r="KMA50" s="62"/>
      <c r="KMB50" s="62"/>
      <c r="KMC50" s="62"/>
      <c r="KMD50" s="62"/>
      <c r="KME50" s="62"/>
      <c r="KMF50" s="62"/>
      <c r="KMG50" s="62"/>
      <c r="KMH50" s="62"/>
      <c r="KMI50" s="62"/>
      <c r="KMJ50" s="62"/>
      <c r="KMK50" s="62"/>
      <c r="KML50" s="62"/>
      <c r="KMM50" s="62"/>
      <c r="KMN50" s="62"/>
      <c r="KMO50" s="62"/>
      <c r="KMP50" s="62"/>
      <c r="KMQ50" s="62"/>
      <c r="KMR50" s="62"/>
      <c r="KMS50" s="62"/>
      <c r="KMT50" s="62"/>
      <c r="KMU50" s="62"/>
      <c r="KMV50" s="62"/>
      <c r="KMW50" s="62"/>
      <c r="KMX50" s="62"/>
      <c r="KMY50" s="62"/>
      <c r="KMZ50" s="62"/>
      <c r="KNA50" s="62"/>
      <c r="KNB50" s="62"/>
      <c r="KNC50" s="62"/>
      <c r="KND50" s="62"/>
      <c r="KNE50" s="62"/>
      <c r="KNF50" s="62"/>
      <c r="KNG50" s="62"/>
      <c r="KNH50" s="62"/>
      <c r="KNI50" s="62"/>
      <c r="KNJ50" s="62"/>
      <c r="KNK50" s="62"/>
      <c r="KNL50" s="62"/>
      <c r="KNM50" s="62"/>
      <c r="KNN50" s="62"/>
      <c r="KNO50" s="62"/>
      <c r="KNP50" s="62"/>
      <c r="KNQ50" s="62"/>
      <c r="KNR50" s="62"/>
      <c r="KNS50" s="62"/>
      <c r="KNT50" s="62"/>
      <c r="KNU50" s="62"/>
      <c r="KNV50" s="62"/>
      <c r="KNW50" s="62"/>
      <c r="KNX50" s="62"/>
      <c r="KNY50" s="62"/>
      <c r="KNZ50" s="62"/>
      <c r="KOA50" s="62"/>
      <c r="KOB50" s="62"/>
      <c r="KOC50" s="62"/>
      <c r="KOD50" s="62"/>
      <c r="KOE50" s="62"/>
      <c r="KOF50" s="62"/>
      <c r="KOG50" s="62"/>
      <c r="KOH50" s="62"/>
      <c r="KOI50" s="62"/>
      <c r="KOJ50" s="62"/>
      <c r="KOK50" s="62"/>
      <c r="KOL50" s="62"/>
      <c r="KOM50" s="62"/>
      <c r="KON50" s="62"/>
      <c r="KOO50" s="62"/>
      <c r="KOP50" s="62"/>
      <c r="KOQ50" s="62"/>
      <c r="KOR50" s="62"/>
      <c r="KOS50" s="62"/>
      <c r="KOT50" s="62"/>
      <c r="KOU50" s="62"/>
      <c r="KOV50" s="62"/>
      <c r="KOW50" s="62"/>
      <c r="KOX50" s="62"/>
      <c r="KOY50" s="62"/>
      <c r="KOZ50" s="62"/>
      <c r="KPA50" s="62"/>
      <c r="KPB50" s="62"/>
      <c r="KPC50" s="62"/>
      <c r="KPD50" s="62"/>
      <c r="KPE50" s="62"/>
      <c r="KPF50" s="62"/>
      <c r="KPG50" s="62"/>
      <c r="KPH50" s="62"/>
      <c r="KPI50" s="62"/>
      <c r="KPJ50" s="62"/>
      <c r="KPK50" s="62"/>
      <c r="KPL50" s="62"/>
      <c r="KPM50" s="62"/>
      <c r="KPN50" s="62"/>
      <c r="KPO50" s="62"/>
      <c r="KPP50" s="62"/>
      <c r="KPQ50" s="62"/>
      <c r="KPR50" s="62"/>
      <c r="KPS50" s="62"/>
      <c r="KPT50" s="62"/>
      <c r="KPU50" s="62"/>
      <c r="KPV50" s="62"/>
      <c r="KPW50" s="62"/>
      <c r="KPX50" s="62"/>
      <c r="KPY50" s="62"/>
      <c r="KPZ50" s="62"/>
      <c r="KQA50" s="62"/>
      <c r="KQB50" s="62"/>
      <c r="KQC50" s="62"/>
      <c r="KQD50" s="62"/>
      <c r="KQE50" s="62"/>
      <c r="KQF50" s="62"/>
      <c r="KQG50" s="62"/>
      <c r="KQH50" s="62"/>
      <c r="KQI50" s="62"/>
      <c r="KQJ50" s="62"/>
      <c r="KQK50" s="62"/>
      <c r="KQL50" s="62"/>
      <c r="KQM50" s="62"/>
      <c r="KQN50" s="62"/>
      <c r="KQO50" s="62"/>
      <c r="KQP50" s="62"/>
      <c r="KQQ50" s="62"/>
      <c r="KQR50" s="62"/>
      <c r="KQS50" s="62"/>
      <c r="KQT50" s="62"/>
      <c r="KQU50" s="62"/>
      <c r="KQV50" s="62"/>
      <c r="KQW50" s="62"/>
      <c r="KQX50" s="62"/>
      <c r="KQY50" s="62"/>
      <c r="KQZ50" s="62"/>
      <c r="KRA50" s="62"/>
      <c r="KRB50" s="62"/>
      <c r="KRC50" s="62"/>
      <c r="KRD50" s="62"/>
      <c r="KRE50" s="62"/>
      <c r="KRF50" s="62"/>
      <c r="KRG50" s="62"/>
      <c r="KRH50" s="62"/>
      <c r="KRI50" s="62"/>
      <c r="KRJ50" s="62"/>
      <c r="KRK50" s="62"/>
      <c r="KRL50" s="62"/>
      <c r="KRM50" s="62"/>
      <c r="KRN50" s="62"/>
      <c r="KRO50" s="62"/>
      <c r="KRP50" s="62"/>
      <c r="KRQ50" s="62"/>
      <c r="KRR50" s="62"/>
      <c r="KRS50" s="62"/>
      <c r="KRT50" s="62"/>
      <c r="KRU50" s="62"/>
      <c r="KRV50" s="62"/>
      <c r="KRW50" s="62"/>
      <c r="KRX50" s="62"/>
      <c r="KRY50" s="62"/>
      <c r="KRZ50" s="62"/>
      <c r="KSA50" s="62"/>
      <c r="KSB50" s="62"/>
      <c r="KSC50" s="62"/>
      <c r="KSD50" s="62"/>
      <c r="KSE50" s="62"/>
      <c r="KSF50" s="62"/>
      <c r="KSG50" s="62"/>
      <c r="KSH50" s="62"/>
      <c r="KSI50" s="62"/>
      <c r="KSJ50" s="62"/>
      <c r="KSK50" s="62"/>
      <c r="KSL50" s="62"/>
      <c r="KSM50" s="62"/>
      <c r="KSN50" s="62"/>
      <c r="KSO50" s="62"/>
      <c r="KSP50" s="62"/>
      <c r="KSQ50" s="62"/>
      <c r="KSR50" s="62"/>
      <c r="KSS50" s="62"/>
      <c r="KST50" s="62"/>
      <c r="KSU50" s="62"/>
      <c r="KSV50" s="62"/>
      <c r="KSW50" s="62"/>
      <c r="KSX50" s="62"/>
      <c r="KSY50" s="62"/>
      <c r="KSZ50" s="62"/>
      <c r="KTA50" s="62"/>
      <c r="KTB50" s="62"/>
      <c r="KTC50" s="62"/>
      <c r="KTD50" s="62"/>
      <c r="KTE50" s="62"/>
      <c r="KTF50" s="62"/>
      <c r="KTG50" s="62"/>
      <c r="KTH50" s="62"/>
      <c r="KTI50" s="62"/>
      <c r="KTJ50" s="62"/>
      <c r="KTK50" s="62"/>
      <c r="KTL50" s="62"/>
      <c r="KTM50" s="62"/>
      <c r="KTN50" s="62"/>
      <c r="KTO50" s="62"/>
      <c r="KTP50" s="62"/>
      <c r="KTQ50" s="62"/>
      <c r="KTR50" s="62"/>
      <c r="KTS50" s="62"/>
      <c r="KTT50" s="62"/>
      <c r="KTU50" s="62"/>
      <c r="KTV50" s="62"/>
      <c r="KTW50" s="62"/>
      <c r="KTX50" s="62"/>
      <c r="KTY50" s="62"/>
      <c r="KTZ50" s="62"/>
      <c r="KUA50" s="62"/>
      <c r="KUB50" s="62"/>
      <c r="KUC50" s="62"/>
      <c r="KUD50" s="62"/>
      <c r="KUE50" s="62"/>
      <c r="KUF50" s="62"/>
      <c r="KUG50" s="62"/>
      <c r="KUH50" s="62"/>
      <c r="KUI50" s="62"/>
      <c r="KUJ50" s="62"/>
      <c r="KUK50" s="62"/>
      <c r="KUL50" s="62"/>
      <c r="KUM50" s="62"/>
      <c r="KUN50" s="62"/>
      <c r="KUO50" s="62"/>
      <c r="KUP50" s="62"/>
      <c r="KUQ50" s="62"/>
      <c r="KUR50" s="62"/>
      <c r="KUS50" s="62"/>
      <c r="KUT50" s="62"/>
      <c r="KUU50" s="62"/>
      <c r="KUV50" s="62"/>
      <c r="KUW50" s="62"/>
      <c r="KUX50" s="62"/>
      <c r="KUY50" s="62"/>
      <c r="KUZ50" s="62"/>
      <c r="KVA50" s="62"/>
      <c r="KVB50" s="62"/>
      <c r="KVC50" s="62"/>
      <c r="KVD50" s="62"/>
      <c r="KVE50" s="62"/>
      <c r="KVF50" s="62"/>
      <c r="KVG50" s="62"/>
      <c r="KVH50" s="62"/>
      <c r="KVI50" s="62"/>
      <c r="KVJ50" s="62"/>
      <c r="KVK50" s="62"/>
      <c r="KVL50" s="62"/>
      <c r="KVM50" s="62"/>
      <c r="KVN50" s="62"/>
      <c r="KVO50" s="62"/>
      <c r="KVP50" s="62"/>
      <c r="KVQ50" s="62"/>
      <c r="KVR50" s="62"/>
      <c r="KVS50" s="62"/>
      <c r="KVT50" s="62"/>
      <c r="KVU50" s="62"/>
      <c r="KVV50" s="62"/>
      <c r="KVW50" s="62"/>
      <c r="KVX50" s="62"/>
      <c r="KVY50" s="62"/>
      <c r="KVZ50" s="62"/>
      <c r="KWA50" s="62"/>
      <c r="KWB50" s="62"/>
      <c r="KWC50" s="62"/>
      <c r="KWD50" s="62"/>
      <c r="KWE50" s="62"/>
      <c r="KWF50" s="62"/>
      <c r="KWG50" s="62"/>
      <c r="KWH50" s="62"/>
      <c r="KWI50" s="62"/>
      <c r="KWJ50" s="62"/>
      <c r="KWK50" s="62"/>
      <c r="KWL50" s="62"/>
      <c r="KWM50" s="62"/>
      <c r="KWN50" s="62"/>
      <c r="KWO50" s="62"/>
      <c r="KWP50" s="62"/>
      <c r="KWQ50" s="62"/>
      <c r="KWR50" s="62"/>
      <c r="KWS50" s="62"/>
      <c r="KWT50" s="62"/>
      <c r="KWU50" s="62"/>
      <c r="KWV50" s="62"/>
      <c r="KWW50" s="62"/>
      <c r="KWX50" s="62"/>
      <c r="KWY50" s="62"/>
      <c r="KWZ50" s="62"/>
      <c r="KXA50" s="62"/>
      <c r="KXB50" s="62"/>
      <c r="KXC50" s="62"/>
      <c r="KXD50" s="62"/>
      <c r="KXE50" s="62"/>
      <c r="KXF50" s="62"/>
      <c r="KXG50" s="62"/>
      <c r="KXH50" s="62"/>
      <c r="KXI50" s="62"/>
      <c r="KXJ50" s="62"/>
      <c r="KXK50" s="62"/>
      <c r="KXL50" s="62"/>
      <c r="KXM50" s="62"/>
      <c r="KXN50" s="62"/>
      <c r="KXO50" s="62"/>
      <c r="KXP50" s="62"/>
      <c r="KXQ50" s="62"/>
      <c r="KXR50" s="62"/>
      <c r="KXS50" s="62"/>
      <c r="KXT50" s="62"/>
      <c r="KXU50" s="62"/>
      <c r="KXV50" s="62"/>
      <c r="KXW50" s="62"/>
      <c r="KXX50" s="62"/>
      <c r="KXY50" s="62"/>
      <c r="KXZ50" s="62"/>
      <c r="KYA50" s="62"/>
      <c r="KYB50" s="62"/>
      <c r="KYC50" s="62"/>
      <c r="KYD50" s="62"/>
      <c r="KYE50" s="62"/>
      <c r="KYF50" s="62"/>
      <c r="KYG50" s="62"/>
      <c r="KYH50" s="62"/>
      <c r="KYI50" s="62"/>
      <c r="KYJ50" s="62"/>
      <c r="KYK50" s="62"/>
      <c r="KYL50" s="62"/>
      <c r="KYM50" s="62"/>
      <c r="KYN50" s="62"/>
      <c r="KYO50" s="62"/>
      <c r="KYP50" s="62"/>
      <c r="KYQ50" s="62"/>
      <c r="KYR50" s="62"/>
      <c r="KYS50" s="62"/>
      <c r="KYT50" s="62"/>
      <c r="KYU50" s="62"/>
      <c r="KYV50" s="62"/>
      <c r="KYW50" s="62"/>
      <c r="KYX50" s="62"/>
      <c r="KYY50" s="62"/>
      <c r="KYZ50" s="62"/>
      <c r="KZA50" s="62"/>
      <c r="KZB50" s="62"/>
      <c r="KZC50" s="62"/>
      <c r="KZD50" s="62"/>
      <c r="KZE50" s="62"/>
      <c r="KZF50" s="62"/>
      <c r="KZG50" s="62"/>
      <c r="KZH50" s="62"/>
      <c r="KZI50" s="62"/>
      <c r="KZJ50" s="62"/>
      <c r="KZK50" s="62"/>
      <c r="KZL50" s="62"/>
      <c r="KZM50" s="62"/>
      <c r="KZN50" s="62"/>
      <c r="KZO50" s="62"/>
      <c r="KZP50" s="62"/>
      <c r="KZQ50" s="62"/>
      <c r="KZR50" s="62"/>
      <c r="KZS50" s="62"/>
      <c r="KZT50" s="62"/>
      <c r="KZU50" s="62"/>
      <c r="KZV50" s="62"/>
      <c r="KZW50" s="62"/>
      <c r="KZX50" s="62"/>
      <c r="KZY50" s="62"/>
      <c r="KZZ50" s="62"/>
      <c r="LAA50" s="62"/>
      <c r="LAB50" s="62"/>
      <c r="LAC50" s="62"/>
      <c r="LAD50" s="62"/>
      <c r="LAE50" s="62"/>
      <c r="LAF50" s="62"/>
      <c r="LAG50" s="62"/>
      <c r="LAH50" s="62"/>
      <c r="LAI50" s="62"/>
      <c r="LAJ50" s="62"/>
      <c r="LAK50" s="62"/>
      <c r="LAL50" s="62"/>
      <c r="LAM50" s="62"/>
      <c r="LAN50" s="62"/>
      <c r="LAO50" s="62"/>
      <c r="LAP50" s="62"/>
      <c r="LAQ50" s="62"/>
      <c r="LAR50" s="62"/>
      <c r="LAS50" s="62"/>
      <c r="LAT50" s="62"/>
      <c r="LAU50" s="62"/>
      <c r="LAV50" s="62"/>
      <c r="LAW50" s="62"/>
      <c r="LAX50" s="62"/>
      <c r="LAY50" s="62"/>
      <c r="LAZ50" s="62"/>
      <c r="LBA50" s="62"/>
      <c r="LBB50" s="62"/>
      <c r="LBC50" s="62"/>
      <c r="LBD50" s="62"/>
      <c r="LBE50" s="62"/>
      <c r="LBF50" s="62"/>
      <c r="LBG50" s="62"/>
      <c r="LBH50" s="62"/>
      <c r="LBI50" s="62"/>
      <c r="LBJ50" s="62"/>
      <c r="LBK50" s="62"/>
      <c r="LBL50" s="62"/>
      <c r="LBM50" s="62"/>
      <c r="LBN50" s="62"/>
      <c r="LBO50" s="62"/>
      <c r="LBP50" s="62"/>
      <c r="LBQ50" s="62"/>
      <c r="LBR50" s="62"/>
      <c r="LBS50" s="62"/>
      <c r="LBT50" s="62"/>
      <c r="LBU50" s="62"/>
      <c r="LBV50" s="62"/>
      <c r="LBW50" s="62"/>
      <c r="LBX50" s="62"/>
      <c r="LBY50" s="62"/>
      <c r="LBZ50" s="62"/>
      <c r="LCA50" s="62"/>
      <c r="LCB50" s="62"/>
      <c r="LCC50" s="62"/>
      <c r="LCD50" s="62"/>
      <c r="LCE50" s="62"/>
      <c r="LCF50" s="62"/>
      <c r="LCG50" s="62"/>
      <c r="LCH50" s="62"/>
      <c r="LCI50" s="62"/>
      <c r="LCJ50" s="62"/>
      <c r="LCK50" s="62"/>
      <c r="LCL50" s="62"/>
      <c r="LCM50" s="62"/>
      <c r="LCN50" s="62"/>
      <c r="LCO50" s="62"/>
      <c r="LCP50" s="62"/>
      <c r="LCQ50" s="62"/>
      <c r="LCR50" s="62"/>
      <c r="LCS50" s="62"/>
      <c r="LCT50" s="62"/>
      <c r="LCU50" s="62"/>
      <c r="LCV50" s="62"/>
      <c r="LCW50" s="62"/>
      <c r="LCX50" s="62"/>
      <c r="LCY50" s="62"/>
      <c r="LCZ50" s="62"/>
      <c r="LDA50" s="62"/>
      <c r="LDB50" s="62"/>
      <c r="LDC50" s="62"/>
      <c r="LDD50" s="62"/>
      <c r="LDE50" s="62"/>
      <c r="LDF50" s="62"/>
      <c r="LDG50" s="62"/>
      <c r="LDH50" s="62"/>
      <c r="LDI50" s="62"/>
      <c r="LDJ50" s="62"/>
      <c r="LDK50" s="62"/>
      <c r="LDL50" s="62"/>
      <c r="LDM50" s="62"/>
      <c r="LDN50" s="62"/>
      <c r="LDO50" s="62"/>
      <c r="LDP50" s="62"/>
      <c r="LDQ50" s="62"/>
      <c r="LDR50" s="62"/>
      <c r="LDS50" s="62"/>
      <c r="LDT50" s="62"/>
      <c r="LDU50" s="62"/>
      <c r="LDV50" s="62"/>
      <c r="LDW50" s="62"/>
      <c r="LDX50" s="62"/>
      <c r="LDY50" s="62"/>
      <c r="LDZ50" s="62"/>
      <c r="LEA50" s="62"/>
      <c r="LEB50" s="62"/>
      <c r="LEC50" s="62"/>
      <c r="LED50" s="62"/>
      <c r="LEE50" s="62"/>
      <c r="LEF50" s="62"/>
      <c r="LEG50" s="62"/>
      <c r="LEH50" s="62"/>
      <c r="LEI50" s="62"/>
      <c r="LEJ50" s="62"/>
      <c r="LEK50" s="62"/>
      <c r="LEL50" s="62"/>
      <c r="LEM50" s="62"/>
      <c r="LEN50" s="62"/>
      <c r="LEO50" s="62"/>
      <c r="LEP50" s="62"/>
      <c r="LEQ50" s="62"/>
      <c r="LER50" s="62"/>
      <c r="LES50" s="62"/>
      <c r="LET50" s="62"/>
      <c r="LEU50" s="62"/>
      <c r="LEV50" s="62"/>
      <c r="LEW50" s="62"/>
      <c r="LEX50" s="62"/>
      <c r="LEY50" s="62"/>
      <c r="LEZ50" s="62"/>
      <c r="LFA50" s="62"/>
      <c r="LFB50" s="62"/>
      <c r="LFC50" s="62"/>
      <c r="LFD50" s="62"/>
      <c r="LFE50" s="62"/>
      <c r="LFF50" s="62"/>
      <c r="LFG50" s="62"/>
      <c r="LFH50" s="62"/>
      <c r="LFI50" s="62"/>
      <c r="LFJ50" s="62"/>
      <c r="LFK50" s="62"/>
      <c r="LFL50" s="62"/>
      <c r="LFM50" s="62"/>
      <c r="LFN50" s="62"/>
      <c r="LFO50" s="62"/>
      <c r="LFP50" s="62"/>
      <c r="LFQ50" s="62"/>
      <c r="LFR50" s="62"/>
      <c r="LFS50" s="62"/>
      <c r="LFT50" s="62"/>
      <c r="LFU50" s="62"/>
      <c r="LFV50" s="62"/>
      <c r="LFW50" s="62"/>
      <c r="LFX50" s="62"/>
      <c r="LFY50" s="62"/>
      <c r="LFZ50" s="62"/>
      <c r="LGA50" s="62"/>
      <c r="LGB50" s="62"/>
      <c r="LGC50" s="62"/>
      <c r="LGD50" s="62"/>
      <c r="LGE50" s="62"/>
      <c r="LGF50" s="62"/>
      <c r="LGG50" s="62"/>
      <c r="LGH50" s="62"/>
      <c r="LGI50" s="62"/>
      <c r="LGJ50" s="62"/>
      <c r="LGK50" s="62"/>
      <c r="LGL50" s="62"/>
      <c r="LGM50" s="62"/>
      <c r="LGN50" s="62"/>
      <c r="LGO50" s="62"/>
      <c r="LGP50" s="62"/>
      <c r="LGQ50" s="62"/>
      <c r="LGR50" s="62"/>
      <c r="LGS50" s="62"/>
      <c r="LGT50" s="62"/>
      <c r="LGU50" s="62"/>
      <c r="LGV50" s="62"/>
      <c r="LGW50" s="62"/>
      <c r="LGX50" s="62"/>
      <c r="LGY50" s="62"/>
      <c r="LGZ50" s="62"/>
      <c r="LHA50" s="62"/>
      <c r="LHB50" s="62"/>
      <c r="LHC50" s="62"/>
      <c r="LHD50" s="62"/>
      <c r="LHE50" s="62"/>
      <c r="LHF50" s="62"/>
      <c r="LHG50" s="62"/>
      <c r="LHH50" s="62"/>
      <c r="LHI50" s="62"/>
      <c r="LHJ50" s="62"/>
      <c r="LHK50" s="62"/>
      <c r="LHL50" s="62"/>
      <c r="LHM50" s="62"/>
      <c r="LHN50" s="62"/>
      <c r="LHO50" s="62"/>
      <c r="LHP50" s="62"/>
      <c r="LHQ50" s="62"/>
      <c r="LHR50" s="62"/>
      <c r="LHS50" s="62"/>
      <c r="LHT50" s="62"/>
      <c r="LHU50" s="62"/>
      <c r="LHV50" s="62"/>
      <c r="LHW50" s="62"/>
      <c r="LHX50" s="62"/>
      <c r="LHY50" s="62"/>
      <c r="LHZ50" s="62"/>
      <c r="LIA50" s="62"/>
      <c r="LIB50" s="62"/>
      <c r="LIC50" s="62"/>
      <c r="LID50" s="62"/>
      <c r="LIE50" s="62"/>
      <c r="LIF50" s="62"/>
      <c r="LIG50" s="62"/>
      <c r="LIH50" s="62"/>
      <c r="LII50" s="62"/>
      <c r="LIJ50" s="62"/>
      <c r="LIK50" s="62"/>
      <c r="LIL50" s="62"/>
      <c r="LIM50" s="62"/>
      <c r="LIN50" s="62"/>
      <c r="LIO50" s="62"/>
      <c r="LIP50" s="62"/>
      <c r="LIQ50" s="62"/>
      <c r="LIR50" s="62"/>
      <c r="LIS50" s="62"/>
      <c r="LIT50" s="62"/>
      <c r="LIU50" s="62"/>
      <c r="LIV50" s="62"/>
      <c r="LIW50" s="62"/>
      <c r="LIX50" s="62"/>
      <c r="LIY50" s="62"/>
      <c r="LIZ50" s="62"/>
      <c r="LJA50" s="62"/>
      <c r="LJB50" s="62"/>
      <c r="LJC50" s="62"/>
      <c r="LJD50" s="62"/>
      <c r="LJE50" s="62"/>
      <c r="LJF50" s="62"/>
      <c r="LJG50" s="62"/>
      <c r="LJH50" s="62"/>
      <c r="LJI50" s="62"/>
      <c r="LJJ50" s="62"/>
      <c r="LJK50" s="62"/>
      <c r="LJL50" s="62"/>
      <c r="LJM50" s="62"/>
      <c r="LJN50" s="62"/>
      <c r="LJO50" s="62"/>
      <c r="LJP50" s="62"/>
      <c r="LJQ50" s="62"/>
      <c r="LJR50" s="62"/>
      <c r="LJS50" s="62"/>
      <c r="LJT50" s="62"/>
      <c r="LJU50" s="62"/>
      <c r="LJV50" s="62"/>
      <c r="LJW50" s="62"/>
      <c r="LJX50" s="62"/>
      <c r="LJY50" s="62"/>
      <c r="LJZ50" s="62"/>
      <c r="LKA50" s="62"/>
      <c r="LKB50" s="62"/>
      <c r="LKC50" s="62"/>
      <c r="LKD50" s="62"/>
      <c r="LKE50" s="62"/>
      <c r="LKF50" s="62"/>
      <c r="LKG50" s="62"/>
      <c r="LKH50" s="62"/>
      <c r="LKI50" s="62"/>
      <c r="LKJ50" s="62"/>
      <c r="LKK50" s="62"/>
      <c r="LKL50" s="62"/>
      <c r="LKM50" s="62"/>
      <c r="LKN50" s="62"/>
      <c r="LKO50" s="62"/>
      <c r="LKP50" s="62"/>
      <c r="LKQ50" s="62"/>
      <c r="LKR50" s="62"/>
      <c r="LKS50" s="62"/>
      <c r="LKT50" s="62"/>
      <c r="LKU50" s="62"/>
      <c r="LKV50" s="62"/>
      <c r="LKW50" s="62"/>
      <c r="LKX50" s="62"/>
      <c r="LKY50" s="62"/>
      <c r="LKZ50" s="62"/>
      <c r="LLA50" s="62"/>
      <c r="LLB50" s="62"/>
      <c r="LLC50" s="62"/>
      <c r="LLD50" s="62"/>
      <c r="LLE50" s="62"/>
      <c r="LLF50" s="62"/>
      <c r="LLG50" s="62"/>
      <c r="LLH50" s="62"/>
      <c r="LLI50" s="62"/>
      <c r="LLJ50" s="62"/>
      <c r="LLK50" s="62"/>
      <c r="LLL50" s="62"/>
      <c r="LLM50" s="62"/>
      <c r="LLN50" s="62"/>
      <c r="LLO50" s="62"/>
      <c r="LLP50" s="62"/>
      <c r="LLQ50" s="62"/>
      <c r="LLR50" s="62"/>
      <c r="LLS50" s="62"/>
      <c r="LLT50" s="62"/>
      <c r="LLU50" s="62"/>
      <c r="LLV50" s="62"/>
      <c r="LLW50" s="62"/>
      <c r="LLX50" s="62"/>
      <c r="LLY50" s="62"/>
      <c r="LLZ50" s="62"/>
      <c r="LMA50" s="62"/>
      <c r="LMB50" s="62"/>
      <c r="LMC50" s="62"/>
      <c r="LMD50" s="62"/>
      <c r="LME50" s="62"/>
      <c r="LMF50" s="62"/>
      <c r="LMG50" s="62"/>
      <c r="LMH50" s="62"/>
      <c r="LMI50" s="62"/>
      <c r="LMJ50" s="62"/>
      <c r="LMK50" s="62"/>
      <c r="LML50" s="62"/>
      <c r="LMM50" s="62"/>
      <c r="LMN50" s="62"/>
      <c r="LMO50" s="62"/>
      <c r="LMP50" s="62"/>
      <c r="LMQ50" s="62"/>
      <c r="LMR50" s="62"/>
      <c r="LMS50" s="62"/>
      <c r="LMT50" s="62"/>
      <c r="LMU50" s="62"/>
      <c r="LMV50" s="62"/>
      <c r="LMW50" s="62"/>
      <c r="LMX50" s="62"/>
      <c r="LMY50" s="62"/>
      <c r="LMZ50" s="62"/>
      <c r="LNA50" s="62"/>
      <c r="LNB50" s="62"/>
      <c r="LNC50" s="62"/>
      <c r="LND50" s="62"/>
      <c r="LNE50" s="62"/>
      <c r="LNF50" s="62"/>
      <c r="LNG50" s="62"/>
      <c r="LNH50" s="62"/>
      <c r="LNI50" s="62"/>
      <c r="LNJ50" s="62"/>
      <c r="LNK50" s="62"/>
      <c r="LNL50" s="62"/>
      <c r="LNM50" s="62"/>
      <c r="LNN50" s="62"/>
      <c r="LNO50" s="62"/>
      <c r="LNP50" s="62"/>
      <c r="LNQ50" s="62"/>
      <c r="LNR50" s="62"/>
      <c r="LNS50" s="62"/>
      <c r="LNT50" s="62"/>
      <c r="LNU50" s="62"/>
      <c r="LNV50" s="62"/>
      <c r="LNW50" s="62"/>
      <c r="LNX50" s="62"/>
      <c r="LNY50" s="62"/>
      <c r="LNZ50" s="62"/>
      <c r="LOA50" s="62"/>
      <c r="LOB50" s="62"/>
      <c r="LOC50" s="62"/>
      <c r="LOD50" s="62"/>
      <c r="LOE50" s="62"/>
      <c r="LOF50" s="62"/>
      <c r="LOG50" s="62"/>
      <c r="LOH50" s="62"/>
      <c r="LOI50" s="62"/>
      <c r="LOJ50" s="62"/>
      <c r="LOK50" s="62"/>
      <c r="LOL50" s="62"/>
      <c r="LOM50" s="62"/>
      <c r="LON50" s="62"/>
      <c r="LOO50" s="62"/>
      <c r="LOP50" s="62"/>
      <c r="LOQ50" s="62"/>
      <c r="LOR50" s="62"/>
      <c r="LOS50" s="62"/>
      <c r="LOT50" s="62"/>
      <c r="LOU50" s="62"/>
      <c r="LOV50" s="62"/>
      <c r="LOW50" s="62"/>
      <c r="LOX50" s="62"/>
      <c r="LOY50" s="62"/>
      <c r="LOZ50" s="62"/>
      <c r="LPA50" s="62"/>
      <c r="LPB50" s="62"/>
      <c r="LPC50" s="62"/>
      <c r="LPD50" s="62"/>
      <c r="LPE50" s="62"/>
      <c r="LPF50" s="62"/>
      <c r="LPG50" s="62"/>
      <c r="LPH50" s="62"/>
      <c r="LPI50" s="62"/>
      <c r="LPJ50" s="62"/>
      <c r="LPK50" s="62"/>
      <c r="LPL50" s="62"/>
      <c r="LPM50" s="62"/>
      <c r="LPN50" s="62"/>
      <c r="LPO50" s="62"/>
      <c r="LPP50" s="62"/>
      <c r="LPQ50" s="62"/>
      <c r="LPR50" s="62"/>
      <c r="LPS50" s="62"/>
      <c r="LPT50" s="62"/>
      <c r="LPU50" s="62"/>
      <c r="LPV50" s="62"/>
      <c r="LPW50" s="62"/>
      <c r="LPX50" s="62"/>
      <c r="LPY50" s="62"/>
      <c r="LPZ50" s="62"/>
      <c r="LQA50" s="62"/>
      <c r="LQB50" s="62"/>
      <c r="LQC50" s="62"/>
      <c r="LQD50" s="62"/>
      <c r="LQE50" s="62"/>
      <c r="LQF50" s="62"/>
      <c r="LQG50" s="62"/>
      <c r="LQH50" s="62"/>
      <c r="LQI50" s="62"/>
      <c r="LQJ50" s="62"/>
      <c r="LQK50" s="62"/>
      <c r="LQL50" s="62"/>
      <c r="LQM50" s="62"/>
      <c r="LQN50" s="62"/>
      <c r="LQO50" s="62"/>
      <c r="LQP50" s="62"/>
      <c r="LQQ50" s="62"/>
      <c r="LQR50" s="62"/>
      <c r="LQS50" s="62"/>
      <c r="LQT50" s="62"/>
      <c r="LQU50" s="62"/>
      <c r="LQV50" s="62"/>
      <c r="LQW50" s="62"/>
      <c r="LQX50" s="62"/>
      <c r="LQY50" s="62"/>
      <c r="LQZ50" s="62"/>
      <c r="LRA50" s="62"/>
      <c r="LRB50" s="62"/>
      <c r="LRC50" s="62"/>
      <c r="LRD50" s="62"/>
      <c r="LRE50" s="62"/>
      <c r="LRF50" s="62"/>
      <c r="LRG50" s="62"/>
      <c r="LRH50" s="62"/>
      <c r="LRI50" s="62"/>
      <c r="LRJ50" s="62"/>
      <c r="LRK50" s="62"/>
      <c r="LRL50" s="62"/>
      <c r="LRM50" s="62"/>
      <c r="LRN50" s="62"/>
      <c r="LRO50" s="62"/>
      <c r="LRP50" s="62"/>
      <c r="LRQ50" s="62"/>
      <c r="LRR50" s="62"/>
      <c r="LRS50" s="62"/>
      <c r="LRT50" s="62"/>
      <c r="LRU50" s="62"/>
      <c r="LRV50" s="62"/>
      <c r="LRW50" s="62"/>
      <c r="LRX50" s="62"/>
      <c r="LRY50" s="62"/>
      <c r="LRZ50" s="62"/>
      <c r="LSA50" s="62"/>
      <c r="LSB50" s="62"/>
      <c r="LSC50" s="62"/>
      <c r="LSD50" s="62"/>
      <c r="LSE50" s="62"/>
      <c r="LSF50" s="62"/>
      <c r="LSG50" s="62"/>
      <c r="LSH50" s="62"/>
      <c r="LSI50" s="62"/>
      <c r="LSJ50" s="62"/>
      <c r="LSK50" s="62"/>
      <c r="LSL50" s="62"/>
      <c r="LSM50" s="62"/>
      <c r="LSN50" s="62"/>
      <c r="LSO50" s="62"/>
      <c r="LSP50" s="62"/>
      <c r="LSQ50" s="62"/>
      <c r="LSR50" s="62"/>
      <c r="LSS50" s="62"/>
      <c r="LST50" s="62"/>
      <c r="LSU50" s="62"/>
      <c r="LSV50" s="62"/>
      <c r="LSW50" s="62"/>
      <c r="LSX50" s="62"/>
      <c r="LSY50" s="62"/>
      <c r="LSZ50" s="62"/>
      <c r="LTA50" s="62"/>
      <c r="LTB50" s="62"/>
      <c r="LTC50" s="62"/>
      <c r="LTD50" s="62"/>
      <c r="LTE50" s="62"/>
      <c r="LTF50" s="62"/>
      <c r="LTG50" s="62"/>
      <c r="LTH50" s="62"/>
      <c r="LTI50" s="62"/>
      <c r="LTJ50" s="62"/>
      <c r="LTK50" s="62"/>
      <c r="LTL50" s="62"/>
      <c r="LTM50" s="62"/>
      <c r="LTN50" s="62"/>
      <c r="LTO50" s="62"/>
      <c r="LTP50" s="62"/>
      <c r="LTQ50" s="62"/>
      <c r="LTR50" s="62"/>
      <c r="LTS50" s="62"/>
      <c r="LTT50" s="62"/>
      <c r="LTU50" s="62"/>
      <c r="LTV50" s="62"/>
      <c r="LTW50" s="62"/>
      <c r="LTX50" s="62"/>
      <c r="LTY50" s="62"/>
      <c r="LTZ50" s="62"/>
      <c r="LUA50" s="62"/>
      <c r="LUB50" s="62"/>
      <c r="LUC50" s="62"/>
      <c r="LUD50" s="62"/>
      <c r="LUE50" s="62"/>
      <c r="LUF50" s="62"/>
      <c r="LUG50" s="62"/>
      <c r="LUH50" s="62"/>
      <c r="LUI50" s="62"/>
      <c r="LUJ50" s="62"/>
      <c r="LUK50" s="62"/>
      <c r="LUL50" s="62"/>
      <c r="LUM50" s="62"/>
      <c r="LUN50" s="62"/>
      <c r="LUO50" s="62"/>
      <c r="LUP50" s="62"/>
      <c r="LUQ50" s="62"/>
      <c r="LUR50" s="62"/>
      <c r="LUS50" s="62"/>
      <c r="LUT50" s="62"/>
      <c r="LUU50" s="62"/>
      <c r="LUV50" s="62"/>
      <c r="LUW50" s="62"/>
      <c r="LUX50" s="62"/>
      <c r="LUY50" s="62"/>
      <c r="LUZ50" s="62"/>
      <c r="LVA50" s="62"/>
      <c r="LVB50" s="62"/>
      <c r="LVC50" s="62"/>
      <c r="LVD50" s="62"/>
      <c r="LVE50" s="62"/>
      <c r="LVF50" s="62"/>
      <c r="LVG50" s="62"/>
      <c r="LVH50" s="62"/>
      <c r="LVI50" s="62"/>
      <c r="LVJ50" s="62"/>
      <c r="LVK50" s="62"/>
      <c r="LVL50" s="62"/>
      <c r="LVM50" s="62"/>
      <c r="LVN50" s="62"/>
      <c r="LVO50" s="62"/>
      <c r="LVP50" s="62"/>
      <c r="LVQ50" s="62"/>
      <c r="LVR50" s="62"/>
      <c r="LVS50" s="62"/>
      <c r="LVT50" s="62"/>
      <c r="LVU50" s="62"/>
      <c r="LVV50" s="62"/>
      <c r="LVW50" s="62"/>
      <c r="LVX50" s="62"/>
      <c r="LVY50" s="62"/>
      <c r="LVZ50" s="62"/>
      <c r="LWA50" s="62"/>
      <c r="LWB50" s="62"/>
      <c r="LWC50" s="62"/>
      <c r="LWD50" s="62"/>
      <c r="LWE50" s="62"/>
      <c r="LWF50" s="62"/>
      <c r="LWG50" s="62"/>
      <c r="LWH50" s="62"/>
      <c r="LWI50" s="62"/>
      <c r="LWJ50" s="62"/>
      <c r="LWK50" s="62"/>
      <c r="LWL50" s="62"/>
      <c r="LWM50" s="62"/>
      <c r="LWN50" s="62"/>
      <c r="LWO50" s="62"/>
      <c r="LWP50" s="62"/>
      <c r="LWQ50" s="62"/>
      <c r="LWR50" s="62"/>
      <c r="LWS50" s="62"/>
      <c r="LWT50" s="62"/>
      <c r="LWU50" s="62"/>
      <c r="LWV50" s="62"/>
      <c r="LWW50" s="62"/>
      <c r="LWX50" s="62"/>
      <c r="LWY50" s="62"/>
      <c r="LWZ50" s="62"/>
      <c r="LXA50" s="62"/>
      <c r="LXB50" s="62"/>
      <c r="LXC50" s="62"/>
      <c r="LXD50" s="62"/>
      <c r="LXE50" s="62"/>
      <c r="LXF50" s="62"/>
      <c r="LXG50" s="62"/>
      <c r="LXH50" s="62"/>
      <c r="LXI50" s="62"/>
      <c r="LXJ50" s="62"/>
      <c r="LXK50" s="62"/>
      <c r="LXL50" s="62"/>
      <c r="LXM50" s="62"/>
      <c r="LXN50" s="62"/>
      <c r="LXO50" s="62"/>
      <c r="LXP50" s="62"/>
      <c r="LXQ50" s="62"/>
      <c r="LXR50" s="62"/>
      <c r="LXS50" s="62"/>
      <c r="LXT50" s="62"/>
      <c r="LXU50" s="62"/>
      <c r="LXV50" s="62"/>
      <c r="LXW50" s="62"/>
      <c r="LXX50" s="62"/>
      <c r="LXY50" s="62"/>
      <c r="LXZ50" s="62"/>
      <c r="LYA50" s="62"/>
      <c r="LYB50" s="62"/>
      <c r="LYC50" s="62"/>
      <c r="LYD50" s="62"/>
      <c r="LYE50" s="62"/>
      <c r="LYF50" s="62"/>
      <c r="LYG50" s="62"/>
      <c r="LYH50" s="62"/>
      <c r="LYI50" s="62"/>
      <c r="LYJ50" s="62"/>
      <c r="LYK50" s="62"/>
      <c r="LYL50" s="62"/>
      <c r="LYM50" s="62"/>
      <c r="LYN50" s="62"/>
      <c r="LYO50" s="62"/>
      <c r="LYP50" s="62"/>
      <c r="LYQ50" s="62"/>
      <c r="LYR50" s="62"/>
      <c r="LYS50" s="62"/>
      <c r="LYT50" s="62"/>
      <c r="LYU50" s="62"/>
      <c r="LYV50" s="62"/>
      <c r="LYW50" s="62"/>
      <c r="LYX50" s="62"/>
      <c r="LYY50" s="62"/>
      <c r="LYZ50" s="62"/>
      <c r="LZA50" s="62"/>
      <c r="LZB50" s="62"/>
      <c r="LZC50" s="62"/>
      <c r="LZD50" s="62"/>
      <c r="LZE50" s="62"/>
      <c r="LZF50" s="62"/>
      <c r="LZG50" s="62"/>
      <c r="LZH50" s="62"/>
      <c r="LZI50" s="62"/>
      <c r="LZJ50" s="62"/>
      <c r="LZK50" s="62"/>
      <c r="LZL50" s="62"/>
      <c r="LZM50" s="62"/>
      <c r="LZN50" s="62"/>
      <c r="LZO50" s="62"/>
      <c r="LZP50" s="62"/>
      <c r="LZQ50" s="62"/>
      <c r="LZR50" s="62"/>
      <c r="LZS50" s="62"/>
      <c r="LZT50" s="62"/>
      <c r="LZU50" s="62"/>
      <c r="LZV50" s="62"/>
      <c r="LZW50" s="62"/>
      <c r="LZX50" s="62"/>
      <c r="LZY50" s="62"/>
      <c r="LZZ50" s="62"/>
      <c r="MAA50" s="62"/>
      <c r="MAB50" s="62"/>
      <c r="MAC50" s="62"/>
      <c r="MAD50" s="62"/>
      <c r="MAE50" s="62"/>
      <c r="MAF50" s="62"/>
      <c r="MAG50" s="62"/>
      <c r="MAH50" s="62"/>
      <c r="MAI50" s="62"/>
      <c r="MAJ50" s="62"/>
      <c r="MAK50" s="62"/>
      <c r="MAL50" s="62"/>
      <c r="MAM50" s="62"/>
      <c r="MAN50" s="62"/>
      <c r="MAO50" s="62"/>
      <c r="MAP50" s="62"/>
      <c r="MAQ50" s="62"/>
      <c r="MAR50" s="62"/>
      <c r="MAS50" s="62"/>
      <c r="MAT50" s="62"/>
      <c r="MAU50" s="62"/>
      <c r="MAV50" s="62"/>
      <c r="MAW50" s="62"/>
      <c r="MAX50" s="62"/>
      <c r="MAY50" s="62"/>
      <c r="MAZ50" s="62"/>
      <c r="MBA50" s="62"/>
      <c r="MBB50" s="62"/>
      <c r="MBC50" s="62"/>
      <c r="MBD50" s="62"/>
      <c r="MBE50" s="62"/>
      <c r="MBF50" s="62"/>
      <c r="MBG50" s="62"/>
      <c r="MBH50" s="62"/>
      <c r="MBI50" s="62"/>
      <c r="MBJ50" s="62"/>
      <c r="MBK50" s="62"/>
      <c r="MBL50" s="62"/>
      <c r="MBM50" s="62"/>
      <c r="MBN50" s="62"/>
      <c r="MBO50" s="62"/>
      <c r="MBP50" s="62"/>
      <c r="MBQ50" s="62"/>
      <c r="MBR50" s="62"/>
      <c r="MBS50" s="62"/>
      <c r="MBT50" s="62"/>
      <c r="MBU50" s="62"/>
      <c r="MBV50" s="62"/>
      <c r="MBW50" s="62"/>
      <c r="MBX50" s="62"/>
      <c r="MBY50" s="62"/>
      <c r="MBZ50" s="62"/>
      <c r="MCA50" s="62"/>
      <c r="MCB50" s="62"/>
      <c r="MCC50" s="62"/>
      <c r="MCD50" s="62"/>
      <c r="MCE50" s="62"/>
      <c r="MCF50" s="62"/>
      <c r="MCG50" s="62"/>
      <c r="MCH50" s="62"/>
      <c r="MCI50" s="62"/>
      <c r="MCJ50" s="62"/>
      <c r="MCK50" s="62"/>
      <c r="MCL50" s="62"/>
      <c r="MCM50" s="62"/>
      <c r="MCN50" s="62"/>
      <c r="MCO50" s="62"/>
      <c r="MCP50" s="62"/>
      <c r="MCQ50" s="62"/>
      <c r="MCR50" s="62"/>
      <c r="MCS50" s="62"/>
      <c r="MCT50" s="62"/>
      <c r="MCU50" s="62"/>
      <c r="MCV50" s="62"/>
      <c r="MCW50" s="62"/>
      <c r="MCX50" s="62"/>
      <c r="MCY50" s="62"/>
      <c r="MCZ50" s="62"/>
      <c r="MDA50" s="62"/>
      <c r="MDB50" s="62"/>
      <c r="MDC50" s="62"/>
      <c r="MDD50" s="62"/>
      <c r="MDE50" s="62"/>
      <c r="MDF50" s="62"/>
      <c r="MDG50" s="62"/>
      <c r="MDH50" s="62"/>
      <c r="MDI50" s="62"/>
      <c r="MDJ50" s="62"/>
      <c r="MDK50" s="62"/>
      <c r="MDL50" s="62"/>
      <c r="MDM50" s="62"/>
      <c r="MDN50" s="62"/>
      <c r="MDO50" s="62"/>
      <c r="MDP50" s="62"/>
      <c r="MDQ50" s="62"/>
      <c r="MDR50" s="62"/>
      <c r="MDS50" s="62"/>
      <c r="MDT50" s="62"/>
      <c r="MDU50" s="62"/>
      <c r="MDV50" s="62"/>
      <c r="MDW50" s="62"/>
      <c r="MDX50" s="62"/>
      <c r="MDY50" s="62"/>
      <c r="MDZ50" s="62"/>
      <c r="MEA50" s="62"/>
      <c r="MEB50" s="62"/>
      <c r="MEC50" s="62"/>
      <c r="MED50" s="62"/>
      <c r="MEE50" s="62"/>
      <c r="MEF50" s="62"/>
      <c r="MEG50" s="62"/>
      <c r="MEH50" s="62"/>
      <c r="MEI50" s="62"/>
      <c r="MEJ50" s="62"/>
      <c r="MEK50" s="62"/>
      <c r="MEL50" s="62"/>
      <c r="MEM50" s="62"/>
      <c r="MEN50" s="62"/>
      <c r="MEO50" s="62"/>
      <c r="MEP50" s="62"/>
      <c r="MEQ50" s="62"/>
      <c r="MER50" s="62"/>
      <c r="MES50" s="62"/>
      <c r="MET50" s="62"/>
      <c r="MEU50" s="62"/>
      <c r="MEV50" s="62"/>
      <c r="MEW50" s="62"/>
      <c r="MEX50" s="62"/>
      <c r="MEY50" s="62"/>
      <c r="MEZ50" s="62"/>
      <c r="MFA50" s="62"/>
      <c r="MFB50" s="62"/>
      <c r="MFC50" s="62"/>
      <c r="MFD50" s="62"/>
      <c r="MFE50" s="62"/>
      <c r="MFF50" s="62"/>
      <c r="MFG50" s="62"/>
      <c r="MFH50" s="62"/>
      <c r="MFI50" s="62"/>
      <c r="MFJ50" s="62"/>
      <c r="MFK50" s="62"/>
      <c r="MFL50" s="62"/>
      <c r="MFM50" s="62"/>
      <c r="MFN50" s="62"/>
      <c r="MFO50" s="62"/>
      <c r="MFP50" s="62"/>
      <c r="MFQ50" s="62"/>
      <c r="MFR50" s="62"/>
      <c r="MFS50" s="62"/>
      <c r="MFT50" s="62"/>
      <c r="MFU50" s="62"/>
      <c r="MFV50" s="62"/>
      <c r="MFW50" s="62"/>
      <c r="MFX50" s="62"/>
      <c r="MFY50" s="62"/>
      <c r="MFZ50" s="62"/>
      <c r="MGA50" s="62"/>
      <c r="MGB50" s="62"/>
      <c r="MGC50" s="62"/>
      <c r="MGD50" s="62"/>
      <c r="MGE50" s="62"/>
      <c r="MGF50" s="62"/>
      <c r="MGG50" s="62"/>
      <c r="MGH50" s="62"/>
      <c r="MGI50" s="62"/>
      <c r="MGJ50" s="62"/>
      <c r="MGK50" s="62"/>
      <c r="MGL50" s="62"/>
      <c r="MGM50" s="62"/>
      <c r="MGN50" s="62"/>
      <c r="MGO50" s="62"/>
      <c r="MGP50" s="62"/>
      <c r="MGQ50" s="62"/>
      <c r="MGR50" s="62"/>
      <c r="MGS50" s="62"/>
      <c r="MGT50" s="62"/>
      <c r="MGU50" s="62"/>
      <c r="MGV50" s="62"/>
      <c r="MGW50" s="62"/>
      <c r="MGX50" s="62"/>
      <c r="MGY50" s="62"/>
      <c r="MGZ50" s="62"/>
      <c r="MHA50" s="62"/>
      <c r="MHB50" s="62"/>
      <c r="MHC50" s="62"/>
      <c r="MHD50" s="62"/>
      <c r="MHE50" s="62"/>
      <c r="MHF50" s="62"/>
      <c r="MHG50" s="62"/>
      <c r="MHH50" s="62"/>
      <c r="MHI50" s="62"/>
      <c r="MHJ50" s="62"/>
      <c r="MHK50" s="62"/>
      <c r="MHL50" s="62"/>
      <c r="MHM50" s="62"/>
      <c r="MHN50" s="62"/>
      <c r="MHO50" s="62"/>
      <c r="MHP50" s="62"/>
      <c r="MHQ50" s="62"/>
      <c r="MHR50" s="62"/>
      <c r="MHS50" s="62"/>
      <c r="MHT50" s="62"/>
      <c r="MHU50" s="62"/>
      <c r="MHV50" s="62"/>
      <c r="MHW50" s="62"/>
      <c r="MHX50" s="62"/>
      <c r="MHY50" s="62"/>
      <c r="MHZ50" s="62"/>
      <c r="MIA50" s="62"/>
      <c r="MIB50" s="62"/>
      <c r="MIC50" s="62"/>
      <c r="MID50" s="62"/>
      <c r="MIE50" s="62"/>
      <c r="MIF50" s="62"/>
      <c r="MIG50" s="62"/>
      <c r="MIH50" s="62"/>
      <c r="MII50" s="62"/>
      <c r="MIJ50" s="62"/>
      <c r="MIK50" s="62"/>
      <c r="MIL50" s="62"/>
      <c r="MIM50" s="62"/>
      <c r="MIN50" s="62"/>
      <c r="MIO50" s="62"/>
      <c r="MIP50" s="62"/>
      <c r="MIQ50" s="62"/>
      <c r="MIR50" s="62"/>
      <c r="MIS50" s="62"/>
      <c r="MIT50" s="62"/>
      <c r="MIU50" s="62"/>
      <c r="MIV50" s="62"/>
      <c r="MIW50" s="62"/>
      <c r="MIX50" s="62"/>
      <c r="MIY50" s="62"/>
      <c r="MIZ50" s="62"/>
      <c r="MJA50" s="62"/>
      <c r="MJB50" s="62"/>
      <c r="MJC50" s="62"/>
      <c r="MJD50" s="62"/>
      <c r="MJE50" s="62"/>
      <c r="MJF50" s="62"/>
      <c r="MJG50" s="62"/>
      <c r="MJH50" s="62"/>
      <c r="MJI50" s="62"/>
      <c r="MJJ50" s="62"/>
      <c r="MJK50" s="62"/>
      <c r="MJL50" s="62"/>
      <c r="MJM50" s="62"/>
      <c r="MJN50" s="62"/>
      <c r="MJO50" s="62"/>
      <c r="MJP50" s="62"/>
      <c r="MJQ50" s="62"/>
      <c r="MJR50" s="62"/>
      <c r="MJS50" s="62"/>
      <c r="MJT50" s="62"/>
      <c r="MJU50" s="62"/>
      <c r="MJV50" s="62"/>
      <c r="MJW50" s="62"/>
      <c r="MJX50" s="62"/>
      <c r="MJY50" s="62"/>
      <c r="MJZ50" s="62"/>
      <c r="MKA50" s="62"/>
      <c r="MKB50" s="62"/>
      <c r="MKC50" s="62"/>
      <c r="MKD50" s="62"/>
      <c r="MKE50" s="62"/>
      <c r="MKF50" s="62"/>
      <c r="MKG50" s="62"/>
      <c r="MKH50" s="62"/>
      <c r="MKI50" s="62"/>
      <c r="MKJ50" s="62"/>
      <c r="MKK50" s="62"/>
      <c r="MKL50" s="62"/>
      <c r="MKM50" s="62"/>
      <c r="MKN50" s="62"/>
      <c r="MKO50" s="62"/>
      <c r="MKP50" s="62"/>
      <c r="MKQ50" s="62"/>
      <c r="MKR50" s="62"/>
      <c r="MKS50" s="62"/>
      <c r="MKT50" s="62"/>
      <c r="MKU50" s="62"/>
      <c r="MKV50" s="62"/>
      <c r="MKW50" s="62"/>
      <c r="MKX50" s="62"/>
      <c r="MKY50" s="62"/>
      <c r="MKZ50" s="62"/>
      <c r="MLA50" s="62"/>
      <c r="MLB50" s="62"/>
      <c r="MLC50" s="62"/>
      <c r="MLD50" s="62"/>
      <c r="MLE50" s="62"/>
      <c r="MLF50" s="62"/>
      <c r="MLG50" s="62"/>
      <c r="MLH50" s="62"/>
      <c r="MLI50" s="62"/>
      <c r="MLJ50" s="62"/>
      <c r="MLK50" s="62"/>
      <c r="MLL50" s="62"/>
      <c r="MLM50" s="62"/>
      <c r="MLN50" s="62"/>
      <c r="MLO50" s="62"/>
      <c r="MLP50" s="62"/>
      <c r="MLQ50" s="62"/>
      <c r="MLR50" s="62"/>
      <c r="MLS50" s="62"/>
      <c r="MLT50" s="62"/>
      <c r="MLU50" s="62"/>
      <c r="MLV50" s="62"/>
      <c r="MLW50" s="62"/>
      <c r="MLX50" s="62"/>
      <c r="MLY50" s="62"/>
      <c r="MLZ50" s="62"/>
      <c r="MMA50" s="62"/>
      <c r="MMB50" s="62"/>
      <c r="MMC50" s="62"/>
      <c r="MMD50" s="62"/>
      <c r="MME50" s="62"/>
      <c r="MMF50" s="62"/>
      <c r="MMG50" s="62"/>
      <c r="MMH50" s="62"/>
      <c r="MMI50" s="62"/>
      <c r="MMJ50" s="62"/>
      <c r="MMK50" s="62"/>
      <c r="MML50" s="62"/>
      <c r="MMM50" s="62"/>
      <c r="MMN50" s="62"/>
      <c r="MMO50" s="62"/>
      <c r="MMP50" s="62"/>
      <c r="MMQ50" s="62"/>
      <c r="MMR50" s="62"/>
      <c r="MMS50" s="62"/>
      <c r="MMT50" s="62"/>
      <c r="MMU50" s="62"/>
      <c r="MMV50" s="62"/>
      <c r="MMW50" s="62"/>
      <c r="MMX50" s="62"/>
      <c r="MMY50" s="62"/>
      <c r="MMZ50" s="62"/>
      <c r="MNA50" s="62"/>
      <c r="MNB50" s="62"/>
      <c r="MNC50" s="62"/>
      <c r="MND50" s="62"/>
      <c r="MNE50" s="62"/>
      <c r="MNF50" s="62"/>
      <c r="MNG50" s="62"/>
      <c r="MNH50" s="62"/>
      <c r="MNI50" s="62"/>
      <c r="MNJ50" s="62"/>
      <c r="MNK50" s="62"/>
      <c r="MNL50" s="62"/>
      <c r="MNM50" s="62"/>
      <c r="MNN50" s="62"/>
      <c r="MNO50" s="62"/>
      <c r="MNP50" s="62"/>
      <c r="MNQ50" s="62"/>
      <c r="MNR50" s="62"/>
      <c r="MNS50" s="62"/>
      <c r="MNT50" s="62"/>
      <c r="MNU50" s="62"/>
      <c r="MNV50" s="62"/>
      <c r="MNW50" s="62"/>
      <c r="MNX50" s="62"/>
      <c r="MNY50" s="62"/>
      <c r="MNZ50" s="62"/>
      <c r="MOA50" s="62"/>
      <c r="MOB50" s="62"/>
      <c r="MOC50" s="62"/>
      <c r="MOD50" s="62"/>
      <c r="MOE50" s="62"/>
      <c r="MOF50" s="62"/>
      <c r="MOG50" s="62"/>
      <c r="MOH50" s="62"/>
      <c r="MOI50" s="62"/>
      <c r="MOJ50" s="62"/>
      <c r="MOK50" s="62"/>
      <c r="MOL50" s="62"/>
      <c r="MOM50" s="62"/>
      <c r="MON50" s="62"/>
      <c r="MOO50" s="62"/>
      <c r="MOP50" s="62"/>
      <c r="MOQ50" s="62"/>
      <c r="MOR50" s="62"/>
      <c r="MOS50" s="62"/>
      <c r="MOT50" s="62"/>
      <c r="MOU50" s="62"/>
      <c r="MOV50" s="62"/>
      <c r="MOW50" s="62"/>
      <c r="MOX50" s="62"/>
      <c r="MOY50" s="62"/>
      <c r="MOZ50" s="62"/>
      <c r="MPA50" s="62"/>
      <c r="MPB50" s="62"/>
      <c r="MPC50" s="62"/>
      <c r="MPD50" s="62"/>
      <c r="MPE50" s="62"/>
      <c r="MPF50" s="62"/>
      <c r="MPG50" s="62"/>
      <c r="MPH50" s="62"/>
      <c r="MPI50" s="62"/>
      <c r="MPJ50" s="62"/>
      <c r="MPK50" s="62"/>
      <c r="MPL50" s="62"/>
      <c r="MPM50" s="62"/>
      <c r="MPN50" s="62"/>
      <c r="MPO50" s="62"/>
      <c r="MPP50" s="62"/>
      <c r="MPQ50" s="62"/>
      <c r="MPR50" s="62"/>
      <c r="MPS50" s="62"/>
      <c r="MPT50" s="62"/>
      <c r="MPU50" s="62"/>
      <c r="MPV50" s="62"/>
      <c r="MPW50" s="62"/>
      <c r="MPX50" s="62"/>
      <c r="MPY50" s="62"/>
      <c r="MPZ50" s="62"/>
      <c r="MQA50" s="62"/>
      <c r="MQB50" s="62"/>
      <c r="MQC50" s="62"/>
      <c r="MQD50" s="62"/>
      <c r="MQE50" s="62"/>
      <c r="MQF50" s="62"/>
      <c r="MQG50" s="62"/>
      <c r="MQH50" s="62"/>
      <c r="MQI50" s="62"/>
      <c r="MQJ50" s="62"/>
      <c r="MQK50" s="62"/>
      <c r="MQL50" s="62"/>
      <c r="MQM50" s="62"/>
      <c r="MQN50" s="62"/>
      <c r="MQO50" s="62"/>
      <c r="MQP50" s="62"/>
      <c r="MQQ50" s="62"/>
      <c r="MQR50" s="62"/>
      <c r="MQS50" s="62"/>
      <c r="MQT50" s="62"/>
      <c r="MQU50" s="62"/>
      <c r="MQV50" s="62"/>
      <c r="MQW50" s="62"/>
      <c r="MQX50" s="62"/>
      <c r="MQY50" s="62"/>
      <c r="MQZ50" s="62"/>
      <c r="MRA50" s="62"/>
      <c r="MRB50" s="62"/>
      <c r="MRC50" s="62"/>
      <c r="MRD50" s="62"/>
      <c r="MRE50" s="62"/>
      <c r="MRF50" s="62"/>
      <c r="MRG50" s="62"/>
      <c r="MRH50" s="62"/>
      <c r="MRI50" s="62"/>
      <c r="MRJ50" s="62"/>
      <c r="MRK50" s="62"/>
      <c r="MRL50" s="62"/>
      <c r="MRM50" s="62"/>
      <c r="MRN50" s="62"/>
      <c r="MRO50" s="62"/>
      <c r="MRP50" s="62"/>
      <c r="MRQ50" s="62"/>
      <c r="MRR50" s="62"/>
      <c r="MRS50" s="62"/>
      <c r="MRT50" s="62"/>
      <c r="MRU50" s="62"/>
      <c r="MRV50" s="62"/>
      <c r="MRW50" s="62"/>
      <c r="MRX50" s="62"/>
      <c r="MRY50" s="62"/>
      <c r="MRZ50" s="62"/>
      <c r="MSA50" s="62"/>
      <c r="MSB50" s="62"/>
      <c r="MSC50" s="62"/>
      <c r="MSD50" s="62"/>
      <c r="MSE50" s="62"/>
      <c r="MSF50" s="62"/>
      <c r="MSG50" s="62"/>
      <c r="MSH50" s="62"/>
      <c r="MSI50" s="62"/>
      <c r="MSJ50" s="62"/>
      <c r="MSK50" s="62"/>
      <c r="MSL50" s="62"/>
      <c r="MSM50" s="62"/>
      <c r="MSN50" s="62"/>
      <c r="MSO50" s="62"/>
      <c r="MSP50" s="62"/>
      <c r="MSQ50" s="62"/>
      <c r="MSR50" s="62"/>
      <c r="MSS50" s="62"/>
      <c r="MST50" s="62"/>
      <c r="MSU50" s="62"/>
      <c r="MSV50" s="62"/>
      <c r="MSW50" s="62"/>
      <c r="MSX50" s="62"/>
      <c r="MSY50" s="62"/>
      <c r="MSZ50" s="62"/>
      <c r="MTA50" s="62"/>
      <c r="MTB50" s="62"/>
      <c r="MTC50" s="62"/>
      <c r="MTD50" s="62"/>
      <c r="MTE50" s="62"/>
      <c r="MTF50" s="62"/>
      <c r="MTG50" s="62"/>
      <c r="MTH50" s="62"/>
      <c r="MTI50" s="62"/>
      <c r="MTJ50" s="62"/>
      <c r="MTK50" s="62"/>
      <c r="MTL50" s="62"/>
      <c r="MTM50" s="62"/>
      <c r="MTN50" s="62"/>
      <c r="MTO50" s="62"/>
      <c r="MTP50" s="62"/>
      <c r="MTQ50" s="62"/>
      <c r="MTR50" s="62"/>
      <c r="MTS50" s="62"/>
      <c r="MTT50" s="62"/>
      <c r="MTU50" s="62"/>
      <c r="MTV50" s="62"/>
      <c r="MTW50" s="62"/>
      <c r="MTX50" s="62"/>
      <c r="MTY50" s="62"/>
      <c r="MTZ50" s="62"/>
      <c r="MUA50" s="62"/>
      <c r="MUB50" s="62"/>
      <c r="MUC50" s="62"/>
      <c r="MUD50" s="62"/>
      <c r="MUE50" s="62"/>
      <c r="MUF50" s="62"/>
      <c r="MUG50" s="62"/>
      <c r="MUH50" s="62"/>
      <c r="MUI50" s="62"/>
      <c r="MUJ50" s="62"/>
      <c r="MUK50" s="62"/>
      <c r="MUL50" s="62"/>
      <c r="MUM50" s="62"/>
      <c r="MUN50" s="62"/>
      <c r="MUO50" s="62"/>
      <c r="MUP50" s="62"/>
      <c r="MUQ50" s="62"/>
      <c r="MUR50" s="62"/>
      <c r="MUS50" s="62"/>
      <c r="MUT50" s="62"/>
      <c r="MUU50" s="62"/>
      <c r="MUV50" s="62"/>
      <c r="MUW50" s="62"/>
      <c r="MUX50" s="62"/>
      <c r="MUY50" s="62"/>
      <c r="MUZ50" s="62"/>
      <c r="MVA50" s="62"/>
      <c r="MVB50" s="62"/>
      <c r="MVC50" s="62"/>
      <c r="MVD50" s="62"/>
      <c r="MVE50" s="62"/>
      <c r="MVF50" s="62"/>
      <c r="MVG50" s="62"/>
      <c r="MVH50" s="62"/>
      <c r="MVI50" s="62"/>
      <c r="MVJ50" s="62"/>
      <c r="MVK50" s="62"/>
      <c r="MVL50" s="62"/>
      <c r="MVM50" s="62"/>
      <c r="MVN50" s="62"/>
      <c r="MVO50" s="62"/>
      <c r="MVP50" s="62"/>
      <c r="MVQ50" s="62"/>
      <c r="MVR50" s="62"/>
      <c r="MVS50" s="62"/>
      <c r="MVT50" s="62"/>
      <c r="MVU50" s="62"/>
      <c r="MVV50" s="62"/>
      <c r="MVW50" s="62"/>
      <c r="MVX50" s="62"/>
      <c r="MVY50" s="62"/>
      <c r="MVZ50" s="62"/>
      <c r="MWA50" s="62"/>
      <c r="MWB50" s="62"/>
      <c r="MWC50" s="62"/>
      <c r="MWD50" s="62"/>
      <c r="MWE50" s="62"/>
      <c r="MWF50" s="62"/>
      <c r="MWG50" s="62"/>
      <c r="MWH50" s="62"/>
      <c r="MWI50" s="62"/>
      <c r="MWJ50" s="62"/>
      <c r="MWK50" s="62"/>
      <c r="MWL50" s="62"/>
      <c r="MWM50" s="62"/>
      <c r="MWN50" s="62"/>
      <c r="MWO50" s="62"/>
      <c r="MWP50" s="62"/>
      <c r="MWQ50" s="62"/>
      <c r="MWR50" s="62"/>
      <c r="MWS50" s="62"/>
      <c r="MWT50" s="62"/>
      <c r="MWU50" s="62"/>
      <c r="MWV50" s="62"/>
      <c r="MWW50" s="62"/>
      <c r="MWX50" s="62"/>
      <c r="MWY50" s="62"/>
      <c r="MWZ50" s="62"/>
      <c r="MXA50" s="62"/>
      <c r="MXB50" s="62"/>
      <c r="MXC50" s="62"/>
      <c r="MXD50" s="62"/>
      <c r="MXE50" s="62"/>
      <c r="MXF50" s="62"/>
      <c r="MXG50" s="62"/>
      <c r="MXH50" s="62"/>
      <c r="MXI50" s="62"/>
      <c r="MXJ50" s="62"/>
      <c r="MXK50" s="62"/>
      <c r="MXL50" s="62"/>
      <c r="MXM50" s="62"/>
      <c r="MXN50" s="62"/>
      <c r="MXO50" s="62"/>
      <c r="MXP50" s="62"/>
      <c r="MXQ50" s="62"/>
      <c r="MXR50" s="62"/>
      <c r="MXS50" s="62"/>
      <c r="MXT50" s="62"/>
      <c r="MXU50" s="62"/>
      <c r="MXV50" s="62"/>
      <c r="MXW50" s="62"/>
      <c r="MXX50" s="62"/>
      <c r="MXY50" s="62"/>
      <c r="MXZ50" s="62"/>
      <c r="MYA50" s="62"/>
      <c r="MYB50" s="62"/>
      <c r="MYC50" s="62"/>
      <c r="MYD50" s="62"/>
      <c r="MYE50" s="62"/>
      <c r="MYF50" s="62"/>
      <c r="MYG50" s="62"/>
      <c r="MYH50" s="62"/>
      <c r="MYI50" s="62"/>
      <c r="MYJ50" s="62"/>
      <c r="MYK50" s="62"/>
      <c r="MYL50" s="62"/>
      <c r="MYM50" s="62"/>
      <c r="MYN50" s="62"/>
      <c r="MYO50" s="62"/>
      <c r="MYP50" s="62"/>
      <c r="MYQ50" s="62"/>
      <c r="MYR50" s="62"/>
      <c r="MYS50" s="62"/>
      <c r="MYT50" s="62"/>
      <c r="MYU50" s="62"/>
      <c r="MYV50" s="62"/>
      <c r="MYW50" s="62"/>
      <c r="MYX50" s="62"/>
      <c r="MYY50" s="62"/>
      <c r="MYZ50" s="62"/>
      <c r="MZA50" s="62"/>
      <c r="MZB50" s="62"/>
      <c r="MZC50" s="62"/>
      <c r="MZD50" s="62"/>
      <c r="MZE50" s="62"/>
      <c r="MZF50" s="62"/>
      <c r="MZG50" s="62"/>
      <c r="MZH50" s="62"/>
      <c r="MZI50" s="62"/>
      <c r="MZJ50" s="62"/>
      <c r="MZK50" s="62"/>
      <c r="MZL50" s="62"/>
      <c r="MZM50" s="62"/>
      <c r="MZN50" s="62"/>
      <c r="MZO50" s="62"/>
      <c r="MZP50" s="62"/>
      <c r="MZQ50" s="62"/>
      <c r="MZR50" s="62"/>
      <c r="MZS50" s="62"/>
      <c r="MZT50" s="62"/>
      <c r="MZU50" s="62"/>
      <c r="MZV50" s="62"/>
      <c r="MZW50" s="62"/>
      <c r="MZX50" s="62"/>
      <c r="MZY50" s="62"/>
      <c r="MZZ50" s="62"/>
      <c r="NAA50" s="62"/>
      <c r="NAB50" s="62"/>
      <c r="NAC50" s="62"/>
      <c r="NAD50" s="62"/>
      <c r="NAE50" s="62"/>
      <c r="NAF50" s="62"/>
      <c r="NAG50" s="62"/>
      <c r="NAH50" s="62"/>
      <c r="NAI50" s="62"/>
      <c r="NAJ50" s="62"/>
      <c r="NAK50" s="62"/>
      <c r="NAL50" s="62"/>
      <c r="NAM50" s="62"/>
      <c r="NAN50" s="62"/>
      <c r="NAO50" s="62"/>
      <c r="NAP50" s="62"/>
      <c r="NAQ50" s="62"/>
      <c r="NAR50" s="62"/>
      <c r="NAS50" s="62"/>
      <c r="NAT50" s="62"/>
      <c r="NAU50" s="62"/>
      <c r="NAV50" s="62"/>
      <c r="NAW50" s="62"/>
      <c r="NAX50" s="62"/>
      <c r="NAY50" s="62"/>
      <c r="NAZ50" s="62"/>
      <c r="NBA50" s="62"/>
      <c r="NBB50" s="62"/>
      <c r="NBC50" s="62"/>
      <c r="NBD50" s="62"/>
      <c r="NBE50" s="62"/>
      <c r="NBF50" s="62"/>
      <c r="NBG50" s="62"/>
      <c r="NBH50" s="62"/>
      <c r="NBI50" s="62"/>
      <c r="NBJ50" s="62"/>
      <c r="NBK50" s="62"/>
      <c r="NBL50" s="62"/>
      <c r="NBM50" s="62"/>
      <c r="NBN50" s="62"/>
      <c r="NBO50" s="62"/>
      <c r="NBP50" s="62"/>
      <c r="NBQ50" s="62"/>
      <c r="NBR50" s="62"/>
      <c r="NBS50" s="62"/>
      <c r="NBT50" s="62"/>
      <c r="NBU50" s="62"/>
      <c r="NBV50" s="62"/>
      <c r="NBW50" s="62"/>
      <c r="NBX50" s="62"/>
      <c r="NBY50" s="62"/>
      <c r="NBZ50" s="62"/>
      <c r="NCA50" s="62"/>
      <c r="NCB50" s="62"/>
      <c r="NCC50" s="62"/>
      <c r="NCD50" s="62"/>
      <c r="NCE50" s="62"/>
      <c r="NCF50" s="62"/>
      <c r="NCG50" s="62"/>
      <c r="NCH50" s="62"/>
      <c r="NCI50" s="62"/>
      <c r="NCJ50" s="62"/>
      <c r="NCK50" s="62"/>
      <c r="NCL50" s="62"/>
      <c r="NCM50" s="62"/>
      <c r="NCN50" s="62"/>
      <c r="NCO50" s="62"/>
      <c r="NCP50" s="62"/>
      <c r="NCQ50" s="62"/>
      <c r="NCR50" s="62"/>
      <c r="NCS50" s="62"/>
      <c r="NCT50" s="62"/>
      <c r="NCU50" s="62"/>
      <c r="NCV50" s="62"/>
      <c r="NCW50" s="62"/>
      <c r="NCX50" s="62"/>
      <c r="NCY50" s="62"/>
      <c r="NCZ50" s="62"/>
      <c r="NDA50" s="62"/>
      <c r="NDB50" s="62"/>
      <c r="NDC50" s="62"/>
      <c r="NDD50" s="62"/>
      <c r="NDE50" s="62"/>
      <c r="NDF50" s="62"/>
      <c r="NDG50" s="62"/>
      <c r="NDH50" s="62"/>
      <c r="NDI50" s="62"/>
      <c r="NDJ50" s="62"/>
      <c r="NDK50" s="62"/>
      <c r="NDL50" s="62"/>
      <c r="NDM50" s="62"/>
      <c r="NDN50" s="62"/>
      <c r="NDO50" s="62"/>
      <c r="NDP50" s="62"/>
      <c r="NDQ50" s="62"/>
      <c r="NDR50" s="62"/>
      <c r="NDS50" s="62"/>
      <c r="NDT50" s="62"/>
      <c r="NDU50" s="62"/>
      <c r="NDV50" s="62"/>
      <c r="NDW50" s="62"/>
      <c r="NDX50" s="62"/>
      <c r="NDY50" s="62"/>
      <c r="NDZ50" s="62"/>
      <c r="NEA50" s="62"/>
      <c r="NEB50" s="62"/>
      <c r="NEC50" s="62"/>
      <c r="NED50" s="62"/>
      <c r="NEE50" s="62"/>
      <c r="NEF50" s="62"/>
      <c r="NEG50" s="62"/>
      <c r="NEH50" s="62"/>
      <c r="NEI50" s="62"/>
      <c r="NEJ50" s="62"/>
      <c r="NEK50" s="62"/>
      <c r="NEL50" s="62"/>
      <c r="NEM50" s="62"/>
      <c r="NEN50" s="62"/>
      <c r="NEO50" s="62"/>
      <c r="NEP50" s="62"/>
      <c r="NEQ50" s="62"/>
      <c r="NER50" s="62"/>
      <c r="NES50" s="62"/>
      <c r="NET50" s="62"/>
      <c r="NEU50" s="62"/>
      <c r="NEV50" s="62"/>
      <c r="NEW50" s="62"/>
      <c r="NEX50" s="62"/>
      <c r="NEY50" s="62"/>
      <c r="NEZ50" s="62"/>
      <c r="NFA50" s="62"/>
      <c r="NFB50" s="62"/>
      <c r="NFC50" s="62"/>
      <c r="NFD50" s="62"/>
      <c r="NFE50" s="62"/>
      <c r="NFF50" s="62"/>
      <c r="NFG50" s="62"/>
      <c r="NFH50" s="62"/>
      <c r="NFI50" s="62"/>
      <c r="NFJ50" s="62"/>
      <c r="NFK50" s="62"/>
      <c r="NFL50" s="62"/>
      <c r="NFM50" s="62"/>
      <c r="NFN50" s="62"/>
      <c r="NFO50" s="62"/>
      <c r="NFP50" s="62"/>
      <c r="NFQ50" s="62"/>
      <c r="NFR50" s="62"/>
      <c r="NFS50" s="62"/>
      <c r="NFT50" s="62"/>
      <c r="NFU50" s="62"/>
      <c r="NFV50" s="62"/>
      <c r="NFW50" s="62"/>
      <c r="NFX50" s="62"/>
      <c r="NFY50" s="62"/>
      <c r="NFZ50" s="62"/>
      <c r="NGA50" s="62"/>
      <c r="NGB50" s="62"/>
      <c r="NGC50" s="62"/>
      <c r="NGD50" s="62"/>
      <c r="NGE50" s="62"/>
      <c r="NGF50" s="62"/>
      <c r="NGG50" s="62"/>
      <c r="NGH50" s="62"/>
      <c r="NGI50" s="62"/>
      <c r="NGJ50" s="62"/>
      <c r="NGK50" s="62"/>
      <c r="NGL50" s="62"/>
      <c r="NGM50" s="62"/>
      <c r="NGN50" s="62"/>
      <c r="NGO50" s="62"/>
      <c r="NGP50" s="62"/>
      <c r="NGQ50" s="62"/>
      <c r="NGR50" s="62"/>
      <c r="NGS50" s="62"/>
      <c r="NGT50" s="62"/>
      <c r="NGU50" s="62"/>
      <c r="NGV50" s="62"/>
      <c r="NGW50" s="62"/>
      <c r="NGX50" s="62"/>
      <c r="NGY50" s="62"/>
      <c r="NGZ50" s="62"/>
      <c r="NHA50" s="62"/>
      <c r="NHB50" s="62"/>
      <c r="NHC50" s="62"/>
      <c r="NHD50" s="62"/>
      <c r="NHE50" s="62"/>
      <c r="NHF50" s="62"/>
      <c r="NHG50" s="62"/>
      <c r="NHH50" s="62"/>
      <c r="NHI50" s="62"/>
      <c r="NHJ50" s="62"/>
      <c r="NHK50" s="62"/>
      <c r="NHL50" s="62"/>
      <c r="NHM50" s="62"/>
      <c r="NHN50" s="62"/>
      <c r="NHO50" s="62"/>
      <c r="NHP50" s="62"/>
      <c r="NHQ50" s="62"/>
      <c r="NHR50" s="62"/>
      <c r="NHS50" s="62"/>
      <c r="NHT50" s="62"/>
      <c r="NHU50" s="62"/>
      <c r="NHV50" s="62"/>
      <c r="NHW50" s="62"/>
      <c r="NHX50" s="62"/>
      <c r="NHY50" s="62"/>
      <c r="NHZ50" s="62"/>
      <c r="NIA50" s="62"/>
      <c r="NIB50" s="62"/>
      <c r="NIC50" s="62"/>
      <c r="NID50" s="62"/>
      <c r="NIE50" s="62"/>
      <c r="NIF50" s="62"/>
      <c r="NIG50" s="62"/>
      <c r="NIH50" s="62"/>
      <c r="NII50" s="62"/>
      <c r="NIJ50" s="62"/>
      <c r="NIK50" s="62"/>
      <c r="NIL50" s="62"/>
      <c r="NIM50" s="62"/>
      <c r="NIN50" s="62"/>
      <c r="NIO50" s="62"/>
      <c r="NIP50" s="62"/>
      <c r="NIQ50" s="62"/>
      <c r="NIR50" s="62"/>
      <c r="NIS50" s="62"/>
      <c r="NIT50" s="62"/>
      <c r="NIU50" s="62"/>
      <c r="NIV50" s="62"/>
      <c r="NIW50" s="62"/>
      <c r="NIX50" s="62"/>
      <c r="NIY50" s="62"/>
      <c r="NIZ50" s="62"/>
      <c r="NJA50" s="62"/>
      <c r="NJB50" s="62"/>
      <c r="NJC50" s="62"/>
      <c r="NJD50" s="62"/>
      <c r="NJE50" s="62"/>
      <c r="NJF50" s="62"/>
      <c r="NJG50" s="62"/>
      <c r="NJH50" s="62"/>
      <c r="NJI50" s="62"/>
      <c r="NJJ50" s="62"/>
      <c r="NJK50" s="62"/>
      <c r="NJL50" s="62"/>
      <c r="NJM50" s="62"/>
      <c r="NJN50" s="62"/>
      <c r="NJO50" s="62"/>
      <c r="NJP50" s="62"/>
      <c r="NJQ50" s="62"/>
      <c r="NJR50" s="62"/>
      <c r="NJS50" s="62"/>
      <c r="NJT50" s="62"/>
      <c r="NJU50" s="62"/>
      <c r="NJV50" s="62"/>
      <c r="NJW50" s="62"/>
      <c r="NJX50" s="62"/>
      <c r="NJY50" s="62"/>
      <c r="NJZ50" s="62"/>
      <c r="NKA50" s="62"/>
      <c r="NKB50" s="62"/>
      <c r="NKC50" s="62"/>
      <c r="NKD50" s="62"/>
      <c r="NKE50" s="62"/>
      <c r="NKF50" s="62"/>
      <c r="NKG50" s="62"/>
      <c r="NKH50" s="62"/>
      <c r="NKI50" s="62"/>
      <c r="NKJ50" s="62"/>
      <c r="NKK50" s="62"/>
      <c r="NKL50" s="62"/>
      <c r="NKM50" s="62"/>
      <c r="NKN50" s="62"/>
      <c r="NKO50" s="62"/>
      <c r="NKP50" s="62"/>
      <c r="NKQ50" s="62"/>
      <c r="NKR50" s="62"/>
      <c r="NKS50" s="62"/>
      <c r="NKT50" s="62"/>
      <c r="NKU50" s="62"/>
      <c r="NKV50" s="62"/>
      <c r="NKW50" s="62"/>
      <c r="NKX50" s="62"/>
      <c r="NKY50" s="62"/>
      <c r="NKZ50" s="62"/>
      <c r="NLA50" s="62"/>
      <c r="NLB50" s="62"/>
      <c r="NLC50" s="62"/>
      <c r="NLD50" s="62"/>
      <c r="NLE50" s="62"/>
      <c r="NLF50" s="62"/>
      <c r="NLG50" s="62"/>
      <c r="NLH50" s="62"/>
      <c r="NLI50" s="62"/>
      <c r="NLJ50" s="62"/>
      <c r="NLK50" s="62"/>
      <c r="NLL50" s="62"/>
      <c r="NLM50" s="62"/>
      <c r="NLN50" s="62"/>
      <c r="NLO50" s="62"/>
      <c r="NLP50" s="62"/>
      <c r="NLQ50" s="62"/>
      <c r="NLR50" s="62"/>
      <c r="NLS50" s="62"/>
      <c r="NLT50" s="62"/>
      <c r="NLU50" s="62"/>
      <c r="NLV50" s="62"/>
      <c r="NLW50" s="62"/>
      <c r="NLX50" s="62"/>
      <c r="NLY50" s="62"/>
      <c r="NLZ50" s="62"/>
      <c r="NMA50" s="62"/>
      <c r="NMB50" s="62"/>
      <c r="NMC50" s="62"/>
      <c r="NMD50" s="62"/>
      <c r="NME50" s="62"/>
      <c r="NMF50" s="62"/>
      <c r="NMG50" s="62"/>
      <c r="NMH50" s="62"/>
      <c r="NMI50" s="62"/>
      <c r="NMJ50" s="62"/>
      <c r="NMK50" s="62"/>
      <c r="NML50" s="62"/>
      <c r="NMM50" s="62"/>
      <c r="NMN50" s="62"/>
      <c r="NMO50" s="62"/>
      <c r="NMP50" s="62"/>
      <c r="NMQ50" s="62"/>
      <c r="NMR50" s="62"/>
      <c r="NMS50" s="62"/>
      <c r="NMT50" s="62"/>
      <c r="NMU50" s="62"/>
      <c r="NMV50" s="62"/>
      <c r="NMW50" s="62"/>
      <c r="NMX50" s="62"/>
      <c r="NMY50" s="62"/>
      <c r="NMZ50" s="62"/>
      <c r="NNA50" s="62"/>
      <c r="NNB50" s="62"/>
      <c r="NNC50" s="62"/>
      <c r="NND50" s="62"/>
      <c r="NNE50" s="62"/>
      <c r="NNF50" s="62"/>
      <c r="NNG50" s="62"/>
      <c r="NNH50" s="62"/>
      <c r="NNI50" s="62"/>
      <c r="NNJ50" s="62"/>
      <c r="NNK50" s="62"/>
      <c r="NNL50" s="62"/>
      <c r="NNM50" s="62"/>
      <c r="NNN50" s="62"/>
      <c r="NNO50" s="62"/>
      <c r="NNP50" s="62"/>
      <c r="NNQ50" s="62"/>
      <c r="NNR50" s="62"/>
      <c r="NNS50" s="62"/>
      <c r="NNT50" s="62"/>
      <c r="NNU50" s="62"/>
      <c r="NNV50" s="62"/>
      <c r="NNW50" s="62"/>
      <c r="NNX50" s="62"/>
      <c r="NNY50" s="62"/>
      <c r="NNZ50" s="62"/>
      <c r="NOA50" s="62"/>
      <c r="NOB50" s="62"/>
      <c r="NOC50" s="62"/>
      <c r="NOD50" s="62"/>
      <c r="NOE50" s="62"/>
      <c r="NOF50" s="62"/>
      <c r="NOG50" s="62"/>
      <c r="NOH50" s="62"/>
      <c r="NOI50" s="62"/>
      <c r="NOJ50" s="62"/>
      <c r="NOK50" s="62"/>
      <c r="NOL50" s="62"/>
      <c r="NOM50" s="62"/>
      <c r="NON50" s="62"/>
      <c r="NOO50" s="62"/>
      <c r="NOP50" s="62"/>
      <c r="NOQ50" s="62"/>
      <c r="NOR50" s="62"/>
      <c r="NOS50" s="62"/>
      <c r="NOT50" s="62"/>
      <c r="NOU50" s="62"/>
      <c r="NOV50" s="62"/>
      <c r="NOW50" s="62"/>
      <c r="NOX50" s="62"/>
      <c r="NOY50" s="62"/>
      <c r="NOZ50" s="62"/>
      <c r="NPA50" s="62"/>
      <c r="NPB50" s="62"/>
      <c r="NPC50" s="62"/>
      <c r="NPD50" s="62"/>
      <c r="NPE50" s="62"/>
      <c r="NPF50" s="62"/>
      <c r="NPG50" s="62"/>
      <c r="NPH50" s="62"/>
      <c r="NPI50" s="62"/>
      <c r="NPJ50" s="62"/>
      <c r="NPK50" s="62"/>
      <c r="NPL50" s="62"/>
      <c r="NPM50" s="62"/>
      <c r="NPN50" s="62"/>
      <c r="NPO50" s="62"/>
      <c r="NPP50" s="62"/>
      <c r="NPQ50" s="62"/>
      <c r="NPR50" s="62"/>
      <c r="NPS50" s="62"/>
      <c r="NPT50" s="62"/>
      <c r="NPU50" s="62"/>
      <c r="NPV50" s="62"/>
      <c r="NPW50" s="62"/>
      <c r="NPX50" s="62"/>
      <c r="NPY50" s="62"/>
      <c r="NPZ50" s="62"/>
      <c r="NQA50" s="62"/>
      <c r="NQB50" s="62"/>
      <c r="NQC50" s="62"/>
      <c r="NQD50" s="62"/>
      <c r="NQE50" s="62"/>
      <c r="NQF50" s="62"/>
      <c r="NQG50" s="62"/>
      <c r="NQH50" s="62"/>
      <c r="NQI50" s="62"/>
      <c r="NQJ50" s="62"/>
      <c r="NQK50" s="62"/>
      <c r="NQL50" s="62"/>
      <c r="NQM50" s="62"/>
      <c r="NQN50" s="62"/>
      <c r="NQO50" s="62"/>
      <c r="NQP50" s="62"/>
      <c r="NQQ50" s="62"/>
      <c r="NQR50" s="62"/>
      <c r="NQS50" s="62"/>
      <c r="NQT50" s="62"/>
      <c r="NQU50" s="62"/>
      <c r="NQV50" s="62"/>
      <c r="NQW50" s="62"/>
      <c r="NQX50" s="62"/>
      <c r="NQY50" s="62"/>
      <c r="NQZ50" s="62"/>
      <c r="NRA50" s="62"/>
      <c r="NRB50" s="62"/>
      <c r="NRC50" s="62"/>
      <c r="NRD50" s="62"/>
      <c r="NRE50" s="62"/>
      <c r="NRF50" s="62"/>
      <c r="NRG50" s="62"/>
      <c r="NRH50" s="62"/>
      <c r="NRI50" s="62"/>
      <c r="NRJ50" s="62"/>
      <c r="NRK50" s="62"/>
      <c r="NRL50" s="62"/>
      <c r="NRM50" s="62"/>
      <c r="NRN50" s="62"/>
      <c r="NRO50" s="62"/>
      <c r="NRP50" s="62"/>
      <c r="NRQ50" s="62"/>
      <c r="NRR50" s="62"/>
      <c r="NRS50" s="62"/>
      <c r="NRT50" s="62"/>
      <c r="NRU50" s="62"/>
      <c r="NRV50" s="62"/>
      <c r="NRW50" s="62"/>
      <c r="NRX50" s="62"/>
      <c r="NRY50" s="62"/>
      <c r="NRZ50" s="62"/>
      <c r="NSA50" s="62"/>
      <c r="NSB50" s="62"/>
      <c r="NSC50" s="62"/>
      <c r="NSD50" s="62"/>
      <c r="NSE50" s="62"/>
      <c r="NSF50" s="62"/>
      <c r="NSG50" s="62"/>
      <c r="NSH50" s="62"/>
      <c r="NSI50" s="62"/>
      <c r="NSJ50" s="62"/>
      <c r="NSK50" s="62"/>
      <c r="NSL50" s="62"/>
      <c r="NSM50" s="62"/>
      <c r="NSN50" s="62"/>
      <c r="NSO50" s="62"/>
      <c r="NSP50" s="62"/>
      <c r="NSQ50" s="62"/>
      <c r="NSR50" s="62"/>
      <c r="NSS50" s="62"/>
      <c r="NST50" s="62"/>
      <c r="NSU50" s="62"/>
      <c r="NSV50" s="62"/>
      <c r="NSW50" s="62"/>
      <c r="NSX50" s="62"/>
      <c r="NSY50" s="62"/>
      <c r="NSZ50" s="62"/>
      <c r="NTA50" s="62"/>
      <c r="NTB50" s="62"/>
      <c r="NTC50" s="62"/>
      <c r="NTD50" s="62"/>
      <c r="NTE50" s="62"/>
      <c r="NTF50" s="62"/>
      <c r="NTG50" s="62"/>
      <c r="NTH50" s="62"/>
      <c r="NTI50" s="62"/>
      <c r="NTJ50" s="62"/>
      <c r="NTK50" s="62"/>
      <c r="NTL50" s="62"/>
      <c r="NTM50" s="62"/>
      <c r="NTN50" s="62"/>
      <c r="NTO50" s="62"/>
      <c r="NTP50" s="62"/>
      <c r="NTQ50" s="62"/>
      <c r="NTR50" s="62"/>
      <c r="NTS50" s="62"/>
      <c r="NTT50" s="62"/>
      <c r="NTU50" s="62"/>
      <c r="NTV50" s="62"/>
      <c r="NTW50" s="62"/>
      <c r="NTX50" s="62"/>
      <c r="NTY50" s="62"/>
      <c r="NTZ50" s="62"/>
      <c r="NUA50" s="62"/>
      <c r="NUB50" s="62"/>
      <c r="NUC50" s="62"/>
      <c r="NUD50" s="62"/>
      <c r="NUE50" s="62"/>
      <c r="NUF50" s="62"/>
      <c r="NUG50" s="62"/>
      <c r="NUH50" s="62"/>
      <c r="NUI50" s="62"/>
      <c r="NUJ50" s="62"/>
      <c r="NUK50" s="62"/>
      <c r="NUL50" s="62"/>
      <c r="NUM50" s="62"/>
      <c r="NUN50" s="62"/>
      <c r="NUO50" s="62"/>
      <c r="NUP50" s="62"/>
      <c r="NUQ50" s="62"/>
      <c r="NUR50" s="62"/>
      <c r="NUS50" s="62"/>
      <c r="NUT50" s="62"/>
      <c r="NUU50" s="62"/>
      <c r="NUV50" s="62"/>
      <c r="NUW50" s="62"/>
      <c r="NUX50" s="62"/>
      <c r="NUY50" s="62"/>
      <c r="NUZ50" s="62"/>
      <c r="NVA50" s="62"/>
      <c r="NVB50" s="62"/>
      <c r="NVC50" s="62"/>
      <c r="NVD50" s="62"/>
      <c r="NVE50" s="62"/>
      <c r="NVF50" s="62"/>
      <c r="NVG50" s="62"/>
      <c r="NVH50" s="62"/>
      <c r="NVI50" s="62"/>
      <c r="NVJ50" s="62"/>
      <c r="NVK50" s="62"/>
      <c r="NVL50" s="62"/>
      <c r="NVM50" s="62"/>
      <c r="NVN50" s="62"/>
      <c r="NVO50" s="62"/>
      <c r="NVP50" s="62"/>
      <c r="NVQ50" s="62"/>
      <c r="NVR50" s="62"/>
      <c r="NVS50" s="62"/>
      <c r="NVT50" s="62"/>
      <c r="NVU50" s="62"/>
      <c r="NVV50" s="62"/>
      <c r="NVW50" s="62"/>
      <c r="NVX50" s="62"/>
      <c r="NVY50" s="62"/>
      <c r="NVZ50" s="62"/>
      <c r="NWA50" s="62"/>
      <c r="NWB50" s="62"/>
      <c r="NWC50" s="62"/>
      <c r="NWD50" s="62"/>
      <c r="NWE50" s="62"/>
      <c r="NWF50" s="62"/>
      <c r="NWG50" s="62"/>
      <c r="NWH50" s="62"/>
      <c r="NWI50" s="62"/>
      <c r="NWJ50" s="62"/>
      <c r="NWK50" s="62"/>
      <c r="NWL50" s="62"/>
      <c r="NWM50" s="62"/>
      <c r="NWN50" s="62"/>
      <c r="NWO50" s="62"/>
      <c r="NWP50" s="62"/>
      <c r="NWQ50" s="62"/>
      <c r="NWR50" s="62"/>
      <c r="NWS50" s="62"/>
      <c r="NWT50" s="62"/>
      <c r="NWU50" s="62"/>
      <c r="NWV50" s="62"/>
      <c r="NWW50" s="62"/>
      <c r="NWX50" s="62"/>
      <c r="NWY50" s="62"/>
      <c r="NWZ50" s="62"/>
      <c r="NXA50" s="62"/>
      <c r="NXB50" s="62"/>
      <c r="NXC50" s="62"/>
      <c r="NXD50" s="62"/>
      <c r="NXE50" s="62"/>
      <c r="NXF50" s="62"/>
      <c r="NXG50" s="62"/>
      <c r="NXH50" s="62"/>
      <c r="NXI50" s="62"/>
      <c r="NXJ50" s="62"/>
      <c r="NXK50" s="62"/>
      <c r="NXL50" s="62"/>
      <c r="NXM50" s="62"/>
      <c r="NXN50" s="62"/>
      <c r="NXO50" s="62"/>
      <c r="NXP50" s="62"/>
      <c r="NXQ50" s="62"/>
      <c r="NXR50" s="62"/>
      <c r="NXS50" s="62"/>
      <c r="NXT50" s="62"/>
      <c r="NXU50" s="62"/>
      <c r="NXV50" s="62"/>
      <c r="NXW50" s="62"/>
      <c r="NXX50" s="62"/>
      <c r="NXY50" s="62"/>
      <c r="NXZ50" s="62"/>
      <c r="NYA50" s="62"/>
      <c r="NYB50" s="62"/>
      <c r="NYC50" s="62"/>
      <c r="NYD50" s="62"/>
      <c r="NYE50" s="62"/>
      <c r="NYF50" s="62"/>
      <c r="NYG50" s="62"/>
      <c r="NYH50" s="62"/>
      <c r="NYI50" s="62"/>
      <c r="NYJ50" s="62"/>
      <c r="NYK50" s="62"/>
      <c r="NYL50" s="62"/>
      <c r="NYM50" s="62"/>
      <c r="NYN50" s="62"/>
      <c r="NYO50" s="62"/>
      <c r="NYP50" s="62"/>
      <c r="NYQ50" s="62"/>
      <c r="NYR50" s="62"/>
      <c r="NYS50" s="62"/>
      <c r="NYT50" s="62"/>
      <c r="NYU50" s="62"/>
      <c r="NYV50" s="62"/>
      <c r="NYW50" s="62"/>
      <c r="NYX50" s="62"/>
      <c r="NYY50" s="62"/>
      <c r="NYZ50" s="62"/>
      <c r="NZA50" s="62"/>
      <c r="NZB50" s="62"/>
      <c r="NZC50" s="62"/>
      <c r="NZD50" s="62"/>
      <c r="NZE50" s="62"/>
      <c r="NZF50" s="62"/>
      <c r="NZG50" s="62"/>
      <c r="NZH50" s="62"/>
      <c r="NZI50" s="62"/>
      <c r="NZJ50" s="62"/>
      <c r="NZK50" s="62"/>
      <c r="NZL50" s="62"/>
      <c r="NZM50" s="62"/>
      <c r="NZN50" s="62"/>
      <c r="NZO50" s="62"/>
      <c r="NZP50" s="62"/>
      <c r="NZQ50" s="62"/>
      <c r="NZR50" s="62"/>
      <c r="NZS50" s="62"/>
      <c r="NZT50" s="62"/>
      <c r="NZU50" s="62"/>
      <c r="NZV50" s="62"/>
      <c r="NZW50" s="62"/>
      <c r="NZX50" s="62"/>
      <c r="NZY50" s="62"/>
      <c r="NZZ50" s="62"/>
      <c r="OAA50" s="62"/>
      <c r="OAB50" s="62"/>
      <c r="OAC50" s="62"/>
      <c r="OAD50" s="62"/>
      <c r="OAE50" s="62"/>
      <c r="OAF50" s="62"/>
      <c r="OAG50" s="62"/>
      <c r="OAH50" s="62"/>
      <c r="OAI50" s="62"/>
      <c r="OAJ50" s="62"/>
      <c r="OAK50" s="62"/>
      <c r="OAL50" s="62"/>
      <c r="OAM50" s="62"/>
      <c r="OAN50" s="62"/>
      <c r="OAO50" s="62"/>
      <c r="OAP50" s="62"/>
      <c r="OAQ50" s="62"/>
      <c r="OAR50" s="62"/>
      <c r="OAS50" s="62"/>
      <c r="OAT50" s="62"/>
      <c r="OAU50" s="62"/>
      <c r="OAV50" s="62"/>
      <c r="OAW50" s="62"/>
      <c r="OAX50" s="62"/>
      <c r="OAY50" s="62"/>
      <c r="OAZ50" s="62"/>
      <c r="OBA50" s="62"/>
      <c r="OBB50" s="62"/>
      <c r="OBC50" s="62"/>
      <c r="OBD50" s="62"/>
      <c r="OBE50" s="62"/>
      <c r="OBF50" s="62"/>
      <c r="OBG50" s="62"/>
      <c r="OBH50" s="62"/>
      <c r="OBI50" s="62"/>
      <c r="OBJ50" s="62"/>
      <c r="OBK50" s="62"/>
      <c r="OBL50" s="62"/>
      <c r="OBM50" s="62"/>
      <c r="OBN50" s="62"/>
      <c r="OBO50" s="62"/>
      <c r="OBP50" s="62"/>
      <c r="OBQ50" s="62"/>
      <c r="OBR50" s="62"/>
      <c r="OBS50" s="62"/>
      <c r="OBT50" s="62"/>
      <c r="OBU50" s="62"/>
      <c r="OBV50" s="62"/>
      <c r="OBW50" s="62"/>
      <c r="OBX50" s="62"/>
      <c r="OBY50" s="62"/>
      <c r="OBZ50" s="62"/>
      <c r="OCA50" s="62"/>
      <c r="OCB50" s="62"/>
      <c r="OCC50" s="62"/>
      <c r="OCD50" s="62"/>
      <c r="OCE50" s="62"/>
      <c r="OCF50" s="62"/>
      <c r="OCG50" s="62"/>
      <c r="OCH50" s="62"/>
      <c r="OCI50" s="62"/>
      <c r="OCJ50" s="62"/>
      <c r="OCK50" s="62"/>
      <c r="OCL50" s="62"/>
      <c r="OCM50" s="62"/>
      <c r="OCN50" s="62"/>
      <c r="OCO50" s="62"/>
      <c r="OCP50" s="62"/>
      <c r="OCQ50" s="62"/>
      <c r="OCR50" s="62"/>
      <c r="OCS50" s="62"/>
      <c r="OCT50" s="62"/>
      <c r="OCU50" s="62"/>
      <c r="OCV50" s="62"/>
      <c r="OCW50" s="62"/>
      <c r="OCX50" s="62"/>
      <c r="OCY50" s="62"/>
      <c r="OCZ50" s="62"/>
      <c r="ODA50" s="62"/>
      <c r="ODB50" s="62"/>
      <c r="ODC50" s="62"/>
      <c r="ODD50" s="62"/>
      <c r="ODE50" s="62"/>
      <c r="ODF50" s="62"/>
      <c r="ODG50" s="62"/>
      <c r="ODH50" s="62"/>
      <c r="ODI50" s="62"/>
      <c r="ODJ50" s="62"/>
      <c r="ODK50" s="62"/>
      <c r="ODL50" s="62"/>
      <c r="ODM50" s="62"/>
      <c r="ODN50" s="62"/>
      <c r="ODO50" s="62"/>
      <c r="ODP50" s="62"/>
      <c r="ODQ50" s="62"/>
      <c r="ODR50" s="62"/>
      <c r="ODS50" s="62"/>
      <c r="ODT50" s="62"/>
      <c r="ODU50" s="62"/>
      <c r="ODV50" s="62"/>
      <c r="ODW50" s="62"/>
      <c r="ODX50" s="62"/>
      <c r="ODY50" s="62"/>
      <c r="ODZ50" s="62"/>
      <c r="OEA50" s="62"/>
      <c r="OEB50" s="62"/>
      <c r="OEC50" s="62"/>
      <c r="OED50" s="62"/>
      <c r="OEE50" s="62"/>
      <c r="OEF50" s="62"/>
      <c r="OEG50" s="62"/>
      <c r="OEH50" s="62"/>
      <c r="OEI50" s="62"/>
      <c r="OEJ50" s="62"/>
      <c r="OEK50" s="62"/>
      <c r="OEL50" s="62"/>
      <c r="OEM50" s="62"/>
      <c r="OEN50" s="62"/>
      <c r="OEO50" s="62"/>
      <c r="OEP50" s="62"/>
      <c r="OEQ50" s="62"/>
      <c r="OER50" s="62"/>
      <c r="OES50" s="62"/>
      <c r="OET50" s="62"/>
      <c r="OEU50" s="62"/>
      <c r="OEV50" s="62"/>
      <c r="OEW50" s="62"/>
      <c r="OEX50" s="62"/>
      <c r="OEY50" s="62"/>
      <c r="OEZ50" s="62"/>
      <c r="OFA50" s="62"/>
      <c r="OFB50" s="62"/>
      <c r="OFC50" s="62"/>
      <c r="OFD50" s="62"/>
      <c r="OFE50" s="62"/>
      <c r="OFF50" s="62"/>
      <c r="OFG50" s="62"/>
      <c r="OFH50" s="62"/>
      <c r="OFI50" s="62"/>
      <c r="OFJ50" s="62"/>
      <c r="OFK50" s="62"/>
      <c r="OFL50" s="62"/>
      <c r="OFM50" s="62"/>
      <c r="OFN50" s="62"/>
      <c r="OFO50" s="62"/>
      <c r="OFP50" s="62"/>
      <c r="OFQ50" s="62"/>
      <c r="OFR50" s="62"/>
      <c r="OFS50" s="62"/>
      <c r="OFT50" s="62"/>
      <c r="OFU50" s="62"/>
      <c r="OFV50" s="62"/>
      <c r="OFW50" s="62"/>
      <c r="OFX50" s="62"/>
      <c r="OFY50" s="62"/>
      <c r="OFZ50" s="62"/>
      <c r="OGA50" s="62"/>
      <c r="OGB50" s="62"/>
      <c r="OGC50" s="62"/>
      <c r="OGD50" s="62"/>
      <c r="OGE50" s="62"/>
      <c r="OGF50" s="62"/>
      <c r="OGG50" s="62"/>
      <c r="OGH50" s="62"/>
      <c r="OGI50" s="62"/>
      <c r="OGJ50" s="62"/>
      <c r="OGK50" s="62"/>
      <c r="OGL50" s="62"/>
      <c r="OGM50" s="62"/>
      <c r="OGN50" s="62"/>
      <c r="OGO50" s="62"/>
      <c r="OGP50" s="62"/>
      <c r="OGQ50" s="62"/>
      <c r="OGR50" s="62"/>
      <c r="OGS50" s="62"/>
      <c r="OGT50" s="62"/>
      <c r="OGU50" s="62"/>
      <c r="OGV50" s="62"/>
      <c r="OGW50" s="62"/>
      <c r="OGX50" s="62"/>
      <c r="OGY50" s="62"/>
      <c r="OGZ50" s="62"/>
      <c r="OHA50" s="62"/>
      <c r="OHB50" s="62"/>
      <c r="OHC50" s="62"/>
      <c r="OHD50" s="62"/>
      <c r="OHE50" s="62"/>
      <c r="OHF50" s="62"/>
      <c r="OHG50" s="62"/>
      <c r="OHH50" s="62"/>
      <c r="OHI50" s="62"/>
      <c r="OHJ50" s="62"/>
      <c r="OHK50" s="62"/>
      <c r="OHL50" s="62"/>
      <c r="OHM50" s="62"/>
      <c r="OHN50" s="62"/>
      <c r="OHO50" s="62"/>
      <c r="OHP50" s="62"/>
      <c r="OHQ50" s="62"/>
      <c r="OHR50" s="62"/>
      <c r="OHS50" s="62"/>
      <c r="OHT50" s="62"/>
      <c r="OHU50" s="62"/>
      <c r="OHV50" s="62"/>
      <c r="OHW50" s="62"/>
      <c r="OHX50" s="62"/>
      <c r="OHY50" s="62"/>
      <c r="OHZ50" s="62"/>
      <c r="OIA50" s="62"/>
      <c r="OIB50" s="62"/>
      <c r="OIC50" s="62"/>
      <c r="OID50" s="62"/>
      <c r="OIE50" s="62"/>
      <c r="OIF50" s="62"/>
      <c r="OIG50" s="62"/>
      <c r="OIH50" s="62"/>
      <c r="OII50" s="62"/>
      <c r="OIJ50" s="62"/>
      <c r="OIK50" s="62"/>
      <c r="OIL50" s="62"/>
      <c r="OIM50" s="62"/>
      <c r="OIN50" s="62"/>
      <c r="OIO50" s="62"/>
      <c r="OIP50" s="62"/>
      <c r="OIQ50" s="62"/>
      <c r="OIR50" s="62"/>
      <c r="OIS50" s="62"/>
      <c r="OIT50" s="62"/>
      <c r="OIU50" s="62"/>
      <c r="OIV50" s="62"/>
      <c r="OIW50" s="62"/>
      <c r="OIX50" s="62"/>
      <c r="OIY50" s="62"/>
      <c r="OIZ50" s="62"/>
      <c r="OJA50" s="62"/>
      <c r="OJB50" s="62"/>
      <c r="OJC50" s="62"/>
      <c r="OJD50" s="62"/>
      <c r="OJE50" s="62"/>
      <c r="OJF50" s="62"/>
      <c r="OJG50" s="62"/>
      <c r="OJH50" s="62"/>
      <c r="OJI50" s="62"/>
      <c r="OJJ50" s="62"/>
      <c r="OJK50" s="62"/>
      <c r="OJL50" s="62"/>
      <c r="OJM50" s="62"/>
      <c r="OJN50" s="62"/>
      <c r="OJO50" s="62"/>
      <c r="OJP50" s="62"/>
      <c r="OJQ50" s="62"/>
      <c r="OJR50" s="62"/>
      <c r="OJS50" s="62"/>
      <c r="OJT50" s="62"/>
      <c r="OJU50" s="62"/>
      <c r="OJV50" s="62"/>
      <c r="OJW50" s="62"/>
      <c r="OJX50" s="62"/>
      <c r="OJY50" s="62"/>
      <c r="OJZ50" s="62"/>
      <c r="OKA50" s="62"/>
      <c r="OKB50" s="62"/>
      <c r="OKC50" s="62"/>
      <c r="OKD50" s="62"/>
      <c r="OKE50" s="62"/>
      <c r="OKF50" s="62"/>
      <c r="OKG50" s="62"/>
      <c r="OKH50" s="62"/>
      <c r="OKI50" s="62"/>
      <c r="OKJ50" s="62"/>
      <c r="OKK50" s="62"/>
      <c r="OKL50" s="62"/>
      <c r="OKM50" s="62"/>
      <c r="OKN50" s="62"/>
      <c r="OKO50" s="62"/>
      <c r="OKP50" s="62"/>
      <c r="OKQ50" s="62"/>
      <c r="OKR50" s="62"/>
      <c r="OKS50" s="62"/>
      <c r="OKT50" s="62"/>
      <c r="OKU50" s="62"/>
      <c r="OKV50" s="62"/>
      <c r="OKW50" s="62"/>
      <c r="OKX50" s="62"/>
      <c r="OKY50" s="62"/>
      <c r="OKZ50" s="62"/>
      <c r="OLA50" s="62"/>
      <c r="OLB50" s="62"/>
      <c r="OLC50" s="62"/>
      <c r="OLD50" s="62"/>
      <c r="OLE50" s="62"/>
      <c r="OLF50" s="62"/>
      <c r="OLG50" s="62"/>
      <c r="OLH50" s="62"/>
      <c r="OLI50" s="62"/>
      <c r="OLJ50" s="62"/>
      <c r="OLK50" s="62"/>
      <c r="OLL50" s="62"/>
      <c r="OLM50" s="62"/>
      <c r="OLN50" s="62"/>
      <c r="OLO50" s="62"/>
      <c r="OLP50" s="62"/>
      <c r="OLQ50" s="62"/>
      <c r="OLR50" s="62"/>
      <c r="OLS50" s="62"/>
      <c r="OLT50" s="62"/>
      <c r="OLU50" s="62"/>
      <c r="OLV50" s="62"/>
      <c r="OLW50" s="62"/>
      <c r="OLX50" s="62"/>
      <c r="OLY50" s="62"/>
      <c r="OLZ50" s="62"/>
      <c r="OMA50" s="62"/>
      <c r="OMB50" s="62"/>
      <c r="OMC50" s="62"/>
      <c r="OMD50" s="62"/>
      <c r="OME50" s="62"/>
      <c r="OMF50" s="62"/>
      <c r="OMG50" s="62"/>
      <c r="OMH50" s="62"/>
      <c r="OMI50" s="62"/>
      <c r="OMJ50" s="62"/>
      <c r="OMK50" s="62"/>
      <c r="OML50" s="62"/>
      <c r="OMM50" s="62"/>
      <c r="OMN50" s="62"/>
      <c r="OMO50" s="62"/>
      <c r="OMP50" s="62"/>
      <c r="OMQ50" s="62"/>
      <c r="OMR50" s="62"/>
      <c r="OMS50" s="62"/>
      <c r="OMT50" s="62"/>
      <c r="OMU50" s="62"/>
      <c r="OMV50" s="62"/>
      <c r="OMW50" s="62"/>
      <c r="OMX50" s="62"/>
      <c r="OMY50" s="62"/>
      <c r="OMZ50" s="62"/>
      <c r="ONA50" s="62"/>
      <c r="ONB50" s="62"/>
      <c r="ONC50" s="62"/>
      <c r="OND50" s="62"/>
      <c r="ONE50" s="62"/>
      <c r="ONF50" s="62"/>
      <c r="ONG50" s="62"/>
      <c r="ONH50" s="62"/>
      <c r="ONI50" s="62"/>
      <c r="ONJ50" s="62"/>
      <c r="ONK50" s="62"/>
      <c r="ONL50" s="62"/>
      <c r="ONM50" s="62"/>
      <c r="ONN50" s="62"/>
      <c r="ONO50" s="62"/>
      <c r="ONP50" s="62"/>
      <c r="ONQ50" s="62"/>
      <c r="ONR50" s="62"/>
      <c r="ONS50" s="62"/>
      <c r="ONT50" s="62"/>
      <c r="ONU50" s="62"/>
      <c r="ONV50" s="62"/>
      <c r="ONW50" s="62"/>
      <c r="ONX50" s="62"/>
      <c r="ONY50" s="62"/>
      <c r="ONZ50" s="62"/>
      <c r="OOA50" s="62"/>
      <c r="OOB50" s="62"/>
      <c r="OOC50" s="62"/>
      <c r="OOD50" s="62"/>
      <c r="OOE50" s="62"/>
      <c r="OOF50" s="62"/>
      <c r="OOG50" s="62"/>
      <c r="OOH50" s="62"/>
      <c r="OOI50" s="62"/>
      <c r="OOJ50" s="62"/>
      <c r="OOK50" s="62"/>
      <c r="OOL50" s="62"/>
      <c r="OOM50" s="62"/>
      <c r="OON50" s="62"/>
      <c r="OOO50" s="62"/>
      <c r="OOP50" s="62"/>
      <c r="OOQ50" s="62"/>
      <c r="OOR50" s="62"/>
      <c r="OOS50" s="62"/>
      <c r="OOT50" s="62"/>
      <c r="OOU50" s="62"/>
      <c r="OOV50" s="62"/>
      <c r="OOW50" s="62"/>
      <c r="OOX50" s="62"/>
      <c r="OOY50" s="62"/>
      <c r="OOZ50" s="62"/>
      <c r="OPA50" s="62"/>
      <c r="OPB50" s="62"/>
      <c r="OPC50" s="62"/>
      <c r="OPD50" s="62"/>
      <c r="OPE50" s="62"/>
      <c r="OPF50" s="62"/>
      <c r="OPG50" s="62"/>
      <c r="OPH50" s="62"/>
      <c r="OPI50" s="62"/>
      <c r="OPJ50" s="62"/>
      <c r="OPK50" s="62"/>
      <c r="OPL50" s="62"/>
      <c r="OPM50" s="62"/>
      <c r="OPN50" s="62"/>
      <c r="OPO50" s="62"/>
      <c r="OPP50" s="62"/>
      <c r="OPQ50" s="62"/>
      <c r="OPR50" s="62"/>
      <c r="OPS50" s="62"/>
      <c r="OPT50" s="62"/>
      <c r="OPU50" s="62"/>
      <c r="OPV50" s="62"/>
      <c r="OPW50" s="62"/>
      <c r="OPX50" s="62"/>
      <c r="OPY50" s="62"/>
      <c r="OPZ50" s="62"/>
      <c r="OQA50" s="62"/>
      <c r="OQB50" s="62"/>
      <c r="OQC50" s="62"/>
      <c r="OQD50" s="62"/>
      <c r="OQE50" s="62"/>
      <c r="OQF50" s="62"/>
      <c r="OQG50" s="62"/>
      <c r="OQH50" s="62"/>
      <c r="OQI50" s="62"/>
      <c r="OQJ50" s="62"/>
      <c r="OQK50" s="62"/>
      <c r="OQL50" s="62"/>
      <c r="OQM50" s="62"/>
      <c r="OQN50" s="62"/>
      <c r="OQO50" s="62"/>
      <c r="OQP50" s="62"/>
      <c r="OQQ50" s="62"/>
      <c r="OQR50" s="62"/>
      <c r="OQS50" s="62"/>
      <c r="OQT50" s="62"/>
      <c r="OQU50" s="62"/>
      <c r="OQV50" s="62"/>
      <c r="OQW50" s="62"/>
      <c r="OQX50" s="62"/>
      <c r="OQY50" s="62"/>
      <c r="OQZ50" s="62"/>
      <c r="ORA50" s="62"/>
      <c r="ORB50" s="62"/>
      <c r="ORC50" s="62"/>
      <c r="ORD50" s="62"/>
      <c r="ORE50" s="62"/>
      <c r="ORF50" s="62"/>
      <c r="ORG50" s="62"/>
      <c r="ORH50" s="62"/>
      <c r="ORI50" s="62"/>
      <c r="ORJ50" s="62"/>
      <c r="ORK50" s="62"/>
      <c r="ORL50" s="62"/>
      <c r="ORM50" s="62"/>
      <c r="ORN50" s="62"/>
      <c r="ORO50" s="62"/>
      <c r="ORP50" s="62"/>
      <c r="ORQ50" s="62"/>
      <c r="ORR50" s="62"/>
      <c r="ORS50" s="62"/>
      <c r="ORT50" s="62"/>
      <c r="ORU50" s="62"/>
      <c r="ORV50" s="62"/>
      <c r="ORW50" s="62"/>
      <c r="ORX50" s="62"/>
      <c r="ORY50" s="62"/>
      <c r="ORZ50" s="62"/>
      <c r="OSA50" s="62"/>
      <c r="OSB50" s="62"/>
      <c r="OSC50" s="62"/>
      <c r="OSD50" s="62"/>
      <c r="OSE50" s="62"/>
      <c r="OSF50" s="62"/>
      <c r="OSG50" s="62"/>
      <c r="OSH50" s="62"/>
      <c r="OSI50" s="62"/>
      <c r="OSJ50" s="62"/>
      <c r="OSK50" s="62"/>
      <c r="OSL50" s="62"/>
      <c r="OSM50" s="62"/>
      <c r="OSN50" s="62"/>
      <c r="OSO50" s="62"/>
      <c r="OSP50" s="62"/>
      <c r="OSQ50" s="62"/>
      <c r="OSR50" s="62"/>
      <c r="OSS50" s="62"/>
      <c r="OST50" s="62"/>
      <c r="OSU50" s="62"/>
      <c r="OSV50" s="62"/>
      <c r="OSW50" s="62"/>
      <c r="OSX50" s="62"/>
      <c r="OSY50" s="62"/>
      <c r="OSZ50" s="62"/>
      <c r="OTA50" s="62"/>
      <c r="OTB50" s="62"/>
      <c r="OTC50" s="62"/>
      <c r="OTD50" s="62"/>
      <c r="OTE50" s="62"/>
      <c r="OTF50" s="62"/>
      <c r="OTG50" s="62"/>
      <c r="OTH50" s="62"/>
      <c r="OTI50" s="62"/>
      <c r="OTJ50" s="62"/>
      <c r="OTK50" s="62"/>
      <c r="OTL50" s="62"/>
      <c r="OTM50" s="62"/>
      <c r="OTN50" s="62"/>
      <c r="OTO50" s="62"/>
      <c r="OTP50" s="62"/>
      <c r="OTQ50" s="62"/>
      <c r="OTR50" s="62"/>
      <c r="OTS50" s="62"/>
      <c r="OTT50" s="62"/>
      <c r="OTU50" s="62"/>
      <c r="OTV50" s="62"/>
      <c r="OTW50" s="62"/>
      <c r="OTX50" s="62"/>
      <c r="OTY50" s="62"/>
      <c r="OTZ50" s="62"/>
      <c r="OUA50" s="62"/>
      <c r="OUB50" s="62"/>
      <c r="OUC50" s="62"/>
      <c r="OUD50" s="62"/>
      <c r="OUE50" s="62"/>
      <c r="OUF50" s="62"/>
      <c r="OUG50" s="62"/>
      <c r="OUH50" s="62"/>
      <c r="OUI50" s="62"/>
      <c r="OUJ50" s="62"/>
      <c r="OUK50" s="62"/>
      <c r="OUL50" s="62"/>
      <c r="OUM50" s="62"/>
      <c r="OUN50" s="62"/>
      <c r="OUO50" s="62"/>
      <c r="OUP50" s="62"/>
      <c r="OUQ50" s="62"/>
      <c r="OUR50" s="62"/>
      <c r="OUS50" s="62"/>
      <c r="OUT50" s="62"/>
      <c r="OUU50" s="62"/>
      <c r="OUV50" s="62"/>
      <c r="OUW50" s="62"/>
      <c r="OUX50" s="62"/>
      <c r="OUY50" s="62"/>
      <c r="OUZ50" s="62"/>
      <c r="OVA50" s="62"/>
      <c r="OVB50" s="62"/>
      <c r="OVC50" s="62"/>
      <c r="OVD50" s="62"/>
      <c r="OVE50" s="62"/>
      <c r="OVF50" s="62"/>
      <c r="OVG50" s="62"/>
      <c r="OVH50" s="62"/>
      <c r="OVI50" s="62"/>
      <c r="OVJ50" s="62"/>
      <c r="OVK50" s="62"/>
      <c r="OVL50" s="62"/>
      <c r="OVM50" s="62"/>
      <c r="OVN50" s="62"/>
      <c r="OVO50" s="62"/>
      <c r="OVP50" s="62"/>
      <c r="OVQ50" s="62"/>
      <c r="OVR50" s="62"/>
      <c r="OVS50" s="62"/>
      <c r="OVT50" s="62"/>
      <c r="OVU50" s="62"/>
      <c r="OVV50" s="62"/>
      <c r="OVW50" s="62"/>
      <c r="OVX50" s="62"/>
      <c r="OVY50" s="62"/>
      <c r="OVZ50" s="62"/>
      <c r="OWA50" s="62"/>
      <c r="OWB50" s="62"/>
      <c r="OWC50" s="62"/>
      <c r="OWD50" s="62"/>
      <c r="OWE50" s="62"/>
      <c r="OWF50" s="62"/>
      <c r="OWG50" s="62"/>
      <c r="OWH50" s="62"/>
      <c r="OWI50" s="62"/>
      <c r="OWJ50" s="62"/>
      <c r="OWK50" s="62"/>
      <c r="OWL50" s="62"/>
      <c r="OWM50" s="62"/>
      <c r="OWN50" s="62"/>
      <c r="OWO50" s="62"/>
      <c r="OWP50" s="62"/>
      <c r="OWQ50" s="62"/>
      <c r="OWR50" s="62"/>
      <c r="OWS50" s="62"/>
      <c r="OWT50" s="62"/>
      <c r="OWU50" s="62"/>
      <c r="OWV50" s="62"/>
      <c r="OWW50" s="62"/>
      <c r="OWX50" s="62"/>
      <c r="OWY50" s="62"/>
      <c r="OWZ50" s="62"/>
      <c r="OXA50" s="62"/>
      <c r="OXB50" s="62"/>
      <c r="OXC50" s="62"/>
      <c r="OXD50" s="62"/>
      <c r="OXE50" s="62"/>
      <c r="OXF50" s="62"/>
      <c r="OXG50" s="62"/>
      <c r="OXH50" s="62"/>
      <c r="OXI50" s="62"/>
      <c r="OXJ50" s="62"/>
      <c r="OXK50" s="62"/>
      <c r="OXL50" s="62"/>
      <c r="OXM50" s="62"/>
      <c r="OXN50" s="62"/>
      <c r="OXO50" s="62"/>
      <c r="OXP50" s="62"/>
      <c r="OXQ50" s="62"/>
      <c r="OXR50" s="62"/>
      <c r="OXS50" s="62"/>
      <c r="OXT50" s="62"/>
      <c r="OXU50" s="62"/>
      <c r="OXV50" s="62"/>
      <c r="OXW50" s="62"/>
      <c r="OXX50" s="62"/>
      <c r="OXY50" s="62"/>
      <c r="OXZ50" s="62"/>
      <c r="OYA50" s="62"/>
      <c r="OYB50" s="62"/>
      <c r="OYC50" s="62"/>
      <c r="OYD50" s="62"/>
      <c r="OYE50" s="62"/>
      <c r="OYF50" s="62"/>
      <c r="OYG50" s="62"/>
      <c r="OYH50" s="62"/>
      <c r="OYI50" s="62"/>
      <c r="OYJ50" s="62"/>
      <c r="OYK50" s="62"/>
      <c r="OYL50" s="62"/>
      <c r="OYM50" s="62"/>
      <c r="OYN50" s="62"/>
      <c r="OYO50" s="62"/>
      <c r="OYP50" s="62"/>
      <c r="OYQ50" s="62"/>
      <c r="OYR50" s="62"/>
      <c r="OYS50" s="62"/>
      <c r="OYT50" s="62"/>
      <c r="OYU50" s="62"/>
      <c r="OYV50" s="62"/>
      <c r="OYW50" s="62"/>
      <c r="OYX50" s="62"/>
      <c r="OYY50" s="62"/>
      <c r="OYZ50" s="62"/>
      <c r="OZA50" s="62"/>
      <c r="OZB50" s="62"/>
      <c r="OZC50" s="62"/>
      <c r="OZD50" s="62"/>
      <c r="OZE50" s="62"/>
      <c r="OZF50" s="62"/>
      <c r="OZG50" s="62"/>
      <c r="OZH50" s="62"/>
      <c r="OZI50" s="62"/>
      <c r="OZJ50" s="62"/>
      <c r="OZK50" s="62"/>
      <c r="OZL50" s="62"/>
      <c r="OZM50" s="62"/>
      <c r="OZN50" s="62"/>
      <c r="OZO50" s="62"/>
      <c r="OZP50" s="62"/>
      <c r="OZQ50" s="62"/>
      <c r="OZR50" s="62"/>
      <c r="OZS50" s="62"/>
      <c r="OZT50" s="62"/>
      <c r="OZU50" s="62"/>
      <c r="OZV50" s="62"/>
      <c r="OZW50" s="62"/>
      <c r="OZX50" s="62"/>
      <c r="OZY50" s="62"/>
      <c r="OZZ50" s="62"/>
      <c r="PAA50" s="62"/>
      <c r="PAB50" s="62"/>
      <c r="PAC50" s="62"/>
      <c r="PAD50" s="62"/>
      <c r="PAE50" s="62"/>
      <c r="PAF50" s="62"/>
      <c r="PAG50" s="62"/>
      <c r="PAH50" s="62"/>
      <c r="PAI50" s="62"/>
      <c r="PAJ50" s="62"/>
      <c r="PAK50" s="62"/>
      <c r="PAL50" s="62"/>
      <c r="PAM50" s="62"/>
      <c r="PAN50" s="62"/>
      <c r="PAO50" s="62"/>
      <c r="PAP50" s="62"/>
      <c r="PAQ50" s="62"/>
      <c r="PAR50" s="62"/>
      <c r="PAS50" s="62"/>
      <c r="PAT50" s="62"/>
      <c r="PAU50" s="62"/>
      <c r="PAV50" s="62"/>
      <c r="PAW50" s="62"/>
      <c r="PAX50" s="62"/>
      <c r="PAY50" s="62"/>
      <c r="PAZ50" s="62"/>
      <c r="PBA50" s="62"/>
      <c r="PBB50" s="62"/>
      <c r="PBC50" s="62"/>
      <c r="PBD50" s="62"/>
      <c r="PBE50" s="62"/>
      <c r="PBF50" s="62"/>
      <c r="PBG50" s="62"/>
      <c r="PBH50" s="62"/>
      <c r="PBI50" s="62"/>
      <c r="PBJ50" s="62"/>
      <c r="PBK50" s="62"/>
      <c r="PBL50" s="62"/>
      <c r="PBM50" s="62"/>
      <c r="PBN50" s="62"/>
      <c r="PBO50" s="62"/>
      <c r="PBP50" s="62"/>
      <c r="PBQ50" s="62"/>
      <c r="PBR50" s="62"/>
      <c r="PBS50" s="62"/>
      <c r="PBT50" s="62"/>
      <c r="PBU50" s="62"/>
      <c r="PBV50" s="62"/>
      <c r="PBW50" s="62"/>
      <c r="PBX50" s="62"/>
      <c r="PBY50" s="62"/>
      <c r="PBZ50" s="62"/>
      <c r="PCA50" s="62"/>
      <c r="PCB50" s="62"/>
      <c r="PCC50" s="62"/>
      <c r="PCD50" s="62"/>
      <c r="PCE50" s="62"/>
      <c r="PCF50" s="62"/>
      <c r="PCG50" s="62"/>
      <c r="PCH50" s="62"/>
      <c r="PCI50" s="62"/>
      <c r="PCJ50" s="62"/>
      <c r="PCK50" s="62"/>
      <c r="PCL50" s="62"/>
      <c r="PCM50" s="62"/>
      <c r="PCN50" s="62"/>
      <c r="PCO50" s="62"/>
      <c r="PCP50" s="62"/>
      <c r="PCQ50" s="62"/>
      <c r="PCR50" s="62"/>
      <c r="PCS50" s="62"/>
      <c r="PCT50" s="62"/>
      <c r="PCU50" s="62"/>
      <c r="PCV50" s="62"/>
      <c r="PCW50" s="62"/>
      <c r="PCX50" s="62"/>
      <c r="PCY50" s="62"/>
      <c r="PCZ50" s="62"/>
      <c r="PDA50" s="62"/>
      <c r="PDB50" s="62"/>
      <c r="PDC50" s="62"/>
      <c r="PDD50" s="62"/>
      <c r="PDE50" s="62"/>
      <c r="PDF50" s="62"/>
      <c r="PDG50" s="62"/>
      <c r="PDH50" s="62"/>
      <c r="PDI50" s="62"/>
      <c r="PDJ50" s="62"/>
      <c r="PDK50" s="62"/>
      <c r="PDL50" s="62"/>
      <c r="PDM50" s="62"/>
      <c r="PDN50" s="62"/>
      <c r="PDO50" s="62"/>
      <c r="PDP50" s="62"/>
      <c r="PDQ50" s="62"/>
      <c r="PDR50" s="62"/>
      <c r="PDS50" s="62"/>
      <c r="PDT50" s="62"/>
      <c r="PDU50" s="62"/>
      <c r="PDV50" s="62"/>
      <c r="PDW50" s="62"/>
      <c r="PDX50" s="62"/>
      <c r="PDY50" s="62"/>
      <c r="PDZ50" s="62"/>
      <c r="PEA50" s="62"/>
      <c r="PEB50" s="62"/>
      <c r="PEC50" s="62"/>
      <c r="PED50" s="62"/>
      <c r="PEE50" s="62"/>
      <c r="PEF50" s="62"/>
      <c r="PEG50" s="62"/>
      <c r="PEH50" s="62"/>
      <c r="PEI50" s="62"/>
      <c r="PEJ50" s="62"/>
      <c r="PEK50" s="62"/>
      <c r="PEL50" s="62"/>
      <c r="PEM50" s="62"/>
      <c r="PEN50" s="62"/>
      <c r="PEO50" s="62"/>
      <c r="PEP50" s="62"/>
      <c r="PEQ50" s="62"/>
      <c r="PER50" s="62"/>
      <c r="PES50" s="62"/>
      <c r="PET50" s="62"/>
      <c r="PEU50" s="62"/>
      <c r="PEV50" s="62"/>
      <c r="PEW50" s="62"/>
      <c r="PEX50" s="62"/>
      <c r="PEY50" s="62"/>
      <c r="PEZ50" s="62"/>
      <c r="PFA50" s="62"/>
      <c r="PFB50" s="62"/>
      <c r="PFC50" s="62"/>
      <c r="PFD50" s="62"/>
      <c r="PFE50" s="62"/>
      <c r="PFF50" s="62"/>
      <c r="PFG50" s="62"/>
      <c r="PFH50" s="62"/>
      <c r="PFI50" s="62"/>
      <c r="PFJ50" s="62"/>
      <c r="PFK50" s="62"/>
      <c r="PFL50" s="62"/>
      <c r="PFM50" s="62"/>
      <c r="PFN50" s="62"/>
      <c r="PFO50" s="62"/>
      <c r="PFP50" s="62"/>
      <c r="PFQ50" s="62"/>
      <c r="PFR50" s="62"/>
      <c r="PFS50" s="62"/>
      <c r="PFT50" s="62"/>
      <c r="PFU50" s="62"/>
      <c r="PFV50" s="62"/>
      <c r="PFW50" s="62"/>
      <c r="PFX50" s="62"/>
      <c r="PFY50" s="62"/>
      <c r="PFZ50" s="62"/>
      <c r="PGA50" s="62"/>
      <c r="PGB50" s="62"/>
      <c r="PGC50" s="62"/>
      <c r="PGD50" s="62"/>
      <c r="PGE50" s="62"/>
      <c r="PGF50" s="62"/>
      <c r="PGG50" s="62"/>
      <c r="PGH50" s="62"/>
      <c r="PGI50" s="62"/>
      <c r="PGJ50" s="62"/>
      <c r="PGK50" s="62"/>
      <c r="PGL50" s="62"/>
      <c r="PGM50" s="62"/>
      <c r="PGN50" s="62"/>
      <c r="PGO50" s="62"/>
      <c r="PGP50" s="62"/>
      <c r="PGQ50" s="62"/>
      <c r="PGR50" s="62"/>
      <c r="PGS50" s="62"/>
      <c r="PGT50" s="62"/>
      <c r="PGU50" s="62"/>
      <c r="PGV50" s="62"/>
      <c r="PGW50" s="62"/>
      <c r="PGX50" s="62"/>
      <c r="PGY50" s="62"/>
      <c r="PGZ50" s="62"/>
      <c r="PHA50" s="62"/>
      <c r="PHB50" s="62"/>
      <c r="PHC50" s="62"/>
      <c r="PHD50" s="62"/>
      <c r="PHE50" s="62"/>
      <c r="PHF50" s="62"/>
      <c r="PHG50" s="62"/>
      <c r="PHH50" s="62"/>
      <c r="PHI50" s="62"/>
      <c r="PHJ50" s="62"/>
      <c r="PHK50" s="62"/>
      <c r="PHL50" s="62"/>
      <c r="PHM50" s="62"/>
      <c r="PHN50" s="62"/>
      <c r="PHO50" s="62"/>
      <c r="PHP50" s="62"/>
      <c r="PHQ50" s="62"/>
      <c r="PHR50" s="62"/>
      <c r="PHS50" s="62"/>
      <c r="PHT50" s="62"/>
      <c r="PHU50" s="62"/>
      <c r="PHV50" s="62"/>
      <c r="PHW50" s="62"/>
      <c r="PHX50" s="62"/>
      <c r="PHY50" s="62"/>
      <c r="PHZ50" s="62"/>
      <c r="PIA50" s="62"/>
      <c r="PIB50" s="62"/>
      <c r="PIC50" s="62"/>
      <c r="PID50" s="62"/>
      <c r="PIE50" s="62"/>
      <c r="PIF50" s="62"/>
      <c r="PIG50" s="62"/>
      <c r="PIH50" s="62"/>
      <c r="PII50" s="62"/>
      <c r="PIJ50" s="62"/>
      <c r="PIK50" s="62"/>
      <c r="PIL50" s="62"/>
      <c r="PIM50" s="62"/>
      <c r="PIN50" s="62"/>
      <c r="PIO50" s="62"/>
      <c r="PIP50" s="62"/>
      <c r="PIQ50" s="62"/>
      <c r="PIR50" s="62"/>
      <c r="PIS50" s="62"/>
      <c r="PIT50" s="62"/>
      <c r="PIU50" s="62"/>
      <c r="PIV50" s="62"/>
      <c r="PIW50" s="62"/>
      <c r="PIX50" s="62"/>
      <c r="PIY50" s="62"/>
      <c r="PIZ50" s="62"/>
      <c r="PJA50" s="62"/>
      <c r="PJB50" s="62"/>
      <c r="PJC50" s="62"/>
      <c r="PJD50" s="62"/>
      <c r="PJE50" s="62"/>
      <c r="PJF50" s="62"/>
      <c r="PJG50" s="62"/>
      <c r="PJH50" s="62"/>
      <c r="PJI50" s="62"/>
      <c r="PJJ50" s="62"/>
      <c r="PJK50" s="62"/>
      <c r="PJL50" s="62"/>
      <c r="PJM50" s="62"/>
      <c r="PJN50" s="62"/>
      <c r="PJO50" s="62"/>
      <c r="PJP50" s="62"/>
      <c r="PJQ50" s="62"/>
      <c r="PJR50" s="62"/>
      <c r="PJS50" s="62"/>
      <c r="PJT50" s="62"/>
      <c r="PJU50" s="62"/>
      <c r="PJV50" s="62"/>
      <c r="PJW50" s="62"/>
      <c r="PJX50" s="62"/>
      <c r="PJY50" s="62"/>
      <c r="PJZ50" s="62"/>
      <c r="PKA50" s="62"/>
      <c r="PKB50" s="62"/>
      <c r="PKC50" s="62"/>
      <c r="PKD50" s="62"/>
      <c r="PKE50" s="62"/>
      <c r="PKF50" s="62"/>
      <c r="PKG50" s="62"/>
      <c r="PKH50" s="62"/>
      <c r="PKI50" s="62"/>
      <c r="PKJ50" s="62"/>
      <c r="PKK50" s="62"/>
      <c r="PKL50" s="62"/>
      <c r="PKM50" s="62"/>
      <c r="PKN50" s="62"/>
      <c r="PKO50" s="62"/>
      <c r="PKP50" s="62"/>
      <c r="PKQ50" s="62"/>
      <c r="PKR50" s="62"/>
      <c r="PKS50" s="62"/>
      <c r="PKT50" s="62"/>
      <c r="PKU50" s="62"/>
      <c r="PKV50" s="62"/>
      <c r="PKW50" s="62"/>
      <c r="PKX50" s="62"/>
      <c r="PKY50" s="62"/>
      <c r="PKZ50" s="62"/>
      <c r="PLA50" s="62"/>
      <c r="PLB50" s="62"/>
      <c r="PLC50" s="62"/>
      <c r="PLD50" s="62"/>
      <c r="PLE50" s="62"/>
      <c r="PLF50" s="62"/>
      <c r="PLG50" s="62"/>
      <c r="PLH50" s="62"/>
      <c r="PLI50" s="62"/>
      <c r="PLJ50" s="62"/>
      <c r="PLK50" s="62"/>
      <c r="PLL50" s="62"/>
      <c r="PLM50" s="62"/>
      <c r="PLN50" s="62"/>
      <c r="PLO50" s="62"/>
      <c r="PLP50" s="62"/>
      <c r="PLQ50" s="62"/>
      <c r="PLR50" s="62"/>
      <c r="PLS50" s="62"/>
      <c r="PLT50" s="62"/>
      <c r="PLU50" s="62"/>
      <c r="PLV50" s="62"/>
      <c r="PLW50" s="62"/>
      <c r="PLX50" s="62"/>
      <c r="PLY50" s="62"/>
      <c r="PLZ50" s="62"/>
      <c r="PMA50" s="62"/>
      <c r="PMB50" s="62"/>
      <c r="PMC50" s="62"/>
      <c r="PMD50" s="62"/>
      <c r="PME50" s="62"/>
      <c r="PMF50" s="62"/>
      <c r="PMG50" s="62"/>
      <c r="PMH50" s="62"/>
      <c r="PMI50" s="62"/>
      <c r="PMJ50" s="62"/>
      <c r="PMK50" s="62"/>
      <c r="PML50" s="62"/>
      <c r="PMM50" s="62"/>
      <c r="PMN50" s="62"/>
      <c r="PMO50" s="62"/>
      <c r="PMP50" s="62"/>
      <c r="PMQ50" s="62"/>
      <c r="PMR50" s="62"/>
      <c r="PMS50" s="62"/>
      <c r="PMT50" s="62"/>
      <c r="PMU50" s="62"/>
      <c r="PMV50" s="62"/>
      <c r="PMW50" s="62"/>
      <c r="PMX50" s="62"/>
      <c r="PMY50" s="62"/>
      <c r="PMZ50" s="62"/>
      <c r="PNA50" s="62"/>
      <c r="PNB50" s="62"/>
      <c r="PNC50" s="62"/>
      <c r="PND50" s="62"/>
      <c r="PNE50" s="62"/>
      <c r="PNF50" s="62"/>
      <c r="PNG50" s="62"/>
      <c r="PNH50" s="62"/>
      <c r="PNI50" s="62"/>
      <c r="PNJ50" s="62"/>
      <c r="PNK50" s="62"/>
      <c r="PNL50" s="62"/>
      <c r="PNM50" s="62"/>
      <c r="PNN50" s="62"/>
      <c r="PNO50" s="62"/>
      <c r="PNP50" s="62"/>
      <c r="PNQ50" s="62"/>
      <c r="PNR50" s="62"/>
      <c r="PNS50" s="62"/>
      <c r="PNT50" s="62"/>
      <c r="PNU50" s="62"/>
      <c r="PNV50" s="62"/>
      <c r="PNW50" s="62"/>
      <c r="PNX50" s="62"/>
      <c r="PNY50" s="62"/>
      <c r="PNZ50" s="62"/>
      <c r="POA50" s="62"/>
      <c r="POB50" s="62"/>
      <c r="POC50" s="62"/>
      <c r="POD50" s="62"/>
      <c r="POE50" s="62"/>
      <c r="POF50" s="62"/>
      <c r="POG50" s="62"/>
      <c r="POH50" s="62"/>
      <c r="POI50" s="62"/>
      <c r="POJ50" s="62"/>
      <c r="POK50" s="62"/>
      <c r="POL50" s="62"/>
      <c r="POM50" s="62"/>
      <c r="PON50" s="62"/>
      <c r="POO50" s="62"/>
      <c r="POP50" s="62"/>
      <c r="POQ50" s="62"/>
      <c r="POR50" s="62"/>
      <c r="POS50" s="62"/>
      <c r="POT50" s="62"/>
      <c r="POU50" s="62"/>
      <c r="POV50" s="62"/>
      <c r="POW50" s="62"/>
      <c r="POX50" s="62"/>
      <c r="POY50" s="62"/>
      <c r="POZ50" s="62"/>
      <c r="PPA50" s="62"/>
      <c r="PPB50" s="62"/>
      <c r="PPC50" s="62"/>
      <c r="PPD50" s="62"/>
      <c r="PPE50" s="62"/>
      <c r="PPF50" s="62"/>
      <c r="PPG50" s="62"/>
      <c r="PPH50" s="62"/>
      <c r="PPI50" s="62"/>
      <c r="PPJ50" s="62"/>
      <c r="PPK50" s="62"/>
      <c r="PPL50" s="62"/>
      <c r="PPM50" s="62"/>
      <c r="PPN50" s="62"/>
      <c r="PPO50" s="62"/>
      <c r="PPP50" s="62"/>
      <c r="PPQ50" s="62"/>
      <c r="PPR50" s="62"/>
      <c r="PPS50" s="62"/>
      <c r="PPT50" s="62"/>
      <c r="PPU50" s="62"/>
      <c r="PPV50" s="62"/>
      <c r="PPW50" s="62"/>
      <c r="PPX50" s="62"/>
      <c r="PPY50" s="62"/>
      <c r="PPZ50" s="62"/>
      <c r="PQA50" s="62"/>
      <c r="PQB50" s="62"/>
      <c r="PQC50" s="62"/>
      <c r="PQD50" s="62"/>
      <c r="PQE50" s="62"/>
      <c r="PQF50" s="62"/>
      <c r="PQG50" s="62"/>
      <c r="PQH50" s="62"/>
      <c r="PQI50" s="62"/>
      <c r="PQJ50" s="62"/>
      <c r="PQK50" s="62"/>
      <c r="PQL50" s="62"/>
      <c r="PQM50" s="62"/>
      <c r="PQN50" s="62"/>
      <c r="PQO50" s="62"/>
      <c r="PQP50" s="62"/>
      <c r="PQQ50" s="62"/>
      <c r="PQR50" s="62"/>
      <c r="PQS50" s="62"/>
      <c r="PQT50" s="62"/>
      <c r="PQU50" s="62"/>
      <c r="PQV50" s="62"/>
      <c r="PQW50" s="62"/>
      <c r="PQX50" s="62"/>
      <c r="PQY50" s="62"/>
      <c r="PQZ50" s="62"/>
      <c r="PRA50" s="62"/>
      <c r="PRB50" s="62"/>
      <c r="PRC50" s="62"/>
      <c r="PRD50" s="62"/>
      <c r="PRE50" s="62"/>
      <c r="PRF50" s="62"/>
      <c r="PRG50" s="62"/>
      <c r="PRH50" s="62"/>
      <c r="PRI50" s="62"/>
      <c r="PRJ50" s="62"/>
      <c r="PRK50" s="62"/>
      <c r="PRL50" s="62"/>
      <c r="PRM50" s="62"/>
      <c r="PRN50" s="62"/>
      <c r="PRO50" s="62"/>
      <c r="PRP50" s="62"/>
      <c r="PRQ50" s="62"/>
      <c r="PRR50" s="62"/>
      <c r="PRS50" s="62"/>
      <c r="PRT50" s="62"/>
      <c r="PRU50" s="62"/>
      <c r="PRV50" s="62"/>
      <c r="PRW50" s="62"/>
      <c r="PRX50" s="62"/>
      <c r="PRY50" s="62"/>
      <c r="PRZ50" s="62"/>
      <c r="PSA50" s="62"/>
      <c r="PSB50" s="62"/>
      <c r="PSC50" s="62"/>
      <c r="PSD50" s="62"/>
      <c r="PSE50" s="62"/>
      <c r="PSF50" s="62"/>
      <c r="PSG50" s="62"/>
      <c r="PSH50" s="62"/>
      <c r="PSI50" s="62"/>
      <c r="PSJ50" s="62"/>
      <c r="PSK50" s="62"/>
      <c r="PSL50" s="62"/>
      <c r="PSM50" s="62"/>
      <c r="PSN50" s="62"/>
      <c r="PSO50" s="62"/>
      <c r="PSP50" s="62"/>
      <c r="PSQ50" s="62"/>
      <c r="PSR50" s="62"/>
      <c r="PSS50" s="62"/>
      <c r="PST50" s="62"/>
      <c r="PSU50" s="62"/>
      <c r="PSV50" s="62"/>
      <c r="PSW50" s="62"/>
      <c r="PSX50" s="62"/>
      <c r="PSY50" s="62"/>
      <c r="PSZ50" s="62"/>
      <c r="PTA50" s="62"/>
      <c r="PTB50" s="62"/>
      <c r="PTC50" s="62"/>
      <c r="PTD50" s="62"/>
      <c r="PTE50" s="62"/>
      <c r="PTF50" s="62"/>
      <c r="PTG50" s="62"/>
      <c r="PTH50" s="62"/>
      <c r="PTI50" s="62"/>
      <c r="PTJ50" s="62"/>
      <c r="PTK50" s="62"/>
      <c r="PTL50" s="62"/>
      <c r="PTM50" s="62"/>
      <c r="PTN50" s="62"/>
      <c r="PTO50" s="62"/>
      <c r="PTP50" s="62"/>
      <c r="PTQ50" s="62"/>
      <c r="PTR50" s="62"/>
      <c r="PTS50" s="62"/>
      <c r="PTT50" s="62"/>
      <c r="PTU50" s="62"/>
      <c r="PTV50" s="62"/>
      <c r="PTW50" s="62"/>
      <c r="PTX50" s="62"/>
      <c r="PTY50" s="62"/>
      <c r="PTZ50" s="62"/>
      <c r="PUA50" s="62"/>
      <c r="PUB50" s="62"/>
      <c r="PUC50" s="62"/>
      <c r="PUD50" s="62"/>
      <c r="PUE50" s="62"/>
      <c r="PUF50" s="62"/>
      <c r="PUG50" s="62"/>
      <c r="PUH50" s="62"/>
      <c r="PUI50" s="62"/>
      <c r="PUJ50" s="62"/>
      <c r="PUK50" s="62"/>
      <c r="PUL50" s="62"/>
      <c r="PUM50" s="62"/>
      <c r="PUN50" s="62"/>
      <c r="PUO50" s="62"/>
      <c r="PUP50" s="62"/>
      <c r="PUQ50" s="62"/>
      <c r="PUR50" s="62"/>
      <c r="PUS50" s="62"/>
      <c r="PUT50" s="62"/>
      <c r="PUU50" s="62"/>
      <c r="PUV50" s="62"/>
      <c r="PUW50" s="62"/>
      <c r="PUX50" s="62"/>
      <c r="PUY50" s="62"/>
      <c r="PUZ50" s="62"/>
      <c r="PVA50" s="62"/>
      <c r="PVB50" s="62"/>
      <c r="PVC50" s="62"/>
      <c r="PVD50" s="62"/>
      <c r="PVE50" s="62"/>
      <c r="PVF50" s="62"/>
      <c r="PVG50" s="62"/>
      <c r="PVH50" s="62"/>
      <c r="PVI50" s="62"/>
      <c r="PVJ50" s="62"/>
      <c r="PVK50" s="62"/>
      <c r="PVL50" s="62"/>
      <c r="PVM50" s="62"/>
      <c r="PVN50" s="62"/>
      <c r="PVO50" s="62"/>
      <c r="PVP50" s="62"/>
      <c r="PVQ50" s="62"/>
      <c r="PVR50" s="62"/>
      <c r="PVS50" s="62"/>
      <c r="PVT50" s="62"/>
      <c r="PVU50" s="62"/>
      <c r="PVV50" s="62"/>
      <c r="PVW50" s="62"/>
      <c r="PVX50" s="62"/>
      <c r="PVY50" s="62"/>
      <c r="PVZ50" s="62"/>
      <c r="PWA50" s="62"/>
      <c r="PWB50" s="62"/>
      <c r="PWC50" s="62"/>
      <c r="PWD50" s="62"/>
      <c r="PWE50" s="62"/>
      <c r="PWF50" s="62"/>
      <c r="PWG50" s="62"/>
      <c r="PWH50" s="62"/>
      <c r="PWI50" s="62"/>
      <c r="PWJ50" s="62"/>
      <c r="PWK50" s="62"/>
      <c r="PWL50" s="62"/>
      <c r="PWM50" s="62"/>
      <c r="PWN50" s="62"/>
      <c r="PWO50" s="62"/>
      <c r="PWP50" s="62"/>
      <c r="PWQ50" s="62"/>
      <c r="PWR50" s="62"/>
      <c r="PWS50" s="62"/>
      <c r="PWT50" s="62"/>
      <c r="PWU50" s="62"/>
      <c r="PWV50" s="62"/>
      <c r="PWW50" s="62"/>
      <c r="PWX50" s="62"/>
      <c r="PWY50" s="62"/>
      <c r="PWZ50" s="62"/>
      <c r="PXA50" s="62"/>
      <c r="PXB50" s="62"/>
      <c r="PXC50" s="62"/>
      <c r="PXD50" s="62"/>
      <c r="PXE50" s="62"/>
      <c r="PXF50" s="62"/>
      <c r="PXG50" s="62"/>
      <c r="PXH50" s="62"/>
      <c r="PXI50" s="62"/>
      <c r="PXJ50" s="62"/>
      <c r="PXK50" s="62"/>
      <c r="PXL50" s="62"/>
      <c r="PXM50" s="62"/>
      <c r="PXN50" s="62"/>
      <c r="PXO50" s="62"/>
      <c r="PXP50" s="62"/>
      <c r="PXQ50" s="62"/>
      <c r="PXR50" s="62"/>
      <c r="PXS50" s="62"/>
      <c r="PXT50" s="62"/>
      <c r="PXU50" s="62"/>
      <c r="PXV50" s="62"/>
      <c r="PXW50" s="62"/>
      <c r="PXX50" s="62"/>
      <c r="PXY50" s="62"/>
      <c r="PXZ50" s="62"/>
      <c r="PYA50" s="62"/>
      <c r="PYB50" s="62"/>
      <c r="PYC50" s="62"/>
      <c r="PYD50" s="62"/>
      <c r="PYE50" s="62"/>
      <c r="PYF50" s="62"/>
      <c r="PYG50" s="62"/>
      <c r="PYH50" s="62"/>
      <c r="PYI50" s="62"/>
      <c r="PYJ50" s="62"/>
      <c r="PYK50" s="62"/>
      <c r="PYL50" s="62"/>
      <c r="PYM50" s="62"/>
      <c r="PYN50" s="62"/>
      <c r="PYO50" s="62"/>
      <c r="PYP50" s="62"/>
      <c r="PYQ50" s="62"/>
      <c r="PYR50" s="62"/>
      <c r="PYS50" s="62"/>
      <c r="PYT50" s="62"/>
      <c r="PYU50" s="62"/>
      <c r="PYV50" s="62"/>
      <c r="PYW50" s="62"/>
      <c r="PYX50" s="62"/>
      <c r="PYY50" s="62"/>
      <c r="PYZ50" s="62"/>
      <c r="PZA50" s="62"/>
      <c r="PZB50" s="62"/>
      <c r="PZC50" s="62"/>
      <c r="PZD50" s="62"/>
      <c r="PZE50" s="62"/>
      <c r="PZF50" s="62"/>
      <c r="PZG50" s="62"/>
      <c r="PZH50" s="62"/>
      <c r="PZI50" s="62"/>
      <c r="PZJ50" s="62"/>
      <c r="PZK50" s="62"/>
      <c r="PZL50" s="62"/>
      <c r="PZM50" s="62"/>
      <c r="PZN50" s="62"/>
      <c r="PZO50" s="62"/>
      <c r="PZP50" s="62"/>
      <c r="PZQ50" s="62"/>
      <c r="PZR50" s="62"/>
      <c r="PZS50" s="62"/>
      <c r="PZT50" s="62"/>
      <c r="PZU50" s="62"/>
      <c r="PZV50" s="62"/>
      <c r="PZW50" s="62"/>
      <c r="PZX50" s="62"/>
      <c r="PZY50" s="62"/>
      <c r="PZZ50" s="62"/>
      <c r="QAA50" s="62"/>
      <c r="QAB50" s="62"/>
      <c r="QAC50" s="62"/>
      <c r="QAD50" s="62"/>
      <c r="QAE50" s="62"/>
      <c r="QAF50" s="62"/>
      <c r="QAG50" s="62"/>
      <c r="QAH50" s="62"/>
      <c r="QAI50" s="62"/>
      <c r="QAJ50" s="62"/>
      <c r="QAK50" s="62"/>
      <c r="QAL50" s="62"/>
      <c r="QAM50" s="62"/>
      <c r="QAN50" s="62"/>
      <c r="QAO50" s="62"/>
      <c r="QAP50" s="62"/>
      <c r="QAQ50" s="62"/>
      <c r="QAR50" s="62"/>
      <c r="QAS50" s="62"/>
      <c r="QAT50" s="62"/>
      <c r="QAU50" s="62"/>
      <c r="QAV50" s="62"/>
      <c r="QAW50" s="62"/>
      <c r="QAX50" s="62"/>
      <c r="QAY50" s="62"/>
      <c r="QAZ50" s="62"/>
      <c r="QBA50" s="62"/>
      <c r="QBB50" s="62"/>
      <c r="QBC50" s="62"/>
      <c r="QBD50" s="62"/>
      <c r="QBE50" s="62"/>
      <c r="QBF50" s="62"/>
      <c r="QBG50" s="62"/>
      <c r="QBH50" s="62"/>
      <c r="QBI50" s="62"/>
      <c r="QBJ50" s="62"/>
      <c r="QBK50" s="62"/>
      <c r="QBL50" s="62"/>
      <c r="QBM50" s="62"/>
      <c r="QBN50" s="62"/>
      <c r="QBO50" s="62"/>
      <c r="QBP50" s="62"/>
      <c r="QBQ50" s="62"/>
      <c r="QBR50" s="62"/>
      <c r="QBS50" s="62"/>
      <c r="QBT50" s="62"/>
      <c r="QBU50" s="62"/>
      <c r="QBV50" s="62"/>
      <c r="QBW50" s="62"/>
      <c r="QBX50" s="62"/>
      <c r="QBY50" s="62"/>
      <c r="QBZ50" s="62"/>
      <c r="QCA50" s="62"/>
      <c r="QCB50" s="62"/>
      <c r="QCC50" s="62"/>
      <c r="QCD50" s="62"/>
      <c r="QCE50" s="62"/>
      <c r="QCF50" s="62"/>
      <c r="QCG50" s="62"/>
      <c r="QCH50" s="62"/>
      <c r="QCI50" s="62"/>
      <c r="QCJ50" s="62"/>
      <c r="QCK50" s="62"/>
      <c r="QCL50" s="62"/>
      <c r="QCM50" s="62"/>
      <c r="QCN50" s="62"/>
      <c r="QCO50" s="62"/>
      <c r="QCP50" s="62"/>
      <c r="QCQ50" s="62"/>
      <c r="QCR50" s="62"/>
      <c r="QCS50" s="62"/>
      <c r="QCT50" s="62"/>
      <c r="QCU50" s="62"/>
      <c r="QCV50" s="62"/>
      <c r="QCW50" s="62"/>
      <c r="QCX50" s="62"/>
      <c r="QCY50" s="62"/>
      <c r="QCZ50" s="62"/>
      <c r="QDA50" s="62"/>
      <c r="QDB50" s="62"/>
      <c r="QDC50" s="62"/>
      <c r="QDD50" s="62"/>
      <c r="QDE50" s="62"/>
      <c r="QDF50" s="62"/>
      <c r="QDG50" s="62"/>
      <c r="QDH50" s="62"/>
      <c r="QDI50" s="62"/>
      <c r="QDJ50" s="62"/>
      <c r="QDK50" s="62"/>
      <c r="QDL50" s="62"/>
      <c r="QDM50" s="62"/>
      <c r="QDN50" s="62"/>
      <c r="QDO50" s="62"/>
      <c r="QDP50" s="62"/>
      <c r="QDQ50" s="62"/>
      <c r="QDR50" s="62"/>
      <c r="QDS50" s="62"/>
      <c r="QDT50" s="62"/>
      <c r="QDU50" s="62"/>
      <c r="QDV50" s="62"/>
      <c r="QDW50" s="62"/>
      <c r="QDX50" s="62"/>
      <c r="QDY50" s="62"/>
      <c r="QDZ50" s="62"/>
      <c r="QEA50" s="62"/>
      <c r="QEB50" s="62"/>
      <c r="QEC50" s="62"/>
      <c r="QED50" s="62"/>
      <c r="QEE50" s="62"/>
      <c r="QEF50" s="62"/>
      <c r="QEG50" s="62"/>
      <c r="QEH50" s="62"/>
      <c r="QEI50" s="62"/>
      <c r="QEJ50" s="62"/>
      <c r="QEK50" s="62"/>
      <c r="QEL50" s="62"/>
      <c r="QEM50" s="62"/>
      <c r="QEN50" s="62"/>
      <c r="QEO50" s="62"/>
      <c r="QEP50" s="62"/>
      <c r="QEQ50" s="62"/>
      <c r="QER50" s="62"/>
      <c r="QES50" s="62"/>
      <c r="QET50" s="62"/>
      <c r="QEU50" s="62"/>
      <c r="QEV50" s="62"/>
      <c r="QEW50" s="62"/>
      <c r="QEX50" s="62"/>
      <c r="QEY50" s="62"/>
      <c r="QEZ50" s="62"/>
      <c r="QFA50" s="62"/>
      <c r="QFB50" s="62"/>
      <c r="QFC50" s="62"/>
      <c r="QFD50" s="62"/>
      <c r="QFE50" s="62"/>
      <c r="QFF50" s="62"/>
      <c r="QFG50" s="62"/>
      <c r="QFH50" s="62"/>
      <c r="QFI50" s="62"/>
      <c r="QFJ50" s="62"/>
      <c r="QFK50" s="62"/>
      <c r="QFL50" s="62"/>
      <c r="QFM50" s="62"/>
      <c r="QFN50" s="62"/>
      <c r="QFO50" s="62"/>
      <c r="QFP50" s="62"/>
      <c r="QFQ50" s="62"/>
      <c r="QFR50" s="62"/>
      <c r="QFS50" s="62"/>
      <c r="QFT50" s="62"/>
      <c r="QFU50" s="62"/>
      <c r="QFV50" s="62"/>
      <c r="QFW50" s="62"/>
      <c r="QFX50" s="62"/>
      <c r="QFY50" s="62"/>
      <c r="QFZ50" s="62"/>
      <c r="QGA50" s="62"/>
      <c r="QGB50" s="62"/>
      <c r="QGC50" s="62"/>
      <c r="QGD50" s="62"/>
      <c r="QGE50" s="62"/>
      <c r="QGF50" s="62"/>
      <c r="QGG50" s="62"/>
      <c r="QGH50" s="62"/>
      <c r="QGI50" s="62"/>
      <c r="QGJ50" s="62"/>
      <c r="QGK50" s="62"/>
      <c r="QGL50" s="62"/>
      <c r="QGM50" s="62"/>
      <c r="QGN50" s="62"/>
      <c r="QGO50" s="62"/>
      <c r="QGP50" s="62"/>
      <c r="QGQ50" s="62"/>
      <c r="QGR50" s="62"/>
      <c r="QGS50" s="62"/>
      <c r="QGT50" s="62"/>
      <c r="QGU50" s="62"/>
      <c r="QGV50" s="62"/>
      <c r="QGW50" s="62"/>
      <c r="QGX50" s="62"/>
      <c r="QGY50" s="62"/>
      <c r="QGZ50" s="62"/>
      <c r="QHA50" s="62"/>
      <c r="QHB50" s="62"/>
      <c r="QHC50" s="62"/>
      <c r="QHD50" s="62"/>
      <c r="QHE50" s="62"/>
      <c r="QHF50" s="62"/>
      <c r="QHG50" s="62"/>
      <c r="QHH50" s="62"/>
      <c r="QHI50" s="62"/>
      <c r="QHJ50" s="62"/>
      <c r="QHK50" s="62"/>
      <c r="QHL50" s="62"/>
      <c r="QHM50" s="62"/>
      <c r="QHN50" s="62"/>
      <c r="QHO50" s="62"/>
      <c r="QHP50" s="62"/>
      <c r="QHQ50" s="62"/>
      <c r="QHR50" s="62"/>
      <c r="QHS50" s="62"/>
      <c r="QHT50" s="62"/>
      <c r="QHU50" s="62"/>
      <c r="QHV50" s="62"/>
      <c r="QHW50" s="62"/>
      <c r="QHX50" s="62"/>
      <c r="QHY50" s="62"/>
      <c r="QHZ50" s="62"/>
      <c r="QIA50" s="62"/>
      <c r="QIB50" s="62"/>
      <c r="QIC50" s="62"/>
      <c r="QID50" s="62"/>
      <c r="QIE50" s="62"/>
      <c r="QIF50" s="62"/>
      <c r="QIG50" s="62"/>
      <c r="QIH50" s="62"/>
      <c r="QII50" s="62"/>
      <c r="QIJ50" s="62"/>
      <c r="QIK50" s="62"/>
      <c r="QIL50" s="62"/>
      <c r="QIM50" s="62"/>
      <c r="QIN50" s="62"/>
      <c r="QIO50" s="62"/>
      <c r="QIP50" s="62"/>
      <c r="QIQ50" s="62"/>
      <c r="QIR50" s="62"/>
      <c r="QIS50" s="62"/>
      <c r="QIT50" s="62"/>
      <c r="QIU50" s="62"/>
      <c r="QIV50" s="62"/>
      <c r="QIW50" s="62"/>
      <c r="QIX50" s="62"/>
      <c r="QIY50" s="62"/>
      <c r="QIZ50" s="62"/>
      <c r="QJA50" s="62"/>
      <c r="QJB50" s="62"/>
      <c r="QJC50" s="62"/>
      <c r="QJD50" s="62"/>
      <c r="QJE50" s="62"/>
      <c r="QJF50" s="62"/>
      <c r="QJG50" s="62"/>
      <c r="QJH50" s="62"/>
      <c r="QJI50" s="62"/>
      <c r="QJJ50" s="62"/>
      <c r="QJK50" s="62"/>
      <c r="QJL50" s="62"/>
      <c r="QJM50" s="62"/>
      <c r="QJN50" s="62"/>
      <c r="QJO50" s="62"/>
      <c r="QJP50" s="62"/>
      <c r="QJQ50" s="62"/>
      <c r="QJR50" s="62"/>
      <c r="QJS50" s="62"/>
      <c r="QJT50" s="62"/>
      <c r="QJU50" s="62"/>
      <c r="QJV50" s="62"/>
      <c r="QJW50" s="62"/>
      <c r="QJX50" s="62"/>
      <c r="QJY50" s="62"/>
      <c r="QJZ50" s="62"/>
      <c r="QKA50" s="62"/>
      <c r="QKB50" s="62"/>
      <c r="QKC50" s="62"/>
      <c r="QKD50" s="62"/>
      <c r="QKE50" s="62"/>
      <c r="QKF50" s="62"/>
      <c r="QKG50" s="62"/>
      <c r="QKH50" s="62"/>
      <c r="QKI50" s="62"/>
      <c r="QKJ50" s="62"/>
      <c r="QKK50" s="62"/>
      <c r="QKL50" s="62"/>
      <c r="QKM50" s="62"/>
      <c r="QKN50" s="62"/>
      <c r="QKO50" s="62"/>
      <c r="QKP50" s="62"/>
      <c r="QKQ50" s="62"/>
      <c r="QKR50" s="62"/>
      <c r="QKS50" s="62"/>
      <c r="QKT50" s="62"/>
      <c r="QKU50" s="62"/>
      <c r="QKV50" s="62"/>
      <c r="QKW50" s="62"/>
      <c r="QKX50" s="62"/>
      <c r="QKY50" s="62"/>
      <c r="QKZ50" s="62"/>
      <c r="QLA50" s="62"/>
      <c r="QLB50" s="62"/>
      <c r="QLC50" s="62"/>
      <c r="QLD50" s="62"/>
      <c r="QLE50" s="62"/>
      <c r="QLF50" s="62"/>
      <c r="QLG50" s="62"/>
      <c r="QLH50" s="62"/>
      <c r="QLI50" s="62"/>
      <c r="QLJ50" s="62"/>
      <c r="QLK50" s="62"/>
      <c r="QLL50" s="62"/>
      <c r="QLM50" s="62"/>
      <c r="QLN50" s="62"/>
      <c r="QLO50" s="62"/>
      <c r="QLP50" s="62"/>
      <c r="QLQ50" s="62"/>
      <c r="QLR50" s="62"/>
      <c r="QLS50" s="62"/>
      <c r="QLT50" s="62"/>
      <c r="QLU50" s="62"/>
      <c r="QLV50" s="62"/>
      <c r="QLW50" s="62"/>
      <c r="QLX50" s="62"/>
      <c r="QLY50" s="62"/>
      <c r="QLZ50" s="62"/>
      <c r="QMA50" s="62"/>
      <c r="QMB50" s="62"/>
      <c r="QMC50" s="62"/>
      <c r="QMD50" s="62"/>
      <c r="QME50" s="62"/>
      <c r="QMF50" s="62"/>
      <c r="QMG50" s="62"/>
      <c r="QMH50" s="62"/>
      <c r="QMI50" s="62"/>
      <c r="QMJ50" s="62"/>
      <c r="QMK50" s="62"/>
      <c r="QML50" s="62"/>
      <c r="QMM50" s="62"/>
      <c r="QMN50" s="62"/>
      <c r="QMO50" s="62"/>
      <c r="QMP50" s="62"/>
      <c r="QMQ50" s="62"/>
      <c r="QMR50" s="62"/>
      <c r="QMS50" s="62"/>
      <c r="QMT50" s="62"/>
      <c r="QMU50" s="62"/>
      <c r="QMV50" s="62"/>
      <c r="QMW50" s="62"/>
      <c r="QMX50" s="62"/>
      <c r="QMY50" s="62"/>
      <c r="QMZ50" s="62"/>
      <c r="QNA50" s="62"/>
      <c r="QNB50" s="62"/>
      <c r="QNC50" s="62"/>
      <c r="QND50" s="62"/>
      <c r="QNE50" s="62"/>
      <c r="QNF50" s="62"/>
      <c r="QNG50" s="62"/>
      <c r="QNH50" s="62"/>
      <c r="QNI50" s="62"/>
      <c r="QNJ50" s="62"/>
      <c r="QNK50" s="62"/>
      <c r="QNL50" s="62"/>
      <c r="QNM50" s="62"/>
      <c r="QNN50" s="62"/>
      <c r="QNO50" s="62"/>
      <c r="QNP50" s="62"/>
      <c r="QNQ50" s="62"/>
      <c r="QNR50" s="62"/>
      <c r="QNS50" s="62"/>
      <c r="QNT50" s="62"/>
      <c r="QNU50" s="62"/>
      <c r="QNV50" s="62"/>
      <c r="QNW50" s="62"/>
      <c r="QNX50" s="62"/>
      <c r="QNY50" s="62"/>
      <c r="QNZ50" s="62"/>
      <c r="QOA50" s="62"/>
      <c r="QOB50" s="62"/>
      <c r="QOC50" s="62"/>
      <c r="QOD50" s="62"/>
      <c r="QOE50" s="62"/>
      <c r="QOF50" s="62"/>
      <c r="QOG50" s="62"/>
      <c r="QOH50" s="62"/>
      <c r="QOI50" s="62"/>
      <c r="QOJ50" s="62"/>
      <c r="QOK50" s="62"/>
      <c r="QOL50" s="62"/>
      <c r="QOM50" s="62"/>
      <c r="QON50" s="62"/>
      <c r="QOO50" s="62"/>
      <c r="QOP50" s="62"/>
      <c r="QOQ50" s="62"/>
      <c r="QOR50" s="62"/>
      <c r="QOS50" s="62"/>
      <c r="QOT50" s="62"/>
      <c r="QOU50" s="62"/>
      <c r="QOV50" s="62"/>
      <c r="QOW50" s="62"/>
      <c r="QOX50" s="62"/>
      <c r="QOY50" s="62"/>
      <c r="QOZ50" s="62"/>
      <c r="QPA50" s="62"/>
      <c r="QPB50" s="62"/>
      <c r="QPC50" s="62"/>
      <c r="QPD50" s="62"/>
      <c r="QPE50" s="62"/>
      <c r="QPF50" s="62"/>
      <c r="QPG50" s="62"/>
      <c r="QPH50" s="62"/>
      <c r="QPI50" s="62"/>
      <c r="QPJ50" s="62"/>
      <c r="QPK50" s="62"/>
      <c r="QPL50" s="62"/>
      <c r="QPM50" s="62"/>
      <c r="QPN50" s="62"/>
      <c r="QPO50" s="62"/>
      <c r="QPP50" s="62"/>
      <c r="QPQ50" s="62"/>
      <c r="QPR50" s="62"/>
      <c r="QPS50" s="62"/>
      <c r="QPT50" s="62"/>
      <c r="QPU50" s="62"/>
      <c r="QPV50" s="62"/>
      <c r="QPW50" s="62"/>
      <c r="QPX50" s="62"/>
      <c r="QPY50" s="62"/>
      <c r="QPZ50" s="62"/>
      <c r="QQA50" s="62"/>
      <c r="QQB50" s="62"/>
      <c r="QQC50" s="62"/>
      <c r="QQD50" s="62"/>
      <c r="QQE50" s="62"/>
      <c r="QQF50" s="62"/>
      <c r="QQG50" s="62"/>
      <c r="QQH50" s="62"/>
      <c r="QQI50" s="62"/>
      <c r="QQJ50" s="62"/>
      <c r="QQK50" s="62"/>
      <c r="QQL50" s="62"/>
      <c r="QQM50" s="62"/>
      <c r="QQN50" s="62"/>
      <c r="QQO50" s="62"/>
      <c r="QQP50" s="62"/>
      <c r="QQQ50" s="62"/>
      <c r="QQR50" s="62"/>
      <c r="QQS50" s="62"/>
      <c r="QQT50" s="62"/>
      <c r="QQU50" s="62"/>
      <c r="QQV50" s="62"/>
      <c r="QQW50" s="62"/>
      <c r="QQX50" s="62"/>
      <c r="QQY50" s="62"/>
      <c r="QQZ50" s="62"/>
      <c r="QRA50" s="62"/>
      <c r="QRB50" s="62"/>
      <c r="QRC50" s="62"/>
      <c r="QRD50" s="62"/>
      <c r="QRE50" s="62"/>
      <c r="QRF50" s="62"/>
      <c r="QRG50" s="62"/>
      <c r="QRH50" s="62"/>
      <c r="QRI50" s="62"/>
      <c r="QRJ50" s="62"/>
      <c r="QRK50" s="62"/>
      <c r="QRL50" s="62"/>
      <c r="QRM50" s="62"/>
      <c r="QRN50" s="62"/>
      <c r="QRO50" s="62"/>
      <c r="QRP50" s="62"/>
      <c r="QRQ50" s="62"/>
      <c r="QRR50" s="62"/>
      <c r="QRS50" s="62"/>
      <c r="QRT50" s="62"/>
      <c r="QRU50" s="62"/>
      <c r="QRV50" s="62"/>
      <c r="QRW50" s="62"/>
      <c r="QRX50" s="62"/>
      <c r="QRY50" s="62"/>
      <c r="QRZ50" s="62"/>
      <c r="QSA50" s="62"/>
      <c r="QSB50" s="62"/>
      <c r="QSC50" s="62"/>
      <c r="QSD50" s="62"/>
      <c r="QSE50" s="62"/>
      <c r="QSF50" s="62"/>
      <c r="QSG50" s="62"/>
      <c r="QSH50" s="62"/>
      <c r="QSI50" s="62"/>
      <c r="QSJ50" s="62"/>
      <c r="QSK50" s="62"/>
      <c r="QSL50" s="62"/>
      <c r="QSM50" s="62"/>
      <c r="QSN50" s="62"/>
      <c r="QSO50" s="62"/>
      <c r="QSP50" s="62"/>
      <c r="QSQ50" s="62"/>
      <c r="QSR50" s="62"/>
      <c r="QSS50" s="62"/>
      <c r="QST50" s="62"/>
      <c r="QSU50" s="62"/>
      <c r="QSV50" s="62"/>
      <c r="QSW50" s="62"/>
      <c r="QSX50" s="62"/>
      <c r="QSY50" s="62"/>
      <c r="QSZ50" s="62"/>
      <c r="QTA50" s="62"/>
      <c r="QTB50" s="62"/>
      <c r="QTC50" s="62"/>
      <c r="QTD50" s="62"/>
      <c r="QTE50" s="62"/>
      <c r="QTF50" s="62"/>
      <c r="QTG50" s="62"/>
      <c r="QTH50" s="62"/>
      <c r="QTI50" s="62"/>
      <c r="QTJ50" s="62"/>
      <c r="QTK50" s="62"/>
      <c r="QTL50" s="62"/>
      <c r="QTM50" s="62"/>
      <c r="QTN50" s="62"/>
      <c r="QTO50" s="62"/>
      <c r="QTP50" s="62"/>
      <c r="QTQ50" s="62"/>
      <c r="QTR50" s="62"/>
      <c r="QTS50" s="62"/>
      <c r="QTT50" s="62"/>
      <c r="QTU50" s="62"/>
      <c r="QTV50" s="62"/>
      <c r="QTW50" s="62"/>
      <c r="QTX50" s="62"/>
      <c r="QTY50" s="62"/>
      <c r="QTZ50" s="62"/>
      <c r="QUA50" s="62"/>
      <c r="QUB50" s="62"/>
      <c r="QUC50" s="62"/>
      <c r="QUD50" s="62"/>
      <c r="QUE50" s="62"/>
      <c r="QUF50" s="62"/>
      <c r="QUG50" s="62"/>
      <c r="QUH50" s="62"/>
      <c r="QUI50" s="62"/>
      <c r="QUJ50" s="62"/>
      <c r="QUK50" s="62"/>
      <c r="QUL50" s="62"/>
      <c r="QUM50" s="62"/>
      <c r="QUN50" s="62"/>
      <c r="QUO50" s="62"/>
      <c r="QUP50" s="62"/>
      <c r="QUQ50" s="62"/>
      <c r="QUR50" s="62"/>
      <c r="QUS50" s="62"/>
      <c r="QUT50" s="62"/>
      <c r="QUU50" s="62"/>
      <c r="QUV50" s="62"/>
      <c r="QUW50" s="62"/>
      <c r="QUX50" s="62"/>
      <c r="QUY50" s="62"/>
      <c r="QUZ50" s="62"/>
      <c r="QVA50" s="62"/>
      <c r="QVB50" s="62"/>
      <c r="QVC50" s="62"/>
      <c r="QVD50" s="62"/>
      <c r="QVE50" s="62"/>
      <c r="QVF50" s="62"/>
      <c r="QVG50" s="62"/>
      <c r="QVH50" s="62"/>
      <c r="QVI50" s="62"/>
      <c r="QVJ50" s="62"/>
      <c r="QVK50" s="62"/>
      <c r="QVL50" s="62"/>
      <c r="QVM50" s="62"/>
      <c r="QVN50" s="62"/>
      <c r="QVO50" s="62"/>
      <c r="QVP50" s="62"/>
      <c r="QVQ50" s="62"/>
      <c r="QVR50" s="62"/>
      <c r="QVS50" s="62"/>
      <c r="QVT50" s="62"/>
      <c r="QVU50" s="62"/>
      <c r="QVV50" s="62"/>
      <c r="QVW50" s="62"/>
      <c r="QVX50" s="62"/>
      <c r="QVY50" s="62"/>
      <c r="QVZ50" s="62"/>
      <c r="QWA50" s="62"/>
      <c r="QWB50" s="62"/>
      <c r="QWC50" s="62"/>
      <c r="QWD50" s="62"/>
      <c r="QWE50" s="62"/>
      <c r="QWF50" s="62"/>
      <c r="QWG50" s="62"/>
      <c r="QWH50" s="62"/>
      <c r="QWI50" s="62"/>
      <c r="QWJ50" s="62"/>
      <c r="QWK50" s="62"/>
      <c r="QWL50" s="62"/>
      <c r="QWM50" s="62"/>
      <c r="QWN50" s="62"/>
      <c r="QWO50" s="62"/>
      <c r="QWP50" s="62"/>
      <c r="QWQ50" s="62"/>
      <c r="QWR50" s="62"/>
      <c r="QWS50" s="62"/>
      <c r="QWT50" s="62"/>
      <c r="QWU50" s="62"/>
      <c r="QWV50" s="62"/>
      <c r="QWW50" s="62"/>
      <c r="QWX50" s="62"/>
      <c r="QWY50" s="62"/>
      <c r="QWZ50" s="62"/>
      <c r="QXA50" s="62"/>
      <c r="QXB50" s="62"/>
      <c r="QXC50" s="62"/>
      <c r="QXD50" s="62"/>
      <c r="QXE50" s="62"/>
      <c r="QXF50" s="62"/>
      <c r="QXG50" s="62"/>
      <c r="QXH50" s="62"/>
      <c r="QXI50" s="62"/>
      <c r="QXJ50" s="62"/>
      <c r="QXK50" s="62"/>
      <c r="QXL50" s="62"/>
      <c r="QXM50" s="62"/>
      <c r="QXN50" s="62"/>
      <c r="QXO50" s="62"/>
      <c r="QXP50" s="62"/>
      <c r="QXQ50" s="62"/>
      <c r="QXR50" s="62"/>
      <c r="QXS50" s="62"/>
      <c r="QXT50" s="62"/>
      <c r="QXU50" s="62"/>
      <c r="QXV50" s="62"/>
      <c r="QXW50" s="62"/>
      <c r="QXX50" s="62"/>
      <c r="QXY50" s="62"/>
      <c r="QXZ50" s="62"/>
      <c r="QYA50" s="62"/>
      <c r="QYB50" s="62"/>
      <c r="QYC50" s="62"/>
      <c r="QYD50" s="62"/>
      <c r="QYE50" s="62"/>
      <c r="QYF50" s="62"/>
      <c r="QYG50" s="62"/>
      <c r="QYH50" s="62"/>
      <c r="QYI50" s="62"/>
      <c r="QYJ50" s="62"/>
      <c r="QYK50" s="62"/>
      <c r="QYL50" s="62"/>
      <c r="QYM50" s="62"/>
      <c r="QYN50" s="62"/>
      <c r="QYO50" s="62"/>
      <c r="QYP50" s="62"/>
      <c r="QYQ50" s="62"/>
      <c r="QYR50" s="62"/>
      <c r="QYS50" s="62"/>
      <c r="QYT50" s="62"/>
      <c r="QYU50" s="62"/>
      <c r="QYV50" s="62"/>
      <c r="QYW50" s="62"/>
      <c r="QYX50" s="62"/>
      <c r="QYY50" s="62"/>
      <c r="QYZ50" s="62"/>
      <c r="QZA50" s="62"/>
      <c r="QZB50" s="62"/>
      <c r="QZC50" s="62"/>
      <c r="QZD50" s="62"/>
      <c r="QZE50" s="62"/>
      <c r="QZF50" s="62"/>
      <c r="QZG50" s="62"/>
      <c r="QZH50" s="62"/>
      <c r="QZI50" s="62"/>
      <c r="QZJ50" s="62"/>
      <c r="QZK50" s="62"/>
      <c r="QZL50" s="62"/>
      <c r="QZM50" s="62"/>
      <c r="QZN50" s="62"/>
      <c r="QZO50" s="62"/>
      <c r="QZP50" s="62"/>
      <c r="QZQ50" s="62"/>
      <c r="QZR50" s="62"/>
      <c r="QZS50" s="62"/>
      <c r="QZT50" s="62"/>
      <c r="QZU50" s="62"/>
      <c r="QZV50" s="62"/>
      <c r="QZW50" s="62"/>
      <c r="QZX50" s="62"/>
      <c r="QZY50" s="62"/>
      <c r="QZZ50" s="62"/>
      <c r="RAA50" s="62"/>
      <c r="RAB50" s="62"/>
      <c r="RAC50" s="62"/>
      <c r="RAD50" s="62"/>
      <c r="RAE50" s="62"/>
      <c r="RAF50" s="62"/>
      <c r="RAG50" s="62"/>
      <c r="RAH50" s="62"/>
      <c r="RAI50" s="62"/>
      <c r="RAJ50" s="62"/>
      <c r="RAK50" s="62"/>
      <c r="RAL50" s="62"/>
      <c r="RAM50" s="62"/>
      <c r="RAN50" s="62"/>
      <c r="RAO50" s="62"/>
      <c r="RAP50" s="62"/>
      <c r="RAQ50" s="62"/>
      <c r="RAR50" s="62"/>
      <c r="RAS50" s="62"/>
      <c r="RAT50" s="62"/>
      <c r="RAU50" s="62"/>
      <c r="RAV50" s="62"/>
      <c r="RAW50" s="62"/>
      <c r="RAX50" s="62"/>
      <c r="RAY50" s="62"/>
      <c r="RAZ50" s="62"/>
      <c r="RBA50" s="62"/>
      <c r="RBB50" s="62"/>
      <c r="RBC50" s="62"/>
      <c r="RBD50" s="62"/>
      <c r="RBE50" s="62"/>
      <c r="RBF50" s="62"/>
      <c r="RBG50" s="62"/>
      <c r="RBH50" s="62"/>
      <c r="RBI50" s="62"/>
      <c r="RBJ50" s="62"/>
      <c r="RBK50" s="62"/>
      <c r="RBL50" s="62"/>
      <c r="RBM50" s="62"/>
      <c r="RBN50" s="62"/>
      <c r="RBO50" s="62"/>
      <c r="RBP50" s="62"/>
      <c r="RBQ50" s="62"/>
      <c r="RBR50" s="62"/>
      <c r="RBS50" s="62"/>
      <c r="RBT50" s="62"/>
      <c r="RBU50" s="62"/>
      <c r="RBV50" s="62"/>
      <c r="RBW50" s="62"/>
      <c r="RBX50" s="62"/>
      <c r="RBY50" s="62"/>
      <c r="RBZ50" s="62"/>
      <c r="RCA50" s="62"/>
      <c r="RCB50" s="62"/>
      <c r="RCC50" s="62"/>
      <c r="RCD50" s="62"/>
      <c r="RCE50" s="62"/>
      <c r="RCF50" s="62"/>
      <c r="RCG50" s="62"/>
      <c r="RCH50" s="62"/>
      <c r="RCI50" s="62"/>
      <c r="RCJ50" s="62"/>
      <c r="RCK50" s="62"/>
      <c r="RCL50" s="62"/>
      <c r="RCM50" s="62"/>
      <c r="RCN50" s="62"/>
      <c r="RCO50" s="62"/>
      <c r="RCP50" s="62"/>
      <c r="RCQ50" s="62"/>
      <c r="RCR50" s="62"/>
      <c r="RCS50" s="62"/>
      <c r="RCT50" s="62"/>
      <c r="RCU50" s="62"/>
      <c r="RCV50" s="62"/>
      <c r="RCW50" s="62"/>
      <c r="RCX50" s="62"/>
      <c r="RCY50" s="62"/>
      <c r="RCZ50" s="62"/>
      <c r="RDA50" s="62"/>
      <c r="RDB50" s="62"/>
      <c r="RDC50" s="62"/>
      <c r="RDD50" s="62"/>
      <c r="RDE50" s="62"/>
      <c r="RDF50" s="62"/>
      <c r="RDG50" s="62"/>
      <c r="RDH50" s="62"/>
      <c r="RDI50" s="62"/>
      <c r="RDJ50" s="62"/>
      <c r="RDK50" s="62"/>
      <c r="RDL50" s="62"/>
      <c r="RDM50" s="62"/>
      <c r="RDN50" s="62"/>
      <c r="RDO50" s="62"/>
      <c r="RDP50" s="62"/>
      <c r="RDQ50" s="62"/>
      <c r="RDR50" s="62"/>
      <c r="RDS50" s="62"/>
      <c r="RDT50" s="62"/>
      <c r="RDU50" s="62"/>
      <c r="RDV50" s="62"/>
      <c r="RDW50" s="62"/>
      <c r="RDX50" s="62"/>
      <c r="RDY50" s="62"/>
      <c r="RDZ50" s="62"/>
      <c r="REA50" s="62"/>
      <c r="REB50" s="62"/>
      <c r="REC50" s="62"/>
      <c r="RED50" s="62"/>
      <c r="REE50" s="62"/>
      <c r="REF50" s="62"/>
      <c r="REG50" s="62"/>
      <c r="REH50" s="62"/>
      <c r="REI50" s="62"/>
      <c r="REJ50" s="62"/>
      <c r="REK50" s="62"/>
      <c r="REL50" s="62"/>
      <c r="REM50" s="62"/>
      <c r="REN50" s="62"/>
      <c r="REO50" s="62"/>
      <c r="REP50" s="62"/>
      <c r="REQ50" s="62"/>
      <c r="RER50" s="62"/>
      <c r="RES50" s="62"/>
      <c r="RET50" s="62"/>
      <c r="REU50" s="62"/>
      <c r="REV50" s="62"/>
      <c r="REW50" s="62"/>
      <c r="REX50" s="62"/>
      <c r="REY50" s="62"/>
      <c r="REZ50" s="62"/>
      <c r="RFA50" s="62"/>
      <c r="RFB50" s="62"/>
      <c r="RFC50" s="62"/>
      <c r="RFD50" s="62"/>
      <c r="RFE50" s="62"/>
      <c r="RFF50" s="62"/>
      <c r="RFG50" s="62"/>
      <c r="RFH50" s="62"/>
      <c r="RFI50" s="62"/>
      <c r="RFJ50" s="62"/>
      <c r="RFK50" s="62"/>
      <c r="RFL50" s="62"/>
      <c r="RFM50" s="62"/>
      <c r="RFN50" s="62"/>
      <c r="RFO50" s="62"/>
      <c r="RFP50" s="62"/>
      <c r="RFQ50" s="62"/>
      <c r="RFR50" s="62"/>
      <c r="RFS50" s="62"/>
      <c r="RFT50" s="62"/>
      <c r="RFU50" s="62"/>
      <c r="RFV50" s="62"/>
      <c r="RFW50" s="62"/>
      <c r="RFX50" s="62"/>
      <c r="RFY50" s="62"/>
      <c r="RFZ50" s="62"/>
      <c r="RGA50" s="62"/>
      <c r="RGB50" s="62"/>
      <c r="RGC50" s="62"/>
      <c r="RGD50" s="62"/>
      <c r="RGE50" s="62"/>
      <c r="RGF50" s="62"/>
      <c r="RGG50" s="62"/>
      <c r="RGH50" s="62"/>
      <c r="RGI50" s="62"/>
      <c r="RGJ50" s="62"/>
      <c r="RGK50" s="62"/>
      <c r="RGL50" s="62"/>
      <c r="RGM50" s="62"/>
      <c r="RGN50" s="62"/>
      <c r="RGO50" s="62"/>
      <c r="RGP50" s="62"/>
      <c r="RGQ50" s="62"/>
      <c r="RGR50" s="62"/>
      <c r="RGS50" s="62"/>
      <c r="RGT50" s="62"/>
      <c r="RGU50" s="62"/>
      <c r="RGV50" s="62"/>
      <c r="RGW50" s="62"/>
      <c r="RGX50" s="62"/>
      <c r="RGY50" s="62"/>
      <c r="RGZ50" s="62"/>
      <c r="RHA50" s="62"/>
      <c r="RHB50" s="62"/>
      <c r="RHC50" s="62"/>
      <c r="RHD50" s="62"/>
      <c r="RHE50" s="62"/>
      <c r="RHF50" s="62"/>
      <c r="RHG50" s="62"/>
      <c r="RHH50" s="62"/>
      <c r="RHI50" s="62"/>
      <c r="RHJ50" s="62"/>
      <c r="RHK50" s="62"/>
      <c r="RHL50" s="62"/>
      <c r="RHM50" s="62"/>
      <c r="RHN50" s="62"/>
      <c r="RHO50" s="62"/>
      <c r="RHP50" s="62"/>
      <c r="RHQ50" s="62"/>
      <c r="RHR50" s="62"/>
      <c r="RHS50" s="62"/>
      <c r="RHT50" s="62"/>
      <c r="RHU50" s="62"/>
      <c r="RHV50" s="62"/>
      <c r="RHW50" s="62"/>
      <c r="RHX50" s="62"/>
      <c r="RHY50" s="62"/>
      <c r="RHZ50" s="62"/>
      <c r="RIA50" s="62"/>
      <c r="RIB50" s="62"/>
      <c r="RIC50" s="62"/>
      <c r="RID50" s="62"/>
      <c r="RIE50" s="62"/>
      <c r="RIF50" s="62"/>
      <c r="RIG50" s="62"/>
      <c r="RIH50" s="62"/>
      <c r="RII50" s="62"/>
      <c r="RIJ50" s="62"/>
      <c r="RIK50" s="62"/>
      <c r="RIL50" s="62"/>
      <c r="RIM50" s="62"/>
      <c r="RIN50" s="62"/>
      <c r="RIO50" s="62"/>
      <c r="RIP50" s="62"/>
      <c r="RIQ50" s="62"/>
      <c r="RIR50" s="62"/>
      <c r="RIS50" s="62"/>
      <c r="RIT50" s="62"/>
      <c r="RIU50" s="62"/>
      <c r="RIV50" s="62"/>
      <c r="RIW50" s="62"/>
      <c r="RIX50" s="62"/>
      <c r="RIY50" s="62"/>
      <c r="RIZ50" s="62"/>
      <c r="RJA50" s="62"/>
      <c r="RJB50" s="62"/>
      <c r="RJC50" s="62"/>
      <c r="RJD50" s="62"/>
      <c r="RJE50" s="62"/>
      <c r="RJF50" s="62"/>
      <c r="RJG50" s="62"/>
      <c r="RJH50" s="62"/>
      <c r="RJI50" s="62"/>
      <c r="RJJ50" s="62"/>
      <c r="RJK50" s="62"/>
      <c r="RJL50" s="62"/>
      <c r="RJM50" s="62"/>
      <c r="RJN50" s="62"/>
      <c r="RJO50" s="62"/>
      <c r="RJP50" s="62"/>
      <c r="RJQ50" s="62"/>
      <c r="RJR50" s="62"/>
      <c r="RJS50" s="62"/>
      <c r="RJT50" s="62"/>
      <c r="RJU50" s="62"/>
      <c r="RJV50" s="62"/>
      <c r="RJW50" s="62"/>
      <c r="RJX50" s="62"/>
      <c r="RJY50" s="62"/>
      <c r="RJZ50" s="62"/>
      <c r="RKA50" s="62"/>
      <c r="RKB50" s="62"/>
      <c r="RKC50" s="62"/>
      <c r="RKD50" s="62"/>
      <c r="RKE50" s="62"/>
      <c r="RKF50" s="62"/>
      <c r="RKG50" s="62"/>
      <c r="RKH50" s="62"/>
      <c r="RKI50" s="62"/>
      <c r="RKJ50" s="62"/>
      <c r="RKK50" s="62"/>
      <c r="RKL50" s="62"/>
      <c r="RKM50" s="62"/>
      <c r="RKN50" s="62"/>
      <c r="RKO50" s="62"/>
      <c r="RKP50" s="62"/>
      <c r="RKQ50" s="62"/>
      <c r="RKR50" s="62"/>
      <c r="RKS50" s="62"/>
      <c r="RKT50" s="62"/>
      <c r="RKU50" s="62"/>
      <c r="RKV50" s="62"/>
      <c r="RKW50" s="62"/>
      <c r="RKX50" s="62"/>
      <c r="RKY50" s="62"/>
      <c r="RKZ50" s="62"/>
      <c r="RLA50" s="62"/>
      <c r="RLB50" s="62"/>
      <c r="RLC50" s="62"/>
      <c r="RLD50" s="62"/>
      <c r="RLE50" s="62"/>
      <c r="RLF50" s="62"/>
      <c r="RLG50" s="62"/>
      <c r="RLH50" s="62"/>
      <c r="RLI50" s="62"/>
      <c r="RLJ50" s="62"/>
      <c r="RLK50" s="62"/>
      <c r="RLL50" s="62"/>
      <c r="RLM50" s="62"/>
      <c r="RLN50" s="62"/>
      <c r="RLO50" s="62"/>
      <c r="RLP50" s="62"/>
      <c r="RLQ50" s="62"/>
      <c r="RLR50" s="62"/>
      <c r="RLS50" s="62"/>
      <c r="RLT50" s="62"/>
      <c r="RLU50" s="62"/>
      <c r="RLV50" s="62"/>
      <c r="RLW50" s="62"/>
      <c r="RLX50" s="62"/>
      <c r="RLY50" s="62"/>
      <c r="RLZ50" s="62"/>
      <c r="RMA50" s="62"/>
      <c r="RMB50" s="62"/>
      <c r="RMC50" s="62"/>
      <c r="RMD50" s="62"/>
      <c r="RME50" s="62"/>
      <c r="RMF50" s="62"/>
      <c r="RMG50" s="62"/>
      <c r="RMH50" s="62"/>
      <c r="RMI50" s="62"/>
      <c r="RMJ50" s="62"/>
      <c r="RMK50" s="62"/>
      <c r="RML50" s="62"/>
      <c r="RMM50" s="62"/>
      <c r="RMN50" s="62"/>
      <c r="RMO50" s="62"/>
      <c r="RMP50" s="62"/>
      <c r="RMQ50" s="62"/>
      <c r="RMR50" s="62"/>
      <c r="RMS50" s="62"/>
      <c r="RMT50" s="62"/>
      <c r="RMU50" s="62"/>
      <c r="RMV50" s="62"/>
      <c r="RMW50" s="62"/>
      <c r="RMX50" s="62"/>
      <c r="RMY50" s="62"/>
      <c r="RMZ50" s="62"/>
      <c r="RNA50" s="62"/>
      <c r="RNB50" s="62"/>
      <c r="RNC50" s="62"/>
      <c r="RND50" s="62"/>
      <c r="RNE50" s="62"/>
      <c r="RNF50" s="62"/>
      <c r="RNG50" s="62"/>
      <c r="RNH50" s="62"/>
      <c r="RNI50" s="62"/>
      <c r="RNJ50" s="62"/>
      <c r="RNK50" s="62"/>
      <c r="RNL50" s="62"/>
      <c r="RNM50" s="62"/>
      <c r="RNN50" s="62"/>
      <c r="RNO50" s="62"/>
      <c r="RNP50" s="62"/>
      <c r="RNQ50" s="62"/>
      <c r="RNR50" s="62"/>
      <c r="RNS50" s="62"/>
      <c r="RNT50" s="62"/>
      <c r="RNU50" s="62"/>
      <c r="RNV50" s="62"/>
      <c r="RNW50" s="62"/>
      <c r="RNX50" s="62"/>
      <c r="RNY50" s="62"/>
      <c r="RNZ50" s="62"/>
      <c r="ROA50" s="62"/>
      <c r="ROB50" s="62"/>
      <c r="ROC50" s="62"/>
      <c r="ROD50" s="62"/>
      <c r="ROE50" s="62"/>
      <c r="ROF50" s="62"/>
      <c r="ROG50" s="62"/>
      <c r="ROH50" s="62"/>
      <c r="ROI50" s="62"/>
      <c r="ROJ50" s="62"/>
      <c r="ROK50" s="62"/>
      <c r="ROL50" s="62"/>
      <c r="ROM50" s="62"/>
      <c r="RON50" s="62"/>
      <c r="ROO50" s="62"/>
      <c r="ROP50" s="62"/>
      <c r="ROQ50" s="62"/>
      <c r="ROR50" s="62"/>
      <c r="ROS50" s="62"/>
      <c r="ROT50" s="62"/>
      <c r="ROU50" s="62"/>
      <c r="ROV50" s="62"/>
      <c r="ROW50" s="62"/>
      <c r="ROX50" s="62"/>
      <c r="ROY50" s="62"/>
      <c r="ROZ50" s="62"/>
      <c r="RPA50" s="62"/>
      <c r="RPB50" s="62"/>
      <c r="RPC50" s="62"/>
      <c r="RPD50" s="62"/>
      <c r="RPE50" s="62"/>
      <c r="RPF50" s="62"/>
      <c r="RPG50" s="62"/>
      <c r="RPH50" s="62"/>
      <c r="RPI50" s="62"/>
      <c r="RPJ50" s="62"/>
      <c r="RPK50" s="62"/>
      <c r="RPL50" s="62"/>
      <c r="RPM50" s="62"/>
      <c r="RPN50" s="62"/>
      <c r="RPO50" s="62"/>
      <c r="RPP50" s="62"/>
      <c r="RPQ50" s="62"/>
      <c r="RPR50" s="62"/>
      <c r="RPS50" s="62"/>
      <c r="RPT50" s="62"/>
      <c r="RPU50" s="62"/>
      <c r="RPV50" s="62"/>
      <c r="RPW50" s="62"/>
      <c r="RPX50" s="62"/>
      <c r="RPY50" s="62"/>
      <c r="RPZ50" s="62"/>
      <c r="RQA50" s="62"/>
      <c r="RQB50" s="62"/>
      <c r="RQC50" s="62"/>
      <c r="RQD50" s="62"/>
      <c r="RQE50" s="62"/>
      <c r="RQF50" s="62"/>
      <c r="RQG50" s="62"/>
      <c r="RQH50" s="62"/>
      <c r="RQI50" s="62"/>
      <c r="RQJ50" s="62"/>
      <c r="RQK50" s="62"/>
      <c r="RQL50" s="62"/>
      <c r="RQM50" s="62"/>
      <c r="RQN50" s="62"/>
      <c r="RQO50" s="62"/>
      <c r="RQP50" s="62"/>
      <c r="RQQ50" s="62"/>
      <c r="RQR50" s="62"/>
      <c r="RQS50" s="62"/>
      <c r="RQT50" s="62"/>
      <c r="RQU50" s="62"/>
      <c r="RQV50" s="62"/>
      <c r="RQW50" s="62"/>
      <c r="RQX50" s="62"/>
      <c r="RQY50" s="62"/>
      <c r="RQZ50" s="62"/>
      <c r="RRA50" s="62"/>
      <c r="RRB50" s="62"/>
      <c r="RRC50" s="62"/>
      <c r="RRD50" s="62"/>
      <c r="RRE50" s="62"/>
      <c r="RRF50" s="62"/>
      <c r="RRG50" s="62"/>
      <c r="RRH50" s="62"/>
      <c r="RRI50" s="62"/>
      <c r="RRJ50" s="62"/>
      <c r="RRK50" s="62"/>
      <c r="RRL50" s="62"/>
      <c r="RRM50" s="62"/>
      <c r="RRN50" s="62"/>
      <c r="RRO50" s="62"/>
      <c r="RRP50" s="62"/>
      <c r="RRQ50" s="62"/>
      <c r="RRR50" s="62"/>
      <c r="RRS50" s="62"/>
      <c r="RRT50" s="62"/>
      <c r="RRU50" s="62"/>
      <c r="RRV50" s="62"/>
      <c r="RRW50" s="62"/>
      <c r="RRX50" s="62"/>
      <c r="RRY50" s="62"/>
      <c r="RRZ50" s="62"/>
      <c r="RSA50" s="62"/>
      <c r="RSB50" s="62"/>
      <c r="RSC50" s="62"/>
      <c r="RSD50" s="62"/>
      <c r="RSE50" s="62"/>
      <c r="RSF50" s="62"/>
      <c r="RSG50" s="62"/>
      <c r="RSH50" s="62"/>
      <c r="RSI50" s="62"/>
      <c r="RSJ50" s="62"/>
      <c r="RSK50" s="62"/>
      <c r="RSL50" s="62"/>
      <c r="RSM50" s="62"/>
      <c r="RSN50" s="62"/>
      <c r="RSO50" s="62"/>
      <c r="RSP50" s="62"/>
      <c r="RSQ50" s="62"/>
      <c r="RSR50" s="62"/>
      <c r="RSS50" s="62"/>
      <c r="RST50" s="62"/>
      <c r="RSU50" s="62"/>
      <c r="RSV50" s="62"/>
      <c r="RSW50" s="62"/>
      <c r="RSX50" s="62"/>
      <c r="RSY50" s="62"/>
      <c r="RSZ50" s="62"/>
      <c r="RTA50" s="62"/>
      <c r="RTB50" s="62"/>
      <c r="RTC50" s="62"/>
      <c r="RTD50" s="62"/>
      <c r="RTE50" s="62"/>
      <c r="RTF50" s="62"/>
      <c r="RTG50" s="62"/>
      <c r="RTH50" s="62"/>
      <c r="RTI50" s="62"/>
      <c r="RTJ50" s="62"/>
      <c r="RTK50" s="62"/>
      <c r="RTL50" s="62"/>
      <c r="RTM50" s="62"/>
      <c r="RTN50" s="62"/>
      <c r="RTO50" s="62"/>
      <c r="RTP50" s="62"/>
      <c r="RTQ50" s="62"/>
      <c r="RTR50" s="62"/>
      <c r="RTS50" s="62"/>
      <c r="RTT50" s="62"/>
      <c r="RTU50" s="62"/>
      <c r="RTV50" s="62"/>
      <c r="RTW50" s="62"/>
      <c r="RTX50" s="62"/>
      <c r="RTY50" s="62"/>
      <c r="RTZ50" s="62"/>
      <c r="RUA50" s="62"/>
      <c r="RUB50" s="62"/>
      <c r="RUC50" s="62"/>
      <c r="RUD50" s="62"/>
      <c r="RUE50" s="62"/>
      <c r="RUF50" s="62"/>
      <c r="RUG50" s="62"/>
      <c r="RUH50" s="62"/>
      <c r="RUI50" s="62"/>
      <c r="RUJ50" s="62"/>
      <c r="RUK50" s="62"/>
      <c r="RUL50" s="62"/>
      <c r="RUM50" s="62"/>
      <c r="RUN50" s="62"/>
      <c r="RUO50" s="62"/>
      <c r="RUP50" s="62"/>
      <c r="RUQ50" s="62"/>
      <c r="RUR50" s="62"/>
      <c r="RUS50" s="62"/>
      <c r="RUT50" s="62"/>
      <c r="RUU50" s="62"/>
      <c r="RUV50" s="62"/>
      <c r="RUW50" s="62"/>
      <c r="RUX50" s="62"/>
      <c r="RUY50" s="62"/>
      <c r="RUZ50" s="62"/>
      <c r="RVA50" s="62"/>
      <c r="RVB50" s="62"/>
      <c r="RVC50" s="62"/>
      <c r="RVD50" s="62"/>
      <c r="RVE50" s="62"/>
      <c r="RVF50" s="62"/>
      <c r="RVG50" s="62"/>
      <c r="RVH50" s="62"/>
      <c r="RVI50" s="62"/>
      <c r="RVJ50" s="62"/>
      <c r="RVK50" s="62"/>
      <c r="RVL50" s="62"/>
      <c r="RVM50" s="62"/>
      <c r="RVN50" s="62"/>
      <c r="RVO50" s="62"/>
      <c r="RVP50" s="62"/>
      <c r="RVQ50" s="62"/>
      <c r="RVR50" s="62"/>
      <c r="RVS50" s="62"/>
      <c r="RVT50" s="62"/>
      <c r="RVU50" s="62"/>
      <c r="RVV50" s="62"/>
      <c r="RVW50" s="62"/>
      <c r="RVX50" s="62"/>
      <c r="RVY50" s="62"/>
      <c r="RVZ50" s="62"/>
      <c r="RWA50" s="62"/>
      <c r="RWB50" s="62"/>
      <c r="RWC50" s="62"/>
      <c r="RWD50" s="62"/>
      <c r="RWE50" s="62"/>
      <c r="RWF50" s="62"/>
      <c r="RWG50" s="62"/>
      <c r="RWH50" s="62"/>
      <c r="RWI50" s="62"/>
      <c r="RWJ50" s="62"/>
      <c r="RWK50" s="62"/>
      <c r="RWL50" s="62"/>
      <c r="RWM50" s="62"/>
      <c r="RWN50" s="62"/>
      <c r="RWO50" s="62"/>
      <c r="RWP50" s="62"/>
      <c r="RWQ50" s="62"/>
      <c r="RWR50" s="62"/>
      <c r="RWS50" s="62"/>
      <c r="RWT50" s="62"/>
      <c r="RWU50" s="62"/>
      <c r="RWV50" s="62"/>
      <c r="RWW50" s="62"/>
      <c r="RWX50" s="62"/>
      <c r="RWY50" s="62"/>
      <c r="RWZ50" s="62"/>
      <c r="RXA50" s="62"/>
      <c r="RXB50" s="62"/>
      <c r="RXC50" s="62"/>
      <c r="RXD50" s="62"/>
      <c r="RXE50" s="62"/>
      <c r="RXF50" s="62"/>
      <c r="RXG50" s="62"/>
      <c r="RXH50" s="62"/>
      <c r="RXI50" s="62"/>
      <c r="RXJ50" s="62"/>
      <c r="RXK50" s="62"/>
      <c r="RXL50" s="62"/>
      <c r="RXM50" s="62"/>
      <c r="RXN50" s="62"/>
      <c r="RXO50" s="62"/>
      <c r="RXP50" s="62"/>
      <c r="RXQ50" s="62"/>
      <c r="RXR50" s="62"/>
      <c r="RXS50" s="62"/>
      <c r="RXT50" s="62"/>
      <c r="RXU50" s="62"/>
      <c r="RXV50" s="62"/>
      <c r="RXW50" s="62"/>
      <c r="RXX50" s="62"/>
      <c r="RXY50" s="62"/>
      <c r="RXZ50" s="62"/>
      <c r="RYA50" s="62"/>
      <c r="RYB50" s="62"/>
      <c r="RYC50" s="62"/>
      <c r="RYD50" s="62"/>
      <c r="RYE50" s="62"/>
      <c r="RYF50" s="62"/>
      <c r="RYG50" s="62"/>
      <c r="RYH50" s="62"/>
      <c r="RYI50" s="62"/>
      <c r="RYJ50" s="62"/>
      <c r="RYK50" s="62"/>
      <c r="RYL50" s="62"/>
      <c r="RYM50" s="62"/>
      <c r="RYN50" s="62"/>
      <c r="RYO50" s="62"/>
      <c r="RYP50" s="62"/>
      <c r="RYQ50" s="62"/>
      <c r="RYR50" s="62"/>
      <c r="RYS50" s="62"/>
      <c r="RYT50" s="62"/>
      <c r="RYU50" s="62"/>
      <c r="RYV50" s="62"/>
      <c r="RYW50" s="62"/>
      <c r="RYX50" s="62"/>
      <c r="RYY50" s="62"/>
      <c r="RYZ50" s="62"/>
      <c r="RZA50" s="62"/>
      <c r="RZB50" s="62"/>
      <c r="RZC50" s="62"/>
      <c r="RZD50" s="62"/>
      <c r="RZE50" s="62"/>
      <c r="RZF50" s="62"/>
      <c r="RZG50" s="62"/>
      <c r="RZH50" s="62"/>
      <c r="RZI50" s="62"/>
      <c r="RZJ50" s="62"/>
      <c r="RZK50" s="62"/>
      <c r="RZL50" s="62"/>
      <c r="RZM50" s="62"/>
      <c r="RZN50" s="62"/>
      <c r="RZO50" s="62"/>
      <c r="RZP50" s="62"/>
      <c r="RZQ50" s="62"/>
      <c r="RZR50" s="62"/>
      <c r="RZS50" s="62"/>
      <c r="RZT50" s="62"/>
      <c r="RZU50" s="62"/>
      <c r="RZV50" s="62"/>
      <c r="RZW50" s="62"/>
      <c r="RZX50" s="62"/>
      <c r="RZY50" s="62"/>
      <c r="RZZ50" s="62"/>
      <c r="SAA50" s="62"/>
      <c r="SAB50" s="62"/>
      <c r="SAC50" s="62"/>
      <c r="SAD50" s="62"/>
      <c r="SAE50" s="62"/>
      <c r="SAF50" s="62"/>
      <c r="SAG50" s="62"/>
      <c r="SAH50" s="62"/>
      <c r="SAI50" s="62"/>
      <c r="SAJ50" s="62"/>
      <c r="SAK50" s="62"/>
      <c r="SAL50" s="62"/>
      <c r="SAM50" s="62"/>
      <c r="SAN50" s="62"/>
      <c r="SAO50" s="62"/>
      <c r="SAP50" s="62"/>
      <c r="SAQ50" s="62"/>
      <c r="SAR50" s="62"/>
      <c r="SAS50" s="62"/>
      <c r="SAT50" s="62"/>
      <c r="SAU50" s="62"/>
      <c r="SAV50" s="62"/>
      <c r="SAW50" s="62"/>
      <c r="SAX50" s="62"/>
      <c r="SAY50" s="62"/>
      <c r="SAZ50" s="62"/>
      <c r="SBA50" s="62"/>
      <c r="SBB50" s="62"/>
      <c r="SBC50" s="62"/>
      <c r="SBD50" s="62"/>
      <c r="SBE50" s="62"/>
      <c r="SBF50" s="62"/>
      <c r="SBG50" s="62"/>
      <c r="SBH50" s="62"/>
      <c r="SBI50" s="62"/>
      <c r="SBJ50" s="62"/>
      <c r="SBK50" s="62"/>
      <c r="SBL50" s="62"/>
      <c r="SBM50" s="62"/>
      <c r="SBN50" s="62"/>
      <c r="SBO50" s="62"/>
      <c r="SBP50" s="62"/>
      <c r="SBQ50" s="62"/>
      <c r="SBR50" s="62"/>
      <c r="SBS50" s="62"/>
      <c r="SBT50" s="62"/>
      <c r="SBU50" s="62"/>
      <c r="SBV50" s="62"/>
      <c r="SBW50" s="62"/>
      <c r="SBX50" s="62"/>
      <c r="SBY50" s="62"/>
      <c r="SBZ50" s="62"/>
      <c r="SCA50" s="62"/>
      <c r="SCB50" s="62"/>
      <c r="SCC50" s="62"/>
      <c r="SCD50" s="62"/>
      <c r="SCE50" s="62"/>
      <c r="SCF50" s="62"/>
      <c r="SCG50" s="62"/>
      <c r="SCH50" s="62"/>
      <c r="SCI50" s="62"/>
      <c r="SCJ50" s="62"/>
      <c r="SCK50" s="62"/>
      <c r="SCL50" s="62"/>
      <c r="SCM50" s="62"/>
      <c r="SCN50" s="62"/>
      <c r="SCO50" s="62"/>
      <c r="SCP50" s="62"/>
      <c r="SCQ50" s="62"/>
      <c r="SCR50" s="62"/>
      <c r="SCS50" s="62"/>
      <c r="SCT50" s="62"/>
      <c r="SCU50" s="62"/>
      <c r="SCV50" s="62"/>
      <c r="SCW50" s="62"/>
      <c r="SCX50" s="62"/>
      <c r="SCY50" s="62"/>
      <c r="SCZ50" s="62"/>
      <c r="SDA50" s="62"/>
      <c r="SDB50" s="62"/>
      <c r="SDC50" s="62"/>
      <c r="SDD50" s="62"/>
      <c r="SDE50" s="62"/>
      <c r="SDF50" s="62"/>
      <c r="SDG50" s="62"/>
      <c r="SDH50" s="62"/>
      <c r="SDI50" s="62"/>
      <c r="SDJ50" s="62"/>
      <c r="SDK50" s="62"/>
      <c r="SDL50" s="62"/>
      <c r="SDM50" s="62"/>
      <c r="SDN50" s="62"/>
      <c r="SDO50" s="62"/>
      <c r="SDP50" s="62"/>
      <c r="SDQ50" s="62"/>
      <c r="SDR50" s="62"/>
      <c r="SDS50" s="62"/>
      <c r="SDT50" s="62"/>
      <c r="SDU50" s="62"/>
      <c r="SDV50" s="62"/>
      <c r="SDW50" s="62"/>
      <c r="SDX50" s="62"/>
      <c r="SDY50" s="62"/>
      <c r="SDZ50" s="62"/>
      <c r="SEA50" s="62"/>
      <c r="SEB50" s="62"/>
      <c r="SEC50" s="62"/>
      <c r="SED50" s="62"/>
      <c r="SEE50" s="62"/>
      <c r="SEF50" s="62"/>
      <c r="SEG50" s="62"/>
      <c r="SEH50" s="62"/>
      <c r="SEI50" s="62"/>
      <c r="SEJ50" s="62"/>
      <c r="SEK50" s="62"/>
      <c r="SEL50" s="62"/>
      <c r="SEM50" s="62"/>
      <c r="SEN50" s="62"/>
      <c r="SEO50" s="62"/>
      <c r="SEP50" s="62"/>
      <c r="SEQ50" s="62"/>
      <c r="SER50" s="62"/>
      <c r="SES50" s="62"/>
      <c r="SET50" s="62"/>
      <c r="SEU50" s="62"/>
      <c r="SEV50" s="62"/>
      <c r="SEW50" s="62"/>
      <c r="SEX50" s="62"/>
      <c r="SEY50" s="62"/>
      <c r="SEZ50" s="62"/>
      <c r="SFA50" s="62"/>
      <c r="SFB50" s="62"/>
      <c r="SFC50" s="62"/>
      <c r="SFD50" s="62"/>
      <c r="SFE50" s="62"/>
      <c r="SFF50" s="62"/>
      <c r="SFG50" s="62"/>
      <c r="SFH50" s="62"/>
      <c r="SFI50" s="62"/>
      <c r="SFJ50" s="62"/>
      <c r="SFK50" s="62"/>
      <c r="SFL50" s="62"/>
      <c r="SFM50" s="62"/>
      <c r="SFN50" s="62"/>
      <c r="SFO50" s="62"/>
      <c r="SFP50" s="62"/>
      <c r="SFQ50" s="62"/>
      <c r="SFR50" s="62"/>
      <c r="SFS50" s="62"/>
      <c r="SFT50" s="62"/>
      <c r="SFU50" s="62"/>
      <c r="SFV50" s="62"/>
      <c r="SFW50" s="62"/>
      <c r="SFX50" s="62"/>
      <c r="SFY50" s="62"/>
      <c r="SFZ50" s="62"/>
      <c r="SGA50" s="62"/>
      <c r="SGB50" s="62"/>
      <c r="SGC50" s="62"/>
      <c r="SGD50" s="62"/>
      <c r="SGE50" s="62"/>
      <c r="SGF50" s="62"/>
      <c r="SGG50" s="62"/>
      <c r="SGH50" s="62"/>
      <c r="SGI50" s="62"/>
      <c r="SGJ50" s="62"/>
      <c r="SGK50" s="62"/>
      <c r="SGL50" s="62"/>
      <c r="SGM50" s="62"/>
      <c r="SGN50" s="62"/>
      <c r="SGO50" s="62"/>
      <c r="SGP50" s="62"/>
      <c r="SGQ50" s="62"/>
      <c r="SGR50" s="62"/>
      <c r="SGS50" s="62"/>
      <c r="SGT50" s="62"/>
      <c r="SGU50" s="62"/>
      <c r="SGV50" s="62"/>
      <c r="SGW50" s="62"/>
      <c r="SGX50" s="62"/>
      <c r="SGY50" s="62"/>
      <c r="SGZ50" s="62"/>
      <c r="SHA50" s="62"/>
      <c r="SHB50" s="62"/>
      <c r="SHC50" s="62"/>
      <c r="SHD50" s="62"/>
      <c r="SHE50" s="62"/>
      <c r="SHF50" s="62"/>
      <c r="SHG50" s="62"/>
      <c r="SHH50" s="62"/>
      <c r="SHI50" s="62"/>
      <c r="SHJ50" s="62"/>
      <c r="SHK50" s="62"/>
      <c r="SHL50" s="62"/>
      <c r="SHM50" s="62"/>
      <c r="SHN50" s="62"/>
      <c r="SHO50" s="62"/>
      <c r="SHP50" s="62"/>
      <c r="SHQ50" s="62"/>
      <c r="SHR50" s="62"/>
      <c r="SHS50" s="62"/>
      <c r="SHT50" s="62"/>
      <c r="SHU50" s="62"/>
      <c r="SHV50" s="62"/>
      <c r="SHW50" s="62"/>
      <c r="SHX50" s="62"/>
      <c r="SHY50" s="62"/>
      <c r="SHZ50" s="62"/>
      <c r="SIA50" s="62"/>
      <c r="SIB50" s="62"/>
      <c r="SIC50" s="62"/>
      <c r="SID50" s="62"/>
      <c r="SIE50" s="62"/>
      <c r="SIF50" s="62"/>
      <c r="SIG50" s="62"/>
      <c r="SIH50" s="62"/>
      <c r="SII50" s="62"/>
      <c r="SIJ50" s="62"/>
      <c r="SIK50" s="62"/>
      <c r="SIL50" s="62"/>
      <c r="SIM50" s="62"/>
      <c r="SIN50" s="62"/>
      <c r="SIO50" s="62"/>
      <c r="SIP50" s="62"/>
      <c r="SIQ50" s="62"/>
      <c r="SIR50" s="62"/>
      <c r="SIS50" s="62"/>
      <c r="SIT50" s="62"/>
      <c r="SIU50" s="62"/>
      <c r="SIV50" s="62"/>
      <c r="SIW50" s="62"/>
      <c r="SIX50" s="62"/>
      <c r="SIY50" s="62"/>
      <c r="SIZ50" s="62"/>
      <c r="SJA50" s="62"/>
      <c r="SJB50" s="62"/>
      <c r="SJC50" s="62"/>
      <c r="SJD50" s="62"/>
      <c r="SJE50" s="62"/>
      <c r="SJF50" s="62"/>
      <c r="SJG50" s="62"/>
      <c r="SJH50" s="62"/>
      <c r="SJI50" s="62"/>
      <c r="SJJ50" s="62"/>
      <c r="SJK50" s="62"/>
      <c r="SJL50" s="62"/>
      <c r="SJM50" s="62"/>
      <c r="SJN50" s="62"/>
      <c r="SJO50" s="62"/>
      <c r="SJP50" s="62"/>
      <c r="SJQ50" s="62"/>
      <c r="SJR50" s="62"/>
      <c r="SJS50" s="62"/>
      <c r="SJT50" s="62"/>
      <c r="SJU50" s="62"/>
      <c r="SJV50" s="62"/>
      <c r="SJW50" s="62"/>
      <c r="SJX50" s="62"/>
      <c r="SJY50" s="62"/>
      <c r="SJZ50" s="62"/>
      <c r="SKA50" s="62"/>
      <c r="SKB50" s="62"/>
      <c r="SKC50" s="62"/>
      <c r="SKD50" s="62"/>
      <c r="SKE50" s="62"/>
      <c r="SKF50" s="62"/>
      <c r="SKG50" s="62"/>
      <c r="SKH50" s="62"/>
      <c r="SKI50" s="62"/>
      <c r="SKJ50" s="62"/>
      <c r="SKK50" s="62"/>
      <c r="SKL50" s="62"/>
      <c r="SKM50" s="62"/>
      <c r="SKN50" s="62"/>
      <c r="SKO50" s="62"/>
      <c r="SKP50" s="62"/>
      <c r="SKQ50" s="62"/>
      <c r="SKR50" s="62"/>
      <c r="SKS50" s="62"/>
      <c r="SKT50" s="62"/>
      <c r="SKU50" s="62"/>
      <c r="SKV50" s="62"/>
      <c r="SKW50" s="62"/>
      <c r="SKX50" s="62"/>
      <c r="SKY50" s="62"/>
      <c r="SKZ50" s="62"/>
      <c r="SLA50" s="62"/>
      <c r="SLB50" s="62"/>
      <c r="SLC50" s="62"/>
      <c r="SLD50" s="62"/>
      <c r="SLE50" s="62"/>
      <c r="SLF50" s="62"/>
      <c r="SLG50" s="62"/>
      <c r="SLH50" s="62"/>
      <c r="SLI50" s="62"/>
      <c r="SLJ50" s="62"/>
      <c r="SLK50" s="62"/>
      <c r="SLL50" s="62"/>
      <c r="SLM50" s="62"/>
      <c r="SLN50" s="62"/>
      <c r="SLO50" s="62"/>
      <c r="SLP50" s="62"/>
      <c r="SLQ50" s="62"/>
      <c r="SLR50" s="62"/>
      <c r="SLS50" s="62"/>
      <c r="SLT50" s="62"/>
      <c r="SLU50" s="62"/>
      <c r="SLV50" s="62"/>
      <c r="SLW50" s="62"/>
      <c r="SLX50" s="62"/>
      <c r="SLY50" s="62"/>
      <c r="SLZ50" s="62"/>
      <c r="SMA50" s="62"/>
      <c r="SMB50" s="62"/>
      <c r="SMC50" s="62"/>
      <c r="SMD50" s="62"/>
      <c r="SME50" s="62"/>
      <c r="SMF50" s="62"/>
      <c r="SMG50" s="62"/>
      <c r="SMH50" s="62"/>
      <c r="SMI50" s="62"/>
      <c r="SMJ50" s="62"/>
      <c r="SMK50" s="62"/>
      <c r="SML50" s="62"/>
      <c r="SMM50" s="62"/>
      <c r="SMN50" s="62"/>
      <c r="SMO50" s="62"/>
      <c r="SMP50" s="62"/>
      <c r="SMQ50" s="62"/>
      <c r="SMR50" s="62"/>
      <c r="SMS50" s="62"/>
      <c r="SMT50" s="62"/>
      <c r="SMU50" s="62"/>
      <c r="SMV50" s="62"/>
      <c r="SMW50" s="62"/>
      <c r="SMX50" s="62"/>
      <c r="SMY50" s="62"/>
      <c r="SMZ50" s="62"/>
      <c r="SNA50" s="62"/>
      <c r="SNB50" s="62"/>
      <c r="SNC50" s="62"/>
      <c r="SND50" s="62"/>
      <c r="SNE50" s="62"/>
      <c r="SNF50" s="62"/>
      <c r="SNG50" s="62"/>
      <c r="SNH50" s="62"/>
      <c r="SNI50" s="62"/>
      <c r="SNJ50" s="62"/>
      <c r="SNK50" s="62"/>
      <c r="SNL50" s="62"/>
      <c r="SNM50" s="62"/>
      <c r="SNN50" s="62"/>
      <c r="SNO50" s="62"/>
      <c r="SNP50" s="62"/>
      <c r="SNQ50" s="62"/>
      <c r="SNR50" s="62"/>
      <c r="SNS50" s="62"/>
      <c r="SNT50" s="62"/>
      <c r="SNU50" s="62"/>
      <c r="SNV50" s="62"/>
      <c r="SNW50" s="62"/>
      <c r="SNX50" s="62"/>
      <c r="SNY50" s="62"/>
      <c r="SNZ50" s="62"/>
      <c r="SOA50" s="62"/>
      <c r="SOB50" s="62"/>
      <c r="SOC50" s="62"/>
      <c r="SOD50" s="62"/>
      <c r="SOE50" s="62"/>
      <c r="SOF50" s="62"/>
      <c r="SOG50" s="62"/>
      <c r="SOH50" s="62"/>
      <c r="SOI50" s="62"/>
      <c r="SOJ50" s="62"/>
      <c r="SOK50" s="62"/>
      <c r="SOL50" s="62"/>
      <c r="SOM50" s="62"/>
      <c r="SON50" s="62"/>
      <c r="SOO50" s="62"/>
      <c r="SOP50" s="62"/>
      <c r="SOQ50" s="62"/>
      <c r="SOR50" s="62"/>
      <c r="SOS50" s="62"/>
      <c r="SOT50" s="62"/>
      <c r="SOU50" s="62"/>
      <c r="SOV50" s="62"/>
      <c r="SOW50" s="62"/>
      <c r="SOX50" s="62"/>
      <c r="SOY50" s="62"/>
      <c r="SOZ50" s="62"/>
      <c r="SPA50" s="62"/>
      <c r="SPB50" s="62"/>
      <c r="SPC50" s="62"/>
      <c r="SPD50" s="62"/>
      <c r="SPE50" s="62"/>
      <c r="SPF50" s="62"/>
      <c r="SPG50" s="62"/>
      <c r="SPH50" s="62"/>
      <c r="SPI50" s="62"/>
      <c r="SPJ50" s="62"/>
      <c r="SPK50" s="62"/>
      <c r="SPL50" s="62"/>
      <c r="SPM50" s="62"/>
      <c r="SPN50" s="62"/>
      <c r="SPO50" s="62"/>
      <c r="SPP50" s="62"/>
      <c r="SPQ50" s="62"/>
      <c r="SPR50" s="62"/>
      <c r="SPS50" s="62"/>
      <c r="SPT50" s="62"/>
      <c r="SPU50" s="62"/>
      <c r="SPV50" s="62"/>
      <c r="SPW50" s="62"/>
      <c r="SPX50" s="62"/>
      <c r="SPY50" s="62"/>
      <c r="SPZ50" s="62"/>
      <c r="SQA50" s="62"/>
      <c r="SQB50" s="62"/>
      <c r="SQC50" s="62"/>
      <c r="SQD50" s="62"/>
      <c r="SQE50" s="62"/>
      <c r="SQF50" s="62"/>
      <c r="SQG50" s="62"/>
      <c r="SQH50" s="62"/>
      <c r="SQI50" s="62"/>
      <c r="SQJ50" s="62"/>
      <c r="SQK50" s="62"/>
      <c r="SQL50" s="62"/>
      <c r="SQM50" s="62"/>
      <c r="SQN50" s="62"/>
      <c r="SQO50" s="62"/>
      <c r="SQP50" s="62"/>
      <c r="SQQ50" s="62"/>
      <c r="SQR50" s="62"/>
      <c r="SQS50" s="62"/>
      <c r="SQT50" s="62"/>
      <c r="SQU50" s="62"/>
      <c r="SQV50" s="62"/>
      <c r="SQW50" s="62"/>
      <c r="SQX50" s="62"/>
      <c r="SQY50" s="62"/>
      <c r="SQZ50" s="62"/>
      <c r="SRA50" s="62"/>
      <c r="SRB50" s="62"/>
      <c r="SRC50" s="62"/>
      <c r="SRD50" s="62"/>
      <c r="SRE50" s="62"/>
      <c r="SRF50" s="62"/>
      <c r="SRG50" s="62"/>
      <c r="SRH50" s="62"/>
      <c r="SRI50" s="62"/>
      <c r="SRJ50" s="62"/>
      <c r="SRK50" s="62"/>
      <c r="SRL50" s="62"/>
      <c r="SRM50" s="62"/>
      <c r="SRN50" s="62"/>
      <c r="SRO50" s="62"/>
      <c r="SRP50" s="62"/>
      <c r="SRQ50" s="62"/>
      <c r="SRR50" s="62"/>
      <c r="SRS50" s="62"/>
      <c r="SRT50" s="62"/>
      <c r="SRU50" s="62"/>
      <c r="SRV50" s="62"/>
      <c r="SRW50" s="62"/>
      <c r="SRX50" s="62"/>
      <c r="SRY50" s="62"/>
      <c r="SRZ50" s="62"/>
      <c r="SSA50" s="62"/>
      <c r="SSB50" s="62"/>
      <c r="SSC50" s="62"/>
      <c r="SSD50" s="62"/>
      <c r="SSE50" s="62"/>
      <c r="SSF50" s="62"/>
      <c r="SSG50" s="62"/>
      <c r="SSH50" s="62"/>
      <c r="SSI50" s="62"/>
      <c r="SSJ50" s="62"/>
      <c r="SSK50" s="62"/>
      <c r="SSL50" s="62"/>
      <c r="SSM50" s="62"/>
      <c r="SSN50" s="62"/>
      <c r="SSO50" s="62"/>
      <c r="SSP50" s="62"/>
      <c r="SSQ50" s="62"/>
      <c r="SSR50" s="62"/>
      <c r="SSS50" s="62"/>
      <c r="SST50" s="62"/>
      <c r="SSU50" s="62"/>
      <c r="SSV50" s="62"/>
      <c r="SSW50" s="62"/>
      <c r="SSX50" s="62"/>
      <c r="SSY50" s="62"/>
      <c r="SSZ50" s="62"/>
      <c r="STA50" s="62"/>
      <c r="STB50" s="62"/>
      <c r="STC50" s="62"/>
      <c r="STD50" s="62"/>
      <c r="STE50" s="62"/>
      <c r="STF50" s="62"/>
      <c r="STG50" s="62"/>
      <c r="STH50" s="62"/>
      <c r="STI50" s="62"/>
      <c r="STJ50" s="62"/>
      <c r="STK50" s="62"/>
      <c r="STL50" s="62"/>
      <c r="STM50" s="62"/>
      <c r="STN50" s="62"/>
      <c r="STO50" s="62"/>
      <c r="STP50" s="62"/>
      <c r="STQ50" s="62"/>
      <c r="STR50" s="62"/>
      <c r="STS50" s="62"/>
      <c r="STT50" s="62"/>
      <c r="STU50" s="62"/>
      <c r="STV50" s="62"/>
      <c r="STW50" s="62"/>
      <c r="STX50" s="62"/>
      <c r="STY50" s="62"/>
      <c r="STZ50" s="62"/>
      <c r="SUA50" s="62"/>
      <c r="SUB50" s="62"/>
      <c r="SUC50" s="62"/>
      <c r="SUD50" s="62"/>
      <c r="SUE50" s="62"/>
      <c r="SUF50" s="62"/>
      <c r="SUG50" s="62"/>
      <c r="SUH50" s="62"/>
      <c r="SUI50" s="62"/>
      <c r="SUJ50" s="62"/>
      <c r="SUK50" s="62"/>
      <c r="SUL50" s="62"/>
      <c r="SUM50" s="62"/>
      <c r="SUN50" s="62"/>
      <c r="SUO50" s="62"/>
      <c r="SUP50" s="62"/>
      <c r="SUQ50" s="62"/>
      <c r="SUR50" s="62"/>
      <c r="SUS50" s="62"/>
      <c r="SUT50" s="62"/>
      <c r="SUU50" s="62"/>
      <c r="SUV50" s="62"/>
      <c r="SUW50" s="62"/>
      <c r="SUX50" s="62"/>
      <c r="SUY50" s="62"/>
      <c r="SUZ50" s="62"/>
      <c r="SVA50" s="62"/>
      <c r="SVB50" s="62"/>
      <c r="SVC50" s="62"/>
      <c r="SVD50" s="62"/>
      <c r="SVE50" s="62"/>
      <c r="SVF50" s="62"/>
      <c r="SVG50" s="62"/>
      <c r="SVH50" s="62"/>
      <c r="SVI50" s="62"/>
      <c r="SVJ50" s="62"/>
      <c r="SVK50" s="62"/>
      <c r="SVL50" s="62"/>
      <c r="SVM50" s="62"/>
      <c r="SVN50" s="62"/>
      <c r="SVO50" s="62"/>
      <c r="SVP50" s="62"/>
      <c r="SVQ50" s="62"/>
      <c r="SVR50" s="62"/>
      <c r="SVS50" s="62"/>
      <c r="SVT50" s="62"/>
      <c r="SVU50" s="62"/>
      <c r="SVV50" s="62"/>
      <c r="SVW50" s="62"/>
      <c r="SVX50" s="62"/>
      <c r="SVY50" s="62"/>
      <c r="SVZ50" s="62"/>
      <c r="SWA50" s="62"/>
      <c r="SWB50" s="62"/>
      <c r="SWC50" s="62"/>
      <c r="SWD50" s="62"/>
      <c r="SWE50" s="62"/>
      <c r="SWF50" s="62"/>
      <c r="SWG50" s="62"/>
      <c r="SWH50" s="62"/>
      <c r="SWI50" s="62"/>
      <c r="SWJ50" s="62"/>
      <c r="SWK50" s="62"/>
      <c r="SWL50" s="62"/>
      <c r="SWM50" s="62"/>
      <c r="SWN50" s="62"/>
      <c r="SWO50" s="62"/>
      <c r="SWP50" s="62"/>
      <c r="SWQ50" s="62"/>
      <c r="SWR50" s="62"/>
      <c r="SWS50" s="62"/>
      <c r="SWT50" s="62"/>
      <c r="SWU50" s="62"/>
      <c r="SWV50" s="62"/>
      <c r="SWW50" s="62"/>
      <c r="SWX50" s="62"/>
      <c r="SWY50" s="62"/>
      <c r="SWZ50" s="62"/>
      <c r="SXA50" s="62"/>
      <c r="SXB50" s="62"/>
      <c r="SXC50" s="62"/>
      <c r="SXD50" s="62"/>
      <c r="SXE50" s="62"/>
      <c r="SXF50" s="62"/>
      <c r="SXG50" s="62"/>
      <c r="SXH50" s="62"/>
      <c r="SXI50" s="62"/>
      <c r="SXJ50" s="62"/>
      <c r="SXK50" s="62"/>
      <c r="SXL50" s="62"/>
      <c r="SXM50" s="62"/>
      <c r="SXN50" s="62"/>
      <c r="SXO50" s="62"/>
      <c r="SXP50" s="62"/>
      <c r="SXQ50" s="62"/>
      <c r="SXR50" s="62"/>
      <c r="SXS50" s="62"/>
      <c r="SXT50" s="62"/>
      <c r="SXU50" s="62"/>
      <c r="SXV50" s="62"/>
      <c r="SXW50" s="62"/>
      <c r="SXX50" s="62"/>
      <c r="SXY50" s="62"/>
      <c r="SXZ50" s="62"/>
      <c r="SYA50" s="62"/>
      <c r="SYB50" s="62"/>
      <c r="SYC50" s="62"/>
      <c r="SYD50" s="62"/>
      <c r="SYE50" s="62"/>
      <c r="SYF50" s="62"/>
      <c r="SYG50" s="62"/>
      <c r="SYH50" s="62"/>
      <c r="SYI50" s="62"/>
      <c r="SYJ50" s="62"/>
      <c r="SYK50" s="62"/>
      <c r="SYL50" s="62"/>
      <c r="SYM50" s="62"/>
      <c r="SYN50" s="62"/>
      <c r="SYO50" s="62"/>
      <c r="SYP50" s="62"/>
      <c r="SYQ50" s="62"/>
      <c r="SYR50" s="62"/>
      <c r="SYS50" s="62"/>
      <c r="SYT50" s="62"/>
      <c r="SYU50" s="62"/>
      <c r="SYV50" s="62"/>
      <c r="SYW50" s="62"/>
      <c r="SYX50" s="62"/>
      <c r="SYY50" s="62"/>
      <c r="SYZ50" s="62"/>
      <c r="SZA50" s="62"/>
      <c r="SZB50" s="62"/>
      <c r="SZC50" s="62"/>
      <c r="SZD50" s="62"/>
      <c r="SZE50" s="62"/>
      <c r="SZF50" s="62"/>
      <c r="SZG50" s="62"/>
      <c r="SZH50" s="62"/>
      <c r="SZI50" s="62"/>
      <c r="SZJ50" s="62"/>
      <c r="SZK50" s="62"/>
      <c r="SZL50" s="62"/>
      <c r="SZM50" s="62"/>
      <c r="SZN50" s="62"/>
      <c r="SZO50" s="62"/>
      <c r="SZP50" s="62"/>
      <c r="SZQ50" s="62"/>
      <c r="SZR50" s="62"/>
      <c r="SZS50" s="62"/>
      <c r="SZT50" s="62"/>
      <c r="SZU50" s="62"/>
      <c r="SZV50" s="62"/>
      <c r="SZW50" s="62"/>
      <c r="SZX50" s="62"/>
      <c r="SZY50" s="62"/>
      <c r="SZZ50" s="62"/>
      <c r="TAA50" s="62"/>
      <c r="TAB50" s="62"/>
      <c r="TAC50" s="62"/>
      <c r="TAD50" s="62"/>
      <c r="TAE50" s="62"/>
      <c r="TAF50" s="62"/>
      <c r="TAG50" s="62"/>
      <c r="TAH50" s="62"/>
      <c r="TAI50" s="62"/>
      <c r="TAJ50" s="62"/>
      <c r="TAK50" s="62"/>
      <c r="TAL50" s="62"/>
      <c r="TAM50" s="62"/>
      <c r="TAN50" s="62"/>
      <c r="TAO50" s="62"/>
      <c r="TAP50" s="62"/>
      <c r="TAQ50" s="62"/>
      <c r="TAR50" s="62"/>
      <c r="TAS50" s="62"/>
      <c r="TAT50" s="62"/>
      <c r="TAU50" s="62"/>
      <c r="TAV50" s="62"/>
      <c r="TAW50" s="62"/>
      <c r="TAX50" s="62"/>
      <c r="TAY50" s="62"/>
      <c r="TAZ50" s="62"/>
      <c r="TBA50" s="62"/>
      <c r="TBB50" s="62"/>
      <c r="TBC50" s="62"/>
      <c r="TBD50" s="62"/>
      <c r="TBE50" s="62"/>
      <c r="TBF50" s="62"/>
      <c r="TBG50" s="62"/>
      <c r="TBH50" s="62"/>
      <c r="TBI50" s="62"/>
      <c r="TBJ50" s="62"/>
      <c r="TBK50" s="62"/>
      <c r="TBL50" s="62"/>
      <c r="TBM50" s="62"/>
      <c r="TBN50" s="62"/>
      <c r="TBO50" s="62"/>
      <c r="TBP50" s="62"/>
      <c r="TBQ50" s="62"/>
      <c r="TBR50" s="62"/>
      <c r="TBS50" s="62"/>
      <c r="TBT50" s="62"/>
      <c r="TBU50" s="62"/>
      <c r="TBV50" s="62"/>
      <c r="TBW50" s="62"/>
      <c r="TBX50" s="62"/>
      <c r="TBY50" s="62"/>
      <c r="TBZ50" s="62"/>
      <c r="TCA50" s="62"/>
      <c r="TCB50" s="62"/>
      <c r="TCC50" s="62"/>
      <c r="TCD50" s="62"/>
      <c r="TCE50" s="62"/>
      <c r="TCF50" s="62"/>
      <c r="TCG50" s="62"/>
      <c r="TCH50" s="62"/>
      <c r="TCI50" s="62"/>
      <c r="TCJ50" s="62"/>
      <c r="TCK50" s="62"/>
      <c r="TCL50" s="62"/>
      <c r="TCM50" s="62"/>
      <c r="TCN50" s="62"/>
      <c r="TCO50" s="62"/>
      <c r="TCP50" s="62"/>
      <c r="TCQ50" s="62"/>
      <c r="TCR50" s="62"/>
      <c r="TCS50" s="62"/>
      <c r="TCT50" s="62"/>
      <c r="TCU50" s="62"/>
      <c r="TCV50" s="62"/>
      <c r="TCW50" s="62"/>
      <c r="TCX50" s="62"/>
      <c r="TCY50" s="62"/>
      <c r="TCZ50" s="62"/>
      <c r="TDA50" s="62"/>
      <c r="TDB50" s="62"/>
      <c r="TDC50" s="62"/>
      <c r="TDD50" s="62"/>
      <c r="TDE50" s="62"/>
      <c r="TDF50" s="62"/>
      <c r="TDG50" s="62"/>
      <c r="TDH50" s="62"/>
      <c r="TDI50" s="62"/>
      <c r="TDJ50" s="62"/>
      <c r="TDK50" s="62"/>
      <c r="TDL50" s="62"/>
      <c r="TDM50" s="62"/>
      <c r="TDN50" s="62"/>
      <c r="TDO50" s="62"/>
      <c r="TDP50" s="62"/>
      <c r="TDQ50" s="62"/>
      <c r="TDR50" s="62"/>
      <c r="TDS50" s="62"/>
      <c r="TDT50" s="62"/>
      <c r="TDU50" s="62"/>
      <c r="TDV50" s="62"/>
      <c r="TDW50" s="62"/>
      <c r="TDX50" s="62"/>
      <c r="TDY50" s="62"/>
      <c r="TDZ50" s="62"/>
      <c r="TEA50" s="62"/>
      <c r="TEB50" s="62"/>
      <c r="TEC50" s="62"/>
      <c r="TED50" s="62"/>
      <c r="TEE50" s="62"/>
      <c r="TEF50" s="62"/>
      <c r="TEG50" s="62"/>
      <c r="TEH50" s="62"/>
      <c r="TEI50" s="62"/>
      <c r="TEJ50" s="62"/>
      <c r="TEK50" s="62"/>
      <c r="TEL50" s="62"/>
      <c r="TEM50" s="62"/>
      <c r="TEN50" s="62"/>
      <c r="TEO50" s="62"/>
      <c r="TEP50" s="62"/>
      <c r="TEQ50" s="62"/>
      <c r="TER50" s="62"/>
      <c r="TES50" s="62"/>
      <c r="TET50" s="62"/>
      <c r="TEU50" s="62"/>
      <c r="TEV50" s="62"/>
      <c r="TEW50" s="62"/>
      <c r="TEX50" s="62"/>
      <c r="TEY50" s="62"/>
      <c r="TEZ50" s="62"/>
      <c r="TFA50" s="62"/>
      <c r="TFB50" s="62"/>
      <c r="TFC50" s="62"/>
      <c r="TFD50" s="62"/>
      <c r="TFE50" s="62"/>
      <c r="TFF50" s="62"/>
      <c r="TFG50" s="62"/>
      <c r="TFH50" s="62"/>
      <c r="TFI50" s="62"/>
      <c r="TFJ50" s="62"/>
      <c r="TFK50" s="62"/>
      <c r="TFL50" s="62"/>
      <c r="TFM50" s="62"/>
      <c r="TFN50" s="62"/>
      <c r="TFO50" s="62"/>
      <c r="TFP50" s="62"/>
      <c r="TFQ50" s="62"/>
      <c r="TFR50" s="62"/>
      <c r="TFS50" s="62"/>
      <c r="TFT50" s="62"/>
      <c r="TFU50" s="62"/>
      <c r="TFV50" s="62"/>
      <c r="TFW50" s="62"/>
      <c r="TFX50" s="62"/>
      <c r="TFY50" s="62"/>
      <c r="TFZ50" s="62"/>
      <c r="TGA50" s="62"/>
      <c r="TGB50" s="62"/>
      <c r="TGC50" s="62"/>
      <c r="TGD50" s="62"/>
      <c r="TGE50" s="62"/>
      <c r="TGF50" s="62"/>
      <c r="TGG50" s="62"/>
      <c r="TGH50" s="62"/>
      <c r="TGI50" s="62"/>
      <c r="TGJ50" s="62"/>
      <c r="TGK50" s="62"/>
      <c r="TGL50" s="62"/>
      <c r="TGM50" s="62"/>
      <c r="TGN50" s="62"/>
      <c r="TGO50" s="62"/>
      <c r="TGP50" s="62"/>
      <c r="TGQ50" s="62"/>
      <c r="TGR50" s="62"/>
      <c r="TGS50" s="62"/>
      <c r="TGT50" s="62"/>
      <c r="TGU50" s="62"/>
      <c r="TGV50" s="62"/>
      <c r="TGW50" s="62"/>
      <c r="TGX50" s="62"/>
      <c r="TGY50" s="62"/>
      <c r="TGZ50" s="62"/>
      <c r="THA50" s="62"/>
      <c r="THB50" s="62"/>
      <c r="THC50" s="62"/>
      <c r="THD50" s="62"/>
      <c r="THE50" s="62"/>
      <c r="THF50" s="62"/>
      <c r="THG50" s="62"/>
      <c r="THH50" s="62"/>
      <c r="THI50" s="62"/>
      <c r="THJ50" s="62"/>
      <c r="THK50" s="62"/>
      <c r="THL50" s="62"/>
      <c r="THM50" s="62"/>
      <c r="THN50" s="62"/>
      <c r="THO50" s="62"/>
      <c r="THP50" s="62"/>
      <c r="THQ50" s="62"/>
      <c r="THR50" s="62"/>
      <c r="THS50" s="62"/>
      <c r="THT50" s="62"/>
      <c r="THU50" s="62"/>
      <c r="THV50" s="62"/>
      <c r="THW50" s="62"/>
      <c r="THX50" s="62"/>
      <c r="THY50" s="62"/>
      <c r="THZ50" s="62"/>
      <c r="TIA50" s="62"/>
      <c r="TIB50" s="62"/>
      <c r="TIC50" s="62"/>
      <c r="TID50" s="62"/>
      <c r="TIE50" s="62"/>
      <c r="TIF50" s="62"/>
      <c r="TIG50" s="62"/>
      <c r="TIH50" s="62"/>
      <c r="TII50" s="62"/>
      <c r="TIJ50" s="62"/>
      <c r="TIK50" s="62"/>
      <c r="TIL50" s="62"/>
      <c r="TIM50" s="62"/>
      <c r="TIN50" s="62"/>
      <c r="TIO50" s="62"/>
      <c r="TIP50" s="62"/>
      <c r="TIQ50" s="62"/>
      <c r="TIR50" s="62"/>
      <c r="TIS50" s="62"/>
      <c r="TIT50" s="62"/>
      <c r="TIU50" s="62"/>
      <c r="TIV50" s="62"/>
      <c r="TIW50" s="62"/>
      <c r="TIX50" s="62"/>
      <c r="TIY50" s="62"/>
      <c r="TIZ50" s="62"/>
      <c r="TJA50" s="62"/>
      <c r="TJB50" s="62"/>
      <c r="TJC50" s="62"/>
      <c r="TJD50" s="62"/>
      <c r="TJE50" s="62"/>
      <c r="TJF50" s="62"/>
      <c r="TJG50" s="62"/>
      <c r="TJH50" s="62"/>
      <c r="TJI50" s="62"/>
      <c r="TJJ50" s="62"/>
      <c r="TJK50" s="62"/>
      <c r="TJL50" s="62"/>
      <c r="TJM50" s="62"/>
      <c r="TJN50" s="62"/>
      <c r="TJO50" s="62"/>
      <c r="TJP50" s="62"/>
      <c r="TJQ50" s="62"/>
      <c r="TJR50" s="62"/>
      <c r="TJS50" s="62"/>
      <c r="TJT50" s="62"/>
      <c r="TJU50" s="62"/>
      <c r="TJV50" s="62"/>
      <c r="TJW50" s="62"/>
      <c r="TJX50" s="62"/>
      <c r="TJY50" s="62"/>
      <c r="TJZ50" s="62"/>
      <c r="TKA50" s="62"/>
      <c r="TKB50" s="62"/>
      <c r="TKC50" s="62"/>
      <c r="TKD50" s="62"/>
      <c r="TKE50" s="62"/>
      <c r="TKF50" s="62"/>
      <c r="TKG50" s="62"/>
      <c r="TKH50" s="62"/>
      <c r="TKI50" s="62"/>
      <c r="TKJ50" s="62"/>
      <c r="TKK50" s="62"/>
      <c r="TKL50" s="62"/>
      <c r="TKM50" s="62"/>
      <c r="TKN50" s="62"/>
      <c r="TKO50" s="62"/>
      <c r="TKP50" s="62"/>
      <c r="TKQ50" s="62"/>
      <c r="TKR50" s="62"/>
      <c r="TKS50" s="62"/>
      <c r="TKT50" s="62"/>
      <c r="TKU50" s="62"/>
      <c r="TKV50" s="62"/>
      <c r="TKW50" s="62"/>
      <c r="TKX50" s="62"/>
      <c r="TKY50" s="62"/>
      <c r="TKZ50" s="62"/>
      <c r="TLA50" s="62"/>
      <c r="TLB50" s="62"/>
      <c r="TLC50" s="62"/>
      <c r="TLD50" s="62"/>
      <c r="TLE50" s="62"/>
      <c r="TLF50" s="62"/>
      <c r="TLG50" s="62"/>
      <c r="TLH50" s="62"/>
      <c r="TLI50" s="62"/>
      <c r="TLJ50" s="62"/>
      <c r="TLK50" s="62"/>
      <c r="TLL50" s="62"/>
      <c r="TLM50" s="62"/>
      <c r="TLN50" s="62"/>
      <c r="TLO50" s="62"/>
      <c r="TLP50" s="62"/>
      <c r="TLQ50" s="62"/>
      <c r="TLR50" s="62"/>
      <c r="TLS50" s="62"/>
      <c r="TLT50" s="62"/>
      <c r="TLU50" s="62"/>
      <c r="TLV50" s="62"/>
      <c r="TLW50" s="62"/>
      <c r="TLX50" s="62"/>
      <c r="TLY50" s="62"/>
      <c r="TLZ50" s="62"/>
      <c r="TMA50" s="62"/>
      <c r="TMB50" s="62"/>
      <c r="TMC50" s="62"/>
      <c r="TMD50" s="62"/>
      <c r="TME50" s="62"/>
      <c r="TMF50" s="62"/>
      <c r="TMG50" s="62"/>
      <c r="TMH50" s="62"/>
      <c r="TMI50" s="62"/>
      <c r="TMJ50" s="62"/>
      <c r="TMK50" s="62"/>
      <c r="TML50" s="62"/>
      <c r="TMM50" s="62"/>
      <c r="TMN50" s="62"/>
      <c r="TMO50" s="62"/>
      <c r="TMP50" s="62"/>
      <c r="TMQ50" s="62"/>
      <c r="TMR50" s="62"/>
      <c r="TMS50" s="62"/>
      <c r="TMT50" s="62"/>
      <c r="TMU50" s="62"/>
      <c r="TMV50" s="62"/>
      <c r="TMW50" s="62"/>
      <c r="TMX50" s="62"/>
      <c r="TMY50" s="62"/>
      <c r="TMZ50" s="62"/>
      <c r="TNA50" s="62"/>
      <c r="TNB50" s="62"/>
      <c r="TNC50" s="62"/>
      <c r="TND50" s="62"/>
      <c r="TNE50" s="62"/>
      <c r="TNF50" s="62"/>
      <c r="TNG50" s="62"/>
      <c r="TNH50" s="62"/>
      <c r="TNI50" s="62"/>
      <c r="TNJ50" s="62"/>
      <c r="TNK50" s="62"/>
      <c r="TNL50" s="62"/>
      <c r="TNM50" s="62"/>
      <c r="TNN50" s="62"/>
      <c r="TNO50" s="62"/>
      <c r="TNP50" s="62"/>
      <c r="TNQ50" s="62"/>
      <c r="TNR50" s="62"/>
      <c r="TNS50" s="62"/>
      <c r="TNT50" s="62"/>
      <c r="TNU50" s="62"/>
      <c r="TNV50" s="62"/>
      <c r="TNW50" s="62"/>
      <c r="TNX50" s="62"/>
      <c r="TNY50" s="62"/>
      <c r="TNZ50" s="62"/>
      <c r="TOA50" s="62"/>
      <c r="TOB50" s="62"/>
      <c r="TOC50" s="62"/>
      <c r="TOD50" s="62"/>
      <c r="TOE50" s="62"/>
      <c r="TOF50" s="62"/>
      <c r="TOG50" s="62"/>
      <c r="TOH50" s="62"/>
      <c r="TOI50" s="62"/>
      <c r="TOJ50" s="62"/>
      <c r="TOK50" s="62"/>
      <c r="TOL50" s="62"/>
      <c r="TOM50" s="62"/>
      <c r="TON50" s="62"/>
      <c r="TOO50" s="62"/>
      <c r="TOP50" s="62"/>
      <c r="TOQ50" s="62"/>
      <c r="TOR50" s="62"/>
      <c r="TOS50" s="62"/>
      <c r="TOT50" s="62"/>
      <c r="TOU50" s="62"/>
      <c r="TOV50" s="62"/>
      <c r="TOW50" s="62"/>
      <c r="TOX50" s="62"/>
      <c r="TOY50" s="62"/>
      <c r="TOZ50" s="62"/>
      <c r="TPA50" s="62"/>
      <c r="TPB50" s="62"/>
      <c r="TPC50" s="62"/>
      <c r="TPD50" s="62"/>
      <c r="TPE50" s="62"/>
      <c r="TPF50" s="62"/>
      <c r="TPG50" s="62"/>
      <c r="TPH50" s="62"/>
      <c r="TPI50" s="62"/>
      <c r="TPJ50" s="62"/>
      <c r="TPK50" s="62"/>
      <c r="TPL50" s="62"/>
      <c r="TPM50" s="62"/>
      <c r="TPN50" s="62"/>
      <c r="TPO50" s="62"/>
      <c r="TPP50" s="62"/>
      <c r="TPQ50" s="62"/>
      <c r="TPR50" s="62"/>
      <c r="TPS50" s="62"/>
      <c r="TPT50" s="62"/>
      <c r="TPU50" s="62"/>
      <c r="TPV50" s="62"/>
      <c r="TPW50" s="62"/>
      <c r="TPX50" s="62"/>
      <c r="TPY50" s="62"/>
      <c r="TPZ50" s="62"/>
      <c r="TQA50" s="62"/>
      <c r="TQB50" s="62"/>
      <c r="TQC50" s="62"/>
      <c r="TQD50" s="62"/>
      <c r="TQE50" s="62"/>
      <c r="TQF50" s="62"/>
      <c r="TQG50" s="62"/>
      <c r="TQH50" s="62"/>
      <c r="TQI50" s="62"/>
      <c r="TQJ50" s="62"/>
      <c r="TQK50" s="62"/>
      <c r="TQL50" s="62"/>
      <c r="TQM50" s="62"/>
      <c r="TQN50" s="62"/>
      <c r="TQO50" s="62"/>
      <c r="TQP50" s="62"/>
      <c r="TQQ50" s="62"/>
      <c r="TQR50" s="62"/>
      <c r="TQS50" s="62"/>
      <c r="TQT50" s="62"/>
      <c r="TQU50" s="62"/>
      <c r="TQV50" s="62"/>
      <c r="TQW50" s="62"/>
      <c r="TQX50" s="62"/>
      <c r="TQY50" s="62"/>
      <c r="TQZ50" s="62"/>
      <c r="TRA50" s="62"/>
      <c r="TRB50" s="62"/>
      <c r="TRC50" s="62"/>
      <c r="TRD50" s="62"/>
      <c r="TRE50" s="62"/>
      <c r="TRF50" s="62"/>
      <c r="TRG50" s="62"/>
      <c r="TRH50" s="62"/>
      <c r="TRI50" s="62"/>
      <c r="TRJ50" s="62"/>
      <c r="TRK50" s="62"/>
      <c r="TRL50" s="62"/>
      <c r="TRM50" s="62"/>
      <c r="TRN50" s="62"/>
      <c r="TRO50" s="62"/>
      <c r="TRP50" s="62"/>
      <c r="TRQ50" s="62"/>
      <c r="TRR50" s="62"/>
      <c r="TRS50" s="62"/>
      <c r="TRT50" s="62"/>
      <c r="TRU50" s="62"/>
      <c r="TRV50" s="62"/>
      <c r="TRW50" s="62"/>
      <c r="TRX50" s="62"/>
      <c r="TRY50" s="62"/>
      <c r="TRZ50" s="62"/>
      <c r="TSA50" s="62"/>
      <c r="TSB50" s="62"/>
      <c r="TSC50" s="62"/>
      <c r="TSD50" s="62"/>
      <c r="TSE50" s="62"/>
      <c r="TSF50" s="62"/>
      <c r="TSG50" s="62"/>
      <c r="TSH50" s="62"/>
      <c r="TSI50" s="62"/>
      <c r="TSJ50" s="62"/>
      <c r="TSK50" s="62"/>
      <c r="TSL50" s="62"/>
      <c r="TSM50" s="62"/>
      <c r="TSN50" s="62"/>
      <c r="TSO50" s="62"/>
      <c r="TSP50" s="62"/>
      <c r="TSQ50" s="62"/>
      <c r="TSR50" s="62"/>
      <c r="TSS50" s="62"/>
      <c r="TST50" s="62"/>
      <c r="TSU50" s="62"/>
      <c r="TSV50" s="62"/>
      <c r="TSW50" s="62"/>
      <c r="TSX50" s="62"/>
      <c r="TSY50" s="62"/>
      <c r="TSZ50" s="62"/>
      <c r="TTA50" s="62"/>
      <c r="TTB50" s="62"/>
      <c r="TTC50" s="62"/>
      <c r="TTD50" s="62"/>
      <c r="TTE50" s="62"/>
      <c r="TTF50" s="62"/>
      <c r="TTG50" s="62"/>
      <c r="TTH50" s="62"/>
      <c r="TTI50" s="62"/>
      <c r="TTJ50" s="62"/>
      <c r="TTK50" s="62"/>
      <c r="TTL50" s="62"/>
      <c r="TTM50" s="62"/>
      <c r="TTN50" s="62"/>
      <c r="TTO50" s="62"/>
      <c r="TTP50" s="62"/>
      <c r="TTQ50" s="62"/>
      <c r="TTR50" s="62"/>
      <c r="TTS50" s="62"/>
      <c r="TTT50" s="62"/>
      <c r="TTU50" s="62"/>
      <c r="TTV50" s="62"/>
      <c r="TTW50" s="62"/>
      <c r="TTX50" s="62"/>
      <c r="TTY50" s="62"/>
      <c r="TTZ50" s="62"/>
      <c r="TUA50" s="62"/>
      <c r="TUB50" s="62"/>
      <c r="TUC50" s="62"/>
      <c r="TUD50" s="62"/>
      <c r="TUE50" s="62"/>
      <c r="TUF50" s="62"/>
      <c r="TUG50" s="62"/>
      <c r="TUH50" s="62"/>
      <c r="TUI50" s="62"/>
      <c r="TUJ50" s="62"/>
      <c r="TUK50" s="62"/>
      <c r="TUL50" s="62"/>
      <c r="TUM50" s="62"/>
      <c r="TUN50" s="62"/>
      <c r="TUO50" s="62"/>
      <c r="TUP50" s="62"/>
      <c r="TUQ50" s="62"/>
      <c r="TUR50" s="62"/>
      <c r="TUS50" s="62"/>
      <c r="TUT50" s="62"/>
      <c r="TUU50" s="62"/>
      <c r="TUV50" s="62"/>
      <c r="TUW50" s="62"/>
      <c r="TUX50" s="62"/>
      <c r="TUY50" s="62"/>
      <c r="TUZ50" s="62"/>
      <c r="TVA50" s="62"/>
      <c r="TVB50" s="62"/>
      <c r="TVC50" s="62"/>
      <c r="TVD50" s="62"/>
      <c r="TVE50" s="62"/>
      <c r="TVF50" s="62"/>
      <c r="TVG50" s="62"/>
      <c r="TVH50" s="62"/>
      <c r="TVI50" s="62"/>
      <c r="TVJ50" s="62"/>
      <c r="TVK50" s="62"/>
      <c r="TVL50" s="62"/>
      <c r="TVM50" s="62"/>
      <c r="TVN50" s="62"/>
      <c r="TVO50" s="62"/>
      <c r="TVP50" s="62"/>
      <c r="TVQ50" s="62"/>
      <c r="TVR50" s="62"/>
      <c r="TVS50" s="62"/>
      <c r="TVT50" s="62"/>
      <c r="TVU50" s="62"/>
      <c r="TVV50" s="62"/>
      <c r="TVW50" s="62"/>
      <c r="TVX50" s="62"/>
      <c r="TVY50" s="62"/>
      <c r="TVZ50" s="62"/>
      <c r="TWA50" s="62"/>
      <c r="TWB50" s="62"/>
      <c r="TWC50" s="62"/>
      <c r="TWD50" s="62"/>
      <c r="TWE50" s="62"/>
      <c r="TWF50" s="62"/>
      <c r="TWG50" s="62"/>
      <c r="TWH50" s="62"/>
      <c r="TWI50" s="62"/>
      <c r="TWJ50" s="62"/>
      <c r="TWK50" s="62"/>
      <c r="TWL50" s="62"/>
      <c r="TWM50" s="62"/>
      <c r="TWN50" s="62"/>
      <c r="TWO50" s="62"/>
      <c r="TWP50" s="62"/>
      <c r="TWQ50" s="62"/>
      <c r="TWR50" s="62"/>
      <c r="TWS50" s="62"/>
      <c r="TWT50" s="62"/>
      <c r="TWU50" s="62"/>
      <c r="TWV50" s="62"/>
      <c r="TWW50" s="62"/>
      <c r="TWX50" s="62"/>
      <c r="TWY50" s="62"/>
      <c r="TWZ50" s="62"/>
      <c r="TXA50" s="62"/>
      <c r="TXB50" s="62"/>
      <c r="TXC50" s="62"/>
      <c r="TXD50" s="62"/>
      <c r="TXE50" s="62"/>
      <c r="TXF50" s="62"/>
      <c r="TXG50" s="62"/>
      <c r="TXH50" s="62"/>
      <c r="TXI50" s="62"/>
      <c r="TXJ50" s="62"/>
      <c r="TXK50" s="62"/>
      <c r="TXL50" s="62"/>
      <c r="TXM50" s="62"/>
      <c r="TXN50" s="62"/>
      <c r="TXO50" s="62"/>
      <c r="TXP50" s="62"/>
      <c r="TXQ50" s="62"/>
      <c r="TXR50" s="62"/>
      <c r="TXS50" s="62"/>
      <c r="TXT50" s="62"/>
      <c r="TXU50" s="62"/>
      <c r="TXV50" s="62"/>
      <c r="TXW50" s="62"/>
      <c r="TXX50" s="62"/>
      <c r="TXY50" s="62"/>
      <c r="TXZ50" s="62"/>
      <c r="TYA50" s="62"/>
      <c r="TYB50" s="62"/>
      <c r="TYC50" s="62"/>
      <c r="TYD50" s="62"/>
      <c r="TYE50" s="62"/>
      <c r="TYF50" s="62"/>
      <c r="TYG50" s="62"/>
      <c r="TYH50" s="62"/>
      <c r="TYI50" s="62"/>
      <c r="TYJ50" s="62"/>
      <c r="TYK50" s="62"/>
      <c r="TYL50" s="62"/>
      <c r="TYM50" s="62"/>
      <c r="TYN50" s="62"/>
      <c r="TYO50" s="62"/>
      <c r="TYP50" s="62"/>
      <c r="TYQ50" s="62"/>
      <c r="TYR50" s="62"/>
      <c r="TYS50" s="62"/>
      <c r="TYT50" s="62"/>
      <c r="TYU50" s="62"/>
      <c r="TYV50" s="62"/>
      <c r="TYW50" s="62"/>
      <c r="TYX50" s="62"/>
      <c r="TYY50" s="62"/>
      <c r="TYZ50" s="62"/>
      <c r="TZA50" s="62"/>
      <c r="TZB50" s="62"/>
      <c r="TZC50" s="62"/>
      <c r="TZD50" s="62"/>
      <c r="TZE50" s="62"/>
      <c r="TZF50" s="62"/>
      <c r="TZG50" s="62"/>
      <c r="TZH50" s="62"/>
      <c r="TZI50" s="62"/>
      <c r="TZJ50" s="62"/>
      <c r="TZK50" s="62"/>
      <c r="TZL50" s="62"/>
      <c r="TZM50" s="62"/>
      <c r="TZN50" s="62"/>
      <c r="TZO50" s="62"/>
      <c r="TZP50" s="62"/>
      <c r="TZQ50" s="62"/>
      <c r="TZR50" s="62"/>
      <c r="TZS50" s="62"/>
      <c r="TZT50" s="62"/>
      <c r="TZU50" s="62"/>
      <c r="TZV50" s="62"/>
      <c r="TZW50" s="62"/>
      <c r="TZX50" s="62"/>
      <c r="TZY50" s="62"/>
      <c r="TZZ50" s="62"/>
      <c r="UAA50" s="62"/>
      <c r="UAB50" s="62"/>
      <c r="UAC50" s="62"/>
      <c r="UAD50" s="62"/>
      <c r="UAE50" s="62"/>
      <c r="UAF50" s="62"/>
      <c r="UAG50" s="62"/>
      <c r="UAH50" s="62"/>
      <c r="UAI50" s="62"/>
      <c r="UAJ50" s="62"/>
      <c r="UAK50" s="62"/>
      <c r="UAL50" s="62"/>
      <c r="UAM50" s="62"/>
      <c r="UAN50" s="62"/>
      <c r="UAO50" s="62"/>
      <c r="UAP50" s="62"/>
      <c r="UAQ50" s="62"/>
      <c r="UAR50" s="62"/>
      <c r="UAS50" s="62"/>
      <c r="UAT50" s="62"/>
      <c r="UAU50" s="62"/>
      <c r="UAV50" s="62"/>
      <c r="UAW50" s="62"/>
      <c r="UAX50" s="62"/>
      <c r="UAY50" s="62"/>
      <c r="UAZ50" s="62"/>
      <c r="UBA50" s="62"/>
      <c r="UBB50" s="62"/>
      <c r="UBC50" s="62"/>
      <c r="UBD50" s="62"/>
      <c r="UBE50" s="62"/>
      <c r="UBF50" s="62"/>
      <c r="UBG50" s="62"/>
      <c r="UBH50" s="62"/>
      <c r="UBI50" s="62"/>
      <c r="UBJ50" s="62"/>
      <c r="UBK50" s="62"/>
      <c r="UBL50" s="62"/>
      <c r="UBM50" s="62"/>
      <c r="UBN50" s="62"/>
      <c r="UBO50" s="62"/>
      <c r="UBP50" s="62"/>
      <c r="UBQ50" s="62"/>
      <c r="UBR50" s="62"/>
      <c r="UBS50" s="62"/>
      <c r="UBT50" s="62"/>
      <c r="UBU50" s="62"/>
      <c r="UBV50" s="62"/>
      <c r="UBW50" s="62"/>
      <c r="UBX50" s="62"/>
      <c r="UBY50" s="62"/>
      <c r="UBZ50" s="62"/>
      <c r="UCA50" s="62"/>
      <c r="UCB50" s="62"/>
      <c r="UCC50" s="62"/>
      <c r="UCD50" s="62"/>
      <c r="UCE50" s="62"/>
      <c r="UCF50" s="62"/>
      <c r="UCG50" s="62"/>
      <c r="UCH50" s="62"/>
      <c r="UCI50" s="62"/>
      <c r="UCJ50" s="62"/>
      <c r="UCK50" s="62"/>
      <c r="UCL50" s="62"/>
      <c r="UCM50" s="62"/>
      <c r="UCN50" s="62"/>
      <c r="UCO50" s="62"/>
      <c r="UCP50" s="62"/>
      <c r="UCQ50" s="62"/>
      <c r="UCR50" s="62"/>
      <c r="UCS50" s="62"/>
      <c r="UCT50" s="62"/>
      <c r="UCU50" s="62"/>
      <c r="UCV50" s="62"/>
      <c r="UCW50" s="62"/>
      <c r="UCX50" s="62"/>
      <c r="UCY50" s="62"/>
      <c r="UCZ50" s="62"/>
      <c r="UDA50" s="62"/>
      <c r="UDB50" s="62"/>
      <c r="UDC50" s="62"/>
      <c r="UDD50" s="62"/>
      <c r="UDE50" s="62"/>
      <c r="UDF50" s="62"/>
      <c r="UDG50" s="62"/>
      <c r="UDH50" s="62"/>
      <c r="UDI50" s="62"/>
      <c r="UDJ50" s="62"/>
      <c r="UDK50" s="62"/>
      <c r="UDL50" s="62"/>
      <c r="UDM50" s="62"/>
      <c r="UDN50" s="62"/>
      <c r="UDO50" s="62"/>
      <c r="UDP50" s="62"/>
      <c r="UDQ50" s="62"/>
      <c r="UDR50" s="62"/>
      <c r="UDS50" s="62"/>
      <c r="UDT50" s="62"/>
      <c r="UDU50" s="62"/>
      <c r="UDV50" s="62"/>
      <c r="UDW50" s="62"/>
      <c r="UDX50" s="62"/>
      <c r="UDY50" s="62"/>
      <c r="UDZ50" s="62"/>
      <c r="UEA50" s="62"/>
      <c r="UEB50" s="62"/>
      <c r="UEC50" s="62"/>
      <c r="UED50" s="62"/>
      <c r="UEE50" s="62"/>
      <c r="UEF50" s="62"/>
      <c r="UEG50" s="62"/>
      <c r="UEH50" s="62"/>
      <c r="UEI50" s="62"/>
      <c r="UEJ50" s="62"/>
      <c r="UEK50" s="62"/>
      <c r="UEL50" s="62"/>
      <c r="UEM50" s="62"/>
      <c r="UEN50" s="62"/>
      <c r="UEO50" s="62"/>
      <c r="UEP50" s="62"/>
      <c r="UEQ50" s="62"/>
      <c r="UER50" s="62"/>
      <c r="UES50" s="62"/>
      <c r="UET50" s="62"/>
      <c r="UEU50" s="62"/>
      <c r="UEV50" s="62"/>
      <c r="UEW50" s="62"/>
      <c r="UEX50" s="62"/>
      <c r="UEY50" s="62"/>
      <c r="UEZ50" s="62"/>
      <c r="UFA50" s="62"/>
      <c r="UFB50" s="62"/>
      <c r="UFC50" s="62"/>
      <c r="UFD50" s="62"/>
      <c r="UFE50" s="62"/>
      <c r="UFF50" s="62"/>
      <c r="UFG50" s="62"/>
      <c r="UFH50" s="62"/>
      <c r="UFI50" s="62"/>
      <c r="UFJ50" s="62"/>
      <c r="UFK50" s="62"/>
      <c r="UFL50" s="62"/>
      <c r="UFM50" s="62"/>
      <c r="UFN50" s="62"/>
      <c r="UFO50" s="62"/>
      <c r="UFP50" s="62"/>
      <c r="UFQ50" s="62"/>
      <c r="UFR50" s="62"/>
      <c r="UFS50" s="62"/>
      <c r="UFT50" s="62"/>
      <c r="UFU50" s="62"/>
      <c r="UFV50" s="62"/>
      <c r="UFW50" s="62"/>
      <c r="UFX50" s="62"/>
      <c r="UFY50" s="62"/>
      <c r="UFZ50" s="62"/>
      <c r="UGA50" s="62"/>
      <c r="UGB50" s="62"/>
      <c r="UGC50" s="62"/>
      <c r="UGD50" s="62"/>
      <c r="UGE50" s="62"/>
      <c r="UGF50" s="62"/>
      <c r="UGG50" s="62"/>
      <c r="UGH50" s="62"/>
      <c r="UGI50" s="62"/>
      <c r="UGJ50" s="62"/>
      <c r="UGK50" s="62"/>
      <c r="UGL50" s="62"/>
      <c r="UGM50" s="62"/>
      <c r="UGN50" s="62"/>
      <c r="UGO50" s="62"/>
      <c r="UGP50" s="62"/>
      <c r="UGQ50" s="62"/>
      <c r="UGR50" s="62"/>
      <c r="UGS50" s="62"/>
      <c r="UGT50" s="62"/>
      <c r="UGU50" s="62"/>
      <c r="UGV50" s="62"/>
      <c r="UGW50" s="62"/>
      <c r="UGX50" s="62"/>
      <c r="UGY50" s="62"/>
      <c r="UGZ50" s="62"/>
      <c r="UHA50" s="62"/>
      <c r="UHB50" s="62"/>
      <c r="UHC50" s="62"/>
      <c r="UHD50" s="62"/>
      <c r="UHE50" s="62"/>
      <c r="UHF50" s="62"/>
      <c r="UHG50" s="62"/>
      <c r="UHH50" s="62"/>
      <c r="UHI50" s="62"/>
      <c r="UHJ50" s="62"/>
      <c r="UHK50" s="62"/>
      <c r="UHL50" s="62"/>
      <c r="UHM50" s="62"/>
      <c r="UHN50" s="62"/>
      <c r="UHO50" s="62"/>
      <c r="UHP50" s="62"/>
      <c r="UHQ50" s="62"/>
      <c r="UHR50" s="62"/>
      <c r="UHS50" s="62"/>
      <c r="UHT50" s="62"/>
      <c r="UHU50" s="62"/>
      <c r="UHV50" s="62"/>
      <c r="UHW50" s="62"/>
      <c r="UHX50" s="62"/>
      <c r="UHY50" s="62"/>
      <c r="UHZ50" s="62"/>
      <c r="UIA50" s="62"/>
      <c r="UIB50" s="62"/>
      <c r="UIC50" s="62"/>
      <c r="UID50" s="62"/>
      <c r="UIE50" s="62"/>
      <c r="UIF50" s="62"/>
      <c r="UIG50" s="62"/>
      <c r="UIH50" s="62"/>
      <c r="UII50" s="62"/>
      <c r="UIJ50" s="62"/>
      <c r="UIK50" s="62"/>
      <c r="UIL50" s="62"/>
      <c r="UIM50" s="62"/>
      <c r="UIN50" s="62"/>
      <c r="UIO50" s="62"/>
      <c r="UIP50" s="62"/>
      <c r="UIQ50" s="62"/>
      <c r="UIR50" s="62"/>
      <c r="UIS50" s="62"/>
      <c r="UIT50" s="62"/>
      <c r="UIU50" s="62"/>
      <c r="UIV50" s="62"/>
      <c r="UIW50" s="62"/>
      <c r="UIX50" s="62"/>
      <c r="UIY50" s="62"/>
      <c r="UIZ50" s="62"/>
      <c r="UJA50" s="62"/>
      <c r="UJB50" s="62"/>
      <c r="UJC50" s="62"/>
      <c r="UJD50" s="62"/>
      <c r="UJE50" s="62"/>
      <c r="UJF50" s="62"/>
      <c r="UJG50" s="62"/>
      <c r="UJH50" s="62"/>
      <c r="UJI50" s="62"/>
      <c r="UJJ50" s="62"/>
      <c r="UJK50" s="62"/>
      <c r="UJL50" s="62"/>
      <c r="UJM50" s="62"/>
      <c r="UJN50" s="62"/>
      <c r="UJO50" s="62"/>
      <c r="UJP50" s="62"/>
      <c r="UJQ50" s="62"/>
      <c r="UJR50" s="62"/>
      <c r="UJS50" s="62"/>
      <c r="UJT50" s="62"/>
      <c r="UJU50" s="62"/>
      <c r="UJV50" s="62"/>
      <c r="UJW50" s="62"/>
      <c r="UJX50" s="62"/>
      <c r="UJY50" s="62"/>
      <c r="UJZ50" s="62"/>
      <c r="UKA50" s="62"/>
      <c r="UKB50" s="62"/>
      <c r="UKC50" s="62"/>
      <c r="UKD50" s="62"/>
      <c r="UKE50" s="62"/>
      <c r="UKF50" s="62"/>
      <c r="UKG50" s="62"/>
      <c r="UKH50" s="62"/>
      <c r="UKI50" s="62"/>
      <c r="UKJ50" s="62"/>
      <c r="UKK50" s="62"/>
      <c r="UKL50" s="62"/>
      <c r="UKM50" s="62"/>
      <c r="UKN50" s="62"/>
      <c r="UKO50" s="62"/>
      <c r="UKP50" s="62"/>
      <c r="UKQ50" s="62"/>
      <c r="UKR50" s="62"/>
      <c r="UKS50" s="62"/>
      <c r="UKT50" s="62"/>
      <c r="UKU50" s="62"/>
      <c r="UKV50" s="62"/>
      <c r="UKW50" s="62"/>
      <c r="UKX50" s="62"/>
      <c r="UKY50" s="62"/>
      <c r="UKZ50" s="62"/>
      <c r="ULA50" s="62"/>
      <c r="ULB50" s="62"/>
      <c r="ULC50" s="62"/>
      <c r="ULD50" s="62"/>
      <c r="ULE50" s="62"/>
      <c r="ULF50" s="62"/>
      <c r="ULG50" s="62"/>
      <c r="ULH50" s="62"/>
      <c r="ULI50" s="62"/>
      <c r="ULJ50" s="62"/>
      <c r="ULK50" s="62"/>
      <c r="ULL50" s="62"/>
      <c r="ULM50" s="62"/>
      <c r="ULN50" s="62"/>
      <c r="ULO50" s="62"/>
      <c r="ULP50" s="62"/>
      <c r="ULQ50" s="62"/>
      <c r="ULR50" s="62"/>
      <c r="ULS50" s="62"/>
      <c r="ULT50" s="62"/>
      <c r="ULU50" s="62"/>
      <c r="ULV50" s="62"/>
      <c r="ULW50" s="62"/>
      <c r="ULX50" s="62"/>
      <c r="ULY50" s="62"/>
      <c r="ULZ50" s="62"/>
      <c r="UMA50" s="62"/>
      <c r="UMB50" s="62"/>
      <c r="UMC50" s="62"/>
      <c r="UMD50" s="62"/>
      <c r="UME50" s="62"/>
      <c r="UMF50" s="62"/>
      <c r="UMG50" s="62"/>
      <c r="UMH50" s="62"/>
      <c r="UMI50" s="62"/>
      <c r="UMJ50" s="62"/>
      <c r="UMK50" s="62"/>
      <c r="UML50" s="62"/>
      <c r="UMM50" s="62"/>
      <c r="UMN50" s="62"/>
      <c r="UMO50" s="62"/>
      <c r="UMP50" s="62"/>
      <c r="UMQ50" s="62"/>
      <c r="UMR50" s="62"/>
      <c r="UMS50" s="62"/>
      <c r="UMT50" s="62"/>
      <c r="UMU50" s="62"/>
      <c r="UMV50" s="62"/>
      <c r="UMW50" s="62"/>
      <c r="UMX50" s="62"/>
      <c r="UMY50" s="62"/>
      <c r="UMZ50" s="62"/>
      <c r="UNA50" s="62"/>
      <c r="UNB50" s="62"/>
      <c r="UNC50" s="62"/>
      <c r="UND50" s="62"/>
      <c r="UNE50" s="62"/>
      <c r="UNF50" s="62"/>
      <c r="UNG50" s="62"/>
      <c r="UNH50" s="62"/>
      <c r="UNI50" s="62"/>
      <c r="UNJ50" s="62"/>
      <c r="UNK50" s="62"/>
      <c r="UNL50" s="62"/>
      <c r="UNM50" s="62"/>
      <c r="UNN50" s="62"/>
      <c r="UNO50" s="62"/>
      <c r="UNP50" s="62"/>
      <c r="UNQ50" s="62"/>
      <c r="UNR50" s="62"/>
      <c r="UNS50" s="62"/>
      <c r="UNT50" s="62"/>
      <c r="UNU50" s="62"/>
      <c r="UNV50" s="62"/>
      <c r="UNW50" s="62"/>
      <c r="UNX50" s="62"/>
      <c r="UNY50" s="62"/>
      <c r="UNZ50" s="62"/>
      <c r="UOA50" s="62"/>
      <c r="UOB50" s="62"/>
      <c r="UOC50" s="62"/>
      <c r="UOD50" s="62"/>
      <c r="UOE50" s="62"/>
      <c r="UOF50" s="62"/>
      <c r="UOG50" s="62"/>
      <c r="UOH50" s="62"/>
      <c r="UOI50" s="62"/>
      <c r="UOJ50" s="62"/>
      <c r="UOK50" s="62"/>
      <c r="UOL50" s="62"/>
      <c r="UOM50" s="62"/>
      <c r="UON50" s="62"/>
      <c r="UOO50" s="62"/>
      <c r="UOP50" s="62"/>
      <c r="UOQ50" s="62"/>
      <c r="UOR50" s="62"/>
      <c r="UOS50" s="62"/>
      <c r="UOT50" s="62"/>
      <c r="UOU50" s="62"/>
      <c r="UOV50" s="62"/>
      <c r="UOW50" s="62"/>
      <c r="UOX50" s="62"/>
      <c r="UOY50" s="62"/>
      <c r="UOZ50" s="62"/>
      <c r="UPA50" s="62"/>
      <c r="UPB50" s="62"/>
      <c r="UPC50" s="62"/>
      <c r="UPD50" s="62"/>
      <c r="UPE50" s="62"/>
      <c r="UPF50" s="62"/>
      <c r="UPG50" s="62"/>
      <c r="UPH50" s="62"/>
      <c r="UPI50" s="62"/>
      <c r="UPJ50" s="62"/>
      <c r="UPK50" s="62"/>
      <c r="UPL50" s="62"/>
      <c r="UPM50" s="62"/>
      <c r="UPN50" s="62"/>
      <c r="UPO50" s="62"/>
      <c r="UPP50" s="62"/>
      <c r="UPQ50" s="62"/>
      <c r="UPR50" s="62"/>
      <c r="UPS50" s="62"/>
      <c r="UPT50" s="62"/>
      <c r="UPU50" s="62"/>
      <c r="UPV50" s="62"/>
      <c r="UPW50" s="62"/>
      <c r="UPX50" s="62"/>
      <c r="UPY50" s="62"/>
      <c r="UPZ50" s="62"/>
      <c r="UQA50" s="62"/>
      <c r="UQB50" s="62"/>
      <c r="UQC50" s="62"/>
      <c r="UQD50" s="62"/>
      <c r="UQE50" s="62"/>
      <c r="UQF50" s="62"/>
      <c r="UQG50" s="62"/>
      <c r="UQH50" s="62"/>
      <c r="UQI50" s="62"/>
      <c r="UQJ50" s="62"/>
      <c r="UQK50" s="62"/>
      <c r="UQL50" s="62"/>
      <c r="UQM50" s="62"/>
      <c r="UQN50" s="62"/>
      <c r="UQO50" s="62"/>
      <c r="UQP50" s="62"/>
      <c r="UQQ50" s="62"/>
      <c r="UQR50" s="62"/>
      <c r="UQS50" s="62"/>
      <c r="UQT50" s="62"/>
      <c r="UQU50" s="62"/>
      <c r="UQV50" s="62"/>
      <c r="UQW50" s="62"/>
      <c r="UQX50" s="62"/>
      <c r="UQY50" s="62"/>
      <c r="UQZ50" s="62"/>
      <c r="URA50" s="62"/>
      <c r="URB50" s="62"/>
      <c r="URC50" s="62"/>
      <c r="URD50" s="62"/>
      <c r="URE50" s="62"/>
      <c r="URF50" s="62"/>
      <c r="URG50" s="62"/>
      <c r="URH50" s="62"/>
      <c r="URI50" s="62"/>
      <c r="URJ50" s="62"/>
      <c r="URK50" s="62"/>
      <c r="URL50" s="62"/>
      <c r="URM50" s="62"/>
      <c r="URN50" s="62"/>
      <c r="URO50" s="62"/>
      <c r="URP50" s="62"/>
      <c r="URQ50" s="62"/>
      <c r="URR50" s="62"/>
      <c r="URS50" s="62"/>
      <c r="URT50" s="62"/>
      <c r="URU50" s="62"/>
      <c r="URV50" s="62"/>
      <c r="URW50" s="62"/>
      <c r="URX50" s="62"/>
      <c r="URY50" s="62"/>
      <c r="URZ50" s="62"/>
      <c r="USA50" s="62"/>
      <c r="USB50" s="62"/>
      <c r="USC50" s="62"/>
      <c r="USD50" s="62"/>
      <c r="USE50" s="62"/>
      <c r="USF50" s="62"/>
      <c r="USG50" s="62"/>
      <c r="USH50" s="62"/>
      <c r="USI50" s="62"/>
      <c r="USJ50" s="62"/>
      <c r="USK50" s="62"/>
      <c r="USL50" s="62"/>
      <c r="USM50" s="62"/>
      <c r="USN50" s="62"/>
      <c r="USO50" s="62"/>
      <c r="USP50" s="62"/>
      <c r="USQ50" s="62"/>
      <c r="USR50" s="62"/>
      <c r="USS50" s="62"/>
      <c r="UST50" s="62"/>
      <c r="USU50" s="62"/>
      <c r="USV50" s="62"/>
      <c r="USW50" s="62"/>
      <c r="USX50" s="62"/>
      <c r="USY50" s="62"/>
      <c r="USZ50" s="62"/>
      <c r="UTA50" s="62"/>
      <c r="UTB50" s="62"/>
      <c r="UTC50" s="62"/>
      <c r="UTD50" s="62"/>
      <c r="UTE50" s="62"/>
      <c r="UTF50" s="62"/>
      <c r="UTG50" s="62"/>
      <c r="UTH50" s="62"/>
      <c r="UTI50" s="62"/>
      <c r="UTJ50" s="62"/>
      <c r="UTK50" s="62"/>
      <c r="UTL50" s="62"/>
      <c r="UTM50" s="62"/>
      <c r="UTN50" s="62"/>
      <c r="UTO50" s="62"/>
      <c r="UTP50" s="62"/>
      <c r="UTQ50" s="62"/>
      <c r="UTR50" s="62"/>
      <c r="UTS50" s="62"/>
      <c r="UTT50" s="62"/>
      <c r="UTU50" s="62"/>
      <c r="UTV50" s="62"/>
      <c r="UTW50" s="62"/>
      <c r="UTX50" s="62"/>
      <c r="UTY50" s="62"/>
      <c r="UTZ50" s="62"/>
      <c r="UUA50" s="62"/>
      <c r="UUB50" s="62"/>
      <c r="UUC50" s="62"/>
      <c r="UUD50" s="62"/>
      <c r="UUE50" s="62"/>
      <c r="UUF50" s="62"/>
      <c r="UUG50" s="62"/>
      <c r="UUH50" s="62"/>
      <c r="UUI50" s="62"/>
      <c r="UUJ50" s="62"/>
      <c r="UUK50" s="62"/>
      <c r="UUL50" s="62"/>
      <c r="UUM50" s="62"/>
      <c r="UUN50" s="62"/>
      <c r="UUO50" s="62"/>
      <c r="UUP50" s="62"/>
      <c r="UUQ50" s="62"/>
      <c r="UUR50" s="62"/>
      <c r="UUS50" s="62"/>
      <c r="UUT50" s="62"/>
      <c r="UUU50" s="62"/>
      <c r="UUV50" s="62"/>
      <c r="UUW50" s="62"/>
      <c r="UUX50" s="62"/>
      <c r="UUY50" s="62"/>
      <c r="UUZ50" s="62"/>
      <c r="UVA50" s="62"/>
      <c r="UVB50" s="62"/>
      <c r="UVC50" s="62"/>
      <c r="UVD50" s="62"/>
      <c r="UVE50" s="62"/>
      <c r="UVF50" s="62"/>
      <c r="UVG50" s="62"/>
      <c r="UVH50" s="62"/>
      <c r="UVI50" s="62"/>
      <c r="UVJ50" s="62"/>
      <c r="UVK50" s="62"/>
      <c r="UVL50" s="62"/>
      <c r="UVM50" s="62"/>
      <c r="UVN50" s="62"/>
      <c r="UVO50" s="62"/>
      <c r="UVP50" s="62"/>
      <c r="UVQ50" s="62"/>
      <c r="UVR50" s="62"/>
      <c r="UVS50" s="62"/>
      <c r="UVT50" s="62"/>
      <c r="UVU50" s="62"/>
      <c r="UVV50" s="62"/>
      <c r="UVW50" s="62"/>
      <c r="UVX50" s="62"/>
      <c r="UVY50" s="62"/>
      <c r="UVZ50" s="62"/>
      <c r="UWA50" s="62"/>
      <c r="UWB50" s="62"/>
      <c r="UWC50" s="62"/>
      <c r="UWD50" s="62"/>
      <c r="UWE50" s="62"/>
      <c r="UWF50" s="62"/>
      <c r="UWG50" s="62"/>
      <c r="UWH50" s="62"/>
      <c r="UWI50" s="62"/>
      <c r="UWJ50" s="62"/>
      <c r="UWK50" s="62"/>
      <c r="UWL50" s="62"/>
      <c r="UWM50" s="62"/>
      <c r="UWN50" s="62"/>
      <c r="UWO50" s="62"/>
      <c r="UWP50" s="62"/>
      <c r="UWQ50" s="62"/>
      <c r="UWR50" s="62"/>
      <c r="UWS50" s="62"/>
      <c r="UWT50" s="62"/>
      <c r="UWU50" s="62"/>
      <c r="UWV50" s="62"/>
      <c r="UWW50" s="62"/>
      <c r="UWX50" s="62"/>
      <c r="UWY50" s="62"/>
      <c r="UWZ50" s="62"/>
      <c r="UXA50" s="62"/>
      <c r="UXB50" s="62"/>
      <c r="UXC50" s="62"/>
      <c r="UXD50" s="62"/>
      <c r="UXE50" s="62"/>
      <c r="UXF50" s="62"/>
      <c r="UXG50" s="62"/>
      <c r="UXH50" s="62"/>
      <c r="UXI50" s="62"/>
      <c r="UXJ50" s="62"/>
      <c r="UXK50" s="62"/>
      <c r="UXL50" s="62"/>
      <c r="UXM50" s="62"/>
      <c r="UXN50" s="62"/>
      <c r="UXO50" s="62"/>
      <c r="UXP50" s="62"/>
      <c r="UXQ50" s="62"/>
      <c r="UXR50" s="62"/>
      <c r="UXS50" s="62"/>
      <c r="UXT50" s="62"/>
      <c r="UXU50" s="62"/>
      <c r="UXV50" s="62"/>
      <c r="UXW50" s="62"/>
      <c r="UXX50" s="62"/>
      <c r="UXY50" s="62"/>
      <c r="UXZ50" s="62"/>
      <c r="UYA50" s="62"/>
      <c r="UYB50" s="62"/>
      <c r="UYC50" s="62"/>
      <c r="UYD50" s="62"/>
      <c r="UYE50" s="62"/>
      <c r="UYF50" s="62"/>
      <c r="UYG50" s="62"/>
      <c r="UYH50" s="62"/>
      <c r="UYI50" s="62"/>
      <c r="UYJ50" s="62"/>
      <c r="UYK50" s="62"/>
      <c r="UYL50" s="62"/>
      <c r="UYM50" s="62"/>
      <c r="UYN50" s="62"/>
      <c r="UYO50" s="62"/>
      <c r="UYP50" s="62"/>
      <c r="UYQ50" s="62"/>
      <c r="UYR50" s="62"/>
      <c r="UYS50" s="62"/>
      <c r="UYT50" s="62"/>
      <c r="UYU50" s="62"/>
      <c r="UYV50" s="62"/>
      <c r="UYW50" s="62"/>
      <c r="UYX50" s="62"/>
      <c r="UYY50" s="62"/>
      <c r="UYZ50" s="62"/>
      <c r="UZA50" s="62"/>
      <c r="UZB50" s="62"/>
      <c r="UZC50" s="62"/>
      <c r="UZD50" s="62"/>
      <c r="UZE50" s="62"/>
      <c r="UZF50" s="62"/>
      <c r="UZG50" s="62"/>
      <c r="UZH50" s="62"/>
      <c r="UZI50" s="62"/>
      <c r="UZJ50" s="62"/>
      <c r="UZK50" s="62"/>
      <c r="UZL50" s="62"/>
      <c r="UZM50" s="62"/>
      <c r="UZN50" s="62"/>
      <c r="UZO50" s="62"/>
      <c r="UZP50" s="62"/>
      <c r="UZQ50" s="62"/>
      <c r="UZR50" s="62"/>
      <c r="UZS50" s="62"/>
      <c r="UZT50" s="62"/>
      <c r="UZU50" s="62"/>
      <c r="UZV50" s="62"/>
      <c r="UZW50" s="62"/>
      <c r="UZX50" s="62"/>
      <c r="UZY50" s="62"/>
      <c r="UZZ50" s="62"/>
      <c r="VAA50" s="62"/>
      <c r="VAB50" s="62"/>
      <c r="VAC50" s="62"/>
      <c r="VAD50" s="62"/>
      <c r="VAE50" s="62"/>
      <c r="VAF50" s="62"/>
      <c r="VAG50" s="62"/>
      <c r="VAH50" s="62"/>
      <c r="VAI50" s="62"/>
      <c r="VAJ50" s="62"/>
      <c r="VAK50" s="62"/>
      <c r="VAL50" s="62"/>
      <c r="VAM50" s="62"/>
      <c r="VAN50" s="62"/>
      <c r="VAO50" s="62"/>
      <c r="VAP50" s="62"/>
      <c r="VAQ50" s="62"/>
      <c r="VAR50" s="62"/>
      <c r="VAS50" s="62"/>
      <c r="VAT50" s="62"/>
      <c r="VAU50" s="62"/>
      <c r="VAV50" s="62"/>
      <c r="VAW50" s="62"/>
      <c r="VAX50" s="62"/>
      <c r="VAY50" s="62"/>
      <c r="VAZ50" s="62"/>
      <c r="VBA50" s="62"/>
      <c r="VBB50" s="62"/>
      <c r="VBC50" s="62"/>
      <c r="VBD50" s="62"/>
      <c r="VBE50" s="62"/>
      <c r="VBF50" s="62"/>
      <c r="VBG50" s="62"/>
      <c r="VBH50" s="62"/>
      <c r="VBI50" s="62"/>
      <c r="VBJ50" s="62"/>
      <c r="VBK50" s="62"/>
      <c r="VBL50" s="62"/>
      <c r="VBM50" s="62"/>
      <c r="VBN50" s="62"/>
      <c r="VBO50" s="62"/>
      <c r="VBP50" s="62"/>
      <c r="VBQ50" s="62"/>
      <c r="VBR50" s="62"/>
      <c r="VBS50" s="62"/>
      <c r="VBT50" s="62"/>
      <c r="VBU50" s="62"/>
      <c r="VBV50" s="62"/>
      <c r="VBW50" s="62"/>
      <c r="VBX50" s="62"/>
      <c r="VBY50" s="62"/>
      <c r="VBZ50" s="62"/>
      <c r="VCA50" s="62"/>
      <c r="VCB50" s="62"/>
      <c r="VCC50" s="62"/>
      <c r="VCD50" s="62"/>
      <c r="VCE50" s="62"/>
      <c r="VCF50" s="62"/>
      <c r="VCG50" s="62"/>
      <c r="VCH50" s="62"/>
      <c r="VCI50" s="62"/>
      <c r="VCJ50" s="62"/>
      <c r="VCK50" s="62"/>
      <c r="VCL50" s="62"/>
      <c r="VCM50" s="62"/>
      <c r="VCN50" s="62"/>
      <c r="VCO50" s="62"/>
      <c r="VCP50" s="62"/>
      <c r="VCQ50" s="62"/>
      <c r="VCR50" s="62"/>
      <c r="VCS50" s="62"/>
      <c r="VCT50" s="62"/>
      <c r="VCU50" s="62"/>
      <c r="VCV50" s="62"/>
      <c r="VCW50" s="62"/>
      <c r="VCX50" s="62"/>
      <c r="VCY50" s="62"/>
      <c r="VCZ50" s="62"/>
      <c r="VDA50" s="62"/>
      <c r="VDB50" s="62"/>
      <c r="VDC50" s="62"/>
      <c r="VDD50" s="62"/>
      <c r="VDE50" s="62"/>
      <c r="VDF50" s="62"/>
      <c r="VDG50" s="62"/>
      <c r="VDH50" s="62"/>
      <c r="VDI50" s="62"/>
      <c r="VDJ50" s="62"/>
      <c r="VDK50" s="62"/>
      <c r="VDL50" s="62"/>
      <c r="VDM50" s="62"/>
      <c r="VDN50" s="62"/>
      <c r="VDO50" s="62"/>
      <c r="VDP50" s="62"/>
      <c r="VDQ50" s="62"/>
      <c r="VDR50" s="62"/>
      <c r="VDS50" s="62"/>
      <c r="VDT50" s="62"/>
      <c r="VDU50" s="62"/>
      <c r="VDV50" s="62"/>
      <c r="VDW50" s="62"/>
      <c r="VDX50" s="62"/>
      <c r="VDY50" s="62"/>
      <c r="VDZ50" s="62"/>
      <c r="VEA50" s="62"/>
      <c r="VEB50" s="62"/>
      <c r="VEC50" s="62"/>
      <c r="VED50" s="62"/>
      <c r="VEE50" s="62"/>
      <c r="VEF50" s="62"/>
      <c r="VEG50" s="62"/>
      <c r="VEH50" s="62"/>
      <c r="VEI50" s="62"/>
      <c r="VEJ50" s="62"/>
      <c r="VEK50" s="62"/>
      <c r="VEL50" s="62"/>
      <c r="VEM50" s="62"/>
      <c r="VEN50" s="62"/>
      <c r="VEO50" s="62"/>
      <c r="VEP50" s="62"/>
      <c r="VEQ50" s="62"/>
      <c r="VER50" s="62"/>
      <c r="VES50" s="62"/>
      <c r="VET50" s="62"/>
      <c r="VEU50" s="62"/>
      <c r="VEV50" s="62"/>
      <c r="VEW50" s="62"/>
      <c r="VEX50" s="62"/>
      <c r="VEY50" s="62"/>
      <c r="VEZ50" s="62"/>
      <c r="VFA50" s="62"/>
      <c r="VFB50" s="62"/>
      <c r="VFC50" s="62"/>
      <c r="VFD50" s="62"/>
      <c r="VFE50" s="62"/>
      <c r="VFF50" s="62"/>
      <c r="VFG50" s="62"/>
      <c r="VFH50" s="62"/>
      <c r="VFI50" s="62"/>
      <c r="VFJ50" s="62"/>
      <c r="VFK50" s="62"/>
      <c r="VFL50" s="62"/>
      <c r="VFM50" s="62"/>
      <c r="VFN50" s="62"/>
      <c r="VFO50" s="62"/>
      <c r="VFP50" s="62"/>
      <c r="VFQ50" s="62"/>
      <c r="VFR50" s="62"/>
      <c r="VFS50" s="62"/>
      <c r="VFT50" s="62"/>
      <c r="VFU50" s="62"/>
      <c r="VFV50" s="62"/>
      <c r="VFW50" s="62"/>
      <c r="VFX50" s="62"/>
      <c r="VFY50" s="62"/>
      <c r="VFZ50" s="62"/>
      <c r="VGA50" s="62"/>
      <c r="VGB50" s="62"/>
      <c r="VGC50" s="62"/>
      <c r="VGD50" s="62"/>
      <c r="VGE50" s="62"/>
      <c r="VGF50" s="62"/>
      <c r="VGG50" s="62"/>
      <c r="VGH50" s="62"/>
      <c r="VGI50" s="62"/>
      <c r="VGJ50" s="62"/>
      <c r="VGK50" s="62"/>
      <c r="VGL50" s="62"/>
      <c r="VGM50" s="62"/>
      <c r="VGN50" s="62"/>
      <c r="VGO50" s="62"/>
      <c r="VGP50" s="62"/>
      <c r="VGQ50" s="62"/>
      <c r="VGR50" s="62"/>
      <c r="VGS50" s="62"/>
      <c r="VGT50" s="62"/>
      <c r="VGU50" s="62"/>
      <c r="VGV50" s="62"/>
      <c r="VGW50" s="62"/>
      <c r="VGX50" s="62"/>
      <c r="VGY50" s="62"/>
      <c r="VGZ50" s="62"/>
      <c r="VHA50" s="62"/>
      <c r="VHB50" s="62"/>
      <c r="VHC50" s="62"/>
      <c r="VHD50" s="62"/>
      <c r="VHE50" s="62"/>
      <c r="VHF50" s="62"/>
      <c r="VHG50" s="62"/>
      <c r="VHH50" s="62"/>
      <c r="VHI50" s="62"/>
      <c r="VHJ50" s="62"/>
      <c r="VHK50" s="62"/>
      <c r="VHL50" s="62"/>
      <c r="VHM50" s="62"/>
      <c r="VHN50" s="62"/>
      <c r="VHO50" s="62"/>
      <c r="VHP50" s="62"/>
      <c r="VHQ50" s="62"/>
      <c r="VHR50" s="62"/>
      <c r="VHS50" s="62"/>
      <c r="VHT50" s="62"/>
      <c r="VHU50" s="62"/>
      <c r="VHV50" s="62"/>
      <c r="VHW50" s="62"/>
      <c r="VHX50" s="62"/>
      <c r="VHY50" s="62"/>
      <c r="VHZ50" s="62"/>
      <c r="VIA50" s="62"/>
      <c r="VIB50" s="62"/>
      <c r="VIC50" s="62"/>
      <c r="VID50" s="62"/>
      <c r="VIE50" s="62"/>
      <c r="VIF50" s="62"/>
      <c r="VIG50" s="62"/>
      <c r="VIH50" s="62"/>
      <c r="VII50" s="62"/>
      <c r="VIJ50" s="62"/>
      <c r="VIK50" s="62"/>
      <c r="VIL50" s="62"/>
      <c r="VIM50" s="62"/>
      <c r="VIN50" s="62"/>
      <c r="VIO50" s="62"/>
      <c r="VIP50" s="62"/>
      <c r="VIQ50" s="62"/>
      <c r="VIR50" s="62"/>
      <c r="VIS50" s="62"/>
      <c r="VIT50" s="62"/>
      <c r="VIU50" s="62"/>
      <c r="VIV50" s="62"/>
      <c r="VIW50" s="62"/>
      <c r="VIX50" s="62"/>
      <c r="VIY50" s="62"/>
      <c r="VIZ50" s="62"/>
      <c r="VJA50" s="62"/>
      <c r="VJB50" s="62"/>
      <c r="VJC50" s="62"/>
      <c r="VJD50" s="62"/>
      <c r="VJE50" s="62"/>
      <c r="VJF50" s="62"/>
      <c r="VJG50" s="62"/>
      <c r="VJH50" s="62"/>
      <c r="VJI50" s="62"/>
      <c r="VJJ50" s="62"/>
      <c r="VJK50" s="62"/>
      <c r="VJL50" s="62"/>
      <c r="VJM50" s="62"/>
      <c r="VJN50" s="62"/>
      <c r="VJO50" s="62"/>
      <c r="VJP50" s="62"/>
      <c r="VJQ50" s="62"/>
      <c r="VJR50" s="62"/>
      <c r="VJS50" s="62"/>
      <c r="VJT50" s="62"/>
      <c r="VJU50" s="62"/>
      <c r="VJV50" s="62"/>
      <c r="VJW50" s="62"/>
      <c r="VJX50" s="62"/>
      <c r="VJY50" s="62"/>
      <c r="VJZ50" s="62"/>
      <c r="VKA50" s="62"/>
      <c r="VKB50" s="62"/>
      <c r="VKC50" s="62"/>
      <c r="VKD50" s="62"/>
      <c r="VKE50" s="62"/>
      <c r="VKF50" s="62"/>
      <c r="VKG50" s="62"/>
      <c r="VKH50" s="62"/>
      <c r="VKI50" s="62"/>
      <c r="VKJ50" s="62"/>
      <c r="VKK50" s="62"/>
      <c r="VKL50" s="62"/>
      <c r="VKM50" s="62"/>
      <c r="VKN50" s="62"/>
      <c r="VKO50" s="62"/>
      <c r="VKP50" s="62"/>
      <c r="VKQ50" s="62"/>
      <c r="VKR50" s="62"/>
      <c r="VKS50" s="62"/>
      <c r="VKT50" s="62"/>
      <c r="VKU50" s="62"/>
      <c r="VKV50" s="62"/>
      <c r="VKW50" s="62"/>
      <c r="VKX50" s="62"/>
      <c r="VKY50" s="62"/>
      <c r="VKZ50" s="62"/>
      <c r="VLA50" s="62"/>
      <c r="VLB50" s="62"/>
      <c r="VLC50" s="62"/>
      <c r="VLD50" s="62"/>
      <c r="VLE50" s="62"/>
      <c r="VLF50" s="62"/>
      <c r="VLG50" s="62"/>
      <c r="VLH50" s="62"/>
      <c r="VLI50" s="62"/>
      <c r="VLJ50" s="62"/>
      <c r="VLK50" s="62"/>
      <c r="VLL50" s="62"/>
      <c r="VLM50" s="62"/>
      <c r="VLN50" s="62"/>
      <c r="VLO50" s="62"/>
      <c r="VLP50" s="62"/>
      <c r="VLQ50" s="62"/>
      <c r="VLR50" s="62"/>
      <c r="VLS50" s="62"/>
      <c r="VLT50" s="62"/>
      <c r="VLU50" s="62"/>
      <c r="VLV50" s="62"/>
      <c r="VLW50" s="62"/>
      <c r="VLX50" s="62"/>
      <c r="VLY50" s="62"/>
      <c r="VLZ50" s="62"/>
      <c r="VMA50" s="62"/>
      <c r="VMB50" s="62"/>
      <c r="VMC50" s="62"/>
      <c r="VMD50" s="62"/>
      <c r="VME50" s="62"/>
      <c r="VMF50" s="62"/>
      <c r="VMG50" s="62"/>
      <c r="VMH50" s="62"/>
      <c r="VMI50" s="62"/>
      <c r="VMJ50" s="62"/>
      <c r="VMK50" s="62"/>
      <c r="VML50" s="62"/>
      <c r="VMM50" s="62"/>
      <c r="VMN50" s="62"/>
      <c r="VMO50" s="62"/>
      <c r="VMP50" s="62"/>
      <c r="VMQ50" s="62"/>
      <c r="VMR50" s="62"/>
      <c r="VMS50" s="62"/>
      <c r="VMT50" s="62"/>
      <c r="VMU50" s="62"/>
      <c r="VMV50" s="62"/>
      <c r="VMW50" s="62"/>
      <c r="VMX50" s="62"/>
      <c r="VMY50" s="62"/>
      <c r="VMZ50" s="62"/>
      <c r="VNA50" s="62"/>
      <c r="VNB50" s="62"/>
      <c r="VNC50" s="62"/>
      <c r="VND50" s="62"/>
      <c r="VNE50" s="62"/>
      <c r="VNF50" s="62"/>
      <c r="VNG50" s="62"/>
      <c r="VNH50" s="62"/>
      <c r="VNI50" s="62"/>
      <c r="VNJ50" s="62"/>
      <c r="VNK50" s="62"/>
      <c r="VNL50" s="62"/>
      <c r="VNM50" s="62"/>
      <c r="VNN50" s="62"/>
      <c r="VNO50" s="62"/>
      <c r="VNP50" s="62"/>
      <c r="VNQ50" s="62"/>
      <c r="VNR50" s="62"/>
      <c r="VNS50" s="62"/>
      <c r="VNT50" s="62"/>
      <c r="VNU50" s="62"/>
      <c r="VNV50" s="62"/>
      <c r="VNW50" s="62"/>
      <c r="VNX50" s="62"/>
      <c r="VNY50" s="62"/>
      <c r="VNZ50" s="62"/>
      <c r="VOA50" s="62"/>
      <c r="VOB50" s="62"/>
      <c r="VOC50" s="62"/>
      <c r="VOD50" s="62"/>
      <c r="VOE50" s="62"/>
      <c r="VOF50" s="62"/>
      <c r="VOG50" s="62"/>
      <c r="VOH50" s="62"/>
      <c r="VOI50" s="62"/>
      <c r="VOJ50" s="62"/>
      <c r="VOK50" s="62"/>
      <c r="VOL50" s="62"/>
      <c r="VOM50" s="62"/>
      <c r="VON50" s="62"/>
      <c r="VOO50" s="62"/>
      <c r="VOP50" s="62"/>
      <c r="VOQ50" s="62"/>
      <c r="VOR50" s="62"/>
      <c r="VOS50" s="62"/>
      <c r="VOT50" s="62"/>
      <c r="VOU50" s="62"/>
      <c r="VOV50" s="62"/>
      <c r="VOW50" s="62"/>
      <c r="VOX50" s="62"/>
      <c r="VOY50" s="62"/>
      <c r="VOZ50" s="62"/>
      <c r="VPA50" s="62"/>
      <c r="VPB50" s="62"/>
      <c r="VPC50" s="62"/>
      <c r="VPD50" s="62"/>
      <c r="VPE50" s="62"/>
      <c r="VPF50" s="62"/>
      <c r="VPG50" s="62"/>
      <c r="VPH50" s="62"/>
      <c r="VPI50" s="62"/>
      <c r="VPJ50" s="62"/>
      <c r="VPK50" s="62"/>
      <c r="VPL50" s="62"/>
      <c r="VPM50" s="62"/>
      <c r="VPN50" s="62"/>
      <c r="VPO50" s="62"/>
      <c r="VPP50" s="62"/>
      <c r="VPQ50" s="62"/>
      <c r="VPR50" s="62"/>
      <c r="VPS50" s="62"/>
      <c r="VPT50" s="62"/>
      <c r="VPU50" s="62"/>
      <c r="VPV50" s="62"/>
      <c r="VPW50" s="62"/>
      <c r="VPX50" s="62"/>
      <c r="VPY50" s="62"/>
      <c r="VPZ50" s="62"/>
      <c r="VQA50" s="62"/>
      <c r="VQB50" s="62"/>
      <c r="VQC50" s="62"/>
      <c r="VQD50" s="62"/>
      <c r="VQE50" s="62"/>
      <c r="VQF50" s="62"/>
      <c r="VQG50" s="62"/>
      <c r="VQH50" s="62"/>
      <c r="VQI50" s="62"/>
      <c r="VQJ50" s="62"/>
      <c r="VQK50" s="62"/>
      <c r="VQL50" s="62"/>
      <c r="VQM50" s="62"/>
      <c r="VQN50" s="62"/>
      <c r="VQO50" s="62"/>
      <c r="VQP50" s="62"/>
      <c r="VQQ50" s="62"/>
      <c r="VQR50" s="62"/>
      <c r="VQS50" s="62"/>
      <c r="VQT50" s="62"/>
      <c r="VQU50" s="62"/>
      <c r="VQV50" s="62"/>
      <c r="VQW50" s="62"/>
      <c r="VQX50" s="62"/>
      <c r="VQY50" s="62"/>
      <c r="VQZ50" s="62"/>
      <c r="VRA50" s="62"/>
      <c r="VRB50" s="62"/>
      <c r="VRC50" s="62"/>
      <c r="VRD50" s="62"/>
      <c r="VRE50" s="62"/>
      <c r="VRF50" s="62"/>
      <c r="VRG50" s="62"/>
      <c r="VRH50" s="62"/>
      <c r="VRI50" s="62"/>
      <c r="VRJ50" s="62"/>
      <c r="VRK50" s="62"/>
      <c r="VRL50" s="62"/>
      <c r="VRM50" s="62"/>
      <c r="VRN50" s="62"/>
      <c r="VRO50" s="62"/>
      <c r="VRP50" s="62"/>
      <c r="VRQ50" s="62"/>
      <c r="VRR50" s="62"/>
      <c r="VRS50" s="62"/>
      <c r="VRT50" s="62"/>
      <c r="VRU50" s="62"/>
      <c r="VRV50" s="62"/>
      <c r="VRW50" s="62"/>
      <c r="VRX50" s="62"/>
      <c r="VRY50" s="62"/>
      <c r="VRZ50" s="62"/>
      <c r="VSA50" s="62"/>
      <c r="VSB50" s="62"/>
      <c r="VSC50" s="62"/>
      <c r="VSD50" s="62"/>
      <c r="VSE50" s="62"/>
      <c r="VSF50" s="62"/>
      <c r="VSG50" s="62"/>
      <c r="VSH50" s="62"/>
      <c r="VSI50" s="62"/>
      <c r="VSJ50" s="62"/>
      <c r="VSK50" s="62"/>
      <c r="VSL50" s="62"/>
      <c r="VSM50" s="62"/>
      <c r="VSN50" s="62"/>
      <c r="VSO50" s="62"/>
      <c r="VSP50" s="62"/>
      <c r="VSQ50" s="62"/>
      <c r="VSR50" s="62"/>
      <c r="VSS50" s="62"/>
      <c r="VST50" s="62"/>
      <c r="VSU50" s="62"/>
      <c r="VSV50" s="62"/>
      <c r="VSW50" s="62"/>
      <c r="VSX50" s="62"/>
      <c r="VSY50" s="62"/>
      <c r="VSZ50" s="62"/>
      <c r="VTA50" s="62"/>
      <c r="VTB50" s="62"/>
      <c r="VTC50" s="62"/>
      <c r="VTD50" s="62"/>
      <c r="VTE50" s="62"/>
      <c r="VTF50" s="62"/>
      <c r="VTG50" s="62"/>
      <c r="VTH50" s="62"/>
      <c r="VTI50" s="62"/>
      <c r="VTJ50" s="62"/>
      <c r="VTK50" s="62"/>
      <c r="VTL50" s="62"/>
      <c r="VTM50" s="62"/>
      <c r="VTN50" s="62"/>
      <c r="VTO50" s="62"/>
      <c r="VTP50" s="62"/>
      <c r="VTQ50" s="62"/>
      <c r="VTR50" s="62"/>
      <c r="VTS50" s="62"/>
      <c r="VTT50" s="62"/>
      <c r="VTU50" s="62"/>
      <c r="VTV50" s="62"/>
      <c r="VTW50" s="62"/>
      <c r="VTX50" s="62"/>
      <c r="VTY50" s="62"/>
      <c r="VTZ50" s="62"/>
      <c r="VUA50" s="62"/>
      <c r="VUB50" s="62"/>
      <c r="VUC50" s="62"/>
      <c r="VUD50" s="62"/>
      <c r="VUE50" s="62"/>
      <c r="VUF50" s="62"/>
      <c r="VUG50" s="62"/>
      <c r="VUH50" s="62"/>
      <c r="VUI50" s="62"/>
      <c r="VUJ50" s="62"/>
      <c r="VUK50" s="62"/>
      <c r="VUL50" s="62"/>
      <c r="VUM50" s="62"/>
      <c r="VUN50" s="62"/>
      <c r="VUO50" s="62"/>
      <c r="VUP50" s="62"/>
      <c r="VUQ50" s="62"/>
      <c r="VUR50" s="62"/>
      <c r="VUS50" s="62"/>
      <c r="VUT50" s="62"/>
      <c r="VUU50" s="62"/>
      <c r="VUV50" s="62"/>
      <c r="VUW50" s="62"/>
      <c r="VUX50" s="62"/>
      <c r="VUY50" s="62"/>
      <c r="VUZ50" s="62"/>
      <c r="VVA50" s="62"/>
      <c r="VVB50" s="62"/>
      <c r="VVC50" s="62"/>
      <c r="VVD50" s="62"/>
      <c r="VVE50" s="62"/>
      <c r="VVF50" s="62"/>
      <c r="VVG50" s="62"/>
      <c r="VVH50" s="62"/>
      <c r="VVI50" s="62"/>
      <c r="VVJ50" s="62"/>
      <c r="VVK50" s="62"/>
      <c r="VVL50" s="62"/>
      <c r="VVM50" s="62"/>
      <c r="VVN50" s="62"/>
      <c r="VVO50" s="62"/>
      <c r="VVP50" s="62"/>
      <c r="VVQ50" s="62"/>
      <c r="VVR50" s="62"/>
      <c r="VVS50" s="62"/>
      <c r="VVT50" s="62"/>
      <c r="VVU50" s="62"/>
      <c r="VVV50" s="62"/>
      <c r="VVW50" s="62"/>
      <c r="VVX50" s="62"/>
      <c r="VVY50" s="62"/>
      <c r="VVZ50" s="62"/>
      <c r="VWA50" s="62"/>
      <c r="VWB50" s="62"/>
      <c r="VWC50" s="62"/>
      <c r="VWD50" s="62"/>
      <c r="VWE50" s="62"/>
      <c r="VWF50" s="62"/>
      <c r="VWG50" s="62"/>
      <c r="VWH50" s="62"/>
      <c r="VWI50" s="62"/>
      <c r="VWJ50" s="62"/>
      <c r="VWK50" s="62"/>
      <c r="VWL50" s="62"/>
      <c r="VWM50" s="62"/>
      <c r="VWN50" s="62"/>
      <c r="VWO50" s="62"/>
      <c r="VWP50" s="62"/>
      <c r="VWQ50" s="62"/>
      <c r="VWR50" s="62"/>
      <c r="VWS50" s="62"/>
      <c r="VWT50" s="62"/>
      <c r="VWU50" s="62"/>
      <c r="VWV50" s="62"/>
      <c r="VWW50" s="62"/>
      <c r="VWX50" s="62"/>
      <c r="VWY50" s="62"/>
      <c r="VWZ50" s="62"/>
      <c r="VXA50" s="62"/>
      <c r="VXB50" s="62"/>
      <c r="VXC50" s="62"/>
      <c r="VXD50" s="62"/>
      <c r="VXE50" s="62"/>
      <c r="VXF50" s="62"/>
      <c r="VXG50" s="62"/>
      <c r="VXH50" s="62"/>
      <c r="VXI50" s="62"/>
      <c r="VXJ50" s="62"/>
      <c r="VXK50" s="62"/>
      <c r="VXL50" s="62"/>
      <c r="VXM50" s="62"/>
      <c r="VXN50" s="62"/>
      <c r="VXO50" s="62"/>
      <c r="VXP50" s="62"/>
      <c r="VXQ50" s="62"/>
      <c r="VXR50" s="62"/>
      <c r="VXS50" s="62"/>
      <c r="VXT50" s="62"/>
      <c r="VXU50" s="62"/>
      <c r="VXV50" s="62"/>
      <c r="VXW50" s="62"/>
      <c r="VXX50" s="62"/>
      <c r="VXY50" s="62"/>
      <c r="VXZ50" s="62"/>
      <c r="VYA50" s="62"/>
      <c r="VYB50" s="62"/>
      <c r="VYC50" s="62"/>
      <c r="VYD50" s="62"/>
      <c r="VYE50" s="62"/>
      <c r="VYF50" s="62"/>
      <c r="VYG50" s="62"/>
      <c r="VYH50" s="62"/>
      <c r="VYI50" s="62"/>
      <c r="VYJ50" s="62"/>
      <c r="VYK50" s="62"/>
      <c r="VYL50" s="62"/>
      <c r="VYM50" s="62"/>
      <c r="VYN50" s="62"/>
      <c r="VYO50" s="62"/>
      <c r="VYP50" s="62"/>
      <c r="VYQ50" s="62"/>
      <c r="VYR50" s="62"/>
      <c r="VYS50" s="62"/>
      <c r="VYT50" s="62"/>
      <c r="VYU50" s="62"/>
      <c r="VYV50" s="62"/>
      <c r="VYW50" s="62"/>
      <c r="VYX50" s="62"/>
      <c r="VYY50" s="62"/>
      <c r="VYZ50" s="62"/>
      <c r="VZA50" s="62"/>
      <c r="VZB50" s="62"/>
      <c r="VZC50" s="62"/>
      <c r="VZD50" s="62"/>
      <c r="VZE50" s="62"/>
      <c r="VZF50" s="62"/>
      <c r="VZG50" s="62"/>
      <c r="VZH50" s="62"/>
      <c r="VZI50" s="62"/>
      <c r="VZJ50" s="62"/>
      <c r="VZK50" s="62"/>
      <c r="VZL50" s="62"/>
      <c r="VZM50" s="62"/>
      <c r="VZN50" s="62"/>
      <c r="VZO50" s="62"/>
      <c r="VZP50" s="62"/>
      <c r="VZQ50" s="62"/>
      <c r="VZR50" s="62"/>
      <c r="VZS50" s="62"/>
      <c r="VZT50" s="62"/>
      <c r="VZU50" s="62"/>
      <c r="VZV50" s="62"/>
      <c r="VZW50" s="62"/>
      <c r="VZX50" s="62"/>
      <c r="VZY50" s="62"/>
      <c r="VZZ50" s="62"/>
      <c r="WAA50" s="62"/>
      <c r="WAB50" s="62"/>
      <c r="WAC50" s="62"/>
      <c r="WAD50" s="62"/>
      <c r="WAE50" s="62"/>
      <c r="WAF50" s="62"/>
      <c r="WAG50" s="62"/>
      <c r="WAH50" s="62"/>
      <c r="WAI50" s="62"/>
      <c r="WAJ50" s="62"/>
      <c r="WAK50" s="62"/>
      <c r="WAL50" s="62"/>
      <c r="WAM50" s="62"/>
      <c r="WAN50" s="62"/>
      <c r="WAO50" s="62"/>
      <c r="WAP50" s="62"/>
      <c r="WAQ50" s="62"/>
      <c r="WAR50" s="62"/>
      <c r="WAS50" s="62"/>
      <c r="WAT50" s="62"/>
      <c r="WAU50" s="62"/>
      <c r="WAV50" s="62"/>
      <c r="WAW50" s="62"/>
      <c r="WAX50" s="62"/>
      <c r="WAY50" s="62"/>
      <c r="WAZ50" s="62"/>
      <c r="WBA50" s="62"/>
      <c r="WBB50" s="62"/>
      <c r="WBC50" s="62"/>
      <c r="WBD50" s="62"/>
      <c r="WBE50" s="62"/>
      <c r="WBF50" s="62"/>
      <c r="WBG50" s="62"/>
      <c r="WBH50" s="62"/>
      <c r="WBI50" s="62"/>
      <c r="WBJ50" s="62"/>
      <c r="WBK50" s="62"/>
      <c r="WBL50" s="62"/>
      <c r="WBM50" s="62"/>
      <c r="WBN50" s="62"/>
      <c r="WBO50" s="62"/>
      <c r="WBP50" s="62"/>
      <c r="WBQ50" s="62"/>
      <c r="WBR50" s="62"/>
      <c r="WBS50" s="62"/>
      <c r="WBT50" s="62"/>
      <c r="WBU50" s="62"/>
      <c r="WBV50" s="62"/>
      <c r="WBW50" s="62"/>
      <c r="WBX50" s="62"/>
      <c r="WBY50" s="62"/>
      <c r="WBZ50" s="62"/>
      <c r="WCA50" s="62"/>
      <c r="WCB50" s="62"/>
      <c r="WCC50" s="62"/>
      <c r="WCD50" s="62"/>
      <c r="WCE50" s="62"/>
      <c r="WCF50" s="62"/>
      <c r="WCG50" s="62"/>
      <c r="WCH50" s="62"/>
      <c r="WCI50" s="62"/>
      <c r="WCJ50" s="62"/>
      <c r="WCK50" s="62"/>
      <c r="WCL50" s="62"/>
      <c r="WCM50" s="62"/>
      <c r="WCN50" s="62"/>
      <c r="WCO50" s="62"/>
      <c r="WCP50" s="62"/>
      <c r="WCQ50" s="62"/>
      <c r="WCR50" s="62"/>
      <c r="WCS50" s="62"/>
      <c r="WCT50" s="62"/>
      <c r="WCU50" s="62"/>
      <c r="WCV50" s="62"/>
      <c r="WCW50" s="62"/>
      <c r="WCX50" s="62"/>
      <c r="WCY50" s="62"/>
      <c r="WCZ50" s="62"/>
      <c r="WDA50" s="62"/>
      <c r="WDB50" s="62"/>
      <c r="WDC50" s="62"/>
      <c r="WDD50" s="62"/>
      <c r="WDE50" s="62"/>
      <c r="WDF50" s="62"/>
      <c r="WDG50" s="62"/>
      <c r="WDH50" s="62"/>
      <c r="WDI50" s="62"/>
      <c r="WDJ50" s="62"/>
      <c r="WDK50" s="62"/>
      <c r="WDL50" s="62"/>
      <c r="WDM50" s="62"/>
      <c r="WDN50" s="62"/>
      <c r="WDO50" s="62"/>
      <c r="WDP50" s="62"/>
      <c r="WDQ50" s="62"/>
      <c r="WDR50" s="62"/>
      <c r="WDS50" s="62"/>
      <c r="WDT50" s="62"/>
      <c r="WDU50" s="62"/>
      <c r="WDV50" s="62"/>
      <c r="WDW50" s="62"/>
      <c r="WDX50" s="62"/>
      <c r="WDY50" s="62"/>
      <c r="WDZ50" s="62"/>
      <c r="WEA50" s="62"/>
      <c r="WEB50" s="62"/>
      <c r="WEC50" s="62"/>
      <c r="WED50" s="62"/>
      <c r="WEE50" s="62"/>
      <c r="WEF50" s="62"/>
      <c r="WEG50" s="62"/>
      <c r="WEH50" s="62"/>
      <c r="WEI50" s="62"/>
      <c r="WEJ50" s="62"/>
      <c r="WEK50" s="62"/>
      <c r="WEL50" s="62"/>
      <c r="WEM50" s="62"/>
      <c r="WEN50" s="62"/>
      <c r="WEO50" s="62"/>
      <c r="WEP50" s="62"/>
      <c r="WEQ50" s="62"/>
      <c r="WER50" s="62"/>
      <c r="WES50" s="62"/>
      <c r="WET50" s="62"/>
      <c r="WEU50" s="62"/>
      <c r="WEV50" s="62"/>
      <c r="WEW50" s="62"/>
      <c r="WEX50" s="62"/>
      <c r="WEY50" s="62"/>
      <c r="WEZ50" s="62"/>
      <c r="WFA50" s="62"/>
      <c r="WFB50" s="62"/>
      <c r="WFC50" s="62"/>
      <c r="WFD50" s="62"/>
      <c r="WFE50" s="62"/>
      <c r="WFF50" s="62"/>
      <c r="WFG50" s="62"/>
      <c r="WFH50" s="62"/>
      <c r="WFI50" s="62"/>
      <c r="WFJ50" s="62"/>
      <c r="WFK50" s="62"/>
      <c r="WFL50" s="62"/>
      <c r="WFM50" s="62"/>
      <c r="WFN50" s="62"/>
      <c r="WFO50" s="62"/>
      <c r="WFP50" s="62"/>
      <c r="WFQ50" s="62"/>
      <c r="WFR50" s="62"/>
      <c r="WFS50" s="62"/>
      <c r="WFT50" s="62"/>
      <c r="WFU50" s="62"/>
      <c r="WFV50" s="62"/>
      <c r="WFW50" s="62"/>
      <c r="WFX50" s="62"/>
      <c r="WFY50" s="62"/>
      <c r="WFZ50" s="62"/>
      <c r="WGA50" s="62"/>
      <c r="WGB50" s="62"/>
      <c r="WGC50" s="62"/>
      <c r="WGD50" s="62"/>
      <c r="WGE50" s="62"/>
      <c r="WGF50" s="62"/>
      <c r="WGG50" s="62"/>
      <c r="WGH50" s="62"/>
      <c r="WGI50" s="62"/>
      <c r="WGJ50" s="62"/>
      <c r="WGK50" s="62"/>
      <c r="WGL50" s="62"/>
      <c r="WGM50" s="62"/>
      <c r="WGN50" s="62"/>
      <c r="WGO50" s="62"/>
      <c r="WGP50" s="62"/>
      <c r="WGQ50" s="62"/>
      <c r="WGR50" s="62"/>
      <c r="WGS50" s="62"/>
      <c r="WGT50" s="62"/>
      <c r="WGU50" s="62"/>
      <c r="WGV50" s="62"/>
      <c r="WGW50" s="62"/>
      <c r="WGX50" s="62"/>
      <c r="WGY50" s="62"/>
      <c r="WGZ50" s="62"/>
      <c r="WHA50" s="62"/>
      <c r="WHB50" s="62"/>
      <c r="WHC50" s="62"/>
      <c r="WHD50" s="62"/>
      <c r="WHE50" s="62"/>
      <c r="WHF50" s="62"/>
      <c r="WHG50" s="62"/>
      <c r="WHH50" s="62"/>
      <c r="WHI50" s="62"/>
      <c r="WHJ50" s="62"/>
      <c r="WHK50" s="62"/>
      <c r="WHL50" s="62"/>
      <c r="WHM50" s="62"/>
      <c r="WHN50" s="62"/>
      <c r="WHO50" s="62"/>
      <c r="WHP50" s="62"/>
      <c r="WHQ50" s="62"/>
      <c r="WHR50" s="62"/>
      <c r="WHS50" s="62"/>
      <c r="WHT50" s="62"/>
      <c r="WHU50" s="62"/>
      <c r="WHV50" s="62"/>
      <c r="WHW50" s="62"/>
      <c r="WHX50" s="62"/>
      <c r="WHY50" s="62"/>
      <c r="WHZ50" s="62"/>
      <c r="WIA50" s="62"/>
      <c r="WIB50" s="62"/>
      <c r="WIC50" s="62"/>
      <c r="WID50" s="62"/>
      <c r="WIE50" s="62"/>
      <c r="WIF50" s="62"/>
      <c r="WIG50" s="62"/>
      <c r="WIH50" s="62"/>
      <c r="WII50" s="62"/>
      <c r="WIJ50" s="62"/>
      <c r="WIK50" s="62"/>
      <c r="WIL50" s="62"/>
      <c r="WIM50" s="62"/>
      <c r="WIN50" s="62"/>
      <c r="WIO50" s="62"/>
      <c r="WIP50" s="62"/>
      <c r="WIQ50" s="62"/>
      <c r="WIR50" s="62"/>
      <c r="WIS50" s="62"/>
      <c r="WIT50" s="62"/>
      <c r="WIU50" s="62"/>
      <c r="WIV50" s="62"/>
      <c r="WIW50" s="62"/>
      <c r="WIX50" s="62"/>
      <c r="WIY50" s="62"/>
      <c r="WIZ50" s="62"/>
      <c r="WJA50" s="62"/>
      <c r="WJB50" s="62"/>
      <c r="WJC50" s="62"/>
      <c r="WJD50" s="62"/>
      <c r="WJE50" s="62"/>
      <c r="WJF50" s="62"/>
      <c r="WJG50" s="62"/>
      <c r="WJH50" s="62"/>
      <c r="WJI50" s="62"/>
      <c r="WJJ50" s="62"/>
      <c r="WJK50" s="62"/>
      <c r="WJL50" s="62"/>
      <c r="WJM50" s="62"/>
      <c r="WJN50" s="62"/>
      <c r="WJO50" s="62"/>
      <c r="WJP50" s="62"/>
      <c r="WJQ50" s="62"/>
      <c r="WJR50" s="62"/>
      <c r="WJS50" s="62"/>
      <c r="WJT50" s="62"/>
      <c r="WJU50" s="62"/>
      <c r="WJV50" s="62"/>
      <c r="WJW50" s="62"/>
      <c r="WJX50" s="62"/>
      <c r="WJY50" s="62"/>
      <c r="WJZ50" s="62"/>
      <c r="WKA50" s="62"/>
      <c r="WKB50" s="62"/>
      <c r="WKC50" s="62"/>
      <c r="WKD50" s="62"/>
      <c r="WKE50" s="62"/>
      <c r="WKF50" s="62"/>
      <c r="WKG50" s="62"/>
      <c r="WKH50" s="62"/>
      <c r="WKI50" s="62"/>
      <c r="WKJ50" s="62"/>
      <c r="WKK50" s="62"/>
      <c r="WKL50" s="62"/>
      <c r="WKM50" s="62"/>
      <c r="WKN50" s="62"/>
      <c r="WKO50" s="62"/>
      <c r="WKP50" s="62"/>
      <c r="WKQ50" s="62"/>
      <c r="WKR50" s="62"/>
      <c r="WKS50" s="62"/>
      <c r="WKT50" s="62"/>
      <c r="WKU50" s="62"/>
      <c r="WKV50" s="62"/>
      <c r="WKW50" s="62"/>
      <c r="WKX50" s="62"/>
      <c r="WKY50" s="62"/>
      <c r="WKZ50" s="62"/>
      <c r="WLA50" s="62"/>
      <c r="WLB50" s="62"/>
      <c r="WLC50" s="62"/>
      <c r="WLD50" s="62"/>
      <c r="WLE50" s="62"/>
      <c r="WLF50" s="62"/>
      <c r="WLG50" s="62"/>
      <c r="WLH50" s="62"/>
      <c r="WLI50" s="62"/>
      <c r="WLJ50" s="62"/>
      <c r="WLK50" s="62"/>
      <c r="WLL50" s="62"/>
      <c r="WLM50" s="62"/>
      <c r="WLN50" s="62"/>
      <c r="WLO50" s="62"/>
      <c r="WLP50" s="62"/>
      <c r="WLQ50" s="62"/>
      <c r="WLR50" s="62"/>
      <c r="WLS50" s="62"/>
      <c r="WLT50" s="62"/>
      <c r="WLU50" s="62"/>
      <c r="WLV50" s="62"/>
      <c r="WLW50" s="62"/>
      <c r="WLX50" s="62"/>
      <c r="WLY50" s="62"/>
      <c r="WLZ50" s="62"/>
      <c r="WMA50" s="62"/>
      <c r="WMB50" s="62"/>
      <c r="WMC50" s="62"/>
      <c r="WMD50" s="62"/>
      <c r="WME50" s="62"/>
      <c r="WMF50" s="62"/>
      <c r="WMG50" s="62"/>
      <c r="WMH50" s="62"/>
      <c r="WMI50" s="62"/>
      <c r="WMJ50" s="62"/>
      <c r="WMK50" s="62"/>
      <c r="WML50" s="62"/>
      <c r="WMM50" s="62"/>
      <c r="WMN50" s="62"/>
      <c r="WMO50" s="62"/>
      <c r="WMP50" s="62"/>
      <c r="WMQ50" s="62"/>
      <c r="WMR50" s="62"/>
      <c r="WMS50" s="62"/>
      <c r="WMT50" s="62"/>
      <c r="WMU50" s="62"/>
      <c r="WMV50" s="62"/>
      <c r="WMW50" s="62"/>
      <c r="WMX50" s="62"/>
      <c r="WMY50" s="62"/>
      <c r="WMZ50" s="62"/>
      <c r="WNA50" s="62"/>
      <c r="WNB50" s="62"/>
      <c r="WNC50" s="62"/>
      <c r="WND50" s="62"/>
      <c r="WNE50" s="62"/>
      <c r="WNF50" s="62"/>
      <c r="WNG50" s="62"/>
      <c r="WNH50" s="62"/>
      <c r="WNI50" s="62"/>
      <c r="WNJ50" s="62"/>
      <c r="WNK50" s="62"/>
      <c r="WNL50" s="62"/>
      <c r="WNM50" s="62"/>
      <c r="WNN50" s="62"/>
      <c r="WNO50" s="62"/>
      <c r="WNP50" s="62"/>
      <c r="WNQ50" s="62"/>
      <c r="WNR50" s="62"/>
      <c r="WNS50" s="62"/>
      <c r="WNT50" s="62"/>
      <c r="WNU50" s="62"/>
      <c r="WNV50" s="62"/>
      <c r="WNW50" s="62"/>
      <c r="WNX50" s="62"/>
      <c r="WNY50" s="62"/>
      <c r="WNZ50" s="62"/>
      <c r="WOA50" s="62"/>
      <c r="WOB50" s="62"/>
      <c r="WOC50" s="62"/>
      <c r="WOD50" s="62"/>
      <c r="WOE50" s="62"/>
      <c r="WOF50" s="62"/>
      <c r="WOG50" s="62"/>
      <c r="WOH50" s="62"/>
      <c r="WOI50" s="62"/>
      <c r="WOJ50" s="62"/>
      <c r="WOK50" s="62"/>
      <c r="WOL50" s="62"/>
      <c r="WOM50" s="62"/>
      <c r="WON50" s="62"/>
      <c r="WOO50" s="62"/>
      <c r="WOP50" s="62"/>
      <c r="WOQ50" s="62"/>
      <c r="WOR50" s="62"/>
      <c r="WOS50" s="62"/>
      <c r="WOT50" s="62"/>
      <c r="WOU50" s="62"/>
      <c r="WOV50" s="62"/>
      <c r="WOW50" s="62"/>
      <c r="WOX50" s="62"/>
      <c r="WOY50" s="62"/>
      <c r="WOZ50" s="62"/>
      <c r="WPA50" s="62"/>
      <c r="WPB50" s="62"/>
      <c r="WPC50" s="62"/>
      <c r="WPD50" s="62"/>
      <c r="WPE50" s="62"/>
      <c r="WPF50" s="62"/>
      <c r="WPG50" s="62"/>
      <c r="WPH50" s="62"/>
      <c r="WPI50" s="62"/>
      <c r="WPJ50" s="62"/>
      <c r="WPK50" s="62"/>
      <c r="WPL50" s="62"/>
      <c r="WPM50" s="62"/>
      <c r="WPN50" s="62"/>
      <c r="WPO50" s="62"/>
      <c r="WPP50" s="62"/>
      <c r="WPQ50" s="62"/>
      <c r="WPR50" s="62"/>
      <c r="WPS50" s="62"/>
      <c r="WPT50" s="62"/>
      <c r="WPU50" s="62"/>
      <c r="WPV50" s="62"/>
      <c r="WPW50" s="62"/>
      <c r="WPX50" s="62"/>
      <c r="WPY50" s="62"/>
      <c r="WPZ50" s="62"/>
      <c r="WQA50" s="62"/>
      <c r="WQB50" s="62"/>
      <c r="WQC50" s="62"/>
      <c r="WQD50" s="62"/>
      <c r="WQE50" s="62"/>
      <c r="WQF50" s="62"/>
      <c r="WQG50" s="62"/>
      <c r="WQH50" s="62"/>
      <c r="WQI50" s="62"/>
      <c r="WQJ50" s="62"/>
      <c r="WQK50" s="62"/>
      <c r="WQL50" s="62"/>
      <c r="WQM50" s="62"/>
      <c r="WQN50" s="62"/>
      <c r="WQO50" s="62"/>
      <c r="WQP50" s="62"/>
      <c r="WQQ50" s="62"/>
      <c r="WQR50" s="62"/>
      <c r="WQS50" s="62"/>
      <c r="WQT50" s="62"/>
      <c r="WQU50" s="62"/>
      <c r="WQV50" s="62"/>
      <c r="WQW50" s="62"/>
      <c r="WQX50" s="62"/>
      <c r="WQY50" s="62"/>
      <c r="WQZ50" s="62"/>
      <c r="WRA50" s="62"/>
      <c r="WRB50" s="62"/>
      <c r="WRC50" s="62"/>
      <c r="WRD50" s="62"/>
      <c r="WRE50" s="62"/>
      <c r="WRF50" s="62"/>
      <c r="WRG50" s="62"/>
      <c r="WRH50" s="62"/>
      <c r="WRI50" s="62"/>
      <c r="WRJ50" s="62"/>
      <c r="WRK50" s="62"/>
      <c r="WRL50" s="62"/>
      <c r="WRM50" s="62"/>
      <c r="WRN50" s="62"/>
      <c r="WRO50" s="62"/>
      <c r="WRP50" s="62"/>
      <c r="WRQ50" s="62"/>
      <c r="WRR50" s="62"/>
      <c r="WRS50" s="62"/>
      <c r="WRT50" s="62"/>
      <c r="WRU50" s="62"/>
      <c r="WRV50" s="62"/>
      <c r="WRW50" s="62"/>
      <c r="WRX50" s="62"/>
      <c r="WRY50" s="62"/>
      <c r="WRZ50" s="62"/>
      <c r="WSA50" s="62"/>
      <c r="WSB50" s="62"/>
      <c r="WSC50" s="62"/>
      <c r="WSD50" s="62"/>
      <c r="WSE50" s="62"/>
      <c r="WSF50" s="62"/>
      <c r="WSG50" s="62"/>
      <c r="WSH50" s="62"/>
      <c r="WSI50" s="62"/>
      <c r="WSJ50" s="62"/>
      <c r="WSK50" s="62"/>
      <c r="WSL50" s="62"/>
      <c r="WSM50" s="62"/>
      <c r="WSN50" s="62"/>
      <c r="WSO50" s="62"/>
      <c r="WSP50" s="62"/>
      <c r="WSQ50" s="62"/>
      <c r="WSR50" s="62"/>
      <c r="WSS50" s="62"/>
      <c r="WST50" s="62"/>
      <c r="WSU50" s="62"/>
      <c r="WSV50" s="62"/>
      <c r="WSW50" s="62"/>
      <c r="WSX50" s="62"/>
      <c r="WSY50" s="62"/>
      <c r="WSZ50" s="62"/>
      <c r="WTA50" s="62"/>
      <c r="WTB50" s="62"/>
      <c r="WTC50" s="62"/>
      <c r="WTD50" s="62"/>
      <c r="WTE50" s="62"/>
      <c r="WTF50" s="62"/>
      <c r="WTG50" s="62"/>
      <c r="WTH50" s="62"/>
      <c r="WTI50" s="62"/>
      <c r="WTJ50" s="62"/>
      <c r="WTK50" s="62"/>
      <c r="WTL50" s="62"/>
      <c r="WTM50" s="62"/>
      <c r="WTN50" s="62"/>
      <c r="WTO50" s="62"/>
      <c r="WTP50" s="62"/>
      <c r="WTQ50" s="62"/>
      <c r="WTR50" s="62"/>
      <c r="WTS50" s="62"/>
      <c r="WTT50" s="62"/>
      <c r="WTU50" s="62"/>
      <c r="WTV50" s="62"/>
      <c r="WTW50" s="62"/>
      <c r="WTX50" s="62"/>
      <c r="WTY50" s="62"/>
      <c r="WTZ50" s="62"/>
      <c r="WUA50" s="62"/>
      <c r="WUB50" s="62"/>
      <c r="WUC50" s="62"/>
      <c r="WUD50" s="62"/>
      <c r="WUE50" s="62"/>
      <c r="WUF50" s="62"/>
      <c r="WUG50" s="62"/>
      <c r="WUH50" s="62"/>
      <c r="WUI50" s="62"/>
      <c r="WUJ50" s="62"/>
      <c r="WUK50" s="62"/>
      <c r="WUL50" s="62"/>
      <c r="WUM50" s="62"/>
      <c r="WUN50" s="62"/>
      <c r="WUO50" s="62"/>
      <c r="WUP50" s="62"/>
      <c r="WUQ50" s="62"/>
      <c r="WUR50" s="62"/>
      <c r="WUS50" s="62"/>
      <c r="WUT50" s="62"/>
      <c r="WUU50" s="62"/>
      <c r="WUV50" s="62"/>
      <c r="WUW50" s="62"/>
      <c r="WUX50" s="62"/>
      <c r="WUY50" s="62"/>
      <c r="WUZ50" s="62"/>
      <c r="WVA50" s="62"/>
      <c r="WVB50" s="62"/>
      <c r="WVC50" s="62"/>
      <c r="WVD50" s="62"/>
      <c r="WVE50" s="62"/>
      <c r="WVF50" s="62"/>
      <c r="WVG50" s="62"/>
      <c r="WVH50" s="62"/>
      <c r="WVI50" s="62"/>
      <c r="WVJ50" s="62"/>
      <c r="WVK50" s="62"/>
      <c r="WVL50" s="62"/>
      <c r="WVM50" s="62"/>
      <c r="WVN50" s="62"/>
      <c r="WVO50" s="62"/>
      <c r="WVP50" s="62"/>
      <c r="WVQ50" s="62"/>
      <c r="WVR50" s="62"/>
      <c r="WVS50" s="62"/>
      <c r="WVT50" s="62"/>
      <c r="WVU50" s="62"/>
      <c r="WVV50" s="62"/>
      <c r="WVW50" s="62"/>
      <c r="WVX50" s="62"/>
      <c r="WVY50" s="62"/>
      <c r="WVZ50" s="62"/>
      <c r="WWA50" s="62"/>
      <c r="WWB50" s="62"/>
      <c r="WWC50" s="62"/>
      <c r="WWD50" s="62"/>
      <c r="WWE50" s="62"/>
      <c r="WWF50" s="62"/>
      <c r="WWG50" s="62"/>
      <c r="WWH50" s="62"/>
      <c r="WWI50" s="62"/>
      <c r="WWJ50" s="62"/>
      <c r="WWK50" s="62"/>
      <c r="WWL50" s="62"/>
      <c r="WWM50" s="62"/>
      <c r="WWN50" s="62"/>
      <c r="WWO50" s="62"/>
      <c r="WWP50" s="62"/>
      <c r="WWQ50" s="62"/>
      <c r="WWR50" s="62"/>
      <c r="WWS50" s="62"/>
      <c r="WWT50" s="62"/>
      <c r="WWU50" s="62"/>
      <c r="WWV50" s="62"/>
      <c r="WWW50" s="62"/>
      <c r="WWX50" s="62"/>
      <c r="WWY50" s="62"/>
      <c r="WWZ50" s="62"/>
      <c r="WXA50" s="62"/>
      <c r="WXB50" s="62"/>
      <c r="WXC50" s="62"/>
      <c r="WXD50" s="62"/>
      <c r="WXE50" s="62"/>
      <c r="WXF50" s="62"/>
      <c r="WXG50" s="62"/>
      <c r="WXH50" s="62"/>
      <c r="WXI50" s="62"/>
      <c r="WXJ50" s="62"/>
      <c r="WXK50" s="62"/>
      <c r="WXL50" s="62"/>
      <c r="WXM50" s="62"/>
      <c r="WXN50" s="62"/>
      <c r="WXO50" s="62"/>
      <c r="WXP50" s="62"/>
      <c r="WXQ50" s="62"/>
      <c r="WXR50" s="62"/>
      <c r="WXS50" s="62"/>
      <c r="WXT50" s="62"/>
      <c r="WXU50" s="62"/>
      <c r="WXV50" s="62"/>
      <c r="WXW50" s="62"/>
      <c r="WXX50" s="62"/>
      <c r="WXY50" s="62"/>
      <c r="WXZ50" s="62"/>
      <c r="WYA50" s="62"/>
      <c r="WYB50" s="62"/>
      <c r="WYC50" s="62"/>
      <c r="WYD50" s="62"/>
      <c r="WYE50" s="62"/>
      <c r="WYF50" s="62"/>
      <c r="WYG50" s="62"/>
      <c r="WYH50" s="62"/>
      <c r="WYI50" s="62"/>
      <c r="WYJ50" s="62"/>
      <c r="WYK50" s="62"/>
      <c r="WYL50" s="62"/>
      <c r="WYM50" s="62"/>
      <c r="WYN50" s="62"/>
      <c r="WYO50" s="62"/>
      <c r="WYP50" s="62"/>
      <c r="WYQ50" s="62"/>
      <c r="WYR50" s="62"/>
      <c r="WYS50" s="62"/>
      <c r="WYT50" s="62"/>
      <c r="WYU50" s="62"/>
      <c r="WYV50" s="62"/>
      <c r="WYW50" s="62"/>
      <c r="WYX50" s="62"/>
      <c r="WYY50" s="62"/>
      <c r="WYZ50" s="62"/>
      <c r="WZA50" s="62"/>
      <c r="WZB50" s="62"/>
      <c r="WZC50" s="62"/>
      <c r="WZD50" s="62"/>
      <c r="WZE50" s="62"/>
      <c r="WZF50" s="62"/>
      <c r="WZG50" s="62"/>
      <c r="WZH50" s="62"/>
      <c r="WZI50" s="62"/>
      <c r="WZJ50" s="62"/>
      <c r="WZK50" s="62"/>
      <c r="WZL50" s="62"/>
      <c r="WZM50" s="62"/>
      <c r="WZN50" s="62"/>
      <c r="WZO50" s="62"/>
      <c r="WZP50" s="62"/>
      <c r="WZQ50" s="62"/>
      <c r="WZR50" s="62"/>
      <c r="WZS50" s="62"/>
      <c r="WZT50" s="62"/>
      <c r="WZU50" s="62"/>
      <c r="WZV50" s="62"/>
      <c r="WZW50" s="62"/>
      <c r="WZX50" s="62"/>
      <c r="WZY50" s="62"/>
      <c r="WZZ50" s="62"/>
      <c r="XAA50" s="62"/>
      <c r="XAB50" s="62"/>
      <c r="XAC50" s="62"/>
      <c r="XAD50" s="62"/>
      <c r="XAE50" s="62"/>
      <c r="XAF50" s="62"/>
      <c r="XAG50" s="62"/>
      <c r="XAH50" s="62"/>
      <c r="XAI50" s="62"/>
      <c r="XAJ50" s="62"/>
      <c r="XAK50" s="62"/>
      <c r="XAL50" s="62"/>
      <c r="XAM50" s="62"/>
      <c r="XAN50" s="62"/>
      <c r="XAO50" s="62"/>
      <c r="XAP50" s="62"/>
      <c r="XAQ50" s="62"/>
      <c r="XAR50" s="62"/>
      <c r="XAS50" s="62"/>
      <c r="XAT50" s="62"/>
      <c r="XAU50" s="62"/>
      <c r="XAV50" s="62"/>
      <c r="XAW50" s="62"/>
      <c r="XAX50" s="62"/>
      <c r="XAY50" s="62"/>
      <c r="XAZ50" s="62"/>
      <c r="XBA50" s="62"/>
      <c r="XBB50" s="62"/>
      <c r="XBC50" s="62"/>
      <c r="XBD50" s="62"/>
      <c r="XBE50" s="62"/>
      <c r="XBF50" s="62"/>
      <c r="XBG50" s="62"/>
      <c r="XBH50" s="62"/>
      <c r="XBI50" s="62"/>
      <c r="XBJ50" s="62"/>
      <c r="XBK50" s="62"/>
      <c r="XBL50" s="62"/>
      <c r="XBM50" s="62"/>
      <c r="XBN50" s="62"/>
      <c r="XBO50" s="62"/>
      <c r="XBP50" s="62"/>
      <c r="XBQ50" s="62"/>
      <c r="XBR50" s="62"/>
      <c r="XBS50" s="62"/>
      <c r="XBT50" s="62"/>
      <c r="XBU50" s="62"/>
      <c r="XBV50" s="62"/>
      <c r="XBW50" s="62"/>
      <c r="XBX50" s="62"/>
      <c r="XBY50" s="62"/>
      <c r="XBZ50" s="62"/>
      <c r="XCA50" s="62"/>
      <c r="XCB50" s="62"/>
      <c r="XCC50" s="62"/>
      <c r="XCD50" s="62"/>
      <c r="XCE50" s="62"/>
      <c r="XCF50" s="62"/>
      <c r="XCG50" s="62"/>
      <c r="XCH50" s="62"/>
      <c r="XCI50" s="62"/>
      <c r="XCJ50" s="62"/>
      <c r="XCK50" s="62"/>
      <c r="XCL50" s="62"/>
      <c r="XCM50" s="62"/>
      <c r="XCN50" s="62"/>
      <c r="XCO50" s="62"/>
      <c r="XCP50" s="62"/>
      <c r="XCQ50" s="62"/>
      <c r="XCR50" s="62"/>
      <c r="XCS50" s="62"/>
      <c r="XCT50" s="62"/>
      <c r="XCU50" s="62"/>
      <c r="XCV50" s="62"/>
      <c r="XCW50" s="62"/>
      <c r="XCX50" s="62"/>
      <c r="XCY50" s="62"/>
      <c r="XCZ50" s="62"/>
      <c r="XDA50" s="62"/>
      <c r="XDB50" s="62"/>
      <c r="XDC50" s="62"/>
      <c r="XDD50" s="62"/>
      <c r="XDE50" s="62"/>
      <c r="XDF50" s="62"/>
      <c r="XDG50" s="62"/>
      <c r="XDH50" s="62"/>
      <c r="XDI50" s="62"/>
      <c r="XDJ50" s="62"/>
      <c r="XDK50" s="62"/>
      <c r="XDL50" s="62"/>
      <c r="XDM50" s="62"/>
      <c r="XDN50" s="62"/>
      <c r="XDO50" s="62"/>
      <c r="XDP50" s="62"/>
      <c r="XDQ50" s="62"/>
      <c r="XDR50" s="62"/>
      <c r="XDS50" s="62"/>
      <c r="XDT50" s="62"/>
      <c r="XDU50" s="62"/>
      <c r="XDV50" s="62"/>
      <c r="XDW50" s="62"/>
      <c r="XDX50" s="62"/>
      <c r="XDY50" s="62"/>
    </row>
    <row r="51" spans="1:16353" s="61" customFormat="1" ht="34.9" customHeight="1">
      <c r="A51" s="62">
        <f t="shared" si="34"/>
        <v>49</v>
      </c>
      <c r="C51" s="62"/>
      <c r="D51" s="38">
        <f t="shared" si="40"/>
        <v>49</v>
      </c>
      <c r="E51" s="71">
        <f t="shared" ref="E51" si="57">IF(I51=0,0,CONCATENATE(идентификатор_10,D51))</f>
        <v>0</v>
      </c>
      <c r="F51" s="153" t="s">
        <v>167</v>
      </c>
      <c r="G51" s="39"/>
      <c r="H51" s="42"/>
      <c r="I51" s="32"/>
      <c r="J51" s="32"/>
      <c r="K51" s="32"/>
      <c r="L51" s="32"/>
      <c r="M51" s="33"/>
      <c r="N51" s="32"/>
      <c r="O51" s="33"/>
      <c r="P51" s="34" t="str">
        <f>IF(Вводная!C222=0,0,"ФЛ")</f>
        <v>ФЛ</v>
      </c>
      <c r="Q51" s="33"/>
      <c r="R51" s="32" t="str">
        <f>IF(Вводная!C220=0,0,"ПП")</f>
        <v>ПП</v>
      </c>
      <c r="S51" s="33" t="str">
        <f>IF(Вводная!C219=0,0,"Сб")</f>
        <v>Сб</v>
      </c>
      <c r="T51" s="32"/>
      <c r="U51" s="33" t="str">
        <f>IF(Вводная!C217=0,0,"Мт")</f>
        <v>Мт</v>
      </c>
      <c r="V51" s="32" t="str">
        <f>IF(Вводная!C216=0,0,"А")</f>
        <v>А</v>
      </c>
      <c r="W51" s="32" t="str">
        <f>IF(Вводная!C215=0,0,"Фт")</f>
        <v>Фт</v>
      </c>
      <c r="X51" s="32">
        <f>IF(I51=0,0,VLOOKUP($X$1,участники_10,2,FALSE))</f>
        <v>0</v>
      </c>
      <c r="Y51" s="32">
        <f>IF(I51=0,0,VLOOKUP($Y$1,участники_10,2,FALSE))</f>
        <v>0</v>
      </c>
      <c r="Z51" s="32">
        <f>IF(I51=0,0,VLOOKUP($Z$1,участники_10,2,FALSE))</f>
        <v>0</v>
      </c>
      <c r="AA51" s="32">
        <f>IF(I51=0,0,VLOOKUP($AA$1,участники_10,2,FALSE))</f>
        <v>0</v>
      </c>
      <c r="AB51" s="32"/>
      <c r="AC51" s="32" t="s">
        <v>30</v>
      </c>
      <c r="AD51" s="40"/>
      <c r="AE51" s="40" t="s">
        <v>100</v>
      </c>
      <c r="AF51" s="66">
        <f>IF(I51=0,0,срок_10)</f>
        <v>0</v>
      </c>
      <c r="AG51" s="66">
        <f>IF(I51=0,0,IF(J51=0,"нет в заказе",IF(I51=0,0,VLOOKUP($AG$1,позиции_10,2,FALSE))))</f>
        <v>0</v>
      </c>
      <c r="AH51" s="66">
        <f>IF(I51=0,0,IF(J51=0,"нет в заказе",IF(I51=0,0,VLOOKUP($AG$1,позиции_10,3,FALSE))))</f>
        <v>0</v>
      </c>
      <c r="AI51" s="66">
        <f>IF(I51=0,0,IF(K51=0,"нет в заказе",IF(I51=0,0,VLOOKUP($AI$1,позиции_10,2,FALSE))))</f>
        <v>0</v>
      </c>
      <c r="AJ51" s="66">
        <f>IF(I51=0,0,IF(K51=0,"нет в заказе",IF(I51=0,0,VLOOKUP($AI$1,позиции_10,3,FALSE))))</f>
        <v>0</v>
      </c>
      <c r="AK51" s="66">
        <f>IF(I51=0,0,IF(L51=0,"нет в заказе",IF(I51=0,0,VLOOKUP($AK$1,позиции_10,2,FALSE))))</f>
        <v>0</v>
      </c>
      <c r="AL51" s="66">
        <f>IF(I51=0,0,IF(L51=0,"нет в заказе",IF(I51=0,0,VLOOKUP($AK$1,позиции_10,3,FALSE))))</f>
        <v>0</v>
      </c>
      <c r="AM51" s="66">
        <f>IF(I51=0,0,IF(M51=0,"нет в заказе",IF(I51=0,0,VLOOKUP($AM$1,позиции_10,2,FALSE))))</f>
        <v>0</v>
      </c>
      <c r="AN51" s="66">
        <f>IF(I51=0,0,IF(M51=0,"нет в заказе",IF(I51=0,0,VLOOKUP($AM$1,позиции_10,3,FALSE))))</f>
        <v>0</v>
      </c>
      <c r="AO51" s="66">
        <f>IF(I51=0,0,IF(N51=0,"нет в заказе",IF(I51=0,0,VLOOKUP($AO$1,позиции_10,2,FALSE))))</f>
        <v>0</v>
      </c>
      <c r="AP51" s="66">
        <f>IF(I51=0,0,IF(N51=0,"нет в заказе",IF(I51=0,0,VLOOKUP($AO$1,позиции_10,3,FALSE))))</f>
        <v>0</v>
      </c>
      <c r="AQ51" s="66">
        <f>IF(I51=0,0,IF(O51=0,"нет в заказе",IF(I51=0,0,VLOOKUP($AQ$1,позиции_10,2,FALSE))))</f>
        <v>0</v>
      </c>
      <c r="AR51" s="66">
        <f>IF(I51=0,0,IF(O51=0,"нет в заказе",IF(I51=0,0,VLOOKUP($AQ$1,позиции_10,3,FALSE))))</f>
        <v>0</v>
      </c>
      <c r="AS51" s="66">
        <f>IF(I51=0,0,IF(P51=0,"нет в заказе",IF(I51=0,0,VLOOKUP($AS$1,позиции_10,2,FALSE))))</f>
        <v>0</v>
      </c>
      <c r="AT51" s="66">
        <f>IF(I51=0,0,IF(P51=0,"нет в заказе",IF(I51=0,0,VLOOKUP($AS$1,позиции_10,3,FALSE))))</f>
        <v>0</v>
      </c>
      <c r="AU51" s="66">
        <f>IF(I51=0,0,IF(Q51=0,"нет в заказе",IF(I51=0,0,VLOOKUP($AU$1,позиции_10,2,FALSE))))</f>
        <v>0</v>
      </c>
      <c r="AV51" s="66">
        <f>IF(I51=0,0,IF(Q51=0,"нет в заказе",IF(I51=0,0,VLOOKUP($AU$1,позиции_10,3,FALSE))))</f>
        <v>0</v>
      </c>
      <c r="AW51" s="66">
        <f>IF(I51=0,0,IF(R51=0,"нет в заказе",IF(I51=0,0,VLOOKUP($AW$1,позиции_10,2,FALSE))))</f>
        <v>0</v>
      </c>
      <c r="AX51" s="66">
        <f>IF(I51=0,0,IF(R51=0,"нет в заказе",IF(I51=0,0,VLOOKUP($AW$1,позиции_10,3,FALSE))))</f>
        <v>0</v>
      </c>
      <c r="AY51" s="66">
        <f>IF(I51=0,0,IF(S51=0,"нет в заказе",IF(I51=0,0,VLOOKUP($AY$1,позиции_10,2,FALSE))))</f>
        <v>0</v>
      </c>
      <c r="AZ51" s="66">
        <f>IF(I51=0,0,IF(S51=0,"нет в заказе",IF(I51=0,0,VLOOKUP($AY$1,позиции_10,3,FALSE))))</f>
        <v>0</v>
      </c>
      <c r="BA51" s="66">
        <f>IF(I51=0,0,IF(T51=0,"нет в заказе",IF(I51=0,0,VLOOKUP($BA$1,позиции_10,2,FALSE))))</f>
        <v>0</v>
      </c>
      <c r="BB51" s="66">
        <f>IF(I51=0,0,IF(T51=0,"нет в заказе",IF(I51=0,0,VLOOKUP($BA$1,позиции_10,3,FALSE))))</f>
        <v>0</v>
      </c>
      <c r="BC51" s="66">
        <f>IF(I51=0,0,IF(U51=0,"нет в заказе",IF(I51=0,0,VLOOKUP($BC$1,позиции_10,2,FALSE))))</f>
        <v>0</v>
      </c>
      <c r="BD51" s="66">
        <f>IF(I51=0,0,IF(U51=0,"нет в заказе",IF(I51=0,0,VLOOKUP($BC$1,позиции_10,3,FALSE))))</f>
        <v>0</v>
      </c>
      <c r="BE51" s="66">
        <f>IF(I51=0,0,IF(V51=0,"нет в заказе",IF(I51=0,0,VLOOKUP($BE$1,позиции_10,2,FALSE))))</f>
        <v>0</v>
      </c>
      <c r="BF51" s="66">
        <f>IF(I51=0,0,IF(V51=0,"нет в заказе",IF(I51=0,0,VLOOKUP($BE$1,позиции_10,3,FALSE))))</f>
        <v>0</v>
      </c>
      <c r="BG51" s="66">
        <f>IF(I51=0,0,IF(W51=0,"нет в заказе",IF(I51=0,0,VLOOKUP($BG$1,позиции_10,2,FALSE))))</f>
        <v>0</v>
      </c>
      <c r="BH51" s="66">
        <f>IF(I51=0,0,IF(W51=0,"нет в заказе",IF(I51=0,0,VLOOKUP($BG$1,позиции_10,3,FALSE))))</f>
        <v>0</v>
      </c>
      <c r="BI51" s="66"/>
      <c r="BJ51" s="126"/>
      <c r="BK51" s="127"/>
      <c r="BL51" s="127"/>
      <c r="BM51" s="128"/>
      <c r="BN51" s="151"/>
      <c r="BO51" s="140"/>
      <c r="BP51" s="151"/>
      <c r="BQ51" s="140"/>
      <c r="BR51" s="151"/>
      <c r="BS51" s="140"/>
      <c r="BT51" s="151"/>
      <c r="BU51" s="151"/>
      <c r="BV51" s="151"/>
      <c r="BW51" s="140"/>
      <c r="BX51" s="151"/>
      <c r="BY51" s="140"/>
      <c r="BZ51" s="151"/>
      <c r="CA51" s="140"/>
      <c r="CB51" s="142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/>
      <c r="FL51" s="81"/>
      <c r="FM51" s="81"/>
      <c r="FN51" s="81"/>
      <c r="FO51" s="81"/>
      <c r="FP51" s="81"/>
      <c r="FQ51" s="81"/>
      <c r="FR51" s="81"/>
      <c r="FS51" s="81"/>
      <c r="FT51" s="81"/>
      <c r="FU51" s="81"/>
      <c r="FV51" s="81"/>
      <c r="FW51" s="81"/>
      <c r="FX51" s="81"/>
      <c r="FY51" s="81"/>
      <c r="FZ51" s="81"/>
      <c r="GA51" s="81"/>
      <c r="GB51" s="81"/>
      <c r="GC51" s="81"/>
      <c r="GD51" s="81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</row>
    <row r="52" spans="1:16353" s="61" customFormat="1" ht="34.9" customHeight="1">
      <c r="A52" s="62">
        <f t="shared" si="34"/>
        <v>50</v>
      </c>
      <c r="C52" s="62"/>
      <c r="D52" s="38">
        <f t="shared" si="40"/>
        <v>50</v>
      </c>
      <c r="E52" s="71">
        <f t="shared" ref="E52" si="58">IF(I52=0,0,CONCATENATE(идентификатор_10,D52))</f>
        <v>0</v>
      </c>
      <c r="F52" s="153" t="s">
        <v>113</v>
      </c>
      <c r="G52" s="39"/>
      <c r="H52" s="42"/>
      <c r="I52" s="32"/>
      <c r="J52" s="32"/>
      <c r="K52" s="32"/>
      <c r="L52" s="32"/>
      <c r="M52" s="33"/>
      <c r="N52" s="32"/>
      <c r="O52" s="33"/>
      <c r="P52" s="34" t="str">
        <f>IF(Вводная!C222=0,0,"ФЛ")</f>
        <v>ФЛ</v>
      </c>
      <c r="Q52" s="33"/>
      <c r="R52" s="32" t="str">
        <f>IF(Вводная!C220=0,0,"ПП")</f>
        <v>ПП</v>
      </c>
      <c r="S52" s="33" t="str">
        <f>IF(Вводная!C219=0,0,"Сб")</f>
        <v>Сб</v>
      </c>
      <c r="T52" s="32"/>
      <c r="U52" s="33" t="str">
        <f>IF(Вводная!C217=0,0,"Мт")</f>
        <v>Мт</v>
      </c>
      <c r="V52" s="32" t="str">
        <f>IF(Вводная!C216=0,0,"А")</f>
        <v>А</v>
      </c>
      <c r="W52" s="32" t="str">
        <f>IF(Вводная!C215=0,0,"Фт")</f>
        <v>Фт</v>
      </c>
      <c r="X52" s="32">
        <f>IF(I52=0,0,VLOOKUP($X$1,участники_10,2,FALSE))</f>
        <v>0</v>
      </c>
      <c r="Y52" s="32">
        <f>IF(I52=0,0,VLOOKUP($Y$1,участники_10,2,FALSE))</f>
        <v>0</v>
      </c>
      <c r="Z52" s="32">
        <f>IF(I52=0,0,VLOOKUP($Z$1,участники_10,2,FALSE))</f>
        <v>0</v>
      </c>
      <c r="AA52" s="32">
        <f>IF(I52=0,0,VLOOKUP($AA$1,участники_10,2,FALSE))</f>
        <v>0</v>
      </c>
      <c r="AB52" s="32"/>
      <c r="AC52" s="32" t="s">
        <v>30</v>
      </c>
      <c r="AD52" s="40"/>
      <c r="AE52" s="40"/>
      <c r="AF52" s="66">
        <f>IF(I52=0,0,срок_10)</f>
        <v>0</v>
      </c>
      <c r="AG52" s="66">
        <f>IF(I52=0,0,IF(J52=0,"нет в заказе",IF(I52=0,0,VLOOKUP($AG$1,позиции_10,2,FALSE))))</f>
        <v>0</v>
      </c>
      <c r="AH52" s="66">
        <f>IF(I52=0,0,IF(J52=0,"нет в заказе",IF(I52=0,0,VLOOKUP($AG$1,позиции_10,3,FALSE))))</f>
        <v>0</v>
      </c>
      <c r="AI52" s="66">
        <f>IF(I52=0,0,IF(K52=0,"нет в заказе",IF(I52=0,0,VLOOKUP($AI$1,позиции_10,2,FALSE))))</f>
        <v>0</v>
      </c>
      <c r="AJ52" s="66">
        <f>IF(I52=0,0,IF(K52=0,"нет в заказе",IF(I52=0,0,VLOOKUP($AI$1,позиции_10,3,FALSE))))</f>
        <v>0</v>
      </c>
      <c r="AK52" s="66">
        <f>IF(I52=0,0,IF(L52=0,"нет в заказе",IF(I52=0,0,VLOOKUP($AK$1,позиции_10,2,FALSE))))</f>
        <v>0</v>
      </c>
      <c r="AL52" s="66">
        <f>IF(I52=0,0,IF(L52=0,"нет в заказе",IF(I52=0,0,VLOOKUP($AK$1,позиции_10,3,FALSE))))</f>
        <v>0</v>
      </c>
      <c r="AM52" s="66">
        <f>IF(I52=0,0,IF(M52=0,"нет в заказе",IF(I52=0,0,VLOOKUP($AM$1,позиции_10,2,FALSE))))</f>
        <v>0</v>
      </c>
      <c r="AN52" s="66">
        <f>IF(I52=0,0,IF(M52=0,"нет в заказе",IF(I52=0,0,VLOOKUP($AM$1,позиции_10,3,FALSE))))</f>
        <v>0</v>
      </c>
      <c r="AO52" s="66">
        <f>IF(I52=0,0,IF(N52=0,"нет в заказе",IF(I52=0,0,VLOOKUP($AO$1,позиции_10,2,FALSE))))</f>
        <v>0</v>
      </c>
      <c r="AP52" s="66">
        <f>IF(I52=0,0,IF(N52=0,"нет в заказе",IF(I52=0,0,VLOOKUP($AO$1,позиции_10,3,FALSE))))</f>
        <v>0</v>
      </c>
      <c r="AQ52" s="66">
        <f>IF(I52=0,0,IF(O52=0,"нет в заказе",IF(I52=0,0,VLOOKUP($AQ$1,позиции_10,2,FALSE))))</f>
        <v>0</v>
      </c>
      <c r="AR52" s="66">
        <f>IF(I52=0,0,IF(O52=0,"нет в заказе",IF(I52=0,0,VLOOKUP($AQ$1,позиции_10,3,FALSE))))</f>
        <v>0</v>
      </c>
      <c r="AS52" s="66">
        <f>IF(I52=0,0,IF(P52=0,"нет в заказе",IF(I52=0,0,VLOOKUP($AS$1,позиции_10,2,FALSE))))</f>
        <v>0</v>
      </c>
      <c r="AT52" s="66">
        <f>IF(I52=0,0,IF(P52=0,"нет в заказе",IF(I52=0,0,VLOOKUP($AS$1,позиции_10,3,FALSE))))</f>
        <v>0</v>
      </c>
      <c r="AU52" s="66">
        <f>IF(I52=0,0,IF(Q52=0,"нет в заказе",IF(I52=0,0,VLOOKUP($AU$1,позиции_10,2,FALSE))))</f>
        <v>0</v>
      </c>
      <c r="AV52" s="66">
        <f>IF(I52=0,0,IF(Q52=0,"нет в заказе",IF(I52=0,0,VLOOKUP($AU$1,позиции_10,3,FALSE))))</f>
        <v>0</v>
      </c>
      <c r="AW52" s="66">
        <f>IF(I52=0,0,IF(R52=0,"нет в заказе",IF(I52=0,0,VLOOKUP($AW$1,позиции_10,2,FALSE))))</f>
        <v>0</v>
      </c>
      <c r="AX52" s="66">
        <f>IF(I52=0,0,IF(R52=0,"нет в заказе",IF(I52=0,0,VLOOKUP($AW$1,позиции_10,3,FALSE))))</f>
        <v>0</v>
      </c>
      <c r="AY52" s="66">
        <f>IF(I52=0,0,IF(S52=0,"нет в заказе",IF(I52=0,0,VLOOKUP($AY$1,позиции_10,2,FALSE))))</f>
        <v>0</v>
      </c>
      <c r="AZ52" s="66">
        <f>IF(I52=0,0,IF(S52=0,"нет в заказе",IF(I52=0,0,VLOOKUP($AY$1,позиции_10,3,FALSE))))</f>
        <v>0</v>
      </c>
      <c r="BA52" s="66">
        <f>IF(I52=0,0,IF(T52=0,"нет в заказе",IF(I52=0,0,VLOOKUP($BA$1,позиции_10,2,FALSE))))</f>
        <v>0</v>
      </c>
      <c r="BB52" s="66">
        <f>IF(I52=0,0,IF(T52=0,"нет в заказе",IF(I52=0,0,VLOOKUP($BA$1,позиции_10,3,FALSE))))</f>
        <v>0</v>
      </c>
      <c r="BC52" s="66">
        <f>IF(I52=0,0,IF(U52=0,"нет в заказе",IF(I52=0,0,VLOOKUP($BC$1,позиции_10,2,FALSE))))</f>
        <v>0</v>
      </c>
      <c r="BD52" s="66">
        <f>IF(I52=0,0,IF(U52=0,"нет в заказе",IF(I52=0,0,VLOOKUP($BC$1,позиции_10,3,FALSE))))</f>
        <v>0</v>
      </c>
      <c r="BE52" s="66">
        <f>IF(I52=0,0,IF(V52=0,"нет в заказе",IF(I52=0,0,VLOOKUP($BE$1,позиции_10,2,FALSE))))</f>
        <v>0</v>
      </c>
      <c r="BF52" s="66">
        <f>IF(I52=0,0,IF(V52=0,"нет в заказе",IF(I52=0,0,VLOOKUP($BE$1,позиции_10,3,FALSE))))</f>
        <v>0</v>
      </c>
      <c r="BG52" s="66">
        <f>IF(I52=0,0,IF(W52=0,"нет в заказе",IF(I52=0,0,VLOOKUP($BG$1,позиции_10,2,FALSE))))</f>
        <v>0</v>
      </c>
      <c r="BH52" s="66">
        <f>IF(I52=0,0,IF(W52=0,"нет в заказе",IF(I52=0,0,VLOOKUP($BG$1,позиции_10,3,FALSE))))</f>
        <v>0</v>
      </c>
      <c r="BI52" s="66"/>
      <c r="BJ52" s="63"/>
      <c r="BK52" s="64"/>
      <c r="BL52" s="64"/>
      <c r="BM52" s="65"/>
      <c r="BN52" s="149"/>
      <c r="BO52" s="139"/>
      <c r="BP52" s="149"/>
      <c r="BQ52" s="139"/>
      <c r="BR52" s="149"/>
      <c r="BS52" s="139"/>
      <c r="BT52" s="149"/>
      <c r="BU52" s="149"/>
      <c r="BV52" s="149"/>
      <c r="BW52" s="139"/>
      <c r="BX52" s="149"/>
      <c r="BY52" s="139"/>
      <c r="BZ52" s="149"/>
      <c r="CA52" s="139"/>
      <c r="CB52" s="143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  <c r="GV52" s="80"/>
      <c r="GW52" s="80"/>
      <c r="GX52" s="80"/>
      <c r="GY52" s="80"/>
      <c r="GZ52" s="80"/>
      <c r="HA52" s="80"/>
      <c r="HB52" s="80"/>
      <c r="HC52" s="80"/>
      <c r="HD52" s="80"/>
      <c r="HE52" s="80"/>
      <c r="HF52" s="80"/>
      <c r="HG52" s="80"/>
      <c r="HH52" s="80"/>
      <c r="HI52" s="80"/>
      <c r="HJ52" s="80"/>
      <c r="HK52" s="80"/>
      <c r="HL52" s="80"/>
      <c r="HM52" s="80"/>
      <c r="HN52" s="80"/>
      <c r="HO52" s="80"/>
      <c r="HP52" s="80"/>
      <c r="HQ52" s="80"/>
      <c r="HR52" s="80"/>
      <c r="HS52" s="80"/>
      <c r="HT52" s="80"/>
      <c r="HU52" s="80"/>
      <c r="HV52" s="80"/>
      <c r="HW52" s="80"/>
      <c r="HX52" s="80"/>
      <c r="HY52" s="80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  <c r="ACP52" s="62"/>
      <c r="ACQ52" s="62"/>
      <c r="ACR52" s="62"/>
      <c r="ACS52" s="62"/>
      <c r="ACT52" s="62"/>
      <c r="ACU52" s="62"/>
      <c r="ACV52" s="62"/>
      <c r="ACW52" s="62"/>
      <c r="ACX52" s="62"/>
      <c r="ACY52" s="62"/>
      <c r="ACZ52" s="62"/>
      <c r="ADA52" s="62"/>
      <c r="ADB52" s="62"/>
      <c r="ADC52" s="62"/>
      <c r="ADD52" s="62"/>
      <c r="ADE52" s="62"/>
      <c r="ADF52" s="62"/>
      <c r="ADG52" s="62"/>
      <c r="ADH52" s="62"/>
      <c r="ADI52" s="62"/>
      <c r="ADJ52" s="62"/>
      <c r="ADK52" s="62"/>
      <c r="ADL52" s="62"/>
      <c r="ADM52" s="62"/>
      <c r="ADN52" s="62"/>
      <c r="ADO52" s="62"/>
      <c r="ADP52" s="62"/>
      <c r="ADQ52" s="62"/>
      <c r="ADR52" s="62"/>
      <c r="ADS52" s="62"/>
      <c r="ADT52" s="62"/>
      <c r="ADU52" s="62"/>
      <c r="ADV52" s="62"/>
      <c r="ADW52" s="62"/>
      <c r="ADX52" s="62"/>
      <c r="ADY52" s="62"/>
      <c r="ADZ52" s="62"/>
      <c r="AEA52" s="62"/>
      <c r="AEB52" s="62"/>
      <c r="AEC52" s="62"/>
      <c r="AED52" s="62"/>
      <c r="AEE52" s="62"/>
      <c r="AEF52" s="62"/>
      <c r="AEG52" s="62"/>
      <c r="AEH52" s="62"/>
      <c r="AEI52" s="62"/>
      <c r="AEJ52" s="62"/>
      <c r="AEK52" s="62"/>
      <c r="AEL52" s="62"/>
      <c r="AEM52" s="62"/>
      <c r="AEN52" s="62"/>
      <c r="AEO52" s="62"/>
      <c r="AEP52" s="62"/>
      <c r="AEQ52" s="62"/>
      <c r="AER52" s="62"/>
      <c r="AES52" s="62"/>
      <c r="AET52" s="62"/>
      <c r="AEU52" s="62"/>
      <c r="AEV52" s="62"/>
      <c r="AEW52" s="62"/>
      <c r="AEX52" s="62"/>
      <c r="AEY52" s="62"/>
      <c r="AEZ52" s="62"/>
      <c r="AFA52" s="62"/>
      <c r="AFB52" s="62"/>
      <c r="AFC52" s="62"/>
      <c r="AFD52" s="62"/>
      <c r="AFE52" s="62"/>
      <c r="AFF52" s="62"/>
      <c r="AFG52" s="62"/>
      <c r="AFH52" s="62"/>
      <c r="AFI52" s="62"/>
      <c r="AFJ52" s="62"/>
      <c r="AFK52" s="62"/>
      <c r="AFL52" s="62"/>
      <c r="AFM52" s="62"/>
      <c r="AFN52" s="62"/>
      <c r="AFO52" s="62"/>
      <c r="AFP52" s="62"/>
      <c r="AFQ52" s="62"/>
      <c r="AFR52" s="62"/>
      <c r="AFS52" s="62"/>
      <c r="AFT52" s="62"/>
      <c r="AFU52" s="62"/>
      <c r="AFV52" s="62"/>
      <c r="AFW52" s="62"/>
      <c r="AFX52" s="62"/>
      <c r="AFY52" s="62"/>
      <c r="AFZ52" s="62"/>
      <c r="AGA52" s="62"/>
      <c r="AGB52" s="62"/>
      <c r="AGC52" s="62"/>
      <c r="AGD52" s="62"/>
      <c r="AGE52" s="62"/>
      <c r="AGF52" s="62"/>
      <c r="AGG52" s="62"/>
      <c r="AGH52" s="62"/>
      <c r="AGI52" s="62"/>
      <c r="AGJ52" s="62"/>
      <c r="AGK52" s="62"/>
      <c r="AGL52" s="62"/>
      <c r="AGM52" s="62"/>
      <c r="AGN52" s="62"/>
      <c r="AGO52" s="62"/>
      <c r="AGP52" s="62"/>
      <c r="AGQ52" s="62"/>
      <c r="AGR52" s="62"/>
      <c r="AGS52" s="62"/>
      <c r="AGT52" s="62"/>
      <c r="AGU52" s="62"/>
      <c r="AGV52" s="62"/>
      <c r="AGW52" s="62"/>
      <c r="AGX52" s="62"/>
      <c r="AGY52" s="62"/>
      <c r="AGZ52" s="62"/>
      <c r="AHA52" s="62"/>
      <c r="AHB52" s="62"/>
      <c r="AHC52" s="62"/>
      <c r="AHD52" s="62"/>
      <c r="AHE52" s="62"/>
      <c r="AHF52" s="62"/>
      <c r="AHG52" s="62"/>
      <c r="AHH52" s="62"/>
      <c r="AHI52" s="62"/>
      <c r="AHJ52" s="62"/>
      <c r="AHK52" s="62"/>
      <c r="AHL52" s="62"/>
      <c r="AHM52" s="62"/>
      <c r="AHN52" s="62"/>
      <c r="AHO52" s="62"/>
      <c r="AHP52" s="62"/>
      <c r="AHQ52" s="62"/>
      <c r="AHR52" s="62"/>
      <c r="AHS52" s="62"/>
      <c r="AHT52" s="62"/>
      <c r="AHU52" s="62"/>
      <c r="AHV52" s="62"/>
      <c r="AHW52" s="62"/>
      <c r="AHX52" s="62"/>
      <c r="AHY52" s="62"/>
      <c r="AHZ52" s="62"/>
      <c r="AIA52" s="62"/>
      <c r="AIB52" s="62"/>
      <c r="AIC52" s="62"/>
      <c r="AID52" s="62"/>
      <c r="AIE52" s="62"/>
      <c r="AIF52" s="62"/>
      <c r="AIG52" s="62"/>
      <c r="AIH52" s="62"/>
      <c r="AII52" s="62"/>
      <c r="AIJ52" s="62"/>
      <c r="AIK52" s="62"/>
      <c r="AIL52" s="62"/>
      <c r="AIM52" s="62"/>
      <c r="AIN52" s="62"/>
      <c r="AIO52" s="62"/>
      <c r="AIP52" s="62"/>
      <c r="AIQ52" s="62"/>
      <c r="AIR52" s="62"/>
      <c r="AIS52" s="62"/>
      <c r="AIT52" s="62"/>
      <c r="AIU52" s="62"/>
      <c r="AIV52" s="62"/>
      <c r="AIW52" s="62"/>
      <c r="AIX52" s="62"/>
      <c r="AIY52" s="62"/>
      <c r="AIZ52" s="62"/>
      <c r="AJA52" s="62"/>
      <c r="AJB52" s="62"/>
      <c r="AJC52" s="62"/>
      <c r="AJD52" s="62"/>
      <c r="AJE52" s="62"/>
      <c r="AJF52" s="62"/>
      <c r="AJG52" s="62"/>
      <c r="AJH52" s="62"/>
      <c r="AJI52" s="62"/>
      <c r="AJJ52" s="62"/>
      <c r="AJK52" s="62"/>
      <c r="AJL52" s="62"/>
      <c r="AJM52" s="62"/>
      <c r="AJN52" s="62"/>
      <c r="AJO52" s="62"/>
      <c r="AJP52" s="62"/>
      <c r="AJQ52" s="62"/>
      <c r="AJR52" s="62"/>
      <c r="AJS52" s="62"/>
      <c r="AJT52" s="62"/>
      <c r="AJU52" s="62"/>
      <c r="AJV52" s="62"/>
      <c r="AJW52" s="62"/>
      <c r="AJX52" s="62"/>
      <c r="AJY52" s="62"/>
      <c r="AJZ52" s="62"/>
      <c r="AKA52" s="62"/>
      <c r="AKB52" s="62"/>
      <c r="AKC52" s="62"/>
      <c r="AKD52" s="62"/>
      <c r="AKE52" s="62"/>
      <c r="AKF52" s="62"/>
      <c r="AKG52" s="62"/>
      <c r="AKH52" s="62"/>
      <c r="AKI52" s="62"/>
      <c r="AKJ52" s="62"/>
      <c r="AKK52" s="62"/>
      <c r="AKL52" s="62"/>
      <c r="AKM52" s="62"/>
      <c r="AKN52" s="62"/>
      <c r="AKO52" s="62"/>
      <c r="AKP52" s="62"/>
      <c r="AKQ52" s="62"/>
      <c r="AKR52" s="62"/>
      <c r="AKS52" s="62"/>
      <c r="AKT52" s="62"/>
      <c r="AKU52" s="62"/>
      <c r="AKV52" s="62"/>
      <c r="AKW52" s="62"/>
      <c r="AKX52" s="62"/>
      <c r="AKY52" s="62"/>
      <c r="AKZ52" s="62"/>
      <c r="ALA52" s="62"/>
      <c r="ALB52" s="62"/>
      <c r="ALC52" s="62"/>
      <c r="ALD52" s="62"/>
      <c r="ALE52" s="62"/>
      <c r="ALF52" s="62"/>
      <c r="ALG52" s="62"/>
      <c r="ALH52" s="62"/>
      <c r="ALI52" s="62"/>
      <c r="ALJ52" s="62"/>
      <c r="ALK52" s="62"/>
      <c r="ALL52" s="62"/>
      <c r="ALM52" s="62"/>
      <c r="ALN52" s="62"/>
      <c r="ALO52" s="62"/>
      <c r="ALP52" s="62"/>
      <c r="ALQ52" s="62"/>
      <c r="ALR52" s="62"/>
      <c r="ALS52" s="62"/>
      <c r="ALT52" s="62"/>
      <c r="ALU52" s="62"/>
      <c r="ALV52" s="62"/>
      <c r="ALW52" s="62"/>
      <c r="ALX52" s="62"/>
      <c r="ALY52" s="62"/>
      <c r="ALZ52" s="62"/>
      <c r="AMA52" s="62"/>
      <c r="AMB52" s="62"/>
      <c r="AMC52" s="62"/>
      <c r="AMD52" s="62"/>
      <c r="AME52" s="62"/>
      <c r="AMF52" s="62"/>
      <c r="AMG52" s="62"/>
      <c r="AMH52" s="62"/>
      <c r="AMI52" s="62"/>
      <c r="AMJ52" s="62"/>
      <c r="AMK52" s="62"/>
      <c r="AML52" s="62"/>
      <c r="AMM52" s="62"/>
      <c r="AMN52" s="62"/>
      <c r="AMO52" s="62"/>
      <c r="AMP52" s="62"/>
      <c r="AMQ52" s="62"/>
      <c r="AMR52" s="62"/>
      <c r="AMS52" s="62"/>
      <c r="AMT52" s="62"/>
      <c r="AMU52" s="62"/>
      <c r="AMV52" s="62"/>
      <c r="AMW52" s="62"/>
      <c r="AMX52" s="62"/>
      <c r="AMY52" s="62"/>
      <c r="AMZ52" s="62"/>
      <c r="ANA52" s="62"/>
      <c r="ANB52" s="62"/>
      <c r="ANC52" s="62"/>
      <c r="AND52" s="62"/>
      <c r="ANE52" s="62"/>
      <c r="ANF52" s="62"/>
      <c r="ANG52" s="62"/>
      <c r="ANH52" s="62"/>
      <c r="ANI52" s="62"/>
      <c r="ANJ52" s="62"/>
      <c r="ANK52" s="62"/>
      <c r="ANL52" s="62"/>
      <c r="ANM52" s="62"/>
      <c r="ANN52" s="62"/>
      <c r="ANO52" s="62"/>
      <c r="ANP52" s="62"/>
      <c r="ANQ52" s="62"/>
      <c r="ANR52" s="62"/>
      <c r="ANS52" s="62"/>
      <c r="ANT52" s="62"/>
      <c r="ANU52" s="62"/>
      <c r="ANV52" s="62"/>
      <c r="ANW52" s="62"/>
      <c r="ANX52" s="62"/>
      <c r="ANY52" s="62"/>
      <c r="ANZ52" s="62"/>
      <c r="AOA52" s="62"/>
      <c r="AOB52" s="62"/>
      <c r="AOC52" s="62"/>
      <c r="AOD52" s="62"/>
      <c r="AOE52" s="62"/>
      <c r="AOF52" s="62"/>
      <c r="AOG52" s="62"/>
      <c r="AOH52" s="62"/>
      <c r="AOI52" s="62"/>
      <c r="AOJ52" s="62"/>
      <c r="AOK52" s="62"/>
      <c r="AOL52" s="62"/>
      <c r="AOM52" s="62"/>
      <c r="AON52" s="62"/>
      <c r="AOO52" s="62"/>
      <c r="AOP52" s="62"/>
      <c r="AOQ52" s="62"/>
      <c r="AOR52" s="62"/>
      <c r="AOS52" s="62"/>
      <c r="AOT52" s="62"/>
      <c r="AOU52" s="62"/>
      <c r="AOV52" s="62"/>
      <c r="AOW52" s="62"/>
      <c r="AOX52" s="62"/>
      <c r="AOY52" s="62"/>
      <c r="AOZ52" s="62"/>
      <c r="APA52" s="62"/>
      <c r="APB52" s="62"/>
      <c r="APC52" s="62"/>
      <c r="APD52" s="62"/>
      <c r="APE52" s="62"/>
      <c r="APF52" s="62"/>
      <c r="APG52" s="62"/>
      <c r="APH52" s="62"/>
      <c r="API52" s="62"/>
      <c r="APJ52" s="62"/>
      <c r="APK52" s="62"/>
      <c r="APL52" s="62"/>
      <c r="APM52" s="62"/>
      <c r="APN52" s="62"/>
      <c r="APO52" s="62"/>
      <c r="APP52" s="62"/>
      <c r="APQ52" s="62"/>
      <c r="APR52" s="62"/>
      <c r="APS52" s="62"/>
      <c r="APT52" s="62"/>
      <c r="APU52" s="62"/>
      <c r="APV52" s="62"/>
      <c r="APW52" s="62"/>
      <c r="APX52" s="62"/>
      <c r="APY52" s="62"/>
      <c r="APZ52" s="62"/>
      <c r="AQA52" s="62"/>
      <c r="AQB52" s="62"/>
      <c r="AQC52" s="62"/>
      <c r="AQD52" s="62"/>
      <c r="AQE52" s="62"/>
      <c r="AQF52" s="62"/>
      <c r="AQG52" s="62"/>
      <c r="AQH52" s="62"/>
      <c r="AQI52" s="62"/>
      <c r="AQJ52" s="62"/>
      <c r="AQK52" s="62"/>
      <c r="AQL52" s="62"/>
      <c r="AQM52" s="62"/>
      <c r="AQN52" s="62"/>
      <c r="AQO52" s="62"/>
      <c r="AQP52" s="62"/>
      <c r="AQQ52" s="62"/>
      <c r="AQR52" s="62"/>
      <c r="AQS52" s="62"/>
      <c r="AQT52" s="62"/>
      <c r="AQU52" s="62"/>
      <c r="AQV52" s="62"/>
      <c r="AQW52" s="62"/>
      <c r="AQX52" s="62"/>
      <c r="AQY52" s="62"/>
      <c r="AQZ52" s="62"/>
      <c r="ARA52" s="62"/>
      <c r="ARB52" s="62"/>
      <c r="ARC52" s="62"/>
      <c r="ARD52" s="62"/>
      <c r="ARE52" s="62"/>
      <c r="ARF52" s="62"/>
      <c r="ARG52" s="62"/>
      <c r="ARH52" s="62"/>
      <c r="ARI52" s="62"/>
      <c r="ARJ52" s="62"/>
      <c r="ARK52" s="62"/>
      <c r="ARL52" s="62"/>
      <c r="ARM52" s="62"/>
      <c r="ARN52" s="62"/>
      <c r="ARO52" s="62"/>
      <c r="ARP52" s="62"/>
      <c r="ARQ52" s="62"/>
      <c r="ARR52" s="62"/>
      <c r="ARS52" s="62"/>
      <c r="ART52" s="62"/>
      <c r="ARU52" s="62"/>
      <c r="ARV52" s="62"/>
      <c r="ARW52" s="62"/>
      <c r="ARX52" s="62"/>
      <c r="ARY52" s="62"/>
      <c r="ARZ52" s="62"/>
      <c r="ASA52" s="62"/>
      <c r="ASB52" s="62"/>
      <c r="ASC52" s="62"/>
      <c r="ASD52" s="62"/>
      <c r="ASE52" s="62"/>
      <c r="ASF52" s="62"/>
      <c r="ASG52" s="62"/>
      <c r="ASH52" s="62"/>
      <c r="ASI52" s="62"/>
      <c r="ASJ52" s="62"/>
      <c r="ASK52" s="62"/>
      <c r="ASL52" s="62"/>
      <c r="ASM52" s="62"/>
      <c r="ASN52" s="62"/>
      <c r="ASO52" s="62"/>
      <c r="ASP52" s="62"/>
      <c r="ASQ52" s="62"/>
      <c r="ASR52" s="62"/>
      <c r="ASS52" s="62"/>
      <c r="AST52" s="62"/>
      <c r="ASU52" s="62"/>
      <c r="ASV52" s="62"/>
      <c r="ASW52" s="62"/>
      <c r="ASX52" s="62"/>
      <c r="ASY52" s="62"/>
      <c r="ASZ52" s="62"/>
      <c r="ATA52" s="62"/>
      <c r="ATB52" s="62"/>
      <c r="ATC52" s="62"/>
      <c r="ATD52" s="62"/>
      <c r="ATE52" s="62"/>
      <c r="ATF52" s="62"/>
      <c r="ATG52" s="62"/>
      <c r="ATH52" s="62"/>
      <c r="ATI52" s="62"/>
      <c r="ATJ52" s="62"/>
      <c r="ATK52" s="62"/>
      <c r="ATL52" s="62"/>
      <c r="ATM52" s="62"/>
      <c r="ATN52" s="62"/>
      <c r="ATO52" s="62"/>
      <c r="ATP52" s="62"/>
      <c r="ATQ52" s="62"/>
      <c r="ATR52" s="62"/>
      <c r="ATS52" s="62"/>
      <c r="ATT52" s="62"/>
      <c r="ATU52" s="62"/>
      <c r="ATV52" s="62"/>
      <c r="ATW52" s="62"/>
      <c r="ATX52" s="62"/>
      <c r="ATY52" s="62"/>
      <c r="ATZ52" s="62"/>
      <c r="AUA52" s="62"/>
      <c r="AUB52" s="62"/>
      <c r="AUC52" s="62"/>
      <c r="AUD52" s="62"/>
      <c r="AUE52" s="62"/>
      <c r="AUF52" s="62"/>
      <c r="AUG52" s="62"/>
      <c r="AUH52" s="62"/>
      <c r="AUI52" s="62"/>
      <c r="AUJ52" s="62"/>
      <c r="AUK52" s="62"/>
      <c r="AUL52" s="62"/>
      <c r="AUM52" s="62"/>
      <c r="AUN52" s="62"/>
      <c r="AUO52" s="62"/>
      <c r="AUP52" s="62"/>
      <c r="AUQ52" s="62"/>
      <c r="AUR52" s="62"/>
      <c r="AUS52" s="62"/>
      <c r="AUT52" s="62"/>
      <c r="AUU52" s="62"/>
      <c r="AUV52" s="62"/>
      <c r="AUW52" s="62"/>
      <c r="AUX52" s="62"/>
      <c r="AUY52" s="62"/>
      <c r="AUZ52" s="62"/>
      <c r="AVA52" s="62"/>
      <c r="AVB52" s="62"/>
      <c r="AVC52" s="62"/>
      <c r="AVD52" s="62"/>
      <c r="AVE52" s="62"/>
      <c r="AVF52" s="62"/>
      <c r="AVG52" s="62"/>
      <c r="AVH52" s="62"/>
      <c r="AVI52" s="62"/>
      <c r="AVJ52" s="62"/>
      <c r="AVK52" s="62"/>
      <c r="AVL52" s="62"/>
      <c r="AVM52" s="62"/>
      <c r="AVN52" s="62"/>
      <c r="AVO52" s="62"/>
      <c r="AVP52" s="62"/>
      <c r="AVQ52" s="62"/>
      <c r="AVR52" s="62"/>
      <c r="AVS52" s="62"/>
      <c r="AVT52" s="62"/>
      <c r="AVU52" s="62"/>
      <c r="AVV52" s="62"/>
      <c r="AVW52" s="62"/>
      <c r="AVX52" s="62"/>
      <c r="AVY52" s="62"/>
      <c r="AVZ52" s="62"/>
      <c r="AWA52" s="62"/>
      <c r="AWB52" s="62"/>
      <c r="AWC52" s="62"/>
      <c r="AWD52" s="62"/>
      <c r="AWE52" s="62"/>
      <c r="AWF52" s="62"/>
      <c r="AWG52" s="62"/>
      <c r="AWH52" s="62"/>
      <c r="AWI52" s="62"/>
      <c r="AWJ52" s="62"/>
      <c r="AWK52" s="62"/>
      <c r="AWL52" s="62"/>
      <c r="AWM52" s="62"/>
      <c r="AWN52" s="62"/>
      <c r="AWO52" s="62"/>
      <c r="AWP52" s="62"/>
      <c r="AWQ52" s="62"/>
      <c r="AWR52" s="62"/>
      <c r="AWS52" s="62"/>
      <c r="AWT52" s="62"/>
      <c r="AWU52" s="62"/>
      <c r="AWV52" s="62"/>
      <c r="AWW52" s="62"/>
      <c r="AWX52" s="62"/>
      <c r="AWY52" s="62"/>
      <c r="AWZ52" s="62"/>
      <c r="AXA52" s="62"/>
      <c r="AXB52" s="62"/>
      <c r="AXC52" s="62"/>
      <c r="AXD52" s="62"/>
      <c r="AXE52" s="62"/>
      <c r="AXF52" s="62"/>
      <c r="AXG52" s="62"/>
      <c r="AXH52" s="62"/>
      <c r="AXI52" s="62"/>
      <c r="AXJ52" s="62"/>
      <c r="AXK52" s="62"/>
      <c r="AXL52" s="62"/>
      <c r="AXM52" s="62"/>
      <c r="AXN52" s="62"/>
      <c r="AXO52" s="62"/>
      <c r="AXP52" s="62"/>
      <c r="AXQ52" s="62"/>
      <c r="AXR52" s="62"/>
      <c r="AXS52" s="62"/>
      <c r="AXT52" s="62"/>
      <c r="AXU52" s="62"/>
      <c r="AXV52" s="62"/>
      <c r="AXW52" s="62"/>
      <c r="AXX52" s="62"/>
      <c r="AXY52" s="62"/>
      <c r="AXZ52" s="62"/>
      <c r="AYA52" s="62"/>
      <c r="AYB52" s="62"/>
      <c r="AYC52" s="62"/>
      <c r="AYD52" s="62"/>
      <c r="AYE52" s="62"/>
      <c r="AYF52" s="62"/>
      <c r="AYG52" s="62"/>
      <c r="AYH52" s="62"/>
      <c r="AYI52" s="62"/>
      <c r="AYJ52" s="62"/>
      <c r="AYK52" s="62"/>
      <c r="AYL52" s="62"/>
      <c r="AYM52" s="62"/>
      <c r="AYN52" s="62"/>
      <c r="AYO52" s="62"/>
      <c r="AYP52" s="62"/>
      <c r="AYQ52" s="62"/>
      <c r="AYR52" s="62"/>
      <c r="AYS52" s="62"/>
      <c r="AYT52" s="62"/>
      <c r="AYU52" s="62"/>
      <c r="AYV52" s="62"/>
      <c r="AYW52" s="62"/>
      <c r="AYX52" s="62"/>
      <c r="AYY52" s="62"/>
      <c r="AYZ52" s="62"/>
      <c r="AZA52" s="62"/>
      <c r="AZB52" s="62"/>
      <c r="AZC52" s="62"/>
      <c r="AZD52" s="62"/>
      <c r="AZE52" s="62"/>
      <c r="AZF52" s="62"/>
      <c r="AZG52" s="62"/>
      <c r="AZH52" s="62"/>
      <c r="AZI52" s="62"/>
      <c r="AZJ52" s="62"/>
      <c r="AZK52" s="62"/>
      <c r="AZL52" s="62"/>
      <c r="AZM52" s="62"/>
      <c r="AZN52" s="62"/>
      <c r="AZO52" s="62"/>
      <c r="AZP52" s="62"/>
      <c r="AZQ52" s="62"/>
      <c r="AZR52" s="62"/>
      <c r="AZS52" s="62"/>
      <c r="AZT52" s="62"/>
      <c r="AZU52" s="62"/>
      <c r="AZV52" s="62"/>
      <c r="AZW52" s="62"/>
      <c r="AZX52" s="62"/>
      <c r="AZY52" s="62"/>
      <c r="AZZ52" s="62"/>
      <c r="BAA52" s="62"/>
      <c r="BAB52" s="62"/>
      <c r="BAC52" s="62"/>
      <c r="BAD52" s="62"/>
      <c r="BAE52" s="62"/>
      <c r="BAF52" s="62"/>
      <c r="BAG52" s="62"/>
      <c r="BAH52" s="62"/>
      <c r="BAI52" s="62"/>
      <c r="BAJ52" s="62"/>
      <c r="BAK52" s="62"/>
      <c r="BAL52" s="62"/>
      <c r="BAM52" s="62"/>
      <c r="BAN52" s="62"/>
      <c r="BAO52" s="62"/>
      <c r="BAP52" s="62"/>
      <c r="BAQ52" s="62"/>
      <c r="BAR52" s="62"/>
      <c r="BAS52" s="62"/>
      <c r="BAT52" s="62"/>
      <c r="BAU52" s="62"/>
      <c r="BAV52" s="62"/>
      <c r="BAW52" s="62"/>
      <c r="BAX52" s="62"/>
      <c r="BAY52" s="62"/>
      <c r="BAZ52" s="62"/>
      <c r="BBA52" s="62"/>
      <c r="BBB52" s="62"/>
      <c r="BBC52" s="62"/>
      <c r="BBD52" s="62"/>
      <c r="BBE52" s="62"/>
      <c r="BBF52" s="62"/>
      <c r="BBG52" s="62"/>
      <c r="BBH52" s="62"/>
      <c r="BBI52" s="62"/>
      <c r="BBJ52" s="62"/>
      <c r="BBK52" s="62"/>
      <c r="BBL52" s="62"/>
      <c r="BBM52" s="62"/>
      <c r="BBN52" s="62"/>
      <c r="BBO52" s="62"/>
      <c r="BBP52" s="62"/>
      <c r="BBQ52" s="62"/>
      <c r="BBR52" s="62"/>
      <c r="BBS52" s="62"/>
      <c r="BBT52" s="62"/>
      <c r="BBU52" s="62"/>
      <c r="BBV52" s="62"/>
      <c r="BBW52" s="62"/>
      <c r="BBX52" s="62"/>
      <c r="BBY52" s="62"/>
      <c r="BBZ52" s="62"/>
      <c r="BCA52" s="62"/>
      <c r="BCB52" s="62"/>
      <c r="BCC52" s="62"/>
      <c r="BCD52" s="62"/>
      <c r="BCE52" s="62"/>
      <c r="BCF52" s="62"/>
      <c r="BCG52" s="62"/>
      <c r="BCH52" s="62"/>
      <c r="BCI52" s="62"/>
      <c r="BCJ52" s="62"/>
      <c r="BCK52" s="62"/>
      <c r="BCL52" s="62"/>
      <c r="BCM52" s="62"/>
      <c r="BCN52" s="62"/>
      <c r="BCO52" s="62"/>
      <c r="BCP52" s="62"/>
      <c r="BCQ52" s="62"/>
      <c r="BCR52" s="62"/>
      <c r="BCS52" s="62"/>
      <c r="BCT52" s="62"/>
      <c r="BCU52" s="62"/>
      <c r="BCV52" s="62"/>
      <c r="BCW52" s="62"/>
      <c r="BCX52" s="62"/>
      <c r="BCY52" s="62"/>
      <c r="BCZ52" s="62"/>
      <c r="BDA52" s="62"/>
      <c r="BDB52" s="62"/>
      <c r="BDC52" s="62"/>
      <c r="BDD52" s="62"/>
      <c r="BDE52" s="62"/>
      <c r="BDF52" s="62"/>
      <c r="BDG52" s="62"/>
      <c r="BDH52" s="62"/>
      <c r="BDI52" s="62"/>
      <c r="BDJ52" s="62"/>
      <c r="BDK52" s="62"/>
      <c r="BDL52" s="62"/>
      <c r="BDM52" s="62"/>
      <c r="BDN52" s="62"/>
      <c r="BDO52" s="62"/>
      <c r="BDP52" s="62"/>
      <c r="BDQ52" s="62"/>
      <c r="BDR52" s="62"/>
      <c r="BDS52" s="62"/>
      <c r="BDT52" s="62"/>
      <c r="BDU52" s="62"/>
      <c r="BDV52" s="62"/>
      <c r="BDW52" s="62"/>
      <c r="BDX52" s="62"/>
      <c r="BDY52" s="62"/>
      <c r="BDZ52" s="62"/>
      <c r="BEA52" s="62"/>
      <c r="BEB52" s="62"/>
      <c r="BEC52" s="62"/>
      <c r="BED52" s="62"/>
      <c r="BEE52" s="62"/>
      <c r="BEF52" s="62"/>
      <c r="BEG52" s="62"/>
      <c r="BEH52" s="62"/>
      <c r="BEI52" s="62"/>
      <c r="BEJ52" s="62"/>
      <c r="BEK52" s="62"/>
      <c r="BEL52" s="62"/>
      <c r="BEM52" s="62"/>
      <c r="BEN52" s="62"/>
      <c r="BEO52" s="62"/>
      <c r="BEP52" s="62"/>
      <c r="BEQ52" s="62"/>
      <c r="BER52" s="62"/>
      <c r="BES52" s="62"/>
      <c r="BET52" s="62"/>
      <c r="BEU52" s="62"/>
      <c r="BEV52" s="62"/>
      <c r="BEW52" s="62"/>
      <c r="BEX52" s="62"/>
      <c r="BEY52" s="62"/>
      <c r="BEZ52" s="62"/>
      <c r="BFA52" s="62"/>
      <c r="BFB52" s="62"/>
      <c r="BFC52" s="62"/>
      <c r="BFD52" s="62"/>
      <c r="BFE52" s="62"/>
      <c r="BFF52" s="62"/>
      <c r="BFG52" s="62"/>
      <c r="BFH52" s="62"/>
      <c r="BFI52" s="62"/>
      <c r="BFJ52" s="62"/>
      <c r="BFK52" s="62"/>
      <c r="BFL52" s="62"/>
      <c r="BFM52" s="62"/>
      <c r="BFN52" s="62"/>
      <c r="BFO52" s="62"/>
      <c r="BFP52" s="62"/>
      <c r="BFQ52" s="62"/>
      <c r="BFR52" s="62"/>
      <c r="BFS52" s="62"/>
      <c r="BFT52" s="62"/>
      <c r="BFU52" s="62"/>
      <c r="BFV52" s="62"/>
      <c r="BFW52" s="62"/>
      <c r="BFX52" s="62"/>
      <c r="BFY52" s="62"/>
      <c r="BFZ52" s="62"/>
      <c r="BGA52" s="62"/>
      <c r="BGB52" s="62"/>
      <c r="BGC52" s="62"/>
      <c r="BGD52" s="62"/>
      <c r="BGE52" s="62"/>
      <c r="BGF52" s="62"/>
      <c r="BGG52" s="62"/>
      <c r="BGH52" s="62"/>
      <c r="BGI52" s="62"/>
      <c r="BGJ52" s="62"/>
      <c r="BGK52" s="62"/>
      <c r="BGL52" s="62"/>
      <c r="BGM52" s="62"/>
      <c r="BGN52" s="62"/>
      <c r="BGO52" s="62"/>
      <c r="BGP52" s="62"/>
      <c r="BGQ52" s="62"/>
      <c r="BGR52" s="62"/>
      <c r="BGS52" s="62"/>
      <c r="BGT52" s="62"/>
      <c r="BGU52" s="62"/>
      <c r="BGV52" s="62"/>
      <c r="BGW52" s="62"/>
      <c r="BGX52" s="62"/>
      <c r="BGY52" s="62"/>
      <c r="BGZ52" s="62"/>
      <c r="BHA52" s="62"/>
      <c r="BHB52" s="62"/>
      <c r="BHC52" s="62"/>
      <c r="BHD52" s="62"/>
      <c r="BHE52" s="62"/>
      <c r="BHF52" s="62"/>
      <c r="BHG52" s="62"/>
      <c r="BHH52" s="62"/>
      <c r="BHI52" s="62"/>
      <c r="BHJ52" s="62"/>
      <c r="BHK52" s="62"/>
      <c r="BHL52" s="62"/>
      <c r="BHM52" s="62"/>
      <c r="BHN52" s="62"/>
      <c r="BHO52" s="62"/>
      <c r="BHP52" s="62"/>
      <c r="BHQ52" s="62"/>
      <c r="BHR52" s="62"/>
      <c r="BHS52" s="62"/>
      <c r="BHT52" s="62"/>
      <c r="BHU52" s="62"/>
      <c r="BHV52" s="62"/>
      <c r="BHW52" s="62"/>
      <c r="BHX52" s="62"/>
      <c r="BHY52" s="62"/>
      <c r="BHZ52" s="62"/>
      <c r="BIA52" s="62"/>
      <c r="BIB52" s="62"/>
      <c r="BIC52" s="62"/>
      <c r="BID52" s="62"/>
      <c r="BIE52" s="62"/>
      <c r="BIF52" s="62"/>
      <c r="BIG52" s="62"/>
      <c r="BIH52" s="62"/>
      <c r="BII52" s="62"/>
      <c r="BIJ52" s="62"/>
      <c r="BIK52" s="62"/>
      <c r="BIL52" s="62"/>
      <c r="BIM52" s="62"/>
      <c r="BIN52" s="62"/>
      <c r="BIO52" s="62"/>
      <c r="BIP52" s="62"/>
      <c r="BIQ52" s="62"/>
      <c r="BIR52" s="62"/>
      <c r="BIS52" s="62"/>
      <c r="BIT52" s="62"/>
      <c r="BIU52" s="62"/>
      <c r="BIV52" s="62"/>
      <c r="BIW52" s="62"/>
      <c r="BIX52" s="62"/>
      <c r="BIY52" s="62"/>
      <c r="BIZ52" s="62"/>
      <c r="BJA52" s="62"/>
      <c r="BJB52" s="62"/>
      <c r="BJC52" s="62"/>
      <c r="BJD52" s="62"/>
      <c r="BJE52" s="62"/>
      <c r="BJF52" s="62"/>
      <c r="BJG52" s="62"/>
      <c r="BJH52" s="62"/>
      <c r="BJI52" s="62"/>
      <c r="BJJ52" s="62"/>
      <c r="BJK52" s="62"/>
      <c r="BJL52" s="62"/>
      <c r="BJM52" s="62"/>
      <c r="BJN52" s="62"/>
      <c r="BJO52" s="62"/>
      <c r="BJP52" s="62"/>
      <c r="BJQ52" s="62"/>
      <c r="BJR52" s="62"/>
      <c r="BJS52" s="62"/>
      <c r="BJT52" s="62"/>
      <c r="BJU52" s="62"/>
      <c r="BJV52" s="62"/>
      <c r="BJW52" s="62"/>
      <c r="BJX52" s="62"/>
      <c r="BJY52" s="62"/>
      <c r="BJZ52" s="62"/>
      <c r="BKA52" s="62"/>
      <c r="BKB52" s="62"/>
      <c r="BKC52" s="62"/>
      <c r="BKD52" s="62"/>
      <c r="BKE52" s="62"/>
      <c r="BKF52" s="62"/>
      <c r="BKG52" s="62"/>
      <c r="BKH52" s="62"/>
      <c r="BKI52" s="62"/>
      <c r="BKJ52" s="62"/>
      <c r="BKK52" s="62"/>
      <c r="BKL52" s="62"/>
      <c r="BKM52" s="62"/>
      <c r="BKN52" s="62"/>
      <c r="BKO52" s="62"/>
      <c r="BKP52" s="62"/>
      <c r="BKQ52" s="62"/>
      <c r="BKR52" s="62"/>
      <c r="BKS52" s="62"/>
      <c r="BKT52" s="62"/>
      <c r="BKU52" s="62"/>
      <c r="BKV52" s="62"/>
      <c r="BKW52" s="62"/>
      <c r="BKX52" s="62"/>
      <c r="BKY52" s="62"/>
      <c r="BKZ52" s="62"/>
      <c r="BLA52" s="62"/>
      <c r="BLB52" s="62"/>
      <c r="BLC52" s="62"/>
      <c r="BLD52" s="62"/>
      <c r="BLE52" s="62"/>
      <c r="BLF52" s="62"/>
      <c r="BLG52" s="62"/>
      <c r="BLH52" s="62"/>
      <c r="BLI52" s="62"/>
      <c r="BLJ52" s="62"/>
      <c r="BLK52" s="62"/>
      <c r="BLL52" s="62"/>
      <c r="BLM52" s="62"/>
      <c r="BLN52" s="62"/>
      <c r="BLO52" s="62"/>
      <c r="BLP52" s="62"/>
      <c r="BLQ52" s="62"/>
      <c r="BLR52" s="62"/>
      <c r="BLS52" s="62"/>
      <c r="BLT52" s="62"/>
      <c r="BLU52" s="62"/>
      <c r="BLV52" s="62"/>
      <c r="BLW52" s="62"/>
      <c r="BLX52" s="62"/>
      <c r="BLY52" s="62"/>
      <c r="BLZ52" s="62"/>
      <c r="BMA52" s="62"/>
      <c r="BMB52" s="62"/>
      <c r="BMC52" s="62"/>
      <c r="BMD52" s="62"/>
      <c r="BME52" s="62"/>
      <c r="BMF52" s="62"/>
      <c r="BMG52" s="62"/>
      <c r="BMH52" s="62"/>
      <c r="BMI52" s="62"/>
      <c r="BMJ52" s="62"/>
      <c r="BMK52" s="62"/>
      <c r="BML52" s="62"/>
      <c r="BMM52" s="62"/>
      <c r="BMN52" s="62"/>
      <c r="BMO52" s="62"/>
      <c r="BMP52" s="62"/>
      <c r="BMQ52" s="62"/>
      <c r="BMR52" s="62"/>
      <c r="BMS52" s="62"/>
      <c r="BMT52" s="62"/>
      <c r="BMU52" s="62"/>
      <c r="BMV52" s="62"/>
      <c r="BMW52" s="62"/>
      <c r="BMX52" s="62"/>
      <c r="BMY52" s="62"/>
      <c r="BMZ52" s="62"/>
      <c r="BNA52" s="62"/>
      <c r="BNB52" s="62"/>
      <c r="BNC52" s="62"/>
      <c r="BND52" s="62"/>
      <c r="BNE52" s="62"/>
      <c r="BNF52" s="62"/>
      <c r="BNG52" s="62"/>
      <c r="BNH52" s="62"/>
      <c r="BNI52" s="62"/>
      <c r="BNJ52" s="62"/>
      <c r="BNK52" s="62"/>
      <c r="BNL52" s="62"/>
      <c r="BNM52" s="62"/>
      <c r="BNN52" s="62"/>
      <c r="BNO52" s="62"/>
      <c r="BNP52" s="62"/>
      <c r="BNQ52" s="62"/>
      <c r="BNR52" s="62"/>
      <c r="BNS52" s="62"/>
      <c r="BNT52" s="62"/>
      <c r="BNU52" s="62"/>
      <c r="BNV52" s="62"/>
      <c r="BNW52" s="62"/>
      <c r="BNX52" s="62"/>
      <c r="BNY52" s="62"/>
      <c r="BNZ52" s="62"/>
      <c r="BOA52" s="62"/>
      <c r="BOB52" s="62"/>
      <c r="BOC52" s="62"/>
      <c r="BOD52" s="62"/>
      <c r="BOE52" s="62"/>
      <c r="BOF52" s="62"/>
      <c r="BOG52" s="62"/>
      <c r="BOH52" s="62"/>
      <c r="BOI52" s="62"/>
      <c r="BOJ52" s="62"/>
      <c r="BOK52" s="62"/>
      <c r="BOL52" s="62"/>
      <c r="BOM52" s="62"/>
      <c r="BON52" s="62"/>
      <c r="BOO52" s="62"/>
      <c r="BOP52" s="62"/>
      <c r="BOQ52" s="62"/>
      <c r="BOR52" s="62"/>
      <c r="BOS52" s="62"/>
      <c r="BOT52" s="62"/>
      <c r="BOU52" s="62"/>
      <c r="BOV52" s="62"/>
      <c r="BOW52" s="62"/>
      <c r="BOX52" s="62"/>
      <c r="BOY52" s="62"/>
      <c r="BOZ52" s="62"/>
      <c r="BPA52" s="62"/>
      <c r="BPB52" s="62"/>
      <c r="BPC52" s="62"/>
      <c r="BPD52" s="62"/>
      <c r="BPE52" s="62"/>
      <c r="BPF52" s="62"/>
      <c r="BPG52" s="62"/>
      <c r="BPH52" s="62"/>
      <c r="BPI52" s="62"/>
      <c r="BPJ52" s="62"/>
      <c r="BPK52" s="62"/>
      <c r="BPL52" s="62"/>
      <c r="BPM52" s="62"/>
      <c r="BPN52" s="62"/>
      <c r="BPO52" s="62"/>
      <c r="BPP52" s="62"/>
      <c r="BPQ52" s="62"/>
      <c r="BPR52" s="62"/>
      <c r="BPS52" s="62"/>
      <c r="BPT52" s="62"/>
      <c r="BPU52" s="62"/>
      <c r="BPV52" s="62"/>
      <c r="BPW52" s="62"/>
      <c r="BPX52" s="62"/>
      <c r="BPY52" s="62"/>
      <c r="BPZ52" s="62"/>
      <c r="BQA52" s="62"/>
      <c r="BQB52" s="62"/>
      <c r="BQC52" s="62"/>
      <c r="BQD52" s="62"/>
      <c r="BQE52" s="62"/>
      <c r="BQF52" s="62"/>
      <c r="BQG52" s="62"/>
      <c r="BQH52" s="62"/>
      <c r="BQI52" s="62"/>
      <c r="BQJ52" s="62"/>
      <c r="BQK52" s="62"/>
      <c r="BQL52" s="62"/>
      <c r="BQM52" s="62"/>
      <c r="BQN52" s="62"/>
      <c r="BQO52" s="62"/>
      <c r="BQP52" s="62"/>
      <c r="BQQ52" s="62"/>
      <c r="BQR52" s="62"/>
      <c r="BQS52" s="62"/>
      <c r="BQT52" s="62"/>
      <c r="BQU52" s="62"/>
      <c r="BQV52" s="62"/>
      <c r="BQW52" s="62"/>
      <c r="BQX52" s="62"/>
      <c r="BQY52" s="62"/>
      <c r="BQZ52" s="62"/>
      <c r="BRA52" s="62"/>
      <c r="BRB52" s="62"/>
      <c r="BRC52" s="62"/>
      <c r="BRD52" s="62"/>
      <c r="BRE52" s="62"/>
      <c r="BRF52" s="62"/>
      <c r="BRG52" s="62"/>
      <c r="BRH52" s="62"/>
      <c r="BRI52" s="62"/>
      <c r="BRJ52" s="62"/>
      <c r="BRK52" s="62"/>
      <c r="BRL52" s="62"/>
      <c r="BRM52" s="62"/>
      <c r="BRN52" s="62"/>
      <c r="BRO52" s="62"/>
      <c r="BRP52" s="62"/>
      <c r="BRQ52" s="62"/>
      <c r="BRR52" s="62"/>
      <c r="BRS52" s="62"/>
      <c r="BRT52" s="62"/>
      <c r="BRU52" s="62"/>
      <c r="BRV52" s="62"/>
      <c r="BRW52" s="62"/>
      <c r="BRX52" s="62"/>
      <c r="BRY52" s="62"/>
      <c r="BRZ52" s="62"/>
      <c r="BSA52" s="62"/>
      <c r="BSB52" s="62"/>
      <c r="BSC52" s="62"/>
      <c r="BSD52" s="62"/>
      <c r="BSE52" s="62"/>
      <c r="BSF52" s="62"/>
      <c r="BSG52" s="62"/>
      <c r="BSH52" s="62"/>
      <c r="BSI52" s="62"/>
      <c r="BSJ52" s="62"/>
      <c r="BSK52" s="62"/>
      <c r="BSL52" s="62"/>
      <c r="BSM52" s="62"/>
      <c r="BSN52" s="62"/>
      <c r="BSO52" s="62"/>
      <c r="BSP52" s="62"/>
      <c r="BSQ52" s="62"/>
      <c r="BSR52" s="62"/>
      <c r="BSS52" s="62"/>
      <c r="BST52" s="62"/>
      <c r="BSU52" s="62"/>
      <c r="BSV52" s="62"/>
      <c r="BSW52" s="62"/>
      <c r="BSX52" s="62"/>
      <c r="BSY52" s="62"/>
      <c r="BSZ52" s="62"/>
      <c r="BTA52" s="62"/>
      <c r="BTB52" s="62"/>
      <c r="BTC52" s="62"/>
      <c r="BTD52" s="62"/>
      <c r="BTE52" s="62"/>
      <c r="BTF52" s="62"/>
      <c r="BTG52" s="62"/>
      <c r="BTH52" s="62"/>
      <c r="BTI52" s="62"/>
      <c r="BTJ52" s="62"/>
      <c r="BTK52" s="62"/>
      <c r="BTL52" s="62"/>
      <c r="BTM52" s="62"/>
      <c r="BTN52" s="62"/>
      <c r="BTO52" s="62"/>
      <c r="BTP52" s="62"/>
      <c r="BTQ52" s="62"/>
      <c r="BTR52" s="62"/>
      <c r="BTS52" s="62"/>
      <c r="BTT52" s="62"/>
      <c r="BTU52" s="62"/>
      <c r="BTV52" s="62"/>
      <c r="BTW52" s="62"/>
      <c r="BTX52" s="62"/>
      <c r="BTY52" s="62"/>
      <c r="BTZ52" s="62"/>
      <c r="BUA52" s="62"/>
      <c r="BUB52" s="62"/>
      <c r="BUC52" s="62"/>
      <c r="BUD52" s="62"/>
      <c r="BUE52" s="62"/>
      <c r="BUF52" s="62"/>
      <c r="BUG52" s="62"/>
      <c r="BUH52" s="62"/>
      <c r="BUI52" s="62"/>
      <c r="BUJ52" s="62"/>
      <c r="BUK52" s="62"/>
      <c r="BUL52" s="62"/>
      <c r="BUM52" s="62"/>
      <c r="BUN52" s="62"/>
      <c r="BUO52" s="62"/>
      <c r="BUP52" s="62"/>
      <c r="BUQ52" s="62"/>
      <c r="BUR52" s="62"/>
      <c r="BUS52" s="62"/>
      <c r="BUT52" s="62"/>
      <c r="BUU52" s="62"/>
      <c r="BUV52" s="62"/>
      <c r="BUW52" s="62"/>
      <c r="BUX52" s="62"/>
      <c r="BUY52" s="62"/>
      <c r="BUZ52" s="62"/>
      <c r="BVA52" s="62"/>
      <c r="BVB52" s="62"/>
      <c r="BVC52" s="62"/>
      <c r="BVD52" s="62"/>
      <c r="BVE52" s="62"/>
      <c r="BVF52" s="62"/>
      <c r="BVG52" s="62"/>
      <c r="BVH52" s="62"/>
      <c r="BVI52" s="62"/>
      <c r="BVJ52" s="62"/>
      <c r="BVK52" s="62"/>
      <c r="BVL52" s="62"/>
      <c r="BVM52" s="62"/>
      <c r="BVN52" s="62"/>
      <c r="BVO52" s="62"/>
      <c r="BVP52" s="62"/>
      <c r="BVQ52" s="62"/>
      <c r="BVR52" s="62"/>
      <c r="BVS52" s="62"/>
      <c r="BVT52" s="62"/>
      <c r="BVU52" s="62"/>
      <c r="BVV52" s="62"/>
      <c r="BVW52" s="62"/>
      <c r="BVX52" s="62"/>
      <c r="BVY52" s="62"/>
      <c r="BVZ52" s="62"/>
      <c r="BWA52" s="62"/>
      <c r="BWB52" s="62"/>
      <c r="BWC52" s="62"/>
      <c r="BWD52" s="62"/>
      <c r="BWE52" s="62"/>
      <c r="BWF52" s="62"/>
      <c r="BWG52" s="62"/>
      <c r="BWH52" s="62"/>
      <c r="BWI52" s="62"/>
      <c r="BWJ52" s="62"/>
      <c r="BWK52" s="62"/>
      <c r="BWL52" s="62"/>
      <c r="BWM52" s="62"/>
      <c r="BWN52" s="62"/>
      <c r="BWO52" s="62"/>
      <c r="BWP52" s="62"/>
      <c r="BWQ52" s="62"/>
      <c r="BWR52" s="62"/>
      <c r="BWS52" s="62"/>
      <c r="BWT52" s="62"/>
      <c r="BWU52" s="62"/>
      <c r="BWV52" s="62"/>
      <c r="BWW52" s="62"/>
      <c r="BWX52" s="62"/>
      <c r="BWY52" s="62"/>
      <c r="BWZ52" s="62"/>
      <c r="BXA52" s="62"/>
      <c r="BXB52" s="62"/>
      <c r="BXC52" s="62"/>
      <c r="BXD52" s="62"/>
      <c r="BXE52" s="62"/>
      <c r="BXF52" s="62"/>
      <c r="BXG52" s="62"/>
      <c r="BXH52" s="62"/>
      <c r="BXI52" s="62"/>
      <c r="BXJ52" s="62"/>
      <c r="BXK52" s="62"/>
      <c r="BXL52" s="62"/>
      <c r="BXM52" s="62"/>
      <c r="BXN52" s="62"/>
      <c r="BXO52" s="62"/>
      <c r="BXP52" s="62"/>
      <c r="BXQ52" s="62"/>
      <c r="BXR52" s="62"/>
      <c r="BXS52" s="62"/>
      <c r="BXT52" s="62"/>
      <c r="BXU52" s="62"/>
      <c r="BXV52" s="62"/>
      <c r="BXW52" s="62"/>
      <c r="BXX52" s="62"/>
      <c r="BXY52" s="62"/>
      <c r="BXZ52" s="62"/>
      <c r="BYA52" s="62"/>
      <c r="BYB52" s="62"/>
      <c r="BYC52" s="62"/>
      <c r="BYD52" s="62"/>
      <c r="BYE52" s="62"/>
      <c r="BYF52" s="62"/>
      <c r="BYG52" s="62"/>
      <c r="BYH52" s="62"/>
      <c r="BYI52" s="62"/>
      <c r="BYJ52" s="62"/>
      <c r="BYK52" s="62"/>
      <c r="BYL52" s="62"/>
      <c r="BYM52" s="62"/>
      <c r="BYN52" s="62"/>
      <c r="BYO52" s="62"/>
      <c r="BYP52" s="62"/>
      <c r="BYQ52" s="62"/>
      <c r="BYR52" s="62"/>
      <c r="BYS52" s="62"/>
      <c r="BYT52" s="62"/>
      <c r="BYU52" s="62"/>
      <c r="BYV52" s="62"/>
      <c r="BYW52" s="62"/>
      <c r="BYX52" s="62"/>
      <c r="BYY52" s="62"/>
      <c r="BYZ52" s="62"/>
      <c r="BZA52" s="62"/>
      <c r="BZB52" s="62"/>
      <c r="BZC52" s="62"/>
      <c r="BZD52" s="62"/>
      <c r="BZE52" s="62"/>
      <c r="BZF52" s="62"/>
      <c r="BZG52" s="62"/>
      <c r="BZH52" s="62"/>
      <c r="BZI52" s="62"/>
      <c r="BZJ52" s="62"/>
      <c r="BZK52" s="62"/>
      <c r="BZL52" s="62"/>
      <c r="BZM52" s="62"/>
      <c r="BZN52" s="62"/>
      <c r="BZO52" s="62"/>
      <c r="BZP52" s="62"/>
      <c r="BZQ52" s="62"/>
      <c r="BZR52" s="62"/>
      <c r="BZS52" s="62"/>
      <c r="BZT52" s="62"/>
      <c r="BZU52" s="62"/>
      <c r="BZV52" s="62"/>
      <c r="BZW52" s="62"/>
      <c r="BZX52" s="62"/>
      <c r="BZY52" s="62"/>
      <c r="BZZ52" s="62"/>
      <c r="CAA52" s="62"/>
      <c r="CAB52" s="62"/>
      <c r="CAC52" s="62"/>
      <c r="CAD52" s="62"/>
      <c r="CAE52" s="62"/>
      <c r="CAF52" s="62"/>
      <c r="CAG52" s="62"/>
      <c r="CAH52" s="62"/>
      <c r="CAI52" s="62"/>
      <c r="CAJ52" s="62"/>
      <c r="CAK52" s="62"/>
      <c r="CAL52" s="62"/>
      <c r="CAM52" s="62"/>
      <c r="CAN52" s="62"/>
      <c r="CAO52" s="62"/>
      <c r="CAP52" s="62"/>
      <c r="CAQ52" s="62"/>
      <c r="CAR52" s="62"/>
      <c r="CAS52" s="62"/>
      <c r="CAT52" s="62"/>
      <c r="CAU52" s="62"/>
      <c r="CAV52" s="62"/>
      <c r="CAW52" s="62"/>
      <c r="CAX52" s="62"/>
      <c r="CAY52" s="62"/>
      <c r="CAZ52" s="62"/>
      <c r="CBA52" s="62"/>
      <c r="CBB52" s="62"/>
      <c r="CBC52" s="62"/>
      <c r="CBD52" s="62"/>
      <c r="CBE52" s="62"/>
      <c r="CBF52" s="62"/>
      <c r="CBG52" s="62"/>
      <c r="CBH52" s="62"/>
      <c r="CBI52" s="62"/>
      <c r="CBJ52" s="62"/>
      <c r="CBK52" s="62"/>
      <c r="CBL52" s="62"/>
      <c r="CBM52" s="62"/>
      <c r="CBN52" s="62"/>
      <c r="CBO52" s="62"/>
      <c r="CBP52" s="62"/>
      <c r="CBQ52" s="62"/>
      <c r="CBR52" s="62"/>
      <c r="CBS52" s="62"/>
      <c r="CBT52" s="62"/>
      <c r="CBU52" s="62"/>
      <c r="CBV52" s="62"/>
      <c r="CBW52" s="62"/>
      <c r="CBX52" s="62"/>
      <c r="CBY52" s="62"/>
      <c r="CBZ52" s="62"/>
      <c r="CCA52" s="62"/>
      <c r="CCB52" s="62"/>
      <c r="CCC52" s="62"/>
      <c r="CCD52" s="62"/>
      <c r="CCE52" s="62"/>
      <c r="CCF52" s="62"/>
      <c r="CCG52" s="62"/>
      <c r="CCH52" s="62"/>
      <c r="CCI52" s="62"/>
      <c r="CCJ52" s="62"/>
      <c r="CCK52" s="62"/>
      <c r="CCL52" s="62"/>
      <c r="CCM52" s="62"/>
      <c r="CCN52" s="62"/>
      <c r="CCO52" s="62"/>
      <c r="CCP52" s="62"/>
      <c r="CCQ52" s="62"/>
      <c r="CCR52" s="62"/>
      <c r="CCS52" s="62"/>
      <c r="CCT52" s="62"/>
      <c r="CCU52" s="62"/>
      <c r="CCV52" s="62"/>
      <c r="CCW52" s="62"/>
      <c r="CCX52" s="62"/>
      <c r="CCY52" s="62"/>
      <c r="CCZ52" s="62"/>
      <c r="CDA52" s="62"/>
      <c r="CDB52" s="62"/>
      <c r="CDC52" s="62"/>
      <c r="CDD52" s="62"/>
      <c r="CDE52" s="62"/>
      <c r="CDF52" s="62"/>
      <c r="CDG52" s="62"/>
      <c r="CDH52" s="62"/>
      <c r="CDI52" s="62"/>
      <c r="CDJ52" s="62"/>
      <c r="CDK52" s="62"/>
      <c r="CDL52" s="62"/>
      <c r="CDM52" s="62"/>
      <c r="CDN52" s="62"/>
      <c r="CDO52" s="62"/>
      <c r="CDP52" s="62"/>
      <c r="CDQ52" s="62"/>
      <c r="CDR52" s="62"/>
      <c r="CDS52" s="62"/>
      <c r="CDT52" s="62"/>
      <c r="CDU52" s="62"/>
      <c r="CDV52" s="62"/>
      <c r="CDW52" s="62"/>
      <c r="CDX52" s="62"/>
      <c r="CDY52" s="62"/>
      <c r="CDZ52" s="62"/>
      <c r="CEA52" s="62"/>
      <c r="CEB52" s="62"/>
      <c r="CEC52" s="62"/>
      <c r="CED52" s="62"/>
      <c r="CEE52" s="62"/>
      <c r="CEF52" s="62"/>
      <c r="CEG52" s="62"/>
      <c r="CEH52" s="62"/>
      <c r="CEI52" s="62"/>
      <c r="CEJ52" s="62"/>
      <c r="CEK52" s="62"/>
      <c r="CEL52" s="62"/>
      <c r="CEM52" s="62"/>
      <c r="CEN52" s="62"/>
      <c r="CEO52" s="62"/>
      <c r="CEP52" s="62"/>
      <c r="CEQ52" s="62"/>
      <c r="CER52" s="62"/>
      <c r="CES52" s="62"/>
      <c r="CET52" s="62"/>
      <c r="CEU52" s="62"/>
      <c r="CEV52" s="62"/>
      <c r="CEW52" s="62"/>
      <c r="CEX52" s="62"/>
      <c r="CEY52" s="62"/>
      <c r="CEZ52" s="62"/>
      <c r="CFA52" s="62"/>
      <c r="CFB52" s="62"/>
      <c r="CFC52" s="62"/>
      <c r="CFD52" s="62"/>
      <c r="CFE52" s="62"/>
      <c r="CFF52" s="62"/>
      <c r="CFG52" s="62"/>
      <c r="CFH52" s="62"/>
      <c r="CFI52" s="62"/>
      <c r="CFJ52" s="62"/>
      <c r="CFK52" s="62"/>
      <c r="CFL52" s="62"/>
      <c r="CFM52" s="62"/>
      <c r="CFN52" s="62"/>
      <c r="CFO52" s="62"/>
      <c r="CFP52" s="62"/>
      <c r="CFQ52" s="62"/>
      <c r="CFR52" s="62"/>
      <c r="CFS52" s="62"/>
      <c r="CFT52" s="62"/>
      <c r="CFU52" s="62"/>
      <c r="CFV52" s="62"/>
      <c r="CFW52" s="62"/>
      <c r="CFX52" s="62"/>
      <c r="CFY52" s="62"/>
      <c r="CFZ52" s="62"/>
      <c r="CGA52" s="62"/>
      <c r="CGB52" s="62"/>
      <c r="CGC52" s="62"/>
      <c r="CGD52" s="62"/>
      <c r="CGE52" s="62"/>
      <c r="CGF52" s="62"/>
      <c r="CGG52" s="62"/>
      <c r="CGH52" s="62"/>
      <c r="CGI52" s="62"/>
      <c r="CGJ52" s="62"/>
      <c r="CGK52" s="62"/>
      <c r="CGL52" s="62"/>
      <c r="CGM52" s="62"/>
      <c r="CGN52" s="62"/>
      <c r="CGO52" s="62"/>
      <c r="CGP52" s="62"/>
      <c r="CGQ52" s="62"/>
      <c r="CGR52" s="62"/>
      <c r="CGS52" s="62"/>
      <c r="CGT52" s="62"/>
      <c r="CGU52" s="62"/>
      <c r="CGV52" s="62"/>
      <c r="CGW52" s="62"/>
      <c r="CGX52" s="62"/>
      <c r="CGY52" s="62"/>
      <c r="CGZ52" s="62"/>
      <c r="CHA52" s="62"/>
      <c r="CHB52" s="62"/>
      <c r="CHC52" s="62"/>
      <c r="CHD52" s="62"/>
      <c r="CHE52" s="62"/>
      <c r="CHF52" s="62"/>
      <c r="CHG52" s="62"/>
      <c r="CHH52" s="62"/>
      <c r="CHI52" s="62"/>
      <c r="CHJ52" s="62"/>
      <c r="CHK52" s="62"/>
      <c r="CHL52" s="62"/>
      <c r="CHM52" s="62"/>
      <c r="CHN52" s="62"/>
      <c r="CHO52" s="62"/>
      <c r="CHP52" s="62"/>
      <c r="CHQ52" s="62"/>
      <c r="CHR52" s="62"/>
      <c r="CHS52" s="62"/>
      <c r="CHT52" s="62"/>
      <c r="CHU52" s="62"/>
      <c r="CHV52" s="62"/>
      <c r="CHW52" s="62"/>
      <c r="CHX52" s="62"/>
      <c r="CHY52" s="62"/>
      <c r="CHZ52" s="62"/>
      <c r="CIA52" s="62"/>
      <c r="CIB52" s="62"/>
      <c r="CIC52" s="62"/>
      <c r="CID52" s="62"/>
      <c r="CIE52" s="62"/>
      <c r="CIF52" s="62"/>
      <c r="CIG52" s="62"/>
      <c r="CIH52" s="62"/>
      <c r="CII52" s="62"/>
      <c r="CIJ52" s="62"/>
      <c r="CIK52" s="62"/>
      <c r="CIL52" s="62"/>
      <c r="CIM52" s="62"/>
      <c r="CIN52" s="62"/>
      <c r="CIO52" s="62"/>
      <c r="CIP52" s="62"/>
      <c r="CIQ52" s="62"/>
      <c r="CIR52" s="62"/>
      <c r="CIS52" s="62"/>
      <c r="CIT52" s="62"/>
      <c r="CIU52" s="62"/>
      <c r="CIV52" s="62"/>
      <c r="CIW52" s="62"/>
      <c r="CIX52" s="62"/>
      <c r="CIY52" s="62"/>
      <c r="CIZ52" s="62"/>
      <c r="CJA52" s="62"/>
      <c r="CJB52" s="62"/>
      <c r="CJC52" s="62"/>
      <c r="CJD52" s="62"/>
      <c r="CJE52" s="62"/>
      <c r="CJF52" s="62"/>
      <c r="CJG52" s="62"/>
      <c r="CJH52" s="62"/>
      <c r="CJI52" s="62"/>
      <c r="CJJ52" s="62"/>
      <c r="CJK52" s="62"/>
      <c r="CJL52" s="62"/>
      <c r="CJM52" s="62"/>
      <c r="CJN52" s="62"/>
      <c r="CJO52" s="62"/>
      <c r="CJP52" s="62"/>
      <c r="CJQ52" s="62"/>
      <c r="CJR52" s="62"/>
      <c r="CJS52" s="62"/>
      <c r="CJT52" s="62"/>
      <c r="CJU52" s="62"/>
      <c r="CJV52" s="62"/>
      <c r="CJW52" s="62"/>
      <c r="CJX52" s="62"/>
      <c r="CJY52" s="62"/>
      <c r="CJZ52" s="62"/>
      <c r="CKA52" s="62"/>
      <c r="CKB52" s="62"/>
      <c r="CKC52" s="62"/>
      <c r="CKD52" s="62"/>
      <c r="CKE52" s="62"/>
      <c r="CKF52" s="62"/>
      <c r="CKG52" s="62"/>
      <c r="CKH52" s="62"/>
      <c r="CKI52" s="62"/>
      <c r="CKJ52" s="62"/>
      <c r="CKK52" s="62"/>
      <c r="CKL52" s="62"/>
      <c r="CKM52" s="62"/>
      <c r="CKN52" s="62"/>
      <c r="CKO52" s="62"/>
      <c r="CKP52" s="62"/>
      <c r="CKQ52" s="62"/>
      <c r="CKR52" s="62"/>
      <c r="CKS52" s="62"/>
      <c r="CKT52" s="62"/>
      <c r="CKU52" s="62"/>
      <c r="CKV52" s="62"/>
      <c r="CKW52" s="62"/>
      <c r="CKX52" s="62"/>
      <c r="CKY52" s="62"/>
      <c r="CKZ52" s="62"/>
      <c r="CLA52" s="62"/>
      <c r="CLB52" s="62"/>
      <c r="CLC52" s="62"/>
      <c r="CLD52" s="62"/>
      <c r="CLE52" s="62"/>
      <c r="CLF52" s="62"/>
      <c r="CLG52" s="62"/>
      <c r="CLH52" s="62"/>
      <c r="CLI52" s="62"/>
      <c r="CLJ52" s="62"/>
      <c r="CLK52" s="62"/>
      <c r="CLL52" s="62"/>
      <c r="CLM52" s="62"/>
      <c r="CLN52" s="62"/>
      <c r="CLO52" s="62"/>
      <c r="CLP52" s="62"/>
      <c r="CLQ52" s="62"/>
      <c r="CLR52" s="62"/>
      <c r="CLS52" s="62"/>
      <c r="CLT52" s="62"/>
      <c r="CLU52" s="62"/>
      <c r="CLV52" s="62"/>
      <c r="CLW52" s="62"/>
      <c r="CLX52" s="62"/>
      <c r="CLY52" s="62"/>
      <c r="CLZ52" s="62"/>
      <c r="CMA52" s="62"/>
      <c r="CMB52" s="62"/>
      <c r="CMC52" s="62"/>
      <c r="CMD52" s="62"/>
      <c r="CME52" s="62"/>
      <c r="CMF52" s="62"/>
      <c r="CMG52" s="62"/>
      <c r="CMH52" s="62"/>
      <c r="CMI52" s="62"/>
      <c r="CMJ52" s="62"/>
      <c r="CMK52" s="62"/>
      <c r="CML52" s="62"/>
      <c r="CMM52" s="62"/>
      <c r="CMN52" s="62"/>
      <c r="CMO52" s="62"/>
      <c r="CMP52" s="62"/>
      <c r="CMQ52" s="62"/>
      <c r="CMR52" s="62"/>
      <c r="CMS52" s="62"/>
      <c r="CMT52" s="62"/>
      <c r="CMU52" s="62"/>
      <c r="CMV52" s="62"/>
      <c r="CMW52" s="62"/>
      <c r="CMX52" s="62"/>
      <c r="CMY52" s="62"/>
      <c r="CMZ52" s="62"/>
      <c r="CNA52" s="62"/>
      <c r="CNB52" s="62"/>
      <c r="CNC52" s="62"/>
      <c r="CND52" s="62"/>
      <c r="CNE52" s="62"/>
      <c r="CNF52" s="62"/>
      <c r="CNG52" s="62"/>
      <c r="CNH52" s="62"/>
      <c r="CNI52" s="62"/>
      <c r="CNJ52" s="62"/>
      <c r="CNK52" s="62"/>
      <c r="CNL52" s="62"/>
      <c r="CNM52" s="62"/>
      <c r="CNN52" s="62"/>
      <c r="CNO52" s="62"/>
      <c r="CNP52" s="62"/>
      <c r="CNQ52" s="62"/>
      <c r="CNR52" s="62"/>
      <c r="CNS52" s="62"/>
      <c r="CNT52" s="62"/>
      <c r="CNU52" s="62"/>
      <c r="CNV52" s="62"/>
      <c r="CNW52" s="62"/>
      <c r="CNX52" s="62"/>
      <c r="CNY52" s="62"/>
      <c r="CNZ52" s="62"/>
      <c r="COA52" s="62"/>
      <c r="COB52" s="62"/>
      <c r="COC52" s="62"/>
      <c r="COD52" s="62"/>
      <c r="COE52" s="62"/>
      <c r="COF52" s="62"/>
      <c r="COG52" s="62"/>
      <c r="COH52" s="62"/>
      <c r="COI52" s="62"/>
      <c r="COJ52" s="62"/>
      <c r="COK52" s="62"/>
      <c r="COL52" s="62"/>
      <c r="COM52" s="62"/>
      <c r="CON52" s="62"/>
      <c r="COO52" s="62"/>
      <c r="COP52" s="62"/>
      <c r="COQ52" s="62"/>
      <c r="COR52" s="62"/>
      <c r="COS52" s="62"/>
      <c r="COT52" s="62"/>
      <c r="COU52" s="62"/>
      <c r="COV52" s="62"/>
      <c r="COW52" s="62"/>
      <c r="COX52" s="62"/>
      <c r="COY52" s="62"/>
      <c r="COZ52" s="62"/>
      <c r="CPA52" s="62"/>
      <c r="CPB52" s="62"/>
      <c r="CPC52" s="62"/>
      <c r="CPD52" s="62"/>
      <c r="CPE52" s="62"/>
      <c r="CPF52" s="62"/>
      <c r="CPG52" s="62"/>
      <c r="CPH52" s="62"/>
      <c r="CPI52" s="62"/>
      <c r="CPJ52" s="62"/>
      <c r="CPK52" s="62"/>
      <c r="CPL52" s="62"/>
      <c r="CPM52" s="62"/>
      <c r="CPN52" s="62"/>
      <c r="CPO52" s="62"/>
      <c r="CPP52" s="62"/>
      <c r="CPQ52" s="62"/>
      <c r="CPR52" s="62"/>
      <c r="CPS52" s="62"/>
      <c r="CPT52" s="62"/>
      <c r="CPU52" s="62"/>
      <c r="CPV52" s="62"/>
      <c r="CPW52" s="62"/>
      <c r="CPX52" s="62"/>
      <c r="CPY52" s="62"/>
      <c r="CPZ52" s="62"/>
      <c r="CQA52" s="62"/>
      <c r="CQB52" s="62"/>
      <c r="CQC52" s="62"/>
      <c r="CQD52" s="62"/>
      <c r="CQE52" s="62"/>
      <c r="CQF52" s="62"/>
      <c r="CQG52" s="62"/>
      <c r="CQH52" s="62"/>
      <c r="CQI52" s="62"/>
      <c r="CQJ52" s="62"/>
      <c r="CQK52" s="62"/>
      <c r="CQL52" s="62"/>
      <c r="CQM52" s="62"/>
      <c r="CQN52" s="62"/>
      <c r="CQO52" s="62"/>
      <c r="CQP52" s="62"/>
      <c r="CQQ52" s="62"/>
      <c r="CQR52" s="62"/>
      <c r="CQS52" s="62"/>
      <c r="CQT52" s="62"/>
      <c r="CQU52" s="62"/>
      <c r="CQV52" s="62"/>
      <c r="CQW52" s="62"/>
      <c r="CQX52" s="62"/>
      <c r="CQY52" s="62"/>
      <c r="CQZ52" s="62"/>
      <c r="CRA52" s="62"/>
      <c r="CRB52" s="62"/>
      <c r="CRC52" s="62"/>
      <c r="CRD52" s="62"/>
      <c r="CRE52" s="62"/>
      <c r="CRF52" s="62"/>
      <c r="CRG52" s="62"/>
      <c r="CRH52" s="62"/>
      <c r="CRI52" s="62"/>
      <c r="CRJ52" s="62"/>
      <c r="CRK52" s="62"/>
      <c r="CRL52" s="62"/>
      <c r="CRM52" s="62"/>
      <c r="CRN52" s="62"/>
      <c r="CRO52" s="62"/>
      <c r="CRP52" s="62"/>
      <c r="CRQ52" s="62"/>
      <c r="CRR52" s="62"/>
      <c r="CRS52" s="62"/>
      <c r="CRT52" s="62"/>
      <c r="CRU52" s="62"/>
      <c r="CRV52" s="62"/>
      <c r="CRW52" s="62"/>
      <c r="CRX52" s="62"/>
      <c r="CRY52" s="62"/>
      <c r="CRZ52" s="62"/>
      <c r="CSA52" s="62"/>
      <c r="CSB52" s="62"/>
      <c r="CSC52" s="62"/>
      <c r="CSD52" s="62"/>
      <c r="CSE52" s="62"/>
      <c r="CSF52" s="62"/>
      <c r="CSG52" s="62"/>
      <c r="CSH52" s="62"/>
      <c r="CSI52" s="62"/>
      <c r="CSJ52" s="62"/>
      <c r="CSK52" s="62"/>
      <c r="CSL52" s="62"/>
      <c r="CSM52" s="62"/>
      <c r="CSN52" s="62"/>
      <c r="CSO52" s="62"/>
      <c r="CSP52" s="62"/>
      <c r="CSQ52" s="62"/>
      <c r="CSR52" s="62"/>
      <c r="CSS52" s="62"/>
      <c r="CST52" s="62"/>
      <c r="CSU52" s="62"/>
      <c r="CSV52" s="62"/>
      <c r="CSW52" s="62"/>
      <c r="CSX52" s="62"/>
      <c r="CSY52" s="62"/>
      <c r="CSZ52" s="62"/>
      <c r="CTA52" s="62"/>
      <c r="CTB52" s="62"/>
      <c r="CTC52" s="62"/>
      <c r="CTD52" s="62"/>
      <c r="CTE52" s="62"/>
      <c r="CTF52" s="62"/>
      <c r="CTG52" s="62"/>
      <c r="CTH52" s="62"/>
      <c r="CTI52" s="62"/>
      <c r="CTJ52" s="62"/>
      <c r="CTK52" s="62"/>
      <c r="CTL52" s="62"/>
      <c r="CTM52" s="62"/>
      <c r="CTN52" s="62"/>
      <c r="CTO52" s="62"/>
      <c r="CTP52" s="62"/>
      <c r="CTQ52" s="62"/>
      <c r="CTR52" s="62"/>
      <c r="CTS52" s="62"/>
      <c r="CTT52" s="62"/>
      <c r="CTU52" s="62"/>
      <c r="CTV52" s="62"/>
      <c r="CTW52" s="62"/>
      <c r="CTX52" s="62"/>
      <c r="CTY52" s="62"/>
      <c r="CTZ52" s="62"/>
      <c r="CUA52" s="62"/>
      <c r="CUB52" s="62"/>
      <c r="CUC52" s="62"/>
      <c r="CUD52" s="62"/>
      <c r="CUE52" s="62"/>
      <c r="CUF52" s="62"/>
      <c r="CUG52" s="62"/>
      <c r="CUH52" s="62"/>
      <c r="CUI52" s="62"/>
      <c r="CUJ52" s="62"/>
      <c r="CUK52" s="62"/>
      <c r="CUL52" s="62"/>
      <c r="CUM52" s="62"/>
      <c r="CUN52" s="62"/>
      <c r="CUO52" s="62"/>
      <c r="CUP52" s="62"/>
      <c r="CUQ52" s="62"/>
      <c r="CUR52" s="62"/>
      <c r="CUS52" s="62"/>
      <c r="CUT52" s="62"/>
      <c r="CUU52" s="62"/>
      <c r="CUV52" s="62"/>
      <c r="CUW52" s="62"/>
      <c r="CUX52" s="62"/>
      <c r="CUY52" s="62"/>
      <c r="CUZ52" s="62"/>
      <c r="CVA52" s="62"/>
      <c r="CVB52" s="62"/>
      <c r="CVC52" s="62"/>
      <c r="CVD52" s="62"/>
      <c r="CVE52" s="62"/>
      <c r="CVF52" s="62"/>
      <c r="CVG52" s="62"/>
      <c r="CVH52" s="62"/>
      <c r="CVI52" s="62"/>
      <c r="CVJ52" s="62"/>
      <c r="CVK52" s="62"/>
      <c r="CVL52" s="62"/>
      <c r="CVM52" s="62"/>
      <c r="CVN52" s="62"/>
      <c r="CVO52" s="62"/>
      <c r="CVP52" s="62"/>
      <c r="CVQ52" s="62"/>
      <c r="CVR52" s="62"/>
      <c r="CVS52" s="62"/>
      <c r="CVT52" s="62"/>
      <c r="CVU52" s="62"/>
      <c r="CVV52" s="62"/>
      <c r="CVW52" s="62"/>
      <c r="CVX52" s="62"/>
      <c r="CVY52" s="62"/>
      <c r="CVZ52" s="62"/>
      <c r="CWA52" s="62"/>
      <c r="CWB52" s="62"/>
      <c r="CWC52" s="62"/>
      <c r="CWD52" s="62"/>
      <c r="CWE52" s="62"/>
      <c r="CWF52" s="62"/>
      <c r="CWG52" s="62"/>
      <c r="CWH52" s="62"/>
      <c r="CWI52" s="62"/>
      <c r="CWJ52" s="62"/>
      <c r="CWK52" s="62"/>
      <c r="CWL52" s="62"/>
      <c r="CWM52" s="62"/>
      <c r="CWN52" s="62"/>
      <c r="CWO52" s="62"/>
      <c r="CWP52" s="62"/>
      <c r="CWQ52" s="62"/>
      <c r="CWR52" s="62"/>
      <c r="CWS52" s="62"/>
      <c r="CWT52" s="62"/>
      <c r="CWU52" s="62"/>
      <c r="CWV52" s="62"/>
      <c r="CWW52" s="62"/>
      <c r="CWX52" s="62"/>
      <c r="CWY52" s="62"/>
      <c r="CWZ52" s="62"/>
      <c r="CXA52" s="62"/>
      <c r="CXB52" s="62"/>
      <c r="CXC52" s="62"/>
      <c r="CXD52" s="62"/>
      <c r="CXE52" s="62"/>
      <c r="CXF52" s="62"/>
      <c r="CXG52" s="62"/>
      <c r="CXH52" s="62"/>
      <c r="CXI52" s="62"/>
      <c r="CXJ52" s="62"/>
      <c r="CXK52" s="62"/>
      <c r="CXL52" s="62"/>
      <c r="CXM52" s="62"/>
      <c r="CXN52" s="62"/>
      <c r="CXO52" s="62"/>
      <c r="CXP52" s="62"/>
      <c r="CXQ52" s="62"/>
      <c r="CXR52" s="62"/>
      <c r="CXS52" s="62"/>
      <c r="CXT52" s="62"/>
      <c r="CXU52" s="62"/>
      <c r="CXV52" s="62"/>
      <c r="CXW52" s="62"/>
      <c r="CXX52" s="62"/>
      <c r="CXY52" s="62"/>
      <c r="CXZ52" s="62"/>
      <c r="CYA52" s="62"/>
      <c r="CYB52" s="62"/>
      <c r="CYC52" s="62"/>
      <c r="CYD52" s="62"/>
      <c r="CYE52" s="62"/>
      <c r="CYF52" s="62"/>
      <c r="CYG52" s="62"/>
      <c r="CYH52" s="62"/>
      <c r="CYI52" s="62"/>
      <c r="CYJ52" s="62"/>
      <c r="CYK52" s="62"/>
      <c r="CYL52" s="62"/>
      <c r="CYM52" s="62"/>
      <c r="CYN52" s="62"/>
      <c r="CYO52" s="62"/>
      <c r="CYP52" s="62"/>
      <c r="CYQ52" s="62"/>
      <c r="CYR52" s="62"/>
      <c r="CYS52" s="62"/>
      <c r="CYT52" s="62"/>
      <c r="CYU52" s="62"/>
      <c r="CYV52" s="62"/>
      <c r="CYW52" s="62"/>
      <c r="CYX52" s="62"/>
      <c r="CYY52" s="62"/>
      <c r="CYZ52" s="62"/>
      <c r="CZA52" s="62"/>
      <c r="CZB52" s="62"/>
      <c r="CZC52" s="62"/>
      <c r="CZD52" s="62"/>
      <c r="CZE52" s="62"/>
      <c r="CZF52" s="62"/>
      <c r="CZG52" s="62"/>
      <c r="CZH52" s="62"/>
      <c r="CZI52" s="62"/>
      <c r="CZJ52" s="62"/>
      <c r="CZK52" s="62"/>
      <c r="CZL52" s="62"/>
      <c r="CZM52" s="62"/>
      <c r="CZN52" s="62"/>
      <c r="CZO52" s="62"/>
      <c r="CZP52" s="62"/>
      <c r="CZQ52" s="62"/>
      <c r="CZR52" s="62"/>
      <c r="CZS52" s="62"/>
      <c r="CZT52" s="62"/>
      <c r="CZU52" s="62"/>
      <c r="CZV52" s="62"/>
      <c r="CZW52" s="62"/>
      <c r="CZX52" s="62"/>
      <c r="CZY52" s="62"/>
      <c r="CZZ52" s="62"/>
      <c r="DAA52" s="62"/>
      <c r="DAB52" s="62"/>
      <c r="DAC52" s="62"/>
      <c r="DAD52" s="62"/>
      <c r="DAE52" s="62"/>
      <c r="DAF52" s="62"/>
      <c r="DAG52" s="62"/>
      <c r="DAH52" s="62"/>
      <c r="DAI52" s="62"/>
      <c r="DAJ52" s="62"/>
      <c r="DAK52" s="62"/>
      <c r="DAL52" s="62"/>
      <c r="DAM52" s="62"/>
      <c r="DAN52" s="62"/>
      <c r="DAO52" s="62"/>
      <c r="DAP52" s="62"/>
      <c r="DAQ52" s="62"/>
      <c r="DAR52" s="62"/>
      <c r="DAS52" s="62"/>
      <c r="DAT52" s="62"/>
      <c r="DAU52" s="62"/>
      <c r="DAV52" s="62"/>
      <c r="DAW52" s="62"/>
      <c r="DAX52" s="62"/>
      <c r="DAY52" s="62"/>
      <c r="DAZ52" s="62"/>
      <c r="DBA52" s="62"/>
      <c r="DBB52" s="62"/>
      <c r="DBC52" s="62"/>
      <c r="DBD52" s="62"/>
      <c r="DBE52" s="62"/>
      <c r="DBF52" s="62"/>
      <c r="DBG52" s="62"/>
      <c r="DBH52" s="62"/>
      <c r="DBI52" s="62"/>
      <c r="DBJ52" s="62"/>
      <c r="DBK52" s="62"/>
      <c r="DBL52" s="62"/>
      <c r="DBM52" s="62"/>
      <c r="DBN52" s="62"/>
      <c r="DBO52" s="62"/>
      <c r="DBP52" s="62"/>
      <c r="DBQ52" s="62"/>
      <c r="DBR52" s="62"/>
      <c r="DBS52" s="62"/>
      <c r="DBT52" s="62"/>
      <c r="DBU52" s="62"/>
      <c r="DBV52" s="62"/>
      <c r="DBW52" s="62"/>
      <c r="DBX52" s="62"/>
      <c r="DBY52" s="62"/>
      <c r="DBZ52" s="62"/>
      <c r="DCA52" s="62"/>
      <c r="DCB52" s="62"/>
      <c r="DCC52" s="62"/>
      <c r="DCD52" s="62"/>
      <c r="DCE52" s="62"/>
      <c r="DCF52" s="62"/>
      <c r="DCG52" s="62"/>
      <c r="DCH52" s="62"/>
      <c r="DCI52" s="62"/>
      <c r="DCJ52" s="62"/>
      <c r="DCK52" s="62"/>
      <c r="DCL52" s="62"/>
      <c r="DCM52" s="62"/>
      <c r="DCN52" s="62"/>
      <c r="DCO52" s="62"/>
      <c r="DCP52" s="62"/>
      <c r="DCQ52" s="62"/>
      <c r="DCR52" s="62"/>
      <c r="DCS52" s="62"/>
      <c r="DCT52" s="62"/>
      <c r="DCU52" s="62"/>
      <c r="DCV52" s="62"/>
      <c r="DCW52" s="62"/>
      <c r="DCX52" s="62"/>
      <c r="DCY52" s="62"/>
      <c r="DCZ52" s="62"/>
      <c r="DDA52" s="62"/>
      <c r="DDB52" s="62"/>
      <c r="DDC52" s="62"/>
      <c r="DDD52" s="62"/>
      <c r="DDE52" s="62"/>
      <c r="DDF52" s="62"/>
      <c r="DDG52" s="62"/>
      <c r="DDH52" s="62"/>
      <c r="DDI52" s="62"/>
      <c r="DDJ52" s="62"/>
      <c r="DDK52" s="62"/>
      <c r="DDL52" s="62"/>
      <c r="DDM52" s="62"/>
      <c r="DDN52" s="62"/>
      <c r="DDO52" s="62"/>
      <c r="DDP52" s="62"/>
      <c r="DDQ52" s="62"/>
      <c r="DDR52" s="62"/>
      <c r="DDS52" s="62"/>
      <c r="DDT52" s="62"/>
      <c r="DDU52" s="62"/>
      <c r="DDV52" s="62"/>
      <c r="DDW52" s="62"/>
      <c r="DDX52" s="62"/>
      <c r="DDY52" s="62"/>
      <c r="DDZ52" s="62"/>
      <c r="DEA52" s="62"/>
      <c r="DEB52" s="62"/>
      <c r="DEC52" s="62"/>
      <c r="DED52" s="62"/>
      <c r="DEE52" s="62"/>
      <c r="DEF52" s="62"/>
      <c r="DEG52" s="62"/>
      <c r="DEH52" s="62"/>
      <c r="DEI52" s="62"/>
      <c r="DEJ52" s="62"/>
      <c r="DEK52" s="62"/>
      <c r="DEL52" s="62"/>
      <c r="DEM52" s="62"/>
      <c r="DEN52" s="62"/>
      <c r="DEO52" s="62"/>
      <c r="DEP52" s="62"/>
      <c r="DEQ52" s="62"/>
      <c r="DER52" s="62"/>
      <c r="DES52" s="62"/>
      <c r="DET52" s="62"/>
      <c r="DEU52" s="62"/>
      <c r="DEV52" s="62"/>
      <c r="DEW52" s="62"/>
      <c r="DEX52" s="62"/>
      <c r="DEY52" s="62"/>
      <c r="DEZ52" s="62"/>
      <c r="DFA52" s="62"/>
      <c r="DFB52" s="62"/>
      <c r="DFC52" s="62"/>
      <c r="DFD52" s="62"/>
      <c r="DFE52" s="62"/>
      <c r="DFF52" s="62"/>
      <c r="DFG52" s="62"/>
      <c r="DFH52" s="62"/>
      <c r="DFI52" s="62"/>
      <c r="DFJ52" s="62"/>
      <c r="DFK52" s="62"/>
      <c r="DFL52" s="62"/>
      <c r="DFM52" s="62"/>
      <c r="DFN52" s="62"/>
      <c r="DFO52" s="62"/>
      <c r="DFP52" s="62"/>
      <c r="DFQ52" s="62"/>
      <c r="DFR52" s="62"/>
      <c r="DFS52" s="62"/>
      <c r="DFT52" s="62"/>
      <c r="DFU52" s="62"/>
      <c r="DFV52" s="62"/>
      <c r="DFW52" s="62"/>
      <c r="DFX52" s="62"/>
      <c r="DFY52" s="62"/>
      <c r="DFZ52" s="62"/>
      <c r="DGA52" s="62"/>
      <c r="DGB52" s="62"/>
      <c r="DGC52" s="62"/>
      <c r="DGD52" s="62"/>
      <c r="DGE52" s="62"/>
      <c r="DGF52" s="62"/>
      <c r="DGG52" s="62"/>
      <c r="DGH52" s="62"/>
      <c r="DGI52" s="62"/>
      <c r="DGJ52" s="62"/>
      <c r="DGK52" s="62"/>
      <c r="DGL52" s="62"/>
      <c r="DGM52" s="62"/>
      <c r="DGN52" s="62"/>
      <c r="DGO52" s="62"/>
      <c r="DGP52" s="62"/>
      <c r="DGQ52" s="62"/>
      <c r="DGR52" s="62"/>
      <c r="DGS52" s="62"/>
      <c r="DGT52" s="62"/>
      <c r="DGU52" s="62"/>
      <c r="DGV52" s="62"/>
      <c r="DGW52" s="62"/>
      <c r="DGX52" s="62"/>
      <c r="DGY52" s="62"/>
      <c r="DGZ52" s="62"/>
      <c r="DHA52" s="62"/>
      <c r="DHB52" s="62"/>
      <c r="DHC52" s="62"/>
      <c r="DHD52" s="62"/>
      <c r="DHE52" s="62"/>
      <c r="DHF52" s="62"/>
      <c r="DHG52" s="62"/>
      <c r="DHH52" s="62"/>
      <c r="DHI52" s="62"/>
      <c r="DHJ52" s="62"/>
      <c r="DHK52" s="62"/>
      <c r="DHL52" s="62"/>
      <c r="DHM52" s="62"/>
      <c r="DHN52" s="62"/>
      <c r="DHO52" s="62"/>
      <c r="DHP52" s="62"/>
      <c r="DHQ52" s="62"/>
      <c r="DHR52" s="62"/>
      <c r="DHS52" s="62"/>
      <c r="DHT52" s="62"/>
      <c r="DHU52" s="62"/>
      <c r="DHV52" s="62"/>
      <c r="DHW52" s="62"/>
      <c r="DHX52" s="62"/>
      <c r="DHY52" s="62"/>
      <c r="DHZ52" s="62"/>
      <c r="DIA52" s="62"/>
      <c r="DIB52" s="62"/>
      <c r="DIC52" s="62"/>
      <c r="DID52" s="62"/>
      <c r="DIE52" s="62"/>
      <c r="DIF52" s="62"/>
      <c r="DIG52" s="62"/>
      <c r="DIH52" s="62"/>
      <c r="DII52" s="62"/>
      <c r="DIJ52" s="62"/>
      <c r="DIK52" s="62"/>
      <c r="DIL52" s="62"/>
      <c r="DIM52" s="62"/>
      <c r="DIN52" s="62"/>
      <c r="DIO52" s="62"/>
      <c r="DIP52" s="62"/>
      <c r="DIQ52" s="62"/>
      <c r="DIR52" s="62"/>
      <c r="DIS52" s="62"/>
      <c r="DIT52" s="62"/>
      <c r="DIU52" s="62"/>
      <c r="DIV52" s="62"/>
      <c r="DIW52" s="62"/>
      <c r="DIX52" s="62"/>
      <c r="DIY52" s="62"/>
      <c r="DIZ52" s="62"/>
      <c r="DJA52" s="62"/>
      <c r="DJB52" s="62"/>
      <c r="DJC52" s="62"/>
      <c r="DJD52" s="62"/>
      <c r="DJE52" s="62"/>
      <c r="DJF52" s="62"/>
      <c r="DJG52" s="62"/>
      <c r="DJH52" s="62"/>
      <c r="DJI52" s="62"/>
      <c r="DJJ52" s="62"/>
      <c r="DJK52" s="62"/>
      <c r="DJL52" s="62"/>
      <c r="DJM52" s="62"/>
      <c r="DJN52" s="62"/>
      <c r="DJO52" s="62"/>
      <c r="DJP52" s="62"/>
      <c r="DJQ52" s="62"/>
      <c r="DJR52" s="62"/>
      <c r="DJS52" s="62"/>
      <c r="DJT52" s="62"/>
      <c r="DJU52" s="62"/>
      <c r="DJV52" s="62"/>
      <c r="DJW52" s="62"/>
      <c r="DJX52" s="62"/>
      <c r="DJY52" s="62"/>
      <c r="DJZ52" s="62"/>
      <c r="DKA52" s="62"/>
      <c r="DKB52" s="62"/>
      <c r="DKC52" s="62"/>
      <c r="DKD52" s="62"/>
      <c r="DKE52" s="62"/>
      <c r="DKF52" s="62"/>
      <c r="DKG52" s="62"/>
      <c r="DKH52" s="62"/>
      <c r="DKI52" s="62"/>
      <c r="DKJ52" s="62"/>
      <c r="DKK52" s="62"/>
      <c r="DKL52" s="62"/>
      <c r="DKM52" s="62"/>
      <c r="DKN52" s="62"/>
      <c r="DKO52" s="62"/>
      <c r="DKP52" s="62"/>
      <c r="DKQ52" s="62"/>
      <c r="DKR52" s="62"/>
      <c r="DKS52" s="62"/>
      <c r="DKT52" s="62"/>
      <c r="DKU52" s="62"/>
      <c r="DKV52" s="62"/>
      <c r="DKW52" s="62"/>
      <c r="DKX52" s="62"/>
      <c r="DKY52" s="62"/>
      <c r="DKZ52" s="62"/>
      <c r="DLA52" s="62"/>
      <c r="DLB52" s="62"/>
      <c r="DLC52" s="62"/>
      <c r="DLD52" s="62"/>
      <c r="DLE52" s="62"/>
      <c r="DLF52" s="62"/>
      <c r="DLG52" s="62"/>
      <c r="DLH52" s="62"/>
      <c r="DLI52" s="62"/>
      <c r="DLJ52" s="62"/>
      <c r="DLK52" s="62"/>
      <c r="DLL52" s="62"/>
      <c r="DLM52" s="62"/>
      <c r="DLN52" s="62"/>
      <c r="DLO52" s="62"/>
      <c r="DLP52" s="62"/>
      <c r="DLQ52" s="62"/>
      <c r="DLR52" s="62"/>
      <c r="DLS52" s="62"/>
      <c r="DLT52" s="62"/>
      <c r="DLU52" s="62"/>
      <c r="DLV52" s="62"/>
      <c r="DLW52" s="62"/>
      <c r="DLX52" s="62"/>
      <c r="DLY52" s="62"/>
      <c r="DLZ52" s="62"/>
      <c r="DMA52" s="62"/>
      <c r="DMB52" s="62"/>
      <c r="DMC52" s="62"/>
      <c r="DMD52" s="62"/>
      <c r="DME52" s="62"/>
      <c r="DMF52" s="62"/>
      <c r="DMG52" s="62"/>
      <c r="DMH52" s="62"/>
      <c r="DMI52" s="62"/>
      <c r="DMJ52" s="62"/>
      <c r="DMK52" s="62"/>
      <c r="DML52" s="62"/>
      <c r="DMM52" s="62"/>
      <c r="DMN52" s="62"/>
      <c r="DMO52" s="62"/>
      <c r="DMP52" s="62"/>
      <c r="DMQ52" s="62"/>
      <c r="DMR52" s="62"/>
      <c r="DMS52" s="62"/>
      <c r="DMT52" s="62"/>
      <c r="DMU52" s="62"/>
      <c r="DMV52" s="62"/>
      <c r="DMW52" s="62"/>
      <c r="DMX52" s="62"/>
      <c r="DMY52" s="62"/>
      <c r="DMZ52" s="62"/>
      <c r="DNA52" s="62"/>
      <c r="DNB52" s="62"/>
      <c r="DNC52" s="62"/>
      <c r="DND52" s="62"/>
      <c r="DNE52" s="62"/>
      <c r="DNF52" s="62"/>
      <c r="DNG52" s="62"/>
      <c r="DNH52" s="62"/>
      <c r="DNI52" s="62"/>
      <c r="DNJ52" s="62"/>
      <c r="DNK52" s="62"/>
      <c r="DNL52" s="62"/>
      <c r="DNM52" s="62"/>
      <c r="DNN52" s="62"/>
      <c r="DNO52" s="62"/>
      <c r="DNP52" s="62"/>
      <c r="DNQ52" s="62"/>
      <c r="DNR52" s="62"/>
      <c r="DNS52" s="62"/>
      <c r="DNT52" s="62"/>
      <c r="DNU52" s="62"/>
      <c r="DNV52" s="62"/>
      <c r="DNW52" s="62"/>
      <c r="DNX52" s="62"/>
      <c r="DNY52" s="62"/>
      <c r="DNZ52" s="62"/>
      <c r="DOA52" s="62"/>
      <c r="DOB52" s="62"/>
      <c r="DOC52" s="62"/>
      <c r="DOD52" s="62"/>
      <c r="DOE52" s="62"/>
      <c r="DOF52" s="62"/>
      <c r="DOG52" s="62"/>
      <c r="DOH52" s="62"/>
      <c r="DOI52" s="62"/>
      <c r="DOJ52" s="62"/>
      <c r="DOK52" s="62"/>
      <c r="DOL52" s="62"/>
      <c r="DOM52" s="62"/>
      <c r="DON52" s="62"/>
      <c r="DOO52" s="62"/>
      <c r="DOP52" s="62"/>
      <c r="DOQ52" s="62"/>
      <c r="DOR52" s="62"/>
      <c r="DOS52" s="62"/>
      <c r="DOT52" s="62"/>
      <c r="DOU52" s="62"/>
      <c r="DOV52" s="62"/>
      <c r="DOW52" s="62"/>
      <c r="DOX52" s="62"/>
      <c r="DOY52" s="62"/>
      <c r="DOZ52" s="62"/>
      <c r="DPA52" s="62"/>
      <c r="DPB52" s="62"/>
      <c r="DPC52" s="62"/>
      <c r="DPD52" s="62"/>
      <c r="DPE52" s="62"/>
      <c r="DPF52" s="62"/>
      <c r="DPG52" s="62"/>
      <c r="DPH52" s="62"/>
      <c r="DPI52" s="62"/>
      <c r="DPJ52" s="62"/>
      <c r="DPK52" s="62"/>
      <c r="DPL52" s="62"/>
      <c r="DPM52" s="62"/>
      <c r="DPN52" s="62"/>
      <c r="DPO52" s="62"/>
      <c r="DPP52" s="62"/>
      <c r="DPQ52" s="62"/>
      <c r="DPR52" s="62"/>
      <c r="DPS52" s="62"/>
      <c r="DPT52" s="62"/>
      <c r="DPU52" s="62"/>
      <c r="DPV52" s="62"/>
      <c r="DPW52" s="62"/>
      <c r="DPX52" s="62"/>
      <c r="DPY52" s="62"/>
      <c r="DPZ52" s="62"/>
      <c r="DQA52" s="62"/>
      <c r="DQB52" s="62"/>
      <c r="DQC52" s="62"/>
      <c r="DQD52" s="62"/>
      <c r="DQE52" s="62"/>
      <c r="DQF52" s="62"/>
      <c r="DQG52" s="62"/>
      <c r="DQH52" s="62"/>
      <c r="DQI52" s="62"/>
      <c r="DQJ52" s="62"/>
      <c r="DQK52" s="62"/>
      <c r="DQL52" s="62"/>
      <c r="DQM52" s="62"/>
      <c r="DQN52" s="62"/>
      <c r="DQO52" s="62"/>
      <c r="DQP52" s="62"/>
      <c r="DQQ52" s="62"/>
      <c r="DQR52" s="62"/>
      <c r="DQS52" s="62"/>
      <c r="DQT52" s="62"/>
      <c r="DQU52" s="62"/>
      <c r="DQV52" s="62"/>
      <c r="DQW52" s="62"/>
      <c r="DQX52" s="62"/>
      <c r="DQY52" s="62"/>
      <c r="DQZ52" s="62"/>
      <c r="DRA52" s="62"/>
      <c r="DRB52" s="62"/>
      <c r="DRC52" s="62"/>
      <c r="DRD52" s="62"/>
      <c r="DRE52" s="62"/>
      <c r="DRF52" s="62"/>
      <c r="DRG52" s="62"/>
      <c r="DRH52" s="62"/>
      <c r="DRI52" s="62"/>
      <c r="DRJ52" s="62"/>
      <c r="DRK52" s="62"/>
      <c r="DRL52" s="62"/>
      <c r="DRM52" s="62"/>
      <c r="DRN52" s="62"/>
      <c r="DRO52" s="62"/>
      <c r="DRP52" s="62"/>
      <c r="DRQ52" s="62"/>
      <c r="DRR52" s="62"/>
      <c r="DRS52" s="62"/>
      <c r="DRT52" s="62"/>
      <c r="DRU52" s="62"/>
      <c r="DRV52" s="62"/>
      <c r="DRW52" s="62"/>
      <c r="DRX52" s="62"/>
      <c r="DRY52" s="62"/>
      <c r="DRZ52" s="62"/>
      <c r="DSA52" s="62"/>
      <c r="DSB52" s="62"/>
      <c r="DSC52" s="62"/>
      <c r="DSD52" s="62"/>
      <c r="DSE52" s="62"/>
      <c r="DSF52" s="62"/>
      <c r="DSG52" s="62"/>
      <c r="DSH52" s="62"/>
      <c r="DSI52" s="62"/>
      <c r="DSJ52" s="62"/>
      <c r="DSK52" s="62"/>
      <c r="DSL52" s="62"/>
      <c r="DSM52" s="62"/>
      <c r="DSN52" s="62"/>
      <c r="DSO52" s="62"/>
      <c r="DSP52" s="62"/>
      <c r="DSQ52" s="62"/>
      <c r="DSR52" s="62"/>
      <c r="DSS52" s="62"/>
      <c r="DST52" s="62"/>
      <c r="DSU52" s="62"/>
      <c r="DSV52" s="62"/>
      <c r="DSW52" s="62"/>
      <c r="DSX52" s="62"/>
      <c r="DSY52" s="62"/>
      <c r="DSZ52" s="62"/>
      <c r="DTA52" s="62"/>
      <c r="DTB52" s="62"/>
      <c r="DTC52" s="62"/>
      <c r="DTD52" s="62"/>
      <c r="DTE52" s="62"/>
      <c r="DTF52" s="62"/>
      <c r="DTG52" s="62"/>
      <c r="DTH52" s="62"/>
      <c r="DTI52" s="62"/>
      <c r="DTJ52" s="62"/>
      <c r="DTK52" s="62"/>
      <c r="DTL52" s="62"/>
      <c r="DTM52" s="62"/>
      <c r="DTN52" s="62"/>
      <c r="DTO52" s="62"/>
      <c r="DTP52" s="62"/>
      <c r="DTQ52" s="62"/>
      <c r="DTR52" s="62"/>
      <c r="DTS52" s="62"/>
      <c r="DTT52" s="62"/>
      <c r="DTU52" s="62"/>
      <c r="DTV52" s="62"/>
      <c r="DTW52" s="62"/>
      <c r="DTX52" s="62"/>
      <c r="DTY52" s="62"/>
      <c r="DTZ52" s="62"/>
      <c r="DUA52" s="62"/>
      <c r="DUB52" s="62"/>
      <c r="DUC52" s="62"/>
      <c r="DUD52" s="62"/>
      <c r="DUE52" s="62"/>
      <c r="DUF52" s="62"/>
      <c r="DUG52" s="62"/>
      <c r="DUH52" s="62"/>
      <c r="DUI52" s="62"/>
      <c r="DUJ52" s="62"/>
      <c r="DUK52" s="62"/>
      <c r="DUL52" s="62"/>
      <c r="DUM52" s="62"/>
      <c r="DUN52" s="62"/>
      <c r="DUO52" s="62"/>
      <c r="DUP52" s="62"/>
      <c r="DUQ52" s="62"/>
      <c r="DUR52" s="62"/>
      <c r="DUS52" s="62"/>
      <c r="DUT52" s="62"/>
      <c r="DUU52" s="62"/>
      <c r="DUV52" s="62"/>
      <c r="DUW52" s="62"/>
      <c r="DUX52" s="62"/>
      <c r="DUY52" s="62"/>
      <c r="DUZ52" s="62"/>
      <c r="DVA52" s="62"/>
      <c r="DVB52" s="62"/>
      <c r="DVC52" s="62"/>
      <c r="DVD52" s="62"/>
      <c r="DVE52" s="62"/>
      <c r="DVF52" s="62"/>
      <c r="DVG52" s="62"/>
      <c r="DVH52" s="62"/>
      <c r="DVI52" s="62"/>
      <c r="DVJ52" s="62"/>
      <c r="DVK52" s="62"/>
      <c r="DVL52" s="62"/>
      <c r="DVM52" s="62"/>
      <c r="DVN52" s="62"/>
      <c r="DVO52" s="62"/>
      <c r="DVP52" s="62"/>
      <c r="DVQ52" s="62"/>
      <c r="DVR52" s="62"/>
      <c r="DVS52" s="62"/>
      <c r="DVT52" s="62"/>
      <c r="DVU52" s="62"/>
      <c r="DVV52" s="62"/>
      <c r="DVW52" s="62"/>
      <c r="DVX52" s="62"/>
      <c r="DVY52" s="62"/>
      <c r="DVZ52" s="62"/>
      <c r="DWA52" s="62"/>
      <c r="DWB52" s="62"/>
      <c r="DWC52" s="62"/>
      <c r="DWD52" s="62"/>
      <c r="DWE52" s="62"/>
      <c r="DWF52" s="62"/>
      <c r="DWG52" s="62"/>
      <c r="DWH52" s="62"/>
      <c r="DWI52" s="62"/>
      <c r="DWJ52" s="62"/>
      <c r="DWK52" s="62"/>
      <c r="DWL52" s="62"/>
      <c r="DWM52" s="62"/>
      <c r="DWN52" s="62"/>
      <c r="DWO52" s="62"/>
      <c r="DWP52" s="62"/>
      <c r="DWQ52" s="62"/>
      <c r="DWR52" s="62"/>
      <c r="DWS52" s="62"/>
      <c r="DWT52" s="62"/>
      <c r="DWU52" s="62"/>
      <c r="DWV52" s="62"/>
      <c r="DWW52" s="62"/>
      <c r="DWX52" s="62"/>
      <c r="DWY52" s="62"/>
      <c r="DWZ52" s="62"/>
      <c r="DXA52" s="62"/>
      <c r="DXB52" s="62"/>
      <c r="DXC52" s="62"/>
      <c r="DXD52" s="62"/>
      <c r="DXE52" s="62"/>
      <c r="DXF52" s="62"/>
      <c r="DXG52" s="62"/>
      <c r="DXH52" s="62"/>
      <c r="DXI52" s="62"/>
      <c r="DXJ52" s="62"/>
      <c r="DXK52" s="62"/>
      <c r="DXL52" s="62"/>
      <c r="DXM52" s="62"/>
      <c r="DXN52" s="62"/>
      <c r="DXO52" s="62"/>
      <c r="DXP52" s="62"/>
      <c r="DXQ52" s="62"/>
      <c r="DXR52" s="62"/>
      <c r="DXS52" s="62"/>
      <c r="DXT52" s="62"/>
      <c r="DXU52" s="62"/>
      <c r="DXV52" s="62"/>
      <c r="DXW52" s="62"/>
      <c r="DXX52" s="62"/>
      <c r="DXY52" s="62"/>
      <c r="DXZ52" s="62"/>
      <c r="DYA52" s="62"/>
      <c r="DYB52" s="62"/>
      <c r="DYC52" s="62"/>
      <c r="DYD52" s="62"/>
      <c r="DYE52" s="62"/>
      <c r="DYF52" s="62"/>
      <c r="DYG52" s="62"/>
      <c r="DYH52" s="62"/>
      <c r="DYI52" s="62"/>
      <c r="DYJ52" s="62"/>
      <c r="DYK52" s="62"/>
      <c r="DYL52" s="62"/>
      <c r="DYM52" s="62"/>
      <c r="DYN52" s="62"/>
      <c r="DYO52" s="62"/>
      <c r="DYP52" s="62"/>
      <c r="DYQ52" s="62"/>
      <c r="DYR52" s="62"/>
      <c r="DYS52" s="62"/>
      <c r="DYT52" s="62"/>
      <c r="DYU52" s="62"/>
      <c r="DYV52" s="62"/>
      <c r="DYW52" s="62"/>
      <c r="DYX52" s="62"/>
      <c r="DYY52" s="62"/>
      <c r="DYZ52" s="62"/>
      <c r="DZA52" s="62"/>
      <c r="DZB52" s="62"/>
      <c r="DZC52" s="62"/>
      <c r="DZD52" s="62"/>
      <c r="DZE52" s="62"/>
      <c r="DZF52" s="62"/>
      <c r="DZG52" s="62"/>
      <c r="DZH52" s="62"/>
      <c r="DZI52" s="62"/>
      <c r="DZJ52" s="62"/>
      <c r="DZK52" s="62"/>
      <c r="DZL52" s="62"/>
      <c r="DZM52" s="62"/>
      <c r="DZN52" s="62"/>
      <c r="DZO52" s="62"/>
      <c r="DZP52" s="62"/>
      <c r="DZQ52" s="62"/>
      <c r="DZR52" s="62"/>
      <c r="DZS52" s="62"/>
      <c r="DZT52" s="62"/>
      <c r="DZU52" s="62"/>
      <c r="DZV52" s="62"/>
      <c r="DZW52" s="62"/>
      <c r="DZX52" s="62"/>
      <c r="DZY52" s="62"/>
      <c r="DZZ52" s="62"/>
      <c r="EAA52" s="62"/>
      <c r="EAB52" s="62"/>
      <c r="EAC52" s="62"/>
      <c r="EAD52" s="62"/>
      <c r="EAE52" s="62"/>
      <c r="EAF52" s="62"/>
      <c r="EAG52" s="62"/>
      <c r="EAH52" s="62"/>
      <c r="EAI52" s="62"/>
      <c r="EAJ52" s="62"/>
      <c r="EAK52" s="62"/>
      <c r="EAL52" s="62"/>
      <c r="EAM52" s="62"/>
      <c r="EAN52" s="62"/>
      <c r="EAO52" s="62"/>
      <c r="EAP52" s="62"/>
      <c r="EAQ52" s="62"/>
      <c r="EAR52" s="62"/>
      <c r="EAS52" s="62"/>
      <c r="EAT52" s="62"/>
      <c r="EAU52" s="62"/>
      <c r="EAV52" s="62"/>
      <c r="EAW52" s="62"/>
      <c r="EAX52" s="62"/>
      <c r="EAY52" s="62"/>
      <c r="EAZ52" s="62"/>
      <c r="EBA52" s="62"/>
      <c r="EBB52" s="62"/>
      <c r="EBC52" s="62"/>
      <c r="EBD52" s="62"/>
      <c r="EBE52" s="62"/>
      <c r="EBF52" s="62"/>
      <c r="EBG52" s="62"/>
      <c r="EBH52" s="62"/>
      <c r="EBI52" s="62"/>
      <c r="EBJ52" s="62"/>
      <c r="EBK52" s="62"/>
      <c r="EBL52" s="62"/>
      <c r="EBM52" s="62"/>
      <c r="EBN52" s="62"/>
      <c r="EBO52" s="62"/>
      <c r="EBP52" s="62"/>
      <c r="EBQ52" s="62"/>
      <c r="EBR52" s="62"/>
      <c r="EBS52" s="62"/>
      <c r="EBT52" s="62"/>
      <c r="EBU52" s="62"/>
      <c r="EBV52" s="62"/>
      <c r="EBW52" s="62"/>
      <c r="EBX52" s="62"/>
      <c r="EBY52" s="62"/>
      <c r="EBZ52" s="62"/>
      <c r="ECA52" s="62"/>
      <c r="ECB52" s="62"/>
      <c r="ECC52" s="62"/>
      <c r="ECD52" s="62"/>
      <c r="ECE52" s="62"/>
      <c r="ECF52" s="62"/>
      <c r="ECG52" s="62"/>
      <c r="ECH52" s="62"/>
      <c r="ECI52" s="62"/>
      <c r="ECJ52" s="62"/>
      <c r="ECK52" s="62"/>
      <c r="ECL52" s="62"/>
      <c r="ECM52" s="62"/>
      <c r="ECN52" s="62"/>
      <c r="ECO52" s="62"/>
      <c r="ECP52" s="62"/>
      <c r="ECQ52" s="62"/>
      <c r="ECR52" s="62"/>
      <c r="ECS52" s="62"/>
      <c r="ECT52" s="62"/>
      <c r="ECU52" s="62"/>
      <c r="ECV52" s="62"/>
      <c r="ECW52" s="62"/>
      <c r="ECX52" s="62"/>
      <c r="ECY52" s="62"/>
      <c r="ECZ52" s="62"/>
      <c r="EDA52" s="62"/>
      <c r="EDB52" s="62"/>
      <c r="EDC52" s="62"/>
      <c r="EDD52" s="62"/>
      <c r="EDE52" s="62"/>
      <c r="EDF52" s="62"/>
      <c r="EDG52" s="62"/>
      <c r="EDH52" s="62"/>
      <c r="EDI52" s="62"/>
      <c r="EDJ52" s="62"/>
      <c r="EDK52" s="62"/>
      <c r="EDL52" s="62"/>
      <c r="EDM52" s="62"/>
      <c r="EDN52" s="62"/>
      <c r="EDO52" s="62"/>
      <c r="EDP52" s="62"/>
      <c r="EDQ52" s="62"/>
      <c r="EDR52" s="62"/>
      <c r="EDS52" s="62"/>
      <c r="EDT52" s="62"/>
      <c r="EDU52" s="62"/>
      <c r="EDV52" s="62"/>
      <c r="EDW52" s="62"/>
      <c r="EDX52" s="62"/>
      <c r="EDY52" s="62"/>
      <c r="EDZ52" s="62"/>
      <c r="EEA52" s="62"/>
      <c r="EEB52" s="62"/>
      <c r="EEC52" s="62"/>
      <c r="EED52" s="62"/>
      <c r="EEE52" s="62"/>
      <c r="EEF52" s="62"/>
      <c r="EEG52" s="62"/>
      <c r="EEH52" s="62"/>
      <c r="EEI52" s="62"/>
      <c r="EEJ52" s="62"/>
      <c r="EEK52" s="62"/>
      <c r="EEL52" s="62"/>
      <c r="EEM52" s="62"/>
      <c r="EEN52" s="62"/>
      <c r="EEO52" s="62"/>
      <c r="EEP52" s="62"/>
      <c r="EEQ52" s="62"/>
      <c r="EER52" s="62"/>
      <c r="EES52" s="62"/>
      <c r="EET52" s="62"/>
      <c r="EEU52" s="62"/>
      <c r="EEV52" s="62"/>
      <c r="EEW52" s="62"/>
      <c r="EEX52" s="62"/>
      <c r="EEY52" s="62"/>
      <c r="EEZ52" s="62"/>
      <c r="EFA52" s="62"/>
      <c r="EFB52" s="62"/>
      <c r="EFC52" s="62"/>
      <c r="EFD52" s="62"/>
      <c r="EFE52" s="62"/>
      <c r="EFF52" s="62"/>
      <c r="EFG52" s="62"/>
      <c r="EFH52" s="62"/>
      <c r="EFI52" s="62"/>
      <c r="EFJ52" s="62"/>
      <c r="EFK52" s="62"/>
      <c r="EFL52" s="62"/>
      <c r="EFM52" s="62"/>
      <c r="EFN52" s="62"/>
      <c r="EFO52" s="62"/>
      <c r="EFP52" s="62"/>
      <c r="EFQ52" s="62"/>
      <c r="EFR52" s="62"/>
      <c r="EFS52" s="62"/>
      <c r="EFT52" s="62"/>
      <c r="EFU52" s="62"/>
      <c r="EFV52" s="62"/>
      <c r="EFW52" s="62"/>
      <c r="EFX52" s="62"/>
      <c r="EFY52" s="62"/>
      <c r="EFZ52" s="62"/>
      <c r="EGA52" s="62"/>
      <c r="EGB52" s="62"/>
      <c r="EGC52" s="62"/>
      <c r="EGD52" s="62"/>
      <c r="EGE52" s="62"/>
      <c r="EGF52" s="62"/>
      <c r="EGG52" s="62"/>
      <c r="EGH52" s="62"/>
      <c r="EGI52" s="62"/>
      <c r="EGJ52" s="62"/>
      <c r="EGK52" s="62"/>
      <c r="EGL52" s="62"/>
      <c r="EGM52" s="62"/>
      <c r="EGN52" s="62"/>
      <c r="EGO52" s="62"/>
      <c r="EGP52" s="62"/>
      <c r="EGQ52" s="62"/>
      <c r="EGR52" s="62"/>
      <c r="EGS52" s="62"/>
      <c r="EGT52" s="62"/>
      <c r="EGU52" s="62"/>
      <c r="EGV52" s="62"/>
      <c r="EGW52" s="62"/>
      <c r="EGX52" s="62"/>
      <c r="EGY52" s="62"/>
      <c r="EGZ52" s="62"/>
      <c r="EHA52" s="62"/>
      <c r="EHB52" s="62"/>
      <c r="EHC52" s="62"/>
      <c r="EHD52" s="62"/>
      <c r="EHE52" s="62"/>
      <c r="EHF52" s="62"/>
      <c r="EHG52" s="62"/>
      <c r="EHH52" s="62"/>
      <c r="EHI52" s="62"/>
      <c r="EHJ52" s="62"/>
      <c r="EHK52" s="62"/>
      <c r="EHL52" s="62"/>
      <c r="EHM52" s="62"/>
      <c r="EHN52" s="62"/>
      <c r="EHO52" s="62"/>
      <c r="EHP52" s="62"/>
      <c r="EHQ52" s="62"/>
      <c r="EHR52" s="62"/>
      <c r="EHS52" s="62"/>
      <c r="EHT52" s="62"/>
      <c r="EHU52" s="62"/>
      <c r="EHV52" s="62"/>
      <c r="EHW52" s="62"/>
      <c r="EHX52" s="62"/>
      <c r="EHY52" s="62"/>
      <c r="EHZ52" s="62"/>
      <c r="EIA52" s="62"/>
      <c r="EIB52" s="62"/>
      <c r="EIC52" s="62"/>
      <c r="EID52" s="62"/>
      <c r="EIE52" s="62"/>
      <c r="EIF52" s="62"/>
      <c r="EIG52" s="62"/>
      <c r="EIH52" s="62"/>
      <c r="EII52" s="62"/>
      <c r="EIJ52" s="62"/>
      <c r="EIK52" s="62"/>
      <c r="EIL52" s="62"/>
      <c r="EIM52" s="62"/>
      <c r="EIN52" s="62"/>
      <c r="EIO52" s="62"/>
      <c r="EIP52" s="62"/>
      <c r="EIQ52" s="62"/>
      <c r="EIR52" s="62"/>
      <c r="EIS52" s="62"/>
      <c r="EIT52" s="62"/>
      <c r="EIU52" s="62"/>
      <c r="EIV52" s="62"/>
      <c r="EIW52" s="62"/>
      <c r="EIX52" s="62"/>
      <c r="EIY52" s="62"/>
      <c r="EIZ52" s="62"/>
      <c r="EJA52" s="62"/>
      <c r="EJB52" s="62"/>
      <c r="EJC52" s="62"/>
      <c r="EJD52" s="62"/>
      <c r="EJE52" s="62"/>
      <c r="EJF52" s="62"/>
      <c r="EJG52" s="62"/>
      <c r="EJH52" s="62"/>
      <c r="EJI52" s="62"/>
      <c r="EJJ52" s="62"/>
      <c r="EJK52" s="62"/>
      <c r="EJL52" s="62"/>
      <c r="EJM52" s="62"/>
      <c r="EJN52" s="62"/>
      <c r="EJO52" s="62"/>
      <c r="EJP52" s="62"/>
      <c r="EJQ52" s="62"/>
      <c r="EJR52" s="62"/>
      <c r="EJS52" s="62"/>
      <c r="EJT52" s="62"/>
      <c r="EJU52" s="62"/>
      <c r="EJV52" s="62"/>
      <c r="EJW52" s="62"/>
      <c r="EJX52" s="62"/>
      <c r="EJY52" s="62"/>
      <c r="EJZ52" s="62"/>
      <c r="EKA52" s="62"/>
      <c r="EKB52" s="62"/>
      <c r="EKC52" s="62"/>
      <c r="EKD52" s="62"/>
      <c r="EKE52" s="62"/>
      <c r="EKF52" s="62"/>
      <c r="EKG52" s="62"/>
      <c r="EKH52" s="62"/>
      <c r="EKI52" s="62"/>
      <c r="EKJ52" s="62"/>
      <c r="EKK52" s="62"/>
      <c r="EKL52" s="62"/>
      <c r="EKM52" s="62"/>
      <c r="EKN52" s="62"/>
      <c r="EKO52" s="62"/>
      <c r="EKP52" s="62"/>
      <c r="EKQ52" s="62"/>
      <c r="EKR52" s="62"/>
      <c r="EKS52" s="62"/>
      <c r="EKT52" s="62"/>
      <c r="EKU52" s="62"/>
      <c r="EKV52" s="62"/>
      <c r="EKW52" s="62"/>
      <c r="EKX52" s="62"/>
      <c r="EKY52" s="62"/>
      <c r="EKZ52" s="62"/>
      <c r="ELA52" s="62"/>
      <c r="ELB52" s="62"/>
      <c r="ELC52" s="62"/>
      <c r="ELD52" s="62"/>
      <c r="ELE52" s="62"/>
      <c r="ELF52" s="62"/>
      <c r="ELG52" s="62"/>
      <c r="ELH52" s="62"/>
      <c r="ELI52" s="62"/>
      <c r="ELJ52" s="62"/>
      <c r="ELK52" s="62"/>
      <c r="ELL52" s="62"/>
      <c r="ELM52" s="62"/>
      <c r="ELN52" s="62"/>
      <c r="ELO52" s="62"/>
      <c r="ELP52" s="62"/>
      <c r="ELQ52" s="62"/>
      <c r="ELR52" s="62"/>
      <c r="ELS52" s="62"/>
      <c r="ELT52" s="62"/>
      <c r="ELU52" s="62"/>
      <c r="ELV52" s="62"/>
      <c r="ELW52" s="62"/>
      <c r="ELX52" s="62"/>
      <c r="ELY52" s="62"/>
      <c r="ELZ52" s="62"/>
      <c r="EMA52" s="62"/>
      <c r="EMB52" s="62"/>
      <c r="EMC52" s="62"/>
      <c r="EMD52" s="62"/>
      <c r="EME52" s="62"/>
      <c r="EMF52" s="62"/>
      <c r="EMG52" s="62"/>
      <c r="EMH52" s="62"/>
      <c r="EMI52" s="62"/>
      <c r="EMJ52" s="62"/>
      <c r="EMK52" s="62"/>
      <c r="EML52" s="62"/>
      <c r="EMM52" s="62"/>
      <c r="EMN52" s="62"/>
      <c r="EMO52" s="62"/>
      <c r="EMP52" s="62"/>
      <c r="EMQ52" s="62"/>
      <c r="EMR52" s="62"/>
      <c r="EMS52" s="62"/>
      <c r="EMT52" s="62"/>
      <c r="EMU52" s="62"/>
      <c r="EMV52" s="62"/>
      <c r="EMW52" s="62"/>
      <c r="EMX52" s="62"/>
      <c r="EMY52" s="62"/>
      <c r="EMZ52" s="62"/>
      <c r="ENA52" s="62"/>
      <c r="ENB52" s="62"/>
      <c r="ENC52" s="62"/>
      <c r="END52" s="62"/>
      <c r="ENE52" s="62"/>
      <c r="ENF52" s="62"/>
      <c r="ENG52" s="62"/>
      <c r="ENH52" s="62"/>
      <c r="ENI52" s="62"/>
      <c r="ENJ52" s="62"/>
      <c r="ENK52" s="62"/>
      <c r="ENL52" s="62"/>
      <c r="ENM52" s="62"/>
      <c r="ENN52" s="62"/>
      <c r="ENO52" s="62"/>
      <c r="ENP52" s="62"/>
      <c r="ENQ52" s="62"/>
      <c r="ENR52" s="62"/>
      <c r="ENS52" s="62"/>
      <c r="ENT52" s="62"/>
      <c r="ENU52" s="62"/>
      <c r="ENV52" s="62"/>
      <c r="ENW52" s="62"/>
      <c r="ENX52" s="62"/>
      <c r="ENY52" s="62"/>
      <c r="ENZ52" s="62"/>
      <c r="EOA52" s="62"/>
      <c r="EOB52" s="62"/>
      <c r="EOC52" s="62"/>
      <c r="EOD52" s="62"/>
      <c r="EOE52" s="62"/>
      <c r="EOF52" s="62"/>
      <c r="EOG52" s="62"/>
      <c r="EOH52" s="62"/>
      <c r="EOI52" s="62"/>
      <c r="EOJ52" s="62"/>
      <c r="EOK52" s="62"/>
      <c r="EOL52" s="62"/>
      <c r="EOM52" s="62"/>
      <c r="EON52" s="62"/>
      <c r="EOO52" s="62"/>
      <c r="EOP52" s="62"/>
      <c r="EOQ52" s="62"/>
      <c r="EOR52" s="62"/>
      <c r="EOS52" s="62"/>
      <c r="EOT52" s="62"/>
      <c r="EOU52" s="62"/>
      <c r="EOV52" s="62"/>
      <c r="EOW52" s="62"/>
      <c r="EOX52" s="62"/>
      <c r="EOY52" s="62"/>
      <c r="EOZ52" s="62"/>
      <c r="EPA52" s="62"/>
      <c r="EPB52" s="62"/>
      <c r="EPC52" s="62"/>
      <c r="EPD52" s="62"/>
      <c r="EPE52" s="62"/>
      <c r="EPF52" s="62"/>
      <c r="EPG52" s="62"/>
      <c r="EPH52" s="62"/>
      <c r="EPI52" s="62"/>
      <c r="EPJ52" s="62"/>
      <c r="EPK52" s="62"/>
      <c r="EPL52" s="62"/>
      <c r="EPM52" s="62"/>
      <c r="EPN52" s="62"/>
      <c r="EPO52" s="62"/>
      <c r="EPP52" s="62"/>
      <c r="EPQ52" s="62"/>
      <c r="EPR52" s="62"/>
      <c r="EPS52" s="62"/>
      <c r="EPT52" s="62"/>
      <c r="EPU52" s="62"/>
      <c r="EPV52" s="62"/>
      <c r="EPW52" s="62"/>
      <c r="EPX52" s="62"/>
      <c r="EPY52" s="62"/>
      <c r="EPZ52" s="62"/>
      <c r="EQA52" s="62"/>
      <c r="EQB52" s="62"/>
      <c r="EQC52" s="62"/>
      <c r="EQD52" s="62"/>
      <c r="EQE52" s="62"/>
      <c r="EQF52" s="62"/>
      <c r="EQG52" s="62"/>
      <c r="EQH52" s="62"/>
      <c r="EQI52" s="62"/>
      <c r="EQJ52" s="62"/>
      <c r="EQK52" s="62"/>
      <c r="EQL52" s="62"/>
      <c r="EQM52" s="62"/>
      <c r="EQN52" s="62"/>
      <c r="EQO52" s="62"/>
      <c r="EQP52" s="62"/>
      <c r="EQQ52" s="62"/>
      <c r="EQR52" s="62"/>
      <c r="EQS52" s="62"/>
      <c r="EQT52" s="62"/>
      <c r="EQU52" s="62"/>
      <c r="EQV52" s="62"/>
      <c r="EQW52" s="62"/>
      <c r="EQX52" s="62"/>
      <c r="EQY52" s="62"/>
      <c r="EQZ52" s="62"/>
      <c r="ERA52" s="62"/>
      <c r="ERB52" s="62"/>
      <c r="ERC52" s="62"/>
      <c r="ERD52" s="62"/>
      <c r="ERE52" s="62"/>
      <c r="ERF52" s="62"/>
      <c r="ERG52" s="62"/>
      <c r="ERH52" s="62"/>
      <c r="ERI52" s="62"/>
      <c r="ERJ52" s="62"/>
      <c r="ERK52" s="62"/>
      <c r="ERL52" s="62"/>
      <c r="ERM52" s="62"/>
      <c r="ERN52" s="62"/>
      <c r="ERO52" s="62"/>
      <c r="ERP52" s="62"/>
      <c r="ERQ52" s="62"/>
      <c r="ERR52" s="62"/>
      <c r="ERS52" s="62"/>
      <c r="ERT52" s="62"/>
      <c r="ERU52" s="62"/>
      <c r="ERV52" s="62"/>
      <c r="ERW52" s="62"/>
      <c r="ERX52" s="62"/>
      <c r="ERY52" s="62"/>
      <c r="ERZ52" s="62"/>
      <c r="ESA52" s="62"/>
      <c r="ESB52" s="62"/>
      <c r="ESC52" s="62"/>
      <c r="ESD52" s="62"/>
      <c r="ESE52" s="62"/>
      <c r="ESF52" s="62"/>
      <c r="ESG52" s="62"/>
      <c r="ESH52" s="62"/>
      <c r="ESI52" s="62"/>
      <c r="ESJ52" s="62"/>
      <c r="ESK52" s="62"/>
      <c r="ESL52" s="62"/>
      <c r="ESM52" s="62"/>
      <c r="ESN52" s="62"/>
      <c r="ESO52" s="62"/>
      <c r="ESP52" s="62"/>
      <c r="ESQ52" s="62"/>
      <c r="ESR52" s="62"/>
      <c r="ESS52" s="62"/>
      <c r="EST52" s="62"/>
      <c r="ESU52" s="62"/>
      <c r="ESV52" s="62"/>
      <c r="ESW52" s="62"/>
      <c r="ESX52" s="62"/>
      <c r="ESY52" s="62"/>
      <c r="ESZ52" s="62"/>
      <c r="ETA52" s="62"/>
      <c r="ETB52" s="62"/>
      <c r="ETC52" s="62"/>
      <c r="ETD52" s="62"/>
      <c r="ETE52" s="62"/>
      <c r="ETF52" s="62"/>
      <c r="ETG52" s="62"/>
      <c r="ETH52" s="62"/>
      <c r="ETI52" s="62"/>
      <c r="ETJ52" s="62"/>
      <c r="ETK52" s="62"/>
      <c r="ETL52" s="62"/>
      <c r="ETM52" s="62"/>
      <c r="ETN52" s="62"/>
      <c r="ETO52" s="62"/>
      <c r="ETP52" s="62"/>
      <c r="ETQ52" s="62"/>
      <c r="ETR52" s="62"/>
      <c r="ETS52" s="62"/>
      <c r="ETT52" s="62"/>
      <c r="ETU52" s="62"/>
      <c r="ETV52" s="62"/>
      <c r="ETW52" s="62"/>
      <c r="ETX52" s="62"/>
      <c r="ETY52" s="62"/>
      <c r="ETZ52" s="62"/>
      <c r="EUA52" s="62"/>
      <c r="EUB52" s="62"/>
      <c r="EUC52" s="62"/>
      <c r="EUD52" s="62"/>
      <c r="EUE52" s="62"/>
      <c r="EUF52" s="62"/>
      <c r="EUG52" s="62"/>
      <c r="EUH52" s="62"/>
      <c r="EUI52" s="62"/>
      <c r="EUJ52" s="62"/>
      <c r="EUK52" s="62"/>
      <c r="EUL52" s="62"/>
      <c r="EUM52" s="62"/>
      <c r="EUN52" s="62"/>
      <c r="EUO52" s="62"/>
      <c r="EUP52" s="62"/>
      <c r="EUQ52" s="62"/>
      <c r="EUR52" s="62"/>
      <c r="EUS52" s="62"/>
      <c r="EUT52" s="62"/>
      <c r="EUU52" s="62"/>
      <c r="EUV52" s="62"/>
      <c r="EUW52" s="62"/>
      <c r="EUX52" s="62"/>
      <c r="EUY52" s="62"/>
      <c r="EUZ52" s="62"/>
      <c r="EVA52" s="62"/>
      <c r="EVB52" s="62"/>
      <c r="EVC52" s="62"/>
      <c r="EVD52" s="62"/>
      <c r="EVE52" s="62"/>
      <c r="EVF52" s="62"/>
      <c r="EVG52" s="62"/>
      <c r="EVH52" s="62"/>
      <c r="EVI52" s="62"/>
      <c r="EVJ52" s="62"/>
      <c r="EVK52" s="62"/>
      <c r="EVL52" s="62"/>
      <c r="EVM52" s="62"/>
      <c r="EVN52" s="62"/>
      <c r="EVO52" s="62"/>
      <c r="EVP52" s="62"/>
      <c r="EVQ52" s="62"/>
      <c r="EVR52" s="62"/>
      <c r="EVS52" s="62"/>
      <c r="EVT52" s="62"/>
      <c r="EVU52" s="62"/>
      <c r="EVV52" s="62"/>
      <c r="EVW52" s="62"/>
      <c r="EVX52" s="62"/>
      <c r="EVY52" s="62"/>
      <c r="EVZ52" s="62"/>
      <c r="EWA52" s="62"/>
      <c r="EWB52" s="62"/>
      <c r="EWC52" s="62"/>
      <c r="EWD52" s="62"/>
      <c r="EWE52" s="62"/>
      <c r="EWF52" s="62"/>
      <c r="EWG52" s="62"/>
      <c r="EWH52" s="62"/>
      <c r="EWI52" s="62"/>
      <c r="EWJ52" s="62"/>
      <c r="EWK52" s="62"/>
      <c r="EWL52" s="62"/>
      <c r="EWM52" s="62"/>
      <c r="EWN52" s="62"/>
      <c r="EWO52" s="62"/>
      <c r="EWP52" s="62"/>
      <c r="EWQ52" s="62"/>
      <c r="EWR52" s="62"/>
      <c r="EWS52" s="62"/>
      <c r="EWT52" s="62"/>
      <c r="EWU52" s="62"/>
      <c r="EWV52" s="62"/>
      <c r="EWW52" s="62"/>
      <c r="EWX52" s="62"/>
      <c r="EWY52" s="62"/>
      <c r="EWZ52" s="62"/>
      <c r="EXA52" s="62"/>
      <c r="EXB52" s="62"/>
      <c r="EXC52" s="62"/>
      <c r="EXD52" s="62"/>
      <c r="EXE52" s="62"/>
      <c r="EXF52" s="62"/>
      <c r="EXG52" s="62"/>
      <c r="EXH52" s="62"/>
      <c r="EXI52" s="62"/>
      <c r="EXJ52" s="62"/>
      <c r="EXK52" s="62"/>
      <c r="EXL52" s="62"/>
      <c r="EXM52" s="62"/>
      <c r="EXN52" s="62"/>
      <c r="EXO52" s="62"/>
      <c r="EXP52" s="62"/>
      <c r="EXQ52" s="62"/>
      <c r="EXR52" s="62"/>
      <c r="EXS52" s="62"/>
      <c r="EXT52" s="62"/>
      <c r="EXU52" s="62"/>
      <c r="EXV52" s="62"/>
      <c r="EXW52" s="62"/>
      <c r="EXX52" s="62"/>
      <c r="EXY52" s="62"/>
      <c r="EXZ52" s="62"/>
      <c r="EYA52" s="62"/>
      <c r="EYB52" s="62"/>
      <c r="EYC52" s="62"/>
      <c r="EYD52" s="62"/>
      <c r="EYE52" s="62"/>
      <c r="EYF52" s="62"/>
      <c r="EYG52" s="62"/>
      <c r="EYH52" s="62"/>
      <c r="EYI52" s="62"/>
      <c r="EYJ52" s="62"/>
      <c r="EYK52" s="62"/>
      <c r="EYL52" s="62"/>
      <c r="EYM52" s="62"/>
      <c r="EYN52" s="62"/>
      <c r="EYO52" s="62"/>
      <c r="EYP52" s="62"/>
      <c r="EYQ52" s="62"/>
      <c r="EYR52" s="62"/>
      <c r="EYS52" s="62"/>
      <c r="EYT52" s="62"/>
      <c r="EYU52" s="62"/>
      <c r="EYV52" s="62"/>
      <c r="EYW52" s="62"/>
      <c r="EYX52" s="62"/>
      <c r="EYY52" s="62"/>
      <c r="EYZ52" s="62"/>
      <c r="EZA52" s="62"/>
      <c r="EZB52" s="62"/>
      <c r="EZC52" s="62"/>
      <c r="EZD52" s="62"/>
      <c r="EZE52" s="62"/>
      <c r="EZF52" s="62"/>
      <c r="EZG52" s="62"/>
      <c r="EZH52" s="62"/>
      <c r="EZI52" s="62"/>
      <c r="EZJ52" s="62"/>
      <c r="EZK52" s="62"/>
      <c r="EZL52" s="62"/>
      <c r="EZM52" s="62"/>
      <c r="EZN52" s="62"/>
      <c r="EZO52" s="62"/>
      <c r="EZP52" s="62"/>
      <c r="EZQ52" s="62"/>
      <c r="EZR52" s="62"/>
      <c r="EZS52" s="62"/>
      <c r="EZT52" s="62"/>
      <c r="EZU52" s="62"/>
      <c r="EZV52" s="62"/>
      <c r="EZW52" s="62"/>
      <c r="EZX52" s="62"/>
      <c r="EZY52" s="62"/>
      <c r="EZZ52" s="62"/>
      <c r="FAA52" s="62"/>
      <c r="FAB52" s="62"/>
      <c r="FAC52" s="62"/>
      <c r="FAD52" s="62"/>
      <c r="FAE52" s="62"/>
      <c r="FAF52" s="62"/>
      <c r="FAG52" s="62"/>
      <c r="FAH52" s="62"/>
      <c r="FAI52" s="62"/>
      <c r="FAJ52" s="62"/>
      <c r="FAK52" s="62"/>
      <c r="FAL52" s="62"/>
      <c r="FAM52" s="62"/>
      <c r="FAN52" s="62"/>
      <c r="FAO52" s="62"/>
      <c r="FAP52" s="62"/>
      <c r="FAQ52" s="62"/>
      <c r="FAR52" s="62"/>
      <c r="FAS52" s="62"/>
      <c r="FAT52" s="62"/>
      <c r="FAU52" s="62"/>
      <c r="FAV52" s="62"/>
      <c r="FAW52" s="62"/>
      <c r="FAX52" s="62"/>
      <c r="FAY52" s="62"/>
      <c r="FAZ52" s="62"/>
      <c r="FBA52" s="62"/>
      <c r="FBB52" s="62"/>
      <c r="FBC52" s="62"/>
      <c r="FBD52" s="62"/>
      <c r="FBE52" s="62"/>
      <c r="FBF52" s="62"/>
      <c r="FBG52" s="62"/>
      <c r="FBH52" s="62"/>
      <c r="FBI52" s="62"/>
      <c r="FBJ52" s="62"/>
      <c r="FBK52" s="62"/>
      <c r="FBL52" s="62"/>
      <c r="FBM52" s="62"/>
      <c r="FBN52" s="62"/>
      <c r="FBO52" s="62"/>
      <c r="FBP52" s="62"/>
      <c r="FBQ52" s="62"/>
      <c r="FBR52" s="62"/>
      <c r="FBS52" s="62"/>
      <c r="FBT52" s="62"/>
      <c r="FBU52" s="62"/>
      <c r="FBV52" s="62"/>
      <c r="FBW52" s="62"/>
      <c r="FBX52" s="62"/>
      <c r="FBY52" s="62"/>
      <c r="FBZ52" s="62"/>
      <c r="FCA52" s="62"/>
      <c r="FCB52" s="62"/>
      <c r="FCC52" s="62"/>
      <c r="FCD52" s="62"/>
      <c r="FCE52" s="62"/>
      <c r="FCF52" s="62"/>
      <c r="FCG52" s="62"/>
      <c r="FCH52" s="62"/>
      <c r="FCI52" s="62"/>
      <c r="FCJ52" s="62"/>
      <c r="FCK52" s="62"/>
      <c r="FCL52" s="62"/>
      <c r="FCM52" s="62"/>
      <c r="FCN52" s="62"/>
      <c r="FCO52" s="62"/>
      <c r="FCP52" s="62"/>
      <c r="FCQ52" s="62"/>
      <c r="FCR52" s="62"/>
      <c r="FCS52" s="62"/>
      <c r="FCT52" s="62"/>
      <c r="FCU52" s="62"/>
      <c r="FCV52" s="62"/>
      <c r="FCW52" s="62"/>
      <c r="FCX52" s="62"/>
      <c r="FCY52" s="62"/>
      <c r="FCZ52" s="62"/>
      <c r="FDA52" s="62"/>
      <c r="FDB52" s="62"/>
      <c r="FDC52" s="62"/>
      <c r="FDD52" s="62"/>
      <c r="FDE52" s="62"/>
      <c r="FDF52" s="62"/>
      <c r="FDG52" s="62"/>
      <c r="FDH52" s="62"/>
      <c r="FDI52" s="62"/>
      <c r="FDJ52" s="62"/>
      <c r="FDK52" s="62"/>
      <c r="FDL52" s="62"/>
      <c r="FDM52" s="62"/>
      <c r="FDN52" s="62"/>
      <c r="FDO52" s="62"/>
      <c r="FDP52" s="62"/>
      <c r="FDQ52" s="62"/>
      <c r="FDR52" s="62"/>
      <c r="FDS52" s="62"/>
      <c r="FDT52" s="62"/>
      <c r="FDU52" s="62"/>
      <c r="FDV52" s="62"/>
      <c r="FDW52" s="62"/>
      <c r="FDX52" s="62"/>
      <c r="FDY52" s="62"/>
      <c r="FDZ52" s="62"/>
      <c r="FEA52" s="62"/>
      <c r="FEB52" s="62"/>
      <c r="FEC52" s="62"/>
      <c r="FED52" s="62"/>
      <c r="FEE52" s="62"/>
      <c r="FEF52" s="62"/>
      <c r="FEG52" s="62"/>
      <c r="FEH52" s="62"/>
      <c r="FEI52" s="62"/>
      <c r="FEJ52" s="62"/>
      <c r="FEK52" s="62"/>
      <c r="FEL52" s="62"/>
      <c r="FEM52" s="62"/>
      <c r="FEN52" s="62"/>
      <c r="FEO52" s="62"/>
      <c r="FEP52" s="62"/>
      <c r="FEQ52" s="62"/>
      <c r="FER52" s="62"/>
      <c r="FES52" s="62"/>
      <c r="FET52" s="62"/>
      <c r="FEU52" s="62"/>
      <c r="FEV52" s="62"/>
      <c r="FEW52" s="62"/>
      <c r="FEX52" s="62"/>
      <c r="FEY52" s="62"/>
      <c r="FEZ52" s="62"/>
      <c r="FFA52" s="62"/>
      <c r="FFB52" s="62"/>
      <c r="FFC52" s="62"/>
      <c r="FFD52" s="62"/>
      <c r="FFE52" s="62"/>
      <c r="FFF52" s="62"/>
      <c r="FFG52" s="62"/>
      <c r="FFH52" s="62"/>
      <c r="FFI52" s="62"/>
      <c r="FFJ52" s="62"/>
      <c r="FFK52" s="62"/>
      <c r="FFL52" s="62"/>
      <c r="FFM52" s="62"/>
      <c r="FFN52" s="62"/>
      <c r="FFO52" s="62"/>
      <c r="FFP52" s="62"/>
      <c r="FFQ52" s="62"/>
      <c r="FFR52" s="62"/>
      <c r="FFS52" s="62"/>
      <c r="FFT52" s="62"/>
      <c r="FFU52" s="62"/>
      <c r="FFV52" s="62"/>
      <c r="FFW52" s="62"/>
      <c r="FFX52" s="62"/>
      <c r="FFY52" s="62"/>
      <c r="FFZ52" s="62"/>
      <c r="FGA52" s="62"/>
      <c r="FGB52" s="62"/>
      <c r="FGC52" s="62"/>
      <c r="FGD52" s="62"/>
      <c r="FGE52" s="62"/>
      <c r="FGF52" s="62"/>
      <c r="FGG52" s="62"/>
      <c r="FGH52" s="62"/>
      <c r="FGI52" s="62"/>
      <c r="FGJ52" s="62"/>
      <c r="FGK52" s="62"/>
      <c r="FGL52" s="62"/>
      <c r="FGM52" s="62"/>
      <c r="FGN52" s="62"/>
      <c r="FGO52" s="62"/>
      <c r="FGP52" s="62"/>
      <c r="FGQ52" s="62"/>
      <c r="FGR52" s="62"/>
      <c r="FGS52" s="62"/>
      <c r="FGT52" s="62"/>
      <c r="FGU52" s="62"/>
      <c r="FGV52" s="62"/>
      <c r="FGW52" s="62"/>
      <c r="FGX52" s="62"/>
      <c r="FGY52" s="62"/>
      <c r="FGZ52" s="62"/>
      <c r="FHA52" s="62"/>
      <c r="FHB52" s="62"/>
      <c r="FHC52" s="62"/>
      <c r="FHD52" s="62"/>
      <c r="FHE52" s="62"/>
      <c r="FHF52" s="62"/>
      <c r="FHG52" s="62"/>
      <c r="FHH52" s="62"/>
      <c r="FHI52" s="62"/>
      <c r="FHJ52" s="62"/>
      <c r="FHK52" s="62"/>
      <c r="FHL52" s="62"/>
      <c r="FHM52" s="62"/>
      <c r="FHN52" s="62"/>
      <c r="FHO52" s="62"/>
      <c r="FHP52" s="62"/>
      <c r="FHQ52" s="62"/>
      <c r="FHR52" s="62"/>
      <c r="FHS52" s="62"/>
      <c r="FHT52" s="62"/>
      <c r="FHU52" s="62"/>
      <c r="FHV52" s="62"/>
      <c r="FHW52" s="62"/>
      <c r="FHX52" s="62"/>
      <c r="FHY52" s="62"/>
      <c r="FHZ52" s="62"/>
      <c r="FIA52" s="62"/>
      <c r="FIB52" s="62"/>
      <c r="FIC52" s="62"/>
      <c r="FID52" s="62"/>
      <c r="FIE52" s="62"/>
      <c r="FIF52" s="62"/>
      <c r="FIG52" s="62"/>
      <c r="FIH52" s="62"/>
      <c r="FII52" s="62"/>
      <c r="FIJ52" s="62"/>
      <c r="FIK52" s="62"/>
      <c r="FIL52" s="62"/>
      <c r="FIM52" s="62"/>
      <c r="FIN52" s="62"/>
      <c r="FIO52" s="62"/>
      <c r="FIP52" s="62"/>
      <c r="FIQ52" s="62"/>
      <c r="FIR52" s="62"/>
      <c r="FIS52" s="62"/>
      <c r="FIT52" s="62"/>
      <c r="FIU52" s="62"/>
      <c r="FIV52" s="62"/>
      <c r="FIW52" s="62"/>
      <c r="FIX52" s="62"/>
      <c r="FIY52" s="62"/>
      <c r="FIZ52" s="62"/>
      <c r="FJA52" s="62"/>
      <c r="FJB52" s="62"/>
      <c r="FJC52" s="62"/>
      <c r="FJD52" s="62"/>
      <c r="FJE52" s="62"/>
      <c r="FJF52" s="62"/>
      <c r="FJG52" s="62"/>
      <c r="FJH52" s="62"/>
      <c r="FJI52" s="62"/>
      <c r="FJJ52" s="62"/>
      <c r="FJK52" s="62"/>
      <c r="FJL52" s="62"/>
      <c r="FJM52" s="62"/>
      <c r="FJN52" s="62"/>
      <c r="FJO52" s="62"/>
      <c r="FJP52" s="62"/>
      <c r="FJQ52" s="62"/>
      <c r="FJR52" s="62"/>
      <c r="FJS52" s="62"/>
      <c r="FJT52" s="62"/>
      <c r="FJU52" s="62"/>
      <c r="FJV52" s="62"/>
      <c r="FJW52" s="62"/>
      <c r="FJX52" s="62"/>
      <c r="FJY52" s="62"/>
      <c r="FJZ52" s="62"/>
      <c r="FKA52" s="62"/>
      <c r="FKB52" s="62"/>
      <c r="FKC52" s="62"/>
      <c r="FKD52" s="62"/>
      <c r="FKE52" s="62"/>
      <c r="FKF52" s="62"/>
      <c r="FKG52" s="62"/>
      <c r="FKH52" s="62"/>
      <c r="FKI52" s="62"/>
      <c r="FKJ52" s="62"/>
      <c r="FKK52" s="62"/>
      <c r="FKL52" s="62"/>
      <c r="FKM52" s="62"/>
      <c r="FKN52" s="62"/>
      <c r="FKO52" s="62"/>
      <c r="FKP52" s="62"/>
      <c r="FKQ52" s="62"/>
      <c r="FKR52" s="62"/>
      <c r="FKS52" s="62"/>
      <c r="FKT52" s="62"/>
      <c r="FKU52" s="62"/>
      <c r="FKV52" s="62"/>
      <c r="FKW52" s="62"/>
      <c r="FKX52" s="62"/>
      <c r="FKY52" s="62"/>
      <c r="FKZ52" s="62"/>
      <c r="FLA52" s="62"/>
      <c r="FLB52" s="62"/>
      <c r="FLC52" s="62"/>
      <c r="FLD52" s="62"/>
      <c r="FLE52" s="62"/>
      <c r="FLF52" s="62"/>
      <c r="FLG52" s="62"/>
      <c r="FLH52" s="62"/>
      <c r="FLI52" s="62"/>
      <c r="FLJ52" s="62"/>
      <c r="FLK52" s="62"/>
      <c r="FLL52" s="62"/>
      <c r="FLM52" s="62"/>
      <c r="FLN52" s="62"/>
      <c r="FLO52" s="62"/>
      <c r="FLP52" s="62"/>
      <c r="FLQ52" s="62"/>
      <c r="FLR52" s="62"/>
      <c r="FLS52" s="62"/>
      <c r="FLT52" s="62"/>
      <c r="FLU52" s="62"/>
      <c r="FLV52" s="62"/>
      <c r="FLW52" s="62"/>
      <c r="FLX52" s="62"/>
      <c r="FLY52" s="62"/>
      <c r="FLZ52" s="62"/>
      <c r="FMA52" s="62"/>
      <c r="FMB52" s="62"/>
      <c r="FMC52" s="62"/>
      <c r="FMD52" s="62"/>
      <c r="FME52" s="62"/>
      <c r="FMF52" s="62"/>
      <c r="FMG52" s="62"/>
      <c r="FMH52" s="62"/>
      <c r="FMI52" s="62"/>
      <c r="FMJ52" s="62"/>
      <c r="FMK52" s="62"/>
      <c r="FML52" s="62"/>
      <c r="FMM52" s="62"/>
      <c r="FMN52" s="62"/>
      <c r="FMO52" s="62"/>
      <c r="FMP52" s="62"/>
      <c r="FMQ52" s="62"/>
      <c r="FMR52" s="62"/>
      <c r="FMS52" s="62"/>
      <c r="FMT52" s="62"/>
      <c r="FMU52" s="62"/>
      <c r="FMV52" s="62"/>
      <c r="FMW52" s="62"/>
      <c r="FMX52" s="62"/>
      <c r="FMY52" s="62"/>
      <c r="FMZ52" s="62"/>
      <c r="FNA52" s="62"/>
      <c r="FNB52" s="62"/>
      <c r="FNC52" s="62"/>
      <c r="FND52" s="62"/>
      <c r="FNE52" s="62"/>
      <c r="FNF52" s="62"/>
      <c r="FNG52" s="62"/>
      <c r="FNH52" s="62"/>
      <c r="FNI52" s="62"/>
      <c r="FNJ52" s="62"/>
      <c r="FNK52" s="62"/>
      <c r="FNL52" s="62"/>
      <c r="FNM52" s="62"/>
      <c r="FNN52" s="62"/>
      <c r="FNO52" s="62"/>
      <c r="FNP52" s="62"/>
      <c r="FNQ52" s="62"/>
      <c r="FNR52" s="62"/>
      <c r="FNS52" s="62"/>
      <c r="FNT52" s="62"/>
      <c r="FNU52" s="62"/>
      <c r="FNV52" s="62"/>
      <c r="FNW52" s="62"/>
      <c r="FNX52" s="62"/>
      <c r="FNY52" s="62"/>
      <c r="FNZ52" s="62"/>
      <c r="FOA52" s="62"/>
      <c r="FOB52" s="62"/>
      <c r="FOC52" s="62"/>
      <c r="FOD52" s="62"/>
      <c r="FOE52" s="62"/>
      <c r="FOF52" s="62"/>
      <c r="FOG52" s="62"/>
      <c r="FOH52" s="62"/>
      <c r="FOI52" s="62"/>
      <c r="FOJ52" s="62"/>
      <c r="FOK52" s="62"/>
      <c r="FOL52" s="62"/>
      <c r="FOM52" s="62"/>
      <c r="FON52" s="62"/>
      <c r="FOO52" s="62"/>
      <c r="FOP52" s="62"/>
      <c r="FOQ52" s="62"/>
      <c r="FOR52" s="62"/>
      <c r="FOS52" s="62"/>
      <c r="FOT52" s="62"/>
      <c r="FOU52" s="62"/>
      <c r="FOV52" s="62"/>
      <c r="FOW52" s="62"/>
      <c r="FOX52" s="62"/>
      <c r="FOY52" s="62"/>
      <c r="FOZ52" s="62"/>
      <c r="FPA52" s="62"/>
      <c r="FPB52" s="62"/>
      <c r="FPC52" s="62"/>
      <c r="FPD52" s="62"/>
      <c r="FPE52" s="62"/>
      <c r="FPF52" s="62"/>
      <c r="FPG52" s="62"/>
      <c r="FPH52" s="62"/>
      <c r="FPI52" s="62"/>
      <c r="FPJ52" s="62"/>
      <c r="FPK52" s="62"/>
      <c r="FPL52" s="62"/>
      <c r="FPM52" s="62"/>
      <c r="FPN52" s="62"/>
      <c r="FPO52" s="62"/>
      <c r="FPP52" s="62"/>
      <c r="FPQ52" s="62"/>
      <c r="FPR52" s="62"/>
      <c r="FPS52" s="62"/>
      <c r="FPT52" s="62"/>
      <c r="FPU52" s="62"/>
      <c r="FPV52" s="62"/>
      <c r="FPW52" s="62"/>
      <c r="FPX52" s="62"/>
      <c r="FPY52" s="62"/>
      <c r="FPZ52" s="62"/>
      <c r="FQA52" s="62"/>
      <c r="FQB52" s="62"/>
      <c r="FQC52" s="62"/>
      <c r="FQD52" s="62"/>
      <c r="FQE52" s="62"/>
      <c r="FQF52" s="62"/>
      <c r="FQG52" s="62"/>
      <c r="FQH52" s="62"/>
      <c r="FQI52" s="62"/>
      <c r="FQJ52" s="62"/>
      <c r="FQK52" s="62"/>
      <c r="FQL52" s="62"/>
      <c r="FQM52" s="62"/>
      <c r="FQN52" s="62"/>
      <c r="FQO52" s="62"/>
      <c r="FQP52" s="62"/>
      <c r="FQQ52" s="62"/>
      <c r="FQR52" s="62"/>
      <c r="FQS52" s="62"/>
      <c r="FQT52" s="62"/>
      <c r="FQU52" s="62"/>
      <c r="FQV52" s="62"/>
      <c r="FQW52" s="62"/>
      <c r="FQX52" s="62"/>
      <c r="FQY52" s="62"/>
      <c r="FQZ52" s="62"/>
      <c r="FRA52" s="62"/>
      <c r="FRB52" s="62"/>
      <c r="FRC52" s="62"/>
      <c r="FRD52" s="62"/>
      <c r="FRE52" s="62"/>
      <c r="FRF52" s="62"/>
      <c r="FRG52" s="62"/>
      <c r="FRH52" s="62"/>
      <c r="FRI52" s="62"/>
      <c r="FRJ52" s="62"/>
      <c r="FRK52" s="62"/>
      <c r="FRL52" s="62"/>
      <c r="FRM52" s="62"/>
      <c r="FRN52" s="62"/>
      <c r="FRO52" s="62"/>
      <c r="FRP52" s="62"/>
      <c r="FRQ52" s="62"/>
      <c r="FRR52" s="62"/>
      <c r="FRS52" s="62"/>
      <c r="FRT52" s="62"/>
      <c r="FRU52" s="62"/>
      <c r="FRV52" s="62"/>
      <c r="FRW52" s="62"/>
      <c r="FRX52" s="62"/>
      <c r="FRY52" s="62"/>
      <c r="FRZ52" s="62"/>
      <c r="FSA52" s="62"/>
      <c r="FSB52" s="62"/>
      <c r="FSC52" s="62"/>
      <c r="FSD52" s="62"/>
      <c r="FSE52" s="62"/>
      <c r="FSF52" s="62"/>
      <c r="FSG52" s="62"/>
      <c r="FSH52" s="62"/>
      <c r="FSI52" s="62"/>
      <c r="FSJ52" s="62"/>
      <c r="FSK52" s="62"/>
      <c r="FSL52" s="62"/>
      <c r="FSM52" s="62"/>
      <c r="FSN52" s="62"/>
      <c r="FSO52" s="62"/>
      <c r="FSP52" s="62"/>
      <c r="FSQ52" s="62"/>
      <c r="FSR52" s="62"/>
      <c r="FSS52" s="62"/>
      <c r="FST52" s="62"/>
      <c r="FSU52" s="62"/>
      <c r="FSV52" s="62"/>
      <c r="FSW52" s="62"/>
      <c r="FSX52" s="62"/>
      <c r="FSY52" s="62"/>
      <c r="FSZ52" s="62"/>
      <c r="FTA52" s="62"/>
      <c r="FTB52" s="62"/>
      <c r="FTC52" s="62"/>
      <c r="FTD52" s="62"/>
      <c r="FTE52" s="62"/>
      <c r="FTF52" s="62"/>
      <c r="FTG52" s="62"/>
      <c r="FTH52" s="62"/>
      <c r="FTI52" s="62"/>
      <c r="FTJ52" s="62"/>
      <c r="FTK52" s="62"/>
      <c r="FTL52" s="62"/>
      <c r="FTM52" s="62"/>
      <c r="FTN52" s="62"/>
      <c r="FTO52" s="62"/>
      <c r="FTP52" s="62"/>
      <c r="FTQ52" s="62"/>
      <c r="FTR52" s="62"/>
      <c r="FTS52" s="62"/>
      <c r="FTT52" s="62"/>
      <c r="FTU52" s="62"/>
      <c r="FTV52" s="62"/>
      <c r="FTW52" s="62"/>
      <c r="FTX52" s="62"/>
      <c r="FTY52" s="62"/>
      <c r="FTZ52" s="62"/>
      <c r="FUA52" s="62"/>
      <c r="FUB52" s="62"/>
      <c r="FUC52" s="62"/>
      <c r="FUD52" s="62"/>
      <c r="FUE52" s="62"/>
      <c r="FUF52" s="62"/>
      <c r="FUG52" s="62"/>
      <c r="FUH52" s="62"/>
      <c r="FUI52" s="62"/>
      <c r="FUJ52" s="62"/>
      <c r="FUK52" s="62"/>
      <c r="FUL52" s="62"/>
      <c r="FUM52" s="62"/>
      <c r="FUN52" s="62"/>
      <c r="FUO52" s="62"/>
      <c r="FUP52" s="62"/>
      <c r="FUQ52" s="62"/>
      <c r="FUR52" s="62"/>
      <c r="FUS52" s="62"/>
      <c r="FUT52" s="62"/>
      <c r="FUU52" s="62"/>
      <c r="FUV52" s="62"/>
      <c r="FUW52" s="62"/>
      <c r="FUX52" s="62"/>
      <c r="FUY52" s="62"/>
      <c r="FUZ52" s="62"/>
      <c r="FVA52" s="62"/>
      <c r="FVB52" s="62"/>
      <c r="FVC52" s="62"/>
      <c r="FVD52" s="62"/>
      <c r="FVE52" s="62"/>
      <c r="FVF52" s="62"/>
      <c r="FVG52" s="62"/>
      <c r="FVH52" s="62"/>
      <c r="FVI52" s="62"/>
      <c r="FVJ52" s="62"/>
      <c r="FVK52" s="62"/>
      <c r="FVL52" s="62"/>
      <c r="FVM52" s="62"/>
      <c r="FVN52" s="62"/>
      <c r="FVO52" s="62"/>
      <c r="FVP52" s="62"/>
      <c r="FVQ52" s="62"/>
      <c r="FVR52" s="62"/>
      <c r="FVS52" s="62"/>
      <c r="FVT52" s="62"/>
      <c r="FVU52" s="62"/>
      <c r="FVV52" s="62"/>
      <c r="FVW52" s="62"/>
      <c r="FVX52" s="62"/>
      <c r="FVY52" s="62"/>
      <c r="FVZ52" s="62"/>
      <c r="FWA52" s="62"/>
      <c r="FWB52" s="62"/>
      <c r="FWC52" s="62"/>
      <c r="FWD52" s="62"/>
      <c r="FWE52" s="62"/>
      <c r="FWF52" s="62"/>
      <c r="FWG52" s="62"/>
      <c r="FWH52" s="62"/>
      <c r="FWI52" s="62"/>
      <c r="FWJ52" s="62"/>
      <c r="FWK52" s="62"/>
      <c r="FWL52" s="62"/>
      <c r="FWM52" s="62"/>
      <c r="FWN52" s="62"/>
      <c r="FWO52" s="62"/>
      <c r="FWP52" s="62"/>
      <c r="FWQ52" s="62"/>
      <c r="FWR52" s="62"/>
      <c r="FWS52" s="62"/>
      <c r="FWT52" s="62"/>
      <c r="FWU52" s="62"/>
      <c r="FWV52" s="62"/>
      <c r="FWW52" s="62"/>
      <c r="FWX52" s="62"/>
      <c r="FWY52" s="62"/>
      <c r="FWZ52" s="62"/>
      <c r="FXA52" s="62"/>
      <c r="FXB52" s="62"/>
      <c r="FXC52" s="62"/>
      <c r="FXD52" s="62"/>
      <c r="FXE52" s="62"/>
      <c r="FXF52" s="62"/>
      <c r="FXG52" s="62"/>
      <c r="FXH52" s="62"/>
      <c r="FXI52" s="62"/>
      <c r="FXJ52" s="62"/>
      <c r="FXK52" s="62"/>
      <c r="FXL52" s="62"/>
      <c r="FXM52" s="62"/>
      <c r="FXN52" s="62"/>
      <c r="FXO52" s="62"/>
      <c r="FXP52" s="62"/>
      <c r="FXQ52" s="62"/>
      <c r="FXR52" s="62"/>
      <c r="FXS52" s="62"/>
      <c r="FXT52" s="62"/>
      <c r="FXU52" s="62"/>
      <c r="FXV52" s="62"/>
      <c r="FXW52" s="62"/>
      <c r="FXX52" s="62"/>
      <c r="FXY52" s="62"/>
      <c r="FXZ52" s="62"/>
      <c r="FYA52" s="62"/>
      <c r="FYB52" s="62"/>
      <c r="FYC52" s="62"/>
      <c r="FYD52" s="62"/>
      <c r="FYE52" s="62"/>
      <c r="FYF52" s="62"/>
      <c r="FYG52" s="62"/>
      <c r="FYH52" s="62"/>
      <c r="FYI52" s="62"/>
      <c r="FYJ52" s="62"/>
      <c r="FYK52" s="62"/>
      <c r="FYL52" s="62"/>
      <c r="FYM52" s="62"/>
      <c r="FYN52" s="62"/>
      <c r="FYO52" s="62"/>
      <c r="FYP52" s="62"/>
      <c r="FYQ52" s="62"/>
      <c r="FYR52" s="62"/>
      <c r="FYS52" s="62"/>
      <c r="FYT52" s="62"/>
      <c r="FYU52" s="62"/>
      <c r="FYV52" s="62"/>
      <c r="FYW52" s="62"/>
      <c r="FYX52" s="62"/>
      <c r="FYY52" s="62"/>
      <c r="FYZ52" s="62"/>
      <c r="FZA52" s="62"/>
      <c r="FZB52" s="62"/>
      <c r="FZC52" s="62"/>
      <c r="FZD52" s="62"/>
      <c r="FZE52" s="62"/>
      <c r="FZF52" s="62"/>
      <c r="FZG52" s="62"/>
      <c r="FZH52" s="62"/>
      <c r="FZI52" s="62"/>
      <c r="FZJ52" s="62"/>
      <c r="FZK52" s="62"/>
      <c r="FZL52" s="62"/>
      <c r="FZM52" s="62"/>
      <c r="FZN52" s="62"/>
      <c r="FZO52" s="62"/>
      <c r="FZP52" s="62"/>
      <c r="FZQ52" s="62"/>
      <c r="FZR52" s="62"/>
      <c r="FZS52" s="62"/>
      <c r="FZT52" s="62"/>
      <c r="FZU52" s="62"/>
      <c r="FZV52" s="62"/>
      <c r="FZW52" s="62"/>
      <c r="FZX52" s="62"/>
      <c r="FZY52" s="62"/>
      <c r="FZZ52" s="62"/>
      <c r="GAA52" s="62"/>
      <c r="GAB52" s="62"/>
      <c r="GAC52" s="62"/>
      <c r="GAD52" s="62"/>
      <c r="GAE52" s="62"/>
      <c r="GAF52" s="62"/>
      <c r="GAG52" s="62"/>
      <c r="GAH52" s="62"/>
      <c r="GAI52" s="62"/>
      <c r="GAJ52" s="62"/>
      <c r="GAK52" s="62"/>
      <c r="GAL52" s="62"/>
      <c r="GAM52" s="62"/>
      <c r="GAN52" s="62"/>
      <c r="GAO52" s="62"/>
      <c r="GAP52" s="62"/>
      <c r="GAQ52" s="62"/>
      <c r="GAR52" s="62"/>
      <c r="GAS52" s="62"/>
      <c r="GAT52" s="62"/>
      <c r="GAU52" s="62"/>
      <c r="GAV52" s="62"/>
      <c r="GAW52" s="62"/>
      <c r="GAX52" s="62"/>
      <c r="GAY52" s="62"/>
      <c r="GAZ52" s="62"/>
      <c r="GBA52" s="62"/>
      <c r="GBB52" s="62"/>
      <c r="GBC52" s="62"/>
      <c r="GBD52" s="62"/>
      <c r="GBE52" s="62"/>
      <c r="GBF52" s="62"/>
      <c r="GBG52" s="62"/>
      <c r="GBH52" s="62"/>
      <c r="GBI52" s="62"/>
      <c r="GBJ52" s="62"/>
      <c r="GBK52" s="62"/>
      <c r="GBL52" s="62"/>
      <c r="GBM52" s="62"/>
      <c r="GBN52" s="62"/>
      <c r="GBO52" s="62"/>
      <c r="GBP52" s="62"/>
      <c r="GBQ52" s="62"/>
      <c r="GBR52" s="62"/>
      <c r="GBS52" s="62"/>
      <c r="GBT52" s="62"/>
      <c r="GBU52" s="62"/>
      <c r="GBV52" s="62"/>
      <c r="GBW52" s="62"/>
      <c r="GBX52" s="62"/>
      <c r="GBY52" s="62"/>
      <c r="GBZ52" s="62"/>
      <c r="GCA52" s="62"/>
      <c r="GCB52" s="62"/>
      <c r="GCC52" s="62"/>
      <c r="GCD52" s="62"/>
      <c r="GCE52" s="62"/>
      <c r="GCF52" s="62"/>
      <c r="GCG52" s="62"/>
      <c r="GCH52" s="62"/>
      <c r="GCI52" s="62"/>
      <c r="GCJ52" s="62"/>
      <c r="GCK52" s="62"/>
      <c r="GCL52" s="62"/>
      <c r="GCM52" s="62"/>
      <c r="GCN52" s="62"/>
      <c r="GCO52" s="62"/>
      <c r="GCP52" s="62"/>
      <c r="GCQ52" s="62"/>
      <c r="GCR52" s="62"/>
      <c r="GCS52" s="62"/>
      <c r="GCT52" s="62"/>
      <c r="GCU52" s="62"/>
      <c r="GCV52" s="62"/>
      <c r="GCW52" s="62"/>
      <c r="GCX52" s="62"/>
      <c r="GCY52" s="62"/>
      <c r="GCZ52" s="62"/>
      <c r="GDA52" s="62"/>
      <c r="GDB52" s="62"/>
      <c r="GDC52" s="62"/>
      <c r="GDD52" s="62"/>
      <c r="GDE52" s="62"/>
      <c r="GDF52" s="62"/>
      <c r="GDG52" s="62"/>
      <c r="GDH52" s="62"/>
      <c r="GDI52" s="62"/>
      <c r="GDJ52" s="62"/>
      <c r="GDK52" s="62"/>
      <c r="GDL52" s="62"/>
      <c r="GDM52" s="62"/>
      <c r="GDN52" s="62"/>
      <c r="GDO52" s="62"/>
      <c r="GDP52" s="62"/>
      <c r="GDQ52" s="62"/>
      <c r="GDR52" s="62"/>
      <c r="GDS52" s="62"/>
      <c r="GDT52" s="62"/>
      <c r="GDU52" s="62"/>
      <c r="GDV52" s="62"/>
      <c r="GDW52" s="62"/>
      <c r="GDX52" s="62"/>
      <c r="GDY52" s="62"/>
      <c r="GDZ52" s="62"/>
      <c r="GEA52" s="62"/>
      <c r="GEB52" s="62"/>
      <c r="GEC52" s="62"/>
      <c r="GED52" s="62"/>
      <c r="GEE52" s="62"/>
      <c r="GEF52" s="62"/>
      <c r="GEG52" s="62"/>
      <c r="GEH52" s="62"/>
      <c r="GEI52" s="62"/>
      <c r="GEJ52" s="62"/>
      <c r="GEK52" s="62"/>
      <c r="GEL52" s="62"/>
      <c r="GEM52" s="62"/>
      <c r="GEN52" s="62"/>
      <c r="GEO52" s="62"/>
      <c r="GEP52" s="62"/>
      <c r="GEQ52" s="62"/>
      <c r="GER52" s="62"/>
      <c r="GES52" s="62"/>
      <c r="GET52" s="62"/>
      <c r="GEU52" s="62"/>
      <c r="GEV52" s="62"/>
      <c r="GEW52" s="62"/>
      <c r="GEX52" s="62"/>
      <c r="GEY52" s="62"/>
      <c r="GEZ52" s="62"/>
      <c r="GFA52" s="62"/>
      <c r="GFB52" s="62"/>
      <c r="GFC52" s="62"/>
      <c r="GFD52" s="62"/>
      <c r="GFE52" s="62"/>
      <c r="GFF52" s="62"/>
      <c r="GFG52" s="62"/>
      <c r="GFH52" s="62"/>
      <c r="GFI52" s="62"/>
      <c r="GFJ52" s="62"/>
      <c r="GFK52" s="62"/>
      <c r="GFL52" s="62"/>
      <c r="GFM52" s="62"/>
      <c r="GFN52" s="62"/>
      <c r="GFO52" s="62"/>
      <c r="GFP52" s="62"/>
      <c r="GFQ52" s="62"/>
      <c r="GFR52" s="62"/>
      <c r="GFS52" s="62"/>
      <c r="GFT52" s="62"/>
      <c r="GFU52" s="62"/>
      <c r="GFV52" s="62"/>
      <c r="GFW52" s="62"/>
      <c r="GFX52" s="62"/>
      <c r="GFY52" s="62"/>
      <c r="GFZ52" s="62"/>
      <c r="GGA52" s="62"/>
      <c r="GGB52" s="62"/>
      <c r="GGC52" s="62"/>
      <c r="GGD52" s="62"/>
      <c r="GGE52" s="62"/>
      <c r="GGF52" s="62"/>
      <c r="GGG52" s="62"/>
      <c r="GGH52" s="62"/>
      <c r="GGI52" s="62"/>
      <c r="GGJ52" s="62"/>
      <c r="GGK52" s="62"/>
      <c r="GGL52" s="62"/>
      <c r="GGM52" s="62"/>
      <c r="GGN52" s="62"/>
      <c r="GGO52" s="62"/>
      <c r="GGP52" s="62"/>
      <c r="GGQ52" s="62"/>
      <c r="GGR52" s="62"/>
      <c r="GGS52" s="62"/>
      <c r="GGT52" s="62"/>
      <c r="GGU52" s="62"/>
      <c r="GGV52" s="62"/>
      <c r="GGW52" s="62"/>
      <c r="GGX52" s="62"/>
      <c r="GGY52" s="62"/>
      <c r="GGZ52" s="62"/>
      <c r="GHA52" s="62"/>
      <c r="GHB52" s="62"/>
      <c r="GHC52" s="62"/>
      <c r="GHD52" s="62"/>
      <c r="GHE52" s="62"/>
      <c r="GHF52" s="62"/>
      <c r="GHG52" s="62"/>
      <c r="GHH52" s="62"/>
      <c r="GHI52" s="62"/>
      <c r="GHJ52" s="62"/>
      <c r="GHK52" s="62"/>
      <c r="GHL52" s="62"/>
      <c r="GHM52" s="62"/>
      <c r="GHN52" s="62"/>
      <c r="GHO52" s="62"/>
      <c r="GHP52" s="62"/>
      <c r="GHQ52" s="62"/>
      <c r="GHR52" s="62"/>
      <c r="GHS52" s="62"/>
      <c r="GHT52" s="62"/>
      <c r="GHU52" s="62"/>
      <c r="GHV52" s="62"/>
      <c r="GHW52" s="62"/>
      <c r="GHX52" s="62"/>
      <c r="GHY52" s="62"/>
      <c r="GHZ52" s="62"/>
      <c r="GIA52" s="62"/>
      <c r="GIB52" s="62"/>
      <c r="GIC52" s="62"/>
      <c r="GID52" s="62"/>
      <c r="GIE52" s="62"/>
      <c r="GIF52" s="62"/>
      <c r="GIG52" s="62"/>
      <c r="GIH52" s="62"/>
      <c r="GII52" s="62"/>
      <c r="GIJ52" s="62"/>
      <c r="GIK52" s="62"/>
      <c r="GIL52" s="62"/>
      <c r="GIM52" s="62"/>
      <c r="GIN52" s="62"/>
      <c r="GIO52" s="62"/>
      <c r="GIP52" s="62"/>
      <c r="GIQ52" s="62"/>
      <c r="GIR52" s="62"/>
      <c r="GIS52" s="62"/>
      <c r="GIT52" s="62"/>
      <c r="GIU52" s="62"/>
      <c r="GIV52" s="62"/>
      <c r="GIW52" s="62"/>
      <c r="GIX52" s="62"/>
      <c r="GIY52" s="62"/>
      <c r="GIZ52" s="62"/>
      <c r="GJA52" s="62"/>
      <c r="GJB52" s="62"/>
      <c r="GJC52" s="62"/>
      <c r="GJD52" s="62"/>
      <c r="GJE52" s="62"/>
      <c r="GJF52" s="62"/>
      <c r="GJG52" s="62"/>
      <c r="GJH52" s="62"/>
      <c r="GJI52" s="62"/>
      <c r="GJJ52" s="62"/>
      <c r="GJK52" s="62"/>
      <c r="GJL52" s="62"/>
      <c r="GJM52" s="62"/>
      <c r="GJN52" s="62"/>
      <c r="GJO52" s="62"/>
      <c r="GJP52" s="62"/>
      <c r="GJQ52" s="62"/>
      <c r="GJR52" s="62"/>
      <c r="GJS52" s="62"/>
      <c r="GJT52" s="62"/>
      <c r="GJU52" s="62"/>
      <c r="GJV52" s="62"/>
      <c r="GJW52" s="62"/>
      <c r="GJX52" s="62"/>
      <c r="GJY52" s="62"/>
      <c r="GJZ52" s="62"/>
      <c r="GKA52" s="62"/>
      <c r="GKB52" s="62"/>
      <c r="GKC52" s="62"/>
      <c r="GKD52" s="62"/>
      <c r="GKE52" s="62"/>
      <c r="GKF52" s="62"/>
      <c r="GKG52" s="62"/>
      <c r="GKH52" s="62"/>
      <c r="GKI52" s="62"/>
      <c r="GKJ52" s="62"/>
      <c r="GKK52" s="62"/>
      <c r="GKL52" s="62"/>
      <c r="GKM52" s="62"/>
      <c r="GKN52" s="62"/>
      <c r="GKO52" s="62"/>
      <c r="GKP52" s="62"/>
      <c r="GKQ52" s="62"/>
      <c r="GKR52" s="62"/>
      <c r="GKS52" s="62"/>
      <c r="GKT52" s="62"/>
      <c r="GKU52" s="62"/>
      <c r="GKV52" s="62"/>
      <c r="GKW52" s="62"/>
      <c r="GKX52" s="62"/>
      <c r="GKY52" s="62"/>
      <c r="GKZ52" s="62"/>
      <c r="GLA52" s="62"/>
      <c r="GLB52" s="62"/>
      <c r="GLC52" s="62"/>
      <c r="GLD52" s="62"/>
      <c r="GLE52" s="62"/>
      <c r="GLF52" s="62"/>
      <c r="GLG52" s="62"/>
      <c r="GLH52" s="62"/>
      <c r="GLI52" s="62"/>
      <c r="GLJ52" s="62"/>
      <c r="GLK52" s="62"/>
      <c r="GLL52" s="62"/>
      <c r="GLM52" s="62"/>
      <c r="GLN52" s="62"/>
      <c r="GLO52" s="62"/>
      <c r="GLP52" s="62"/>
      <c r="GLQ52" s="62"/>
      <c r="GLR52" s="62"/>
      <c r="GLS52" s="62"/>
      <c r="GLT52" s="62"/>
      <c r="GLU52" s="62"/>
      <c r="GLV52" s="62"/>
      <c r="GLW52" s="62"/>
      <c r="GLX52" s="62"/>
      <c r="GLY52" s="62"/>
      <c r="GLZ52" s="62"/>
      <c r="GMA52" s="62"/>
      <c r="GMB52" s="62"/>
      <c r="GMC52" s="62"/>
      <c r="GMD52" s="62"/>
      <c r="GME52" s="62"/>
      <c r="GMF52" s="62"/>
      <c r="GMG52" s="62"/>
      <c r="GMH52" s="62"/>
      <c r="GMI52" s="62"/>
      <c r="GMJ52" s="62"/>
      <c r="GMK52" s="62"/>
      <c r="GML52" s="62"/>
      <c r="GMM52" s="62"/>
      <c r="GMN52" s="62"/>
      <c r="GMO52" s="62"/>
      <c r="GMP52" s="62"/>
      <c r="GMQ52" s="62"/>
      <c r="GMR52" s="62"/>
      <c r="GMS52" s="62"/>
      <c r="GMT52" s="62"/>
      <c r="GMU52" s="62"/>
      <c r="GMV52" s="62"/>
      <c r="GMW52" s="62"/>
      <c r="GMX52" s="62"/>
      <c r="GMY52" s="62"/>
      <c r="GMZ52" s="62"/>
      <c r="GNA52" s="62"/>
      <c r="GNB52" s="62"/>
      <c r="GNC52" s="62"/>
      <c r="GND52" s="62"/>
      <c r="GNE52" s="62"/>
      <c r="GNF52" s="62"/>
      <c r="GNG52" s="62"/>
      <c r="GNH52" s="62"/>
      <c r="GNI52" s="62"/>
      <c r="GNJ52" s="62"/>
      <c r="GNK52" s="62"/>
      <c r="GNL52" s="62"/>
      <c r="GNM52" s="62"/>
      <c r="GNN52" s="62"/>
      <c r="GNO52" s="62"/>
      <c r="GNP52" s="62"/>
      <c r="GNQ52" s="62"/>
      <c r="GNR52" s="62"/>
      <c r="GNS52" s="62"/>
      <c r="GNT52" s="62"/>
      <c r="GNU52" s="62"/>
      <c r="GNV52" s="62"/>
      <c r="GNW52" s="62"/>
      <c r="GNX52" s="62"/>
      <c r="GNY52" s="62"/>
      <c r="GNZ52" s="62"/>
      <c r="GOA52" s="62"/>
      <c r="GOB52" s="62"/>
      <c r="GOC52" s="62"/>
      <c r="GOD52" s="62"/>
      <c r="GOE52" s="62"/>
      <c r="GOF52" s="62"/>
      <c r="GOG52" s="62"/>
      <c r="GOH52" s="62"/>
      <c r="GOI52" s="62"/>
      <c r="GOJ52" s="62"/>
      <c r="GOK52" s="62"/>
      <c r="GOL52" s="62"/>
      <c r="GOM52" s="62"/>
      <c r="GON52" s="62"/>
      <c r="GOO52" s="62"/>
      <c r="GOP52" s="62"/>
      <c r="GOQ52" s="62"/>
      <c r="GOR52" s="62"/>
      <c r="GOS52" s="62"/>
      <c r="GOT52" s="62"/>
      <c r="GOU52" s="62"/>
      <c r="GOV52" s="62"/>
      <c r="GOW52" s="62"/>
      <c r="GOX52" s="62"/>
      <c r="GOY52" s="62"/>
      <c r="GOZ52" s="62"/>
      <c r="GPA52" s="62"/>
      <c r="GPB52" s="62"/>
      <c r="GPC52" s="62"/>
      <c r="GPD52" s="62"/>
      <c r="GPE52" s="62"/>
      <c r="GPF52" s="62"/>
      <c r="GPG52" s="62"/>
      <c r="GPH52" s="62"/>
      <c r="GPI52" s="62"/>
      <c r="GPJ52" s="62"/>
      <c r="GPK52" s="62"/>
      <c r="GPL52" s="62"/>
      <c r="GPM52" s="62"/>
      <c r="GPN52" s="62"/>
      <c r="GPO52" s="62"/>
      <c r="GPP52" s="62"/>
      <c r="GPQ52" s="62"/>
      <c r="GPR52" s="62"/>
      <c r="GPS52" s="62"/>
      <c r="GPT52" s="62"/>
      <c r="GPU52" s="62"/>
      <c r="GPV52" s="62"/>
      <c r="GPW52" s="62"/>
      <c r="GPX52" s="62"/>
      <c r="GPY52" s="62"/>
      <c r="GPZ52" s="62"/>
      <c r="GQA52" s="62"/>
      <c r="GQB52" s="62"/>
      <c r="GQC52" s="62"/>
      <c r="GQD52" s="62"/>
      <c r="GQE52" s="62"/>
      <c r="GQF52" s="62"/>
      <c r="GQG52" s="62"/>
      <c r="GQH52" s="62"/>
      <c r="GQI52" s="62"/>
      <c r="GQJ52" s="62"/>
      <c r="GQK52" s="62"/>
      <c r="GQL52" s="62"/>
      <c r="GQM52" s="62"/>
      <c r="GQN52" s="62"/>
      <c r="GQO52" s="62"/>
      <c r="GQP52" s="62"/>
      <c r="GQQ52" s="62"/>
      <c r="GQR52" s="62"/>
      <c r="GQS52" s="62"/>
      <c r="GQT52" s="62"/>
      <c r="GQU52" s="62"/>
      <c r="GQV52" s="62"/>
      <c r="GQW52" s="62"/>
      <c r="GQX52" s="62"/>
      <c r="GQY52" s="62"/>
      <c r="GQZ52" s="62"/>
      <c r="GRA52" s="62"/>
      <c r="GRB52" s="62"/>
      <c r="GRC52" s="62"/>
      <c r="GRD52" s="62"/>
      <c r="GRE52" s="62"/>
      <c r="GRF52" s="62"/>
      <c r="GRG52" s="62"/>
      <c r="GRH52" s="62"/>
      <c r="GRI52" s="62"/>
      <c r="GRJ52" s="62"/>
      <c r="GRK52" s="62"/>
      <c r="GRL52" s="62"/>
      <c r="GRM52" s="62"/>
      <c r="GRN52" s="62"/>
      <c r="GRO52" s="62"/>
      <c r="GRP52" s="62"/>
      <c r="GRQ52" s="62"/>
      <c r="GRR52" s="62"/>
      <c r="GRS52" s="62"/>
      <c r="GRT52" s="62"/>
      <c r="GRU52" s="62"/>
      <c r="GRV52" s="62"/>
      <c r="GRW52" s="62"/>
      <c r="GRX52" s="62"/>
      <c r="GRY52" s="62"/>
      <c r="GRZ52" s="62"/>
      <c r="GSA52" s="62"/>
      <c r="GSB52" s="62"/>
      <c r="GSC52" s="62"/>
      <c r="GSD52" s="62"/>
      <c r="GSE52" s="62"/>
      <c r="GSF52" s="62"/>
      <c r="GSG52" s="62"/>
      <c r="GSH52" s="62"/>
      <c r="GSI52" s="62"/>
      <c r="GSJ52" s="62"/>
      <c r="GSK52" s="62"/>
      <c r="GSL52" s="62"/>
      <c r="GSM52" s="62"/>
      <c r="GSN52" s="62"/>
      <c r="GSO52" s="62"/>
      <c r="GSP52" s="62"/>
      <c r="GSQ52" s="62"/>
      <c r="GSR52" s="62"/>
      <c r="GSS52" s="62"/>
      <c r="GST52" s="62"/>
      <c r="GSU52" s="62"/>
      <c r="GSV52" s="62"/>
      <c r="GSW52" s="62"/>
      <c r="GSX52" s="62"/>
      <c r="GSY52" s="62"/>
      <c r="GSZ52" s="62"/>
      <c r="GTA52" s="62"/>
      <c r="GTB52" s="62"/>
      <c r="GTC52" s="62"/>
      <c r="GTD52" s="62"/>
      <c r="GTE52" s="62"/>
      <c r="GTF52" s="62"/>
      <c r="GTG52" s="62"/>
      <c r="GTH52" s="62"/>
      <c r="GTI52" s="62"/>
      <c r="GTJ52" s="62"/>
      <c r="GTK52" s="62"/>
      <c r="GTL52" s="62"/>
      <c r="GTM52" s="62"/>
      <c r="GTN52" s="62"/>
      <c r="GTO52" s="62"/>
      <c r="GTP52" s="62"/>
      <c r="GTQ52" s="62"/>
      <c r="GTR52" s="62"/>
      <c r="GTS52" s="62"/>
      <c r="GTT52" s="62"/>
      <c r="GTU52" s="62"/>
      <c r="GTV52" s="62"/>
      <c r="GTW52" s="62"/>
      <c r="GTX52" s="62"/>
      <c r="GTY52" s="62"/>
      <c r="GTZ52" s="62"/>
      <c r="GUA52" s="62"/>
      <c r="GUB52" s="62"/>
      <c r="GUC52" s="62"/>
      <c r="GUD52" s="62"/>
      <c r="GUE52" s="62"/>
      <c r="GUF52" s="62"/>
      <c r="GUG52" s="62"/>
      <c r="GUH52" s="62"/>
      <c r="GUI52" s="62"/>
      <c r="GUJ52" s="62"/>
      <c r="GUK52" s="62"/>
      <c r="GUL52" s="62"/>
      <c r="GUM52" s="62"/>
      <c r="GUN52" s="62"/>
      <c r="GUO52" s="62"/>
      <c r="GUP52" s="62"/>
      <c r="GUQ52" s="62"/>
      <c r="GUR52" s="62"/>
      <c r="GUS52" s="62"/>
      <c r="GUT52" s="62"/>
      <c r="GUU52" s="62"/>
      <c r="GUV52" s="62"/>
      <c r="GUW52" s="62"/>
      <c r="GUX52" s="62"/>
      <c r="GUY52" s="62"/>
      <c r="GUZ52" s="62"/>
      <c r="GVA52" s="62"/>
      <c r="GVB52" s="62"/>
      <c r="GVC52" s="62"/>
      <c r="GVD52" s="62"/>
      <c r="GVE52" s="62"/>
      <c r="GVF52" s="62"/>
      <c r="GVG52" s="62"/>
      <c r="GVH52" s="62"/>
      <c r="GVI52" s="62"/>
      <c r="GVJ52" s="62"/>
      <c r="GVK52" s="62"/>
      <c r="GVL52" s="62"/>
      <c r="GVM52" s="62"/>
      <c r="GVN52" s="62"/>
      <c r="GVO52" s="62"/>
      <c r="GVP52" s="62"/>
      <c r="GVQ52" s="62"/>
      <c r="GVR52" s="62"/>
      <c r="GVS52" s="62"/>
      <c r="GVT52" s="62"/>
      <c r="GVU52" s="62"/>
      <c r="GVV52" s="62"/>
      <c r="GVW52" s="62"/>
      <c r="GVX52" s="62"/>
      <c r="GVY52" s="62"/>
      <c r="GVZ52" s="62"/>
      <c r="GWA52" s="62"/>
      <c r="GWB52" s="62"/>
      <c r="GWC52" s="62"/>
      <c r="GWD52" s="62"/>
      <c r="GWE52" s="62"/>
      <c r="GWF52" s="62"/>
      <c r="GWG52" s="62"/>
      <c r="GWH52" s="62"/>
      <c r="GWI52" s="62"/>
      <c r="GWJ52" s="62"/>
      <c r="GWK52" s="62"/>
      <c r="GWL52" s="62"/>
      <c r="GWM52" s="62"/>
      <c r="GWN52" s="62"/>
      <c r="GWO52" s="62"/>
      <c r="GWP52" s="62"/>
      <c r="GWQ52" s="62"/>
      <c r="GWR52" s="62"/>
      <c r="GWS52" s="62"/>
      <c r="GWT52" s="62"/>
      <c r="GWU52" s="62"/>
      <c r="GWV52" s="62"/>
      <c r="GWW52" s="62"/>
      <c r="GWX52" s="62"/>
      <c r="GWY52" s="62"/>
      <c r="GWZ52" s="62"/>
      <c r="GXA52" s="62"/>
      <c r="GXB52" s="62"/>
      <c r="GXC52" s="62"/>
      <c r="GXD52" s="62"/>
      <c r="GXE52" s="62"/>
      <c r="GXF52" s="62"/>
      <c r="GXG52" s="62"/>
      <c r="GXH52" s="62"/>
      <c r="GXI52" s="62"/>
      <c r="GXJ52" s="62"/>
      <c r="GXK52" s="62"/>
      <c r="GXL52" s="62"/>
      <c r="GXM52" s="62"/>
      <c r="GXN52" s="62"/>
      <c r="GXO52" s="62"/>
      <c r="GXP52" s="62"/>
      <c r="GXQ52" s="62"/>
      <c r="GXR52" s="62"/>
      <c r="GXS52" s="62"/>
      <c r="GXT52" s="62"/>
      <c r="GXU52" s="62"/>
      <c r="GXV52" s="62"/>
      <c r="GXW52" s="62"/>
      <c r="GXX52" s="62"/>
      <c r="GXY52" s="62"/>
      <c r="GXZ52" s="62"/>
      <c r="GYA52" s="62"/>
      <c r="GYB52" s="62"/>
      <c r="GYC52" s="62"/>
      <c r="GYD52" s="62"/>
      <c r="GYE52" s="62"/>
      <c r="GYF52" s="62"/>
      <c r="GYG52" s="62"/>
      <c r="GYH52" s="62"/>
      <c r="GYI52" s="62"/>
      <c r="GYJ52" s="62"/>
      <c r="GYK52" s="62"/>
      <c r="GYL52" s="62"/>
      <c r="GYM52" s="62"/>
      <c r="GYN52" s="62"/>
      <c r="GYO52" s="62"/>
      <c r="GYP52" s="62"/>
      <c r="GYQ52" s="62"/>
      <c r="GYR52" s="62"/>
      <c r="GYS52" s="62"/>
      <c r="GYT52" s="62"/>
      <c r="GYU52" s="62"/>
      <c r="GYV52" s="62"/>
      <c r="GYW52" s="62"/>
      <c r="GYX52" s="62"/>
      <c r="GYY52" s="62"/>
      <c r="GYZ52" s="62"/>
      <c r="GZA52" s="62"/>
      <c r="GZB52" s="62"/>
      <c r="GZC52" s="62"/>
      <c r="GZD52" s="62"/>
      <c r="GZE52" s="62"/>
      <c r="GZF52" s="62"/>
      <c r="GZG52" s="62"/>
      <c r="GZH52" s="62"/>
      <c r="GZI52" s="62"/>
      <c r="GZJ52" s="62"/>
      <c r="GZK52" s="62"/>
      <c r="GZL52" s="62"/>
      <c r="GZM52" s="62"/>
      <c r="GZN52" s="62"/>
      <c r="GZO52" s="62"/>
      <c r="GZP52" s="62"/>
      <c r="GZQ52" s="62"/>
      <c r="GZR52" s="62"/>
      <c r="GZS52" s="62"/>
      <c r="GZT52" s="62"/>
      <c r="GZU52" s="62"/>
      <c r="GZV52" s="62"/>
      <c r="GZW52" s="62"/>
      <c r="GZX52" s="62"/>
      <c r="GZY52" s="62"/>
      <c r="GZZ52" s="62"/>
      <c r="HAA52" s="62"/>
      <c r="HAB52" s="62"/>
      <c r="HAC52" s="62"/>
      <c r="HAD52" s="62"/>
      <c r="HAE52" s="62"/>
      <c r="HAF52" s="62"/>
      <c r="HAG52" s="62"/>
      <c r="HAH52" s="62"/>
      <c r="HAI52" s="62"/>
      <c r="HAJ52" s="62"/>
      <c r="HAK52" s="62"/>
      <c r="HAL52" s="62"/>
      <c r="HAM52" s="62"/>
      <c r="HAN52" s="62"/>
      <c r="HAO52" s="62"/>
      <c r="HAP52" s="62"/>
      <c r="HAQ52" s="62"/>
      <c r="HAR52" s="62"/>
      <c r="HAS52" s="62"/>
      <c r="HAT52" s="62"/>
      <c r="HAU52" s="62"/>
      <c r="HAV52" s="62"/>
      <c r="HAW52" s="62"/>
      <c r="HAX52" s="62"/>
      <c r="HAY52" s="62"/>
      <c r="HAZ52" s="62"/>
      <c r="HBA52" s="62"/>
      <c r="HBB52" s="62"/>
      <c r="HBC52" s="62"/>
      <c r="HBD52" s="62"/>
      <c r="HBE52" s="62"/>
      <c r="HBF52" s="62"/>
      <c r="HBG52" s="62"/>
      <c r="HBH52" s="62"/>
      <c r="HBI52" s="62"/>
      <c r="HBJ52" s="62"/>
      <c r="HBK52" s="62"/>
      <c r="HBL52" s="62"/>
      <c r="HBM52" s="62"/>
      <c r="HBN52" s="62"/>
      <c r="HBO52" s="62"/>
      <c r="HBP52" s="62"/>
      <c r="HBQ52" s="62"/>
      <c r="HBR52" s="62"/>
      <c r="HBS52" s="62"/>
      <c r="HBT52" s="62"/>
      <c r="HBU52" s="62"/>
      <c r="HBV52" s="62"/>
      <c r="HBW52" s="62"/>
      <c r="HBX52" s="62"/>
      <c r="HBY52" s="62"/>
      <c r="HBZ52" s="62"/>
      <c r="HCA52" s="62"/>
      <c r="HCB52" s="62"/>
      <c r="HCC52" s="62"/>
      <c r="HCD52" s="62"/>
      <c r="HCE52" s="62"/>
      <c r="HCF52" s="62"/>
      <c r="HCG52" s="62"/>
      <c r="HCH52" s="62"/>
      <c r="HCI52" s="62"/>
      <c r="HCJ52" s="62"/>
      <c r="HCK52" s="62"/>
      <c r="HCL52" s="62"/>
      <c r="HCM52" s="62"/>
      <c r="HCN52" s="62"/>
      <c r="HCO52" s="62"/>
      <c r="HCP52" s="62"/>
      <c r="HCQ52" s="62"/>
      <c r="HCR52" s="62"/>
      <c r="HCS52" s="62"/>
      <c r="HCT52" s="62"/>
      <c r="HCU52" s="62"/>
      <c r="HCV52" s="62"/>
      <c r="HCW52" s="62"/>
      <c r="HCX52" s="62"/>
      <c r="HCY52" s="62"/>
      <c r="HCZ52" s="62"/>
      <c r="HDA52" s="62"/>
      <c r="HDB52" s="62"/>
      <c r="HDC52" s="62"/>
      <c r="HDD52" s="62"/>
      <c r="HDE52" s="62"/>
      <c r="HDF52" s="62"/>
      <c r="HDG52" s="62"/>
      <c r="HDH52" s="62"/>
      <c r="HDI52" s="62"/>
      <c r="HDJ52" s="62"/>
      <c r="HDK52" s="62"/>
      <c r="HDL52" s="62"/>
      <c r="HDM52" s="62"/>
      <c r="HDN52" s="62"/>
      <c r="HDO52" s="62"/>
      <c r="HDP52" s="62"/>
      <c r="HDQ52" s="62"/>
      <c r="HDR52" s="62"/>
      <c r="HDS52" s="62"/>
      <c r="HDT52" s="62"/>
      <c r="HDU52" s="62"/>
      <c r="HDV52" s="62"/>
      <c r="HDW52" s="62"/>
      <c r="HDX52" s="62"/>
      <c r="HDY52" s="62"/>
      <c r="HDZ52" s="62"/>
      <c r="HEA52" s="62"/>
      <c r="HEB52" s="62"/>
      <c r="HEC52" s="62"/>
      <c r="HED52" s="62"/>
      <c r="HEE52" s="62"/>
      <c r="HEF52" s="62"/>
      <c r="HEG52" s="62"/>
      <c r="HEH52" s="62"/>
      <c r="HEI52" s="62"/>
      <c r="HEJ52" s="62"/>
      <c r="HEK52" s="62"/>
      <c r="HEL52" s="62"/>
      <c r="HEM52" s="62"/>
      <c r="HEN52" s="62"/>
      <c r="HEO52" s="62"/>
      <c r="HEP52" s="62"/>
      <c r="HEQ52" s="62"/>
      <c r="HER52" s="62"/>
      <c r="HES52" s="62"/>
      <c r="HET52" s="62"/>
      <c r="HEU52" s="62"/>
      <c r="HEV52" s="62"/>
      <c r="HEW52" s="62"/>
      <c r="HEX52" s="62"/>
      <c r="HEY52" s="62"/>
      <c r="HEZ52" s="62"/>
      <c r="HFA52" s="62"/>
      <c r="HFB52" s="62"/>
      <c r="HFC52" s="62"/>
      <c r="HFD52" s="62"/>
      <c r="HFE52" s="62"/>
      <c r="HFF52" s="62"/>
      <c r="HFG52" s="62"/>
      <c r="HFH52" s="62"/>
      <c r="HFI52" s="62"/>
      <c r="HFJ52" s="62"/>
      <c r="HFK52" s="62"/>
      <c r="HFL52" s="62"/>
      <c r="HFM52" s="62"/>
      <c r="HFN52" s="62"/>
      <c r="HFO52" s="62"/>
      <c r="HFP52" s="62"/>
      <c r="HFQ52" s="62"/>
      <c r="HFR52" s="62"/>
      <c r="HFS52" s="62"/>
      <c r="HFT52" s="62"/>
      <c r="HFU52" s="62"/>
      <c r="HFV52" s="62"/>
      <c r="HFW52" s="62"/>
      <c r="HFX52" s="62"/>
      <c r="HFY52" s="62"/>
      <c r="HFZ52" s="62"/>
      <c r="HGA52" s="62"/>
      <c r="HGB52" s="62"/>
      <c r="HGC52" s="62"/>
      <c r="HGD52" s="62"/>
      <c r="HGE52" s="62"/>
      <c r="HGF52" s="62"/>
      <c r="HGG52" s="62"/>
      <c r="HGH52" s="62"/>
      <c r="HGI52" s="62"/>
      <c r="HGJ52" s="62"/>
      <c r="HGK52" s="62"/>
      <c r="HGL52" s="62"/>
      <c r="HGM52" s="62"/>
      <c r="HGN52" s="62"/>
      <c r="HGO52" s="62"/>
      <c r="HGP52" s="62"/>
      <c r="HGQ52" s="62"/>
      <c r="HGR52" s="62"/>
      <c r="HGS52" s="62"/>
      <c r="HGT52" s="62"/>
      <c r="HGU52" s="62"/>
      <c r="HGV52" s="62"/>
      <c r="HGW52" s="62"/>
      <c r="HGX52" s="62"/>
      <c r="HGY52" s="62"/>
      <c r="HGZ52" s="62"/>
      <c r="HHA52" s="62"/>
      <c r="HHB52" s="62"/>
      <c r="HHC52" s="62"/>
      <c r="HHD52" s="62"/>
      <c r="HHE52" s="62"/>
      <c r="HHF52" s="62"/>
      <c r="HHG52" s="62"/>
      <c r="HHH52" s="62"/>
      <c r="HHI52" s="62"/>
      <c r="HHJ52" s="62"/>
      <c r="HHK52" s="62"/>
      <c r="HHL52" s="62"/>
      <c r="HHM52" s="62"/>
      <c r="HHN52" s="62"/>
      <c r="HHO52" s="62"/>
      <c r="HHP52" s="62"/>
      <c r="HHQ52" s="62"/>
      <c r="HHR52" s="62"/>
      <c r="HHS52" s="62"/>
      <c r="HHT52" s="62"/>
      <c r="HHU52" s="62"/>
      <c r="HHV52" s="62"/>
      <c r="HHW52" s="62"/>
      <c r="HHX52" s="62"/>
      <c r="HHY52" s="62"/>
      <c r="HHZ52" s="62"/>
      <c r="HIA52" s="62"/>
      <c r="HIB52" s="62"/>
      <c r="HIC52" s="62"/>
      <c r="HID52" s="62"/>
      <c r="HIE52" s="62"/>
      <c r="HIF52" s="62"/>
      <c r="HIG52" s="62"/>
      <c r="HIH52" s="62"/>
      <c r="HII52" s="62"/>
      <c r="HIJ52" s="62"/>
      <c r="HIK52" s="62"/>
      <c r="HIL52" s="62"/>
      <c r="HIM52" s="62"/>
      <c r="HIN52" s="62"/>
      <c r="HIO52" s="62"/>
      <c r="HIP52" s="62"/>
      <c r="HIQ52" s="62"/>
      <c r="HIR52" s="62"/>
      <c r="HIS52" s="62"/>
      <c r="HIT52" s="62"/>
      <c r="HIU52" s="62"/>
      <c r="HIV52" s="62"/>
      <c r="HIW52" s="62"/>
      <c r="HIX52" s="62"/>
      <c r="HIY52" s="62"/>
      <c r="HIZ52" s="62"/>
      <c r="HJA52" s="62"/>
      <c r="HJB52" s="62"/>
      <c r="HJC52" s="62"/>
      <c r="HJD52" s="62"/>
      <c r="HJE52" s="62"/>
      <c r="HJF52" s="62"/>
      <c r="HJG52" s="62"/>
      <c r="HJH52" s="62"/>
      <c r="HJI52" s="62"/>
      <c r="HJJ52" s="62"/>
      <c r="HJK52" s="62"/>
      <c r="HJL52" s="62"/>
      <c r="HJM52" s="62"/>
      <c r="HJN52" s="62"/>
      <c r="HJO52" s="62"/>
      <c r="HJP52" s="62"/>
      <c r="HJQ52" s="62"/>
      <c r="HJR52" s="62"/>
      <c r="HJS52" s="62"/>
      <c r="HJT52" s="62"/>
      <c r="HJU52" s="62"/>
      <c r="HJV52" s="62"/>
      <c r="HJW52" s="62"/>
      <c r="HJX52" s="62"/>
      <c r="HJY52" s="62"/>
      <c r="HJZ52" s="62"/>
      <c r="HKA52" s="62"/>
      <c r="HKB52" s="62"/>
      <c r="HKC52" s="62"/>
      <c r="HKD52" s="62"/>
      <c r="HKE52" s="62"/>
      <c r="HKF52" s="62"/>
      <c r="HKG52" s="62"/>
      <c r="HKH52" s="62"/>
      <c r="HKI52" s="62"/>
      <c r="HKJ52" s="62"/>
      <c r="HKK52" s="62"/>
      <c r="HKL52" s="62"/>
      <c r="HKM52" s="62"/>
      <c r="HKN52" s="62"/>
      <c r="HKO52" s="62"/>
      <c r="HKP52" s="62"/>
      <c r="HKQ52" s="62"/>
      <c r="HKR52" s="62"/>
      <c r="HKS52" s="62"/>
      <c r="HKT52" s="62"/>
      <c r="HKU52" s="62"/>
      <c r="HKV52" s="62"/>
      <c r="HKW52" s="62"/>
      <c r="HKX52" s="62"/>
      <c r="HKY52" s="62"/>
      <c r="HKZ52" s="62"/>
      <c r="HLA52" s="62"/>
      <c r="HLB52" s="62"/>
      <c r="HLC52" s="62"/>
      <c r="HLD52" s="62"/>
      <c r="HLE52" s="62"/>
      <c r="HLF52" s="62"/>
      <c r="HLG52" s="62"/>
      <c r="HLH52" s="62"/>
      <c r="HLI52" s="62"/>
      <c r="HLJ52" s="62"/>
      <c r="HLK52" s="62"/>
      <c r="HLL52" s="62"/>
      <c r="HLM52" s="62"/>
      <c r="HLN52" s="62"/>
      <c r="HLO52" s="62"/>
      <c r="HLP52" s="62"/>
      <c r="HLQ52" s="62"/>
      <c r="HLR52" s="62"/>
      <c r="HLS52" s="62"/>
      <c r="HLT52" s="62"/>
      <c r="HLU52" s="62"/>
      <c r="HLV52" s="62"/>
      <c r="HLW52" s="62"/>
      <c r="HLX52" s="62"/>
      <c r="HLY52" s="62"/>
      <c r="HLZ52" s="62"/>
      <c r="HMA52" s="62"/>
      <c r="HMB52" s="62"/>
      <c r="HMC52" s="62"/>
      <c r="HMD52" s="62"/>
      <c r="HME52" s="62"/>
      <c r="HMF52" s="62"/>
      <c r="HMG52" s="62"/>
      <c r="HMH52" s="62"/>
      <c r="HMI52" s="62"/>
      <c r="HMJ52" s="62"/>
      <c r="HMK52" s="62"/>
      <c r="HML52" s="62"/>
      <c r="HMM52" s="62"/>
      <c r="HMN52" s="62"/>
      <c r="HMO52" s="62"/>
      <c r="HMP52" s="62"/>
      <c r="HMQ52" s="62"/>
      <c r="HMR52" s="62"/>
      <c r="HMS52" s="62"/>
      <c r="HMT52" s="62"/>
      <c r="HMU52" s="62"/>
      <c r="HMV52" s="62"/>
      <c r="HMW52" s="62"/>
      <c r="HMX52" s="62"/>
      <c r="HMY52" s="62"/>
      <c r="HMZ52" s="62"/>
      <c r="HNA52" s="62"/>
      <c r="HNB52" s="62"/>
      <c r="HNC52" s="62"/>
      <c r="HND52" s="62"/>
      <c r="HNE52" s="62"/>
      <c r="HNF52" s="62"/>
      <c r="HNG52" s="62"/>
      <c r="HNH52" s="62"/>
      <c r="HNI52" s="62"/>
      <c r="HNJ52" s="62"/>
      <c r="HNK52" s="62"/>
      <c r="HNL52" s="62"/>
      <c r="HNM52" s="62"/>
      <c r="HNN52" s="62"/>
      <c r="HNO52" s="62"/>
      <c r="HNP52" s="62"/>
      <c r="HNQ52" s="62"/>
      <c r="HNR52" s="62"/>
      <c r="HNS52" s="62"/>
      <c r="HNT52" s="62"/>
      <c r="HNU52" s="62"/>
      <c r="HNV52" s="62"/>
      <c r="HNW52" s="62"/>
      <c r="HNX52" s="62"/>
      <c r="HNY52" s="62"/>
      <c r="HNZ52" s="62"/>
      <c r="HOA52" s="62"/>
      <c r="HOB52" s="62"/>
      <c r="HOC52" s="62"/>
      <c r="HOD52" s="62"/>
      <c r="HOE52" s="62"/>
      <c r="HOF52" s="62"/>
      <c r="HOG52" s="62"/>
      <c r="HOH52" s="62"/>
      <c r="HOI52" s="62"/>
      <c r="HOJ52" s="62"/>
      <c r="HOK52" s="62"/>
      <c r="HOL52" s="62"/>
      <c r="HOM52" s="62"/>
      <c r="HON52" s="62"/>
      <c r="HOO52" s="62"/>
      <c r="HOP52" s="62"/>
      <c r="HOQ52" s="62"/>
      <c r="HOR52" s="62"/>
      <c r="HOS52" s="62"/>
      <c r="HOT52" s="62"/>
      <c r="HOU52" s="62"/>
      <c r="HOV52" s="62"/>
      <c r="HOW52" s="62"/>
      <c r="HOX52" s="62"/>
      <c r="HOY52" s="62"/>
      <c r="HOZ52" s="62"/>
      <c r="HPA52" s="62"/>
      <c r="HPB52" s="62"/>
      <c r="HPC52" s="62"/>
      <c r="HPD52" s="62"/>
      <c r="HPE52" s="62"/>
      <c r="HPF52" s="62"/>
      <c r="HPG52" s="62"/>
      <c r="HPH52" s="62"/>
      <c r="HPI52" s="62"/>
      <c r="HPJ52" s="62"/>
      <c r="HPK52" s="62"/>
      <c r="HPL52" s="62"/>
      <c r="HPM52" s="62"/>
      <c r="HPN52" s="62"/>
      <c r="HPO52" s="62"/>
      <c r="HPP52" s="62"/>
      <c r="HPQ52" s="62"/>
      <c r="HPR52" s="62"/>
      <c r="HPS52" s="62"/>
      <c r="HPT52" s="62"/>
      <c r="HPU52" s="62"/>
      <c r="HPV52" s="62"/>
      <c r="HPW52" s="62"/>
      <c r="HPX52" s="62"/>
      <c r="HPY52" s="62"/>
      <c r="HPZ52" s="62"/>
      <c r="HQA52" s="62"/>
      <c r="HQB52" s="62"/>
      <c r="HQC52" s="62"/>
      <c r="HQD52" s="62"/>
      <c r="HQE52" s="62"/>
      <c r="HQF52" s="62"/>
      <c r="HQG52" s="62"/>
      <c r="HQH52" s="62"/>
      <c r="HQI52" s="62"/>
      <c r="HQJ52" s="62"/>
      <c r="HQK52" s="62"/>
      <c r="HQL52" s="62"/>
      <c r="HQM52" s="62"/>
      <c r="HQN52" s="62"/>
      <c r="HQO52" s="62"/>
      <c r="HQP52" s="62"/>
      <c r="HQQ52" s="62"/>
      <c r="HQR52" s="62"/>
      <c r="HQS52" s="62"/>
      <c r="HQT52" s="62"/>
      <c r="HQU52" s="62"/>
      <c r="HQV52" s="62"/>
      <c r="HQW52" s="62"/>
      <c r="HQX52" s="62"/>
      <c r="HQY52" s="62"/>
      <c r="HQZ52" s="62"/>
      <c r="HRA52" s="62"/>
      <c r="HRB52" s="62"/>
      <c r="HRC52" s="62"/>
      <c r="HRD52" s="62"/>
      <c r="HRE52" s="62"/>
      <c r="HRF52" s="62"/>
      <c r="HRG52" s="62"/>
      <c r="HRH52" s="62"/>
      <c r="HRI52" s="62"/>
      <c r="HRJ52" s="62"/>
      <c r="HRK52" s="62"/>
      <c r="HRL52" s="62"/>
      <c r="HRM52" s="62"/>
      <c r="HRN52" s="62"/>
      <c r="HRO52" s="62"/>
      <c r="HRP52" s="62"/>
      <c r="HRQ52" s="62"/>
      <c r="HRR52" s="62"/>
      <c r="HRS52" s="62"/>
      <c r="HRT52" s="62"/>
      <c r="HRU52" s="62"/>
      <c r="HRV52" s="62"/>
      <c r="HRW52" s="62"/>
      <c r="HRX52" s="62"/>
      <c r="HRY52" s="62"/>
      <c r="HRZ52" s="62"/>
      <c r="HSA52" s="62"/>
      <c r="HSB52" s="62"/>
      <c r="HSC52" s="62"/>
      <c r="HSD52" s="62"/>
      <c r="HSE52" s="62"/>
      <c r="HSF52" s="62"/>
      <c r="HSG52" s="62"/>
      <c r="HSH52" s="62"/>
      <c r="HSI52" s="62"/>
      <c r="HSJ52" s="62"/>
      <c r="HSK52" s="62"/>
      <c r="HSL52" s="62"/>
      <c r="HSM52" s="62"/>
      <c r="HSN52" s="62"/>
      <c r="HSO52" s="62"/>
      <c r="HSP52" s="62"/>
      <c r="HSQ52" s="62"/>
      <c r="HSR52" s="62"/>
      <c r="HSS52" s="62"/>
      <c r="HST52" s="62"/>
      <c r="HSU52" s="62"/>
      <c r="HSV52" s="62"/>
      <c r="HSW52" s="62"/>
      <c r="HSX52" s="62"/>
      <c r="HSY52" s="62"/>
      <c r="HSZ52" s="62"/>
      <c r="HTA52" s="62"/>
      <c r="HTB52" s="62"/>
      <c r="HTC52" s="62"/>
      <c r="HTD52" s="62"/>
      <c r="HTE52" s="62"/>
      <c r="HTF52" s="62"/>
      <c r="HTG52" s="62"/>
      <c r="HTH52" s="62"/>
      <c r="HTI52" s="62"/>
      <c r="HTJ52" s="62"/>
      <c r="HTK52" s="62"/>
      <c r="HTL52" s="62"/>
      <c r="HTM52" s="62"/>
      <c r="HTN52" s="62"/>
      <c r="HTO52" s="62"/>
      <c r="HTP52" s="62"/>
      <c r="HTQ52" s="62"/>
      <c r="HTR52" s="62"/>
      <c r="HTS52" s="62"/>
      <c r="HTT52" s="62"/>
      <c r="HTU52" s="62"/>
      <c r="HTV52" s="62"/>
      <c r="HTW52" s="62"/>
      <c r="HTX52" s="62"/>
      <c r="HTY52" s="62"/>
      <c r="HTZ52" s="62"/>
      <c r="HUA52" s="62"/>
      <c r="HUB52" s="62"/>
      <c r="HUC52" s="62"/>
      <c r="HUD52" s="62"/>
      <c r="HUE52" s="62"/>
      <c r="HUF52" s="62"/>
      <c r="HUG52" s="62"/>
      <c r="HUH52" s="62"/>
      <c r="HUI52" s="62"/>
      <c r="HUJ52" s="62"/>
      <c r="HUK52" s="62"/>
      <c r="HUL52" s="62"/>
      <c r="HUM52" s="62"/>
      <c r="HUN52" s="62"/>
      <c r="HUO52" s="62"/>
      <c r="HUP52" s="62"/>
      <c r="HUQ52" s="62"/>
      <c r="HUR52" s="62"/>
      <c r="HUS52" s="62"/>
      <c r="HUT52" s="62"/>
      <c r="HUU52" s="62"/>
      <c r="HUV52" s="62"/>
      <c r="HUW52" s="62"/>
      <c r="HUX52" s="62"/>
      <c r="HUY52" s="62"/>
      <c r="HUZ52" s="62"/>
      <c r="HVA52" s="62"/>
      <c r="HVB52" s="62"/>
      <c r="HVC52" s="62"/>
      <c r="HVD52" s="62"/>
      <c r="HVE52" s="62"/>
      <c r="HVF52" s="62"/>
      <c r="HVG52" s="62"/>
      <c r="HVH52" s="62"/>
      <c r="HVI52" s="62"/>
      <c r="HVJ52" s="62"/>
      <c r="HVK52" s="62"/>
      <c r="HVL52" s="62"/>
      <c r="HVM52" s="62"/>
      <c r="HVN52" s="62"/>
      <c r="HVO52" s="62"/>
      <c r="HVP52" s="62"/>
      <c r="HVQ52" s="62"/>
      <c r="HVR52" s="62"/>
      <c r="HVS52" s="62"/>
      <c r="HVT52" s="62"/>
      <c r="HVU52" s="62"/>
      <c r="HVV52" s="62"/>
      <c r="HVW52" s="62"/>
      <c r="HVX52" s="62"/>
      <c r="HVY52" s="62"/>
      <c r="HVZ52" s="62"/>
      <c r="HWA52" s="62"/>
      <c r="HWB52" s="62"/>
      <c r="HWC52" s="62"/>
      <c r="HWD52" s="62"/>
      <c r="HWE52" s="62"/>
      <c r="HWF52" s="62"/>
      <c r="HWG52" s="62"/>
      <c r="HWH52" s="62"/>
      <c r="HWI52" s="62"/>
      <c r="HWJ52" s="62"/>
      <c r="HWK52" s="62"/>
      <c r="HWL52" s="62"/>
      <c r="HWM52" s="62"/>
      <c r="HWN52" s="62"/>
      <c r="HWO52" s="62"/>
      <c r="HWP52" s="62"/>
      <c r="HWQ52" s="62"/>
      <c r="HWR52" s="62"/>
      <c r="HWS52" s="62"/>
      <c r="HWT52" s="62"/>
      <c r="HWU52" s="62"/>
      <c r="HWV52" s="62"/>
      <c r="HWW52" s="62"/>
      <c r="HWX52" s="62"/>
      <c r="HWY52" s="62"/>
      <c r="HWZ52" s="62"/>
      <c r="HXA52" s="62"/>
      <c r="HXB52" s="62"/>
      <c r="HXC52" s="62"/>
      <c r="HXD52" s="62"/>
      <c r="HXE52" s="62"/>
      <c r="HXF52" s="62"/>
      <c r="HXG52" s="62"/>
      <c r="HXH52" s="62"/>
      <c r="HXI52" s="62"/>
      <c r="HXJ52" s="62"/>
      <c r="HXK52" s="62"/>
      <c r="HXL52" s="62"/>
      <c r="HXM52" s="62"/>
      <c r="HXN52" s="62"/>
      <c r="HXO52" s="62"/>
      <c r="HXP52" s="62"/>
      <c r="HXQ52" s="62"/>
      <c r="HXR52" s="62"/>
      <c r="HXS52" s="62"/>
      <c r="HXT52" s="62"/>
      <c r="HXU52" s="62"/>
      <c r="HXV52" s="62"/>
      <c r="HXW52" s="62"/>
      <c r="HXX52" s="62"/>
      <c r="HXY52" s="62"/>
      <c r="HXZ52" s="62"/>
      <c r="HYA52" s="62"/>
      <c r="HYB52" s="62"/>
      <c r="HYC52" s="62"/>
      <c r="HYD52" s="62"/>
      <c r="HYE52" s="62"/>
      <c r="HYF52" s="62"/>
      <c r="HYG52" s="62"/>
      <c r="HYH52" s="62"/>
      <c r="HYI52" s="62"/>
      <c r="HYJ52" s="62"/>
      <c r="HYK52" s="62"/>
      <c r="HYL52" s="62"/>
      <c r="HYM52" s="62"/>
      <c r="HYN52" s="62"/>
      <c r="HYO52" s="62"/>
      <c r="HYP52" s="62"/>
      <c r="HYQ52" s="62"/>
      <c r="HYR52" s="62"/>
      <c r="HYS52" s="62"/>
      <c r="HYT52" s="62"/>
      <c r="HYU52" s="62"/>
      <c r="HYV52" s="62"/>
      <c r="HYW52" s="62"/>
      <c r="HYX52" s="62"/>
      <c r="HYY52" s="62"/>
      <c r="HYZ52" s="62"/>
      <c r="HZA52" s="62"/>
      <c r="HZB52" s="62"/>
      <c r="HZC52" s="62"/>
      <c r="HZD52" s="62"/>
      <c r="HZE52" s="62"/>
      <c r="HZF52" s="62"/>
      <c r="HZG52" s="62"/>
      <c r="HZH52" s="62"/>
      <c r="HZI52" s="62"/>
      <c r="HZJ52" s="62"/>
      <c r="HZK52" s="62"/>
      <c r="HZL52" s="62"/>
      <c r="HZM52" s="62"/>
      <c r="HZN52" s="62"/>
      <c r="HZO52" s="62"/>
      <c r="HZP52" s="62"/>
      <c r="HZQ52" s="62"/>
      <c r="HZR52" s="62"/>
      <c r="HZS52" s="62"/>
      <c r="HZT52" s="62"/>
      <c r="HZU52" s="62"/>
      <c r="HZV52" s="62"/>
      <c r="HZW52" s="62"/>
      <c r="HZX52" s="62"/>
      <c r="HZY52" s="62"/>
      <c r="HZZ52" s="62"/>
      <c r="IAA52" s="62"/>
      <c r="IAB52" s="62"/>
      <c r="IAC52" s="62"/>
      <c r="IAD52" s="62"/>
      <c r="IAE52" s="62"/>
      <c r="IAF52" s="62"/>
      <c r="IAG52" s="62"/>
      <c r="IAH52" s="62"/>
      <c r="IAI52" s="62"/>
      <c r="IAJ52" s="62"/>
      <c r="IAK52" s="62"/>
      <c r="IAL52" s="62"/>
      <c r="IAM52" s="62"/>
      <c r="IAN52" s="62"/>
      <c r="IAO52" s="62"/>
      <c r="IAP52" s="62"/>
      <c r="IAQ52" s="62"/>
      <c r="IAR52" s="62"/>
      <c r="IAS52" s="62"/>
      <c r="IAT52" s="62"/>
      <c r="IAU52" s="62"/>
      <c r="IAV52" s="62"/>
      <c r="IAW52" s="62"/>
      <c r="IAX52" s="62"/>
      <c r="IAY52" s="62"/>
      <c r="IAZ52" s="62"/>
      <c r="IBA52" s="62"/>
      <c r="IBB52" s="62"/>
      <c r="IBC52" s="62"/>
      <c r="IBD52" s="62"/>
      <c r="IBE52" s="62"/>
      <c r="IBF52" s="62"/>
      <c r="IBG52" s="62"/>
      <c r="IBH52" s="62"/>
      <c r="IBI52" s="62"/>
      <c r="IBJ52" s="62"/>
      <c r="IBK52" s="62"/>
      <c r="IBL52" s="62"/>
      <c r="IBM52" s="62"/>
      <c r="IBN52" s="62"/>
      <c r="IBO52" s="62"/>
      <c r="IBP52" s="62"/>
      <c r="IBQ52" s="62"/>
      <c r="IBR52" s="62"/>
      <c r="IBS52" s="62"/>
      <c r="IBT52" s="62"/>
      <c r="IBU52" s="62"/>
      <c r="IBV52" s="62"/>
      <c r="IBW52" s="62"/>
      <c r="IBX52" s="62"/>
      <c r="IBY52" s="62"/>
      <c r="IBZ52" s="62"/>
      <c r="ICA52" s="62"/>
      <c r="ICB52" s="62"/>
      <c r="ICC52" s="62"/>
      <c r="ICD52" s="62"/>
      <c r="ICE52" s="62"/>
      <c r="ICF52" s="62"/>
      <c r="ICG52" s="62"/>
      <c r="ICH52" s="62"/>
      <c r="ICI52" s="62"/>
      <c r="ICJ52" s="62"/>
      <c r="ICK52" s="62"/>
      <c r="ICL52" s="62"/>
      <c r="ICM52" s="62"/>
      <c r="ICN52" s="62"/>
      <c r="ICO52" s="62"/>
      <c r="ICP52" s="62"/>
      <c r="ICQ52" s="62"/>
      <c r="ICR52" s="62"/>
      <c r="ICS52" s="62"/>
      <c r="ICT52" s="62"/>
      <c r="ICU52" s="62"/>
      <c r="ICV52" s="62"/>
      <c r="ICW52" s="62"/>
      <c r="ICX52" s="62"/>
      <c r="ICY52" s="62"/>
      <c r="ICZ52" s="62"/>
      <c r="IDA52" s="62"/>
      <c r="IDB52" s="62"/>
      <c r="IDC52" s="62"/>
      <c r="IDD52" s="62"/>
      <c r="IDE52" s="62"/>
      <c r="IDF52" s="62"/>
      <c r="IDG52" s="62"/>
      <c r="IDH52" s="62"/>
      <c r="IDI52" s="62"/>
      <c r="IDJ52" s="62"/>
      <c r="IDK52" s="62"/>
      <c r="IDL52" s="62"/>
      <c r="IDM52" s="62"/>
      <c r="IDN52" s="62"/>
      <c r="IDO52" s="62"/>
      <c r="IDP52" s="62"/>
      <c r="IDQ52" s="62"/>
      <c r="IDR52" s="62"/>
      <c r="IDS52" s="62"/>
      <c r="IDT52" s="62"/>
      <c r="IDU52" s="62"/>
      <c r="IDV52" s="62"/>
      <c r="IDW52" s="62"/>
      <c r="IDX52" s="62"/>
      <c r="IDY52" s="62"/>
      <c r="IDZ52" s="62"/>
      <c r="IEA52" s="62"/>
      <c r="IEB52" s="62"/>
      <c r="IEC52" s="62"/>
      <c r="IED52" s="62"/>
      <c r="IEE52" s="62"/>
      <c r="IEF52" s="62"/>
      <c r="IEG52" s="62"/>
      <c r="IEH52" s="62"/>
      <c r="IEI52" s="62"/>
      <c r="IEJ52" s="62"/>
      <c r="IEK52" s="62"/>
      <c r="IEL52" s="62"/>
      <c r="IEM52" s="62"/>
      <c r="IEN52" s="62"/>
      <c r="IEO52" s="62"/>
      <c r="IEP52" s="62"/>
      <c r="IEQ52" s="62"/>
      <c r="IER52" s="62"/>
      <c r="IES52" s="62"/>
      <c r="IET52" s="62"/>
      <c r="IEU52" s="62"/>
      <c r="IEV52" s="62"/>
      <c r="IEW52" s="62"/>
      <c r="IEX52" s="62"/>
      <c r="IEY52" s="62"/>
      <c r="IEZ52" s="62"/>
      <c r="IFA52" s="62"/>
      <c r="IFB52" s="62"/>
      <c r="IFC52" s="62"/>
      <c r="IFD52" s="62"/>
      <c r="IFE52" s="62"/>
      <c r="IFF52" s="62"/>
      <c r="IFG52" s="62"/>
      <c r="IFH52" s="62"/>
      <c r="IFI52" s="62"/>
      <c r="IFJ52" s="62"/>
      <c r="IFK52" s="62"/>
      <c r="IFL52" s="62"/>
      <c r="IFM52" s="62"/>
      <c r="IFN52" s="62"/>
      <c r="IFO52" s="62"/>
      <c r="IFP52" s="62"/>
      <c r="IFQ52" s="62"/>
      <c r="IFR52" s="62"/>
      <c r="IFS52" s="62"/>
      <c r="IFT52" s="62"/>
      <c r="IFU52" s="62"/>
      <c r="IFV52" s="62"/>
      <c r="IFW52" s="62"/>
      <c r="IFX52" s="62"/>
      <c r="IFY52" s="62"/>
      <c r="IFZ52" s="62"/>
      <c r="IGA52" s="62"/>
      <c r="IGB52" s="62"/>
      <c r="IGC52" s="62"/>
      <c r="IGD52" s="62"/>
      <c r="IGE52" s="62"/>
      <c r="IGF52" s="62"/>
      <c r="IGG52" s="62"/>
      <c r="IGH52" s="62"/>
      <c r="IGI52" s="62"/>
      <c r="IGJ52" s="62"/>
      <c r="IGK52" s="62"/>
      <c r="IGL52" s="62"/>
      <c r="IGM52" s="62"/>
      <c r="IGN52" s="62"/>
      <c r="IGO52" s="62"/>
      <c r="IGP52" s="62"/>
      <c r="IGQ52" s="62"/>
      <c r="IGR52" s="62"/>
      <c r="IGS52" s="62"/>
      <c r="IGT52" s="62"/>
      <c r="IGU52" s="62"/>
      <c r="IGV52" s="62"/>
      <c r="IGW52" s="62"/>
      <c r="IGX52" s="62"/>
      <c r="IGY52" s="62"/>
      <c r="IGZ52" s="62"/>
      <c r="IHA52" s="62"/>
      <c r="IHB52" s="62"/>
      <c r="IHC52" s="62"/>
      <c r="IHD52" s="62"/>
      <c r="IHE52" s="62"/>
      <c r="IHF52" s="62"/>
      <c r="IHG52" s="62"/>
      <c r="IHH52" s="62"/>
      <c r="IHI52" s="62"/>
      <c r="IHJ52" s="62"/>
      <c r="IHK52" s="62"/>
      <c r="IHL52" s="62"/>
      <c r="IHM52" s="62"/>
      <c r="IHN52" s="62"/>
      <c r="IHO52" s="62"/>
      <c r="IHP52" s="62"/>
      <c r="IHQ52" s="62"/>
      <c r="IHR52" s="62"/>
      <c r="IHS52" s="62"/>
      <c r="IHT52" s="62"/>
      <c r="IHU52" s="62"/>
      <c r="IHV52" s="62"/>
      <c r="IHW52" s="62"/>
      <c r="IHX52" s="62"/>
      <c r="IHY52" s="62"/>
      <c r="IHZ52" s="62"/>
      <c r="IIA52" s="62"/>
      <c r="IIB52" s="62"/>
      <c r="IIC52" s="62"/>
      <c r="IID52" s="62"/>
      <c r="IIE52" s="62"/>
      <c r="IIF52" s="62"/>
      <c r="IIG52" s="62"/>
      <c r="IIH52" s="62"/>
      <c r="III52" s="62"/>
      <c r="IIJ52" s="62"/>
      <c r="IIK52" s="62"/>
      <c r="IIL52" s="62"/>
      <c r="IIM52" s="62"/>
      <c r="IIN52" s="62"/>
      <c r="IIO52" s="62"/>
      <c r="IIP52" s="62"/>
      <c r="IIQ52" s="62"/>
      <c r="IIR52" s="62"/>
      <c r="IIS52" s="62"/>
      <c r="IIT52" s="62"/>
      <c r="IIU52" s="62"/>
      <c r="IIV52" s="62"/>
      <c r="IIW52" s="62"/>
      <c r="IIX52" s="62"/>
      <c r="IIY52" s="62"/>
      <c r="IIZ52" s="62"/>
      <c r="IJA52" s="62"/>
      <c r="IJB52" s="62"/>
      <c r="IJC52" s="62"/>
      <c r="IJD52" s="62"/>
      <c r="IJE52" s="62"/>
      <c r="IJF52" s="62"/>
      <c r="IJG52" s="62"/>
      <c r="IJH52" s="62"/>
      <c r="IJI52" s="62"/>
      <c r="IJJ52" s="62"/>
      <c r="IJK52" s="62"/>
      <c r="IJL52" s="62"/>
      <c r="IJM52" s="62"/>
      <c r="IJN52" s="62"/>
      <c r="IJO52" s="62"/>
      <c r="IJP52" s="62"/>
      <c r="IJQ52" s="62"/>
      <c r="IJR52" s="62"/>
      <c r="IJS52" s="62"/>
      <c r="IJT52" s="62"/>
      <c r="IJU52" s="62"/>
      <c r="IJV52" s="62"/>
      <c r="IJW52" s="62"/>
      <c r="IJX52" s="62"/>
      <c r="IJY52" s="62"/>
      <c r="IJZ52" s="62"/>
      <c r="IKA52" s="62"/>
      <c r="IKB52" s="62"/>
      <c r="IKC52" s="62"/>
      <c r="IKD52" s="62"/>
      <c r="IKE52" s="62"/>
      <c r="IKF52" s="62"/>
      <c r="IKG52" s="62"/>
      <c r="IKH52" s="62"/>
      <c r="IKI52" s="62"/>
      <c r="IKJ52" s="62"/>
      <c r="IKK52" s="62"/>
      <c r="IKL52" s="62"/>
      <c r="IKM52" s="62"/>
      <c r="IKN52" s="62"/>
      <c r="IKO52" s="62"/>
      <c r="IKP52" s="62"/>
      <c r="IKQ52" s="62"/>
      <c r="IKR52" s="62"/>
      <c r="IKS52" s="62"/>
      <c r="IKT52" s="62"/>
      <c r="IKU52" s="62"/>
      <c r="IKV52" s="62"/>
      <c r="IKW52" s="62"/>
      <c r="IKX52" s="62"/>
      <c r="IKY52" s="62"/>
      <c r="IKZ52" s="62"/>
      <c r="ILA52" s="62"/>
      <c r="ILB52" s="62"/>
      <c r="ILC52" s="62"/>
      <c r="ILD52" s="62"/>
      <c r="ILE52" s="62"/>
      <c r="ILF52" s="62"/>
      <c r="ILG52" s="62"/>
      <c r="ILH52" s="62"/>
      <c r="ILI52" s="62"/>
      <c r="ILJ52" s="62"/>
      <c r="ILK52" s="62"/>
      <c r="ILL52" s="62"/>
      <c r="ILM52" s="62"/>
      <c r="ILN52" s="62"/>
      <c r="ILO52" s="62"/>
      <c r="ILP52" s="62"/>
      <c r="ILQ52" s="62"/>
      <c r="ILR52" s="62"/>
      <c r="ILS52" s="62"/>
      <c r="ILT52" s="62"/>
      <c r="ILU52" s="62"/>
      <c r="ILV52" s="62"/>
      <c r="ILW52" s="62"/>
      <c r="ILX52" s="62"/>
      <c r="ILY52" s="62"/>
      <c r="ILZ52" s="62"/>
      <c r="IMA52" s="62"/>
      <c r="IMB52" s="62"/>
      <c r="IMC52" s="62"/>
      <c r="IMD52" s="62"/>
      <c r="IME52" s="62"/>
      <c r="IMF52" s="62"/>
      <c r="IMG52" s="62"/>
      <c r="IMH52" s="62"/>
      <c r="IMI52" s="62"/>
      <c r="IMJ52" s="62"/>
      <c r="IMK52" s="62"/>
      <c r="IML52" s="62"/>
      <c r="IMM52" s="62"/>
      <c r="IMN52" s="62"/>
      <c r="IMO52" s="62"/>
      <c r="IMP52" s="62"/>
      <c r="IMQ52" s="62"/>
      <c r="IMR52" s="62"/>
      <c r="IMS52" s="62"/>
      <c r="IMT52" s="62"/>
      <c r="IMU52" s="62"/>
      <c r="IMV52" s="62"/>
      <c r="IMW52" s="62"/>
      <c r="IMX52" s="62"/>
      <c r="IMY52" s="62"/>
      <c r="IMZ52" s="62"/>
      <c r="INA52" s="62"/>
      <c r="INB52" s="62"/>
      <c r="INC52" s="62"/>
      <c r="IND52" s="62"/>
      <c r="INE52" s="62"/>
      <c r="INF52" s="62"/>
      <c r="ING52" s="62"/>
      <c r="INH52" s="62"/>
      <c r="INI52" s="62"/>
      <c r="INJ52" s="62"/>
      <c r="INK52" s="62"/>
      <c r="INL52" s="62"/>
      <c r="INM52" s="62"/>
      <c r="INN52" s="62"/>
      <c r="INO52" s="62"/>
      <c r="INP52" s="62"/>
      <c r="INQ52" s="62"/>
      <c r="INR52" s="62"/>
      <c r="INS52" s="62"/>
      <c r="INT52" s="62"/>
      <c r="INU52" s="62"/>
      <c r="INV52" s="62"/>
      <c r="INW52" s="62"/>
      <c r="INX52" s="62"/>
      <c r="INY52" s="62"/>
      <c r="INZ52" s="62"/>
      <c r="IOA52" s="62"/>
      <c r="IOB52" s="62"/>
      <c r="IOC52" s="62"/>
      <c r="IOD52" s="62"/>
      <c r="IOE52" s="62"/>
      <c r="IOF52" s="62"/>
      <c r="IOG52" s="62"/>
      <c r="IOH52" s="62"/>
      <c r="IOI52" s="62"/>
      <c r="IOJ52" s="62"/>
      <c r="IOK52" s="62"/>
      <c r="IOL52" s="62"/>
      <c r="IOM52" s="62"/>
      <c r="ION52" s="62"/>
      <c r="IOO52" s="62"/>
      <c r="IOP52" s="62"/>
      <c r="IOQ52" s="62"/>
      <c r="IOR52" s="62"/>
      <c r="IOS52" s="62"/>
      <c r="IOT52" s="62"/>
      <c r="IOU52" s="62"/>
      <c r="IOV52" s="62"/>
      <c r="IOW52" s="62"/>
      <c r="IOX52" s="62"/>
      <c r="IOY52" s="62"/>
      <c r="IOZ52" s="62"/>
      <c r="IPA52" s="62"/>
      <c r="IPB52" s="62"/>
      <c r="IPC52" s="62"/>
      <c r="IPD52" s="62"/>
      <c r="IPE52" s="62"/>
      <c r="IPF52" s="62"/>
      <c r="IPG52" s="62"/>
      <c r="IPH52" s="62"/>
      <c r="IPI52" s="62"/>
      <c r="IPJ52" s="62"/>
      <c r="IPK52" s="62"/>
      <c r="IPL52" s="62"/>
      <c r="IPM52" s="62"/>
      <c r="IPN52" s="62"/>
      <c r="IPO52" s="62"/>
      <c r="IPP52" s="62"/>
      <c r="IPQ52" s="62"/>
      <c r="IPR52" s="62"/>
      <c r="IPS52" s="62"/>
      <c r="IPT52" s="62"/>
      <c r="IPU52" s="62"/>
      <c r="IPV52" s="62"/>
      <c r="IPW52" s="62"/>
      <c r="IPX52" s="62"/>
      <c r="IPY52" s="62"/>
      <c r="IPZ52" s="62"/>
      <c r="IQA52" s="62"/>
      <c r="IQB52" s="62"/>
      <c r="IQC52" s="62"/>
      <c r="IQD52" s="62"/>
      <c r="IQE52" s="62"/>
      <c r="IQF52" s="62"/>
      <c r="IQG52" s="62"/>
      <c r="IQH52" s="62"/>
      <c r="IQI52" s="62"/>
      <c r="IQJ52" s="62"/>
      <c r="IQK52" s="62"/>
      <c r="IQL52" s="62"/>
      <c r="IQM52" s="62"/>
      <c r="IQN52" s="62"/>
      <c r="IQO52" s="62"/>
      <c r="IQP52" s="62"/>
      <c r="IQQ52" s="62"/>
      <c r="IQR52" s="62"/>
      <c r="IQS52" s="62"/>
      <c r="IQT52" s="62"/>
      <c r="IQU52" s="62"/>
      <c r="IQV52" s="62"/>
      <c r="IQW52" s="62"/>
      <c r="IQX52" s="62"/>
      <c r="IQY52" s="62"/>
      <c r="IQZ52" s="62"/>
      <c r="IRA52" s="62"/>
      <c r="IRB52" s="62"/>
      <c r="IRC52" s="62"/>
      <c r="IRD52" s="62"/>
      <c r="IRE52" s="62"/>
      <c r="IRF52" s="62"/>
      <c r="IRG52" s="62"/>
      <c r="IRH52" s="62"/>
      <c r="IRI52" s="62"/>
      <c r="IRJ52" s="62"/>
      <c r="IRK52" s="62"/>
      <c r="IRL52" s="62"/>
      <c r="IRM52" s="62"/>
      <c r="IRN52" s="62"/>
      <c r="IRO52" s="62"/>
      <c r="IRP52" s="62"/>
      <c r="IRQ52" s="62"/>
      <c r="IRR52" s="62"/>
      <c r="IRS52" s="62"/>
      <c r="IRT52" s="62"/>
      <c r="IRU52" s="62"/>
      <c r="IRV52" s="62"/>
      <c r="IRW52" s="62"/>
      <c r="IRX52" s="62"/>
      <c r="IRY52" s="62"/>
      <c r="IRZ52" s="62"/>
      <c r="ISA52" s="62"/>
      <c r="ISB52" s="62"/>
      <c r="ISC52" s="62"/>
      <c r="ISD52" s="62"/>
      <c r="ISE52" s="62"/>
      <c r="ISF52" s="62"/>
      <c r="ISG52" s="62"/>
      <c r="ISH52" s="62"/>
      <c r="ISI52" s="62"/>
      <c r="ISJ52" s="62"/>
      <c r="ISK52" s="62"/>
      <c r="ISL52" s="62"/>
      <c r="ISM52" s="62"/>
      <c r="ISN52" s="62"/>
      <c r="ISO52" s="62"/>
      <c r="ISP52" s="62"/>
      <c r="ISQ52" s="62"/>
      <c r="ISR52" s="62"/>
      <c r="ISS52" s="62"/>
      <c r="IST52" s="62"/>
      <c r="ISU52" s="62"/>
      <c r="ISV52" s="62"/>
      <c r="ISW52" s="62"/>
      <c r="ISX52" s="62"/>
      <c r="ISY52" s="62"/>
      <c r="ISZ52" s="62"/>
      <c r="ITA52" s="62"/>
      <c r="ITB52" s="62"/>
      <c r="ITC52" s="62"/>
      <c r="ITD52" s="62"/>
      <c r="ITE52" s="62"/>
      <c r="ITF52" s="62"/>
      <c r="ITG52" s="62"/>
      <c r="ITH52" s="62"/>
      <c r="ITI52" s="62"/>
      <c r="ITJ52" s="62"/>
      <c r="ITK52" s="62"/>
      <c r="ITL52" s="62"/>
      <c r="ITM52" s="62"/>
      <c r="ITN52" s="62"/>
      <c r="ITO52" s="62"/>
      <c r="ITP52" s="62"/>
      <c r="ITQ52" s="62"/>
      <c r="ITR52" s="62"/>
      <c r="ITS52" s="62"/>
      <c r="ITT52" s="62"/>
      <c r="ITU52" s="62"/>
      <c r="ITV52" s="62"/>
      <c r="ITW52" s="62"/>
      <c r="ITX52" s="62"/>
      <c r="ITY52" s="62"/>
      <c r="ITZ52" s="62"/>
      <c r="IUA52" s="62"/>
      <c r="IUB52" s="62"/>
      <c r="IUC52" s="62"/>
      <c r="IUD52" s="62"/>
      <c r="IUE52" s="62"/>
      <c r="IUF52" s="62"/>
      <c r="IUG52" s="62"/>
      <c r="IUH52" s="62"/>
      <c r="IUI52" s="62"/>
      <c r="IUJ52" s="62"/>
      <c r="IUK52" s="62"/>
      <c r="IUL52" s="62"/>
      <c r="IUM52" s="62"/>
      <c r="IUN52" s="62"/>
      <c r="IUO52" s="62"/>
      <c r="IUP52" s="62"/>
      <c r="IUQ52" s="62"/>
      <c r="IUR52" s="62"/>
      <c r="IUS52" s="62"/>
      <c r="IUT52" s="62"/>
      <c r="IUU52" s="62"/>
      <c r="IUV52" s="62"/>
      <c r="IUW52" s="62"/>
      <c r="IUX52" s="62"/>
      <c r="IUY52" s="62"/>
      <c r="IUZ52" s="62"/>
      <c r="IVA52" s="62"/>
      <c r="IVB52" s="62"/>
      <c r="IVC52" s="62"/>
      <c r="IVD52" s="62"/>
      <c r="IVE52" s="62"/>
      <c r="IVF52" s="62"/>
      <c r="IVG52" s="62"/>
      <c r="IVH52" s="62"/>
      <c r="IVI52" s="62"/>
      <c r="IVJ52" s="62"/>
      <c r="IVK52" s="62"/>
      <c r="IVL52" s="62"/>
      <c r="IVM52" s="62"/>
      <c r="IVN52" s="62"/>
      <c r="IVO52" s="62"/>
      <c r="IVP52" s="62"/>
      <c r="IVQ52" s="62"/>
      <c r="IVR52" s="62"/>
      <c r="IVS52" s="62"/>
      <c r="IVT52" s="62"/>
      <c r="IVU52" s="62"/>
      <c r="IVV52" s="62"/>
      <c r="IVW52" s="62"/>
      <c r="IVX52" s="62"/>
      <c r="IVY52" s="62"/>
      <c r="IVZ52" s="62"/>
      <c r="IWA52" s="62"/>
      <c r="IWB52" s="62"/>
      <c r="IWC52" s="62"/>
      <c r="IWD52" s="62"/>
      <c r="IWE52" s="62"/>
      <c r="IWF52" s="62"/>
      <c r="IWG52" s="62"/>
      <c r="IWH52" s="62"/>
      <c r="IWI52" s="62"/>
      <c r="IWJ52" s="62"/>
      <c r="IWK52" s="62"/>
      <c r="IWL52" s="62"/>
      <c r="IWM52" s="62"/>
      <c r="IWN52" s="62"/>
      <c r="IWO52" s="62"/>
      <c r="IWP52" s="62"/>
      <c r="IWQ52" s="62"/>
      <c r="IWR52" s="62"/>
      <c r="IWS52" s="62"/>
      <c r="IWT52" s="62"/>
      <c r="IWU52" s="62"/>
      <c r="IWV52" s="62"/>
      <c r="IWW52" s="62"/>
      <c r="IWX52" s="62"/>
      <c r="IWY52" s="62"/>
      <c r="IWZ52" s="62"/>
      <c r="IXA52" s="62"/>
      <c r="IXB52" s="62"/>
      <c r="IXC52" s="62"/>
      <c r="IXD52" s="62"/>
      <c r="IXE52" s="62"/>
      <c r="IXF52" s="62"/>
      <c r="IXG52" s="62"/>
      <c r="IXH52" s="62"/>
      <c r="IXI52" s="62"/>
      <c r="IXJ52" s="62"/>
      <c r="IXK52" s="62"/>
      <c r="IXL52" s="62"/>
      <c r="IXM52" s="62"/>
      <c r="IXN52" s="62"/>
      <c r="IXO52" s="62"/>
      <c r="IXP52" s="62"/>
      <c r="IXQ52" s="62"/>
      <c r="IXR52" s="62"/>
      <c r="IXS52" s="62"/>
      <c r="IXT52" s="62"/>
      <c r="IXU52" s="62"/>
      <c r="IXV52" s="62"/>
      <c r="IXW52" s="62"/>
      <c r="IXX52" s="62"/>
      <c r="IXY52" s="62"/>
      <c r="IXZ52" s="62"/>
      <c r="IYA52" s="62"/>
      <c r="IYB52" s="62"/>
      <c r="IYC52" s="62"/>
      <c r="IYD52" s="62"/>
      <c r="IYE52" s="62"/>
      <c r="IYF52" s="62"/>
      <c r="IYG52" s="62"/>
      <c r="IYH52" s="62"/>
      <c r="IYI52" s="62"/>
      <c r="IYJ52" s="62"/>
      <c r="IYK52" s="62"/>
      <c r="IYL52" s="62"/>
      <c r="IYM52" s="62"/>
      <c r="IYN52" s="62"/>
      <c r="IYO52" s="62"/>
      <c r="IYP52" s="62"/>
      <c r="IYQ52" s="62"/>
      <c r="IYR52" s="62"/>
      <c r="IYS52" s="62"/>
      <c r="IYT52" s="62"/>
      <c r="IYU52" s="62"/>
      <c r="IYV52" s="62"/>
      <c r="IYW52" s="62"/>
      <c r="IYX52" s="62"/>
      <c r="IYY52" s="62"/>
      <c r="IYZ52" s="62"/>
      <c r="IZA52" s="62"/>
      <c r="IZB52" s="62"/>
      <c r="IZC52" s="62"/>
      <c r="IZD52" s="62"/>
      <c r="IZE52" s="62"/>
      <c r="IZF52" s="62"/>
      <c r="IZG52" s="62"/>
      <c r="IZH52" s="62"/>
      <c r="IZI52" s="62"/>
      <c r="IZJ52" s="62"/>
      <c r="IZK52" s="62"/>
      <c r="IZL52" s="62"/>
      <c r="IZM52" s="62"/>
      <c r="IZN52" s="62"/>
      <c r="IZO52" s="62"/>
      <c r="IZP52" s="62"/>
      <c r="IZQ52" s="62"/>
      <c r="IZR52" s="62"/>
      <c r="IZS52" s="62"/>
      <c r="IZT52" s="62"/>
      <c r="IZU52" s="62"/>
      <c r="IZV52" s="62"/>
      <c r="IZW52" s="62"/>
      <c r="IZX52" s="62"/>
      <c r="IZY52" s="62"/>
      <c r="IZZ52" s="62"/>
      <c r="JAA52" s="62"/>
      <c r="JAB52" s="62"/>
      <c r="JAC52" s="62"/>
      <c r="JAD52" s="62"/>
      <c r="JAE52" s="62"/>
      <c r="JAF52" s="62"/>
      <c r="JAG52" s="62"/>
      <c r="JAH52" s="62"/>
      <c r="JAI52" s="62"/>
      <c r="JAJ52" s="62"/>
      <c r="JAK52" s="62"/>
      <c r="JAL52" s="62"/>
      <c r="JAM52" s="62"/>
      <c r="JAN52" s="62"/>
      <c r="JAO52" s="62"/>
      <c r="JAP52" s="62"/>
      <c r="JAQ52" s="62"/>
      <c r="JAR52" s="62"/>
      <c r="JAS52" s="62"/>
      <c r="JAT52" s="62"/>
      <c r="JAU52" s="62"/>
      <c r="JAV52" s="62"/>
      <c r="JAW52" s="62"/>
      <c r="JAX52" s="62"/>
      <c r="JAY52" s="62"/>
      <c r="JAZ52" s="62"/>
      <c r="JBA52" s="62"/>
      <c r="JBB52" s="62"/>
      <c r="JBC52" s="62"/>
      <c r="JBD52" s="62"/>
      <c r="JBE52" s="62"/>
      <c r="JBF52" s="62"/>
      <c r="JBG52" s="62"/>
      <c r="JBH52" s="62"/>
      <c r="JBI52" s="62"/>
      <c r="JBJ52" s="62"/>
      <c r="JBK52" s="62"/>
      <c r="JBL52" s="62"/>
      <c r="JBM52" s="62"/>
      <c r="JBN52" s="62"/>
      <c r="JBO52" s="62"/>
      <c r="JBP52" s="62"/>
      <c r="JBQ52" s="62"/>
      <c r="JBR52" s="62"/>
      <c r="JBS52" s="62"/>
      <c r="JBT52" s="62"/>
      <c r="JBU52" s="62"/>
      <c r="JBV52" s="62"/>
      <c r="JBW52" s="62"/>
      <c r="JBX52" s="62"/>
      <c r="JBY52" s="62"/>
      <c r="JBZ52" s="62"/>
      <c r="JCA52" s="62"/>
      <c r="JCB52" s="62"/>
      <c r="JCC52" s="62"/>
      <c r="JCD52" s="62"/>
      <c r="JCE52" s="62"/>
      <c r="JCF52" s="62"/>
      <c r="JCG52" s="62"/>
      <c r="JCH52" s="62"/>
      <c r="JCI52" s="62"/>
      <c r="JCJ52" s="62"/>
      <c r="JCK52" s="62"/>
      <c r="JCL52" s="62"/>
      <c r="JCM52" s="62"/>
      <c r="JCN52" s="62"/>
      <c r="JCO52" s="62"/>
      <c r="JCP52" s="62"/>
      <c r="JCQ52" s="62"/>
      <c r="JCR52" s="62"/>
      <c r="JCS52" s="62"/>
      <c r="JCT52" s="62"/>
      <c r="JCU52" s="62"/>
      <c r="JCV52" s="62"/>
      <c r="JCW52" s="62"/>
      <c r="JCX52" s="62"/>
      <c r="JCY52" s="62"/>
      <c r="JCZ52" s="62"/>
      <c r="JDA52" s="62"/>
      <c r="JDB52" s="62"/>
      <c r="JDC52" s="62"/>
      <c r="JDD52" s="62"/>
      <c r="JDE52" s="62"/>
      <c r="JDF52" s="62"/>
      <c r="JDG52" s="62"/>
      <c r="JDH52" s="62"/>
      <c r="JDI52" s="62"/>
      <c r="JDJ52" s="62"/>
      <c r="JDK52" s="62"/>
      <c r="JDL52" s="62"/>
      <c r="JDM52" s="62"/>
      <c r="JDN52" s="62"/>
      <c r="JDO52" s="62"/>
      <c r="JDP52" s="62"/>
      <c r="JDQ52" s="62"/>
      <c r="JDR52" s="62"/>
      <c r="JDS52" s="62"/>
      <c r="JDT52" s="62"/>
      <c r="JDU52" s="62"/>
      <c r="JDV52" s="62"/>
      <c r="JDW52" s="62"/>
      <c r="JDX52" s="62"/>
      <c r="JDY52" s="62"/>
      <c r="JDZ52" s="62"/>
      <c r="JEA52" s="62"/>
      <c r="JEB52" s="62"/>
      <c r="JEC52" s="62"/>
      <c r="JED52" s="62"/>
      <c r="JEE52" s="62"/>
      <c r="JEF52" s="62"/>
      <c r="JEG52" s="62"/>
      <c r="JEH52" s="62"/>
      <c r="JEI52" s="62"/>
      <c r="JEJ52" s="62"/>
      <c r="JEK52" s="62"/>
      <c r="JEL52" s="62"/>
      <c r="JEM52" s="62"/>
      <c r="JEN52" s="62"/>
      <c r="JEO52" s="62"/>
      <c r="JEP52" s="62"/>
      <c r="JEQ52" s="62"/>
      <c r="JER52" s="62"/>
      <c r="JES52" s="62"/>
      <c r="JET52" s="62"/>
      <c r="JEU52" s="62"/>
      <c r="JEV52" s="62"/>
      <c r="JEW52" s="62"/>
      <c r="JEX52" s="62"/>
      <c r="JEY52" s="62"/>
      <c r="JEZ52" s="62"/>
      <c r="JFA52" s="62"/>
      <c r="JFB52" s="62"/>
      <c r="JFC52" s="62"/>
      <c r="JFD52" s="62"/>
      <c r="JFE52" s="62"/>
      <c r="JFF52" s="62"/>
      <c r="JFG52" s="62"/>
      <c r="JFH52" s="62"/>
      <c r="JFI52" s="62"/>
      <c r="JFJ52" s="62"/>
      <c r="JFK52" s="62"/>
      <c r="JFL52" s="62"/>
      <c r="JFM52" s="62"/>
      <c r="JFN52" s="62"/>
      <c r="JFO52" s="62"/>
      <c r="JFP52" s="62"/>
      <c r="JFQ52" s="62"/>
      <c r="JFR52" s="62"/>
      <c r="JFS52" s="62"/>
      <c r="JFT52" s="62"/>
      <c r="JFU52" s="62"/>
      <c r="JFV52" s="62"/>
      <c r="JFW52" s="62"/>
      <c r="JFX52" s="62"/>
      <c r="JFY52" s="62"/>
      <c r="JFZ52" s="62"/>
      <c r="JGA52" s="62"/>
      <c r="JGB52" s="62"/>
      <c r="JGC52" s="62"/>
      <c r="JGD52" s="62"/>
      <c r="JGE52" s="62"/>
      <c r="JGF52" s="62"/>
      <c r="JGG52" s="62"/>
      <c r="JGH52" s="62"/>
      <c r="JGI52" s="62"/>
      <c r="JGJ52" s="62"/>
      <c r="JGK52" s="62"/>
      <c r="JGL52" s="62"/>
      <c r="JGM52" s="62"/>
      <c r="JGN52" s="62"/>
      <c r="JGO52" s="62"/>
      <c r="JGP52" s="62"/>
      <c r="JGQ52" s="62"/>
      <c r="JGR52" s="62"/>
      <c r="JGS52" s="62"/>
      <c r="JGT52" s="62"/>
      <c r="JGU52" s="62"/>
      <c r="JGV52" s="62"/>
      <c r="JGW52" s="62"/>
      <c r="JGX52" s="62"/>
      <c r="JGY52" s="62"/>
      <c r="JGZ52" s="62"/>
      <c r="JHA52" s="62"/>
      <c r="JHB52" s="62"/>
      <c r="JHC52" s="62"/>
      <c r="JHD52" s="62"/>
      <c r="JHE52" s="62"/>
      <c r="JHF52" s="62"/>
      <c r="JHG52" s="62"/>
      <c r="JHH52" s="62"/>
      <c r="JHI52" s="62"/>
      <c r="JHJ52" s="62"/>
      <c r="JHK52" s="62"/>
      <c r="JHL52" s="62"/>
      <c r="JHM52" s="62"/>
      <c r="JHN52" s="62"/>
      <c r="JHO52" s="62"/>
      <c r="JHP52" s="62"/>
      <c r="JHQ52" s="62"/>
      <c r="JHR52" s="62"/>
      <c r="JHS52" s="62"/>
      <c r="JHT52" s="62"/>
      <c r="JHU52" s="62"/>
      <c r="JHV52" s="62"/>
      <c r="JHW52" s="62"/>
      <c r="JHX52" s="62"/>
      <c r="JHY52" s="62"/>
      <c r="JHZ52" s="62"/>
      <c r="JIA52" s="62"/>
      <c r="JIB52" s="62"/>
      <c r="JIC52" s="62"/>
      <c r="JID52" s="62"/>
      <c r="JIE52" s="62"/>
      <c r="JIF52" s="62"/>
      <c r="JIG52" s="62"/>
      <c r="JIH52" s="62"/>
      <c r="JII52" s="62"/>
      <c r="JIJ52" s="62"/>
      <c r="JIK52" s="62"/>
      <c r="JIL52" s="62"/>
      <c r="JIM52" s="62"/>
      <c r="JIN52" s="62"/>
      <c r="JIO52" s="62"/>
      <c r="JIP52" s="62"/>
      <c r="JIQ52" s="62"/>
      <c r="JIR52" s="62"/>
      <c r="JIS52" s="62"/>
      <c r="JIT52" s="62"/>
      <c r="JIU52" s="62"/>
      <c r="JIV52" s="62"/>
      <c r="JIW52" s="62"/>
      <c r="JIX52" s="62"/>
      <c r="JIY52" s="62"/>
      <c r="JIZ52" s="62"/>
      <c r="JJA52" s="62"/>
      <c r="JJB52" s="62"/>
      <c r="JJC52" s="62"/>
      <c r="JJD52" s="62"/>
      <c r="JJE52" s="62"/>
      <c r="JJF52" s="62"/>
      <c r="JJG52" s="62"/>
      <c r="JJH52" s="62"/>
      <c r="JJI52" s="62"/>
      <c r="JJJ52" s="62"/>
      <c r="JJK52" s="62"/>
      <c r="JJL52" s="62"/>
      <c r="JJM52" s="62"/>
      <c r="JJN52" s="62"/>
      <c r="JJO52" s="62"/>
      <c r="JJP52" s="62"/>
      <c r="JJQ52" s="62"/>
      <c r="JJR52" s="62"/>
      <c r="JJS52" s="62"/>
      <c r="JJT52" s="62"/>
      <c r="JJU52" s="62"/>
      <c r="JJV52" s="62"/>
      <c r="JJW52" s="62"/>
      <c r="JJX52" s="62"/>
      <c r="JJY52" s="62"/>
      <c r="JJZ52" s="62"/>
      <c r="JKA52" s="62"/>
      <c r="JKB52" s="62"/>
      <c r="JKC52" s="62"/>
      <c r="JKD52" s="62"/>
      <c r="JKE52" s="62"/>
      <c r="JKF52" s="62"/>
      <c r="JKG52" s="62"/>
      <c r="JKH52" s="62"/>
      <c r="JKI52" s="62"/>
      <c r="JKJ52" s="62"/>
      <c r="JKK52" s="62"/>
      <c r="JKL52" s="62"/>
      <c r="JKM52" s="62"/>
      <c r="JKN52" s="62"/>
      <c r="JKO52" s="62"/>
      <c r="JKP52" s="62"/>
      <c r="JKQ52" s="62"/>
      <c r="JKR52" s="62"/>
      <c r="JKS52" s="62"/>
      <c r="JKT52" s="62"/>
      <c r="JKU52" s="62"/>
      <c r="JKV52" s="62"/>
      <c r="JKW52" s="62"/>
      <c r="JKX52" s="62"/>
      <c r="JKY52" s="62"/>
      <c r="JKZ52" s="62"/>
      <c r="JLA52" s="62"/>
      <c r="JLB52" s="62"/>
      <c r="JLC52" s="62"/>
      <c r="JLD52" s="62"/>
      <c r="JLE52" s="62"/>
      <c r="JLF52" s="62"/>
      <c r="JLG52" s="62"/>
      <c r="JLH52" s="62"/>
      <c r="JLI52" s="62"/>
      <c r="JLJ52" s="62"/>
      <c r="JLK52" s="62"/>
      <c r="JLL52" s="62"/>
      <c r="JLM52" s="62"/>
      <c r="JLN52" s="62"/>
      <c r="JLO52" s="62"/>
      <c r="JLP52" s="62"/>
      <c r="JLQ52" s="62"/>
      <c r="JLR52" s="62"/>
      <c r="JLS52" s="62"/>
      <c r="JLT52" s="62"/>
      <c r="JLU52" s="62"/>
      <c r="JLV52" s="62"/>
      <c r="JLW52" s="62"/>
      <c r="JLX52" s="62"/>
      <c r="JLY52" s="62"/>
      <c r="JLZ52" s="62"/>
      <c r="JMA52" s="62"/>
      <c r="JMB52" s="62"/>
      <c r="JMC52" s="62"/>
      <c r="JMD52" s="62"/>
      <c r="JME52" s="62"/>
      <c r="JMF52" s="62"/>
      <c r="JMG52" s="62"/>
      <c r="JMH52" s="62"/>
      <c r="JMI52" s="62"/>
      <c r="JMJ52" s="62"/>
      <c r="JMK52" s="62"/>
      <c r="JML52" s="62"/>
      <c r="JMM52" s="62"/>
      <c r="JMN52" s="62"/>
      <c r="JMO52" s="62"/>
      <c r="JMP52" s="62"/>
      <c r="JMQ52" s="62"/>
      <c r="JMR52" s="62"/>
      <c r="JMS52" s="62"/>
      <c r="JMT52" s="62"/>
      <c r="JMU52" s="62"/>
      <c r="JMV52" s="62"/>
      <c r="JMW52" s="62"/>
      <c r="JMX52" s="62"/>
      <c r="JMY52" s="62"/>
      <c r="JMZ52" s="62"/>
      <c r="JNA52" s="62"/>
      <c r="JNB52" s="62"/>
      <c r="JNC52" s="62"/>
      <c r="JND52" s="62"/>
      <c r="JNE52" s="62"/>
      <c r="JNF52" s="62"/>
      <c r="JNG52" s="62"/>
      <c r="JNH52" s="62"/>
      <c r="JNI52" s="62"/>
      <c r="JNJ52" s="62"/>
      <c r="JNK52" s="62"/>
      <c r="JNL52" s="62"/>
      <c r="JNM52" s="62"/>
      <c r="JNN52" s="62"/>
      <c r="JNO52" s="62"/>
      <c r="JNP52" s="62"/>
      <c r="JNQ52" s="62"/>
      <c r="JNR52" s="62"/>
      <c r="JNS52" s="62"/>
      <c r="JNT52" s="62"/>
      <c r="JNU52" s="62"/>
      <c r="JNV52" s="62"/>
      <c r="JNW52" s="62"/>
      <c r="JNX52" s="62"/>
      <c r="JNY52" s="62"/>
      <c r="JNZ52" s="62"/>
      <c r="JOA52" s="62"/>
      <c r="JOB52" s="62"/>
      <c r="JOC52" s="62"/>
      <c r="JOD52" s="62"/>
      <c r="JOE52" s="62"/>
      <c r="JOF52" s="62"/>
      <c r="JOG52" s="62"/>
      <c r="JOH52" s="62"/>
      <c r="JOI52" s="62"/>
      <c r="JOJ52" s="62"/>
      <c r="JOK52" s="62"/>
      <c r="JOL52" s="62"/>
      <c r="JOM52" s="62"/>
      <c r="JON52" s="62"/>
      <c r="JOO52" s="62"/>
      <c r="JOP52" s="62"/>
      <c r="JOQ52" s="62"/>
      <c r="JOR52" s="62"/>
      <c r="JOS52" s="62"/>
      <c r="JOT52" s="62"/>
      <c r="JOU52" s="62"/>
      <c r="JOV52" s="62"/>
      <c r="JOW52" s="62"/>
      <c r="JOX52" s="62"/>
      <c r="JOY52" s="62"/>
      <c r="JOZ52" s="62"/>
      <c r="JPA52" s="62"/>
      <c r="JPB52" s="62"/>
      <c r="JPC52" s="62"/>
      <c r="JPD52" s="62"/>
      <c r="JPE52" s="62"/>
      <c r="JPF52" s="62"/>
      <c r="JPG52" s="62"/>
      <c r="JPH52" s="62"/>
      <c r="JPI52" s="62"/>
      <c r="JPJ52" s="62"/>
      <c r="JPK52" s="62"/>
      <c r="JPL52" s="62"/>
      <c r="JPM52" s="62"/>
      <c r="JPN52" s="62"/>
      <c r="JPO52" s="62"/>
      <c r="JPP52" s="62"/>
      <c r="JPQ52" s="62"/>
      <c r="JPR52" s="62"/>
      <c r="JPS52" s="62"/>
      <c r="JPT52" s="62"/>
      <c r="JPU52" s="62"/>
      <c r="JPV52" s="62"/>
      <c r="JPW52" s="62"/>
      <c r="JPX52" s="62"/>
      <c r="JPY52" s="62"/>
      <c r="JPZ52" s="62"/>
      <c r="JQA52" s="62"/>
      <c r="JQB52" s="62"/>
      <c r="JQC52" s="62"/>
      <c r="JQD52" s="62"/>
      <c r="JQE52" s="62"/>
      <c r="JQF52" s="62"/>
      <c r="JQG52" s="62"/>
      <c r="JQH52" s="62"/>
      <c r="JQI52" s="62"/>
      <c r="JQJ52" s="62"/>
      <c r="JQK52" s="62"/>
      <c r="JQL52" s="62"/>
      <c r="JQM52" s="62"/>
      <c r="JQN52" s="62"/>
      <c r="JQO52" s="62"/>
      <c r="JQP52" s="62"/>
      <c r="JQQ52" s="62"/>
      <c r="JQR52" s="62"/>
      <c r="JQS52" s="62"/>
      <c r="JQT52" s="62"/>
      <c r="JQU52" s="62"/>
      <c r="JQV52" s="62"/>
      <c r="JQW52" s="62"/>
      <c r="JQX52" s="62"/>
      <c r="JQY52" s="62"/>
      <c r="JQZ52" s="62"/>
      <c r="JRA52" s="62"/>
      <c r="JRB52" s="62"/>
      <c r="JRC52" s="62"/>
      <c r="JRD52" s="62"/>
      <c r="JRE52" s="62"/>
      <c r="JRF52" s="62"/>
      <c r="JRG52" s="62"/>
      <c r="JRH52" s="62"/>
      <c r="JRI52" s="62"/>
      <c r="JRJ52" s="62"/>
      <c r="JRK52" s="62"/>
      <c r="JRL52" s="62"/>
      <c r="JRM52" s="62"/>
      <c r="JRN52" s="62"/>
      <c r="JRO52" s="62"/>
      <c r="JRP52" s="62"/>
      <c r="JRQ52" s="62"/>
      <c r="JRR52" s="62"/>
      <c r="JRS52" s="62"/>
      <c r="JRT52" s="62"/>
      <c r="JRU52" s="62"/>
      <c r="JRV52" s="62"/>
      <c r="JRW52" s="62"/>
      <c r="JRX52" s="62"/>
      <c r="JRY52" s="62"/>
      <c r="JRZ52" s="62"/>
      <c r="JSA52" s="62"/>
      <c r="JSB52" s="62"/>
      <c r="JSC52" s="62"/>
      <c r="JSD52" s="62"/>
      <c r="JSE52" s="62"/>
      <c r="JSF52" s="62"/>
      <c r="JSG52" s="62"/>
      <c r="JSH52" s="62"/>
      <c r="JSI52" s="62"/>
      <c r="JSJ52" s="62"/>
      <c r="JSK52" s="62"/>
      <c r="JSL52" s="62"/>
      <c r="JSM52" s="62"/>
      <c r="JSN52" s="62"/>
      <c r="JSO52" s="62"/>
      <c r="JSP52" s="62"/>
      <c r="JSQ52" s="62"/>
      <c r="JSR52" s="62"/>
      <c r="JSS52" s="62"/>
      <c r="JST52" s="62"/>
      <c r="JSU52" s="62"/>
      <c r="JSV52" s="62"/>
      <c r="JSW52" s="62"/>
      <c r="JSX52" s="62"/>
      <c r="JSY52" s="62"/>
      <c r="JSZ52" s="62"/>
      <c r="JTA52" s="62"/>
      <c r="JTB52" s="62"/>
      <c r="JTC52" s="62"/>
      <c r="JTD52" s="62"/>
      <c r="JTE52" s="62"/>
      <c r="JTF52" s="62"/>
      <c r="JTG52" s="62"/>
      <c r="JTH52" s="62"/>
      <c r="JTI52" s="62"/>
      <c r="JTJ52" s="62"/>
      <c r="JTK52" s="62"/>
      <c r="JTL52" s="62"/>
      <c r="JTM52" s="62"/>
      <c r="JTN52" s="62"/>
      <c r="JTO52" s="62"/>
      <c r="JTP52" s="62"/>
      <c r="JTQ52" s="62"/>
      <c r="JTR52" s="62"/>
      <c r="JTS52" s="62"/>
      <c r="JTT52" s="62"/>
      <c r="JTU52" s="62"/>
      <c r="JTV52" s="62"/>
      <c r="JTW52" s="62"/>
      <c r="JTX52" s="62"/>
      <c r="JTY52" s="62"/>
      <c r="JTZ52" s="62"/>
      <c r="JUA52" s="62"/>
      <c r="JUB52" s="62"/>
      <c r="JUC52" s="62"/>
      <c r="JUD52" s="62"/>
      <c r="JUE52" s="62"/>
      <c r="JUF52" s="62"/>
      <c r="JUG52" s="62"/>
      <c r="JUH52" s="62"/>
      <c r="JUI52" s="62"/>
      <c r="JUJ52" s="62"/>
      <c r="JUK52" s="62"/>
      <c r="JUL52" s="62"/>
      <c r="JUM52" s="62"/>
      <c r="JUN52" s="62"/>
      <c r="JUO52" s="62"/>
      <c r="JUP52" s="62"/>
      <c r="JUQ52" s="62"/>
      <c r="JUR52" s="62"/>
      <c r="JUS52" s="62"/>
      <c r="JUT52" s="62"/>
      <c r="JUU52" s="62"/>
      <c r="JUV52" s="62"/>
      <c r="JUW52" s="62"/>
      <c r="JUX52" s="62"/>
      <c r="JUY52" s="62"/>
      <c r="JUZ52" s="62"/>
      <c r="JVA52" s="62"/>
      <c r="JVB52" s="62"/>
      <c r="JVC52" s="62"/>
      <c r="JVD52" s="62"/>
      <c r="JVE52" s="62"/>
      <c r="JVF52" s="62"/>
      <c r="JVG52" s="62"/>
      <c r="JVH52" s="62"/>
      <c r="JVI52" s="62"/>
      <c r="JVJ52" s="62"/>
      <c r="JVK52" s="62"/>
      <c r="JVL52" s="62"/>
      <c r="JVM52" s="62"/>
      <c r="JVN52" s="62"/>
      <c r="JVO52" s="62"/>
      <c r="JVP52" s="62"/>
      <c r="JVQ52" s="62"/>
      <c r="JVR52" s="62"/>
      <c r="JVS52" s="62"/>
      <c r="JVT52" s="62"/>
      <c r="JVU52" s="62"/>
      <c r="JVV52" s="62"/>
      <c r="JVW52" s="62"/>
      <c r="JVX52" s="62"/>
      <c r="JVY52" s="62"/>
      <c r="JVZ52" s="62"/>
      <c r="JWA52" s="62"/>
      <c r="JWB52" s="62"/>
      <c r="JWC52" s="62"/>
      <c r="JWD52" s="62"/>
      <c r="JWE52" s="62"/>
      <c r="JWF52" s="62"/>
      <c r="JWG52" s="62"/>
      <c r="JWH52" s="62"/>
      <c r="JWI52" s="62"/>
      <c r="JWJ52" s="62"/>
      <c r="JWK52" s="62"/>
      <c r="JWL52" s="62"/>
      <c r="JWM52" s="62"/>
      <c r="JWN52" s="62"/>
      <c r="JWO52" s="62"/>
      <c r="JWP52" s="62"/>
      <c r="JWQ52" s="62"/>
      <c r="JWR52" s="62"/>
      <c r="JWS52" s="62"/>
      <c r="JWT52" s="62"/>
      <c r="JWU52" s="62"/>
      <c r="JWV52" s="62"/>
      <c r="JWW52" s="62"/>
      <c r="JWX52" s="62"/>
      <c r="JWY52" s="62"/>
      <c r="JWZ52" s="62"/>
      <c r="JXA52" s="62"/>
      <c r="JXB52" s="62"/>
      <c r="JXC52" s="62"/>
      <c r="JXD52" s="62"/>
      <c r="JXE52" s="62"/>
      <c r="JXF52" s="62"/>
      <c r="JXG52" s="62"/>
      <c r="JXH52" s="62"/>
      <c r="JXI52" s="62"/>
      <c r="JXJ52" s="62"/>
      <c r="JXK52" s="62"/>
      <c r="JXL52" s="62"/>
      <c r="JXM52" s="62"/>
      <c r="JXN52" s="62"/>
      <c r="JXO52" s="62"/>
      <c r="JXP52" s="62"/>
      <c r="JXQ52" s="62"/>
      <c r="JXR52" s="62"/>
      <c r="JXS52" s="62"/>
      <c r="JXT52" s="62"/>
      <c r="JXU52" s="62"/>
      <c r="JXV52" s="62"/>
      <c r="JXW52" s="62"/>
      <c r="JXX52" s="62"/>
      <c r="JXY52" s="62"/>
      <c r="JXZ52" s="62"/>
      <c r="JYA52" s="62"/>
      <c r="JYB52" s="62"/>
      <c r="JYC52" s="62"/>
      <c r="JYD52" s="62"/>
      <c r="JYE52" s="62"/>
      <c r="JYF52" s="62"/>
      <c r="JYG52" s="62"/>
      <c r="JYH52" s="62"/>
      <c r="JYI52" s="62"/>
      <c r="JYJ52" s="62"/>
      <c r="JYK52" s="62"/>
      <c r="JYL52" s="62"/>
      <c r="JYM52" s="62"/>
      <c r="JYN52" s="62"/>
      <c r="JYO52" s="62"/>
      <c r="JYP52" s="62"/>
      <c r="JYQ52" s="62"/>
      <c r="JYR52" s="62"/>
      <c r="JYS52" s="62"/>
      <c r="JYT52" s="62"/>
      <c r="JYU52" s="62"/>
      <c r="JYV52" s="62"/>
      <c r="JYW52" s="62"/>
      <c r="JYX52" s="62"/>
      <c r="JYY52" s="62"/>
      <c r="JYZ52" s="62"/>
      <c r="JZA52" s="62"/>
      <c r="JZB52" s="62"/>
      <c r="JZC52" s="62"/>
      <c r="JZD52" s="62"/>
      <c r="JZE52" s="62"/>
      <c r="JZF52" s="62"/>
      <c r="JZG52" s="62"/>
      <c r="JZH52" s="62"/>
      <c r="JZI52" s="62"/>
      <c r="JZJ52" s="62"/>
      <c r="JZK52" s="62"/>
      <c r="JZL52" s="62"/>
      <c r="JZM52" s="62"/>
      <c r="JZN52" s="62"/>
      <c r="JZO52" s="62"/>
      <c r="JZP52" s="62"/>
      <c r="JZQ52" s="62"/>
      <c r="JZR52" s="62"/>
      <c r="JZS52" s="62"/>
      <c r="JZT52" s="62"/>
      <c r="JZU52" s="62"/>
      <c r="JZV52" s="62"/>
      <c r="JZW52" s="62"/>
      <c r="JZX52" s="62"/>
      <c r="JZY52" s="62"/>
      <c r="JZZ52" s="62"/>
      <c r="KAA52" s="62"/>
      <c r="KAB52" s="62"/>
      <c r="KAC52" s="62"/>
      <c r="KAD52" s="62"/>
      <c r="KAE52" s="62"/>
      <c r="KAF52" s="62"/>
      <c r="KAG52" s="62"/>
      <c r="KAH52" s="62"/>
      <c r="KAI52" s="62"/>
      <c r="KAJ52" s="62"/>
      <c r="KAK52" s="62"/>
      <c r="KAL52" s="62"/>
      <c r="KAM52" s="62"/>
      <c r="KAN52" s="62"/>
      <c r="KAO52" s="62"/>
      <c r="KAP52" s="62"/>
      <c r="KAQ52" s="62"/>
      <c r="KAR52" s="62"/>
      <c r="KAS52" s="62"/>
      <c r="KAT52" s="62"/>
      <c r="KAU52" s="62"/>
      <c r="KAV52" s="62"/>
      <c r="KAW52" s="62"/>
      <c r="KAX52" s="62"/>
      <c r="KAY52" s="62"/>
      <c r="KAZ52" s="62"/>
      <c r="KBA52" s="62"/>
      <c r="KBB52" s="62"/>
      <c r="KBC52" s="62"/>
      <c r="KBD52" s="62"/>
      <c r="KBE52" s="62"/>
      <c r="KBF52" s="62"/>
      <c r="KBG52" s="62"/>
      <c r="KBH52" s="62"/>
      <c r="KBI52" s="62"/>
      <c r="KBJ52" s="62"/>
      <c r="KBK52" s="62"/>
      <c r="KBL52" s="62"/>
      <c r="KBM52" s="62"/>
      <c r="KBN52" s="62"/>
      <c r="KBO52" s="62"/>
      <c r="KBP52" s="62"/>
      <c r="KBQ52" s="62"/>
      <c r="KBR52" s="62"/>
      <c r="KBS52" s="62"/>
      <c r="KBT52" s="62"/>
      <c r="KBU52" s="62"/>
      <c r="KBV52" s="62"/>
      <c r="KBW52" s="62"/>
      <c r="KBX52" s="62"/>
      <c r="KBY52" s="62"/>
      <c r="KBZ52" s="62"/>
      <c r="KCA52" s="62"/>
      <c r="KCB52" s="62"/>
      <c r="KCC52" s="62"/>
      <c r="KCD52" s="62"/>
      <c r="KCE52" s="62"/>
      <c r="KCF52" s="62"/>
      <c r="KCG52" s="62"/>
      <c r="KCH52" s="62"/>
      <c r="KCI52" s="62"/>
      <c r="KCJ52" s="62"/>
      <c r="KCK52" s="62"/>
      <c r="KCL52" s="62"/>
      <c r="KCM52" s="62"/>
      <c r="KCN52" s="62"/>
      <c r="KCO52" s="62"/>
      <c r="KCP52" s="62"/>
      <c r="KCQ52" s="62"/>
      <c r="KCR52" s="62"/>
      <c r="KCS52" s="62"/>
      <c r="KCT52" s="62"/>
      <c r="KCU52" s="62"/>
      <c r="KCV52" s="62"/>
      <c r="KCW52" s="62"/>
      <c r="KCX52" s="62"/>
      <c r="KCY52" s="62"/>
      <c r="KCZ52" s="62"/>
      <c r="KDA52" s="62"/>
      <c r="KDB52" s="62"/>
      <c r="KDC52" s="62"/>
      <c r="KDD52" s="62"/>
      <c r="KDE52" s="62"/>
      <c r="KDF52" s="62"/>
      <c r="KDG52" s="62"/>
      <c r="KDH52" s="62"/>
      <c r="KDI52" s="62"/>
      <c r="KDJ52" s="62"/>
      <c r="KDK52" s="62"/>
      <c r="KDL52" s="62"/>
      <c r="KDM52" s="62"/>
      <c r="KDN52" s="62"/>
      <c r="KDO52" s="62"/>
      <c r="KDP52" s="62"/>
      <c r="KDQ52" s="62"/>
      <c r="KDR52" s="62"/>
      <c r="KDS52" s="62"/>
      <c r="KDT52" s="62"/>
      <c r="KDU52" s="62"/>
      <c r="KDV52" s="62"/>
      <c r="KDW52" s="62"/>
      <c r="KDX52" s="62"/>
      <c r="KDY52" s="62"/>
      <c r="KDZ52" s="62"/>
      <c r="KEA52" s="62"/>
      <c r="KEB52" s="62"/>
      <c r="KEC52" s="62"/>
      <c r="KED52" s="62"/>
      <c r="KEE52" s="62"/>
      <c r="KEF52" s="62"/>
      <c r="KEG52" s="62"/>
      <c r="KEH52" s="62"/>
      <c r="KEI52" s="62"/>
      <c r="KEJ52" s="62"/>
      <c r="KEK52" s="62"/>
      <c r="KEL52" s="62"/>
      <c r="KEM52" s="62"/>
      <c r="KEN52" s="62"/>
      <c r="KEO52" s="62"/>
      <c r="KEP52" s="62"/>
      <c r="KEQ52" s="62"/>
      <c r="KER52" s="62"/>
      <c r="KES52" s="62"/>
      <c r="KET52" s="62"/>
      <c r="KEU52" s="62"/>
      <c r="KEV52" s="62"/>
      <c r="KEW52" s="62"/>
      <c r="KEX52" s="62"/>
      <c r="KEY52" s="62"/>
      <c r="KEZ52" s="62"/>
      <c r="KFA52" s="62"/>
      <c r="KFB52" s="62"/>
      <c r="KFC52" s="62"/>
      <c r="KFD52" s="62"/>
      <c r="KFE52" s="62"/>
      <c r="KFF52" s="62"/>
      <c r="KFG52" s="62"/>
      <c r="KFH52" s="62"/>
      <c r="KFI52" s="62"/>
      <c r="KFJ52" s="62"/>
      <c r="KFK52" s="62"/>
      <c r="KFL52" s="62"/>
      <c r="KFM52" s="62"/>
      <c r="KFN52" s="62"/>
      <c r="KFO52" s="62"/>
      <c r="KFP52" s="62"/>
      <c r="KFQ52" s="62"/>
      <c r="KFR52" s="62"/>
      <c r="KFS52" s="62"/>
      <c r="KFT52" s="62"/>
      <c r="KFU52" s="62"/>
      <c r="KFV52" s="62"/>
      <c r="KFW52" s="62"/>
      <c r="KFX52" s="62"/>
      <c r="KFY52" s="62"/>
      <c r="KFZ52" s="62"/>
      <c r="KGA52" s="62"/>
      <c r="KGB52" s="62"/>
      <c r="KGC52" s="62"/>
      <c r="KGD52" s="62"/>
      <c r="KGE52" s="62"/>
      <c r="KGF52" s="62"/>
      <c r="KGG52" s="62"/>
      <c r="KGH52" s="62"/>
      <c r="KGI52" s="62"/>
      <c r="KGJ52" s="62"/>
      <c r="KGK52" s="62"/>
      <c r="KGL52" s="62"/>
      <c r="KGM52" s="62"/>
      <c r="KGN52" s="62"/>
      <c r="KGO52" s="62"/>
      <c r="KGP52" s="62"/>
      <c r="KGQ52" s="62"/>
      <c r="KGR52" s="62"/>
      <c r="KGS52" s="62"/>
      <c r="KGT52" s="62"/>
      <c r="KGU52" s="62"/>
      <c r="KGV52" s="62"/>
      <c r="KGW52" s="62"/>
      <c r="KGX52" s="62"/>
      <c r="KGY52" s="62"/>
      <c r="KGZ52" s="62"/>
      <c r="KHA52" s="62"/>
      <c r="KHB52" s="62"/>
      <c r="KHC52" s="62"/>
      <c r="KHD52" s="62"/>
      <c r="KHE52" s="62"/>
      <c r="KHF52" s="62"/>
      <c r="KHG52" s="62"/>
      <c r="KHH52" s="62"/>
      <c r="KHI52" s="62"/>
      <c r="KHJ52" s="62"/>
      <c r="KHK52" s="62"/>
      <c r="KHL52" s="62"/>
      <c r="KHM52" s="62"/>
      <c r="KHN52" s="62"/>
      <c r="KHO52" s="62"/>
      <c r="KHP52" s="62"/>
      <c r="KHQ52" s="62"/>
      <c r="KHR52" s="62"/>
      <c r="KHS52" s="62"/>
      <c r="KHT52" s="62"/>
      <c r="KHU52" s="62"/>
      <c r="KHV52" s="62"/>
      <c r="KHW52" s="62"/>
      <c r="KHX52" s="62"/>
      <c r="KHY52" s="62"/>
      <c r="KHZ52" s="62"/>
      <c r="KIA52" s="62"/>
      <c r="KIB52" s="62"/>
      <c r="KIC52" s="62"/>
      <c r="KID52" s="62"/>
      <c r="KIE52" s="62"/>
      <c r="KIF52" s="62"/>
      <c r="KIG52" s="62"/>
      <c r="KIH52" s="62"/>
      <c r="KII52" s="62"/>
      <c r="KIJ52" s="62"/>
      <c r="KIK52" s="62"/>
      <c r="KIL52" s="62"/>
      <c r="KIM52" s="62"/>
      <c r="KIN52" s="62"/>
      <c r="KIO52" s="62"/>
      <c r="KIP52" s="62"/>
      <c r="KIQ52" s="62"/>
      <c r="KIR52" s="62"/>
      <c r="KIS52" s="62"/>
      <c r="KIT52" s="62"/>
      <c r="KIU52" s="62"/>
      <c r="KIV52" s="62"/>
      <c r="KIW52" s="62"/>
      <c r="KIX52" s="62"/>
      <c r="KIY52" s="62"/>
      <c r="KIZ52" s="62"/>
      <c r="KJA52" s="62"/>
      <c r="KJB52" s="62"/>
      <c r="KJC52" s="62"/>
      <c r="KJD52" s="62"/>
      <c r="KJE52" s="62"/>
      <c r="KJF52" s="62"/>
      <c r="KJG52" s="62"/>
      <c r="KJH52" s="62"/>
      <c r="KJI52" s="62"/>
      <c r="KJJ52" s="62"/>
      <c r="KJK52" s="62"/>
      <c r="KJL52" s="62"/>
      <c r="KJM52" s="62"/>
      <c r="KJN52" s="62"/>
      <c r="KJO52" s="62"/>
      <c r="KJP52" s="62"/>
      <c r="KJQ52" s="62"/>
      <c r="KJR52" s="62"/>
      <c r="KJS52" s="62"/>
      <c r="KJT52" s="62"/>
      <c r="KJU52" s="62"/>
      <c r="KJV52" s="62"/>
      <c r="KJW52" s="62"/>
      <c r="KJX52" s="62"/>
      <c r="KJY52" s="62"/>
      <c r="KJZ52" s="62"/>
      <c r="KKA52" s="62"/>
      <c r="KKB52" s="62"/>
      <c r="KKC52" s="62"/>
      <c r="KKD52" s="62"/>
      <c r="KKE52" s="62"/>
      <c r="KKF52" s="62"/>
      <c r="KKG52" s="62"/>
      <c r="KKH52" s="62"/>
      <c r="KKI52" s="62"/>
      <c r="KKJ52" s="62"/>
      <c r="KKK52" s="62"/>
      <c r="KKL52" s="62"/>
      <c r="KKM52" s="62"/>
      <c r="KKN52" s="62"/>
      <c r="KKO52" s="62"/>
      <c r="KKP52" s="62"/>
      <c r="KKQ52" s="62"/>
      <c r="KKR52" s="62"/>
      <c r="KKS52" s="62"/>
      <c r="KKT52" s="62"/>
      <c r="KKU52" s="62"/>
      <c r="KKV52" s="62"/>
      <c r="KKW52" s="62"/>
      <c r="KKX52" s="62"/>
      <c r="KKY52" s="62"/>
      <c r="KKZ52" s="62"/>
      <c r="KLA52" s="62"/>
      <c r="KLB52" s="62"/>
      <c r="KLC52" s="62"/>
      <c r="KLD52" s="62"/>
      <c r="KLE52" s="62"/>
      <c r="KLF52" s="62"/>
      <c r="KLG52" s="62"/>
      <c r="KLH52" s="62"/>
      <c r="KLI52" s="62"/>
      <c r="KLJ52" s="62"/>
      <c r="KLK52" s="62"/>
      <c r="KLL52" s="62"/>
      <c r="KLM52" s="62"/>
      <c r="KLN52" s="62"/>
      <c r="KLO52" s="62"/>
      <c r="KLP52" s="62"/>
      <c r="KLQ52" s="62"/>
      <c r="KLR52" s="62"/>
      <c r="KLS52" s="62"/>
      <c r="KLT52" s="62"/>
      <c r="KLU52" s="62"/>
      <c r="KLV52" s="62"/>
      <c r="KLW52" s="62"/>
      <c r="KLX52" s="62"/>
      <c r="KLY52" s="62"/>
      <c r="KLZ52" s="62"/>
      <c r="KMA52" s="62"/>
      <c r="KMB52" s="62"/>
      <c r="KMC52" s="62"/>
      <c r="KMD52" s="62"/>
      <c r="KME52" s="62"/>
      <c r="KMF52" s="62"/>
      <c r="KMG52" s="62"/>
      <c r="KMH52" s="62"/>
      <c r="KMI52" s="62"/>
      <c r="KMJ52" s="62"/>
      <c r="KMK52" s="62"/>
      <c r="KML52" s="62"/>
      <c r="KMM52" s="62"/>
      <c r="KMN52" s="62"/>
      <c r="KMO52" s="62"/>
      <c r="KMP52" s="62"/>
      <c r="KMQ52" s="62"/>
      <c r="KMR52" s="62"/>
      <c r="KMS52" s="62"/>
      <c r="KMT52" s="62"/>
      <c r="KMU52" s="62"/>
      <c r="KMV52" s="62"/>
      <c r="KMW52" s="62"/>
      <c r="KMX52" s="62"/>
      <c r="KMY52" s="62"/>
      <c r="KMZ52" s="62"/>
      <c r="KNA52" s="62"/>
      <c r="KNB52" s="62"/>
      <c r="KNC52" s="62"/>
      <c r="KND52" s="62"/>
      <c r="KNE52" s="62"/>
      <c r="KNF52" s="62"/>
      <c r="KNG52" s="62"/>
      <c r="KNH52" s="62"/>
      <c r="KNI52" s="62"/>
      <c r="KNJ52" s="62"/>
      <c r="KNK52" s="62"/>
      <c r="KNL52" s="62"/>
      <c r="KNM52" s="62"/>
      <c r="KNN52" s="62"/>
      <c r="KNO52" s="62"/>
      <c r="KNP52" s="62"/>
      <c r="KNQ52" s="62"/>
      <c r="KNR52" s="62"/>
      <c r="KNS52" s="62"/>
      <c r="KNT52" s="62"/>
      <c r="KNU52" s="62"/>
      <c r="KNV52" s="62"/>
      <c r="KNW52" s="62"/>
      <c r="KNX52" s="62"/>
      <c r="KNY52" s="62"/>
      <c r="KNZ52" s="62"/>
      <c r="KOA52" s="62"/>
      <c r="KOB52" s="62"/>
      <c r="KOC52" s="62"/>
      <c r="KOD52" s="62"/>
      <c r="KOE52" s="62"/>
      <c r="KOF52" s="62"/>
      <c r="KOG52" s="62"/>
      <c r="KOH52" s="62"/>
      <c r="KOI52" s="62"/>
      <c r="KOJ52" s="62"/>
      <c r="KOK52" s="62"/>
      <c r="KOL52" s="62"/>
      <c r="KOM52" s="62"/>
      <c r="KON52" s="62"/>
      <c r="KOO52" s="62"/>
      <c r="KOP52" s="62"/>
      <c r="KOQ52" s="62"/>
      <c r="KOR52" s="62"/>
      <c r="KOS52" s="62"/>
      <c r="KOT52" s="62"/>
      <c r="KOU52" s="62"/>
      <c r="KOV52" s="62"/>
      <c r="KOW52" s="62"/>
      <c r="KOX52" s="62"/>
      <c r="KOY52" s="62"/>
      <c r="KOZ52" s="62"/>
      <c r="KPA52" s="62"/>
      <c r="KPB52" s="62"/>
      <c r="KPC52" s="62"/>
      <c r="KPD52" s="62"/>
      <c r="KPE52" s="62"/>
      <c r="KPF52" s="62"/>
      <c r="KPG52" s="62"/>
      <c r="KPH52" s="62"/>
      <c r="KPI52" s="62"/>
      <c r="KPJ52" s="62"/>
      <c r="KPK52" s="62"/>
      <c r="KPL52" s="62"/>
      <c r="KPM52" s="62"/>
      <c r="KPN52" s="62"/>
      <c r="KPO52" s="62"/>
      <c r="KPP52" s="62"/>
      <c r="KPQ52" s="62"/>
      <c r="KPR52" s="62"/>
      <c r="KPS52" s="62"/>
      <c r="KPT52" s="62"/>
      <c r="KPU52" s="62"/>
      <c r="KPV52" s="62"/>
      <c r="KPW52" s="62"/>
      <c r="KPX52" s="62"/>
      <c r="KPY52" s="62"/>
      <c r="KPZ52" s="62"/>
      <c r="KQA52" s="62"/>
      <c r="KQB52" s="62"/>
      <c r="KQC52" s="62"/>
      <c r="KQD52" s="62"/>
      <c r="KQE52" s="62"/>
      <c r="KQF52" s="62"/>
      <c r="KQG52" s="62"/>
      <c r="KQH52" s="62"/>
      <c r="KQI52" s="62"/>
      <c r="KQJ52" s="62"/>
      <c r="KQK52" s="62"/>
      <c r="KQL52" s="62"/>
      <c r="KQM52" s="62"/>
      <c r="KQN52" s="62"/>
      <c r="KQO52" s="62"/>
      <c r="KQP52" s="62"/>
      <c r="KQQ52" s="62"/>
      <c r="KQR52" s="62"/>
      <c r="KQS52" s="62"/>
      <c r="KQT52" s="62"/>
      <c r="KQU52" s="62"/>
      <c r="KQV52" s="62"/>
      <c r="KQW52" s="62"/>
      <c r="KQX52" s="62"/>
      <c r="KQY52" s="62"/>
      <c r="KQZ52" s="62"/>
      <c r="KRA52" s="62"/>
      <c r="KRB52" s="62"/>
      <c r="KRC52" s="62"/>
      <c r="KRD52" s="62"/>
      <c r="KRE52" s="62"/>
      <c r="KRF52" s="62"/>
      <c r="KRG52" s="62"/>
      <c r="KRH52" s="62"/>
      <c r="KRI52" s="62"/>
      <c r="KRJ52" s="62"/>
      <c r="KRK52" s="62"/>
      <c r="KRL52" s="62"/>
      <c r="KRM52" s="62"/>
      <c r="KRN52" s="62"/>
      <c r="KRO52" s="62"/>
      <c r="KRP52" s="62"/>
      <c r="KRQ52" s="62"/>
      <c r="KRR52" s="62"/>
      <c r="KRS52" s="62"/>
      <c r="KRT52" s="62"/>
      <c r="KRU52" s="62"/>
      <c r="KRV52" s="62"/>
      <c r="KRW52" s="62"/>
      <c r="KRX52" s="62"/>
      <c r="KRY52" s="62"/>
      <c r="KRZ52" s="62"/>
      <c r="KSA52" s="62"/>
      <c r="KSB52" s="62"/>
      <c r="KSC52" s="62"/>
      <c r="KSD52" s="62"/>
      <c r="KSE52" s="62"/>
      <c r="KSF52" s="62"/>
      <c r="KSG52" s="62"/>
      <c r="KSH52" s="62"/>
      <c r="KSI52" s="62"/>
      <c r="KSJ52" s="62"/>
      <c r="KSK52" s="62"/>
      <c r="KSL52" s="62"/>
      <c r="KSM52" s="62"/>
      <c r="KSN52" s="62"/>
      <c r="KSO52" s="62"/>
      <c r="KSP52" s="62"/>
      <c r="KSQ52" s="62"/>
      <c r="KSR52" s="62"/>
      <c r="KSS52" s="62"/>
      <c r="KST52" s="62"/>
      <c r="KSU52" s="62"/>
      <c r="KSV52" s="62"/>
      <c r="KSW52" s="62"/>
      <c r="KSX52" s="62"/>
      <c r="KSY52" s="62"/>
      <c r="KSZ52" s="62"/>
      <c r="KTA52" s="62"/>
      <c r="KTB52" s="62"/>
      <c r="KTC52" s="62"/>
      <c r="KTD52" s="62"/>
      <c r="KTE52" s="62"/>
      <c r="KTF52" s="62"/>
      <c r="KTG52" s="62"/>
      <c r="KTH52" s="62"/>
      <c r="KTI52" s="62"/>
      <c r="KTJ52" s="62"/>
      <c r="KTK52" s="62"/>
      <c r="KTL52" s="62"/>
      <c r="KTM52" s="62"/>
      <c r="KTN52" s="62"/>
      <c r="KTO52" s="62"/>
      <c r="KTP52" s="62"/>
      <c r="KTQ52" s="62"/>
      <c r="KTR52" s="62"/>
      <c r="KTS52" s="62"/>
      <c r="KTT52" s="62"/>
      <c r="KTU52" s="62"/>
      <c r="KTV52" s="62"/>
      <c r="KTW52" s="62"/>
      <c r="KTX52" s="62"/>
      <c r="KTY52" s="62"/>
      <c r="KTZ52" s="62"/>
      <c r="KUA52" s="62"/>
      <c r="KUB52" s="62"/>
      <c r="KUC52" s="62"/>
      <c r="KUD52" s="62"/>
      <c r="KUE52" s="62"/>
      <c r="KUF52" s="62"/>
      <c r="KUG52" s="62"/>
      <c r="KUH52" s="62"/>
      <c r="KUI52" s="62"/>
      <c r="KUJ52" s="62"/>
      <c r="KUK52" s="62"/>
      <c r="KUL52" s="62"/>
      <c r="KUM52" s="62"/>
      <c r="KUN52" s="62"/>
      <c r="KUO52" s="62"/>
      <c r="KUP52" s="62"/>
      <c r="KUQ52" s="62"/>
      <c r="KUR52" s="62"/>
      <c r="KUS52" s="62"/>
      <c r="KUT52" s="62"/>
      <c r="KUU52" s="62"/>
      <c r="KUV52" s="62"/>
      <c r="KUW52" s="62"/>
      <c r="KUX52" s="62"/>
      <c r="KUY52" s="62"/>
      <c r="KUZ52" s="62"/>
      <c r="KVA52" s="62"/>
      <c r="KVB52" s="62"/>
      <c r="KVC52" s="62"/>
      <c r="KVD52" s="62"/>
      <c r="KVE52" s="62"/>
      <c r="KVF52" s="62"/>
      <c r="KVG52" s="62"/>
      <c r="KVH52" s="62"/>
      <c r="KVI52" s="62"/>
      <c r="KVJ52" s="62"/>
      <c r="KVK52" s="62"/>
      <c r="KVL52" s="62"/>
      <c r="KVM52" s="62"/>
      <c r="KVN52" s="62"/>
      <c r="KVO52" s="62"/>
      <c r="KVP52" s="62"/>
      <c r="KVQ52" s="62"/>
      <c r="KVR52" s="62"/>
      <c r="KVS52" s="62"/>
      <c r="KVT52" s="62"/>
      <c r="KVU52" s="62"/>
      <c r="KVV52" s="62"/>
      <c r="KVW52" s="62"/>
      <c r="KVX52" s="62"/>
      <c r="KVY52" s="62"/>
      <c r="KVZ52" s="62"/>
      <c r="KWA52" s="62"/>
      <c r="KWB52" s="62"/>
      <c r="KWC52" s="62"/>
      <c r="KWD52" s="62"/>
      <c r="KWE52" s="62"/>
      <c r="KWF52" s="62"/>
      <c r="KWG52" s="62"/>
      <c r="KWH52" s="62"/>
      <c r="KWI52" s="62"/>
      <c r="KWJ52" s="62"/>
      <c r="KWK52" s="62"/>
      <c r="KWL52" s="62"/>
      <c r="KWM52" s="62"/>
      <c r="KWN52" s="62"/>
      <c r="KWO52" s="62"/>
      <c r="KWP52" s="62"/>
      <c r="KWQ52" s="62"/>
      <c r="KWR52" s="62"/>
      <c r="KWS52" s="62"/>
      <c r="KWT52" s="62"/>
      <c r="KWU52" s="62"/>
      <c r="KWV52" s="62"/>
      <c r="KWW52" s="62"/>
      <c r="KWX52" s="62"/>
      <c r="KWY52" s="62"/>
      <c r="KWZ52" s="62"/>
      <c r="KXA52" s="62"/>
      <c r="KXB52" s="62"/>
      <c r="KXC52" s="62"/>
      <c r="KXD52" s="62"/>
      <c r="KXE52" s="62"/>
      <c r="KXF52" s="62"/>
      <c r="KXG52" s="62"/>
      <c r="KXH52" s="62"/>
      <c r="KXI52" s="62"/>
      <c r="KXJ52" s="62"/>
      <c r="KXK52" s="62"/>
      <c r="KXL52" s="62"/>
      <c r="KXM52" s="62"/>
      <c r="KXN52" s="62"/>
      <c r="KXO52" s="62"/>
      <c r="KXP52" s="62"/>
      <c r="KXQ52" s="62"/>
      <c r="KXR52" s="62"/>
      <c r="KXS52" s="62"/>
      <c r="KXT52" s="62"/>
      <c r="KXU52" s="62"/>
      <c r="KXV52" s="62"/>
      <c r="KXW52" s="62"/>
      <c r="KXX52" s="62"/>
      <c r="KXY52" s="62"/>
      <c r="KXZ52" s="62"/>
      <c r="KYA52" s="62"/>
      <c r="KYB52" s="62"/>
      <c r="KYC52" s="62"/>
      <c r="KYD52" s="62"/>
      <c r="KYE52" s="62"/>
      <c r="KYF52" s="62"/>
      <c r="KYG52" s="62"/>
      <c r="KYH52" s="62"/>
      <c r="KYI52" s="62"/>
      <c r="KYJ52" s="62"/>
      <c r="KYK52" s="62"/>
      <c r="KYL52" s="62"/>
      <c r="KYM52" s="62"/>
      <c r="KYN52" s="62"/>
      <c r="KYO52" s="62"/>
      <c r="KYP52" s="62"/>
      <c r="KYQ52" s="62"/>
      <c r="KYR52" s="62"/>
      <c r="KYS52" s="62"/>
      <c r="KYT52" s="62"/>
      <c r="KYU52" s="62"/>
      <c r="KYV52" s="62"/>
      <c r="KYW52" s="62"/>
      <c r="KYX52" s="62"/>
      <c r="KYY52" s="62"/>
      <c r="KYZ52" s="62"/>
      <c r="KZA52" s="62"/>
      <c r="KZB52" s="62"/>
      <c r="KZC52" s="62"/>
      <c r="KZD52" s="62"/>
      <c r="KZE52" s="62"/>
      <c r="KZF52" s="62"/>
      <c r="KZG52" s="62"/>
      <c r="KZH52" s="62"/>
      <c r="KZI52" s="62"/>
      <c r="KZJ52" s="62"/>
      <c r="KZK52" s="62"/>
      <c r="KZL52" s="62"/>
      <c r="KZM52" s="62"/>
      <c r="KZN52" s="62"/>
      <c r="KZO52" s="62"/>
      <c r="KZP52" s="62"/>
      <c r="KZQ52" s="62"/>
      <c r="KZR52" s="62"/>
      <c r="KZS52" s="62"/>
      <c r="KZT52" s="62"/>
      <c r="KZU52" s="62"/>
      <c r="KZV52" s="62"/>
      <c r="KZW52" s="62"/>
      <c r="KZX52" s="62"/>
      <c r="KZY52" s="62"/>
      <c r="KZZ52" s="62"/>
      <c r="LAA52" s="62"/>
      <c r="LAB52" s="62"/>
      <c r="LAC52" s="62"/>
      <c r="LAD52" s="62"/>
      <c r="LAE52" s="62"/>
      <c r="LAF52" s="62"/>
      <c r="LAG52" s="62"/>
      <c r="LAH52" s="62"/>
      <c r="LAI52" s="62"/>
      <c r="LAJ52" s="62"/>
      <c r="LAK52" s="62"/>
      <c r="LAL52" s="62"/>
      <c r="LAM52" s="62"/>
      <c r="LAN52" s="62"/>
      <c r="LAO52" s="62"/>
      <c r="LAP52" s="62"/>
      <c r="LAQ52" s="62"/>
      <c r="LAR52" s="62"/>
      <c r="LAS52" s="62"/>
      <c r="LAT52" s="62"/>
      <c r="LAU52" s="62"/>
      <c r="LAV52" s="62"/>
      <c r="LAW52" s="62"/>
      <c r="LAX52" s="62"/>
      <c r="LAY52" s="62"/>
      <c r="LAZ52" s="62"/>
      <c r="LBA52" s="62"/>
      <c r="LBB52" s="62"/>
      <c r="LBC52" s="62"/>
      <c r="LBD52" s="62"/>
      <c r="LBE52" s="62"/>
      <c r="LBF52" s="62"/>
      <c r="LBG52" s="62"/>
      <c r="LBH52" s="62"/>
      <c r="LBI52" s="62"/>
      <c r="LBJ52" s="62"/>
      <c r="LBK52" s="62"/>
      <c r="LBL52" s="62"/>
      <c r="LBM52" s="62"/>
      <c r="LBN52" s="62"/>
      <c r="LBO52" s="62"/>
      <c r="LBP52" s="62"/>
      <c r="LBQ52" s="62"/>
      <c r="LBR52" s="62"/>
      <c r="LBS52" s="62"/>
      <c r="LBT52" s="62"/>
      <c r="LBU52" s="62"/>
      <c r="LBV52" s="62"/>
      <c r="LBW52" s="62"/>
      <c r="LBX52" s="62"/>
      <c r="LBY52" s="62"/>
      <c r="LBZ52" s="62"/>
      <c r="LCA52" s="62"/>
      <c r="LCB52" s="62"/>
      <c r="LCC52" s="62"/>
      <c r="LCD52" s="62"/>
      <c r="LCE52" s="62"/>
      <c r="LCF52" s="62"/>
      <c r="LCG52" s="62"/>
      <c r="LCH52" s="62"/>
      <c r="LCI52" s="62"/>
      <c r="LCJ52" s="62"/>
      <c r="LCK52" s="62"/>
      <c r="LCL52" s="62"/>
      <c r="LCM52" s="62"/>
      <c r="LCN52" s="62"/>
      <c r="LCO52" s="62"/>
      <c r="LCP52" s="62"/>
      <c r="LCQ52" s="62"/>
      <c r="LCR52" s="62"/>
      <c r="LCS52" s="62"/>
      <c r="LCT52" s="62"/>
      <c r="LCU52" s="62"/>
      <c r="LCV52" s="62"/>
      <c r="LCW52" s="62"/>
      <c r="LCX52" s="62"/>
      <c r="LCY52" s="62"/>
      <c r="LCZ52" s="62"/>
      <c r="LDA52" s="62"/>
      <c r="LDB52" s="62"/>
      <c r="LDC52" s="62"/>
      <c r="LDD52" s="62"/>
      <c r="LDE52" s="62"/>
      <c r="LDF52" s="62"/>
      <c r="LDG52" s="62"/>
      <c r="LDH52" s="62"/>
      <c r="LDI52" s="62"/>
      <c r="LDJ52" s="62"/>
      <c r="LDK52" s="62"/>
      <c r="LDL52" s="62"/>
      <c r="LDM52" s="62"/>
      <c r="LDN52" s="62"/>
      <c r="LDO52" s="62"/>
      <c r="LDP52" s="62"/>
      <c r="LDQ52" s="62"/>
      <c r="LDR52" s="62"/>
      <c r="LDS52" s="62"/>
      <c r="LDT52" s="62"/>
      <c r="LDU52" s="62"/>
      <c r="LDV52" s="62"/>
      <c r="LDW52" s="62"/>
      <c r="LDX52" s="62"/>
      <c r="LDY52" s="62"/>
      <c r="LDZ52" s="62"/>
      <c r="LEA52" s="62"/>
      <c r="LEB52" s="62"/>
      <c r="LEC52" s="62"/>
      <c r="LED52" s="62"/>
      <c r="LEE52" s="62"/>
      <c r="LEF52" s="62"/>
      <c r="LEG52" s="62"/>
      <c r="LEH52" s="62"/>
      <c r="LEI52" s="62"/>
      <c r="LEJ52" s="62"/>
      <c r="LEK52" s="62"/>
      <c r="LEL52" s="62"/>
      <c r="LEM52" s="62"/>
      <c r="LEN52" s="62"/>
      <c r="LEO52" s="62"/>
      <c r="LEP52" s="62"/>
      <c r="LEQ52" s="62"/>
      <c r="LER52" s="62"/>
      <c r="LES52" s="62"/>
      <c r="LET52" s="62"/>
      <c r="LEU52" s="62"/>
      <c r="LEV52" s="62"/>
      <c r="LEW52" s="62"/>
      <c r="LEX52" s="62"/>
      <c r="LEY52" s="62"/>
      <c r="LEZ52" s="62"/>
      <c r="LFA52" s="62"/>
      <c r="LFB52" s="62"/>
      <c r="LFC52" s="62"/>
      <c r="LFD52" s="62"/>
      <c r="LFE52" s="62"/>
      <c r="LFF52" s="62"/>
      <c r="LFG52" s="62"/>
      <c r="LFH52" s="62"/>
      <c r="LFI52" s="62"/>
      <c r="LFJ52" s="62"/>
      <c r="LFK52" s="62"/>
      <c r="LFL52" s="62"/>
      <c r="LFM52" s="62"/>
      <c r="LFN52" s="62"/>
      <c r="LFO52" s="62"/>
      <c r="LFP52" s="62"/>
      <c r="LFQ52" s="62"/>
      <c r="LFR52" s="62"/>
      <c r="LFS52" s="62"/>
      <c r="LFT52" s="62"/>
      <c r="LFU52" s="62"/>
      <c r="LFV52" s="62"/>
      <c r="LFW52" s="62"/>
      <c r="LFX52" s="62"/>
      <c r="LFY52" s="62"/>
      <c r="LFZ52" s="62"/>
      <c r="LGA52" s="62"/>
      <c r="LGB52" s="62"/>
      <c r="LGC52" s="62"/>
      <c r="LGD52" s="62"/>
      <c r="LGE52" s="62"/>
      <c r="LGF52" s="62"/>
      <c r="LGG52" s="62"/>
      <c r="LGH52" s="62"/>
      <c r="LGI52" s="62"/>
      <c r="LGJ52" s="62"/>
      <c r="LGK52" s="62"/>
      <c r="LGL52" s="62"/>
      <c r="LGM52" s="62"/>
      <c r="LGN52" s="62"/>
      <c r="LGO52" s="62"/>
      <c r="LGP52" s="62"/>
      <c r="LGQ52" s="62"/>
      <c r="LGR52" s="62"/>
      <c r="LGS52" s="62"/>
      <c r="LGT52" s="62"/>
      <c r="LGU52" s="62"/>
      <c r="LGV52" s="62"/>
      <c r="LGW52" s="62"/>
      <c r="LGX52" s="62"/>
      <c r="LGY52" s="62"/>
      <c r="LGZ52" s="62"/>
      <c r="LHA52" s="62"/>
      <c r="LHB52" s="62"/>
      <c r="LHC52" s="62"/>
      <c r="LHD52" s="62"/>
      <c r="LHE52" s="62"/>
      <c r="LHF52" s="62"/>
      <c r="LHG52" s="62"/>
      <c r="LHH52" s="62"/>
      <c r="LHI52" s="62"/>
      <c r="LHJ52" s="62"/>
      <c r="LHK52" s="62"/>
      <c r="LHL52" s="62"/>
      <c r="LHM52" s="62"/>
      <c r="LHN52" s="62"/>
      <c r="LHO52" s="62"/>
      <c r="LHP52" s="62"/>
      <c r="LHQ52" s="62"/>
      <c r="LHR52" s="62"/>
      <c r="LHS52" s="62"/>
      <c r="LHT52" s="62"/>
      <c r="LHU52" s="62"/>
      <c r="LHV52" s="62"/>
      <c r="LHW52" s="62"/>
      <c r="LHX52" s="62"/>
      <c r="LHY52" s="62"/>
      <c r="LHZ52" s="62"/>
      <c r="LIA52" s="62"/>
      <c r="LIB52" s="62"/>
      <c r="LIC52" s="62"/>
      <c r="LID52" s="62"/>
      <c r="LIE52" s="62"/>
      <c r="LIF52" s="62"/>
      <c r="LIG52" s="62"/>
      <c r="LIH52" s="62"/>
      <c r="LII52" s="62"/>
      <c r="LIJ52" s="62"/>
      <c r="LIK52" s="62"/>
      <c r="LIL52" s="62"/>
      <c r="LIM52" s="62"/>
      <c r="LIN52" s="62"/>
      <c r="LIO52" s="62"/>
      <c r="LIP52" s="62"/>
      <c r="LIQ52" s="62"/>
      <c r="LIR52" s="62"/>
      <c r="LIS52" s="62"/>
      <c r="LIT52" s="62"/>
      <c r="LIU52" s="62"/>
      <c r="LIV52" s="62"/>
      <c r="LIW52" s="62"/>
      <c r="LIX52" s="62"/>
      <c r="LIY52" s="62"/>
      <c r="LIZ52" s="62"/>
      <c r="LJA52" s="62"/>
      <c r="LJB52" s="62"/>
      <c r="LJC52" s="62"/>
      <c r="LJD52" s="62"/>
      <c r="LJE52" s="62"/>
      <c r="LJF52" s="62"/>
      <c r="LJG52" s="62"/>
      <c r="LJH52" s="62"/>
      <c r="LJI52" s="62"/>
      <c r="LJJ52" s="62"/>
      <c r="LJK52" s="62"/>
      <c r="LJL52" s="62"/>
      <c r="LJM52" s="62"/>
      <c r="LJN52" s="62"/>
      <c r="LJO52" s="62"/>
      <c r="LJP52" s="62"/>
      <c r="LJQ52" s="62"/>
      <c r="LJR52" s="62"/>
      <c r="LJS52" s="62"/>
      <c r="LJT52" s="62"/>
      <c r="LJU52" s="62"/>
      <c r="LJV52" s="62"/>
      <c r="LJW52" s="62"/>
      <c r="LJX52" s="62"/>
      <c r="LJY52" s="62"/>
      <c r="LJZ52" s="62"/>
      <c r="LKA52" s="62"/>
      <c r="LKB52" s="62"/>
      <c r="LKC52" s="62"/>
      <c r="LKD52" s="62"/>
      <c r="LKE52" s="62"/>
      <c r="LKF52" s="62"/>
      <c r="LKG52" s="62"/>
      <c r="LKH52" s="62"/>
      <c r="LKI52" s="62"/>
      <c r="LKJ52" s="62"/>
      <c r="LKK52" s="62"/>
      <c r="LKL52" s="62"/>
      <c r="LKM52" s="62"/>
      <c r="LKN52" s="62"/>
      <c r="LKO52" s="62"/>
      <c r="LKP52" s="62"/>
      <c r="LKQ52" s="62"/>
      <c r="LKR52" s="62"/>
      <c r="LKS52" s="62"/>
      <c r="LKT52" s="62"/>
      <c r="LKU52" s="62"/>
      <c r="LKV52" s="62"/>
      <c r="LKW52" s="62"/>
      <c r="LKX52" s="62"/>
      <c r="LKY52" s="62"/>
      <c r="LKZ52" s="62"/>
      <c r="LLA52" s="62"/>
      <c r="LLB52" s="62"/>
      <c r="LLC52" s="62"/>
      <c r="LLD52" s="62"/>
      <c r="LLE52" s="62"/>
      <c r="LLF52" s="62"/>
      <c r="LLG52" s="62"/>
      <c r="LLH52" s="62"/>
      <c r="LLI52" s="62"/>
      <c r="LLJ52" s="62"/>
      <c r="LLK52" s="62"/>
      <c r="LLL52" s="62"/>
      <c r="LLM52" s="62"/>
      <c r="LLN52" s="62"/>
      <c r="LLO52" s="62"/>
      <c r="LLP52" s="62"/>
      <c r="LLQ52" s="62"/>
      <c r="LLR52" s="62"/>
      <c r="LLS52" s="62"/>
      <c r="LLT52" s="62"/>
      <c r="LLU52" s="62"/>
      <c r="LLV52" s="62"/>
      <c r="LLW52" s="62"/>
      <c r="LLX52" s="62"/>
      <c r="LLY52" s="62"/>
      <c r="LLZ52" s="62"/>
      <c r="LMA52" s="62"/>
      <c r="LMB52" s="62"/>
      <c r="LMC52" s="62"/>
      <c r="LMD52" s="62"/>
      <c r="LME52" s="62"/>
      <c r="LMF52" s="62"/>
      <c r="LMG52" s="62"/>
      <c r="LMH52" s="62"/>
      <c r="LMI52" s="62"/>
      <c r="LMJ52" s="62"/>
      <c r="LMK52" s="62"/>
      <c r="LML52" s="62"/>
      <c r="LMM52" s="62"/>
      <c r="LMN52" s="62"/>
      <c r="LMO52" s="62"/>
      <c r="LMP52" s="62"/>
      <c r="LMQ52" s="62"/>
      <c r="LMR52" s="62"/>
      <c r="LMS52" s="62"/>
      <c r="LMT52" s="62"/>
      <c r="LMU52" s="62"/>
      <c r="LMV52" s="62"/>
      <c r="LMW52" s="62"/>
      <c r="LMX52" s="62"/>
      <c r="LMY52" s="62"/>
      <c r="LMZ52" s="62"/>
      <c r="LNA52" s="62"/>
      <c r="LNB52" s="62"/>
      <c r="LNC52" s="62"/>
      <c r="LND52" s="62"/>
      <c r="LNE52" s="62"/>
      <c r="LNF52" s="62"/>
      <c r="LNG52" s="62"/>
      <c r="LNH52" s="62"/>
      <c r="LNI52" s="62"/>
      <c r="LNJ52" s="62"/>
      <c r="LNK52" s="62"/>
      <c r="LNL52" s="62"/>
      <c r="LNM52" s="62"/>
      <c r="LNN52" s="62"/>
      <c r="LNO52" s="62"/>
      <c r="LNP52" s="62"/>
      <c r="LNQ52" s="62"/>
      <c r="LNR52" s="62"/>
      <c r="LNS52" s="62"/>
      <c r="LNT52" s="62"/>
      <c r="LNU52" s="62"/>
      <c r="LNV52" s="62"/>
      <c r="LNW52" s="62"/>
      <c r="LNX52" s="62"/>
      <c r="LNY52" s="62"/>
      <c r="LNZ52" s="62"/>
      <c r="LOA52" s="62"/>
      <c r="LOB52" s="62"/>
      <c r="LOC52" s="62"/>
      <c r="LOD52" s="62"/>
      <c r="LOE52" s="62"/>
      <c r="LOF52" s="62"/>
      <c r="LOG52" s="62"/>
      <c r="LOH52" s="62"/>
      <c r="LOI52" s="62"/>
      <c r="LOJ52" s="62"/>
      <c r="LOK52" s="62"/>
      <c r="LOL52" s="62"/>
      <c r="LOM52" s="62"/>
      <c r="LON52" s="62"/>
      <c r="LOO52" s="62"/>
      <c r="LOP52" s="62"/>
      <c r="LOQ52" s="62"/>
      <c r="LOR52" s="62"/>
      <c r="LOS52" s="62"/>
      <c r="LOT52" s="62"/>
      <c r="LOU52" s="62"/>
      <c r="LOV52" s="62"/>
      <c r="LOW52" s="62"/>
      <c r="LOX52" s="62"/>
      <c r="LOY52" s="62"/>
      <c r="LOZ52" s="62"/>
      <c r="LPA52" s="62"/>
      <c r="LPB52" s="62"/>
      <c r="LPC52" s="62"/>
      <c r="LPD52" s="62"/>
      <c r="LPE52" s="62"/>
      <c r="LPF52" s="62"/>
      <c r="LPG52" s="62"/>
      <c r="LPH52" s="62"/>
      <c r="LPI52" s="62"/>
      <c r="LPJ52" s="62"/>
      <c r="LPK52" s="62"/>
      <c r="LPL52" s="62"/>
      <c r="LPM52" s="62"/>
      <c r="LPN52" s="62"/>
      <c r="LPO52" s="62"/>
      <c r="LPP52" s="62"/>
      <c r="LPQ52" s="62"/>
      <c r="LPR52" s="62"/>
      <c r="LPS52" s="62"/>
      <c r="LPT52" s="62"/>
      <c r="LPU52" s="62"/>
      <c r="LPV52" s="62"/>
      <c r="LPW52" s="62"/>
      <c r="LPX52" s="62"/>
      <c r="LPY52" s="62"/>
      <c r="LPZ52" s="62"/>
      <c r="LQA52" s="62"/>
      <c r="LQB52" s="62"/>
      <c r="LQC52" s="62"/>
      <c r="LQD52" s="62"/>
      <c r="LQE52" s="62"/>
      <c r="LQF52" s="62"/>
      <c r="LQG52" s="62"/>
      <c r="LQH52" s="62"/>
      <c r="LQI52" s="62"/>
      <c r="LQJ52" s="62"/>
      <c r="LQK52" s="62"/>
      <c r="LQL52" s="62"/>
      <c r="LQM52" s="62"/>
      <c r="LQN52" s="62"/>
      <c r="LQO52" s="62"/>
      <c r="LQP52" s="62"/>
      <c r="LQQ52" s="62"/>
      <c r="LQR52" s="62"/>
      <c r="LQS52" s="62"/>
      <c r="LQT52" s="62"/>
      <c r="LQU52" s="62"/>
      <c r="LQV52" s="62"/>
      <c r="LQW52" s="62"/>
      <c r="LQX52" s="62"/>
      <c r="LQY52" s="62"/>
      <c r="LQZ52" s="62"/>
      <c r="LRA52" s="62"/>
      <c r="LRB52" s="62"/>
      <c r="LRC52" s="62"/>
      <c r="LRD52" s="62"/>
      <c r="LRE52" s="62"/>
      <c r="LRF52" s="62"/>
      <c r="LRG52" s="62"/>
      <c r="LRH52" s="62"/>
      <c r="LRI52" s="62"/>
      <c r="LRJ52" s="62"/>
      <c r="LRK52" s="62"/>
      <c r="LRL52" s="62"/>
      <c r="LRM52" s="62"/>
      <c r="LRN52" s="62"/>
      <c r="LRO52" s="62"/>
      <c r="LRP52" s="62"/>
      <c r="LRQ52" s="62"/>
      <c r="LRR52" s="62"/>
      <c r="LRS52" s="62"/>
      <c r="LRT52" s="62"/>
      <c r="LRU52" s="62"/>
      <c r="LRV52" s="62"/>
      <c r="LRW52" s="62"/>
      <c r="LRX52" s="62"/>
      <c r="LRY52" s="62"/>
      <c r="LRZ52" s="62"/>
      <c r="LSA52" s="62"/>
      <c r="LSB52" s="62"/>
      <c r="LSC52" s="62"/>
      <c r="LSD52" s="62"/>
      <c r="LSE52" s="62"/>
      <c r="LSF52" s="62"/>
      <c r="LSG52" s="62"/>
      <c r="LSH52" s="62"/>
      <c r="LSI52" s="62"/>
      <c r="LSJ52" s="62"/>
      <c r="LSK52" s="62"/>
      <c r="LSL52" s="62"/>
      <c r="LSM52" s="62"/>
      <c r="LSN52" s="62"/>
      <c r="LSO52" s="62"/>
      <c r="LSP52" s="62"/>
      <c r="LSQ52" s="62"/>
      <c r="LSR52" s="62"/>
      <c r="LSS52" s="62"/>
      <c r="LST52" s="62"/>
      <c r="LSU52" s="62"/>
      <c r="LSV52" s="62"/>
      <c r="LSW52" s="62"/>
      <c r="LSX52" s="62"/>
      <c r="LSY52" s="62"/>
      <c r="LSZ52" s="62"/>
      <c r="LTA52" s="62"/>
      <c r="LTB52" s="62"/>
      <c r="LTC52" s="62"/>
      <c r="LTD52" s="62"/>
      <c r="LTE52" s="62"/>
      <c r="LTF52" s="62"/>
      <c r="LTG52" s="62"/>
      <c r="LTH52" s="62"/>
      <c r="LTI52" s="62"/>
      <c r="LTJ52" s="62"/>
      <c r="LTK52" s="62"/>
      <c r="LTL52" s="62"/>
      <c r="LTM52" s="62"/>
      <c r="LTN52" s="62"/>
      <c r="LTO52" s="62"/>
      <c r="LTP52" s="62"/>
      <c r="LTQ52" s="62"/>
      <c r="LTR52" s="62"/>
      <c r="LTS52" s="62"/>
      <c r="LTT52" s="62"/>
      <c r="LTU52" s="62"/>
      <c r="LTV52" s="62"/>
      <c r="LTW52" s="62"/>
      <c r="LTX52" s="62"/>
      <c r="LTY52" s="62"/>
      <c r="LTZ52" s="62"/>
      <c r="LUA52" s="62"/>
      <c r="LUB52" s="62"/>
      <c r="LUC52" s="62"/>
      <c r="LUD52" s="62"/>
      <c r="LUE52" s="62"/>
      <c r="LUF52" s="62"/>
      <c r="LUG52" s="62"/>
      <c r="LUH52" s="62"/>
      <c r="LUI52" s="62"/>
      <c r="LUJ52" s="62"/>
      <c r="LUK52" s="62"/>
      <c r="LUL52" s="62"/>
      <c r="LUM52" s="62"/>
      <c r="LUN52" s="62"/>
      <c r="LUO52" s="62"/>
      <c r="LUP52" s="62"/>
      <c r="LUQ52" s="62"/>
      <c r="LUR52" s="62"/>
      <c r="LUS52" s="62"/>
      <c r="LUT52" s="62"/>
      <c r="LUU52" s="62"/>
      <c r="LUV52" s="62"/>
      <c r="LUW52" s="62"/>
      <c r="LUX52" s="62"/>
      <c r="LUY52" s="62"/>
      <c r="LUZ52" s="62"/>
      <c r="LVA52" s="62"/>
      <c r="LVB52" s="62"/>
      <c r="LVC52" s="62"/>
      <c r="LVD52" s="62"/>
      <c r="LVE52" s="62"/>
      <c r="LVF52" s="62"/>
      <c r="LVG52" s="62"/>
      <c r="LVH52" s="62"/>
      <c r="LVI52" s="62"/>
      <c r="LVJ52" s="62"/>
      <c r="LVK52" s="62"/>
      <c r="LVL52" s="62"/>
      <c r="LVM52" s="62"/>
      <c r="LVN52" s="62"/>
      <c r="LVO52" s="62"/>
      <c r="LVP52" s="62"/>
      <c r="LVQ52" s="62"/>
      <c r="LVR52" s="62"/>
      <c r="LVS52" s="62"/>
      <c r="LVT52" s="62"/>
      <c r="LVU52" s="62"/>
      <c r="LVV52" s="62"/>
      <c r="LVW52" s="62"/>
      <c r="LVX52" s="62"/>
      <c r="LVY52" s="62"/>
      <c r="LVZ52" s="62"/>
      <c r="LWA52" s="62"/>
      <c r="LWB52" s="62"/>
      <c r="LWC52" s="62"/>
      <c r="LWD52" s="62"/>
      <c r="LWE52" s="62"/>
      <c r="LWF52" s="62"/>
      <c r="LWG52" s="62"/>
      <c r="LWH52" s="62"/>
      <c r="LWI52" s="62"/>
      <c r="LWJ52" s="62"/>
      <c r="LWK52" s="62"/>
      <c r="LWL52" s="62"/>
      <c r="LWM52" s="62"/>
      <c r="LWN52" s="62"/>
      <c r="LWO52" s="62"/>
      <c r="LWP52" s="62"/>
      <c r="LWQ52" s="62"/>
      <c r="LWR52" s="62"/>
      <c r="LWS52" s="62"/>
      <c r="LWT52" s="62"/>
      <c r="LWU52" s="62"/>
      <c r="LWV52" s="62"/>
      <c r="LWW52" s="62"/>
      <c r="LWX52" s="62"/>
      <c r="LWY52" s="62"/>
      <c r="LWZ52" s="62"/>
      <c r="LXA52" s="62"/>
      <c r="LXB52" s="62"/>
      <c r="LXC52" s="62"/>
      <c r="LXD52" s="62"/>
      <c r="LXE52" s="62"/>
      <c r="LXF52" s="62"/>
      <c r="LXG52" s="62"/>
      <c r="LXH52" s="62"/>
      <c r="LXI52" s="62"/>
      <c r="LXJ52" s="62"/>
      <c r="LXK52" s="62"/>
      <c r="LXL52" s="62"/>
      <c r="LXM52" s="62"/>
      <c r="LXN52" s="62"/>
      <c r="LXO52" s="62"/>
      <c r="LXP52" s="62"/>
      <c r="LXQ52" s="62"/>
      <c r="LXR52" s="62"/>
      <c r="LXS52" s="62"/>
      <c r="LXT52" s="62"/>
      <c r="LXU52" s="62"/>
      <c r="LXV52" s="62"/>
      <c r="LXW52" s="62"/>
      <c r="LXX52" s="62"/>
      <c r="LXY52" s="62"/>
      <c r="LXZ52" s="62"/>
      <c r="LYA52" s="62"/>
      <c r="LYB52" s="62"/>
      <c r="LYC52" s="62"/>
      <c r="LYD52" s="62"/>
      <c r="LYE52" s="62"/>
      <c r="LYF52" s="62"/>
      <c r="LYG52" s="62"/>
      <c r="LYH52" s="62"/>
      <c r="LYI52" s="62"/>
      <c r="LYJ52" s="62"/>
      <c r="LYK52" s="62"/>
      <c r="LYL52" s="62"/>
      <c r="LYM52" s="62"/>
      <c r="LYN52" s="62"/>
      <c r="LYO52" s="62"/>
      <c r="LYP52" s="62"/>
      <c r="LYQ52" s="62"/>
      <c r="LYR52" s="62"/>
      <c r="LYS52" s="62"/>
      <c r="LYT52" s="62"/>
      <c r="LYU52" s="62"/>
      <c r="LYV52" s="62"/>
      <c r="LYW52" s="62"/>
      <c r="LYX52" s="62"/>
      <c r="LYY52" s="62"/>
      <c r="LYZ52" s="62"/>
      <c r="LZA52" s="62"/>
      <c r="LZB52" s="62"/>
      <c r="LZC52" s="62"/>
      <c r="LZD52" s="62"/>
      <c r="LZE52" s="62"/>
      <c r="LZF52" s="62"/>
      <c r="LZG52" s="62"/>
      <c r="LZH52" s="62"/>
      <c r="LZI52" s="62"/>
      <c r="LZJ52" s="62"/>
      <c r="LZK52" s="62"/>
      <c r="LZL52" s="62"/>
      <c r="LZM52" s="62"/>
      <c r="LZN52" s="62"/>
      <c r="LZO52" s="62"/>
      <c r="LZP52" s="62"/>
      <c r="LZQ52" s="62"/>
      <c r="LZR52" s="62"/>
      <c r="LZS52" s="62"/>
      <c r="LZT52" s="62"/>
      <c r="LZU52" s="62"/>
      <c r="LZV52" s="62"/>
      <c r="LZW52" s="62"/>
      <c r="LZX52" s="62"/>
      <c r="LZY52" s="62"/>
      <c r="LZZ52" s="62"/>
      <c r="MAA52" s="62"/>
      <c r="MAB52" s="62"/>
      <c r="MAC52" s="62"/>
      <c r="MAD52" s="62"/>
      <c r="MAE52" s="62"/>
      <c r="MAF52" s="62"/>
      <c r="MAG52" s="62"/>
      <c r="MAH52" s="62"/>
      <c r="MAI52" s="62"/>
      <c r="MAJ52" s="62"/>
      <c r="MAK52" s="62"/>
      <c r="MAL52" s="62"/>
      <c r="MAM52" s="62"/>
      <c r="MAN52" s="62"/>
      <c r="MAO52" s="62"/>
      <c r="MAP52" s="62"/>
      <c r="MAQ52" s="62"/>
      <c r="MAR52" s="62"/>
      <c r="MAS52" s="62"/>
      <c r="MAT52" s="62"/>
      <c r="MAU52" s="62"/>
      <c r="MAV52" s="62"/>
      <c r="MAW52" s="62"/>
      <c r="MAX52" s="62"/>
      <c r="MAY52" s="62"/>
      <c r="MAZ52" s="62"/>
      <c r="MBA52" s="62"/>
      <c r="MBB52" s="62"/>
      <c r="MBC52" s="62"/>
      <c r="MBD52" s="62"/>
      <c r="MBE52" s="62"/>
      <c r="MBF52" s="62"/>
      <c r="MBG52" s="62"/>
      <c r="MBH52" s="62"/>
      <c r="MBI52" s="62"/>
      <c r="MBJ52" s="62"/>
      <c r="MBK52" s="62"/>
      <c r="MBL52" s="62"/>
      <c r="MBM52" s="62"/>
      <c r="MBN52" s="62"/>
      <c r="MBO52" s="62"/>
      <c r="MBP52" s="62"/>
      <c r="MBQ52" s="62"/>
      <c r="MBR52" s="62"/>
      <c r="MBS52" s="62"/>
      <c r="MBT52" s="62"/>
      <c r="MBU52" s="62"/>
      <c r="MBV52" s="62"/>
      <c r="MBW52" s="62"/>
      <c r="MBX52" s="62"/>
      <c r="MBY52" s="62"/>
      <c r="MBZ52" s="62"/>
      <c r="MCA52" s="62"/>
      <c r="MCB52" s="62"/>
      <c r="MCC52" s="62"/>
      <c r="MCD52" s="62"/>
      <c r="MCE52" s="62"/>
      <c r="MCF52" s="62"/>
      <c r="MCG52" s="62"/>
      <c r="MCH52" s="62"/>
      <c r="MCI52" s="62"/>
      <c r="MCJ52" s="62"/>
      <c r="MCK52" s="62"/>
      <c r="MCL52" s="62"/>
      <c r="MCM52" s="62"/>
      <c r="MCN52" s="62"/>
      <c r="MCO52" s="62"/>
      <c r="MCP52" s="62"/>
      <c r="MCQ52" s="62"/>
      <c r="MCR52" s="62"/>
      <c r="MCS52" s="62"/>
      <c r="MCT52" s="62"/>
      <c r="MCU52" s="62"/>
      <c r="MCV52" s="62"/>
      <c r="MCW52" s="62"/>
      <c r="MCX52" s="62"/>
      <c r="MCY52" s="62"/>
      <c r="MCZ52" s="62"/>
      <c r="MDA52" s="62"/>
      <c r="MDB52" s="62"/>
      <c r="MDC52" s="62"/>
      <c r="MDD52" s="62"/>
      <c r="MDE52" s="62"/>
      <c r="MDF52" s="62"/>
      <c r="MDG52" s="62"/>
      <c r="MDH52" s="62"/>
      <c r="MDI52" s="62"/>
      <c r="MDJ52" s="62"/>
      <c r="MDK52" s="62"/>
      <c r="MDL52" s="62"/>
      <c r="MDM52" s="62"/>
      <c r="MDN52" s="62"/>
      <c r="MDO52" s="62"/>
      <c r="MDP52" s="62"/>
      <c r="MDQ52" s="62"/>
      <c r="MDR52" s="62"/>
      <c r="MDS52" s="62"/>
      <c r="MDT52" s="62"/>
      <c r="MDU52" s="62"/>
      <c r="MDV52" s="62"/>
      <c r="MDW52" s="62"/>
      <c r="MDX52" s="62"/>
      <c r="MDY52" s="62"/>
      <c r="MDZ52" s="62"/>
      <c r="MEA52" s="62"/>
      <c r="MEB52" s="62"/>
      <c r="MEC52" s="62"/>
      <c r="MED52" s="62"/>
      <c r="MEE52" s="62"/>
      <c r="MEF52" s="62"/>
      <c r="MEG52" s="62"/>
      <c r="MEH52" s="62"/>
      <c r="MEI52" s="62"/>
      <c r="MEJ52" s="62"/>
      <c r="MEK52" s="62"/>
      <c r="MEL52" s="62"/>
      <c r="MEM52" s="62"/>
      <c r="MEN52" s="62"/>
      <c r="MEO52" s="62"/>
      <c r="MEP52" s="62"/>
      <c r="MEQ52" s="62"/>
      <c r="MER52" s="62"/>
      <c r="MES52" s="62"/>
      <c r="MET52" s="62"/>
      <c r="MEU52" s="62"/>
      <c r="MEV52" s="62"/>
      <c r="MEW52" s="62"/>
      <c r="MEX52" s="62"/>
      <c r="MEY52" s="62"/>
      <c r="MEZ52" s="62"/>
      <c r="MFA52" s="62"/>
      <c r="MFB52" s="62"/>
      <c r="MFC52" s="62"/>
      <c r="MFD52" s="62"/>
      <c r="MFE52" s="62"/>
      <c r="MFF52" s="62"/>
      <c r="MFG52" s="62"/>
      <c r="MFH52" s="62"/>
      <c r="MFI52" s="62"/>
      <c r="MFJ52" s="62"/>
      <c r="MFK52" s="62"/>
      <c r="MFL52" s="62"/>
      <c r="MFM52" s="62"/>
      <c r="MFN52" s="62"/>
      <c r="MFO52" s="62"/>
      <c r="MFP52" s="62"/>
      <c r="MFQ52" s="62"/>
      <c r="MFR52" s="62"/>
      <c r="MFS52" s="62"/>
      <c r="MFT52" s="62"/>
      <c r="MFU52" s="62"/>
      <c r="MFV52" s="62"/>
      <c r="MFW52" s="62"/>
      <c r="MFX52" s="62"/>
      <c r="MFY52" s="62"/>
      <c r="MFZ52" s="62"/>
      <c r="MGA52" s="62"/>
      <c r="MGB52" s="62"/>
      <c r="MGC52" s="62"/>
      <c r="MGD52" s="62"/>
      <c r="MGE52" s="62"/>
      <c r="MGF52" s="62"/>
      <c r="MGG52" s="62"/>
      <c r="MGH52" s="62"/>
      <c r="MGI52" s="62"/>
      <c r="MGJ52" s="62"/>
      <c r="MGK52" s="62"/>
      <c r="MGL52" s="62"/>
      <c r="MGM52" s="62"/>
      <c r="MGN52" s="62"/>
      <c r="MGO52" s="62"/>
      <c r="MGP52" s="62"/>
      <c r="MGQ52" s="62"/>
      <c r="MGR52" s="62"/>
      <c r="MGS52" s="62"/>
      <c r="MGT52" s="62"/>
      <c r="MGU52" s="62"/>
      <c r="MGV52" s="62"/>
      <c r="MGW52" s="62"/>
      <c r="MGX52" s="62"/>
      <c r="MGY52" s="62"/>
      <c r="MGZ52" s="62"/>
      <c r="MHA52" s="62"/>
      <c r="MHB52" s="62"/>
      <c r="MHC52" s="62"/>
      <c r="MHD52" s="62"/>
      <c r="MHE52" s="62"/>
      <c r="MHF52" s="62"/>
      <c r="MHG52" s="62"/>
      <c r="MHH52" s="62"/>
      <c r="MHI52" s="62"/>
      <c r="MHJ52" s="62"/>
      <c r="MHK52" s="62"/>
      <c r="MHL52" s="62"/>
      <c r="MHM52" s="62"/>
      <c r="MHN52" s="62"/>
      <c r="MHO52" s="62"/>
      <c r="MHP52" s="62"/>
      <c r="MHQ52" s="62"/>
      <c r="MHR52" s="62"/>
      <c r="MHS52" s="62"/>
      <c r="MHT52" s="62"/>
      <c r="MHU52" s="62"/>
      <c r="MHV52" s="62"/>
      <c r="MHW52" s="62"/>
      <c r="MHX52" s="62"/>
      <c r="MHY52" s="62"/>
      <c r="MHZ52" s="62"/>
      <c r="MIA52" s="62"/>
      <c r="MIB52" s="62"/>
      <c r="MIC52" s="62"/>
      <c r="MID52" s="62"/>
      <c r="MIE52" s="62"/>
      <c r="MIF52" s="62"/>
      <c r="MIG52" s="62"/>
      <c r="MIH52" s="62"/>
      <c r="MII52" s="62"/>
      <c r="MIJ52" s="62"/>
      <c r="MIK52" s="62"/>
      <c r="MIL52" s="62"/>
      <c r="MIM52" s="62"/>
      <c r="MIN52" s="62"/>
      <c r="MIO52" s="62"/>
      <c r="MIP52" s="62"/>
      <c r="MIQ52" s="62"/>
      <c r="MIR52" s="62"/>
      <c r="MIS52" s="62"/>
      <c r="MIT52" s="62"/>
      <c r="MIU52" s="62"/>
      <c r="MIV52" s="62"/>
      <c r="MIW52" s="62"/>
      <c r="MIX52" s="62"/>
      <c r="MIY52" s="62"/>
      <c r="MIZ52" s="62"/>
      <c r="MJA52" s="62"/>
      <c r="MJB52" s="62"/>
      <c r="MJC52" s="62"/>
      <c r="MJD52" s="62"/>
      <c r="MJE52" s="62"/>
      <c r="MJF52" s="62"/>
      <c r="MJG52" s="62"/>
      <c r="MJH52" s="62"/>
      <c r="MJI52" s="62"/>
      <c r="MJJ52" s="62"/>
      <c r="MJK52" s="62"/>
      <c r="MJL52" s="62"/>
      <c r="MJM52" s="62"/>
      <c r="MJN52" s="62"/>
      <c r="MJO52" s="62"/>
      <c r="MJP52" s="62"/>
      <c r="MJQ52" s="62"/>
      <c r="MJR52" s="62"/>
      <c r="MJS52" s="62"/>
      <c r="MJT52" s="62"/>
      <c r="MJU52" s="62"/>
      <c r="MJV52" s="62"/>
      <c r="MJW52" s="62"/>
      <c r="MJX52" s="62"/>
      <c r="MJY52" s="62"/>
      <c r="MJZ52" s="62"/>
      <c r="MKA52" s="62"/>
      <c r="MKB52" s="62"/>
      <c r="MKC52" s="62"/>
      <c r="MKD52" s="62"/>
      <c r="MKE52" s="62"/>
      <c r="MKF52" s="62"/>
      <c r="MKG52" s="62"/>
      <c r="MKH52" s="62"/>
      <c r="MKI52" s="62"/>
      <c r="MKJ52" s="62"/>
      <c r="MKK52" s="62"/>
      <c r="MKL52" s="62"/>
      <c r="MKM52" s="62"/>
      <c r="MKN52" s="62"/>
      <c r="MKO52" s="62"/>
      <c r="MKP52" s="62"/>
      <c r="MKQ52" s="62"/>
      <c r="MKR52" s="62"/>
      <c r="MKS52" s="62"/>
      <c r="MKT52" s="62"/>
      <c r="MKU52" s="62"/>
      <c r="MKV52" s="62"/>
      <c r="MKW52" s="62"/>
      <c r="MKX52" s="62"/>
      <c r="MKY52" s="62"/>
      <c r="MKZ52" s="62"/>
      <c r="MLA52" s="62"/>
      <c r="MLB52" s="62"/>
      <c r="MLC52" s="62"/>
      <c r="MLD52" s="62"/>
      <c r="MLE52" s="62"/>
      <c r="MLF52" s="62"/>
      <c r="MLG52" s="62"/>
      <c r="MLH52" s="62"/>
      <c r="MLI52" s="62"/>
      <c r="MLJ52" s="62"/>
      <c r="MLK52" s="62"/>
      <c r="MLL52" s="62"/>
      <c r="MLM52" s="62"/>
      <c r="MLN52" s="62"/>
      <c r="MLO52" s="62"/>
      <c r="MLP52" s="62"/>
      <c r="MLQ52" s="62"/>
      <c r="MLR52" s="62"/>
      <c r="MLS52" s="62"/>
      <c r="MLT52" s="62"/>
      <c r="MLU52" s="62"/>
      <c r="MLV52" s="62"/>
      <c r="MLW52" s="62"/>
      <c r="MLX52" s="62"/>
      <c r="MLY52" s="62"/>
      <c r="MLZ52" s="62"/>
      <c r="MMA52" s="62"/>
      <c r="MMB52" s="62"/>
      <c r="MMC52" s="62"/>
      <c r="MMD52" s="62"/>
      <c r="MME52" s="62"/>
      <c r="MMF52" s="62"/>
      <c r="MMG52" s="62"/>
      <c r="MMH52" s="62"/>
      <c r="MMI52" s="62"/>
      <c r="MMJ52" s="62"/>
      <c r="MMK52" s="62"/>
      <c r="MML52" s="62"/>
      <c r="MMM52" s="62"/>
      <c r="MMN52" s="62"/>
      <c r="MMO52" s="62"/>
      <c r="MMP52" s="62"/>
      <c r="MMQ52" s="62"/>
      <c r="MMR52" s="62"/>
      <c r="MMS52" s="62"/>
      <c r="MMT52" s="62"/>
      <c r="MMU52" s="62"/>
      <c r="MMV52" s="62"/>
      <c r="MMW52" s="62"/>
      <c r="MMX52" s="62"/>
      <c r="MMY52" s="62"/>
      <c r="MMZ52" s="62"/>
      <c r="MNA52" s="62"/>
      <c r="MNB52" s="62"/>
      <c r="MNC52" s="62"/>
      <c r="MND52" s="62"/>
      <c r="MNE52" s="62"/>
      <c r="MNF52" s="62"/>
      <c r="MNG52" s="62"/>
      <c r="MNH52" s="62"/>
      <c r="MNI52" s="62"/>
      <c r="MNJ52" s="62"/>
      <c r="MNK52" s="62"/>
      <c r="MNL52" s="62"/>
      <c r="MNM52" s="62"/>
      <c r="MNN52" s="62"/>
      <c r="MNO52" s="62"/>
      <c r="MNP52" s="62"/>
      <c r="MNQ52" s="62"/>
      <c r="MNR52" s="62"/>
      <c r="MNS52" s="62"/>
      <c r="MNT52" s="62"/>
      <c r="MNU52" s="62"/>
      <c r="MNV52" s="62"/>
      <c r="MNW52" s="62"/>
      <c r="MNX52" s="62"/>
      <c r="MNY52" s="62"/>
      <c r="MNZ52" s="62"/>
      <c r="MOA52" s="62"/>
      <c r="MOB52" s="62"/>
      <c r="MOC52" s="62"/>
      <c r="MOD52" s="62"/>
      <c r="MOE52" s="62"/>
      <c r="MOF52" s="62"/>
      <c r="MOG52" s="62"/>
      <c r="MOH52" s="62"/>
      <c r="MOI52" s="62"/>
      <c r="MOJ52" s="62"/>
      <c r="MOK52" s="62"/>
      <c r="MOL52" s="62"/>
      <c r="MOM52" s="62"/>
      <c r="MON52" s="62"/>
      <c r="MOO52" s="62"/>
      <c r="MOP52" s="62"/>
      <c r="MOQ52" s="62"/>
      <c r="MOR52" s="62"/>
      <c r="MOS52" s="62"/>
      <c r="MOT52" s="62"/>
      <c r="MOU52" s="62"/>
      <c r="MOV52" s="62"/>
      <c r="MOW52" s="62"/>
      <c r="MOX52" s="62"/>
      <c r="MOY52" s="62"/>
      <c r="MOZ52" s="62"/>
      <c r="MPA52" s="62"/>
      <c r="MPB52" s="62"/>
      <c r="MPC52" s="62"/>
      <c r="MPD52" s="62"/>
      <c r="MPE52" s="62"/>
      <c r="MPF52" s="62"/>
      <c r="MPG52" s="62"/>
      <c r="MPH52" s="62"/>
      <c r="MPI52" s="62"/>
      <c r="MPJ52" s="62"/>
      <c r="MPK52" s="62"/>
      <c r="MPL52" s="62"/>
      <c r="MPM52" s="62"/>
      <c r="MPN52" s="62"/>
      <c r="MPO52" s="62"/>
      <c r="MPP52" s="62"/>
      <c r="MPQ52" s="62"/>
      <c r="MPR52" s="62"/>
      <c r="MPS52" s="62"/>
      <c r="MPT52" s="62"/>
      <c r="MPU52" s="62"/>
      <c r="MPV52" s="62"/>
      <c r="MPW52" s="62"/>
      <c r="MPX52" s="62"/>
      <c r="MPY52" s="62"/>
      <c r="MPZ52" s="62"/>
      <c r="MQA52" s="62"/>
      <c r="MQB52" s="62"/>
      <c r="MQC52" s="62"/>
      <c r="MQD52" s="62"/>
      <c r="MQE52" s="62"/>
      <c r="MQF52" s="62"/>
      <c r="MQG52" s="62"/>
      <c r="MQH52" s="62"/>
      <c r="MQI52" s="62"/>
      <c r="MQJ52" s="62"/>
      <c r="MQK52" s="62"/>
      <c r="MQL52" s="62"/>
      <c r="MQM52" s="62"/>
      <c r="MQN52" s="62"/>
      <c r="MQO52" s="62"/>
      <c r="MQP52" s="62"/>
      <c r="MQQ52" s="62"/>
      <c r="MQR52" s="62"/>
      <c r="MQS52" s="62"/>
      <c r="MQT52" s="62"/>
      <c r="MQU52" s="62"/>
      <c r="MQV52" s="62"/>
      <c r="MQW52" s="62"/>
      <c r="MQX52" s="62"/>
      <c r="MQY52" s="62"/>
      <c r="MQZ52" s="62"/>
      <c r="MRA52" s="62"/>
      <c r="MRB52" s="62"/>
      <c r="MRC52" s="62"/>
      <c r="MRD52" s="62"/>
      <c r="MRE52" s="62"/>
      <c r="MRF52" s="62"/>
      <c r="MRG52" s="62"/>
      <c r="MRH52" s="62"/>
      <c r="MRI52" s="62"/>
      <c r="MRJ52" s="62"/>
      <c r="MRK52" s="62"/>
      <c r="MRL52" s="62"/>
      <c r="MRM52" s="62"/>
      <c r="MRN52" s="62"/>
      <c r="MRO52" s="62"/>
      <c r="MRP52" s="62"/>
      <c r="MRQ52" s="62"/>
      <c r="MRR52" s="62"/>
      <c r="MRS52" s="62"/>
      <c r="MRT52" s="62"/>
      <c r="MRU52" s="62"/>
      <c r="MRV52" s="62"/>
      <c r="MRW52" s="62"/>
      <c r="MRX52" s="62"/>
      <c r="MRY52" s="62"/>
      <c r="MRZ52" s="62"/>
      <c r="MSA52" s="62"/>
      <c r="MSB52" s="62"/>
      <c r="MSC52" s="62"/>
      <c r="MSD52" s="62"/>
      <c r="MSE52" s="62"/>
      <c r="MSF52" s="62"/>
      <c r="MSG52" s="62"/>
      <c r="MSH52" s="62"/>
      <c r="MSI52" s="62"/>
      <c r="MSJ52" s="62"/>
      <c r="MSK52" s="62"/>
      <c r="MSL52" s="62"/>
      <c r="MSM52" s="62"/>
      <c r="MSN52" s="62"/>
      <c r="MSO52" s="62"/>
      <c r="MSP52" s="62"/>
      <c r="MSQ52" s="62"/>
      <c r="MSR52" s="62"/>
      <c r="MSS52" s="62"/>
      <c r="MST52" s="62"/>
      <c r="MSU52" s="62"/>
      <c r="MSV52" s="62"/>
      <c r="MSW52" s="62"/>
      <c r="MSX52" s="62"/>
      <c r="MSY52" s="62"/>
      <c r="MSZ52" s="62"/>
      <c r="MTA52" s="62"/>
      <c r="MTB52" s="62"/>
      <c r="MTC52" s="62"/>
      <c r="MTD52" s="62"/>
      <c r="MTE52" s="62"/>
      <c r="MTF52" s="62"/>
      <c r="MTG52" s="62"/>
      <c r="MTH52" s="62"/>
      <c r="MTI52" s="62"/>
      <c r="MTJ52" s="62"/>
      <c r="MTK52" s="62"/>
      <c r="MTL52" s="62"/>
      <c r="MTM52" s="62"/>
      <c r="MTN52" s="62"/>
      <c r="MTO52" s="62"/>
      <c r="MTP52" s="62"/>
      <c r="MTQ52" s="62"/>
      <c r="MTR52" s="62"/>
      <c r="MTS52" s="62"/>
      <c r="MTT52" s="62"/>
      <c r="MTU52" s="62"/>
      <c r="MTV52" s="62"/>
      <c r="MTW52" s="62"/>
      <c r="MTX52" s="62"/>
      <c r="MTY52" s="62"/>
      <c r="MTZ52" s="62"/>
      <c r="MUA52" s="62"/>
      <c r="MUB52" s="62"/>
      <c r="MUC52" s="62"/>
      <c r="MUD52" s="62"/>
      <c r="MUE52" s="62"/>
      <c r="MUF52" s="62"/>
      <c r="MUG52" s="62"/>
      <c r="MUH52" s="62"/>
      <c r="MUI52" s="62"/>
      <c r="MUJ52" s="62"/>
      <c r="MUK52" s="62"/>
      <c r="MUL52" s="62"/>
      <c r="MUM52" s="62"/>
      <c r="MUN52" s="62"/>
      <c r="MUO52" s="62"/>
      <c r="MUP52" s="62"/>
      <c r="MUQ52" s="62"/>
      <c r="MUR52" s="62"/>
      <c r="MUS52" s="62"/>
      <c r="MUT52" s="62"/>
      <c r="MUU52" s="62"/>
      <c r="MUV52" s="62"/>
      <c r="MUW52" s="62"/>
      <c r="MUX52" s="62"/>
      <c r="MUY52" s="62"/>
      <c r="MUZ52" s="62"/>
      <c r="MVA52" s="62"/>
      <c r="MVB52" s="62"/>
      <c r="MVC52" s="62"/>
      <c r="MVD52" s="62"/>
      <c r="MVE52" s="62"/>
      <c r="MVF52" s="62"/>
      <c r="MVG52" s="62"/>
      <c r="MVH52" s="62"/>
      <c r="MVI52" s="62"/>
      <c r="MVJ52" s="62"/>
      <c r="MVK52" s="62"/>
      <c r="MVL52" s="62"/>
      <c r="MVM52" s="62"/>
      <c r="MVN52" s="62"/>
      <c r="MVO52" s="62"/>
      <c r="MVP52" s="62"/>
      <c r="MVQ52" s="62"/>
      <c r="MVR52" s="62"/>
      <c r="MVS52" s="62"/>
      <c r="MVT52" s="62"/>
      <c r="MVU52" s="62"/>
      <c r="MVV52" s="62"/>
      <c r="MVW52" s="62"/>
      <c r="MVX52" s="62"/>
      <c r="MVY52" s="62"/>
      <c r="MVZ52" s="62"/>
      <c r="MWA52" s="62"/>
      <c r="MWB52" s="62"/>
      <c r="MWC52" s="62"/>
      <c r="MWD52" s="62"/>
      <c r="MWE52" s="62"/>
      <c r="MWF52" s="62"/>
      <c r="MWG52" s="62"/>
      <c r="MWH52" s="62"/>
      <c r="MWI52" s="62"/>
      <c r="MWJ52" s="62"/>
      <c r="MWK52" s="62"/>
      <c r="MWL52" s="62"/>
      <c r="MWM52" s="62"/>
      <c r="MWN52" s="62"/>
      <c r="MWO52" s="62"/>
      <c r="MWP52" s="62"/>
      <c r="MWQ52" s="62"/>
      <c r="MWR52" s="62"/>
      <c r="MWS52" s="62"/>
      <c r="MWT52" s="62"/>
      <c r="MWU52" s="62"/>
      <c r="MWV52" s="62"/>
      <c r="MWW52" s="62"/>
      <c r="MWX52" s="62"/>
      <c r="MWY52" s="62"/>
      <c r="MWZ52" s="62"/>
      <c r="MXA52" s="62"/>
      <c r="MXB52" s="62"/>
      <c r="MXC52" s="62"/>
      <c r="MXD52" s="62"/>
      <c r="MXE52" s="62"/>
      <c r="MXF52" s="62"/>
      <c r="MXG52" s="62"/>
      <c r="MXH52" s="62"/>
      <c r="MXI52" s="62"/>
      <c r="MXJ52" s="62"/>
      <c r="MXK52" s="62"/>
      <c r="MXL52" s="62"/>
      <c r="MXM52" s="62"/>
      <c r="MXN52" s="62"/>
      <c r="MXO52" s="62"/>
      <c r="MXP52" s="62"/>
      <c r="MXQ52" s="62"/>
      <c r="MXR52" s="62"/>
      <c r="MXS52" s="62"/>
      <c r="MXT52" s="62"/>
      <c r="MXU52" s="62"/>
      <c r="MXV52" s="62"/>
      <c r="MXW52" s="62"/>
      <c r="MXX52" s="62"/>
      <c r="MXY52" s="62"/>
      <c r="MXZ52" s="62"/>
      <c r="MYA52" s="62"/>
      <c r="MYB52" s="62"/>
      <c r="MYC52" s="62"/>
      <c r="MYD52" s="62"/>
      <c r="MYE52" s="62"/>
      <c r="MYF52" s="62"/>
      <c r="MYG52" s="62"/>
      <c r="MYH52" s="62"/>
      <c r="MYI52" s="62"/>
      <c r="MYJ52" s="62"/>
      <c r="MYK52" s="62"/>
      <c r="MYL52" s="62"/>
      <c r="MYM52" s="62"/>
      <c r="MYN52" s="62"/>
      <c r="MYO52" s="62"/>
      <c r="MYP52" s="62"/>
      <c r="MYQ52" s="62"/>
      <c r="MYR52" s="62"/>
      <c r="MYS52" s="62"/>
      <c r="MYT52" s="62"/>
      <c r="MYU52" s="62"/>
      <c r="MYV52" s="62"/>
      <c r="MYW52" s="62"/>
      <c r="MYX52" s="62"/>
      <c r="MYY52" s="62"/>
      <c r="MYZ52" s="62"/>
      <c r="MZA52" s="62"/>
      <c r="MZB52" s="62"/>
      <c r="MZC52" s="62"/>
      <c r="MZD52" s="62"/>
      <c r="MZE52" s="62"/>
      <c r="MZF52" s="62"/>
      <c r="MZG52" s="62"/>
      <c r="MZH52" s="62"/>
      <c r="MZI52" s="62"/>
      <c r="MZJ52" s="62"/>
      <c r="MZK52" s="62"/>
      <c r="MZL52" s="62"/>
      <c r="MZM52" s="62"/>
      <c r="MZN52" s="62"/>
      <c r="MZO52" s="62"/>
      <c r="MZP52" s="62"/>
      <c r="MZQ52" s="62"/>
      <c r="MZR52" s="62"/>
      <c r="MZS52" s="62"/>
      <c r="MZT52" s="62"/>
      <c r="MZU52" s="62"/>
      <c r="MZV52" s="62"/>
      <c r="MZW52" s="62"/>
      <c r="MZX52" s="62"/>
      <c r="MZY52" s="62"/>
      <c r="MZZ52" s="62"/>
      <c r="NAA52" s="62"/>
      <c r="NAB52" s="62"/>
      <c r="NAC52" s="62"/>
      <c r="NAD52" s="62"/>
      <c r="NAE52" s="62"/>
      <c r="NAF52" s="62"/>
      <c r="NAG52" s="62"/>
      <c r="NAH52" s="62"/>
      <c r="NAI52" s="62"/>
      <c r="NAJ52" s="62"/>
      <c r="NAK52" s="62"/>
      <c r="NAL52" s="62"/>
      <c r="NAM52" s="62"/>
      <c r="NAN52" s="62"/>
      <c r="NAO52" s="62"/>
      <c r="NAP52" s="62"/>
      <c r="NAQ52" s="62"/>
      <c r="NAR52" s="62"/>
      <c r="NAS52" s="62"/>
      <c r="NAT52" s="62"/>
      <c r="NAU52" s="62"/>
      <c r="NAV52" s="62"/>
      <c r="NAW52" s="62"/>
      <c r="NAX52" s="62"/>
      <c r="NAY52" s="62"/>
      <c r="NAZ52" s="62"/>
      <c r="NBA52" s="62"/>
      <c r="NBB52" s="62"/>
      <c r="NBC52" s="62"/>
      <c r="NBD52" s="62"/>
      <c r="NBE52" s="62"/>
      <c r="NBF52" s="62"/>
      <c r="NBG52" s="62"/>
      <c r="NBH52" s="62"/>
      <c r="NBI52" s="62"/>
      <c r="NBJ52" s="62"/>
      <c r="NBK52" s="62"/>
      <c r="NBL52" s="62"/>
      <c r="NBM52" s="62"/>
      <c r="NBN52" s="62"/>
      <c r="NBO52" s="62"/>
      <c r="NBP52" s="62"/>
      <c r="NBQ52" s="62"/>
      <c r="NBR52" s="62"/>
      <c r="NBS52" s="62"/>
      <c r="NBT52" s="62"/>
      <c r="NBU52" s="62"/>
      <c r="NBV52" s="62"/>
      <c r="NBW52" s="62"/>
      <c r="NBX52" s="62"/>
      <c r="NBY52" s="62"/>
      <c r="NBZ52" s="62"/>
      <c r="NCA52" s="62"/>
      <c r="NCB52" s="62"/>
      <c r="NCC52" s="62"/>
      <c r="NCD52" s="62"/>
      <c r="NCE52" s="62"/>
      <c r="NCF52" s="62"/>
      <c r="NCG52" s="62"/>
      <c r="NCH52" s="62"/>
      <c r="NCI52" s="62"/>
      <c r="NCJ52" s="62"/>
      <c r="NCK52" s="62"/>
      <c r="NCL52" s="62"/>
      <c r="NCM52" s="62"/>
      <c r="NCN52" s="62"/>
      <c r="NCO52" s="62"/>
      <c r="NCP52" s="62"/>
      <c r="NCQ52" s="62"/>
      <c r="NCR52" s="62"/>
      <c r="NCS52" s="62"/>
      <c r="NCT52" s="62"/>
      <c r="NCU52" s="62"/>
      <c r="NCV52" s="62"/>
      <c r="NCW52" s="62"/>
      <c r="NCX52" s="62"/>
      <c r="NCY52" s="62"/>
      <c r="NCZ52" s="62"/>
      <c r="NDA52" s="62"/>
      <c r="NDB52" s="62"/>
      <c r="NDC52" s="62"/>
      <c r="NDD52" s="62"/>
      <c r="NDE52" s="62"/>
      <c r="NDF52" s="62"/>
      <c r="NDG52" s="62"/>
      <c r="NDH52" s="62"/>
      <c r="NDI52" s="62"/>
      <c r="NDJ52" s="62"/>
      <c r="NDK52" s="62"/>
      <c r="NDL52" s="62"/>
      <c r="NDM52" s="62"/>
      <c r="NDN52" s="62"/>
      <c r="NDO52" s="62"/>
      <c r="NDP52" s="62"/>
      <c r="NDQ52" s="62"/>
      <c r="NDR52" s="62"/>
      <c r="NDS52" s="62"/>
      <c r="NDT52" s="62"/>
      <c r="NDU52" s="62"/>
      <c r="NDV52" s="62"/>
      <c r="NDW52" s="62"/>
      <c r="NDX52" s="62"/>
      <c r="NDY52" s="62"/>
      <c r="NDZ52" s="62"/>
      <c r="NEA52" s="62"/>
      <c r="NEB52" s="62"/>
      <c r="NEC52" s="62"/>
      <c r="NED52" s="62"/>
      <c r="NEE52" s="62"/>
      <c r="NEF52" s="62"/>
      <c r="NEG52" s="62"/>
      <c r="NEH52" s="62"/>
      <c r="NEI52" s="62"/>
      <c r="NEJ52" s="62"/>
      <c r="NEK52" s="62"/>
      <c r="NEL52" s="62"/>
      <c r="NEM52" s="62"/>
      <c r="NEN52" s="62"/>
      <c r="NEO52" s="62"/>
      <c r="NEP52" s="62"/>
      <c r="NEQ52" s="62"/>
      <c r="NER52" s="62"/>
      <c r="NES52" s="62"/>
      <c r="NET52" s="62"/>
      <c r="NEU52" s="62"/>
      <c r="NEV52" s="62"/>
      <c r="NEW52" s="62"/>
      <c r="NEX52" s="62"/>
      <c r="NEY52" s="62"/>
      <c r="NEZ52" s="62"/>
      <c r="NFA52" s="62"/>
      <c r="NFB52" s="62"/>
      <c r="NFC52" s="62"/>
      <c r="NFD52" s="62"/>
      <c r="NFE52" s="62"/>
      <c r="NFF52" s="62"/>
      <c r="NFG52" s="62"/>
      <c r="NFH52" s="62"/>
      <c r="NFI52" s="62"/>
      <c r="NFJ52" s="62"/>
      <c r="NFK52" s="62"/>
      <c r="NFL52" s="62"/>
      <c r="NFM52" s="62"/>
      <c r="NFN52" s="62"/>
      <c r="NFO52" s="62"/>
      <c r="NFP52" s="62"/>
      <c r="NFQ52" s="62"/>
      <c r="NFR52" s="62"/>
      <c r="NFS52" s="62"/>
      <c r="NFT52" s="62"/>
      <c r="NFU52" s="62"/>
      <c r="NFV52" s="62"/>
      <c r="NFW52" s="62"/>
      <c r="NFX52" s="62"/>
      <c r="NFY52" s="62"/>
      <c r="NFZ52" s="62"/>
      <c r="NGA52" s="62"/>
      <c r="NGB52" s="62"/>
      <c r="NGC52" s="62"/>
      <c r="NGD52" s="62"/>
      <c r="NGE52" s="62"/>
      <c r="NGF52" s="62"/>
      <c r="NGG52" s="62"/>
      <c r="NGH52" s="62"/>
      <c r="NGI52" s="62"/>
      <c r="NGJ52" s="62"/>
      <c r="NGK52" s="62"/>
      <c r="NGL52" s="62"/>
      <c r="NGM52" s="62"/>
      <c r="NGN52" s="62"/>
      <c r="NGO52" s="62"/>
      <c r="NGP52" s="62"/>
      <c r="NGQ52" s="62"/>
      <c r="NGR52" s="62"/>
      <c r="NGS52" s="62"/>
      <c r="NGT52" s="62"/>
      <c r="NGU52" s="62"/>
      <c r="NGV52" s="62"/>
      <c r="NGW52" s="62"/>
      <c r="NGX52" s="62"/>
      <c r="NGY52" s="62"/>
      <c r="NGZ52" s="62"/>
      <c r="NHA52" s="62"/>
      <c r="NHB52" s="62"/>
      <c r="NHC52" s="62"/>
      <c r="NHD52" s="62"/>
      <c r="NHE52" s="62"/>
      <c r="NHF52" s="62"/>
      <c r="NHG52" s="62"/>
      <c r="NHH52" s="62"/>
      <c r="NHI52" s="62"/>
      <c r="NHJ52" s="62"/>
      <c r="NHK52" s="62"/>
      <c r="NHL52" s="62"/>
      <c r="NHM52" s="62"/>
      <c r="NHN52" s="62"/>
      <c r="NHO52" s="62"/>
      <c r="NHP52" s="62"/>
      <c r="NHQ52" s="62"/>
      <c r="NHR52" s="62"/>
      <c r="NHS52" s="62"/>
      <c r="NHT52" s="62"/>
      <c r="NHU52" s="62"/>
      <c r="NHV52" s="62"/>
      <c r="NHW52" s="62"/>
      <c r="NHX52" s="62"/>
      <c r="NHY52" s="62"/>
      <c r="NHZ52" s="62"/>
      <c r="NIA52" s="62"/>
      <c r="NIB52" s="62"/>
      <c r="NIC52" s="62"/>
      <c r="NID52" s="62"/>
      <c r="NIE52" s="62"/>
      <c r="NIF52" s="62"/>
      <c r="NIG52" s="62"/>
      <c r="NIH52" s="62"/>
      <c r="NII52" s="62"/>
      <c r="NIJ52" s="62"/>
      <c r="NIK52" s="62"/>
      <c r="NIL52" s="62"/>
      <c r="NIM52" s="62"/>
      <c r="NIN52" s="62"/>
      <c r="NIO52" s="62"/>
      <c r="NIP52" s="62"/>
      <c r="NIQ52" s="62"/>
      <c r="NIR52" s="62"/>
      <c r="NIS52" s="62"/>
      <c r="NIT52" s="62"/>
      <c r="NIU52" s="62"/>
      <c r="NIV52" s="62"/>
      <c r="NIW52" s="62"/>
      <c r="NIX52" s="62"/>
      <c r="NIY52" s="62"/>
      <c r="NIZ52" s="62"/>
      <c r="NJA52" s="62"/>
      <c r="NJB52" s="62"/>
      <c r="NJC52" s="62"/>
      <c r="NJD52" s="62"/>
      <c r="NJE52" s="62"/>
      <c r="NJF52" s="62"/>
      <c r="NJG52" s="62"/>
      <c r="NJH52" s="62"/>
      <c r="NJI52" s="62"/>
      <c r="NJJ52" s="62"/>
      <c r="NJK52" s="62"/>
      <c r="NJL52" s="62"/>
      <c r="NJM52" s="62"/>
      <c r="NJN52" s="62"/>
      <c r="NJO52" s="62"/>
      <c r="NJP52" s="62"/>
      <c r="NJQ52" s="62"/>
      <c r="NJR52" s="62"/>
      <c r="NJS52" s="62"/>
      <c r="NJT52" s="62"/>
      <c r="NJU52" s="62"/>
      <c r="NJV52" s="62"/>
      <c r="NJW52" s="62"/>
      <c r="NJX52" s="62"/>
      <c r="NJY52" s="62"/>
      <c r="NJZ52" s="62"/>
      <c r="NKA52" s="62"/>
      <c r="NKB52" s="62"/>
      <c r="NKC52" s="62"/>
      <c r="NKD52" s="62"/>
      <c r="NKE52" s="62"/>
      <c r="NKF52" s="62"/>
      <c r="NKG52" s="62"/>
      <c r="NKH52" s="62"/>
      <c r="NKI52" s="62"/>
      <c r="NKJ52" s="62"/>
      <c r="NKK52" s="62"/>
      <c r="NKL52" s="62"/>
      <c r="NKM52" s="62"/>
      <c r="NKN52" s="62"/>
      <c r="NKO52" s="62"/>
      <c r="NKP52" s="62"/>
      <c r="NKQ52" s="62"/>
      <c r="NKR52" s="62"/>
      <c r="NKS52" s="62"/>
      <c r="NKT52" s="62"/>
      <c r="NKU52" s="62"/>
      <c r="NKV52" s="62"/>
      <c r="NKW52" s="62"/>
      <c r="NKX52" s="62"/>
      <c r="NKY52" s="62"/>
      <c r="NKZ52" s="62"/>
      <c r="NLA52" s="62"/>
      <c r="NLB52" s="62"/>
      <c r="NLC52" s="62"/>
      <c r="NLD52" s="62"/>
      <c r="NLE52" s="62"/>
      <c r="NLF52" s="62"/>
      <c r="NLG52" s="62"/>
      <c r="NLH52" s="62"/>
      <c r="NLI52" s="62"/>
      <c r="NLJ52" s="62"/>
      <c r="NLK52" s="62"/>
      <c r="NLL52" s="62"/>
      <c r="NLM52" s="62"/>
      <c r="NLN52" s="62"/>
      <c r="NLO52" s="62"/>
      <c r="NLP52" s="62"/>
      <c r="NLQ52" s="62"/>
      <c r="NLR52" s="62"/>
      <c r="NLS52" s="62"/>
      <c r="NLT52" s="62"/>
      <c r="NLU52" s="62"/>
      <c r="NLV52" s="62"/>
      <c r="NLW52" s="62"/>
      <c r="NLX52" s="62"/>
      <c r="NLY52" s="62"/>
      <c r="NLZ52" s="62"/>
      <c r="NMA52" s="62"/>
      <c r="NMB52" s="62"/>
      <c r="NMC52" s="62"/>
      <c r="NMD52" s="62"/>
      <c r="NME52" s="62"/>
      <c r="NMF52" s="62"/>
      <c r="NMG52" s="62"/>
      <c r="NMH52" s="62"/>
      <c r="NMI52" s="62"/>
      <c r="NMJ52" s="62"/>
      <c r="NMK52" s="62"/>
      <c r="NML52" s="62"/>
      <c r="NMM52" s="62"/>
      <c r="NMN52" s="62"/>
      <c r="NMO52" s="62"/>
      <c r="NMP52" s="62"/>
      <c r="NMQ52" s="62"/>
      <c r="NMR52" s="62"/>
      <c r="NMS52" s="62"/>
      <c r="NMT52" s="62"/>
      <c r="NMU52" s="62"/>
      <c r="NMV52" s="62"/>
      <c r="NMW52" s="62"/>
      <c r="NMX52" s="62"/>
      <c r="NMY52" s="62"/>
      <c r="NMZ52" s="62"/>
      <c r="NNA52" s="62"/>
      <c r="NNB52" s="62"/>
      <c r="NNC52" s="62"/>
      <c r="NND52" s="62"/>
      <c r="NNE52" s="62"/>
      <c r="NNF52" s="62"/>
      <c r="NNG52" s="62"/>
      <c r="NNH52" s="62"/>
      <c r="NNI52" s="62"/>
      <c r="NNJ52" s="62"/>
      <c r="NNK52" s="62"/>
      <c r="NNL52" s="62"/>
      <c r="NNM52" s="62"/>
      <c r="NNN52" s="62"/>
      <c r="NNO52" s="62"/>
      <c r="NNP52" s="62"/>
      <c r="NNQ52" s="62"/>
      <c r="NNR52" s="62"/>
      <c r="NNS52" s="62"/>
      <c r="NNT52" s="62"/>
      <c r="NNU52" s="62"/>
      <c r="NNV52" s="62"/>
      <c r="NNW52" s="62"/>
      <c r="NNX52" s="62"/>
      <c r="NNY52" s="62"/>
      <c r="NNZ52" s="62"/>
      <c r="NOA52" s="62"/>
      <c r="NOB52" s="62"/>
      <c r="NOC52" s="62"/>
      <c r="NOD52" s="62"/>
      <c r="NOE52" s="62"/>
      <c r="NOF52" s="62"/>
      <c r="NOG52" s="62"/>
      <c r="NOH52" s="62"/>
      <c r="NOI52" s="62"/>
      <c r="NOJ52" s="62"/>
      <c r="NOK52" s="62"/>
      <c r="NOL52" s="62"/>
      <c r="NOM52" s="62"/>
      <c r="NON52" s="62"/>
      <c r="NOO52" s="62"/>
      <c r="NOP52" s="62"/>
      <c r="NOQ52" s="62"/>
      <c r="NOR52" s="62"/>
      <c r="NOS52" s="62"/>
      <c r="NOT52" s="62"/>
      <c r="NOU52" s="62"/>
      <c r="NOV52" s="62"/>
      <c r="NOW52" s="62"/>
      <c r="NOX52" s="62"/>
      <c r="NOY52" s="62"/>
      <c r="NOZ52" s="62"/>
      <c r="NPA52" s="62"/>
      <c r="NPB52" s="62"/>
      <c r="NPC52" s="62"/>
      <c r="NPD52" s="62"/>
      <c r="NPE52" s="62"/>
      <c r="NPF52" s="62"/>
      <c r="NPG52" s="62"/>
      <c r="NPH52" s="62"/>
      <c r="NPI52" s="62"/>
      <c r="NPJ52" s="62"/>
      <c r="NPK52" s="62"/>
      <c r="NPL52" s="62"/>
      <c r="NPM52" s="62"/>
      <c r="NPN52" s="62"/>
      <c r="NPO52" s="62"/>
      <c r="NPP52" s="62"/>
      <c r="NPQ52" s="62"/>
      <c r="NPR52" s="62"/>
      <c r="NPS52" s="62"/>
      <c r="NPT52" s="62"/>
      <c r="NPU52" s="62"/>
      <c r="NPV52" s="62"/>
      <c r="NPW52" s="62"/>
      <c r="NPX52" s="62"/>
      <c r="NPY52" s="62"/>
      <c r="NPZ52" s="62"/>
      <c r="NQA52" s="62"/>
      <c r="NQB52" s="62"/>
      <c r="NQC52" s="62"/>
      <c r="NQD52" s="62"/>
      <c r="NQE52" s="62"/>
      <c r="NQF52" s="62"/>
      <c r="NQG52" s="62"/>
      <c r="NQH52" s="62"/>
      <c r="NQI52" s="62"/>
      <c r="NQJ52" s="62"/>
      <c r="NQK52" s="62"/>
      <c r="NQL52" s="62"/>
      <c r="NQM52" s="62"/>
      <c r="NQN52" s="62"/>
      <c r="NQO52" s="62"/>
      <c r="NQP52" s="62"/>
      <c r="NQQ52" s="62"/>
      <c r="NQR52" s="62"/>
      <c r="NQS52" s="62"/>
      <c r="NQT52" s="62"/>
      <c r="NQU52" s="62"/>
      <c r="NQV52" s="62"/>
      <c r="NQW52" s="62"/>
      <c r="NQX52" s="62"/>
      <c r="NQY52" s="62"/>
      <c r="NQZ52" s="62"/>
      <c r="NRA52" s="62"/>
      <c r="NRB52" s="62"/>
      <c r="NRC52" s="62"/>
      <c r="NRD52" s="62"/>
      <c r="NRE52" s="62"/>
      <c r="NRF52" s="62"/>
      <c r="NRG52" s="62"/>
      <c r="NRH52" s="62"/>
      <c r="NRI52" s="62"/>
      <c r="NRJ52" s="62"/>
      <c r="NRK52" s="62"/>
      <c r="NRL52" s="62"/>
      <c r="NRM52" s="62"/>
      <c r="NRN52" s="62"/>
      <c r="NRO52" s="62"/>
      <c r="NRP52" s="62"/>
      <c r="NRQ52" s="62"/>
      <c r="NRR52" s="62"/>
      <c r="NRS52" s="62"/>
      <c r="NRT52" s="62"/>
      <c r="NRU52" s="62"/>
      <c r="NRV52" s="62"/>
      <c r="NRW52" s="62"/>
      <c r="NRX52" s="62"/>
      <c r="NRY52" s="62"/>
      <c r="NRZ52" s="62"/>
      <c r="NSA52" s="62"/>
      <c r="NSB52" s="62"/>
      <c r="NSC52" s="62"/>
      <c r="NSD52" s="62"/>
      <c r="NSE52" s="62"/>
      <c r="NSF52" s="62"/>
      <c r="NSG52" s="62"/>
      <c r="NSH52" s="62"/>
      <c r="NSI52" s="62"/>
      <c r="NSJ52" s="62"/>
      <c r="NSK52" s="62"/>
      <c r="NSL52" s="62"/>
      <c r="NSM52" s="62"/>
      <c r="NSN52" s="62"/>
      <c r="NSO52" s="62"/>
      <c r="NSP52" s="62"/>
      <c r="NSQ52" s="62"/>
      <c r="NSR52" s="62"/>
      <c r="NSS52" s="62"/>
      <c r="NST52" s="62"/>
      <c r="NSU52" s="62"/>
      <c r="NSV52" s="62"/>
      <c r="NSW52" s="62"/>
      <c r="NSX52" s="62"/>
      <c r="NSY52" s="62"/>
      <c r="NSZ52" s="62"/>
      <c r="NTA52" s="62"/>
      <c r="NTB52" s="62"/>
      <c r="NTC52" s="62"/>
      <c r="NTD52" s="62"/>
      <c r="NTE52" s="62"/>
      <c r="NTF52" s="62"/>
      <c r="NTG52" s="62"/>
      <c r="NTH52" s="62"/>
      <c r="NTI52" s="62"/>
      <c r="NTJ52" s="62"/>
      <c r="NTK52" s="62"/>
      <c r="NTL52" s="62"/>
      <c r="NTM52" s="62"/>
      <c r="NTN52" s="62"/>
      <c r="NTO52" s="62"/>
      <c r="NTP52" s="62"/>
      <c r="NTQ52" s="62"/>
      <c r="NTR52" s="62"/>
      <c r="NTS52" s="62"/>
      <c r="NTT52" s="62"/>
      <c r="NTU52" s="62"/>
      <c r="NTV52" s="62"/>
      <c r="NTW52" s="62"/>
      <c r="NTX52" s="62"/>
      <c r="NTY52" s="62"/>
      <c r="NTZ52" s="62"/>
      <c r="NUA52" s="62"/>
      <c r="NUB52" s="62"/>
      <c r="NUC52" s="62"/>
      <c r="NUD52" s="62"/>
      <c r="NUE52" s="62"/>
      <c r="NUF52" s="62"/>
      <c r="NUG52" s="62"/>
      <c r="NUH52" s="62"/>
      <c r="NUI52" s="62"/>
      <c r="NUJ52" s="62"/>
      <c r="NUK52" s="62"/>
      <c r="NUL52" s="62"/>
      <c r="NUM52" s="62"/>
      <c r="NUN52" s="62"/>
      <c r="NUO52" s="62"/>
      <c r="NUP52" s="62"/>
      <c r="NUQ52" s="62"/>
      <c r="NUR52" s="62"/>
      <c r="NUS52" s="62"/>
      <c r="NUT52" s="62"/>
      <c r="NUU52" s="62"/>
      <c r="NUV52" s="62"/>
      <c r="NUW52" s="62"/>
      <c r="NUX52" s="62"/>
      <c r="NUY52" s="62"/>
      <c r="NUZ52" s="62"/>
      <c r="NVA52" s="62"/>
      <c r="NVB52" s="62"/>
      <c r="NVC52" s="62"/>
      <c r="NVD52" s="62"/>
      <c r="NVE52" s="62"/>
      <c r="NVF52" s="62"/>
      <c r="NVG52" s="62"/>
      <c r="NVH52" s="62"/>
      <c r="NVI52" s="62"/>
      <c r="NVJ52" s="62"/>
      <c r="NVK52" s="62"/>
      <c r="NVL52" s="62"/>
      <c r="NVM52" s="62"/>
      <c r="NVN52" s="62"/>
      <c r="NVO52" s="62"/>
      <c r="NVP52" s="62"/>
      <c r="NVQ52" s="62"/>
      <c r="NVR52" s="62"/>
      <c r="NVS52" s="62"/>
      <c r="NVT52" s="62"/>
      <c r="NVU52" s="62"/>
      <c r="NVV52" s="62"/>
      <c r="NVW52" s="62"/>
      <c r="NVX52" s="62"/>
      <c r="NVY52" s="62"/>
      <c r="NVZ52" s="62"/>
      <c r="NWA52" s="62"/>
      <c r="NWB52" s="62"/>
      <c r="NWC52" s="62"/>
      <c r="NWD52" s="62"/>
      <c r="NWE52" s="62"/>
      <c r="NWF52" s="62"/>
      <c r="NWG52" s="62"/>
      <c r="NWH52" s="62"/>
      <c r="NWI52" s="62"/>
      <c r="NWJ52" s="62"/>
      <c r="NWK52" s="62"/>
      <c r="NWL52" s="62"/>
      <c r="NWM52" s="62"/>
      <c r="NWN52" s="62"/>
      <c r="NWO52" s="62"/>
      <c r="NWP52" s="62"/>
      <c r="NWQ52" s="62"/>
      <c r="NWR52" s="62"/>
      <c r="NWS52" s="62"/>
      <c r="NWT52" s="62"/>
      <c r="NWU52" s="62"/>
      <c r="NWV52" s="62"/>
      <c r="NWW52" s="62"/>
      <c r="NWX52" s="62"/>
      <c r="NWY52" s="62"/>
      <c r="NWZ52" s="62"/>
      <c r="NXA52" s="62"/>
      <c r="NXB52" s="62"/>
      <c r="NXC52" s="62"/>
      <c r="NXD52" s="62"/>
      <c r="NXE52" s="62"/>
      <c r="NXF52" s="62"/>
      <c r="NXG52" s="62"/>
      <c r="NXH52" s="62"/>
      <c r="NXI52" s="62"/>
      <c r="NXJ52" s="62"/>
      <c r="NXK52" s="62"/>
      <c r="NXL52" s="62"/>
      <c r="NXM52" s="62"/>
      <c r="NXN52" s="62"/>
      <c r="NXO52" s="62"/>
      <c r="NXP52" s="62"/>
      <c r="NXQ52" s="62"/>
      <c r="NXR52" s="62"/>
      <c r="NXS52" s="62"/>
      <c r="NXT52" s="62"/>
      <c r="NXU52" s="62"/>
      <c r="NXV52" s="62"/>
      <c r="NXW52" s="62"/>
      <c r="NXX52" s="62"/>
      <c r="NXY52" s="62"/>
      <c r="NXZ52" s="62"/>
      <c r="NYA52" s="62"/>
      <c r="NYB52" s="62"/>
      <c r="NYC52" s="62"/>
      <c r="NYD52" s="62"/>
      <c r="NYE52" s="62"/>
      <c r="NYF52" s="62"/>
      <c r="NYG52" s="62"/>
      <c r="NYH52" s="62"/>
      <c r="NYI52" s="62"/>
      <c r="NYJ52" s="62"/>
      <c r="NYK52" s="62"/>
      <c r="NYL52" s="62"/>
      <c r="NYM52" s="62"/>
      <c r="NYN52" s="62"/>
      <c r="NYO52" s="62"/>
      <c r="NYP52" s="62"/>
      <c r="NYQ52" s="62"/>
      <c r="NYR52" s="62"/>
      <c r="NYS52" s="62"/>
      <c r="NYT52" s="62"/>
      <c r="NYU52" s="62"/>
      <c r="NYV52" s="62"/>
      <c r="NYW52" s="62"/>
      <c r="NYX52" s="62"/>
      <c r="NYY52" s="62"/>
      <c r="NYZ52" s="62"/>
      <c r="NZA52" s="62"/>
      <c r="NZB52" s="62"/>
      <c r="NZC52" s="62"/>
      <c r="NZD52" s="62"/>
      <c r="NZE52" s="62"/>
      <c r="NZF52" s="62"/>
      <c r="NZG52" s="62"/>
      <c r="NZH52" s="62"/>
      <c r="NZI52" s="62"/>
      <c r="NZJ52" s="62"/>
      <c r="NZK52" s="62"/>
      <c r="NZL52" s="62"/>
      <c r="NZM52" s="62"/>
      <c r="NZN52" s="62"/>
      <c r="NZO52" s="62"/>
      <c r="NZP52" s="62"/>
      <c r="NZQ52" s="62"/>
      <c r="NZR52" s="62"/>
      <c r="NZS52" s="62"/>
      <c r="NZT52" s="62"/>
      <c r="NZU52" s="62"/>
      <c r="NZV52" s="62"/>
      <c r="NZW52" s="62"/>
      <c r="NZX52" s="62"/>
      <c r="NZY52" s="62"/>
      <c r="NZZ52" s="62"/>
      <c r="OAA52" s="62"/>
      <c r="OAB52" s="62"/>
      <c r="OAC52" s="62"/>
      <c r="OAD52" s="62"/>
      <c r="OAE52" s="62"/>
      <c r="OAF52" s="62"/>
      <c r="OAG52" s="62"/>
      <c r="OAH52" s="62"/>
      <c r="OAI52" s="62"/>
      <c r="OAJ52" s="62"/>
      <c r="OAK52" s="62"/>
      <c r="OAL52" s="62"/>
      <c r="OAM52" s="62"/>
      <c r="OAN52" s="62"/>
      <c r="OAO52" s="62"/>
      <c r="OAP52" s="62"/>
      <c r="OAQ52" s="62"/>
      <c r="OAR52" s="62"/>
      <c r="OAS52" s="62"/>
      <c r="OAT52" s="62"/>
      <c r="OAU52" s="62"/>
      <c r="OAV52" s="62"/>
      <c r="OAW52" s="62"/>
      <c r="OAX52" s="62"/>
      <c r="OAY52" s="62"/>
      <c r="OAZ52" s="62"/>
      <c r="OBA52" s="62"/>
      <c r="OBB52" s="62"/>
      <c r="OBC52" s="62"/>
      <c r="OBD52" s="62"/>
      <c r="OBE52" s="62"/>
      <c r="OBF52" s="62"/>
      <c r="OBG52" s="62"/>
      <c r="OBH52" s="62"/>
      <c r="OBI52" s="62"/>
      <c r="OBJ52" s="62"/>
      <c r="OBK52" s="62"/>
      <c r="OBL52" s="62"/>
      <c r="OBM52" s="62"/>
      <c r="OBN52" s="62"/>
      <c r="OBO52" s="62"/>
      <c r="OBP52" s="62"/>
      <c r="OBQ52" s="62"/>
      <c r="OBR52" s="62"/>
      <c r="OBS52" s="62"/>
      <c r="OBT52" s="62"/>
      <c r="OBU52" s="62"/>
      <c r="OBV52" s="62"/>
      <c r="OBW52" s="62"/>
      <c r="OBX52" s="62"/>
      <c r="OBY52" s="62"/>
      <c r="OBZ52" s="62"/>
      <c r="OCA52" s="62"/>
      <c r="OCB52" s="62"/>
      <c r="OCC52" s="62"/>
      <c r="OCD52" s="62"/>
      <c r="OCE52" s="62"/>
      <c r="OCF52" s="62"/>
      <c r="OCG52" s="62"/>
      <c r="OCH52" s="62"/>
      <c r="OCI52" s="62"/>
      <c r="OCJ52" s="62"/>
      <c r="OCK52" s="62"/>
      <c r="OCL52" s="62"/>
      <c r="OCM52" s="62"/>
      <c r="OCN52" s="62"/>
      <c r="OCO52" s="62"/>
      <c r="OCP52" s="62"/>
      <c r="OCQ52" s="62"/>
      <c r="OCR52" s="62"/>
      <c r="OCS52" s="62"/>
      <c r="OCT52" s="62"/>
      <c r="OCU52" s="62"/>
      <c r="OCV52" s="62"/>
      <c r="OCW52" s="62"/>
      <c r="OCX52" s="62"/>
      <c r="OCY52" s="62"/>
      <c r="OCZ52" s="62"/>
      <c r="ODA52" s="62"/>
      <c r="ODB52" s="62"/>
      <c r="ODC52" s="62"/>
      <c r="ODD52" s="62"/>
      <c r="ODE52" s="62"/>
      <c r="ODF52" s="62"/>
      <c r="ODG52" s="62"/>
      <c r="ODH52" s="62"/>
      <c r="ODI52" s="62"/>
      <c r="ODJ52" s="62"/>
      <c r="ODK52" s="62"/>
      <c r="ODL52" s="62"/>
      <c r="ODM52" s="62"/>
      <c r="ODN52" s="62"/>
      <c r="ODO52" s="62"/>
      <c r="ODP52" s="62"/>
      <c r="ODQ52" s="62"/>
      <c r="ODR52" s="62"/>
      <c r="ODS52" s="62"/>
      <c r="ODT52" s="62"/>
      <c r="ODU52" s="62"/>
      <c r="ODV52" s="62"/>
      <c r="ODW52" s="62"/>
      <c r="ODX52" s="62"/>
      <c r="ODY52" s="62"/>
      <c r="ODZ52" s="62"/>
      <c r="OEA52" s="62"/>
      <c r="OEB52" s="62"/>
      <c r="OEC52" s="62"/>
      <c r="OED52" s="62"/>
      <c r="OEE52" s="62"/>
      <c r="OEF52" s="62"/>
      <c r="OEG52" s="62"/>
      <c r="OEH52" s="62"/>
      <c r="OEI52" s="62"/>
      <c r="OEJ52" s="62"/>
      <c r="OEK52" s="62"/>
      <c r="OEL52" s="62"/>
      <c r="OEM52" s="62"/>
      <c r="OEN52" s="62"/>
      <c r="OEO52" s="62"/>
      <c r="OEP52" s="62"/>
      <c r="OEQ52" s="62"/>
      <c r="OER52" s="62"/>
      <c r="OES52" s="62"/>
      <c r="OET52" s="62"/>
      <c r="OEU52" s="62"/>
      <c r="OEV52" s="62"/>
      <c r="OEW52" s="62"/>
      <c r="OEX52" s="62"/>
      <c r="OEY52" s="62"/>
      <c r="OEZ52" s="62"/>
      <c r="OFA52" s="62"/>
      <c r="OFB52" s="62"/>
      <c r="OFC52" s="62"/>
      <c r="OFD52" s="62"/>
      <c r="OFE52" s="62"/>
      <c r="OFF52" s="62"/>
      <c r="OFG52" s="62"/>
      <c r="OFH52" s="62"/>
      <c r="OFI52" s="62"/>
      <c r="OFJ52" s="62"/>
      <c r="OFK52" s="62"/>
      <c r="OFL52" s="62"/>
      <c r="OFM52" s="62"/>
      <c r="OFN52" s="62"/>
      <c r="OFO52" s="62"/>
      <c r="OFP52" s="62"/>
      <c r="OFQ52" s="62"/>
      <c r="OFR52" s="62"/>
      <c r="OFS52" s="62"/>
      <c r="OFT52" s="62"/>
      <c r="OFU52" s="62"/>
      <c r="OFV52" s="62"/>
      <c r="OFW52" s="62"/>
      <c r="OFX52" s="62"/>
      <c r="OFY52" s="62"/>
      <c r="OFZ52" s="62"/>
      <c r="OGA52" s="62"/>
      <c r="OGB52" s="62"/>
      <c r="OGC52" s="62"/>
      <c r="OGD52" s="62"/>
      <c r="OGE52" s="62"/>
      <c r="OGF52" s="62"/>
      <c r="OGG52" s="62"/>
      <c r="OGH52" s="62"/>
      <c r="OGI52" s="62"/>
      <c r="OGJ52" s="62"/>
      <c r="OGK52" s="62"/>
      <c r="OGL52" s="62"/>
      <c r="OGM52" s="62"/>
      <c r="OGN52" s="62"/>
      <c r="OGO52" s="62"/>
      <c r="OGP52" s="62"/>
      <c r="OGQ52" s="62"/>
      <c r="OGR52" s="62"/>
      <c r="OGS52" s="62"/>
      <c r="OGT52" s="62"/>
      <c r="OGU52" s="62"/>
      <c r="OGV52" s="62"/>
      <c r="OGW52" s="62"/>
      <c r="OGX52" s="62"/>
      <c r="OGY52" s="62"/>
      <c r="OGZ52" s="62"/>
      <c r="OHA52" s="62"/>
      <c r="OHB52" s="62"/>
      <c r="OHC52" s="62"/>
      <c r="OHD52" s="62"/>
      <c r="OHE52" s="62"/>
      <c r="OHF52" s="62"/>
      <c r="OHG52" s="62"/>
      <c r="OHH52" s="62"/>
      <c r="OHI52" s="62"/>
      <c r="OHJ52" s="62"/>
      <c r="OHK52" s="62"/>
      <c r="OHL52" s="62"/>
      <c r="OHM52" s="62"/>
      <c r="OHN52" s="62"/>
      <c r="OHO52" s="62"/>
      <c r="OHP52" s="62"/>
      <c r="OHQ52" s="62"/>
      <c r="OHR52" s="62"/>
      <c r="OHS52" s="62"/>
      <c r="OHT52" s="62"/>
      <c r="OHU52" s="62"/>
      <c r="OHV52" s="62"/>
      <c r="OHW52" s="62"/>
      <c r="OHX52" s="62"/>
      <c r="OHY52" s="62"/>
      <c r="OHZ52" s="62"/>
      <c r="OIA52" s="62"/>
      <c r="OIB52" s="62"/>
      <c r="OIC52" s="62"/>
      <c r="OID52" s="62"/>
      <c r="OIE52" s="62"/>
      <c r="OIF52" s="62"/>
      <c r="OIG52" s="62"/>
      <c r="OIH52" s="62"/>
      <c r="OII52" s="62"/>
      <c r="OIJ52" s="62"/>
      <c r="OIK52" s="62"/>
      <c r="OIL52" s="62"/>
      <c r="OIM52" s="62"/>
      <c r="OIN52" s="62"/>
      <c r="OIO52" s="62"/>
      <c r="OIP52" s="62"/>
      <c r="OIQ52" s="62"/>
      <c r="OIR52" s="62"/>
      <c r="OIS52" s="62"/>
      <c r="OIT52" s="62"/>
      <c r="OIU52" s="62"/>
      <c r="OIV52" s="62"/>
      <c r="OIW52" s="62"/>
      <c r="OIX52" s="62"/>
      <c r="OIY52" s="62"/>
      <c r="OIZ52" s="62"/>
      <c r="OJA52" s="62"/>
      <c r="OJB52" s="62"/>
      <c r="OJC52" s="62"/>
      <c r="OJD52" s="62"/>
      <c r="OJE52" s="62"/>
      <c r="OJF52" s="62"/>
      <c r="OJG52" s="62"/>
      <c r="OJH52" s="62"/>
      <c r="OJI52" s="62"/>
      <c r="OJJ52" s="62"/>
      <c r="OJK52" s="62"/>
      <c r="OJL52" s="62"/>
      <c r="OJM52" s="62"/>
      <c r="OJN52" s="62"/>
      <c r="OJO52" s="62"/>
      <c r="OJP52" s="62"/>
      <c r="OJQ52" s="62"/>
      <c r="OJR52" s="62"/>
      <c r="OJS52" s="62"/>
      <c r="OJT52" s="62"/>
      <c r="OJU52" s="62"/>
      <c r="OJV52" s="62"/>
      <c r="OJW52" s="62"/>
      <c r="OJX52" s="62"/>
      <c r="OJY52" s="62"/>
      <c r="OJZ52" s="62"/>
      <c r="OKA52" s="62"/>
      <c r="OKB52" s="62"/>
      <c r="OKC52" s="62"/>
      <c r="OKD52" s="62"/>
      <c r="OKE52" s="62"/>
      <c r="OKF52" s="62"/>
      <c r="OKG52" s="62"/>
      <c r="OKH52" s="62"/>
      <c r="OKI52" s="62"/>
      <c r="OKJ52" s="62"/>
      <c r="OKK52" s="62"/>
      <c r="OKL52" s="62"/>
      <c r="OKM52" s="62"/>
      <c r="OKN52" s="62"/>
      <c r="OKO52" s="62"/>
      <c r="OKP52" s="62"/>
      <c r="OKQ52" s="62"/>
      <c r="OKR52" s="62"/>
      <c r="OKS52" s="62"/>
      <c r="OKT52" s="62"/>
      <c r="OKU52" s="62"/>
      <c r="OKV52" s="62"/>
      <c r="OKW52" s="62"/>
      <c r="OKX52" s="62"/>
      <c r="OKY52" s="62"/>
      <c r="OKZ52" s="62"/>
      <c r="OLA52" s="62"/>
      <c r="OLB52" s="62"/>
      <c r="OLC52" s="62"/>
      <c r="OLD52" s="62"/>
      <c r="OLE52" s="62"/>
      <c r="OLF52" s="62"/>
      <c r="OLG52" s="62"/>
      <c r="OLH52" s="62"/>
      <c r="OLI52" s="62"/>
      <c r="OLJ52" s="62"/>
      <c r="OLK52" s="62"/>
      <c r="OLL52" s="62"/>
      <c r="OLM52" s="62"/>
      <c r="OLN52" s="62"/>
      <c r="OLO52" s="62"/>
      <c r="OLP52" s="62"/>
      <c r="OLQ52" s="62"/>
      <c r="OLR52" s="62"/>
      <c r="OLS52" s="62"/>
      <c r="OLT52" s="62"/>
      <c r="OLU52" s="62"/>
      <c r="OLV52" s="62"/>
      <c r="OLW52" s="62"/>
      <c r="OLX52" s="62"/>
      <c r="OLY52" s="62"/>
      <c r="OLZ52" s="62"/>
      <c r="OMA52" s="62"/>
      <c r="OMB52" s="62"/>
      <c r="OMC52" s="62"/>
      <c r="OMD52" s="62"/>
      <c r="OME52" s="62"/>
      <c r="OMF52" s="62"/>
      <c r="OMG52" s="62"/>
      <c r="OMH52" s="62"/>
      <c r="OMI52" s="62"/>
      <c r="OMJ52" s="62"/>
      <c r="OMK52" s="62"/>
      <c r="OML52" s="62"/>
      <c r="OMM52" s="62"/>
      <c r="OMN52" s="62"/>
      <c r="OMO52" s="62"/>
      <c r="OMP52" s="62"/>
      <c r="OMQ52" s="62"/>
      <c r="OMR52" s="62"/>
      <c r="OMS52" s="62"/>
      <c r="OMT52" s="62"/>
      <c r="OMU52" s="62"/>
      <c r="OMV52" s="62"/>
      <c r="OMW52" s="62"/>
      <c r="OMX52" s="62"/>
      <c r="OMY52" s="62"/>
      <c r="OMZ52" s="62"/>
      <c r="ONA52" s="62"/>
      <c r="ONB52" s="62"/>
      <c r="ONC52" s="62"/>
      <c r="OND52" s="62"/>
      <c r="ONE52" s="62"/>
      <c r="ONF52" s="62"/>
      <c r="ONG52" s="62"/>
      <c r="ONH52" s="62"/>
      <c r="ONI52" s="62"/>
      <c r="ONJ52" s="62"/>
      <c r="ONK52" s="62"/>
      <c r="ONL52" s="62"/>
      <c r="ONM52" s="62"/>
      <c r="ONN52" s="62"/>
      <c r="ONO52" s="62"/>
      <c r="ONP52" s="62"/>
      <c r="ONQ52" s="62"/>
      <c r="ONR52" s="62"/>
      <c r="ONS52" s="62"/>
      <c r="ONT52" s="62"/>
      <c r="ONU52" s="62"/>
      <c r="ONV52" s="62"/>
      <c r="ONW52" s="62"/>
      <c r="ONX52" s="62"/>
      <c r="ONY52" s="62"/>
      <c r="ONZ52" s="62"/>
      <c r="OOA52" s="62"/>
      <c r="OOB52" s="62"/>
      <c r="OOC52" s="62"/>
      <c r="OOD52" s="62"/>
      <c r="OOE52" s="62"/>
      <c r="OOF52" s="62"/>
      <c r="OOG52" s="62"/>
      <c r="OOH52" s="62"/>
      <c r="OOI52" s="62"/>
      <c r="OOJ52" s="62"/>
      <c r="OOK52" s="62"/>
      <c r="OOL52" s="62"/>
      <c r="OOM52" s="62"/>
      <c r="OON52" s="62"/>
      <c r="OOO52" s="62"/>
      <c r="OOP52" s="62"/>
      <c r="OOQ52" s="62"/>
      <c r="OOR52" s="62"/>
      <c r="OOS52" s="62"/>
      <c r="OOT52" s="62"/>
      <c r="OOU52" s="62"/>
      <c r="OOV52" s="62"/>
      <c r="OOW52" s="62"/>
      <c r="OOX52" s="62"/>
      <c r="OOY52" s="62"/>
      <c r="OOZ52" s="62"/>
      <c r="OPA52" s="62"/>
      <c r="OPB52" s="62"/>
      <c r="OPC52" s="62"/>
      <c r="OPD52" s="62"/>
      <c r="OPE52" s="62"/>
      <c r="OPF52" s="62"/>
      <c r="OPG52" s="62"/>
      <c r="OPH52" s="62"/>
      <c r="OPI52" s="62"/>
      <c r="OPJ52" s="62"/>
      <c r="OPK52" s="62"/>
      <c r="OPL52" s="62"/>
      <c r="OPM52" s="62"/>
      <c r="OPN52" s="62"/>
      <c r="OPO52" s="62"/>
      <c r="OPP52" s="62"/>
      <c r="OPQ52" s="62"/>
      <c r="OPR52" s="62"/>
      <c r="OPS52" s="62"/>
      <c r="OPT52" s="62"/>
      <c r="OPU52" s="62"/>
      <c r="OPV52" s="62"/>
      <c r="OPW52" s="62"/>
      <c r="OPX52" s="62"/>
      <c r="OPY52" s="62"/>
      <c r="OPZ52" s="62"/>
      <c r="OQA52" s="62"/>
      <c r="OQB52" s="62"/>
      <c r="OQC52" s="62"/>
      <c r="OQD52" s="62"/>
      <c r="OQE52" s="62"/>
      <c r="OQF52" s="62"/>
      <c r="OQG52" s="62"/>
      <c r="OQH52" s="62"/>
      <c r="OQI52" s="62"/>
      <c r="OQJ52" s="62"/>
      <c r="OQK52" s="62"/>
      <c r="OQL52" s="62"/>
      <c r="OQM52" s="62"/>
      <c r="OQN52" s="62"/>
      <c r="OQO52" s="62"/>
      <c r="OQP52" s="62"/>
      <c r="OQQ52" s="62"/>
      <c r="OQR52" s="62"/>
      <c r="OQS52" s="62"/>
      <c r="OQT52" s="62"/>
      <c r="OQU52" s="62"/>
      <c r="OQV52" s="62"/>
      <c r="OQW52" s="62"/>
      <c r="OQX52" s="62"/>
      <c r="OQY52" s="62"/>
      <c r="OQZ52" s="62"/>
      <c r="ORA52" s="62"/>
      <c r="ORB52" s="62"/>
      <c r="ORC52" s="62"/>
      <c r="ORD52" s="62"/>
      <c r="ORE52" s="62"/>
      <c r="ORF52" s="62"/>
      <c r="ORG52" s="62"/>
      <c r="ORH52" s="62"/>
      <c r="ORI52" s="62"/>
      <c r="ORJ52" s="62"/>
      <c r="ORK52" s="62"/>
      <c r="ORL52" s="62"/>
      <c r="ORM52" s="62"/>
      <c r="ORN52" s="62"/>
      <c r="ORO52" s="62"/>
      <c r="ORP52" s="62"/>
      <c r="ORQ52" s="62"/>
      <c r="ORR52" s="62"/>
      <c r="ORS52" s="62"/>
      <c r="ORT52" s="62"/>
      <c r="ORU52" s="62"/>
      <c r="ORV52" s="62"/>
      <c r="ORW52" s="62"/>
      <c r="ORX52" s="62"/>
      <c r="ORY52" s="62"/>
      <c r="ORZ52" s="62"/>
      <c r="OSA52" s="62"/>
      <c r="OSB52" s="62"/>
      <c r="OSC52" s="62"/>
      <c r="OSD52" s="62"/>
      <c r="OSE52" s="62"/>
      <c r="OSF52" s="62"/>
      <c r="OSG52" s="62"/>
      <c r="OSH52" s="62"/>
      <c r="OSI52" s="62"/>
      <c r="OSJ52" s="62"/>
      <c r="OSK52" s="62"/>
      <c r="OSL52" s="62"/>
      <c r="OSM52" s="62"/>
      <c r="OSN52" s="62"/>
      <c r="OSO52" s="62"/>
      <c r="OSP52" s="62"/>
      <c r="OSQ52" s="62"/>
      <c r="OSR52" s="62"/>
      <c r="OSS52" s="62"/>
      <c r="OST52" s="62"/>
      <c r="OSU52" s="62"/>
      <c r="OSV52" s="62"/>
      <c r="OSW52" s="62"/>
      <c r="OSX52" s="62"/>
      <c r="OSY52" s="62"/>
      <c r="OSZ52" s="62"/>
      <c r="OTA52" s="62"/>
      <c r="OTB52" s="62"/>
      <c r="OTC52" s="62"/>
      <c r="OTD52" s="62"/>
      <c r="OTE52" s="62"/>
      <c r="OTF52" s="62"/>
      <c r="OTG52" s="62"/>
      <c r="OTH52" s="62"/>
      <c r="OTI52" s="62"/>
      <c r="OTJ52" s="62"/>
      <c r="OTK52" s="62"/>
      <c r="OTL52" s="62"/>
      <c r="OTM52" s="62"/>
      <c r="OTN52" s="62"/>
      <c r="OTO52" s="62"/>
      <c r="OTP52" s="62"/>
      <c r="OTQ52" s="62"/>
      <c r="OTR52" s="62"/>
      <c r="OTS52" s="62"/>
      <c r="OTT52" s="62"/>
      <c r="OTU52" s="62"/>
      <c r="OTV52" s="62"/>
      <c r="OTW52" s="62"/>
      <c r="OTX52" s="62"/>
      <c r="OTY52" s="62"/>
      <c r="OTZ52" s="62"/>
      <c r="OUA52" s="62"/>
      <c r="OUB52" s="62"/>
      <c r="OUC52" s="62"/>
      <c r="OUD52" s="62"/>
      <c r="OUE52" s="62"/>
      <c r="OUF52" s="62"/>
      <c r="OUG52" s="62"/>
      <c r="OUH52" s="62"/>
      <c r="OUI52" s="62"/>
      <c r="OUJ52" s="62"/>
      <c r="OUK52" s="62"/>
      <c r="OUL52" s="62"/>
      <c r="OUM52" s="62"/>
      <c r="OUN52" s="62"/>
      <c r="OUO52" s="62"/>
      <c r="OUP52" s="62"/>
      <c r="OUQ52" s="62"/>
      <c r="OUR52" s="62"/>
      <c r="OUS52" s="62"/>
      <c r="OUT52" s="62"/>
      <c r="OUU52" s="62"/>
      <c r="OUV52" s="62"/>
      <c r="OUW52" s="62"/>
      <c r="OUX52" s="62"/>
      <c r="OUY52" s="62"/>
      <c r="OUZ52" s="62"/>
      <c r="OVA52" s="62"/>
      <c r="OVB52" s="62"/>
      <c r="OVC52" s="62"/>
      <c r="OVD52" s="62"/>
      <c r="OVE52" s="62"/>
      <c r="OVF52" s="62"/>
      <c r="OVG52" s="62"/>
      <c r="OVH52" s="62"/>
      <c r="OVI52" s="62"/>
      <c r="OVJ52" s="62"/>
      <c r="OVK52" s="62"/>
      <c r="OVL52" s="62"/>
      <c r="OVM52" s="62"/>
      <c r="OVN52" s="62"/>
      <c r="OVO52" s="62"/>
      <c r="OVP52" s="62"/>
      <c r="OVQ52" s="62"/>
      <c r="OVR52" s="62"/>
      <c r="OVS52" s="62"/>
      <c r="OVT52" s="62"/>
      <c r="OVU52" s="62"/>
      <c r="OVV52" s="62"/>
      <c r="OVW52" s="62"/>
      <c r="OVX52" s="62"/>
      <c r="OVY52" s="62"/>
      <c r="OVZ52" s="62"/>
      <c r="OWA52" s="62"/>
      <c r="OWB52" s="62"/>
      <c r="OWC52" s="62"/>
      <c r="OWD52" s="62"/>
      <c r="OWE52" s="62"/>
      <c r="OWF52" s="62"/>
      <c r="OWG52" s="62"/>
      <c r="OWH52" s="62"/>
      <c r="OWI52" s="62"/>
      <c r="OWJ52" s="62"/>
      <c r="OWK52" s="62"/>
      <c r="OWL52" s="62"/>
      <c r="OWM52" s="62"/>
      <c r="OWN52" s="62"/>
      <c r="OWO52" s="62"/>
      <c r="OWP52" s="62"/>
      <c r="OWQ52" s="62"/>
      <c r="OWR52" s="62"/>
      <c r="OWS52" s="62"/>
      <c r="OWT52" s="62"/>
      <c r="OWU52" s="62"/>
      <c r="OWV52" s="62"/>
      <c r="OWW52" s="62"/>
      <c r="OWX52" s="62"/>
      <c r="OWY52" s="62"/>
      <c r="OWZ52" s="62"/>
      <c r="OXA52" s="62"/>
      <c r="OXB52" s="62"/>
      <c r="OXC52" s="62"/>
      <c r="OXD52" s="62"/>
      <c r="OXE52" s="62"/>
      <c r="OXF52" s="62"/>
      <c r="OXG52" s="62"/>
      <c r="OXH52" s="62"/>
      <c r="OXI52" s="62"/>
      <c r="OXJ52" s="62"/>
      <c r="OXK52" s="62"/>
      <c r="OXL52" s="62"/>
      <c r="OXM52" s="62"/>
      <c r="OXN52" s="62"/>
      <c r="OXO52" s="62"/>
      <c r="OXP52" s="62"/>
      <c r="OXQ52" s="62"/>
      <c r="OXR52" s="62"/>
      <c r="OXS52" s="62"/>
      <c r="OXT52" s="62"/>
      <c r="OXU52" s="62"/>
      <c r="OXV52" s="62"/>
      <c r="OXW52" s="62"/>
      <c r="OXX52" s="62"/>
      <c r="OXY52" s="62"/>
      <c r="OXZ52" s="62"/>
      <c r="OYA52" s="62"/>
      <c r="OYB52" s="62"/>
      <c r="OYC52" s="62"/>
      <c r="OYD52" s="62"/>
      <c r="OYE52" s="62"/>
      <c r="OYF52" s="62"/>
      <c r="OYG52" s="62"/>
      <c r="OYH52" s="62"/>
      <c r="OYI52" s="62"/>
      <c r="OYJ52" s="62"/>
      <c r="OYK52" s="62"/>
      <c r="OYL52" s="62"/>
      <c r="OYM52" s="62"/>
      <c r="OYN52" s="62"/>
      <c r="OYO52" s="62"/>
      <c r="OYP52" s="62"/>
      <c r="OYQ52" s="62"/>
      <c r="OYR52" s="62"/>
      <c r="OYS52" s="62"/>
      <c r="OYT52" s="62"/>
      <c r="OYU52" s="62"/>
      <c r="OYV52" s="62"/>
      <c r="OYW52" s="62"/>
      <c r="OYX52" s="62"/>
      <c r="OYY52" s="62"/>
      <c r="OYZ52" s="62"/>
      <c r="OZA52" s="62"/>
      <c r="OZB52" s="62"/>
      <c r="OZC52" s="62"/>
      <c r="OZD52" s="62"/>
      <c r="OZE52" s="62"/>
      <c r="OZF52" s="62"/>
      <c r="OZG52" s="62"/>
      <c r="OZH52" s="62"/>
      <c r="OZI52" s="62"/>
      <c r="OZJ52" s="62"/>
      <c r="OZK52" s="62"/>
      <c r="OZL52" s="62"/>
      <c r="OZM52" s="62"/>
      <c r="OZN52" s="62"/>
      <c r="OZO52" s="62"/>
      <c r="OZP52" s="62"/>
      <c r="OZQ52" s="62"/>
      <c r="OZR52" s="62"/>
      <c r="OZS52" s="62"/>
      <c r="OZT52" s="62"/>
      <c r="OZU52" s="62"/>
      <c r="OZV52" s="62"/>
      <c r="OZW52" s="62"/>
      <c r="OZX52" s="62"/>
      <c r="OZY52" s="62"/>
      <c r="OZZ52" s="62"/>
      <c r="PAA52" s="62"/>
      <c r="PAB52" s="62"/>
      <c r="PAC52" s="62"/>
      <c r="PAD52" s="62"/>
      <c r="PAE52" s="62"/>
      <c r="PAF52" s="62"/>
      <c r="PAG52" s="62"/>
      <c r="PAH52" s="62"/>
      <c r="PAI52" s="62"/>
      <c r="PAJ52" s="62"/>
      <c r="PAK52" s="62"/>
      <c r="PAL52" s="62"/>
      <c r="PAM52" s="62"/>
      <c r="PAN52" s="62"/>
      <c r="PAO52" s="62"/>
      <c r="PAP52" s="62"/>
      <c r="PAQ52" s="62"/>
      <c r="PAR52" s="62"/>
      <c r="PAS52" s="62"/>
      <c r="PAT52" s="62"/>
      <c r="PAU52" s="62"/>
      <c r="PAV52" s="62"/>
      <c r="PAW52" s="62"/>
      <c r="PAX52" s="62"/>
      <c r="PAY52" s="62"/>
      <c r="PAZ52" s="62"/>
      <c r="PBA52" s="62"/>
      <c r="PBB52" s="62"/>
      <c r="PBC52" s="62"/>
      <c r="PBD52" s="62"/>
      <c r="PBE52" s="62"/>
      <c r="PBF52" s="62"/>
      <c r="PBG52" s="62"/>
      <c r="PBH52" s="62"/>
      <c r="PBI52" s="62"/>
      <c r="PBJ52" s="62"/>
      <c r="PBK52" s="62"/>
      <c r="PBL52" s="62"/>
      <c r="PBM52" s="62"/>
      <c r="PBN52" s="62"/>
      <c r="PBO52" s="62"/>
      <c r="PBP52" s="62"/>
      <c r="PBQ52" s="62"/>
      <c r="PBR52" s="62"/>
      <c r="PBS52" s="62"/>
      <c r="PBT52" s="62"/>
      <c r="PBU52" s="62"/>
      <c r="PBV52" s="62"/>
      <c r="PBW52" s="62"/>
      <c r="PBX52" s="62"/>
      <c r="PBY52" s="62"/>
      <c r="PBZ52" s="62"/>
      <c r="PCA52" s="62"/>
      <c r="PCB52" s="62"/>
      <c r="PCC52" s="62"/>
      <c r="PCD52" s="62"/>
      <c r="PCE52" s="62"/>
      <c r="PCF52" s="62"/>
      <c r="PCG52" s="62"/>
      <c r="PCH52" s="62"/>
      <c r="PCI52" s="62"/>
      <c r="PCJ52" s="62"/>
      <c r="PCK52" s="62"/>
      <c r="PCL52" s="62"/>
      <c r="PCM52" s="62"/>
      <c r="PCN52" s="62"/>
      <c r="PCO52" s="62"/>
      <c r="PCP52" s="62"/>
      <c r="PCQ52" s="62"/>
      <c r="PCR52" s="62"/>
      <c r="PCS52" s="62"/>
      <c r="PCT52" s="62"/>
      <c r="PCU52" s="62"/>
      <c r="PCV52" s="62"/>
      <c r="PCW52" s="62"/>
      <c r="PCX52" s="62"/>
      <c r="PCY52" s="62"/>
      <c r="PCZ52" s="62"/>
      <c r="PDA52" s="62"/>
      <c r="PDB52" s="62"/>
      <c r="PDC52" s="62"/>
      <c r="PDD52" s="62"/>
      <c r="PDE52" s="62"/>
      <c r="PDF52" s="62"/>
      <c r="PDG52" s="62"/>
      <c r="PDH52" s="62"/>
      <c r="PDI52" s="62"/>
      <c r="PDJ52" s="62"/>
      <c r="PDK52" s="62"/>
      <c r="PDL52" s="62"/>
      <c r="PDM52" s="62"/>
      <c r="PDN52" s="62"/>
      <c r="PDO52" s="62"/>
      <c r="PDP52" s="62"/>
      <c r="PDQ52" s="62"/>
      <c r="PDR52" s="62"/>
      <c r="PDS52" s="62"/>
      <c r="PDT52" s="62"/>
      <c r="PDU52" s="62"/>
      <c r="PDV52" s="62"/>
      <c r="PDW52" s="62"/>
      <c r="PDX52" s="62"/>
      <c r="PDY52" s="62"/>
      <c r="PDZ52" s="62"/>
      <c r="PEA52" s="62"/>
      <c r="PEB52" s="62"/>
      <c r="PEC52" s="62"/>
      <c r="PED52" s="62"/>
      <c r="PEE52" s="62"/>
      <c r="PEF52" s="62"/>
      <c r="PEG52" s="62"/>
      <c r="PEH52" s="62"/>
      <c r="PEI52" s="62"/>
      <c r="PEJ52" s="62"/>
      <c r="PEK52" s="62"/>
      <c r="PEL52" s="62"/>
      <c r="PEM52" s="62"/>
      <c r="PEN52" s="62"/>
      <c r="PEO52" s="62"/>
      <c r="PEP52" s="62"/>
      <c r="PEQ52" s="62"/>
      <c r="PER52" s="62"/>
      <c r="PES52" s="62"/>
      <c r="PET52" s="62"/>
      <c r="PEU52" s="62"/>
      <c r="PEV52" s="62"/>
      <c r="PEW52" s="62"/>
      <c r="PEX52" s="62"/>
      <c r="PEY52" s="62"/>
      <c r="PEZ52" s="62"/>
      <c r="PFA52" s="62"/>
      <c r="PFB52" s="62"/>
      <c r="PFC52" s="62"/>
      <c r="PFD52" s="62"/>
      <c r="PFE52" s="62"/>
      <c r="PFF52" s="62"/>
      <c r="PFG52" s="62"/>
      <c r="PFH52" s="62"/>
      <c r="PFI52" s="62"/>
      <c r="PFJ52" s="62"/>
      <c r="PFK52" s="62"/>
      <c r="PFL52" s="62"/>
      <c r="PFM52" s="62"/>
      <c r="PFN52" s="62"/>
      <c r="PFO52" s="62"/>
      <c r="PFP52" s="62"/>
      <c r="PFQ52" s="62"/>
      <c r="PFR52" s="62"/>
      <c r="PFS52" s="62"/>
      <c r="PFT52" s="62"/>
      <c r="PFU52" s="62"/>
      <c r="PFV52" s="62"/>
      <c r="PFW52" s="62"/>
      <c r="PFX52" s="62"/>
      <c r="PFY52" s="62"/>
      <c r="PFZ52" s="62"/>
      <c r="PGA52" s="62"/>
      <c r="PGB52" s="62"/>
      <c r="PGC52" s="62"/>
      <c r="PGD52" s="62"/>
      <c r="PGE52" s="62"/>
      <c r="PGF52" s="62"/>
      <c r="PGG52" s="62"/>
      <c r="PGH52" s="62"/>
      <c r="PGI52" s="62"/>
      <c r="PGJ52" s="62"/>
      <c r="PGK52" s="62"/>
      <c r="PGL52" s="62"/>
      <c r="PGM52" s="62"/>
      <c r="PGN52" s="62"/>
      <c r="PGO52" s="62"/>
      <c r="PGP52" s="62"/>
      <c r="PGQ52" s="62"/>
      <c r="PGR52" s="62"/>
      <c r="PGS52" s="62"/>
      <c r="PGT52" s="62"/>
      <c r="PGU52" s="62"/>
      <c r="PGV52" s="62"/>
      <c r="PGW52" s="62"/>
      <c r="PGX52" s="62"/>
      <c r="PGY52" s="62"/>
      <c r="PGZ52" s="62"/>
      <c r="PHA52" s="62"/>
      <c r="PHB52" s="62"/>
      <c r="PHC52" s="62"/>
      <c r="PHD52" s="62"/>
      <c r="PHE52" s="62"/>
      <c r="PHF52" s="62"/>
      <c r="PHG52" s="62"/>
      <c r="PHH52" s="62"/>
      <c r="PHI52" s="62"/>
      <c r="PHJ52" s="62"/>
      <c r="PHK52" s="62"/>
      <c r="PHL52" s="62"/>
      <c r="PHM52" s="62"/>
      <c r="PHN52" s="62"/>
      <c r="PHO52" s="62"/>
      <c r="PHP52" s="62"/>
      <c r="PHQ52" s="62"/>
      <c r="PHR52" s="62"/>
      <c r="PHS52" s="62"/>
      <c r="PHT52" s="62"/>
      <c r="PHU52" s="62"/>
      <c r="PHV52" s="62"/>
      <c r="PHW52" s="62"/>
      <c r="PHX52" s="62"/>
      <c r="PHY52" s="62"/>
      <c r="PHZ52" s="62"/>
      <c r="PIA52" s="62"/>
      <c r="PIB52" s="62"/>
      <c r="PIC52" s="62"/>
      <c r="PID52" s="62"/>
      <c r="PIE52" s="62"/>
      <c r="PIF52" s="62"/>
      <c r="PIG52" s="62"/>
      <c r="PIH52" s="62"/>
      <c r="PII52" s="62"/>
      <c r="PIJ52" s="62"/>
      <c r="PIK52" s="62"/>
      <c r="PIL52" s="62"/>
      <c r="PIM52" s="62"/>
      <c r="PIN52" s="62"/>
      <c r="PIO52" s="62"/>
      <c r="PIP52" s="62"/>
      <c r="PIQ52" s="62"/>
      <c r="PIR52" s="62"/>
      <c r="PIS52" s="62"/>
      <c r="PIT52" s="62"/>
      <c r="PIU52" s="62"/>
      <c r="PIV52" s="62"/>
      <c r="PIW52" s="62"/>
      <c r="PIX52" s="62"/>
      <c r="PIY52" s="62"/>
      <c r="PIZ52" s="62"/>
      <c r="PJA52" s="62"/>
      <c r="PJB52" s="62"/>
      <c r="PJC52" s="62"/>
      <c r="PJD52" s="62"/>
      <c r="PJE52" s="62"/>
      <c r="PJF52" s="62"/>
      <c r="PJG52" s="62"/>
      <c r="PJH52" s="62"/>
      <c r="PJI52" s="62"/>
      <c r="PJJ52" s="62"/>
      <c r="PJK52" s="62"/>
      <c r="PJL52" s="62"/>
      <c r="PJM52" s="62"/>
      <c r="PJN52" s="62"/>
      <c r="PJO52" s="62"/>
      <c r="PJP52" s="62"/>
      <c r="PJQ52" s="62"/>
      <c r="PJR52" s="62"/>
      <c r="PJS52" s="62"/>
      <c r="PJT52" s="62"/>
      <c r="PJU52" s="62"/>
      <c r="PJV52" s="62"/>
      <c r="PJW52" s="62"/>
      <c r="PJX52" s="62"/>
      <c r="PJY52" s="62"/>
      <c r="PJZ52" s="62"/>
      <c r="PKA52" s="62"/>
      <c r="PKB52" s="62"/>
      <c r="PKC52" s="62"/>
      <c r="PKD52" s="62"/>
      <c r="PKE52" s="62"/>
      <c r="PKF52" s="62"/>
      <c r="PKG52" s="62"/>
      <c r="PKH52" s="62"/>
      <c r="PKI52" s="62"/>
      <c r="PKJ52" s="62"/>
      <c r="PKK52" s="62"/>
      <c r="PKL52" s="62"/>
      <c r="PKM52" s="62"/>
      <c r="PKN52" s="62"/>
      <c r="PKO52" s="62"/>
      <c r="PKP52" s="62"/>
      <c r="PKQ52" s="62"/>
      <c r="PKR52" s="62"/>
      <c r="PKS52" s="62"/>
      <c r="PKT52" s="62"/>
      <c r="PKU52" s="62"/>
      <c r="PKV52" s="62"/>
      <c r="PKW52" s="62"/>
      <c r="PKX52" s="62"/>
      <c r="PKY52" s="62"/>
      <c r="PKZ52" s="62"/>
      <c r="PLA52" s="62"/>
      <c r="PLB52" s="62"/>
      <c r="PLC52" s="62"/>
      <c r="PLD52" s="62"/>
      <c r="PLE52" s="62"/>
      <c r="PLF52" s="62"/>
      <c r="PLG52" s="62"/>
      <c r="PLH52" s="62"/>
      <c r="PLI52" s="62"/>
      <c r="PLJ52" s="62"/>
      <c r="PLK52" s="62"/>
      <c r="PLL52" s="62"/>
      <c r="PLM52" s="62"/>
      <c r="PLN52" s="62"/>
      <c r="PLO52" s="62"/>
      <c r="PLP52" s="62"/>
      <c r="PLQ52" s="62"/>
      <c r="PLR52" s="62"/>
      <c r="PLS52" s="62"/>
      <c r="PLT52" s="62"/>
      <c r="PLU52" s="62"/>
      <c r="PLV52" s="62"/>
      <c r="PLW52" s="62"/>
      <c r="PLX52" s="62"/>
      <c r="PLY52" s="62"/>
      <c r="PLZ52" s="62"/>
      <c r="PMA52" s="62"/>
      <c r="PMB52" s="62"/>
      <c r="PMC52" s="62"/>
      <c r="PMD52" s="62"/>
      <c r="PME52" s="62"/>
      <c r="PMF52" s="62"/>
      <c r="PMG52" s="62"/>
      <c r="PMH52" s="62"/>
      <c r="PMI52" s="62"/>
      <c r="PMJ52" s="62"/>
      <c r="PMK52" s="62"/>
      <c r="PML52" s="62"/>
      <c r="PMM52" s="62"/>
      <c r="PMN52" s="62"/>
      <c r="PMO52" s="62"/>
      <c r="PMP52" s="62"/>
      <c r="PMQ52" s="62"/>
      <c r="PMR52" s="62"/>
      <c r="PMS52" s="62"/>
      <c r="PMT52" s="62"/>
      <c r="PMU52" s="62"/>
      <c r="PMV52" s="62"/>
      <c r="PMW52" s="62"/>
      <c r="PMX52" s="62"/>
      <c r="PMY52" s="62"/>
      <c r="PMZ52" s="62"/>
      <c r="PNA52" s="62"/>
      <c r="PNB52" s="62"/>
      <c r="PNC52" s="62"/>
      <c r="PND52" s="62"/>
      <c r="PNE52" s="62"/>
      <c r="PNF52" s="62"/>
      <c r="PNG52" s="62"/>
      <c r="PNH52" s="62"/>
      <c r="PNI52" s="62"/>
      <c r="PNJ52" s="62"/>
      <c r="PNK52" s="62"/>
      <c r="PNL52" s="62"/>
      <c r="PNM52" s="62"/>
      <c r="PNN52" s="62"/>
      <c r="PNO52" s="62"/>
      <c r="PNP52" s="62"/>
      <c r="PNQ52" s="62"/>
      <c r="PNR52" s="62"/>
      <c r="PNS52" s="62"/>
      <c r="PNT52" s="62"/>
      <c r="PNU52" s="62"/>
      <c r="PNV52" s="62"/>
      <c r="PNW52" s="62"/>
      <c r="PNX52" s="62"/>
      <c r="PNY52" s="62"/>
      <c r="PNZ52" s="62"/>
      <c r="POA52" s="62"/>
      <c r="POB52" s="62"/>
      <c r="POC52" s="62"/>
      <c r="POD52" s="62"/>
      <c r="POE52" s="62"/>
      <c r="POF52" s="62"/>
      <c r="POG52" s="62"/>
      <c r="POH52" s="62"/>
      <c r="POI52" s="62"/>
      <c r="POJ52" s="62"/>
      <c r="POK52" s="62"/>
      <c r="POL52" s="62"/>
      <c r="POM52" s="62"/>
      <c r="PON52" s="62"/>
      <c r="POO52" s="62"/>
      <c r="POP52" s="62"/>
      <c r="POQ52" s="62"/>
      <c r="POR52" s="62"/>
      <c r="POS52" s="62"/>
      <c r="POT52" s="62"/>
      <c r="POU52" s="62"/>
      <c r="POV52" s="62"/>
      <c r="POW52" s="62"/>
      <c r="POX52" s="62"/>
      <c r="POY52" s="62"/>
      <c r="POZ52" s="62"/>
      <c r="PPA52" s="62"/>
      <c r="PPB52" s="62"/>
      <c r="PPC52" s="62"/>
      <c r="PPD52" s="62"/>
      <c r="PPE52" s="62"/>
      <c r="PPF52" s="62"/>
      <c r="PPG52" s="62"/>
      <c r="PPH52" s="62"/>
      <c r="PPI52" s="62"/>
      <c r="PPJ52" s="62"/>
      <c r="PPK52" s="62"/>
      <c r="PPL52" s="62"/>
      <c r="PPM52" s="62"/>
      <c r="PPN52" s="62"/>
      <c r="PPO52" s="62"/>
      <c r="PPP52" s="62"/>
      <c r="PPQ52" s="62"/>
      <c r="PPR52" s="62"/>
      <c r="PPS52" s="62"/>
      <c r="PPT52" s="62"/>
      <c r="PPU52" s="62"/>
      <c r="PPV52" s="62"/>
      <c r="PPW52" s="62"/>
      <c r="PPX52" s="62"/>
      <c r="PPY52" s="62"/>
      <c r="PPZ52" s="62"/>
      <c r="PQA52" s="62"/>
      <c r="PQB52" s="62"/>
      <c r="PQC52" s="62"/>
      <c r="PQD52" s="62"/>
      <c r="PQE52" s="62"/>
      <c r="PQF52" s="62"/>
      <c r="PQG52" s="62"/>
      <c r="PQH52" s="62"/>
      <c r="PQI52" s="62"/>
      <c r="PQJ52" s="62"/>
      <c r="PQK52" s="62"/>
      <c r="PQL52" s="62"/>
      <c r="PQM52" s="62"/>
      <c r="PQN52" s="62"/>
      <c r="PQO52" s="62"/>
      <c r="PQP52" s="62"/>
      <c r="PQQ52" s="62"/>
      <c r="PQR52" s="62"/>
      <c r="PQS52" s="62"/>
      <c r="PQT52" s="62"/>
      <c r="PQU52" s="62"/>
      <c r="PQV52" s="62"/>
      <c r="PQW52" s="62"/>
      <c r="PQX52" s="62"/>
      <c r="PQY52" s="62"/>
      <c r="PQZ52" s="62"/>
      <c r="PRA52" s="62"/>
      <c r="PRB52" s="62"/>
      <c r="PRC52" s="62"/>
      <c r="PRD52" s="62"/>
      <c r="PRE52" s="62"/>
      <c r="PRF52" s="62"/>
      <c r="PRG52" s="62"/>
      <c r="PRH52" s="62"/>
      <c r="PRI52" s="62"/>
      <c r="PRJ52" s="62"/>
      <c r="PRK52" s="62"/>
      <c r="PRL52" s="62"/>
      <c r="PRM52" s="62"/>
      <c r="PRN52" s="62"/>
      <c r="PRO52" s="62"/>
      <c r="PRP52" s="62"/>
      <c r="PRQ52" s="62"/>
      <c r="PRR52" s="62"/>
      <c r="PRS52" s="62"/>
      <c r="PRT52" s="62"/>
      <c r="PRU52" s="62"/>
      <c r="PRV52" s="62"/>
      <c r="PRW52" s="62"/>
      <c r="PRX52" s="62"/>
      <c r="PRY52" s="62"/>
      <c r="PRZ52" s="62"/>
      <c r="PSA52" s="62"/>
      <c r="PSB52" s="62"/>
      <c r="PSC52" s="62"/>
      <c r="PSD52" s="62"/>
      <c r="PSE52" s="62"/>
      <c r="PSF52" s="62"/>
      <c r="PSG52" s="62"/>
      <c r="PSH52" s="62"/>
      <c r="PSI52" s="62"/>
      <c r="PSJ52" s="62"/>
      <c r="PSK52" s="62"/>
      <c r="PSL52" s="62"/>
      <c r="PSM52" s="62"/>
      <c r="PSN52" s="62"/>
      <c r="PSO52" s="62"/>
      <c r="PSP52" s="62"/>
      <c r="PSQ52" s="62"/>
      <c r="PSR52" s="62"/>
      <c r="PSS52" s="62"/>
      <c r="PST52" s="62"/>
      <c r="PSU52" s="62"/>
      <c r="PSV52" s="62"/>
      <c r="PSW52" s="62"/>
      <c r="PSX52" s="62"/>
      <c r="PSY52" s="62"/>
      <c r="PSZ52" s="62"/>
      <c r="PTA52" s="62"/>
      <c r="PTB52" s="62"/>
      <c r="PTC52" s="62"/>
      <c r="PTD52" s="62"/>
      <c r="PTE52" s="62"/>
      <c r="PTF52" s="62"/>
      <c r="PTG52" s="62"/>
      <c r="PTH52" s="62"/>
      <c r="PTI52" s="62"/>
      <c r="PTJ52" s="62"/>
      <c r="PTK52" s="62"/>
      <c r="PTL52" s="62"/>
      <c r="PTM52" s="62"/>
      <c r="PTN52" s="62"/>
      <c r="PTO52" s="62"/>
      <c r="PTP52" s="62"/>
      <c r="PTQ52" s="62"/>
      <c r="PTR52" s="62"/>
      <c r="PTS52" s="62"/>
      <c r="PTT52" s="62"/>
      <c r="PTU52" s="62"/>
      <c r="PTV52" s="62"/>
      <c r="PTW52" s="62"/>
      <c r="PTX52" s="62"/>
      <c r="PTY52" s="62"/>
      <c r="PTZ52" s="62"/>
      <c r="PUA52" s="62"/>
      <c r="PUB52" s="62"/>
      <c r="PUC52" s="62"/>
      <c r="PUD52" s="62"/>
      <c r="PUE52" s="62"/>
      <c r="PUF52" s="62"/>
      <c r="PUG52" s="62"/>
      <c r="PUH52" s="62"/>
      <c r="PUI52" s="62"/>
      <c r="PUJ52" s="62"/>
      <c r="PUK52" s="62"/>
      <c r="PUL52" s="62"/>
      <c r="PUM52" s="62"/>
      <c r="PUN52" s="62"/>
      <c r="PUO52" s="62"/>
      <c r="PUP52" s="62"/>
      <c r="PUQ52" s="62"/>
      <c r="PUR52" s="62"/>
      <c r="PUS52" s="62"/>
      <c r="PUT52" s="62"/>
      <c r="PUU52" s="62"/>
      <c r="PUV52" s="62"/>
      <c r="PUW52" s="62"/>
      <c r="PUX52" s="62"/>
      <c r="PUY52" s="62"/>
      <c r="PUZ52" s="62"/>
      <c r="PVA52" s="62"/>
      <c r="PVB52" s="62"/>
      <c r="PVC52" s="62"/>
      <c r="PVD52" s="62"/>
      <c r="PVE52" s="62"/>
      <c r="PVF52" s="62"/>
      <c r="PVG52" s="62"/>
      <c r="PVH52" s="62"/>
      <c r="PVI52" s="62"/>
      <c r="PVJ52" s="62"/>
      <c r="PVK52" s="62"/>
      <c r="PVL52" s="62"/>
      <c r="PVM52" s="62"/>
      <c r="PVN52" s="62"/>
      <c r="PVO52" s="62"/>
      <c r="PVP52" s="62"/>
      <c r="PVQ52" s="62"/>
      <c r="PVR52" s="62"/>
      <c r="PVS52" s="62"/>
      <c r="PVT52" s="62"/>
      <c r="PVU52" s="62"/>
      <c r="PVV52" s="62"/>
      <c r="PVW52" s="62"/>
      <c r="PVX52" s="62"/>
      <c r="PVY52" s="62"/>
      <c r="PVZ52" s="62"/>
      <c r="PWA52" s="62"/>
      <c r="PWB52" s="62"/>
      <c r="PWC52" s="62"/>
      <c r="PWD52" s="62"/>
      <c r="PWE52" s="62"/>
      <c r="PWF52" s="62"/>
      <c r="PWG52" s="62"/>
      <c r="PWH52" s="62"/>
      <c r="PWI52" s="62"/>
      <c r="PWJ52" s="62"/>
      <c r="PWK52" s="62"/>
      <c r="PWL52" s="62"/>
      <c r="PWM52" s="62"/>
      <c r="PWN52" s="62"/>
      <c r="PWO52" s="62"/>
      <c r="PWP52" s="62"/>
      <c r="PWQ52" s="62"/>
      <c r="PWR52" s="62"/>
      <c r="PWS52" s="62"/>
      <c r="PWT52" s="62"/>
      <c r="PWU52" s="62"/>
      <c r="PWV52" s="62"/>
      <c r="PWW52" s="62"/>
      <c r="PWX52" s="62"/>
      <c r="PWY52" s="62"/>
      <c r="PWZ52" s="62"/>
      <c r="PXA52" s="62"/>
      <c r="PXB52" s="62"/>
      <c r="PXC52" s="62"/>
      <c r="PXD52" s="62"/>
      <c r="PXE52" s="62"/>
      <c r="PXF52" s="62"/>
      <c r="PXG52" s="62"/>
      <c r="PXH52" s="62"/>
      <c r="PXI52" s="62"/>
      <c r="PXJ52" s="62"/>
      <c r="PXK52" s="62"/>
      <c r="PXL52" s="62"/>
      <c r="PXM52" s="62"/>
      <c r="PXN52" s="62"/>
      <c r="PXO52" s="62"/>
      <c r="PXP52" s="62"/>
      <c r="PXQ52" s="62"/>
      <c r="PXR52" s="62"/>
      <c r="PXS52" s="62"/>
      <c r="PXT52" s="62"/>
      <c r="PXU52" s="62"/>
      <c r="PXV52" s="62"/>
      <c r="PXW52" s="62"/>
      <c r="PXX52" s="62"/>
      <c r="PXY52" s="62"/>
      <c r="PXZ52" s="62"/>
      <c r="PYA52" s="62"/>
      <c r="PYB52" s="62"/>
      <c r="PYC52" s="62"/>
      <c r="PYD52" s="62"/>
      <c r="PYE52" s="62"/>
      <c r="PYF52" s="62"/>
      <c r="PYG52" s="62"/>
      <c r="PYH52" s="62"/>
      <c r="PYI52" s="62"/>
      <c r="PYJ52" s="62"/>
      <c r="PYK52" s="62"/>
      <c r="PYL52" s="62"/>
      <c r="PYM52" s="62"/>
      <c r="PYN52" s="62"/>
      <c r="PYO52" s="62"/>
      <c r="PYP52" s="62"/>
      <c r="PYQ52" s="62"/>
      <c r="PYR52" s="62"/>
      <c r="PYS52" s="62"/>
      <c r="PYT52" s="62"/>
      <c r="PYU52" s="62"/>
      <c r="PYV52" s="62"/>
      <c r="PYW52" s="62"/>
      <c r="PYX52" s="62"/>
      <c r="PYY52" s="62"/>
      <c r="PYZ52" s="62"/>
      <c r="PZA52" s="62"/>
      <c r="PZB52" s="62"/>
      <c r="PZC52" s="62"/>
      <c r="PZD52" s="62"/>
      <c r="PZE52" s="62"/>
      <c r="PZF52" s="62"/>
      <c r="PZG52" s="62"/>
      <c r="PZH52" s="62"/>
      <c r="PZI52" s="62"/>
      <c r="PZJ52" s="62"/>
      <c r="PZK52" s="62"/>
      <c r="PZL52" s="62"/>
      <c r="PZM52" s="62"/>
      <c r="PZN52" s="62"/>
      <c r="PZO52" s="62"/>
      <c r="PZP52" s="62"/>
      <c r="PZQ52" s="62"/>
      <c r="PZR52" s="62"/>
      <c r="PZS52" s="62"/>
      <c r="PZT52" s="62"/>
      <c r="PZU52" s="62"/>
      <c r="PZV52" s="62"/>
      <c r="PZW52" s="62"/>
      <c r="PZX52" s="62"/>
      <c r="PZY52" s="62"/>
      <c r="PZZ52" s="62"/>
      <c r="QAA52" s="62"/>
      <c r="QAB52" s="62"/>
      <c r="QAC52" s="62"/>
      <c r="QAD52" s="62"/>
      <c r="QAE52" s="62"/>
      <c r="QAF52" s="62"/>
      <c r="QAG52" s="62"/>
      <c r="QAH52" s="62"/>
      <c r="QAI52" s="62"/>
      <c r="QAJ52" s="62"/>
      <c r="QAK52" s="62"/>
      <c r="QAL52" s="62"/>
      <c r="QAM52" s="62"/>
      <c r="QAN52" s="62"/>
      <c r="QAO52" s="62"/>
      <c r="QAP52" s="62"/>
      <c r="QAQ52" s="62"/>
      <c r="QAR52" s="62"/>
      <c r="QAS52" s="62"/>
      <c r="QAT52" s="62"/>
      <c r="QAU52" s="62"/>
      <c r="QAV52" s="62"/>
      <c r="QAW52" s="62"/>
      <c r="QAX52" s="62"/>
      <c r="QAY52" s="62"/>
      <c r="QAZ52" s="62"/>
      <c r="QBA52" s="62"/>
      <c r="QBB52" s="62"/>
      <c r="QBC52" s="62"/>
      <c r="QBD52" s="62"/>
      <c r="QBE52" s="62"/>
      <c r="QBF52" s="62"/>
      <c r="QBG52" s="62"/>
      <c r="QBH52" s="62"/>
      <c r="QBI52" s="62"/>
      <c r="QBJ52" s="62"/>
      <c r="QBK52" s="62"/>
      <c r="QBL52" s="62"/>
      <c r="QBM52" s="62"/>
      <c r="QBN52" s="62"/>
      <c r="QBO52" s="62"/>
      <c r="QBP52" s="62"/>
      <c r="QBQ52" s="62"/>
      <c r="QBR52" s="62"/>
      <c r="QBS52" s="62"/>
      <c r="QBT52" s="62"/>
      <c r="QBU52" s="62"/>
      <c r="QBV52" s="62"/>
      <c r="QBW52" s="62"/>
      <c r="QBX52" s="62"/>
      <c r="QBY52" s="62"/>
      <c r="QBZ52" s="62"/>
      <c r="QCA52" s="62"/>
      <c r="QCB52" s="62"/>
      <c r="QCC52" s="62"/>
      <c r="QCD52" s="62"/>
      <c r="QCE52" s="62"/>
      <c r="QCF52" s="62"/>
      <c r="QCG52" s="62"/>
      <c r="QCH52" s="62"/>
      <c r="QCI52" s="62"/>
      <c r="QCJ52" s="62"/>
      <c r="QCK52" s="62"/>
      <c r="QCL52" s="62"/>
      <c r="QCM52" s="62"/>
      <c r="QCN52" s="62"/>
      <c r="QCO52" s="62"/>
      <c r="QCP52" s="62"/>
      <c r="QCQ52" s="62"/>
      <c r="QCR52" s="62"/>
      <c r="QCS52" s="62"/>
      <c r="QCT52" s="62"/>
      <c r="QCU52" s="62"/>
      <c r="QCV52" s="62"/>
      <c r="QCW52" s="62"/>
      <c r="QCX52" s="62"/>
      <c r="QCY52" s="62"/>
      <c r="QCZ52" s="62"/>
      <c r="QDA52" s="62"/>
      <c r="QDB52" s="62"/>
      <c r="QDC52" s="62"/>
      <c r="QDD52" s="62"/>
      <c r="QDE52" s="62"/>
      <c r="QDF52" s="62"/>
      <c r="QDG52" s="62"/>
      <c r="QDH52" s="62"/>
      <c r="QDI52" s="62"/>
      <c r="QDJ52" s="62"/>
      <c r="QDK52" s="62"/>
      <c r="QDL52" s="62"/>
      <c r="QDM52" s="62"/>
      <c r="QDN52" s="62"/>
      <c r="QDO52" s="62"/>
      <c r="QDP52" s="62"/>
      <c r="QDQ52" s="62"/>
      <c r="QDR52" s="62"/>
      <c r="QDS52" s="62"/>
      <c r="QDT52" s="62"/>
      <c r="QDU52" s="62"/>
      <c r="QDV52" s="62"/>
      <c r="QDW52" s="62"/>
      <c r="QDX52" s="62"/>
      <c r="QDY52" s="62"/>
      <c r="QDZ52" s="62"/>
      <c r="QEA52" s="62"/>
      <c r="QEB52" s="62"/>
      <c r="QEC52" s="62"/>
      <c r="QED52" s="62"/>
      <c r="QEE52" s="62"/>
      <c r="QEF52" s="62"/>
      <c r="QEG52" s="62"/>
      <c r="QEH52" s="62"/>
      <c r="QEI52" s="62"/>
      <c r="QEJ52" s="62"/>
      <c r="QEK52" s="62"/>
      <c r="QEL52" s="62"/>
      <c r="QEM52" s="62"/>
      <c r="QEN52" s="62"/>
      <c r="QEO52" s="62"/>
      <c r="QEP52" s="62"/>
      <c r="QEQ52" s="62"/>
      <c r="QER52" s="62"/>
      <c r="QES52" s="62"/>
      <c r="QET52" s="62"/>
      <c r="QEU52" s="62"/>
      <c r="QEV52" s="62"/>
      <c r="QEW52" s="62"/>
      <c r="QEX52" s="62"/>
      <c r="QEY52" s="62"/>
      <c r="QEZ52" s="62"/>
      <c r="QFA52" s="62"/>
      <c r="QFB52" s="62"/>
      <c r="QFC52" s="62"/>
      <c r="QFD52" s="62"/>
      <c r="QFE52" s="62"/>
      <c r="QFF52" s="62"/>
      <c r="QFG52" s="62"/>
      <c r="QFH52" s="62"/>
      <c r="QFI52" s="62"/>
      <c r="QFJ52" s="62"/>
      <c r="QFK52" s="62"/>
      <c r="QFL52" s="62"/>
      <c r="QFM52" s="62"/>
      <c r="QFN52" s="62"/>
      <c r="QFO52" s="62"/>
      <c r="QFP52" s="62"/>
      <c r="QFQ52" s="62"/>
      <c r="QFR52" s="62"/>
      <c r="QFS52" s="62"/>
      <c r="QFT52" s="62"/>
      <c r="QFU52" s="62"/>
      <c r="QFV52" s="62"/>
      <c r="QFW52" s="62"/>
      <c r="QFX52" s="62"/>
      <c r="QFY52" s="62"/>
      <c r="QFZ52" s="62"/>
      <c r="QGA52" s="62"/>
      <c r="QGB52" s="62"/>
      <c r="QGC52" s="62"/>
      <c r="QGD52" s="62"/>
      <c r="QGE52" s="62"/>
      <c r="QGF52" s="62"/>
      <c r="QGG52" s="62"/>
      <c r="QGH52" s="62"/>
      <c r="QGI52" s="62"/>
      <c r="QGJ52" s="62"/>
      <c r="QGK52" s="62"/>
      <c r="QGL52" s="62"/>
      <c r="QGM52" s="62"/>
      <c r="QGN52" s="62"/>
      <c r="QGO52" s="62"/>
      <c r="QGP52" s="62"/>
      <c r="QGQ52" s="62"/>
      <c r="QGR52" s="62"/>
      <c r="QGS52" s="62"/>
      <c r="QGT52" s="62"/>
      <c r="QGU52" s="62"/>
      <c r="QGV52" s="62"/>
      <c r="QGW52" s="62"/>
      <c r="QGX52" s="62"/>
      <c r="QGY52" s="62"/>
      <c r="QGZ52" s="62"/>
      <c r="QHA52" s="62"/>
      <c r="QHB52" s="62"/>
      <c r="QHC52" s="62"/>
      <c r="QHD52" s="62"/>
      <c r="QHE52" s="62"/>
      <c r="QHF52" s="62"/>
      <c r="QHG52" s="62"/>
      <c r="QHH52" s="62"/>
      <c r="QHI52" s="62"/>
      <c r="QHJ52" s="62"/>
      <c r="QHK52" s="62"/>
      <c r="QHL52" s="62"/>
      <c r="QHM52" s="62"/>
      <c r="QHN52" s="62"/>
      <c r="QHO52" s="62"/>
      <c r="QHP52" s="62"/>
      <c r="QHQ52" s="62"/>
      <c r="QHR52" s="62"/>
      <c r="QHS52" s="62"/>
      <c r="QHT52" s="62"/>
      <c r="QHU52" s="62"/>
      <c r="QHV52" s="62"/>
      <c r="QHW52" s="62"/>
      <c r="QHX52" s="62"/>
      <c r="QHY52" s="62"/>
      <c r="QHZ52" s="62"/>
      <c r="QIA52" s="62"/>
      <c r="QIB52" s="62"/>
      <c r="QIC52" s="62"/>
      <c r="QID52" s="62"/>
      <c r="QIE52" s="62"/>
      <c r="QIF52" s="62"/>
      <c r="QIG52" s="62"/>
      <c r="QIH52" s="62"/>
      <c r="QII52" s="62"/>
      <c r="QIJ52" s="62"/>
      <c r="QIK52" s="62"/>
      <c r="QIL52" s="62"/>
      <c r="QIM52" s="62"/>
      <c r="QIN52" s="62"/>
      <c r="QIO52" s="62"/>
      <c r="QIP52" s="62"/>
      <c r="QIQ52" s="62"/>
      <c r="QIR52" s="62"/>
      <c r="QIS52" s="62"/>
      <c r="QIT52" s="62"/>
      <c r="QIU52" s="62"/>
      <c r="QIV52" s="62"/>
      <c r="QIW52" s="62"/>
      <c r="QIX52" s="62"/>
      <c r="QIY52" s="62"/>
      <c r="QIZ52" s="62"/>
      <c r="QJA52" s="62"/>
      <c r="QJB52" s="62"/>
      <c r="QJC52" s="62"/>
      <c r="QJD52" s="62"/>
      <c r="QJE52" s="62"/>
      <c r="QJF52" s="62"/>
      <c r="QJG52" s="62"/>
      <c r="QJH52" s="62"/>
      <c r="QJI52" s="62"/>
      <c r="QJJ52" s="62"/>
      <c r="QJK52" s="62"/>
      <c r="QJL52" s="62"/>
      <c r="QJM52" s="62"/>
      <c r="QJN52" s="62"/>
      <c r="QJO52" s="62"/>
      <c r="QJP52" s="62"/>
      <c r="QJQ52" s="62"/>
      <c r="QJR52" s="62"/>
      <c r="QJS52" s="62"/>
      <c r="QJT52" s="62"/>
      <c r="QJU52" s="62"/>
      <c r="QJV52" s="62"/>
      <c r="QJW52" s="62"/>
      <c r="QJX52" s="62"/>
      <c r="QJY52" s="62"/>
      <c r="QJZ52" s="62"/>
      <c r="QKA52" s="62"/>
      <c r="QKB52" s="62"/>
      <c r="QKC52" s="62"/>
      <c r="QKD52" s="62"/>
      <c r="QKE52" s="62"/>
      <c r="QKF52" s="62"/>
      <c r="QKG52" s="62"/>
      <c r="QKH52" s="62"/>
      <c r="QKI52" s="62"/>
      <c r="QKJ52" s="62"/>
      <c r="QKK52" s="62"/>
      <c r="QKL52" s="62"/>
      <c r="QKM52" s="62"/>
      <c r="QKN52" s="62"/>
      <c r="QKO52" s="62"/>
      <c r="QKP52" s="62"/>
      <c r="QKQ52" s="62"/>
      <c r="QKR52" s="62"/>
      <c r="QKS52" s="62"/>
      <c r="QKT52" s="62"/>
      <c r="QKU52" s="62"/>
      <c r="QKV52" s="62"/>
      <c r="QKW52" s="62"/>
      <c r="QKX52" s="62"/>
      <c r="QKY52" s="62"/>
      <c r="QKZ52" s="62"/>
      <c r="QLA52" s="62"/>
      <c r="QLB52" s="62"/>
      <c r="QLC52" s="62"/>
      <c r="QLD52" s="62"/>
      <c r="QLE52" s="62"/>
      <c r="QLF52" s="62"/>
      <c r="QLG52" s="62"/>
      <c r="QLH52" s="62"/>
      <c r="QLI52" s="62"/>
      <c r="QLJ52" s="62"/>
      <c r="QLK52" s="62"/>
      <c r="QLL52" s="62"/>
      <c r="QLM52" s="62"/>
      <c r="QLN52" s="62"/>
      <c r="QLO52" s="62"/>
      <c r="QLP52" s="62"/>
      <c r="QLQ52" s="62"/>
      <c r="QLR52" s="62"/>
      <c r="QLS52" s="62"/>
      <c r="QLT52" s="62"/>
      <c r="QLU52" s="62"/>
      <c r="QLV52" s="62"/>
      <c r="QLW52" s="62"/>
      <c r="QLX52" s="62"/>
      <c r="QLY52" s="62"/>
      <c r="QLZ52" s="62"/>
      <c r="QMA52" s="62"/>
      <c r="QMB52" s="62"/>
      <c r="QMC52" s="62"/>
      <c r="QMD52" s="62"/>
      <c r="QME52" s="62"/>
      <c r="QMF52" s="62"/>
      <c r="QMG52" s="62"/>
      <c r="QMH52" s="62"/>
      <c r="QMI52" s="62"/>
      <c r="QMJ52" s="62"/>
      <c r="QMK52" s="62"/>
      <c r="QML52" s="62"/>
      <c r="QMM52" s="62"/>
      <c r="QMN52" s="62"/>
      <c r="QMO52" s="62"/>
      <c r="QMP52" s="62"/>
      <c r="QMQ52" s="62"/>
      <c r="QMR52" s="62"/>
      <c r="QMS52" s="62"/>
      <c r="QMT52" s="62"/>
      <c r="QMU52" s="62"/>
      <c r="QMV52" s="62"/>
      <c r="QMW52" s="62"/>
      <c r="QMX52" s="62"/>
      <c r="QMY52" s="62"/>
      <c r="QMZ52" s="62"/>
      <c r="QNA52" s="62"/>
      <c r="QNB52" s="62"/>
      <c r="QNC52" s="62"/>
      <c r="QND52" s="62"/>
      <c r="QNE52" s="62"/>
      <c r="QNF52" s="62"/>
      <c r="QNG52" s="62"/>
      <c r="QNH52" s="62"/>
      <c r="QNI52" s="62"/>
      <c r="QNJ52" s="62"/>
      <c r="QNK52" s="62"/>
      <c r="QNL52" s="62"/>
      <c r="QNM52" s="62"/>
      <c r="QNN52" s="62"/>
      <c r="QNO52" s="62"/>
      <c r="QNP52" s="62"/>
      <c r="QNQ52" s="62"/>
      <c r="QNR52" s="62"/>
      <c r="QNS52" s="62"/>
      <c r="QNT52" s="62"/>
      <c r="QNU52" s="62"/>
      <c r="QNV52" s="62"/>
      <c r="QNW52" s="62"/>
      <c r="QNX52" s="62"/>
      <c r="QNY52" s="62"/>
      <c r="QNZ52" s="62"/>
      <c r="QOA52" s="62"/>
      <c r="QOB52" s="62"/>
      <c r="QOC52" s="62"/>
      <c r="QOD52" s="62"/>
      <c r="QOE52" s="62"/>
      <c r="QOF52" s="62"/>
      <c r="QOG52" s="62"/>
      <c r="QOH52" s="62"/>
      <c r="QOI52" s="62"/>
      <c r="QOJ52" s="62"/>
      <c r="QOK52" s="62"/>
      <c r="QOL52" s="62"/>
      <c r="QOM52" s="62"/>
      <c r="QON52" s="62"/>
      <c r="QOO52" s="62"/>
      <c r="QOP52" s="62"/>
      <c r="QOQ52" s="62"/>
      <c r="QOR52" s="62"/>
      <c r="QOS52" s="62"/>
      <c r="QOT52" s="62"/>
      <c r="QOU52" s="62"/>
      <c r="QOV52" s="62"/>
      <c r="QOW52" s="62"/>
      <c r="QOX52" s="62"/>
      <c r="QOY52" s="62"/>
      <c r="QOZ52" s="62"/>
      <c r="QPA52" s="62"/>
      <c r="QPB52" s="62"/>
      <c r="QPC52" s="62"/>
      <c r="QPD52" s="62"/>
      <c r="QPE52" s="62"/>
      <c r="QPF52" s="62"/>
      <c r="QPG52" s="62"/>
      <c r="QPH52" s="62"/>
      <c r="QPI52" s="62"/>
      <c r="QPJ52" s="62"/>
      <c r="QPK52" s="62"/>
      <c r="QPL52" s="62"/>
      <c r="QPM52" s="62"/>
      <c r="QPN52" s="62"/>
      <c r="QPO52" s="62"/>
      <c r="QPP52" s="62"/>
      <c r="QPQ52" s="62"/>
      <c r="QPR52" s="62"/>
      <c r="QPS52" s="62"/>
      <c r="QPT52" s="62"/>
      <c r="QPU52" s="62"/>
      <c r="QPV52" s="62"/>
      <c r="QPW52" s="62"/>
      <c r="QPX52" s="62"/>
      <c r="QPY52" s="62"/>
      <c r="QPZ52" s="62"/>
      <c r="QQA52" s="62"/>
      <c r="QQB52" s="62"/>
      <c r="QQC52" s="62"/>
      <c r="QQD52" s="62"/>
      <c r="QQE52" s="62"/>
      <c r="QQF52" s="62"/>
      <c r="QQG52" s="62"/>
      <c r="QQH52" s="62"/>
      <c r="QQI52" s="62"/>
      <c r="QQJ52" s="62"/>
      <c r="QQK52" s="62"/>
      <c r="QQL52" s="62"/>
      <c r="QQM52" s="62"/>
      <c r="QQN52" s="62"/>
      <c r="QQO52" s="62"/>
      <c r="QQP52" s="62"/>
      <c r="QQQ52" s="62"/>
      <c r="QQR52" s="62"/>
      <c r="QQS52" s="62"/>
      <c r="QQT52" s="62"/>
      <c r="QQU52" s="62"/>
      <c r="QQV52" s="62"/>
      <c r="QQW52" s="62"/>
      <c r="QQX52" s="62"/>
      <c r="QQY52" s="62"/>
      <c r="QQZ52" s="62"/>
      <c r="QRA52" s="62"/>
      <c r="QRB52" s="62"/>
      <c r="QRC52" s="62"/>
      <c r="QRD52" s="62"/>
      <c r="QRE52" s="62"/>
      <c r="QRF52" s="62"/>
      <c r="QRG52" s="62"/>
      <c r="QRH52" s="62"/>
      <c r="QRI52" s="62"/>
      <c r="QRJ52" s="62"/>
      <c r="QRK52" s="62"/>
      <c r="QRL52" s="62"/>
      <c r="QRM52" s="62"/>
      <c r="QRN52" s="62"/>
      <c r="QRO52" s="62"/>
      <c r="QRP52" s="62"/>
      <c r="QRQ52" s="62"/>
      <c r="QRR52" s="62"/>
      <c r="QRS52" s="62"/>
      <c r="QRT52" s="62"/>
      <c r="QRU52" s="62"/>
      <c r="QRV52" s="62"/>
      <c r="QRW52" s="62"/>
      <c r="QRX52" s="62"/>
      <c r="QRY52" s="62"/>
      <c r="QRZ52" s="62"/>
      <c r="QSA52" s="62"/>
      <c r="QSB52" s="62"/>
      <c r="QSC52" s="62"/>
      <c r="QSD52" s="62"/>
      <c r="QSE52" s="62"/>
      <c r="QSF52" s="62"/>
      <c r="QSG52" s="62"/>
      <c r="QSH52" s="62"/>
      <c r="QSI52" s="62"/>
      <c r="QSJ52" s="62"/>
      <c r="QSK52" s="62"/>
      <c r="QSL52" s="62"/>
      <c r="QSM52" s="62"/>
      <c r="QSN52" s="62"/>
      <c r="QSO52" s="62"/>
      <c r="QSP52" s="62"/>
      <c r="QSQ52" s="62"/>
      <c r="QSR52" s="62"/>
      <c r="QSS52" s="62"/>
      <c r="QST52" s="62"/>
      <c r="QSU52" s="62"/>
      <c r="QSV52" s="62"/>
      <c r="QSW52" s="62"/>
      <c r="QSX52" s="62"/>
      <c r="QSY52" s="62"/>
      <c r="QSZ52" s="62"/>
      <c r="QTA52" s="62"/>
      <c r="QTB52" s="62"/>
      <c r="QTC52" s="62"/>
      <c r="QTD52" s="62"/>
      <c r="QTE52" s="62"/>
      <c r="QTF52" s="62"/>
      <c r="QTG52" s="62"/>
      <c r="QTH52" s="62"/>
      <c r="QTI52" s="62"/>
      <c r="QTJ52" s="62"/>
      <c r="QTK52" s="62"/>
      <c r="QTL52" s="62"/>
      <c r="QTM52" s="62"/>
      <c r="QTN52" s="62"/>
      <c r="QTO52" s="62"/>
      <c r="QTP52" s="62"/>
      <c r="QTQ52" s="62"/>
      <c r="QTR52" s="62"/>
      <c r="QTS52" s="62"/>
      <c r="QTT52" s="62"/>
      <c r="QTU52" s="62"/>
      <c r="QTV52" s="62"/>
      <c r="QTW52" s="62"/>
      <c r="QTX52" s="62"/>
      <c r="QTY52" s="62"/>
      <c r="QTZ52" s="62"/>
      <c r="QUA52" s="62"/>
      <c r="QUB52" s="62"/>
      <c r="QUC52" s="62"/>
      <c r="QUD52" s="62"/>
      <c r="QUE52" s="62"/>
      <c r="QUF52" s="62"/>
      <c r="QUG52" s="62"/>
      <c r="QUH52" s="62"/>
      <c r="QUI52" s="62"/>
      <c r="QUJ52" s="62"/>
      <c r="QUK52" s="62"/>
      <c r="QUL52" s="62"/>
      <c r="QUM52" s="62"/>
      <c r="QUN52" s="62"/>
      <c r="QUO52" s="62"/>
      <c r="QUP52" s="62"/>
      <c r="QUQ52" s="62"/>
      <c r="QUR52" s="62"/>
      <c r="QUS52" s="62"/>
      <c r="QUT52" s="62"/>
      <c r="QUU52" s="62"/>
      <c r="QUV52" s="62"/>
      <c r="QUW52" s="62"/>
      <c r="QUX52" s="62"/>
      <c r="QUY52" s="62"/>
      <c r="QUZ52" s="62"/>
      <c r="QVA52" s="62"/>
      <c r="QVB52" s="62"/>
      <c r="QVC52" s="62"/>
      <c r="QVD52" s="62"/>
      <c r="QVE52" s="62"/>
      <c r="QVF52" s="62"/>
      <c r="QVG52" s="62"/>
      <c r="QVH52" s="62"/>
      <c r="QVI52" s="62"/>
      <c r="QVJ52" s="62"/>
      <c r="QVK52" s="62"/>
      <c r="QVL52" s="62"/>
      <c r="QVM52" s="62"/>
      <c r="QVN52" s="62"/>
      <c r="QVO52" s="62"/>
      <c r="QVP52" s="62"/>
      <c r="QVQ52" s="62"/>
      <c r="QVR52" s="62"/>
      <c r="QVS52" s="62"/>
      <c r="QVT52" s="62"/>
      <c r="QVU52" s="62"/>
      <c r="QVV52" s="62"/>
      <c r="QVW52" s="62"/>
      <c r="QVX52" s="62"/>
      <c r="QVY52" s="62"/>
      <c r="QVZ52" s="62"/>
      <c r="QWA52" s="62"/>
      <c r="QWB52" s="62"/>
      <c r="QWC52" s="62"/>
      <c r="QWD52" s="62"/>
      <c r="QWE52" s="62"/>
      <c r="QWF52" s="62"/>
      <c r="QWG52" s="62"/>
      <c r="QWH52" s="62"/>
      <c r="QWI52" s="62"/>
      <c r="QWJ52" s="62"/>
      <c r="QWK52" s="62"/>
      <c r="QWL52" s="62"/>
      <c r="QWM52" s="62"/>
      <c r="QWN52" s="62"/>
      <c r="QWO52" s="62"/>
      <c r="QWP52" s="62"/>
      <c r="QWQ52" s="62"/>
      <c r="QWR52" s="62"/>
      <c r="QWS52" s="62"/>
      <c r="QWT52" s="62"/>
      <c r="QWU52" s="62"/>
      <c r="QWV52" s="62"/>
      <c r="QWW52" s="62"/>
      <c r="QWX52" s="62"/>
      <c r="QWY52" s="62"/>
      <c r="QWZ52" s="62"/>
      <c r="QXA52" s="62"/>
      <c r="QXB52" s="62"/>
      <c r="QXC52" s="62"/>
      <c r="QXD52" s="62"/>
      <c r="QXE52" s="62"/>
      <c r="QXF52" s="62"/>
      <c r="QXG52" s="62"/>
      <c r="QXH52" s="62"/>
      <c r="QXI52" s="62"/>
      <c r="QXJ52" s="62"/>
      <c r="QXK52" s="62"/>
      <c r="QXL52" s="62"/>
      <c r="QXM52" s="62"/>
      <c r="QXN52" s="62"/>
      <c r="QXO52" s="62"/>
      <c r="QXP52" s="62"/>
      <c r="QXQ52" s="62"/>
      <c r="QXR52" s="62"/>
      <c r="QXS52" s="62"/>
      <c r="QXT52" s="62"/>
      <c r="QXU52" s="62"/>
      <c r="QXV52" s="62"/>
      <c r="QXW52" s="62"/>
      <c r="QXX52" s="62"/>
      <c r="QXY52" s="62"/>
      <c r="QXZ52" s="62"/>
      <c r="QYA52" s="62"/>
      <c r="QYB52" s="62"/>
      <c r="QYC52" s="62"/>
      <c r="QYD52" s="62"/>
      <c r="QYE52" s="62"/>
      <c r="QYF52" s="62"/>
      <c r="QYG52" s="62"/>
      <c r="QYH52" s="62"/>
      <c r="QYI52" s="62"/>
      <c r="QYJ52" s="62"/>
      <c r="QYK52" s="62"/>
      <c r="QYL52" s="62"/>
      <c r="QYM52" s="62"/>
      <c r="QYN52" s="62"/>
      <c r="QYO52" s="62"/>
      <c r="QYP52" s="62"/>
      <c r="QYQ52" s="62"/>
      <c r="QYR52" s="62"/>
      <c r="QYS52" s="62"/>
      <c r="QYT52" s="62"/>
      <c r="QYU52" s="62"/>
      <c r="QYV52" s="62"/>
      <c r="QYW52" s="62"/>
      <c r="QYX52" s="62"/>
      <c r="QYY52" s="62"/>
      <c r="QYZ52" s="62"/>
      <c r="QZA52" s="62"/>
      <c r="QZB52" s="62"/>
      <c r="QZC52" s="62"/>
      <c r="QZD52" s="62"/>
      <c r="QZE52" s="62"/>
      <c r="QZF52" s="62"/>
      <c r="QZG52" s="62"/>
      <c r="QZH52" s="62"/>
      <c r="QZI52" s="62"/>
      <c r="QZJ52" s="62"/>
      <c r="QZK52" s="62"/>
      <c r="QZL52" s="62"/>
      <c r="QZM52" s="62"/>
      <c r="QZN52" s="62"/>
      <c r="QZO52" s="62"/>
      <c r="QZP52" s="62"/>
      <c r="QZQ52" s="62"/>
      <c r="QZR52" s="62"/>
      <c r="QZS52" s="62"/>
      <c r="QZT52" s="62"/>
      <c r="QZU52" s="62"/>
      <c r="QZV52" s="62"/>
      <c r="QZW52" s="62"/>
      <c r="QZX52" s="62"/>
      <c r="QZY52" s="62"/>
      <c r="QZZ52" s="62"/>
      <c r="RAA52" s="62"/>
      <c r="RAB52" s="62"/>
      <c r="RAC52" s="62"/>
      <c r="RAD52" s="62"/>
      <c r="RAE52" s="62"/>
      <c r="RAF52" s="62"/>
      <c r="RAG52" s="62"/>
      <c r="RAH52" s="62"/>
      <c r="RAI52" s="62"/>
      <c r="RAJ52" s="62"/>
      <c r="RAK52" s="62"/>
      <c r="RAL52" s="62"/>
      <c r="RAM52" s="62"/>
      <c r="RAN52" s="62"/>
      <c r="RAO52" s="62"/>
      <c r="RAP52" s="62"/>
      <c r="RAQ52" s="62"/>
      <c r="RAR52" s="62"/>
      <c r="RAS52" s="62"/>
      <c r="RAT52" s="62"/>
      <c r="RAU52" s="62"/>
      <c r="RAV52" s="62"/>
      <c r="RAW52" s="62"/>
      <c r="RAX52" s="62"/>
      <c r="RAY52" s="62"/>
      <c r="RAZ52" s="62"/>
      <c r="RBA52" s="62"/>
      <c r="RBB52" s="62"/>
      <c r="RBC52" s="62"/>
      <c r="RBD52" s="62"/>
      <c r="RBE52" s="62"/>
      <c r="RBF52" s="62"/>
      <c r="RBG52" s="62"/>
      <c r="RBH52" s="62"/>
      <c r="RBI52" s="62"/>
      <c r="RBJ52" s="62"/>
      <c r="RBK52" s="62"/>
      <c r="RBL52" s="62"/>
      <c r="RBM52" s="62"/>
      <c r="RBN52" s="62"/>
      <c r="RBO52" s="62"/>
      <c r="RBP52" s="62"/>
      <c r="RBQ52" s="62"/>
      <c r="RBR52" s="62"/>
      <c r="RBS52" s="62"/>
      <c r="RBT52" s="62"/>
      <c r="RBU52" s="62"/>
      <c r="RBV52" s="62"/>
      <c r="RBW52" s="62"/>
      <c r="RBX52" s="62"/>
      <c r="RBY52" s="62"/>
      <c r="RBZ52" s="62"/>
      <c r="RCA52" s="62"/>
      <c r="RCB52" s="62"/>
      <c r="RCC52" s="62"/>
      <c r="RCD52" s="62"/>
      <c r="RCE52" s="62"/>
      <c r="RCF52" s="62"/>
      <c r="RCG52" s="62"/>
      <c r="RCH52" s="62"/>
      <c r="RCI52" s="62"/>
      <c r="RCJ52" s="62"/>
      <c r="RCK52" s="62"/>
      <c r="RCL52" s="62"/>
      <c r="RCM52" s="62"/>
      <c r="RCN52" s="62"/>
      <c r="RCO52" s="62"/>
      <c r="RCP52" s="62"/>
      <c r="RCQ52" s="62"/>
      <c r="RCR52" s="62"/>
      <c r="RCS52" s="62"/>
      <c r="RCT52" s="62"/>
      <c r="RCU52" s="62"/>
      <c r="RCV52" s="62"/>
      <c r="RCW52" s="62"/>
      <c r="RCX52" s="62"/>
      <c r="RCY52" s="62"/>
      <c r="RCZ52" s="62"/>
      <c r="RDA52" s="62"/>
      <c r="RDB52" s="62"/>
      <c r="RDC52" s="62"/>
      <c r="RDD52" s="62"/>
      <c r="RDE52" s="62"/>
      <c r="RDF52" s="62"/>
      <c r="RDG52" s="62"/>
      <c r="RDH52" s="62"/>
      <c r="RDI52" s="62"/>
      <c r="RDJ52" s="62"/>
      <c r="RDK52" s="62"/>
      <c r="RDL52" s="62"/>
      <c r="RDM52" s="62"/>
      <c r="RDN52" s="62"/>
      <c r="RDO52" s="62"/>
      <c r="RDP52" s="62"/>
      <c r="RDQ52" s="62"/>
      <c r="RDR52" s="62"/>
      <c r="RDS52" s="62"/>
      <c r="RDT52" s="62"/>
      <c r="RDU52" s="62"/>
      <c r="RDV52" s="62"/>
      <c r="RDW52" s="62"/>
      <c r="RDX52" s="62"/>
      <c r="RDY52" s="62"/>
      <c r="RDZ52" s="62"/>
      <c r="REA52" s="62"/>
      <c r="REB52" s="62"/>
      <c r="REC52" s="62"/>
      <c r="RED52" s="62"/>
      <c r="REE52" s="62"/>
      <c r="REF52" s="62"/>
      <c r="REG52" s="62"/>
      <c r="REH52" s="62"/>
      <c r="REI52" s="62"/>
      <c r="REJ52" s="62"/>
      <c r="REK52" s="62"/>
      <c r="REL52" s="62"/>
      <c r="REM52" s="62"/>
      <c r="REN52" s="62"/>
      <c r="REO52" s="62"/>
      <c r="REP52" s="62"/>
      <c r="REQ52" s="62"/>
      <c r="RER52" s="62"/>
      <c r="RES52" s="62"/>
      <c r="RET52" s="62"/>
      <c r="REU52" s="62"/>
      <c r="REV52" s="62"/>
      <c r="REW52" s="62"/>
      <c r="REX52" s="62"/>
      <c r="REY52" s="62"/>
      <c r="REZ52" s="62"/>
      <c r="RFA52" s="62"/>
      <c r="RFB52" s="62"/>
      <c r="RFC52" s="62"/>
      <c r="RFD52" s="62"/>
      <c r="RFE52" s="62"/>
      <c r="RFF52" s="62"/>
      <c r="RFG52" s="62"/>
      <c r="RFH52" s="62"/>
      <c r="RFI52" s="62"/>
      <c r="RFJ52" s="62"/>
      <c r="RFK52" s="62"/>
      <c r="RFL52" s="62"/>
      <c r="RFM52" s="62"/>
      <c r="RFN52" s="62"/>
      <c r="RFO52" s="62"/>
      <c r="RFP52" s="62"/>
      <c r="RFQ52" s="62"/>
      <c r="RFR52" s="62"/>
      <c r="RFS52" s="62"/>
      <c r="RFT52" s="62"/>
      <c r="RFU52" s="62"/>
      <c r="RFV52" s="62"/>
      <c r="RFW52" s="62"/>
      <c r="RFX52" s="62"/>
      <c r="RFY52" s="62"/>
      <c r="RFZ52" s="62"/>
      <c r="RGA52" s="62"/>
      <c r="RGB52" s="62"/>
      <c r="RGC52" s="62"/>
      <c r="RGD52" s="62"/>
      <c r="RGE52" s="62"/>
      <c r="RGF52" s="62"/>
      <c r="RGG52" s="62"/>
      <c r="RGH52" s="62"/>
      <c r="RGI52" s="62"/>
      <c r="RGJ52" s="62"/>
      <c r="RGK52" s="62"/>
      <c r="RGL52" s="62"/>
      <c r="RGM52" s="62"/>
      <c r="RGN52" s="62"/>
      <c r="RGO52" s="62"/>
      <c r="RGP52" s="62"/>
      <c r="RGQ52" s="62"/>
      <c r="RGR52" s="62"/>
      <c r="RGS52" s="62"/>
      <c r="RGT52" s="62"/>
      <c r="RGU52" s="62"/>
      <c r="RGV52" s="62"/>
      <c r="RGW52" s="62"/>
      <c r="RGX52" s="62"/>
      <c r="RGY52" s="62"/>
      <c r="RGZ52" s="62"/>
      <c r="RHA52" s="62"/>
      <c r="RHB52" s="62"/>
      <c r="RHC52" s="62"/>
      <c r="RHD52" s="62"/>
      <c r="RHE52" s="62"/>
      <c r="RHF52" s="62"/>
      <c r="RHG52" s="62"/>
      <c r="RHH52" s="62"/>
      <c r="RHI52" s="62"/>
      <c r="RHJ52" s="62"/>
      <c r="RHK52" s="62"/>
      <c r="RHL52" s="62"/>
      <c r="RHM52" s="62"/>
      <c r="RHN52" s="62"/>
      <c r="RHO52" s="62"/>
      <c r="RHP52" s="62"/>
      <c r="RHQ52" s="62"/>
      <c r="RHR52" s="62"/>
      <c r="RHS52" s="62"/>
      <c r="RHT52" s="62"/>
      <c r="RHU52" s="62"/>
      <c r="RHV52" s="62"/>
      <c r="RHW52" s="62"/>
      <c r="RHX52" s="62"/>
      <c r="RHY52" s="62"/>
      <c r="RHZ52" s="62"/>
      <c r="RIA52" s="62"/>
      <c r="RIB52" s="62"/>
      <c r="RIC52" s="62"/>
      <c r="RID52" s="62"/>
      <c r="RIE52" s="62"/>
      <c r="RIF52" s="62"/>
      <c r="RIG52" s="62"/>
      <c r="RIH52" s="62"/>
      <c r="RII52" s="62"/>
      <c r="RIJ52" s="62"/>
      <c r="RIK52" s="62"/>
      <c r="RIL52" s="62"/>
      <c r="RIM52" s="62"/>
      <c r="RIN52" s="62"/>
      <c r="RIO52" s="62"/>
      <c r="RIP52" s="62"/>
      <c r="RIQ52" s="62"/>
      <c r="RIR52" s="62"/>
      <c r="RIS52" s="62"/>
      <c r="RIT52" s="62"/>
      <c r="RIU52" s="62"/>
      <c r="RIV52" s="62"/>
      <c r="RIW52" s="62"/>
      <c r="RIX52" s="62"/>
      <c r="RIY52" s="62"/>
      <c r="RIZ52" s="62"/>
      <c r="RJA52" s="62"/>
      <c r="RJB52" s="62"/>
      <c r="RJC52" s="62"/>
      <c r="RJD52" s="62"/>
      <c r="RJE52" s="62"/>
      <c r="RJF52" s="62"/>
      <c r="RJG52" s="62"/>
      <c r="RJH52" s="62"/>
      <c r="RJI52" s="62"/>
      <c r="RJJ52" s="62"/>
      <c r="RJK52" s="62"/>
      <c r="RJL52" s="62"/>
      <c r="RJM52" s="62"/>
      <c r="RJN52" s="62"/>
      <c r="RJO52" s="62"/>
      <c r="RJP52" s="62"/>
      <c r="RJQ52" s="62"/>
      <c r="RJR52" s="62"/>
      <c r="RJS52" s="62"/>
      <c r="RJT52" s="62"/>
      <c r="RJU52" s="62"/>
      <c r="RJV52" s="62"/>
      <c r="RJW52" s="62"/>
      <c r="RJX52" s="62"/>
      <c r="RJY52" s="62"/>
      <c r="RJZ52" s="62"/>
      <c r="RKA52" s="62"/>
      <c r="RKB52" s="62"/>
      <c r="RKC52" s="62"/>
      <c r="RKD52" s="62"/>
      <c r="RKE52" s="62"/>
      <c r="RKF52" s="62"/>
      <c r="RKG52" s="62"/>
      <c r="RKH52" s="62"/>
      <c r="RKI52" s="62"/>
      <c r="RKJ52" s="62"/>
      <c r="RKK52" s="62"/>
      <c r="RKL52" s="62"/>
      <c r="RKM52" s="62"/>
      <c r="RKN52" s="62"/>
      <c r="RKO52" s="62"/>
      <c r="RKP52" s="62"/>
      <c r="RKQ52" s="62"/>
      <c r="RKR52" s="62"/>
      <c r="RKS52" s="62"/>
      <c r="RKT52" s="62"/>
      <c r="RKU52" s="62"/>
      <c r="RKV52" s="62"/>
      <c r="RKW52" s="62"/>
      <c r="RKX52" s="62"/>
      <c r="RKY52" s="62"/>
      <c r="RKZ52" s="62"/>
      <c r="RLA52" s="62"/>
      <c r="RLB52" s="62"/>
      <c r="RLC52" s="62"/>
      <c r="RLD52" s="62"/>
      <c r="RLE52" s="62"/>
      <c r="RLF52" s="62"/>
      <c r="RLG52" s="62"/>
      <c r="RLH52" s="62"/>
      <c r="RLI52" s="62"/>
      <c r="RLJ52" s="62"/>
      <c r="RLK52" s="62"/>
      <c r="RLL52" s="62"/>
      <c r="RLM52" s="62"/>
      <c r="RLN52" s="62"/>
      <c r="RLO52" s="62"/>
      <c r="RLP52" s="62"/>
      <c r="RLQ52" s="62"/>
      <c r="RLR52" s="62"/>
      <c r="RLS52" s="62"/>
      <c r="RLT52" s="62"/>
      <c r="RLU52" s="62"/>
      <c r="RLV52" s="62"/>
      <c r="RLW52" s="62"/>
      <c r="RLX52" s="62"/>
      <c r="RLY52" s="62"/>
      <c r="RLZ52" s="62"/>
      <c r="RMA52" s="62"/>
      <c r="RMB52" s="62"/>
      <c r="RMC52" s="62"/>
      <c r="RMD52" s="62"/>
      <c r="RME52" s="62"/>
      <c r="RMF52" s="62"/>
      <c r="RMG52" s="62"/>
      <c r="RMH52" s="62"/>
      <c r="RMI52" s="62"/>
      <c r="RMJ52" s="62"/>
      <c r="RMK52" s="62"/>
      <c r="RML52" s="62"/>
      <c r="RMM52" s="62"/>
      <c r="RMN52" s="62"/>
      <c r="RMO52" s="62"/>
      <c r="RMP52" s="62"/>
      <c r="RMQ52" s="62"/>
      <c r="RMR52" s="62"/>
      <c r="RMS52" s="62"/>
      <c r="RMT52" s="62"/>
      <c r="RMU52" s="62"/>
      <c r="RMV52" s="62"/>
      <c r="RMW52" s="62"/>
      <c r="RMX52" s="62"/>
      <c r="RMY52" s="62"/>
      <c r="RMZ52" s="62"/>
      <c r="RNA52" s="62"/>
      <c r="RNB52" s="62"/>
      <c r="RNC52" s="62"/>
      <c r="RND52" s="62"/>
      <c r="RNE52" s="62"/>
      <c r="RNF52" s="62"/>
      <c r="RNG52" s="62"/>
      <c r="RNH52" s="62"/>
      <c r="RNI52" s="62"/>
      <c r="RNJ52" s="62"/>
      <c r="RNK52" s="62"/>
      <c r="RNL52" s="62"/>
      <c r="RNM52" s="62"/>
      <c r="RNN52" s="62"/>
      <c r="RNO52" s="62"/>
      <c r="RNP52" s="62"/>
      <c r="RNQ52" s="62"/>
      <c r="RNR52" s="62"/>
      <c r="RNS52" s="62"/>
      <c r="RNT52" s="62"/>
      <c r="RNU52" s="62"/>
      <c r="RNV52" s="62"/>
      <c r="RNW52" s="62"/>
      <c r="RNX52" s="62"/>
      <c r="RNY52" s="62"/>
      <c r="RNZ52" s="62"/>
      <c r="ROA52" s="62"/>
      <c r="ROB52" s="62"/>
      <c r="ROC52" s="62"/>
      <c r="ROD52" s="62"/>
      <c r="ROE52" s="62"/>
      <c r="ROF52" s="62"/>
      <c r="ROG52" s="62"/>
      <c r="ROH52" s="62"/>
      <c r="ROI52" s="62"/>
      <c r="ROJ52" s="62"/>
      <c r="ROK52" s="62"/>
      <c r="ROL52" s="62"/>
      <c r="ROM52" s="62"/>
      <c r="RON52" s="62"/>
      <c r="ROO52" s="62"/>
      <c r="ROP52" s="62"/>
      <c r="ROQ52" s="62"/>
      <c r="ROR52" s="62"/>
      <c r="ROS52" s="62"/>
      <c r="ROT52" s="62"/>
      <c r="ROU52" s="62"/>
      <c r="ROV52" s="62"/>
      <c r="ROW52" s="62"/>
      <c r="ROX52" s="62"/>
      <c r="ROY52" s="62"/>
      <c r="ROZ52" s="62"/>
      <c r="RPA52" s="62"/>
      <c r="RPB52" s="62"/>
      <c r="RPC52" s="62"/>
      <c r="RPD52" s="62"/>
      <c r="RPE52" s="62"/>
      <c r="RPF52" s="62"/>
      <c r="RPG52" s="62"/>
      <c r="RPH52" s="62"/>
      <c r="RPI52" s="62"/>
      <c r="RPJ52" s="62"/>
      <c r="RPK52" s="62"/>
      <c r="RPL52" s="62"/>
      <c r="RPM52" s="62"/>
      <c r="RPN52" s="62"/>
      <c r="RPO52" s="62"/>
      <c r="RPP52" s="62"/>
      <c r="RPQ52" s="62"/>
      <c r="RPR52" s="62"/>
      <c r="RPS52" s="62"/>
      <c r="RPT52" s="62"/>
      <c r="RPU52" s="62"/>
      <c r="RPV52" s="62"/>
      <c r="RPW52" s="62"/>
      <c r="RPX52" s="62"/>
      <c r="RPY52" s="62"/>
      <c r="RPZ52" s="62"/>
      <c r="RQA52" s="62"/>
      <c r="RQB52" s="62"/>
      <c r="RQC52" s="62"/>
      <c r="RQD52" s="62"/>
      <c r="RQE52" s="62"/>
      <c r="RQF52" s="62"/>
      <c r="RQG52" s="62"/>
      <c r="RQH52" s="62"/>
      <c r="RQI52" s="62"/>
      <c r="RQJ52" s="62"/>
      <c r="RQK52" s="62"/>
      <c r="RQL52" s="62"/>
      <c r="RQM52" s="62"/>
      <c r="RQN52" s="62"/>
      <c r="RQO52" s="62"/>
      <c r="RQP52" s="62"/>
      <c r="RQQ52" s="62"/>
      <c r="RQR52" s="62"/>
      <c r="RQS52" s="62"/>
      <c r="RQT52" s="62"/>
      <c r="RQU52" s="62"/>
      <c r="RQV52" s="62"/>
      <c r="RQW52" s="62"/>
      <c r="RQX52" s="62"/>
      <c r="RQY52" s="62"/>
      <c r="RQZ52" s="62"/>
      <c r="RRA52" s="62"/>
      <c r="RRB52" s="62"/>
      <c r="RRC52" s="62"/>
      <c r="RRD52" s="62"/>
      <c r="RRE52" s="62"/>
      <c r="RRF52" s="62"/>
      <c r="RRG52" s="62"/>
      <c r="RRH52" s="62"/>
      <c r="RRI52" s="62"/>
      <c r="RRJ52" s="62"/>
      <c r="RRK52" s="62"/>
      <c r="RRL52" s="62"/>
      <c r="RRM52" s="62"/>
      <c r="RRN52" s="62"/>
      <c r="RRO52" s="62"/>
      <c r="RRP52" s="62"/>
      <c r="RRQ52" s="62"/>
      <c r="RRR52" s="62"/>
      <c r="RRS52" s="62"/>
      <c r="RRT52" s="62"/>
      <c r="RRU52" s="62"/>
      <c r="RRV52" s="62"/>
      <c r="RRW52" s="62"/>
      <c r="RRX52" s="62"/>
      <c r="RRY52" s="62"/>
      <c r="RRZ52" s="62"/>
      <c r="RSA52" s="62"/>
      <c r="RSB52" s="62"/>
      <c r="RSC52" s="62"/>
      <c r="RSD52" s="62"/>
      <c r="RSE52" s="62"/>
      <c r="RSF52" s="62"/>
      <c r="RSG52" s="62"/>
      <c r="RSH52" s="62"/>
      <c r="RSI52" s="62"/>
      <c r="RSJ52" s="62"/>
      <c r="RSK52" s="62"/>
      <c r="RSL52" s="62"/>
      <c r="RSM52" s="62"/>
      <c r="RSN52" s="62"/>
      <c r="RSO52" s="62"/>
      <c r="RSP52" s="62"/>
      <c r="RSQ52" s="62"/>
      <c r="RSR52" s="62"/>
      <c r="RSS52" s="62"/>
      <c r="RST52" s="62"/>
      <c r="RSU52" s="62"/>
      <c r="RSV52" s="62"/>
      <c r="RSW52" s="62"/>
      <c r="RSX52" s="62"/>
      <c r="RSY52" s="62"/>
      <c r="RSZ52" s="62"/>
      <c r="RTA52" s="62"/>
      <c r="RTB52" s="62"/>
      <c r="RTC52" s="62"/>
      <c r="RTD52" s="62"/>
      <c r="RTE52" s="62"/>
      <c r="RTF52" s="62"/>
      <c r="RTG52" s="62"/>
      <c r="RTH52" s="62"/>
      <c r="RTI52" s="62"/>
      <c r="RTJ52" s="62"/>
      <c r="RTK52" s="62"/>
      <c r="RTL52" s="62"/>
      <c r="RTM52" s="62"/>
      <c r="RTN52" s="62"/>
      <c r="RTO52" s="62"/>
      <c r="RTP52" s="62"/>
      <c r="RTQ52" s="62"/>
      <c r="RTR52" s="62"/>
      <c r="RTS52" s="62"/>
      <c r="RTT52" s="62"/>
      <c r="RTU52" s="62"/>
      <c r="RTV52" s="62"/>
      <c r="RTW52" s="62"/>
      <c r="RTX52" s="62"/>
      <c r="RTY52" s="62"/>
      <c r="RTZ52" s="62"/>
      <c r="RUA52" s="62"/>
      <c r="RUB52" s="62"/>
      <c r="RUC52" s="62"/>
      <c r="RUD52" s="62"/>
      <c r="RUE52" s="62"/>
      <c r="RUF52" s="62"/>
      <c r="RUG52" s="62"/>
      <c r="RUH52" s="62"/>
      <c r="RUI52" s="62"/>
      <c r="RUJ52" s="62"/>
      <c r="RUK52" s="62"/>
      <c r="RUL52" s="62"/>
      <c r="RUM52" s="62"/>
      <c r="RUN52" s="62"/>
      <c r="RUO52" s="62"/>
      <c r="RUP52" s="62"/>
      <c r="RUQ52" s="62"/>
      <c r="RUR52" s="62"/>
      <c r="RUS52" s="62"/>
      <c r="RUT52" s="62"/>
      <c r="RUU52" s="62"/>
      <c r="RUV52" s="62"/>
      <c r="RUW52" s="62"/>
      <c r="RUX52" s="62"/>
      <c r="RUY52" s="62"/>
      <c r="RUZ52" s="62"/>
      <c r="RVA52" s="62"/>
      <c r="RVB52" s="62"/>
      <c r="RVC52" s="62"/>
      <c r="RVD52" s="62"/>
      <c r="RVE52" s="62"/>
      <c r="RVF52" s="62"/>
      <c r="RVG52" s="62"/>
      <c r="RVH52" s="62"/>
      <c r="RVI52" s="62"/>
      <c r="RVJ52" s="62"/>
      <c r="RVK52" s="62"/>
      <c r="RVL52" s="62"/>
      <c r="RVM52" s="62"/>
      <c r="RVN52" s="62"/>
      <c r="RVO52" s="62"/>
      <c r="RVP52" s="62"/>
      <c r="RVQ52" s="62"/>
      <c r="RVR52" s="62"/>
      <c r="RVS52" s="62"/>
      <c r="RVT52" s="62"/>
      <c r="RVU52" s="62"/>
      <c r="RVV52" s="62"/>
      <c r="RVW52" s="62"/>
      <c r="RVX52" s="62"/>
      <c r="RVY52" s="62"/>
      <c r="RVZ52" s="62"/>
      <c r="RWA52" s="62"/>
      <c r="RWB52" s="62"/>
      <c r="RWC52" s="62"/>
      <c r="RWD52" s="62"/>
      <c r="RWE52" s="62"/>
      <c r="RWF52" s="62"/>
      <c r="RWG52" s="62"/>
      <c r="RWH52" s="62"/>
      <c r="RWI52" s="62"/>
      <c r="RWJ52" s="62"/>
      <c r="RWK52" s="62"/>
      <c r="RWL52" s="62"/>
      <c r="RWM52" s="62"/>
      <c r="RWN52" s="62"/>
      <c r="RWO52" s="62"/>
      <c r="RWP52" s="62"/>
      <c r="RWQ52" s="62"/>
      <c r="RWR52" s="62"/>
      <c r="RWS52" s="62"/>
      <c r="RWT52" s="62"/>
      <c r="RWU52" s="62"/>
      <c r="RWV52" s="62"/>
      <c r="RWW52" s="62"/>
      <c r="RWX52" s="62"/>
      <c r="RWY52" s="62"/>
      <c r="RWZ52" s="62"/>
      <c r="RXA52" s="62"/>
      <c r="RXB52" s="62"/>
      <c r="RXC52" s="62"/>
      <c r="RXD52" s="62"/>
      <c r="RXE52" s="62"/>
      <c r="RXF52" s="62"/>
      <c r="RXG52" s="62"/>
      <c r="RXH52" s="62"/>
      <c r="RXI52" s="62"/>
      <c r="RXJ52" s="62"/>
      <c r="RXK52" s="62"/>
      <c r="RXL52" s="62"/>
      <c r="RXM52" s="62"/>
      <c r="RXN52" s="62"/>
      <c r="RXO52" s="62"/>
      <c r="RXP52" s="62"/>
      <c r="RXQ52" s="62"/>
      <c r="RXR52" s="62"/>
      <c r="RXS52" s="62"/>
      <c r="RXT52" s="62"/>
      <c r="RXU52" s="62"/>
      <c r="RXV52" s="62"/>
      <c r="RXW52" s="62"/>
      <c r="RXX52" s="62"/>
      <c r="RXY52" s="62"/>
      <c r="RXZ52" s="62"/>
      <c r="RYA52" s="62"/>
      <c r="RYB52" s="62"/>
      <c r="RYC52" s="62"/>
      <c r="RYD52" s="62"/>
      <c r="RYE52" s="62"/>
      <c r="RYF52" s="62"/>
      <c r="RYG52" s="62"/>
      <c r="RYH52" s="62"/>
      <c r="RYI52" s="62"/>
      <c r="RYJ52" s="62"/>
      <c r="RYK52" s="62"/>
      <c r="RYL52" s="62"/>
      <c r="RYM52" s="62"/>
      <c r="RYN52" s="62"/>
      <c r="RYO52" s="62"/>
      <c r="RYP52" s="62"/>
      <c r="RYQ52" s="62"/>
      <c r="RYR52" s="62"/>
      <c r="RYS52" s="62"/>
      <c r="RYT52" s="62"/>
      <c r="RYU52" s="62"/>
      <c r="RYV52" s="62"/>
      <c r="RYW52" s="62"/>
      <c r="RYX52" s="62"/>
      <c r="RYY52" s="62"/>
      <c r="RYZ52" s="62"/>
      <c r="RZA52" s="62"/>
      <c r="RZB52" s="62"/>
      <c r="RZC52" s="62"/>
      <c r="RZD52" s="62"/>
      <c r="RZE52" s="62"/>
      <c r="RZF52" s="62"/>
      <c r="RZG52" s="62"/>
      <c r="RZH52" s="62"/>
      <c r="RZI52" s="62"/>
      <c r="RZJ52" s="62"/>
      <c r="RZK52" s="62"/>
      <c r="RZL52" s="62"/>
      <c r="RZM52" s="62"/>
      <c r="RZN52" s="62"/>
      <c r="RZO52" s="62"/>
      <c r="RZP52" s="62"/>
      <c r="RZQ52" s="62"/>
      <c r="RZR52" s="62"/>
      <c r="RZS52" s="62"/>
      <c r="RZT52" s="62"/>
      <c r="RZU52" s="62"/>
      <c r="RZV52" s="62"/>
      <c r="RZW52" s="62"/>
      <c r="RZX52" s="62"/>
      <c r="RZY52" s="62"/>
      <c r="RZZ52" s="62"/>
      <c r="SAA52" s="62"/>
      <c r="SAB52" s="62"/>
      <c r="SAC52" s="62"/>
      <c r="SAD52" s="62"/>
      <c r="SAE52" s="62"/>
      <c r="SAF52" s="62"/>
      <c r="SAG52" s="62"/>
      <c r="SAH52" s="62"/>
      <c r="SAI52" s="62"/>
      <c r="SAJ52" s="62"/>
      <c r="SAK52" s="62"/>
      <c r="SAL52" s="62"/>
      <c r="SAM52" s="62"/>
      <c r="SAN52" s="62"/>
      <c r="SAO52" s="62"/>
      <c r="SAP52" s="62"/>
      <c r="SAQ52" s="62"/>
      <c r="SAR52" s="62"/>
      <c r="SAS52" s="62"/>
      <c r="SAT52" s="62"/>
      <c r="SAU52" s="62"/>
      <c r="SAV52" s="62"/>
      <c r="SAW52" s="62"/>
      <c r="SAX52" s="62"/>
      <c r="SAY52" s="62"/>
      <c r="SAZ52" s="62"/>
      <c r="SBA52" s="62"/>
      <c r="SBB52" s="62"/>
      <c r="SBC52" s="62"/>
      <c r="SBD52" s="62"/>
      <c r="SBE52" s="62"/>
      <c r="SBF52" s="62"/>
      <c r="SBG52" s="62"/>
      <c r="SBH52" s="62"/>
      <c r="SBI52" s="62"/>
      <c r="SBJ52" s="62"/>
      <c r="SBK52" s="62"/>
      <c r="SBL52" s="62"/>
      <c r="SBM52" s="62"/>
      <c r="SBN52" s="62"/>
      <c r="SBO52" s="62"/>
      <c r="SBP52" s="62"/>
      <c r="SBQ52" s="62"/>
      <c r="SBR52" s="62"/>
      <c r="SBS52" s="62"/>
      <c r="SBT52" s="62"/>
      <c r="SBU52" s="62"/>
      <c r="SBV52" s="62"/>
      <c r="SBW52" s="62"/>
      <c r="SBX52" s="62"/>
      <c r="SBY52" s="62"/>
      <c r="SBZ52" s="62"/>
      <c r="SCA52" s="62"/>
      <c r="SCB52" s="62"/>
      <c r="SCC52" s="62"/>
      <c r="SCD52" s="62"/>
      <c r="SCE52" s="62"/>
      <c r="SCF52" s="62"/>
      <c r="SCG52" s="62"/>
      <c r="SCH52" s="62"/>
      <c r="SCI52" s="62"/>
      <c r="SCJ52" s="62"/>
      <c r="SCK52" s="62"/>
      <c r="SCL52" s="62"/>
      <c r="SCM52" s="62"/>
      <c r="SCN52" s="62"/>
      <c r="SCO52" s="62"/>
      <c r="SCP52" s="62"/>
      <c r="SCQ52" s="62"/>
      <c r="SCR52" s="62"/>
      <c r="SCS52" s="62"/>
      <c r="SCT52" s="62"/>
      <c r="SCU52" s="62"/>
      <c r="SCV52" s="62"/>
      <c r="SCW52" s="62"/>
      <c r="SCX52" s="62"/>
      <c r="SCY52" s="62"/>
      <c r="SCZ52" s="62"/>
      <c r="SDA52" s="62"/>
      <c r="SDB52" s="62"/>
      <c r="SDC52" s="62"/>
      <c r="SDD52" s="62"/>
      <c r="SDE52" s="62"/>
      <c r="SDF52" s="62"/>
      <c r="SDG52" s="62"/>
      <c r="SDH52" s="62"/>
      <c r="SDI52" s="62"/>
      <c r="SDJ52" s="62"/>
      <c r="SDK52" s="62"/>
      <c r="SDL52" s="62"/>
      <c r="SDM52" s="62"/>
      <c r="SDN52" s="62"/>
      <c r="SDO52" s="62"/>
      <c r="SDP52" s="62"/>
      <c r="SDQ52" s="62"/>
      <c r="SDR52" s="62"/>
      <c r="SDS52" s="62"/>
      <c r="SDT52" s="62"/>
      <c r="SDU52" s="62"/>
      <c r="SDV52" s="62"/>
      <c r="SDW52" s="62"/>
      <c r="SDX52" s="62"/>
      <c r="SDY52" s="62"/>
      <c r="SDZ52" s="62"/>
      <c r="SEA52" s="62"/>
      <c r="SEB52" s="62"/>
      <c r="SEC52" s="62"/>
      <c r="SED52" s="62"/>
      <c r="SEE52" s="62"/>
      <c r="SEF52" s="62"/>
      <c r="SEG52" s="62"/>
      <c r="SEH52" s="62"/>
      <c r="SEI52" s="62"/>
      <c r="SEJ52" s="62"/>
      <c r="SEK52" s="62"/>
      <c r="SEL52" s="62"/>
      <c r="SEM52" s="62"/>
      <c r="SEN52" s="62"/>
      <c r="SEO52" s="62"/>
      <c r="SEP52" s="62"/>
      <c r="SEQ52" s="62"/>
      <c r="SER52" s="62"/>
      <c r="SES52" s="62"/>
      <c r="SET52" s="62"/>
      <c r="SEU52" s="62"/>
      <c r="SEV52" s="62"/>
      <c r="SEW52" s="62"/>
      <c r="SEX52" s="62"/>
      <c r="SEY52" s="62"/>
      <c r="SEZ52" s="62"/>
      <c r="SFA52" s="62"/>
      <c r="SFB52" s="62"/>
      <c r="SFC52" s="62"/>
      <c r="SFD52" s="62"/>
      <c r="SFE52" s="62"/>
      <c r="SFF52" s="62"/>
      <c r="SFG52" s="62"/>
      <c r="SFH52" s="62"/>
      <c r="SFI52" s="62"/>
      <c r="SFJ52" s="62"/>
      <c r="SFK52" s="62"/>
      <c r="SFL52" s="62"/>
      <c r="SFM52" s="62"/>
      <c r="SFN52" s="62"/>
      <c r="SFO52" s="62"/>
      <c r="SFP52" s="62"/>
      <c r="SFQ52" s="62"/>
      <c r="SFR52" s="62"/>
      <c r="SFS52" s="62"/>
      <c r="SFT52" s="62"/>
      <c r="SFU52" s="62"/>
      <c r="SFV52" s="62"/>
      <c r="SFW52" s="62"/>
      <c r="SFX52" s="62"/>
      <c r="SFY52" s="62"/>
      <c r="SFZ52" s="62"/>
      <c r="SGA52" s="62"/>
      <c r="SGB52" s="62"/>
      <c r="SGC52" s="62"/>
      <c r="SGD52" s="62"/>
      <c r="SGE52" s="62"/>
      <c r="SGF52" s="62"/>
      <c r="SGG52" s="62"/>
      <c r="SGH52" s="62"/>
      <c r="SGI52" s="62"/>
      <c r="SGJ52" s="62"/>
      <c r="SGK52" s="62"/>
      <c r="SGL52" s="62"/>
      <c r="SGM52" s="62"/>
      <c r="SGN52" s="62"/>
      <c r="SGO52" s="62"/>
      <c r="SGP52" s="62"/>
      <c r="SGQ52" s="62"/>
      <c r="SGR52" s="62"/>
      <c r="SGS52" s="62"/>
      <c r="SGT52" s="62"/>
      <c r="SGU52" s="62"/>
      <c r="SGV52" s="62"/>
      <c r="SGW52" s="62"/>
      <c r="SGX52" s="62"/>
      <c r="SGY52" s="62"/>
      <c r="SGZ52" s="62"/>
      <c r="SHA52" s="62"/>
      <c r="SHB52" s="62"/>
      <c r="SHC52" s="62"/>
      <c r="SHD52" s="62"/>
      <c r="SHE52" s="62"/>
      <c r="SHF52" s="62"/>
      <c r="SHG52" s="62"/>
      <c r="SHH52" s="62"/>
      <c r="SHI52" s="62"/>
      <c r="SHJ52" s="62"/>
      <c r="SHK52" s="62"/>
      <c r="SHL52" s="62"/>
      <c r="SHM52" s="62"/>
      <c r="SHN52" s="62"/>
      <c r="SHO52" s="62"/>
      <c r="SHP52" s="62"/>
      <c r="SHQ52" s="62"/>
      <c r="SHR52" s="62"/>
      <c r="SHS52" s="62"/>
      <c r="SHT52" s="62"/>
      <c r="SHU52" s="62"/>
      <c r="SHV52" s="62"/>
      <c r="SHW52" s="62"/>
      <c r="SHX52" s="62"/>
      <c r="SHY52" s="62"/>
      <c r="SHZ52" s="62"/>
      <c r="SIA52" s="62"/>
      <c r="SIB52" s="62"/>
      <c r="SIC52" s="62"/>
      <c r="SID52" s="62"/>
      <c r="SIE52" s="62"/>
      <c r="SIF52" s="62"/>
      <c r="SIG52" s="62"/>
      <c r="SIH52" s="62"/>
      <c r="SII52" s="62"/>
      <c r="SIJ52" s="62"/>
      <c r="SIK52" s="62"/>
      <c r="SIL52" s="62"/>
      <c r="SIM52" s="62"/>
      <c r="SIN52" s="62"/>
      <c r="SIO52" s="62"/>
      <c r="SIP52" s="62"/>
      <c r="SIQ52" s="62"/>
      <c r="SIR52" s="62"/>
      <c r="SIS52" s="62"/>
      <c r="SIT52" s="62"/>
      <c r="SIU52" s="62"/>
      <c r="SIV52" s="62"/>
      <c r="SIW52" s="62"/>
      <c r="SIX52" s="62"/>
      <c r="SIY52" s="62"/>
      <c r="SIZ52" s="62"/>
      <c r="SJA52" s="62"/>
      <c r="SJB52" s="62"/>
      <c r="SJC52" s="62"/>
      <c r="SJD52" s="62"/>
      <c r="SJE52" s="62"/>
      <c r="SJF52" s="62"/>
      <c r="SJG52" s="62"/>
      <c r="SJH52" s="62"/>
      <c r="SJI52" s="62"/>
      <c r="SJJ52" s="62"/>
      <c r="SJK52" s="62"/>
      <c r="SJL52" s="62"/>
      <c r="SJM52" s="62"/>
      <c r="SJN52" s="62"/>
      <c r="SJO52" s="62"/>
      <c r="SJP52" s="62"/>
      <c r="SJQ52" s="62"/>
      <c r="SJR52" s="62"/>
      <c r="SJS52" s="62"/>
      <c r="SJT52" s="62"/>
      <c r="SJU52" s="62"/>
      <c r="SJV52" s="62"/>
      <c r="SJW52" s="62"/>
      <c r="SJX52" s="62"/>
      <c r="SJY52" s="62"/>
      <c r="SJZ52" s="62"/>
      <c r="SKA52" s="62"/>
      <c r="SKB52" s="62"/>
      <c r="SKC52" s="62"/>
      <c r="SKD52" s="62"/>
      <c r="SKE52" s="62"/>
      <c r="SKF52" s="62"/>
      <c r="SKG52" s="62"/>
      <c r="SKH52" s="62"/>
      <c r="SKI52" s="62"/>
      <c r="SKJ52" s="62"/>
      <c r="SKK52" s="62"/>
      <c r="SKL52" s="62"/>
      <c r="SKM52" s="62"/>
      <c r="SKN52" s="62"/>
      <c r="SKO52" s="62"/>
      <c r="SKP52" s="62"/>
      <c r="SKQ52" s="62"/>
      <c r="SKR52" s="62"/>
      <c r="SKS52" s="62"/>
      <c r="SKT52" s="62"/>
      <c r="SKU52" s="62"/>
      <c r="SKV52" s="62"/>
      <c r="SKW52" s="62"/>
      <c r="SKX52" s="62"/>
      <c r="SKY52" s="62"/>
      <c r="SKZ52" s="62"/>
      <c r="SLA52" s="62"/>
      <c r="SLB52" s="62"/>
      <c r="SLC52" s="62"/>
      <c r="SLD52" s="62"/>
      <c r="SLE52" s="62"/>
      <c r="SLF52" s="62"/>
      <c r="SLG52" s="62"/>
      <c r="SLH52" s="62"/>
      <c r="SLI52" s="62"/>
      <c r="SLJ52" s="62"/>
      <c r="SLK52" s="62"/>
      <c r="SLL52" s="62"/>
      <c r="SLM52" s="62"/>
      <c r="SLN52" s="62"/>
      <c r="SLO52" s="62"/>
      <c r="SLP52" s="62"/>
      <c r="SLQ52" s="62"/>
      <c r="SLR52" s="62"/>
      <c r="SLS52" s="62"/>
      <c r="SLT52" s="62"/>
      <c r="SLU52" s="62"/>
      <c r="SLV52" s="62"/>
      <c r="SLW52" s="62"/>
      <c r="SLX52" s="62"/>
      <c r="SLY52" s="62"/>
      <c r="SLZ52" s="62"/>
      <c r="SMA52" s="62"/>
      <c r="SMB52" s="62"/>
      <c r="SMC52" s="62"/>
      <c r="SMD52" s="62"/>
      <c r="SME52" s="62"/>
      <c r="SMF52" s="62"/>
      <c r="SMG52" s="62"/>
      <c r="SMH52" s="62"/>
      <c r="SMI52" s="62"/>
      <c r="SMJ52" s="62"/>
      <c r="SMK52" s="62"/>
      <c r="SML52" s="62"/>
      <c r="SMM52" s="62"/>
      <c r="SMN52" s="62"/>
      <c r="SMO52" s="62"/>
      <c r="SMP52" s="62"/>
      <c r="SMQ52" s="62"/>
      <c r="SMR52" s="62"/>
      <c r="SMS52" s="62"/>
      <c r="SMT52" s="62"/>
      <c r="SMU52" s="62"/>
      <c r="SMV52" s="62"/>
      <c r="SMW52" s="62"/>
      <c r="SMX52" s="62"/>
      <c r="SMY52" s="62"/>
      <c r="SMZ52" s="62"/>
      <c r="SNA52" s="62"/>
      <c r="SNB52" s="62"/>
      <c r="SNC52" s="62"/>
      <c r="SND52" s="62"/>
      <c r="SNE52" s="62"/>
      <c r="SNF52" s="62"/>
      <c r="SNG52" s="62"/>
      <c r="SNH52" s="62"/>
      <c r="SNI52" s="62"/>
      <c r="SNJ52" s="62"/>
      <c r="SNK52" s="62"/>
      <c r="SNL52" s="62"/>
      <c r="SNM52" s="62"/>
      <c r="SNN52" s="62"/>
      <c r="SNO52" s="62"/>
      <c r="SNP52" s="62"/>
      <c r="SNQ52" s="62"/>
      <c r="SNR52" s="62"/>
      <c r="SNS52" s="62"/>
      <c r="SNT52" s="62"/>
      <c r="SNU52" s="62"/>
      <c r="SNV52" s="62"/>
      <c r="SNW52" s="62"/>
      <c r="SNX52" s="62"/>
      <c r="SNY52" s="62"/>
      <c r="SNZ52" s="62"/>
      <c r="SOA52" s="62"/>
      <c r="SOB52" s="62"/>
      <c r="SOC52" s="62"/>
      <c r="SOD52" s="62"/>
      <c r="SOE52" s="62"/>
      <c r="SOF52" s="62"/>
      <c r="SOG52" s="62"/>
      <c r="SOH52" s="62"/>
      <c r="SOI52" s="62"/>
      <c r="SOJ52" s="62"/>
      <c r="SOK52" s="62"/>
      <c r="SOL52" s="62"/>
      <c r="SOM52" s="62"/>
      <c r="SON52" s="62"/>
      <c r="SOO52" s="62"/>
      <c r="SOP52" s="62"/>
      <c r="SOQ52" s="62"/>
      <c r="SOR52" s="62"/>
      <c r="SOS52" s="62"/>
      <c r="SOT52" s="62"/>
      <c r="SOU52" s="62"/>
      <c r="SOV52" s="62"/>
      <c r="SOW52" s="62"/>
      <c r="SOX52" s="62"/>
      <c r="SOY52" s="62"/>
      <c r="SOZ52" s="62"/>
      <c r="SPA52" s="62"/>
      <c r="SPB52" s="62"/>
      <c r="SPC52" s="62"/>
      <c r="SPD52" s="62"/>
      <c r="SPE52" s="62"/>
      <c r="SPF52" s="62"/>
      <c r="SPG52" s="62"/>
      <c r="SPH52" s="62"/>
      <c r="SPI52" s="62"/>
      <c r="SPJ52" s="62"/>
      <c r="SPK52" s="62"/>
      <c r="SPL52" s="62"/>
      <c r="SPM52" s="62"/>
      <c r="SPN52" s="62"/>
      <c r="SPO52" s="62"/>
      <c r="SPP52" s="62"/>
      <c r="SPQ52" s="62"/>
      <c r="SPR52" s="62"/>
      <c r="SPS52" s="62"/>
      <c r="SPT52" s="62"/>
      <c r="SPU52" s="62"/>
      <c r="SPV52" s="62"/>
      <c r="SPW52" s="62"/>
      <c r="SPX52" s="62"/>
      <c r="SPY52" s="62"/>
      <c r="SPZ52" s="62"/>
      <c r="SQA52" s="62"/>
      <c r="SQB52" s="62"/>
      <c r="SQC52" s="62"/>
      <c r="SQD52" s="62"/>
      <c r="SQE52" s="62"/>
      <c r="SQF52" s="62"/>
      <c r="SQG52" s="62"/>
      <c r="SQH52" s="62"/>
      <c r="SQI52" s="62"/>
      <c r="SQJ52" s="62"/>
      <c r="SQK52" s="62"/>
      <c r="SQL52" s="62"/>
      <c r="SQM52" s="62"/>
      <c r="SQN52" s="62"/>
      <c r="SQO52" s="62"/>
      <c r="SQP52" s="62"/>
      <c r="SQQ52" s="62"/>
      <c r="SQR52" s="62"/>
      <c r="SQS52" s="62"/>
      <c r="SQT52" s="62"/>
      <c r="SQU52" s="62"/>
      <c r="SQV52" s="62"/>
      <c r="SQW52" s="62"/>
      <c r="SQX52" s="62"/>
      <c r="SQY52" s="62"/>
      <c r="SQZ52" s="62"/>
      <c r="SRA52" s="62"/>
      <c r="SRB52" s="62"/>
      <c r="SRC52" s="62"/>
      <c r="SRD52" s="62"/>
      <c r="SRE52" s="62"/>
      <c r="SRF52" s="62"/>
      <c r="SRG52" s="62"/>
      <c r="SRH52" s="62"/>
      <c r="SRI52" s="62"/>
      <c r="SRJ52" s="62"/>
      <c r="SRK52" s="62"/>
      <c r="SRL52" s="62"/>
      <c r="SRM52" s="62"/>
      <c r="SRN52" s="62"/>
      <c r="SRO52" s="62"/>
      <c r="SRP52" s="62"/>
      <c r="SRQ52" s="62"/>
      <c r="SRR52" s="62"/>
      <c r="SRS52" s="62"/>
      <c r="SRT52" s="62"/>
      <c r="SRU52" s="62"/>
      <c r="SRV52" s="62"/>
      <c r="SRW52" s="62"/>
      <c r="SRX52" s="62"/>
      <c r="SRY52" s="62"/>
      <c r="SRZ52" s="62"/>
      <c r="SSA52" s="62"/>
      <c r="SSB52" s="62"/>
      <c r="SSC52" s="62"/>
      <c r="SSD52" s="62"/>
      <c r="SSE52" s="62"/>
      <c r="SSF52" s="62"/>
      <c r="SSG52" s="62"/>
      <c r="SSH52" s="62"/>
      <c r="SSI52" s="62"/>
      <c r="SSJ52" s="62"/>
      <c r="SSK52" s="62"/>
      <c r="SSL52" s="62"/>
      <c r="SSM52" s="62"/>
      <c r="SSN52" s="62"/>
      <c r="SSO52" s="62"/>
      <c r="SSP52" s="62"/>
      <c r="SSQ52" s="62"/>
      <c r="SSR52" s="62"/>
      <c r="SSS52" s="62"/>
      <c r="SST52" s="62"/>
      <c r="SSU52" s="62"/>
      <c r="SSV52" s="62"/>
      <c r="SSW52" s="62"/>
      <c r="SSX52" s="62"/>
      <c r="SSY52" s="62"/>
      <c r="SSZ52" s="62"/>
      <c r="STA52" s="62"/>
      <c r="STB52" s="62"/>
      <c r="STC52" s="62"/>
      <c r="STD52" s="62"/>
      <c r="STE52" s="62"/>
      <c r="STF52" s="62"/>
      <c r="STG52" s="62"/>
      <c r="STH52" s="62"/>
      <c r="STI52" s="62"/>
      <c r="STJ52" s="62"/>
      <c r="STK52" s="62"/>
      <c r="STL52" s="62"/>
      <c r="STM52" s="62"/>
      <c r="STN52" s="62"/>
      <c r="STO52" s="62"/>
      <c r="STP52" s="62"/>
      <c r="STQ52" s="62"/>
      <c r="STR52" s="62"/>
      <c r="STS52" s="62"/>
      <c r="STT52" s="62"/>
      <c r="STU52" s="62"/>
      <c r="STV52" s="62"/>
      <c r="STW52" s="62"/>
      <c r="STX52" s="62"/>
      <c r="STY52" s="62"/>
      <c r="STZ52" s="62"/>
      <c r="SUA52" s="62"/>
      <c r="SUB52" s="62"/>
      <c r="SUC52" s="62"/>
      <c r="SUD52" s="62"/>
      <c r="SUE52" s="62"/>
      <c r="SUF52" s="62"/>
      <c r="SUG52" s="62"/>
      <c r="SUH52" s="62"/>
      <c r="SUI52" s="62"/>
      <c r="SUJ52" s="62"/>
      <c r="SUK52" s="62"/>
      <c r="SUL52" s="62"/>
      <c r="SUM52" s="62"/>
      <c r="SUN52" s="62"/>
      <c r="SUO52" s="62"/>
      <c r="SUP52" s="62"/>
      <c r="SUQ52" s="62"/>
      <c r="SUR52" s="62"/>
      <c r="SUS52" s="62"/>
      <c r="SUT52" s="62"/>
      <c r="SUU52" s="62"/>
      <c r="SUV52" s="62"/>
      <c r="SUW52" s="62"/>
      <c r="SUX52" s="62"/>
      <c r="SUY52" s="62"/>
      <c r="SUZ52" s="62"/>
      <c r="SVA52" s="62"/>
      <c r="SVB52" s="62"/>
      <c r="SVC52" s="62"/>
      <c r="SVD52" s="62"/>
      <c r="SVE52" s="62"/>
      <c r="SVF52" s="62"/>
      <c r="SVG52" s="62"/>
      <c r="SVH52" s="62"/>
      <c r="SVI52" s="62"/>
      <c r="SVJ52" s="62"/>
      <c r="SVK52" s="62"/>
      <c r="SVL52" s="62"/>
      <c r="SVM52" s="62"/>
      <c r="SVN52" s="62"/>
      <c r="SVO52" s="62"/>
      <c r="SVP52" s="62"/>
      <c r="SVQ52" s="62"/>
      <c r="SVR52" s="62"/>
      <c r="SVS52" s="62"/>
      <c r="SVT52" s="62"/>
      <c r="SVU52" s="62"/>
      <c r="SVV52" s="62"/>
      <c r="SVW52" s="62"/>
      <c r="SVX52" s="62"/>
      <c r="SVY52" s="62"/>
      <c r="SVZ52" s="62"/>
      <c r="SWA52" s="62"/>
      <c r="SWB52" s="62"/>
      <c r="SWC52" s="62"/>
      <c r="SWD52" s="62"/>
      <c r="SWE52" s="62"/>
      <c r="SWF52" s="62"/>
      <c r="SWG52" s="62"/>
      <c r="SWH52" s="62"/>
      <c r="SWI52" s="62"/>
      <c r="SWJ52" s="62"/>
      <c r="SWK52" s="62"/>
      <c r="SWL52" s="62"/>
      <c r="SWM52" s="62"/>
      <c r="SWN52" s="62"/>
      <c r="SWO52" s="62"/>
      <c r="SWP52" s="62"/>
      <c r="SWQ52" s="62"/>
      <c r="SWR52" s="62"/>
      <c r="SWS52" s="62"/>
      <c r="SWT52" s="62"/>
      <c r="SWU52" s="62"/>
      <c r="SWV52" s="62"/>
      <c r="SWW52" s="62"/>
      <c r="SWX52" s="62"/>
      <c r="SWY52" s="62"/>
      <c r="SWZ52" s="62"/>
      <c r="SXA52" s="62"/>
      <c r="SXB52" s="62"/>
      <c r="SXC52" s="62"/>
      <c r="SXD52" s="62"/>
      <c r="SXE52" s="62"/>
      <c r="SXF52" s="62"/>
      <c r="SXG52" s="62"/>
      <c r="SXH52" s="62"/>
      <c r="SXI52" s="62"/>
      <c r="SXJ52" s="62"/>
      <c r="SXK52" s="62"/>
      <c r="SXL52" s="62"/>
      <c r="SXM52" s="62"/>
      <c r="SXN52" s="62"/>
      <c r="SXO52" s="62"/>
      <c r="SXP52" s="62"/>
      <c r="SXQ52" s="62"/>
      <c r="SXR52" s="62"/>
      <c r="SXS52" s="62"/>
      <c r="SXT52" s="62"/>
      <c r="SXU52" s="62"/>
      <c r="SXV52" s="62"/>
      <c r="SXW52" s="62"/>
      <c r="SXX52" s="62"/>
      <c r="SXY52" s="62"/>
      <c r="SXZ52" s="62"/>
      <c r="SYA52" s="62"/>
      <c r="SYB52" s="62"/>
      <c r="SYC52" s="62"/>
      <c r="SYD52" s="62"/>
      <c r="SYE52" s="62"/>
      <c r="SYF52" s="62"/>
      <c r="SYG52" s="62"/>
      <c r="SYH52" s="62"/>
      <c r="SYI52" s="62"/>
      <c r="SYJ52" s="62"/>
      <c r="SYK52" s="62"/>
      <c r="SYL52" s="62"/>
      <c r="SYM52" s="62"/>
      <c r="SYN52" s="62"/>
      <c r="SYO52" s="62"/>
      <c r="SYP52" s="62"/>
      <c r="SYQ52" s="62"/>
      <c r="SYR52" s="62"/>
      <c r="SYS52" s="62"/>
      <c r="SYT52" s="62"/>
      <c r="SYU52" s="62"/>
      <c r="SYV52" s="62"/>
      <c r="SYW52" s="62"/>
      <c r="SYX52" s="62"/>
      <c r="SYY52" s="62"/>
      <c r="SYZ52" s="62"/>
      <c r="SZA52" s="62"/>
      <c r="SZB52" s="62"/>
      <c r="SZC52" s="62"/>
      <c r="SZD52" s="62"/>
      <c r="SZE52" s="62"/>
      <c r="SZF52" s="62"/>
      <c r="SZG52" s="62"/>
      <c r="SZH52" s="62"/>
      <c r="SZI52" s="62"/>
      <c r="SZJ52" s="62"/>
      <c r="SZK52" s="62"/>
      <c r="SZL52" s="62"/>
      <c r="SZM52" s="62"/>
      <c r="SZN52" s="62"/>
      <c r="SZO52" s="62"/>
      <c r="SZP52" s="62"/>
      <c r="SZQ52" s="62"/>
      <c r="SZR52" s="62"/>
      <c r="SZS52" s="62"/>
      <c r="SZT52" s="62"/>
      <c r="SZU52" s="62"/>
      <c r="SZV52" s="62"/>
      <c r="SZW52" s="62"/>
      <c r="SZX52" s="62"/>
      <c r="SZY52" s="62"/>
      <c r="SZZ52" s="62"/>
      <c r="TAA52" s="62"/>
      <c r="TAB52" s="62"/>
      <c r="TAC52" s="62"/>
      <c r="TAD52" s="62"/>
      <c r="TAE52" s="62"/>
      <c r="TAF52" s="62"/>
      <c r="TAG52" s="62"/>
      <c r="TAH52" s="62"/>
      <c r="TAI52" s="62"/>
      <c r="TAJ52" s="62"/>
      <c r="TAK52" s="62"/>
      <c r="TAL52" s="62"/>
      <c r="TAM52" s="62"/>
      <c r="TAN52" s="62"/>
      <c r="TAO52" s="62"/>
      <c r="TAP52" s="62"/>
      <c r="TAQ52" s="62"/>
      <c r="TAR52" s="62"/>
      <c r="TAS52" s="62"/>
      <c r="TAT52" s="62"/>
      <c r="TAU52" s="62"/>
      <c r="TAV52" s="62"/>
      <c r="TAW52" s="62"/>
      <c r="TAX52" s="62"/>
      <c r="TAY52" s="62"/>
      <c r="TAZ52" s="62"/>
      <c r="TBA52" s="62"/>
      <c r="TBB52" s="62"/>
      <c r="TBC52" s="62"/>
      <c r="TBD52" s="62"/>
      <c r="TBE52" s="62"/>
      <c r="TBF52" s="62"/>
      <c r="TBG52" s="62"/>
      <c r="TBH52" s="62"/>
      <c r="TBI52" s="62"/>
      <c r="TBJ52" s="62"/>
      <c r="TBK52" s="62"/>
      <c r="TBL52" s="62"/>
      <c r="TBM52" s="62"/>
      <c r="TBN52" s="62"/>
      <c r="TBO52" s="62"/>
      <c r="TBP52" s="62"/>
      <c r="TBQ52" s="62"/>
      <c r="TBR52" s="62"/>
      <c r="TBS52" s="62"/>
      <c r="TBT52" s="62"/>
      <c r="TBU52" s="62"/>
      <c r="TBV52" s="62"/>
      <c r="TBW52" s="62"/>
      <c r="TBX52" s="62"/>
      <c r="TBY52" s="62"/>
      <c r="TBZ52" s="62"/>
      <c r="TCA52" s="62"/>
      <c r="TCB52" s="62"/>
      <c r="TCC52" s="62"/>
      <c r="TCD52" s="62"/>
      <c r="TCE52" s="62"/>
      <c r="TCF52" s="62"/>
      <c r="TCG52" s="62"/>
      <c r="TCH52" s="62"/>
      <c r="TCI52" s="62"/>
      <c r="TCJ52" s="62"/>
      <c r="TCK52" s="62"/>
      <c r="TCL52" s="62"/>
      <c r="TCM52" s="62"/>
      <c r="TCN52" s="62"/>
      <c r="TCO52" s="62"/>
      <c r="TCP52" s="62"/>
      <c r="TCQ52" s="62"/>
      <c r="TCR52" s="62"/>
      <c r="TCS52" s="62"/>
      <c r="TCT52" s="62"/>
      <c r="TCU52" s="62"/>
      <c r="TCV52" s="62"/>
      <c r="TCW52" s="62"/>
      <c r="TCX52" s="62"/>
      <c r="TCY52" s="62"/>
      <c r="TCZ52" s="62"/>
      <c r="TDA52" s="62"/>
      <c r="TDB52" s="62"/>
      <c r="TDC52" s="62"/>
      <c r="TDD52" s="62"/>
      <c r="TDE52" s="62"/>
      <c r="TDF52" s="62"/>
      <c r="TDG52" s="62"/>
      <c r="TDH52" s="62"/>
      <c r="TDI52" s="62"/>
      <c r="TDJ52" s="62"/>
      <c r="TDK52" s="62"/>
      <c r="TDL52" s="62"/>
      <c r="TDM52" s="62"/>
      <c r="TDN52" s="62"/>
      <c r="TDO52" s="62"/>
      <c r="TDP52" s="62"/>
      <c r="TDQ52" s="62"/>
      <c r="TDR52" s="62"/>
      <c r="TDS52" s="62"/>
      <c r="TDT52" s="62"/>
      <c r="TDU52" s="62"/>
      <c r="TDV52" s="62"/>
      <c r="TDW52" s="62"/>
      <c r="TDX52" s="62"/>
      <c r="TDY52" s="62"/>
      <c r="TDZ52" s="62"/>
      <c r="TEA52" s="62"/>
      <c r="TEB52" s="62"/>
      <c r="TEC52" s="62"/>
      <c r="TED52" s="62"/>
      <c r="TEE52" s="62"/>
      <c r="TEF52" s="62"/>
      <c r="TEG52" s="62"/>
      <c r="TEH52" s="62"/>
      <c r="TEI52" s="62"/>
      <c r="TEJ52" s="62"/>
      <c r="TEK52" s="62"/>
      <c r="TEL52" s="62"/>
      <c r="TEM52" s="62"/>
      <c r="TEN52" s="62"/>
      <c r="TEO52" s="62"/>
      <c r="TEP52" s="62"/>
      <c r="TEQ52" s="62"/>
      <c r="TER52" s="62"/>
      <c r="TES52" s="62"/>
      <c r="TET52" s="62"/>
      <c r="TEU52" s="62"/>
      <c r="TEV52" s="62"/>
      <c r="TEW52" s="62"/>
      <c r="TEX52" s="62"/>
      <c r="TEY52" s="62"/>
      <c r="TEZ52" s="62"/>
      <c r="TFA52" s="62"/>
      <c r="TFB52" s="62"/>
      <c r="TFC52" s="62"/>
      <c r="TFD52" s="62"/>
      <c r="TFE52" s="62"/>
      <c r="TFF52" s="62"/>
      <c r="TFG52" s="62"/>
      <c r="TFH52" s="62"/>
      <c r="TFI52" s="62"/>
      <c r="TFJ52" s="62"/>
      <c r="TFK52" s="62"/>
      <c r="TFL52" s="62"/>
      <c r="TFM52" s="62"/>
      <c r="TFN52" s="62"/>
      <c r="TFO52" s="62"/>
      <c r="TFP52" s="62"/>
      <c r="TFQ52" s="62"/>
      <c r="TFR52" s="62"/>
      <c r="TFS52" s="62"/>
      <c r="TFT52" s="62"/>
      <c r="TFU52" s="62"/>
      <c r="TFV52" s="62"/>
      <c r="TFW52" s="62"/>
      <c r="TFX52" s="62"/>
      <c r="TFY52" s="62"/>
      <c r="TFZ52" s="62"/>
      <c r="TGA52" s="62"/>
      <c r="TGB52" s="62"/>
      <c r="TGC52" s="62"/>
      <c r="TGD52" s="62"/>
      <c r="TGE52" s="62"/>
      <c r="TGF52" s="62"/>
      <c r="TGG52" s="62"/>
      <c r="TGH52" s="62"/>
      <c r="TGI52" s="62"/>
      <c r="TGJ52" s="62"/>
      <c r="TGK52" s="62"/>
      <c r="TGL52" s="62"/>
      <c r="TGM52" s="62"/>
      <c r="TGN52" s="62"/>
      <c r="TGO52" s="62"/>
      <c r="TGP52" s="62"/>
      <c r="TGQ52" s="62"/>
      <c r="TGR52" s="62"/>
      <c r="TGS52" s="62"/>
      <c r="TGT52" s="62"/>
      <c r="TGU52" s="62"/>
      <c r="TGV52" s="62"/>
      <c r="TGW52" s="62"/>
      <c r="TGX52" s="62"/>
      <c r="TGY52" s="62"/>
      <c r="TGZ52" s="62"/>
      <c r="THA52" s="62"/>
      <c r="THB52" s="62"/>
      <c r="THC52" s="62"/>
      <c r="THD52" s="62"/>
      <c r="THE52" s="62"/>
      <c r="THF52" s="62"/>
      <c r="THG52" s="62"/>
      <c r="THH52" s="62"/>
      <c r="THI52" s="62"/>
      <c r="THJ52" s="62"/>
      <c r="THK52" s="62"/>
      <c r="THL52" s="62"/>
      <c r="THM52" s="62"/>
      <c r="THN52" s="62"/>
      <c r="THO52" s="62"/>
      <c r="THP52" s="62"/>
      <c r="THQ52" s="62"/>
      <c r="THR52" s="62"/>
      <c r="THS52" s="62"/>
      <c r="THT52" s="62"/>
      <c r="THU52" s="62"/>
      <c r="THV52" s="62"/>
      <c r="THW52" s="62"/>
      <c r="THX52" s="62"/>
      <c r="THY52" s="62"/>
      <c r="THZ52" s="62"/>
      <c r="TIA52" s="62"/>
      <c r="TIB52" s="62"/>
      <c r="TIC52" s="62"/>
      <c r="TID52" s="62"/>
      <c r="TIE52" s="62"/>
      <c r="TIF52" s="62"/>
      <c r="TIG52" s="62"/>
      <c r="TIH52" s="62"/>
      <c r="TII52" s="62"/>
      <c r="TIJ52" s="62"/>
      <c r="TIK52" s="62"/>
      <c r="TIL52" s="62"/>
      <c r="TIM52" s="62"/>
      <c r="TIN52" s="62"/>
      <c r="TIO52" s="62"/>
      <c r="TIP52" s="62"/>
      <c r="TIQ52" s="62"/>
      <c r="TIR52" s="62"/>
      <c r="TIS52" s="62"/>
      <c r="TIT52" s="62"/>
      <c r="TIU52" s="62"/>
      <c r="TIV52" s="62"/>
      <c r="TIW52" s="62"/>
      <c r="TIX52" s="62"/>
      <c r="TIY52" s="62"/>
      <c r="TIZ52" s="62"/>
      <c r="TJA52" s="62"/>
      <c r="TJB52" s="62"/>
      <c r="TJC52" s="62"/>
      <c r="TJD52" s="62"/>
      <c r="TJE52" s="62"/>
      <c r="TJF52" s="62"/>
      <c r="TJG52" s="62"/>
      <c r="TJH52" s="62"/>
      <c r="TJI52" s="62"/>
      <c r="TJJ52" s="62"/>
      <c r="TJK52" s="62"/>
      <c r="TJL52" s="62"/>
      <c r="TJM52" s="62"/>
      <c r="TJN52" s="62"/>
      <c r="TJO52" s="62"/>
      <c r="TJP52" s="62"/>
      <c r="TJQ52" s="62"/>
      <c r="TJR52" s="62"/>
      <c r="TJS52" s="62"/>
      <c r="TJT52" s="62"/>
      <c r="TJU52" s="62"/>
      <c r="TJV52" s="62"/>
      <c r="TJW52" s="62"/>
      <c r="TJX52" s="62"/>
      <c r="TJY52" s="62"/>
      <c r="TJZ52" s="62"/>
      <c r="TKA52" s="62"/>
      <c r="TKB52" s="62"/>
      <c r="TKC52" s="62"/>
      <c r="TKD52" s="62"/>
      <c r="TKE52" s="62"/>
      <c r="TKF52" s="62"/>
      <c r="TKG52" s="62"/>
      <c r="TKH52" s="62"/>
      <c r="TKI52" s="62"/>
      <c r="TKJ52" s="62"/>
      <c r="TKK52" s="62"/>
      <c r="TKL52" s="62"/>
      <c r="TKM52" s="62"/>
      <c r="TKN52" s="62"/>
      <c r="TKO52" s="62"/>
      <c r="TKP52" s="62"/>
      <c r="TKQ52" s="62"/>
      <c r="TKR52" s="62"/>
      <c r="TKS52" s="62"/>
      <c r="TKT52" s="62"/>
      <c r="TKU52" s="62"/>
      <c r="TKV52" s="62"/>
      <c r="TKW52" s="62"/>
      <c r="TKX52" s="62"/>
      <c r="TKY52" s="62"/>
      <c r="TKZ52" s="62"/>
      <c r="TLA52" s="62"/>
      <c r="TLB52" s="62"/>
      <c r="TLC52" s="62"/>
      <c r="TLD52" s="62"/>
      <c r="TLE52" s="62"/>
      <c r="TLF52" s="62"/>
      <c r="TLG52" s="62"/>
      <c r="TLH52" s="62"/>
      <c r="TLI52" s="62"/>
      <c r="TLJ52" s="62"/>
      <c r="TLK52" s="62"/>
      <c r="TLL52" s="62"/>
      <c r="TLM52" s="62"/>
      <c r="TLN52" s="62"/>
      <c r="TLO52" s="62"/>
      <c r="TLP52" s="62"/>
      <c r="TLQ52" s="62"/>
      <c r="TLR52" s="62"/>
      <c r="TLS52" s="62"/>
      <c r="TLT52" s="62"/>
      <c r="TLU52" s="62"/>
      <c r="TLV52" s="62"/>
      <c r="TLW52" s="62"/>
      <c r="TLX52" s="62"/>
      <c r="TLY52" s="62"/>
      <c r="TLZ52" s="62"/>
      <c r="TMA52" s="62"/>
      <c r="TMB52" s="62"/>
      <c r="TMC52" s="62"/>
      <c r="TMD52" s="62"/>
      <c r="TME52" s="62"/>
      <c r="TMF52" s="62"/>
      <c r="TMG52" s="62"/>
      <c r="TMH52" s="62"/>
      <c r="TMI52" s="62"/>
      <c r="TMJ52" s="62"/>
      <c r="TMK52" s="62"/>
      <c r="TML52" s="62"/>
      <c r="TMM52" s="62"/>
      <c r="TMN52" s="62"/>
      <c r="TMO52" s="62"/>
      <c r="TMP52" s="62"/>
      <c r="TMQ52" s="62"/>
      <c r="TMR52" s="62"/>
      <c r="TMS52" s="62"/>
      <c r="TMT52" s="62"/>
      <c r="TMU52" s="62"/>
      <c r="TMV52" s="62"/>
      <c r="TMW52" s="62"/>
      <c r="TMX52" s="62"/>
      <c r="TMY52" s="62"/>
      <c r="TMZ52" s="62"/>
      <c r="TNA52" s="62"/>
      <c r="TNB52" s="62"/>
      <c r="TNC52" s="62"/>
      <c r="TND52" s="62"/>
      <c r="TNE52" s="62"/>
      <c r="TNF52" s="62"/>
      <c r="TNG52" s="62"/>
      <c r="TNH52" s="62"/>
      <c r="TNI52" s="62"/>
      <c r="TNJ52" s="62"/>
      <c r="TNK52" s="62"/>
      <c r="TNL52" s="62"/>
      <c r="TNM52" s="62"/>
      <c r="TNN52" s="62"/>
      <c r="TNO52" s="62"/>
      <c r="TNP52" s="62"/>
      <c r="TNQ52" s="62"/>
      <c r="TNR52" s="62"/>
      <c r="TNS52" s="62"/>
      <c r="TNT52" s="62"/>
      <c r="TNU52" s="62"/>
      <c r="TNV52" s="62"/>
      <c r="TNW52" s="62"/>
      <c r="TNX52" s="62"/>
      <c r="TNY52" s="62"/>
      <c r="TNZ52" s="62"/>
      <c r="TOA52" s="62"/>
      <c r="TOB52" s="62"/>
      <c r="TOC52" s="62"/>
      <c r="TOD52" s="62"/>
      <c r="TOE52" s="62"/>
      <c r="TOF52" s="62"/>
      <c r="TOG52" s="62"/>
      <c r="TOH52" s="62"/>
      <c r="TOI52" s="62"/>
      <c r="TOJ52" s="62"/>
      <c r="TOK52" s="62"/>
      <c r="TOL52" s="62"/>
      <c r="TOM52" s="62"/>
      <c r="TON52" s="62"/>
      <c r="TOO52" s="62"/>
      <c r="TOP52" s="62"/>
      <c r="TOQ52" s="62"/>
      <c r="TOR52" s="62"/>
      <c r="TOS52" s="62"/>
      <c r="TOT52" s="62"/>
      <c r="TOU52" s="62"/>
      <c r="TOV52" s="62"/>
      <c r="TOW52" s="62"/>
      <c r="TOX52" s="62"/>
      <c r="TOY52" s="62"/>
      <c r="TOZ52" s="62"/>
      <c r="TPA52" s="62"/>
      <c r="TPB52" s="62"/>
      <c r="TPC52" s="62"/>
      <c r="TPD52" s="62"/>
      <c r="TPE52" s="62"/>
      <c r="TPF52" s="62"/>
      <c r="TPG52" s="62"/>
      <c r="TPH52" s="62"/>
      <c r="TPI52" s="62"/>
      <c r="TPJ52" s="62"/>
      <c r="TPK52" s="62"/>
      <c r="TPL52" s="62"/>
      <c r="TPM52" s="62"/>
      <c r="TPN52" s="62"/>
      <c r="TPO52" s="62"/>
      <c r="TPP52" s="62"/>
      <c r="TPQ52" s="62"/>
      <c r="TPR52" s="62"/>
      <c r="TPS52" s="62"/>
      <c r="TPT52" s="62"/>
      <c r="TPU52" s="62"/>
      <c r="TPV52" s="62"/>
      <c r="TPW52" s="62"/>
      <c r="TPX52" s="62"/>
      <c r="TPY52" s="62"/>
      <c r="TPZ52" s="62"/>
      <c r="TQA52" s="62"/>
      <c r="TQB52" s="62"/>
      <c r="TQC52" s="62"/>
      <c r="TQD52" s="62"/>
      <c r="TQE52" s="62"/>
      <c r="TQF52" s="62"/>
      <c r="TQG52" s="62"/>
      <c r="TQH52" s="62"/>
      <c r="TQI52" s="62"/>
      <c r="TQJ52" s="62"/>
      <c r="TQK52" s="62"/>
      <c r="TQL52" s="62"/>
      <c r="TQM52" s="62"/>
      <c r="TQN52" s="62"/>
      <c r="TQO52" s="62"/>
      <c r="TQP52" s="62"/>
      <c r="TQQ52" s="62"/>
      <c r="TQR52" s="62"/>
      <c r="TQS52" s="62"/>
      <c r="TQT52" s="62"/>
      <c r="TQU52" s="62"/>
      <c r="TQV52" s="62"/>
      <c r="TQW52" s="62"/>
      <c r="TQX52" s="62"/>
      <c r="TQY52" s="62"/>
      <c r="TQZ52" s="62"/>
      <c r="TRA52" s="62"/>
      <c r="TRB52" s="62"/>
      <c r="TRC52" s="62"/>
      <c r="TRD52" s="62"/>
      <c r="TRE52" s="62"/>
      <c r="TRF52" s="62"/>
      <c r="TRG52" s="62"/>
      <c r="TRH52" s="62"/>
      <c r="TRI52" s="62"/>
      <c r="TRJ52" s="62"/>
      <c r="TRK52" s="62"/>
      <c r="TRL52" s="62"/>
      <c r="TRM52" s="62"/>
      <c r="TRN52" s="62"/>
      <c r="TRO52" s="62"/>
      <c r="TRP52" s="62"/>
      <c r="TRQ52" s="62"/>
      <c r="TRR52" s="62"/>
      <c r="TRS52" s="62"/>
      <c r="TRT52" s="62"/>
      <c r="TRU52" s="62"/>
      <c r="TRV52" s="62"/>
      <c r="TRW52" s="62"/>
      <c r="TRX52" s="62"/>
      <c r="TRY52" s="62"/>
      <c r="TRZ52" s="62"/>
      <c r="TSA52" s="62"/>
      <c r="TSB52" s="62"/>
      <c r="TSC52" s="62"/>
      <c r="TSD52" s="62"/>
      <c r="TSE52" s="62"/>
      <c r="TSF52" s="62"/>
      <c r="TSG52" s="62"/>
      <c r="TSH52" s="62"/>
      <c r="TSI52" s="62"/>
      <c r="TSJ52" s="62"/>
      <c r="TSK52" s="62"/>
      <c r="TSL52" s="62"/>
      <c r="TSM52" s="62"/>
      <c r="TSN52" s="62"/>
      <c r="TSO52" s="62"/>
      <c r="TSP52" s="62"/>
      <c r="TSQ52" s="62"/>
      <c r="TSR52" s="62"/>
      <c r="TSS52" s="62"/>
      <c r="TST52" s="62"/>
      <c r="TSU52" s="62"/>
      <c r="TSV52" s="62"/>
      <c r="TSW52" s="62"/>
      <c r="TSX52" s="62"/>
      <c r="TSY52" s="62"/>
      <c r="TSZ52" s="62"/>
      <c r="TTA52" s="62"/>
      <c r="TTB52" s="62"/>
      <c r="TTC52" s="62"/>
      <c r="TTD52" s="62"/>
      <c r="TTE52" s="62"/>
      <c r="TTF52" s="62"/>
      <c r="TTG52" s="62"/>
      <c r="TTH52" s="62"/>
      <c r="TTI52" s="62"/>
      <c r="TTJ52" s="62"/>
      <c r="TTK52" s="62"/>
      <c r="TTL52" s="62"/>
      <c r="TTM52" s="62"/>
      <c r="TTN52" s="62"/>
      <c r="TTO52" s="62"/>
      <c r="TTP52" s="62"/>
      <c r="TTQ52" s="62"/>
      <c r="TTR52" s="62"/>
      <c r="TTS52" s="62"/>
      <c r="TTT52" s="62"/>
      <c r="TTU52" s="62"/>
      <c r="TTV52" s="62"/>
      <c r="TTW52" s="62"/>
      <c r="TTX52" s="62"/>
      <c r="TTY52" s="62"/>
      <c r="TTZ52" s="62"/>
      <c r="TUA52" s="62"/>
      <c r="TUB52" s="62"/>
      <c r="TUC52" s="62"/>
      <c r="TUD52" s="62"/>
      <c r="TUE52" s="62"/>
      <c r="TUF52" s="62"/>
      <c r="TUG52" s="62"/>
      <c r="TUH52" s="62"/>
      <c r="TUI52" s="62"/>
      <c r="TUJ52" s="62"/>
      <c r="TUK52" s="62"/>
      <c r="TUL52" s="62"/>
      <c r="TUM52" s="62"/>
      <c r="TUN52" s="62"/>
      <c r="TUO52" s="62"/>
      <c r="TUP52" s="62"/>
      <c r="TUQ52" s="62"/>
      <c r="TUR52" s="62"/>
      <c r="TUS52" s="62"/>
      <c r="TUT52" s="62"/>
      <c r="TUU52" s="62"/>
      <c r="TUV52" s="62"/>
      <c r="TUW52" s="62"/>
      <c r="TUX52" s="62"/>
      <c r="TUY52" s="62"/>
      <c r="TUZ52" s="62"/>
      <c r="TVA52" s="62"/>
      <c r="TVB52" s="62"/>
      <c r="TVC52" s="62"/>
      <c r="TVD52" s="62"/>
      <c r="TVE52" s="62"/>
      <c r="TVF52" s="62"/>
      <c r="TVG52" s="62"/>
      <c r="TVH52" s="62"/>
      <c r="TVI52" s="62"/>
      <c r="TVJ52" s="62"/>
      <c r="TVK52" s="62"/>
      <c r="TVL52" s="62"/>
      <c r="TVM52" s="62"/>
      <c r="TVN52" s="62"/>
      <c r="TVO52" s="62"/>
      <c r="TVP52" s="62"/>
      <c r="TVQ52" s="62"/>
      <c r="TVR52" s="62"/>
      <c r="TVS52" s="62"/>
      <c r="TVT52" s="62"/>
      <c r="TVU52" s="62"/>
      <c r="TVV52" s="62"/>
      <c r="TVW52" s="62"/>
      <c r="TVX52" s="62"/>
      <c r="TVY52" s="62"/>
      <c r="TVZ52" s="62"/>
      <c r="TWA52" s="62"/>
      <c r="TWB52" s="62"/>
      <c r="TWC52" s="62"/>
      <c r="TWD52" s="62"/>
      <c r="TWE52" s="62"/>
      <c r="TWF52" s="62"/>
      <c r="TWG52" s="62"/>
      <c r="TWH52" s="62"/>
      <c r="TWI52" s="62"/>
      <c r="TWJ52" s="62"/>
      <c r="TWK52" s="62"/>
      <c r="TWL52" s="62"/>
      <c r="TWM52" s="62"/>
      <c r="TWN52" s="62"/>
      <c r="TWO52" s="62"/>
      <c r="TWP52" s="62"/>
      <c r="TWQ52" s="62"/>
      <c r="TWR52" s="62"/>
      <c r="TWS52" s="62"/>
      <c r="TWT52" s="62"/>
      <c r="TWU52" s="62"/>
      <c r="TWV52" s="62"/>
      <c r="TWW52" s="62"/>
      <c r="TWX52" s="62"/>
      <c r="TWY52" s="62"/>
      <c r="TWZ52" s="62"/>
      <c r="TXA52" s="62"/>
      <c r="TXB52" s="62"/>
      <c r="TXC52" s="62"/>
      <c r="TXD52" s="62"/>
      <c r="TXE52" s="62"/>
      <c r="TXF52" s="62"/>
      <c r="TXG52" s="62"/>
      <c r="TXH52" s="62"/>
      <c r="TXI52" s="62"/>
      <c r="TXJ52" s="62"/>
      <c r="TXK52" s="62"/>
      <c r="TXL52" s="62"/>
      <c r="TXM52" s="62"/>
      <c r="TXN52" s="62"/>
      <c r="TXO52" s="62"/>
      <c r="TXP52" s="62"/>
      <c r="TXQ52" s="62"/>
      <c r="TXR52" s="62"/>
      <c r="TXS52" s="62"/>
      <c r="TXT52" s="62"/>
      <c r="TXU52" s="62"/>
      <c r="TXV52" s="62"/>
      <c r="TXW52" s="62"/>
      <c r="TXX52" s="62"/>
      <c r="TXY52" s="62"/>
      <c r="TXZ52" s="62"/>
      <c r="TYA52" s="62"/>
      <c r="TYB52" s="62"/>
      <c r="TYC52" s="62"/>
      <c r="TYD52" s="62"/>
      <c r="TYE52" s="62"/>
      <c r="TYF52" s="62"/>
      <c r="TYG52" s="62"/>
      <c r="TYH52" s="62"/>
      <c r="TYI52" s="62"/>
      <c r="TYJ52" s="62"/>
      <c r="TYK52" s="62"/>
      <c r="TYL52" s="62"/>
      <c r="TYM52" s="62"/>
      <c r="TYN52" s="62"/>
      <c r="TYO52" s="62"/>
      <c r="TYP52" s="62"/>
      <c r="TYQ52" s="62"/>
      <c r="TYR52" s="62"/>
      <c r="TYS52" s="62"/>
      <c r="TYT52" s="62"/>
      <c r="TYU52" s="62"/>
      <c r="TYV52" s="62"/>
      <c r="TYW52" s="62"/>
      <c r="TYX52" s="62"/>
      <c r="TYY52" s="62"/>
      <c r="TYZ52" s="62"/>
      <c r="TZA52" s="62"/>
      <c r="TZB52" s="62"/>
      <c r="TZC52" s="62"/>
      <c r="TZD52" s="62"/>
      <c r="TZE52" s="62"/>
      <c r="TZF52" s="62"/>
      <c r="TZG52" s="62"/>
      <c r="TZH52" s="62"/>
      <c r="TZI52" s="62"/>
      <c r="TZJ52" s="62"/>
      <c r="TZK52" s="62"/>
      <c r="TZL52" s="62"/>
      <c r="TZM52" s="62"/>
      <c r="TZN52" s="62"/>
      <c r="TZO52" s="62"/>
      <c r="TZP52" s="62"/>
      <c r="TZQ52" s="62"/>
      <c r="TZR52" s="62"/>
      <c r="TZS52" s="62"/>
      <c r="TZT52" s="62"/>
      <c r="TZU52" s="62"/>
      <c r="TZV52" s="62"/>
      <c r="TZW52" s="62"/>
      <c r="TZX52" s="62"/>
      <c r="TZY52" s="62"/>
      <c r="TZZ52" s="62"/>
      <c r="UAA52" s="62"/>
      <c r="UAB52" s="62"/>
      <c r="UAC52" s="62"/>
      <c r="UAD52" s="62"/>
      <c r="UAE52" s="62"/>
      <c r="UAF52" s="62"/>
      <c r="UAG52" s="62"/>
      <c r="UAH52" s="62"/>
      <c r="UAI52" s="62"/>
      <c r="UAJ52" s="62"/>
      <c r="UAK52" s="62"/>
      <c r="UAL52" s="62"/>
      <c r="UAM52" s="62"/>
      <c r="UAN52" s="62"/>
      <c r="UAO52" s="62"/>
      <c r="UAP52" s="62"/>
      <c r="UAQ52" s="62"/>
      <c r="UAR52" s="62"/>
      <c r="UAS52" s="62"/>
      <c r="UAT52" s="62"/>
      <c r="UAU52" s="62"/>
      <c r="UAV52" s="62"/>
      <c r="UAW52" s="62"/>
      <c r="UAX52" s="62"/>
      <c r="UAY52" s="62"/>
      <c r="UAZ52" s="62"/>
      <c r="UBA52" s="62"/>
      <c r="UBB52" s="62"/>
      <c r="UBC52" s="62"/>
      <c r="UBD52" s="62"/>
      <c r="UBE52" s="62"/>
      <c r="UBF52" s="62"/>
      <c r="UBG52" s="62"/>
      <c r="UBH52" s="62"/>
      <c r="UBI52" s="62"/>
      <c r="UBJ52" s="62"/>
      <c r="UBK52" s="62"/>
      <c r="UBL52" s="62"/>
      <c r="UBM52" s="62"/>
      <c r="UBN52" s="62"/>
      <c r="UBO52" s="62"/>
      <c r="UBP52" s="62"/>
      <c r="UBQ52" s="62"/>
      <c r="UBR52" s="62"/>
      <c r="UBS52" s="62"/>
      <c r="UBT52" s="62"/>
      <c r="UBU52" s="62"/>
      <c r="UBV52" s="62"/>
      <c r="UBW52" s="62"/>
      <c r="UBX52" s="62"/>
      <c r="UBY52" s="62"/>
      <c r="UBZ52" s="62"/>
      <c r="UCA52" s="62"/>
      <c r="UCB52" s="62"/>
      <c r="UCC52" s="62"/>
      <c r="UCD52" s="62"/>
      <c r="UCE52" s="62"/>
      <c r="UCF52" s="62"/>
      <c r="UCG52" s="62"/>
      <c r="UCH52" s="62"/>
      <c r="UCI52" s="62"/>
      <c r="UCJ52" s="62"/>
      <c r="UCK52" s="62"/>
      <c r="UCL52" s="62"/>
      <c r="UCM52" s="62"/>
      <c r="UCN52" s="62"/>
      <c r="UCO52" s="62"/>
      <c r="UCP52" s="62"/>
      <c r="UCQ52" s="62"/>
      <c r="UCR52" s="62"/>
      <c r="UCS52" s="62"/>
      <c r="UCT52" s="62"/>
      <c r="UCU52" s="62"/>
      <c r="UCV52" s="62"/>
      <c r="UCW52" s="62"/>
      <c r="UCX52" s="62"/>
      <c r="UCY52" s="62"/>
      <c r="UCZ52" s="62"/>
      <c r="UDA52" s="62"/>
      <c r="UDB52" s="62"/>
      <c r="UDC52" s="62"/>
      <c r="UDD52" s="62"/>
      <c r="UDE52" s="62"/>
      <c r="UDF52" s="62"/>
      <c r="UDG52" s="62"/>
      <c r="UDH52" s="62"/>
      <c r="UDI52" s="62"/>
      <c r="UDJ52" s="62"/>
      <c r="UDK52" s="62"/>
      <c r="UDL52" s="62"/>
      <c r="UDM52" s="62"/>
      <c r="UDN52" s="62"/>
      <c r="UDO52" s="62"/>
      <c r="UDP52" s="62"/>
      <c r="UDQ52" s="62"/>
      <c r="UDR52" s="62"/>
      <c r="UDS52" s="62"/>
      <c r="UDT52" s="62"/>
      <c r="UDU52" s="62"/>
      <c r="UDV52" s="62"/>
      <c r="UDW52" s="62"/>
      <c r="UDX52" s="62"/>
      <c r="UDY52" s="62"/>
      <c r="UDZ52" s="62"/>
      <c r="UEA52" s="62"/>
      <c r="UEB52" s="62"/>
      <c r="UEC52" s="62"/>
      <c r="UED52" s="62"/>
      <c r="UEE52" s="62"/>
      <c r="UEF52" s="62"/>
      <c r="UEG52" s="62"/>
      <c r="UEH52" s="62"/>
      <c r="UEI52" s="62"/>
      <c r="UEJ52" s="62"/>
      <c r="UEK52" s="62"/>
      <c r="UEL52" s="62"/>
      <c r="UEM52" s="62"/>
      <c r="UEN52" s="62"/>
      <c r="UEO52" s="62"/>
      <c r="UEP52" s="62"/>
      <c r="UEQ52" s="62"/>
      <c r="UER52" s="62"/>
      <c r="UES52" s="62"/>
      <c r="UET52" s="62"/>
      <c r="UEU52" s="62"/>
      <c r="UEV52" s="62"/>
      <c r="UEW52" s="62"/>
      <c r="UEX52" s="62"/>
      <c r="UEY52" s="62"/>
      <c r="UEZ52" s="62"/>
      <c r="UFA52" s="62"/>
      <c r="UFB52" s="62"/>
      <c r="UFC52" s="62"/>
      <c r="UFD52" s="62"/>
      <c r="UFE52" s="62"/>
      <c r="UFF52" s="62"/>
      <c r="UFG52" s="62"/>
      <c r="UFH52" s="62"/>
      <c r="UFI52" s="62"/>
      <c r="UFJ52" s="62"/>
      <c r="UFK52" s="62"/>
      <c r="UFL52" s="62"/>
      <c r="UFM52" s="62"/>
      <c r="UFN52" s="62"/>
      <c r="UFO52" s="62"/>
      <c r="UFP52" s="62"/>
      <c r="UFQ52" s="62"/>
      <c r="UFR52" s="62"/>
      <c r="UFS52" s="62"/>
      <c r="UFT52" s="62"/>
      <c r="UFU52" s="62"/>
      <c r="UFV52" s="62"/>
      <c r="UFW52" s="62"/>
      <c r="UFX52" s="62"/>
      <c r="UFY52" s="62"/>
      <c r="UFZ52" s="62"/>
      <c r="UGA52" s="62"/>
      <c r="UGB52" s="62"/>
      <c r="UGC52" s="62"/>
      <c r="UGD52" s="62"/>
      <c r="UGE52" s="62"/>
      <c r="UGF52" s="62"/>
      <c r="UGG52" s="62"/>
      <c r="UGH52" s="62"/>
      <c r="UGI52" s="62"/>
      <c r="UGJ52" s="62"/>
      <c r="UGK52" s="62"/>
      <c r="UGL52" s="62"/>
      <c r="UGM52" s="62"/>
      <c r="UGN52" s="62"/>
      <c r="UGO52" s="62"/>
      <c r="UGP52" s="62"/>
      <c r="UGQ52" s="62"/>
      <c r="UGR52" s="62"/>
      <c r="UGS52" s="62"/>
      <c r="UGT52" s="62"/>
      <c r="UGU52" s="62"/>
      <c r="UGV52" s="62"/>
      <c r="UGW52" s="62"/>
      <c r="UGX52" s="62"/>
      <c r="UGY52" s="62"/>
      <c r="UGZ52" s="62"/>
      <c r="UHA52" s="62"/>
      <c r="UHB52" s="62"/>
      <c r="UHC52" s="62"/>
      <c r="UHD52" s="62"/>
      <c r="UHE52" s="62"/>
      <c r="UHF52" s="62"/>
      <c r="UHG52" s="62"/>
      <c r="UHH52" s="62"/>
      <c r="UHI52" s="62"/>
      <c r="UHJ52" s="62"/>
      <c r="UHK52" s="62"/>
      <c r="UHL52" s="62"/>
      <c r="UHM52" s="62"/>
      <c r="UHN52" s="62"/>
      <c r="UHO52" s="62"/>
      <c r="UHP52" s="62"/>
      <c r="UHQ52" s="62"/>
      <c r="UHR52" s="62"/>
      <c r="UHS52" s="62"/>
      <c r="UHT52" s="62"/>
      <c r="UHU52" s="62"/>
      <c r="UHV52" s="62"/>
      <c r="UHW52" s="62"/>
      <c r="UHX52" s="62"/>
      <c r="UHY52" s="62"/>
      <c r="UHZ52" s="62"/>
      <c r="UIA52" s="62"/>
      <c r="UIB52" s="62"/>
      <c r="UIC52" s="62"/>
      <c r="UID52" s="62"/>
      <c r="UIE52" s="62"/>
      <c r="UIF52" s="62"/>
      <c r="UIG52" s="62"/>
      <c r="UIH52" s="62"/>
      <c r="UII52" s="62"/>
      <c r="UIJ52" s="62"/>
      <c r="UIK52" s="62"/>
      <c r="UIL52" s="62"/>
      <c r="UIM52" s="62"/>
      <c r="UIN52" s="62"/>
      <c r="UIO52" s="62"/>
      <c r="UIP52" s="62"/>
      <c r="UIQ52" s="62"/>
      <c r="UIR52" s="62"/>
      <c r="UIS52" s="62"/>
      <c r="UIT52" s="62"/>
      <c r="UIU52" s="62"/>
      <c r="UIV52" s="62"/>
      <c r="UIW52" s="62"/>
      <c r="UIX52" s="62"/>
      <c r="UIY52" s="62"/>
      <c r="UIZ52" s="62"/>
      <c r="UJA52" s="62"/>
      <c r="UJB52" s="62"/>
      <c r="UJC52" s="62"/>
      <c r="UJD52" s="62"/>
      <c r="UJE52" s="62"/>
      <c r="UJF52" s="62"/>
      <c r="UJG52" s="62"/>
      <c r="UJH52" s="62"/>
      <c r="UJI52" s="62"/>
      <c r="UJJ52" s="62"/>
      <c r="UJK52" s="62"/>
      <c r="UJL52" s="62"/>
      <c r="UJM52" s="62"/>
      <c r="UJN52" s="62"/>
      <c r="UJO52" s="62"/>
      <c r="UJP52" s="62"/>
      <c r="UJQ52" s="62"/>
      <c r="UJR52" s="62"/>
      <c r="UJS52" s="62"/>
      <c r="UJT52" s="62"/>
      <c r="UJU52" s="62"/>
      <c r="UJV52" s="62"/>
      <c r="UJW52" s="62"/>
      <c r="UJX52" s="62"/>
      <c r="UJY52" s="62"/>
      <c r="UJZ52" s="62"/>
      <c r="UKA52" s="62"/>
      <c r="UKB52" s="62"/>
      <c r="UKC52" s="62"/>
      <c r="UKD52" s="62"/>
      <c r="UKE52" s="62"/>
      <c r="UKF52" s="62"/>
      <c r="UKG52" s="62"/>
      <c r="UKH52" s="62"/>
      <c r="UKI52" s="62"/>
      <c r="UKJ52" s="62"/>
      <c r="UKK52" s="62"/>
      <c r="UKL52" s="62"/>
      <c r="UKM52" s="62"/>
      <c r="UKN52" s="62"/>
      <c r="UKO52" s="62"/>
      <c r="UKP52" s="62"/>
      <c r="UKQ52" s="62"/>
      <c r="UKR52" s="62"/>
      <c r="UKS52" s="62"/>
      <c r="UKT52" s="62"/>
      <c r="UKU52" s="62"/>
      <c r="UKV52" s="62"/>
      <c r="UKW52" s="62"/>
      <c r="UKX52" s="62"/>
      <c r="UKY52" s="62"/>
      <c r="UKZ52" s="62"/>
      <c r="ULA52" s="62"/>
      <c r="ULB52" s="62"/>
      <c r="ULC52" s="62"/>
      <c r="ULD52" s="62"/>
      <c r="ULE52" s="62"/>
      <c r="ULF52" s="62"/>
      <c r="ULG52" s="62"/>
      <c r="ULH52" s="62"/>
      <c r="ULI52" s="62"/>
      <c r="ULJ52" s="62"/>
      <c r="ULK52" s="62"/>
      <c r="ULL52" s="62"/>
      <c r="ULM52" s="62"/>
      <c r="ULN52" s="62"/>
      <c r="ULO52" s="62"/>
      <c r="ULP52" s="62"/>
      <c r="ULQ52" s="62"/>
      <c r="ULR52" s="62"/>
      <c r="ULS52" s="62"/>
      <c r="ULT52" s="62"/>
      <c r="ULU52" s="62"/>
      <c r="ULV52" s="62"/>
      <c r="ULW52" s="62"/>
      <c r="ULX52" s="62"/>
      <c r="ULY52" s="62"/>
      <c r="ULZ52" s="62"/>
      <c r="UMA52" s="62"/>
      <c r="UMB52" s="62"/>
      <c r="UMC52" s="62"/>
      <c r="UMD52" s="62"/>
      <c r="UME52" s="62"/>
      <c r="UMF52" s="62"/>
      <c r="UMG52" s="62"/>
      <c r="UMH52" s="62"/>
      <c r="UMI52" s="62"/>
      <c r="UMJ52" s="62"/>
      <c r="UMK52" s="62"/>
      <c r="UML52" s="62"/>
      <c r="UMM52" s="62"/>
      <c r="UMN52" s="62"/>
      <c r="UMO52" s="62"/>
      <c r="UMP52" s="62"/>
      <c r="UMQ52" s="62"/>
      <c r="UMR52" s="62"/>
      <c r="UMS52" s="62"/>
      <c r="UMT52" s="62"/>
      <c r="UMU52" s="62"/>
      <c r="UMV52" s="62"/>
      <c r="UMW52" s="62"/>
      <c r="UMX52" s="62"/>
      <c r="UMY52" s="62"/>
      <c r="UMZ52" s="62"/>
      <c r="UNA52" s="62"/>
      <c r="UNB52" s="62"/>
      <c r="UNC52" s="62"/>
      <c r="UND52" s="62"/>
      <c r="UNE52" s="62"/>
      <c r="UNF52" s="62"/>
      <c r="UNG52" s="62"/>
      <c r="UNH52" s="62"/>
      <c r="UNI52" s="62"/>
      <c r="UNJ52" s="62"/>
      <c r="UNK52" s="62"/>
      <c r="UNL52" s="62"/>
      <c r="UNM52" s="62"/>
      <c r="UNN52" s="62"/>
      <c r="UNO52" s="62"/>
      <c r="UNP52" s="62"/>
      <c r="UNQ52" s="62"/>
      <c r="UNR52" s="62"/>
      <c r="UNS52" s="62"/>
      <c r="UNT52" s="62"/>
      <c r="UNU52" s="62"/>
      <c r="UNV52" s="62"/>
      <c r="UNW52" s="62"/>
      <c r="UNX52" s="62"/>
      <c r="UNY52" s="62"/>
      <c r="UNZ52" s="62"/>
      <c r="UOA52" s="62"/>
      <c r="UOB52" s="62"/>
      <c r="UOC52" s="62"/>
      <c r="UOD52" s="62"/>
      <c r="UOE52" s="62"/>
      <c r="UOF52" s="62"/>
      <c r="UOG52" s="62"/>
      <c r="UOH52" s="62"/>
      <c r="UOI52" s="62"/>
      <c r="UOJ52" s="62"/>
      <c r="UOK52" s="62"/>
      <c r="UOL52" s="62"/>
      <c r="UOM52" s="62"/>
      <c r="UON52" s="62"/>
      <c r="UOO52" s="62"/>
      <c r="UOP52" s="62"/>
      <c r="UOQ52" s="62"/>
      <c r="UOR52" s="62"/>
      <c r="UOS52" s="62"/>
      <c r="UOT52" s="62"/>
      <c r="UOU52" s="62"/>
      <c r="UOV52" s="62"/>
      <c r="UOW52" s="62"/>
      <c r="UOX52" s="62"/>
      <c r="UOY52" s="62"/>
      <c r="UOZ52" s="62"/>
      <c r="UPA52" s="62"/>
      <c r="UPB52" s="62"/>
      <c r="UPC52" s="62"/>
      <c r="UPD52" s="62"/>
      <c r="UPE52" s="62"/>
      <c r="UPF52" s="62"/>
      <c r="UPG52" s="62"/>
      <c r="UPH52" s="62"/>
      <c r="UPI52" s="62"/>
      <c r="UPJ52" s="62"/>
      <c r="UPK52" s="62"/>
      <c r="UPL52" s="62"/>
      <c r="UPM52" s="62"/>
      <c r="UPN52" s="62"/>
      <c r="UPO52" s="62"/>
      <c r="UPP52" s="62"/>
      <c r="UPQ52" s="62"/>
      <c r="UPR52" s="62"/>
      <c r="UPS52" s="62"/>
      <c r="UPT52" s="62"/>
      <c r="UPU52" s="62"/>
      <c r="UPV52" s="62"/>
      <c r="UPW52" s="62"/>
      <c r="UPX52" s="62"/>
      <c r="UPY52" s="62"/>
      <c r="UPZ52" s="62"/>
      <c r="UQA52" s="62"/>
      <c r="UQB52" s="62"/>
      <c r="UQC52" s="62"/>
      <c r="UQD52" s="62"/>
      <c r="UQE52" s="62"/>
      <c r="UQF52" s="62"/>
      <c r="UQG52" s="62"/>
      <c r="UQH52" s="62"/>
      <c r="UQI52" s="62"/>
      <c r="UQJ52" s="62"/>
      <c r="UQK52" s="62"/>
      <c r="UQL52" s="62"/>
      <c r="UQM52" s="62"/>
      <c r="UQN52" s="62"/>
      <c r="UQO52" s="62"/>
      <c r="UQP52" s="62"/>
      <c r="UQQ52" s="62"/>
      <c r="UQR52" s="62"/>
      <c r="UQS52" s="62"/>
      <c r="UQT52" s="62"/>
      <c r="UQU52" s="62"/>
      <c r="UQV52" s="62"/>
      <c r="UQW52" s="62"/>
      <c r="UQX52" s="62"/>
      <c r="UQY52" s="62"/>
      <c r="UQZ52" s="62"/>
      <c r="URA52" s="62"/>
      <c r="URB52" s="62"/>
      <c r="URC52" s="62"/>
      <c r="URD52" s="62"/>
      <c r="URE52" s="62"/>
      <c r="URF52" s="62"/>
      <c r="URG52" s="62"/>
      <c r="URH52" s="62"/>
      <c r="URI52" s="62"/>
      <c r="URJ52" s="62"/>
      <c r="URK52" s="62"/>
      <c r="URL52" s="62"/>
      <c r="URM52" s="62"/>
      <c r="URN52" s="62"/>
      <c r="URO52" s="62"/>
      <c r="URP52" s="62"/>
      <c r="URQ52" s="62"/>
      <c r="URR52" s="62"/>
      <c r="URS52" s="62"/>
      <c r="URT52" s="62"/>
      <c r="URU52" s="62"/>
      <c r="URV52" s="62"/>
      <c r="URW52" s="62"/>
      <c r="URX52" s="62"/>
      <c r="URY52" s="62"/>
      <c r="URZ52" s="62"/>
      <c r="USA52" s="62"/>
      <c r="USB52" s="62"/>
      <c r="USC52" s="62"/>
      <c r="USD52" s="62"/>
      <c r="USE52" s="62"/>
      <c r="USF52" s="62"/>
      <c r="USG52" s="62"/>
      <c r="USH52" s="62"/>
      <c r="USI52" s="62"/>
      <c r="USJ52" s="62"/>
      <c r="USK52" s="62"/>
      <c r="USL52" s="62"/>
      <c r="USM52" s="62"/>
      <c r="USN52" s="62"/>
      <c r="USO52" s="62"/>
      <c r="USP52" s="62"/>
      <c r="USQ52" s="62"/>
      <c r="USR52" s="62"/>
      <c r="USS52" s="62"/>
      <c r="UST52" s="62"/>
      <c r="USU52" s="62"/>
      <c r="USV52" s="62"/>
      <c r="USW52" s="62"/>
      <c r="USX52" s="62"/>
      <c r="USY52" s="62"/>
      <c r="USZ52" s="62"/>
      <c r="UTA52" s="62"/>
      <c r="UTB52" s="62"/>
      <c r="UTC52" s="62"/>
      <c r="UTD52" s="62"/>
      <c r="UTE52" s="62"/>
      <c r="UTF52" s="62"/>
      <c r="UTG52" s="62"/>
      <c r="UTH52" s="62"/>
      <c r="UTI52" s="62"/>
      <c r="UTJ52" s="62"/>
      <c r="UTK52" s="62"/>
      <c r="UTL52" s="62"/>
      <c r="UTM52" s="62"/>
      <c r="UTN52" s="62"/>
      <c r="UTO52" s="62"/>
      <c r="UTP52" s="62"/>
      <c r="UTQ52" s="62"/>
      <c r="UTR52" s="62"/>
      <c r="UTS52" s="62"/>
      <c r="UTT52" s="62"/>
      <c r="UTU52" s="62"/>
      <c r="UTV52" s="62"/>
      <c r="UTW52" s="62"/>
      <c r="UTX52" s="62"/>
      <c r="UTY52" s="62"/>
      <c r="UTZ52" s="62"/>
      <c r="UUA52" s="62"/>
      <c r="UUB52" s="62"/>
      <c r="UUC52" s="62"/>
      <c r="UUD52" s="62"/>
      <c r="UUE52" s="62"/>
      <c r="UUF52" s="62"/>
      <c r="UUG52" s="62"/>
      <c r="UUH52" s="62"/>
      <c r="UUI52" s="62"/>
      <c r="UUJ52" s="62"/>
      <c r="UUK52" s="62"/>
      <c r="UUL52" s="62"/>
      <c r="UUM52" s="62"/>
      <c r="UUN52" s="62"/>
      <c r="UUO52" s="62"/>
      <c r="UUP52" s="62"/>
      <c r="UUQ52" s="62"/>
      <c r="UUR52" s="62"/>
      <c r="UUS52" s="62"/>
      <c r="UUT52" s="62"/>
      <c r="UUU52" s="62"/>
      <c r="UUV52" s="62"/>
      <c r="UUW52" s="62"/>
      <c r="UUX52" s="62"/>
      <c r="UUY52" s="62"/>
      <c r="UUZ52" s="62"/>
      <c r="UVA52" s="62"/>
      <c r="UVB52" s="62"/>
      <c r="UVC52" s="62"/>
      <c r="UVD52" s="62"/>
      <c r="UVE52" s="62"/>
      <c r="UVF52" s="62"/>
      <c r="UVG52" s="62"/>
      <c r="UVH52" s="62"/>
      <c r="UVI52" s="62"/>
      <c r="UVJ52" s="62"/>
      <c r="UVK52" s="62"/>
      <c r="UVL52" s="62"/>
      <c r="UVM52" s="62"/>
      <c r="UVN52" s="62"/>
      <c r="UVO52" s="62"/>
      <c r="UVP52" s="62"/>
      <c r="UVQ52" s="62"/>
      <c r="UVR52" s="62"/>
      <c r="UVS52" s="62"/>
      <c r="UVT52" s="62"/>
      <c r="UVU52" s="62"/>
      <c r="UVV52" s="62"/>
      <c r="UVW52" s="62"/>
      <c r="UVX52" s="62"/>
      <c r="UVY52" s="62"/>
      <c r="UVZ52" s="62"/>
      <c r="UWA52" s="62"/>
      <c r="UWB52" s="62"/>
      <c r="UWC52" s="62"/>
      <c r="UWD52" s="62"/>
      <c r="UWE52" s="62"/>
      <c r="UWF52" s="62"/>
      <c r="UWG52" s="62"/>
      <c r="UWH52" s="62"/>
      <c r="UWI52" s="62"/>
      <c r="UWJ52" s="62"/>
      <c r="UWK52" s="62"/>
      <c r="UWL52" s="62"/>
      <c r="UWM52" s="62"/>
      <c r="UWN52" s="62"/>
      <c r="UWO52" s="62"/>
      <c r="UWP52" s="62"/>
      <c r="UWQ52" s="62"/>
      <c r="UWR52" s="62"/>
      <c r="UWS52" s="62"/>
      <c r="UWT52" s="62"/>
      <c r="UWU52" s="62"/>
      <c r="UWV52" s="62"/>
      <c r="UWW52" s="62"/>
      <c r="UWX52" s="62"/>
      <c r="UWY52" s="62"/>
      <c r="UWZ52" s="62"/>
      <c r="UXA52" s="62"/>
      <c r="UXB52" s="62"/>
      <c r="UXC52" s="62"/>
      <c r="UXD52" s="62"/>
      <c r="UXE52" s="62"/>
      <c r="UXF52" s="62"/>
      <c r="UXG52" s="62"/>
      <c r="UXH52" s="62"/>
      <c r="UXI52" s="62"/>
      <c r="UXJ52" s="62"/>
      <c r="UXK52" s="62"/>
      <c r="UXL52" s="62"/>
      <c r="UXM52" s="62"/>
      <c r="UXN52" s="62"/>
      <c r="UXO52" s="62"/>
      <c r="UXP52" s="62"/>
      <c r="UXQ52" s="62"/>
      <c r="UXR52" s="62"/>
      <c r="UXS52" s="62"/>
      <c r="UXT52" s="62"/>
      <c r="UXU52" s="62"/>
      <c r="UXV52" s="62"/>
      <c r="UXW52" s="62"/>
      <c r="UXX52" s="62"/>
      <c r="UXY52" s="62"/>
      <c r="UXZ52" s="62"/>
      <c r="UYA52" s="62"/>
      <c r="UYB52" s="62"/>
      <c r="UYC52" s="62"/>
      <c r="UYD52" s="62"/>
      <c r="UYE52" s="62"/>
      <c r="UYF52" s="62"/>
      <c r="UYG52" s="62"/>
      <c r="UYH52" s="62"/>
      <c r="UYI52" s="62"/>
      <c r="UYJ52" s="62"/>
      <c r="UYK52" s="62"/>
      <c r="UYL52" s="62"/>
      <c r="UYM52" s="62"/>
      <c r="UYN52" s="62"/>
      <c r="UYO52" s="62"/>
      <c r="UYP52" s="62"/>
      <c r="UYQ52" s="62"/>
      <c r="UYR52" s="62"/>
      <c r="UYS52" s="62"/>
      <c r="UYT52" s="62"/>
      <c r="UYU52" s="62"/>
      <c r="UYV52" s="62"/>
      <c r="UYW52" s="62"/>
      <c r="UYX52" s="62"/>
      <c r="UYY52" s="62"/>
      <c r="UYZ52" s="62"/>
      <c r="UZA52" s="62"/>
      <c r="UZB52" s="62"/>
      <c r="UZC52" s="62"/>
      <c r="UZD52" s="62"/>
      <c r="UZE52" s="62"/>
      <c r="UZF52" s="62"/>
      <c r="UZG52" s="62"/>
      <c r="UZH52" s="62"/>
      <c r="UZI52" s="62"/>
      <c r="UZJ52" s="62"/>
      <c r="UZK52" s="62"/>
      <c r="UZL52" s="62"/>
      <c r="UZM52" s="62"/>
      <c r="UZN52" s="62"/>
      <c r="UZO52" s="62"/>
      <c r="UZP52" s="62"/>
      <c r="UZQ52" s="62"/>
      <c r="UZR52" s="62"/>
      <c r="UZS52" s="62"/>
      <c r="UZT52" s="62"/>
      <c r="UZU52" s="62"/>
      <c r="UZV52" s="62"/>
      <c r="UZW52" s="62"/>
      <c r="UZX52" s="62"/>
      <c r="UZY52" s="62"/>
      <c r="UZZ52" s="62"/>
      <c r="VAA52" s="62"/>
      <c r="VAB52" s="62"/>
      <c r="VAC52" s="62"/>
      <c r="VAD52" s="62"/>
      <c r="VAE52" s="62"/>
      <c r="VAF52" s="62"/>
      <c r="VAG52" s="62"/>
      <c r="VAH52" s="62"/>
      <c r="VAI52" s="62"/>
      <c r="VAJ52" s="62"/>
      <c r="VAK52" s="62"/>
      <c r="VAL52" s="62"/>
      <c r="VAM52" s="62"/>
      <c r="VAN52" s="62"/>
      <c r="VAO52" s="62"/>
      <c r="VAP52" s="62"/>
      <c r="VAQ52" s="62"/>
      <c r="VAR52" s="62"/>
      <c r="VAS52" s="62"/>
      <c r="VAT52" s="62"/>
      <c r="VAU52" s="62"/>
      <c r="VAV52" s="62"/>
      <c r="VAW52" s="62"/>
      <c r="VAX52" s="62"/>
      <c r="VAY52" s="62"/>
      <c r="VAZ52" s="62"/>
      <c r="VBA52" s="62"/>
      <c r="VBB52" s="62"/>
      <c r="VBC52" s="62"/>
      <c r="VBD52" s="62"/>
      <c r="VBE52" s="62"/>
      <c r="VBF52" s="62"/>
      <c r="VBG52" s="62"/>
      <c r="VBH52" s="62"/>
      <c r="VBI52" s="62"/>
      <c r="VBJ52" s="62"/>
      <c r="VBK52" s="62"/>
      <c r="VBL52" s="62"/>
      <c r="VBM52" s="62"/>
      <c r="VBN52" s="62"/>
      <c r="VBO52" s="62"/>
      <c r="VBP52" s="62"/>
      <c r="VBQ52" s="62"/>
      <c r="VBR52" s="62"/>
      <c r="VBS52" s="62"/>
      <c r="VBT52" s="62"/>
      <c r="VBU52" s="62"/>
      <c r="VBV52" s="62"/>
      <c r="VBW52" s="62"/>
      <c r="VBX52" s="62"/>
      <c r="VBY52" s="62"/>
      <c r="VBZ52" s="62"/>
      <c r="VCA52" s="62"/>
      <c r="VCB52" s="62"/>
      <c r="VCC52" s="62"/>
      <c r="VCD52" s="62"/>
      <c r="VCE52" s="62"/>
      <c r="VCF52" s="62"/>
      <c r="VCG52" s="62"/>
      <c r="VCH52" s="62"/>
      <c r="VCI52" s="62"/>
      <c r="VCJ52" s="62"/>
      <c r="VCK52" s="62"/>
      <c r="VCL52" s="62"/>
      <c r="VCM52" s="62"/>
      <c r="VCN52" s="62"/>
      <c r="VCO52" s="62"/>
      <c r="VCP52" s="62"/>
      <c r="VCQ52" s="62"/>
      <c r="VCR52" s="62"/>
      <c r="VCS52" s="62"/>
      <c r="VCT52" s="62"/>
      <c r="VCU52" s="62"/>
      <c r="VCV52" s="62"/>
      <c r="VCW52" s="62"/>
      <c r="VCX52" s="62"/>
      <c r="VCY52" s="62"/>
      <c r="VCZ52" s="62"/>
      <c r="VDA52" s="62"/>
      <c r="VDB52" s="62"/>
      <c r="VDC52" s="62"/>
      <c r="VDD52" s="62"/>
      <c r="VDE52" s="62"/>
      <c r="VDF52" s="62"/>
      <c r="VDG52" s="62"/>
      <c r="VDH52" s="62"/>
      <c r="VDI52" s="62"/>
      <c r="VDJ52" s="62"/>
      <c r="VDK52" s="62"/>
      <c r="VDL52" s="62"/>
      <c r="VDM52" s="62"/>
      <c r="VDN52" s="62"/>
      <c r="VDO52" s="62"/>
      <c r="VDP52" s="62"/>
      <c r="VDQ52" s="62"/>
      <c r="VDR52" s="62"/>
      <c r="VDS52" s="62"/>
      <c r="VDT52" s="62"/>
      <c r="VDU52" s="62"/>
      <c r="VDV52" s="62"/>
      <c r="VDW52" s="62"/>
      <c r="VDX52" s="62"/>
      <c r="VDY52" s="62"/>
      <c r="VDZ52" s="62"/>
      <c r="VEA52" s="62"/>
      <c r="VEB52" s="62"/>
      <c r="VEC52" s="62"/>
      <c r="VED52" s="62"/>
      <c r="VEE52" s="62"/>
      <c r="VEF52" s="62"/>
      <c r="VEG52" s="62"/>
      <c r="VEH52" s="62"/>
      <c r="VEI52" s="62"/>
      <c r="VEJ52" s="62"/>
      <c r="VEK52" s="62"/>
      <c r="VEL52" s="62"/>
      <c r="VEM52" s="62"/>
      <c r="VEN52" s="62"/>
      <c r="VEO52" s="62"/>
      <c r="VEP52" s="62"/>
      <c r="VEQ52" s="62"/>
      <c r="VER52" s="62"/>
      <c r="VES52" s="62"/>
      <c r="VET52" s="62"/>
      <c r="VEU52" s="62"/>
      <c r="VEV52" s="62"/>
      <c r="VEW52" s="62"/>
      <c r="VEX52" s="62"/>
      <c r="VEY52" s="62"/>
      <c r="VEZ52" s="62"/>
      <c r="VFA52" s="62"/>
      <c r="VFB52" s="62"/>
      <c r="VFC52" s="62"/>
      <c r="VFD52" s="62"/>
      <c r="VFE52" s="62"/>
      <c r="VFF52" s="62"/>
      <c r="VFG52" s="62"/>
      <c r="VFH52" s="62"/>
      <c r="VFI52" s="62"/>
      <c r="VFJ52" s="62"/>
      <c r="VFK52" s="62"/>
      <c r="VFL52" s="62"/>
      <c r="VFM52" s="62"/>
      <c r="VFN52" s="62"/>
      <c r="VFO52" s="62"/>
      <c r="VFP52" s="62"/>
      <c r="VFQ52" s="62"/>
      <c r="VFR52" s="62"/>
      <c r="VFS52" s="62"/>
      <c r="VFT52" s="62"/>
      <c r="VFU52" s="62"/>
      <c r="VFV52" s="62"/>
      <c r="VFW52" s="62"/>
      <c r="VFX52" s="62"/>
      <c r="VFY52" s="62"/>
      <c r="VFZ52" s="62"/>
      <c r="VGA52" s="62"/>
      <c r="VGB52" s="62"/>
      <c r="VGC52" s="62"/>
      <c r="VGD52" s="62"/>
      <c r="VGE52" s="62"/>
      <c r="VGF52" s="62"/>
      <c r="VGG52" s="62"/>
      <c r="VGH52" s="62"/>
      <c r="VGI52" s="62"/>
      <c r="VGJ52" s="62"/>
      <c r="VGK52" s="62"/>
      <c r="VGL52" s="62"/>
      <c r="VGM52" s="62"/>
      <c r="VGN52" s="62"/>
      <c r="VGO52" s="62"/>
      <c r="VGP52" s="62"/>
      <c r="VGQ52" s="62"/>
      <c r="VGR52" s="62"/>
      <c r="VGS52" s="62"/>
      <c r="VGT52" s="62"/>
      <c r="VGU52" s="62"/>
      <c r="VGV52" s="62"/>
      <c r="VGW52" s="62"/>
      <c r="VGX52" s="62"/>
      <c r="VGY52" s="62"/>
      <c r="VGZ52" s="62"/>
      <c r="VHA52" s="62"/>
      <c r="VHB52" s="62"/>
      <c r="VHC52" s="62"/>
      <c r="VHD52" s="62"/>
      <c r="VHE52" s="62"/>
      <c r="VHF52" s="62"/>
      <c r="VHG52" s="62"/>
      <c r="VHH52" s="62"/>
      <c r="VHI52" s="62"/>
      <c r="VHJ52" s="62"/>
      <c r="VHK52" s="62"/>
      <c r="VHL52" s="62"/>
      <c r="VHM52" s="62"/>
      <c r="VHN52" s="62"/>
      <c r="VHO52" s="62"/>
      <c r="VHP52" s="62"/>
      <c r="VHQ52" s="62"/>
      <c r="VHR52" s="62"/>
      <c r="VHS52" s="62"/>
      <c r="VHT52" s="62"/>
      <c r="VHU52" s="62"/>
      <c r="VHV52" s="62"/>
      <c r="VHW52" s="62"/>
      <c r="VHX52" s="62"/>
      <c r="VHY52" s="62"/>
      <c r="VHZ52" s="62"/>
      <c r="VIA52" s="62"/>
      <c r="VIB52" s="62"/>
      <c r="VIC52" s="62"/>
      <c r="VID52" s="62"/>
      <c r="VIE52" s="62"/>
      <c r="VIF52" s="62"/>
      <c r="VIG52" s="62"/>
      <c r="VIH52" s="62"/>
      <c r="VII52" s="62"/>
      <c r="VIJ52" s="62"/>
      <c r="VIK52" s="62"/>
      <c r="VIL52" s="62"/>
      <c r="VIM52" s="62"/>
      <c r="VIN52" s="62"/>
      <c r="VIO52" s="62"/>
      <c r="VIP52" s="62"/>
      <c r="VIQ52" s="62"/>
      <c r="VIR52" s="62"/>
      <c r="VIS52" s="62"/>
      <c r="VIT52" s="62"/>
      <c r="VIU52" s="62"/>
      <c r="VIV52" s="62"/>
      <c r="VIW52" s="62"/>
      <c r="VIX52" s="62"/>
      <c r="VIY52" s="62"/>
      <c r="VIZ52" s="62"/>
      <c r="VJA52" s="62"/>
      <c r="VJB52" s="62"/>
      <c r="VJC52" s="62"/>
      <c r="VJD52" s="62"/>
      <c r="VJE52" s="62"/>
      <c r="VJF52" s="62"/>
      <c r="VJG52" s="62"/>
      <c r="VJH52" s="62"/>
      <c r="VJI52" s="62"/>
      <c r="VJJ52" s="62"/>
      <c r="VJK52" s="62"/>
      <c r="VJL52" s="62"/>
      <c r="VJM52" s="62"/>
      <c r="VJN52" s="62"/>
      <c r="VJO52" s="62"/>
      <c r="VJP52" s="62"/>
      <c r="VJQ52" s="62"/>
      <c r="VJR52" s="62"/>
      <c r="VJS52" s="62"/>
      <c r="VJT52" s="62"/>
      <c r="VJU52" s="62"/>
      <c r="VJV52" s="62"/>
      <c r="VJW52" s="62"/>
      <c r="VJX52" s="62"/>
      <c r="VJY52" s="62"/>
      <c r="VJZ52" s="62"/>
      <c r="VKA52" s="62"/>
      <c r="VKB52" s="62"/>
      <c r="VKC52" s="62"/>
      <c r="VKD52" s="62"/>
      <c r="VKE52" s="62"/>
      <c r="VKF52" s="62"/>
      <c r="VKG52" s="62"/>
      <c r="VKH52" s="62"/>
      <c r="VKI52" s="62"/>
      <c r="VKJ52" s="62"/>
      <c r="VKK52" s="62"/>
      <c r="VKL52" s="62"/>
      <c r="VKM52" s="62"/>
      <c r="VKN52" s="62"/>
      <c r="VKO52" s="62"/>
      <c r="VKP52" s="62"/>
      <c r="VKQ52" s="62"/>
      <c r="VKR52" s="62"/>
      <c r="VKS52" s="62"/>
      <c r="VKT52" s="62"/>
      <c r="VKU52" s="62"/>
      <c r="VKV52" s="62"/>
      <c r="VKW52" s="62"/>
      <c r="VKX52" s="62"/>
      <c r="VKY52" s="62"/>
      <c r="VKZ52" s="62"/>
      <c r="VLA52" s="62"/>
      <c r="VLB52" s="62"/>
      <c r="VLC52" s="62"/>
      <c r="VLD52" s="62"/>
      <c r="VLE52" s="62"/>
      <c r="VLF52" s="62"/>
      <c r="VLG52" s="62"/>
      <c r="VLH52" s="62"/>
      <c r="VLI52" s="62"/>
      <c r="VLJ52" s="62"/>
      <c r="VLK52" s="62"/>
      <c r="VLL52" s="62"/>
      <c r="VLM52" s="62"/>
      <c r="VLN52" s="62"/>
      <c r="VLO52" s="62"/>
      <c r="VLP52" s="62"/>
      <c r="VLQ52" s="62"/>
      <c r="VLR52" s="62"/>
      <c r="VLS52" s="62"/>
      <c r="VLT52" s="62"/>
      <c r="VLU52" s="62"/>
      <c r="VLV52" s="62"/>
      <c r="VLW52" s="62"/>
      <c r="VLX52" s="62"/>
      <c r="VLY52" s="62"/>
      <c r="VLZ52" s="62"/>
      <c r="VMA52" s="62"/>
      <c r="VMB52" s="62"/>
      <c r="VMC52" s="62"/>
      <c r="VMD52" s="62"/>
      <c r="VME52" s="62"/>
      <c r="VMF52" s="62"/>
      <c r="VMG52" s="62"/>
      <c r="VMH52" s="62"/>
      <c r="VMI52" s="62"/>
      <c r="VMJ52" s="62"/>
      <c r="VMK52" s="62"/>
      <c r="VML52" s="62"/>
      <c r="VMM52" s="62"/>
      <c r="VMN52" s="62"/>
      <c r="VMO52" s="62"/>
      <c r="VMP52" s="62"/>
      <c r="VMQ52" s="62"/>
      <c r="VMR52" s="62"/>
      <c r="VMS52" s="62"/>
      <c r="VMT52" s="62"/>
      <c r="VMU52" s="62"/>
      <c r="VMV52" s="62"/>
      <c r="VMW52" s="62"/>
      <c r="VMX52" s="62"/>
      <c r="VMY52" s="62"/>
      <c r="VMZ52" s="62"/>
      <c r="VNA52" s="62"/>
      <c r="VNB52" s="62"/>
      <c r="VNC52" s="62"/>
      <c r="VND52" s="62"/>
      <c r="VNE52" s="62"/>
      <c r="VNF52" s="62"/>
      <c r="VNG52" s="62"/>
      <c r="VNH52" s="62"/>
      <c r="VNI52" s="62"/>
      <c r="VNJ52" s="62"/>
      <c r="VNK52" s="62"/>
      <c r="VNL52" s="62"/>
      <c r="VNM52" s="62"/>
      <c r="VNN52" s="62"/>
      <c r="VNO52" s="62"/>
      <c r="VNP52" s="62"/>
      <c r="VNQ52" s="62"/>
      <c r="VNR52" s="62"/>
      <c r="VNS52" s="62"/>
      <c r="VNT52" s="62"/>
      <c r="VNU52" s="62"/>
      <c r="VNV52" s="62"/>
      <c r="VNW52" s="62"/>
      <c r="VNX52" s="62"/>
      <c r="VNY52" s="62"/>
      <c r="VNZ52" s="62"/>
      <c r="VOA52" s="62"/>
      <c r="VOB52" s="62"/>
      <c r="VOC52" s="62"/>
      <c r="VOD52" s="62"/>
      <c r="VOE52" s="62"/>
      <c r="VOF52" s="62"/>
      <c r="VOG52" s="62"/>
      <c r="VOH52" s="62"/>
      <c r="VOI52" s="62"/>
      <c r="VOJ52" s="62"/>
      <c r="VOK52" s="62"/>
      <c r="VOL52" s="62"/>
      <c r="VOM52" s="62"/>
      <c r="VON52" s="62"/>
      <c r="VOO52" s="62"/>
      <c r="VOP52" s="62"/>
      <c r="VOQ52" s="62"/>
      <c r="VOR52" s="62"/>
      <c r="VOS52" s="62"/>
      <c r="VOT52" s="62"/>
      <c r="VOU52" s="62"/>
      <c r="VOV52" s="62"/>
      <c r="VOW52" s="62"/>
      <c r="VOX52" s="62"/>
      <c r="VOY52" s="62"/>
      <c r="VOZ52" s="62"/>
      <c r="VPA52" s="62"/>
      <c r="VPB52" s="62"/>
      <c r="VPC52" s="62"/>
      <c r="VPD52" s="62"/>
      <c r="VPE52" s="62"/>
      <c r="VPF52" s="62"/>
      <c r="VPG52" s="62"/>
      <c r="VPH52" s="62"/>
      <c r="VPI52" s="62"/>
      <c r="VPJ52" s="62"/>
      <c r="VPK52" s="62"/>
      <c r="VPL52" s="62"/>
      <c r="VPM52" s="62"/>
      <c r="VPN52" s="62"/>
      <c r="VPO52" s="62"/>
      <c r="VPP52" s="62"/>
      <c r="VPQ52" s="62"/>
      <c r="VPR52" s="62"/>
      <c r="VPS52" s="62"/>
      <c r="VPT52" s="62"/>
      <c r="VPU52" s="62"/>
      <c r="VPV52" s="62"/>
      <c r="VPW52" s="62"/>
      <c r="VPX52" s="62"/>
      <c r="VPY52" s="62"/>
      <c r="VPZ52" s="62"/>
      <c r="VQA52" s="62"/>
      <c r="VQB52" s="62"/>
      <c r="VQC52" s="62"/>
      <c r="VQD52" s="62"/>
      <c r="VQE52" s="62"/>
      <c r="VQF52" s="62"/>
      <c r="VQG52" s="62"/>
      <c r="VQH52" s="62"/>
      <c r="VQI52" s="62"/>
      <c r="VQJ52" s="62"/>
      <c r="VQK52" s="62"/>
      <c r="VQL52" s="62"/>
      <c r="VQM52" s="62"/>
      <c r="VQN52" s="62"/>
      <c r="VQO52" s="62"/>
      <c r="VQP52" s="62"/>
      <c r="VQQ52" s="62"/>
      <c r="VQR52" s="62"/>
      <c r="VQS52" s="62"/>
      <c r="VQT52" s="62"/>
      <c r="VQU52" s="62"/>
      <c r="VQV52" s="62"/>
      <c r="VQW52" s="62"/>
      <c r="VQX52" s="62"/>
      <c r="VQY52" s="62"/>
      <c r="VQZ52" s="62"/>
      <c r="VRA52" s="62"/>
      <c r="VRB52" s="62"/>
      <c r="VRC52" s="62"/>
      <c r="VRD52" s="62"/>
      <c r="VRE52" s="62"/>
      <c r="VRF52" s="62"/>
      <c r="VRG52" s="62"/>
      <c r="VRH52" s="62"/>
      <c r="VRI52" s="62"/>
      <c r="VRJ52" s="62"/>
      <c r="VRK52" s="62"/>
      <c r="VRL52" s="62"/>
      <c r="VRM52" s="62"/>
      <c r="VRN52" s="62"/>
      <c r="VRO52" s="62"/>
      <c r="VRP52" s="62"/>
      <c r="VRQ52" s="62"/>
      <c r="VRR52" s="62"/>
      <c r="VRS52" s="62"/>
      <c r="VRT52" s="62"/>
      <c r="VRU52" s="62"/>
      <c r="VRV52" s="62"/>
      <c r="VRW52" s="62"/>
      <c r="VRX52" s="62"/>
      <c r="VRY52" s="62"/>
      <c r="VRZ52" s="62"/>
      <c r="VSA52" s="62"/>
      <c r="VSB52" s="62"/>
      <c r="VSC52" s="62"/>
      <c r="VSD52" s="62"/>
      <c r="VSE52" s="62"/>
      <c r="VSF52" s="62"/>
      <c r="VSG52" s="62"/>
      <c r="VSH52" s="62"/>
      <c r="VSI52" s="62"/>
      <c r="VSJ52" s="62"/>
      <c r="VSK52" s="62"/>
      <c r="VSL52" s="62"/>
      <c r="VSM52" s="62"/>
      <c r="VSN52" s="62"/>
      <c r="VSO52" s="62"/>
      <c r="VSP52" s="62"/>
      <c r="VSQ52" s="62"/>
      <c r="VSR52" s="62"/>
      <c r="VSS52" s="62"/>
      <c r="VST52" s="62"/>
      <c r="VSU52" s="62"/>
      <c r="VSV52" s="62"/>
      <c r="VSW52" s="62"/>
      <c r="VSX52" s="62"/>
      <c r="VSY52" s="62"/>
      <c r="VSZ52" s="62"/>
      <c r="VTA52" s="62"/>
      <c r="VTB52" s="62"/>
      <c r="VTC52" s="62"/>
      <c r="VTD52" s="62"/>
      <c r="VTE52" s="62"/>
      <c r="VTF52" s="62"/>
      <c r="VTG52" s="62"/>
      <c r="VTH52" s="62"/>
      <c r="VTI52" s="62"/>
      <c r="VTJ52" s="62"/>
      <c r="VTK52" s="62"/>
      <c r="VTL52" s="62"/>
      <c r="VTM52" s="62"/>
      <c r="VTN52" s="62"/>
      <c r="VTO52" s="62"/>
      <c r="VTP52" s="62"/>
      <c r="VTQ52" s="62"/>
      <c r="VTR52" s="62"/>
      <c r="VTS52" s="62"/>
      <c r="VTT52" s="62"/>
      <c r="VTU52" s="62"/>
      <c r="VTV52" s="62"/>
      <c r="VTW52" s="62"/>
      <c r="VTX52" s="62"/>
      <c r="VTY52" s="62"/>
      <c r="VTZ52" s="62"/>
      <c r="VUA52" s="62"/>
      <c r="VUB52" s="62"/>
      <c r="VUC52" s="62"/>
      <c r="VUD52" s="62"/>
      <c r="VUE52" s="62"/>
      <c r="VUF52" s="62"/>
      <c r="VUG52" s="62"/>
      <c r="VUH52" s="62"/>
      <c r="VUI52" s="62"/>
      <c r="VUJ52" s="62"/>
      <c r="VUK52" s="62"/>
      <c r="VUL52" s="62"/>
      <c r="VUM52" s="62"/>
      <c r="VUN52" s="62"/>
      <c r="VUO52" s="62"/>
      <c r="VUP52" s="62"/>
      <c r="VUQ52" s="62"/>
      <c r="VUR52" s="62"/>
      <c r="VUS52" s="62"/>
      <c r="VUT52" s="62"/>
      <c r="VUU52" s="62"/>
      <c r="VUV52" s="62"/>
      <c r="VUW52" s="62"/>
      <c r="VUX52" s="62"/>
      <c r="VUY52" s="62"/>
      <c r="VUZ52" s="62"/>
      <c r="VVA52" s="62"/>
      <c r="VVB52" s="62"/>
      <c r="VVC52" s="62"/>
      <c r="VVD52" s="62"/>
      <c r="VVE52" s="62"/>
      <c r="VVF52" s="62"/>
      <c r="VVG52" s="62"/>
      <c r="VVH52" s="62"/>
      <c r="VVI52" s="62"/>
      <c r="VVJ52" s="62"/>
      <c r="VVK52" s="62"/>
      <c r="VVL52" s="62"/>
      <c r="VVM52" s="62"/>
      <c r="VVN52" s="62"/>
      <c r="VVO52" s="62"/>
      <c r="VVP52" s="62"/>
      <c r="VVQ52" s="62"/>
      <c r="VVR52" s="62"/>
      <c r="VVS52" s="62"/>
      <c r="VVT52" s="62"/>
      <c r="VVU52" s="62"/>
      <c r="VVV52" s="62"/>
      <c r="VVW52" s="62"/>
      <c r="VVX52" s="62"/>
      <c r="VVY52" s="62"/>
      <c r="VVZ52" s="62"/>
      <c r="VWA52" s="62"/>
      <c r="VWB52" s="62"/>
      <c r="VWC52" s="62"/>
      <c r="VWD52" s="62"/>
      <c r="VWE52" s="62"/>
      <c r="VWF52" s="62"/>
      <c r="VWG52" s="62"/>
      <c r="VWH52" s="62"/>
      <c r="VWI52" s="62"/>
      <c r="VWJ52" s="62"/>
      <c r="VWK52" s="62"/>
      <c r="VWL52" s="62"/>
      <c r="VWM52" s="62"/>
      <c r="VWN52" s="62"/>
      <c r="VWO52" s="62"/>
      <c r="VWP52" s="62"/>
      <c r="VWQ52" s="62"/>
      <c r="VWR52" s="62"/>
      <c r="VWS52" s="62"/>
      <c r="VWT52" s="62"/>
      <c r="VWU52" s="62"/>
      <c r="VWV52" s="62"/>
      <c r="VWW52" s="62"/>
      <c r="VWX52" s="62"/>
      <c r="VWY52" s="62"/>
      <c r="VWZ52" s="62"/>
      <c r="VXA52" s="62"/>
      <c r="VXB52" s="62"/>
      <c r="VXC52" s="62"/>
      <c r="VXD52" s="62"/>
      <c r="VXE52" s="62"/>
      <c r="VXF52" s="62"/>
      <c r="VXG52" s="62"/>
      <c r="VXH52" s="62"/>
      <c r="VXI52" s="62"/>
      <c r="VXJ52" s="62"/>
      <c r="VXK52" s="62"/>
      <c r="VXL52" s="62"/>
      <c r="VXM52" s="62"/>
      <c r="VXN52" s="62"/>
      <c r="VXO52" s="62"/>
      <c r="VXP52" s="62"/>
      <c r="VXQ52" s="62"/>
      <c r="VXR52" s="62"/>
      <c r="VXS52" s="62"/>
      <c r="VXT52" s="62"/>
      <c r="VXU52" s="62"/>
      <c r="VXV52" s="62"/>
      <c r="VXW52" s="62"/>
      <c r="VXX52" s="62"/>
      <c r="VXY52" s="62"/>
      <c r="VXZ52" s="62"/>
      <c r="VYA52" s="62"/>
      <c r="VYB52" s="62"/>
      <c r="VYC52" s="62"/>
      <c r="VYD52" s="62"/>
      <c r="VYE52" s="62"/>
      <c r="VYF52" s="62"/>
      <c r="VYG52" s="62"/>
      <c r="VYH52" s="62"/>
      <c r="VYI52" s="62"/>
      <c r="VYJ52" s="62"/>
      <c r="VYK52" s="62"/>
      <c r="VYL52" s="62"/>
      <c r="VYM52" s="62"/>
      <c r="VYN52" s="62"/>
      <c r="VYO52" s="62"/>
      <c r="VYP52" s="62"/>
      <c r="VYQ52" s="62"/>
      <c r="VYR52" s="62"/>
      <c r="VYS52" s="62"/>
      <c r="VYT52" s="62"/>
      <c r="VYU52" s="62"/>
      <c r="VYV52" s="62"/>
      <c r="VYW52" s="62"/>
      <c r="VYX52" s="62"/>
      <c r="VYY52" s="62"/>
      <c r="VYZ52" s="62"/>
      <c r="VZA52" s="62"/>
      <c r="VZB52" s="62"/>
      <c r="VZC52" s="62"/>
      <c r="VZD52" s="62"/>
      <c r="VZE52" s="62"/>
      <c r="VZF52" s="62"/>
      <c r="VZG52" s="62"/>
      <c r="VZH52" s="62"/>
      <c r="VZI52" s="62"/>
      <c r="VZJ52" s="62"/>
      <c r="VZK52" s="62"/>
      <c r="VZL52" s="62"/>
      <c r="VZM52" s="62"/>
      <c r="VZN52" s="62"/>
      <c r="VZO52" s="62"/>
      <c r="VZP52" s="62"/>
      <c r="VZQ52" s="62"/>
      <c r="VZR52" s="62"/>
      <c r="VZS52" s="62"/>
      <c r="VZT52" s="62"/>
      <c r="VZU52" s="62"/>
      <c r="VZV52" s="62"/>
      <c r="VZW52" s="62"/>
      <c r="VZX52" s="62"/>
      <c r="VZY52" s="62"/>
      <c r="VZZ52" s="62"/>
      <c r="WAA52" s="62"/>
      <c r="WAB52" s="62"/>
      <c r="WAC52" s="62"/>
      <c r="WAD52" s="62"/>
      <c r="WAE52" s="62"/>
      <c r="WAF52" s="62"/>
      <c r="WAG52" s="62"/>
      <c r="WAH52" s="62"/>
      <c r="WAI52" s="62"/>
      <c r="WAJ52" s="62"/>
      <c r="WAK52" s="62"/>
      <c r="WAL52" s="62"/>
      <c r="WAM52" s="62"/>
      <c r="WAN52" s="62"/>
      <c r="WAO52" s="62"/>
      <c r="WAP52" s="62"/>
      <c r="WAQ52" s="62"/>
      <c r="WAR52" s="62"/>
      <c r="WAS52" s="62"/>
      <c r="WAT52" s="62"/>
      <c r="WAU52" s="62"/>
      <c r="WAV52" s="62"/>
      <c r="WAW52" s="62"/>
      <c r="WAX52" s="62"/>
      <c r="WAY52" s="62"/>
      <c r="WAZ52" s="62"/>
      <c r="WBA52" s="62"/>
      <c r="WBB52" s="62"/>
      <c r="WBC52" s="62"/>
      <c r="WBD52" s="62"/>
      <c r="WBE52" s="62"/>
      <c r="WBF52" s="62"/>
      <c r="WBG52" s="62"/>
      <c r="WBH52" s="62"/>
      <c r="WBI52" s="62"/>
      <c r="WBJ52" s="62"/>
      <c r="WBK52" s="62"/>
      <c r="WBL52" s="62"/>
      <c r="WBM52" s="62"/>
      <c r="WBN52" s="62"/>
      <c r="WBO52" s="62"/>
      <c r="WBP52" s="62"/>
      <c r="WBQ52" s="62"/>
      <c r="WBR52" s="62"/>
      <c r="WBS52" s="62"/>
      <c r="WBT52" s="62"/>
      <c r="WBU52" s="62"/>
      <c r="WBV52" s="62"/>
      <c r="WBW52" s="62"/>
      <c r="WBX52" s="62"/>
      <c r="WBY52" s="62"/>
      <c r="WBZ52" s="62"/>
      <c r="WCA52" s="62"/>
      <c r="WCB52" s="62"/>
      <c r="WCC52" s="62"/>
      <c r="WCD52" s="62"/>
      <c r="WCE52" s="62"/>
      <c r="WCF52" s="62"/>
      <c r="WCG52" s="62"/>
      <c r="WCH52" s="62"/>
      <c r="WCI52" s="62"/>
      <c r="WCJ52" s="62"/>
      <c r="WCK52" s="62"/>
      <c r="WCL52" s="62"/>
      <c r="WCM52" s="62"/>
      <c r="WCN52" s="62"/>
      <c r="WCO52" s="62"/>
      <c r="WCP52" s="62"/>
      <c r="WCQ52" s="62"/>
      <c r="WCR52" s="62"/>
      <c r="WCS52" s="62"/>
      <c r="WCT52" s="62"/>
      <c r="WCU52" s="62"/>
      <c r="WCV52" s="62"/>
      <c r="WCW52" s="62"/>
      <c r="WCX52" s="62"/>
      <c r="WCY52" s="62"/>
      <c r="WCZ52" s="62"/>
      <c r="WDA52" s="62"/>
      <c r="WDB52" s="62"/>
      <c r="WDC52" s="62"/>
      <c r="WDD52" s="62"/>
      <c r="WDE52" s="62"/>
      <c r="WDF52" s="62"/>
      <c r="WDG52" s="62"/>
      <c r="WDH52" s="62"/>
      <c r="WDI52" s="62"/>
      <c r="WDJ52" s="62"/>
      <c r="WDK52" s="62"/>
      <c r="WDL52" s="62"/>
      <c r="WDM52" s="62"/>
      <c r="WDN52" s="62"/>
      <c r="WDO52" s="62"/>
      <c r="WDP52" s="62"/>
      <c r="WDQ52" s="62"/>
      <c r="WDR52" s="62"/>
      <c r="WDS52" s="62"/>
      <c r="WDT52" s="62"/>
      <c r="WDU52" s="62"/>
      <c r="WDV52" s="62"/>
      <c r="WDW52" s="62"/>
      <c r="WDX52" s="62"/>
      <c r="WDY52" s="62"/>
      <c r="WDZ52" s="62"/>
      <c r="WEA52" s="62"/>
      <c r="WEB52" s="62"/>
      <c r="WEC52" s="62"/>
      <c r="WED52" s="62"/>
      <c r="WEE52" s="62"/>
      <c r="WEF52" s="62"/>
      <c r="WEG52" s="62"/>
      <c r="WEH52" s="62"/>
      <c r="WEI52" s="62"/>
      <c r="WEJ52" s="62"/>
      <c r="WEK52" s="62"/>
      <c r="WEL52" s="62"/>
      <c r="WEM52" s="62"/>
      <c r="WEN52" s="62"/>
      <c r="WEO52" s="62"/>
      <c r="WEP52" s="62"/>
      <c r="WEQ52" s="62"/>
      <c r="WER52" s="62"/>
      <c r="WES52" s="62"/>
      <c r="WET52" s="62"/>
      <c r="WEU52" s="62"/>
      <c r="WEV52" s="62"/>
      <c r="WEW52" s="62"/>
      <c r="WEX52" s="62"/>
      <c r="WEY52" s="62"/>
      <c r="WEZ52" s="62"/>
      <c r="WFA52" s="62"/>
      <c r="WFB52" s="62"/>
      <c r="WFC52" s="62"/>
      <c r="WFD52" s="62"/>
      <c r="WFE52" s="62"/>
      <c r="WFF52" s="62"/>
      <c r="WFG52" s="62"/>
      <c r="WFH52" s="62"/>
      <c r="WFI52" s="62"/>
      <c r="WFJ52" s="62"/>
      <c r="WFK52" s="62"/>
      <c r="WFL52" s="62"/>
      <c r="WFM52" s="62"/>
      <c r="WFN52" s="62"/>
      <c r="WFO52" s="62"/>
      <c r="WFP52" s="62"/>
      <c r="WFQ52" s="62"/>
      <c r="WFR52" s="62"/>
      <c r="WFS52" s="62"/>
      <c r="WFT52" s="62"/>
      <c r="WFU52" s="62"/>
      <c r="WFV52" s="62"/>
      <c r="WFW52" s="62"/>
      <c r="WFX52" s="62"/>
      <c r="WFY52" s="62"/>
      <c r="WFZ52" s="62"/>
      <c r="WGA52" s="62"/>
      <c r="WGB52" s="62"/>
      <c r="WGC52" s="62"/>
      <c r="WGD52" s="62"/>
      <c r="WGE52" s="62"/>
      <c r="WGF52" s="62"/>
      <c r="WGG52" s="62"/>
      <c r="WGH52" s="62"/>
      <c r="WGI52" s="62"/>
      <c r="WGJ52" s="62"/>
      <c r="WGK52" s="62"/>
      <c r="WGL52" s="62"/>
      <c r="WGM52" s="62"/>
      <c r="WGN52" s="62"/>
      <c r="WGO52" s="62"/>
      <c r="WGP52" s="62"/>
      <c r="WGQ52" s="62"/>
      <c r="WGR52" s="62"/>
      <c r="WGS52" s="62"/>
      <c r="WGT52" s="62"/>
      <c r="WGU52" s="62"/>
      <c r="WGV52" s="62"/>
      <c r="WGW52" s="62"/>
      <c r="WGX52" s="62"/>
      <c r="WGY52" s="62"/>
      <c r="WGZ52" s="62"/>
      <c r="WHA52" s="62"/>
      <c r="WHB52" s="62"/>
      <c r="WHC52" s="62"/>
      <c r="WHD52" s="62"/>
      <c r="WHE52" s="62"/>
      <c r="WHF52" s="62"/>
      <c r="WHG52" s="62"/>
      <c r="WHH52" s="62"/>
      <c r="WHI52" s="62"/>
      <c r="WHJ52" s="62"/>
      <c r="WHK52" s="62"/>
      <c r="WHL52" s="62"/>
      <c r="WHM52" s="62"/>
      <c r="WHN52" s="62"/>
      <c r="WHO52" s="62"/>
      <c r="WHP52" s="62"/>
      <c r="WHQ52" s="62"/>
      <c r="WHR52" s="62"/>
      <c r="WHS52" s="62"/>
      <c r="WHT52" s="62"/>
      <c r="WHU52" s="62"/>
      <c r="WHV52" s="62"/>
      <c r="WHW52" s="62"/>
      <c r="WHX52" s="62"/>
      <c r="WHY52" s="62"/>
      <c r="WHZ52" s="62"/>
      <c r="WIA52" s="62"/>
      <c r="WIB52" s="62"/>
      <c r="WIC52" s="62"/>
      <c r="WID52" s="62"/>
      <c r="WIE52" s="62"/>
      <c r="WIF52" s="62"/>
      <c r="WIG52" s="62"/>
      <c r="WIH52" s="62"/>
      <c r="WII52" s="62"/>
      <c r="WIJ52" s="62"/>
      <c r="WIK52" s="62"/>
      <c r="WIL52" s="62"/>
      <c r="WIM52" s="62"/>
      <c r="WIN52" s="62"/>
      <c r="WIO52" s="62"/>
      <c r="WIP52" s="62"/>
      <c r="WIQ52" s="62"/>
      <c r="WIR52" s="62"/>
      <c r="WIS52" s="62"/>
      <c r="WIT52" s="62"/>
      <c r="WIU52" s="62"/>
      <c r="WIV52" s="62"/>
      <c r="WIW52" s="62"/>
      <c r="WIX52" s="62"/>
      <c r="WIY52" s="62"/>
      <c r="WIZ52" s="62"/>
      <c r="WJA52" s="62"/>
      <c r="WJB52" s="62"/>
      <c r="WJC52" s="62"/>
      <c r="WJD52" s="62"/>
      <c r="WJE52" s="62"/>
      <c r="WJF52" s="62"/>
      <c r="WJG52" s="62"/>
      <c r="WJH52" s="62"/>
      <c r="WJI52" s="62"/>
      <c r="WJJ52" s="62"/>
      <c r="WJK52" s="62"/>
      <c r="WJL52" s="62"/>
      <c r="WJM52" s="62"/>
      <c r="WJN52" s="62"/>
      <c r="WJO52" s="62"/>
      <c r="WJP52" s="62"/>
      <c r="WJQ52" s="62"/>
      <c r="WJR52" s="62"/>
      <c r="WJS52" s="62"/>
      <c r="WJT52" s="62"/>
      <c r="WJU52" s="62"/>
      <c r="WJV52" s="62"/>
      <c r="WJW52" s="62"/>
      <c r="WJX52" s="62"/>
      <c r="WJY52" s="62"/>
      <c r="WJZ52" s="62"/>
      <c r="WKA52" s="62"/>
      <c r="WKB52" s="62"/>
      <c r="WKC52" s="62"/>
      <c r="WKD52" s="62"/>
      <c r="WKE52" s="62"/>
      <c r="WKF52" s="62"/>
      <c r="WKG52" s="62"/>
      <c r="WKH52" s="62"/>
      <c r="WKI52" s="62"/>
      <c r="WKJ52" s="62"/>
      <c r="WKK52" s="62"/>
      <c r="WKL52" s="62"/>
      <c r="WKM52" s="62"/>
      <c r="WKN52" s="62"/>
      <c r="WKO52" s="62"/>
      <c r="WKP52" s="62"/>
      <c r="WKQ52" s="62"/>
      <c r="WKR52" s="62"/>
      <c r="WKS52" s="62"/>
      <c r="WKT52" s="62"/>
      <c r="WKU52" s="62"/>
      <c r="WKV52" s="62"/>
      <c r="WKW52" s="62"/>
      <c r="WKX52" s="62"/>
      <c r="WKY52" s="62"/>
      <c r="WKZ52" s="62"/>
      <c r="WLA52" s="62"/>
      <c r="WLB52" s="62"/>
      <c r="WLC52" s="62"/>
      <c r="WLD52" s="62"/>
      <c r="WLE52" s="62"/>
      <c r="WLF52" s="62"/>
      <c r="WLG52" s="62"/>
      <c r="WLH52" s="62"/>
      <c r="WLI52" s="62"/>
      <c r="WLJ52" s="62"/>
      <c r="WLK52" s="62"/>
      <c r="WLL52" s="62"/>
      <c r="WLM52" s="62"/>
      <c r="WLN52" s="62"/>
      <c r="WLO52" s="62"/>
      <c r="WLP52" s="62"/>
      <c r="WLQ52" s="62"/>
      <c r="WLR52" s="62"/>
      <c r="WLS52" s="62"/>
      <c r="WLT52" s="62"/>
      <c r="WLU52" s="62"/>
      <c r="WLV52" s="62"/>
      <c r="WLW52" s="62"/>
      <c r="WLX52" s="62"/>
      <c r="WLY52" s="62"/>
      <c r="WLZ52" s="62"/>
      <c r="WMA52" s="62"/>
      <c r="WMB52" s="62"/>
      <c r="WMC52" s="62"/>
      <c r="WMD52" s="62"/>
      <c r="WME52" s="62"/>
      <c r="WMF52" s="62"/>
      <c r="WMG52" s="62"/>
      <c r="WMH52" s="62"/>
      <c r="WMI52" s="62"/>
      <c r="WMJ52" s="62"/>
      <c r="WMK52" s="62"/>
      <c r="WML52" s="62"/>
      <c r="WMM52" s="62"/>
      <c r="WMN52" s="62"/>
      <c r="WMO52" s="62"/>
      <c r="WMP52" s="62"/>
      <c r="WMQ52" s="62"/>
      <c r="WMR52" s="62"/>
      <c r="WMS52" s="62"/>
      <c r="WMT52" s="62"/>
      <c r="WMU52" s="62"/>
      <c r="WMV52" s="62"/>
      <c r="WMW52" s="62"/>
      <c r="WMX52" s="62"/>
      <c r="WMY52" s="62"/>
      <c r="WMZ52" s="62"/>
      <c r="WNA52" s="62"/>
      <c r="WNB52" s="62"/>
      <c r="WNC52" s="62"/>
      <c r="WND52" s="62"/>
      <c r="WNE52" s="62"/>
      <c r="WNF52" s="62"/>
      <c r="WNG52" s="62"/>
      <c r="WNH52" s="62"/>
      <c r="WNI52" s="62"/>
      <c r="WNJ52" s="62"/>
      <c r="WNK52" s="62"/>
      <c r="WNL52" s="62"/>
      <c r="WNM52" s="62"/>
      <c r="WNN52" s="62"/>
      <c r="WNO52" s="62"/>
      <c r="WNP52" s="62"/>
      <c r="WNQ52" s="62"/>
      <c r="WNR52" s="62"/>
      <c r="WNS52" s="62"/>
      <c r="WNT52" s="62"/>
      <c r="WNU52" s="62"/>
      <c r="WNV52" s="62"/>
      <c r="WNW52" s="62"/>
      <c r="WNX52" s="62"/>
      <c r="WNY52" s="62"/>
      <c r="WNZ52" s="62"/>
      <c r="WOA52" s="62"/>
      <c r="WOB52" s="62"/>
      <c r="WOC52" s="62"/>
      <c r="WOD52" s="62"/>
      <c r="WOE52" s="62"/>
      <c r="WOF52" s="62"/>
      <c r="WOG52" s="62"/>
      <c r="WOH52" s="62"/>
      <c r="WOI52" s="62"/>
      <c r="WOJ52" s="62"/>
      <c r="WOK52" s="62"/>
      <c r="WOL52" s="62"/>
      <c r="WOM52" s="62"/>
      <c r="WON52" s="62"/>
      <c r="WOO52" s="62"/>
      <c r="WOP52" s="62"/>
      <c r="WOQ52" s="62"/>
      <c r="WOR52" s="62"/>
      <c r="WOS52" s="62"/>
      <c r="WOT52" s="62"/>
      <c r="WOU52" s="62"/>
      <c r="WOV52" s="62"/>
      <c r="WOW52" s="62"/>
      <c r="WOX52" s="62"/>
      <c r="WOY52" s="62"/>
      <c r="WOZ52" s="62"/>
      <c r="WPA52" s="62"/>
      <c r="WPB52" s="62"/>
      <c r="WPC52" s="62"/>
      <c r="WPD52" s="62"/>
      <c r="WPE52" s="62"/>
      <c r="WPF52" s="62"/>
      <c r="WPG52" s="62"/>
      <c r="WPH52" s="62"/>
      <c r="WPI52" s="62"/>
      <c r="WPJ52" s="62"/>
      <c r="WPK52" s="62"/>
      <c r="WPL52" s="62"/>
      <c r="WPM52" s="62"/>
      <c r="WPN52" s="62"/>
      <c r="WPO52" s="62"/>
      <c r="WPP52" s="62"/>
      <c r="WPQ52" s="62"/>
      <c r="WPR52" s="62"/>
      <c r="WPS52" s="62"/>
      <c r="WPT52" s="62"/>
      <c r="WPU52" s="62"/>
      <c r="WPV52" s="62"/>
      <c r="WPW52" s="62"/>
      <c r="WPX52" s="62"/>
      <c r="WPY52" s="62"/>
      <c r="WPZ52" s="62"/>
      <c r="WQA52" s="62"/>
      <c r="WQB52" s="62"/>
      <c r="WQC52" s="62"/>
      <c r="WQD52" s="62"/>
      <c r="WQE52" s="62"/>
      <c r="WQF52" s="62"/>
      <c r="WQG52" s="62"/>
      <c r="WQH52" s="62"/>
      <c r="WQI52" s="62"/>
      <c r="WQJ52" s="62"/>
      <c r="WQK52" s="62"/>
      <c r="WQL52" s="62"/>
      <c r="WQM52" s="62"/>
      <c r="WQN52" s="62"/>
      <c r="WQO52" s="62"/>
      <c r="WQP52" s="62"/>
      <c r="WQQ52" s="62"/>
      <c r="WQR52" s="62"/>
      <c r="WQS52" s="62"/>
      <c r="WQT52" s="62"/>
      <c r="WQU52" s="62"/>
      <c r="WQV52" s="62"/>
      <c r="WQW52" s="62"/>
      <c r="WQX52" s="62"/>
      <c r="WQY52" s="62"/>
      <c r="WQZ52" s="62"/>
      <c r="WRA52" s="62"/>
      <c r="WRB52" s="62"/>
      <c r="WRC52" s="62"/>
      <c r="WRD52" s="62"/>
      <c r="WRE52" s="62"/>
      <c r="WRF52" s="62"/>
      <c r="WRG52" s="62"/>
      <c r="WRH52" s="62"/>
      <c r="WRI52" s="62"/>
      <c r="WRJ52" s="62"/>
      <c r="WRK52" s="62"/>
      <c r="WRL52" s="62"/>
      <c r="WRM52" s="62"/>
      <c r="WRN52" s="62"/>
      <c r="WRO52" s="62"/>
      <c r="WRP52" s="62"/>
      <c r="WRQ52" s="62"/>
      <c r="WRR52" s="62"/>
      <c r="WRS52" s="62"/>
      <c r="WRT52" s="62"/>
      <c r="WRU52" s="62"/>
      <c r="WRV52" s="62"/>
      <c r="WRW52" s="62"/>
      <c r="WRX52" s="62"/>
      <c r="WRY52" s="62"/>
      <c r="WRZ52" s="62"/>
      <c r="WSA52" s="62"/>
      <c r="WSB52" s="62"/>
      <c r="WSC52" s="62"/>
      <c r="WSD52" s="62"/>
      <c r="WSE52" s="62"/>
      <c r="WSF52" s="62"/>
      <c r="WSG52" s="62"/>
      <c r="WSH52" s="62"/>
      <c r="WSI52" s="62"/>
      <c r="WSJ52" s="62"/>
      <c r="WSK52" s="62"/>
      <c r="WSL52" s="62"/>
      <c r="WSM52" s="62"/>
      <c r="WSN52" s="62"/>
      <c r="WSO52" s="62"/>
      <c r="WSP52" s="62"/>
      <c r="WSQ52" s="62"/>
      <c r="WSR52" s="62"/>
      <c r="WSS52" s="62"/>
      <c r="WST52" s="62"/>
      <c r="WSU52" s="62"/>
      <c r="WSV52" s="62"/>
      <c r="WSW52" s="62"/>
      <c r="WSX52" s="62"/>
      <c r="WSY52" s="62"/>
      <c r="WSZ52" s="62"/>
      <c r="WTA52" s="62"/>
      <c r="WTB52" s="62"/>
      <c r="WTC52" s="62"/>
      <c r="WTD52" s="62"/>
      <c r="WTE52" s="62"/>
      <c r="WTF52" s="62"/>
      <c r="WTG52" s="62"/>
      <c r="WTH52" s="62"/>
      <c r="WTI52" s="62"/>
      <c r="WTJ52" s="62"/>
      <c r="WTK52" s="62"/>
      <c r="WTL52" s="62"/>
      <c r="WTM52" s="62"/>
      <c r="WTN52" s="62"/>
      <c r="WTO52" s="62"/>
      <c r="WTP52" s="62"/>
      <c r="WTQ52" s="62"/>
      <c r="WTR52" s="62"/>
      <c r="WTS52" s="62"/>
      <c r="WTT52" s="62"/>
      <c r="WTU52" s="62"/>
      <c r="WTV52" s="62"/>
      <c r="WTW52" s="62"/>
      <c r="WTX52" s="62"/>
      <c r="WTY52" s="62"/>
      <c r="WTZ52" s="62"/>
      <c r="WUA52" s="62"/>
      <c r="WUB52" s="62"/>
      <c r="WUC52" s="62"/>
      <c r="WUD52" s="62"/>
      <c r="WUE52" s="62"/>
      <c r="WUF52" s="62"/>
      <c r="WUG52" s="62"/>
      <c r="WUH52" s="62"/>
      <c r="WUI52" s="62"/>
      <c r="WUJ52" s="62"/>
      <c r="WUK52" s="62"/>
      <c r="WUL52" s="62"/>
      <c r="WUM52" s="62"/>
      <c r="WUN52" s="62"/>
      <c r="WUO52" s="62"/>
      <c r="WUP52" s="62"/>
      <c r="WUQ52" s="62"/>
      <c r="WUR52" s="62"/>
      <c r="WUS52" s="62"/>
      <c r="WUT52" s="62"/>
      <c r="WUU52" s="62"/>
      <c r="WUV52" s="62"/>
      <c r="WUW52" s="62"/>
      <c r="WUX52" s="62"/>
      <c r="WUY52" s="62"/>
      <c r="WUZ52" s="62"/>
      <c r="WVA52" s="62"/>
      <c r="WVB52" s="62"/>
      <c r="WVC52" s="62"/>
      <c r="WVD52" s="62"/>
      <c r="WVE52" s="62"/>
      <c r="WVF52" s="62"/>
      <c r="WVG52" s="62"/>
      <c r="WVH52" s="62"/>
      <c r="WVI52" s="62"/>
      <c r="WVJ52" s="62"/>
      <c r="WVK52" s="62"/>
      <c r="WVL52" s="62"/>
      <c r="WVM52" s="62"/>
      <c r="WVN52" s="62"/>
      <c r="WVO52" s="62"/>
      <c r="WVP52" s="62"/>
      <c r="WVQ52" s="62"/>
      <c r="WVR52" s="62"/>
      <c r="WVS52" s="62"/>
      <c r="WVT52" s="62"/>
      <c r="WVU52" s="62"/>
      <c r="WVV52" s="62"/>
      <c r="WVW52" s="62"/>
      <c r="WVX52" s="62"/>
      <c r="WVY52" s="62"/>
      <c r="WVZ52" s="62"/>
      <c r="WWA52" s="62"/>
      <c r="WWB52" s="62"/>
      <c r="WWC52" s="62"/>
      <c r="WWD52" s="62"/>
      <c r="WWE52" s="62"/>
      <c r="WWF52" s="62"/>
      <c r="WWG52" s="62"/>
      <c r="WWH52" s="62"/>
      <c r="WWI52" s="62"/>
      <c r="WWJ52" s="62"/>
      <c r="WWK52" s="62"/>
      <c r="WWL52" s="62"/>
      <c r="WWM52" s="62"/>
      <c r="WWN52" s="62"/>
      <c r="WWO52" s="62"/>
      <c r="WWP52" s="62"/>
      <c r="WWQ52" s="62"/>
      <c r="WWR52" s="62"/>
      <c r="WWS52" s="62"/>
      <c r="WWT52" s="62"/>
      <c r="WWU52" s="62"/>
      <c r="WWV52" s="62"/>
      <c r="WWW52" s="62"/>
      <c r="WWX52" s="62"/>
      <c r="WWY52" s="62"/>
      <c r="WWZ52" s="62"/>
      <c r="WXA52" s="62"/>
      <c r="WXB52" s="62"/>
      <c r="WXC52" s="62"/>
      <c r="WXD52" s="62"/>
      <c r="WXE52" s="62"/>
      <c r="WXF52" s="62"/>
      <c r="WXG52" s="62"/>
      <c r="WXH52" s="62"/>
      <c r="WXI52" s="62"/>
      <c r="WXJ52" s="62"/>
      <c r="WXK52" s="62"/>
      <c r="WXL52" s="62"/>
      <c r="WXM52" s="62"/>
      <c r="WXN52" s="62"/>
      <c r="WXO52" s="62"/>
      <c r="WXP52" s="62"/>
      <c r="WXQ52" s="62"/>
      <c r="WXR52" s="62"/>
      <c r="WXS52" s="62"/>
      <c r="WXT52" s="62"/>
      <c r="WXU52" s="62"/>
      <c r="WXV52" s="62"/>
      <c r="WXW52" s="62"/>
      <c r="WXX52" s="62"/>
      <c r="WXY52" s="62"/>
      <c r="WXZ52" s="62"/>
      <c r="WYA52" s="62"/>
      <c r="WYB52" s="62"/>
      <c r="WYC52" s="62"/>
      <c r="WYD52" s="62"/>
      <c r="WYE52" s="62"/>
      <c r="WYF52" s="62"/>
      <c r="WYG52" s="62"/>
      <c r="WYH52" s="62"/>
      <c r="WYI52" s="62"/>
      <c r="WYJ52" s="62"/>
      <c r="WYK52" s="62"/>
      <c r="WYL52" s="62"/>
      <c r="WYM52" s="62"/>
      <c r="WYN52" s="62"/>
      <c r="WYO52" s="62"/>
      <c r="WYP52" s="62"/>
      <c r="WYQ52" s="62"/>
      <c r="WYR52" s="62"/>
      <c r="WYS52" s="62"/>
      <c r="WYT52" s="62"/>
      <c r="WYU52" s="62"/>
      <c r="WYV52" s="62"/>
      <c r="WYW52" s="62"/>
      <c r="WYX52" s="62"/>
      <c r="WYY52" s="62"/>
      <c r="WYZ52" s="62"/>
      <c r="WZA52" s="62"/>
      <c r="WZB52" s="62"/>
      <c r="WZC52" s="62"/>
      <c r="WZD52" s="62"/>
      <c r="WZE52" s="62"/>
      <c r="WZF52" s="62"/>
      <c r="WZG52" s="62"/>
      <c r="WZH52" s="62"/>
      <c r="WZI52" s="62"/>
      <c r="WZJ52" s="62"/>
      <c r="WZK52" s="62"/>
      <c r="WZL52" s="62"/>
      <c r="WZM52" s="62"/>
      <c r="WZN52" s="62"/>
      <c r="WZO52" s="62"/>
      <c r="WZP52" s="62"/>
      <c r="WZQ52" s="62"/>
      <c r="WZR52" s="62"/>
      <c r="WZS52" s="62"/>
      <c r="WZT52" s="62"/>
      <c r="WZU52" s="62"/>
      <c r="WZV52" s="62"/>
      <c r="WZW52" s="62"/>
      <c r="WZX52" s="62"/>
      <c r="WZY52" s="62"/>
      <c r="WZZ52" s="62"/>
      <c r="XAA52" s="62"/>
      <c r="XAB52" s="62"/>
      <c r="XAC52" s="62"/>
      <c r="XAD52" s="62"/>
      <c r="XAE52" s="62"/>
      <c r="XAF52" s="62"/>
      <c r="XAG52" s="62"/>
      <c r="XAH52" s="62"/>
      <c r="XAI52" s="62"/>
      <c r="XAJ52" s="62"/>
      <c r="XAK52" s="62"/>
      <c r="XAL52" s="62"/>
      <c r="XAM52" s="62"/>
      <c r="XAN52" s="62"/>
      <c r="XAO52" s="62"/>
      <c r="XAP52" s="62"/>
      <c r="XAQ52" s="62"/>
      <c r="XAR52" s="62"/>
      <c r="XAS52" s="62"/>
      <c r="XAT52" s="62"/>
      <c r="XAU52" s="62"/>
      <c r="XAV52" s="62"/>
      <c r="XAW52" s="62"/>
      <c r="XAX52" s="62"/>
      <c r="XAY52" s="62"/>
      <c r="XAZ52" s="62"/>
      <c r="XBA52" s="62"/>
      <c r="XBB52" s="62"/>
      <c r="XBC52" s="62"/>
      <c r="XBD52" s="62"/>
      <c r="XBE52" s="62"/>
      <c r="XBF52" s="62"/>
      <c r="XBG52" s="62"/>
      <c r="XBH52" s="62"/>
      <c r="XBI52" s="62"/>
      <c r="XBJ52" s="62"/>
      <c r="XBK52" s="62"/>
      <c r="XBL52" s="62"/>
      <c r="XBM52" s="62"/>
      <c r="XBN52" s="62"/>
      <c r="XBO52" s="62"/>
      <c r="XBP52" s="62"/>
      <c r="XBQ52" s="62"/>
      <c r="XBR52" s="62"/>
      <c r="XBS52" s="62"/>
      <c r="XBT52" s="62"/>
      <c r="XBU52" s="62"/>
      <c r="XBV52" s="62"/>
      <c r="XBW52" s="62"/>
      <c r="XBX52" s="62"/>
      <c r="XBY52" s="62"/>
      <c r="XBZ52" s="62"/>
      <c r="XCA52" s="62"/>
      <c r="XCB52" s="62"/>
      <c r="XCC52" s="62"/>
      <c r="XCD52" s="62"/>
      <c r="XCE52" s="62"/>
      <c r="XCF52" s="62"/>
      <c r="XCG52" s="62"/>
      <c r="XCH52" s="62"/>
      <c r="XCI52" s="62"/>
      <c r="XCJ52" s="62"/>
      <c r="XCK52" s="62"/>
      <c r="XCL52" s="62"/>
      <c r="XCM52" s="62"/>
      <c r="XCN52" s="62"/>
      <c r="XCO52" s="62"/>
      <c r="XCP52" s="62"/>
      <c r="XCQ52" s="62"/>
      <c r="XCR52" s="62"/>
      <c r="XCS52" s="62"/>
      <c r="XCT52" s="62"/>
      <c r="XCU52" s="62"/>
      <c r="XCV52" s="62"/>
      <c r="XCW52" s="62"/>
      <c r="XCX52" s="62"/>
      <c r="XCY52" s="62"/>
      <c r="XCZ52" s="62"/>
      <c r="XDA52" s="62"/>
      <c r="XDB52" s="62"/>
      <c r="XDC52" s="62"/>
      <c r="XDD52" s="62"/>
      <c r="XDE52" s="62"/>
      <c r="XDF52" s="62"/>
      <c r="XDG52" s="62"/>
      <c r="XDH52" s="62"/>
      <c r="XDI52" s="62"/>
      <c r="XDJ52" s="62"/>
      <c r="XDK52" s="62"/>
      <c r="XDL52" s="62"/>
      <c r="XDM52" s="62"/>
      <c r="XDN52" s="62"/>
      <c r="XDO52" s="62"/>
      <c r="XDP52" s="62"/>
      <c r="XDQ52" s="62"/>
      <c r="XDR52" s="62"/>
      <c r="XDS52" s="62"/>
      <c r="XDT52" s="62"/>
      <c r="XDU52" s="62"/>
      <c r="XDV52" s="62"/>
      <c r="XDW52" s="62"/>
      <c r="XDX52" s="62"/>
      <c r="XDY52" s="62"/>
    </row>
    <row r="53" spans="1:16353" s="48" customFormat="1" ht="36" customHeight="1">
      <c r="A53" s="48">
        <f t="shared" si="34"/>
        <v>51</v>
      </c>
      <c r="D53" s="49">
        <f t="shared" si="40"/>
        <v>51</v>
      </c>
      <c r="E53" s="50">
        <f t="shared" ref="E53" si="59">IF(I53=0,0,CONCATENATE(идентификатор_11,D53))</f>
        <v>0</v>
      </c>
      <c r="F53" s="177" t="s">
        <v>168</v>
      </c>
      <c r="G53" s="51"/>
      <c r="H53" s="52"/>
      <c r="I53" s="53"/>
      <c r="J53" s="53"/>
      <c r="K53" s="53"/>
      <c r="L53" s="53"/>
      <c r="M53" s="54"/>
      <c r="N53" s="53"/>
      <c r="O53" s="54" t="str">
        <f>IF(Вводная!C246=0,0,"М")</f>
        <v>М</v>
      </c>
      <c r="P53" s="55" t="str">
        <f>IF(Вводная!C245=0,0,"ФЛ")</f>
        <v>ФЛ</v>
      </c>
      <c r="Q53" s="54"/>
      <c r="R53" s="53" t="str">
        <f>IF(Вводная!C243=0,0,"ПП")</f>
        <v>ПП</v>
      </c>
      <c r="S53" s="54" t="str">
        <f>IF(Вводная!C242=0,0,"Сб")</f>
        <v>Сб</v>
      </c>
      <c r="T53" s="53"/>
      <c r="U53" s="54" t="str">
        <f>IF(Вводная!C240=0,0,"Мт")</f>
        <v>Мт</v>
      </c>
      <c r="V53" s="53" t="str">
        <f>IF(Вводная!C239=0,0,"А")</f>
        <v>А</v>
      </c>
      <c r="W53" s="53" t="str">
        <f>IF(Вводная!C238=0,0,"Фт")</f>
        <v>Фт</v>
      </c>
      <c r="X53" s="53">
        <f>IF(I53=0,0,VLOOKUP($X$1,участники_11,2,FALSE))</f>
        <v>0</v>
      </c>
      <c r="Y53" s="53">
        <f>IF(I53=0,0,VLOOKUP($Y$1,участники_11,2,FALSE))</f>
        <v>0</v>
      </c>
      <c r="Z53" s="53">
        <f>IF(I53=0,0,VLOOKUP($Z$1,участники_11,2,FALSE))</f>
        <v>0</v>
      </c>
      <c r="AA53" s="53">
        <f>IF(I53=0,0,VLOOKUP($AA$1,участники_11,2,FALSE))</f>
        <v>0</v>
      </c>
      <c r="AB53" s="53"/>
      <c r="AC53" s="53" t="s">
        <v>30</v>
      </c>
      <c r="AD53" s="53"/>
      <c r="AE53" s="155" t="s">
        <v>106</v>
      </c>
      <c r="AF53" s="54">
        <f>IF(I53=0,0,срок_11)</f>
        <v>0</v>
      </c>
      <c r="AG53" s="54">
        <f>IF(I53=0,0,IF(J53=0,"нет в заказе",IF(I53=0,0,VLOOKUP($AG$1,позиции_11,2,FALSE))))</f>
        <v>0</v>
      </c>
      <c r="AH53" s="54">
        <f>IF(I53=0,0,IF(J53=0,"нет в заказе",IF(I53=0,0,VLOOKUP($AG$1,позиции_11,3,FALSE))))</f>
        <v>0</v>
      </c>
      <c r="AI53" s="54">
        <f>IF(I53=0,0,IF(K53=0,"нет в заказе",IF(I53=0,0,VLOOKUP($AI$1,позиции_11,2,FALSE))))</f>
        <v>0</v>
      </c>
      <c r="AJ53" s="54">
        <f>IF(I53=0,0,IF(K53=0,"нет в заказе",IF(I53=0,0,VLOOKUP($AI$1,позиции_11,3,FALSE))))</f>
        <v>0</v>
      </c>
      <c r="AK53" s="54">
        <f>IF(I53=0,0,IF(L53=0,"нет в заказе",IF(I53=0,0,VLOOKUP($AK$1,позиции_11,2,FALSE))))</f>
        <v>0</v>
      </c>
      <c r="AL53" s="54">
        <f>IF(I53=0,0,IF(L53=0,"нет в заказе",IF(I53=0,0,VLOOKUP($AK$1,позиции_11,3,FALSE))))</f>
        <v>0</v>
      </c>
      <c r="AM53" s="54">
        <f>IF(I53=0,0,IF(M53=0,"нет в заказе",IF(I53=0,0,VLOOKUP($AM$1,позиции_11,2,FALSE))))</f>
        <v>0</v>
      </c>
      <c r="AN53" s="54">
        <f>IF(I53=0,0,IF(M53=0,"нет в заказе",IF(I53=0,0,VLOOKUP($AM$1,позиции_11,3,FALSE))))</f>
        <v>0</v>
      </c>
      <c r="AO53" s="54">
        <f>IF(I53=0,0,IF(N53=0,"нет в заказе",IF(I53=0,0,VLOOKUP($AO$1,позиции_11,2,FALSE))))</f>
        <v>0</v>
      </c>
      <c r="AP53" s="54">
        <f>IF(I53=0,0,IF(N53=0,"нет в заказе",IF(I53=0,0,VLOOKUP($AO$1,позиции_11,3,FALSE))))</f>
        <v>0</v>
      </c>
      <c r="AQ53" s="54">
        <f>IF(I53=0,0,IF(O53=0,"нет в заказе",IF(I53=0,0,VLOOKUP($AQ$1,позиции_11,2,FALSE))))</f>
        <v>0</v>
      </c>
      <c r="AR53" s="54">
        <f>IF(I53=0,0,IF(O53=0,"нет в заказе",IF(I53=0,0,VLOOKUP($AQ$1,позиции_11,3,FALSE))))</f>
        <v>0</v>
      </c>
      <c r="AS53" s="54">
        <f>IF(I53=0,0,IF(P53=0,"нет в заказе",IF(I53=0,0,VLOOKUP($AS$1,позиции_11,2,FALSE))))</f>
        <v>0</v>
      </c>
      <c r="AT53" s="54">
        <f>IF(I53=0,0,IF(P53=0,"нет в заказе",IF(I53=0,0,VLOOKUP($AS$1,позиции_11,3,FALSE))))</f>
        <v>0</v>
      </c>
      <c r="AU53" s="54">
        <f>IF(I53=0,0,IF(Q53=0,"нет в заказе",IF(I53=0,0,VLOOKUP($AU$1,позиции_11,2,FALSE))))</f>
        <v>0</v>
      </c>
      <c r="AV53" s="54">
        <f>IF(I53=0,0,IF(Q53=0,"нет в заказе",IF(I53=0,0,VLOOKUP($AU$1,позиции_11,3,FALSE))))</f>
        <v>0</v>
      </c>
      <c r="AW53" s="54">
        <f>IF(I53=0,0,IF(R53=0,"нет в заказе",IF(I53=0,0,VLOOKUP($AW$1,позиции_11,2,FALSE))))</f>
        <v>0</v>
      </c>
      <c r="AX53" s="54">
        <f>IF(I53=0,0,IF(R53=0,"нет в заказе",IF(I53=0,0,VLOOKUP($AW$1,позиции_11,3,FALSE))))</f>
        <v>0</v>
      </c>
      <c r="AY53" s="54">
        <f>IF(I53=0,0,IF(S53=0,"нет в заказе",IF(I53=0,0,VLOOKUP($AY$1,позиции_11,2,FALSE))))</f>
        <v>0</v>
      </c>
      <c r="AZ53" s="54">
        <f>IF(I53=0,0,IF(S53=0,"нет в заказе",IF(I53=0,0,VLOOKUP($AY$1,позиции_11,3,FALSE))))</f>
        <v>0</v>
      </c>
      <c r="BA53" s="54">
        <f>IF(I53=0,0,IF(T53=0,"нет в заказе",IF(I53=0,0,VLOOKUP($BA$1,позиции_11,2,FALSE))))</f>
        <v>0</v>
      </c>
      <c r="BB53" s="54">
        <f>IF(I53=0,0,IF(T53=0,"нет в заказе",IF(I53=0,0,VLOOKUP($BA$1,позиции_11,3,FALSE))))</f>
        <v>0</v>
      </c>
      <c r="BC53" s="54">
        <f>IF(I53=0,0,IF(U53=0,"нет в заказе",IF(I53=0,0,VLOOKUP($BC$1,позиции_11,2,FALSE))))</f>
        <v>0</v>
      </c>
      <c r="BD53" s="54">
        <f>IF(I53=0,0,IF(U53=0,"нет в заказе",IF(I53=0,0,VLOOKUP($BC$1,позиции_11,3,FALSE))))</f>
        <v>0</v>
      </c>
      <c r="BE53" s="54">
        <f>IF(I53=0,0,IF(V53=0,"нет в заказе",IF(I53=0,0,VLOOKUP($BE$1,позиции_11,2,FALSE))))</f>
        <v>0</v>
      </c>
      <c r="BF53" s="54">
        <f>IF(I53=0,0,IF(V53=0,"нет в заказе",IF(I53=0,0,VLOOKUP($BE$1,позиции_11,3,FALSE))))</f>
        <v>0</v>
      </c>
      <c r="BG53" s="54">
        <f>IF(I53=0,0,IF(W53=0,"нет в заказе",IF(I53=0,0,VLOOKUP($BG$1,позиции_11,2,FALSE))))</f>
        <v>0</v>
      </c>
      <c r="BH53" s="54">
        <f>IF(I53=0,0,IF(W53=0,"нет в заказе",IF(I53=0,0,VLOOKUP($BG$1,позиции_11,3,FALSE))))</f>
        <v>0</v>
      </c>
      <c r="BI53" s="54"/>
      <c r="BJ53" s="56"/>
      <c r="BK53" s="57"/>
      <c r="BL53" s="58"/>
      <c r="BM53" s="59"/>
      <c r="BN53" s="150"/>
      <c r="BO53" s="135"/>
      <c r="BP53" s="150"/>
      <c r="BQ53" s="135"/>
      <c r="BR53" s="150"/>
      <c r="BS53" s="135"/>
      <c r="BT53" s="150"/>
      <c r="BU53" s="150"/>
      <c r="BV53" s="150"/>
      <c r="BW53" s="135"/>
      <c r="BX53" s="150"/>
      <c r="BY53" s="135"/>
      <c r="BZ53" s="150"/>
      <c r="CA53" s="135"/>
      <c r="CB53" s="143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80"/>
      <c r="HM53" s="80"/>
      <c r="HN53" s="80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</row>
    <row r="54" spans="1:16353" s="48" customFormat="1" ht="36" customHeight="1">
      <c r="A54" s="48">
        <f t="shared" si="34"/>
        <v>52</v>
      </c>
      <c r="D54" s="49">
        <f t="shared" si="40"/>
        <v>52</v>
      </c>
      <c r="E54" s="50">
        <f t="shared" ref="E54" si="60">IF(I54=0,0,CONCATENATE(идентификатор_11,D54))</f>
        <v>0</v>
      </c>
      <c r="F54" s="152" t="s">
        <v>169</v>
      </c>
      <c r="G54" s="51"/>
      <c r="H54" s="52"/>
      <c r="I54" s="53"/>
      <c r="J54" s="53"/>
      <c r="K54" s="53"/>
      <c r="L54" s="53"/>
      <c r="M54" s="54"/>
      <c r="N54" s="53"/>
      <c r="O54" s="54"/>
      <c r="P54" s="55"/>
      <c r="Q54" s="54"/>
      <c r="R54" s="53" t="str">
        <f>IF(Вводная!C243=0,0,"ПП")</f>
        <v>ПП</v>
      </c>
      <c r="S54" s="54" t="str">
        <f>IF(Вводная!C242=0,0,"Сб")</f>
        <v>Сб</v>
      </c>
      <c r="T54" s="53"/>
      <c r="U54" s="54" t="str">
        <f>IF(Вводная!C240=0,0,"Мт")</f>
        <v>Мт</v>
      </c>
      <c r="V54" s="53" t="str">
        <f>IF(Вводная!C239=0,0,"А")</f>
        <v>А</v>
      </c>
      <c r="W54" s="53" t="str">
        <f>IF(Вводная!C238=0,0,"Фт")</f>
        <v>Фт</v>
      </c>
      <c r="X54" s="53">
        <f>IF(I54=0,0,VLOOKUP($X$1,участники_11,2,FALSE))</f>
        <v>0</v>
      </c>
      <c r="Y54" s="53">
        <f>IF(I54=0,0,VLOOKUP($Y$1,участники_11,2,FALSE))</f>
        <v>0</v>
      </c>
      <c r="Z54" s="53">
        <f>IF(I54=0,0,VLOOKUP($Z$1,участники_11,2,FALSE))</f>
        <v>0</v>
      </c>
      <c r="AA54" s="53">
        <f>IF(I54=0,0,VLOOKUP($AA$1,участники_11,2,FALSE))</f>
        <v>0</v>
      </c>
      <c r="AB54" s="53"/>
      <c r="AC54" s="53" t="s">
        <v>30</v>
      </c>
      <c r="AD54" s="53"/>
      <c r="AE54" s="155" t="s">
        <v>100</v>
      </c>
      <c r="AF54" s="54">
        <f>IF(I54=0,0,срок_11)</f>
        <v>0</v>
      </c>
      <c r="AG54" s="54">
        <f>IF(I54=0,0,IF(J54=0,"нет в заказе",IF(I54=0,0,VLOOKUP($AG$1,позиции_11,2,FALSE))))</f>
        <v>0</v>
      </c>
      <c r="AH54" s="54">
        <f>IF(I54=0,0,IF(J54=0,"нет в заказе",IF(I54=0,0,VLOOKUP($AG$1,позиции_11,3,FALSE))))</f>
        <v>0</v>
      </c>
      <c r="AI54" s="54">
        <f>IF(I54=0,0,IF(K54=0,"нет в заказе",IF(I54=0,0,VLOOKUP($AI$1,позиции_11,2,FALSE))))</f>
        <v>0</v>
      </c>
      <c r="AJ54" s="54">
        <f>IF(I54=0,0,IF(K54=0,"нет в заказе",IF(I54=0,0,VLOOKUP($AI$1,позиции_11,3,FALSE))))</f>
        <v>0</v>
      </c>
      <c r="AK54" s="54">
        <f>IF(I54=0,0,IF(L54=0,"нет в заказе",IF(I54=0,0,VLOOKUP($AK$1,позиции_11,2,FALSE))))</f>
        <v>0</v>
      </c>
      <c r="AL54" s="54">
        <f>IF(I54=0,0,IF(L54=0,"нет в заказе",IF(I54=0,0,VLOOKUP($AK$1,позиции_11,3,FALSE))))</f>
        <v>0</v>
      </c>
      <c r="AM54" s="54">
        <f>IF(I54=0,0,IF(M54=0,"нет в заказе",IF(I54=0,0,VLOOKUP($AM$1,позиции_11,2,FALSE))))</f>
        <v>0</v>
      </c>
      <c r="AN54" s="54">
        <f>IF(I54=0,0,IF(M54=0,"нет в заказе",IF(I54=0,0,VLOOKUP($AM$1,позиции_11,3,FALSE))))</f>
        <v>0</v>
      </c>
      <c r="AO54" s="54">
        <f>IF(I54=0,0,IF(N54=0,"нет в заказе",IF(I54=0,0,VLOOKUP($AO$1,позиции_11,2,FALSE))))</f>
        <v>0</v>
      </c>
      <c r="AP54" s="54">
        <f>IF(I54=0,0,IF(N54=0,"нет в заказе",IF(I54=0,0,VLOOKUP($AO$1,позиции_11,3,FALSE))))</f>
        <v>0</v>
      </c>
      <c r="AQ54" s="54">
        <f>IF(I54=0,0,IF(O54=0,"нет в заказе",IF(I54=0,0,VLOOKUP($AQ$1,позиции_11,2,FALSE))))</f>
        <v>0</v>
      </c>
      <c r="AR54" s="54">
        <f>IF(I54=0,0,IF(O54=0,"нет в заказе",IF(I54=0,0,VLOOKUP($AQ$1,позиции_11,3,FALSE))))</f>
        <v>0</v>
      </c>
      <c r="AS54" s="54">
        <f>IF(I54=0,0,IF(P54=0,"нет в заказе",IF(I54=0,0,VLOOKUP($AS$1,позиции_11,2,FALSE))))</f>
        <v>0</v>
      </c>
      <c r="AT54" s="54">
        <f>IF(I54=0,0,IF(P54=0,"нет в заказе",IF(I54=0,0,VLOOKUP($AS$1,позиции_11,3,FALSE))))</f>
        <v>0</v>
      </c>
      <c r="AU54" s="54">
        <f>IF(I54=0,0,IF(Q54=0,"нет в заказе",IF(I54=0,0,VLOOKUP($AU$1,позиции_11,2,FALSE))))</f>
        <v>0</v>
      </c>
      <c r="AV54" s="54">
        <f>IF(I54=0,0,IF(Q54=0,"нет в заказе",IF(I54=0,0,VLOOKUP($AU$1,позиции_11,3,FALSE))))</f>
        <v>0</v>
      </c>
      <c r="AW54" s="54">
        <f>IF(I54=0,0,IF(R54=0,"нет в заказе",IF(I54=0,0,VLOOKUP($AW$1,позиции_11,2,FALSE))))</f>
        <v>0</v>
      </c>
      <c r="AX54" s="54">
        <f>IF(I54=0,0,IF(R54=0,"нет в заказе",IF(I54=0,0,VLOOKUP($AW$1,позиции_11,3,FALSE))))</f>
        <v>0</v>
      </c>
      <c r="AY54" s="54">
        <f>IF(I54=0,0,IF(S54=0,"нет в заказе",IF(I54=0,0,VLOOKUP($AY$1,позиции_11,2,FALSE))))</f>
        <v>0</v>
      </c>
      <c r="AZ54" s="54">
        <f>IF(I54=0,0,IF(S54=0,"нет в заказе",IF(I54=0,0,VLOOKUP($AY$1,позиции_11,3,FALSE))))</f>
        <v>0</v>
      </c>
      <c r="BA54" s="54">
        <f>IF(I54=0,0,IF(T54=0,"нет в заказе",IF(I54=0,0,VLOOKUP($BA$1,позиции_11,2,FALSE))))</f>
        <v>0</v>
      </c>
      <c r="BB54" s="54">
        <f>IF(I54=0,0,IF(T54=0,"нет в заказе",IF(I54=0,0,VLOOKUP($BA$1,позиции_11,3,FALSE))))</f>
        <v>0</v>
      </c>
      <c r="BC54" s="54">
        <f>IF(I54=0,0,IF(U54=0,"нет в заказе",IF(I54=0,0,VLOOKUP($BC$1,позиции_11,2,FALSE))))</f>
        <v>0</v>
      </c>
      <c r="BD54" s="54">
        <f>IF(I54=0,0,IF(U54=0,"нет в заказе",IF(I54=0,0,VLOOKUP($BC$1,позиции_11,3,FALSE))))</f>
        <v>0</v>
      </c>
      <c r="BE54" s="54">
        <f>IF(I54=0,0,IF(V54=0,"нет в заказе",IF(I54=0,0,VLOOKUP($BE$1,позиции_11,2,FALSE))))</f>
        <v>0</v>
      </c>
      <c r="BF54" s="54">
        <f>IF(I54=0,0,IF(V54=0,"нет в заказе",IF(I54=0,0,VLOOKUP($BE$1,позиции_11,3,FALSE))))</f>
        <v>0</v>
      </c>
      <c r="BG54" s="54">
        <f>IF(I54=0,0,IF(W54=0,"нет в заказе",IF(I54=0,0,VLOOKUP($BG$1,позиции_11,2,FALSE))))</f>
        <v>0</v>
      </c>
      <c r="BH54" s="54">
        <f>IF(I54=0,0,IF(W54=0,"нет в заказе",IF(I54=0,0,VLOOKUP($BG$1,позиции_11,3,FALSE))))</f>
        <v>0</v>
      </c>
      <c r="BI54" s="54"/>
      <c r="BJ54" s="56"/>
      <c r="BK54" s="57"/>
      <c r="BL54" s="58"/>
      <c r="BM54" s="59"/>
      <c r="BN54" s="150"/>
      <c r="BO54" s="135"/>
      <c r="BP54" s="150"/>
      <c r="BQ54" s="135"/>
      <c r="BR54" s="150"/>
      <c r="BS54" s="135"/>
      <c r="BT54" s="150"/>
      <c r="BU54" s="150"/>
      <c r="BV54" s="150"/>
      <c r="BW54" s="135"/>
      <c r="BX54" s="150"/>
      <c r="BY54" s="135"/>
      <c r="BZ54" s="150"/>
      <c r="CA54" s="135"/>
      <c r="CB54" s="143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  <c r="FQ54" s="80"/>
      <c r="FR54" s="80"/>
      <c r="FS54" s="80"/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80"/>
      <c r="GH54" s="80"/>
      <c r="GI54" s="80"/>
      <c r="GJ54" s="80"/>
      <c r="GK54" s="80"/>
      <c r="GL54" s="80"/>
      <c r="GM54" s="80"/>
      <c r="GN54" s="80"/>
      <c r="GO54" s="80"/>
      <c r="GP54" s="80"/>
      <c r="GQ54" s="80"/>
      <c r="GR54" s="80"/>
      <c r="GS54" s="80"/>
      <c r="GT54" s="80"/>
      <c r="GU54" s="80"/>
      <c r="GV54" s="80"/>
      <c r="GW54" s="80"/>
      <c r="GX54" s="80"/>
      <c r="GY54" s="80"/>
      <c r="GZ54" s="80"/>
      <c r="HA54" s="80"/>
      <c r="HB54" s="80"/>
      <c r="HC54" s="80"/>
      <c r="HD54" s="80"/>
      <c r="HE54" s="80"/>
      <c r="HF54" s="80"/>
      <c r="HG54" s="80"/>
      <c r="HH54" s="80"/>
      <c r="HI54" s="80"/>
      <c r="HJ54" s="80"/>
      <c r="HK54" s="80"/>
      <c r="HL54" s="80"/>
      <c r="HM54" s="80"/>
      <c r="HN54" s="80"/>
      <c r="HO54" s="80"/>
      <c r="HP54" s="80"/>
      <c r="HQ54" s="80"/>
      <c r="HR54" s="80"/>
      <c r="HS54" s="80"/>
      <c r="HT54" s="80"/>
      <c r="HU54" s="80"/>
      <c r="HV54" s="80"/>
      <c r="HW54" s="80"/>
      <c r="HX54" s="80"/>
      <c r="HY54" s="80"/>
    </row>
    <row r="55" spans="1:16353" s="60" customFormat="1" ht="36" customHeight="1">
      <c r="A55" s="48">
        <f t="shared" si="34"/>
        <v>53</v>
      </c>
      <c r="C55" s="48"/>
      <c r="D55" s="49">
        <f t="shared" si="40"/>
        <v>53</v>
      </c>
      <c r="E55" s="50">
        <f t="shared" ref="E55" si="61">IF(I55=0,0,CONCATENATE(идентификатор_11,D55))</f>
        <v>0</v>
      </c>
      <c r="F55" s="152" t="s">
        <v>170</v>
      </c>
      <c r="G55" s="117"/>
      <c r="H55" s="118"/>
      <c r="I55" s="53"/>
      <c r="J55" s="53"/>
      <c r="K55" s="53"/>
      <c r="L55" s="53"/>
      <c r="M55" s="54"/>
      <c r="N55" s="53"/>
      <c r="O55" s="54"/>
      <c r="P55" s="55"/>
      <c r="Q55" s="54"/>
      <c r="R55" s="53" t="str">
        <f>IF(Вводная!C243=0,0,"ПП")</f>
        <v>ПП</v>
      </c>
      <c r="S55" s="54" t="str">
        <f>IF(Вводная!C242=0,0,"Сб")</f>
        <v>Сб</v>
      </c>
      <c r="T55" s="53"/>
      <c r="U55" s="54" t="str">
        <f>IF(Вводная!C240=0,0,"Мт")</f>
        <v>Мт</v>
      </c>
      <c r="V55" s="53" t="str">
        <f>IF(Вводная!C239=0,0,"А")</f>
        <v>А</v>
      </c>
      <c r="W55" s="53" t="str">
        <f>IF(Вводная!C238=0,0,"Фт")</f>
        <v>Фт</v>
      </c>
      <c r="X55" s="53">
        <f>IF(I55=0,0,VLOOKUP($X$1,участники_11,2,FALSE))</f>
        <v>0</v>
      </c>
      <c r="Y55" s="53">
        <f>IF(I55=0,0,VLOOKUP($Y$1,участники_11,2,FALSE))</f>
        <v>0</v>
      </c>
      <c r="Z55" s="53">
        <f>IF(I55=0,0,VLOOKUP($Z$1,участники_11,2,FALSE))</f>
        <v>0</v>
      </c>
      <c r="AA55" s="53">
        <f>IF(I55=0,0,VLOOKUP($AA$1,участники_11,2,FALSE))</f>
        <v>0</v>
      </c>
      <c r="AB55" s="53"/>
      <c r="AC55" s="53" t="s">
        <v>30</v>
      </c>
      <c r="AD55" s="56"/>
      <c r="AE55" s="56" t="s">
        <v>106</v>
      </c>
      <c r="AF55" s="119">
        <f>IF(I55=0,0,срок_11)</f>
        <v>0</v>
      </c>
      <c r="AG55" s="119">
        <f>IF(I55=0,0,IF(J55=0,"нет в заказе",IF(I55=0,0,VLOOKUP($AG$1,позиции_11,2,FALSE))))</f>
        <v>0</v>
      </c>
      <c r="AH55" s="119">
        <f>IF(I55=0,0,IF(J55=0,"нет в заказе",IF(I55=0,0,VLOOKUP($AG$1,позиции_11,3,FALSE))))</f>
        <v>0</v>
      </c>
      <c r="AI55" s="119">
        <f>IF(I55=0,0,IF(K55=0,"нет в заказе",IF(I55=0,0,VLOOKUP($AI$1,позиции_11,2,FALSE))))</f>
        <v>0</v>
      </c>
      <c r="AJ55" s="119">
        <f>IF(I55=0,0,IF(K55=0,"нет в заказе",IF(I55=0,0,VLOOKUP($AI$1,позиции_11,3,FALSE))))</f>
        <v>0</v>
      </c>
      <c r="AK55" s="119">
        <f>IF(I55=0,0,IF(L55=0,"нет в заказе",IF(I55=0,0,VLOOKUP($AK$1,позиции_11,2,FALSE))))</f>
        <v>0</v>
      </c>
      <c r="AL55" s="119">
        <f>IF(I55=0,0,IF(L55=0,"нет в заказе",IF(I55=0,0,VLOOKUP($AK$1,позиции_11,3,FALSE))))</f>
        <v>0</v>
      </c>
      <c r="AM55" s="119">
        <f>IF(I55=0,0,IF(M55=0,"нет в заказе",IF(I55=0,0,VLOOKUP($AM$1,позиции_11,2,FALSE))))</f>
        <v>0</v>
      </c>
      <c r="AN55" s="119">
        <f>IF(I55=0,0,IF(M55=0,"нет в заказе",IF(I55=0,0,VLOOKUP($AM$1,позиции_11,3,FALSE))))</f>
        <v>0</v>
      </c>
      <c r="AO55" s="119">
        <f>IF(I55=0,0,IF(N55=0,"нет в заказе",IF(I55=0,0,VLOOKUP($AO$1,позиции_11,2,FALSE))))</f>
        <v>0</v>
      </c>
      <c r="AP55" s="119">
        <f>IF(I55=0,0,IF(N55=0,"нет в заказе",IF(I55=0,0,VLOOKUP($AO$1,позиции_11,3,FALSE))))</f>
        <v>0</v>
      </c>
      <c r="AQ55" s="119">
        <f>IF(I55=0,0,IF(O55=0,"нет в заказе",IF(I55=0,0,VLOOKUP($AQ$1,позиции_11,2,FALSE))))</f>
        <v>0</v>
      </c>
      <c r="AR55" s="119">
        <f>IF(I55=0,0,IF(O55=0,"нет в заказе",IF(I55=0,0,VLOOKUP($AQ$1,позиции_11,3,FALSE))))</f>
        <v>0</v>
      </c>
      <c r="AS55" s="119">
        <f>IF(I55=0,0,IF(P55=0,"нет в заказе",IF(I55=0,0,VLOOKUP($AS$1,позиции_11,2,FALSE))))</f>
        <v>0</v>
      </c>
      <c r="AT55" s="119">
        <f>IF(I55=0,0,IF(P55=0,"нет в заказе",IF(I55=0,0,VLOOKUP($AS$1,позиции_11,3,FALSE))))</f>
        <v>0</v>
      </c>
      <c r="AU55" s="119">
        <f>IF(I55=0,0,IF(Q55=0,"нет в заказе",IF(I55=0,0,VLOOKUP($AU$1,позиции_11,2,FALSE))))</f>
        <v>0</v>
      </c>
      <c r="AV55" s="119">
        <f>IF(I55=0,0,IF(Q55=0,"нет в заказе",IF(I55=0,0,VLOOKUP($AU$1,позиции_11,3,FALSE))))</f>
        <v>0</v>
      </c>
      <c r="AW55" s="119">
        <f>IF(I55=0,0,IF(R55=0,"нет в заказе",IF(I55=0,0,VLOOKUP($AW$1,позиции_11,2,FALSE))))</f>
        <v>0</v>
      </c>
      <c r="AX55" s="119">
        <f>IF(I55=0,0,IF(R55=0,"нет в заказе",IF(I55=0,0,VLOOKUP($AW$1,позиции_11,3,FALSE))))</f>
        <v>0</v>
      </c>
      <c r="AY55" s="119">
        <f>IF(I55=0,0,IF(S55=0,"нет в заказе",IF(I55=0,0,VLOOKUP($AY$1,позиции_11,2,FALSE))))</f>
        <v>0</v>
      </c>
      <c r="AZ55" s="119">
        <f>IF(I55=0,0,IF(S55=0,"нет в заказе",IF(I55=0,0,VLOOKUP($AY$1,позиции_11,3,FALSE))))</f>
        <v>0</v>
      </c>
      <c r="BA55" s="119">
        <f>IF(I55=0,0,IF(T55=0,"нет в заказе",IF(I55=0,0,VLOOKUP($BA$1,позиции_11,2,FALSE))))</f>
        <v>0</v>
      </c>
      <c r="BB55" s="119">
        <f>IF(I55=0,0,IF(T55=0,"нет в заказе",IF(I55=0,0,VLOOKUP($BA$1,позиции_11,3,FALSE))))</f>
        <v>0</v>
      </c>
      <c r="BC55" s="119">
        <f>IF(I55=0,0,IF(U55=0,"нет в заказе",IF(I55=0,0,VLOOKUP($BC$1,позиции_11,2,FALSE))))</f>
        <v>0</v>
      </c>
      <c r="BD55" s="119">
        <f>IF(I55=0,0,IF(U55=0,"нет в заказе",IF(I55=0,0,VLOOKUP($BC$1,позиции_11,3,FALSE))))</f>
        <v>0</v>
      </c>
      <c r="BE55" s="119">
        <f>IF(I55=0,0,IF(V55=0,"нет в заказе",IF(I55=0,0,VLOOKUP($BE$1,позиции_11,2,FALSE))))</f>
        <v>0</v>
      </c>
      <c r="BF55" s="119">
        <f>IF(I55=0,0,IF(V55=0,"нет в заказе",IF(I55=0,0,VLOOKUP($BE$1,позиции_11,3,FALSE))))</f>
        <v>0</v>
      </c>
      <c r="BG55" s="119">
        <f>IF(I55=0,0,IF(W55=0,"нет в заказе",IF(I55=0,0,VLOOKUP($BG$1,позиции_11,2,FALSE))))</f>
        <v>0</v>
      </c>
      <c r="BH55" s="119">
        <f>IF(I55=0,0,IF(W55=0,"нет в заказе",IF(I55=0,0,VLOOKUP($BG$1,позиции_11,3,FALSE))))</f>
        <v>0</v>
      </c>
      <c r="BI55" s="119"/>
      <c r="BJ55" s="120"/>
      <c r="BK55" s="121"/>
      <c r="BL55" s="121"/>
      <c r="BM55" s="122"/>
      <c r="BN55" s="149"/>
      <c r="BO55" s="136"/>
      <c r="BP55" s="149"/>
      <c r="BQ55" s="136"/>
      <c r="BR55" s="149"/>
      <c r="BS55" s="136"/>
      <c r="BT55" s="149"/>
      <c r="BU55" s="149"/>
      <c r="BV55" s="149"/>
      <c r="BW55" s="136"/>
      <c r="BX55" s="149"/>
      <c r="BY55" s="136"/>
      <c r="BZ55" s="149"/>
      <c r="CA55" s="136"/>
      <c r="CB55" s="142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  <c r="FN55" s="81"/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81"/>
      <c r="HM55" s="81"/>
      <c r="HN55" s="81"/>
      <c r="HO55" s="81"/>
      <c r="HP55" s="81"/>
      <c r="HQ55" s="81"/>
      <c r="HR55" s="81"/>
      <c r="HS55" s="81"/>
      <c r="HT55" s="81"/>
      <c r="HU55" s="81"/>
      <c r="HV55" s="81"/>
      <c r="HW55" s="81"/>
      <c r="HX55" s="81"/>
      <c r="HY55" s="81"/>
    </row>
    <row r="56" spans="1:16353" s="60" customFormat="1" ht="34.9" customHeight="1">
      <c r="A56" s="48">
        <f t="shared" si="34"/>
        <v>54</v>
      </c>
      <c r="C56" s="48"/>
      <c r="D56" s="49">
        <f t="shared" si="40"/>
        <v>54</v>
      </c>
      <c r="E56" s="50">
        <f t="shared" ref="E56" si="62">IF(I56=0,0,CONCATENATE(идентификатор_11,D56))</f>
        <v>0</v>
      </c>
      <c r="F56" s="152" t="s">
        <v>171</v>
      </c>
      <c r="G56" s="117"/>
      <c r="H56" s="118"/>
      <c r="I56" s="53"/>
      <c r="J56" s="53"/>
      <c r="K56" s="53"/>
      <c r="L56" s="53"/>
      <c r="M56" s="54"/>
      <c r="N56" s="53"/>
      <c r="O56" s="54"/>
      <c r="P56" s="55"/>
      <c r="Q56" s="54"/>
      <c r="R56" s="53" t="str">
        <f>IF(Вводная!C243=0,0,"ПП")</f>
        <v>ПП</v>
      </c>
      <c r="S56" s="54" t="str">
        <f>IF(Вводная!C242=0,0,"Сб")</f>
        <v>Сб</v>
      </c>
      <c r="T56" s="53"/>
      <c r="U56" s="54" t="str">
        <f>IF(Вводная!C240=0,0,"Мт")</f>
        <v>Мт</v>
      </c>
      <c r="V56" s="53" t="str">
        <f>IF(Вводная!C239=0,0,"А")</f>
        <v>А</v>
      </c>
      <c r="W56" s="53" t="str">
        <f>IF(Вводная!C238=0,0,"Фт")</f>
        <v>Фт</v>
      </c>
      <c r="X56" s="53">
        <f>IF(I56=0,0,VLOOKUP($X$1,участники_11,2,FALSE))</f>
        <v>0</v>
      </c>
      <c r="Y56" s="53">
        <f>IF(I56=0,0,VLOOKUP($Y$1,участники_11,2,FALSE))</f>
        <v>0</v>
      </c>
      <c r="Z56" s="53">
        <f>IF(I56=0,0,VLOOKUP($Z$1,участники_11,2,FALSE))</f>
        <v>0</v>
      </c>
      <c r="AA56" s="53">
        <f>IF(I56=0,0,VLOOKUP($AA$1,участники_11,2,FALSE))</f>
        <v>0</v>
      </c>
      <c r="AB56" s="53"/>
      <c r="AC56" s="53" t="s">
        <v>30</v>
      </c>
      <c r="AD56" s="56"/>
      <c r="AE56" s="56" t="s">
        <v>106</v>
      </c>
      <c r="AF56" s="119">
        <f>IF(I56=0,0,срок_11)</f>
        <v>0</v>
      </c>
      <c r="AG56" s="119">
        <f>IF(I56=0,0,IF(J56=0,"нет в заказе",IF(I56=0,0,VLOOKUP($AG$1,позиции_11,2,FALSE))))</f>
        <v>0</v>
      </c>
      <c r="AH56" s="119">
        <f>IF(I56=0,0,IF(J56=0,"нет в заказе",IF(I56=0,0,VLOOKUP($AG$1,позиции_11,3,FALSE))))</f>
        <v>0</v>
      </c>
      <c r="AI56" s="119">
        <f>IF(I56=0,0,IF(K56=0,"нет в заказе",IF(I56=0,0,VLOOKUP($AI$1,позиции_11,2,FALSE))))</f>
        <v>0</v>
      </c>
      <c r="AJ56" s="119">
        <f>IF(I56=0,0,IF(K56=0,"нет в заказе",IF(I56=0,0,VLOOKUP($AI$1,позиции_11,3,FALSE))))</f>
        <v>0</v>
      </c>
      <c r="AK56" s="119">
        <f>IF(I56=0,0,IF(L56=0,"нет в заказе",IF(I56=0,0,VLOOKUP($AK$1,позиции_11,2,FALSE))))</f>
        <v>0</v>
      </c>
      <c r="AL56" s="119">
        <f>IF(I56=0,0,IF(L56=0,"нет в заказе",IF(I56=0,0,VLOOKUP($AK$1,позиции_11,3,FALSE))))</f>
        <v>0</v>
      </c>
      <c r="AM56" s="119">
        <f>IF(I56=0,0,IF(M56=0,"нет в заказе",IF(I56=0,0,VLOOKUP($AM$1,позиции_11,2,FALSE))))</f>
        <v>0</v>
      </c>
      <c r="AN56" s="119">
        <f>IF(I56=0,0,IF(M56=0,"нет в заказе",IF(I56=0,0,VLOOKUP($AM$1,позиции_11,3,FALSE))))</f>
        <v>0</v>
      </c>
      <c r="AO56" s="119">
        <f>IF(I56=0,0,IF(N56=0,"нет в заказе",IF(I56=0,0,VLOOKUP($AO$1,позиции_11,2,FALSE))))</f>
        <v>0</v>
      </c>
      <c r="AP56" s="119">
        <f>IF(I56=0,0,IF(N56=0,"нет в заказе",IF(I56=0,0,VLOOKUP($AO$1,позиции_11,3,FALSE))))</f>
        <v>0</v>
      </c>
      <c r="AQ56" s="119">
        <f>IF(I56=0,0,IF(O56=0,"нет в заказе",IF(I56=0,0,VLOOKUP($AQ$1,позиции_11,2,FALSE))))</f>
        <v>0</v>
      </c>
      <c r="AR56" s="119">
        <f>IF(I56=0,0,IF(O56=0,"нет в заказе",IF(I56=0,0,VLOOKUP($AQ$1,позиции_11,3,FALSE))))</f>
        <v>0</v>
      </c>
      <c r="AS56" s="119">
        <f>IF(I56=0,0,IF(P56=0,"нет в заказе",IF(I56=0,0,VLOOKUP($AS$1,позиции_11,2,FALSE))))</f>
        <v>0</v>
      </c>
      <c r="AT56" s="119">
        <f>IF(I56=0,0,IF(P56=0,"нет в заказе",IF(I56=0,0,VLOOKUP($AS$1,позиции_11,3,FALSE))))</f>
        <v>0</v>
      </c>
      <c r="AU56" s="119">
        <f>IF(I56=0,0,IF(Q56=0,"нет в заказе",IF(I56=0,0,VLOOKUP($AU$1,позиции_11,2,FALSE))))</f>
        <v>0</v>
      </c>
      <c r="AV56" s="119">
        <f>IF(I56=0,0,IF(Q56=0,"нет в заказе",IF(I56=0,0,VLOOKUP($AU$1,позиции_11,3,FALSE))))</f>
        <v>0</v>
      </c>
      <c r="AW56" s="119">
        <f>IF(I56=0,0,IF(R56=0,"нет в заказе",IF(I56=0,0,VLOOKUP($AW$1,позиции_11,2,FALSE))))</f>
        <v>0</v>
      </c>
      <c r="AX56" s="119">
        <f>IF(I56=0,0,IF(R56=0,"нет в заказе",IF(I56=0,0,VLOOKUP($AW$1,позиции_11,3,FALSE))))</f>
        <v>0</v>
      </c>
      <c r="AY56" s="119">
        <f>IF(I56=0,0,IF(S56=0,"нет в заказе",IF(I56=0,0,VLOOKUP($AY$1,позиции_11,2,FALSE))))</f>
        <v>0</v>
      </c>
      <c r="AZ56" s="119">
        <f>IF(I56=0,0,IF(S56=0,"нет в заказе",IF(I56=0,0,VLOOKUP($AY$1,позиции_11,3,FALSE))))</f>
        <v>0</v>
      </c>
      <c r="BA56" s="119">
        <f>IF(I56=0,0,IF(T56=0,"нет в заказе",IF(I56=0,0,VLOOKUP($BA$1,позиции_11,2,FALSE))))</f>
        <v>0</v>
      </c>
      <c r="BB56" s="119">
        <f>IF(I56=0,0,IF(T56=0,"нет в заказе",IF(I56=0,0,VLOOKUP($BA$1,позиции_11,3,FALSE))))</f>
        <v>0</v>
      </c>
      <c r="BC56" s="119">
        <f>IF(I56=0,0,IF(U56=0,"нет в заказе",IF(I56=0,0,VLOOKUP($BC$1,позиции_11,2,FALSE))))</f>
        <v>0</v>
      </c>
      <c r="BD56" s="119">
        <f>IF(I56=0,0,IF(U56=0,"нет в заказе",IF(I56=0,0,VLOOKUP($BC$1,позиции_11,3,FALSE))))</f>
        <v>0</v>
      </c>
      <c r="BE56" s="119">
        <f>IF(I56=0,0,IF(V56=0,"нет в заказе",IF(I56=0,0,VLOOKUP($BE$1,позиции_11,2,FALSE))))</f>
        <v>0</v>
      </c>
      <c r="BF56" s="119">
        <f>IF(I56=0,0,IF(V56=0,"нет в заказе",IF(I56=0,0,VLOOKUP($BE$1,позиции_11,3,FALSE))))</f>
        <v>0</v>
      </c>
      <c r="BG56" s="119">
        <f>IF(I56=0,0,IF(W56=0,"нет в заказе",IF(I56=0,0,VLOOKUP($BG$1,позиции_11,2,FALSE))))</f>
        <v>0</v>
      </c>
      <c r="BH56" s="119">
        <f>IF(I56=0,0,IF(W56=0,"нет в заказе",IF(I56=0,0,VLOOKUP($BG$1,позиции_11,3,FALSE))))</f>
        <v>0</v>
      </c>
      <c r="BI56" s="119"/>
      <c r="BJ56" s="123"/>
      <c r="BK56" s="124"/>
      <c r="BL56" s="124"/>
      <c r="BM56" s="125"/>
      <c r="BN56" s="151"/>
      <c r="BO56" s="137"/>
      <c r="BP56" s="151"/>
      <c r="BQ56" s="137"/>
      <c r="BR56" s="151"/>
      <c r="BS56" s="137"/>
      <c r="BT56" s="151"/>
      <c r="BU56" s="151"/>
      <c r="BV56" s="151"/>
      <c r="BW56" s="137"/>
      <c r="BX56" s="151"/>
      <c r="BY56" s="137"/>
      <c r="BZ56" s="151"/>
      <c r="CA56" s="137"/>
      <c r="CB56" s="143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  <c r="FQ56" s="80"/>
      <c r="FR56" s="80"/>
      <c r="FS56" s="80"/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  <c r="GV56" s="80"/>
      <c r="GW56" s="80"/>
      <c r="GX56" s="80"/>
      <c r="GY56" s="80"/>
      <c r="GZ56" s="80"/>
      <c r="HA56" s="80"/>
      <c r="HB56" s="80"/>
      <c r="HC56" s="80"/>
      <c r="HD56" s="80"/>
      <c r="HE56" s="80"/>
      <c r="HF56" s="80"/>
      <c r="HG56" s="80"/>
      <c r="HH56" s="80"/>
      <c r="HI56" s="80"/>
      <c r="HJ56" s="80"/>
      <c r="HK56" s="80"/>
      <c r="HL56" s="80"/>
      <c r="HM56" s="80"/>
      <c r="HN56" s="80"/>
      <c r="HO56" s="80"/>
      <c r="HP56" s="80"/>
      <c r="HQ56" s="80"/>
      <c r="HR56" s="80"/>
      <c r="HS56" s="80"/>
      <c r="HT56" s="80"/>
      <c r="HU56" s="80"/>
      <c r="HV56" s="80"/>
      <c r="HW56" s="80"/>
      <c r="HX56" s="80"/>
      <c r="HY56" s="80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  <c r="ACT56" s="48"/>
      <c r="ACU56" s="48"/>
      <c r="ACV56" s="48"/>
      <c r="ACW56" s="48"/>
      <c r="ACX56" s="48"/>
      <c r="ACY56" s="48"/>
      <c r="ACZ56" s="48"/>
      <c r="ADA56" s="48"/>
      <c r="ADB56" s="48"/>
      <c r="ADC56" s="48"/>
      <c r="ADD56" s="48"/>
      <c r="ADE56" s="48"/>
      <c r="ADF56" s="48"/>
      <c r="ADG56" s="48"/>
      <c r="ADH56" s="48"/>
      <c r="ADI56" s="48"/>
      <c r="ADJ56" s="48"/>
      <c r="ADK56" s="48"/>
      <c r="ADL56" s="48"/>
      <c r="ADM56" s="48"/>
      <c r="ADN56" s="48"/>
      <c r="ADO56" s="48"/>
      <c r="ADP56" s="48"/>
      <c r="ADQ56" s="48"/>
      <c r="ADR56" s="48"/>
      <c r="ADS56" s="48"/>
      <c r="ADT56" s="48"/>
      <c r="ADU56" s="48"/>
      <c r="ADV56" s="48"/>
      <c r="ADW56" s="48"/>
      <c r="ADX56" s="48"/>
      <c r="ADY56" s="48"/>
      <c r="ADZ56" s="48"/>
      <c r="AEA56" s="48"/>
      <c r="AEB56" s="48"/>
      <c r="AEC56" s="48"/>
      <c r="AED56" s="48"/>
      <c r="AEE56" s="48"/>
      <c r="AEF56" s="48"/>
      <c r="AEG56" s="48"/>
      <c r="AEH56" s="48"/>
      <c r="AEI56" s="48"/>
      <c r="AEJ56" s="48"/>
      <c r="AEK56" s="48"/>
      <c r="AEL56" s="48"/>
      <c r="AEM56" s="48"/>
      <c r="AEN56" s="48"/>
      <c r="AEO56" s="48"/>
      <c r="AEP56" s="48"/>
      <c r="AEQ56" s="48"/>
      <c r="AER56" s="48"/>
      <c r="AES56" s="48"/>
      <c r="AET56" s="48"/>
      <c r="AEU56" s="48"/>
      <c r="AEV56" s="48"/>
      <c r="AEW56" s="48"/>
      <c r="AEX56" s="48"/>
      <c r="AEY56" s="48"/>
      <c r="AEZ56" s="48"/>
      <c r="AFA56" s="48"/>
      <c r="AFB56" s="48"/>
      <c r="AFC56" s="48"/>
      <c r="AFD56" s="48"/>
      <c r="AFE56" s="48"/>
      <c r="AFF56" s="48"/>
      <c r="AFG56" s="48"/>
      <c r="AFH56" s="48"/>
      <c r="AFI56" s="48"/>
      <c r="AFJ56" s="48"/>
      <c r="AFK56" s="48"/>
      <c r="AFL56" s="48"/>
      <c r="AFM56" s="48"/>
      <c r="AFN56" s="48"/>
      <c r="AFO56" s="48"/>
      <c r="AFP56" s="48"/>
      <c r="AFQ56" s="48"/>
      <c r="AFR56" s="48"/>
      <c r="AFS56" s="48"/>
      <c r="AFT56" s="48"/>
      <c r="AFU56" s="48"/>
      <c r="AFV56" s="48"/>
      <c r="AFW56" s="48"/>
      <c r="AFX56" s="48"/>
      <c r="AFY56" s="48"/>
      <c r="AFZ56" s="48"/>
      <c r="AGA56" s="48"/>
      <c r="AGB56" s="48"/>
      <c r="AGC56" s="48"/>
      <c r="AGD56" s="48"/>
      <c r="AGE56" s="48"/>
      <c r="AGF56" s="48"/>
      <c r="AGG56" s="48"/>
      <c r="AGH56" s="48"/>
      <c r="AGI56" s="48"/>
      <c r="AGJ56" s="48"/>
      <c r="AGK56" s="48"/>
      <c r="AGL56" s="48"/>
      <c r="AGM56" s="48"/>
      <c r="AGN56" s="48"/>
      <c r="AGO56" s="48"/>
      <c r="AGP56" s="48"/>
      <c r="AGQ56" s="48"/>
      <c r="AGR56" s="48"/>
      <c r="AGS56" s="48"/>
      <c r="AGT56" s="48"/>
      <c r="AGU56" s="48"/>
      <c r="AGV56" s="48"/>
      <c r="AGW56" s="48"/>
      <c r="AGX56" s="48"/>
      <c r="AGY56" s="48"/>
      <c r="AGZ56" s="48"/>
      <c r="AHA56" s="48"/>
      <c r="AHB56" s="48"/>
      <c r="AHC56" s="48"/>
      <c r="AHD56" s="48"/>
      <c r="AHE56" s="48"/>
      <c r="AHF56" s="48"/>
      <c r="AHG56" s="48"/>
      <c r="AHH56" s="48"/>
      <c r="AHI56" s="48"/>
      <c r="AHJ56" s="48"/>
      <c r="AHK56" s="48"/>
      <c r="AHL56" s="48"/>
      <c r="AHM56" s="48"/>
      <c r="AHN56" s="48"/>
      <c r="AHO56" s="48"/>
      <c r="AHP56" s="48"/>
      <c r="AHQ56" s="48"/>
      <c r="AHR56" s="48"/>
      <c r="AHS56" s="48"/>
      <c r="AHT56" s="48"/>
      <c r="AHU56" s="48"/>
      <c r="AHV56" s="48"/>
      <c r="AHW56" s="48"/>
      <c r="AHX56" s="48"/>
      <c r="AHY56" s="48"/>
      <c r="AHZ56" s="48"/>
      <c r="AIA56" s="48"/>
      <c r="AIB56" s="48"/>
      <c r="AIC56" s="48"/>
      <c r="AID56" s="48"/>
      <c r="AIE56" s="48"/>
      <c r="AIF56" s="48"/>
      <c r="AIG56" s="48"/>
      <c r="AIH56" s="48"/>
      <c r="AII56" s="48"/>
      <c r="AIJ56" s="48"/>
      <c r="AIK56" s="48"/>
      <c r="AIL56" s="48"/>
      <c r="AIM56" s="48"/>
      <c r="AIN56" s="48"/>
      <c r="AIO56" s="48"/>
      <c r="AIP56" s="48"/>
      <c r="AIQ56" s="48"/>
      <c r="AIR56" s="48"/>
      <c r="AIS56" s="48"/>
      <c r="AIT56" s="48"/>
      <c r="AIU56" s="48"/>
      <c r="AIV56" s="48"/>
      <c r="AIW56" s="48"/>
      <c r="AIX56" s="48"/>
      <c r="AIY56" s="48"/>
      <c r="AIZ56" s="48"/>
      <c r="AJA56" s="48"/>
      <c r="AJB56" s="48"/>
      <c r="AJC56" s="48"/>
      <c r="AJD56" s="48"/>
      <c r="AJE56" s="48"/>
      <c r="AJF56" s="48"/>
      <c r="AJG56" s="48"/>
      <c r="AJH56" s="48"/>
      <c r="AJI56" s="48"/>
      <c r="AJJ56" s="48"/>
      <c r="AJK56" s="48"/>
      <c r="AJL56" s="48"/>
      <c r="AJM56" s="48"/>
      <c r="AJN56" s="48"/>
      <c r="AJO56" s="48"/>
      <c r="AJP56" s="48"/>
      <c r="AJQ56" s="48"/>
      <c r="AJR56" s="48"/>
      <c r="AJS56" s="48"/>
      <c r="AJT56" s="48"/>
      <c r="AJU56" s="48"/>
      <c r="AJV56" s="48"/>
      <c r="AJW56" s="48"/>
      <c r="AJX56" s="48"/>
      <c r="AJY56" s="48"/>
      <c r="AJZ56" s="48"/>
      <c r="AKA56" s="48"/>
      <c r="AKB56" s="48"/>
      <c r="AKC56" s="48"/>
      <c r="AKD56" s="48"/>
      <c r="AKE56" s="48"/>
      <c r="AKF56" s="48"/>
      <c r="AKG56" s="48"/>
      <c r="AKH56" s="48"/>
      <c r="AKI56" s="48"/>
      <c r="AKJ56" s="48"/>
      <c r="AKK56" s="48"/>
      <c r="AKL56" s="48"/>
      <c r="AKM56" s="48"/>
      <c r="AKN56" s="48"/>
      <c r="AKO56" s="48"/>
      <c r="AKP56" s="48"/>
      <c r="AKQ56" s="48"/>
      <c r="AKR56" s="48"/>
      <c r="AKS56" s="48"/>
      <c r="AKT56" s="48"/>
      <c r="AKU56" s="48"/>
      <c r="AKV56" s="48"/>
      <c r="AKW56" s="48"/>
      <c r="AKX56" s="48"/>
      <c r="AKY56" s="48"/>
      <c r="AKZ56" s="48"/>
      <c r="ALA56" s="48"/>
      <c r="ALB56" s="48"/>
      <c r="ALC56" s="48"/>
      <c r="ALD56" s="48"/>
      <c r="ALE56" s="48"/>
      <c r="ALF56" s="48"/>
      <c r="ALG56" s="48"/>
      <c r="ALH56" s="48"/>
      <c r="ALI56" s="48"/>
      <c r="ALJ56" s="48"/>
      <c r="ALK56" s="48"/>
      <c r="ALL56" s="48"/>
      <c r="ALM56" s="48"/>
      <c r="ALN56" s="48"/>
      <c r="ALO56" s="48"/>
      <c r="ALP56" s="48"/>
      <c r="ALQ56" s="48"/>
      <c r="ALR56" s="48"/>
      <c r="ALS56" s="48"/>
      <c r="ALT56" s="48"/>
      <c r="ALU56" s="48"/>
      <c r="ALV56" s="48"/>
      <c r="ALW56" s="48"/>
      <c r="ALX56" s="48"/>
      <c r="ALY56" s="48"/>
      <c r="ALZ56" s="48"/>
      <c r="AMA56" s="48"/>
      <c r="AMB56" s="48"/>
      <c r="AMC56" s="48"/>
      <c r="AMD56" s="48"/>
      <c r="AME56" s="48"/>
      <c r="AMF56" s="48"/>
      <c r="AMG56" s="48"/>
      <c r="AMH56" s="48"/>
      <c r="AMI56" s="48"/>
      <c r="AMJ56" s="48"/>
      <c r="AMK56" s="48"/>
      <c r="AML56" s="48"/>
      <c r="AMM56" s="48"/>
      <c r="AMN56" s="48"/>
      <c r="AMO56" s="48"/>
      <c r="AMP56" s="48"/>
      <c r="AMQ56" s="48"/>
      <c r="AMR56" s="48"/>
      <c r="AMS56" s="48"/>
      <c r="AMT56" s="48"/>
      <c r="AMU56" s="48"/>
      <c r="AMV56" s="48"/>
      <c r="AMW56" s="48"/>
      <c r="AMX56" s="48"/>
      <c r="AMY56" s="48"/>
      <c r="AMZ56" s="48"/>
      <c r="ANA56" s="48"/>
      <c r="ANB56" s="48"/>
      <c r="ANC56" s="48"/>
      <c r="AND56" s="48"/>
      <c r="ANE56" s="48"/>
      <c r="ANF56" s="48"/>
      <c r="ANG56" s="48"/>
      <c r="ANH56" s="48"/>
      <c r="ANI56" s="48"/>
      <c r="ANJ56" s="48"/>
      <c r="ANK56" s="48"/>
      <c r="ANL56" s="48"/>
      <c r="ANM56" s="48"/>
      <c r="ANN56" s="48"/>
      <c r="ANO56" s="48"/>
      <c r="ANP56" s="48"/>
      <c r="ANQ56" s="48"/>
      <c r="ANR56" s="48"/>
      <c r="ANS56" s="48"/>
      <c r="ANT56" s="48"/>
      <c r="ANU56" s="48"/>
      <c r="ANV56" s="48"/>
      <c r="ANW56" s="48"/>
      <c r="ANX56" s="48"/>
      <c r="ANY56" s="48"/>
      <c r="ANZ56" s="48"/>
      <c r="AOA56" s="48"/>
      <c r="AOB56" s="48"/>
      <c r="AOC56" s="48"/>
      <c r="AOD56" s="48"/>
      <c r="AOE56" s="48"/>
      <c r="AOF56" s="48"/>
      <c r="AOG56" s="48"/>
      <c r="AOH56" s="48"/>
      <c r="AOI56" s="48"/>
      <c r="AOJ56" s="48"/>
      <c r="AOK56" s="48"/>
      <c r="AOL56" s="48"/>
      <c r="AOM56" s="48"/>
      <c r="AON56" s="48"/>
      <c r="AOO56" s="48"/>
      <c r="AOP56" s="48"/>
      <c r="AOQ56" s="48"/>
      <c r="AOR56" s="48"/>
      <c r="AOS56" s="48"/>
      <c r="AOT56" s="48"/>
      <c r="AOU56" s="48"/>
      <c r="AOV56" s="48"/>
      <c r="AOW56" s="48"/>
      <c r="AOX56" s="48"/>
      <c r="AOY56" s="48"/>
      <c r="AOZ56" s="48"/>
      <c r="APA56" s="48"/>
      <c r="APB56" s="48"/>
      <c r="APC56" s="48"/>
      <c r="APD56" s="48"/>
      <c r="APE56" s="48"/>
      <c r="APF56" s="48"/>
      <c r="APG56" s="48"/>
      <c r="APH56" s="48"/>
      <c r="API56" s="48"/>
      <c r="APJ56" s="48"/>
      <c r="APK56" s="48"/>
      <c r="APL56" s="48"/>
      <c r="APM56" s="48"/>
      <c r="APN56" s="48"/>
      <c r="APO56" s="48"/>
      <c r="APP56" s="48"/>
      <c r="APQ56" s="48"/>
      <c r="APR56" s="48"/>
      <c r="APS56" s="48"/>
      <c r="APT56" s="48"/>
      <c r="APU56" s="48"/>
      <c r="APV56" s="48"/>
      <c r="APW56" s="48"/>
      <c r="APX56" s="48"/>
      <c r="APY56" s="48"/>
      <c r="APZ56" s="48"/>
      <c r="AQA56" s="48"/>
      <c r="AQB56" s="48"/>
      <c r="AQC56" s="48"/>
      <c r="AQD56" s="48"/>
      <c r="AQE56" s="48"/>
      <c r="AQF56" s="48"/>
      <c r="AQG56" s="48"/>
      <c r="AQH56" s="48"/>
      <c r="AQI56" s="48"/>
      <c r="AQJ56" s="48"/>
      <c r="AQK56" s="48"/>
      <c r="AQL56" s="48"/>
      <c r="AQM56" s="48"/>
      <c r="AQN56" s="48"/>
      <c r="AQO56" s="48"/>
      <c r="AQP56" s="48"/>
      <c r="AQQ56" s="48"/>
      <c r="AQR56" s="48"/>
      <c r="AQS56" s="48"/>
      <c r="AQT56" s="48"/>
      <c r="AQU56" s="48"/>
      <c r="AQV56" s="48"/>
      <c r="AQW56" s="48"/>
      <c r="AQX56" s="48"/>
      <c r="AQY56" s="48"/>
      <c r="AQZ56" s="48"/>
      <c r="ARA56" s="48"/>
      <c r="ARB56" s="48"/>
      <c r="ARC56" s="48"/>
      <c r="ARD56" s="48"/>
      <c r="ARE56" s="48"/>
      <c r="ARF56" s="48"/>
      <c r="ARG56" s="48"/>
      <c r="ARH56" s="48"/>
      <c r="ARI56" s="48"/>
      <c r="ARJ56" s="48"/>
      <c r="ARK56" s="48"/>
      <c r="ARL56" s="48"/>
      <c r="ARM56" s="48"/>
      <c r="ARN56" s="48"/>
      <c r="ARO56" s="48"/>
      <c r="ARP56" s="48"/>
      <c r="ARQ56" s="48"/>
      <c r="ARR56" s="48"/>
      <c r="ARS56" s="48"/>
      <c r="ART56" s="48"/>
      <c r="ARU56" s="48"/>
      <c r="ARV56" s="48"/>
      <c r="ARW56" s="48"/>
      <c r="ARX56" s="48"/>
      <c r="ARY56" s="48"/>
      <c r="ARZ56" s="48"/>
      <c r="ASA56" s="48"/>
      <c r="ASB56" s="48"/>
      <c r="ASC56" s="48"/>
      <c r="ASD56" s="48"/>
      <c r="ASE56" s="48"/>
      <c r="ASF56" s="48"/>
      <c r="ASG56" s="48"/>
      <c r="ASH56" s="48"/>
      <c r="ASI56" s="48"/>
      <c r="ASJ56" s="48"/>
      <c r="ASK56" s="48"/>
      <c r="ASL56" s="48"/>
      <c r="ASM56" s="48"/>
      <c r="ASN56" s="48"/>
      <c r="ASO56" s="48"/>
      <c r="ASP56" s="48"/>
      <c r="ASQ56" s="48"/>
      <c r="ASR56" s="48"/>
      <c r="ASS56" s="48"/>
      <c r="AST56" s="48"/>
      <c r="ASU56" s="48"/>
      <c r="ASV56" s="48"/>
      <c r="ASW56" s="48"/>
      <c r="ASX56" s="48"/>
      <c r="ASY56" s="48"/>
      <c r="ASZ56" s="48"/>
      <c r="ATA56" s="48"/>
      <c r="ATB56" s="48"/>
      <c r="ATC56" s="48"/>
      <c r="ATD56" s="48"/>
      <c r="ATE56" s="48"/>
      <c r="ATF56" s="48"/>
      <c r="ATG56" s="48"/>
      <c r="ATH56" s="48"/>
      <c r="ATI56" s="48"/>
      <c r="ATJ56" s="48"/>
      <c r="ATK56" s="48"/>
      <c r="ATL56" s="48"/>
      <c r="ATM56" s="48"/>
      <c r="ATN56" s="48"/>
      <c r="ATO56" s="48"/>
      <c r="ATP56" s="48"/>
      <c r="ATQ56" s="48"/>
      <c r="ATR56" s="48"/>
      <c r="ATS56" s="48"/>
      <c r="ATT56" s="48"/>
      <c r="ATU56" s="48"/>
      <c r="ATV56" s="48"/>
      <c r="ATW56" s="48"/>
      <c r="ATX56" s="48"/>
      <c r="ATY56" s="48"/>
      <c r="ATZ56" s="48"/>
      <c r="AUA56" s="48"/>
      <c r="AUB56" s="48"/>
      <c r="AUC56" s="48"/>
      <c r="AUD56" s="48"/>
      <c r="AUE56" s="48"/>
      <c r="AUF56" s="48"/>
      <c r="AUG56" s="48"/>
      <c r="AUH56" s="48"/>
      <c r="AUI56" s="48"/>
      <c r="AUJ56" s="48"/>
      <c r="AUK56" s="48"/>
      <c r="AUL56" s="48"/>
      <c r="AUM56" s="48"/>
      <c r="AUN56" s="48"/>
      <c r="AUO56" s="48"/>
      <c r="AUP56" s="48"/>
      <c r="AUQ56" s="48"/>
      <c r="AUR56" s="48"/>
      <c r="AUS56" s="48"/>
      <c r="AUT56" s="48"/>
      <c r="AUU56" s="48"/>
      <c r="AUV56" s="48"/>
      <c r="AUW56" s="48"/>
      <c r="AUX56" s="48"/>
      <c r="AUY56" s="48"/>
      <c r="AUZ56" s="48"/>
      <c r="AVA56" s="48"/>
      <c r="AVB56" s="48"/>
      <c r="AVC56" s="48"/>
      <c r="AVD56" s="48"/>
      <c r="AVE56" s="48"/>
      <c r="AVF56" s="48"/>
      <c r="AVG56" s="48"/>
      <c r="AVH56" s="48"/>
      <c r="AVI56" s="48"/>
      <c r="AVJ56" s="48"/>
      <c r="AVK56" s="48"/>
      <c r="AVL56" s="48"/>
      <c r="AVM56" s="48"/>
      <c r="AVN56" s="48"/>
      <c r="AVO56" s="48"/>
      <c r="AVP56" s="48"/>
      <c r="AVQ56" s="48"/>
      <c r="AVR56" s="48"/>
      <c r="AVS56" s="48"/>
      <c r="AVT56" s="48"/>
      <c r="AVU56" s="48"/>
      <c r="AVV56" s="48"/>
      <c r="AVW56" s="48"/>
      <c r="AVX56" s="48"/>
      <c r="AVY56" s="48"/>
      <c r="AVZ56" s="48"/>
      <c r="AWA56" s="48"/>
      <c r="AWB56" s="48"/>
      <c r="AWC56" s="48"/>
      <c r="AWD56" s="48"/>
      <c r="AWE56" s="48"/>
      <c r="AWF56" s="48"/>
      <c r="AWG56" s="48"/>
      <c r="AWH56" s="48"/>
      <c r="AWI56" s="48"/>
      <c r="AWJ56" s="48"/>
      <c r="AWK56" s="48"/>
      <c r="AWL56" s="48"/>
      <c r="AWM56" s="48"/>
      <c r="AWN56" s="48"/>
      <c r="AWO56" s="48"/>
      <c r="AWP56" s="48"/>
      <c r="AWQ56" s="48"/>
      <c r="AWR56" s="48"/>
      <c r="AWS56" s="48"/>
      <c r="AWT56" s="48"/>
      <c r="AWU56" s="48"/>
      <c r="AWV56" s="48"/>
      <c r="AWW56" s="48"/>
      <c r="AWX56" s="48"/>
      <c r="AWY56" s="48"/>
      <c r="AWZ56" s="48"/>
      <c r="AXA56" s="48"/>
      <c r="AXB56" s="48"/>
      <c r="AXC56" s="48"/>
      <c r="AXD56" s="48"/>
      <c r="AXE56" s="48"/>
      <c r="AXF56" s="48"/>
      <c r="AXG56" s="48"/>
      <c r="AXH56" s="48"/>
      <c r="AXI56" s="48"/>
      <c r="AXJ56" s="48"/>
      <c r="AXK56" s="48"/>
      <c r="AXL56" s="48"/>
      <c r="AXM56" s="48"/>
      <c r="AXN56" s="48"/>
      <c r="AXO56" s="48"/>
      <c r="AXP56" s="48"/>
      <c r="AXQ56" s="48"/>
      <c r="AXR56" s="48"/>
      <c r="AXS56" s="48"/>
      <c r="AXT56" s="48"/>
      <c r="AXU56" s="48"/>
      <c r="AXV56" s="48"/>
      <c r="AXW56" s="48"/>
      <c r="AXX56" s="48"/>
      <c r="AXY56" s="48"/>
      <c r="AXZ56" s="48"/>
      <c r="AYA56" s="48"/>
      <c r="AYB56" s="48"/>
      <c r="AYC56" s="48"/>
      <c r="AYD56" s="48"/>
      <c r="AYE56" s="48"/>
      <c r="AYF56" s="48"/>
      <c r="AYG56" s="48"/>
      <c r="AYH56" s="48"/>
      <c r="AYI56" s="48"/>
      <c r="AYJ56" s="48"/>
      <c r="AYK56" s="48"/>
      <c r="AYL56" s="48"/>
      <c r="AYM56" s="48"/>
      <c r="AYN56" s="48"/>
      <c r="AYO56" s="48"/>
      <c r="AYP56" s="48"/>
      <c r="AYQ56" s="48"/>
      <c r="AYR56" s="48"/>
      <c r="AYS56" s="48"/>
      <c r="AYT56" s="48"/>
      <c r="AYU56" s="48"/>
      <c r="AYV56" s="48"/>
      <c r="AYW56" s="48"/>
      <c r="AYX56" s="48"/>
      <c r="AYY56" s="48"/>
      <c r="AYZ56" s="48"/>
      <c r="AZA56" s="48"/>
      <c r="AZB56" s="48"/>
      <c r="AZC56" s="48"/>
      <c r="AZD56" s="48"/>
      <c r="AZE56" s="48"/>
      <c r="AZF56" s="48"/>
      <c r="AZG56" s="48"/>
      <c r="AZH56" s="48"/>
      <c r="AZI56" s="48"/>
      <c r="AZJ56" s="48"/>
      <c r="AZK56" s="48"/>
      <c r="AZL56" s="48"/>
      <c r="AZM56" s="48"/>
      <c r="AZN56" s="48"/>
      <c r="AZO56" s="48"/>
      <c r="AZP56" s="48"/>
      <c r="AZQ56" s="48"/>
      <c r="AZR56" s="48"/>
      <c r="AZS56" s="48"/>
      <c r="AZT56" s="48"/>
      <c r="AZU56" s="48"/>
      <c r="AZV56" s="48"/>
      <c r="AZW56" s="48"/>
      <c r="AZX56" s="48"/>
      <c r="AZY56" s="48"/>
      <c r="AZZ56" s="48"/>
      <c r="BAA56" s="48"/>
      <c r="BAB56" s="48"/>
      <c r="BAC56" s="48"/>
      <c r="BAD56" s="48"/>
      <c r="BAE56" s="48"/>
      <c r="BAF56" s="48"/>
      <c r="BAG56" s="48"/>
      <c r="BAH56" s="48"/>
      <c r="BAI56" s="48"/>
      <c r="BAJ56" s="48"/>
      <c r="BAK56" s="48"/>
      <c r="BAL56" s="48"/>
      <c r="BAM56" s="48"/>
      <c r="BAN56" s="48"/>
      <c r="BAO56" s="48"/>
      <c r="BAP56" s="48"/>
      <c r="BAQ56" s="48"/>
      <c r="BAR56" s="48"/>
      <c r="BAS56" s="48"/>
      <c r="BAT56" s="48"/>
      <c r="BAU56" s="48"/>
      <c r="BAV56" s="48"/>
      <c r="BAW56" s="48"/>
      <c r="BAX56" s="48"/>
      <c r="BAY56" s="48"/>
      <c r="BAZ56" s="48"/>
      <c r="BBA56" s="48"/>
      <c r="BBB56" s="48"/>
      <c r="BBC56" s="48"/>
      <c r="BBD56" s="48"/>
      <c r="BBE56" s="48"/>
      <c r="BBF56" s="48"/>
      <c r="BBG56" s="48"/>
      <c r="BBH56" s="48"/>
      <c r="BBI56" s="48"/>
      <c r="BBJ56" s="48"/>
      <c r="BBK56" s="48"/>
      <c r="BBL56" s="48"/>
      <c r="BBM56" s="48"/>
      <c r="BBN56" s="48"/>
      <c r="BBO56" s="48"/>
      <c r="BBP56" s="48"/>
      <c r="BBQ56" s="48"/>
      <c r="BBR56" s="48"/>
      <c r="BBS56" s="48"/>
      <c r="BBT56" s="48"/>
      <c r="BBU56" s="48"/>
      <c r="BBV56" s="48"/>
      <c r="BBW56" s="48"/>
      <c r="BBX56" s="48"/>
      <c r="BBY56" s="48"/>
      <c r="BBZ56" s="48"/>
      <c r="BCA56" s="48"/>
      <c r="BCB56" s="48"/>
      <c r="BCC56" s="48"/>
      <c r="BCD56" s="48"/>
      <c r="BCE56" s="48"/>
      <c r="BCF56" s="48"/>
      <c r="BCG56" s="48"/>
      <c r="BCH56" s="48"/>
      <c r="BCI56" s="48"/>
      <c r="BCJ56" s="48"/>
      <c r="BCK56" s="48"/>
      <c r="BCL56" s="48"/>
      <c r="BCM56" s="48"/>
      <c r="BCN56" s="48"/>
      <c r="BCO56" s="48"/>
      <c r="BCP56" s="48"/>
      <c r="BCQ56" s="48"/>
      <c r="BCR56" s="48"/>
      <c r="BCS56" s="48"/>
      <c r="BCT56" s="48"/>
      <c r="BCU56" s="48"/>
      <c r="BCV56" s="48"/>
      <c r="BCW56" s="48"/>
      <c r="BCX56" s="48"/>
      <c r="BCY56" s="48"/>
      <c r="BCZ56" s="48"/>
      <c r="BDA56" s="48"/>
      <c r="BDB56" s="48"/>
      <c r="BDC56" s="48"/>
      <c r="BDD56" s="48"/>
      <c r="BDE56" s="48"/>
      <c r="BDF56" s="48"/>
      <c r="BDG56" s="48"/>
      <c r="BDH56" s="48"/>
      <c r="BDI56" s="48"/>
      <c r="BDJ56" s="48"/>
      <c r="BDK56" s="48"/>
      <c r="BDL56" s="48"/>
      <c r="BDM56" s="48"/>
      <c r="BDN56" s="48"/>
      <c r="BDO56" s="48"/>
      <c r="BDP56" s="48"/>
      <c r="BDQ56" s="48"/>
      <c r="BDR56" s="48"/>
      <c r="BDS56" s="48"/>
      <c r="BDT56" s="48"/>
      <c r="BDU56" s="48"/>
      <c r="BDV56" s="48"/>
      <c r="BDW56" s="48"/>
      <c r="BDX56" s="48"/>
      <c r="BDY56" s="48"/>
      <c r="BDZ56" s="48"/>
      <c r="BEA56" s="48"/>
      <c r="BEB56" s="48"/>
      <c r="BEC56" s="48"/>
      <c r="BED56" s="48"/>
      <c r="BEE56" s="48"/>
      <c r="BEF56" s="48"/>
      <c r="BEG56" s="48"/>
      <c r="BEH56" s="48"/>
      <c r="BEI56" s="48"/>
      <c r="BEJ56" s="48"/>
      <c r="BEK56" s="48"/>
      <c r="BEL56" s="48"/>
      <c r="BEM56" s="48"/>
      <c r="BEN56" s="48"/>
      <c r="BEO56" s="48"/>
      <c r="BEP56" s="48"/>
      <c r="BEQ56" s="48"/>
      <c r="BER56" s="48"/>
      <c r="BES56" s="48"/>
      <c r="BET56" s="48"/>
      <c r="BEU56" s="48"/>
      <c r="BEV56" s="48"/>
      <c r="BEW56" s="48"/>
      <c r="BEX56" s="48"/>
      <c r="BEY56" s="48"/>
      <c r="BEZ56" s="48"/>
      <c r="BFA56" s="48"/>
      <c r="BFB56" s="48"/>
      <c r="BFC56" s="48"/>
      <c r="BFD56" s="48"/>
      <c r="BFE56" s="48"/>
      <c r="BFF56" s="48"/>
      <c r="BFG56" s="48"/>
      <c r="BFH56" s="48"/>
      <c r="BFI56" s="48"/>
      <c r="BFJ56" s="48"/>
      <c r="BFK56" s="48"/>
      <c r="BFL56" s="48"/>
      <c r="BFM56" s="48"/>
      <c r="BFN56" s="48"/>
      <c r="BFO56" s="48"/>
      <c r="BFP56" s="48"/>
      <c r="BFQ56" s="48"/>
      <c r="BFR56" s="48"/>
      <c r="BFS56" s="48"/>
      <c r="BFT56" s="48"/>
      <c r="BFU56" s="48"/>
      <c r="BFV56" s="48"/>
      <c r="BFW56" s="48"/>
      <c r="BFX56" s="48"/>
      <c r="BFY56" s="48"/>
      <c r="BFZ56" s="48"/>
      <c r="BGA56" s="48"/>
      <c r="BGB56" s="48"/>
      <c r="BGC56" s="48"/>
      <c r="BGD56" s="48"/>
      <c r="BGE56" s="48"/>
      <c r="BGF56" s="48"/>
      <c r="BGG56" s="48"/>
      <c r="BGH56" s="48"/>
      <c r="BGI56" s="48"/>
      <c r="BGJ56" s="48"/>
      <c r="BGK56" s="48"/>
      <c r="BGL56" s="48"/>
      <c r="BGM56" s="48"/>
      <c r="BGN56" s="48"/>
      <c r="BGO56" s="48"/>
      <c r="BGP56" s="48"/>
      <c r="BGQ56" s="48"/>
      <c r="BGR56" s="48"/>
      <c r="BGS56" s="48"/>
      <c r="BGT56" s="48"/>
      <c r="BGU56" s="48"/>
      <c r="BGV56" s="48"/>
      <c r="BGW56" s="48"/>
      <c r="BGX56" s="48"/>
      <c r="BGY56" s="48"/>
      <c r="BGZ56" s="48"/>
      <c r="BHA56" s="48"/>
      <c r="BHB56" s="48"/>
      <c r="BHC56" s="48"/>
      <c r="BHD56" s="48"/>
      <c r="BHE56" s="48"/>
      <c r="BHF56" s="48"/>
      <c r="BHG56" s="48"/>
      <c r="BHH56" s="48"/>
      <c r="BHI56" s="48"/>
      <c r="BHJ56" s="48"/>
      <c r="BHK56" s="48"/>
      <c r="BHL56" s="48"/>
      <c r="BHM56" s="48"/>
      <c r="BHN56" s="48"/>
      <c r="BHO56" s="48"/>
      <c r="BHP56" s="48"/>
      <c r="BHQ56" s="48"/>
      <c r="BHR56" s="48"/>
      <c r="BHS56" s="48"/>
      <c r="BHT56" s="48"/>
      <c r="BHU56" s="48"/>
      <c r="BHV56" s="48"/>
      <c r="BHW56" s="48"/>
      <c r="BHX56" s="48"/>
      <c r="BHY56" s="48"/>
      <c r="BHZ56" s="48"/>
      <c r="BIA56" s="48"/>
      <c r="BIB56" s="48"/>
      <c r="BIC56" s="48"/>
      <c r="BID56" s="48"/>
      <c r="BIE56" s="48"/>
      <c r="BIF56" s="48"/>
      <c r="BIG56" s="48"/>
      <c r="BIH56" s="48"/>
      <c r="BII56" s="48"/>
      <c r="BIJ56" s="48"/>
      <c r="BIK56" s="48"/>
      <c r="BIL56" s="48"/>
      <c r="BIM56" s="48"/>
      <c r="BIN56" s="48"/>
      <c r="BIO56" s="48"/>
      <c r="BIP56" s="48"/>
      <c r="BIQ56" s="48"/>
      <c r="BIR56" s="48"/>
      <c r="BIS56" s="48"/>
      <c r="BIT56" s="48"/>
      <c r="BIU56" s="48"/>
      <c r="BIV56" s="48"/>
      <c r="BIW56" s="48"/>
      <c r="BIX56" s="48"/>
      <c r="BIY56" s="48"/>
      <c r="BIZ56" s="48"/>
      <c r="BJA56" s="48"/>
      <c r="BJB56" s="48"/>
      <c r="BJC56" s="48"/>
      <c r="BJD56" s="48"/>
      <c r="BJE56" s="48"/>
      <c r="BJF56" s="48"/>
      <c r="BJG56" s="48"/>
      <c r="BJH56" s="48"/>
      <c r="BJI56" s="48"/>
      <c r="BJJ56" s="48"/>
      <c r="BJK56" s="48"/>
      <c r="BJL56" s="48"/>
      <c r="BJM56" s="48"/>
      <c r="BJN56" s="48"/>
      <c r="BJO56" s="48"/>
      <c r="BJP56" s="48"/>
      <c r="BJQ56" s="48"/>
      <c r="BJR56" s="48"/>
      <c r="BJS56" s="48"/>
      <c r="BJT56" s="48"/>
      <c r="BJU56" s="48"/>
      <c r="BJV56" s="48"/>
      <c r="BJW56" s="48"/>
      <c r="BJX56" s="48"/>
      <c r="BJY56" s="48"/>
      <c r="BJZ56" s="48"/>
      <c r="BKA56" s="48"/>
      <c r="BKB56" s="48"/>
      <c r="BKC56" s="48"/>
      <c r="BKD56" s="48"/>
      <c r="BKE56" s="48"/>
      <c r="BKF56" s="48"/>
      <c r="BKG56" s="48"/>
      <c r="BKH56" s="48"/>
      <c r="BKI56" s="48"/>
      <c r="BKJ56" s="48"/>
      <c r="BKK56" s="48"/>
      <c r="BKL56" s="48"/>
      <c r="BKM56" s="48"/>
      <c r="BKN56" s="48"/>
      <c r="BKO56" s="48"/>
      <c r="BKP56" s="48"/>
      <c r="BKQ56" s="48"/>
      <c r="BKR56" s="48"/>
      <c r="BKS56" s="48"/>
      <c r="BKT56" s="48"/>
      <c r="BKU56" s="48"/>
      <c r="BKV56" s="48"/>
      <c r="BKW56" s="48"/>
      <c r="BKX56" s="48"/>
      <c r="BKY56" s="48"/>
      <c r="BKZ56" s="48"/>
      <c r="BLA56" s="48"/>
      <c r="BLB56" s="48"/>
      <c r="BLC56" s="48"/>
      <c r="BLD56" s="48"/>
      <c r="BLE56" s="48"/>
      <c r="BLF56" s="48"/>
      <c r="BLG56" s="48"/>
      <c r="BLH56" s="48"/>
      <c r="BLI56" s="48"/>
      <c r="BLJ56" s="48"/>
      <c r="BLK56" s="48"/>
      <c r="BLL56" s="48"/>
      <c r="BLM56" s="48"/>
      <c r="BLN56" s="48"/>
      <c r="BLO56" s="48"/>
      <c r="BLP56" s="48"/>
      <c r="BLQ56" s="48"/>
      <c r="BLR56" s="48"/>
      <c r="BLS56" s="48"/>
      <c r="BLT56" s="48"/>
      <c r="BLU56" s="48"/>
      <c r="BLV56" s="48"/>
      <c r="BLW56" s="48"/>
      <c r="BLX56" s="48"/>
      <c r="BLY56" s="48"/>
      <c r="BLZ56" s="48"/>
      <c r="BMA56" s="48"/>
      <c r="BMB56" s="48"/>
      <c r="BMC56" s="48"/>
      <c r="BMD56" s="48"/>
      <c r="BME56" s="48"/>
      <c r="BMF56" s="48"/>
      <c r="BMG56" s="48"/>
      <c r="BMH56" s="48"/>
      <c r="BMI56" s="48"/>
      <c r="BMJ56" s="48"/>
      <c r="BMK56" s="48"/>
      <c r="BML56" s="48"/>
      <c r="BMM56" s="48"/>
      <c r="BMN56" s="48"/>
      <c r="BMO56" s="48"/>
      <c r="BMP56" s="48"/>
      <c r="BMQ56" s="48"/>
      <c r="BMR56" s="48"/>
      <c r="BMS56" s="48"/>
      <c r="BMT56" s="48"/>
      <c r="BMU56" s="48"/>
      <c r="BMV56" s="48"/>
      <c r="BMW56" s="48"/>
      <c r="BMX56" s="48"/>
      <c r="BMY56" s="48"/>
      <c r="BMZ56" s="48"/>
      <c r="BNA56" s="48"/>
      <c r="BNB56" s="48"/>
      <c r="BNC56" s="48"/>
      <c r="BND56" s="48"/>
      <c r="BNE56" s="48"/>
      <c r="BNF56" s="48"/>
      <c r="BNG56" s="48"/>
      <c r="BNH56" s="48"/>
      <c r="BNI56" s="48"/>
      <c r="BNJ56" s="48"/>
      <c r="BNK56" s="48"/>
      <c r="BNL56" s="48"/>
      <c r="BNM56" s="48"/>
      <c r="BNN56" s="48"/>
      <c r="BNO56" s="48"/>
      <c r="BNP56" s="48"/>
      <c r="BNQ56" s="48"/>
      <c r="BNR56" s="48"/>
      <c r="BNS56" s="48"/>
      <c r="BNT56" s="48"/>
      <c r="BNU56" s="48"/>
      <c r="BNV56" s="48"/>
      <c r="BNW56" s="48"/>
      <c r="BNX56" s="48"/>
      <c r="BNY56" s="48"/>
      <c r="BNZ56" s="48"/>
      <c r="BOA56" s="48"/>
      <c r="BOB56" s="48"/>
      <c r="BOC56" s="48"/>
      <c r="BOD56" s="48"/>
      <c r="BOE56" s="48"/>
      <c r="BOF56" s="48"/>
      <c r="BOG56" s="48"/>
      <c r="BOH56" s="48"/>
      <c r="BOI56" s="48"/>
      <c r="BOJ56" s="48"/>
      <c r="BOK56" s="48"/>
      <c r="BOL56" s="48"/>
      <c r="BOM56" s="48"/>
      <c r="BON56" s="48"/>
      <c r="BOO56" s="48"/>
      <c r="BOP56" s="48"/>
      <c r="BOQ56" s="48"/>
      <c r="BOR56" s="48"/>
      <c r="BOS56" s="48"/>
      <c r="BOT56" s="48"/>
      <c r="BOU56" s="48"/>
      <c r="BOV56" s="48"/>
      <c r="BOW56" s="48"/>
      <c r="BOX56" s="48"/>
      <c r="BOY56" s="48"/>
      <c r="BOZ56" s="48"/>
      <c r="BPA56" s="48"/>
      <c r="BPB56" s="48"/>
      <c r="BPC56" s="48"/>
      <c r="BPD56" s="48"/>
      <c r="BPE56" s="48"/>
      <c r="BPF56" s="48"/>
      <c r="BPG56" s="48"/>
      <c r="BPH56" s="48"/>
      <c r="BPI56" s="48"/>
      <c r="BPJ56" s="48"/>
      <c r="BPK56" s="48"/>
      <c r="BPL56" s="48"/>
      <c r="BPM56" s="48"/>
      <c r="BPN56" s="48"/>
      <c r="BPO56" s="48"/>
      <c r="BPP56" s="48"/>
      <c r="BPQ56" s="48"/>
      <c r="BPR56" s="48"/>
      <c r="BPS56" s="48"/>
      <c r="BPT56" s="48"/>
      <c r="BPU56" s="48"/>
      <c r="BPV56" s="48"/>
      <c r="BPW56" s="48"/>
      <c r="BPX56" s="48"/>
      <c r="BPY56" s="48"/>
      <c r="BPZ56" s="48"/>
      <c r="BQA56" s="48"/>
      <c r="BQB56" s="48"/>
      <c r="BQC56" s="48"/>
      <c r="BQD56" s="48"/>
      <c r="BQE56" s="48"/>
      <c r="BQF56" s="48"/>
      <c r="BQG56" s="48"/>
      <c r="BQH56" s="48"/>
      <c r="BQI56" s="48"/>
      <c r="BQJ56" s="48"/>
      <c r="BQK56" s="48"/>
      <c r="BQL56" s="48"/>
      <c r="BQM56" s="48"/>
      <c r="BQN56" s="48"/>
      <c r="BQO56" s="48"/>
      <c r="BQP56" s="48"/>
      <c r="BQQ56" s="48"/>
      <c r="BQR56" s="48"/>
      <c r="BQS56" s="48"/>
      <c r="BQT56" s="48"/>
      <c r="BQU56" s="48"/>
      <c r="BQV56" s="48"/>
      <c r="BQW56" s="48"/>
      <c r="BQX56" s="48"/>
      <c r="BQY56" s="48"/>
      <c r="BQZ56" s="48"/>
      <c r="BRA56" s="48"/>
      <c r="BRB56" s="48"/>
      <c r="BRC56" s="48"/>
      <c r="BRD56" s="48"/>
      <c r="BRE56" s="48"/>
      <c r="BRF56" s="48"/>
      <c r="BRG56" s="48"/>
      <c r="BRH56" s="48"/>
      <c r="BRI56" s="48"/>
      <c r="BRJ56" s="48"/>
      <c r="BRK56" s="48"/>
      <c r="BRL56" s="48"/>
      <c r="BRM56" s="48"/>
      <c r="BRN56" s="48"/>
      <c r="BRO56" s="48"/>
      <c r="BRP56" s="48"/>
      <c r="BRQ56" s="48"/>
      <c r="BRR56" s="48"/>
      <c r="BRS56" s="48"/>
      <c r="BRT56" s="48"/>
      <c r="BRU56" s="48"/>
      <c r="BRV56" s="48"/>
      <c r="BRW56" s="48"/>
      <c r="BRX56" s="48"/>
      <c r="BRY56" s="48"/>
      <c r="BRZ56" s="48"/>
      <c r="BSA56" s="48"/>
      <c r="BSB56" s="48"/>
      <c r="BSC56" s="48"/>
      <c r="BSD56" s="48"/>
      <c r="BSE56" s="48"/>
      <c r="BSF56" s="48"/>
      <c r="BSG56" s="48"/>
      <c r="BSH56" s="48"/>
      <c r="BSI56" s="48"/>
      <c r="BSJ56" s="48"/>
      <c r="BSK56" s="48"/>
      <c r="BSL56" s="48"/>
      <c r="BSM56" s="48"/>
      <c r="BSN56" s="48"/>
      <c r="BSO56" s="48"/>
      <c r="BSP56" s="48"/>
      <c r="BSQ56" s="48"/>
      <c r="BSR56" s="48"/>
      <c r="BSS56" s="48"/>
      <c r="BST56" s="48"/>
      <c r="BSU56" s="48"/>
      <c r="BSV56" s="48"/>
      <c r="BSW56" s="48"/>
      <c r="BSX56" s="48"/>
      <c r="BSY56" s="48"/>
      <c r="BSZ56" s="48"/>
      <c r="BTA56" s="48"/>
      <c r="BTB56" s="48"/>
      <c r="BTC56" s="48"/>
      <c r="BTD56" s="48"/>
      <c r="BTE56" s="48"/>
      <c r="BTF56" s="48"/>
      <c r="BTG56" s="48"/>
      <c r="BTH56" s="48"/>
      <c r="BTI56" s="48"/>
      <c r="BTJ56" s="48"/>
      <c r="BTK56" s="48"/>
      <c r="BTL56" s="48"/>
      <c r="BTM56" s="48"/>
      <c r="BTN56" s="48"/>
      <c r="BTO56" s="48"/>
      <c r="BTP56" s="48"/>
      <c r="BTQ56" s="48"/>
      <c r="BTR56" s="48"/>
      <c r="BTS56" s="48"/>
      <c r="BTT56" s="48"/>
      <c r="BTU56" s="48"/>
      <c r="BTV56" s="48"/>
      <c r="BTW56" s="48"/>
      <c r="BTX56" s="48"/>
      <c r="BTY56" s="48"/>
      <c r="BTZ56" s="48"/>
      <c r="BUA56" s="48"/>
      <c r="BUB56" s="48"/>
      <c r="BUC56" s="48"/>
      <c r="BUD56" s="48"/>
      <c r="BUE56" s="48"/>
      <c r="BUF56" s="48"/>
      <c r="BUG56" s="48"/>
      <c r="BUH56" s="48"/>
      <c r="BUI56" s="48"/>
      <c r="BUJ56" s="48"/>
      <c r="BUK56" s="48"/>
      <c r="BUL56" s="48"/>
      <c r="BUM56" s="48"/>
      <c r="BUN56" s="48"/>
      <c r="BUO56" s="48"/>
      <c r="BUP56" s="48"/>
      <c r="BUQ56" s="48"/>
      <c r="BUR56" s="48"/>
      <c r="BUS56" s="48"/>
      <c r="BUT56" s="48"/>
      <c r="BUU56" s="48"/>
      <c r="BUV56" s="48"/>
      <c r="BUW56" s="48"/>
      <c r="BUX56" s="48"/>
      <c r="BUY56" s="48"/>
      <c r="BUZ56" s="48"/>
      <c r="BVA56" s="48"/>
      <c r="BVB56" s="48"/>
      <c r="BVC56" s="48"/>
      <c r="BVD56" s="48"/>
      <c r="BVE56" s="48"/>
      <c r="BVF56" s="48"/>
      <c r="BVG56" s="48"/>
      <c r="BVH56" s="48"/>
      <c r="BVI56" s="48"/>
      <c r="BVJ56" s="48"/>
      <c r="BVK56" s="48"/>
      <c r="BVL56" s="48"/>
      <c r="BVM56" s="48"/>
      <c r="BVN56" s="48"/>
      <c r="BVO56" s="48"/>
      <c r="BVP56" s="48"/>
      <c r="BVQ56" s="48"/>
      <c r="BVR56" s="48"/>
      <c r="BVS56" s="48"/>
      <c r="BVT56" s="48"/>
      <c r="BVU56" s="48"/>
      <c r="BVV56" s="48"/>
      <c r="BVW56" s="48"/>
      <c r="BVX56" s="48"/>
      <c r="BVY56" s="48"/>
      <c r="BVZ56" s="48"/>
      <c r="BWA56" s="48"/>
      <c r="BWB56" s="48"/>
      <c r="BWC56" s="48"/>
      <c r="BWD56" s="48"/>
      <c r="BWE56" s="48"/>
      <c r="BWF56" s="48"/>
      <c r="BWG56" s="48"/>
      <c r="BWH56" s="48"/>
      <c r="BWI56" s="48"/>
      <c r="BWJ56" s="48"/>
      <c r="BWK56" s="48"/>
      <c r="BWL56" s="48"/>
      <c r="BWM56" s="48"/>
      <c r="BWN56" s="48"/>
      <c r="BWO56" s="48"/>
      <c r="BWP56" s="48"/>
      <c r="BWQ56" s="48"/>
      <c r="BWR56" s="48"/>
      <c r="BWS56" s="48"/>
      <c r="BWT56" s="48"/>
      <c r="BWU56" s="48"/>
      <c r="BWV56" s="48"/>
      <c r="BWW56" s="48"/>
      <c r="BWX56" s="48"/>
      <c r="BWY56" s="48"/>
      <c r="BWZ56" s="48"/>
      <c r="BXA56" s="48"/>
      <c r="BXB56" s="48"/>
      <c r="BXC56" s="48"/>
      <c r="BXD56" s="48"/>
      <c r="BXE56" s="48"/>
      <c r="BXF56" s="48"/>
      <c r="BXG56" s="48"/>
      <c r="BXH56" s="48"/>
      <c r="BXI56" s="48"/>
      <c r="BXJ56" s="48"/>
      <c r="BXK56" s="48"/>
      <c r="BXL56" s="48"/>
      <c r="BXM56" s="48"/>
      <c r="BXN56" s="48"/>
      <c r="BXO56" s="48"/>
      <c r="BXP56" s="48"/>
      <c r="BXQ56" s="48"/>
      <c r="BXR56" s="48"/>
      <c r="BXS56" s="48"/>
      <c r="BXT56" s="48"/>
      <c r="BXU56" s="48"/>
      <c r="BXV56" s="48"/>
      <c r="BXW56" s="48"/>
      <c r="BXX56" s="48"/>
      <c r="BXY56" s="48"/>
      <c r="BXZ56" s="48"/>
      <c r="BYA56" s="48"/>
      <c r="BYB56" s="48"/>
      <c r="BYC56" s="48"/>
      <c r="BYD56" s="48"/>
      <c r="BYE56" s="48"/>
      <c r="BYF56" s="48"/>
      <c r="BYG56" s="48"/>
      <c r="BYH56" s="48"/>
      <c r="BYI56" s="48"/>
      <c r="BYJ56" s="48"/>
      <c r="BYK56" s="48"/>
      <c r="BYL56" s="48"/>
      <c r="BYM56" s="48"/>
      <c r="BYN56" s="48"/>
      <c r="BYO56" s="48"/>
      <c r="BYP56" s="48"/>
      <c r="BYQ56" s="48"/>
      <c r="BYR56" s="48"/>
      <c r="BYS56" s="48"/>
      <c r="BYT56" s="48"/>
      <c r="BYU56" s="48"/>
      <c r="BYV56" s="48"/>
      <c r="BYW56" s="48"/>
      <c r="BYX56" s="48"/>
      <c r="BYY56" s="48"/>
      <c r="BYZ56" s="48"/>
      <c r="BZA56" s="48"/>
      <c r="BZB56" s="48"/>
      <c r="BZC56" s="48"/>
      <c r="BZD56" s="48"/>
      <c r="BZE56" s="48"/>
      <c r="BZF56" s="48"/>
      <c r="BZG56" s="48"/>
      <c r="BZH56" s="48"/>
      <c r="BZI56" s="48"/>
      <c r="BZJ56" s="48"/>
      <c r="BZK56" s="48"/>
      <c r="BZL56" s="48"/>
      <c r="BZM56" s="48"/>
      <c r="BZN56" s="48"/>
      <c r="BZO56" s="48"/>
      <c r="BZP56" s="48"/>
      <c r="BZQ56" s="48"/>
      <c r="BZR56" s="48"/>
      <c r="BZS56" s="48"/>
      <c r="BZT56" s="48"/>
      <c r="BZU56" s="48"/>
      <c r="BZV56" s="48"/>
      <c r="BZW56" s="48"/>
      <c r="BZX56" s="48"/>
      <c r="BZY56" s="48"/>
      <c r="BZZ56" s="48"/>
      <c r="CAA56" s="48"/>
      <c r="CAB56" s="48"/>
      <c r="CAC56" s="48"/>
      <c r="CAD56" s="48"/>
      <c r="CAE56" s="48"/>
      <c r="CAF56" s="48"/>
      <c r="CAG56" s="48"/>
      <c r="CAH56" s="48"/>
      <c r="CAI56" s="48"/>
      <c r="CAJ56" s="48"/>
      <c r="CAK56" s="48"/>
      <c r="CAL56" s="48"/>
      <c r="CAM56" s="48"/>
      <c r="CAN56" s="48"/>
      <c r="CAO56" s="48"/>
      <c r="CAP56" s="48"/>
      <c r="CAQ56" s="48"/>
      <c r="CAR56" s="48"/>
      <c r="CAS56" s="48"/>
      <c r="CAT56" s="48"/>
      <c r="CAU56" s="48"/>
      <c r="CAV56" s="48"/>
      <c r="CAW56" s="48"/>
      <c r="CAX56" s="48"/>
      <c r="CAY56" s="48"/>
      <c r="CAZ56" s="48"/>
      <c r="CBA56" s="48"/>
      <c r="CBB56" s="48"/>
      <c r="CBC56" s="48"/>
      <c r="CBD56" s="48"/>
      <c r="CBE56" s="48"/>
      <c r="CBF56" s="48"/>
      <c r="CBG56" s="48"/>
      <c r="CBH56" s="48"/>
      <c r="CBI56" s="48"/>
      <c r="CBJ56" s="48"/>
      <c r="CBK56" s="48"/>
      <c r="CBL56" s="48"/>
      <c r="CBM56" s="48"/>
      <c r="CBN56" s="48"/>
      <c r="CBO56" s="48"/>
      <c r="CBP56" s="48"/>
      <c r="CBQ56" s="48"/>
      <c r="CBR56" s="48"/>
      <c r="CBS56" s="48"/>
      <c r="CBT56" s="48"/>
      <c r="CBU56" s="48"/>
      <c r="CBV56" s="48"/>
      <c r="CBW56" s="48"/>
      <c r="CBX56" s="48"/>
      <c r="CBY56" s="48"/>
      <c r="CBZ56" s="48"/>
      <c r="CCA56" s="48"/>
      <c r="CCB56" s="48"/>
      <c r="CCC56" s="48"/>
      <c r="CCD56" s="48"/>
      <c r="CCE56" s="48"/>
      <c r="CCF56" s="48"/>
      <c r="CCG56" s="48"/>
      <c r="CCH56" s="48"/>
      <c r="CCI56" s="48"/>
      <c r="CCJ56" s="48"/>
      <c r="CCK56" s="48"/>
      <c r="CCL56" s="48"/>
      <c r="CCM56" s="48"/>
      <c r="CCN56" s="48"/>
      <c r="CCO56" s="48"/>
      <c r="CCP56" s="48"/>
      <c r="CCQ56" s="48"/>
      <c r="CCR56" s="48"/>
      <c r="CCS56" s="48"/>
      <c r="CCT56" s="48"/>
      <c r="CCU56" s="48"/>
      <c r="CCV56" s="48"/>
      <c r="CCW56" s="48"/>
      <c r="CCX56" s="48"/>
      <c r="CCY56" s="48"/>
      <c r="CCZ56" s="48"/>
      <c r="CDA56" s="48"/>
      <c r="CDB56" s="48"/>
      <c r="CDC56" s="48"/>
      <c r="CDD56" s="48"/>
      <c r="CDE56" s="48"/>
      <c r="CDF56" s="48"/>
      <c r="CDG56" s="48"/>
      <c r="CDH56" s="48"/>
      <c r="CDI56" s="48"/>
      <c r="CDJ56" s="48"/>
      <c r="CDK56" s="48"/>
      <c r="CDL56" s="48"/>
      <c r="CDM56" s="48"/>
      <c r="CDN56" s="48"/>
      <c r="CDO56" s="48"/>
      <c r="CDP56" s="48"/>
      <c r="CDQ56" s="48"/>
      <c r="CDR56" s="48"/>
      <c r="CDS56" s="48"/>
      <c r="CDT56" s="48"/>
      <c r="CDU56" s="48"/>
      <c r="CDV56" s="48"/>
      <c r="CDW56" s="48"/>
      <c r="CDX56" s="48"/>
      <c r="CDY56" s="48"/>
      <c r="CDZ56" s="48"/>
      <c r="CEA56" s="48"/>
      <c r="CEB56" s="48"/>
      <c r="CEC56" s="48"/>
      <c r="CED56" s="48"/>
      <c r="CEE56" s="48"/>
      <c r="CEF56" s="48"/>
      <c r="CEG56" s="48"/>
      <c r="CEH56" s="48"/>
      <c r="CEI56" s="48"/>
      <c r="CEJ56" s="48"/>
      <c r="CEK56" s="48"/>
      <c r="CEL56" s="48"/>
      <c r="CEM56" s="48"/>
      <c r="CEN56" s="48"/>
      <c r="CEO56" s="48"/>
      <c r="CEP56" s="48"/>
      <c r="CEQ56" s="48"/>
      <c r="CER56" s="48"/>
      <c r="CES56" s="48"/>
      <c r="CET56" s="48"/>
      <c r="CEU56" s="48"/>
      <c r="CEV56" s="48"/>
      <c r="CEW56" s="48"/>
      <c r="CEX56" s="48"/>
      <c r="CEY56" s="48"/>
      <c r="CEZ56" s="48"/>
      <c r="CFA56" s="48"/>
      <c r="CFB56" s="48"/>
      <c r="CFC56" s="48"/>
      <c r="CFD56" s="48"/>
      <c r="CFE56" s="48"/>
      <c r="CFF56" s="48"/>
      <c r="CFG56" s="48"/>
      <c r="CFH56" s="48"/>
      <c r="CFI56" s="48"/>
      <c r="CFJ56" s="48"/>
      <c r="CFK56" s="48"/>
      <c r="CFL56" s="48"/>
      <c r="CFM56" s="48"/>
      <c r="CFN56" s="48"/>
      <c r="CFO56" s="48"/>
      <c r="CFP56" s="48"/>
      <c r="CFQ56" s="48"/>
      <c r="CFR56" s="48"/>
      <c r="CFS56" s="48"/>
      <c r="CFT56" s="48"/>
      <c r="CFU56" s="48"/>
      <c r="CFV56" s="48"/>
      <c r="CFW56" s="48"/>
      <c r="CFX56" s="48"/>
      <c r="CFY56" s="48"/>
      <c r="CFZ56" s="48"/>
      <c r="CGA56" s="48"/>
      <c r="CGB56" s="48"/>
      <c r="CGC56" s="48"/>
      <c r="CGD56" s="48"/>
      <c r="CGE56" s="48"/>
      <c r="CGF56" s="48"/>
      <c r="CGG56" s="48"/>
      <c r="CGH56" s="48"/>
      <c r="CGI56" s="48"/>
      <c r="CGJ56" s="48"/>
      <c r="CGK56" s="48"/>
      <c r="CGL56" s="48"/>
      <c r="CGM56" s="48"/>
      <c r="CGN56" s="48"/>
      <c r="CGO56" s="48"/>
      <c r="CGP56" s="48"/>
      <c r="CGQ56" s="48"/>
      <c r="CGR56" s="48"/>
      <c r="CGS56" s="48"/>
      <c r="CGT56" s="48"/>
      <c r="CGU56" s="48"/>
      <c r="CGV56" s="48"/>
      <c r="CGW56" s="48"/>
      <c r="CGX56" s="48"/>
      <c r="CGY56" s="48"/>
      <c r="CGZ56" s="48"/>
      <c r="CHA56" s="48"/>
      <c r="CHB56" s="48"/>
      <c r="CHC56" s="48"/>
      <c r="CHD56" s="48"/>
      <c r="CHE56" s="48"/>
      <c r="CHF56" s="48"/>
      <c r="CHG56" s="48"/>
      <c r="CHH56" s="48"/>
      <c r="CHI56" s="48"/>
      <c r="CHJ56" s="48"/>
      <c r="CHK56" s="48"/>
      <c r="CHL56" s="48"/>
      <c r="CHM56" s="48"/>
      <c r="CHN56" s="48"/>
      <c r="CHO56" s="48"/>
      <c r="CHP56" s="48"/>
      <c r="CHQ56" s="48"/>
      <c r="CHR56" s="48"/>
      <c r="CHS56" s="48"/>
      <c r="CHT56" s="48"/>
      <c r="CHU56" s="48"/>
      <c r="CHV56" s="48"/>
      <c r="CHW56" s="48"/>
      <c r="CHX56" s="48"/>
      <c r="CHY56" s="48"/>
      <c r="CHZ56" s="48"/>
      <c r="CIA56" s="48"/>
      <c r="CIB56" s="48"/>
      <c r="CIC56" s="48"/>
      <c r="CID56" s="48"/>
      <c r="CIE56" s="48"/>
      <c r="CIF56" s="48"/>
      <c r="CIG56" s="48"/>
      <c r="CIH56" s="48"/>
      <c r="CII56" s="48"/>
      <c r="CIJ56" s="48"/>
      <c r="CIK56" s="48"/>
      <c r="CIL56" s="48"/>
      <c r="CIM56" s="48"/>
      <c r="CIN56" s="48"/>
      <c r="CIO56" s="48"/>
      <c r="CIP56" s="48"/>
      <c r="CIQ56" s="48"/>
      <c r="CIR56" s="48"/>
      <c r="CIS56" s="48"/>
      <c r="CIT56" s="48"/>
      <c r="CIU56" s="48"/>
      <c r="CIV56" s="48"/>
      <c r="CIW56" s="48"/>
      <c r="CIX56" s="48"/>
      <c r="CIY56" s="48"/>
      <c r="CIZ56" s="48"/>
      <c r="CJA56" s="48"/>
      <c r="CJB56" s="48"/>
      <c r="CJC56" s="48"/>
      <c r="CJD56" s="48"/>
      <c r="CJE56" s="48"/>
      <c r="CJF56" s="48"/>
      <c r="CJG56" s="48"/>
      <c r="CJH56" s="48"/>
      <c r="CJI56" s="48"/>
      <c r="CJJ56" s="48"/>
      <c r="CJK56" s="48"/>
      <c r="CJL56" s="48"/>
      <c r="CJM56" s="48"/>
      <c r="CJN56" s="48"/>
      <c r="CJO56" s="48"/>
      <c r="CJP56" s="48"/>
      <c r="CJQ56" s="48"/>
      <c r="CJR56" s="48"/>
      <c r="CJS56" s="48"/>
      <c r="CJT56" s="48"/>
      <c r="CJU56" s="48"/>
      <c r="CJV56" s="48"/>
      <c r="CJW56" s="48"/>
      <c r="CJX56" s="48"/>
      <c r="CJY56" s="48"/>
      <c r="CJZ56" s="48"/>
      <c r="CKA56" s="48"/>
      <c r="CKB56" s="48"/>
      <c r="CKC56" s="48"/>
      <c r="CKD56" s="48"/>
      <c r="CKE56" s="48"/>
      <c r="CKF56" s="48"/>
      <c r="CKG56" s="48"/>
      <c r="CKH56" s="48"/>
      <c r="CKI56" s="48"/>
      <c r="CKJ56" s="48"/>
      <c r="CKK56" s="48"/>
      <c r="CKL56" s="48"/>
      <c r="CKM56" s="48"/>
      <c r="CKN56" s="48"/>
      <c r="CKO56" s="48"/>
      <c r="CKP56" s="48"/>
      <c r="CKQ56" s="48"/>
      <c r="CKR56" s="48"/>
      <c r="CKS56" s="48"/>
      <c r="CKT56" s="48"/>
      <c r="CKU56" s="48"/>
      <c r="CKV56" s="48"/>
      <c r="CKW56" s="48"/>
      <c r="CKX56" s="48"/>
      <c r="CKY56" s="48"/>
      <c r="CKZ56" s="48"/>
      <c r="CLA56" s="48"/>
      <c r="CLB56" s="48"/>
      <c r="CLC56" s="48"/>
      <c r="CLD56" s="48"/>
      <c r="CLE56" s="48"/>
      <c r="CLF56" s="48"/>
      <c r="CLG56" s="48"/>
      <c r="CLH56" s="48"/>
      <c r="CLI56" s="48"/>
      <c r="CLJ56" s="48"/>
      <c r="CLK56" s="48"/>
      <c r="CLL56" s="48"/>
      <c r="CLM56" s="48"/>
      <c r="CLN56" s="48"/>
      <c r="CLO56" s="48"/>
      <c r="CLP56" s="48"/>
      <c r="CLQ56" s="48"/>
      <c r="CLR56" s="48"/>
      <c r="CLS56" s="48"/>
      <c r="CLT56" s="48"/>
      <c r="CLU56" s="48"/>
      <c r="CLV56" s="48"/>
      <c r="CLW56" s="48"/>
      <c r="CLX56" s="48"/>
      <c r="CLY56" s="48"/>
      <c r="CLZ56" s="48"/>
      <c r="CMA56" s="48"/>
      <c r="CMB56" s="48"/>
      <c r="CMC56" s="48"/>
      <c r="CMD56" s="48"/>
      <c r="CME56" s="48"/>
      <c r="CMF56" s="48"/>
      <c r="CMG56" s="48"/>
      <c r="CMH56" s="48"/>
      <c r="CMI56" s="48"/>
      <c r="CMJ56" s="48"/>
      <c r="CMK56" s="48"/>
      <c r="CML56" s="48"/>
      <c r="CMM56" s="48"/>
      <c r="CMN56" s="48"/>
      <c r="CMO56" s="48"/>
      <c r="CMP56" s="48"/>
      <c r="CMQ56" s="48"/>
      <c r="CMR56" s="48"/>
      <c r="CMS56" s="48"/>
      <c r="CMT56" s="48"/>
      <c r="CMU56" s="48"/>
      <c r="CMV56" s="48"/>
      <c r="CMW56" s="48"/>
      <c r="CMX56" s="48"/>
      <c r="CMY56" s="48"/>
      <c r="CMZ56" s="48"/>
      <c r="CNA56" s="48"/>
      <c r="CNB56" s="48"/>
      <c r="CNC56" s="48"/>
      <c r="CND56" s="48"/>
      <c r="CNE56" s="48"/>
      <c r="CNF56" s="48"/>
      <c r="CNG56" s="48"/>
      <c r="CNH56" s="48"/>
      <c r="CNI56" s="48"/>
      <c r="CNJ56" s="48"/>
      <c r="CNK56" s="48"/>
      <c r="CNL56" s="48"/>
      <c r="CNM56" s="48"/>
      <c r="CNN56" s="48"/>
      <c r="CNO56" s="48"/>
      <c r="CNP56" s="48"/>
      <c r="CNQ56" s="48"/>
      <c r="CNR56" s="48"/>
      <c r="CNS56" s="48"/>
      <c r="CNT56" s="48"/>
      <c r="CNU56" s="48"/>
      <c r="CNV56" s="48"/>
      <c r="CNW56" s="48"/>
      <c r="CNX56" s="48"/>
      <c r="CNY56" s="48"/>
      <c r="CNZ56" s="48"/>
      <c r="COA56" s="48"/>
      <c r="COB56" s="48"/>
      <c r="COC56" s="48"/>
      <c r="COD56" s="48"/>
      <c r="COE56" s="48"/>
      <c r="COF56" s="48"/>
      <c r="COG56" s="48"/>
      <c r="COH56" s="48"/>
      <c r="COI56" s="48"/>
      <c r="COJ56" s="48"/>
      <c r="COK56" s="48"/>
      <c r="COL56" s="48"/>
      <c r="COM56" s="48"/>
      <c r="CON56" s="48"/>
      <c r="COO56" s="48"/>
      <c r="COP56" s="48"/>
      <c r="COQ56" s="48"/>
      <c r="COR56" s="48"/>
      <c r="COS56" s="48"/>
      <c r="COT56" s="48"/>
      <c r="COU56" s="48"/>
      <c r="COV56" s="48"/>
      <c r="COW56" s="48"/>
      <c r="COX56" s="48"/>
      <c r="COY56" s="48"/>
      <c r="COZ56" s="48"/>
      <c r="CPA56" s="48"/>
      <c r="CPB56" s="48"/>
      <c r="CPC56" s="48"/>
      <c r="CPD56" s="48"/>
      <c r="CPE56" s="48"/>
      <c r="CPF56" s="48"/>
      <c r="CPG56" s="48"/>
      <c r="CPH56" s="48"/>
      <c r="CPI56" s="48"/>
      <c r="CPJ56" s="48"/>
      <c r="CPK56" s="48"/>
      <c r="CPL56" s="48"/>
      <c r="CPM56" s="48"/>
      <c r="CPN56" s="48"/>
      <c r="CPO56" s="48"/>
      <c r="CPP56" s="48"/>
      <c r="CPQ56" s="48"/>
      <c r="CPR56" s="48"/>
      <c r="CPS56" s="48"/>
      <c r="CPT56" s="48"/>
      <c r="CPU56" s="48"/>
      <c r="CPV56" s="48"/>
      <c r="CPW56" s="48"/>
      <c r="CPX56" s="48"/>
      <c r="CPY56" s="48"/>
      <c r="CPZ56" s="48"/>
      <c r="CQA56" s="48"/>
      <c r="CQB56" s="48"/>
      <c r="CQC56" s="48"/>
      <c r="CQD56" s="48"/>
      <c r="CQE56" s="48"/>
      <c r="CQF56" s="48"/>
      <c r="CQG56" s="48"/>
      <c r="CQH56" s="48"/>
      <c r="CQI56" s="48"/>
      <c r="CQJ56" s="48"/>
      <c r="CQK56" s="48"/>
      <c r="CQL56" s="48"/>
      <c r="CQM56" s="48"/>
      <c r="CQN56" s="48"/>
      <c r="CQO56" s="48"/>
      <c r="CQP56" s="48"/>
      <c r="CQQ56" s="48"/>
      <c r="CQR56" s="48"/>
      <c r="CQS56" s="48"/>
      <c r="CQT56" s="48"/>
      <c r="CQU56" s="48"/>
      <c r="CQV56" s="48"/>
      <c r="CQW56" s="48"/>
      <c r="CQX56" s="48"/>
      <c r="CQY56" s="48"/>
      <c r="CQZ56" s="48"/>
      <c r="CRA56" s="48"/>
      <c r="CRB56" s="48"/>
      <c r="CRC56" s="48"/>
      <c r="CRD56" s="48"/>
      <c r="CRE56" s="48"/>
      <c r="CRF56" s="48"/>
      <c r="CRG56" s="48"/>
      <c r="CRH56" s="48"/>
      <c r="CRI56" s="48"/>
      <c r="CRJ56" s="48"/>
      <c r="CRK56" s="48"/>
      <c r="CRL56" s="48"/>
      <c r="CRM56" s="48"/>
      <c r="CRN56" s="48"/>
      <c r="CRO56" s="48"/>
      <c r="CRP56" s="48"/>
      <c r="CRQ56" s="48"/>
      <c r="CRR56" s="48"/>
      <c r="CRS56" s="48"/>
      <c r="CRT56" s="48"/>
      <c r="CRU56" s="48"/>
      <c r="CRV56" s="48"/>
      <c r="CRW56" s="48"/>
      <c r="CRX56" s="48"/>
      <c r="CRY56" s="48"/>
      <c r="CRZ56" s="48"/>
      <c r="CSA56" s="48"/>
      <c r="CSB56" s="48"/>
      <c r="CSC56" s="48"/>
      <c r="CSD56" s="48"/>
      <c r="CSE56" s="48"/>
      <c r="CSF56" s="48"/>
      <c r="CSG56" s="48"/>
      <c r="CSH56" s="48"/>
      <c r="CSI56" s="48"/>
      <c r="CSJ56" s="48"/>
      <c r="CSK56" s="48"/>
      <c r="CSL56" s="48"/>
      <c r="CSM56" s="48"/>
      <c r="CSN56" s="48"/>
      <c r="CSO56" s="48"/>
      <c r="CSP56" s="48"/>
      <c r="CSQ56" s="48"/>
      <c r="CSR56" s="48"/>
      <c r="CSS56" s="48"/>
      <c r="CST56" s="48"/>
      <c r="CSU56" s="48"/>
      <c r="CSV56" s="48"/>
      <c r="CSW56" s="48"/>
      <c r="CSX56" s="48"/>
      <c r="CSY56" s="48"/>
      <c r="CSZ56" s="48"/>
      <c r="CTA56" s="48"/>
      <c r="CTB56" s="48"/>
      <c r="CTC56" s="48"/>
      <c r="CTD56" s="48"/>
      <c r="CTE56" s="48"/>
      <c r="CTF56" s="48"/>
      <c r="CTG56" s="48"/>
      <c r="CTH56" s="48"/>
      <c r="CTI56" s="48"/>
      <c r="CTJ56" s="48"/>
      <c r="CTK56" s="48"/>
      <c r="CTL56" s="48"/>
      <c r="CTM56" s="48"/>
      <c r="CTN56" s="48"/>
      <c r="CTO56" s="48"/>
      <c r="CTP56" s="48"/>
      <c r="CTQ56" s="48"/>
      <c r="CTR56" s="48"/>
      <c r="CTS56" s="48"/>
      <c r="CTT56" s="48"/>
      <c r="CTU56" s="48"/>
      <c r="CTV56" s="48"/>
      <c r="CTW56" s="48"/>
      <c r="CTX56" s="48"/>
      <c r="CTY56" s="48"/>
      <c r="CTZ56" s="48"/>
      <c r="CUA56" s="48"/>
      <c r="CUB56" s="48"/>
      <c r="CUC56" s="48"/>
      <c r="CUD56" s="48"/>
      <c r="CUE56" s="48"/>
      <c r="CUF56" s="48"/>
      <c r="CUG56" s="48"/>
      <c r="CUH56" s="48"/>
      <c r="CUI56" s="48"/>
      <c r="CUJ56" s="48"/>
      <c r="CUK56" s="48"/>
      <c r="CUL56" s="48"/>
      <c r="CUM56" s="48"/>
      <c r="CUN56" s="48"/>
      <c r="CUO56" s="48"/>
      <c r="CUP56" s="48"/>
      <c r="CUQ56" s="48"/>
      <c r="CUR56" s="48"/>
      <c r="CUS56" s="48"/>
      <c r="CUT56" s="48"/>
      <c r="CUU56" s="48"/>
      <c r="CUV56" s="48"/>
      <c r="CUW56" s="48"/>
      <c r="CUX56" s="48"/>
      <c r="CUY56" s="48"/>
      <c r="CUZ56" s="48"/>
      <c r="CVA56" s="48"/>
      <c r="CVB56" s="48"/>
      <c r="CVC56" s="48"/>
      <c r="CVD56" s="48"/>
      <c r="CVE56" s="48"/>
      <c r="CVF56" s="48"/>
      <c r="CVG56" s="48"/>
      <c r="CVH56" s="48"/>
      <c r="CVI56" s="48"/>
      <c r="CVJ56" s="48"/>
      <c r="CVK56" s="48"/>
      <c r="CVL56" s="48"/>
      <c r="CVM56" s="48"/>
      <c r="CVN56" s="48"/>
      <c r="CVO56" s="48"/>
      <c r="CVP56" s="48"/>
      <c r="CVQ56" s="48"/>
      <c r="CVR56" s="48"/>
      <c r="CVS56" s="48"/>
      <c r="CVT56" s="48"/>
      <c r="CVU56" s="48"/>
      <c r="CVV56" s="48"/>
      <c r="CVW56" s="48"/>
      <c r="CVX56" s="48"/>
      <c r="CVY56" s="48"/>
      <c r="CVZ56" s="48"/>
      <c r="CWA56" s="48"/>
      <c r="CWB56" s="48"/>
      <c r="CWC56" s="48"/>
      <c r="CWD56" s="48"/>
      <c r="CWE56" s="48"/>
      <c r="CWF56" s="48"/>
      <c r="CWG56" s="48"/>
      <c r="CWH56" s="48"/>
      <c r="CWI56" s="48"/>
      <c r="CWJ56" s="48"/>
      <c r="CWK56" s="48"/>
      <c r="CWL56" s="48"/>
      <c r="CWM56" s="48"/>
      <c r="CWN56" s="48"/>
      <c r="CWO56" s="48"/>
      <c r="CWP56" s="48"/>
      <c r="CWQ56" s="48"/>
      <c r="CWR56" s="48"/>
      <c r="CWS56" s="48"/>
      <c r="CWT56" s="48"/>
      <c r="CWU56" s="48"/>
      <c r="CWV56" s="48"/>
      <c r="CWW56" s="48"/>
      <c r="CWX56" s="48"/>
      <c r="CWY56" s="48"/>
      <c r="CWZ56" s="48"/>
      <c r="CXA56" s="48"/>
      <c r="CXB56" s="48"/>
      <c r="CXC56" s="48"/>
      <c r="CXD56" s="48"/>
      <c r="CXE56" s="48"/>
      <c r="CXF56" s="48"/>
      <c r="CXG56" s="48"/>
      <c r="CXH56" s="48"/>
      <c r="CXI56" s="48"/>
      <c r="CXJ56" s="48"/>
      <c r="CXK56" s="48"/>
      <c r="CXL56" s="48"/>
      <c r="CXM56" s="48"/>
      <c r="CXN56" s="48"/>
      <c r="CXO56" s="48"/>
      <c r="CXP56" s="48"/>
      <c r="CXQ56" s="48"/>
      <c r="CXR56" s="48"/>
      <c r="CXS56" s="48"/>
      <c r="CXT56" s="48"/>
      <c r="CXU56" s="48"/>
      <c r="CXV56" s="48"/>
      <c r="CXW56" s="48"/>
      <c r="CXX56" s="48"/>
      <c r="CXY56" s="48"/>
      <c r="CXZ56" s="48"/>
      <c r="CYA56" s="48"/>
      <c r="CYB56" s="48"/>
      <c r="CYC56" s="48"/>
      <c r="CYD56" s="48"/>
      <c r="CYE56" s="48"/>
      <c r="CYF56" s="48"/>
      <c r="CYG56" s="48"/>
      <c r="CYH56" s="48"/>
      <c r="CYI56" s="48"/>
      <c r="CYJ56" s="48"/>
      <c r="CYK56" s="48"/>
      <c r="CYL56" s="48"/>
      <c r="CYM56" s="48"/>
      <c r="CYN56" s="48"/>
      <c r="CYO56" s="48"/>
      <c r="CYP56" s="48"/>
      <c r="CYQ56" s="48"/>
      <c r="CYR56" s="48"/>
      <c r="CYS56" s="48"/>
      <c r="CYT56" s="48"/>
      <c r="CYU56" s="48"/>
      <c r="CYV56" s="48"/>
      <c r="CYW56" s="48"/>
      <c r="CYX56" s="48"/>
      <c r="CYY56" s="48"/>
      <c r="CYZ56" s="48"/>
      <c r="CZA56" s="48"/>
      <c r="CZB56" s="48"/>
      <c r="CZC56" s="48"/>
      <c r="CZD56" s="48"/>
      <c r="CZE56" s="48"/>
      <c r="CZF56" s="48"/>
      <c r="CZG56" s="48"/>
      <c r="CZH56" s="48"/>
      <c r="CZI56" s="48"/>
      <c r="CZJ56" s="48"/>
      <c r="CZK56" s="48"/>
      <c r="CZL56" s="48"/>
      <c r="CZM56" s="48"/>
      <c r="CZN56" s="48"/>
      <c r="CZO56" s="48"/>
      <c r="CZP56" s="48"/>
      <c r="CZQ56" s="48"/>
      <c r="CZR56" s="48"/>
      <c r="CZS56" s="48"/>
      <c r="CZT56" s="48"/>
      <c r="CZU56" s="48"/>
      <c r="CZV56" s="48"/>
      <c r="CZW56" s="48"/>
      <c r="CZX56" s="48"/>
      <c r="CZY56" s="48"/>
      <c r="CZZ56" s="48"/>
      <c r="DAA56" s="48"/>
      <c r="DAB56" s="48"/>
      <c r="DAC56" s="48"/>
      <c r="DAD56" s="48"/>
      <c r="DAE56" s="48"/>
      <c r="DAF56" s="48"/>
      <c r="DAG56" s="48"/>
      <c r="DAH56" s="48"/>
      <c r="DAI56" s="48"/>
      <c r="DAJ56" s="48"/>
      <c r="DAK56" s="48"/>
      <c r="DAL56" s="48"/>
      <c r="DAM56" s="48"/>
      <c r="DAN56" s="48"/>
      <c r="DAO56" s="48"/>
      <c r="DAP56" s="48"/>
      <c r="DAQ56" s="48"/>
      <c r="DAR56" s="48"/>
      <c r="DAS56" s="48"/>
      <c r="DAT56" s="48"/>
      <c r="DAU56" s="48"/>
      <c r="DAV56" s="48"/>
      <c r="DAW56" s="48"/>
      <c r="DAX56" s="48"/>
      <c r="DAY56" s="48"/>
      <c r="DAZ56" s="48"/>
      <c r="DBA56" s="48"/>
      <c r="DBB56" s="48"/>
      <c r="DBC56" s="48"/>
      <c r="DBD56" s="48"/>
      <c r="DBE56" s="48"/>
      <c r="DBF56" s="48"/>
      <c r="DBG56" s="48"/>
      <c r="DBH56" s="48"/>
      <c r="DBI56" s="48"/>
      <c r="DBJ56" s="48"/>
      <c r="DBK56" s="48"/>
      <c r="DBL56" s="48"/>
      <c r="DBM56" s="48"/>
      <c r="DBN56" s="48"/>
      <c r="DBO56" s="48"/>
      <c r="DBP56" s="48"/>
      <c r="DBQ56" s="48"/>
      <c r="DBR56" s="48"/>
      <c r="DBS56" s="48"/>
      <c r="DBT56" s="48"/>
      <c r="DBU56" s="48"/>
      <c r="DBV56" s="48"/>
      <c r="DBW56" s="48"/>
      <c r="DBX56" s="48"/>
      <c r="DBY56" s="48"/>
      <c r="DBZ56" s="48"/>
      <c r="DCA56" s="48"/>
      <c r="DCB56" s="48"/>
      <c r="DCC56" s="48"/>
      <c r="DCD56" s="48"/>
      <c r="DCE56" s="48"/>
      <c r="DCF56" s="48"/>
      <c r="DCG56" s="48"/>
      <c r="DCH56" s="48"/>
      <c r="DCI56" s="48"/>
      <c r="DCJ56" s="48"/>
      <c r="DCK56" s="48"/>
      <c r="DCL56" s="48"/>
      <c r="DCM56" s="48"/>
      <c r="DCN56" s="48"/>
      <c r="DCO56" s="48"/>
      <c r="DCP56" s="48"/>
      <c r="DCQ56" s="48"/>
      <c r="DCR56" s="48"/>
      <c r="DCS56" s="48"/>
      <c r="DCT56" s="48"/>
      <c r="DCU56" s="48"/>
      <c r="DCV56" s="48"/>
      <c r="DCW56" s="48"/>
      <c r="DCX56" s="48"/>
      <c r="DCY56" s="48"/>
      <c r="DCZ56" s="48"/>
      <c r="DDA56" s="48"/>
      <c r="DDB56" s="48"/>
      <c r="DDC56" s="48"/>
      <c r="DDD56" s="48"/>
      <c r="DDE56" s="48"/>
      <c r="DDF56" s="48"/>
      <c r="DDG56" s="48"/>
      <c r="DDH56" s="48"/>
      <c r="DDI56" s="48"/>
      <c r="DDJ56" s="48"/>
      <c r="DDK56" s="48"/>
      <c r="DDL56" s="48"/>
      <c r="DDM56" s="48"/>
      <c r="DDN56" s="48"/>
      <c r="DDO56" s="48"/>
      <c r="DDP56" s="48"/>
      <c r="DDQ56" s="48"/>
      <c r="DDR56" s="48"/>
      <c r="DDS56" s="48"/>
      <c r="DDT56" s="48"/>
      <c r="DDU56" s="48"/>
      <c r="DDV56" s="48"/>
      <c r="DDW56" s="48"/>
      <c r="DDX56" s="48"/>
      <c r="DDY56" s="48"/>
      <c r="DDZ56" s="48"/>
      <c r="DEA56" s="48"/>
      <c r="DEB56" s="48"/>
      <c r="DEC56" s="48"/>
      <c r="DED56" s="48"/>
      <c r="DEE56" s="48"/>
      <c r="DEF56" s="48"/>
      <c r="DEG56" s="48"/>
      <c r="DEH56" s="48"/>
      <c r="DEI56" s="48"/>
      <c r="DEJ56" s="48"/>
      <c r="DEK56" s="48"/>
      <c r="DEL56" s="48"/>
      <c r="DEM56" s="48"/>
      <c r="DEN56" s="48"/>
      <c r="DEO56" s="48"/>
      <c r="DEP56" s="48"/>
      <c r="DEQ56" s="48"/>
      <c r="DER56" s="48"/>
      <c r="DES56" s="48"/>
      <c r="DET56" s="48"/>
      <c r="DEU56" s="48"/>
      <c r="DEV56" s="48"/>
      <c r="DEW56" s="48"/>
      <c r="DEX56" s="48"/>
      <c r="DEY56" s="48"/>
      <c r="DEZ56" s="48"/>
      <c r="DFA56" s="48"/>
      <c r="DFB56" s="48"/>
      <c r="DFC56" s="48"/>
      <c r="DFD56" s="48"/>
      <c r="DFE56" s="48"/>
      <c r="DFF56" s="48"/>
      <c r="DFG56" s="48"/>
      <c r="DFH56" s="48"/>
      <c r="DFI56" s="48"/>
      <c r="DFJ56" s="48"/>
      <c r="DFK56" s="48"/>
      <c r="DFL56" s="48"/>
      <c r="DFM56" s="48"/>
      <c r="DFN56" s="48"/>
      <c r="DFO56" s="48"/>
      <c r="DFP56" s="48"/>
      <c r="DFQ56" s="48"/>
      <c r="DFR56" s="48"/>
      <c r="DFS56" s="48"/>
      <c r="DFT56" s="48"/>
      <c r="DFU56" s="48"/>
      <c r="DFV56" s="48"/>
      <c r="DFW56" s="48"/>
      <c r="DFX56" s="48"/>
      <c r="DFY56" s="48"/>
      <c r="DFZ56" s="48"/>
      <c r="DGA56" s="48"/>
      <c r="DGB56" s="48"/>
      <c r="DGC56" s="48"/>
      <c r="DGD56" s="48"/>
      <c r="DGE56" s="48"/>
      <c r="DGF56" s="48"/>
      <c r="DGG56" s="48"/>
      <c r="DGH56" s="48"/>
      <c r="DGI56" s="48"/>
      <c r="DGJ56" s="48"/>
      <c r="DGK56" s="48"/>
      <c r="DGL56" s="48"/>
      <c r="DGM56" s="48"/>
      <c r="DGN56" s="48"/>
      <c r="DGO56" s="48"/>
      <c r="DGP56" s="48"/>
      <c r="DGQ56" s="48"/>
      <c r="DGR56" s="48"/>
      <c r="DGS56" s="48"/>
      <c r="DGT56" s="48"/>
      <c r="DGU56" s="48"/>
      <c r="DGV56" s="48"/>
      <c r="DGW56" s="48"/>
      <c r="DGX56" s="48"/>
      <c r="DGY56" s="48"/>
      <c r="DGZ56" s="48"/>
      <c r="DHA56" s="48"/>
      <c r="DHB56" s="48"/>
      <c r="DHC56" s="48"/>
      <c r="DHD56" s="48"/>
      <c r="DHE56" s="48"/>
      <c r="DHF56" s="48"/>
      <c r="DHG56" s="48"/>
      <c r="DHH56" s="48"/>
      <c r="DHI56" s="48"/>
      <c r="DHJ56" s="48"/>
      <c r="DHK56" s="48"/>
      <c r="DHL56" s="48"/>
      <c r="DHM56" s="48"/>
      <c r="DHN56" s="48"/>
      <c r="DHO56" s="48"/>
      <c r="DHP56" s="48"/>
      <c r="DHQ56" s="48"/>
      <c r="DHR56" s="48"/>
      <c r="DHS56" s="48"/>
      <c r="DHT56" s="48"/>
      <c r="DHU56" s="48"/>
      <c r="DHV56" s="48"/>
      <c r="DHW56" s="48"/>
      <c r="DHX56" s="48"/>
      <c r="DHY56" s="48"/>
      <c r="DHZ56" s="48"/>
      <c r="DIA56" s="48"/>
      <c r="DIB56" s="48"/>
      <c r="DIC56" s="48"/>
      <c r="DID56" s="48"/>
      <c r="DIE56" s="48"/>
      <c r="DIF56" s="48"/>
      <c r="DIG56" s="48"/>
      <c r="DIH56" s="48"/>
      <c r="DII56" s="48"/>
      <c r="DIJ56" s="48"/>
      <c r="DIK56" s="48"/>
      <c r="DIL56" s="48"/>
      <c r="DIM56" s="48"/>
      <c r="DIN56" s="48"/>
      <c r="DIO56" s="48"/>
      <c r="DIP56" s="48"/>
      <c r="DIQ56" s="48"/>
      <c r="DIR56" s="48"/>
      <c r="DIS56" s="48"/>
      <c r="DIT56" s="48"/>
      <c r="DIU56" s="48"/>
      <c r="DIV56" s="48"/>
      <c r="DIW56" s="48"/>
      <c r="DIX56" s="48"/>
      <c r="DIY56" s="48"/>
      <c r="DIZ56" s="48"/>
      <c r="DJA56" s="48"/>
      <c r="DJB56" s="48"/>
      <c r="DJC56" s="48"/>
      <c r="DJD56" s="48"/>
      <c r="DJE56" s="48"/>
      <c r="DJF56" s="48"/>
      <c r="DJG56" s="48"/>
      <c r="DJH56" s="48"/>
      <c r="DJI56" s="48"/>
      <c r="DJJ56" s="48"/>
      <c r="DJK56" s="48"/>
      <c r="DJL56" s="48"/>
      <c r="DJM56" s="48"/>
      <c r="DJN56" s="48"/>
      <c r="DJO56" s="48"/>
      <c r="DJP56" s="48"/>
      <c r="DJQ56" s="48"/>
      <c r="DJR56" s="48"/>
      <c r="DJS56" s="48"/>
      <c r="DJT56" s="48"/>
      <c r="DJU56" s="48"/>
      <c r="DJV56" s="48"/>
      <c r="DJW56" s="48"/>
      <c r="DJX56" s="48"/>
      <c r="DJY56" s="48"/>
      <c r="DJZ56" s="48"/>
      <c r="DKA56" s="48"/>
      <c r="DKB56" s="48"/>
      <c r="DKC56" s="48"/>
      <c r="DKD56" s="48"/>
      <c r="DKE56" s="48"/>
      <c r="DKF56" s="48"/>
      <c r="DKG56" s="48"/>
      <c r="DKH56" s="48"/>
      <c r="DKI56" s="48"/>
      <c r="DKJ56" s="48"/>
      <c r="DKK56" s="48"/>
      <c r="DKL56" s="48"/>
      <c r="DKM56" s="48"/>
      <c r="DKN56" s="48"/>
      <c r="DKO56" s="48"/>
      <c r="DKP56" s="48"/>
      <c r="DKQ56" s="48"/>
      <c r="DKR56" s="48"/>
      <c r="DKS56" s="48"/>
      <c r="DKT56" s="48"/>
      <c r="DKU56" s="48"/>
      <c r="DKV56" s="48"/>
      <c r="DKW56" s="48"/>
      <c r="DKX56" s="48"/>
      <c r="DKY56" s="48"/>
      <c r="DKZ56" s="48"/>
      <c r="DLA56" s="48"/>
      <c r="DLB56" s="48"/>
      <c r="DLC56" s="48"/>
      <c r="DLD56" s="48"/>
      <c r="DLE56" s="48"/>
      <c r="DLF56" s="48"/>
      <c r="DLG56" s="48"/>
      <c r="DLH56" s="48"/>
      <c r="DLI56" s="48"/>
      <c r="DLJ56" s="48"/>
      <c r="DLK56" s="48"/>
      <c r="DLL56" s="48"/>
      <c r="DLM56" s="48"/>
      <c r="DLN56" s="48"/>
      <c r="DLO56" s="48"/>
      <c r="DLP56" s="48"/>
      <c r="DLQ56" s="48"/>
      <c r="DLR56" s="48"/>
      <c r="DLS56" s="48"/>
      <c r="DLT56" s="48"/>
      <c r="DLU56" s="48"/>
      <c r="DLV56" s="48"/>
      <c r="DLW56" s="48"/>
      <c r="DLX56" s="48"/>
      <c r="DLY56" s="48"/>
      <c r="DLZ56" s="48"/>
      <c r="DMA56" s="48"/>
      <c r="DMB56" s="48"/>
      <c r="DMC56" s="48"/>
      <c r="DMD56" s="48"/>
      <c r="DME56" s="48"/>
      <c r="DMF56" s="48"/>
      <c r="DMG56" s="48"/>
      <c r="DMH56" s="48"/>
      <c r="DMI56" s="48"/>
      <c r="DMJ56" s="48"/>
      <c r="DMK56" s="48"/>
      <c r="DML56" s="48"/>
      <c r="DMM56" s="48"/>
      <c r="DMN56" s="48"/>
      <c r="DMO56" s="48"/>
      <c r="DMP56" s="48"/>
      <c r="DMQ56" s="48"/>
      <c r="DMR56" s="48"/>
      <c r="DMS56" s="48"/>
      <c r="DMT56" s="48"/>
      <c r="DMU56" s="48"/>
      <c r="DMV56" s="48"/>
      <c r="DMW56" s="48"/>
      <c r="DMX56" s="48"/>
      <c r="DMY56" s="48"/>
      <c r="DMZ56" s="48"/>
      <c r="DNA56" s="48"/>
      <c r="DNB56" s="48"/>
      <c r="DNC56" s="48"/>
      <c r="DND56" s="48"/>
      <c r="DNE56" s="48"/>
      <c r="DNF56" s="48"/>
      <c r="DNG56" s="48"/>
      <c r="DNH56" s="48"/>
      <c r="DNI56" s="48"/>
      <c r="DNJ56" s="48"/>
      <c r="DNK56" s="48"/>
      <c r="DNL56" s="48"/>
      <c r="DNM56" s="48"/>
      <c r="DNN56" s="48"/>
      <c r="DNO56" s="48"/>
      <c r="DNP56" s="48"/>
      <c r="DNQ56" s="48"/>
      <c r="DNR56" s="48"/>
      <c r="DNS56" s="48"/>
      <c r="DNT56" s="48"/>
      <c r="DNU56" s="48"/>
      <c r="DNV56" s="48"/>
      <c r="DNW56" s="48"/>
      <c r="DNX56" s="48"/>
      <c r="DNY56" s="48"/>
      <c r="DNZ56" s="48"/>
      <c r="DOA56" s="48"/>
      <c r="DOB56" s="48"/>
      <c r="DOC56" s="48"/>
      <c r="DOD56" s="48"/>
      <c r="DOE56" s="48"/>
      <c r="DOF56" s="48"/>
      <c r="DOG56" s="48"/>
      <c r="DOH56" s="48"/>
      <c r="DOI56" s="48"/>
      <c r="DOJ56" s="48"/>
      <c r="DOK56" s="48"/>
      <c r="DOL56" s="48"/>
      <c r="DOM56" s="48"/>
      <c r="DON56" s="48"/>
      <c r="DOO56" s="48"/>
      <c r="DOP56" s="48"/>
      <c r="DOQ56" s="48"/>
      <c r="DOR56" s="48"/>
      <c r="DOS56" s="48"/>
      <c r="DOT56" s="48"/>
      <c r="DOU56" s="48"/>
      <c r="DOV56" s="48"/>
      <c r="DOW56" s="48"/>
      <c r="DOX56" s="48"/>
      <c r="DOY56" s="48"/>
      <c r="DOZ56" s="48"/>
      <c r="DPA56" s="48"/>
      <c r="DPB56" s="48"/>
      <c r="DPC56" s="48"/>
      <c r="DPD56" s="48"/>
      <c r="DPE56" s="48"/>
      <c r="DPF56" s="48"/>
      <c r="DPG56" s="48"/>
      <c r="DPH56" s="48"/>
      <c r="DPI56" s="48"/>
      <c r="DPJ56" s="48"/>
      <c r="DPK56" s="48"/>
      <c r="DPL56" s="48"/>
      <c r="DPM56" s="48"/>
      <c r="DPN56" s="48"/>
      <c r="DPO56" s="48"/>
      <c r="DPP56" s="48"/>
      <c r="DPQ56" s="48"/>
      <c r="DPR56" s="48"/>
      <c r="DPS56" s="48"/>
      <c r="DPT56" s="48"/>
      <c r="DPU56" s="48"/>
      <c r="DPV56" s="48"/>
      <c r="DPW56" s="48"/>
      <c r="DPX56" s="48"/>
      <c r="DPY56" s="48"/>
      <c r="DPZ56" s="48"/>
      <c r="DQA56" s="48"/>
      <c r="DQB56" s="48"/>
      <c r="DQC56" s="48"/>
      <c r="DQD56" s="48"/>
      <c r="DQE56" s="48"/>
      <c r="DQF56" s="48"/>
      <c r="DQG56" s="48"/>
      <c r="DQH56" s="48"/>
      <c r="DQI56" s="48"/>
      <c r="DQJ56" s="48"/>
      <c r="DQK56" s="48"/>
      <c r="DQL56" s="48"/>
      <c r="DQM56" s="48"/>
      <c r="DQN56" s="48"/>
      <c r="DQO56" s="48"/>
      <c r="DQP56" s="48"/>
      <c r="DQQ56" s="48"/>
      <c r="DQR56" s="48"/>
      <c r="DQS56" s="48"/>
      <c r="DQT56" s="48"/>
      <c r="DQU56" s="48"/>
      <c r="DQV56" s="48"/>
      <c r="DQW56" s="48"/>
      <c r="DQX56" s="48"/>
      <c r="DQY56" s="48"/>
      <c r="DQZ56" s="48"/>
      <c r="DRA56" s="48"/>
      <c r="DRB56" s="48"/>
      <c r="DRC56" s="48"/>
      <c r="DRD56" s="48"/>
      <c r="DRE56" s="48"/>
      <c r="DRF56" s="48"/>
      <c r="DRG56" s="48"/>
      <c r="DRH56" s="48"/>
      <c r="DRI56" s="48"/>
      <c r="DRJ56" s="48"/>
      <c r="DRK56" s="48"/>
      <c r="DRL56" s="48"/>
      <c r="DRM56" s="48"/>
      <c r="DRN56" s="48"/>
      <c r="DRO56" s="48"/>
      <c r="DRP56" s="48"/>
      <c r="DRQ56" s="48"/>
      <c r="DRR56" s="48"/>
      <c r="DRS56" s="48"/>
      <c r="DRT56" s="48"/>
      <c r="DRU56" s="48"/>
      <c r="DRV56" s="48"/>
      <c r="DRW56" s="48"/>
      <c r="DRX56" s="48"/>
      <c r="DRY56" s="48"/>
      <c r="DRZ56" s="48"/>
      <c r="DSA56" s="48"/>
      <c r="DSB56" s="48"/>
      <c r="DSC56" s="48"/>
      <c r="DSD56" s="48"/>
      <c r="DSE56" s="48"/>
      <c r="DSF56" s="48"/>
      <c r="DSG56" s="48"/>
      <c r="DSH56" s="48"/>
      <c r="DSI56" s="48"/>
      <c r="DSJ56" s="48"/>
      <c r="DSK56" s="48"/>
      <c r="DSL56" s="48"/>
      <c r="DSM56" s="48"/>
      <c r="DSN56" s="48"/>
      <c r="DSO56" s="48"/>
      <c r="DSP56" s="48"/>
      <c r="DSQ56" s="48"/>
      <c r="DSR56" s="48"/>
      <c r="DSS56" s="48"/>
      <c r="DST56" s="48"/>
      <c r="DSU56" s="48"/>
      <c r="DSV56" s="48"/>
      <c r="DSW56" s="48"/>
      <c r="DSX56" s="48"/>
      <c r="DSY56" s="48"/>
      <c r="DSZ56" s="48"/>
      <c r="DTA56" s="48"/>
      <c r="DTB56" s="48"/>
      <c r="DTC56" s="48"/>
      <c r="DTD56" s="48"/>
      <c r="DTE56" s="48"/>
      <c r="DTF56" s="48"/>
      <c r="DTG56" s="48"/>
      <c r="DTH56" s="48"/>
      <c r="DTI56" s="48"/>
      <c r="DTJ56" s="48"/>
      <c r="DTK56" s="48"/>
      <c r="DTL56" s="48"/>
      <c r="DTM56" s="48"/>
      <c r="DTN56" s="48"/>
      <c r="DTO56" s="48"/>
      <c r="DTP56" s="48"/>
      <c r="DTQ56" s="48"/>
      <c r="DTR56" s="48"/>
      <c r="DTS56" s="48"/>
      <c r="DTT56" s="48"/>
      <c r="DTU56" s="48"/>
      <c r="DTV56" s="48"/>
      <c r="DTW56" s="48"/>
      <c r="DTX56" s="48"/>
      <c r="DTY56" s="48"/>
      <c r="DTZ56" s="48"/>
      <c r="DUA56" s="48"/>
      <c r="DUB56" s="48"/>
      <c r="DUC56" s="48"/>
      <c r="DUD56" s="48"/>
      <c r="DUE56" s="48"/>
      <c r="DUF56" s="48"/>
      <c r="DUG56" s="48"/>
      <c r="DUH56" s="48"/>
      <c r="DUI56" s="48"/>
      <c r="DUJ56" s="48"/>
      <c r="DUK56" s="48"/>
      <c r="DUL56" s="48"/>
      <c r="DUM56" s="48"/>
      <c r="DUN56" s="48"/>
      <c r="DUO56" s="48"/>
      <c r="DUP56" s="48"/>
      <c r="DUQ56" s="48"/>
      <c r="DUR56" s="48"/>
      <c r="DUS56" s="48"/>
      <c r="DUT56" s="48"/>
      <c r="DUU56" s="48"/>
      <c r="DUV56" s="48"/>
      <c r="DUW56" s="48"/>
      <c r="DUX56" s="48"/>
      <c r="DUY56" s="48"/>
      <c r="DUZ56" s="48"/>
      <c r="DVA56" s="48"/>
      <c r="DVB56" s="48"/>
      <c r="DVC56" s="48"/>
      <c r="DVD56" s="48"/>
      <c r="DVE56" s="48"/>
      <c r="DVF56" s="48"/>
      <c r="DVG56" s="48"/>
      <c r="DVH56" s="48"/>
      <c r="DVI56" s="48"/>
      <c r="DVJ56" s="48"/>
      <c r="DVK56" s="48"/>
      <c r="DVL56" s="48"/>
      <c r="DVM56" s="48"/>
      <c r="DVN56" s="48"/>
      <c r="DVO56" s="48"/>
      <c r="DVP56" s="48"/>
      <c r="DVQ56" s="48"/>
      <c r="DVR56" s="48"/>
      <c r="DVS56" s="48"/>
      <c r="DVT56" s="48"/>
      <c r="DVU56" s="48"/>
      <c r="DVV56" s="48"/>
      <c r="DVW56" s="48"/>
      <c r="DVX56" s="48"/>
      <c r="DVY56" s="48"/>
      <c r="DVZ56" s="48"/>
      <c r="DWA56" s="48"/>
      <c r="DWB56" s="48"/>
      <c r="DWC56" s="48"/>
      <c r="DWD56" s="48"/>
      <c r="DWE56" s="48"/>
      <c r="DWF56" s="48"/>
      <c r="DWG56" s="48"/>
      <c r="DWH56" s="48"/>
      <c r="DWI56" s="48"/>
      <c r="DWJ56" s="48"/>
      <c r="DWK56" s="48"/>
      <c r="DWL56" s="48"/>
      <c r="DWM56" s="48"/>
      <c r="DWN56" s="48"/>
      <c r="DWO56" s="48"/>
      <c r="DWP56" s="48"/>
      <c r="DWQ56" s="48"/>
      <c r="DWR56" s="48"/>
      <c r="DWS56" s="48"/>
      <c r="DWT56" s="48"/>
      <c r="DWU56" s="48"/>
      <c r="DWV56" s="48"/>
      <c r="DWW56" s="48"/>
      <c r="DWX56" s="48"/>
      <c r="DWY56" s="48"/>
      <c r="DWZ56" s="48"/>
      <c r="DXA56" s="48"/>
      <c r="DXB56" s="48"/>
      <c r="DXC56" s="48"/>
      <c r="DXD56" s="48"/>
      <c r="DXE56" s="48"/>
      <c r="DXF56" s="48"/>
      <c r="DXG56" s="48"/>
      <c r="DXH56" s="48"/>
      <c r="DXI56" s="48"/>
      <c r="DXJ56" s="48"/>
      <c r="DXK56" s="48"/>
      <c r="DXL56" s="48"/>
      <c r="DXM56" s="48"/>
      <c r="DXN56" s="48"/>
      <c r="DXO56" s="48"/>
      <c r="DXP56" s="48"/>
      <c r="DXQ56" s="48"/>
      <c r="DXR56" s="48"/>
      <c r="DXS56" s="48"/>
      <c r="DXT56" s="48"/>
      <c r="DXU56" s="48"/>
      <c r="DXV56" s="48"/>
      <c r="DXW56" s="48"/>
      <c r="DXX56" s="48"/>
      <c r="DXY56" s="48"/>
      <c r="DXZ56" s="48"/>
      <c r="DYA56" s="48"/>
      <c r="DYB56" s="48"/>
      <c r="DYC56" s="48"/>
      <c r="DYD56" s="48"/>
      <c r="DYE56" s="48"/>
      <c r="DYF56" s="48"/>
      <c r="DYG56" s="48"/>
      <c r="DYH56" s="48"/>
      <c r="DYI56" s="48"/>
      <c r="DYJ56" s="48"/>
      <c r="DYK56" s="48"/>
      <c r="DYL56" s="48"/>
      <c r="DYM56" s="48"/>
      <c r="DYN56" s="48"/>
      <c r="DYO56" s="48"/>
      <c r="DYP56" s="48"/>
      <c r="DYQ56" s="48"/>
      <c r="DYR56" s="48"/>
      <c r="DYS56" s="48"/>
      <c r="DYT56" s="48"/>
      <c r="DYU56" s="48"/>
      <c r="DYV56" s="48"/>
      <c r="DYW56" s="48"/>
      <c r="DYX56" s="48"/>
      <c r="DYY56" s="48"/>
      <c r="DYZ56" s="48"/>
      <c r="DZA56" s="48"/>
      <c r="DZB56" s="48"/>
      <c r="DZC56" s="48"/>
      <c r="DZD56" s="48"/>
      <c r="DZE56" s="48"/>
      <c r="DZF56" s="48"/>
      <c r="DZG56" s="48"/>
      <c r="DZH56" s="48"/>
      <c r="DZI56" s="48"/>
      <c r="DZJ56" s="48"/>
      <c r="DZK56" s="48"/>
      <c r="DZL56" s="48"/>
      <c r="DZM56" s="48"/>
      <c r="DZN56" s="48"/>
      <c r="DZO56" s="48"/>
      <c r="DZP56" s="48"/>
      <c r="DZQ56" s="48"/>
      <c r="DZR56" s="48"/>
      <c r="DZS56" s="48"/>
      <c r="DZT56" s="48"/>
      <c r="DZU56" s="48"/>
      <c r="DZV56" s="48"/>
      <c r="DZW56" s="48"/>
      <c r="DZX56" s="48"/>
      <c r="DZY56" s="48"/>
      <c r="DZZ56" s="48"/>
      <c r="EAA56" s="48"/>
      <c r="EAB56" s="48"/>
      <c r="EAC56" s="48"/>
      <c r="EAD56" s="48"/>
      <c r="EAE56" s="48"/>
      <c r="EAF56" s="48"/>
      <c r="EAG56" s="48"/>
      <c r="EAH56" s="48"/>
      <c r="EAI56" s="48"/>
      <c r="EAJ56" s="48"/>
      <c r="EAK56" s="48"/>
      <c r="EAL56" s="48"/>
      <c r="EAM56" s="48"/>
      <c r="EAN56" s="48"/>
      <c r="EAO56" s="48"/>
      <c r="EAP56" s="48"/>
      <c r="EAQ56" s="48"/>
      <c r="EAR56" s="48"/>
      <c r="EAS56" s="48"/>
      <c r="EAT56" s="48"/>
      <c r="EAU56" s="48"/>
      <c r="EAV56" s="48"/>
      <c r="EAW56" s="48"/>
      <c r="EAX56" s="48"/>
      <c r="EAY56" s="48"/>
      <c r="EAZ56" s="48"/>
      <c r="EBA56" s="48"/>
      <c r="EBB56" s="48"/>
      <c r="EBC56" s="48"/>
      <c r="EBD56" s="48"/>
      <c r="EBE56" s="48"/>
      <c r="EBF56" s="48"/>
      <c r="EBG56" s="48"/>
      <c r="EBH56" s="48"/>
      <c r="EBI56" s="48"/>
      <c r="EBJ56" s="48"/>
      <c r="EBK56" s="48"/>
      <c r="EBL56" s="48"/>
      <c r="EBM56" s="48"/>
      <c r="EBN56" s="48"/>
      <c r="EBO56" s="48"/>
      <c r="EBP56" s="48"/>
      <c r="EBQ56" s="48"/>
      <c r="EBR56" s="48"/>
      <c r="EBS56" s="48"/>
      <c r="EBT56" s="48"/>
      <c r="EBU56" s="48"/>
      <c r="EBV56" s="48"/>
      <c r="EBW56" s="48"/>
      <c r="EBX56" s="48"/>
      <c r="EBY56" s="48"/>
      <c r="EBZ56" s="48"/>
      <c r="ECA56" s="48"/>
      <c r="ECB56" s="48"/>
      <c r="ECC56" s="48"/>
      <c r="ECD56" s="48"/>
      <c r="ECE56" s="48"/>
      <c r="ECF56" s="48"/>
      <c r="ECG56" s="48"/>
      <c r="ECH56" s="48"/>
      <c r="ECI56" s="48"/>
      <c r="ECJ56" s="48"/>
      <c r="ECK56" s="48"/>
      <c r="ECL56" s="48"/>
      <c r="ECM56" s="48"/>
      <c r="ECN56" s="48"/>
      <c r="ECO56" s="48"/>
      <c r="ECP56" s="48"/>
      <c r="ECQ56" s="48"/>
      <c r="ECR56" s="48"/>
      <c r="ECS56" s="48"/>
      <c r="ECT56" s="48"/>
      <c r="ECU56" s="48"/>
      <c r="ECV56" s="48"/>
      <c r="ECW56" s="48"/>
      <c r="ECX56" s="48"/>
      <c r="ECY56" s="48"/>
      <c r="ECZ56" s="48"/>
      <c r="EDA56" s="48"/>
      <c r="EDB56" s="48"/>
      <c r="EDC56" s="48"/>
      <c r="EDD56" s="48"/>
      <c r="EDE56" s="48"/>
      <c r="EDF56" s="48"/>
      <c r="EDG56" s="48"/>
      <c r="EDH56" s="48"/>
      <c r="EDI56" s="48"/>
      <c r="EDJ56" s="48"/>
      <c r="EDK56" s="48"/>
      <c r="EDL56" s="48"/>
      <c r="EDM56" s="48"/>
      <c r="EDN56" s="48"/>
      <c r="EDO56" s="48"/>
      <c r="EDP56" s="48"/>
      <c r="EDQ56" s="48"/>
      <c r="EDR56" s="48"/>
      <c r="EDS56" s="48"/>
      <c r="EDT56" s="48"/>
      <c r="EDU56" s="48"/>
      <c r="EDV56" s="48"/>
      <c r="EDW56" s="48"/>
      <c r="EDX56" s="48"/>
      <c r="EDY56" s="48"/>
      <c r="EDZ56" s="48"/>
      <c r="EEA56" s="48"/>
      <c r="EEB56" s="48"/>
      <c r="EEC56" s="48"/>
      <c r="EED56" s="48"/>
      <c r="EEE56" s="48"/>
      <c r="EEF56" s="48"/>
      <c r="EEG56" s="48"/>
      <c r="EEH56" s="48"/>
      <c r="EEI56" s="48"/>
      <c r="EEJ56" s="48"/>
      <c r="EEK56" s="48"/>
      <c r="EEL56" s="48"/>
      <c r="EEM56" s="48"/>
      <c r="EEN56" s="48"/>
      <c r="EEO56" s="48"/>
      <c r="EEP56" s="48"/>
      <c r="EEQ56" s="48"/>
      <c r="EER56" s="48"/>
      <c r="EES56" s="48"/>
      <c r="EET56" s="48"/>
      <c r="EEU56" s="48"/>
      <c r="EEV56" s="48"/>
      <c r="EEW56" s="48"/>
      <c r="EEX56" s="48"/>
      <c r="EEY56" s="48"/>
      <c r="EEZ56" s="48"/>
      <c r="EFA56" s="48"/>
      <c r="EFB56" s="48"/>
      <c r="EFC56" s="48"/>
      <c r="EFD56" s="48"/>
      <c r="EFE56" s="48"/>
      <c r="EFF56" s="48"/>
      <c r="EFG56" s="48"/>
      <c r="EFH56" s="48"/>
      <c r="EFI56" s="48"/>
      <c r="EFJ56" s="48"/>
      <c r="EFK56" s="48"/>
      <c r="EFL56" s="48"/>
      <c r="EFM56" s="48"/>
      <c r="EFN56" s="48"/>
      <c r="EFO56" s="48"/>
      <c r="EFP56" s="48"/>
      <c r="EFQ56" s="48"/>
      <c r="EFR56" s="48"/>
      <c r="EFS56" s="48"/>
      <c r="EFT56" s="48"/>
      <c r="EFU56" s="48"/>
      <c r="EFV56" s="48"/>
      <c r="EFW56" s="48"/>
      <c r="EFX56" s="48"/>
      <c r="EFY56" s="48"/>
      <c r="EFZ56" s="48"/>
      <c r="EGA56" s="48"/>
      <c r="EGB56" s="48"/>
      <c r="EGC56" s="48"/>
      <c r="EGD56" s="48"/>
      <c r="EGE56" s="48"/>
      <c r="EGF56" s="48"/>
      <c r="EGG56" s="48"/>
      <c r="EGH56" s="48"/>
      <c r="EGI56" s="48"/>
      <c r="EGJ56" s="48"/>
      <c r="EGK56" s="48"/>
      <c r="EGL56" s="48"/>
      <c r="EGM56" s="48"/>
      <c r="EGN56" s="48"/>
      <c r="EGO56" s="48"/>
      <c r="EGP56" s="48"/>
      <c r="EGQ56" s="48"/>
      <c r="EGR56" s="48"/>
      <c r="EGS56" s="48"/>
      <c r="EGT56" s="48"/>
      <c r="EGU56" s="48"/>
      <c r="EGV56" s="48"/>
      <c r="EGW56" s="48"/>
      <c r="EGX56" s="48"/>
      <c r="EGY56" s="48"/>
      <c r="EGZ56" s="48"/>
      <c r="EHA56" s="48"/>
      <c r="EHB56" s="48"/>
      <c r="EHC56" s="48"/>
      <c r="EHD56" s="48"/>
      <c r="EHE56" s="48"/>
      <c r="EHF56" s="48"/>
      <c r="EHG56" s="48"/>
      <c r="EHH56" s="48"/>
      <c r="EHI56" s="48"/>
      <c r="EHJ56" s="48"/>
      <c r="EHK56" s="48"/>
      <c r="EHL56" s="48"/>
      <c r="EHM56" s="48"/>
      <c r="EHN56" s="48"/>
      <c r="EHO56" s="48"/>
      <c r="EHP56" s="48"/>
      <c r="EHQ56" s="48"/>
      <c r="EHR56" s="48"/>
      <c r="EHS56" s="48"/>
      <c r="EHT56" s="48"/>
      <c r="EHU56" s="48"/>
      <c r="EHV56" s="48"/>
      <c r="EHW56" s="48"/>
      <c r="EHX56" s="48"/>
      <c r="EHY56" s="48"/>
      <c r="EHZ56" s="48"/>
      <c r="EIA56" s="48"/>
      <c r="EIB56" s="48"/>
      <c r="EIC56" s="48"/>
      <c r="EID56" s="48"/>
      <c r="EIE56" s="48"/>
      <c r="EIF56" s="48"/>
      <c r="EIG56" s="48"/>
      <c r="EIH56" s="48"/>
      <c r="EII56" s="48"/>
      <c r="EIJ56" s="48"/>
      <c r="EIK56" s="48"/>
      <c r="EIL56" s="48"/>
      <c r="EIM56" s="48"/>
      <c r="EIN56" s="48"/>
      <c r="EIO56" s="48"/>
      <c r="EIP56" s="48"/>
      <c r="EIQ56" s="48"/>
      <c r="EIR56" s="48"/>
      <c r="EIS56" s="48"/>
      <c r="EIT56" s="48"/>
      <c r="EIU56" s="48"/>
      <c r="EIV56" s="48"/>
      <c r="EIW56" s="48"/>
      <c r="EIX56" s="48"/>
      <c r="EIY56" s="48"/>
      <c r="EIZ56" s="48"/>
      <c r="EJA56" s="48"/>
      <c r="EJB56" s="48"/>
      <c r="EJC56" s="48"/>
      <c r="EJD56" s="48"/>
      <c r="EJE56" s="48"/>
      <c r="EJF56" s="48"/>
      <c r="EJG56" s="48"/>
      <c r="EJH56" s="48"/>
      <c r="EJI56" s="48"/>
      <c r="EJJ56" s="48"/>
      <c r="EJK56" s="48"/>
      <c r="EJL56" s="48"/>
      <c r="EJM56" s="48"/>
      <c r="EJN56" s="48"/>
      <c r="EJO56" s="48"/>
      <c r="EJP56" s="48"/>
      <c r="EJQ56" s="48"/>
      <c r="EJR56" s="48"/>
      <c r="EJS56" s="48"/>
      <c r="EJT56" s="48"/>
      <c r="EJU56" s="48"/>
      <c r="EJV56" s="48"/>
      <c r="EJW56" s="48"/>
      <c r="EJX56" s="48"/>
      <c r="EJY56" s="48"/>
      <c r="EJZ56" s="48"/>
      <c r="EKA56" s="48"/>
      <c r="EKB56" s="48"/>
      <c r="EKC56" s="48"/>
      <c r="EKD56" s="48"/>
      <c r="EKE56" s="48"/>
      <c r="EKF56" s="48"/>
      <c r="EKG56" s="48"/>
      <c r="EKH56" s="48"/>
      <c r="EKI56" s="48"/>
      <c r="EKJ56" s="48"/>
      <c r="EKK56" s="48"/>
      <c r="EKL56" s="48"/>
      <c r="EKM56" s="48"/>
      <c r="EKN56" s="48"/>
      <c r="EKO56" s="48"/>
      <c r="EKP56" s="48"/>
      <c r="EKQ56" s="48"/>
      <c r="EKR56" s="48"/>
      <c r="EKS56" s="48"/>
      <c r="EKT56" s="48"/>
      <c r="EKU56" s="48"/>
      <c r="EKV56" s="48"/>
      <c r="EKW56" s="48"/>
      <c r="EKX56" s="48"/>
      <c r="EKY56" s="48"/>
      <c r="EKZ56" s="48"/>
      <c r="ELA56" s="48"/>
      <c r="ELB56" s="48"/>
      <c r="ELC56" s="48"/>
      <c r="ELD56" s="48"/>
      <c r="ELE56" s="48"/>
      <c r="ELF56" s="48"/>
      <c r="ELG56" s="48"/>
      <c r="ELH56" s="48"/>
      <c r="ELI56" s="48"/>
      <c r="ELJ56" s="48"/>
      <c r="ELK56" s="48"/>
      <c r="ELL56" s="48"/>
      <c r="ELM56" s="48"/>
      <c r="ELN56" s="48"/>
      <c r="ELO56" s="48"/>
      <c r="ELP56" s="48"/>
      <c r="ELQ56" s="48"/>
      <c r="ELR56" s="48"/>
      <c r="ELS56" s="48"/>
      <c r="ELT56" s="48"/>
      <c r="ELU56" s="48"/>
      <c r="ELV56" s="48"/>
      <c r="ELW56" s="48"/>
      <c r="ELX56" s="48"/>
      <c r="ELY56" s="48"/>
      <c r="ELZ56" s="48"/>
      <c r="EMA56" s="48"/>
      <c r="EMB56" s="48"/>
      <c r="EMC56" s="48"/>
      <c r="EMD56" s="48"/>
      <c r="EME56" s="48"/>
      <c r="EMF56" s="48"/>
      <c r="EMG56" s="48"/>
      <c r="EMH56" s="48"/>
      <c r="EMI56" s="48"/>
      <c r="EMJ56" s="48"/>
      <c r="EMK56" s="48"/>
      <c r="EML56" s="48"/>
      <c r="EMM56" s="48"/>
      <c r="EMN56" s="48"/>
      <c r="EMO56" s="48"/>
      <c r="EMP56" s="48"/>
      <c r="EMQ56" s="48"/>
      <c r="EMR56" s="48"/>
      <c r="EMS56" s="48"/>
      <c r="EMT56" s="48"/>
      <c r="EMU56" s="48"/>
      <c r="EMV56" s="48"/>
      <c r="EMW56" s="48"/>
      <c r="EMX56" s="48"/>
      <c r="EMY56" s="48"/>
      <c r="EMZ56" s="48"/>
      <c r="ENA56" s="48"/>
      <c r="ENB56" s="48"/>
      <c r="ENC56" s="48"/>
      <c r="END56" s="48"/>
      <c r="ENE56" s="48"/>
      <c r="ENF56" s="48"/>
      <c r="ENG56" s="48"/>
      <c r="ENH56" s="48"/>
      <c r="ENI56" s="48"/>
      <c r="ENJ56" s="48"/>
      <c r="ENK56" s="48"/>
      <c r="ENL56" s="48"/>
      <c r="ENM56" s="48"/>
      <c r="ENN56" s="48"/>
      <c r="ENO56" s="48"/>
      <c r="ENP56" s="48"/>
      <c r="ENQ56" s="48"/>
      <c r="ENR56" s="48"/>
      <c r="ENS56" s="48"/>
      <c r="ENT56" s="48"/>
      <c r="ENU56" s="48"/>
      <c r="ENV56" s="48"/>
      <c r="ENW56" s="48"/>
      <c r="ENX56" s="48"/>
      <c r="ENY56" s="48"/>
      <c r="ENZ56" s="48"/>
      <c r="EOA56" s="48"/>
      <c r="EOB56" s="48"/>
      <c r="EOC56" s="48"/>
      <c r="EOD56" s="48"/>
      <c r="EOE56" s="48"/>
      <c r="EOF56" s="48"/>
      <c r="EOG56" s="48"/>
      <c r="EOH56" s="48"/>
      <c r="EOI56" s="48"/>
      <c r="EOJ56" s="48"/>
      <c r="EOK56" s="48"/>
      <c r="EOL56" s="48"/>
      <c r="EOM56" s="48"/>
      <c r="EON56" s="48"/>
      <c r="EOO56" s="48"/>
      <c r="EOP56" s="48"/>
      <c r="EOQ56" s="48"/>
      <c r="EOR56" s="48"/>
      <c r="EOS56" s="48"/>
      <c r="EOT56" s="48"/>
      <c r="EOU56" s="48"/>
      <c r="EOV56" s="48"/>
      <c r="EOW56" s="48"/>
      <c r="EOX56" s="48"/>
      <c r="EOY56" s="48"/>
      <c r="EOZ56" s="48"/>
      <c r="EPA56" s="48"/>
      <c r="EPB56" s="48"/>
      <c r="EPC56" s="48"/>
      <c r="EPD56" s="48"/>
      <c r="EPE56" s="48"/>
      <c r="EPF56" s="48"/>
      <c r="EPG56" s="48"/>
      <c r="EPH56" s="48"/>
      <c r="EPI56" s="48"/>
      <c r="EPJ56" s="48"/>
      <c r="EPK56" s="48"/>
      <c r="EPL56" s="48"/>
      <c r="EPM56" s="48"/>
      <c r="EPN56" s="48"/>
      <c r="EPO56" s="48"/>
      <c r="EPP56" s="48"/>
      <c r="EPQ56" s="48"/>
      <c r="EPR56" s="48"/>
      <c r="EPS56" s="48"/>
      <c r="EPT56" s="48"/>
      <c r="EPU56" s="48"/>
      <c r="EPV56" s="48"/>
      <c r="EPW56" s="48"/>
      <c r="EPX56" s="48"/>
      <c r="EPY56" s="48"/>
      <c r="EPZ56" s="48"/>
      <c r="EQA56" s="48"/>
      <c r="EQB56" s="48"/>
      <c r="EQC56" s="48"/>
      <c r="EQD56" s="48"/>
      <c r="EQE56" s="48"/>
      <c r="EQF56" s="48"/>
      <c r="EQG56" s="48"/>
      <c r="EQH56" s="48"/>
      <c r="EQI56" s="48"/>
      <c r="EQJ56" s="48"/>
      <c r="EQK56" s="48"/>
      <c r="EQL56" s="48"/>
      <c r="EQM56" s="48"/>
      <c r="EQN56" s="48"/>
      <c r="EQO56" s="48"/>
      <c r="EQP56" s="48"/>
      <c r="EQQ56" s="48"/>
      <c r="EQR56" s="48"/>
      <c r="EQS56" s="48"/>
      <c r="EQT56" s="48"/>
      <c r="EQU56" s="48"/>
      <c r="EQV56" s="48"/>
      <c r="EQW56" s="48"/>
      <c r="EQX56" s="48"/>
      <c r="EQY56" s="48"/>
      <c r="EQZ56" s="48"/>
      <c r="ERA56" s="48"/>
      <c r="ERB56" s="48"/>
      <c r="ERC56" s="48"/>
      <c r="ERD56" s="48"/>
      <c r="ERE56" s="48"/>
      <c r="ERF56" s="48"/>
      <c r="ERG56" s="48"/>
      <c r="ERH56" s="48"/>
      <c r="ERI56" s="48"/>
      <c r="ERJ56" s="48"/>
      <c r="ERK56" s="48"/>
      <c r="ERL56" s="48"/>
      <c r="ERM56" s="48"/>
      <c r="ERN56" s="48"/>
      <c r="ERO56" s="48"/>
      <c r="ERP56" s="48"/>
      <c r="ERQ56" s="48"/>
      <c r="ERR56" s="48"/>
      <c r="ERS56" s="48"/>
      <c r="ERT56" s="48"/>
      <c r="ERU56" s="48"/>
      <c r="ERV56" s="48"/>
      <c r="ERW56" s="48"/>
      <c r="ERX56" s="48"/>
      <c r="ERY56" s="48"/>
      <c r="ERZ56" s="48"/>
      <c r="ESA56" s="48"/>
      <c r="ESB56" s="48"/>
      <c r="ESC56" s="48"/>
      <c r="ESD56" s="48"/>
      <c r="ESE56" s="48"/>
      <c r="ESF56" s="48"/>
      <c r="ESG56" s="48"/>
      <c r="ESH56" s="48"/>
      <c r="ESI56" s="48"/>
      <c r="ESJ56" s="48"/>
      <c r="ESK56" s="48"/>
      <c r="ESL56" s="48"/>
      <c r="ESM56" s="48"/>
      <c r="ESN56" s="48"/>
      <c r="ESO56" s="48"/>
      <c r="ESP56" s="48"/>
      <c r="ESQ56" s="48"/>
      <c r="ESR56" s="48"/>
      <c r="ESS56" s="48"/>
      <c r="EST56" s="48"/>
      <c r="ESU56" s="48"/>
      <c r="ESV56" s="48"/>
      <c r="ESW56" s="48"/>
      <c r="ESX56" s="48"/>
      <c r="ESY56" s="48"/>
      <c r="ESZ56" s="48"/>
      <c r="ETA56" s="48"/>
      <c r="ETB56" s="48"/>
      <c r="ETC56" s="48"/>
      <c r="ETD56" s="48"/>
      <c r="ETE56" s="48"/>
      <c r="ETF56" s="48"/>
      <c r="ETG56" s="48"/>
      <c r="ETH56" s="48"/>
      <c r="ETI56" s="48"/>
      <c r="ETJ56" s="48"/>
      <c r="ETK56" s="48"/>
      <c r="ETL56" s="48"/>
      <c r="ETM56" s="48"/>
      <c r="ETN56" s="48"/>
      <c r="ETO56" s="48"/>
      <c r="ETP56" s="48"/>
      <c r="ETQ56" s="48"/>
      <c r="ETR56" s="48"/>
      <c r="ETS56" s="48"/>
      <c r="ETT56" s="48"/>
      <c r="ETU56" s="48"/>
      <c r="ETV56" s="48"/>
      <c r="ETW56" s="48"/>
      <c r="ETX56" s="48"/>
      <c r="ETY56" s="48"/>
      <c r="ETZ56" s="48"/>
      <c r="EUA56" s="48"/>
      <c r="EUB56" s="48"/>
      <c r="EUC56" s="48"/>
      <c r="EUD56" s="48"/>
      <c r="EUE56" s="48"/>
      <c r="EUF56" s="48"/>
      <c r="EUG56" s="48"/>
      <c r="EUH56" s="48"/>
      <c r="EUI56" s="48"/>
      <c r="EUJ56" s="48"/>
      <c r="EUK56" s="48"/>
      <c r="EUL56" s="48"/>
      <c r="EUM56" s="48"/>
      <c r="EUN56" s="48"/>
      <c r="EUO56" s="48"/>
      <c r="EUP56" s="48"/>
      <c r="EUQ56" s="48"/>
      <c r="EUR56" s="48"/>
      <c r="EUS56" s="48"/>
      <c r="EUT56" s="48"/>
      <c r="EUU56" s="48"/>
      <c r="EUV56" s="48"/>
      <c r="EUW56" s="48"/>
      <c r="EUX56" s="48"/>
      <c r="EUY56" s="48"/>
      <c r="EUZ56" s="48"/>
      <c r="EVA56" s="48"/>
      <c r="EVB56" s="48"/>
      <c r="EVC56" s="48"/>
      <c r="EVD56" s="48"/>
      <c r="EVE56" s="48"/>
      <c r="EVF56" s="48"/>
      <c r="EVG56" s="48"/>
      <c r="EVH56" s="48"/>
      <c r="EVI56" s="48"/>
      <c r="EVJ56" s="48"/>
      <c r="EVK56" s="48"/>
      <c r="EVL56" s="48"/>
      <c r="EVM56" s="48"/>
      <c r="EVN56" s="48"/>
      <c r="EVO56" s="48"/>
      <c r="EVP56" s="48"/>
      <c r="EVQ56" s="48"/>
      <c r="EVR56" s="48"/>
      <c r="EVS56" s="48"/>
      <c r="EVT56" s="48"/>
      <c r="EVU56" s="48"/>
      <c r="EVV56" s="48"/>
      <c r="EVW56" s="48"/>
      <c r="EVX56" s="48"/>
      <c r="EVY56" s="48"/>
      <c r="EVZ56" s="48"/>
      <c r="EWA56" s="48"/>
      <c r="EWB56" s="48"/>
      <c r="EWC56" s="48"/>
      <c r="EWD56" s="48"/>
      <c r="EWE56" s="48"/>
      <c r="EWF56" s="48"/>
      <c r="EWG56" s="48"/>
      <c r="EWH56" s="48"/>
      <c r="EWI56" s="48"/>
      <c r="EWJ56" s="48"/>
      <c r="EWK56" s="48"/>
      <c r="EWL56" s="48"/>
      <c r="EWM56" s="48"/>
      <c r="EWN56" s="48"/>
      <c r="EWO56" s="48"/>
      <c r="EWP56" s="48"/>
      <c r="EWQ56" s="48"/>
      <c r="EWR56" s="48"/>
      <c r="EWS56" s="48"/>
      <c r="EWT56" s="48"/>
      <c r="EWU56" s="48"/>
      <c r="EWV56" s="48"/>
      <c r="EWW56" s="48"/>
      <c r="EWX56" s="48"/>
      <c r="EWY56" s="48"/>
      <c r="EWZ56" s="48"/>
      <c r="EXA56" s="48"/>
      <c r="EXB56" s="48"/>
      <c r="EXC56" s="48"/>
      <c r="EXD56" s="48"/>
      <c r="EXE56" s="48"/>
      <c r="EXF56" s="48"/>
      <c r="EXG56" s="48"/>
      <c r="EXH56" s="48"/>
      <c r="EXI56" s="48"/>
      <c r="EXJ56" s="48"/>
      <c r="EXK56" s="48"/>
      <c r="EXL56" s="48"/>
      <c r="EXM56" s="48"/>
      <c r="EXN56" s="48"/>
      <c r="EXO56" s="48"/>
      <c r="EXP56" s="48"/>
      <c r="EXQ56" s="48"/>
      <c r="EXR56" s="48"/>
      <c r="EXS56" s="48"/>
      <c r="EXT56" s="48"/>
      <c r="EXU56" s="48"/>
      <c r="EXV56" s="48"/>
      <c r="EXW56" s="48"/>
      <c r="EXX56" s="48"/>
      <c r="EXY56" s="48"/>
      <c r="EXZ56" s="48"/>
      <c r="EYA56" s="48"/>
      <c r="EYB56" s="48"/>
      <c r="EYC56" s="48"/>
      <c r="EYD56" s="48"/>
      <c r="EYE56" s="48"/>
      <c r="EYF56" s="48"/>
      <c r="EYG56" s="48"/>
      <c r="EYH56" s="48"/>
      <c r="EYI56" s="48"/>
      <c r="EYJ56" s="48"/>
      <c r="EYK56" s="48"/>
      <c r="EYL56" s="48"/>
      <c r="EYM56" s="48"/>
      <c r="EYN56" s="48"/>
      <c r="EYO56" s="48"/>
      <c r="EYP56" s="48"/>
      <c r="EYQ56" s="48"/>
      <c r="EYR56" s="48"/>
      <c r="EYS56" s="48"/>
      <c r="EYT56" s="48"/>
      <c r="EYU56" s="48"/>
      <c r="EYV56" s="48"/>
      <c r="EYW56" s="48"/>
      <c r="EYX56" s="48"/>
      <c r="EYY56" s="48"/>
      <c r="EYZ56" s="48"/>
      <c r="EZA56" s="48"/>
      <c r="EZB56" s="48"/>
      <c r="EZC56" s="48"/>
      <c r="EZD56" s="48"/>
      <c r="EZE56" s="48"/>
      <c r="EZF56" s="48"/>
      <c r="EZG56" s="48"/>
      <c r="EZH56" s="48"/>
      <c r="EZI56" s="48"/>
      <c r="EZJ56" s="48"/>
      <c r="EZK56" s="48"/>
      <c r="EZL56" s="48"/>
      <c r="EZM56" s="48"/>
      <c r="EZN56" s="48"/>
      <c r="EZO56" s="48"/>
      <c r="EZP56" s="48"/>
      <c r="EZQ56" s="48"/>
      <c r="EZR56" s="48"/>
      <c r="EZS56" s="48"/>
      <c r="EZT56" s="48"/>
      <c r="EZU56" s="48"/>
      <c r="EZV56" s="48"/>
      <c r="EZW56" s="48"/>
      <c r="EZX56" s="48"/>
      <c r="EZY56" s="48"/>
      <c r="EZZ56" s="48"/>
      <c r="FAA56" s="48"/>
      <c r="FAB56" s="48"/>
      <c r="FAC56" s="48"/>
      <c r="FAD56" s="48"/>
      <c r="FAE56" s="48"/>
      <c r="FAF56" s="48"/>
      <c r="FAG56" s="48"/>
      <c r="FAH56" s="48"/>
      <c r="FAI56" s="48"/>
      <c r="FAJ56" s="48"/>
      <c r="FAK56" s="48"/>
      <c r="FAL56" s="48"/>
      <c r="FAM56" s="48"/>
      <c r="FAN56" s="48"/>
      <c r="FAO56" s="48"/>
      <c r="FAP56" s="48"/>
      <c r="FAQ56" s="48"/>
      <c r="FAR56" s="48"/>
      <c r="FAS56" s="48"/>
      <c r="FAT56" s="48"/>
      <c r="FAU56" s="48"/>
      <c r="FAV56" s="48"/>
      <c r="FAW56" s="48"/>
      <c r="FAX56" s="48"/>
      <c r="FAY56" s="48"/>
      <c r="FAZ56" s="48"/>
      <c r="FBA56" s="48"/>
      <c r="FBB56" s="48"/>
      <c r="FBC56" s="48"/>
      <c r="FBD56" s="48"/>
      <c r="FBE56" s="48"/>
      <c r="FBF56" s="48"/>
      <c r="FBG56" s="48"/>
      <c r="FBH56" s="48"/>
      <c r="FBI56" s="48"/>
      <c r="FBJ56" s="48"/>
      <c r="FBK56" s="48"/>
      <c r="FBL56" s="48"/>
      <c r="FBM56" s="48"/>
      <c r="FBN56" s="48"/>
      <c r="FBO56" s="48"/>
      <c r="FBP56" s="48"/>
      <c r="FBQ56" s="48"/>
      <c r="FBR56" s="48"/>
      <c r="FBS56" s="48"/>
      <c r="FBT56" s="48"/>
      <c r="FBU56" s="48"/>
      <c r="FBV56" s="48"/>
      <c r="FBW56" s="48"/>
      <c r="FBX56" s="48"/>
      <c r="FBY56" s="48"/>
      <c r="FBZ56" s="48"/>
      <c r="FCA56" s="48"/>
      <c r="FCB56" s="48"/>
      <c r="FCC56" s="48"/>
      <c r="FCD56" s="48"/>
      <c r="FCE56" s="48"/>
      <c r="FCF56" s="48"/>
      <c r="FCG56" s="48"/>
      <c r="FCH56" s="48"/>
      <c r="FCI56" s="48"/>
      <c r="FCJ56" s="48"/>
      <c r="FCK56" s="48"/>
      <c r="FCL56" s="48"/>
      <c r="FCM56" s="48"/>
      <c r="FCN56" s="48"/>
      <c r="FCO56" s="48"/>
      <c r="FCP56" s="48"/>
      <c r="FCQ56" s="48"/>
      <c r="FCR56" s="48"/>
      <c r="FCS56" s="48"/>
      <c r="FCT56" s="48"/>
      <c r="FCU56" s="48"/>
      <c r="FCV56" s="48"/>
      <c r="FCW56" s="48"/>
      <c r="FCX56" s="48"/>
      <c r="FCY56" s="48"/>
      <c r="FCZ56" s="48"/>
      <c r="FDA56" s="48"/>
      <c r="FDB56" s="48"/>
      <c r="FDC56" s="48"/>
      <c r="FDD56" s="48"/>
      <c r="FDE56" s="48"/>
      <c r="FDF56" s="48"/>
      <c r="FDG56" s="48"/>
      <c r="FDH56" s="48"/>
      <c r="FDI56" s="48"/>
      <c r="FDJ56" s="48"/>
      <c r="FDK56" s="48"/>
      <c r="FDL56" s="48"/>
      <c r="FDM56" s="48"/>
      <c r="FDN56" s="48"/>
      <c r="FDO56" s="48"/>
      <c r="FDP56" s="48"/>
      <c r="FDQ56" s="48"/>
      <c r="FDR56" s="48"/>
      <c r="FDS56" s="48"/>
      <c r="FDT56" s="48"/>
      <c r="FDU56" s="48"/>
      <c r="FDV56" s="48"/>
      <c r="FDW56" s="48"/>
      <c r="FDX56" s="48"/>
      <c r="FDY56" s="48"/>
      <c r="FDZ56" s="48"/>
      <c r="FEA56" s="48"/>
      <c r="FEB56" s="48"/>
      <c r="FEC56" s="48"/>
      <c r="FED56" s="48"/>
      <c r="FEE56" s="48"/>
      <c r="FEF56" s="48"/>
      <c r="FEG56" s="48"/>
      <c r="FEH56" s="48"/>
      <c r="FEI56" s="48"/>
      <c r="FEJ56" s="48"/>
      <c r="FEK56" s="48"/>
      <c r="FEL56" s="48"/>
      <c r="FEM56" s="48"/>
      <c r="FEN56" s="48"/>
      <c r="FEO56" s="48"/>
      <c r="FEP56" s="48"/>
      <c r="FEQ56" s="48"/>
      <c r="FER56" s="48"/>
      <c r="FES56" s="48"/>
      <c r="FET56" s="48"/>
      <c r="FEU56" s="48"/>
      <c r="FEV56" s="48"/>
      <c r="FEW56" s="48"/>
      <c r="FEX56" s="48"/>
      <c r="FEY56" s="48"/>
      <c r="FEZ56" s="48"/>
      <c r="FFA56" s="48"/>
      <c r="FFB56" s="48"/>
      <c r="FFC56" s="48"/>
      <c r="FFD56" s="48"/>
      <c r="FFE56" s="48"/>
      <c r="FFF56" s="48"/>
      <c r="FFG56" s="48"/>
      <c r="FFH56" s="48"/>
      <c r="FFI56" s="48"/>
      <c r="FFJ56" s="48"/>
      <c r="FFK56" s="48"/>
      <c r="FFL56" s="48"/>
      <c r="FFM56" s="48"/>
      <c r="FFN56" s="48"/>
      <c r="FFO56" s="48"/>
      <c r="FFP56" s="48"/>
      <c r="FFQ56" s="48"/>
      <c r="FFR56" s="48"/>
      <c r="FFS56" s="48"/>
      <c r="FFT56" s="48"/>
      <c r="FFU56" s="48"/>
      <c r="FFV56" s="48"/>
      <c r="FFW56" s="48"/>
      <c r="FFX56" s="48"/>
      <c r="FFY56" s="48"/>
      <c r="FFZ56" s="48"/>
      <c r="FGA56" s="48"/>
      <c r="FGB56" s="48"/>
      <c r="FGC56" s="48"/>
      <c r="FGD56" s="48"/>
      <c r="FGE56" s="48"/>
      <c r="FGF56" s="48"/>
      <c r="FGG56" s="48"/>
      <c r="FGH56" s="48"/>
      <c r="FGI56" s="48"/>
      <c r="FGJ56" s="48"/>
      <c r="FGK56" s="48"/>
      <c r="FGL56" s="48"/>
      <c r="FGM56" s="48"/>
      <c r="FGN56" s="48"/>
      <c r="FGO56" s="48"/>
      <c r="FGP56" s="48"/>
      <c r="FGQ56" s="48"/>
      <c r="FGR56" s="48"/>
      <c r="FGS56" s="48"/>
      <c r="FGT56" s="48"/>
      <c r="FGU56" s="48"/>
      <c r="FGV56" s="48"/>
      <c r="FGW56" s="48"/>
      <c r="FGX56" s="48"/>
      <c r="FGY56" s="48"/>
      <c r="FGZ56" s="48"/>
      <c r="FHA56" s="48"/>
      <c r="FHB56" s="48"/>
      <c r="FHC56" s="48"/>
      <c r="FHD56" s="48"/>
      <c r="FHE56" s="48"/>
      <c r="FHF56" s="48"/>
      <c r="FHG56" s="48"/>
      <c r="FHH56" s="48"/>
      <c r="FHI56" s="48"/>
      <c r="FHJ56" s="48"/>
      <c r="FHK56" s="48"/>
      <c r="FHL56" s="48"/>
      <c r="FHM56" s="48"/>
      <c r="FHN56" s="48"/>
      <c r="FHO56" s="48"/>
      <c r="FHP56" s="48"/>
      <c r="FHQ56" s="48"/>
      <c r="FHR56" s="48"/>
      <c r="FHS56" s="48"/>
      <c r="FHT56" s="48"/>
      <c r="FHU56" s="48"/>
      <c r="FHV56" s="48"/>
      <c r="FHW56" s="48"/>
      <c r="FHX56" s="48"/>
      <c r="FHY56" s="48"/>
      <c r="FHZ56" s="48"/>
      <c r="FIA56" s="48"/>
      <c r="FIB56" s="48"/>
      <c r="FIC56" s="48"/>
      <c r="FID56" s="48"/>
      <c r="FIE56" s="48"/>
      <c r="FIF56" s="48"/>
      <c r="FIG56" s="48"/>
      <c r="FIH56" s="48"/>
      <c r="FII56" s="48"/>
      <c r="FIJ56" s="48"/>
      <c r="FIK56" s="48"/>
      <c r="FIL56" s="48"/>
      <c r="FIM56" s="48"/>
      <c r="FIN56" s="48"/>
      <c r="FIO56" s="48"/>
      <c r="FIP56" s="48"/>
      <c r="FIQ56" s="48"/>
      <c r="FIR56" s="48"/>
      <c r="FIS56" s="48"/>
      <c r="FIT56" s="48"/>
      <c r="FIU56" s="48"/>
      <c r="FIV56" s="48"/>
      <c r="FIW56" s="48"/>
      <c r="FIX56" s="48"/>
      <c r="FIY56" s="48"/>
      <c r="FIZ56" s="48"/>
      <c r="FJA56" s="48"/>
      <c r="FJB56" s="48"/>
      <c r="FJC56" s="48"/>
      <c r="FJD56" s="48"/>
      <c r="FJE56" s="48"/>
      <c r="FJF56" s="48"/>
      <c r="FJG56" s="48"/>
      <c r="FJH56" s="48"/>
      <c r="FJI56" s="48"/>
      <c r="FJJ56" s="48"/>
      <c r="FJK56" s="48"/>
      <c r="FJL56" s="48"/>
      <c r="FJM56" s="48"/>
      <c r="FJN56" s="48"/>
      <c r="FJO56" s="48"/>
      <c r="FJP56" s="48"/>
      <c r="FJQ56" s="48"/>
      <c r="FJR56" s="48"/>
      <c r="FJS56" s="48"/>
      <c r="FJT56" s="48"/>
      <c r="FJU56" s="48"/>
      <c r="FJV56" s="48"/>
      <c r="FJW56" s="48"/>
      <c r="FJX56" s="48"/>
      <c r="FJY56" s="48"/>
      <c r="FJZ56" s="48"/>
      <c r="FKA56" s="48"/>
      <c r="FKB56" s="48"/>
      <c r="FKC56" s="48"/>
      <c r="FKD56" s="48"/>
      <c r="FKE56" s="48"/>
      <c r="FKF56" s="48"/>
      <c r="FKG56" s="48"/>
      <c r="FKH56" s="48"/>
      <c r="FKI56" s="48"/>
      <c r="FKJ56" s="48"/>
      <c r="FKK56" s="48"/>
      <c r="FKL56" s="48"/>
      <c r="FKM56" s="48"/>
      <c r="FKN56" s="48"/>
      <c r="FKO56" s="48"/>
      <c r="FKP56" s="48"/>
      <c r="FKQ56" s="48"/>
      <c r="FKR56" s="48"/>
      <c r="FKS56" s="48"/>
      <c r="FKT56" s="48"/>
      <c r="FKU56" s="48"/>
      <c r="FKV56" s="48"/>
      <c r="FKW56" s="48"/>
      <c r="FKX56" s="48"/>
      <c r="FKY56" s="48"/>
      <c r="FKZ56" s="48"/>
      <c r="FLA56" s="48"/>
      <c r="FLB56" s="48"/>
      <c r="FLC56" s="48"/>
      <c r="FLD56" s="48"/>
      <c r="FLE56" s="48"/>
      <c r="FLF56" s="48"/>
      <c r="FLG56" s="48"/>
      <c r="FLH56" s="48"/>
      <c r="FLI56" s="48"/>
      <c r="FLJ56" s="48"/>
      <c r="FLK56" s="48"/>
      <c r="FLL56" s="48"/>
      <c r="FLM56" s="48"/>
      <c r="FLN56" s="48"/>
      <c r="FLO56" s="48"/>
      <c r="FLP56" s="48"/>
      <c r="FLQ56" s="48"/>
      <c r="FLR56" s="48"/>
      <c r="FLS56" s="48"/>
      <c r="FLT56" s="48"/>
      <c r="FLU56" s="48"/>
      <c r="FLV56" s="48"/>
      <c r="FLW56" s="48"/>
      <c r="FLX56" s="48"/>
      <c r="FLY56" s="48"/>
      <c r="FLZ56" s="48"/>
      <c r="FMA56" s="48"/>
      <c r="FMB56" s="48"/>
      <c r="FMC56" s="48"/>
      <c r="FMD56" s="48"/>
      <c r="FME56" s="48"/>
      <c r="FMF56" s="48"/>
      <c r="FMG56" s="48"/>
      <c r="FMH56" s="48"/>
      <c r="FMI56" s="48"/>
      <c r="FMJ56" s="48"/>
      <c r="FMK56" s="48"/>
      <c r="FML56" s="48"/>
      <c r="FMM56" s="48"/>
      <c r="FMN56" s="48"/>
      <c r="FMO56" s="48"/>
      <c r="FMP56" s="48"/>
      <c r="FMQ56" s="48"/>
      <c r="FMR56" s="48"/>
      <c r="FMS56" s="48"/>
      <c r="FMT56" s="48"/>
      <c r="FMU56" s="48"/>
      <c r="FMV56" s="48"/>
      <c r="FMW56" s="48"/>
      <c r="FMX56" s="48"/>
      <c r="FMY56" s="48"/>
      <c r="FMZ56" s="48"/>
      <c r="FNA56" s="48"/>
      <c r="FNB56" s="48"/>
      <c r="FNC56" s="48"/>
      <c r="FND56" s="48"/>
      <c r="FNE56" s="48"/>
      <c r="FNF56" s="48"/>
      <c r="FNG56" s="48"/>
      <c r="FNH56" s="48"/>
      <c r="FNI56" s="48"/>
      <c r="FNJ56" s="48"/>
      <c r="FNK56" s="48"/>
      <c r="FNL56" s="48"/>
      <c r="FNM56" s="48"/>
      <c r="FNN56" s="48"/>
      <c r="FNO56" s="48"/>
      <c r="FNP56" s="48"/>
      <c r="FNQ56" s="48"/>
      <c r="FNR56" s="48"/>
      <c r="FNS56" s="48"/>
      <c r="FNT56" s="48"/>
      <c r="FNU56" s="48"/>
      <c r="FNV56" s="48"/>
      <c r="FNW56" s="48"/>
      <c r="FNX56" s="48"/>
      <c r="FNY56" s="48"/>
      <c r="FNZ56" s="48"/>
      <c r="FOA56" s="48"/>
      <c r="FOB56" s="48"/>
      <c r="FOC56" s="48"/>
      <c r="FOD56" s="48"/>
      <c r="FOE56" s="48"/>
      <c r="FOF56" s="48"/>
      <c r="FOG56" s="48"/>
      <c r="FOH56" s="48"/>
      <c r="FOI56" s="48"/>
      <c r="FOJ56" s="48"/>
      <c r="FOK56" s="48"/>
      <c r="FOL56" s="48"/>
      <c r="FOM56" s="48"/>
      <c r="FON56" s="48"/>
      <c r="FOO56" s="48"/>
      <c r="FOP56" s="48"/>
      <c r="FOQ56" s="48"/>
      <c r="FOR56" s="48"/>
      <c r="FOS56" s="48"/>
      <c r="FOT56" s="48"/>
      <c r="FOU56" s="48"/>
      <c r="FOV56" s="48"/>
      <c r="FOW56" s="48"/>
      <c r="FOX56" s="48"/>
      <c r="FOY56" s="48"/>
      <c r="FOZ56" s="48"/>
      <c r="FPA56" s="48"/>
      <c r="FPB56" s="48"/>
      <c r="FPC56" s="48"/>
      <c r="FPD56" s="48"/>
      <c r="FPE56" s="48"/>
      <c r="FPF56" s="48"/>
      <c r="FPG56" s="48"/>
      <c r="FPH56" s="48"/>
      <c r="FPI56" s="48"/>
      <c r="FPJ56" s="48"/>
      <c r="FPK56" s="48"/>
      <c r="FPL56" s="48"/>
      <c r="FPM56" s="48"/>
      <c r="FPN56" s="48"/>
      <c r="FPO56" s="48"/>
      <c r="FPP56" s="48"/>
      <c r="FPQ56" s="48"/>
      <c r="FPR56" s="48"/>
      <c r="FPS56" s="48"/>
      <c r="FPT56" s="48"/>
      <c r="FPU56" s="48"/>
      <c r="FPV56" s="48"/>
      <c r="FPW56" s="48"/>
      <c r="FPX56" s="48"/>
      <c r="FPY56" s="48"/>
      <c r="FPZ56" s="48"/>
      <c r="FQA56" s="48"/>
      <c r="FQB56" s="48"/>
      <c r="FQC56" s="48"/>
      <c r="FQD56" s="48"/>
      <c r="FQE56" s="48"/>
      <c r="FQF56" s="48"/>
      <c r="FQG56" s="48"/>
      <c r="FQH56" s="48"/>
      <c r="FQI56" s="48"/>
      <c r="FQJ56" s="48"/>
      <c r="FQK56" s="48"/>
      <c r="FQL56" s="48"/>
      <c r="FQM56" s="48"/>
      <c r="FQN56" s="48"/>
      <c r="FQO56" s="48"/>
      <c r="FQP56" s="48"/>
      <c r="FQQ56" s="48"/>
      <c r="FQR56" s="48"/>
      <c r="FQS56" s="48"/>
      <c r="FQT56" s="48"/>
      <c r="FQU56" s="48"/>
      <c r="FQV56" s="48"/>
      <c r="FQW56" s="48"/>
      <c r="FQX56" s="48"/>
      <c r="FQY56" s="48"/>
      <c r="FQZ56" s="48"/>
      <c r="FRA56" s="48"/>
      <c r="FRB56" s="48"/>
      <c r="FRC56" s="48"/>
      <c r="FRD56" s="48"/>
      <c r="FRE56" s="48"/>
      <c r="FRF56" s="48"/>
      <c r="FRG56" s="48"/>
      <c r="FRH56" s="48"/>
      <c r="FRI56" s="48"/>
      <c r="FRJ56" s="48"/>
      <c r="FRK56" s="48"/>
      <c r="FRL56" s="48"/>
      <c r="FRM56" s="48"/>
      <c r="FRN56" s="48"/>
      <c r="FRO56" s="48"/>
      <c r="FRP56" s="48"/>
      <c r="FRQ56" s="48"/>
      <c r="FRR56" s="48"/>
      <c r="FRS56" s="48"/>
      <c r="FRT56" s="48"/>
      <c r="FRU56" s="48"/>
      <c r="FRV56" s="48"/>
      <c r="FRW56" s="48"/>
      <c r="FRX56" s="48"/>
      <c r="FRY56" s="48"/>
      <c r="FRZ56" s="48"/>
      <c r="FSA56" s="48"/>
      <c r="FSB56" s="48"/>
      <c r="FSC56" s="48"/>
      <c r="FSD56" s="48"/>
      <c r="FSE56" s="48"/>
      <c r="FSF56" s="48"/>
      <c r="FSG56" s="48"/>
      <c r="FSH56" s="48"/>
      <c r="FSI56" s="48"/>
      <c r="FSJ56" s="48"/>
      <c r="FSK56" s="48"/>
      <c r="FSL56" s="48"/>
      <c r="FSM56" s="48"/>
      <c r="FSN56" s="48"/>
      <c r="FSO56" s="48"/>
      <c r="FSP56" s="48"/>
      <c r="FSQ56" s="48"/>
      <c r="FSR56" s="48"/>
      <c r="FSS56" s="48"/>
      <c r="FST56" s="48"/>
      <c r="FSU56" s="48"/>
      <c r="FSV56" s="48"/>
      <c r="FSW56" s="48"/>
      <c r="FSX56" s="48"/>
      <c r="FSY56" s="48"/>
      <c r="FSZ56" s="48"/>
      <c r="FTA56" s="48"/>
      <c r="FTB56" s="48"/>
      <c r="FTC56" s="48"/>
      <c r="FTD56" s="48"/>
      <c r="FTE56" s="48"/>
      <c r="FTF56" s="48"/>
      <c r="FTG56" s="48"/>
      <c r="FTH56" s="48"/>
      <c r="FTI56" s="48"/>
      <c r="FTJ56" s="48"/>
      <c r="FTK56" s="48"/>
      <c r="FTL56" s="48"/>
      <c r="FTM56" s="48"/>
      <c r="FTN56" s="48"/>
      <c r="FTO56" s="48"/>
      <c r="FTP56" s="48"/>
      <c r="FTQ56" s="48"/>
      <c r="FTR56" s="48"/>
      <c r="FTS56" s="48"/>
      <c r="FTT56" s="48"/>
      <c r="FTU56" s="48"/>
      <c r="FTV56" s="48"/>
      <c r="FTW56" s="48"/>
      <c r="FTX56" s="48"/>
      <c r="FTY56" s="48"/>
      <c r="FTZ56" s="48"/>
      <c r="FUA56" s="48"/>
      <c r="FUB56" s="48"/>
      <c r="FUC56" s="48"/>
      <c r="FUD56" s="48"/>
      <c r="FUE56" s="48"/>
      <c r="FUF56" s="48"/>
      <c r="FUG56" s="48"/>
      <c r="FUH56" s="48"/>
      <c r="FUI56" s="48"/>
      <c r="FUJ56" s="48"/>
      <c r="FUK56" s="48"/>
      <c r="FUL56" s="48"/>
      <c r="FUM56" s="48"/>
      <c r="FUN56" s="48"/>
      <c r="FUO56" s="48"/>
      <c r="FUP56" s="48"/>
      <c r="FUQ56" s="48"/>
      <c r="FUR56" s="48"/>
      <c r="FUS56" s="48"/>
      <c r="FUT56" s="48"/>
      <c r="FUU56" s="48"/>
      <c r="FUV56" s="48"/>
      <c r="FUW56" s="48"/>
      <c r="FUX56" s="48"/>
      <c r="FUY56" s="48"/>
      <c r="FUZ56" s="48"/>
      <c r="FVA56" s="48"/>
      <c r="FVB56" s="48"/>
      <c r="FVC56" s="48"/>
      <c r="FVD56" s="48"/>
      <c r="FVE56" s="48"/>
      <c r="FVF56" s="48"/>
      <c r="FVG56" s="48"/>
      <c r="FVH56" s="48"/>
      <c r="FVI56" s="48"/>
      <c r="FVJ56" s="48"/>
      <c r="FVK56" s="48"/>
      <c r="FVL56" s="48"/>
      <c r="FVM56" s="48"/>
      <c r="FVN56" s="48"/>
      <c r="FVO56" s="48"/>
      <c r="FVP56" s="48"/>
      <c r="FVQ56" s="48"/>
      <c r="FVR56" s="48"/>
      <c r="FVS56" s="48"/>
      <c r="FVT56" s="48"/>
      <c r="FVU56" s="48"/>
      <c r="FVV56" s="48"/>
      <c r="FVW56" s="48"/>
      <c r="FVX56" s="48"/>
      <c r="FVY56" s="48"/>
      <c r="FVZ56" s="48"/>
      <c r="FWA56" s="48"/>
      <c r="FWB56" s="48"/>
      <c r="FWC56" s="48"/>
      <c r="FWD56" s="48"/>
      <c r="FWE56" s="48"/>
      <c r="FWF56" s="48"/>
      <c r="FWG56" s="48"/>
      <c r="FWH56" s="48"/>
      <c r="FWI56" s="48"/>
      <c r="FWJ56" s="48"/>
      <c r="FWK56" s="48"/>
      <c r="FWL56" s="48"/>
      <c r="FWM56" s="48"/>
      <c r="FWN56" s="48"/>
      <c r="FWO56" s="48"/>
      <c r="FWP56" s="48"/>
      <c r="FWQ56" s="48"/>
      <c r="FWR56" s="48"/>
      <c r="FWS56" s="48"/>
      <c r="FWT56" s="48"/>
      <c r="FWU56" s="48"/>
      <c r="FWV56" s="48"/>
      <c r="FWW56" s="48"/>
      <c r="FWX56" s="48"/>
      <c r="FWY56" s="48"/>
      <c r="FWZ56" s="48"/>
      <c r="FXA56" s="48"/>
      <c r="FXB56" s="48"/>
      <c r="FXC56" s="48"/>
      <c r="FXD56" s="48"/>
      <c r="FXE56" s="48"/>
      <c r="FXF56" s="48"/>
      <c r="FXG56" s="48"/>
      <c r="FXH56" s="48"/>
      <c r="FXI56" s="48"/>
      <c r="FXJ56" s="48"/>
      <c r="FXK56" s="48"/>
      <c r="FXL56" s="48"/>
      <c r="FXM56" s="48"/>
      <c r="FXN56" s="48"/>
      <c r="FXO56" s="48"/>
      <c r="FXP56" s="48"/>
      <c r="FXQ56" s="48"/>
      <c r="FXR56" s="48"/>
      <c r="FXS56" s="48"/>
      <c r="FXT56" s="48"/>
      <c r="FXU56" s="48"/>
      <c r="FXV56" s="48"/>
      <c r="FXW56" s="48"/>
      <c r="FXX56" s="48"/>
      <c r="FXY56" s="48"/>
      <c r="FXZ56" s="48"/>
      <c r="FYA56" s="48"/>
      <c r="FYB56" s="48"/>
      <c r="FYC56" s="48"/>
      <c r="FYD56" s="48"/>
      <c r="FYE56" s="48"/>
      <c r="FYF56" s="48"/>
      <c r="FYG56" s="48"/>
      <c r="FYH56" s="48"/>
      <c r="FYI56" s="48"/>
      <c r="FYJ56" s="48"/>
      <c r="FYK56" s="48"/>
      <c r="FYL56" s="48"/>
      <c r="FYM56" s="48"/>
      <c r="FYN56" s="48"/>
      <c r="FYO56" s="48"/>
      <c r="FYP56" s="48"/>
      <c r="FYQ56" s="48"/>
      <c r="FYR56" s="48"/>
      <c r="FYS56" s="48"/>
      <c r="FYT56" s="48"/>
      <c r="FYU56" s="48"/>
      <c r="FYV56" s="48"/>
      <c r="FYW56" s="48"/>
      <c r="FYX56" s="48"/>
      <c r="FYY56" s="48"/>
      <c r="FYZ56" s="48"/>
      <c r="FZA56" s="48"/>
      <c r="FZB56" s="48"/>
      <c r="FZC56" s="48"/>
      <c r="FZD56" s="48"/>
      <c r="FZE56" s="48"/>
      <c r="FZF56" s="48"/>
      <c r="FZG56" s="48"/>
      <c r="FZH56" s="48"/>
      <c r="FZI56" s="48"/>
      <c r="FZJ56" s="48"/>
      <c r="FZK56" s="48"/>
      <c r="FZL56" s="48"/>
      <c r="FZM56" s="48"/>
      <c r="FZN56" s="48"/>
      <c r="FZO56" s="48"/>
      <c r="FZP56" s="48"/>
      <c r="FZQ56" s="48"/>
      <c r="FZR56" s="48"/>
      <c r="FZS56" s="48"/>
      <c r="FZT56" s="48"/>
      <c r="FZU56" s="48"/>
      <c r="FZV56" s="48"/>
      <c r="FZW56" s="48"/>
      <c r="FZX56" s="48"/>
      <c r="FZY56" s="48"/>
      <c r="FZZ56" s="48"/>
      <c r="GAA56" s="48"/>
      <c r="GAB56" s="48"/>
      <c r="GAC56" s="48"/>
      <c r="GAD56" s="48"/>
      <c r="GAE56" s="48"/>
      <c r="GAF56" s="48"/>
      <c r="GAG56" s="48"/>
      <c r="GAH56" s="48"/>
      <c r="GAI56" s="48"/>
      <c r="GAJ56" s="48"/>
      <c r="GAK56" s="48"/>
      <c r="GAL56" s="48"/>
      <c r="GAM56" s="48"/>
      <c r="GAN56" s="48"/>
      <c r="GAO56" s="48"/>
      <c r="GAP56" s="48"/>
      <c r="GAQ56" s="48"/>
      <c r="GAR56" s="48"/>
      <c r="GAS56" s="48"/>
      <c r="GAT56" s="48"/>
      <c r="GAU56" s="48"/>
      <c r="GAV56" s="48"/>
      <c r="GAW56" s="48"/>
      <c r="GAX56" s="48"/>
      <c r="GAY56" s="48"/>
      <c r="GAZ56" s="48"/>
      <c r="GBA56" s="48"/>
      <c r="GBB56" s="48"/>
      <c r="GBC56" s="48"/>
      <c r="GBD56" s="48"/>
      <c r="GBE56" s="48"/>
      <c r="GBF56" s="48"/>
      <c r="GBG56" s="48"/>
      <c r="GBH56" s="48"/>
      <c r="GBI56" s="48"/>
      <c r="GBJ56" s="48"/>
      <c r="GBK56" s="48"/>
      <c r="GBL56" s="48"/>
      <c r="GBM56" s="48"/>
      <c r="GBN56" s="48"/>
      <c r="GBO56" s="48"/>
      <c r="GBP56" s="48"/>
      <c r="GBQ56" s="48"/>
      <c r="GBR56" s="48"/>
      <c r="GBS56" s="48"/>
      <c r="GBT56" s="48"/>
      <c r="GBU56" s="48"/>
      <c r="GBV56" s="48"/>
      <c r="GBW56" s="48"/>
      <c r="GBX56" s="48"/>
      <c r="GBY56" s="48"/>
      <c r="GBZ56" s="48"/>
      <c r="GCA56" s="48"/>
      <c r="GCB56" s="48"/>
      <c r="GCC56" s="48"/>
      <c r="GCD56" s="48"/>
      <c r="GCE56" s="48"/>
      <c r="GCF56" s="48"/>
      <c r="GCG56" s="48"/>
      <c r="GCH56" s="48"/>
      <c r="GCI56" s="48"/>
      <c r="GCJ56" s="48"/>
      <c r="GCK56" s="48"/>
      <c r="GCL56" s="48"/>
      <c r="GCM56" s="48"/>
      <c r="GCN56" s="48"/>
      <c r="GCO56" s="48"/>
      <c r="GCP56" s="48"/>
      <c r="GCQ56" s="48"/>
      <c r="GCR56" s="48"/>
      <c r="GCS56" s="48"/>
      <c r="GCT56" s="48"/>
      <c r="GCU56" s="48"/>
      <c r="GCV56" s="48"/>
      <c r="GCW56" s="48"/>
      <c r="GCX56" s="48"/>
      <c r="GCY56" s="48"/>
      <c r="GCZ56" s="48"/>
      <c r="GDA56" s="48"/>
      <c r="GDB56" s="48"/>
      <c r="GDC56" s="48"/>
      <c r="GDD56" s="48"/>
      <c r="GDE56" s="48"/>
      <c r="GDF56" s="48"/>
      <c r="GDG56" s="48"/>
      <c r="GDH56" s="48"/>
      <c r="GDI56" s="48"/>
      <c r="GDJ56" s="48"/>
      <c r="GDK56" s="48"/>
      <c r="GDL56" s="48"/>
      <c r="GDM56" s="48"/>
      <c r="GDN56" s="48"/>
      <c r="GDO56" s="48"/>
      <c r="GDP56" s="48"/>
      <c r="GDQ56" s="48"/>
      <c r="GDR56" s="48"/>
      <c r="GDS56" s="48"/>
      <c r="GDT56" s="48"/>
      <c r="GDU56" s="48"/>
      <c r="GDV56" s="48"/>
      <c r="GDW56" s="48"/>
      <c r="GDX56" s="48"/>
      <c r="GDY56" s="48"/>
      <c r="GDZ56" s="48"/>
      <c r="GEA56" s="48"/>
      <c r="GEB56" s="48"/>
      <c r="GEC56" s="48"/>
      <c r="GED56" s="48"/>
      <c r="GEE56" s="48"/>
      <c r="GEF56" s="48"/>
      <c r="GEG56" s="48"/>
      <c r="GEH56" s="48"/>
      <c r="GEI56" s="48"/>
      <c r="GEJ56" s="48"/>
      <c r="GEK56" s="48"/>
      <c r="GEL56" s="48"/>
      <c r="GEM56" s="48"/>
      <c r="GEN56" s="48"/>
      <c r="GEO56" s="48"/>
      <c r="GEP56" s="48"/>
      <c r="GEQ56" s="48"/>
      <c r="GER56" s="48"/>
      <c r="GES56" s="48"/>
      <c r="GET56" s="48"/>
      <c r="GEU56" s="48"/>
      <c r="GEV56" s="48"/>
      <c r="GEW56" s="48"/>
      <c r="GEX56" s="48"/>
      <c r="GEY56" s="48"/>
      <c r="GEZ56" s="48"/>
      <c r="GFA56" s="48"/>
      <c r="GFB56" s="48"/>
      <c r="GFC56" s="48"/>
      <c r="GFD56" s="48"/>
      <c r="GFE56" s="48"/>
      <c r="GFF56" s="48"/>
      <c r="GFG56" s="48"/>
      <c r="GFH56" s="48"/>
      <c r="GFI56" s="48"/>
      <c r="GFJ56" s="48"/>
      <c r="GFK56" s="48"/>
      <c r="GFL56" s="48"/>
      <c r="GFM56" s="48"/>
      <c r="GFN56" s="48"/>
      <c r="GFO56" s="48"/>
      <c r="GFP56" s="48"/>
      <c r="GFQ56" s="48"/>
      <c r="GFR56" s="48"/>
      <c r="GFS56" s="48"/>
      <c r="GFT56" s="48"/>
      <c r="GFU56" s="48"/>
      <c r="GFV56" s="48"/>
      <c r="GFW56" s="48"/>
      <c r="GFX56" s="48"/>
      <c r="GFY56" s="48"/>
      <c r="GFZ56" s="48"/>
      <c r="GGA56" s="48"/>
      <c r="GGB56" s="48"/>
      <c r="GGC56" s="48"/>
      <c r="GGD56" s="48"/>
      <c r="GGE56" s="48"/>
      <c r="GGF56" s="48"/>
      <c r="GGG56" s="48"/>
      <c r="GGH56" s="48"/>
      <c r="GGI56" s="48"/>
      <c r="GGJ56" s="48"/>
      <c r="GGK56" s="48"/>
      <c r="GGL56" s="48"/>
      <c r="GGM56" s="48"/>
      <c r="GGN56" s="48"/>
      <c r="GGO56" s="48"/>
      <c r="GGP56" s="48"/>
      <c r="GGQ56" s="48"/>
      <c r="GGR56" s="48"/>
      <c r="GGS56" s="48"/>
      <c r="GGT56" s="48"/>
      <c r="GGU56" s="48"/>
      <c r="GGV56" s="48"/>
      <c r="GGW56" s="48"/>
      <c r="GGX56" s="48"/>
      <c r="GGY56" s="48"/>
      <c r="GGZ56" s="48"/>
      <c r="GHA56" s="48"/>
      <c r="GHB56" s="48"/>
      <c r="GHC56" s="48"/>
      <c r="GHD56" s="48"/>
      <c r="GHE56" s="48"/>
      <c r="GHF56" s="48"/>
      <c r="GHG56" s="48"/>
      <c r="GHH56" s="48"/>
      <c r="GHI56" s="48"/>
      <c r="GHJ56" s="48"/>
      <c r="GHK56" s="48"/>
      <c r="GHL56" s="48"/>
      <c r="GHM56" s="48"/>
      <c r="GHN56" s="48"/>
      <c r="GHO56" s="48"/>
      <c r="GHP56" s="48"/>
      <c r="GHQ56" s="48"/>
      <c r="GHR56" s="48"/>
      <c r="GHS56" s="48"/>
      <c r="GHT56" s="48"/>
      <c r="GHU56" s="48"/>
      <c r="GHV56" s="48"/>
      <c r="GHW56" s="48"/>
      <c r="GHX56" s="48"/>
      <c r="GHY56" s="48"/>
      <c r="GHZ56" s="48"/>
      <c r="GIA56" s="48"/>
      <c r="GIB56" s="48"/>
      <c r="GIC56" s="48"/>
      <c r="GID56" s="48"/>
      <c r="GIE56" s="48"/>
      <c r="GIF56" s="48"/>
      <c r="GIG56" s="48"/>
      <c r="GIH56" s="48"/>
      <c r="GII56" s="48"/>
      <c r="GIJ56" s="48"/>
      <c r="GIK56" s="48"/>
      <c r="GIL56" s="48"/>
      <c r="GIM56" s="48"/>
      <c r="GIN56" s="48"/>
      <c r="GIO56" s="48"/>
      <c r="GIP56" s="48"/>
      <c r="GIQ56" s="48"/>
      <c r="GIR56" s="48"/>
      <c r="GIS56" s="48"/>
      <c r="GIT56" s="48"/>
      <c r="GIU56" s="48"/>
      <c r="GIV56" s="48"/>
      <c r="GIW56" s="48"/>
      <c r="GIX56" s="48"/>
      <c r="GIY56" s="48"/>
      <c r="GIZ56" s="48"/>
      <c r="GJA56" s="48"/>
      <c r="GJB56" s="48"/>
      <c r="GJC56" s="48"/>
      <c r="GJD56" s="48"/>
      <c r="GJE56" s="48"/>
      <c r="GJF56" s="48"/>
      <c r="GJG56" s="48"/>
      <c r="GJH56" s="48"/>
      <c r="GJI56" s="48"/>
      <c r="GJJ56" s="48"/>
      <c r="GJK56" s="48"/>
      <c r="GJL56" s="48"/>
      <c r="GJM56" s="48"/>
      <c r="GJN56" s="48"/>
      <c r="GJO56" s="48"/>
      <c r="GJP56" s="48"/>
      <c r="GJQ56" s="48"/>
      <c r="GJR56" s="48"/>
      <c r="GJS56" s="48"/>
      <c r="GJT56" s="48"/>
      <c r="GJU56" s="48"/>
      <c r="GJV56" s="48"/>
      <c r="GJW56" s="48"/>
      <c r="GJX56" s="48"/>
      <c r="GJY56" s="48"/>
      <c r="GJZ56" s="48"/>
      <c r="GKA56" s="48"/>
      <c r="GKB56" s="48"/>
      <c r="GKC56" s="48"/>
      <c r="GKD56" s="48"/>
      <c r="GKE56" s="48"/>
      <c r="GKF56" s="48"/>
      <c r="GKG56" s="48"/>
      <c r="GKH56" s="48"/>
      <c r="GKI56" s="48"/>
      <c r="GKJ56" s="48"/>
      <c r="GKK56" s="48"/>
      <c r="GKL56" s="48"/>
      <c r="GKM56" s="48"/>
      <c r="GKN56" s="48"/>
      <c r="GKO56" s="48"/>
      <c r="GKP56" s="48"/>
      <c r="GKQ56" s="48"/>
      <c r="GKR56" s="48"/>
      <c r="GKS56" s="48"/>
      <c r="GKT56" s="48"/>
      <c r="GKU56" s="48"/>
      <c r="GKV56" s="48"/>
      <c r="GKW56" s="48"/>
      <c r="GKX56" s="48"/>
      <c r="GKY56" s="48"/>
      <c r="GKZ56" s="48"/>
      <c r="GLA56" s="48"/>
      <c r="GLB56" s="48"/>
      <c r="GLC56" s="48"/>
      <c r="GLD56" s="48"/>
      <c r="GLE56" s="48"/>
      <c r="GLF56" s="48"/>
      <c r="GLG56" s="48"/>
      <c r="GLH56" s="48"/>
      <c r="GLI56" s="48"/>
      <c r="GLJ56" s="48"/>
      <c r="GLK56" s="48"/>
      <c r="GLL56" s="48"/>
      <c r="GLM56" s="48"/>
      <c r="GLN56" s="48"/>
      <c r="GLO56" s="48"/>
      <c r="GLP56" s="48"/>
      <c r="GLQ56" s="48"/>
      <c r="GLR56" s="48"/>
      <c r="GLS56" s="48"/>
      <c r="GLT56" s="48"/>
      <c r="GLU56" s="48"/>
      <c r="GLV56" s="48"/>
      <c r="GLW56" s="48"/>
      <c r="GLX56" s="48"/>
      <c r="GLY56" s="48"/>
      <c r="GLZ56" s="48"/>
      <c r="GMA56" s="48"/>
      <c r="GMB56" s="48"/>
      <c r="GMC56" s="48"/>
      <c r="GMD56" s="48"/>
      <c r="GME56" s="48"/>
      <c r="GMF56" s="48"/>
      <c r="GMG56" s="48"/>
      <c r="GMH56" s="48"/>
      <c r="GMI56" s="48"/>
      <c r="GMJ56" s="48"/>
      <c r="GMK56" s="48"/>
      <c r="GML56" s="48"/>
      <c r="GMM56" s="48"/>
      <c r="GMN56" s="48"/>
      <c r="GMO56" s="48"/>
      <c r="GMP56" s="48"/>
      <c r="GMQ56" s="48"/>
      <c r="GMR56" s="48"/>
      <c r="GMS56" s="48"/>
      <c r="GMT56" s="48"/>
      <c r="GMU56" s="48"/>
      <c r="GMV56" s="48"/>
      <c r="GMW56" s="48"/>
      <c r="GMX56" s="48"/>
      <c r="GMY56" s="48"/>
      <c r="GMZ56" s="48"/>
      <c r="GNA56" s="48"/>
      <c r="GNB56" s="48"/>
      <c r="GNC56" s="48"/>
      <c r="GND56" s="48"/>
      <c r="GNE56" s="48"/>
      <c r="GNF56" s="48"/>
      <c r="GNG56" s="48"/>
      <c r="GNH56" s="48"/>
      <c r="GNI56" s="48"/>
      <c r="GNJ56" s="48"/>
      <c r="GNK56" s="48"/>
      <c r="GNL56" s="48"/>
      <c r="GNM56" s="48"/>
      <c r="GNN56" s="48"/>
      <c r="GNO56" s="48"/>
      <c r="GNP56" s="48"/>
      <c r="GNQ56" s="48"/>
      <c r="GNR56" s="48"/>
      <c r="GNS56" s="48"/>
      <c r="GNT56" s="48"/>
      <c r="GNU56" s="48"/>
      <c r="GNV56" s="48"/>
      <c r="GNW56" s="48"/>
      <c r="GNX56" s="48"/>
      <c r="GNY56" s="48"/>
      <c r="GNZ56" s="48"/>
      <c r="GOA56" s="48"/>
      <c r="GOB56" s="48"/>
      <c r="GOC56" s="48"/>
      <c r="GOD56" s="48"/>
      <c r="GOE56" s="48"/>
      <c r="GOF56" s="48"/>
      <c r="GOG56" s="48"/>
      <c r="GOH56" s="48"/>
      <c r="GOI56" s="48"/>
      <c r="GOJ56" s="48"/>
      <c r="GOK56" s="48"/>
      <c r="GOL56" s="48"/>
      <c r="GOM56" s="48"/>
      <c r="GON56" s="48"/>
      <c r="GOO56" s="48"/>
      <c r="GOP56" s="48"/>
      <c r="GOQ56" s="48"/>
      <c r="GOR56" s="48"/>
      <c r="GOS56" s="48"/>
      <c r="GOT56" s="48"/>
      <c r="GOU56" s="48"/>
      <c r="GOV56" s="48"/>
      <c r="GOW56" s="48"/>
      <c r="GOX56" s="48"/>
      <c r="GOY56" s="48"/>
      <c r="GOZ56" s="48"/>
      <c r="GPA56" s="48"/>
      <c r="GPB56" s="48"/>
      <c r="GPC56" s="48"/>
      <c r="GPD56" s="48"/>
      <c r="GPE56" s="48"/>
      <c r="GPF56" s="48"/>
      <c r="GPG56" s="48"/>
      <c r="GPH56" s="48"/>
      <c r="GPI56" s="48"/>
      <c r="GPJ56" s="48"/>
      <c r="GPK56" s="48"/>
      <c r="GPL56" s="48"/>
      <c r="GPM56" s="48"/>
      <c r="GPN56" s="48"/>
      <c r="GPO56" s="48"/>
      <c r="GPP56" s="48"/>
      <c r="GPQ56" s="48"/>
      <c r="GPR56" s="48"/>
      <c r="GPS56" s="48"/>
      <c r="GPT56" s="48"/>
      <c r="GPU56" s="48"/>
      <c r="GPV56" s="48"/>
      <c r="GPW56" s="48"/>
      <c r="GPX56" s="48"/>
      <c r="GPY56" s="48"/>
      <c r="GPZ56" s="48"/>
      <c r="GQA56" s="48"/>
      <c r="GQB56" s="48"/>
      <c r="GQC56" s="48"/>
      <c r="GQD56" s="48"/>
      <c r="GQE56" s="48"/>
      <c r="GQF56" s="48"/>
      <c r="GQG56" s="48"/>
      <c r="GQH56" s="48"/>
      <c r="GQI56" s="48"/>
      <c r="GQJ56" s="48"/>
      <c r="GQK56" s="48"/>
      <c r="GQL56" s="48"/>
      <c r="GQM56" s="48"/>
      <c r="GQN56" s="48"/>
      <c r="GQO56" s="48"/>
      <c r="GQP56" s="48"/>
      <c r="GQQ56" s="48"/>
      <c r="GQR56" s="48"/>
      <c r="GQS56" s="48"/>
      <c r="GQT56" s="48"/>
      <c r="GQU56" s="48"/>
      <c r="GQV56" s="48"/>
      <c r="GQW56" s="48"/>
      <c r="GQX56" s="48"/>
      <c r="GQY56" s="48"/>
      <c r="GQZ56" s="48"/>
      <c r="GRA56" s="48"/>
      <c r="GRB56" s="48"/>
      <c r="GRC56" s="48"/>
      <c r="GRD56" s="48"/>
      <c r="GRE56" s="48"/>
      <c r="GRF56" s="48"/>
      <c r="GRG56" s="48"/>
      <c r="GRH56" s="48"/>
      <c r="GRI56" s="48"/>
      <c r="GRJ56" s="48"/>
      <c r="GRK56" s="48"/>
      <c r="GRL56" s="48"/>
      <c r="GRM56" s="48"/>
      <c r="GRN56" s="48"/>
      <c r="GRO56" s="48"/>
      <c r="GRP56" s="48"/>
      <c r="GRQ56" s="48"/>
      <c r="GRR56" s="48"/>
      <c r="GRS56" s="48"/>
      <c r="GRT56" s="48"/>
      <c r="GRU56" s="48"/>
      <c r="GRV56" s="48"/>
      <c r="GRW56" s="48"/>
      <c r="GRX56" s="48"/>
      <c r="GRY56" s="48"/>
      <c r="GRZ56" s="48"/>
      <c r="GSA56" s="48"/>
      <c r="GSB56" s="48"/>
      <c r="GSC56" s="48"/>
      <c r="GSD56" s="48"/>
      <c r="GSE56" s="48"/>
      <c r="GSF56" s="48"/>
      <c r="GSG56" s="48"/>
      <c r="GSH56" s="48"/>
      <c r="GSI56" s="48"/>
      <c r="GSJ56" s="48"/>
      <c r="GSK56" s="48"/>
      <c r="GSL56" s="48"/>
      <c r="GSM56" s="48"/>
      <c r="GSN56" s="48"/>
      <c r="GSO56" s="48"/>
      <c r="GSP56" s="48"/>
      <c r="GSQ56" s="48"/>
      <c r="GSR56" s="48"/>
      <c r="GSS56" s="48"/>
      <c r="GST56" s="48"/>
      <c r="GSU56" s="48"/>
      <c r="GSV56" s="48"/>
      <c r="GSW56" s="48"/>
      <c r="GSX56" s="48"/>
      <c r="GSY56" s="48"/>
      <c r="GSZ56" s="48"/>
      <c r="GTA56" s="48"/>
      <c r="GTB56" s="48"/>
      <c r="GTC56" s="48"/>
      <c r="GTD56" s="48"/>
      <c r="GTE56" s="48"/>
      <c r="GTF56" s="48"/>
      <c r="GTG56" s="48"/>
      <c r="GTH56" s="48"/>
      <c r="GTI56" s="48"/>
      <c r="GTJ56" s="48"/>
      <c r="GTK56" s="48"/>
      <c r="GTL56" s="48"/>
      <c r="GTM56" s="48"/>
      <c r="GTN56" s="48"/>
      <c r="GTO56" s="48"/>
      <c r="GTP56" s="48"/>
      <c r="GTQ56" s="48"/>
      <c r="GTR56" s="48"/>
      <c r="GTS56" s="48"/>
      <c r="GTT56" s="48"/>
      <c r="GTU56" s="48"/>
      <c r="GTV56" s="48"/>
      <c r="GTW56" s="48"/>
      <c r="GTX56" s="48"/>
      <c r="GTY56" s="48"/>
      <c r="GTZ56" s="48"/>
      <c r="GUA56" s="48"/>
      <c r="GUB56" s="48"/>
      <c r="GUC56" s="48"/>
      <c r="GUD56" s="48"/>
      <c r="GUE56" s="48"/>
      <c r="GUF56" s="48"/>
      <c r="GUG56" s="48"/>
      <c r="GUH56" s="48"/>
      <c r="GUI56" s="48"/>
      <c r="GUJ56" s="48"/>
      <c r="GUK56" s="48"/>
      <c r="GUL56" s="48"/>
      <c r="GUM56" s="48"/>
      <c r="GUN56" s="48"/>
      <c r="GUO56" s="48"/>
      <c r="GUP56" s="48"/>
      <c r="GUQ56" s="48"/>
      <c r="GUR56" s="48"/>
      <c r="GUS56" s="48"/>
      <c r="GUT56" s="48"/>
      <c r="GUU56" s="48"/>
      <c r="GUV56" s="48"/>
      <c r="GUW56" s="48"/>
      <c r="GUX56" s="48"/>
      <c r="GUY56" s="48"/>
      <c r="GUZ56" s="48"/>
      <c r="GVA56" s="48"/>
      <c r="GVB56" s="48"/>
      <c r="GVC56" s="48"/>
      <c r="GVD56" s="48"/>
      <c r="GVE56" s="48"/>
      <c r="GVF56" s="48"/>
      <c r="GVG56" s="48"/>
      <c r="GVH56" s="48"/>
      <c r="GVI56" s="48"/>
      <c r="GVJ56" s="48"/>
      <c r="GVK56" s="48"/>
      <c r="GVL56" s="48"/>
      <c r="GVM56" s="48"/>
      <c r="GVN56" s="48"/>
      <c r="GVO56" s="48"/>
      <c r="GVP56" s="48"/>
      <c r="GVQ56" s="48"/>
      <c r="GVR56" s="48"/>
      <c r="GVS56" s="48"/>
      <c r="GVT56" s="48"/>
      <c r="GVU56" s="48"/>
      <c r="GVV56" s="48"/>
      <c r="GVW56" s="48"/>
      <c r="GVX56" s="48"/>
      <c r="GVY56" s="48"/>
      <c r="GVZ56" s="48"/>
      <c r="GWA56" s="48"/>
      <c r="GWB56" s="48"/>
      <c r="GWC56" s="48"/>
      <c r="GWD56" s="48"/>
      <c r="GWE56" s="48"/>
      <c r="GWF56" s="48"/>
      <c r="GWG56" s="48"/>
      <c r="GWH56" s="48"/>
      <c r="GWI56" s="48"/>
      <c r="GWJ56" s="48"/>
      <c r="GWK56" s="48"/>
      <c r="GWL56" s="48"/>
      <c r="GWM56" s="48"/>
      <c r="GWN56" s="48"/>
      <c r="GWO56" s="48"/>
      <c r="GWP56" s="48"/>
      <c r="GWQ56" s="48"/>
      <c r="GWR56" s="48"/>
      <c r="GWS56" s="48"/>
      <c r="GWT56" s="48"/>
      <c r="GWU56" s="48"/>
      <c r="GWV56" s="48"/>
      <c r="GWW56" s="48"/>
      <c r="GWX56" s="48"/>
      <c r="GWY56" s="48"/>
      <c r="GWZ56" s="48"/>
      <c r="GXA56" s="48"/>
      <c r="GXB56" s="48"/>
      <c r="GXC56" s="48"/>
      <c r="GXD56" s="48"/>
      <c r="GXE56" s="48"/>
      <c r="GXF56" s="48"/>
      <c r="GXG56" s="48"/>
      <c r="GXH56" s="48"/>
      <c r="GXI56" s="48"/>
      <c r="GXJ56" s="48"/>
      <c r="GXK56" s="48"/>
      <c r="GXL56" s="48"/>
      <c r="GXM56" s="48"/>
      <c r="GXN56" s="48"/>
      <c r="GXO56" s="48"/>
      <c r="GXP56" s="48"/>
      <c r="GXQ56" s="48"/>
      <c r="GXR56" s="48"/>
      <c r="GXS56" s="48"/>
      <c r="GXT56" s="48"/>
      <c r="GXU56" s="48"/>
      <c r="GXV56" s="48"/>
      <c r="GXW56" s="48"/>
      <c r="GXX56" s="48"/>
      <c r="GXY56" s="48"/>
      <c r="GXZ56" s="48"/>
      <c r="GYA56" s="48"/>
      <c r="GYB56" s="48"/>
      <c r="GYC56" s="48"/>
      <c r="GYD56" s="48"/>
      <c r="GYE56" s="48"/>
      <c r="GYF56" s="48"/>
      <c r="GYG56" s="48"/>
      <c r="GYH56" s="48"/>
      <c r="GYI56" s="48"/>
      <c r="GYJ56" s="48"/>
      <c r="GYK56" s="48"/>
      <c r="GYL56" s="48"/>
      <c r="GYM56" s="48"/>
      <c r="GYN56" s="48"/>
      <c r="GYO56" s="48"/>
      <c r="GYP56" s="48"/>
      <c r="GYQ56" s="48"/>
      <c r="GYR56" s="48"/>
      <c r="GYS56" s="48"/>
      <c r="GYT56" s="48"/>
      <c r="GYU56" s="48"/>
      <c r="GYV56" s="48"/>
      <c r="GYW56" s="48"/>
      <c r="GYX56" s="48"/>
      <c r="GYY56" s="48"/>
      <c r="GYZ56" s="48"/>
      <c r="GZA56" s="48"/>
      <c r="GZB56" s="48"/>
      <c r="GZC56" s="48"/>
      <c r="GZD56" s="48"/>
      <c r="GZE56" s="48"/>
      <c r="GZF56" s="48"/>
      <c r="GZG56" s="48"/>
      <c r="GZH56" s="48"/>
      <c r="GZI56" s="48"/>
      <c r="GZJ56" s="48"/>
      <c r="GZK56" s="48"/>
      <c r="GZL56" s="48"/>
      <c r="GZM56" s="48"/>
      <c r="GZN56" s="48"/>
      <c r="GZO56" s="48"/>
      <c r="GZP56" s="48"/>
      <c r="GZQ56" s="48"/>
      <c r="GZR56" s="48"/>
      <c r="GZS56" s="48"/>
      <c r="GZT56" s="48"/>
      <c r="GZU56" s="48"/>
      <c r="GZV56" s="48"/>
      <c r="GZW56" s="48"/>
      <c r="GZX56" s="48"/>
      <c r="GZY56" s="48"/>
      <c r="GZZ56" s="48"/>
      <c r="HAA56" s="48"/>
      <c r="HAB56" s="48"/>
      <c r="HAC56" s="48"/>
      <c r="HAD56" s="48"/>
      <c r="HAE56" s="48"/>
      <c r="HAF56" s="48"/>
      <c r="HAG56" s="48"/>
      <c r="HAH56" s="48"/>
      <c r="HAI56" s="48"/>
      <c r="HAJ56" s="48"/>
      <c r="HAK56" s="48"/>
      <c r="HAL56" s="48"/>
      <c r="HAM56" s="48"/>
      <c r="HAN56" s="48"/>
      <c r="HAO56" s="48"/>
      <c r="HAP56" s="48"/>
      <c r="HAQ56" s="48"/>
      <c r="HAR56" s="48"/>
      <c r="HAS56" s="48"/>
      <c r="HAT56" s="48"/>
      <c r="HAU56" s="48"/>
      <c r="HAV56" s="48"/>
      <c r="HAW56" s="48"/>
      <c r="HAX56" s="48"/>
      <c r="HAY56" s="48"/>
      <c r="HAZ56" s="48"/>
      <c r="HBA56" s="48"/>
      <c r="HBB56" s="48"/>
      <c r="HBC56" s="48"/>
      <c r="HBD56" s="48"/>
      <c r="HBE56" s="48"/>
      <c r="HBF56" s="48"/>
      <c r="HBG56" s="48"/>
      <c r="HBH56" s="48"/>
      <c r="HBI56" s="48"/>
      <c r="HBJ56" s="48"/>
      <c r="HBK56" s="48"/>
      <c r="HBL56" s="48"/>
      <c r="HBM56" s="48"/>
      <c r="HBN56" s="48"/>
      <c r="HBO56" s="48"/>
      <c r="HBP56" s="48"/>
      <c r="HBQ56" s="48"/>
      <c r="HBR56" s="48"/>
      <c r="HBS56" s="48"/>
      <c r="HBT56" s="48"/>
      <c r="HBU56" s="48"/>
      <c r="HBV56" s="48"/>
      <c r="HBW56" s="48"/>
      <c r="HBX56" s="48"/>
      <c r="HBY56" s="48"/>
      <c r="HBZ56" s="48"/>
      <c r="HCA56" s="48"/>
      <c r="HCB56" s="48"/>
      <c r="HCC56" s="48"/>
      <c r="HCD56" s="48"/>
      <c r="HCE56" s="48"/>
      <c r="HCF56" s="48"/>
      <c r="HCG56" s="48"/>
      <c r="HCH56" s="48"/>
      <c r="HCI56" s="48"/>
      <c r="HCJ56" s="48"/>
      <c r="HCK56" s="48"/>
      <c r="HCL56" s="48"/>
      <c r="HCM56" s="48"/>
      <c r="HCN56" s="48"/>
      <c r="HCO56" s="48"/>
      <c r="HCP56" s="48"/>
      <c r="HCQ56" s="48"/>
      <c r="HCR56" s="48"/>
      <c r="HCS56" s="48"/>
      <c r="HCT56" s="48"/>
      <c r="HCU56" s="48"/>
      <c r="HCV56" s="48"/>
      <c r="HCW56" s="48"/>
      <c r="HCX56" s="48"/>
      <c r="HCY56" s="48"/>
      <c r="HCZ56" s="48"/>
      <c r="HDA56" s="48"/>
      <c r="HDB56" s="48"/>
      <c r="HDC56" s="48"/>
      <c r="HDD56" s="48"/>
      <c r="HDE56" s="48"/>
      <c r="HDF56" s="48"/>
      <c r="HDG56" s="48"/>
      <c r="HDH56" s="48"/>
      <c r="HDI56" s="48"/>
      <c r="HDJ56" s="48"/>
      <c r="HDK56" s="48"/>
      <c r="HDL56" s="48"/>
      <c r="HDM56" s="48"/>
      <c r="HDN56" s="48"/>
      <c r="HDO56" s="48"/>
      <c r="HDP56" s="48"/>
      <c r="HDQ56" s="48"/>
      <c r="HDR56" s="48"/>
      <c r="HDS56" s="48"/>
      <c r="HDT56" s="48"/>
      <c r="HDU56" s="48"/>
      <c r="HDV56" s="48"/>
      <c r="HDW56" s="48"/>
      <c r="HDX56" s="48"/>
      <c r="HDY56" s="48"/>
      <c r="HDZ56" s="48"/>
      <c r="HEA56" s="48"/>
      <c r="HEB56" s="48"/>
      <c r="HEC56" s="48"/>
      <c r="HED56" s="48"/>
      <c r="HEE56" s="48"/>
      <c r="HEF56" s="48"/>
      <c r="HEG56" s="48"/>
      <c r="HEH56" s="48"/>
      <c r="HEI56" s="48"/>
      <c r="HEJ56" s="48"/>
      <c r="HEK56" s="48"/>
      <c r="HEL56" s="48"/>
      <c r="HEM56" s="48"/>
      <c r="HEN56" s="48"/>
      <c r="HEO56" s="48"/>
      <c r="HEP56" s="48"/>
      <c r="HEQ56" s="48"/>
      <c r="HER56" s="48"/>
      <c r="HES56" s="48"/>
      <c r="HET56" s="48"/>
      <c r="HEU56" s="48"/>
      <c r="HEV56" s="48"/>
      <c r="HEW56" s="48"/>
      <c r="HEX56" s="48"/>
      <c r="HEY56" s="48"/>
      <c r="HEZ56" s="48"/>
      <c r="HFA56" s="48"/>
      <c r="HFB56" s="48"/>
      <c r="HFC56" s="48"/>
      <c r="HFD56" s="48"/>
      <c r="HFE56" s="48"/>
      <c r="HFF56" s="48"/>
      <c r="HFG56" s="48"/>
      <c r="HFH56" s="48"/>
      <c r="HFI56" s="48"/>
      <c r="HFJ56" s="48"/>
      <c r="HFK56" s="48"/>
      <c r="HFL56" s="48"/>
      <c r="HFM56" s="48"/>
      <c r="HFN56" s="48"/>
      <c r="HFO56" s="48"/>
      <c r="HFP56" s="48"/>
      <c r="HFQ56" s="48"/>
      <c r="HFR56" s="48"/>
      <c r="HFS56" s="48"/>
      <c r="HFT56" s="48"/>
      <c r="HFU56" s="48"/>
      <c r="HFV56" s="48"/>
      <c r="HFW56" s="48"/>
      <c r="HFX56" s="48"/>
      <c r="HFY56" s="48"/>
      <c r="HFZ56" s="48"/>
      <c r="HGA56" s="48"/>
      <c r="HGB56" s="48"/>
      <c r="HGC56" s="48"/>
      <c r="HGD56" s="48"/>
      <c r="HGE56" s="48"/>
      <c r="HGF56" s="48"/>
      <c r="HGG56" s="48"/>
      <c r="HGH56" s="48"/>
      <c r="HGI56" s="48"/>
      <c r="HGJ56" s="48"/>
      <c r="HGK56" s="48"/>
      <c r="HGL56" s="48"/>
      <c r="HGM56" s="48"/>
      <c r="HGN56" s="48"/>
      <c r="HGO56" s="48"/>
      <c r="HGP56" s="48"/>
      <c r="HGQ56" s="48"/>
      <c r="HGR56" s="48"/>
      <c r="HGS56" s="48"/>
      <c r="HGT56" s="48"/>
      <c r="HGU56" s="48"/>
      <c r="HGV56" s="48"/>
      <c r="HGW56" s="48"/>
      <c r="HGX56" s="48"/>
      <c r="HGY56" s="48"/>
      <c r="HGZ56" s="48"/>
      <c r="HHA56" s="48"/>
      <c r="HHB56" s="48"/>
      <c r="HHC56" s="48"/>
      <c r="HHD56" s="48"/>
      <c r="HHE56" s="48"/>
      <c r="HHF56" s="48"/>
      <c r="HHG56" s="48"/>
      <c r="HHH56" s="48"/>
      <c r="HHI56" s="48"/>
      <c r="HHJ56" s="48"/>
      <c r="HHK56" s="48"/>
      <c r="HHL56" s="48"/>
      <c r="HHM56" s="48"/>
      <c r="HHN56" s="48"/>
      <c r="HHO56" s="48"/>
      <c r="HHP56" s="48"/>
      <c r="HHQ56" s="48"/>
      <c r="HHR56" s="48"/>
      <c r="HHS56" s="48"/>
      <c r="HHT56" s="48"/>
      <c r="HHU56" s="48"/>
      <c r="HHV56" s="48"/>
      <c r="HHW56" s="48"/>
      <c r="HHX56" s="48"/>
      <c r="HHY56" s="48"/>
      <c r="HHZ56" s="48"/>
      <c r="HIA56" s="48"/>
      <c r="HIB56" s="48"/>
      <c r="HIC56" s="48"/>
      <c r="HID56" s="48"/>
      <c r="HIE56" s="48"/>
      <c r="HIF56" s="48"/>
      <c r="HIG56" s="48"/>
      <c r="HIH56" s="48"/>
      <c r="HII56" s="48"/>
      <c r="HIJ56" s="48"/>
      <c r="HIK56" s="48"/>
      <c r="HIL56" s="48"/>
      <c r="HIM56" s="48"/>
      <c r="HIN56" s="48"/>
      <c r="HIO56" s="48"/>
      <c r="HIP56" s="48"/>
      <c r="HIQ56" s="48"/>
      <c r="HIR56" s="48"/>
      <c r="HIS56" s="48"/>
      <c r="HIT56" s="48"/>
      <c r="HIU56" s="48"/>
      <c r="HIV56" s="48"/>
      <c r="HIW56" s="48"/>
      <c r="HIX56" s="48"/>
      <c r="HIY56" s="48"/>
      <c r="HIZ56" s="48"/>
      <c r="HJA56" s="48"/>
      <c r="HJB56" s="48"/>
      <c r="HJC56" s="48"/>
      <c r="HJD56" s="48"/>
      <c r="HJE56" s="48"/>
      <c r="HJF56" s="48"/>
      <c r="HJG56" s="48"/>
      <c r="HJH56" s="48"/>
      <c r="HJI56" s="48"/>
      <c r="HJJ56" s="48"/>
      <c r="HJK56" s="48"/>
      <c r="HJL56" s="48"/>
      <c r="HJM56" s="48"/>
      <c r="HJN56" s="48"/>
      <c r="HJO56" s="48"/>
      <c r="HJP56" s="48"/>
      <c r="HJQ56" s="48"/>
      <c r="HJR56" s="48"/>
      <c r="HJS56" s="48"/>
      <c r="HJT56" s="48"/>
      <c r="HJU56" s="48"/>
      <c r="HJV56" s="48"/>
      <c r="HJW56" s="48"/>
      <c r="HJX56" s="48"/>
      <c r="HJY56" s="48"/>
      <c r="HJZ56" s="48"/>
      <c r="HKA56" s="48"/>
      <c r="HKB56" s="48"/>
      <c r="HKC56" s="48"/>
      <c r="HKD56" s="48"/>
      <c r="HKE56" s="48"/>
      <c r="HKF56" s="48"/>
      <c r="HKG56" s="48"/>
      <c r="HKH56" s="48"/>
      <c r="HKI56" s="48"/>
      <c r="HKJ56" s="48"/>
      <c r="HKK56" s="48"/>
      <c r="HKL56" s="48"/>
      <c r="HKM56" s="48"/>
      <c r="HKN56" s="48"/>
      <c r="HKO56" s="48"/>
      <c r="HKP56" s="48"/>
      <c r="HKQ56" s="48"/>
      <c r="HKR56" s="48"/>
      <c r="HKS56" s="48"/>
      <c r="HKT56" s="48"/>
      <c r="HKU56" s="48"/>
      <c r="HKV56" s="48"/>
      <c r="HKW56" s="48"/>
      <c r="HKX56" s="48"/>
      <c r="HKY56" s="48"/>
      <c r="HKZ56" s="48"/>
      <c r="HLA56" s="48"/>
      <c r="HLB56" s="48"/>
      <c r="HLC56" s="48"/>
      <c r="HLD56" s="48"/>
      <c r="HLE56" s="48"/>
      <c r="HLF56" s="48"/>
      <c r="HLG56" s="48"/>
      <c r="HLH56" s="48"/>
      <c r="HLI56" s="48"/>
      <c r="HLJ56" s="48"/>
      <c r="HLK56" s="48"/>
      <c r="HLL56" s="48"/>
      <c r="HLM56" s="48"/>
      <c r="HLN56" s="48"/>
      <c r="HLO56" s="48"/>
      <c r="HLP56" s="48"/>
      <c r="HLQ56" s="48"/>
      <c r="HLR56" s="48"/>
      <c r="HLS56" s="48"/>
      <c r="HLT56" s="48"/>
      <c r="HLU56" s="48"/>
      <c r="HLV56" s="48"/>
      <c r="HLW56" s="48"/>
      <c r="HLX56" s="48"/>
      <c r="HLY56" s="48"/>
      <c r="HLZ56" s="48"/>
      <c r="HMA56" s="48"/>
      <c r="HMB56" s="48"/>
      <c r="HMC56" s="48"/>
      <c r="HMD56" s="48"/>
      <c r="HME56" s="48"/>
      <c r="HMF56" s="48"/>
      <c r="HMG56" s="48"/>
      <c r="HMH56" s="48"/>
      <c r="HMI56" s="48"/>
      <c r="HMJ56" s="48"/>
      <c r="HMK56" s="48"/>
      <c r="HML56" s="48"/>
      <c r="HMM56" s="48"/>
      <c r="HMN56" s="48"/>
      <c r="HMO56" s="48"/>
      <c r="HMP56" s="48"/>
      <c r="HMQ56" s="48"/>
      <c r="HMR56" s="48"/>
      <c r="HMS56" s="48"/>
      <c r="HMT56" s="48"/>
      <c r="HMU56" s="48"/>
      <c r="HMV56" s="48"/>
      <c r="HMW56" s="48"/>
      <c r="HMX56" s="48"/>
      <c r="HMY56" s="48"/>
      <c r="HMZ56" s="48"/>
      <c r="HNA56" s="48"/>
      <c r="HNB56" s="48"/>
      <c r="HNC56" s="48"/>
      <c r="HND56" s="48"/>
      <c r="HNE56" s="48"/>
      <c r="HNF56" s="48"/>
      <c r="HNG56" s="48"/>
      <c r="HNH56" s="48"/>
      <c r="HNI56" s="48"/>
      <c r="HNJ56" s="48"/>
      <c r="HNK56" s="48"/>
      <c r="HNL56" s="48"/>
      <c r="HNM56" s="48"/>
      <c r="HNN56" s="48"/>
      <c r="HNO56" s="48"/>
      <c r="HNP56" s="48"/>
      <c r="HNQ56" s="48"/>
      <c r="HNR56" s="48"/>
      <c r="HNS56" s="48"/>
      <c r="HNT56" s="48"/>
      <c r="HNU56" s="48"/>
      <c r="HNV56" s="48"/>
      <c r="HNW56" s="48"/>
      <c r="HNX56" s="48"/>
      <c r="HNY56" s="48"/>
      <c r="HNZ56" s="48"/>
      <c r="HOA56" s="48"/>
      <c r="HOB56" s="48"/>
      <c r="HOC56" s="48"/>
      <c r="HOD56" s="48"/>
      <c r="HOE56" s="48"/>
      <c r="HOF56" s="48"/>
      <c r="HOG56" s="48"/>
      <c r="HOH56" s="48"/>
      <c r="HOI56" s="48"/>
      <c r="HOJ56" s="48"/>
      <c r="HOK56" s="48"/>
      <c r="HOL56" s="48"/>
      <c r="HOM56" s="48"/>
      <c r="HON56" s="48"/>
      <c r="HOO56" s="48"/>
      <c r="HOP56" s="48"/>
      <c r="HOQ56" s="48"/>
      <c r="HOR56" s="48"/>
      <c r="HOS56" s="48"/>
      <c r="HOT56" s="48"/>
      <c r="HOU56" s="48"/>
      <c r="HOV56" s="48"/>
      <c r="HOW56" s="48"/>
      <c r="HOX56" s="48"/>
      <c r="HOY56" s="48"/>
      <c r="HOZ56" s="48"/>
      <c r="HPA56" s="48"/>
      <c r="HPB56" s="48"/>
      <c r="HPC56" s="48"/>
      <c r="HPD56" s="48"/>
      <c r="HPE56" s="48"/>
      <c r="HPF56" s="48"/>
      <c r="HPG56" s="48"/>
      <c r="HPH56" s="48"/>
      <c r="HPI56" s="48"/>
      <c r="HPJ56" s="48"/>
      <c r="HPK56" s="48"/>
      <c r="HPL56" s="48"/>
      <c r="HPM56" s="48"/>
      <c r="HPN56" s="48"/>
      <c r="HPO56" s="48"/>
      <c r="HPP56" s="48"/>
      <c r="HPQ56" s="48"/>
      <c r="HPR56" s="48"/>
      <c r="HPS56" s="48"/>
      <c r="HPT56" s="48"/>
      <c r="HPU56" s="48"/>
      <c r="HPV56" s="48"/>
      <c r="HPW56" s="48"/>
      <c r="HPX56" s="48"/>
      <c r="HPY56" s="48"/>
      <c r="HPZ56" s="48"/>
      <c r="HQA56" s="48"/>
      <c r="HQB56" s="48"/>
      <c r="HQC56" s="48"/>
      <c r="HQD56" s="48"/>
      <c r="HQE56" s="48"/>
      <c r="HQF56" s="48"/>
      <c r="HQG56" s="48"/>
      <c r="HQH56" s="48"/>
      <c r="HQI56" s="48"/>
      <c r="HQJ56" s="48"/>
      <c r="HQK56" s="48"/>
      <c r="HQL56" s="48"/>
      <c r="HQM56" s="48"/>
      <c r="HQN56" s="48"/>
      <c r="HQO56" s="48"/>
      <c r="HQP56" s="48"/>
      <c r="HQQ56" s="48"/>
      <c r="HQR56" s="48"/>
      <c r="HQS56" s="48"/>
      <c r="HQT56" s="48"/>
      <c r="HQU56" s="48"/>
      <c r="HQV56" s="48"/>
      <c r="HQW56" s="48"/>
      <c r="HQX56" s="48"/>
      <c r="HQY56" s="48"/>
      <c r="HQZ56" s="48"/>
      <c r="HRA56" s="48"/>
      <c r="HRB56" s="48"/>
      <c r="HRC56" s="48"/>
      <c r="HRD56" s="48"/>
      <c r="HRE56" s="48"/>
      <c r="HRF56" s="48"/>
      <c r="HRG56" s="48"/>
      <c r="HRH56" s="48"/>
      <c r="HRI56" s="48"/>
      <c r="HRJ56" s="48"/>
      <c r="HRK56" s="48"/>
      <c r="HRL56" s="48"/>
      <c r="HRM56" s="48"/>
      <c r="HRN56" s="48"/>
      <c r="HRO56" s="48"/>
      <c r="HRP56" s="48"/>
      <c r="HRQ56" s="48"/>
      <c r="HRR56" s="48"/>
      <c r="HRS56" s="48"/>
      <c r="HRT56" s="48"/>
      <c r="HRU56" s="48"/>
      <c r="HRV56" s="48"/>
      <c r="HRW56" s="48"/>
      <c r="HRX56" s="48"/>
      <c r="HRY56" s="48"/>
      <c r="HRZ56" s="48"/>
      <c r="HSA56" s="48"/>
      <c r="HSB56" s="48"/>
      <c r="HSC56" s="48"/>
      <c r="HSD56" s="48"/>
      <c r="HSE56" s="48"/>
      <c r="HSF56" s="48"/>
      <c r="HSG56" s="48"/>
      <c r="HSH56" s="48"/>
      <c r="HSI56" s="48"/>
      <c r="HSJ56" s="48"/>
      <c r="HSK56" s="48"/>
      <c r="HSL56" s="48"/>
      <c r="HSM56" s="48"/>
      <c r="HSN56" s="48"/>
      <c r="HSO56" s="48"/>
      <c r="HSP56" s="48"/>
      <c r="HSQ56" s="48"/>
      <c r="HSR56" s="48"/>
      <c r="HSS56" s="48"/>
      <c r="HST56" s="48"/>
      <c r="HSU56" s="48"/>
      <c r="HSV56" s="48"/>
      <c r="HSW56" s="48"/>
      <c r="HSX56" s="48"/>
      <c r="HSY56" s="48"/>
      <c r="HSZ56" s="48"/>
      <c r="HTA56" s="48"/>
      <c r="HTB56" s="48"/>
      <c r="HTC56" s="48"/>
      <c r="HTD56" s="48"/>
      <c r="HTE56" s="48"/>
      <c r="HTF56" s="48"/>
      <c r="HTG56" s="48"/>
      <c r="HTH56" s="48"/>
      <c r="HTI56" s="48"/>
      <c r="HTJ56" s="48"/>
      <c r="HTK56" s="48"/>
      <c r="HTL56" s="48"/>
      <c r="HTM56" s="48"/>
      <c r="HTN56" s="48"/>
      <c r="HTO56" s="48"/>
      <c r="HTP56" s="48"/>
      <c r="HTQ56" s="48"/>
      <c r="HTR56" s="48"/>
      <c r="HTS56" s="48"/>
      <c r="HTT56" s="48"/>
      <c r="HTU56" s="48"/>
      <c r="HTV56" s="48"/>
      <c r="HTW56" s="48"/>
      <c r="HTX56" s="48"/>
      <c r="HTY56" s="48"/>
      <c r="HTZ56" s="48"/>
      <c r="HUA56" s="48"/>
      <c r="HUB56" s="48"/>
      <c r="HUC56" s="48"/>
      <c r="HUD56" s="48"/>
      <c r="HUE56" s="48"/>
      <c r="HUF56" s="48"/>
      <c r="HUG56" s="48"/>
      <c r="HUH56" s="48"/>
      <c r="HUI56" s="48"/>
      <c r="HUJ56" s="48"/>
      <c r="HUK56" s="48"/>
      <c r="HUL56" s="48"/>
      <c r="HUM56" s="48"/>
      <c r="HUN56" s="48"/>
      <c r="HUO56" s="48"/>
      <c r="HUP56" s="48"/>
      <c r="HUQ56" s="48"/>
      <c r="HUR56" s="48"/>
      <c r="HUS56" s="48"/>
      <c r="HUT56" s="48"/>
      <c r="HUU56" s="48"/>
      <c r="HUV56" s="48"/>
      <c r="HUW56" s="48"/>
      <c r="HUX56" s="48"/>
      <c r="HUY56" s="48"/>
      <c r="HUZ56" s="48"/>
      <c r="HVA56" s="48"/>
      <c r="HVB56" s="48"/>
      <c r="HVC56" s="48"/>
      <c r="HVD56" s="48"/>
      <c r="HVE56" s="48"/>
      <c r="HVF56" s="48"/>
      <c r="HVG56" s="48"/>
      <c r="HVH56" s="48"/>
      <c r="HVI56" s="48"/>
      <c r="HVJ56" s="48"/>
      <c r="HVK56" s="48"/>
      <c r="HVL56" s="48"/>
      <c r="HVM56" s="48"/>
      <c r="HVN56" s="48"/>
      <c r="HVO56" s="48"/>
      <c r="HVP56" s="48"/>
      <c r="HVQ56" s="48"/>
      <c r="HVR56" s="48"/>
      <c r="HVS56" s="48"/>
      <c r="HVT56" s="48"/>
      <c r="HVU56" s="48"/>
      <c r="HVV56" s="48"/>
      <c r="HVW56" s="48"/>
      <c r="HVX56" s="48"/>
      <c r="HVY56" s="48"/>
      <c r="HVZ56" s="48"/>
      <c r="HWA56" s="48"/>
      <c r="HWB56" s="48"/>
      <c r="HWC56" s="48"/>
      <c r="HWD56" s="48"/>
      <c r="HWE56" s="48"/>
      <c r="HWF56" s="48"/>
      <c r="HWG56" s="48"/>
      <c r="HWH56" s="48"/>
      <c r="HWI56" s="48"/>
      <c r="HWJ56" s="48"/>
      <c r="HWK56" s="48"/>
      <c r="HWL56" s="48"/>
      <c r="HWM56" s="48"/>
      <c r="HWN56" s="48"/>
      <c r="HWO56" s="48"/>
      <c r="HWP56" s="48"/>
      <c r="HWQ56" s="48"/>
      <c r="HWR56" s="48"/>
      <c r="HWS56" s="48"/>
      <c r="HWT56" s="48"/>
      <c r="HWU56" s="48"/>
      <c r="HWV56" s="48"/>
      <c r="HWW56" s="48"/>
      <c r="HWX56" s="48"/>
      <c r="HWY56" s="48"/>
      <c r="HWZ56" s="48"/>
      <c r="HXA56" s="48"/>
      <c r="HXB56" s="48"/>
      <c r="HXC56" s="48"/>
      <c r="HXD56" s="48"/>
      <c r="HXE56" s="48"/>
      <c r="HXF56" s="48"/>
      <c r="HXG56" s="48"/>
      <c r="HXH56" s="48"/>
      <c r="HXI56" s="48"/>
      <c r="HXJ56" s="48"/>
      <c r="HXK56" s="48"/>
      <c r="HXL56" s="48"/>
      <c r="HXM56" s="48"/>
      <c r="HXN56" s="48"/>
      <c r="HXO56" s="48"/>
      <c r="HXP56" s="48"/>
      <c r="HXQ56" s="48"/>
      <c r="HXR56" s="48"/>
      <c r="HXS56" s="48"/>
      <c r="HXT56" s="48"/>
      <c r="HXU56" s="48"/>
      <c r="HXV56" s="48"/>
      <c r="HXW56" s="48"/>
      <c r="HXX56" s="48"/>
      <c r="HXY56" s="48"/>
      <c r="HXZ56" s="48"/>
      <c r="HYA56" s="48"/>
      <c r="HYB56" s="48"/>
      <c r="HYC56" s="48"/>
      <c r="HYD56" s="48"/>
      <c r="HYE56" s="48"/>
      <c r="HYF56" s="48"/>
      <c r="HYG56" s="48"/>
      <c r="HYH56" s="48"/>
      <c r="HYI56" s="48"/>
      <c r="HYJ56" s="48"/>
      <c r="HYK56" s="48"/>
      <c r="HYL56" s="48"/>
      <c r="HYM56" s="48"/>
      <c r="HYN56" s="48"/>
      <c r="HYO56" s="48"/>
      <c r="HYP56" s="48"/>
      <c r="HYQ56" s="48"/>
      <c r="HYR56" s="48"/>
      <c r="HYS56" s="48"/>
      <c r="HYT56" s="48"/>
      <c r="HYU56" s="48"/>
      <c r="HYV56" s="48"/>
      <c r="HYW56" s="48"/>
      <c r="HYX56" s="48"/>
      <c r="HYY56" s="48"/>
      <c r="HYZ56" s="48"/>
      <c r="HZA56" s="48"/>
      <c r="HZB56" s="48"/>
      <c r="HZC56" s="48"/>
      <c r="HZD56" s="48"/>
      <c r="HZE56" s="48"/>
      <c r="HZF56" s="48"/>
      <c r="HZG56" s="48"/>
      <c r="HZH56" s="48"/>
      <c r="HZI56" s="48"/>
      <c r="HZJ56" s="48"/>
      <c r="HZK56" s="48"/>
      <c r="HZL56" s="48"/>
      <c r="HZM56" s="48"/>
      <c r="HZN56" s="48"/>
      <c r="HZO56" s="48"/>
      <c r="HZP56" s="48"/>
      <c r="HZQ56" s="48"/>
      <c r="HZR56" s="48"/>
      <c r="HZS56" s="48"/>
      <c r="HZT56" s="48"/>
      <c r="HZU56" s="48"/>
      <c r="HZV56" s="48"/>
      <c r="HZW56" s="48"/>
      <c r="HZX56" s="48"/>
      <c r="HZY56" s="48"/>
      <c r="HZZ56" s="48"/>
      <c r="IAA56" s="48"/>
      <c r="IAB56" s="48"/>
      <c r="IAC56" s="48"/>
      <c r="IAD56" s="48"/>
      <c r="IAE56" s="48"/>
      <c r="IAF56" s="48"/>
      <c r="IAG56" s="48"/>
      <c r="IAH56" s="48"/>
      <c r="IAI56" s="48"/>
      <c r="IAJ56" s="48"/>
      <c r="IAK56" s="48"/>
      <c r="IAL56" s="48"/>
      <c r="IAM56" s="48"/>
      <c r="IAN56" s="48"/>
      <c r="IAO56" s="48"/>
      <c r="IAP56" s="48"/>
      <c r="IAQ56" s="48"/>
      <c r="IAR56" s="48"/>
      <c r="IAS56" s="48"/>
      <c r="IAT56" s="48"/>
      <c r="IAU56" s="48"/>
      <c r="IAV56" s="48"/>
      <c r="IAW56" s="48"/>
      <c r="IAX56" s="48"/>
      <c r="IAY56" s="48"/>
      <c r="IAZ56" s="48"/>
      <c r="IBA56" s="48"/>
      <c r="IBB56" s="48"/>
      <c r="IBC56" s="48"/>
      <c r="IBD56" s="48"/>
      <c r="IBE56" s="48"/>
      <c r="IBF56" s="48"/>
      <c r="IBG56" s="48"/>
      <c r="IBH56" s="48"/>
      <c r="IBI56" s="48"/>
      <c r="IBJ56" s="48"/>
      <c r="IBK56" s="48"/>
      <c r="IBL56" s="48"/>
      <c r="IBM56" s="48"/>
      <c r="IBN56" s="48"/>
      <c r="IBO56" s="48"/>
      <c r="IBP56" s="48"/>
      <c r="IBQ56" s="48"/>
      <c r="IBR56" s="48"/>
      <c r="IBS56" s="48"/>
      <c r="IBT56" s="48"/>
      <c r="IBU56" s="48"/>
      <c r="IBV56" s="48"/>
      <c r="IBW56" s="48"/>
      <c r="IBX56" s="48"/>
      <c r="IBY56" s="48"/>
      <c r="IBZ56" s="48"/>
      <c r="ICA56" s="48"/>
      <c r="ICB56" s="48"/>
      <c r="ICC56" s="48"/>
      <c r="ICD56" s="48"/>
      <c r="ICE56" s="48"/>
      <c r="ICF56" s="48"/>
      <c r="ICG56" s="48"/>
      <c r="ICH56" s="48"/>
      <c r="ICI56" s="48"/>
      <c r="ICJ56" s="48"/>
      <c r="ICK56" s="48"/>
      <c r="ICL56" s="48"/>
      <c r="ICM56" s="48"/>
      <c r="ICN56" s="48"/>
      <c r="ICO56" s="48"/>
      <c r="ICP56" s="48"/>
      <c r="ICQ56" s="48"/>
      <c r="ICR56" s="48"/>
      <c r="ICS56" s="48"/>
      <c r="ICT56" s="48"/>
      <c r="ICU56" s="48"/>
      <c r="ICV56" s="48"/>
      <c r="ICW56" s="48"/>
      <c r="ICX56" s="48"/>
      <c r="ICY56" s="48"/>
      <c r="ICZ56" s="48"/>
      <c r="IDA56" s="48"/>
      <c r="IDB56" s="48"/>
      <c r="IDC56" s="48"/>
      <c r="IDD56" s="48"/>
      <c r="IDE56" s="48"/>
      <c r="IDF56" s="48"/>
      <c r="IDG56" s="48"/>
      <c r="IDH56" s="48"/>
      <c r="IDI56" s="48"/>
      <c r="IDJ56" s="48"/>
      <c r="IDK56" s="48"/>
      <c r="IDL56" s="48"/>
      <c r="IDM56" s="48"/>
      <c r="IDN56" s="48"/>
      <c r="IDO56" s="48"/>
      <c r="IDP56" s="48"/>
      <c r="IDQ56" s="48"/>
      <c r="IDR56" s="48"/>
      <c r="IDS56" s="48"/>
      <c r="IDT56" s="48"/>
      <c r="IDU56" s="48"/>
      <c r="IDV56" s="48"/>
      <c r="IDW56" s="48"/>
      <c r="IDX56" s="48"/>
      <c r="IDY56" s="48"/>
      <c r="IDZ56" s="48"/>
      <c r="IEA56" s="48"/>
      <c r="IEB56" s="48"/>
      <c r="IEC56" s="48"/>
      <c r="IED56" s="48"/>
      <c r="IEE56" s="48"/>
      <c r="IEF56" s="48"/>
      <c r="IEG56" s="48"/>
      <c r="IEH56" s="48"/>
      <c r="IEI56" s="48"/>
      <c r="IEJ56" s="48"/>
      <c r="IEK56" s="48"/>
      <c r="IEL56" s="48"/>
      <c r="IEM56" s="48"/>
      <c r="IEN56" s="48"/>
      <c r="IEO56" s="48"/>
      <c r="IEP56" s="48"/>
      <c r="IEQ56" s="48"/>
      <c r="IER56" s="48"/>
      <c r="IES56" s="48"/>
      <c r="IET56" s="48"/>
      <c r="IEU56" s="48"/>
      <c r="IEV56" s="48"/>
      <c r="IEW56" s="48"/>
      <c r="IEX56" s="48"/>
      <c r="IEY56" s="48"/>
      <c r="IEZ56" s="48"/>
      <c r="IFA56" s="48"/>
      <c r="IFB56" s="48"/>
      <c r="IFC56" s="48"/>
      <c r="IFD56" s="48"/>
      <c r="IFE56" s="48"/>
      <c r="IFF56" s="48"/>
      <c r="IFG56" s="48"/>
      <c r="IFH56" s="48"/>
      <c r="IFI56" s="48"/>
      <c r="IFJ56" s="48"/>
      <c r="IFK56" s="48"/>
      <c r="IFL56" s="48"/>
      <c r="IFM56" s="48"/>
      <c r="IFN56" s="48"/>
      <c r="IFO56" s="48"/>
      <c r="IFP56" s="48"/>
      <c r="IFQ56" s="48"/>
      <c r="IFR56" s="48"/>
      <c r="IFS56" s="48"/>
      <c r="IFT56" s="48"/>
      <c r="IFU56" s="48"/>
      <c r="IFV56" s="48"/>
      <c r="IFW56" s="48"/>
      <c r="IFX56" s="48"/>
      <c r="IFY56" s="48"/>
      <c r="IFZ56" s="48"/>
      <c r="IGA56" s="48"/>
      <c r="IGB56" s="48"/>
      <c r="IGC56" s="48"/>
      <c r="IGD56" s="48"/>
      <c r="IGE56" s="48"/>
      <c r="IGF56" s="48"/>
      <c r="IGG56" s="48"/>
      <c r="IGH56" s="48"/>
      <c r="IGI56" s="48"/>
      <c r="IGJ56" s="48"/>
      <c r="IGK56" s="48"/>
      <c r="IGL56" s="48"/>
      <c r="IGM56" s="48"/>
      <c r="IGN56" s="48"/>
      <c r="IGO56" s="48"/>
      <c r="IGP56" s="48"/>
      <c r="IGQ56" s="48"/>
      <c r="IGR56" s="48"/>
      <c r="IGS56" s="48"/>
      <c r="IGT56" s="48"/>
      <c r="IGU56" s="48"/>
      <c r="IGV56" s="48"/>
      <c r="IGW56" s="48"/>
      <c r="IGX56" s="48"/>
      <c r="IGY56" s="48"/>
      <c r="IGZ56" s="48"/>
      <c r="IHA56" s="48"/>
      <c r="IHB56" s="48"/>
      <c r="IHC56" s="48"/>
      <c r="IHD56" s="48"/>
      <c r="IHE56" s="48"/>
      <c r="IHF56" s="48"/>
      <c r="IHG56" s="48"/>
      <c r="IHH56" s="48"/>
      <c r="IHI56" s="48"/>
      <c r="IHJ56" s="48"/>
      <c r="IHK56" s="48"/>
      <c r="IHL56" s="48"/>
      <c r="IHM56" s="48"/>
      <c r="IHN56" s="48"/>
      <c r="IHO56" s="48"/>
      <c r="IHP56" s="48"/>
      <c r="IHQ56" s="48"/>
      <c r="IHR56" s="48"/>
      <c r="IHS56" s="48"/>
      <c r="IHT56" s="48"/>
      <c r="IHU56" s="48"/>
      <c r="IHV56" s="48"/>
      <c r="IHW56" s="48"/>
      <c r="IHX56" s="48"/>
      <c r="IHY56" s="48"/>
      <c r="IHZ56" s="48"/>
      <c r="IIA56" s="48"/>
      <c r="IIB56" s="48"/>
      <c r="IIC56" s="48"/>
      <c r="IID56" s="48"/>
      <c r="IIE56" s="48"/>
      <c r="IIF56" s="48"/>
      <c r="IIG56" s="48"/>
      <c r="IIH56" s="48"/>
      <c r="III56" s="48"/>
      <c r="IIJ56" s="48"/>
      <c r="IIK56" s="48"/>
      <c r="IIL56" s="48"/>
      <c r="IIM56" s="48"/>
      <c r="IIN56" s="48"/>
      <c r="IIO56" s="48"/>
      <c r="IIP56" s="48"/>
      <c r="IIQ56" s="48"/>
      <c r="IIR56" s="48"/>
      <c r="IIS56" s="48"/>
      <c r="IIT56" s="48"/>
      <c r="IIU56" s="48"/>
      <c r="IIV56" s="48"/>
      <c r="IIW56" s="48"/>
      <c r="IIX56" s="48"/>
      <c r="IIY56" s="48"/>
      <c r="IIZ56" s="48"/>
      <c r="IJA56" s="48"/>
      <c r="IJB56" s="48"/>
      <c r="IJC56" s="48"/>
      <c r="IJD56" s="48"/>
      <c r="IJE56" s="48"/>
      <c r="IJF56" s="48"/>
      <c r="IJG56" s="48"/>
      <c r="IJH56" s="48"/>
      <c r="IJI56" s="48"/>
      <c r="IJJ56" s="48"/>
      <c r="IJK56" s="48"/>
      <c r="IJL56" s="48"/>
      <c r="IJM56" s="48"/>
      <c r="IJN56" s="48"/>
      <c r="IJO56" s="48"/>
      <c r="IJP56" s="48"/>
      <c r="IJQ56" s="48"/>
      <c r="IJR56" s="48"/>
      <c r="IJS56" s="48"/>
      <c r="IJT56" s="48"/>
      <c r="IJU56" s="48"/>
      <c r="IJV56" s="48"/>
      <c r="IJW56" s="48"/>
      <c r="IJX56" s="48"/>
      <c r="IJY56" s="48"/>
      <c r="IJZ56" s="48"/>
      <c r="IKA56" s="48"/>
      <c r="IKB56" s="48"/>
      <c r="IKC56" s="48"/>
      <c r="IKD56" s="48"/>
      <c r="IKE56" s="48"/>
      <c r="IKF56" s="48"/>
      <c r="IKG56" s="48"/>
      <c r="IKH56" s="48"/>
      <c r="IKI56" s="48"/>
      <c r="IKJ56" s="48"/>
      <c r="IKK56" s="48"/>
      <c r="IKL56" s="48"/>
      <c r="IKM56" s="48"/>
      <c r="IKN56" s="48"/>
      <c r="IKO56" s="48"/>
      <c r="IKP56" s="48"/>
      <c r="IKQ56" s="48"/>
      <c r="IKR56" s="48"/>
      <c r="IKS56" s="48"/>
      <c r="IKT56" s="48"/>
      <c r="IKU56" s="48"/>
      <c r="IKV56" s="48"/>
      <c r="IKW56" s="48"/>
      <c r="IKX56" s="48"/>
      <c r="IKY56" s="48"/>
      <c r="IKZ56" s="48"/>
      <c r="ILA56" s="48"/>
      <c r="ILB56" s="48"/>
      <c r="ILC56" s="48"/>
      <c r="ILD56" s="48"/>
      <c r="ILE56" s="48"/>
      <c r="ILF56" s="48"/>
      <c r="ILG56" s="48"/>
      <c r="ILH56" s="48"/>
      <c r="ILI56" s="48"/>
      <c r="ILJ56" s="48"/>
      <c r="ILK56" s="48"/>
      <c r="ILL56" s="48"/>
      <c r="ILM56" s="48"/>
      <c r="ILN56" s="48"/>
      <c r="ILO56" s="48"/>
      <c r="ILP56" s="48"/>
      <c r="ILQ56" s="48"/>
      <c r="ILR56" s="48"/>
      <c r="ILS56" s="48"/>
      <c r="ILT56" s="48"/>
      <c r="ILU56" s="48"/>
      <c r="ILV56" s="48"/>
      <c r="ILW56" s="48"/>
      <c r="ILX56" s="48"/>
      <c r="ILY56" s="48"/>
      <c r="ILZ56" s="48"/>
      <c r="IMA56" s="48"/>
      <c r="IMB56" s="48"/>
      <c r="IMC56" s="48"/>
      <c r="IMD56" s="48"/>
      <c r="IME56" s="48"/>
      <c r="IMF56" s="48"/>
      <c r="IMG56" s="48"/>
      <c r="IMH56" s="48"/>
      <c r="IMI56" s="48"/>
      <c r="IMJ56" s="48"/>
      <c r="IMK56" s="48"/>
      <c r="IML56" s="48"/>
      <c r="IMM56" s="48"/>
      <c r="IMN56" s="48"/>
      <c r="IMO56" s="48"/>
      <c r="IMP56" s="48"/>
      <c r="IMQ56" s="48"/>
      <c r="IMR56" s="48"/>
      <c r="IMS56" s="48"/>
      <c r="IMT56" s="48"/>
      <c r="IMU56" s="48"/>
      <c r="IMV56" s="48"/>
      <c r="IMW56" s="48"/>
      <c r="IMX56" s="48"/>
      <c r="IMY56" s="48"/>
      <c r="IMZ56" s="48"/>
      <c r="INA56" s="48"/>
      <c r="INB56" s="48"/>
      <c r="INC56" s="48"/>
      <c r="IND56" s="48"/>
      <c r="INE56" s="48"/>
      <c r="INF56" s="48"/>
      <c r="ING56" s="48"/>
      <c r="INH56" s="48"/>
      <c r="INI56" s="48"/>
      <c r="INJ56" s="48"/>
      <c r="INK56" s="48"/>
      <c r="INL56" s="48"/>
      <c r="INM56" s="48"/>
      <c r="INN56" s="48"/>
      <c r="INO56" s="48"/>
      <c r="INP56" s="48"/>
      <c r="INQ56" s="48"/>
      <c r="INR56" s="48"/>
      <c r="INS56" s="48"/>
      <c r="INT56" s="48"/>
      <c r="INU56" s="48"/>
      <c r="INV56" s="48"/>
      <c r="INW56" s="48"/>
      <c r="INX56" s="48"/>
      <c r="INY56" s="48"/>
      <c r="INZ56" s="48"/>
      <c r="IOA56" s="48"/>
      <c r="IOB56" s="48"/>
      <c r="IOC56" s="48"/>
      <c r="IOD56" s="48"/>
      <c r="IOE56" s="48"/>
      <c r="IOF56" s="48"/>
      <c r="IOG56" s="48"/>
      <c r="IOH56" s="48"/>
      <c r="IOI56" s="48"/>
      <c r="IOJ56" s="48"/>
      <c r="IOK56" s="48"/>
      <c r="IOL56" s="48"/>
      <c r="IOM56" s="48"/>
      <c r="ION56" s="48"/>
      <c r="IOO56" s="48"/>
      <c r="IOP56" s="48"/>
      <c r="IOQ56" s="48"/>
      <c r="IOR56" s="48"/>
      <c r="IOS56" s="48"/>
      <c r="IOT56" s="48"/>
      <c r="IOU56" s="48"/>
      <c r="IOV56" s="48"/>
      <c r="IOW56" s="48"/>
      <c r="IOX56" s="48"/>
      <c r="IOY56" s="48"/>
      <c r="IOZ56" s="48"/>
      <c r="IPA56" s="48"/>
      <c r="IPB56" s="48"/>
      <c r="IPC56" s="48"/>
      <c r="IPD56" s="48"/>
      <c r="IPE56" s="48"/>
      <c r="IPF56" s="48"/>
      <c r="IPG56" s="48"/>
      <c r="IPH56" s="48"/>
      <c r="IPI56" s="48"/>
      <c r="IPJ56" s="48"/>
      <c r="IPK56" s="48"/>
      <c r="IPL56" s="48"/>
      <c r="IPM56" s="48"/>
      <c r="IPN56" s="48"/>
      <c r="IPO56" s="48"/>
      <c r="IPP56" s="48"/>
      <c r="IPQ56" s="48"/>
      <c r="IPR56" s="48"/>
      <c r="IPS56" s="48"/>
      <c r="IPT56" s="48"/>
      <c r="IPU56" s="48"/>
      <c r="IPV56" s="48"/>
      <c r="IPW56" s="48"/>
      <c r="IPX56" s="48"/>
      <c r="IPY56" s="48"/>
      <c r="IPZ56" s="48"/>
      <c r="IQA56" s="48"/>
      <c r="IQB56" s="48"/>
      <c r="IQC56" s="48"/>
      <c r="IQD56" s="48"/>
      <c r="IQE56" s="48"/>
      <c r="IQF56" s="48"/>
      <c r="IQG56" s="48"/>
      <c r="IQH56" s="48"/>
      <c r="IQI56" s="48"/>
      <c r="IQJ56" s="48"/>
      <c r="IQK56" s="48"/>
      <c r="IQL56" s="48"/>
      <c r="IQM56" s="48"/>
      <c r="IQN56" s="48"/>
      <c r="IQO56" s="48"/>
      <c r="IQP56" s="48"/>
      <c r="IQQ56" s="48"/>
      <c r="IQR56" s="48"/>
      <c r="IQS56" s="48"/>
      <c r="IQT56" s="48"/>
      <c r="IQU56" s="48"/>
      <c r="IQV56" s="48"/>
      <c r="IQW56" s="48"/>
      <c r="IQX56" s="48"/>
      <c r="IQY56" s="48"/>
      <c r="IQZ56" s="48"/>
      <c r="IRA56" s="48"/>
      <c r="IRB56" s="48"/>
      <c r="IRC56" s="48"/>
      <c r="IRD56" s="48"/>
      <c r="IRE56" s="48"/>
      <c r="IRF56" s="48"/>
      <c r="IRG56" s="48"/>
      <c r="IRH56" s="48"/>
      <c r="IRI56" s="48"/>
      <c r="IRJ56" s="48"/>
      <c r="IRK56" s="48"/>
      <c r="IRL56" s="48"/>
      <c r="IRM56" s="48"/>
      <c r="IRN56" s="48"/>
      <c r="IRO56" s="48"/>
      <c r="IRP56" s="48"/>
      <c r="IRQ56" s="48"/>
      <c r="IRR56" s="48"/>
      <c r="IRS56" s="48"/>
      <c r="IRT56" s="48"/>
      <c r="IRU56" s="48"/>
      <c r="IRV56" s="48"/>
      <c r="IRW56" s="48"/>
      <c r="IRX56" s="48"/>
      <c r="IRY56" s="48"/>
      <c r="IRZ56" s="48"/>
      <c r="ISA56" s="48"/>
      <c r="ISB56" s="48"/>
      <c r="ISC56" s="48"/>
      <c r="ISD56" s="48"/>
      <c r="ISE56" s="48"/>
      <c r="ISF56" s="48"/>
      <c r="ISG56" s="48"/>
      <c r="ISH56" s="48"/>
      <c r="ISI56" s="48"/>
      <c r="ISJ56" s="48"/>
      <c r="ISK56" s="48"/>
      <c r="ISL56" s="48"/>
      <c r="ISM56" s="48"/>
      <c r="ISN56" s="48"/>
      <c r="ISO56" s="48"/>
      <c r="ISP56" s="48"/>
      <c r="ISQ56" s="48"/>
      <c r="ISR56" s="48"/>
      <c r="ISS56" s="48"/>
      <c r="IST56" s="48"/>
      <c r="ISU56" s="48"/>
      <c r="ISV56" s="48"/>
      <c r="ISW56" s="48"/>
      <c r="ISX56" s="48"/>
      <c r="ISY56" s="48"/>
      <c r="ISZ56" s="48"/>
      <c r="ITA56" s="48"/>
      <c r="ITB56" s="48"/>
      <c r="ITC56" s="48"/>
      <c r="ITD56" s="48"/>
      <c r="ITE56" s="48"/>
      <c r="ITF56" s="48"/>
      <c r="ITG56" s="48"/>
      <c r="ITH56" s="48"/>
      <c r="ITI56" s="48"/>
      <c r="ITJ56" s="48"/>
      <c r="ITK56" s="48"/>
      <c r="ITL56" s="48"/>
      <c r="ITM56" s="48"/>
      <c r="ITN56" s="48"/>
      <c r="ITO56" s="48"/>
      <c r="ITP56" s="48"/>
      <c r="ITQ56" s="48"/>
      <c r="ITR56" s="48"/>
      <c r="ITS56" s="48"/>
      <c r="ITT56" s="48"/>
      <c r="ITU56" s="48"/>
      <c r="ITV56" s="48"/>
      <c r="ITW56" s="48"/>
      <c r="ITX56" s="48"/>
      <c r="ITY56" s="48"/>
      <c r="ITZ56" s="48"/>
      <c r="IUA56" s="48"/>
      <c r="IUB56" s="48"/>
      <c r="IUC56" s="48"/>
      <c r="IUD56" s="48"/>
      <c r="IUE56" s="48"/>
      <c r="IUF56" s="48"/>
      <c r="IUG56" s="48"/>
      <c r="IUH56" s="48"/>
      <c r="IUI56" s="48"/>
      <c r="IUJ56" s="48"/>
      <c r="IUK56" s="48"/>
      <c r="IUL56" s="48"/>
      <c r="IUM56" s="48"/>
      <c r="IUN56" s="48"/>
      <c r="IUO56" s="48"/>
      <c r="IUP56" s="48"/>
      <c r="IUQ56" s="48"/>
      <c r="IUR56" s="48"/>
      <c r="IUS56" s="48"/>
      <c r="IUT56" s="48"/>
      <c r="IUU56" s="48"/>
      <c r="IUV56" s="48"/>
      <c r="IUW56" s="48"/>
      <c r="IUX56" s="48"/>
      <c r="IUY56" s="48"/>
      <c r="IUZ56" s="48"/>
      <c r="IVA56" s="48"/>
      <c r="IVB56" s="48"/>
      <c r="IVC56" s="48"/>
      <c r="IVD56" s="48"/>
      <c r="IVE56" s="48"/>
      <c r="IVF56" s="48"/>
      <c r="IVG56" s="48"/>
      <c r="IVH56" s="48"/>
      <c r="IVI56" s="48"/>
      <c r="IVJ56" s="48"/>
      <c r="IVK56" s="48"/>
      <c r="IVL56" s="48"/>
      <c r="IVM56" s="48"/>
      <c r="IVN56" s="48"/>
      <c r="IVO56" s="48"/>
      <c r="IVP56" s="48"/>
      <c r="IVQ56" s="48"/>
      <c r="IVR56" s="48"/>
      <c r="IVS56" s="48"/>
      <c r="IVT56" s="48"/>
      <c r="IVU56" s="48"/>
      <c r="IVV56" s="48"/>
      <c r="IVW56" s="48"/>
      <c r="IVX56" s="48"/>
      <c r="IVY56" s="48"/>
      <c r="IVZ56" s="48"/>
      <c r="IWA56" s="48"/>
      <c r="IWB56" s="48"/>
      <c r="IWC56" s="48"/>
      <c r="IWD56" s="48"/>
      <c r="IWE56" s="48"/>
      <c r="IWF56" s="48"/>
      <c r="IWG56" s="48"/>
      <c r="IWH56" s="48"/>
      <c r="IWI56" s="48"/>
      <c r="IWJ56" s="48"/>
      <c r="IWK56" s="48"/>
      <c r="IWL56" s="48"/>
      <c r="IWM56" s="48"/>
      <c r="IWN56" s="48"/>
      <c r="IWO56" s="48"/>
      <c r="IWP56" s="48"/>
      <c r="IWQ56" s="48"/>
      <c r="IWR56" s="48"/>
      <c r="IWS56" s="48"/>
      <c r="IWT56" s="48"/>
      <c r="IWU56" s="48"/>
      <c r="IWV56" s="48"/>
      <c r="IWW56" s="48"/>
      <c r="IWX56" s="48"/>
      <c r="IWY56" s="48"/>
      <c r="IWZ56" s="48"/>
      <c r="IXA56" s="48"/>
      <c r="IXB56" s="48"/>
      <c r="IXC56" s="48"/>
      <c r="IXD56" s="48"/>
      <c r="IXE56" s="48"/>
      <c r="IXF56" s="48"/>
      <c r="IXG56" s="48"/>
      <c r="IXH56" s="48"/>
      <c r="IXI56" s="48"/>
      <c r="IXJ56" s="48"/>
      <c r="IXK56" s="48"/>
      <c r="IXL56" s="48"/>
      <c r="IXM56" s="48"/>
      <c r="IXN56" s="48"/>
      <c r="IXO56" s="48"/>
      <c r="IXP56" s="48"/>
      <c r="IXQ56" s="48"/>
      <c r="IXR56" s="48"/>
      <c r="IXS56" s="48"/>
      <c r="IXT56" s="48"/>
      <c r="IXU56" s="48"/>
      <c r="IXV56" s="48"/>
      <c r="IXW56" s="48"/>
      <c r="IXX56" s="48"/>
      <c r="IXY56" s="48"/>
      <c r="IXZ56" s="48"/>
      <c r="IYA56" s="48"/>
      <c r="IYB56" s="48"/>
      <c r="IYC56" s="48"/>
      <c r="IYD56" s="48"/>
      <c r="IYE56" s="48"/>
      <c r="IYF56" s="48"/>
      <c r="IYG56" s="48"/>
      <c r="IYH56" s="48"/>
      <c r="IYI56" s="48"/>
      <c r="IYJ56" s="48"/>
      <c r="IYK56" s="48"/>
      <c r="IYL56" s="48"/>
      <c r="IYM56" s="48"/>
      <c r="IYN56" s="48"/>
      <c r="IYO56" s="48"/>
      <c r="IYP56" s="48"/>
      <c r="IYQ56" s="48"/>
      <c r="IYR56" s="48"/>
      <c r="IYS56" s="48"/>
      <c r="IYT56" s="48"/>
      <c r="IYU56" s="48"/>
      <c r="IYV56" s="48"/>
      <c r="IYW56" s="48"/>
      <c r="IYX56" s="48"/>
      <c r="IYY56" s="48"/>
      <c r="IYZ56" s="48"/>
      <c r="IZA56" s="48"/>
      <c r="IZB56" s="48"/>
      <c r="IZC56" s="48"/>
      <c r="IZD56" s="48"/>
      <c r="IZE56" s="48"/>
      <c r="IZF56" s="48"/>
      <c r="IZG56" s="48"/>
      <c r="IZH56" s="48"/>
      <c r="IZI56" s="48"/>
      <c r="IZJ56" s="48"/>
      <c r="IZK56" s="48"/>
      <c r="IZL56" s="48"/>
      <c r="IZM56" s="48"/>
      <c r="IZN56" s="48"/>
      <c r="IZO56" s="48"/>
      <c r="IZP56" s="48"/>
      <c r="IZQ56" s="48"/>
      <c r="IZR56" s="48"/>
      <c r="IZS56" s="48"/>
      <c r="IZT56" s="48"/>
      <c r="IZU56" s="48"/>
      <c r="IZV56" s="48"/>
      <c r="IZW56" s="48"/>
      <c r="IZX56" s="48"/>
      <c r="IZY56" s="48"/>
      <c r="IZZ56" s="48"/>
      <c r="JAA56" s="48"/>
      <c r="JAB56" s="48"/>
      <c r="JAC56" s="48"/>
      <c r="JAD56" s="48"/>
      <c r="JAE56" s="48"/>
      <c r="JAF56" s="48"/>
      <c r="JAG56" s="48"/>
      <c r="JAH56" s="48"/>
      <c r="JAI56" s="48"/>
      <c r="JAJ56" s="48"/>
      <c r="JAK56" s="48"/>
      <c r="JAL56" s="48"/>
      <c r="JAM56" s="48"/>
      <c r="JAN56" s="48"/>
      <c r="JAO56" s="48"/>
      <c r="JAP56" s="48"/>
      <c r="JAQ56" s="48"/>
      <c r="JAR56" s="48"/>
      <c r="JAS56" s="48"/>
      <c r="JAT56" s="48"/>
      <c r="JAU56" s="48"/>
      <c r="JAV56" s="48"/>
      <c r="JAW56" s="48"/>
      <c r="JAX56" s="48"/>
      <c r="JAY56" s="48"/>
      <c r="JAZ56" s="48"/>
      <c r="JBA56" s="48"/>
      <c r="JBB56" s="48"/>
      <c r="JBC56" s="48"/>
      <c r="JBD56" s="48"/>
      <c r="JBE56" s="48"/>
      <c r="JBF56" s="48"/>
      <c r="JBG56" s="48"/>
      <c r="JBH56" s="48"/>
      <c r="JBI56" s="48"/>
      <c r="JBJ56" s="48"/>
      <c r="JBK56" s="48"/>
      <c r="JBL56" s="48"/>
      <c r="JBM56" s="48"/>
      <c r="JBN56" s="48"/>
      <c r="JBO56" s="48"/>
      <c r="JBP56" s="48"/>
      <c r="JBQ56" s="48"/>
      <c r="JBR56" s="48"/>
      <c r="JBS56" s="48"/>
      <c r="JBT56" s="48"/>
      <c r="JBU56" s="48"/>
      <c r="JBV56" s="48"/>
      <c r="JBW56" s="48"/>
      <c r="JBX56" s="48"/>
      <c r="JBY56" s="48"/>
      <c r="JBZ56" s="48"/>
      <c r="JCA56" s="48"/>
      <c r="JCB56" s="48"/>
      <c r="JCC56" s="48"/>
      <c r="JCD56" s="48"/>
      <c r="JCE56" s="48"/>
      <c r="JCF56" s="48"/>
      <c r="JCG56" s="48"/>
      <c r="JCH56" s="48"/>
      <c r="JCI56" s="48"/>
      <c r="JCJ56" s="48"/>
      <c r="JCK56" s="48"/>
      <c r="JCL56" s="48"/>
      <c r="JCM56" s="48"/>
      <c r="JCN56" s="48"/>
      <c r="JCO56" s="48"/>
      <c r="JCP56" s="48"/>
      <c r="JCQ56" s="48"/>
      <c r="JCR56" s="48"/>
      <c r="JCS56" s="48"/>
      <c r="JCT56" s="48"/>
      <c r="JCU56" s="48"/>
      <c r="JCV56" s="48"/>
      <c r="JCW56" s="48"/>
      <c r="JCX56" s="48"/>
      <c r="JCY56" s="48"/>
      <c r="JCZ56" s="48"/>
      <c r="JDA56" s="48"/>
      <c r="JDB56" s="48"/>
      <c r="JDC56" s="48"/>
      <c r="JDD56" s="48"/>
      <c r="JDE56" s="48"/>
      <c r="JDF56" s="48"/>
      <c r="JDG56" s="48"/>
      <c r="JDH56" s="48"/>
      <c r="JDI56" s="48"/>
      <c r="JDJ56" s="48"/>
      <c r="JDK56" s="48"/>
      <c r="JDL56" s="48"/>
      <c r="JDM56" s="48"/>
      <c r="JDN56" s="48"/>
      <c r="JDO56" s="48"/>
      <c r="JDP56" s="48"/>
      <c r="JDQ56" s="48"/>
      <c r="JDR56" s="48"/>
      <c r="JDS56" s="48"/>
      <c r="JDT56" s="48"/>
      <c r="JDU56" s="48"/>
      <c r="JDV56" s="48"/>
      <c r="JDW56" s="48"/>
      <c r="JDX56" s="48"/>
      <c r="JDY56" s="48"/>
      <c r="JDZ56" s="48"/>
      <c r="JEA56" s="48"/>
      <c r="JEB56" s="48"/>
      <c r="JEC56" s="48"/>
      <c r="JED56" s="48"/>
      <c r="JEE56" s="48"/>
      <c r="JEF56" s="48"/>
      <c r="JEG56" s="48"/>
      <c r="JEH56" s="48"/>
      <c r="JEI56" s="48"/>
      <c r="JEJ56" s="48"/>
      <c r="JEK56" s="48"/>
      <c r="JEL56" s="48"/>
      <c r="JEM56" s="48"/>
      <c r="JEN56" s="48"/>
      <c r="JEO56" s="48"/>
      <c r="JEP56" s="48"/>
      <c r="JEQ56" s="48"/>
      <c r="JER56" s="48"/>
      <c r="JES56" s="48"/>
      <c r="JET56" s="48"/>
      <c r="JEU56" s="48"/>
      <c r="JEV56" s="48"/>
      <c r="JEW56" s="48"/>
      <c r="JEX56" s="48"/>
      <c r="JEY56" s="48"/>
      <c r="JEZ56" s="48"/>
      <c r="JFA56" s="48"/>
      <c r="JFB56" s="48"/>
      <c r="JFC56" s="48"/>
      <c r="JFD56" s="48"/>
      <c r="JFE56" s="48"/>
      <c r="JFF56" s="48"/>
      <c r="JFG56" s="48"/>
      <c r="JFH56" s="48"/>
      <c r="JFI56" s="48"/>
      <c r="JFJ56" s="48"/>
      <c r="JFK56" s="48"/>
      <c r="JFL56" s="48"/>
      <c r="JFM56" s="48"/>
      <c r="JFN56" s="48"/>
      <c r="JFO56" s="48"/>
      <c r="JFP56" s="48"/>
      <c r="JFQ56" s="48"/>
      <c r="JFR56" s="48"/>
      <c r="JFS56" s="48"/>
      <c r="JFT56" s="48"/>
      <c r="JFU56" s="48"/>
      <c r="JFV56" s="48"/>
      <c r="JFW56" s="48"/>
      <c r="JFX56" s="48"/>
      <c r="JFY56" s="48"/>
      <c r="JFZ56" s="48"/>
      <c r="JGA56" s="48"/>
      <c r="JGB56" s="48"/>
      <c r="JGC56" s="48"/>
      <c r="JGD56" s="48"/>
      <c r="JGE56" s="48"/>
      <c r="JGF56" s="48"/>
      <c r="JGG56" s="48"/>
      <c r="JGH56" s="48"/>
      <c r="JGI56" s="48"/>
      <c r="JGJ56" s="48"/>
      <c r="JGK56" s="48"/>
      <c r="JGL56" s="48"/>
      <c r="JGM56" s="48"/>
      <c r="JGN56" s="48"/>
      <c r="JGO56" s="48"/>
      <c r="JGP56" s="48"/>
      <c r="JGQ56" s="48"/>
      <c r="JGR56" s="48"/>
      <c r="JGS56" s="48"/>
      <c r="JGT56" s="48"/>
      <c r="JGU56" s="48"/>
      <c r="JGV56" s="48"/>
      <c r="JGW56" s="48"/>
      <c r="JGX56" s="48"/>
      <c r="JGY56" s="48"/>
      <c r="JGZ56" s="48"/>
      <c r="JHA56" s="48"/>
      <c r="JHB56" s="48"/>
      <c r="JHC56" s="48"/>
      <c r="JHD56" s="48"/>
      <c r="JHE56" s="48"/>
      <c r="JHF56" s="48"/>
      <c r="JHG56" s="48"/>
      <c r="JHH56" s="48"/>
      <c r="JHI56" s="48"/>
      <c r="JHJ56" s="48"/>
      <c r="JHK56" s="48"/>
      <c r="JHL56" s="48"/>
      <c r="JHM56" s="48"/>
      <c r="JHN56" s="48"/>
      <c r="JHO56" s="48"/>
      <c r="JHP56" s="48"/>
      <c r="JHQ56" s="48"/>
      <c r="JHR56" s="48"/>
      <c r="JHS56" s="48"/>
      <c r="JHT56" s="48"/>
      <c r="JHU56" s="48"/>
      <c r="JHV56" s="48"/>
      <c r="JHW56" s="48"/>
      <c r="JHX56" s="48"/>
      <c r="JHY56" s="48"/>
      <c r="JHZ56" s="48"/>
      <c r="JIA56" s="48"/>
      <c r="JIB56" s="48"/>
      <c r="JIC56" s="48"/>
      <c r="JID56" s="48"/>
      <c r="JIE56" s="48"/>
      <c r="JIF56" s="48"/>
      <c r="JIG56" s="48"/>
      <c r="JIH56" s="48"/>
      <c r="JII56" s="48"/>
      <c r="JIJ56" s="48"/>
      <c r="JIK56" s="48"/>
      <c r="JIL56" s="48"/>
      <c r="JIM56" s="48"/>
      <c r="JIN56" s="48"/>
      <c r="JIO56" s="48"/>
      <c r="JIP56" s="48"/>
      <c r="JIQ56" s="48"/>
      <c r="JIR56" s="48"/>
      <c r="JIS56" s="48"/>
      <c r="JIT56" s="48"/>
      <c r="JIU56" s="48"/>
      <c r="JIV56" s="48"/>
      <c r="JIW56" s="48"/>
      <c r="JIX56" s="48"/>
      <c r="JIY56" s="48"/>
      <c r="JIZ56" s="48"/>
      <c r="JJA56" s="48"/>
      <c r="JJB56" s="48"/>
      <c r="JJC56" s="48"/>
      <c r="JJD56" s="48"/>
      <c r="JJE56" s="48"/>
      <c r="JJF56" s="48"/>
      <c r="JJG56" s="48"/>
      <c r="JJH56" s="48"/>
      <c r="JJI56" s="48"/>
      <c r="JJJ56" s="48"/>
      <c r="JJK56" s="48"/>
      <c r="JJL56" s="48"/>
      <c r="JJM56" s="48"/>
      <c r="JJN56" s="48"/>
      <c r="JJO56" s="48"/>
      <c r="JJP56" s="48"/>
      <c r="JJQ56" s="48"/>
      <c r="JJR56" s="48"/>
      <c r="JJS56" s="48"/>
      <c r="JJT56" s="48"/>
      <c r="JJU56" s="48"/>
      <c r="JJV56" s="48"/>
      <c r="JJW56" s="48"/>
      <c r="JJX56" s="48"/>
      <c r="JJY56" s="48"/>
      <c r="JJZ56" s="48"/>
      <c r="JKA56" s="48"/>
      <c r="JKB56" s="48"/>
      <c r="JKC56" s="48"/>
      <c r="JKD56" s="48"/>
      <c r="JKE56" s="48"/>
      <c r="JKF56" s="48"/>
      <c r="JKG56" s="48"/>
      <c r="JKH56" s="48"/>
      <c r="JKI56" s="48"/>
      <c r="JKJ56" s="48"/>
      <c r="JKK56" s="48"/>
      <c r="JKL56" s="48"/>
      <c r="JKM56" s="48"/>
      <c r="JKN56" s="48"/>
      <c r="JKO56" s="48"/>
      <c r="JKP56" s="48"/>
      <c r="JKQ56" s="48"/>
      <c r="JKR56" s="48"/>
      <c r="JKS56" s="48"/>
      <c r="JKT56" s="48"/>
      <c r="JKU56" s="48"/>
      <c r="JKV56" s="48"/>
      <c r="JKW56" s="48"/>
      <c r="JKX56" s="48"/>
      <c r="JKY56" s="48"/>
      <c r="JKZ56" s="48"/>
      <c r="JLA56" s="48"/>
      <c r="JLB56" s="48"/>
      <c r="JLC56" s="48"/>
      <c r="JLD56" s="48"/>
      <c r="JLE56" s="48"/>
      <c r="JLF56" s="48"/>
      <c r="JLG56" s="48"/>
      <c r="JLH56" s="48"/>
      <c r="JLI56" s="48"/>
      <c r="JLJ56" s="48"/>
      <c r="JLK56" s="48"/>
      <c r="JLL56" s="48"/>
      <c r="JLM56" s="48"/>
      <c r="JLN56" s="48"/>
      <c r="JLO56" s="48"/>
      <c r="JLP56" s="48"/>
      <c r="JLQ56" s="48"/>
      <c r="JLR56" s="48"/>
      <c r="JLS56" s="48"/>
      <c r="JLT56" s="48"/>
      <c r="JLU56" s="48"/>
      <c r="JLV56" s="48"/>
      <c r="JLW56" s="48"/>
      <c r="JLX56" s="48"/>
      <c r="JLY56" s="48"/>
      <c r="JLZ56" s="48"/>
      <c r="JMA56" s="48"/>
      <c r="JMB56" s="48"/>
      <c r="JMC56" s="48"/>
      <c r="JMD56" s="48"/>
      <c r="JME56" s="48"/>
      <c r="JMF56" s="48"/>
      <c r="JMG56" s="48"/>
      <c r="JMH56" s="48"/>
      <c r="JMI56" s="48"/>
      <c r="JMJ56" s="48"/>
      <c r="JMK56" s="48"/>
      <c r="JML56" s="48"/>
      <c r="JMM56" s="48"/>
      <c r="JMN56" s="48"/>
      <c r="JMO56" s="48"/>
      <c r="JMP56" s="48"/>
      <c r="JMQ56" s="48"/>
      <c r="JMR56" s="48"/>
      <c r="JMS56" s="48"/>
      <c r="JMT56" s="48"/>
      <c r="JMU56" s="48"/>
      <c r="JMV56" s="48"/>
      <c r="JMW56" s="48"/>
      <c r="JMX56" s="48"/>
      <c r="JMY56" s="48"/>
      <c r="JMZ56" s="48"/>
      <c r="JNA56" s="48"/>
      <c r="JNB56" s="48"/>
      <c r="JNC56" s="48"/>
      <c r="JND56" s="48"/>
      <c r="JNE56" s="48"/>
      <c r="JNF56" s="48"/>
      <c r="JNG56" s="48"/>
      <c r="JNH56" s="48"/>
      <c r="JNI56" s="48"/>
      <c r="JNJ56" s="48"/>
      <c r="JNK56" s="48"/>
      <c r="JNL56" s="48"/>
      <c r="JNM56" s="48"/>
      <c r="JNN56" s="48"/>
      <c r="JNO56" s="48"/>
      <c r="JNP56" s="48"/>
      <c r="JNQ56" s="48"/>
      <c r="JNR56" s="48"/>
      <c r="JNS56" s="48"/>
      <c r="JNT56" s="48"/>
      <c r="JNU56" s="48"/>
      <c r="JNV56" s="48"/>
      <c r="JNW56" s="48"/>
      <c r="JNX56" s="48"/>
      <c r="JNY56" s="48"/>
      <c r="JNZ56" s="48"/>
      <c r="JOA56" s="48"/>
      <c r="JOB56" s="48"/>
      <c r="JOC56" s="48"/>
      <c r="JOD56" s="48"/>
      <c r="JOE56" s="48"/>
      <c r="JOF56" s="48"/>
      <c r="JOG56" s="48"/>
      <c r="JOH56" s="48"/>
      <c r="JOI56" s="48"/>
      <c r="JOJ56" s="48"/>
      <c r="JOK56" s="48"/>
      <c r="JOL56" s="48"/>
      <c r="JOM56" s="48"/>
      <c r="JON56" s="48"/>
      <c r="JOO56" s="48"/>
      <c r="JOP56" s="48"/>
      <c r="JOQ56" s="48"/>
      <c r="JOR56" s="48"/>
      <c r="JOS56" s="48"/>
      <c r="JOT56" s="48"/>
      <c r="JOU56" s="48"/>
      <c r="JOV56" s="48"/>
      <c r="JOW56" s="48"/>
      <c r="JOX56" s="48"/>
      <c r="JOY56" s="48"/>
      <c r="JOZ56" s="48"/>
      <c r="JPA56" s="48"/>
      <c r="JPB56" s="48"/>
      <c r="JPC56" s="48"/>
      <c r="JPD56" s="48"/>
      <c r="JPE56" s="48"/>
      <c r="JPF56" s="48"/>
      <c r="JPG56" s="48"/>
      <c r="JPH56" s="48"/>
      <c r="JPI56" s="48"/>
      <c r="JPJ56" s="48"/>
      <c r="JPK56" s="48"/>
      <c r="JPL56" s="48"/>
      <c r="JPM56" s="48"/>
      <c r="JPN56" s="48"/>
      <c r="JPO56" s="48"/>
      <c r="JPP56" s="48"/>
      <c r="JPQ56" s="48"/>
      <c r="JPR56" s="48"/>
      <c r="JPS56" s="48"/>
      <c r="JPT56" s="48"/>
      <c r="JPU56" s="48"/>
      <c r="JPV56" s="48"/>
      <c r="JPW56" s="48"/>
      <c r="JPX56" s="48"/>
      <c r="JPY56" s="48"/>
      <c r="JPZ56" s="48"/>
      <c r="JQA56" s="48"/>
      <c r="JQB56" s="48"/>
      <c r="JQC56" s="48"/>
      <c r="JQD56" s="48"/>
      <c r="JQE56" s="48"/>
      <c r="JQF56" s="48"/>
      <c r="JQG56" s="48"/>
      <c r="JQH56" s="48"/>
      <c r="JQI56" s="48"/>
      <c r="JQJ56" s="48"/>
      <c r="JQK56" s="48"/>
      <c r="JQL56" s="48"/>
      <c r="JQM56" s="48"/>
      <c r="JQN56" s="48"/>
      <c r="JQO56" s="48"/>
      <c r="JQP56" s="48"/>
      <c r="JQQ56" s="48"/>
      <c r="JQR56" s="48"/>
      <c r="JQS56" s="48"/>
      <c r="JQT56" s="48"/>
      <c r="JQU56" s="48"/>
      <c r="JQV56" s="48"/>
      <c r="JQW56" s="48"/>
      <c r="JQX56" s="48"/>
      <c r="JQY56" s="48"/>
      <c r="JQZ56" s="48"/>
      <c r="JRA56" s="48"/>
      <c r="JRB56" s="48"/>
      <c r="JRC56" s="48"/>
      <c r="JRD56" s="48"/>
      <c r="JRE56" s="48"/>
      <c r="JRF56" s="48"/>
      <c r="JRG56" s="48"/>
      <c r="JRH56" s="48"/>
      <c r="JRI56" s="48"/>
      <c r="JRJ56" s="48"/>
      <c r="JRK56" s="48"/>
      <c r="JRL56" s="48"/>
      <c r="JRM56" s="48"/>
      <c r="JRN56" s="48"/>
      <c r="JRO56" s="48"/>
      <c r="JRP56" s="48"/>
      <c r="JRQ56" s="48"/>
      <c r="JRR56" s="48"/>
      <c r="JRS56" s="48"/>
      <c r="JRT56" s="48"/>
      <c r="JRU56" s="48"/>
      <c r="JRV56" s="48"/>
      <c r="JRW56" s="48"/>
      <c r="JRX56" s="48"/>
      <c r="JRY56" s="48"/>
      <c r="JRZ56" s="48"/>
      <c r="JSA56" s="48"/>
      <c r="JSB56" s="48"/>
      <c r="JSC56" s="48"/>
      <c r="JSD56" s="48"/>
      <c r="JSE56" s="48"/>
      <c r="JSF56" s="48"/>
      <c r="JSG56" s="48"/>
      <c r="JSH56" s="48"/>
      <c r="JSI56" s="48"/>
      <c r="JSJ56" s="48"/>
      <c r="JSK56" s="48"/>
      <c r="JSL56" s="48"/>
      <c r="JSM56" s="48"/>
      <c r="JSN56" s="48"/>
      <c r="JSO56" s="48"/>
      <c r="JSP56" s="48"/>
      <c r="JSQ56" s="48"/>
      <c r="JSR56" s="48"/>
      <c r="JSS56" s="48"/>
      <c r="JST56" s="48"/>
      <c r="JSU56" s="48"/>
      <c r="JSV56" s="48"/>
      <c r="JSW56" s="48"/>
      <c r="JSX56" s="48"/>
      <c r="JSY56" s="48"/>
      <c r="JSZ56" s="48"/>
      <c r="JTA56" s="48"/>
      <c r="JTB56" s="48"/>
      <c r="JTC56" s="48"/>
      <c r="JTD56" s="48"/>
      <c r="JTE56" s="48"/>
      <c r="JTF56" s="48"/>
      <c r="JTG56" s="48"/>
      <c r="JTH56" s="48"/>
      <c r="JTI56" s="48"/>
      <c r="JTJ56" s="48"/>
      <c r="JTK56" s="48"/>
      <c r="JTL56" s="48"/>
      <c r="JTM56" s="48"/>
      <c r="JTN56" s="48"/>
      <c r="JTO56" s="48"/>
      <c r="JTP56" s="48"/>
      <c r="JTQ56" s="48"/>
      <c r="JTR56" s="48"/>
      <c r="JTS56" s="48"/>
      <c r="JTT56" s="48"/>
      <c r="JTU56" s="48"/>
      <c r="JTV56" s="48"/>
      <c r="JTW56" s="48"/>
      <c r="JTX56" s="48"/>
      <c r="JTY56" s="48"/>
      <c r="JTZ56" s="48"/>
      <c r="JUA56" s="48"/>
      <c r="JUB56" s="48"/>
      <c r="JUC56" s="48"/>
      <c r="JUD56" s="48"/>
      <c r="JUE56" s="48"/>
      <c r="JUF56" s="48"/>
      <c r="JUG56" s="48"/>
      <c r="JUH56" s="48"/>
      <c r="JUI56" s="48"/>
      <c r="JUJ56" s="48"/>
      <c r="JUK56" s="48"/>
      <c r="JUL56" s="48"/>
      <c r="JUM56" s="48"/>
      <c r="JUN56" s="48"/>
      <c r="JUO56" s="48"/>
      <c r="JUP56" s="48"/>
      <c r="JUQ56" s="48"/>
      <c r="JUR56" s="48"/>
      <c r="JUS56" s="48"/>
      <c r="JUT56" s="48"/>
      <c r="JUU56" s="48"/>
      <c r="JUV56" s="48"/>
      <c r="JUW56" s="48"/>
      <c r="JUX56" s="48"/>
      <c r="JUY56" s="48"/>
      <c r="JUZ56" s="48"/>
      <c r="JVA56" s="48"/>
      <c r="JVB56" s="48"/>
      <c r="JVC56" s="48"/>
      <c r="JVD56" s="48"/>
      <c r="JVE56" s="48"/>
      <c r="JVF56" s="48"/>
      <c r="JVG56" s="48"/>
      <c r="JVH56" s="48"/>
      <c r="JVI56" s="48"/>
      <c r="JVJ56" s="48"/>
      <c r="JVK56" s="48"/>
      <c r="JVL56" s="48"/>
      <c r="JVM56" s="48"/>
      <c r="JVN56" s="48"/>
      <c r="JVO56" s="48"/>
      <c r="JVP56" s="48"/>
      <c r="JVQ56" s="48"/>
      <c r="JVR56" s="48"/>
      <c r="JVS56" s="48"/>
      <c r="JVT56" s="48"/>
      <c r="JVU56" s="48"/>
      <c r="JVV56" s="48"/>
      <c r="JVW56" s="48"/>
      <c r="JVX56" s="48"/>
      <c r="JVY56" s="48"/>
      <c r="JVZ56" s="48"/>
      <c r="JWA56" s="48"/>
      <c r="JWB56" s="48"/>
      <c r="JWC56" s="48"/>
      <c r="JWD56" s="48"/>
      <c r="JWE56" s="48"/>
      <c r="JWF56" s="48"/>
      <c r="JWG56" s="48"/>
      <c r="JWH56" s="48"/>
      <c r="JWI56" s="48"/>
      <c r="JWJ56" s="48"/>
      <c r="JWK56" s="48"/>
      <c r="JWL56" s="48"/>
      <c r="JWM56" s="48"/>
      <c r="JWN56" s="48"/>
      <c r="JWO56" s="48"/>
      <c r="JWP56" s="48"/>
      <c r="JWQ56" s="48"/>
      <c r="JWR56" s="48"/>
      <c r="JWS56" s="48"/>
      <c r="JWT56" s="48"/>
      <c r="JWU56" s="48"/>
      <c r="JWV56" s="48"/>
      <c r="JWW56" s="48"/>
      <c r="JWX56" s="48"/>
      <c r="JWY56" s="48"/>
      <c r="JWZ56" s="48"/>
      <c r="JXA56" s="48"/>
      <c r="JXB56" s="48"/>
      <c r="JXC56" s="48"/>
      <c r="JXD56" s="48"/>
      <c r="JXE56" s="48"/>
      <c r="JXF56" s="48"/>
      <c r="JXG56" s="48"/>
      <c r="JXH56" s="48"/>
      <c r="JXI56" s="48"/>
      <c r="JXJ56" s="48"/>
      <c r="JXK56" s="48"/>
      <c r="JXL56" s="48"/>
      <c r="JXM56" s="48"/>
      <c r="JXN56" s="48"/>
      <c r="JXO56" s="48"/>
      <c r="JXP56" s="48"/>
      <c r="JXQ56" s="48"/>
      <c r="JXR56" s="48"/>
      <c r="JXS56" s="48"/>
      <c r="JXT56" s="48"/>
      <c r="JXU56" s="48"/>
      <c r="JXV56" s="48"/>
      <c r="JXW56" s="48"/>
      <c r="JXX56" s="48"/>
      <c r="JXY56" s="48"/>
      <c r="JXZ56" s="48"/>
      <c r="JYA56" s="48"/>
      <c r="JYB56" s="48"/>
      <c r="JYC56" s="48"/>
      <c r="JYD56" s="48"/>
      <c r="JYE56" s="48"/>
      <c r="JYF56" s="48"/>
      <c r="JYG56" s="48"/>
      <c r="JYH56" s="48"/>
      <c r="JYI56" s="48"/>
      <c r="JYJ56" s="48"/>
      <c r="JYK56" s="48"/>
      <c r="JYL56" s="48"/>
      <c r="JYM56" s="48"/>
      <c r="JYN56" s="48"/>
      <c r="JYO56" s="48"/>
      <c r="JYP56" s="48"/>
      <c r="JYQ56" s="48"/>
      <c r="JYR56" s="48"/>
      <c r="JYS56" s="48"/>
      <c r="JYT56" s="48"/>
      <c r="JYU56" s="48"/>
      <c r="JYV56" s="48"/>
      <c r="JYW56" s="48"/>
      <c r="JYX56" s="48"/>
      <c r="JYY56" s="48"/>
      <c r="JYZ56" s="48"/>
      <c r="JZA56" s="48"/>
      <c r="JZB56" s="48"/>
      <c r="JZC56" s="48"/>
      <c r="JZD56" s="48"/>
      <c r="JZE56" s="48"/>
      <c r="JZF56" s="48"/>
      <c r="JZG56" s="48"/>
      <c r="JZH56" s="48"/>
      <c r="JZI56" s="48"/>
      <c r="JZJ56" s="48"/>
      <c r="JZK56" s="48"/>
      <c r="JZL56" s="48"/>
      <c r="JZM56" s="48"/>
      <c r="JZN56" s="48"/>
      <c r="JZO56" s="48"/>
      <c r="JZP56" s="48"/>
      <c r="JZQ56" s="48"/>
      <c r="JZR56" s="48"/>
      <c r="JZS56" s="48"/>
      <c r="JZT56" s="48"/>
      <c r="JZU56" s="48"/>
      <c r="JZV56" s="48"/>
      <c r="JZW56" s="48"/>
      <c r="JZX56" s="48"/>
      <c r="JZY56" s="48"/>
      <c r="JZZ56" s="48"/>
      <c r="KAA56" s="48"/>
      <c r="KAB56" s="48"/>
      <c r="KAC56" s="48"/>
      <c r="KAD56" s="48"/>
      <c r="KAE56" s="48"/>
      <c r="KAF56" s="48"/>
      <c r="KAG56" s="48"/>
      <c r="KAH56" s="48"/>
      <c r="KAI56" s="48"/>
      <c r="KAJ56" s="48"/>
      <c r="KAK56" s="48"/>
      <c r="KAL56" s="48"/>
      <c r="KAM56" s="48"/>
      <c r="KAN56" s="48"/>
      <c r="KAO56" s="48"/>
      <c r="KAP56" s="48"/>
      <c r="KAQ56" s="48"/>
      <c r="KAR56" s="48"/>
      <c r="KAS56" s="48"/>
      <c r="KAT56" s="48"/>
      <c r="KAU56" s="48"/>
      <c r="KAV56" s="48"/>
      <c r="KAW56" s="48"/>
      <c r="KAX56" s="48"/>
      <c r="KAY56" s="48"/>
      <c r="KAZ56" s="48"/>
      <c r="KBA56" s="48"/>
      <c r="KBB56" s="48"/>
      <c r="KBC56" s="48"/>
      <c r="KBD56" s="48"/>
      <c r="KBE56" s="48"/>
      <c r="KBF56" s="48"/>
      <c r="KBG56" s="48"/>
      <c r="KBH56" s="48"/>
      <c r="KBI56" s="48"/>
      <c r="KBJ56" s="48"/>
      <c r="KBK56" s="48"/>
      <c r="KBL56" s="48"/>
      <c r="KBM56" s="48"/>
      <c r="KBN56" s="48"/>
      <c r="KBO56" s="48"/>
      <c r="KBP56" s="48"/>
      <c r="KBQ56" s="48"/>
      <c r="KBR56" s="48"/>
      <c r="KBS56" s="48"/>
      <c r="KBT56" s="48"/>
      <c r="KBU56" s="48"/>
      <c r="KBV56" s="48"/>
      <c r="KBW56" s="48"/>
      <c r="KBX56" s="48"/>
      <c r="KBY56" s="48"/>
      <c r="KBZ56" s="48"/>
      <c r="KCA56" s="48"/>
      <c r="KCB56" s="48"/>
      <c r="KCC56" s="48"/>
      <c r="KCD56" s="48"/>
      <c r="KCE56" s="48"/>
      <c r="KCF56" s="48"/>
      <c r="KCG56" s="48"/>
      <c r="KCH56" s="48"/>
      <c r="KCI56" s="48"/>
      <c r="KCJ56" s="48"/>
      <c r="KCK56" s="48"/>
      <c r="KCL56" s="48"/>
      <c r="KCM56" s="48"/>
      <c r="KCN56" s="48"/>
      <c r="KCO56" s="48"/>
      <c r="KCP56" s="48"/>
      <c r="KCQ56" s="48"/>
      <c r="KCR56" s="48"/>
      <c r="KCS56" s="48"/>
      <c r="KCT56" s="48"/>
      <c r="KCU56" s="48"/>
      <c r="KCV56" s="48"/>
      <c r="KCW56" s="48"/>
      <c r="KCX56" s="48"/>
      <c r="KCY56" s="48"/>
      <c r="KCZ56" s="48"/>
      <c r="KDA56" s="48"/>
      <c r="KDB56" s="48"/>
      <c r="KDC56" s="48"/>
      <c r="KDD56" s="48"/>
      <c r="KDE56" s="48"/>
      <c r="KDF56" s="48"/>
      <c r="KDG56" s="48"/>
      <c r="KDH56" s="48"/>
      <c r="KDI56" s="48"/>
      <c r="KDJ56" s="48"/>
      <c r="KDK56" s="48"/>
      <c r="KDL56" s="48"/>
      <c r="KDM56" s="48"/>
      <c r="KDN56" s="48"/>
      <c r="KDO56" s="48"/>
      <c r="KDP56" s="48"/>
      <c r="KDQ56" s="48"/>
      <c r="KDR56" s="48"/>
      <c r="KDS56" s="48"/>
      <c r="KDT56" s="48"/>
      <c r="KDU56" s="48"/>
      <c r="KDV56" s="48"/>
      <c r="KDW56" s="48"/>
      <c r="KDX56" s="48"/>
      <c r="KDY56" s="48"/>
      <c r="KDZ56" s="48"/>
      <c r="KEA56" s="48"/>
      <c r="KEB56" s="48"/>
      <c r="KEC56" s="48"/>
      <c r="KED56" s="48"/>
      <c r="KEE56" s="48"/>
      <c r="KEF56" s="48"/>
      <c r="KEG56" s="48"/>
      <c r="KEH56" s="48"/>
      <c r="KEI56" s="48"/>
      <c r="KEJ56" s="48"/>
      <c r="KEK56" s="48"/>
      <c r="KEL56" s="48"/>
      <c r="KEM56" s="48"/>
      <c r="KEN56" s="48"/>
      <c r="KEO56" s="48"/>
      <c r="KEP56" s="48"/>
      <c r="KEQ56" s="48"/>
      <c r="KER56" s="48"/>
      <c r="KES56" s="48"/>
      <c r="KET56" s="48"/>
      <c r="KEU56" s="48"/>
      <c r="KEV56" s="48"/>
      <c r="KEW56" s="48"/>
      <c r="KEX56" s="48"/>
      <c r="KEY56" s="48"/>
      <c r="KEZ56" s="48"/>
      <c r="KFA56" s="48"/>
      <c r="KFB56" s="48"/>
      <c r="KFC56" s="48"/>
      <c r="KFD56" s="48"/>
      <c r="KFE56" s="48"/>
      <c r="KFF56" s="48"/>
      <c r="KFG56" s="48"/>
      <c r="KFH56" s="48"/>
      <c r="KFI56" s="48"/>
      <c r="KFJ56" s="48"/>
      <c r="KFK56" s="48"/>
      <c r="KFL56" s="48"/>
      <c r="KFM56" s="48"/>
      <c r="KFN56" s="48"/>
      <c r="KFO56" s="48"/>
      <c r="KFP56" s="48"/>
      <c r="KFQ56" s="48"/>
      <c r="KFR56" s="48"/>
      <c r="KFS56" s="48"/>
      <c r="KFT56" s="48"/>
      <c r="KFU56" s="48"/>
      <c r="KFV56" s="48"/>
      <c r="KFW56" s="48"/>
      <c r="KFX56" s="48"/>
      <c r="KFY56" s="48"/>
      <c r="KFZ56" s="48"/>
      <c r="KGA56" s="48"/>
      <c r="KGB56" s="48"/>
      <c r="KGC56" s="48"/>
      <c r="KGD56" s="48"/>
      <c r="KGE56" s="48"/>
      <c r="KGF56" s="48"/>
      <c r="KGG56" s="48"/>
      <c r="KGH56" s="48"/>
      <c r="KGI56" s="48"/>
      <c r="KGJ56" s="48"/>
      <c r="KGK56" s="48"/>
      <c r="KGL56" s="48"/>
      <c r="KGM56" s="48"/>
      <c r="KGN56" s="48"/>
      <c r="KGO56" s="48"/>
      <c r="KGP56" s="48"/>
      <c r="KGQ56" s="48"/>
      <c r="KGR56" s="48"/>
      <c r="KGS56" s="48"/>
      <c r="KGT56" s="48"/>
      <c r="KGU56" s="48"/>
      <c r="KGV56" s="48"/>
      <c r="KGW56" s="48"/>
      <c r="KGX56" s="48"/>
      <c r="KGY56" s="48"/>
      <c r="KGZ56" s="48"/>
      <c r="KHA56" s="48"/>
      <c r="KHB56" s="48"/>
      <c r="KHC56" s="48"/>
      <c r="KHD56" s="48"/>
      <c r="KHE56" s="48"/>
      <c r="KHF56" s="48"/>
      <c r="KHG56" s="48"/>
      <c r="KHH56" s="48"/>
      <c r="KHI56" s="48"/>
      <c r="KHJ56" s="48"/>
      <c r="KHK56" s="48"/>
      <c r="KHL56" s="48"/>
      <c r="KHM56" s="48"/>
      <c r="KHN56" s="48"/>
      <c r="KHO56" s="48"/>
      <c r="KHP56" s="48"/>
      <c r="KHQ56" s="48"/>
      <c r="KHR56" s="48"/>
      <c r="KHS56" s="48"/>
      <c r="KHT56" s="48"/>
      <c r="KHU56" s="48"/>
      <c r="KHV56" s="48"/>
      <c r="KHW56" s="48"/>
      <c r="KHX56" s="48"/>
      <c r="KHY56" s="48"/>
      <c r="KHZ56" s="48"/>
      <c r="KIA56" s="48"/>
      <c r="KIB56" s="48"/>
      <c r="KIC56" s="48"/>
      <c r="KID56" s="48"/>
      <c r="KIE56" s="48"/>
      <c r="KIF56" s="48"/>
      <c r="KIG56" s="48"/>
      <c r="KIH56" s="48"/>
      <c r="KII56" s="48"/>
      <c r="KIJ56" s="48"/>
      <c r="KIK56" s="48"/>
      <c r="KIL56" s="48"/>
      <c r="KIM56" s="48"/>
      <c r="KIN56" s="48"/>
      <c r="KIO56" s="48"/>
      <c r="KIP56" s="48"/>
      <c r="KIQ56" s="48"/>
      <c r="KIR56" s="48"/>
      <c r="KIS56" s="48"/>
      <c r="KIT56" s="48"/>
      <c r="KIU56" s="48"/>
      <c r="KIV56" s="48"/>
      <c r="KIW56" s="48"/>
      <c r="KIX56" s="48"/>
      <c r="KIY56" s="48"/>
      <c r="KIZ56" s="48"/>
      <c r="KJA56" s="48"/>
      <c r="KJB56" s="48"/>
      <c r="KJC56" s="48"/>
      <c r="KJD56" s="48"/>
      <c r="KJE56" s="48"/>
      <c r="KJF56" s="48"/>
      <c r="KJG56" s="48"/>
      <c r="KJH56" s="48"/>
      <c r="KJI56" s="48"/>
      <c r="KJJ56" s="48"/>
      <c r="KJK56" s="48"/>
      <c r="KJL56" s="48"/>
      <c r="KJM56" s="48"/>
      <c r="KJN56" s="48"/>
      <c r="KJO56" s="48"/>
      <c r="KJP56" s="48"/>
      <c r="KJQ56" s="48"/>
      <c r="KJR56" s="48"/>
      <c r="KJS56" s="48"/>
      <c r="KJT56" s="48"/>
      <c r="KJU56" s="48"/>
      <c r="KJV56" s="48"/>
      <c r="KJW56" s="48"/>
      <c r="KJX56" s="48"/>
      <c r="KJY56" s="48"/>
      <c r="KJZ56" s="48"/>
      <c r="KKA56" s="48"/>
      <c r="KKB56" s="48"/>
      <c r="KKC56" s="48"/>
      <c r="KKD56" s="48"/>
      <c r="KKE56" s="48"/>
      <c r="KKF56" s="48"/>
      <c r="KKG56" s="48"/>
      <c r="KKH56" s="48"/>
      <c r="KKI56" s="48"/>
      <c r="KKJ56" s="48"/>
      <c r="KKK56" s="48"/>
      <c r="KKL56" s="48"/>
      <c r="KKM56" s="48"/>
      <c r="KKN56" s="48"/>
      <c r="KKO56" s="48"/>
      <c r="KKP56" s="48"/>
      <c r="KKQ56" s="48"/>
      <c r="KKR56" s="48"/>
      <c r="KKS56" s="48"/>
      <c r="KKT56" s="48"/>
      <c r="KKU56" s="48"/>
      <c r="KKV56" s="48"/>
      <c r="KKW56" s="48"/>
      <c r="KKX56" s="48"/>
      <c r="KKY56" s="48"/>
      <c r="KKZ56" s="48"/>
      <c r="KLA56" s="48"/>
      <c r="KLB56" s="48"/>
      <c r="KLC56" s="48"/>
      <c r="KLD56" s="48"/>
      <c r="KLE56" s="48"/>
      <c r="KLF56" s="48"/>
      <c r="KLG56" s="48"/>
      <c r="KLH56" s="48"/>
      <c r="KLI56" s="48"/>
      <c r="KLJ56" s="48"/>
      <c r="KLK56" s="48"/>
      <c r="KLL56" s="48"/>
      <c r="KLM56" s="48"/>
      <c r="KLN56" s="48"/>
      <c r="KLO56" s="48"/>
      <c r="KLP56" s="48"/>
      <c r="KLQ56" s="48"/>
      <c r="KLR56" s="48"/>
      <c r="KLS56" s="48"/>
      <c r="KLT56" s="48"/>
      <c r="KLU56" s="48"/>
      <c r="KLV56" s="48"/>
      <c r="KLW56" s="48"/>
      <c r="KLX56" s="48"/>
      <c r="KLY56" s="48"/>
      <c r="KLZ56" s="48"/>
      <c r="KMA56" s="48"/>
      <c r="KMB56" s="48"/>
      <c r="KMC56" s="48"/>
      <c r="KMD56" s="48"/>
      <c r="KME56" s="48"/>
      <c r="KMF56" s="48"/>
      <c r="KMG56" s="48"/>
      <c r="KMH56" s="48"/>
      <c r="KMI56" s="48"/>
      <c r="KMJ56" s="48"/>
      <c r="KMK56" s="48"/>
      <c r="KML56" s="48"/>
      <c r="KMM56" s="48"/>
      <c r="KMN56" s="48"/>
      <c r="KMO56" s="48"/>
      <c r="KMP56" s="48"/>
      <c r="KMQ56" s="48"/>
      <c r="KMR56" s="48"/>
      <c r="KMS56" s="48"/>
      <c r="KMT56" s="48"/>
      <c r="KMU56" s="48"/>
      <c r="KMV56" s="48"/>
      <c r="KMW56" s="48"/>
      <c r="KMX56" s="48"/>
      <c r="KMY56" s="48"/>
      <c r="KMZ56" s="48"/>
      <c r="KNA56" s="48"/>
      <c r="KNB56" s="48"/>
      <c r="KNC56" s="48"/>
      <c r="KND56" s="48"/>
      <c r="KNE56" s="48"/>
      <c r="KNF56" s="48"/>
      <c r="KNG56" s="48"/>
      <c r="KNH56" s="48"/>
      <c r="KNI56" s="48"/>
      <c r="KNJ56" s="48"/>
      <c r="KNK56" s="48"/>
      <c r="KNL56" s="48"/>
      <c r="KNM56" s="48"/>
      <c r="KNN56" s="48"/>
      <c r="KNO56" s="48"/>
      <c r="KNP56" s="48"/>
      <c r="KNQ56" s="48"/>
      <c r="KNR56" s="48"/>
      <c r="KNS56" s="48"/>
      <c r="KNT56" s="48"/>
      <c r="KNU56" s="48"/>
      <c r="KNV56" s="48"/>
      <c r="KNW56" s="48"/>
      <c r="KNX56" s="48"/>
      <c r="KNY56" s="48"/>
      <c r="KNZ56" s="48"/>
      <c r="KOA56" s="48"/>
      <c r="KOB56" s="48"/>
      <c r="KOC56" s="48"/>
      <c r="KOD56" s="48"/>
      <c r="KOE56" s="48"/>
      <c r="KOF56" s="48"/>
      <c r="KOG56" s="48"/>
      <c r="KOH56" s="48"/>
      <c r="KOI56" s="48"/>
      <c r="KOJ56" s="48"/>
      <c r="KOK56" s="48"/>
      <c r="KOL56" s="48"/>
      <c r="KOM56" s="48"/>
      <c r="KON56" s="48"/>
      <c r="KOO56" s="48"/>
      <c r="KOP56" s="48"/>
      <c r="KOQ56" s="48"/>
      <c r="KOR56" s="48"/>
      <c r="KOS56" s="48"/>
      <c r="KOT56" s="48"/>
      <c r="KOU56" s="48"/>
      <c r="KOV56" s="48"/>
      <c r="KOW56" s="48"/>
      <c r="KOX56" s="48"/>
      <c r="KOY56" s="48"/>
      <c r="KOZ56" s="48"/>
      <c r="KPA56" s="48"/>
      <c r="KPB56" s="48"/>
      <c r="KPC56" s="48"/>
      <c r="KPD56" s="48"/>
      <c r="KPE56" s="48"/>
      <c r="KPF56" s="48"/>
      <c r="KPG56" s="48"/>
      <c r="KPH56" s="48"/>
      <c r="KPI56" s="48"/>
      <c r="KPJ56" s="48"/>
      <c r="KPK56" s="48"/>
      <c r="KPL56" s="48"/>
      <c r="KPM56" s="48"/>
      <c r="KPN56" s="48"/>
      <c r="KPO56" s="48"/>
      <c r="KPP56" s="48"/>
      <c r="KPQ56" s="48"/>
      <c r="KPR56" s="48"/>
      <c r="KPS56" s="48"/>
      <c r="KPT56" s="48"/>
      <c r="KPU56" s="48"/>
      <c r="KPV56" s="48"/>
      <c r="KPW56" s="48"/>
      <c r="KPX56" s="48"/>
      <c r="KPY56" s="48"/>
      <c r="KPZ56" s="48"/>
      <c r="KQA56" s="48"/>
      <c r="KQB56" s="48"/>
      <c r="KQC56" s="48"/>
      <c r="KQD56" s="48"/>
      <c r="KQE56" s="48"/>
      <c r="KQF56" s="48"/>
      <c r="KQG56" s="48"/>
      <c r="KQH56" s="48"/>
      <c r="KQI56" s="48"/>
      <c r="KQJ56" s="48"/>
      <c r="KQK56" s="48"/>
      <c r="KQL56" s="48"/>
      <c r="KQM56" s="48"/>
      <c r="KQN56" s="48"/>
      <c r="KQO56" s="48"/>
      <c r="KQP56" s="48"/>
      <c r="KQQ56" s="48"/>
      <c r="KQR56" s="48"/>
      <c r="KQS56" s="48"/>
      <c r="KQT56" s="48"/>
      <c r="KQU56" s="48"/>
      <c r="KQV56" s="48"/>
      <c r="KQW56" s="48"/>
      <c r="KQX56" s="48"/>
      <c r="KQY56" s="48"/>
      <c r="KQZ56" s="48"/>
      <c r="KRA56" s="48"/>
      <c r="KRB56" s="48"/>
      <c r="KRC56" s="48"/>
      <c r="KRD56" s="48"/>
      <c r="KRE56" s="48"/>
      <c r="KRF56" s="48"/>
      <c r="KRG56" s="48"/>
      <c r="KRH56" s="48"/>
      <c r="KRI56" s="48"/>
      <c r="KRJ56" s="48"/>
      <c r="KRK56" s="48"/>
      <c r="KRL56" s="48"/>
      <c r="KRM56" s="48"/>
      <c r="KRN56" s="48"/>
      <c r="KRO56" s="48"/>
      <c r="KRP56" s="48"/>
      <c r="KRQ56" s="48"/>
      <c r="KRR56" s="48"/>
      <c r="KRS56" s="48"/>
      <c r="KRT56" s="48"/>
      <c r="KRU56" s="48"/>
      <c r="KRV56" s="48"/>
      <c r="KRW56" s="48"/>
      <c r="KRX56" s="48"/>
      <c r="KRY56" s="48"/>
      <c r="KRZ56" s="48"/>
      <c r="KSA56" s="48"/>
      <c r="KSB56" s="48"/>
      <c r="KSC56" s="48"/>
      <c r="KSD56" s="48"/>
      <c r="KSE56" s="48"/>
      <c r="KSF56" s="48"/>
      <c r="KSG56" s="48"/>
      <c r="KSH56" s="48"/>
      <c r="KSI56" s="48"/>
      <c r="KSJ56" s="48"/>
      <c r="KSK56" s="48"/>
      <c r="KSL56" s="48"/>
      <c r="KSM56" s="48"/>
      <c r="KSN56" s="48"/>
      <c r="KSO56" s="48"/>
      <c r="KSP56" s="48"/>
      <c r="KSQ56" s="48"/>
      <c r="KSR56" s="48"/>
      <c r="KSS56" s="48"/>
      <c r="KST56" s="48"/>
      <c r="KSU56" s="48"/>
      <c r="KSV56" s="48"/>
      <c r="KSW56" s="48"/>
      <c r="KSX56" s="48"/>
      <c r="KSY56" s="48"/>
      <c r="KSZ56" s="48"/>
      <c r="KTA56" s="48"/>
      <c r="KTB56" s="48"/>
      <c r="KTC56" s="48"/>
      <c r="KTD56" s="48"/>
      <c r="KTE56" s="48"/>
      <c r="KTF56" s="48"/>
      <c r="KTG56" s="48"/>
      <c r="KTH56" s="48"/>
      <c r="KTI56" s="48"/>
      <c r="KTJ56" s="48"/>
      <c r="KTK56" s="48"/>
      <c r="KTL56" s="48"/>
      <c r="KTM56" s="48"/>
      <c r="KTN56" s="48"/>
      <c r="KTO56" s="48"/>
      <c r="KTP56" s="48"/>
      <c r="KTQ56" s="48"/>
      <c r="KTR56" s="48"/>
      <c r="KTS56" s="48"/>
      <c r="KTT56" s="48"/>
      <c r="KTU56" s="48"/>
      <c r="KTV56" s="48"/>
      <c r="KTW56" s="48"/>
      <c r="KTX56" s="48"/>
      <c r="KTY56" s="48"/>
      <c r="KTZ56" s="48"/>
      <c r="KUA56" s="48"/>
      <c r="KUB56" s="48"/>
      <c r="KUC56" s="48"/>
      <c r="KUD56" s="48"/>
      <c r="KUE56" s="48"/>
      <c r="KUF56" s="48"/>
      <c r="KUG56" s="48"/>
      <c r="KUH56" s="48"/>
      <c r="KUI56" s="48"/>
      <c r="KUJ56" s="48"/>
      <c r="KUK56" s="48"/>
      <c r="KUL56" s="48"/>
      <c r="KUM56" s="48"/>
      <c r="KUN56" s="48"/>
      <c r="KUO56" s="48"/>
      <c r="KUP56" s="48"/>
      <c r="KUQ56" s="48"/>
      <c r="KUR56" s="48"/>
      <c r="KUS56" s="48"/>
      <c r="KUT56" s="48"/>
      <c r="KUU56" s="48"/>
      <c r="KUV56" s="48"/>
      <c r="KUW56" s="48"/>
      <c r="KUX56" s="48"/>
      <c r="KUY56" s="48"/>
      <c r="KUZ56" s="48"/>
      <c r="KVA56" s="48"/>
      <c r="KVB56" s="48"/>
      <c r="KVC56" s="48"/>
      <c r="KVD56" s="48"/>
      <c r="KVE56" s="48"/>
      <c r="KVF56" s="48"/>
      <c r="KVG56" s="48"/>
      <c r="KVH56" s="48"/>
      <c r="KVI56" s="48"/>
      <c r="KVJ56" s="48"/>
      <c r="KVK56" s="48"/>
      <c r="KVL56" s="48"/>
      <c r="KVM56" s="48"/>
      <c r="KVN56" s="48"/>
      <c r="KVO56" s="48"/>
      <c r="KVP56" s="48"/>
      <c r="KVQ56" s="48"/>
      <c r="KVR56" s="48"/>
      <c r="KVS56" s="48"/>
      <c r="KVT56" s="48"/>
      <c r="KVU56" s="48"/>
      <c r="KVV56" s="48"/>
      <c r="KVW56" s="48"/>
      <c r="KVX56" s="48"/>
      <c r="KVY56" s="48"/>
      <c r="KVZ56" s="48"/>
      <c r="KWA56" s="48"/>
      <c r="KWB56" s="48"/>
      <c r="KWC56" s="48"/>
      <c r="KWD56" s="48"/>
      <c r="KWE56" s="48"/>
      <c r="KWF56" s="48"/>
      <c r="KWG56" s="48"/>
      <c r="KWH56" s="48"/>
      <c r="KWI56" s="48"/>
      <c r="KWJ56" s="48"/>
      <c r="KWK56" s="48"/>
      <c r="KWL56" s="48"/>
      <c r="KWM56" s="48"/>
      <c r="KWN56" s="48"/>
      <c r="KWO56" s="48"/>
      <c r="KWP56" s="48"/>
      <c r="KWQ56" s="48"/>
      <c r="KWR56" s="48"/>
      <c r="KWS56" s="48"/>
      <c r="KWT56" s="48"/>
      <c r="KWU56" s="48"/>
      <c r="KWV56" s="48"/>
      <c r="KWW56" s="48"/>
      <c r="KWX56" s="48"/>
      <c r="KWY56" s="48"/>
      <c r="KWZ56" s="48"/>
      <c r="KXA56" s="48"/>
      <c r="KXB56" s="48"/>
      <c r="KXC56" s="48"/>
      <c r="KXD56" s="48"/>
      <c r="KXE56" s="48"/>
      <c r="KXF56" s="48"/>
      <c r="KXG56" s="48"/>
      <c r="KXH56" s="48"/>
      <c r="KXI56" s="48"/>
      <c r="KXJ56" s="48"/>
      <c r="KXK56" s="48"/>
      <c r="KXL56" s="48"/>
      <c r="KXM56" s="48"/>
      <c r="KXN56" s="48"/>
      <c r="KXO56" s="48"/>
      <c r="KXP56" s="48"/>
      <c r="KXQ56" s="48"/>
      <c r="KXR56" s="48"/>
      <c r="KXS56" s="48"/>
      <c r="KXT56" s="48"/>
      <c r="KXU56" s="48"/>
      <c r="KXV56" s="48"/>
      <c r="KXW56" s="48"/>
      <c r="KXX56" s="48"/>
      <c r="KXY56" s="48"/>
      <c r="KXZ56" s="48"/>
      <c r="KYA56" s="48"/>
      <c r="KYB56" s="48"/>
      <c r="KYC56" s="48"/>
      <c r="KYD56" s="48"/>
      <c r="KYE56" s="48"/>
      <c r="KYF56" s="48"/>
      <c r="KYG56" s="48"/>
      <c r="KYH56" s="48"/>
      <c r="KYI56" s="48"/>
      <c r="KYJ56" s="48"/>
      <c r="KYK56" s="48"/>
      <c r="KYL56" s="48"/>
      <c r="KYM56" s="48"/>
      <c r="KYN56" s="48"/>
      <c r="KYO56" s="48"/>
      <c r="KYP56" s="48"/>
      <c r="KYQ56" s="48"/>
      <c r="KYR56" s="48"/>
      <c r="KYS56" s="48"/>
      <c r="KYT56" s="48"/>
      <c r="KYU56" s="48"/>
      <c r="KYV56" s="48"/>
      <c r="KYW56" s="48"/>
      <c r="KYX56" s="48"/>
      <c r="KYY56" s="48"/>
      <c r="KYZ56" s="48"/>
      <c r="KZA56" s="48"/>
      <c r="KZB56" s="48"/>
      <c r="KZC56" s="48"/>
      <c r="KZD56" s="48"/>
      <c r="KZE56" s="48"/>
      <c r="KZF56" s="48"/>
      <c r="KZG56" s="48"/>
      <c r="KZH56" s="48"/>
      <c r="KZI56" s="48"/>
      <c r="KZJ56" s="48"/>
      <c r="KZK56" s="48"/>
      <c r="KZL56" s="48"/>
      <c r="KZM56" s="48"/>
      <c r="KZN56" s="48"/>
      <c r="KZO56" s="48"/>
      <c r="KZP56" s="48"/>
      <c r="KZQ56" s="48"/>
      <c r="KZR56" s="48"/>
      <c r="KZS56" s="48"/>
      <c r="KZT56" s="48"/>
      <c r="KZU56" s="48"/>
      <c r="KZV56" s="48"/>
      <c r="KZW56" s="48"/>
      <c r="KZX56" s="48"/>
      <c r="KZY56" s="48"/>
      <c r="KZZ56" s="48"/>
      <c r="LAA56" s="48"/>
      <c r="LAB56" s="48"/>
      <c r="LAC56" s="48"/>
      <c r="LAD56" s="48"/>
      <c r="LAE56" s="48"/>
      <c r="LAF56" s="48"/>
      <c r="LAG56" s="48"/>
      <c r="LAH56" s="48"/>
      <c r="LAI56" s="48"/>
      <c r="LAJ56" s="48"/>
      <c r="LAK56" s="48"/>
      <c r="LAL56" s="48"/>
      <c r="LAM56" s="48"/>
      <c r="LAN56" s="48"/>
      <c r="LAO56" s="48"/>
      <c r="LAP56" s="48"/>
      <c r="LAQ56" s="48"/>
      <c r="LAR56" s="48"/>
      <c r="LAS56" s="48"/>
      <c r="LAT56" s="48"/>
      <c r="LAU56" s="48"/>
      <c r="LAV56" s="48"/>
      <c r="LAW56" s="48"/>
      <c r="LAX56" s="48"/>
      <c r="LAY56" s="48"/>
      <c r="LAZ56" s="48"/>
      <c r="LBA56" s="48"/>
      <c r="LBB56" s="48"/>
      <c r="LBC56" s="48"/>
      <c r="LBD56" s="48"/>
      <c r="LBE56" s="48"/>
      <c r="LBF56" s="48"/>
      <c r="LBG56" s="48"/>
      <c r="LBH56" s="48"/>
      <c r="LBI56" s="48"/>
      <c r="LBJ56" s="48"/>
      <c r="LBK56" s="48"/>
      <c r="LBL56" s="48"/>
      <c r="LBM56" s="48"/>
      <c r="LBN56" s="48"/>
      <c r="LBO56" s="48"/>
      <c r="LBP56" s="48"/>
      <c r="LBQ56" s="48"/>
      <c r="LBR56" s="48"/>
      <c r="LBS56" s="48"/>
      <c r="LBT56" s="48"/>
      <c r="LBU56" s="48"/>
      <c r="LBV56" s="48"/>
      <c r="LBW56" s="48"/>
      <c r="LBX56" s="48"/>
      <c r="LBY56" s="48"/>
      <c r="LBZ56" s="48"/>
      <c r="LCA56" s="48"/>
      <c r="LCB56" s="48"/>
      <c r="LCC56" s="48"/>
      <c r="LCD56" s="48"/>
      <c r="LCE56" s="48"/>
      <c r="LCF56" s="48"/>
      <c r="LCG56" s="48"/>
      <c r="LCH56" s="48"/>
      <c r="LCI56" s="48"/>
      <c r="LCJ56" s="48"/>
      <c r="LCK56" s="48"/>
      <c r="LCL56" s="48"/>
      <c r="LCM56" s="48"/>
      <c r="LCN56" s="48"/>
      <c r="LCO56" s="48"/>
      <c r="LCP56" s="48"/>
      <c r="LCQ56" s="48"/>
      <c r="LCR56" s="48"/>
      <c r="LCS56" s="48"/>
      <c r="LCT56" s="48"/>
      <c r="LCU56" s="48"/>
      <c r="LCV56" s="48"/>
      <c r="LCW56" s="48"/>
      <c r="LCX56" s="48"/>
      <c r="LCY56" s="48"/>
      <c r="LCZ56" s="48"/>
      <c r="LDA56" s="48"/>
      <c r="LDB56" s="48"/>
      <c r="LDC56" s="48"/>
      <c r="LDD56" s="48"/>
      <c r="LDE56" s="48"/>
      <c r="LDF56" s="48"/>
      <c r="LDG56" s="48"/>
      <c r="LDH56" s="48"/>
      <c r="LDI56" s="48"/>
      <c r="LDJ56" s="48"/>
      <c r="LDK56" s="48"/>
      <c r="LDL56" s="48"/>
      <c r="LDM56" s="48"/>
      <c r="LDN56" s="48"/>
      <c r="LDO56" s="48"/>
      <c r="LDP56" s="48"/>
      <c r="LDQ56" s="48"/>
      <c r="LDR56" s="48"/>
      <c r="LDS56" s="48"/>
      <c r="LDT56" s="48"/>
      <c r="LDU56" s="48"/>
      <c r="LDV56" s="48"/>
      <c r="LDW56" s="48"/>
      <c r="LDX56" s="48"/>
      <c r="LDY56" s="48"/>
      <c r="LDZ56" s="48"/>
      <c r="LEA56" s="48"/>
      <c r="LEB56" s="48"/>
      <c r="LEC56" s="48"/>
      <c r="LED56" s="48"/>
      <c r="LEE56" s="48"/>
      <c r="LEF56" s="48"/>
      <c r="LEG56" s="48"/>
      <c r="LEH56" s="48"/>
      <c r="LEI56" s="48"/>
      <c r="LEJ56" s="48"/>
      <c r="LEK56" s="48"/>
      <c r="LEL56" s="48"/>
      <c r="LEM56" s="48"/>
      <c r="LEN56" s="48"/>
      <c r="LEO56" s="48"/>
      <c r="LEP56" s="48"/>
      <c r="LEQ56" s="48"/>
      <c r="LER56" s="48"/>
      <c r="LES56" s="48"/>
      <c r="LET56" s="48"/>
      <c r="LEU56" s="48"/>
      <c r="LEV56" s="48"/>
      <c r="LEW56" s="48"/>
      <c r="LEX56" s="48"/>
      <c r="LEY56" s="48"/>
      <c r="LEZ56" s="48"/>
      <c r="LFA56" s="48"/>
      <c r="LFB56" s="48"/>
      <c r="LFC56" s="48"/>
      <c r="LFD56" s="48"/>
      <c r="LFE56" s="48"/>
      <c r="LFF56" s="48"/>
      <c r="LFG56" s="48"/>
      <c r="LFH56" s="48"/>
      <c r="LFI56" s="48"/>
      <c r="LFJ56" s="48"/>
      <c r="LFK56" s="48"/>
      <c r="LFL56" s="48"/>
      <c r="LFM56" s="48"/>
      <c r="LFN56" s="48"/>
      <c r="LFO56" s="48"/>
      <c r="LFP56" s="48"/>
      <c r="LFQ56" s="48"/>
      <c r="LFR56" s="48"/>
      <c r="LFS56" s="48"/>
      <c r="LFT56" s="48"/>
      <c r="LFU56" s="48"/>
      <c r="LFV56" s="48"/>
      <c r="LFW56" s="48"/>
      <c r="LFX56" s="48"/>
      <c r="LFY56" s="48"/>
      <c r="LFZ56" s="48"/>
      <c r="LGA56" s="48"/>
      <c r="LGB56" s="48"/>
      <c r="LGC56" s="48"/>
      <c r="LGD56" s="48"/>
      <c r="LGE56" s="48"/>
      <c r="LGF56" s="48"/>
      <c r="LGG56" s="48"/>
      <c r="LGH56" s="48"/>
      <c r="LGI56" s="48"/>
      <c r="LGJ56" s="48"/>
      <c r="LGK56" s="48"/>
      <c r="LGL56" s="48"/>
      <c r="LGM56" s="48"/>
      <c r="LGN56" s="48"/>
      <c r="LGO56" s="48"/>
      <c r="LGP56" s="48"/>
      <c r="LGQ56" s="48"/>
      <c r="LGR56" s="48"/>
      <c r="LGS56" s="48"/>
      <c r="LGT56" s="48"/>
      <c r="LGU56" s="48"/>
      <c r="LGV56" s="48"/>
      <c r="LGW56" s="48"/>
      <c r="LGX56" s="48"/>
      <c r="LGY56" s="48"/>
      <c r="LGZ56" s="48"/>
      <c r="LHA56" s="48"/>
      <c r="LHB56" s="48"/>
      <c r="LHC56" s="48"/>
      <c r="LHD56" s="48"/>
      <c r="LHE56" s="48"/>
      <c r="LHF56" s="48"/>
      <c r="LHG56" s="48"/>
      <c r="LHH56" s="48"/>
      <c r="LHI56" s="48"/>
      <c r="LHJ56" s="48"/>
      <c r="LHK56" s="48"/>
      <c r="LHL56" s="48"/>
      <c r="LHM56" s="48"/>
      <c r="LHN56" s="48"/>
      <c r="LHO56" s="48"/>
      <c r="LHP56" s="48"/>
      <c r="LHQ56" s="48"/>
      <c r="LHR56" s="48"/>
      <c r="LHS56" s="48"/>
      <c r="LHT56" s="48"/>
      <c r="LHU56" s="48"/>
      <c r="LHV56" s="48"/>
      <c r="LHW56" s="48"/>
      <c r="LHX56" s="48"/>
      <c r="LHY56" s="48"/>
      <c r="LHZ56" s="48"/>
      <c r="LIA56" s="48"/>
      <c r="LIB56" s="48"/>
      <c r="LIC56" s="48"/>
      <c r="LID56" s="48"/>
      <c r="LIE56" s="48"/>
      <c r="LIF56" s="48"/>
      <c r="LIG56" s="48"/>
      <c r="LIH56" s="48"/>
      <c r="LII56" s="48"/>
      <c r="LIJ56" s="48"/>
      <c r="LIK56" s="48"/>
      <c r="LIL56" s="48"/>
      <c r="LIM56" s="48"/>
      <c r="LIN56" s="48"/>
      <c r="LIO56" s="48"/>
      <c r="LIP56" s="48"/>
      <c r="LIQ56" s="48"/>
      <c r="LIR56" s="48"/>
      <c r="LIS56" s="48"/>
      <c r="LIT56" s="48"/>
      <c r="LIU56" s="48"/>
      <c r="LIV56" s="48"/>
      <c r="LIW56" s="48"/>
      <c r="LIX56" s="48"/>
      <c r="LIY56" s="48"/>
      <c r="LIZ56" s="48"/>
      <c r="LJA56" s="48"/>
      <c r="LJB56" s="48"/>
      <c r="LJC56" s="48"/>
      <c r="LJD56" s="48"/>
      <c r="LJE56" s="48"/>
      <c r="LJF56" s="48"/>
      <c r="LJG56" s="48"/>
      <c r="LJH56" s="48"/>
      <c r="LJI56" s="48"/>
      <c r="LJJ56" s="48"/>
      <c r="LJK56" s="48"/>
      <c r="LJL56" s="48"/>
      <c r="LJM56" s="48"/>
      <c r="LJN56" s="48"/>
      <c r="LJO56" s="48"/>
      <c r="LJP56" s="48"/>
      <c r="LJQ56" s="48"/>
      <c r="LJR56" s="48"/>
      <c r="LJS56" s="48"/>
      <c r="LJT56" s="48"/>
      <c r="LJU56" s="48"/>
      <c r="LJV56" s="48"/>
      <c r="LJW56" s="48"/>
      <c r="LJX56" s="48"/>
      <c r="LJY56" s="48"/>
      <c r="LJZ56" s="48"/>
      <c r="LKA56" s="48"/>
      <c r="LKB56" s="48"/>
      <c r="LKC56" s="48"/>
      <c r="LKD56" s="48"/>
      <c r="LKE56" s="48"/>
      <c r="LKF56" s="48"/>
      <c r="LKG56" s="48"/>
      <c r="LKH56" s="48"/>
      <c r="LKI56" s="48"/>
      <c r="LKJ56" s="48"/>
      <c r="LKK56" s="48"/>
      <c r="LKL56" s="48"/>
      <c r="LKM56" s="48"/>
      <c r="LKN56" s="48"/>
      <c r="LKO56" s="48"/>
      <c r="LKP56" s="48"/>
      <c r="LKQ56" s="48"/>
      <c r="LKR56" s="48"/>
      <c r="LKS56" s="48"/>
      <c r="LKT56" s="48"/>
      <c r="LKU56" s="48"/>
      <c r="LKV56" s="48"/>
      <c r="LKW56" s="48"/>
      <c r="LKX56" s="48"/>
      <c r="LKY56" s="48"/>
      <c r="LKZ56" s="48"/>
      <c r="LLA56" s="48"/>
      <c r="LLB56" s="48"/>
      <c r="LLC56" s="48"/>
      <c r="LLD56" s="48"/>
      <c r="LLE56" s="48"/>
      <c r="LLF56" s="48"/>
      <c r="LLG56" s="48"/>
      <c r="LLH56" s="48"/>
      <c r="LLI56" s="48"/>
      <c r="LLJ56" s="48"/>
      <c r="LLK56" s="48"/>
      <c r="LLL56" s="48"/>
      <c r="LLM56" s="48"/>
      <c r="LLN56" s="48"/>
      <c r="LLO56" s="48"/>
      <c r="LLP56" s="48"/>
      <c r="LLQ56" s="48"/>
      <c r="LLR56" s="48"/>
      <c r="LLS56" s="48"/>
      <c r="LLT56" s="48"/>
      <c r="LLU56" s="48"/>
      <c r="LLV56" s="48"/>
      <c r="LLW56" s="48"/>
      <c r="LLX56" s="48"/>
      <c r="LLY56" s="48"/>
      <c r="LLZ56" s="48"/>
      <c r="LMA56" s="48"/>
      <c r="LMB56" s="48"/>
      <c r="LMC56" s="48"/>
      <c r="LMD56" s="48"/>
      <c r="LME56" s="48"/>
      <c r="LMF56" s="48"/>
      <c r="LMG56" s="48"/>
      <c r="LMH56" s="48"/>
      <c r="LMI56" s="48"/>
      <c r="LMJ56" s="48"/>
      <c r="LMK56" s="48"/>
      <c r="LML56" s="48"/>
      <c r="LMM56" s="48"/>
      <c r="LMN56" s="48"/>
      <c r="LMO56" s="48"/>
      <c r="LMP56" s="48"/>
      <c r="LMQ56" s="48"/>
      <c r="LMR56" s="48"/>
      <c r="LMS56" s="48"/>
      <c r="LMT56" s="48"/>
      <c r="LMU56" s="48"/>
      <c r="LMV56" s="48"/>
      <c r="LMW56" s="48"/>
      <c r="LMX56" s="48"/>
      <c r="LMY56" s="48"/>
      <c r="LMZ56" s="48"/>
      <c r="LNA56" s="48"/>
      <c r="LNB56" s="48"/>
      <c r="LNC56" s="48"/>
      <c r="LND56" s="48"/>
      <c r="LNE56" s="48"/>
      <c r="LNF56" s="48"/>
      <c r="LNG56" s="48"/>
      <c r="LNH56" s="48"/>
      <c r="LNI56" s="48"/>
      <c r="LNJ56" s="48"/>
      <c r="LNK56" s="48"/>
      <c r="LNL56" s="48"/>
      <c r="LNM56" s="48"/>
      <c r="LNN56" s="48"/>
      <c r="LNO56" s="48"/>
      <c r="LNP56" s="48"/>
      <c r="LNQ56" s="48"/>
      <c r="LNR56" s="48"/>
      <c r="LNS56" s="48"/>
      <c r="LNT56" s="48"/>
      <c r="LNU56" s="48"/>
      <c r="LNV56" s="48"/>
      <c r="LNW56" s="48"/>
      <c r="LNX56" s="48"/>
      <c r="LNY56" s="48"/>
      <c r="LNZ56" s="48"/>
      <c r="LOA56" s="48"/>
      <c r="LOB56" s="48"/>
      <c r="LOC56" s="48"/>
      <c r="LOD56" s="48"/>
      <c r="LOE56" s="48"/>
      <c r="LOF56" s="48"/>
      <c r="LOG56" s="48"/>
      <c r="LOH56" s="48"/>
      <c r="LOI56" s="48"/>
      <c r="LOJ56" s="48"/>
      <c r="LOK56" s="48"/>
      <c r="LOL56" s="48"/>
      <c r="LOM56" s="48"/>
      <c r="LON56" s="48"/>
      <c r="LOO56" s="48"/>
      <c r="LOP56" s="48"/>
      <c r="LOQ56" s="48"/>
      <c r="LOR56" s="48"/>
      <c r="LOS56" s="48"/>
      <c r="LOT56" s="48"/>
      <c r="LOU56" s="48"/>
      <c r="LOV56" s="48"/>
      <c r="LOW56" s="48"/>
      <c r="LOX56" s="48"/>
      <c r="LOY56" s="48"/>
      <c r="LOZ56" s="48"/>
      <c r="LPA56" s="48"/>
      <c r="LPB56" s="48"/>
      <c r="LPC56" s="48"/>
      <c r="LPD56" s="48"/>
      <c r="LPE56" s="48"/>
      <c r="LPF56" s="48"/>
      <c r="LPG56" s="48"/>
      <c r="LPH56" s="48"/>
      <c r="LPI56" s="48"/>
      <c r="LPJ56" s="48"/>
      <c r="LPK56" s="48"/>
      <c r="LPL56" s="48"/>
      <c r="LPM56" s="48"/>
      <c r="LPN56" s="48"/>
      <c r="LPO56" s="48"/>
      <c r="LPP56" s="48"/>
      <c r="LPQ56" s="48"/>
      <c r="LPR56" s="48"/>
      <c r="LPS56" s="48"/>
      <c r="LPT56" s="48"/>
      <c r="LPU56" s="48"/>
      <c r="LPV56" s="48"/>
      <c r="LPW56" s="48"/>
      <c r="LPX56" s="48"/>
      <c r="LPY56" s="48"/>
      <c r="LPZ56" s="48"/>
      <c r="LQA56" s="48"/>
      <c r="LQB56" s="48"/>
      <c r="LQC56" s="48"/>
      <c r="LQD56" s="48"/>
      <c r="LQE56" s="48"/>
      <c r="LQF56" s="48"/>
      <c r="LQG56" s="48"/>
      <c r="LQH56" s="48"/>
      <c r="LQI56" s="48"/>
      <c r="LQJ56" s="48"/>
      <c r="LQK56" s="48"/>
      <c r="LQL56" s="48"/>
      <c r="LQM56" s="48"/>
      <c r="LQN56" s="48"/>
      <c r="LQO56" s="48"/>
      <c r="LQP56" s="48"/>
      <c r="LQQ56" s="48"/>
      <c r="LQR56" s="48"/>
      <c r="LQS56" s="48"/>
      <c r="LQT56" s="48"/>
      <c r="LQU56" s="48"/>
      <c r="LQV56" s="48"/>
      <c r="LQW56" s="48"/>
      <c r="LQX56" s="48"/>
      <c r="LQY56" s="48"/>
      <c r="LQZ56" s="48"/>
      <c r="LRA56" s="48"/>
      <c r="LRB56" s="48"/>
      <c r="LRC56" s="48"/>
      <c r="LRD56" s="48"/>
      <c r="LRE56" s="48"/>
      <c r="LRF56" s="48"/>
      <c r="LRG56" s="48"/>
      <c r="LRH56" s="48"/>
      <c r="LRI56" s="48"/>
      <c r="LRJ56" s="48"/>
      <c r="LRK56" s="48"/>
      <c r="LRL56" s="48"/>
      <c r="LRM56" s="48"/>
      <c r="LRN56" s="48"/>
      <c r="LRO56" s="48"/>
      <c r="LRP56" s="48"/>
      <c r="LRQ56" s="48"/>
      <c r="LRR56" s="48"/>
      <c r="LRS56" s="48"/>
      <c r="LRT56" s="48"/>
      <c r="LRU56" s="48"/>
      <c r="LRV56" s="48"/>
      <c r="LRW56" s="48"/>
      <c r="LRX56" s="48"/>
      <c r="LRY56" s="48"/>
      <c r="LRZ56" s="48"/>
      <c r="LSA56" s="48"/>
      <c r="LSB56" s="48"/>
      <c r="LSC56" s="48"/>
      <c r="LSD56" s="48"/>
      <c r="LSE56" s="48"/>
      <c r="LSF56" s="48"/>
      <c r="LSG56" s="48"/>
      <c r="LSH56" s="48"/>
      <c r="LSI56" s="48"/>
      <c r="LSJ56" s="48"/>
      <c r="LSK56" s="48"/>
      <c r="LSL56" s="48"/>
      <c r="LSM56" s="48"/>
      <c r="LSN56" s="48"/>
      <c r="LSO56" s="48"/>
      <c r="LSP56" s="48"/>
      <c r="LSQ56" s="48"/>
      <c r="LSR56" s="48"/>
      <c r="LSS56" s="48"/>
      <c r="LST56" s="48"/>
      <c r="LSU56" s="48"/>
      <c r="LSV56" s="48"/>
      <c r="LSW56" s="48"/>
      <c r="LSX56" s="48"/>
      <c r="LSY56" s="48"/>
      <c r="LSZ56" s="48"/>
      <c r="LTA56" s="48"/>
      <c r="LTB56" s="48"/>
      <c r="LTC56" s="48"/>
      <c r="LTD56" s="48"/>
      <c r="LTE56" s="48"/>
      <c r="LTF56" s="48"/>
      <c r="LTG56" s="48"/>
      <c r="LTH56" s="48"/>
      <c r="LTI56" s="48"/>
      <c r="LTJ56" s="48"/>
      <c r="LTK56" s="48"/>
      <c r="LTL56" s="48"/>
      <c r="LTM56" s="48"/>
      <c r="LTN56" s="48"/>
      <c r="LTO56" s="48"/>
      <c r="LTP56" s="48"/>
      <c r="LTQ56" s="48"/>
      <c r="LTR56" s="48"/>
      <c r="LTS56" s="48"/>
      <c r="LTT56" s="48"/>
      <c r="LTU56" s="48"/>
      <c r="LTV56" s="48"/>
      <c r="LTW56" s="48"/>
      <c r="LTX56" s="48"/>
      <c r="LTY56" s="48"/>
      <c r="LTZ56" s="48"/>
      <c r="LUA56" s="48"/>
      <c r="LUB56" s="48"/>
      <c r="LUC56" s="48"/>
      <c r="LUD56" s="48"/>
      <c r="LUE56" s="48"/>
      <c r="LUF56" s="48"/>
      <c r="LUG56" s="48"/>
      <c r="LUH56" s="48"/>
      <c r="LUI56" s="48"/>
      <c r="LUJ56" s="48"/>
      <c r="LUK56" s="48"/>
      <c r="LUL56" s="48"/>
      <c r="LUM56" s="48"/>
      <c r="LUN56" s="48"/>
      <c r="LUO56" s="48"/>
      <c r="LUP56" s="48"/>
      <c r="LUQ56" s="48"/>
      <c r="LUR56" s="48"/>
      <c r="LUS56" s="48"/>
      <c r="LUT56" s="48"/>
      <c r="LUU56" s="48"/>
      <c r="LUV56" s="48"/>
      <c r="LUW56" s="48"/>
      <c r="LUX56" s="48"/>
      <c r="LUY56" s="48"/>
      <c r="LUZ56" s="48"/>
      <c r="LVA56" s="48"/>
      <c r="LVB56" s="48"/>
      <c r="LVC56" s="48"/>
      <c r="LVD56" s="48"/>
      <c r="LVE56" s="48"/>
      <c r="LVF56" s="48"/>
      <c r="LVG56" s="48"/>
      <c r="LVH56" s="48"/>
      <c r="LVI56" s="48"/>
      <c r="LVJ56" s="48"/>
      <c r="LVK56" s="48"/>
      <c r="LVL56" s="48"/>
      <c r="LVM56" s="48"/>
      <c r="LVN56" s="48"/>
      <c r="LVO56" s="48"/>
      <c r="LVP56" s="48"/>
      <c r="LVQ56" s="48"/>
      <c r="LVR56" s="48"/>
      <c r="LVS56" s="48"/>
      <c r="LVT56" s="48"/>
      <c r="LVU56" s="48"/>
      <c r="LVV56" s="48"/>
      <c r="LVW56" s="48"/>
      <c r="LVX56" s="48"/>
      <c r="LVY56" s="48"/>
      <c r="LVZ56" s="48"/>
      <c r="LWA56" s="48"/>
      <c r="LWB56" s="48"/>
      <c r="LWC56" s="48"/>
      <c r="LWD56" s="48"/>
      <c r="LWE56" s="48"/>
      <c r="LWF56" s="48"/>
      <c r="LWG56" s="48"/>
      <c r="LWH56" s="48"/>
      <c r="LWI56" s="48"/>
      <c r="LWJ56" s="48"/>
      <c r="LWK56" s="48"/>
      <c r="LWL56" s="48"/>
      <c r="LWM56" s="48"/>
      <c r="LWN56" s="48"/>
      <c r="LWO56" s="48"/>
      <c r="LWP56" s="48"/>
      <c r="LWQ56" s="48"/>
      <c r="LWR56" s="48"/>
      <c r="LWS56" s="48"/>
      <c r="LWT56" s="48"/>
      <c r="LWU56" s="48"/>
      <c r="LWV56" s="48"/>
      <c r="LWW56" s="48"/>
      <c r="LWX56" s="48"/>
      <c r="LWY56" s="48"/>
      <c r="LWZ56" s="48"/>
      <c r="LXA56" s="48"/>
      <c r="LXB56" s="48"/>
      <c r="LXC56" s="48"/>
      <c r="LXD56" s="48"/>
      <c r="LXE56" s="48"/>
      <c r="LXF56" s="48"/>
      <c r="LXG56" s="48"/>
      <c r="LXH56" s="48"/>
      <c r="LXI56" s="48"/>
      <c r="LXJ56" s="48"/>
      <c r="LXK56" s="48"/>
      <c r="LXL56" s="48"/>
      <c r="LXM56" s="48"/>
      <c r="LXN56" s="48"/>
      <c r="LXO56" s="48"/>
      <c r="LXP56" s="48"/>
      <c r="LXQ56" s="48"/>
      <c r="LXR56" s="48"/>
      <c r="LXS56" s="48"/>
      <c r="LXT56" s="48"/>
      <c r="LXU56" s="48"/>
      <c r="LXV56" s="48"/>
      <c r="LXW56" s="48"/>
      <c r="LXX56" s="48"/>
      <c r="LXY56" s="48"/>
      <c r="LXZ56" s="48"/>
      <c r="LYA56" s="48"/>
      <c r="LYB56" s="48"/>
      <c r="LYC56" s="48"/>
      <c r="LYD56" s="48"/>
      <c r="LYE56" s="48"/>
      <c r="LYF56" s="48"/>
      <c r="LYG56" s="48"/>
      <c r="LYH56" s="48"/>
      <c r="LYI56" s="48"/>
      <c r="LYJ56" s="48"/>
      <c r="LYK56" s="48"/>
      <c r="LYL56" s="48"/>
      <c r="LYM56" s="48"/>
      <c r="LYN56" s="48"/>
      <c r="LYO56" s="48"/>
      <c r="LYP56" s="48"/>
      <c r="LYQ56" s="48"/>
      <c r="LYR56" s="48"/>
      <c r="LYS56" s="48"/>
      <c r="LYT56" s="48"/>
      <c r="LYU56" s="48"/>
      <c r="LYV56" s="48"/>
      <c r="LYW56" s="48"/>
      <c r="LYX56" s="48"/>
      <c r="LYY56" s="48"/>
      <c r="LYZ56" s="48"/>
      <c r="LZA56" s="48"/>
      <c r="LZB56" s="48"/>
      <c r="LZC56" s="48"/>
      <c r="LZD56" s="48"/>
      <c r="LZE56" s="48"/>
      <c r="LZF56" s="48"/>
      <c r="LZG56" s="48"/>
      <c r="LZH56" s="48"/>
      <c r="LZI56" s="48"/>
      <c r="LZJ56" s="48"/>
      <c r="LZK56" s="48"/>
      <c r="LZL56" s="48"/>
      <c r="LZM56" s="48"/>
      <c r="LZN56" s="48"/>
      <c r="LZO56" s="48"/>
      <c r="LZP56" s="48"/>
      <c r="LZQ56" s="48"/>
      <c r="LZR56" s="48"/>
      <c r="LZS56" s="48"/>
      <c r="LZT56" s="48"/>
      <c r="LZU56" s="48"/>
      <c r="LZV56" s="48"/>
      <c r="LZW56" s="48"/>
      <c r="LZX56" s="48"/>
      <c r="LZY56" s="48"/>
      <c r="LZZ56" s="48"/>
      <c r="MAA56" s="48"/>
      <c r="MAB56" s="48"/>
      <c r="MAC56" s="48"/>
      <c r="MAD56" s="48"/>
      <c r="MAE56" s="48"/>
      <c r="MAF56" s="48"/>
      <c r="MAG56" s="48"/>
      <c r="MAH56" s="48"/>
      <c r="MAI56" s="48"/>
      <c r="MAJ56" s="48"/>
      <c r="MAK56" s="48"/>
      <c r="MAL56" s="48"/>
      <c r="MAM56" s="48"/>
      <c r="MAN56" s="48"/>
      <c r="MAO56" s="48"/>
      <c r="MAP56" s="48"/>
      <c r="MAQ56" s="48"/>
      <c r="MAR56" s="48"/>
      <c r="MAS56" s="48"/>
      <c r="MAT56" s="48"/>
      <c r="MAU56" s="48"/>
      <c r="MAV56" s="48"/>
      <c r="MAW56" s="48"/>
      <c r="MAX56" s="48"/>
      <c r="MAY56" s="48"/>
      <c r="MAZ56" s="48"/>
      <c r="MBA56" s="48"/>
      <c r="MBB56" s="48"/>
      <c r="MBC56" s="48"/>
      <c r="MBD56" s="48"/>
      <c r="MBE56" s="48"/>
      <c r="MBF56" s="48"/>
      <c r="MBG56" s="48"/>
      <c r="MBH56" s="48"/>
      <c r="MBI56" s="48"/>
      <c r="MBJ56" s="48"/>
      <c r="MBK56" s="48"/>
      <c r="MBL56" s="48"/>
      <c r="MBM56" s="48"/>
      <c r="MBN56" s="48"/>
      <c r="MBO56" s="48"/>
      <c r="MBP56" s="48"/>
      <c r="MBQ56" s="48"/>
      <c r="MBR56" s="48"/>
      <c r="MBS56" s="48"/>
      <c r="MBT56" s="48"/>
      <c r="MBU56" s="48"/>
      <c r="MBV56" s="48"/>
      <c r="MBW56" s="48"/>
      <c r="MBX56" s="48"/>
      <c r="MBY56" s="48"/>
      <c r="MBZ56" s="48"/>
      <c r="MCA56" s="48"/>
      <c r="MCB56" s="48"/>
      <c r="MCC56" s="48"/>
      <c r="MCD56" s="48"/>
      <c r="MCE56" s="48"/>
      <c r="MCF56" s="48"/>
      <c r="MCG56" s="48"/>
      <c r="MCH56" s="48"/>
      <c r="MCI56" s="48"/>
      <c r="MCJ56" s="48"/>
      <c r="MCK56" s="48"/>
      <c r="MCL56" s="48"/>
      <c r="MCM56" s="48"/>
      <c r="MCN56" s="48"/>
      <c r="MCO56" s="48"/>
      <c r="MCP56" s="48"/>
      <c r="MCQ56" s="48"/>
      <c r="MCR56" s="48"/>
      <c r="MCS56" s="48"/>
      <c r="MCT56" s="48"/>
      <c r="MCU56" s="48"/>
      <c r="MCV56" s="48"/>
      <c r="MCW56" s="48"/>
      <c r="MCX56" s="48"/>
      <c r="MCY56" s="48"/>
      <c r="MCZ56" s="48"/>
      <c r="MDA56" s="48"/>
      <c r="MDB56" s="48"/>
      <c r="MDC56" s="48"/>
      <c r="MDD56" s="48"/>
      <c r="MDE56" s="48"/>
      <c r="MDF56" s="48"/>
      <c r="MDG56" s="48"/>
      <c r="MDH56" s="48"/>
      <c r="MDI56" s="48"/>
      <c r="MDJ56" s="48"/>
      <c r="MDK56" s="48"/>
      <c r="MDL56" s="48"/>
      <c r="MDM56" s="48"/>
      <c r="MDN56" s="48"/>
      <c r="MDO56" s="48"/>
      <c r="MDP56" s="48"/>
      <c r="MDQ56" s="48"/>
      <c r="MDR56" s="48"/>
      <c r="MDS56" s="48"/>
      <c r="MDT56" s="48"/>
      <c r="MDU56" s="48"/>
      <c r="MDV56" s="48"/>
      <c r="MDW56" s="48"/>
      <c r="MDX56" s="48"/>
      <c r="MDY56" s="48"/>
      <c r="MDZ56" s="48"/>
      <c r="MEA56" s="48"/>
      <c r="MEB56" s="48"/>
      <c r="MEC56" s="48"/>
      <c r="MED56" s="48"/>
      <c r="MEE56" s="48"/>
      <c r="MEF56" s="48"/>
      <c r="MEG56" s="48"/>
      <c r="MEH56" s="48"/>
      <c r="MEI56" s="48"/>
      <c r="MEJ56" s="48"/>
      <c r="MEK56" s="48"/>
      <c r="MEL56" s="48"/>
      <c r="MEM56" s="48"/>
      <c r="MEN56" s="48"/>
      <c r="MEO56" s="48"/>
      <c r="MEP56" s="48"/>
      <c r="MEQ56" s="48"/>
      <c r="MER56" s="48"/>
      <c r="MES56" s="48"/>
      <c r="MET56" s="48"/>
      <c r="MEU56" s="48"/>
      <c r="MEV56" s="48"/>
      <c r="MEW56" s="48"/>
      <c r="MEX56" s="48"/>
      <c r="MEY56" s="48"/>
      <c r="MEZ56" s="48"/>
      <c r="MFA56" s="48"/>
      <c r="MFB56" s="48"/>
      <c r="MFC56" s="48"/>
      <c r="MFD56" s="48"/>
      <c r="MFE56" s="48"/>
      <c r="MFF56" s="48"/>
      <c r="MFG56" s="48"/>
      <c r="MFH56" s="48"/>
      <c r="MFI56" s="48"/>
      <c r="MFJ56" s="48"/>
      <c r="MFK56" s="48"/>
      <c r="MFL56" s="48"/>
      <c r="MFM56" s="48"/>
      <c r="MFN56" s="48"/>
      <c r="MFO56" s="48"/>
      <c r="MFP56" s="48"/>
      <c r="MFQ56" s="48"/>
      <c r="MFR56" s="48"/>
      <c r="MFS56" s="48"/>
      <c r="MFT56" s="48"/>
      <c r="MFU56" s="48"/>
      <c r="MFV56" s="48"/>
      <c r="MFW56" s="48"/>
      <c r="MFX56" s="48"/>
      <c r="MFY56" s="48"/>
      <c r="MFZ56" s="48"/>
      <c r="MGA56" s="48"/>
      <c r="MGB56" s="48"/>
      <c r="MGC56" s="48"/>
      <c r="MGD56" s="48"/>
      <c r="MGE56" s="48"/>
      <c r="MGF56" s="48"/>
      <c r="MGG56" s="48"/>
      <c r="MGH56" s="48"/>
      <c r="MGI56" s="48"/>
      <c r="MGJ56" s="48"/>
      <c r="MGK56" s="48"/>
      <c r="MGL56" s="48"/>
      <c r="MGM56" s="48"/>
      <c r="MGN56" s="48"/>
      <c r="MGO56" s="48"/>
      <c r="MGP56" s="48"/>
      <c r="MGQ56" s="48"/>
      <c r="MGR56" s="48"/>
      <c r="MGS56" s="48"/>
      <c r="MGT56" s="48"/>
      <c r="MGU56" s="48"/>
      <c r="MGV56" s="48"/>
      <c r="MGW56" s="48"/>
      <c r="MGX56" s="48"/>
      <c r="MGY56" s="48"/>
      <c r="MGZ56" s="48"/>
      <c r="MHA56" s="48"/>
      <c r="MHB56" s="48"/>
      <c r="MHC56" s="48"/>
      <c r="MHD56" s="48"/>
      <c r="MHE56" s="48"/>
      <c r="MHF56" s="48"/>
      <c r="MHG56" s="48"/>
      <c r="MHH56" s="48"/>
      <c r="MHI56" s="48"/>
      <c r="MHJ56" s="48"/>
      <c r="MHK56" s="48"/>
      <c r="MHL56" s="48"/>
      <c r="MHM56" s="48"/>
      <c r="MHN56" s="48"/>
      <c r="MHO56" s="48"/>
      <c r="MHP56" s="48"/>
      <c r="MHQ56" s="48"/>
      <c r="MHR56" s="48"/>
      <c r="MHS56" s="48"/>
      <c r="MHT56" s="48"/>
      <c r="MHU56" s="48"/>
      <c r="MHV56" s="48"/>
      <c r="MHW56" s="48"/>
      <c r="MHX56" s="48"/>
      <c r="MHY56" s="48"/>
      <c r="MHZ56" s="48"/>
      <c r="MIA56" s="48"/>
      <c r="MIB56" s="48"/>
      <c r="MIC56" s="48"/>
      <c r="MID56" s="48"/>
      <c r="MIE56" s="48"/>
      <c r="MIF56" s="48"/>
      <c r="MIG56" s="48"/>
      <c r="MIH56" s="48"/>
      <c r="MII56" s="48"/>
      <c r="MIJ56" s="48"/>
      <c r="MIK56" s="48"/>
      <c r="MIL56" s="48"/>
      <c r="MIM56" s="48"/>
      <c r="MIN56" s="48"/>
      <c r="MIO56" s="48"/>
      <c r="MIP56" s="48"/>
      <c r="MIQ56" s="48"/>
      <c r="MIR56" s="48"/>
      <c r="MIS56" s="48"/>
      <c r="MIT56" s="48"/>
      <c r="MIU56" s="48"/>
      <c r="MIV56" s="48"/>
      <c r="MIW56" s="48"/>
      <c r="MIX56" s="48"/>
      <c r="MIY56" s="48"/>
      <c r="MIZ56" s="48"/>
      <c r="MJA56" s="48"/>
      <c r="MJB56" s="48"/>
      <c r="MJC56" s="48"/>
      <c r="MJD56" s="48"/>
      <c r="MJE56" s="48"/>
      <c r="MJF56" s="48"/>
      <c r="MJG56" s="48"/>
      <c r="MJH56" s="48"/>
      <c r="MJI56" s="48"/>
      <c r="MJJ56" s="48"/>
      <c r="MJK56" s="48"/>
      <c r="MJL56" s="48"/>
      <c r="MJM56" s="48"/>
      <c r="MJN56" s="48"/>
      <c r="MJO56" s="48"/>
      <c r="MJP56" s="48"/>
      <c r="MJQ56" s="48"/>
      <c r="MJR56" s="48"/>
      <c r="MJS56" s="48"/>
      <c r="MJT56" s="48"/>
      <c r="MJU56" s="48"/>
      <c r="MJV56" s="48"/>
      <c r="MJW56" s="48"/>
      <c r="MJX56" s="48"/>
      <c r="MJY56" s="48"/>
      <c r="MJZ56" s="48"/>
      <c r="MKA56" s="48"/>
      <c r="MKB56" s="48"/>
      <c r="MKC56" s="48"/>
      <c r="MKD56" s="48"/>
      <c r="MKE56" s="48"/>
      <c r="MKF56" s="48"/>
      <c r="MKG56" s="48"/>
      <c r="MKH56" s="48"/>
      <c r="MKI56" s="48"/>
      <c r="MKJ56" s="48"/>
      <c r="MKK56" s="48"/>
      <c r="MKL56" s="48"/>
      <c r="MKM56" s="48"/>
      <c r="MKN56" s="48"/>
      <c r="MKO56" s="48"/>
      <c r="MKP56" s="48"/>
      <c r="MKQ56" s="48"/>
      <c r="MKR56" s="48"/>
      <c r="MKS56" s="48"/>
      <c r="MKT56" s="48"/>
      <c r="MKU56" s="48"/>
      <c r="MKV56" s="48"/>
      <c r="MKW56" s="48"/>
      <c r="MKX56" s="48"/>
      <c r="MKY56" s="48"/>
      <c r="MKZ56" s="48"/>
      <c r="MLA56" s="48"/>
      <c r="MLB56" s="48"/>
      <c r="MLC56" s="48"/>
      <c r="MLD56" s="48"/>
      <c r="MLE56" s="48"/>
      <c r="MLF56" s="48"/>
      <c r="MLG56" s="48"/>
      <c r="MLH56" s="48"/>
      <c r="MLI56" s="48"/>
      <c r="MLJ56" s="48"/>
      <c r="MLK56" s="48"/>
      <c r="MLL56" s="48"/>
      <c r="MLM56" s="48"/>
      <c r="MLN56" s="48"/>
      <c r="MLO56" s="48"/>
      <c r="MLP56" s="48"/>
      <c r="MLQ56" s="48"/>
      <c r="MLR56" s="48"/>
      <c r="MLS56" s="48"/>
      <c r="MLT56" s="48"/>
      <c r="MLU56" s="48"/>
      <c r="MLV56" s="48"/>
      <c r="MLW56" s="48"/>
      <c r="MLX56" s="48"/>
      <c r="MLY56" s="48"/>
      <c r="MLZ56" s="48"/>
      <c r="MMA56" s="48"/>
      <c r="MMB56" s="48"/>
      <c r="MMC56" s="48"/>
      <c r="MMD56" s="48"/>
      <c r="MME56" s="48"/>
      <c r="MMF56" s="48"/>
      <c r="MMG56" s="48"/>
      <c r="MMH56" s="48"/>
      <c r="MMI56" s="48"/>
      <c r="MMJ56" s="48"/>
      <c r="MMK56" s="48"/>
      <c r="MML56" s="48"/>
      <c r="MMM56" s="48"/>
      <c r="MMN56" s="48"/>
      <c r="MMO56" s="48"/>
      <c r="MMP56" s="48"/>
      <c r="MMQ56" s="48"/>
      <c r="MMR56" s="48"/>
      <c r="MMS56" s="48"/>
      <c r="MMT56" s="48"/>
      <c r="MMU56" s="48"/>
      <c r="MMV56" s="48"/>
      <c r="MMW56" s="48"/>
      <c r="MMX56" s="48"/>
      <c r="MMY56" s="48"/>
      <c r="MMZ56" s="48"/>
      <c r="MNA56" s="48"/>
      <c r="MNB56" s="48"/>
      <c r="MNC56" s="48"/>
      <c r="MND56" s="48"/>
      <c r="MNE56" s="48"/>
      <c r="MNF56" s="48"/>
      <c r="MNG56" s="48"/>
      <c r="MNH56" s="48"/>
      <c r="MNI56" s="48"/>
      <c r="MNJ56" s="48"/>
      <c r="MNK56" s="48"/>
      <c r="MNL56" s="48"/>
      <c r="MNM56" s="48"/>
      <c r="MNN56" s="48"/>
      <c r="MNO56" s="48"/>
      <c r="MNP56" s="48"/>
      <c r="MNQ56" s="48"/>
      <c r="MNR56" s="48"/>
      <c r="MNS56" s="48"/>
      <c r="MNT56" s="48"/>
      <c r="MNU56" s="48"/>
      <c r="MNV56" s="48"/>
      <c r="MNW56" s="48"/>
      <c r="MNX56" s="48"/>
      <c r="MNY56" s="48"/>
      <c r="MNZ56" s="48"/>
      <c r="MOA56" s="48"/>
      <c r="MOB56" s="48"/>
      <c r="MOC56" s="48"/>
      <c r="MOD56" s="48"/>
      <c r="MOE56" s="48"/>
      <c r="MOF56" s="48"/>
      <c r="MOG56" s="48"/>
      <c r="MOH56" s="48"/>
      <c r="MOI56" s="48"/>
      <c r="MOJ56" s="48"/>
      <c r="MOK56" s="48"/>
      <c r="MOL56" s="48"/>
      <c r="MOM56" s="48"/>
      <c r="MON56" s="48"/>
      <c r="MOO56" s="48"/>
      <c r="MOP56" s="48"/>
      <c r="MOQ56" s="48"/>
      <c r="MOR56" s="48"/>
      <c r="MOS56" s="48"/>
      <c r="MOT56" s="48"/>
      <c r="MOU56" s="48"/>
      <c r="MOV56" s="48"/>
      <c r="MOW56" s="48"/>
      <c r="MOX56" s="48"/>
      <c r="MOY56" s="48"/>
      <c r="MOZ56" s="48"/>
      <c r="MPA56" s="48"/>
      <c r="MPB56" s="48"/>
      <c r="MPC56" s="48"/>
      <c r="MPD56" s="48"/>
      <c r="MPE56" s="48"/>
      <c r="MPF56" s="48"/>
      <c r="MPG56" s="48"/>
      <c r="MPH56" s="48"/>
      <c r="MPI56" s="48"/>
      <c r="MPJ56" s="48"/>
      <c r="MPK56" s="48"/>
      <c r="MPL56" s="48"/>
      <c r="MPM56" s="48"/>
      <c r="MPN56" s="48"/>
      <c r="MPO56" s="48"/>
      <c r="MPP56" s="48"/>
      <c r="MPQ56" s="48"/>
      <c r="MPR56" s="48"/>
      <c r="MPS56" s="48"/>
      <c r="MPT56" s="48"/>
      <c r="MPU56" s="48"/>
      <c r="MPV56" s="48"/>
      <c r="MPW56" s="48"/>
      <c r="MPX56" s="48"/>
      <c r="MPY56" s="48"/>
      <c r="MPZ56" s="48"/>
      <c r="MQA56" s="48"/>
      <c r="MQB56" s="48"/>
      <c r="MQC56" s="48"/>
      <c r="MQD56" s="48"/>
      <c r="MQE56" s="48"/>
      <c r="MQF56" s="48"/>
      <c r="MQG56" s="48"/>
      <c r="MQH56" s="48"/>
      <c r="MQI56" s="48"/>
      <c r="MQJ56" s="48"/>
      <c r="MQK56" s="48"/>
      <c r="MQL56" s="48"/>
      <c r="MQM56" s="48"/>
      <c r="MQN56" s="48"/>
      <c r="MQO56" s="48"/>
      <c r="MQP56" s="48"/>
      <c r="MQQ56" s="48"/>
      <c r="MQR56" s="48"/>
      <c r="MQS56" s="48"/>
      <c r="MQT56" s="48"/>
      <c r="MQU56" s="48"/>
      <c r="MQV56" s="48"/>
      <c r="MQW56" s="48"/>
      <c r="MQX56" s="48"/>
      <c r="MQY56" s="48"/>
      <c r="MQZ56" s="48"/>
      <c r="MRA56" s="48"/>
      <c r="MRB56" s="48"/>
      <c r="MRC56" s="48"/>
      <c r="MRD56" s="48"/>
      <c r="MRE56" s="48"/>
      <c r="MRF56" s="48"/>
      <c r="MRG56" s="48"/>
      <c r="MRH56" s="48"/>
      <c r="MRI56" s="48"/>
      <c r="MRJ56" s="48"/>
      <c r="MRK56" s="48"/>
      <c r="MRL56" s="48"/>
      <c r="MRM56" s="48"/>
      <c r="MRN56" s="48"/>
      <c r="MRO56" s="48"/>
      <c r="MRP56" s="48"/>
      <c r="MRQ56" s="48"/>
      <c r="MRR56" s="48"/>
      <c r="MRS56" s="48"/>
      <c r="MRT56" s="48"/>
      <c r="MRU56" s="48"/>
      <c r="MRV56" s="48"/>
      <c r="MRW56" s="48"/>
      <c r="MRX56" s="48"/>
      <c r="MRY56" s="48"/>
      <c r="MRZ56" s="48"/>
      <c r="MSA56" s="48"/>
      <c r="MSB56" s="48"/>
      <c r="MSC56" s="48"/>
      <c r="MSD56" s="48"/>
      <c r="MSE56" s="48"/>
      <c r="MSF56" s="48"/>
      <c r="MSG56" s="48"/>
      <c r="MSH56" s="48"/>
      <c r="MSI56" s="48"/>
      <c r="MSJ56" s="48"/>
      <c r="MSK56" s="48"/>
      <c r="MSL56" s="48"/>
      <c r="MSM56" s="48"/>
      <c r="MSN56" s="48"/>
      <c r="MSO56" s="48"/>
      <c r="MSP56" s="48"/>
      <c r="MSQ56" s="48"/>
      <c r="MSR56" s="48"/>
      <c r="MSS56" s="48"/>
      <c r="MST56" s="48"/>
      <c r="MSU56" s="48"/>
      <c r="MSV56" s="48"/>
      <c r="MSW56" s="48"/>
      <c r="MSX56" s="48"/>
      <c r="MSY56" s="48"/>
      <c r="MSZ56" s="48"/>
      <c r="MTA56" s="48"/>
      <c r="MTB56" s="48"/>
      <c r="MTC56" s="48"/>
      <c r="MTD56" s="48"/>
      <c r="MTE56" s="48"/>
      <c r="MTF56" s="48"/>
      <c r="MTG56" s="48"/>
      <c r="MTH56" s="48"/>
      <c r="MTI56" s="48"/>
      <c r="MTJ56" s="48"/>
      <c r="MTK56" s="48"/>
      <c r="MTL56" s="48"/>
      <c r="MTM56" s="48"/>
      <c r="MTN56" s="48"/>
      <c r="MTO56" s="48"/>
      <c r="MTP56" s="48"/>
      <c r="MTQ56" s="48"/>
      <c r="MTR56" s="48"/>
      <c r="MTS56" s="48"/>
      <c r="MTT56" s="48"/>
      <c r="MTU56" s="48"/>
      <c r="MTV56" s="48"/>
      <c r="MTW56" s="48"/>
      <c r="MTX56" s="48"/>
      <c r="MTY56" s="48"/>
      <c r="MTZ56" s="48"/>
      <c r="MUA56" s="48"/>
      <c r="MUB56" s="48"/>
      <c r="MUC56" s="48"/>
      <c r="MUD56" s="48"/>
      <c r="MUE56" s="48"/>
      <c r="MUF56" s="48"/>
      <c r="MUG56" s="48"/>
      <c r="MUH56" s="48"/>
      <c r="MUI56" s="48"/>
      <c r="MUJ56" s="48"/>
      <c r="MUK56" s="48"/>
      <c r="MUL56" s="48"/>
      <c r="MUM56" s="48"/>
      <c r="MUN56" s="48"/>
      <c r="MUO56" s="48"/>
      <c r="MUP56" s="48"/>
      <c r="MUQ56" s="48"/>
      <c r="MUR56" s="48"/>
      <c r="MUS56" s="48"/>
      <c r="MUT56" s="48"/>
      <c r="MUU56" s="48"/>
      <c r="MUV56" s="48"/>
      <c r="MUW56" s="48"/>
      <c r="MUX56" s="48"/>
      <c r="MUY56" s="48"/>
      <c r="MUZ56" s="48"/>
      <c r="MVA56" s="48"/>
      <c r="MVB56" s="48"/>
      <c r="MVC56" s="48"/>
      <c r="MVD56" s="48"/>
      <c r="MVE56" s="48"/>
      <c r="MVF56" s="48"/>
      <c r="MVG56" s="48"/>
      <c r="MVH56" s="48"/>
      <c r="MVI56" s="48"/>
      <c r="MVJ56" s="48"/>
      <c r="MVK56" s="48"/>
      <c r="MVL56" s="48"/>
      <c r="MVM56" s="48"/>
      <c r="MVN56" s="48"/>
      <c r="MVO56" s="48"/>
      <c r="MVP56" s="48"/>
      <c r="MVQ56" s="48"/>
      <c r="MVR56" s="48"/>
      <c r="MVS56" s="48"/>
      <c r="MVT56" s="48"/>
      <c r="MVU56" s="48"/>
      <c r="MVV56" s="48"/>
      <c r="MVW56" s="48"/>
      <c r="MVX56" s="48"/>
      <c r="MVY56" s="48"/>
      <c r="MVZ56" s="48"/>
      <c r="MWA56" s="48"/>
      <c r="MWB56" s="48"/>
      <c r="MWC56" s="48"/>
      <c r="MWD56" s="48"/>
      <c r="MWE56" s="48"/>
      <c r="MWF56" s="48"/>
      <c r="MWG56" s="48"/>
      <c r="MWH56" s="48"/>
      <c r="MWI56" s="48"/>
      <c r="MWJ56" s="48"/>
      <c r="MWK56" s="48"/>
      <c r="MWL56" s="48"/>
      <c r="MWM56" s="48"/>
      <c r="MWN56" s="48"/>
      <c r="MWO56" s="48"/>
      <c r="MWP56" s="48"/>
      <c r="MWQ56" s="48"/>
      <c r="MWR56" s="48"/>
      <c r="MWS56" s="48"/>
      <c r="MWT56" s="48"/>
      <c r="MWU56" s="48"/>
      <c r="MWV56" s="48"/>
      <c r="MWW56" s="48"/>
      <c r="MWX56" s="48"/>
      <c r="MWY56" s="48"/>
      <c r="MWZ56" s="48"/>
      <c r="MXA56" s="48"/>
      <c r="MXB56" s="48"/>
      <c r="MXC56" s="48"/>
      <c r="MXD56" s="48"/>
      <c r="MXE56" s="48"/>
      <c r="MXF56" s="48"/>
      <c r="MXG56" s="48"/>
      <c r="MXH56" s="48"/>
      <c r="MXI56" s="48"/>
      <c r="MXJ56" s="48"/>
      <c r="MXK56" s="48"/>
      <c r="MXL56" s="48"/>
      <c r="MXM56" s="48"/>
      <c r="MXN56" s="48"/>
      <c r="MXO56" s="48"/>
      <c r="MXP56" s="48"/>
      <c r="MXQ56" s="48"/>
      <c r="MXR56" s="48"/>
      <c r="MXS56" s="48"/>
      <c r="MXT56" s="48"/>
      <c r="MXU56" s="48"/>
      <c r="MXV56" s="48"/>
      <c r="MXW56" s="48"/>
      <c r="MXX56" s="48"/>
      <c r="MXY56" s="48"/>
      <c r="MXZ56" s="48"/>
      <c r="MYA56" s="48"/>
      <c r="MYB56" s="48"/>
      <c r="MYC56" s="48"/>
      <c r="MYD56" s="48"/>
      <c r="MYE56" s="48"/>
      <c r="MYF56" s="48"/>
      <c r="MYG56" s="48"/>
      <c r="MYH56" s="48"/>
      <c r="MYI56" s="48"/>
      <c r="MYJ56" s="48"/>
      <c r="MYK56" s="48"/>
      <c r="MYL56" s="48"/>
      <c r="MYM56" s="48"/>
      <c r="MYN56" s="48"/>
      <c r="MYO56" s="48"/>
      <c r="MYP56" s="48"/>
      <c r="MYQ56" s="48"/>
      <c r="MYR56" s="48"/>
      <c r="MYS56" s="48"/>
      <c r="MYT56" s="48"/>
      <c r="MYU56" s="48"/>
      <c r="MYV56" s="48"/>
      <c r="MYW56" s="48"/>
      <c r="MYX56" s="48"/>
      <c r="MYY56" s="48"/>
      <c r="MYZ56" s="48"/>
      <c r="MZA56" s="48"/>
      <c r="MZB56" s="48"/>
      <c r="MZC56" s="48"/>
      <c r="MZD56" s="48"/>
      <c r="MZE56" s="48"/>
      <c r="MZF56" s="48"/>
      <c r="MZG56" s="48"/>
      <c r="MZH56" s="48"/>
      <c r="MZI56" s="48"/>
      <c r="MZJ56" s="48"/>
      <c r="MZK56" s="48"/>
      <c r="MZL56" s="48"/>
      <c r="MZM56" s="48"/>
      <c r="MZN56" s="48"/>
      <c r="MZO56" s="48"/>
      <c r="MZP56" s="48"/>
      <c r="MZQ56" s="48"/>
      <c r="MZR56" s="48"/>
      <c r="MZS56" s="48"/>
      <c r="MZT56" s="48"/>
      <c r="MZU56" s="48"/>
      <c r="MZV56" s="48"/>
      <c r="MZW56" s="48"/>
      <c r="MZX56" s="48"/>
      <c r="MZY56" s="48"/>
      <c r="MZZ56" s="48"/>
      <c r="NAA56" s="48"/>
      <c r="NAB56" s="48"/>
      <c r="NAC56" s="48"/>
      <c r="NAD56" s="48"/>
      <c r="NAE56" s="48"/>
      <c r="NAF56" s="48"/>
      <c r="NAG56" s="48"/>
      <c r="NAH56" s="48"/>
      <c r="NAI56" s="48"/>
      <c r="NAJ56" s="48"/>
      <c r="NAK56" s="48"/>
      <c r="NAL56" s="48"/>
      <c r="NAM56" s="48"/>
      <c r="NAN56" s="48"/>
      <c r="NAO56" s="48"/>
      <c r="NAP56" s="48"/>
      <c r="NAQ56" s="48"/>
      <c r="NAR56" s="48"/>
      <c r="NAS56" s="48"/>
      <c r="NAT56" s="48"/>
      <c r="NAU56" s="48"/>
      <c r="NAV56" s="48"/>
      <c r="NAW56" s="48"/>
      <c r="NAX56" s="48"/>
      <c r="NAY56" s="48"/>
      <c r="NAZ56" s="48"/>
      <c r="NBA56" s="48"/>
      <c r="NBB56" s="48"/>
      <c r="NBC56" s="48"/>
      <c r="NBD56" s="48"/>
      <c r="NBE56" s="48"/>
      <c r="NBF56" s="48"/>
      <c r="NBG56" s="48"/>
      <c r="NBH56" s="48"/>
      <c r="NBI56" s="48"/>
      <c r="NBJ56" s="48"/>
      <c r="NBK56" s="48"/>
      <c r="NBL56" s="48"/>
      <c r="NBM56" s="48"/>
      <c r="NBN56" s="48"/>
      <c r="NBO56" s="48"/>
      <c r="NBP56" s="48"/>
      <c r="NBQ56" s="48"/>
      <c r="NBR56" s="48"/>
      <c r="NBS56" s="48"/>
      <c r="NBT56" s="48"/>
      <c r="NBU56" s="48"/>
      <c r="NBV56" s="48"/>
      <c r="NBW56" s="48"/>
      <c r="NBX56" s="48"/>
      <c r="NBY56" s="48"/>
      <c r="NBZ56" s="48"/>
      <c r="NCA56" s="48"/>
      <c r="NCB56" s="48"/>
      <c r="NCC56" s="48"/>
      <c r="NCD56" s="48"/>
      <c r="NCE56" s="48"/>
      <c r="NCF56" s="48"/>
      <c r="NCG56" s="48"/>
      <c r="NCH56" s="48"/>
      <c r="NCI56" s="48"/>
      <c r="NCJ56" s="48"/>
      <c r="NCK56" s="48"/>
      <c r="NCL56" s="48"/>
      <c r="NCM56" s="48"/>
      <c r="NCN56" s="48"/>
      <c r="NCO56" s="48"/>
      <c r="NCP56" s="48"/>
      <c r="NCQ56" s="48"/>
      <c r="NCR56" s="48"/>
      <c r="NCS56" s="48"/>
      <c r="NCT56" s="48"/>
      <c r="NCU56" s="48"/>
      <c r="NCV56" s="48"/>
      <c r="NCW56" s="48"/>
      <c r="NCX56" s="48"/>
      <c r="NCY56" s="48"/>
      <c r="NCZ56" s="48"/>
      <c r="NDA56" s="48"/>
      <c r="NDB56" s="48"/>
      <c r="NDC56" s="48"/>
      <c r="NDD56" s="48"/>
      <c r="NDE56" s="48"/>
      <c r="NDF56" s="48"/>
      <c r="NDG56" s="48"/>
      <c r="NDH56" s="48"/>
      <c r="NDI56" s="48"/>
      <c r="NDJ56" s="48"/>
      <c r="NDK56" s="48"/>
      <c r="NDL56" s="48"/>
      <c r="NDM56" s="48"/>
      <c r="NDN56" s="48"/>
      <c r="NDO56" s="48"/>
      <c r="NDP56" s="48"/>
      <c r="NDQ56" s="48"/>
      <c r="NDR56" s="48"/>
      <c r="NDS56" s="48"/>
      <c r="NDT56" s="48"/>
      <c r="NDU56" s="48"/>
      <c r="NDV56" s="48"/>
      <c r="NDW56" s="48"/>
      <c r="NDX56" s="48"/>
      <c r="NDY56" s="48"/>
      <c r="NDZ56" s="48"/>
      <c r="NEA56" s="48"/>
      <c r="NEB56" s="48"/>
      <c r="NEC56" s="48"/>
      <c r="NED56" s="48"/>
      <c r="NEE56" s="48"/>
      <c r="NEF56" s="48"/>
      <c r="NEG56" s="48"/>
      <c r="NEH56" s="48"/>
      <c r="NEI56" s="48"/>
      <c r="NEJ56" s="48"/>
      <c r="NEK56" s="48"/>
      <c r="NEL56" s="48"/>
      <c r="NEM56" s="48"/>
      <c r="NEN56" s="48"/>
      <c r="NEO56" s="48"/>
      <c r="NEP56" s="48"/>
      <c r="NEQ56" s="48"/>
      <c r="NER56" s="48"/>
      <c r="NES56" s="48"/>
      <c r="NET56" s="48"/>
      <c r="NEU56" s="48"/>
      <c r="NEV56" s="48"/>
      <c r="NEW56" s="48"/>
      <c r="NEX56" s="48"/>
      <c r="NEY56" s="48"/>
      <c r="NEZ56" s="48"/>
      <c r="NFA56" s="48"/>
      <c r="NFB56" s="48"/>
      <c r="NFC56" s="48"/>
      <c r="NFD56" s="48"/>
      <c r="NFE56" s="48"/>
      <c r="NFF56" s="48"/>
      <c r="NFG56" s="48"/>
      <c r="NFH56" s="48"/>
      <c r="NFI56" s="48"/>
      <c r="NFJ56" s="48"/>
      <c r="NFK56" s="48"/>
      <c r="NFL56" s="48"/>
      <c r="NFM56" s="48"/>
      <c r="NFN56" s="48"/>
      <c r="NFO56" s="48"/>
      <c r="NFP56" s="48"/>
      <c r="NFQ56" s="48"/>
      <c r="NFR56" s="48"/>
      <c r="NFS56" s="48"/>
      <c r="NFT56" s="48"/>
      <c r="NFU56" s="48"/>
      <c r="NFV56" s="48"/>
      <c r="NFW56" s="48"/>
      <c r="NFX56" s="48"/>
      <c r="NFY56" s="48"/>
      <c r="NFZ56" s="48"/>
      <c r="NGA56" s="48"/>
      <c r="NGB56" s="48"/>
      <c r="NGC56" s="48"/>
      <c r="NGD56" s="48"/>
      <c r="NGE56" s="48"/>
      <c r="NGF56" s="48"/>
      <c r="NGG56" s="48"/>
      <c r="NGH56" s="48"/>
      <c r="NGI56" s="48"/>
      <c r="NGJ56" s="48"/>
      <c r="NGK56" s="48"/>
      <c r="NGL56" s="48"/>
      <c r="NGM56" s="48"/>
      <c r="NGN56" s="48"/>
      <c r="NGO56" s="48"/>
      <c r="NGP56" s="48"/>
      <c r="NGQ56" s="48"/>
      <c r="NGR56" s="48"/>
      <c r="NGS56" s="48"/>
      <c r="NGT56" s="48"/>
      <c r="NGU56" s="48"/>
      <c r="NGV56" s="48"/>
      <c r="NGW56" s="48"/>
      <c r="NGX56" s="48"/>
      <c r="NGY56" s="48"/>
      <c r="NGZ56" s="48"/>
      <c r="NHA56" s="48"/>
      <c r="NHB56" s="48"/>
      <c r="NHC56" s="48"/>
      <c r="NHD56" s="48"/>
      <c r="NHE56" s="48"/>
      <c r="NHF56" s="48"/>
      <c r="NHG56" s="48"/>
      <c r="NHH56" s="48"/>
      <c r="NHI56" s="48"/>
      <c r="NHJ56" s="48"/>
      <c r="NHK56" s="48"/>
      <c r="NHL56" s="48"/>
      <c r="NHM56" s="48"/>
      <c r="NHN56" s="48"/>
      <c r="NHO56" s="48"/>
      <c r="NHP56" s="48"/>
      <c r="NHQ56" s="48"/>
      <c r="NHR56" s="48"/>
      <c r="NHS56" s="48"/>
      <c r="NHT56" s="48"/>
      <c r="NHU56" s="48"/>
      <c r="NHV56" s="48"/>
      <c r="NHW56" s="48"/>
      <c r="NHX56" s="48"/>
      <c r="NHY56" s="48"/>
      <c r="NHZ56" s="48"/>
      <c r="NIA56" s="48"/>
      <c r="NIB56" s="48"/>
      <c r="NIC56" s="48"/>
      <c r="NID56" s="48"/>
      <c r="NIE56" s="48"/>
      <c r="NIF56" s="48"/>
      <c r="NIG56" s="48"/>
      <c r="NIH56" s="48"/>
      <c r="NII56" s="48"/>
      <c r="NIJ56" s="48"/>
      <c r="NIK56" s="48"/>
      <c r="NIL56" s="48"/>
      <c r="NIM56" s="48"/>
      <c r="NIN56" s="48"/>
      <c r="NIO56" s="48"/>
      <c r="NIP56" s="48"/>
      <c r="NIQ56" s="48"/>
      <c r="NIR56" s="48"/>
      <c r="NIS56" s="48"/>
      <c r="NIT56" s="48"/>
      <c r="NIU56" s="48"/>
      <c r="NIV56" s="48"/>
      <c r="NIW56" s="48"/>
      <c r="NIX56" s="48"/>
      <c r="NIY56" s="48"/>
      <c r="NIZ56" s="48"/>
      <c r="NJA56" s="48"/>
      <c r="NJB56" s="48"/>
      <c r="NJC56" s="48"/>
      <c r="NJD56" s="48"/>
      <c r="NJE56" s="48"/>
      <c r="NJF56" s="48"/>
      <c r="NJG56" s="48"/>
      <c r="NJH56" s="48"/>
      <c r="NJI56" s="48"/>
      <c r="NJJ56" s="48"/>
      <c r="NJK56" s="48"/>
      <c r="NJL56" s="48"/>
      <c r="NJM56" s="48"/>
      <c r="NJN56" s="48"/>
      <c r="NJO56" s="48"/>
      <c r="NJP56" s="48"/>
      <c r="NJQ56" s="48"/>
      <c r="NJR56" s="48"/>
      <c r="NJS56" s="48"/>
      <c r="NJT56" s="48"/>
      <c r="NJU56" s="48"/>
      <c r="NJV56" s="48"/>
      <c r="NJW56" s="48"/>
      <c r="NJX56" s="48"/>
      <c r="NJY56" s="48"/>
      <c r="NJZ56" s="48"/>
      <c r="NKA56" s="48"/>
      <c r="NKB56" s="48"/>
      <c r="NKC56" s="48"/>
      <c r="NKD56" s="48"/>
      <c r="NKE56" s="48"/>
      <c r="NKF56" s="48"/>
      <c r="NKG56" s="48"/>
      <c r="NKH56" s="48"/>
      <c r="NKI56" s="48"/>
      <c r="NKJ56" s="48"/>
      <c r="NKK56" s="48"/>
      <c r="NKL56" s="48"/>
      <c r="NKM56" s="48"/>
      <c r="NKN56" s="48"/>
      <c r="NKO56" s="48"/>
      <c r="NKP56" s="48"/>
      <c r="NKQ56" s="48"/>
      <c r="NKR56" s="48"/>
      <c r="NKS56" s="48"/>
      <c r="NKT56" s="48"/>
      <c r="NKU56" s="48"/>
      <c r="NKV56" s="48"/>
      <c r="NKW56" s="48"/>
      <c r="NKX56" s="48"/>
      <c r="NKY56" s="48"/>
      <c r="NKZ56" s="48"/>
      <c r="NLA56" s="48"/>
      <c r="NLB56" s="48"/>
      <c r="NLC56" s="48"/>
      <c r="NLD56" s="48"/>
      <c r="NLE56" s="48"/>
      <c r="NLF56" s="48"/>
      <c r="NLG56" s="48"/>
      <c r="NLH56" s="48"/>
      <c r="NLI56" s="48"/>
      <c r="NLJ56" s="48"/>
      <c r="NLK56" s="48"/>
      <c r="NLL56" s="48"/>
      <c r="NLM56" s="48"/>
      <c r="NLN56" s="48"/>
      <c r="NLO56" s="48"/>
      <c r="NLP56" s="48"/>
      <c r="NLQ56" s="48"/>
      <c r="NLR56" s="48"/>
      <c r="NLS56" s="48"/>
      <c r="NLT56" s="48"/>
      <c r="NLU56" s="48"/>
      <c r="NLV56" s="48"/>
      <c r="NLW56" s="48"/>
      <c r="NLX56" s="48"/>
      <c r="NLY56" s="48"/>
      <c r="NLZ56" s="48"/>
      <c r="NMA56" s="48"/>
      <c r="NMB56" s="48"/>
      <c r="NMC56" s="48"/>
      <c r="NMD56" s="48"/>
      <c r="NME56" s="48"/>
      <c r="NMF56" s="48"/>
      <c r="NMG56" s="48"/>
      <c r="NMH56" s="48"/>
      <c r="NMI56" s="48"/>
      <c r="NMJ56" s="48"/>
      <c r="NMK56" s="48"/>
      <c r="NML56" s="48"/>
      <c r="NMM56" s="48"/>
      <c r="NMN56" s="48"/>
      <c r="NMO56" s="48"/>
      <c r="NMP56" s="48"/>
      <c r="NMQ56" s="48"/>
      <c r="NMR56" s="48"/>
      <c r="NMS56" s="48"/>
      <c r="NMT56" s="48"/>
      <c r="NMU56" s="48"/>
      <c r="NMV56" s="48"/>
      <c r="NMW56" s="48"/>
      <c r="NMX56" s="48"/>
      <c r="NMY56" s="48"/>
      <c r="NMZ56" s="48"/>
      <c r="NNA56" s="48"/>
      <c r="NNB56" s="48"/>
      <c r="NNC56" s="48"/>
      <c r="NND56" s="48"/>
      <c r="NNE56" s="48"/>
      <c r="NNF56" s="48"/>
      <c r="NNG56" s="48"/>
      <c r="NNH56" s="48"/>
      <c r="NNI56" s="48"/>
      <c r="NNJ56" s="48"/>
      <c r="NNK56" s="48"/>
      <c r="NNL56" s="48"/>
      <c r="NNM56" s="48"/>
      <c r="NNN56" s="48"/>
      <c r="NNO56" s="48"/>
      <c r="NNP56" s="48"/>
      <c r="NNQ56" s="48"/>
      <c r="NNR56" s="48"/>
      <c r="NNS56" s="48"/>
      <c r="NNT56" s="48"/>
      <c r="NNU56" s="48"/>
      <c r="NNV56" s="48"/>
      <c r="NNW56" s="48"/>
      <c r="NNX56" s="48"/>
      <c r="NNY56" s="48"/>
      <c r="NNZ56" s="48"/>
      <c r="NOA56" s="48"/>
      <c r="NOB56" s="48"/>
      <c r="NOC56" s="48"/>
      <c r="NOD56" s="48"/>
      <c r="NOE56" s="48"/>
      <c r="NOF56" s="48"/>
      <c r="NOG56" s="48"/>
      <c r="NOH56" s="48"/>
      <c r="NOI56" s="48"/>
      <c r="NOJ56" s="48"/>
      <c r="NOK56" s="48"/>
      <c r="NOL56" s="48"/>
      <c r="NOM56" s="48"/>
      <c r="NON56" s="48"/>
      <c r="NOO56" s="48"/>
      <c r="NOP56" s="48"/>
      <c r="NOQ56" s="48"/>
      <c r="NOR56" s="48"/>
      <c r="NOS56" s="48"/>
      <c r="NOT56" s="48"/>
      <c r="NOU56" s="48"/>
      <c r="NOV56" s="48"/>
      <c r="NOW56" s="48"/>
      <c r="NOX56" s="48"/>
      <c r="NOY56" s="48"/>
      <c r="NOZ56" s="48"/>
      <c r="NPA56" s="48"/>
      <c r="NPB56" s="48"/>
      <c r="NPC56" s="48"/>
      <c r="NPD56" s="48"/>
      <c r="NPE56" s="48"/>
      <c r="NPF56" s="48"/>
      <c r="NPG56" s="48"/>
      <c r="NPH56" s="48"/>
      <c r="NPI56" s="48"/>
      <c r="NPJ56" s="48"/>
      <c r="NPK56" s="48"/>
      <c r="NPL56" s="48"/>
      <c r="NPM56" s="48"/>
      <c r="NPN56" s="48"/>
      <c r="NPO56" s="48"/>
      <c r="NPP56" s="48"/>
      <c r="NPQ56" s="48"/>
      <c r="NPR56" s="48"/>
      <c r="NPS56" s="48"/>
      <c r="NPT56" s="48"/>
      <c r="NPU56" s="48"/>
      <c r="NPV56" s="48"/>
      <c r="NPW56" s="48"/>
      <c r="NPX56" s="48"/>
      <c r="NPY56" s="48"/>
      <c r="NPZ56" s="48"/>
      <c r="NQA56" s="48"/>
      <c r="NQB56" s="48"/>
      <c r="NQC56" s="48"/>
      <c r="NQD56" s="48"/>
      <c r="NQE56" s="48"/>
      <c r="NQF56" s="48"/>
      <c r="NQG56" s="48"/>
      <c r="NQH56" s="48"/>
      <c r="NQI56" s="48"/>
      <c r="NQJ56" s="48"/>
      <c r="NQK56" s="48"/>
      <c r="NQL56" s="48"/>
      <c r="NQM56" s="48"/>
      <c r="NQN56" s="48"/>
      <c r="NQO56" s="48"/>
      <c r="NQP56" s="48"/>
      <c r="NQQ56" s="48"/>
      <c r="NQR56" s="48"/>
      <c r="NQS56" s="48"/>
      <c r="NQT56" s="48"/>
      <c r="NQU56" s="48"/>
      <c r="NQV56" s="48"/>
      <c r="NQW56" s="48"/>
      <c r="NQX56" s="48"/>
      <c r="NQY56" s="48"/>
      <c r="NQZ56" s="48"/>
      <c r="NRA56" s="48"/>
      <c r="NRB56" s="48"/>
      <c r="NRC56" s="48"/>
      <c r="NRD56" s="48"/>
      <c r="NRE56" s="48"/>
      <c r="NRF56" s="48"/>
      <c r="NRG56" s="48"/>
      <c r="NRH56" s="48"/>
      <c r="NRI56" s="48"/>
      <c r="NRJ56" s="48"/>
      <c r="NRK56" s="48"/>
      <c r="NRL56" s="48"/>
      <c r="NRM56" s="48"/>
      <c r="NRN56" s="48"/>
      <c r="NRO56" s="48"/>
      <c r="NRP56" s="48"/>
      <c r="NRQ56" s="48"/>
      <c r="NRR56" s="48"/>
      <c r="NRS56" s="48"/>
      <c r="NRT56" s="48"/>
      <c r="NRU56" s="48"/>
      <c r="NRV56" s="48"/>
      <c r="NRW56" s="48"/>
      <c r="NRX56" s="48"/>
      <c r="NRY56" s="48"/>
      <c r="NRZ56" s="48"/>
      <c r="NSA56" s="48"/>
      <c r="NSB56" s="48"/>
      <c r="NSC56" s="48"/>
      <c r="NSD56" s="48"/>
      <c r="NSE56" s="48"/>
      <c r="NSF56" s="48"/>
      <c r="NSG56" s="48"/>
      <c r="NSH56" s="48"/>
      <c r="NSI56" s="48"/>
      <c r="NSJ56" s="48"/>
      <c r="NSK56" s="48"/>
      <c r="NSL56" s="48"/>
      <c r="NSM56" s="48"/>
      <c r="NSN56" s="48"/>
      <c r="NSO56" s="48"/>
      <c r="NSP56" s="48"/>
      <c r="NSQ56" s="48"/>
      <c r="NSR56" s="48"/>
      <c r="NSS56" s="48"/>
      <c r="NST56" s="48"/>
      <c r="NSU56" s="48"/>
      <c r="NSV56" s="48"/>
      <c r="NSW56" s="48"/>
      <c r="NSX56" s="48"/>
      <c r="NSY56" s="48"/>
      <c r="NSZ56" s="48"/>
      <c r="NTA56" s="48"/>
      <c r="NTB56" s="48"/>
      <c r="NTC56" s="48"/>
      <c r="NTD56" s="48"/>
      <c r="NTE56" s="48"/>
      <c r="NTF56" s="48"/>
      <c r="NTG56" s="48"/>
      <c r="NTH56" s="48"/>
      <c r="NTI56" s="48"/>
      <c r="NTJ56" s="48"/>
      <c r="NTK56" s="48"/>
      <c r="NTL56" s="48"/>
      <c r="NTM56" s="48"/>
      <c r="NTN56" s="48"/>
      <c r="NTO56" s="48"/>
      <c r="NTP56" s="48"/>
      <c r="NTQ56" s="48"/>
      <c r="NTR56" s="48"/>
      <c r="NTS56" s="48"/>
      <c r="NTT56" s="48"/>
      <c r="NTU56" s="48"/>
      <c r="NTV56" s="48"/>
      <c r="NTW56" s="48"/>
      <c r="NTX56" s="48"/>
      <c r="NTY56" s="48"/>
      <c r="NTZ56" s="48"/>
      <c r="NUA56" s="48"/>
      <c r="NUB56" s="48"/>
      <c r="NUC56" s="48"/>
      <c r="NUD56" s="48"/>
      <c r="NUE56" s="48"/>
      <c r="NUF56" s="48"/>
      <c r="NUG56" s="48"/>
      <c r="NUH56" s="48"/>
      <c r="NUI56" s="48"/>
      <c r="NUJ56" s="48"/>
      <c r="NUK56" s="48"/>
      <c r="NUL56" s="48"/>
      <c r="NUM56" s="48"/>
      <c r="NUN56" s="48"/>
      <c r="NUO56" s="48"/>
      <c r="NUP56" s="48"/>
      <c r="NUQ56" s="48"/>
      <c r="NUR56" s="48"/>
      <c r="NUS56" s="48"/>
      <c r="NUT56" s="48"/>
      <c r="NUU56" s="48"/>
      <c r="NUV56" s="48"/>
      <c r="NUW56" s="48"/>
      <c r="NUX56" s="48"/>
      <c r="NUY56" s="48"/>
      <c r="NUZ56" s="48"/>
      <c r="NVA56" s="48"/>
      <c r="NVB56" s="48"/>
      <c r="NVC56" s="48"/>
      <c r="NVD56" s="48"/>
      <c r="NVE56" s="48"/>
      <c r="NVF56" s="48"/>
      <c r="NVG56" s="48"/>
      <c r="NVH56" s="48"/>
      <c r="NVI56" s="48"/>
      <c r="NVJ56" s="48"/>
      <c r="NVK56" s="48"/>
      <c r="NVL56" s="48"/>
      <c r="NVM56" s="48"/>
      <c r="NVN56" s="48"/>
      <c r="NVO56" s="48"/>
      <c r="NVP56" s="48"/>
      <c r="NVQ56" s="48"/>
      <c r="NVR56" s="48"/>
      <c r="NVS56" s="48"/>
      <c r="NVT56" s="48"/>
      <c r="NVU56" s="48"/>
      <c r="NVV56" s="48"/>
      <c r="NVW56" s="48"/>
      <c r="NVX56" s="48"/>
      <c r="NVY56" s="48"/>
      <c r="NVZ56" s="48"/>
      <c r="NWA56" s="48"/>
      <c r="NWB56" s="48"/>
      <c r="NWC56" s="48"/>
      <c r="NWD56" s="48"/>
      <c r="NWE56" s="48"/>
      <c r="NWF56" s="48"/>
      <c r="NWG56" s="48"/>
      <c r="NWH56" s="48"/>
      <c r="NWI56" s="48"/>
      <c r="NWJ56" s="48"/>
      <c r="NWK56" s="48"/>
      <c r="NWL56" s="48"/>
      <c r="NWM56" s="48"/>
      <c r="NWN56" s="48"/>
      <c r="NWO56" s="48"/>
      <c r="NWP56" s="48"/>
      <c r="NWQ56" s="48"/>
      <c r="NWR56" s="48"/>
      <c r="NWS56" s="48"/>
      <c r="NWT56" s="48"/>
      <c r="NWU56" s="48"/>
      <c r="NWV56" s="48"/>
      <c r="NWW56" s="48"/>
      <c r="NWX56" s="48"/>
      <c r="NWY56" s="48"/>
      <c r="NWZ56" s="48"/>
      <c r="NXA56" s="48"/>
      <c r="NXB56" s="48"/>
      <c r="NXC56" s="48"/>
      <c r="NXD56" s="48"/>
      <c r="NXE56" s="48"/>
      <c r="NXF56" s="48"/>
      <c r="NXG56" s="48"/>
      <c r="NXH56" s="48"/>
      <c r="NXI56" s="48"/>
      <c r="NXJ56" s="48"/>
      <c r="NXK56" s="48"/>
      <c r="NXL56" s="48"/>
      <c r="NXM56" s="48"/>
      <c r="NXN56" s="48"/>
      <c r="NXO56" s="48"/>
      <c r="NXP56" s="48"/>
      <c r="NXQ56" s="48"/>
      <c r="NXR56" s="48"/>
      <c r="NXS56" s="48"/>
      <c r="NXT56" s="48"/>
      <c r="NXU56" s="48"/>
      <c r="NXV56" s="48"/>
      <c r="NXW56" s="48"/>
      <c r="NXX56" s="48"/>
      <c r="NXY56" s="48"/>
      <c r="NXZ56" s="48"/>
      <c r="NYA56" s="48"/>
      <c r="NYB56" s="48"/>
      <c r="NYC56" s="48"/>
      <c r="NYD56" s="48"/>
      <c r="NYE56" s="48"/>
      <c r="NYF56" s="48"/>
      <c r="NYG56" s="48"/>
      <c r="NYH56" s="48"/>
      <c r="NYI56" s="48"/>
      <c r="NYJ56" s="48"/>
      <c r="NYK56" s="48"/>
      <c r="NYL56" s="48"/>
      <c r="NYM56" s="48"/>
      <c r="NYN56" s="48"/>
      <c r="NYO56" s="48"/>
      <c r="NYP56" s="48"/>
      <c r="NYQ56" s="48"/>
      <c r="NYR56" s="48"/>
      <c r="NYS56" s="48"/>
      <c r="NYT56" s="48"/>
      <c r="NYU56" s="48"/>
      <c r="NYV56" s="48"/>
      <c r="NYW56" s="48"/>
      <c r="NYX56" s="48"/>
      <c r="NYY56" s="48"/>
      <c r="NYZ56" s="48"/>
      <c r="NZA56" s="48"/>
      <c r="NZB56" s="48"/>
      <c r="NZC56" s="48"/>
      <c r="NZD56" s="48"/>
      <c r="NZE56" s="48"/>
      <c r="NZF56" s="48"/>
      <c r="NZG56" s="48"/>
      <c r="NZH56" s="48"/>
      <c r="NZI56" s="48"/>
      <c r="NZJ56" s="48"/>
      <c r="NZK56" s="48"/>
      <c r="NZL56" s="48"/>
      <c r="NZM56" s="48"/>
      <c r="NZN56" s="48"/>
      <c r="NZO56" s="48"/>
      <c r="NZP56" s="48"/>
      <c r="NZQ56" s="48"/>
      <c r="NZR56" s="48"/>
      <c r="NZS56" s="48"/>
      <c r="NZT56" s="48"/>
      <c r="NZU56" s="48"/>
      <c r="NZV56" s="48"/>
      <c r="NZW56" s="48"/>
      <c r="NZX56" s="48"/>
      <c r="NZY56" s="48"/>
      <c r="NZZ56" s="48"/>
      <c r="OAA56" s="48"/>
      <c r="OAB56" s="48"/>
      <c r="OAC56" s="48"/>
      <c r="OAD56" s="48"/>
      <c r="OAE56" s="48"/>
      <c r="OAF56" s="48"/>
      <c r="OAG56" s="48"/>
      <c r="OAH56" s="48"/>
      <c r="OAI56" s="48"/>
      <c r="OAJ56" s="48"/>
      <c r="OAK56" s="48"/>
      <c r="OAL56" s="48"/>
      <c r="OAM56" s="48"/>
      <c r="OAN56" s="48"/>
      <c r="OAO56" s="48"/>
      <c r="OAP56" s="48"/>
      <c r="OAQ56" s="48"/>
      <c r="OAR56" s="48"/>
      <c r="OAS56" s="48"/>
      <c r="OAT56" s="48"/>
      <c r="OAU56" s="48"/>
      <c r="OAV56" s="48"/>
      <c r="OAW56" s="48"/>
      <c r="OAX56" s="48"/>
      <c r="OAY56" s="48"/>
      <c r="OAZ56" s="48"/>
      <c r="OBA56" s="48"/>
      <c r="OBB56" s="48"/>
      <c r="OBC56" s="48"/>
      <c r="OBD56" s="48"/>
      <c r="OBE56" s="48"/>
      <c r="OBF56" s="48"/>
      <c r="OBG56" s="48"/>
      <c r="OBH56" s="48"/>
      <c r="OBI56" s="48"/>
      <c r="OBJ56" s="48"/>
      <c r="OBK56" s="48"/>
      <c r="OBL56" s="48"/>
      <c r="OBM56" s="48"/>
      <c r="OBN56" s="48"/>
      <c r="OBO56" s="48"/>
      <c r="OBP56" s="48"/>
      <c r="OBQ56" s="48"/>
      <c r="OBR56" s="48"/>
      <c r="OBS56" s="48"/>
      <c r="OBT56" s="48"/>
      <c r="OBU56" s="48"/>
      <c r="OBV56" s="48"/>
      <c r="OBW56" s="48"/>
      <c r="OBX56" s="48"/>
      <c r="OBY56" s="48"/>
      <c r="OBZ56" s="48"/>
      <c r="OCA56" s="48"/>
      <c r="OCB56" s="48"/>
      <c r="OCC56" s="48"/>
      <c r="OCD56" s="48"/>
      <c r="OCE56" s="48"/>
      <c r="OCF56" s="48"/>
      <c r="OCG56" s="48"/>
      <c r="OCH56" s="48"/>
      <c r="OCI56" s="48"/>
      <c r="OCJ56" s="48"/>
      <c r="OCK56" s="48"/>
      <c r="OCL56" s="48"/>
      <c r="OCM56" s="48"/>
      <c r="OCN56" s="48"/>
      <c r="OCO56" s="48"/>
      <c r="OCP56" s="48"/>
      <c r="OCQ56" s="48"/>
      <c r="OCR56" s="48"/>
      <c r="OCS56" s="48"/>
      <c r="OCT56" s="48"/>
      <c r="OCU56" s="48"/>
      <c r="OCV56" s="48"/>
      <c r="OCW56" s="48"/>
      <c r="OCX56" s="48"/>
      <c r="OCY56" s="48"/>
      <c r="OCZ56" s="48"/>
      <c r="ODA56" s="48"/>
      <c r="ODB56" s="48"/>
      <c r="ODC56" s="48"/>
      <c r="ODD56" s="48"/>
      <c r="ODE56" s="48"/>
      <c r="ODF56" s="48"/>
      <c r="ODG56" s="48"/>
      <c r="ODH56" s="48"/>
      <c r="ODI56" s="48"/>
      <c r="ODJ56" s="48"/>
      <c r="ODK56" s="48"/>
      <c r="ODL56" s="48"/>
      <c r="ODM56" s="48"/>
      <c r="ODN56" s="48"/>
      <c r="ODO56" s="48"/>
      <c r="ODP56" s="48"/>
      <c r="ODQ56" s="48"/>
      <c r="ODR56" s="48"/>
      <c r="ODS56" s="48"/>
      <c r="ODT56" s="48"/>
      <c r="ODU56" s="48"/>
      <c r="ODV56" s="48"/>
      <c r="ODW56" s="48"/>
      <c r="ODX56" s="48"/>
      <c r="ODY56" s="48"/>
      <c r="ODZ56" s="48"/>
      <c r="OEA56" s="48"/>
      <c r="OEB56" s="48"/>
      <c r="OEC56" s="48"/>
      <c r="OED56" s="48"/>
      <c r="OEE56" s="48"/>
      <c r="OEF56" s="48"/>
      <c r="OEG56" s="48"/>
      <c r="OEH56" s="48"/>
      <c r="OEI56" s="48"/>
      <c r="OEJ56" s="48"/>
      <c r="OEK56" s="48"/>
      <c r="OEL56" s="48"/>
      <c r="OEM56" s="48"/>
      <c r="OEN56" s="48"/>
      <c r="OEO56" s="48"/>
      <c r="OEP56" s="48"/>
      <c r="OEQ56" s="48"/>
      <c r="OER56" s="48"/>
      <c r="OES56" s="48"/>
      <c r="OET56" s="48"/>
      <c r="OEU56" s="48"/>
      <c r="OEV56" s="48"/>
      <c r="OEW56" s="48"/>
      <c r="OEX56" s="48"/>
      <c r="OEY56" s="48"/>
      <c r="OEZ56" s="48"/>
      <c r="OFA56" s="48"/>
      <c r="OFB56" s="48"/>
      <c r="OFC56" s="48"/>
      <c r="OFD56" s="48"/>
      <c r="OFE56" s="48"/>
      <c r="OFF56" s="48"/>
      <c r="OFG56" s="48"/>
      <c r="OFH56" s="48"/>
      <c r="OFI56" s="48"/>
      <c r="OFJ56" s="48"/>
      <c r="OFK56" s="48"/>
      <c r="OFL56" s="48"/>
      <c r="OFM56" s="48"/>
      <c r="OFN56" s="48"/>
      <c r="OFO56" s="48"/>
      <c r="OFP56" s="48"/>
      <c r="OFQ56" s="48"/>
      <c r="OFR56" s="48"/>
      <c r="OFS56" s="48"/>
      <c r="OFT56" s="48"/>
      <c r="OFU56" s="48"/>
      <c r="OFV56" s="48"/>
      <c r="OFW56" s="48"/>
      <c r="OFX56" s="48"/>
      <c r="OFY56" s="48"/>
      <c r="OFZ56" s="48"/>
      <c r="OGA56" s="48"/>
      <c r="OGB56" s="48"/>
      <c r="OGC56" s="48"/>
      <c r="OGD56" s="48"/>
      <c r="OGE56" s="48"/>
      <c r="OGF56" s="48"/>
      <c r="OGG56" s="48"/>
      <c r="OGH56" s="48"/>
      <c r="OGI56" s="48"/>
      <c r="OGJ56" s="48"/>
      <c r="OGK56" s="48"/>
      <c r="OGL56" s="48"/>
      <c r="OGM56" s="48"/>
      <c r="OGN56" s="48"/>
      <c r="OGO56" s="48"/>
      <c r="OGP56" s="48"/>
      <c r="OGQ56" s="48"/>
      <c r="OGR56" s="48"/>
      <c r="OGS56" s="48"/>
      <c r="OGT56" s="48"/>
      <c r="OGU56" s="48"/>
      <c r="OGV56" s="48"/>
      <c r="OGW56" s="48"/>
      <c r="OGX56" s="48"/>
      <c r="OGY56" s="48"/>
      <c r="OGZ56" s="48"/>
      <c r="OHA56" s="48"/>
      <c r="OHB56" s="48"/>
      <c r="OHC56" s="48"/>
      <c r="OHD56" s="48"/>
      <c r="OHE56" s="48"/>
      <c r="OHF56" s="48"/>
      <c r="OHG56" s="48"/>
      <c r="OHH56" s="48"/>
      <c r="OHI56" s="48"/>
      <c r="OHJ56" s="48"/>
      <c r="OHK56" s="48"/>
      <c r="OHL56" s="48"/>
      <c r="OHM56" s="48"/>
      <c r="OHN56" s="48"/>
      <c r="OHO56" s="48"/>
      <c r="OHP56" s="48"/>
      <c r="OHQ56" s="48"/>
      <c r="OHR56" s="48"/>
      <c r="OHS56" s="48"/>
      <c r="OHT56" s="48"/>
      <c r="OHU56" s="48"/>
      <c r="OHV56" s="48"/>
      <c r="OHW56" s="48"/>
      <c r="OHX56" s="48"/>
      <c r="OHY56" s="48"/>
      <c r="OHZ56" s="48"/>
      <c r="OIA56" s="48"/>
      <c r="OIB56" s="48"/>
      <c r="OIC56" s="48"/>
      <c r="OID56" s="48"/>
      <c r="OIE56" s="48"/>
      <c r="OIF56" s="48"/>
      <c r="OIG56" s="48"/>
      <c r="OIH56" s="48"/>
      <c r="OII56" s="48"/>
      <c r="OIJ56" s="48"/>
      <c r="OIK56" s="48"/>
      <c r="OIL56" s="48"/>
      <c r="OIM56" s="48"/>
      <c r="OIN56" s="48"/>
      <c r="OIO56" s="48"/>
      <c r="OIP56" s="48"/>
      <c r="OIQ56" s="48"/>
      <c r="OIR56" s="48"/>
      <c r="OIS56" s="48"/>
      <c r="OIT56" s="48"/>
      <c r="OIU56" s="48"/>
      <c r="OIV56" s="48"/>
      <c r="OIW56" s="48"/>
      <c r="OIX56" s="48"/>
      <c r="OIY56" s="48"/>
      <c r="OIZ56" s="48"/>
      <c r="OJA56" s="48"/>
      <c r="OJB56" s="48"/>
      <c r="OJC56" s="48"/>
      <c r="OJD56" s="48"/>
      <c r="OJE56" s="48"/>
      <c r="OJF56" s="48"/>
      <c r="OJG56" s="48"/>
      <c r="OJH56" s="48"/>
      <c r="OJI56" s="48"/>
      <c r="OJJ56" s="48"/>
      <c r="OJK56" s="48"/>
      <c r="OJL56" s="48"/>
      <c r="OJM56" s="48"/>
      <c r="OJN56" s="48"/>
      <c r="OJO56" s="48"/>
      <c r="OJP56" s="48"/>
      <c r="OJQ56" s="48"/>
      <c r="OJR56" s="48"/>
      <c r="OJS56" s="48"/>
      <c r="OJT56" s="48"/>
      <c r="OJU56" s="48"/>
      <c r="OJV56" s="48"/>
      <c r="OJW56" s="48"/>
      <c r="OJX56" s="48"/>
      <c r="OJY56" s="48"/>
      <c r="OJZ56" s="48"/>
      <c r="OKA56" s="48"/>
      <c r="OKB56" s="48"/>
      <c r="OKC56" s="48"/>
      <c r="OKD56" s="48"/>
      <c r="OKE56" s="48"/>
      <c r="OKF56" s="48"/>
      <c r="OKG56" s="48"/>
      <c r="OKH56" s="48"/>
      <c r="OKI56" s="48"/>
      <c r="OKJ56" s="48"/>
      <c r="OKK56" s="48"/>
      <c r="OKL56" s="48"/>
      <c r="OKM56" s="48"/>
      <c r="OKN56" s="48"/>
      <c r="OKO56" s="48"/>
      <c r="OKP56" s="48"/>
      <c r="OKQ56" s="48"/>
      <c r="OKR56" s="48"/>
      <c r="OKS56" s="48"/>
      <c r="OKT56" s="48"/>
      <c r="OKU56" s="48"/>
      <c r="OKV56" s="48"/>
      <c r="OKW56" s="48"/>
      <c r="OKX56" s="48"/>
      <c r="OKY56" s="48"/>
      <c r="OKZ56" s="48"/>
      <c r="OLA56" s="48"/>
      <c r="OLB56" s="48"/>
      <c r="OLC56" s="48"/>
      <c r="OLD56" s="48"/>
      <c r="OLE56" s="48"/>
      <c r="OLF56" s="48"/>
      <c r="OLG56" s="48"/>
      <c r="OLH56" s="48"/>
      <c r="OLI56" s="48"/>
      <c r="OLJ56" s="48"/>
      <c r="OLK56" s="48"/>
      <c r="OLL56" s="48"/>
      <c r="OLM56" s="48"/>
      <c r="OLN56" s="48"/>
      <c r="OLO56" s="48"/>
      <c r="OLP56" s="48"/>
      <c r="OLQ56" s="48"/>
      <c r="OLR56" s="48"/>
      <c r="OLS56" s="48"/>
      <c r="OLT56" s="48"/>
      <c r="OLU56" s="48"/>
      <c r="OLV56" s="48"/>
      <c r="OLW56" s="48"/>
      <c r="OLX56" s="48"/>
      <c r="OLY56" s="48"/>
      <c r="OLZ56" s="48"/>
      <c r="OMA56" s="48"/>
      <c r="OMB56" s="48"/>
      <c r="OMC56" s="48"/>
      <c r="OMD56" s="48"/>
      <c r="OME56" s="48"/>
      <c r="OMF56" s="48"/>
      <c r="OMG56" s="48"/>
      <c r="OMH56" s="48"/>
      <c r="OMI56" s="48"/>
      <c r="OMJ56" s="48"/>
      <c r="OMK56" s="48"/>
      <c r="OML56" s="48"/>
      <c r="OMM56" s="48"/>
      <c r="OMN56" s="48"/>
      <c r="OMO56" s="48"/>
      <c r="OMP56" s="48"/>
      <c r="OMQ56" s="48"/>
      <c r="OMR56" s="48"/>
      <c r="OMS56" s="48"/>
      <c r="OMT56" s="48"/>
      <c r="OMU56" s="48"/>
      <c r="OMV56" s="48"/>
      <c r="OMW56" s="48"/>
      <c r="OMX56" s="48"/>
      <c r="OMY56" s="48"/>
      <c r="OMZ56" s="48"/>
      <c r="ONA56" s="48"/>
      <c r="ONB56" s="48"/>
      <c r="ONC56" s="48"/>
      <c r="OND56" s="48"/>
      <c r="ONE56" s="48"/>
      <c r="ONF56" s="48"/>
      <c r="ONG56" s="48"/>
      <c r="ONH56" s="48"/>
      <c r="ONI56" s="48"/>
      <c r="ONJ56" s="48"/>
      <c r="ONK56" s="48"/>
      <c r="ONL56" s="48"/>
      <c r="ONM56" s="48"/>
      <c r="ONN56" s="48"/>
      <c r="ONO56" s="48"/>
      <c r="ONP56" s="48"/>
      <c r="ONQ56" s="48"/>
      <c r="ONR56" s="48"/>
      <c r="ONS56" s="48"/>
      <c r="ONT56" s="48"/>
      <c r="ONU56" s="48"/>
      <c r="ONV56" s="48"/>
      <c r="ONW56" s="48"/>
      <c r="ONX56" s="48"/>
      <c r="ONY56" s="48"/>
      <c r="ONZ56" s="48"/>
      <c r="OOA56" s="48"/>
      <c r="OOB56" s="48"/>
      <c r="OOC56" s="48"/>
      <c r="OOD56" s="48"/>
      <c r="OOE56" s="48"/>
      <c r="OOF56" s="48"/>
      <c r="OOG56" s="48"/>
      <c r="OOH56" s="48"/>
      <c r="OOI56" s="48"/>
      <c r="OOJ56" s="48"/>
      <c r="OOK56" s="48"/>
      <c r="OOL56" s="48"/>
      <c r="OOM56" s="48"/>
      <c r="OON56" s="48"/>
      <c r="OOO56" s="48"/>
      <c r="OOP56" s="48"/>
      <c r="OOQ56" s="48"/>
      <c r="OOR56" s="48"/>
      <c r="OOS56" s="48"/>
      <c r="OOT56" s="48"/>
      <c r="OOU56" s="48"/>
      <c r="OOV56" s="48"/>
      <c r="OOW56" s="48"/>
      <c r="OOX56" s="48"/>
      <c r="OOY56" s="48"/>
      <c r="OOZ56" s="48"/>
      <c r="OPA56" s="48"/>
      <c r="OPB56" s="48"/>
      <c r="OPC56" s="48"/>
      <c r="OPD56" s="48"/>
      <c r="OPE56" s="48"/>
      <c r="OPF56" s="48"/>
      <c r="OPG56" s="48"/>
      <c r="OPH56" s="48"/>
      <c r="OPI56" s="48"/>
      <c r="OPJ56" s="48"/>
      <c r="OPK56" s="48"/>
      <c r="OPL56" s="48"/>
      <c r="OPM56" s="48"/>
      <c r="OPN56" s="48"/>
      <c r="OPO56" s="48"/>
      <c r="OPP56" s="48"/>
      <c r="OPQ56" s="48"/>
      <c r="OPR56" s="48"/>
      <c r="OPS56" s="48"/>
      <c r="OPT56" s="48"/>
      <c r="OPU56" s="48"/>
      <c r="OPV56" s="48"/>
      <c r="OPW56" s="48"/>
      <c r="OPX56" s="48"/>
      <c r="OPY56" s="48"/>
      <c r="OPZ56" s="48"/>
      <c r="OQA56" s="48"/>
      <c r="OQB56" s="48"/>
      <c r="OQC56" s="48"/>
      <c r="OQD56" s="48"/>
      <c r="OQE56" s="48"/>
      <c r="OQF56" s="48"/>
      <c r="OQG56" s="48"/>
      <c r="OQH56" s="48"/>
      <c r="OQI56" s="48"/>
      <c r="OQJ56" s="48"/>
      <c r="OQK56" s="48"/>
      <c r="OQL56" s="48"/>
      <c r="OQM56" s="48"/>
      <c r="OQN56" s="48"/>
      <c r="OQO56" s="48"/>
      <c r="OQP56" s="48"/>
      <c r="OQQ56" s="48"/>
      <c r="OQR56" s="48"/>
      <c r="OQS56" s="48"/>
      <c r="OQT56" s="48"/>
      <c r="OQU56" s="48"/>
      <c r="OQV56" s="48"/>
      <c r="OQW56" s="48"/>
      <c r="OQX56" s="48"/>
      <c r="OQY56" s="48"/>
      <c r="OQZ56" s="48"/>
      <c r="ORA56" s="48"/>
      <c r="ORB56" s="48"/>
      <c r="ORC56" s="48"/>
      <c r="ORD56" s="48"/>
      <c r="ORE56" s="48"/>
      <c r="ORF56" s="48"/>
      <c r="ORG56" s="48"/>
      <c r="ORH56" s="48"/>
      <c r="ORI56" s="48"/>
      <c r="ORJ56" s="48"/>
      <c r="ORK56" s="48"/>
      <c r="ORL56" s="48"/>
      <c r="ORM56" s="48"/>
      <c r="ORN56" s="48"/>
      <c r="ORO56" s="48"/>
      <c r="ORP56" s="48"/>
      <c r="ORQ56" s="48"/>
      <c r="ORR56" s="48"/>
      <c r="ORS56" s="48"/>
      <c r="ORT56" s="48"/>
      <c r="ORU56" s="48"/>
      <c r="ORV56" s="48"/>
      <c r="ORW56" s="48"/>
      <c r="ORX56" s="48"/>
      <c r="ORY56" s="48"/>
      <c r="ORZ56" s="48"/>
      <c r="OSA56" s="48"/>
      <c r="OSB56" s="48"/>
      <c r="OSC56" s="48"/>
      <c r="OSD56" s="48"/>
      <c r="OSE56" s="48"/>
      <c r="OSF56" s="48"/>
      <c r="OSG56" s="48"/>
      <c r="OSH56" s="48"/>
      <c r="OSI56" s="48"/>
      <c r="OSJ56" s="48"/>
      <c r="OSK56" s="48"/>
      <c r="OSL56" s="48"/>
      <c r="OSM56" s="48"/>
      <c r="OSN56" s="48"/>
      <c r="OSO56" s="48"/>
      <c r="OSP56" s="48"/>
      <c r="OSQ56" s="48"/>
      <c r="OSR56" s="48"/>
      <c r="OSS56" s="48"/>
      <c r="OST56" s="48"/>
      <c r="OSU56" s="48"/>
      <c r="OSV56" s="48"/>
      <c r="OSW56" s="48"/>
      <c r="OSX56" s="48"/>
      <c r="OSY56" s="48"/>
      <c r="OSZ56" s="48"/>
      <c r="OTA56" s="48"/>
      <c r="OTB56" s="48"/>
      <c r="OTC56" s="48"/>
      <c r="OTD56" s="48"/>
      <c r="OTE56" s="48"/>
      <c r="OTF56" s="48"/>
      <c r="OTG56" s="48"/>
      <c r="OTH56" s="48"/>
      <c r="OTI56" s="48"/>
      <c r="OTJ56" s="48"/>
      <c r="OTK56" s="48"/>
      <c r="OTL56" s="48"/>
      <c r="OTM56" s="48"/>
      <c r="OTN56" s="48"/>
      <c r="OTO56" s="48"/>
      <c r="OTP56" s="48"/>
      <c r="OTQ56" s="48"/>
      <c r="OTR56" s="48"/>
      <c r="OTS56" s="48"/>
      <c r="OTT56" s="48"/>
      <c r="OTU56" s="48"/>
      <c r="OTV56" s="48"/>
      <c r="OTW56" s="48"/>
      <c r="OTX56" s="48"/>
      <c r="OTY56" s="48"/>
      <c r="OTZ56" s="48"/>
      <c r="OUA56" s="48"/>
      <c r="OUB56" s="48"/>
      <c r="OUC56" s="48"/>
      <c r="OUD56" s="48"/>
      <c r="OUE56" s="48"/>
      <c r="OUF56" s="48"/>
      <c r="OUG56" s="48"/>
      <c r="OUH56" s="48"/>
      <c r="OUI56" s="48"/>
      <c r="OUJ56" s="48"/>
      <c r="OUK56" s="48"/>
      <c r="OUL56" s="48"/>
      <c r="OUM56" s="48"/>
      <c r="OUN56" s="48"/>
      <c r="OUO56" s="48"/>
      <c r="OUP56" s="48"/>
      <c r="OUQ56" s="48"/>
      <c r="OUR56" s="48"/>
      <c r="OUS56" s="48"/>
      <c r="OUT56" s="48"/>
      <c r="OUU56" s="48"/>
      <c r="OUV56" s="48"/>
      <c r="OUW56" s="48"/>
      <c r="OUX56" s="48"/>
      <c r="OUY56" s="48"/>
      <c r="OUZ56" s="48"/>
      <c r="OVA56" s="48"/>
      <c r="OVB56" s="48"/>
      <c r="OVC56" s="48"/>
      <c r="OVD56" s="48"/>
      <c r="OVE56" s="48"/>
      <c r="OVF56" s="48"/>
      <c r="OVG56" s="48"/>
      <c r="OVH56" s="48"/>
      <c r="OVI56" s="48"/>
      <c r="OVJ56" s="48"/>
      <c r="OVK56" s="48"/>
      <c r="OVL56" s="48"/>
      <c r="OVM56" s="48"/>
      <c r="OVN56" s="48"/>
      <c r="OVO56" s="48"/>
      <c r="OVP56" s="48"/>
      <c r="OVQ56" s="48"/>
      <c r="OVR56" s="48"/>
      <c r="OVS56" s="48"/>
      <c r="OVT56" s="48"/>
      <c r="OVU56" s="48"/>
      <c r="OVV56" s="48"/>
      <c r="OVW56" s="48"/>
      <c r="OVX56" s="48"/>
      <c r="OVY56" s="48"/>
      <c r="OVZ56" s="48"/>
      <c r="OWA56" s="48"/>
      <c r="OWB56" s="48"/>
      <c r="OWC56" s="48"/>
      <c r="OWD56" s="48"/>
      <c r="OWE56" s="48"/>
      <c r="OWF56" s="48"/>
      <c r="OWG56" s="48"/>
      <c r="OWH56" s="48"/>
      <c r="OWI56" s="48"/>
      <c r="OWJ56" s="48"/>
      <c r="OWK56" s="48"/>
      <c r="OWL56" s="48"/>
      <c r="OWM56" s="48"/>
      <c r="OWN56" s="48"/>
      <c r="OWO56" s="48"/>
      <c r="OWP56" s="48"/>
      <c r="OWQ56" s="48"/>
      <c r="OWR56" s="48"/>
      <c r="OWS56" s="48"/>
      <c r="OWT56" s="48"/>
      <c r="OWU56" s="48"/>
      <c r="OWV56" s="48"/>
      <c r="OWW56" s="48"/>
      <c r="OWX56" s="48"/>
      <c r="OWY56" s="48"/>
      <c r="OWZ56" s="48"/>
      <c r="OXA56" s="48"/>
      <c r="OXB56" s="48"/>
      <c r="OXC56" s="48"/>
      <c r="OXD56" s="48"/>
      <c r="OXE56" s="48"/>
      <c r="OXF56" s="48"/>
      <c r="OXG56" s="48"/>
      <c r="OXH56" s="48"/>
      <c r="OXI56" s="48"/>
      <c r="OXJ56" s="48"/>
      <c r="OXK56" s="48"/>
      <c r="OXL56" s="48"/>
      <c r="OXM56" s="48"/>
      <c r="OXN56" s="48"/>
      <c r="OXO56" s="48"/>
      <c r="OXP56" s="48"/>
      <c r="OXQ56" s="48"/>
      <c r="OXR56" s="48"/>
      <c r="OXS56" s="48"/>
      <c r="OXT56" s="48"/>
      <c r="OXU56" s="48"/>
      <c r="OXV56" s="48"/>
      <c r="OXW56" s="48"/>
      <c r="OXX56" s="48"/>
      <c r="OXY56" s="48"/>
      <c r="OXZ56" s="48"/>
      <c r="OYA56" s="48"/>
      <c r="OYB56" s="48"/>
      <c r="OYC56" s="48"/>
      <c r="OYD56" s="48"/>
      <c r="OYE56" s="48"/>
      <c r="OYF56" s="48"/>
      <c r="OYG56" s="48"/>
      <c r="OYH56" s="48"/>
      <c r="OYI56" s="48"/>
      <c r="OYJ56" s="48"/>
      <c r="OYK56" s="48"/>
      <c r="OYL56" s="48"/>
      <c r="OYM56" s="48"/>
      <c r="OYN56" s="48"/>
      <c r="OYO56" s="48"/>
      <c r="OYP56" s="48"/>
      <c r="OYQ56" s="48"/>
      <c r="OYR56" s="48"/>
      <c r="OYS56" s="48"/>
      <c r="OYT56" s="48"/>
      <c r="OYU56" s="48"/>
      <c r="OYV56" s="48"/>
      <c r="OYW56" s="48"/>
      <c r="OYX56" s="48"/>
      <c r="OYY56" s="48"/>
      <c r="OYZ56" s="48"/>
      <c r="OZA56" s="48"/>
      <c r="OZB56" s="48"/>
      <c r="OZC56" s="48"/>
      <c r="OZD56" s="48"/>
      <c r="OZE56" s="48"/>
      <c r="OZF56" s="48"/>
      <c r="OZG56" s="48"/>
      <c r="OZH56" s="48"/>
      <c r="OZI56" s="48"/>
      <c r="OZJ56" s="48"/>
      <c r="OZK56" s="48"/>
      <c r="OZL56" s="48"/>
      <c r="OZM56" s="48"/>
      <c r="OZN56" s="48"/>
      <c r="OZO56" s="48"/>
      <c r="OZP56" s="48"/>
      <c r="OZQ56" s="48"/>
      <c r="OZR56" s="48"/>
      <c r="OZS56" s="48"/>
      <c r="OZT56" s="48"/>
      <c r="OZU56" s="48"/>
      <c r="OZV56" s="48"/>
      <c r="OZW56" s="48"/>
      <c r="OZX56" s="48"/>
      <c r="OZY56" s="48"/>
      <c r="OZZ56" s="48"/>
      <c r="PAA56" s="48"/>
      <c r="PAB56" s="48"/>
      <c r="PAC56" s="48"/>
      <c r="PAD56" s="48"/>
      <c r="PAE56" s="48"/>
      <c r="PAF56" s="48"/>
      <c r="PAG56" s="48"/>
      <c r="PAH56" s="48"/>
      <c r="PAI56" s="48"/>
      <c r="PAJ56" s="48"/>
      <c r="PAK56" s="48"/>
      <c r="PAL56" s="48"/>
      <c r="PAM56" s="48"/>
      <c r="PAN56" s="48"/>
      <c r="PAO56" s="48"/>
      <c r="PAP56" s="48"/>
      <c r="PAQ56" s="48"/>
      <c r="PAR56" s="48"/>
      <c r="PAS56" s="48"/>
      <c r="PAT56" s="48"/>
      <c r="PAU56" s="48"/>
      <c r="PAV56" s="48"/>
      <c r="PAW56" s="48"/>
      <c r="PAX56" s="48"/>
      <c r="PAY56" s="48"/>
      <c r="PAZ56" s="48"/>
      <c r="PBA56" s="48"/>
      <c r="PBB56" s="48"/>
      <c r="PBC56" s="48"/>
      <c r="PBD56" s="48"/>
      <c r="PBE56" s="48"/>
      <c r="PBF56" s="48"/>
      <c r="PBG56" s="48"/>
      <c r="PBH56" s="48"/>
      <c r="PBI56" s="48"/>
      <c r="PBJ56" s="48"/>
      <c r="PBK56" s="48"/>
      <c r="PBL56" s="48"/>
      <c r="PBM56" s="48"/>
      <c r="PBN56" s="48"/>
      <c r="PBO56" s="48"/>
      <c r="PBP56" s="48"/>
      <c r="PBQ56" s="48"/>
      <c r="PBR56" s="48"/>
      <c r="PBS56" s="48"/>
      <c r="PBT56" s="48"/>
      <c r="PBU56" s="48"/>
      <c r="PBV56" s="48"/>
      <c r="PBW56" s="48"/>
      <c r="PBX56" s="48"/>
      <c r="PBY56" s="48"/>
      <c r="PBZ56" s="48"/>
      <c r="PCA56" s="48"/>
      <c r="PCB56" s="48"/>
      <c r="PCC56" s="48"/>
      <c r="PCD56" s="48"/>
      <c r="PCE56" s="48"/>
      <c r="PCF56" s="48"/>
      <c r="PCG56" s="48"/>
      <c r="PCH56" s="48"/>
      <c r="PCI56" s="48"/>
      <c r="PCJ56" s="48"/>
      <c r="PCK56" s="48"/>
      <c r="PCL56" s="48"/>
      <c r="PCM56" s="48"/>
      <c r="PCN56" s="48"/>
      <c r="PCO56" s="48"/>
      <c r="PCP56" s="48"/>
      <c r="PCQ56" s="48"/>
      <c r="PCR56" s="48"/>
      <c r="PCS56" s="48"/>
      <c r="PCT56" s="48"/>
      <c r="PCU56" s="48"/>
      <c r="PCV56" s="48"/>
      <c r="PCW56" s="48"/>
      <c r="PCX56" s="48"/>
      <c r="PCY56" s="48"/>
      <c r="PCZ56" s="48"/>
      <c r="PDA56" s="48"/>
      <c r="PDB56" s="48"/>
      <c r="PDC56" s="48"/>
      <c r="PDD56" s="48"/>
      <c r="PDE56" s="48"/>
      <c r="PDF56" s="48"/>
      <c r="PDG56" s="48"/>
      <c r="PDH56" s="48"/>
      <c r="PDI56" s="48"/>
      <c r="PDJ56" s="48"/>
      <c r="PDK56" s="48"/>
      <c r="PDL56" s="48"/>
      <c r="PDM56" s="48"/>
      <c r="PDN56" s="48"/>
      <c r="PDO56" s="48"/>
      <c r="PDP56" s="48"/>
      <c r="PDQ56" s="48"/>
      <c r="PDR56" s="48"/>
      <c r="PDS56" s="48"/>
      <c r="PDT56" s="48"/>
      <c r="PDU56" s="48"/>
      <c r="PDV56" s="48"/>
      <c r="PDW56" s="48"/>
      <c r="PDX56" s="48"/>
      <c r="PDY56" s="48"/>
      <c r="PDZ56" s="48"/>
      <c r="PEA56" s="48"/>
      <c r="PEB56" s="48"/>
      <c r="PEC56" s="48"/>
      <c r="PED56" s="48"/>
      <c r="PEE56" s="48"/>
      <c r="PEF56" s="48"/>
      <c r="PEG56" s="48"/>
      <c r="PEH56" s="48"/>
      <c r="PEI56" s="48"/>
      <c r="PEJ56" s="48"/>
      <c r="PEK56" s="48"/>
      <c r="PEL56" s="48"/>
      <c r="PEM56" s="48"/>
      <c r="PEN56" s="48"/>
      <c r="PEO56" s="48"/>
      <c r="PEP56" s="48"/>
      <c r="PEQ56" s="48"/>
      <c r="PER56" s="48"/>
      <c r="PES56" s="48"/>
      <c r="PET56" s="48"/>
      <c r="PEU56" s="48"/>
      <c r="PEV56" s="48"/>
      <c r="PEW56" s="48"/>
      <c r="PEX56" s="48"/>
      <c r="PEY56" s="48"/>
      <c r="PEZ56" s="48"/>
      <c r="PFA56" s="48"/>
      <c r="PFB56" s="48"/>
      <c r="PFC56" s="48"/>
      <c r="PFD56" s="48"/>
      <c r="PFE56" s="48"/>
      <c r="PFF56" s="48"/>
      <c r="PFG56" s="48"/>
      <c r="PFH56" s="48"/>
      <c r="PFI56" s="48"/>
      <c r="PFJ56" s="48"/>
      <c r="PFK56" s="48"/>
      <c r="PFL56" s="48"/>
      <c r="PFM56" s="48"/>
      <c r="PFN56" s="48"/>
      <c r="PFO56" s="48"/>
      <c r="PFP56" s="48"/>
      <c r="PFQ56" s="48"/>
      <c r="PFR56" s="48"/>
      <c r="PFS56" s="48"/>
      <c r="PFT56" s="48"/>
      <c r="PFU56" s="48"/>
      <c r="PFV56" s="48"/>
      <c r="PFW56" s="48"/>
      <c r="PFX56" s="48"/>
      <c r="PFY56" s="48"/>
      <c r="PFZ56" s="48"/>
      <c r="PGA56" s="48"/>
      <c r="PGB56" s="48"/>
      <c r="PGC56" s="48"/>
      <c r="PGD56" s="48"/>
      <c r="PGE56" s="48"/>
      <c r="PGF56" s="48"/>
      <c r="PGG56" s="48"/>
      <c r="PGH56" s="48"/>
      <c r="PGI56" s="48"/>
      <c r="PGJ56" s="48"/>
      <c r="PGK56" s="48"/>
      <c r="PGL56" s="48"/>
      <c r="PGM56" s="48"/>
      <c r="PGN56" s="48"/>
      <c r="PGO56" s="48"/>
      <c r="PGP56" s="48"/>
      <c r="PGQ56" s="48"/>
      <c r="PGR56" s="48"/>
      <c r="PGS56" s="48"/>
      <c r="PGT56" s="48"/>
      <c r="PGU56" s="48"/>
      <c r="PGV56" s="48"/>
      <c r="PGW56" s="48"/>
      <c r="PGX56" s="48"/>
      <c r="PGY56" s="48"/>
      <c r="PGZ56" s="48"/>
      <c r="PHA56" s="48"/>
      <c r="PHB56" s="48"/>
      <c r="PHC56" s="48"/>
      <c r="PHD56" s="48"/>
      <c r="PHE56" s="48"/>
      <c r="PHF56" s="48"/>
      <c r="PHG56" s="48"/>
      <c r="PHH56" s="48"/>
      <c r="PHI56" s="48"/>
      <c r="PHJ56" s="48"/>
      <c r="PHK56" s="48"/>
      <c r="PHL56" s="48"/>
      <c r="PHM56" s="48"/>
      <c r="PHN56" s="48"/>
      <c r="PHO56" s="48"/>
      <c r="PHP56" s="48"/>
      <c r="PHQ56" s="48"/>
      <c r="PHR56" s="48"/>
      <c r="PHS56" s="48"/>
      <c r="PHT56" s="48"/>
      <c r="PHU56" s="48"/>
      <c r="PHV56" s="48"/>
      <c r="PHW56" s="48"/>
      <c r="PHX56" s="48"/>
      <c r="PHY56" s="48"/>
      <c r="PHZ56" s="48"/>
      <c r="PIA56" s="48"/>
      <c r="PIB56" s="48"/>
      <c r="PIC56" s="48"/>
      <c r="PID56" s="48"/>
      <c r="PIE56" s="48"/>
      <c r="PIF56" s="48"/>
      <c r="PIG56" s="48"/>
      <c r="PIH56" s="48"/>
      <c r="PII56" s="48"/>
      <c r="PIJ56" s="48"/>
      <c r="PIK56" s="48"/>
      <c r="PIL56" s="48"/>
      <c r="PIM56" s="48"/>
      <c r="PIN56" s="48"/>
      <c r="PIO56" s="48"/>
      <c r="PIP56" s="48"/>
      <c r="PIQ56" s="48"/>
      <c r="PIR56" s="48"/>
      <c r="PIS56" s="48"/>
      <c r="PIT56" s="48"/>
      <c r="PIU56" s="48"/>
      <c r="PIV56" s="48"/>
      <c r="PIW56" s="48"/>
      <c r="PIX56" s="48"/>
      <c r="PIY56" s="48"/>
      <c r="PIZ56" s="48"/>
      <c r="PJA56" s="48"/>
      <c r="PJB56" s="48"/>
      <c r="PJC56" s="48"/>
      <c r="PJD56" s="48"/>
      <c r="PJE56" s="48"/>
      <c r="PJF56" s="48"/>
      <c r="PJG56" s="48"/>
      <c r="PJH56" s="48"/>
      <c r="PJI56" s="48"/>
      <c r="PJJ56" s="48"/>
      <c r="PJK56" s="48"/>
      <c r="PJL56" s="48"/>
      <c r="PJM56" s="48"/>
      <c r="PJN56" s="48"/>
      <c r="PJO56" s="48"/>
      <c r="PJP56" s="48"/>
      <c r="PJQ56" s="48"/>
      <c r="PJR56" s="48"/>
      <c r="PJS56" s="48"/>
      <c r="PJT56" s="48"/>
      <c r="PJU56" s="48"/>
      <c r="PJV56" s="48"/>
      <c r="PJW56" s="48"/>
      <c r="PJX56" s="48"/>
      <c r="PJY56" s="48"/>
      <c r="PJZ56" s="48"/>
      <c r="PKA56" s="48"/>
      <c r="PKB56" s="48"/>
      <c r="PKC56" s="48"/>
      <c r="PKD56" s="48"/>
      <c r="PKE56" s="48"/>
      <c r="PKF56" s="48"/>
      <c r="PKG56" s="48"/>
      <c r="PKH56" s="48"/>
      <c r="PKI56" s="48"/>
      <c r="PKJ56" s="48"/>
      <c r="PKK56" s="48"/>
      <c r="PKL56" s="48"/>
      <c r="PKM56" s="48"/>
      <c r="PKN56" s="48"/>
      <c r="PKO56" s="48"/>
      <c r="PKP56" s="48"/>
      <c r="PKQ56" s="48"/>
      <c r="PKR56" s="48"/>
      <c r="PKS56" s="48"/>
      <c r="PKT56" s="48"/>
      <c r="PKU56" s="48"/>
      <c r="PKV56" s="48"/>
      <c r="PKW56" s="48"/>
      <c r="PKX56" s="48"/>
      <c r="PKY56" s="48"/>
      <c r="PKZ56" s="48"/>
      <c r="PLA56" s="48"/>
      <c r="PLB56" s="48"/>
      <c r="PLC56" s="48"/>
      <c r="PLD56" s="48"/>
      <c r="PLE56" s="48"/>
      <c r="PLF56" s="48"/>
      <c r="PLG56" s="48"/>
      <c r="PLH56" s="48"/>
      <c r="PLI56" s="48"/>
      <c r="PLJ56" s="48"/>
      <c r="PLK56" s="48"/>
      <c r="PLL56" s="48"/>
      <c r="PLM56" s="48"/>
      <c r="PLN56" s="48"/>
      <c r="PLO56" s="48"/>
      <c r="PLP56" s="48"/>
      <c r="PLQ56" s="48"/>
      <c r="PLR56" s="48"/>
      <c r="PLS56" s="48"/>
      <c r="PLT56" s="48"/>
      <c r="PLU56" s="48"/>
      <c r="PLV56" s="48"/>
      <c r="PLW56" s="48"/>
      <c r="PLX56" s="48"/>
      <c r="PLY56" s="48"/>
      <c r="PLZ56" s="48"/>
      <c r="PMA56" s="48"/>
      <c r="PMB56" s="48"/>
      <c r="PMC56" s="48"/>
      <c r="PMD56" s="48"/>
      <c r="PME56" s="48"/>
      <c r="PMF56" s="48"/>
      <c r="PMG56" s="48"/>
      <c r="PMH56" s="48"/>
      <c r="PMI56" s="48"/>
      <c r="PMJ56" s="48"/>
      <c r="PMK56" s="48"/>
      <c r="PML56" s="48"/>
      <c r="PMM56" s="48"/>
      <c r="PMN56" s="48"/>
      <c r="PMO56" s="48"/>
      <c r="PMP56" s="48"/>
      <c r="PMQ56" s="48"/>
      <c r="PMR56" s="48"/>
      <c r="PMS56" s="48"/>
      <c r="PMT56" s="48"/>
      <c r="PMU56" s="48"/>
      <c r="PMV56" s="48"/>
      <c r="PMW56" s="48"/>
      <c r="PMX56" s="48"/>
      <c r="PMY56" s="48"/>
      <c r="PMZ56" s="48"/>
      <c r="PNA56" s="48"/>
      <c r="PNB56" s="48"/>
      <c r="PNC56" s="48"/>
      <c r="PND56" s="48"/>
      <c r="PNE56" s="48"/>
      <c r="PNF56" s="48"/>
      <c r="PNG56" s="48"/>
      <c r="PNH56" s="48"/>
      <c r="PNI56" s="48"/>
      <c r="PNJ56" s="48"/>
      <c r="PNK56" s="48"/>
      <c r="PNL56" s="48"/>
      <c r="PNM56" s="48"/>
      <c r="PNN56" s="48"/>
      <c r="PNO56" s="48"/>
      <c r="PNP56" s="48"/>
      <c r="PNQ56" s="48"/>
      <c r="PNR56" s="48"/>
      <c r="PNS56" s="48"/>
      <c r="PNT56" s="48"/>
      <c r="PNU56" s="48"/>
      <c r="PNV56" s="48"/>
      <c r="PNW56" s="48"/>
      <c r="PNX56" s="48"/>
      <c r="PNY56" s="48"/>
      <c r="PNZ56" s="48"/>
      <c r="POA56" s="48"/>
      <c r="POB56" s="48"/>
      <c r="POC56" s="48"/>
      <c r="POD56" s="48"/>
      <c r="POE56" s="48"/>
      <c r="POF56" s="48"/>
      <c r="POG56" s="48"/>
      <c r="POH56" s="48"/>
      <c r="POI56" s="48"/>
      <c r="POJ56" s="48"/>
      <c r="POK56" s="48"/>
      <c r="POL56" s="48"/>
      <c r="POM56" s="48"/>
      <c r="PON56" s="48"/>
      <c r="POO56" s="48"/>
      <c r="POP56" s="48"/>
      <c r="POQ56" s="48"/>
      <c r="POR56" s="48"/>
      <c r="POS56" s="48"/>
      <c r="POT56" s="48"/>
      <c r="POU56" s="48"/>
      <c r="POV56" s="48"/>
      <c r="POW56" s="48"/>
      <c r="POX56" s="48"/>
      <c r="POY56" s="48"/>
      <c r="POZ56" s="48"/>
      <c r="PPA56" s="48"/>
      <c r="PPB56" s="48"/>
      <c r="PPC56" s="48"/>
      <c r="PPD56" s="48"/>
      <c r="PPE56" s="48"/>
      <c r="PPF56" s="48"/>
      <c r="PPG56" s="48"/>
      <c r="PPH56" s="48"/>
      <c r="PPI56" s="48"/>
      <c r="PPJ56" s="48"/>
      <c r="PPK56" s="48"/>
      <c r="PPL56" s="48"/>
      <c r="PPM56" s="48"/>
      <c r="PPN56" s="48"/>
      <c r="PPO56" s="48"/>
      <c r="PPP56" s="48"/>
      <c r="PPQ56" s="48"/>
      <c r="PPR56" s="48"/>
      <c r="PPS56" s="48"/>
      <c r="PPT56" s="48"/>
      <c r="PPU56" s="48"/>
      <c r="PPV56" s="48"/>
      <c r="PPW56" s="48"/>
      <c r="PPX56" s="48"/>
      <c r="PPY56" s="48"/>
      <c r="PPZ56" s="48"/>
      <c r="PQA56" s="48"/>
      <c r="PQB56" s="48"/>
      <c r="PQC56" s="48"/>
      <c r="PQD56" s="48"/>
      <c r="PQE56" s="48"/>
      <c r="PQF56" s="48"/>
      <c r="PQG56" s="48"/>
      <c r="PQH56" s="48"/>
      <c r="PQI56" s="48"/>
      <c r="PQJ56" s="48"/>
      <c r="PQK56" s="48"/>
      <c r="PQL56" s="48"/>
      <c r="PQM56" s="48"/>
      <c r="PQN56" s="48"/>
      <c r="PQO56" s="48"/>
      <c r="PQP56" s="48"/>
      <c r="PQQ56" s="48"/>
      <c r="PQR56" s="48"/>
      <c r="PQS56" s="48"/>
      <c r="PQT56" s="48"/>
      <c r="PQU56" s="48"/>
      <c r="PQV56" s="48"/>
      <c r="PQW56" s="48"/>
      <c r="PQX56" s="48"/>
      <c r="PQY56" s="48"/>
      <c r="PQZ56" s="48"/>
      <c r="PRA56" s="48"/>
      <c r="PRB56" s="48"/>
      <c r="PRC56" s="48"/>
      <c r="PRD56" s="48"/>
      <c r="PRE56" s="48"/>
      <c r="PRF56" s="48"/>
      <c r="PRG56" s="48"/>
      <c r="PRH56" s="48"/>
      <c r="PRI56" s="48"/>
      <c r="PRJ56" s="48"/>
      <c r="PRK56" s="48"/>
      <c r="PRL56" s="48"/>
      <c r="PRM56" s="48"/>
      <c r="PRN56" s="48"/>
      <c r="PRO56" s="48"/>
      <c r="PRP56" s="48"/>
      <c r="PRQ56" s="48"/>
      <c r="PRR56" s="48"/>
      <c r="PRS56" s="48"/>
      <c r="PRT56" s="48"/>
      <c r="PRU56" s="48"/>
      <c r="PRV56" s="48"/>
      <c r="PRW56" s="48"/>
      <c r="PRX56" s="48"/>
      <c r="PRY56" s="48"/>
      <c r="PRZ56" s="48"/>
      <c r="PSA56" s="48"/>
      <c r="PSB56" s="48"/>
      <c r="PSC56" s="48"/>
      <c r="PSD56" s="48"/>
      <c r="PSE56" s="48"/>
      <c r="PSF56" s="48"/>
      <c r="PSG56" s="48"/>
      <c r="PSH56" s="48"/>
      <c r="PSI56" s="48"/>
      <c r="PSJ56" s="48"/>
      <c r="PSK56" s="48"/>
      <c r="PSL56" s="48"/>
      <c r="PSM56" s="48"/>
      <c r="PSN56" s="48"/>
      <c r="PSO56" s="48"/>
      <c r="PSP56" s="48"/>
      <c r="PSQ56" s="48"/>
      <c r="PSR56" s="48"/>
      <c r="PSS56" s="48"/>
      <c r="PST56" s="48"/>
      <c r="PSU56" s="48"/>
      <c r="PSV56" s="48"/>
      <c r="PSW56" s="48"/>
      <c r="PSX56" s="48"/>
      <c r="PSY56" s="48"/>
      <c r="PSZ56" s="48"/>
      <c r="PTA56" s="48"/>
      <c r="PTB56" s="48"/>
      <c r="PTC56" s="48"/>
      <c r="PTD56" s="48"/>
      <c r="PTE56" s="48"/>
      <c r="PTF56" s="48"/>
      <c r="PTG56" s="48"/>
      <c r="PTH56" s="48"/>
      <c r="PTI56" s="48"/>
      <c r="PTJ56" s="48"/>
      <c r="PTK56" s="48"/>
      <c r="PTL56" s="48"/>
      <c r="PTM56" s="48"/>
      <c r="PTN56" s="48"/>
      <c r="PTO56" s="48"/>
      <c r="PTP56" s="48"/>
      <c r="PTQ56" s="48"/>
      <c r="PTR56" s="48"/>
      <c r="PTS56" s="48"/>
      <c r="PTT56" s="48"/>
      <c r="PTU56" s="48"/>
      <c r="PTV56" s="48"/>
      <c r="PTW56" s="48"/>
      <c r="PTX56" s="48"/>
      <c r="PTY56" s="48"/>
      <c r="PTZ56" s="48"/>
      <c r="PUA56" s="48"/>
      <c r="PUB56" s="48"/>
      <c r="PUC56" s="48"/>
      <c r="PUD56" s="48"/>
      <c r="PUE56" s="48"/>
      <c r="PUF56" s="48"/>
      <c r="PUG56" s="48"/>
      <c r="PUH56" s="48"/>
      <c r="PUI56" s="48"/>
      <c r="PUJ56" s="48"/>
      <c r="PUK56" s="48"/>
      <c r="PUL56" s="48"/>
      <c r="PUM56" s="48"/>
      <c r="PUN56" s="48"/>
      <c r="PUO56" s="48"/>
      <c r="PUP56" s="48"/>
      <c r="PUQ56" s="48"/>
      <c r="PUR56" s="48"/>
      <c r="PUS56" s="48"/>
      <c r="PUT56" s="48"/>
      <c r="PUU56" s="48"/>
      <c r="PUV56" s="48"/>
      <c r="PUW56" s="48"/>
      <c r="PUX56" s="48"/>
      <c r="PUY56" s="48"/>
      <c r="PUZ56" s="48"/>
      <c r="PVA56" s="48"/>
      <c r="PVB56" s="48"/>
      <c r="PVC56" s="48"/>
      <c r="PVD56" s="48"/>
      <c r="PVE56" s="48"/>
      <c r="PVF56" s="48"/>
      <c r="PVG56" s="48"/>
      <c r="PVH56" s="48"/>
      <c r="PVI56" s="48"/>
      <c r="PVJ56" s="48"/>
      <c r="PVK56" s="48"/>
      <c r="PVL56" s="48"/>
      <c r="PVM56" s="48"/>
      <c r="PVN56" s="48"/>
      <c r="PVO56" s="48"/>
      <c r="PVP56" s="48"/>
      <c r="PVQ56" s="48"/>
      <c r="PVR56" s="48"/>
      <c r="PVS56" s="48"/>
      <c r="PVT56" s="48"/>
      <c r="PVU56" s="48"/>
      <c r="PVV56" s="48"/>
      <c r="PVW56" s="48"/>
      <c r="PVX56" s="48"/>
      <c r="PVY56" s="48"/>
      <c r="PVZ56" s="48"/>
      <c r="PWA56" s="48"/>
      <c r="PWB56" s="48"/>
      <c r="PWC56" s="48"/>
      <c r="PWD56" s="48"/>
      <c r="PWE56" s="48"/>
      <c r="PWF56" s="48"/>
      <c r="PWG56" s="48"/>
      <c r="PWH56" s="48"/>
      <c r="PWI56" s="48"/>
      <c r="PWJ56" s="48"/>
      <c r="PWK56" s="48"/>
      <c r="PWL56" s="48"/>
      <c r="PWM56" s="48"/>
      <c r="PWN56" s="48"/>
      <c r="PWO56" s="48"/>
      <c r="PWP56" s="48"/>
      <c r="PWQ56" s="48"/>
      <c r="PWR56" s="48"/>
      <c r="PWS56" s="48"/>
      <c r="PWT56" s="48"/>
      <c r="PWU56" s="48"/>
      <c r="PWV56" s="48"/>
      <c r="PWW56" s="48"/>
      <c r="PWX56" s="48"/>
      <c r="PWY56" s="48"/>
      <c r="PWZ56" s="48"/>
      <c r="PXA56" s="48"/>
      <c r="PXB56" s="48"/>
      <c r="PXC56" s="48"/>
      <c r="PXD56" s="48"/>
      <c r="PXE56" s="48"/>
      <c r="PXF56" s="48"/>
      <c r="PXG56" s="48"/>
      <c r="PXH56" s="48"/>
      <c r="PXI56" s="48"/>
      <c r="PXJ56" s="48"/>
      <c r="PXK56" s="48"/>
      <c r="PXL56" s="48"/>
      <c r="PXM56" s="48"/>
      <c r="PXN56" s="48"/>
      <c r="PXO56" s="48"/>
      <c r="PXP56" s="48"/>
      <c r="PXQ56" s="48"/>
      <c r="PXR56" s="48"/>
      <c r="PXS56" s="48"/>
      <c r="PXT56" s="48"/>
      <c r="PXU56" s="48"/>
      <c r="PXV56" s="48"/>
      <c r="PXW56" s="48"/>
      <c r="PXX56" s="48"/>
      <c r="PXY56" s="48"/>
      <c r="PXZ56" s="48"/>
      <c r="PYA56" s="48"/>
      <c r="PYB56" s="48"/>
      <c r="PYC56" s="48"/>
      <c r="PYD56" s="48"/>
      <c r="PYE56" s="48"/>
      <c r="PYF56" s="48"/>
      <c r="PYG56" s="48"/>
      <c r="PYH56" s="48"/>
      <c r="PYI56" s="48"/>
      <c r="PYJ56" s="48"/>
      <c r="PYK56" s="48"/>
      <c r="PYL56" s="48"/>
      <c r="PYM56" s="48"/>
      <c r="PYN56" s="48"/>
      <c r="PYO56" s="48"/>
      <c r="PYP56" s="48"/>
      <c r="PYQ56" s="48"/>
      <c r="PYR56" s="48"/>
      <c r="PYS56" s="48"/>
      <c r="PYT56" s="48"/>
      <c r="PYU56" s="48"/>
      <c r="PYV56" s="48"/>
      <c r="PYW56" s="48"/>
      <c r="PYX56" s="48"/>
      <c r="PYY56" s="48"/>
      <c r="PYZ56" s="48"/>
      <c r="PZA56" s="48"/>
      <c r="PZB56" s="48"/>
      <c r="PZC56" s="48"/>
      <c r="PZD56" s="48"/>
      <c r="PZE56" s="48"/>
      <c r="PZF56" s="48"/>
      <c r="PZG56" s="48"/>
      <c r="PZH56" s="48"/>
      <c r="PZI56" s="48"/>
      <c r="PZJ56" s="48"/>
      <c r="PZK56" s="48"/>
      <c r="PZL56" s="48"/>
      <c r="PZM56" s="48"/>
      <c r="PZN56" s="48"/>
      <c r="PZO56" s="48"/>
      <c r="PZP56" s="48"/>
      <c r="PZQ56" s="48"/>
      <c r="PZR56" s="48"/>
      <c r="PZS56" s="48"/>
      <c r="PZT56" s="48"/>
      <c r="PZU56" s="48"/>
      <c r="PZV56" s="48"/>
      <c r="PZW56" s="48"/>
      <c r="PZX56" s="48"/>
      <c r="PZY56" s="48"/>
      <c r="PZZ56" s="48"/>
      <c r="QAA56" s="48"/>
      <c r="QAB56" s="48"/>
      <c r="QAC56" s="48"/>
      <c r="QAD56" s="48"/>
      <c r="QAE56" s="48"/>
      <c r="QAF56" s="48"/>
      <c r="QAG56" s="48"/>
      <c r="QAH56" s="48"/>
      <c r="QAI56" s="48"/>
      <c r="QAJ56" s="48"/>
      <c r="QAK56" s="48"/>
      <c r="QAL56" s="48"/>
      <c r="QAM56" s="48"/>
      <c r="QAN56" s="48"/>
      <c r="QAO56" s="48"/>
      <c r="QAP56" s="48"/>
      <c r="QAQ56" s="48"/>
      <c r="QAR56" s="48"/>
      <c r="QAS56" s="48"/>
      <c r="QAT56" s="48"/>
      <c r="QAU56" s="48"/>
      <c r="QAV56" s="48"/>
      <c r="QAW56" s="48"/>
      <c r="QAX56" s="48"/>
      <c r="QAY56" s="48"/>
      <c r="QAZ56" s="48"/>
      <c r="QBA56" s="48"/>
      <c r="QBB56" s="48"/>
      <c r="QBC56" s="48"/>
      <c r="QBD56" s="48"/>
      <c r="QBE56" s="48"/>
      <c r="QBF56" s="48"/>
      <c r="QBG56" s="48"/>
      <c r="QBH56" s="48"/>
      <c r="QBI56" s="48"/>
      <c r="QBJ56" s="48"/>
      <c r="QBK56" s="48"/>
      <c r="QBL56" s="48"/>
      <c r="QBM56" s="48"/>
      <c r="QBN56" s="48"/>
      <c r="QBO56" s="48"/>
      <c r="QBP56" s="48"/>
      <c r="QBQ56" s="48"/>
      <c r="QBR56" s="48"/>
      <c r="QBS56" s="48"/>
      <c r="QBT56" s="48"/>
      <c r="QBU56" s="48"/>
      <c r="QBV56" s="48"/>
      <c r="QBW56" s="48"/>
      <c r="QBX56" s="48"/>
      <c r="QBY56" s="48"/>
      <c r="QBZ56" s="48"/>
      <c r="QCA56" s="48"/>
      <c r="QCB56" s="48"/>
      <c r="QCC56" s="48"/>
      <c r="QCD56" s="48"/>
      <c r="QCE56" s="48"/>
      <c r="QCF56" s="48"/>
      <c r="QCG56" s="48"/>
      <c r="QCH56" s="48"/>
      <c r="QCI56" s="48"/>
      <c r="QCJ56" s="48"/>
      <c r="QCK56" s="48"/>
      <c r="QCL56" s="48"/>
      <c r="QCM56" s="48"/>
      <c r="QCN56" s="48"/>
      <c r="QCO56" s="48"/>
      <c r="QCP56" s="48"/>
      <c r="QCQ56" s="48"/>
      <c r="QCR56" s="48"/>
      <c r="QCS56" s="48"/>
      <c r="QCT56" s="48"/>
      <c r="QCU56" s="48"/>
      <c r="QCV56" s="48"/>
      <c r="QCW56" s="48"/>
      <c r="QCX56" s="48"/>
      <c r="QCY56" s="48"/>
      <c r="QCZ56" s="48"/>
      <c r="QDA56" s="48"/>
      <c r="QDB56" s="48"/>
      <c r="QDC56" s="48"/>
      <c r="QDD56" s="48"/>
      <c r="QDE56" s="48"/>
      <c r="QDF56" s="48"/>
      <c r="QDG56" s="48"/>
      <c r="QDH56" s="48"/>
      <c r="QDI56" s="48"/>
      <c r="QDJ56" s="48"/>
      <c r="QDK56" s="48"/>
      <c r="QDL56" s="48"/>
      <c r="QDM56" s="48"/>
      <c r="QDN56" s="48"/>
      <c r="QDO56" s="48"/>
      <c r="QDP56" s="48"/>
      <c r="QDQ56" s="48"/>
      <c r="QDR56" s="48"/>
      <c r="QDS56" s="48"/>
      <c r="QDT56" s="48"/>
      <c r="QDU56" s="48"/>
      <c r="QDV56" s="48"/>
      <c r="QDW56" s="48"/>
      <c r="QDX56" s="48"/>
      <c r="QDY56" s="48"/>
      <c r="QDZ56" s="48"/>
      <c r="QEA56" s="48"/>
      <c r="QEB56" s="48"/>
      <c r="QEC56" s="48"/>
      <c r="QED56" s="48"/>
      <c r="QEE56" s="48"/>
      <c r="QEF56" s="48"/>
      <c r="QEG56" s="48"/>
      <c r="QEH56" s="48"/>
      <c r="QEI56" s="48"/>
      <c r="QEJ56" s="48"/>
      <c r="QEK56" s="48"/>
      <c r="QEL56" s="48"/>
      <c r="QEM56" s="48"/>
      <c r="QEN56" s="48"/>
      <c r="QEO56" s="48"/>
      <c r="QEP56" s="48"/>
      <c r="QEQ56" s="48"/>
      <c r="QER56" s="48"/>
      <c r="QES56" s="48"/>
      <c r="QET56" s="48"/>
      <c r="QEU56" s="48"/>
      <c r="QEV56" s="48"/>
      <c r="QEW56" s="48"/>
      <c r="QEX56" s="48"/>
      <c r="QEY56" s="48"/>
      <c r="QEZ56" s="48"/>
      <c r="QFA56" s="48"/>
      <c r="QFB56" s="48"/>
      <c r="QFC56" s="48"/>
      <c r="QFD56" s="48"/>
      <c r="QFE56" s="48"/>
      <c r="QFF56" s="48"/>
      <c r="QFG56" s="48"/>
      <c r="QFH56" s="48"/>
      <c r="QFI56" s="48"/>
      <c r="QFJ56" s="48"/>
      <c r="QFK56" s="48"/>
      <c r="QFL56" s="48"/>
      <c r="QFM56" s="48"/>
      <c r="QFN56" s="48"/>
      <c r="QFO56" s="48"/>
      <c r="QFP56" s="48"/>
      <c r="QFQ56" s="48"/>
      <c r="QFR56" s="48"/>
      <c r="QFS56" s="48"/>
      <c r="QFT56" s="48"/>
      <c r="QFU56" s="48"/>
      <c r="QFV56" s="48"/>
      <c r="QFW56" s="48"/>
      <c r="QFX56" s="48"/>
      <c r="QFY56" s="48"/>
      <c r="QFZ56" s="48"/>
      <c r="QGA56" s="48"/>
      <c r="QGB56" s="48"/>
      <c r="QGC56" s="48"/>
      <c r="QGD56" s="48"/>
      <c r="QGE56" s="48"/>
      <c r="QGF56" s="48"/>
      <c r="QGG56" s="48"/>
      <c r="QGH56" s="48"/>
      <c r="QGI56" s="48"/>
      <c r="QGJ56" s="48"/>
      <c r="QGK56" s="48"/>
      <c r="QGL56" s="48"/>
      <c r="QGM56" s="48"/>
      <c r="QGN56" s="48"/>
      <c r="QGO56" s="48"/>
      <c r="QGP56" s="48"/>
      <c r="QGQ56" s="48"/>
      <c r="QGR56" s="48"/>
      <c r="QGS56" s="48"/>
      <c r="QGT56" s="48"/>
      <c r="QGU56" s="48"/>
      <c r="QGV56" s="48"/>
      <c r="QGW56" s="48"/>
      <c r="QGX56" s="48"/>
      <c r="QGY56" s="48"/>
      <c r="QGZ56" s="48"/>
      <c r="QHA56" s="48"/>
      <c r="QHB56" s="48"/>
      <c r="QHC56" s="48"/>
      <c r="QHD56" s="48"/>
      <c r="QHE56" s="48"/>
      <c r="QHF56" s="48"/>
      <c r="QHG56" s="48"/>
      <c r="QHH56" s="48"/>
      <c r="QHI56" s="48"/>
      <c r="QHJ56" s="48"/>
      <c r="QHK56" s="48"/>
      <c r="QHL56" s="48"/>
      <c r="QHM56" s="48"/>
      <c r="QHN56" s="48"/>
      <c r="QHO56" s="48"/>
      <c r="QHP56" s="48"/>
      <c r="QHQ56" s="48"/>
      <c r="QHR56" s="48"/>
      <c r="QHS56" s="48"/>
      <c r="QHT56" s="48"/>
      <c r="QHU56" s="48"/>
      <c r="QHV56" s="48"/>
      <c r="QHW56" s="48"/>
      <c r="QHX56" s="48"/>
      <c r="QHY56" s="48"/>
      <c r="QHZ56" s="48"/>
      <c r="QIA56" s="48"/>
      <c r="QIB56" s="48"/>
      <c r="QIC56" s="48"/>
      <c r="QID56" s="48"/>
      <c r="QIE56" s="48"/>
      <c r="QIF56" s="48"/>
      <c r="QIG56" s="48"/>
      <c r="QIH56" s="48"/>
      <c r="QII56" s="48"/>
      <c r="QIJ56" s="48"/>
      <c r="QIK56" s="48"/>
      <c r="QIL56" s="48"/>
      <c r="QIM56" s="48"/>
      <c r="QIN56" s="48"/>
      <c r="QIO56" s="48"/>
      <c r="QIP56" s="48"/>
      <c r="QIQ56" s="48"/>
      <c r="QIR56" s="48"/>
      <c r="QIS56" s="48"/>
      <c r="QIT56" s="48"/>
      <c r="QIU56" s="48"/>
      <c r="QIV56" s="48"/>
      <c r="QIW56" s="48"/>
      <c r="QIX56" s="48"/>
      <c r="QIY56" s="48"/>
      <c r="QIZ56" s="48"/>
      <c r="QJA56" s="48"/>
      <c r="QJB56" s="48"/>
      <c r="QJC56" s="48"/>
      <c r="QJD56" s="48"/>
      <c r="QJE56" s="48"/>
      <c r="QJF56" s="48"/>
      <c r="QJG56" s="48"/>
      <c r="QJH56" s="48"/>
      <c r="QJI56" s="48"/>
      <c r="QJJ56" s="48"/>
      <c r="QJK56" s="48"/>
      <c r="QJL56" s="48"/>
      <c r="QJM56" s="48"/>
      <c r="QJN56" s="48"/>
      <c r="QJO56" s="48"/>
      <c r="QJP56" s="48"/>
      <c r="QJQ56" s="48"/>
      <c r="QJR56" s="48"/>
      <c r="QJS56" s="48"/>
      <c r="QJT56" s="48"/>
      <c r="QJU56" s="48"/>
      <c r="QJV56" s="48"/>
      <c r="QJW56" s="48"/>
      <c r="QJX56" s="48"/>
      <c r="QJY56" s="48"/>
      <c r="QJZ56" s="48"/>
      <c r="QKA56" s="48"/>
      <c r="QKB56" s="48"/>
      <c r="QKC56" s="48"/>
      <c r="QKD56" s="48"/>
      <c r="QKE56" s="48"/>
      <c r="QKF56" s="48"/>
      <c r="QKG56" s="48"/>
      <c r="QKH56" s="48"/>
      <c r="QKI56" s="48"/>
      <c r="QKJ56" s="48"/>
      <c r="QKK56" s="48"/>
      <c r="QKL56" s="48"/>
      <c r="QKM56" s="48"/>
      <c r="QKN56" s="48"/>
      <c r="QKO56" s="48"/>
      <c r="QKP56" s="48"/>
      <c r="QKQ56" s="48"/>
      <c r="QKR56" s="48"/>
      <c r="QKS56" s="48"/>
      <c r="QKT56" s="48"/>
      <c r="QKU56" s="48"/>
      <c r="QKV56" s="48"/>
      <c r="QKW56" s="48"/>
      <c r="QKX56" s="48"/>
      <c r="QKY56" s="48"/>
      <c r="QKZ56" s="48"/>
      <c r="QLA56" s="48"/>
      <c r="QLB56" s="48"/>
      <c r="QLC56" s="48"/>
      <c r="QLD56" s="48"/>
      <c r="QLE56" s="48"/>
      <c r="QLF56" s="48"/>
      <c r="QLG56" s="48"/>
      <c r="QLH56" s="48"/>
      <c r="QLI56" s="48"/>
      <c r="QLJ56" s="48"/>
      <c r="QLK56" s="48"/>
      <c r="QLL56" s="48"/>
      <c r="QLM56" s="48"/>
      <c r="QLN56" s="48"/>
      <c r="QLO56" s="48"/>
      <c r="QLP56" s="48"/>
      <c r="QLQ56" s="48"/>
      <c r="QLR56" s="48"/>
      <c r="QLS56" s="48"/>
      <c r="QLT56" s="48"/>
      <c r="QLU56" s="48"/>
      <c r="QLV56" s="48"/>
      <c r="QLW56" s="48"/>
      <c r="QLX56" s="48"/>
      <c r="QLY56" s="48"/>
      <c r="QLZ56" s="48"/>
      <c r="QMA56" s="48"/>
      <c r="QMB56" s="48"/>
      <c r="QMC56" s="48"/>
      <c r="QMD56" s="48"/>
      <c r="QME56" s="48"/>
      <c r="QMF56" s="48"/>
      <c r="QMG56" s="48"/>
      <c r="QMH56" s="48"/>
      <c r="QMI56" s="48"/>
      <c r="QMJ56" s="48"/>
      <c r="QMK56" s="48"/>
      <c r="QML56" s="48"/>
      <c r="QMM56" s="48"/>
      <c r="QMN56" s="48"/>
      <c r="QMO56" s="48"/>
      <c r="QMP56" s="48"/>
      <c r="QMQ56" s="48"/>
      <c r="QMR56" s="48"/>
      <c r="QMS56" s="48"/>
      <c r="QMT56" s="48"/>
      <c r="QMU56" s="48"/>
      <c r="QMV56" s="48"/>
      <c r="QMW56" s="48"/>
      <c r="QMX56" s="48"/>
      <c r="QMY56" s="48"/>
      <c r="QMZ56" s="48"/>
      <c r="QNA56" s="48"/>
      <c r="QNB56" s="48"/>
      <c r="QNC56" s="48"/>
      <c r="QND56" s="48"/>
      <c r="QNE56" s="48"/>
      <c r="QNF56" s="48"/>
      <c r="QNG56" s="48"/>
      <c r="QNH56" s="48"/>
      <c r="QNI56" s="48"/>
      <c r="QNJ56" s="48"/>
      <c r="QNK56" s="48"/>
      <c r="QNL56" s="48"/>
      <c r="QNM56" s="48"/>
      <c r="QNN56" s="48"/>
      <c r="QNO56" s="48"/>
      <c r="QNP56" s="48"/>
      <c r="QNQ56" s="48"/>
      <c r="QNR56" s="48"/>
      <c r="QNS56" s="48"/>
      <c r="QNT56" s="48"/>
      <c r="QNU56" s="48"/>
      <c r="QNV56" s="48"/>
      <c r="QNW56" s="48"/>
      <c r="QNX56" s="48"/>
      <c r="QNY56" s="48"/>
      <c r="QNZ56" s="48"/>
      <c r="QOA56" s="48"/>
      <c r="QOB56" s="48"/>
      <c r="QOC56" s="48"/>
      <c r="QOD56" s="48"/>
      <c r="QOE56" s="48"/>
      <c r="QOF56" s="48"/>
      <c r="QOG56" s="48"/>
      <c r="QOH56" s="48"/>
      <c r="QOI56" s="48"/>
      <c r="QOJ56" s="48"/>
      <c r="QOK56" s="48"/>
      <c r="QOL56" s="48"/>
      <c r="QOM56" s="48"/>
      <c r="QON56" s="48"/>
      <c r="QOO56" s="48"/>
      <c r="QOP56" s="48"/>
      <c r="QOQ56" s="48"/>
      <c r="QOR56" s="48"/>
      <c r="QOS56" s="48"/>
      <c r="QOT56" s="48"/>
      <c r="QOU56" s="48"/>
      <c r="QOV56" s="48"/>
      <c r="QOW56" s="48"/>
      <c r="QOX56" s="48"/>
      <c r="QOY56" s="48"/>
      <c r="QOZ56" s="48"/>
      <c r="QPA56" s="48"/>
      <c r="QPB56" s="48"/>
      <c r="QPC56" s="48"/>
      <c r="QPD56" s="48"/>
      <c r="QPE56" s="48"/>
      <c r="QPF56" s="48"/>
      <c r="QPG56" s="48"/>
      <c r="QPH56" s="48"/>
      <c r="QPI56" s="48"/>
      <c r="QPJ56" s="48"/>
      <c r="QPK56" s="48"/>
      <c r="QPL56" s="48"/>
      <c r="QPM56" s="48"/>
      <c r="QPN56" s="48"/>
      <c r="QPO56" s="48"/>
      <c r="QPP56" s="48"/>
      <c r="QPQ56" s="48"/>
      <c r="QPR56" s="48"/>
      <c r="QPS56" s="48"/>
      <c r="QPT56" s="48"/>
      <c r="QPU56" s="48"/>
      <c r="QPV56" s="48"/>
      <c r="QPW56" s="48"/>
      <c r="QPX56" s="48"/>
      <c r="QPY56" s="48"/>
      <c r="QPZ56" s="48"/>
      <c r="QQA56" s="48"/>
      <c r="QQB56" s="48"/>
      <c r="QQC56" s="48"/>
      <c r="QQD56" s="48"/>
      <c r="QQE56" s="48"/>
      <c r="QQF56" s="48"/>
      <c r="QQG56" s="48"/>
      <c r="QQH56" s="48"/>
      <c r="QQI56" s="48"/>
      <c r="QQJ56" s="48"/>
      <c r="QQK56" s="48"/>
      <c r="QQL56" s="48"/>
      <c r="QQM56" s="48"/>
      <c r="QQN56" s="48"/>
      <c r="QQO56" s="48"/>
      <c r="QQP56" s="48"/>
      <c r="QQQ56" s="48"/>
      <c r="QQR56" s="48"/>
      <c r="QQS56" s="48"/>
      <c r="QQT56" s="48"/>
      <c r="QQU56" s="48"/>
      <c r="QQV56" s="48"/>
      <c r="QQW56" s="48"/>
      <c r="QQX56" s="48"/>
      <c r="QQY56" s="48"/>
      <c r="QQZ56" s="48"/>
      <c r="QRA56" s="48"/>
      <c r="QRB56" s="48"/>
      <c r="QRC56" s="48"/>
      <c r="QRD56" s="48"/>
      <c r="QRE56" s="48"/>
      <c r="QRF56" s="48"/>
      <c r="QRG56" s="48"/>
      <c r="QRH56" s="48"/>
      <c r="QRI56" s="48"/>
      <c r="QRJ56" s="48"/>
      <c r="QRK56" s="48"/>
      <c r="QRL56" s="48"/>
      <c r="QRM56" s="48"/>
      <c r="QRN56" s="48"/>
      <c r="QRO56" s="48"/>
      <c r="QRP56" s="48"/>
      <c r="QRQ56" s="48"/>
      <c r="QRR56" s="48"/>
      <c r="QRS56" s="48"/>
      <c r="QRT56" s="48"/>
      <c r="QRU56" s="48"/>
      <c r="QRV56" s="48"/>
      <c r="QRW56" s="48"/>
      <c r="QRX56" s="48"/>
      <c r="QRY56" s="48"/>
      <c r="QRZ56" s="48"/>
      <c r="QSA56" s="48"/>
      <c r="QSB56" s="48"/>
      <c r="QSC56" s="48"/>
      <c r="QSD56" s="48"/>
      <c r="QSE56" s="48"/>
      <c r="QSF56" s="48"/>
      <c r="QSG56" s="48"/>
      <c r="QSH56" s="48"/>
      <c r="QSI56" s="48"/>
      <c r="QSJ56" s="48"/>
      <c r="QSK56" s="48"/>
      <c r="QSL56" s="48"/>
      <c r="QSM56" s="48"/>
      <c r="QSN56" s="48"/>
      <c r="QSO56" s="48"/>
      <c r="QSP56" s="48"/>
      <c r="QSQ56" s="48"/>
      <c r="QSR56" s="48"/>
      <c r="QSS56" s="48"/>
      <c r="QST56" s="48"/>
      <c r="QSU56" s="48"/>
      <c r="QSV56" s="48"/>
      <c r="QSW56" s="48"/>
      <c r="QSX56" s="48"/>
      <c r="QSY56" s="48"/>
      <c r="QSZ56" s="48"/>
      <c r="QTA56" s="48"/>
      <c r="QTB56" s="48"/>
      <c r="QTC56" s="48"/>
      <c r="QTD56" s="48"/>
      <c r="QTE56" s="48"/>
      <c r="QTF56" s="48"/>
      <c r="QTG56" s="48"/>
      <c r="QTH56" s="48"/>
      <c r="QTI56" s="48"/>
      <c r="QTJ56" s="48"/>
      <c r="QTK56" s="48"/>
      <c r="QTL56" s="48"/>
      <c r="QTM56" s="48"/>
      <c r="QTN56" s="48"/>
      <c r="QTO56" s="48"/>
      <c r="QTP56" s="48"/>
      <c r="QTQ56" s="48"/>
      <c r="QTR56" s="48"/>
      <c r="QTS56" s="48"/>
      <c r="QTT56" s="48"/>
      <c r="QTU56" s="48"/>
      <c r="QTV56" s="48"/>
      <c r="QTW56" s="48"/>
      <c r="QTX56" s="48"/>
      <c r="QTY56" s="48"/>
      <c r="QTZ56" s="48"/>
      <c r="QUA56" s="48"/>
      <c r="QUB56" s="48"/>
      <c r="QUC56" s="48"/>
      <c r="QUD56" s="48"/>
      <c r="QUE56" s="48"/>
      <c r="QUF56" s="48"/>
      <c r="QUG56" s="48"/>
      <c r="QUH56" s="48"/>
      <c r="QUI56" s="48"/>
      <c r="QUJ56" s="48"/>
      <c r="QUK56" s="48"/>
      <c r="QUL56" s="48"/>
      <c r="QUM56" s="48"/>
      <c r="QUN56" s="48"/>
      <c r="QUO56" s="48"/>
      <c r="QUP56" s="48"/>
      <c r="QUQ56" s="48"/>
      <c r="QUR56" s="48"/>
      <c r="QUS56" s="48"/>
      <c r="QUT56" s="48"/>
      <c r="QUU56" s="48"/>
      <c r="QUV56" s="48"/>
      <c r="QUW56" s="48"/>
      <c r="QUX56" s="48"/>
      <c r="QUY56" s="48"/>
      <c r="QUZ56" s="48"/>
      <c r="QVA56" s="48"/>
      <c r="QVB56" s="48"/>
      <c r="QVC56" s="48"/>
      <c r="QVD56" s="48"/>
      <c r="QVE56" s="48"/>
      <c r="QVF56" s="48"/>
      <c r="QVG56" s="48"/>
      <c r="QVH56" s="48"/>
      <c r="QVI56" s="48"/>
      <c r="QVJ56" s="48"/>
      <c r="QVK56" s="48"/>
      <c r="QVL56" s="48"/>
      <c r="QVM56" s="48"/>
      <c r="QVN56" s="48"/>
      <c r="QVO56" s="48"/>
      <c r="QVP56" s="48"/>
      <c r="QVQ56" s="48"/>
      <c r="QVR56" s="48"/>
      <c r="QVS56" s="48"/>
      <c r="QVT56" s="48"/>
      <c r="QVU56" s="48"/>
      <c r="QVV56" s="48"/>
      <c r="QVW56" s="48"/>
      <c r="QVX56" s="48"/>
      <c r="QVY56" s="48"/>
      <c r="QVZ56" s="48"/>
      <c r="QWA56" s="48"/>
      <c r="QWB56" s="48"/>
      <c r="QWC56" s="48"/>
      <c r="QWD56" s="48"/>
      <c r="QWE56" s="48"/>
      <c r="QWF56" s="48"/>
      <c r="QWG56" s="48"/>
      <c r="QWH56" s="48"/>
      <c r="QWI56" s="48"/>
      <c r="QWJ56" s="48"/>
      <c r="QWK56" s="48"/>
      <c r="QWL56" s="48"/>
      <c r="QWM56" s="48"/>
      <c r="QWN56" s="48"/>
      <c r="QWO56" s="48"/>
      <c r="QWP56" s="48"/>
      <c r="QWQ56" s="48"/>
      <c r="QWR56" s="48"/>
      <c r="QWS56" s="48"/>
      <c r="QWT56" s="48"/>
      <c r="QWU56" s="48"/>
      <c r="QWV56" s="48"/>
      <c r="QWW56" s="48"/>
      <c r="QWX56" s="48"/>
      <c r="QWY56" s="48"/>
      <c r="QWZ56" s="48"/>
      <c r="QXA56" s="48"/>
      <c r="QXB56" s="48"/>
      <c r="QXC56" s="48"/>
      <c r="QXD56" s="48"/>
      <c r="QXE56" s="48"/>
      <c r="QXF56" s="48"/>
      <c r="QXG56" s="48"/>
      <c r="QXH56" s="48"/>
      <c r="QXI56" s="48"/>
      <c r="QXJ56" s="48"/>
      <c r="QXK56" s="48"/>
      <c r="QXL56" s="48"/>
      <c r="QXM56" s="48"/>
      <c r="QXN56" s="48"/>
      <c r="QXO56" s="48"/>
      <c r="QXP56" s="48"/>
      <c r="QXQ56" s="48"/>
      <c r="QXR56" s="48"/>
      <c r="QXS56" s="48"/>
      <c r="QXT56" s="48"/>
      <c r="QXU56" s="48"/>
      <c r="QXV56" s="48"/>
      <c r="QXW56" s="48"/>
      <c r="QXX56" s="48"/>
      <c r="QXY56" s="48"/>
      <c r="QXZ56" s="48"/>
      <c r="QYA56" s="48"/>
      <c r="QYB56" s="48"/>
      <c r="QYC56" s="48"/>
      <c r="QYD56" s="48"/>
      <c r="QYE56" s="48"/>
      <c r="QYF56" s="48"/>
      <c r="QYG56" s="48"/>
      <c r="QYH56" s="48"/>
      <c r="QYI56" s="48"/>
      <c r="QYJ56" s="48"/>
      <c r="QYK56" s="48"/>
      <c r="QYL56" s="48"/>
      <c r="QYM56" s="48"/>
      <c r="QYN56" s="48"/>
      <c r="QYO56" s="48"/>
      <c r="QYP56" s="48"/>
      <c r="QYQ56" s="48"/>
      <c r="QYR56" s="48"/>
      <c r="QYS56" s="48"/>
      <c r="QYT56" s="48"/>
      <c r="QYU56" s="48"/>
      <c r="QYV56" s="48"/>
      <c r="QYW56" s="48"/>
      <c r="QYX56" s="48"/>
      <c r="QYY56" s="48"/>
      <c r="QYZ56" s="48"/>
      <c r="QZA56" s="48"/>
      <c r="QZB56" s="48"/>
      <c r="QZC56" s="48"/>
      <c r="QZD56" s="48"/>
      <c r="QZE56" s="48"/>
      <c r="QZF56" s="48"/>
      <c r="QZG56" s="48"/>
      <c r="QZH56" s="48"/>
      <c r="QZI56" s="48"/>
      <c r="QZJ56" s="48"/>
      <c r="QZK56" s="48"/>
      <c r="QZL56" s="48"/>
      <c r="QZM56" s="48"/>
      <c r="QZN56" s="48"/>
      <c r="QZO56" s="48"/>
      <c r="QZP56" s="48"/>
      <c r="QZQ56" s="48"/>
      <c r="QZR56" s="48"/>
      <c r="QZS56" s="48"/>
      <c r="QZT56" s="48"/>
      <c r="QZU56" s="48"/>
      <c r="QZV56" s="48"/>
      <c r="QZW56" s="48"/>
      <c r="QZX56" s="48"/>
      <c r="QZY56" s="48"/>
      <c r="QZZ56" s="48"/>
      <c r="RAA56" s="48"/>
      <c r="RAB56" s="48"/>
      <c r="RAC56" s="48"/>
      <c r="RAD56" s="48"/>
      <c r="RAE56" s="48"/>
      <c r="RAF56" s="48"/>
      <c r="RAG56" s="48"/>
      <c r="RAH56" s="48"/>
      <c r="RAI56" s="48"/>
      <c r="RAJ56" s="48"/>
      <c r="RAK56" s="48"/>
      <c r="RAL56" s="48"/>
      <c r="RAM56" s="48"/>
      <c r="RAN56" s="48"/>
      <c r="RAO56" s="48"/>
      <c r="RAP56" s="48"/>
      <c r="RAQ56" s="48"/>
      <c r="RAR56" s="48"/>
      <c r="RAS56" s="48"/>
      <c r="RAT56" s="48"/>
      <c r="RAU56" s="48"/>
      <c r="RAV56" s="48"/>
      <c r="RAW56" s="48"/>
      <c r="RAX56" s="48"/>
      <c r="RAY56" s="48"/>
      <c r="RAZ56" s="48"/>
      <c r="RBA56" s="48"/>
      <c r="RBB56" s="48"/>
      <c r="RBC56" s="48"/>
      <c r="RBD56" s="48"/>
      <c r="RBE56" s="48"/>
      <c r="RBF56" s="48"/>
      <c r="RBG56" s="48"/>
      <c r="RBH56" s="48"/>
      <c r="RBI56" s="48"/>
      <c r="RBJ56" s="48"/>
      <c r="RBK56" s="48"/>
      <c r="RBL56" s="48"/>
      <c r="RBM56" s="48"/>
      <c r="RBN56" s="48"/>
      <c r="RBO56" s="48"/>
      <c r="RBP56" s="48"/>
      <c r="RBQ56" s="48"/>
      <c r="RBR56" s="48"/>
      <c r="RBS56" s="48"/>
      <c r="RBT56" s="48"/>
      <c r="RBU56" s="48"/>
      <c r="RBV56" s="48"/>
      <c r="RBW56" s="48"/>
      <c r="RBX56" s="48"/>
      <c r="RBY56" s="48"/>
      <c r="RBZ56" s="48"/>
      <c r="RCA56" s="48"/>
      <c r="RCB56" s="48"/>
      <c r="RCC56" s="48"/>
      <c r="RCD56" s="48"/>
      <c r="RCE56" s="48"/>
      <c r="RCF56" s="48"/>
      <c r="RCG56" s="48"/>
      <c r="RCH56" s="48"/>
      <c r="RCI56" s="48"/>
      <c r="RCJ56" s="48"/>
      <c r="RCK56" s="48"/>
      <c r="RCL56" s="48"/>
      <c r="RCM56" s="48"/>
      <c r="RCN56" s="48"/>
      <c r="RCO56" s="48"/>
      <c r="RCP56" s="48"/>
      <c r="RCQ56" s="48"/>
      <c r="RCR56" s="48"/>
      <c r="RCS56" s="48"/>
      <c r="RCT56" s="48"/>
      <c r="RCU56" s="48"/>
      <c r="RCV56" s="48"/>
      <c r="RCW56" s="48"/>
      <c r="RCX56" s="48"/>
      <c r="RCY56" s="48"/>
      <c r="RCZ56" s="48"/>
      <c r="RDA56" s="48"/>
      <c r="RDB56" s="48"/>
      <c r="RDC56" s="48"/>
      <c r="RDD56" s="48"/>
      <c r="RDE56" s="48"/>
      <c r="RDF56" s="48"/>
      <c r="RDG56" s="48"/>
      <c r="RDH56" s="48"/>
      <c r="RDI56" s="48"/>
      <c r="RDJ56" s="48"/>
      <c r="RDK56" s="48"/>
      <c r="RDL56" s="48"/>
      <c r="RDM56" s="48"/>
      <c r="RDN56" s="48"/>
      <c r="RDO56" s="48"/>
      <c r="RDP56" s="48"/>
      <c r="RDQ56" s="48"/>
      <c r="RDR56" s="48"/>
      <c r="RDS56" s="48"/>
      <c r="RDT56" s="48"/>
      <c r="RDU56" s="48"/>
      <c r="RDV56" s="48"/>
      <c r="RDW56" s="48"/>
      <c r="RDX56" s="48"/>
      <c r="RDY56" s="48"/>
      <c r="RDZ56" s="48"/>
      <c r="REA56" s="48"/>
      <c r="REB56" s="48"/>
      <c r="REC56" s="48"/>
      <c r="RED56" s="48"/>
      <c r="REE56" s="48"/>
      <c r="REF56" s="48"/>
      <c r="REG56" s="48"/>
      <c r="REH56" s="48"/>
      <c r="REI56" s="48"/>
      <c r="REJ56" s="48"/>
      <c r="REK56" s="48"/>
      <c r="REL56" s="48"/>
      <c r="REM56" s="48"/>
      <c r="REN56" s="48"/>
      <c r="REO56" s="48"/>
      <c r="REP56" s="48"/>
      <c r="REQ56" s="48"/>
      <c r="RER56" s="48"/>
      <c r="RES56" s="48"/>
      <c r="RET56" s="48"/>
      <c r="REU56" s="48"/>
      <c r="REV56" s="48"/>
      <c r="REW56" s="48"/>
      <c r="REX56" s="48"/>
      <c r="REY56" s="48"/>
      <c r="REZ56" s="48"/>
      <c r="RFA56" s="48"/>
      <c r="RFB56" s="48"/>
      <c r="RFC56" s="48"/>
      <c r="RFD56" s="48"/>
      <c r="RFE56" s="48"/>
      <c r="RFF56" s="48"/>
      <c r="RFG56" s="48"/>
      <c r="RFH56" s="48"/>
      <c r="RFI56" s="48"/>
      <c r="RFJ56" s="48"/>
      <c r="RFK56" s="48"/>
      <c r="RFL56" s="48"/>
      <c r="RFM56" s="48"/>
      <c r="RFN56" s="48"/>
      <c r="RFO56" s="48"/>
      <c r="RFP56" s="48"/>
      <c r="RFQ56" s="48"/>
      <c r="RFR56" s="48"/>
      <c r="RFS56" s="48"/>
      <c r="RFT56" s="48"/>
      <c r="RFU56" s="48"/>
      <c r="RFV56" s="48"/>
      <c r="RFW56" s="48"/>
      <c r="RFX56" s="48"/>
      <c r="RFY56" s="48"/>
      <c r="RFZ56" s="48"/>
      <c r="RGA56" s="48"/>
      <c r="RGB56" s="48"/>
      <c r="RGC56" s="48"/>
      <c r="RGD56" s="48"/>
      <c r="RGE56" s="48"/>
      <c r="RGF56" s="48"/>
      <c r="RGG56" s="48"/>
      <c r="RGH56" s="48"/>
      <c r="RGI56" s="48"/>
      <c r="RGJ56" s="48"/>
      <c r="RGK56" s="48"/>
      <c r="RGL56" s="48"/>
      <c r="RGM56" s="48"/>
      <c r="RGN56" s="48"/>
      <c r="RGO56" s="48"/>
      <c r="RGP56" s="48"/>
      <c r="RGQ56" s="48"/>
      <c r="RGR56" s="48"/>
      <c r="RGS56" s="48"/>
      <c r="RGT56" s="48"/>
      <c r="RGU56" s="48"/>
      <c r="RGV56" s="48"/>
      <c r="RGW56" s="48"/>
      <c r="RGX56" s="48"/>
      <c r="RGY56" s="48"/>
      <c r="RGZ56" s="48"/>
      <c r="RHA56" s="48"/>
      <c r="RHB56" s="48"/>
      <c r="RHC56" s="48"/>
      <c r="RHD56" s="48"/>
      <c r="RHE56" s="48"/>
      <c r="RHF56" s="48"/>
      <c r="RHG56" s="48"/>
      <c r="RHH56" s="48"/>
      <c r="RHI56" s="48"/>
      <c r="RHJ56" s="48"/>
      <c r="RHK56" s="48"/>
      <c r="RHL56" s="48"/>
      <c r="RHM56" s="48"/>
      <c r="RHN56" s="48"/>
      <c r="RHO56" s="48"/>
      <c r="RHP56" s="48"/>
      <c r="RHQ56" s="48"/>
      <c r="RHR56" s="48"/>
      <c r="RHS56" s="48"/>
      <c r="RHT56" s="48"/>
      <c r="RHU56" s="48"/>
      <c r="RHV56" s="48"/>
      <c r="RHW56" s="48"/>
      <c r="RHX56" s="48"/>
      <c r="RHY56" s="48"/>
      <c r="RHZ56" s="48"/>
      <c r="RIA56" s="48"/>
      <c r="RIB56" s="48"/>
      <c r="RIC56" s="48"/>
      <c r="RID56" s="48"/>
      <c r="RIE56" s="48"/>
      <c r="RIF56" s="48"/>
      <c r="RIG56" s="48"/>
      <c r="RIH56" s="48"/>
      <c r="RII56" s="48"/>
      <c r="RIJ56" s="48"/>
      <c r="RIK56" s="48"/>
      <c r="RIL56" s="48"/>
      <c r="RIM56" s="48"/>
      <c r="RIN56" s="48"/>
      <c r="RIO56" s="48"/>
      <c r="RIP56" s="48"/>
      <c r="RIQ56" s="48"/>
      <c r="RIR56" s="48"/>
      <c r="RIS56" s="48"/>
      <c r="RIT56" s="48"/>
      <c r="RIU56" s="48"/>
      <c r="RIV56" s="48"/>
      <c r="RIW56" s="48"/>
      <c r="RIX56" s="48"/>
      <c r="RIY56" s="48"/>
      <c r="RIZ56" s="48"/>
      <c r="RJA56" s="48"/>
      <c r="RJB56" s="48"/>
      <c r="RJC56" s="48"/>
      <c r="RJD56" s="48"/>
      <c r="RJE56" s="48"/>
      <c r="RJF56" s="48"/>
      <c r="RJG56" s="48"/>
      <c r="RJH56" s="48"/>
      <c r="RJI56" s="48"/>
      <c r="RJJ56" s="48"/>
      <c r="RJK56" s="48"/>
      <c r="RJL56" s="48"/>
      <c r="RJM56" s="48"/>
      <c r="RJN56" s="48"/>
      <c r="RJO56" s="48"/>
      <c r="RJP56" s="48"/>
      <c r="RJQ56" s="48"/>
      <c r="RJR56" s="48"/>
      <c r="RJS56" s="48"/>
      <c r="RJT56" s="48"/>
      <c r="RJU56" s="48"/>
      <c r="RJV56" s="48"/>
      <c r="RJW56" s="48"/>
      <c r="RJX56" s="48"/>
      <c r="RJY56" s="48"/>
      <c r="RJZ56" s="48"/>
      <c r="RKA56" s="48"/>
      <c r="RKB56" s="48"/>
      <c r="RKC56" s="48"/>
      <c r="RKD56" s="48"/>
      <c r="RKE56" s="48"/>
      <c r="RKF56" s="48"/>
      <c r="RKG56" s="48"/>
      <c r="RKH56" s="48"/>
      <c r="RKI56" s="48"/>
      <c r="RKJ56" s="48"/>
      <c r="RKK56" s="48"/>
      <c r="RKL56" s="48"/>
      <c r="RKM56" s="48"/>
      <c r="RKN56" s="48"/>
      <c r="RKO56" s="48"/>
      <c r="RKP56" s="48"/>
      <c r="RKQ56" s="48"/>
      <c r="RKR56" s="48"/>
      <c r="RKS56" s="48"/>
      <c r="RKT56" s="48"/>
      <c r="RKU56" s="48"/>
      <c r="RKV56" s="48"/>
      <c r="RKW56" s="48"/>
      <c r="RKX56" s="48"/>
      <c r="RKY56" s="48"/>
      <c r="RKZ56" s="48"/>
      <c r="RLA56" s="48"/>
      <c r="RLB56" s="48"/>
      <c r="RLC56" s="48"/>
      <c r="RLD56" s="48"/>
      <c r="RLE56" s="48"/>
      <c r="RLF56" s="48"/>
      <c r="RLG56" s="48"/>
      <c r="RLH56" s="48"/>
      <c r="RLI56" s="48"/>
      <c r="RLJ56" s="48"/>
      <c r="RLK56" s="48"/>
      <c r="RLL56" s="48"/>
      <c r="RLM56" s="48"/>
      <c r="RLN56" s="48"/>
      <c r="RLO56" s="48"/>
      <c r="RLP56" s="48"/>
      <c r="RLQ56" s="48"/>
      <c r="RLR56" s="48"/>
      <c r="RLS56" s="48"/>
      <c r="RLT56" s="48"/>
      <c r="RLU56" s="48"/>
      <c r="RLV56" s="48"/>
      <c r="RLW56" s="48"/>
      <c r="RLX56" s="48"/>
      <c r="RLY56" s="48"/>
      <c r="RLZ56" s="48"/>
      <c r="RMA56" s="48"/>
      <c r="RMB56" s="48"/>
      <c r="RMC56" s="48"/>
      <c r="RMD56" s="48"/>
      <c r="RME56" s="48"/>
      <c r="RMF56" s="48"/>
      <c r="RMG56" s="48"/>
      <c r="RMH56" s="48"/>
      <c r="RMI56" s="48"/>
      <c r="RMJ56" s="48"/>
      <c r="RMK56" s="48"/>
      <c r="RML56" s="48"/>
      <c r="RMM56" s="48"/>
      <c r="RMN56" s="48"/>
      <c r="RMO56" s="48"/>
      <c r="RMP56" s="48"/>
      <c r="RMQ56" s="48"/>
      <c r="RMR56" s="48"/>
      <c r="RMS56" s="48"/>
      <c r="RMT56" s="48"/>
      <c r="RMU56" s="48"/>
      <c r="RMV56" s="48"/>
      <c r="RMW56" s="48"/>
      <c r="RMX56" s="48"/>
      <c r="RMY56" s="48"/>
      <c r="RMZ56" s="48"/>
      <c r="RNA56" s="48"/>
      <c r="RNB56" s="48"/>
      <c r="RNC56" s="48"/>
      <c r="RND56" s="48"/>
      <c r="RNE56" s="48"/>
      <c r="RNF56" s="48"/>
      <c r="RNG56" s="48"/>
      <c r="RNH56" s="48"/>
      <c r="RNI56" s="48"/>
      <c r="RNJ56" s="48"/>
      <c r="RNK56" s="48"/>
      <c r="RNL56" s="48"/>
      <c r="RNM56" s="48"/>
      <c r="RNN56" s="48"/>
      <c r="RNO56" s="48"/>
      <c r="RNP56" s="48"/>
      <c r="RNQ56" s="48"/>
      <c r="RNR56" s="48"/>
      <c r="RNS56" s="48"/>
      <c r="RNT56" s="48"/>
      <c r="RNU56" s="48"/>
      <c r="RNV56" s="48"/>
      <c r="RNW56" s="48"/>
      <c r="RNX56" s="48"/>
      <c r="RNY56" s="48"/>
      <c r="RNZ56" s="48"/>
      <c r="ROA56" s="48"/>
      <c r="ROB56" s="48"/>
      <c r="ROC56" s="48"/>
      <c r="ROD56" s="48"/>
      <c r="ROE56" s="48"/>
      <c r="ROF56" s="48"/>
      <c r="ROG56" s="48"/>
      <c r="ROH56" s="48"/>
      <c r="ROI56" s="48"/>
      <c r="ROJ56" s="48"/>
      <c r="ROK56" s="48"/>
      <c r="ROL56" s="48"/>
      <c r="ROM56" s="48"/>
      <c r="RON56" s="48"/>
      <c r="ROO56" s="48"/>
      <c r="ROP56" s="48"/>
      <c r="ROQ56" s="48"/>
      <c r="ROR56" s="48"/>
      <c r="ROS56" s="48"/>
      <c r="ROT56" s="48"/>
      <c r="ROU56" s="48"/>
      <c r="ROV56" s="48"/>
      <c r="ROW56" s="48"/>
      <c r="ROX56" s="48"/>
      <c r="ROY56" s="48"/>
      <c r="ROZ56" s="48"/>
      <c r="RPA56" s="48"/>
      <c r="RPB56" s="48"/>
      <c r="RPC56" s="48"/>
      <c r="RPD56" s="48"/>
      <c r="RPE56" s="48"/>
      <c r="RPF56" s="48"/>
      <c r="RPG56" s="48"/>
      <c r="RPH56" s="48"/>
      <c r="RPI56" s="48"/>
      <c r="RPJ56" s="48"/>
      <c r="RPK56" s="48"/>
      <c r="RPL56" s="48"/>
      <c r="RPM56" s="48"/>
      <c r="RPN56" s="48"/>
      <c r="RPO56" s="48"/>
      <c r="RPP56" s="48"/>
      <c r="RPQ56" s="48"/>
      <c r="RPR56" s="48"/>
      <c r="RPS56" s="48"/>
      <c r="RPT56" s="48"/>
      <c r="RPU56" s="48"/>
      <c r="RPV56" s="48"/>
      <c r="RPW56" s="48"/>
      <c r="RPX56" s="48"/>
      <c r="RPY56" s="48"/>
      <c r="RPZ56" s="48"/>
      <c r="RQA56" s="48"/>
      <c r="RQB56" s="48"/>
      <c r="RQC56" s="48"/>
      <c r="RQD56" s="48"/>
      <c r="RQE56" s="48"/>
      <c r="RQF56" s="48"/>
      <c r="RQG56" s="48"/>
      <c r="RQH56" s="48"/>
      <c r="RQI56" s="48"/>
      <c r="RQJ56" s="48"/>
      <c r="RQK56" s="48"/>
      <c r="RQL56" s="48"/>
      <c r="RQM56" s="48"/>
      <c r="RQN56" s="48"/>
      <c r="RQO56" s="48"/>
      <c r="RQP56" s="48"/>
      <c r="RQQ56" s="48"/>
      <c r="RQR56" s="48"/>
      <c r="RQS56" s="48"/>
      <c r="RQT56" s="48"/>
      <c r="RQU56" s="48"/>
      <c r="RQV56" s="48"/>
      <c r="RQW56" s="48"/>
      <c r="RQX56" s="48"/>
      <c r="RQY56" s="48"/>
      <c r="RQZ56" s="48"/>
      <c r="RRA56" s="48"/>
      <c r="RRB56" s="48"/>
      <c r="RRC56" s="48"/>
      <c r="RRD56" s="48"/>
      <c r="RRE56" s="48"/>
      <c r="RRF56" s="48"/>
      <c r="RRG56" s="48"/>
      <c r="RRH56" s="48"/>
      <c r="RRI56" s="48"/>
      <c r="RRJ56" s="48"/>
      <c r="RRK56" s="48"/>
      <c r="RRL56" s="48"/>
      <c r="RRM56" s="48"/>
      <c r="RRN56" s="48"/>
      <c r="RRO56" s="48"/>
      <c r="RRP56" s="48"/>
      <c r="RRQ56" s="48"/>
      <c r="RRR56" s="48"/>
      <c r="RRS56" s="48"/>
      <c r="RRT56" s="48"/>
      <c r="RRU56" s="48"/>
      <c r="RRV56" s="48"/>
      <c r="RRW56" s="48"/>
      <c r="RRX56" s="48"/>
      <c r="RRY56" s="48"/>
      <c r="RRZ56" s="48"/>
      <c r="RSA56" s="48"/>
      <c r="RSB56" s="48"/>
      <c r="RSC56" s="48"/>
      <c r="RSD56" s="48"/>
      <c r="RSE56" s="48"/>
      <c r="RSF56" s="48"/>
      <c r="RSG56" s="48"/>
      <c r="RSH56" s="48"/>
      <c r="RSI56" s="48"/>
      <c r="RSJ56" s="48"/>
      <c r="RSK56" s="48"/>
      <c r="RSL56" s="48"/>
      <c r="RSM56" s="48"/>
      <c r="RSN56" s="48"/>
      <c r="RSO56" s="48"/>
      <c r="RSP56" s="48"/>
      <c r="RSQ56" s="48"/>
      <c r="RSR56" s="48"/>
      <c r="RSS56" s="48"/>
      <c r="RST56" s="48"/>
      <c r="RSU56" s="48"/>
      <c r="RSV56" s="48"/>
      <c r="RSW56" s="48"/>
      <c r="RSX56" s="48"/>
      <c r="RSY56" s="48"/>
      <c r="RSZ56" s="48"/>
      <c r="RTA56" s="48"/>
      <c r="RTB56" s="48"/>
      <c r="RTC56" s="48"/>
      <c r="RTD56" s="48"/>
      <c r="RTE56" s="48"/>
      <c r="RTF56" s="48"/>
      <c r="RTG56" s="48"/>
      <c r="RTH56" s="48"/>
      <c r="RTI56" s="48"/>
      <c r="RTJ56" s="48"/>
      <c r="RTK56" s="48"/>
      <c r="RTL56" s="48"/>
      <c r="RTM56" s="48"/>
      <c r="RTN56" s="48"/>
      <c r="RTO56" s="48"/>
      <c r="RTP56" s="48"/>
      <c r="RTQ56" s="48"/>
      <c r="RTR56" s="48"/>
      <c r="RTS56" s="48"/>
      <c r="RTT56" s="48"/>
      <c r="RTU56" s="48"/>
      <c r="RTV56" s="48"/>
      <c r="RTW56" s="48"/>
      <c r="RTX56" s="48"/>
      <c r="RTY56" s="48"/>
      <c r="RTZ56" s="48"/>
      <c r="RUA56" s="48"/>
      <c r="RUB56" s="48"/>
      <c r="RUC56" s="48"/>
      <c r="RUD56" s="48"/>
      <c r="RUE56" s="48"/>
      <c r="RUF56" s="48"/>
      <c r="RUG56" s="48"/>
      <c r="RUH56" s="48"/>
      <c r="RUI56" s="48"/>
      <c r="RUJ56" s="48"/>
      <c r="RUK56" s="48"/>
      <c r="RUL56" s="48"/>
      <c r="RUM56" s="48"/>
      <c r="RUN56" s="48"/>
      <c r="RUO56" s="48"/>
      <c r="RUP56" s="48"/>
      <c r="RUQ56" s="48"/>
      <c r="RUR56" s="48"/>
      <c r="RUS56" s="48"/>
      <c r="RUT56" s="48"/>
      <c r="RUU56" s="48"/>
      <c r="RUV56" s="48"/>
      <c r="RUW56" s="48"/>
      <c r="RUX56" s="48"/>
      <c r="RUY56" s="48"/>
      <c r="RUZ56" s="48"/>
      <c r="RVA56" s="48"/>
      <c r="RVB56" s="48"/>
      <c r="RVC56" s="48"/>
      <c r="RVD56" s="48"/>
      <c r="RVE56" s="48"/>
      <c r="RVF56" s="48"/>
      <c r="RVG56" s="48"/>
      <c r="RVH56" s="48"/>
      <c r="RVI56" s="48"/>
      <c r="RVJ56" s="48"/>
      <c r="RVK56" s="48"/>
      <c r="RVL56" s="48"/>
      <c r="RVM56" s="48"/>
      <c r="RVN56" s="48"/>
      <c r="RVO56" s="48"/>
      <c r="RVP56" s="48"/>
      <c r="RVQ56" s="48"/>
      <c r="RVR56" s="48"/>
      <c r="RVS56" s="48"/>
      <c r="RVT56" s="48"/>
      <c r="RVU56" s="48"/>
      <c r="RVV56" s="48"/>
      <c r="RVW56" s="48"/>
      <c r="RVX56" s="48"/>
      <c r="RVY56" s="48"/>
      <c r="RVZ56" s="48"/>
      <c r="RWA56" s="48"/>
      <c r="RWB56" s="48"/>
      <c r="RWC56" s="48"/>
      <c r="RWD56" s="48"/>
      <c r="RWE56" s="48"/>
      <c r="RWF56" s="48"/>
      <c r="RWG56" s="48"/>
      <c r="RWH56" s="48"/>
      <c r="RWI56" s="48"/>
      <c r="RWJ56" s="48"/>
      <c r="RWK56" s="48"/>
      <c r="RWL56" s="48"/>
      <c r="RWM56" s="48"/>
      <c r="RWN56" s="48"/>
      <c r="RWO56" s="48"/>
      <c r="RWP56" s="48"/>
      <c r="RWQ56" s="48"/>
      <c r="RWR56" s="48"/>
      <c r="RWS56" s="48"/>
      <c r="RWT56" s="48"/>
      <c r="RWU56" s="48"/>
      <c r="RWV56" s="48"/>
      <c r="RWW56" s="48"/>
      <c r="RWX56" s="48"/>
      <c r="RWY56" s="48"/>
      <c r="RWZ56" s="48"/>
      <c r="RXA56" s="48"/>
      <c r="RXB56" s="48"/>
      <c r="RXC56" s="48"/>
      <c r="RXD56" s="48"/>
      <c r="RXE56" s="48"/>
      <c r="RXF56" s="48"/>
      <c r="RXG56" s="48"/>
      <c r="RXH56" s="48"/>
      <c r="RXI56" s="48"/>
      <c r="RXJ56" s="48"/>
      <c r="RXK56" s="48"/>
      <c r="RXL56" s="48"/>
      <c r="RXM56" s="48"/>
      <c r="RXN56" s="48"/>
      <c r="RXO56" s="48"/>
      <c r="RXP56" s="48"/>
      <c r="RXQ56" s="48"/>
      <c r="RXR56" s="48"/>
      <c r="RXS56" s="48"/>
      <c r="RXT56" s="48"/>
      <c r="RXU56" s="48"/>
      <c r="RXV56" s="48"/>
      <c r="RXW56" s="48"/>
      <c r="RXX56" s="48"/>
      <c r="RXY56" s="48"/>
      <c r="RXZ56" s="48"/>
      <c r="RYA56" s="48"/>
      <c r="RYB56" s="48"/>
      <c r="RYC56" s="48"/>
      <c r="RYD56" s="48"/>
      <c r="RYE56" s="48"/>
      <c r="RYF56" s="48"/>
      <c r="RYG56" s="48"/>
      <c r="RYH56" s="48"/>
      <c r="RYI56" s="48"/>
      <c r="RYJ56" s="48"/>
      <c r="RYK56" s="48"/>
      <c r="RYL56" s="48"/>
      <c r="RYM56" s="48"/>
      <c r="RYN56" s="48"/>
      <c r="RYO56" s="48"/>
      <c r="RYP56" s="48"/>
      <c r="RYQ56" s="48"/>
      <c r="RYR56" s="48"/>
      <c r="RYS56" s="48"/>
      <c r="RYT56" s="48"/>
      <c r="RYU56" s="48"/>
      <c r="RYV56" s="48"/>
      <c r="RYW56" s="48"/>
      <c r="RYX56" s="48"/>
      <c r="RYY56" s="48"/>
      <c r="RYZ56" s="48"/>
      <c r="RZA56" s="48"/>
      <c r="RZB56" s="48"/>
      <c r="RZC56" s="48"/>
      <c r="RZD56" s="48"/>
      <c r="RZE56" s="48"/>
      <c r="RZF56" s="48"/>
      <c r="RZG56" s="48"/>
      <c r="RZH56" s="48"/>
      <c r="RZI56" s="48"/>
      <c r="RZJ56" s="48"/>
      <c r="RZK56" s="48"/>
      <c r="RZL56" s="48"/>
      <c r="RZM56" s="48"/>
      <c r="RZN56" s="48"/>
      <c r="RZO56" s="48"/>
      <c r="RZP56" s="48"/>
      <c r="RZQ56" s="48"/>
      <c r="RZR56" s="48"/>
      <c r="RZS56" s="48"/>
      <c r="RZT56" s="48"/>
      <c r="RZU56" s="48"/>
      <c r="RZV56" s="48"/>
      <c r="RZW56" s="48"/>
      <c r="RZX56" s="48"/>
      <c r="RZY56" s="48"/>
      <c r="RZZ56" s="48"/>
      <c r="SAA56" s="48"/>
      <c r="SAB56" s="48"/>
      <c r="SAC56" s="48"/>
      <c r="SAD56" s="48"/>
      <c r="SAE56" s="48"/>
      <c r="SAF56" s="48"/>
      <c r="SAG56" s="48"/>
      <c r="SAH56" s="48"/>
      <c r="SAI56" s="48"/>
      <c r="SAJ56" s="48"/>
      <c r="SAK56" s="48"/>
      <c r="SAL56" s="48"/>
      <c r="SAM56" s="48"/>
      <c r="SAN56" s="48"/>
      <c r="SAO56" s="48"/>
      <c r="SAP56" s="48"/>
      <c r="SAQ56" s="48"/>
      <c r="SAR56" s="48"/>
      <c r="SAS56" s="48"/>
      <c r="SAT56" s="48"/>
      <c r="SAU56" s="48"/>
      <c r="SAV56" s="48"/>
      <c r="SAW56" s="48"/>
      <c r="SAX56" s="48"/>
      <c r="SAY56" s="48"/>
      <c r="SAZ56" s="48"/>
      <c r="SBA56" s="48"/>
      <c r="SBB56" s="48"/>
      <c r="SBC56" s="48"/>
      <c r="SBD56" s="48"/>
      <c r="SBE56" s="48"/>
      <c r="SBF56" s="48"/>
      <c r="SBG56" s="48"/>
      <c r="SBH56" s="48"/>
      <c r="SBI56" s="48"/>
      <c r="SBJ56" s="48"/>
      <c r="SBK56" s="48"/>
      <c r="SBL56" s="48"/>
      <c r="SBM56" s="48"/>
      <c r="SBN56" s="48"/>
      <c r="SBO56" s="48"/>
      <c r="SBP56" s="48"/>
      <c r="SBQ56" s="48"/>
      <c r="SBR56" s="48"/>
      <c r="SBS56" s="48"/>
      <c r="SBT56" s="48"/>
      <c r="SBU56" s="48"/>
      <c r="SBV56" s="48"/>
      <c r="SBW56" s="48"/>
      <c r="SBX56" s="48"/>
      <c r="SBY56" s="48"/>
      <c r="SBZ56" s="48"/>
      <c r="SCA56" s="48"/>
      <c r="SCB56" s="48"/>
      <c r="SCC56" s="48"/>
      <c r="SCD56" s="48"/>
      <c r="SCE56" s="48"/>
      <c r="SCF56" s="48"/>
      <c r="SCG56" s="48"/>
      <c r="SCH56" s="48"/>
      <c r="SCI56" s="48"/>
      <c r="SCJ56" s="48"/>
      <c r="SCK56" s="48"/>
      <c r="SCL56" s="48"/>
      <c r="SCM56" s="48"/>
      <c r="SCN56" s="48"/>
      <c r="SCO56" s="48"/>
      <c r="SCP56" s="48"/>
      <c r="SCQ56" s="48"/>
      <c r="SCR56" s="48"/>
      <c r="SCS56" s="48"/>
      <c r="SCT56" s="48"/>
      <c r="SCU56" s="48"/>
      <c r="SCV56" s="48"/>
      <c r="SCW56" s="48"/>
      <c r="SCX56" s="48"/>
      <c r="SCY56" s="48"/>
      <c r="SCZ56" s="48"/>
      <c r="SDA56" s="48"/>
      <c r="SDB56" s="48"/>
      <c r="SDC56" s="48"/>
      <c r="SDD56" s="48"/>
      <c r="SDE56" s="48"/>
      <c r="SDF56" s="48"/>
      <c r="SDG56" s="48"/>
      <c r="SDH56" s="48"/>
      <c r="SDI56" s="48"/>
      <c r="SDJ56" s="48"/>
      <c r="SDK56" s="48"/>
      <c r="SDL56" s="48"/>
      <c r="SDM56" s="48"/>
      <c r="SDN56" s="48"/>
      <c r="SDO56" s="48"/>
      <c r="SDP56" s="48"/>
      <c r="SDQ56" s="48"/>
      <c r="SDR56" s="48"/>
      <c r="SDS56" s="48"/>
      <c r="SDT56" s="48"/>
      <c r="SDU56" s="48"/>
      <c r="SDV56" s="48"/>
      <c r="SDW56" s="48"/>
      <c r="SDX56" s="48"/>
      <c r="SDY56" s="48"/>
      <c r="SDZ56" s="48"/>
      <c r="SEA56" s="48"/>
      <c r="SEB56" s="48"/>
      <c r="SEC56" s="48"/>
      <c r="SED56" s="48"/>
      <c r="SEE56" s="48"/>
      <c r="SEF56" s="48"/>
      <c r="SEG56" s="48"/>
      <c r="SEH56" s="48"/>
      <c r="SEI56" s="48"/>
      <c r="SEJ56" s="48"/>
      <c r="SEK56" s="48"/>
      <c r="SEL56" s="48"/>
      <c r="SEM56" s="48"/>
      <c r="SEN56" s="48"/>
      <c r="SEO56" s="48"/>
      <c r="SEP56" s="48"/>
      <c r="SEQ56" s="48"/>
      <c r="SER56" s="48"/>
      <c r="SES56" s="48"/>
      <c r="SET56" s="48"/>
      <c r="SEU56" s="48"/>
      <c r="SEV56" s="48"/>
      <c r="SEW56" s="48"/>
      <c r="SEX56" s="48"/>
      <c r="SEY56" s="48"/>
      <c r="SEZ56" s="48"/>
      <c r="SFA56" s="48"/>
      <c r="SFB56" s="48"/>
      <c r="SFC56" s="48"/>
      <c r="SFD56" s="48"/>
      <c r="SFE56" s="48"/>
      <c r="SFF56" s="48"/>
      <c r="SFG56" s="48"/>
      <c r="SFH56" s="48"/>
      <c r="SFI56" s="48"/>
      <c r="SFJ56" s="48"/>
      <c r="SFK56" s="48"/>
      <c r="SFL56" s="48"/>
      <c r="SFM56" s="48"/>
      <c r="SFN56" s="48"/>
      <c r="SFO56" s="48"/>
      <c r="SFP56" s="48"/>
      <c r="SFQ56" s="48"/>
      <c r="SFR56" s="48"/>
      <c r="SFS56" s="48"/>
      <c r="SFT56" s="48"/>
      <c r="SFU56" s="48"/>
      <c r="SFV56" s="48"/>
      <c r="SFW56" s="48"/>
      <c r="SFX56" s="48"/>
      <c r="SFY56" s="48"/>
      <c r="SFZ56" s="48"/>
      <c r="SGA56" s="48"/>
      <c r="SGB56" s="48"/>
      <c r="SGC56" s="48"/>
      <c r="SGD56" s="48"/>
      <c r="SGE56" s="48"/>
      <c r="SGF56" s="48"/>
      <c r="SGG56" s="48"/>
      <c r="SGH56" s="48"/>
      <c r="SGI56" s="48"/>
      <c r="SGJ56" s="48"/>
      <c r="SGK56" s="48"/>
      <c r="SGL56" s="48"/>
      <c r="SGM56" s="48"/>
      <c r="SGN56" s="48"/>
      <c r="SGO56" s="48"/>
      <c r="SGP56" s="48"/>
      <c r="SGQ56" s="48"/>
      <c r="SGR56" s="48"/>
      <c r="SGS56" s="48"/>
      <c r="SGT56" s="48"/>
      <c r="SGU56" s="48"/>
      <c r="SGV56" s="48"/>
      <c r="SGW56" s="48"/>
      <c r="SGX56" s="48"/>
      <c r="SGY56" s="48"/>
      <c r="SGZ56" s="48"/>
      <c r="SHA56" s="48"/>
      <c r="SHB56" s="48"/>
      <c r="SHC56" s="48"/>
      <c r="SHD56" s="48"/>
      <c r="SHE56" s="48"/>
      <c r="SHF56" s="48"/>
      <c r="SHG56" s="48"/>
      <c r="SHH56" s="48"/>
      <c r="SHI56" s="48"/>
      <c r="SHJ56" s="48"/>
      <c r="SHK56" s="48"/>
      <c r="SHL56" s="48"/>
      <c r="SHM56" s="48"/>
      <c r="SHN56" s="48"/>
      <c r="SHO56" s="48"/>
      <c r="SHP56" s="48"/>
      <c r="SHQ56" s="48"/>
      <c r="SHR56" s="48"/>
      <c r="SHS56" s="48"/>
      <c r="SHT56" s="48"/>
      <c r="SHU56" s="48"/>
      <c r="SHV56" s="48"/>
      <c r="SHW56" s="48"/>
      <c r="SHX56" s="48"/>
      <c r="SHY56" s="48"/>
      <c r="SHZ56" s="48"/>
      <c r="SIA56" s="48"/>
      <c r="SIB56" s="48"/>
      <c r="SIC56" s="48"/>
      <c r="SID56" s="48"/>
      <c r="SIE56" s="48"/>
      <c r="SIF56" s="48"/>
      <c r="SIG56" s="48"/>
      <c r="SIH56" s="48"/>
      <c r="SII56" s="48"/>
      <c r="SIJ56" s="48"/>
      <c r="SIK56" s="48"/>
      <c r="SIL56" s="48"/>
      <c r="SIM56" s="48"/>
      <c r="SIN56" s="48"/>
      <c r="SIO56" s="48"/>
      <c r="SIP56" s="48"/>
      <c r="SIQ56" s="48"/>
      <c r="SIR56" s="48"/>
      <c r="SIS56" s="48"/>
      <c r="SIT56" s="48"/>
      <c r="SIU56" s="48"/>
      <c r="SIV56" s="48"/>
      <c r="SIW56" s="48"/>
      <c r="SIX56" s="48"/>
      <c r="SIY56" s="48"/>
      <c r="SIZ56" s="48"/>
      <c r="SJA56" s="48"/>
      <c r="SJB56" s="48"/>
      <c r="SJC56" s="48"/>
      <c r="SJD56" s="48"/>
      <c r="SJE56" s="48"/>
      <c r="SJF56" s="48"/>
      <c r="SJG56" s="48"/>
      <c r="SJH56" s="48"/>
      <c r="SJI56" s="48"/>
      <c r="SJJ56" s="48"/>
      <c r="SJK56" s="48"/>
      <c r="SJL56" s="48"/>
      <c r="SJM56" s="48"/>
      <c r="SJN56" s="48"/>
      <c r="SJO56" s="48"/>
      <c r="SJP56" s="48"/>
      <c r="SJQ56" s="48"/>
      <c r="SJR56" s="48"/>
      <c r="SJS56" s="48"/>
      <c r="SJT56" s="48"/>
      <c r="SJU56" s="48"/>
      <c r="SJV56" s="48"/>
      <c r="SJW56" s="48"/>
      <c r="SJX56" s="48"/>
      <c r="SJY56" s="48"/>
      <c r="SJZ56" s="48"/>
      <c r="SKA56" s="48"/>
      <c r="SKB56" s="48"/>
      <c r="SKC56" s="48"/>
      <c r="SKD56" s="48"/>
      <c r="SKE56" s="48"/>
      <c r="SKF56" s="48"/>
      <c r="SKG56" s="48"/>
      <c r="SKH56" s="48"/>
      <c r="SKI56" s="48"/>
      <c r="SKJ56" s="48"/>
      <c r="SKK56" s="48"/>
      <c r="SKL56" s="48"/>
      <c r="SKM56" s="48"/>
      <c r="SKN56" s="48"/>
      <c r="SKO56" s="48"/>
      <c r="SKP56" s="48"/>
      <c r="SKQ56" s="48"/>
      <c r="SKR56" s="48"/>
      <c r="SKS56" s="48"/>
      <c r="SKT56" s="48"/>
      <c r="SKU56" s="48"/>
      <c r="SKV56" s="48"/>
      <c r="SKW56" s="48"/>
      <c r="SKX56" s="48"/>
      <c r="SKY56" s="48"/>
      <c r="SKZ56" s="48"/>
      <c r="SLA56" s="48"/>
      <c r="SLB56" s="48"/>
      <c r="SLC56" s="48"/>
      <c r="SLD56" s="48"/>
      <c r="SLE56" s="48"/>
      <c r="SLF56" s="48"/>
      <c r="SLG56" s="48"/>
      <c r="SLH56" s="48"/>
      <c r="SLI56" s="48"/>
      <c r="SLJ56" s="48"/>
      <c r="SLK56" s="48"/>
      <c r="SLL56" s="48"/>
      <c r="SLM56" s="48"/>
      <c r="SLN56" s="48"/>
      <c r="SLO56" s="48"/>
      <c r="SLP56" s="48"/>
      <c r="SLQ56" s="48"/>
      <c r="SLR56" s="48"/>
      <c r="SLS56" s="48"/>
      <c r="SLT56" s="48"/>
      <c r="SLU56" s="48"/>
      <c r="SLV56" s="48"/>
      <c r="SLW56" s="48"/>
      <c r="SLX56" s="48"/>
      <c r="SLY56" s="48"/>
      <c r="SLZ56" s="48"/>
      <c r="SMA56" s="48"/>
      <c r="SMB56" s="48"/>
      <c r="SMC56" s="48"/>
      <c r="SMD56" s="48"/>
      <c r="SME56" s="48"/>
      <c r="SMF56" s="48"/>
      <c r="SMG56" s="48"/>
      <c r="SMH56" s="48"/>
      <c r="SMI56" s="48"/>
      <c r="SMJ56" s="48"/>
      <c r="SMK56" s="48"/>
      <c r="SML56" s="48"/>
      <c r="SMM56" s="48"/>
      <c r="SMN56" s="48"/>
      <c r="SMO56" s="48"/>
      <c r="SMP56" s="48"/>
      <c r="SMQ56" s="48"/>
      <c r="SMR56" s="48"/>
      <c r="SMS56" s="48"/>
      <c r="SMT56" s="48"/>
      <c r="SMU56" s="48"/>
      <c r="SMV56" s="48"/>
      <c r="SMW56" s="48"/>
      <c r="SMX56" s="48"/>
      <c r="SMY56" s="48"/>
      <c r="SMZ56" s="48"/>
      <c r="SNA56" s="48"/>
      <c r="SNB56" s="48"/>
      <c r="SNC56" s="48"/>
      <c r="SND56" s="48"/>
      <c r="SNE56" s="48"/>
      <c r="SNF56" s="48"/>
      <c r="SNG56" s="48"/>
      <c r="SNH56" s="48"/>
      <c r="SNI56" s="48"/>
      <c r="SNJ56" s="48"/>
      <c r="SNK56" s="48"/>
      <c r="SNL56" s="48"/>
      <c r="SNM56" s="48"/>
      <c r="SNN56" s="48"/>
      <c r="SNO56" s="48"/>
      <c r="SNP56" s="48"/>
      <c r="SNQ56" s="48"/>
      <c r="SNR56" s="48"/>
      <c r="SNS56" s="48"/>
      <c r="SNT56" s="48"/>
      <c r="SNU56" s="48"/>
      <c r="SNV56" s="48"/>
      <c r="SNW56" s="48"/>
      <c r="SNX56" s="48"/>
      <c r="SNY56" s="48"/>
      <c r="SNZ56" s="48"/>
      <c r="SOA56" s="48"/>
      <c r="SOB56" s="48"/>
      <c r="SOC56" s="48"/>
      <c r="SOD56" s="48"/>
      <c r="SOE56" s="48"/>
      <c r="SOF56" s="48"/>
      <c r="SOG56" s="48"/>
      <c r="SOH56" s="48"/>
      <c r="SOI56" s="48"/>
      <c r="SOJ56" s="48"/>
      <c r="SOK56" s="48"/>
      <c r="SOL56" s="48"/>
      <c r="SOM56" s="48"/>
      <c r="SON56" s="48"/>
      <c r="SOO56" s="48"/>
      <c r="SOP56" s="48"/>
      <c r="SOQ56" s="48"/>
      <c r="SOR56" s="48"/>
      <c r="SOS56" s="48"/>
      <c r="SOT56" s="48"/>
      <c r="SOU56" s="48"/>
      <c r="SOV56" s="48"/>
      <c r="SOW56" s="48"/>
      <c r="SOX56" s="48"/>
      <c r="SOY56" s="48"/>
      <c r="SOZ56" s="48"/>
      <c r="SPA56" s="48"/>
      <c r="SPB56" s="48"/>
      <c r="SPC56" s="48"/>
      <c r="SPD56" s="48"/>
      <c r="SPE56" s="48"/>
      <c r="SPF56" s="48"/>
      <c r="SPG56" s="48"/>
      <c r="SPH56" s="48"/>
      <c r="SPI56" s="48"/>
      <c r="SPJ56" s="48"/>
      <c r="SPK56" s="48"/>
      <c r="SPL56" s="48"/>
      <c r="SPM56" s="48"/>
      <c r="SPN56" s="48"/>
      <c r="SPO56" s="48"/>
      <c r="SPP56" s="48"/>
      <c r="SPQ56" s="48"/>
      <c r="SPR56" s="48"/>
      <c r="SPS56" s="48"/>
      <c r="SPT56" s="48"/>
      <c r="SPU56" s="48"/>
      <c r="SPV56" s="48"/>
      <c r="SPW56" s="48"/>
      <c r="SPX56" s="48"/>
      <c r="SPY56" s="48"/>
      <c r="SPZ56" s="48"/>
      <c r="SQA56" s="48"/>
      <c r="SQB56" s="48"/>
      <c r="SQC56" s="48"/>
      <c r="SQD56" s="48"/>
      <c r="SQE56" s="48"/>
      <c r="SQF56" s="48"/>
      <c r="SQG56" s="48"/>
      <c r="SQH56" s="48"/>
      <c r="SQI56" s="48"/>
      <c r="SQJ56" s="48"/>
      <c r="SQK56" s="48"/>
      <c r="SQL56" s="48"/>
      <c r="SQM56" s="48"/>
      <c r="SQN56" s="48"/>
      <c r="SQO56" s="48"/>
      <c r="SQP56" s="48"/>
      <c r="SQQ56" s="48"/>
      <c r="SQR56" s="48"/>
      <c r="SQS56" s="48"/>
      <c r="SQT56" s="48"/>
      <c r="SQU56" s="48"/>
      <c r="SQV56" s="48"/>
      <c r="SQW56" s="48"/>
      <c r="SQX56" s="48"/>
      <c r="SQY56" s="48"/>
      <c r="SQZ56" s="48"/>
      <c r="SRA56" s="48"/>
      <c r="SRB56" s="48"/>
      <c r="SRC56" s="48"/>
      <c r="SRD56" s="48"/>
      <c r="SRE56" s="48"/>
      <c r="SRF56" s="48"/>
      <c r="SRG56" s="48"/>
      <c r="SRH56" s="48"/>
      <c r="SRI56" s="48"/>
      <c r="SRJ56" s="48"/>
      <c r="SRK56" s="48"/>
      <c r="SRL56" s="48"/>
      <c r="SRM56" s="48"/>
      <c r="SRN56" s="48"/>
      <c r="SRO56" s="48"/>
      <c r="SRP56" s="48"/>
      <c r="SRQ56" s="48"/>
      <c r="SRR56" s="48"/>
      <c r="SRS56" s="48"/>
      <c r="SRT56" s="48"/>
      <c r="SRU56" s="48"/>
      <c r="SRV56" s="48"/>
      <c r="SRW56" s="48"/>
      <c r="SRX56" s="48"/>
      <c r="SRY56" s="48"/>
      <c r="SRZ56" s="48"/>
      <c r="SSA56" s="48"/>
      <c r="SSB56" s="48"/>
      <c r="SSC56" s="48"/>
      <c r="SSD56" s="48"/>
      <c r="SSE56" s="48"/>
      <c r="SSF56" s="48"/>
      <c r="SSG56" s="48"/>
      <c r="SSH56" s="48"/>
      <c r="SSI56" s="48"/>
      <c r="SSJ56" s="48"/>
      <c r="SSK56" s="48"/>
      <c r="SSL56" s="48"/>
      <c r="SSM56" s="48"/>
      <c r="SSN56" s="48"/>
      <c r="SSO56" s="48"/>
      <c r="SSP56" s="48"/>
      <c r="SSQ56" s="48"/>
      <c r="SSR56" s="48"/>
      <c r="SSS56" s="48"/>
      <c r="SST56" s="48"/>
      <c r="SSU56" s="48"/>
      <c r="SSV56" s="48"/>
      <c r="SSW56" s="48"/>
      <c r="SSX56" s="48"/>
      <c r="SSY56" s="48"/>
      <c r="SSZ56" s="48"/>
      <c r="STA56" s="48"/>
      <c r="STB56" s="48"/>
      <c r="STC56" s="48"/>
      <c r="STD56" s="48"/>
      <c r="STE56" s="48"/>
      <c r="STF56" s="48"/>
      <c r="STG56" s="48"/>
      <c r="STH56" s="48"/>
      <c r="STI56" s="48"/>
      <c r="STJ56" s="48"/>
      <c r="STK56" s="48"/>
      <c r="STL56" s="48"/>
      <c r="STM56" s="48"/>
      <c r="STN56" s="48"/>
      <c r="STO56" s="48"/>
      <c r="STP56" s="48"/>
      <c r="STQ56" s="48"/>
      <c r="STR56" s="48"/>
      <c r="STS56" s="48"/>
      <c r="STT56" s="48"/>
      <c r="STU56" s="48"/>
      <c r="STV56" s="48"/>
      <c r="STW56" s="48"/>
      <c r="STX56" s="48"/>
      <c r="STY56" s="48"/>
      <c r="STZ56" s="48"/>
      <c r="SUA56" s="48"/>
      <c r="SUB56" s="48"/>
      <c r="SUC56" s="48"/>
      <c r="SUD56" s="48"/>
      <c r="SUE56" s="48"/>
      <c r="SUF56" s="48"/>
      <c r="SUG56" s="48"/>
      <c r="SUH56" s="48"/>
      <c r="SUI56" s="48"/>
      <c r="SUJ56" s="48"/>
      <c r="SUK56" s="48"/>
      <c r="SUL56" s="48"/>
      <c r="SUM56" s="48"/>
      <c r="SUN56" s="48"/>
      <c r="SUO56" s="48"/>
      <c r="SUP56" s="48"/>
      <c r="SUQ56" s="48"/>
      <c r="SUR56" s="48"/>
      <c r="SUS56" s="48"/>
      <c r="SUT56" s="48"/>
      <c r="SUU56" s="48"/>
      <c r="SUV56" s="48"/>
      <c r="SUW56" s="48"/>
      <c r="SUX56" s="48"/>
      <c r="SUY56" s="48"/>
      <c r="SUZ56" s="48"/>
      <c r="SVA56" s="48"/>
      <c r="SVB56" s="48"/>
      <c r="SVC56" s="48"/>
      <c r="SVD56" s="48"/>
      <c r="SVE56" s="48"/>
      <c r="SVF56" s="48"/>
      <c r="SVG56" s="48"/>
      <c r="SVH56" s="48"/>
      <c r="SVI56" s="48"/>
      <c r="SVJ56" s="48"/>
      <c r="SVK56" s="48"/>
      <c r="SVL56" s="48"/>
      <c r="SVM56" s="48"/>
      <c r="SVN56" s="48"/>
      <c r="SVO56" s="48"/>
      <c r="SVP56" s="48"/>
      <c r="SVQ56" s="48"/>
      <c r="SVR56" s="48"/>
      <c r="SVS56" s="48"/>
      <c r="SVT56" s="48"/>
      <c r="SVU56" s="48"/>
      <c r="SVV56" s="48"/>
      <c r="SVW56" s="48"/>
      <c r="SVX56" s="48"/>
      <c r="SVY56" s="48"/>
      <c r="SVZ56" s="48"/>
      <c r="SWA56" s="48"/>
      <c r="SWB56" s="48"/>
      <c r="SWC56" s="48"/>
      <c r="SWD56" s="48"/>
      <c r="SWE56" s="48"/>
      <c r="SWF56" s="48"/>
      <c r="SWG56" s="48"/>
      <c r="SWH56" s="48"/>
      <c r="SWI56" s="48"/>
      <c r="SWJ56" s="48"/>
      <c r="SWK56" s="48"/>
      <c r="SWL56" s="48"/>
      <c r="SWM56" s="48"/>
      <c r="SWN56" s="48"/>
      <c r="SWO56" s="48"/>
      <c r="SWP56" s="48"/>
      <c r="SWQ56" s="48"/>
      <c r="SWR56" s="48"/>
      <c r="SWS56" s="48"/>
      <c r="SWT56" s="48"/>
      <c r="SWU56" s="48"/>
      <c r="SWV56" s="48"/>
      <c r="SWW56" s="48"/>
      <c r="SWX56" s="48"/>
      <c r="SWY56" s="48"/>
      <c r="SWZ56" s="48"/>
      <c r="SXA56" s="48"/>
      <c r="SXB56" s="48"/>
      <c r="SXC56" s="48"/>
      <c r="SXD56" s="48"/>
      <c r="SXE56" s="48"/>
      <c r="SXF56" s="48"/>
      <c r="SXG56" s="48"/>
      <c r="SXH56" s="48"/>
      <c r="SXI56" s="48"/>
      <c r="SXJ56" s="48"/>
      <c r="SXK56" s="48"/>
      <c r="SXL56" s="48"/>
      <c r="SXM56" s="48"/>
      <c r="SXN56" s="48"/>
      <c r="SXO56" s="48"/>
      <c r="SXP56" s="48"/>
      <c r="SXQ56" s="48"/>
      <c r="SXR56" s="48"/>
      <c r="SXS56" s="48"/>
      <c r="SXT56" s="48"/>
      <c r="SXU56" s="48"/>
      <c r="SXV56" s="48"/>
      <c r="SXW56" s="48"/>
      <c r="SXX56" s="48"/>
      <c r="SXY56" s="48"/>
      <c r="SXZ56" s="48"/>
      <c r="SYA56" s="48"/>
      <c r="SYB56" s="48"/>
      <c r="SYC56" s="48"/>
      <c r="SYD56" s="48"/>
      <c r="SYE56" s="48"/>
      <c r="SYF56" s="48"/>
      <c r="SYG56" s="48"/>
      <c r="SYH56" s="48"/>
      <c r="SYI56" s="48"/>
      <c r="SYJ56" s="48"/>
      <c r="SYK56" s="48"/>
      <c r="SYL56" s="48"/>
      <c r="SYM56" s="48"/>
      <c r="SYN56" s="48"/>
      <c r="SYO56" s="48"/>
      <c r="SYP56" s="48"/>
      <c r="SYQ56" s="48"/>
      <c r="SYR56" s="48"/>
      <c r="SYS56" s="48"/>
      <c r="SYT56" s="48"/>
      <c r="SYU56" s="48"/>
      <c r="SYV56" s="48"/>
      <c r="SYW56" s="48"/>
      <c r="SYX56" s="48"/>
      <c r="SYY56" s="48"/>
      <c r="SYZ56" s="48"/>
      <c r="SZA56" s="48"/>
      <c r="SZB56" s="48"/>
      <c r="SZC56" s="48"/>
      <c r="SZD56" s="48"/>
      <c r="SZE56" s="48"/>
      <c r="SZF56" s="48"/>
      <c r="SZG56" s="48"/>
      <c r="SZH56" s="48"/>
      <c r="SZI56" s="48"/>
      <c r="SZJ56" s="48"/>
      <c r="SZK56" s="48"/>
      <c r="SZL56" s="48"/>
      <c r="SZM56" s="48"/>
      <c r="SZN56" s="48"/>
      <c r="SZO56" s="48"/>
      <c r="SZP56" s="48"/>
      <c r="SZQ56" s="48"/>
      <c r="SZR56" s="48"/>
      <c r="SZS56" s="48"/>
      <c r="SZT56" s="48"/>
      <c r="SZU56" s="48"/>
      <c r="SZV56" s="48"/>
      <c r="SZW56" s="48"/>
      <c r="SZX56" s="48"/>
      <c r="SZY56" s="48"/>
      <c r="SZZ56" s="48"/>
      <c r="TAA56" s="48"/>
      <c r="TAB56" s="48"/>
      <c r="TAC56" s="48"/>
      <c r="TAD56" s="48"/>
      <c r="TAE56" s="48"/>
      <c r="TAF56" s="48"/>
      <c r="TAG56" s="48"/>
      <c r="TAH56" s="48"/>
      <c r="TAI56" s="48"/>
      <c r="TAJ56" s="48"/>
      <c r="TAK56" s="48"/>
      <c r="TAL56" s="48"/>
      <c r="TAM56" s="48"/>
      <c r="TAN56" s="48"/>
      <c r="TAO56" s="48"/>
      <c r="TAP56" s="48"/>
      <c r="TAQ56" s="48"/>
      <c r="TAR56" s="48"/>
      <c r="TAS56" s="48"/>
      <c r="TAT56" s="48"/>
      <c r="TAU56" s="48"/>
      <c r="TAV56" s="48"/>
      <c r="TAW56" s="48"/>
      <c r="TAX56" s="48"/>
      <c r="TAY56" s="48"/>
      <c r="TAZ56" s="48"/>
      <c r="TBA56" s="48"/>
      <c r="TBB56" s="48"/>
      <c r="TBC56" s="48"/>
      <c r="TBD56" s="48"/>
      <c r="TBE56" s="48"/>
      <c r="TBF56" s="48"/>
      <c r="TBG56" s="48"/>
      <c r="TBH56" s="48"/>
      <c r="TBI56" s="48"/>
      <c r="TBJ56" s="48"/>
      <c r="TBK56" s="48"/>
      <c r="TBL56" s="48"/>
      <c r="TBM56" s="48"/>
      <c r="TBN56" s="48"/>
      <c r="TBO56" s="48"/>
      <c r="TBP56" s="48"/>
      <c r="TBQ56" s="48"/>
      <c r="TBR56" s="48"/>
      <c r="TBS56" s="48"/>
      <c r="TBT56" s="48"/>
      <c r="TBU56" s="48"/>
      <c r="TBV56" s="48"/>
      <c r="TBW56" s="48"/>
      <c r="TBX56" s="48"/>
      <c r="TBY56" s="48"/>
      <c r="TBZ56" s="48"/>
      <c r="TCA56" s="48"/>
      <c r="TCB56" s="48"/>
      <c r="TCC56" s="48"/>
      <c r="TCD56" s="48"/>
      <c r="TCE56" s="48"/>
      <c r="TCF56" s="48"/>
      <c r="TCG56" s="48"/>
      <c r="TCH56" s="48"/>
      <c r="TCI56" s="48"/>
      <c r="TCJ56" s="48"/>
      <c r="TCK56" s="48"/>
      <c r="TCL56" s="48"/>
      <c r="TCM56" s="48"/>
      <c r="TCN56" s="48"/>
      <c r="TCO56" s="48"/>
      <c r="TCP56" s="48"/>
      <c r="TCQ56" s="48"/>
      <c r="TCR56" s="48"/>
      <c r="TCS56" s="48"/>
      <c r="TCT56" s="48"/>
      <c r="TCU56" s="48"/>
      <c r="TCV56" s="48"/>
      <c r="TCW56" s="48"/>
      <c r="TCX56" s="48"/>
      <c r="TCY56" s="48"/>
      <c r="TCZ56" s="48"/>
      <c r="TDA56" s="48"/>
      <c r="TDB56" s="48"/>
      <c r="TDC56" s="48"/>
      <c r="TDD56" s="48"/>
      <c r="TDE56" s="48"/>
      <c r="TDF56" s="48"/>
      <c r="TDG56" s="48"/>
      <c r="TDH56" s="48"/>
      <c r="TDI56" s="48"/>
      <c r="TDJ56" s="48"/>
      <c r="TDK56" s="48"/>
      <c r="TDL56" s="48"/>
      <c r="TDM56" s="48"/>
      <c r="TDN56" s="48"/>
      <c r="TDO56" s="48"/>
      <c r="TDP56" s="48"/>
      <c r="TDQ56" s="48"/>
      <c r="TDR56" s="48"/>
      <c r="TDS56" s="48"/>
      <c r="TDT56" s="48"/>
      <c r="TDU56" s="48"/>
      <c r="TDV56" s="48"/>
      <c r="TDW56" s="48"/>
      <c r="TDX56" s="48"/>
      <c r="TDY56" s="48"/>
      <c r="TDZ56" s="48"/>
      <c r="TEA56" s="48"/>
      <c r="TEB56" s="48"/>
      <c r="TEC56" s="48"/>
      <c r="TED56" s="48"/>
      <c r="TEE56" s="48"/>
      <c r="TEF56" s="48"/>
      <c r="TEG56" s="48"/>
      <c r="TEH56" s="48"/>
      <c r="TEI56" s="48"/>
      <c r="TEJ56" s="48"/>
      <c r="TEK56" s="48"/>
      <c r="TEL56" s="48"/>
      <c r="TEM56" s="48"/>
      <c r="TEN56" s="48"/>
      <c r="TEO56" s="48"/>
      <c r="TEP56" s="48"/>
      <c r="TEQ56" s="48"/>
      <c r="TER56" s="48"/>
      <c r="TES56" s="48"/>
      <c r="TET56" s="48"/>
      <c r="TEU56" s="48"/>
      <c r="TEV56" s="48"/>
      <c r="TEW56" s="48"/>
      <c r="TEX56" s="48"/>
      <c r="TEY56" s="48"/>
      <c r="TEZ56" s="48"/>
      <c r="TFA56" s="48"/>
      <c r="TFB56" s="48"/>
      <c r="TFC56" s="48"/>
      <c r="TFD56" s="48"/>
      <c r="TFE56" s="48"/>
      <c r="TFF56" s="48"/>
      <c r="TFG56" s="48"/>
      <c r="TFH56" s="48"/>
      <c r="TFI56" s="48"/>
      <c r="TFJ56" s="48"/>
      <c r="TFK56" s="48"/>
      <c r="TFL56" s="48"/>
      <c r="TFM56" s="48"/>
      <c r="TFN56" s="48"/>
      <c r="TFO56" s="48"/>
      <c r="TFP56" s="48"/>
      <c r="TFQ56" s="48"/>
      <c r="TFR56" s="48"/>
      <c r="TFS56" s="48"/>
      <c r="TFT56" s="48"/>
      <c r="TFU56" s="48"/>
      <c r="TFV56" s="48"/>
      <c r="TFW56" s="48"/>
      <c r="TFX56" s="48"/>
      <c r="TFY56" s="48"/>
      <c r="TFZ56" s="48"/>
      <c r="TGA56" s="48"/>
      <c r="TGB56" s="48"/>
      <c r="TGC56" s="48"/>
      <c r="TGD56" s="48"/>
      <c r="TGE56" s="48"/>
      <c r="TGF56" s="48"/>
      <c r="TGG56" s="48"/>
      <c r="TGH56" s="48"/>
      <c r="TGI56" s="48"/>
      <c r="TGJ56" s="48"/>
      <c r="TGK56" s="48"/>
      <c r="TGL56" s="48"/>
      <c r="TGM56" s="48"/>
      <c r="TGN56" s="48"/>
      <c r="TGO56" s="48"/>
      <c r="TGP56" s="48"/>
      <c r="TGQ56" s="48"/>
      <c r="TGR56" s="48"/>
      <c r="TGS56" s="48"/>
      <c r="TGT56" s="48"/>
      <c r="TGU56" s="48"/>
      <c r="TGV56" s="48"/>
      <c r="TGW56" s="48"/>
      <c r="TGX56" s="48"/>
      <c r="TGY56" s="48"/>
      <c r="TGZ56" s="48"/>
      <c r="THA56" s="48"/>
      <c r="THB56" s="48"/>
      <c r="THC56" s="48"/>
      <c r="THD56" s="48"/>
      <c r="THE56" s="48"/>
      <c r="THF56" s="48"/>
      <c r="THG56" s="48"/>
      <c r="THH56" s="48"/>
      <c r="THI56" s="48"/>
      <c r="THJ56" s="48"/>
      <c r="THK56" s="48"/>
      <c r="THL56" s="48"/>
      <c r="THM56" s="48"/>
      <c r="THN56" s="48"/>
      <c r="THO56" s="48"/>
      <c r="THP56" s="48"/>
      <c r="THQ56" s="48"/>
      <c r="THR56" s="48"/>
      <c r="THS56" s="48"/>
      <c r="THT56" s="48"/>
      <c r="THU56" s="48"/>
      <c r="THV56" s="48"/>
      <c r="THW56" s="48"/>
      <c r="THX56" s="48"/>
      <c r="THY56" s="48"/>
      <c r="THZ56" s="48"/>
      <c r="TIA56" s="48"/>
      <c r="TIB56" s="48"/>
      <c r="TIC56" s="48"/>
      <c r="TID56" s="48"/>
      <c r="TIE56" s="48"/>
      <c r="TIF56" s="48"/>
      <c r="TIG56" s="48"/>
      <c r="TIH56" s="48"/>
      <c r="TII56" s="48"/>
      <c r="TIJ56" s="48"/>
      <c r="TIK56" s="48"/>
      <c r="TIL56" s="48"/>
      <c r="TIM56" s="48"/>
      <c r="TIN56" s="48"/>
      <c r="TIO56" s="48"/>
      <c r="TIP56" s="48"/>
      <c r="TIQ56" s="48"/>
      <c r="TIR56" s="48"/>
      <c r="TIS56" s="48"/>
      <c r="TIT56" s="48"/>
      <c r="TIU56" s="48"/>
      <c r="TIV56" s="48"/>
      <c r="TIW56" s="48"/>
      <c r="TIX56" s="48"/>
      <c r="TIY56" s="48"/>
      <c r="TIZ56" s="48"/>
      <c r="TJA56" s="48"/>
      <c r="TJB56" s="48"/>
      <c r="TJC56" s="48"/>
      <c r="TJD56" s="48"/>
      <c r="TJE56" s="48"/>
      <c r="TJF56" s="48"/>
      <c r="TJG56" s="48"/>
      <c r="TJH56" s="48"/>
      <c r="TJI56" s="48"/>
      <c r="TJJ56" s="48"/>
      <c r="TJK56" s="48"/>
      <c r="TJL56" s="48"/>
      <c r="TJM56" s="48"/>
      <c r="TJN56" s="48"/>
      <c r="TJO56" s="48"/>
      <c r="TJP56" s="48"/>
      <c r="TJQ56" s="48"/>
      <c r="TJR56" s="48"/>
      <c r="TJS56" s="48"/>
      <c r="TJT56" s="48"/>
      <c r="TJU56" s="48"/>
      <c r="TJV56" s="48"/>
      <c r="TJW56" s="48"/>
      <c r="TJX56" s="48"/>
      <c r="TJY56" s="48"/>
      <c r="TJZ56" s="48"/>
      <c r="TKA56" s="48"/>
      <c r="TKB56" s="48"/>
      <c r="TKC56" s="48"/>
      <c r="TKD56" s="48"/>
      <c r="TKE56" s="48"/>
      <c r="TKF56" s="48"/>
      <c r="TKG56" s="48"/>
      <c r="TKH56" s="48"/>
      <c r="TKI56" s="48"/>
      <c r="TKJ56" s="48"/>
      <c r="TKK56" s="48"/>
      <c r="TKL56" s="48"/>
      <c r="TKM56" s="48"/>
      <c r="TKN56" s="48"/>
      <c r="TKO56" s="48"/>
      <c r="TKP56" s="48"/>
      <c r="TKQ56" s="48"/>
      <c r="TKR56" s="48"/>
      <c r="TKS56" s="48"/>
      <c r="TKT56" s="48"/>
      <c r="TKU56" s="48"/>
      <c r="TKV56" s="48"/>
      <c r="TKW56" s="48"/>
      <c r="TKX56" s="48"/>
      <c r="TKY56" s="48"/>
      <c r="TKZ56" s="48"/>
      <c r="TLA56" s="48"/>
      <c r="TLB56" s="48"/>
      <c r="TLC56" s="48"/>
      <c r="TLD56" s="48"/>
      <c r="TLE56" s="48"/>
      <c r="TLF56" s="48"/>
      <c r="TLG56" s="48"/>
      <c r="TLH56" s="48"/>
      <c r="TLI56" s="48"/>
      <c r="TLJ56" s="48"/>
      <c r="TLK56" s="48"/>
      <c r="TLL56" s="48"/>
      <c r="TLM56" s="48"/>
      <c r="TLN56" s="48"/>
      <c r="TLO56" s="48"/>
      <c r="TLP56" s="48"/>
      <c r="TLQ56" s="48"/>
      <c r="TLR56" s="48"/>
      <c r="TLS56" s="48"/>
      <c r="TLT56" s="48"/>
      <c r="TLU56" s="48"/>
      <c r="TLV56" s="48"/>
      <c r="TLW56" s="48"/>
      <c r="TLX56" s="48"/>
      <c r="TLY56" s="48"/>
      <c r="TLZ56" s="48"/>
      <c r="TMA56" s="48"/>
      <c r="TMB56" s="48"/>
      <c r="TMC56" s="48"/>
      <c r="TMD56" s="48"/>
      <c r="TME56" s="48"/>
      <c r="TMF56" s="48"/>
      <c r="TMG56" s="48"/>
      <c r="TMH56" s="48"/>
      <c r="TMI56" s="48"/>
      <c r="TMJ56" s="48"/>
      <c r="TMK56" s="48"/>
      <c r="TML56" s="48"/>
      <c r="TMM56" s="48"/>
      <c r="TMN56" s="48"/>
      <c r="TMO56" s="48"/>
      <c r="TMP56" s="48"/>
      <c r="TMQ56" s="48"/>
      <c r="TMR56" s="48"/>
      <c r="TMS56" s="48"/>
      <c r="TMT56" s="48"/>
      <c r="TMU56" s="48"/>
      <c r="TMV56" s="48"/>
      <c r="TMW56" s="48"/>
      <c r="TMX56" s="48"/>
      <c r="TMY56" s="48"/>
      <c r="TMZ56" s="48"/>
      <c r="TNA56" s="48"/>
      <c r="TNB56" s="48"/>
      <c r="TNC56" s="48"/>
      <c r="TND56" s="48"/>
      <c r="TNE56" s="48"/>
      <c r="TNF56" s="48"/>
      <c r="TNG56" s="48"/>
      <c r="TNH56" s="48"/>
      <c r="TNI56" s="48"/>
      <c r="TNJ56" s="48"/>
      <c r="TNK56" s="48"/>
      <c r="TNL56" s="48"/>
      <c r="TNM56" s="48"/>
      <c r="TNN56" s="48"/>
      <c r="TNO56" s="48"/>
      <c r="TNP56" s="48"/>
      <c r="TNQ56" s="48"/>
      <c r="TNR56" s="48"/>
      <c r="TNS56" s="48"/>
      <c r="TNT56" s="48"/>
      <c r="TNU56" s="48"/>
      <c r="TNV56" s="48"/>
      <c r="TNW56" s="48"/>
      <c r="TNX56" s="48"/>
      <c r="TNY56" s="48"/>
      <c r="TNZ56" s="48"/>
      <c r="TOA56" s="48"/>
      <c r="TOB56" s="48"/>
      <c r="TOC56" s="48"/>
      <c r="TOD56" s="48"/>
      <c r="TOE56" s="48"/>
      <c r="TOF56" s="48"/>
      <c r="TOG56" s="48"/>
      <c r="TOH56" s="48"/>
      <c r="TOI56" s="48"/>
      <c r="TOJ56" s="48"/>
      <c r="TOK56" s="48"/>
      <c r="TOL56" s="48"/>
      <c r="TOM56" s="48"/>
      <c r="TON56" s="48"/>
      <c r="TOO56" s="48"/>
      <c r="TOP56" s="48"/>
      <c r="TOQ56" s="48"/>
      <c r="TOR56" s="48"/>
      <c r="TOS56" s="48"/>
      <c r="TOT56" s="48"/>
      <c r="TOU56" s="48"/>
      <c r="TOV56" s="48"/>
      <c r="TOW56" s="48"/>
      <c r="TOX56" s="48"/>
      <c r="TOY56" s="48"/>
      <c r="TOZ56" s="48"/>
      <c r="TPA56" s="48"/>
      <c r="TPB56" s="48"/>
      <c r="TPC56" s="48"/>
      <c r="TPD56" s="48"/>
      <c r="TPE56" s="48"/>
      <c r="TPF56" s="48"/>
      <c r="TPG56" s="48"/>
      <c r="TPH56" s="48"/>
      <c r="TPI56" s="48"/>
      <c r="TPJ56" s="48"/>
      <c r="TPK56" s="48"/>
      <c r="TPL56" s="48"/>
      <c r="TPM56" s="48"/>
      <c r="TPN56" s="48"/>
      <c r="TPO56" s="48"/>
      <c r="TPP56" s="48"/>
      <c r="TPQ56" s="48"/>
      <c r="TPR56" s="48"/>
      <c r="TPS56" s="48"/>
      <c r="TPT56" s="48"/>
      <c r="TPU56" s="48"/>
      <c r="TPV56" s="48"/>
      <c r="TPW56" s="48"/>
      <c r="TPX56" s="48"/>
      <c r="TPY56" s="48"/>
      <c r="TPZ56" s="48"/>
      <c r="TQA56" s="48"/>
      <c r="TQB56" s="48"/>
      <c r="TQC56" s="48"/>
      <c r="TQD56" s="48"/>
      <c r="TQE56" s="48"/>
      <c r="TQF56" s="48"/>
      <c r="TQG56" s="48"/>
      <c r="TQH56" s="48"/>
      <c r="TQI56" s="48"/>
      <c r="TQJ56" s="48"/>
      <c r="TQK56" s="48"/>
      <c r="TQL56" s="48"/>
      <c r="TQM56" s="48"/>
      <c r="TQN56" s="48"/>
      <c r="TQO56" s="48"/>
      <c r="TQP56" s="48"/>
      <c r="TQQ56" s="48"/>
      <c r="TQR56" s="48"/>
      <c r="TQS56" s="48"/>
      <c r="TQT56" s="48"/>
      <c r="TQU56" s="48"/>
      <c r="TQV56" s="48"/>
      <c r="TQW56" s="48"/>
      <c r="TQX56" s="48"/>
      <c r="TQY56" s="48"/>
      <c r="TQZ56" s="48"/>
      <c r="TRA56" s="48"/>
      <c r="TRB56" s="48"/>
      <c r="TRC56" s="48"/>
      <c r="TRD56" s="48"/>
      <c r="TRE56" s="48"/>
      <c r="TRF56" s="48"/>
      <c r="TRG56" s="48"/>
      <c r="TRH56" s="48"/>
      <c r="TRI56" s="48"/>
      <c r="TRJ56" s="48"/>
      <c r="TRK56" s="48"/>
      <c r="TRL56" s="48"/>
      <c r="TRM56" s="48"/>
      <c r="TRN56" s="48"/>
      <c r="TRO56" s="48"/>
      <c r="TRP56" s="48"/>
      <c r="TRQ56" s="48"/>
      <c r="TRR56" s="48"/>
      <c r="TRS56" s="48"/>
      <c r="TRT56" s="48"/>
      <c r="TRU56" s="48"/>
      <c r="TRV56" s="48"/>
      <c r="TRW56" s="48"/>
      <c r="TRX56" s="48"/>
      <c r="TRY56" s="48"/>
      <c r="TRZ56" s="48"/>
      <c r="TSA56" s="48"/>
      <c r="TSB56" s="48"/>
      <c r="TSC56" s="48"/>
      <c r="TSD56" s="48"/>
      <c r="TSE56" s="48"/>
      <c r="TSF56" s="48"/>
      <c r="TSG56" s="48"/>
      <c r="TSH56" s="48"/>
      <c r="TSI56" s="48"/>
      <c r="TSJ56" s="48"/>
      <c r="TSK56" s="48"/>
      <c r="TSL56" s="48"/>
      <c r="TSM56" s="48"/>
      <c r="TSN56" s="48"/>
      <c r="TSO56" s="48"/>
      <c r="TSP56" s="48"/>
      <c r="TSQ56" s="48"/>
      <c r="TSR56" s="48"/>
      <c r="TSS56" s="48"/>
      <c r="TST56" s="48"/>
      <c r="TSU56" s="48"/>
      <c r="TSV56" s="48"/>
      <c r="TSW56" s="48"/>
      <c r="TSX56" s="48"/>
      <c r="TSY56" s="48"/>
      <c r="TSZ56" s="48"/>
      <c r="TTA56" s="48"/>
      <c r="TTB56" s="48"/>
      <c r="TTC56" s="48"/>
      <c r="TTD56" s="48"/>
      <c r="TTE56" s="48"/>
      <c r="TTF56" s="48"/>
      <c r="TTG56" s="48"/>
      <c r="TTH56" s="48"/>
      <c r="TTI56" s="48"/>
      <c r="TTJ56" s="48"/>
      <c r="TTK56" s="48"/>
      <c r="TTL56" s="48"/>
      <c r="TTM56" s="48"/>
      <c r="TTN56" s="48"/>
      <c r="TTO56" s="48"/>
      <c r="TTP56" s="48"/>
      <c r="TTQ56" s="48"/>
      <c r="TTR56" s="48"/>
      <c r="TTS56" s="48"/>
      <c r="TTT56" s="48"/>
      <c r="TTU56" s="48"/>
      <c r="TTV56" s="48"/>
      <c r="TTW56" s="48"/>
      <c r="TTX56" s="48"/>
      <c r="TTY56" s="48"/>
      <c r="TTZ56" s="48"/>
      <c r="TUA56" s="48"/>
      <c r="TUB56" s="48"/>
      <c r="TUC56" s="48"/>
      <c r="TUD56" s="48"/>
      <c r="TUE56" s="48"/>
      <c r="TUF56" s="48"/>
      <c r="TUG56" s="48"/>
      <c r="TUH56" s="48"/>
      <c r="TUI56" s="48"/>
      <c r="TUJ56" s="48"/>
      <c r="TUK56" s="48"/>
      <c r="TUL56" s="48"/>
      <c r="TUM56" s="48"/>
      <c r="TUN56" s="48"/>
      <c r="TUO56" s="48"/>
      <c r="TUP56" s="48"/>
      <c r="TUQ56" s="48"/>
      <c r="TUR56" s="48"/>
      <c r="TUS56" s="48"/>
      <c r="TUT56" s="48"/>
      <c r="TUU56" s="48"/>
      <c r="TUV56" s="48"/>
      <c r="TUW56" s="48"/>
      <c r="TUX56" s="48"/>
      <c r="TUY56" s="48"/>
      <c r="TUZ56" s="48"/>
      <c r="TVA56" s="48"/>
      <c r="TVB56" s="48"/>
      <c r="TVC56" s="48"/>
      <c r="TVD56" s="48"/>
      <c r="TVE56" s="48"/>
      <c r="TVF56" s="48"/>
      <c r="TVG56" s="48"/>
      <c r="TVH56" s="48"/>
      <c r="TVI56" s="48"/>
      <c r="TVJ56" s="48"/>
      <c r="TVK56" s="48"/>
      <c r="TVL56" s="48"/>
      <c r="TVM56" s="48"/>
      <c r="TVN56" s="48"/>
      <c r="TVO56" s="48"/>
      <c r="TVP56" s="48"/>
      <c r="TVQ56" s="48"/>
      <c r="TVR56" s="48"/>
      <c r="TVS56" s="48"/>
      <c r="TVT56" s="48"/>
      <c r="TVU56" s="48"/>
      <c r="TVV56" s="48"/>
      <c r="TVW56" s="48"/>
      <c r="TVX56" s="48"/>
      <c r="TVY56" s="48"/>
      <c r="TVZ56" s="48"/>
      <c r="TWA56" s="48"/>
      <c r="TWB56" s="48"/>
      <c r="TWC56" s="48"/>
      <c r="TWD56" s="48"/>
      <c r="TWE56" s="48"/>
      <c r="TWF56" s="48"/>
      <c r="TWG56" s="48"/>
      <c r="TWH56" s="48"/>
      <c r="TWI56" s="48"/>
      <c r="TWJ56" s="48"/>
      <c r="TWK56" s="48"/>
      <c r="TWL56" s="48"/>
      <c r="TWM56" s="48"/>
      <c r="TWN56" s="48"/>
      <c r="TWO56" s="48"/>
      <c r="TWP56" s="48"/>
      <c r="TWQ56" s="48"/>
      <c r="TWR56" s="48"/>
      <c r="TWS56" s="48"/>
      <c r="TWT56" s="48"/>
      <c r="TWU56" s="48"/>
      <c r="TWV56" s="48"/>
      <c r="TWW56" s="48"/>
      <c r="TWX56" s="48"/>
      <c r="TWY56" s="48"/>
      <c r="TWZ56" s="48"/>
      <c r="TXA56" s="48"/>
      <c r="TXB56" s="48"/>
      <c r="TXC56" s="48"/>
      <c r="TXD56" s="48"/>
      <c r="TXE56" s="48"/>
      <c r="TXF56" s="48"/>
      <c r="TXG56" s="48"/>
      <c r="TXH56" s="48"/>
      <c r="TXI56" s="48"/>
      <c r="TXJ56" s="48"/>
      <c r="TXK56" s="48"/>
      <c r="TXL56" s="48"/>
      <c r="TXM56" s="48"/>
      <c r="TXN56" s="48"/>
      <c r="TXO56" s="48"/>
      <c r="TXP56" s="48"/>
      <c r="TXQ56" s="48"/>
      <c r="TXR56" s="48"/>
      <c r="TXS56" s="48"/>
      <c r="TXT56" s="48"/>
      <c r="TXU56" s="48"/>
      <c r="TXV56" s="48"/>
      <c r="TXW56" s="48"/>
      <c r="TXX56" s="48"/>
      <c r="TXY56" s="48"/>
      <c r="TXZ56" s="48"/>
      <c r="TYA56" s="48"/>
      <c r="TYB56" s="48"/>
      <c r="TYC56" s="48"/>
      <c r="TYD56" s="48"/>
      <c r="TYE56" s="48"/>
      <c r="TYF56" s="48"/>
      <c r="TYG56" s="48"/>
      <c r="TYH56" s="48"/>
      <c r="TYI56" s="48"/>
      <c r="TYJ56" s="48"/>
      <c r="TYK56" s="48"/>
      <c r="TYL56" s="48"/>
      <c r="TYM56" s="48"/>
      <c r="TYN56" s="48"/>
      <c r="TYO56" s="48"/>
      <c r="TYP56" s="48"/>
      <c r="TYQ56" s="48"/>
      <c r="TYR56" s="48"/>
      <c r="TYS56" s="48"/>
      <c r="TYT56" s="48"/>
      <c r="TYU56" s="48"/>
      <c r="TYV56" s="48"/>
      <c r="TYW56" s="48"/>
      <c r="TYX56" s="48"/>
      <c r="TYY56" s="48"/>
      <c r="TYZ56" s="48"/>
      <c r="TZA56" s="48"/>
      <c r="TZB56" s="48"/>
      <c r="TZC56" s="48"/>
      <c r="TZD56" s="48"/>
      <c r="TZE56" s="48"/>
      <c r="TZF56" s="48"/>
      <c r="TZG56" s="48"/>
      <c r="TZH56" s="48"/>
      <c r="TZI56" s="48"/>
      <c r="TZJ56" s="48"/>
      <c r="TZK56" s="48"/>
      <c r="TZL56" s="48"/>
      <c r="TZM56" s="48"/>
      <c r="TZN56" s="48"/>
      <c r="TZO56" s="48"/>
      <c r="TZP56" s="48"/>
      <c r="TZQ56" s="48"/>
      <c r="TZR56" s="48"/>
      <c r="TZS56" s="48"/>
      <c r="TZT56" s="48"/>
      <c r="TZU56" s="48"/>
      <c r="TZV56" s="48"/>
      <c r="TZW56" s="48"/>
      <c r="TZX56" s="48"/>
      <c r="TZY56" s="48"/>
      <c r="TZZ56" s="48"/>
      <c r="UAA56" s="48"/>
      <c r="UAB56" s="48"/>
      <c r="UAC56" s="48"/>
      <c r="UAD56" s="48"/>
      <c r="UAE56" s="48"/>
      <c r="UAF56" s="48"/>
      <c r="UAG56" s="48"/>
      <c r="UAH56" s="48"/>
      <c r="UAI56" s="48"/>
      <c r="UAJ56" s="48"/>
      <c r="UAK56" s="48"/>
      <c r="UAL56" s="48"/>
      <c r="UAM56" s="48"/>
      <c r="UAN56" s="48"/>
      <c r="UAO56" s="48"/>
      <c r="UAP56" s="48"/>
      <c r="UAQ56" s="48"/>
      <c r="UAR56" s="48"/>
      <c r="UAS56" s="48"/>
      <c r="UAT56" s="48"/>
      <c r="UAU56" s="48"/>
      <c r="UAV56" s="48"/>
      <c r="UAW56" s="48"/>
      <c r="UAX56" s="48"/>
      <c r="UAY56" s="48"/>
      <c r="UAZ56" s="48"/>
      <c r="UBA56" s="48"/>
      <c r="UBB56" s="48"/>
      <c r="UBC56" s="48"/>
      <c r="UBD56" s="48"/>
      <c r="UBE56" s="48"/>
      <c r="UBF56" s="48"/>
      <c r="UBG56" s="48"/>
      <c r="UBH56" s="48"/>
      <c r="UBI56" s="48"/>
      <c r="UBJ56" s="48"/>
      <c r="UBK56" s="48"/>
      <c r="UBL56" s="48"/>
      <c r="UBM56" s="48"/>
      <c r="UBN56" s="48"/>
      <c r="UBO56" s="48"/>
      <c r="UBP56" s="48"/>
      <c r="UBQ56" s="48"/>
      <c r="UBR56" s="48"/>
      <c r="UBS56" s="48"/>
      <c r="UBT56" s="48"/>
      <c r="UBU56" s="48"/>
      <c r="UBV56" s="48"/>
      <c r="UBW56" s="48"/>
      <c r="UBX56" s="48"/>
      <c r="UBY56" s="48"/>
      <c r="UBZ56" s="48"/>
      <c r="UCA56" s="48"/>
      <c r="UCB56" s="48"/>
      <c r="UCC56" s="48"/>
      <c r="UCD56" s="48"/>
      <c r="UCE56" s="48"/>
      <c r="UCF56" s="48"/>
      <c r="UCG56" s="48"/>
      <c r="UCH56" s="48"/>
      <c r="UCI56" s="48"/>
      <c r="UCJ56" s="48"/>
      <c r="UCK56" s="48"/>
      <c r="UCL56" s="48"/>
      <c r="UCM56" s="48"/>
      <c r="UCN56" s="48"/>
      <c r="UCO56" s="48"/>
      <c r="UCP56" s="48"/>
      <c r="UCQ56" s="48"/>
      <c r="UCR56" s="48"/>
      <c r="UCS56" s="48"/>
      <c r="UCT56" s="48"/>
      <c r="UCU56" s="48"/>
      <c r="UCV56" s="48"/>
      <c r="UCW56" s="48"/>
      <c r="UCX56" s="48"/>
      <c r="UCY56" s="48"/>
      <c r="UCZ56" s="48"/>
      <c r="UDA56" s="48"/>
      <c r="UDB56" s="48"/>
      <c r="UDC56" s="48"/>
      <c r="UDD56" s="48"/>
      <c r="UDE56" s="48"/>
      <c r="UDF56" s="48"/>
      <c r="UDG56" s="48"/>
      <c r="UDH56" s="48"/>
      <c r="UDI56" s="48"/>
      <c r="UDJ56" s="48"/>
      <c r="UDK56" s="48"/>
      <c r="UDL56" s="48"/>
      <c r="UDM56" s="48"/>
      <c r="UDN56" s="48"/>
      <c r="UDO56" s="48"/>
      <c r="UDP56" s="48"/>
      <c r="UDQ56" s="48"/>
      <c r="UDR56" s="48"/>
      <c r="UDS56" s="48"/>
      <c r="UDT56" s="48"/>
      <c r="UDU56" s="48"/>
      <c r="UDV56" s="48"/>
      <c r="UDW56" s="48"/>
      <c r="UDX56" s="48"/>
      <c r="UDY56" s="48"/>
      <c r="UDZ56" s="48"/>
      <c r="UEA56" s="48"/>
      <c r="UEB56" s="48"/>
      <c r="UEC56" s="48"/>
      <c r="UED56" s="48"/>
      <c r="UEE56" s="48"/>
      <c r="UEF56" s="48"/>
      <c r="UEG56" s="48"/>
      <c r="UEH56" s="48"/>
      <c r="UEI56" s="48"/>
      <c r="UEJ56" s="48"/>
      <c r="UEK56" s="48"/>
      <c r="UEL56" s="48"/>
      <c r="UEM56" s="48"/>
      <c r="UEN56" s="48"/>
      <c r="UEO56" s="48"/>
      <c r="UEP56" s="48"/>
      <c r="UEQ56" s="48"/>
      <c r="UER56" s="48"/>
      <c r="UES56" s="48"/>
      <c r="UET56" s="48"/>
      <c r="UEU56" s="48"/>
      <c r="UEV56" s="48"/>
      <c r="UEW56" s="48"/>
      <c r="UEX56" s="48"/>
      <c r="UEY56" s="48"/>
      <c r="UEZ56" s="48"/>
      <c r="UFA56" s="48"/>
      <c r="UFB56" s="48"/>
      <c r="UFC56" s="48"/>
      <c r="UFD56" s="48"/>
      <c r="UFE56" s="48"/>
      <c r="UFF56" s="48"/>
      <c r="UFG56" s="48"/>
      <c r="UFH56" s="48"/>
      <c r="UFI56" s="48"/>
      <c r="UFJ56" s="48"/>
      <c r="UFK56" s="48"/>
      <c r="UFL56" s="48"/>
      <c r="UFM56" s="48"/>
      <c r="UFN56" s="48"/>
      <c r="UFO56" s="48"/>
      <c r="UFP56" s="48"/>
      <c r="UFQ56" s="48"/>
      <c r="UFR56" s="48"/>
      <c r="UFS56" s="48"/>
      <c r="UFT56" s="48"/>
      <c r="UFU56" s="48"/>
      <c r="UFV56" s="48"/>
      <c r="UFW56" s="48"/>
      <c r="UFX56" s="48"/>
      <c r="UFY56" s="48"/>
      <c r="UFZ56" s="48"/>
      <c r="UGA56" s="48"/>
      <c r="UGB56" s="48"/>
      <c r="UGC56" s="48"/>
      <c r="UGD56" s="48"/>
      <c r="UGE56" s="48"/>
      <c r="UGF56" s="48"/>
      <c r="UGG56" s="48"/>
      <c r="UGH56" s="48"/>
      <c r="UGI56" s="48"/>
      <c r="UGJ56" s="48"/>
      <c r="UGK56" s="48"/>
      <c r="UGL56" s="48"/>
      <c r="UGM56" s="48"/>
      <c r="UGN56" s="48"/>
      <c r="UGO56" s="48"/>
      <c r="UGP56" s="48"/>
      <c r="UGQ56" s="48"/>
      <c r="UGR56" s="48"/>
      <c r="UGS56" s="48"/>
      <c r="UGT56" s="48"/>
      <c r="UGU56" s="48"/>
      <c r="UGV56" s="48"/>
      <c r="UGW56" s="48"/>
      <c r="UGX56" s="48"/>
      <c r="UGY56" s="48"/>
      <c r="UGZ56" s="48"/>
      <c r="UHA56" s="48"/>
      <c r="UHB56" s="48"/>
      <c r="UHC56" s="48"/>
      <c r="UHD56" s="48"/>
      <c r="UHE56" s="48"/>
      <c r="UHF56" s="48"/>
      <c r="UHG56" s="48"/>
      <c r="UHH56" s="48"/>
      <c r="UHI56" s="48"/>
      <c r="UHJ56" s="48"/>
      <c r="UHK56" s="48"/>
      <c r="UHL56" s="48"/>
      <c r="UHM56" s="48"/>
      <c r="UHN56" s="48"/>
      <c r="UHO56" s="48"/>
      <c r="UHP56" s="48"/>
      <c r="UHQ56" s="48"/>
      <c r="UHR56" s="48"/>
      <c r="UHS56" s="48"/>
      <c r="UHT56" s="48"/>
      <c r="UHU56" s="48"/>
      <c r="UHV56" s="48"/>
      <c r="UHW56" s="48"/>
      <c r="UHX56" s="48"/>
      <c r="UHY56" s="48"/>
      <c r="UHZ56" s="48"/>
      <c r="UIA56" s="48"/>
      <c r="UIB56" s="48"/>
      <c r="UIC56" s="48"/>
      <c r="UID56" s="48"/>
      <c r="UIE56" s="48"/>
      <c r="UIF56" s="48"/>
      <c r="UIG56" s="48"/>
      <c r="UIH56" s="48"/>
      <c r="UII56" s="48"/>
      <c r="UIJ56" s="48"/>
      <c r="UIK56" s="48"/>
      <c r="UIL56" s="48"/>
      <c r="UIM56" s="48"/>
      <c r="UIN56" s="48"/>
      <c r="UIO56" s="48"/>
      <c r="UIP56" s="48"/>
      <c r="UIQ56" s="48"/>
      <c r="UIR56" s="48"/>
      <c r="UIS56" s="48"/>
      <c r="UIT56" s="48"/>
      <c r="UIU56" s="48"/>
      <c r="UIV56" s="48"/>
      <c r="UIW56" s="48"/>
      <c r="UIX56" s="48"/>
      <c r="UIY56" s="48"/>
      <c r="UIZ56" s="48"/>
      <c r="UJA56" s="48"/>
      <c r="UJB56" s="48"/>
      <c r="UJC56" s="48"/>
      <c r="UJD56" s="48"/>
      <c r="UJE56" s="48"/>
      <c r="UJF56" s="48"/>
      <c r="UJG56" s="48"/>
      <c r="UJH56" s="48"/>
      <c r="UJI56" s="48"/>
      <c r="UJJ56" s="48"/>
      <c r="UJK56" s="48"/>
      <c r="UJL56" s="48"/>
      <c r="UJM56" s="48"/>
      <c r="UJN56" s="48"/>
      <c r="UJO56" s="48"/>
      <c r="UJP56" s="48"/>
      <c r="UJQ56" s="48"/>
      <c r="UJR56" s="48"/>
      <c r="UJS56" s="48"/>
      <c r="UJT56" s="48"/>
      <c r="UJU56" s="48"/>
      <c r="UJV56" s="48"/>
      <c r="UJW56" s="48"/>
      <c r="UJX56" s="48"/>
      <c r="UJY56" s="48"/>
      <c r="UJZ56" s="48"/>
      <c r="UKA56" s="48"/>
      <c r="UKB56" s="48"/>
      <c r="UKC56" s="48"/>
      <c r="UKD56" s="48"/>
      <c r="UKE56" s="48"/>
      <c r="UKF56" s="48"/>
      <c r="UKG56" s="48"/>
      <c r="UKH56" s="48"/>
      <c r="UKI56" s="48"/>
      <c r="UKJ56" s="48"/>
      <c r="UKK56" s="48"/>
      <c r="UKL56" s="48"/>
      <c r="UKM56" s="48"/>
      <c r="UKN56" s="48"/>
      <c r="UKO56" s="48"/>
      <c r="UKP56" s="48"/>
      <c r="UKQ56" s="48"/>
      <c r="UKR56" s="48"/>
      <c r="UKS56" s="48"/>
      <c r="UKT56" s="48"/>
      <c r="UKU56" s="48"/>
      <c r="UKV56" s="48"/>
      <c r="UKW56" s="48"/>
      <c r="UKX56" s="48"/>
      <c r="UKY56" s="48"/>
      <c r="UKZ56" s="48"/>
      <c r="ULA56" s="48"/>
      <c r="ULB56" s="48"/>
      <c r="ULC56" s="48"/>
      <c r="ULD56" s="48"/>
      <c r="ULE56" s="48"/>
      <c r="ULF56" s="48"/>
      <c r="ULG56" s="48"/>
      <c r="ULH56" s="48"/>
      <c r="ULI56" s="48"/>
      <c r="ULJ56" s="48"/>
      <c r="ULK56" s="48"/>
      <c r="ULL56" s="48"/>
      <c r="ULM56" s="48"/>
      <c r="ULN56" s="48"/>
      <c r="ULO56" s="48"/>
      <c r="ULP56" s="48"/>
      <c r="ULQ56" s="48"/>
      <c r="ULR56" s="48"/>
      <c r="ULS56" s="48"/>
      <c r="ULT56" s="48"/>
      <c r="ULU56" s="48"/>
      <c r="ULV56" s="48"/>
      <c r="ULW56" s="48"/>
      <c r="ULX56" s="48"/>
      <c r="ULY56" s="48"/>
      <c r="ULZ56" s="48"/>
      <c r="UMA56" s="48"/>
      <c r="UMB56" s="48"/>
      <c r="UMC56" s="48"/>
      <c r="UMD56" s="48"/>
      <c r="UME56" s="48"/>
      <c r="UMF56" s="48"/>
      <c r="UMG56" s="48"/>
      <c r="UMH56" s="48"/>
      <c r="UMI56" s="48"/>
      <c r="UMJ56" s="48"/>
      <c r="UMK56" s="48"/>
      <c r="UML56" s="48"/>
      <c r="UMM56" s="48"/>
      <c r="UMN56" s="48"/>
      <c r="UMO56" s="48"/>
      <c r="UMP56" s="48"/>
      <c r="UMQ56" s="48"/>
      <c r="UMR56" s="48"/>
      <c r="UMS56" s="48"/>
      <c r="UMT56" s="48"/>
      <c r="UMU56" s="48"/>
      <c r="UMV56" s="48"/>
      <c r="UMW56" s="48"/>
      <c r="UMX56" s="48"/>
      <c r="UMY56" s="48"/>
      <c r="UMZ56" s="48"/>
      <c r="UNA56" s="48"/>
      <c r="UNB56" s="48"/>
      <c r="UNC56" s="48"/>
      <c r="UND56" s="48"/>
      <c r="UNE56" s="48"/>
      <c r="UNF56" s="48"/>
      <c r="UNG56" s="48"/>
      <c r="UNH56" s="48"/>
      <c r="UNI56" s="48"/>
      <c r="UNJ56" s="48"/>
      <c r="UNK56" s="48"/>
      <c r="UNL56" s="48"/>
      <c r="UNM56" s="48"/>
      <c r="UNN56" s="48"/>
      <c r="UNO56" s="48"/>
      <c r="UNP56" s="48"/>
      <c r="UNQ56" s="48"/>
      <c r="UNR56" s="48"/>
      <c r="UNS56" s="48"/>
      <c r="UNT56" s="48"/>
      <c r="UNU56" s="48"/>
      <c r="UNV56" s="48"/>
      <c r="UNW56" s="48"/>
      <c r="UNX56" s="48"/>
      <c r="UNY56" s="48"/>
      <c r="UNZ56" s="48"/>
      <c r="UOA56" s="48"/>
      <c r="UOB56" s="48"/>
      <c r="UOC56" s="48"/>
      <c r="UOD56" s="48"/>
      <c r="UOE56" s="48"/>
      <c r="UOF56" s="48"/>
      <c r="UOG56" s="48"/>
      <c r="UOH56" s="48"/>
      <c r="UOI56" s="48"/>
      <c r="UOJ56" s="48"/>
      <c r="UOK56" s="48"/>
      <c r="UOL56" s="48"/>
      <c r="UOM56" s="48"/>
      <c r="UON56" s="48"/>
      <c r="UOO56" s="48"/>
      <c r="UOP56" s="48"/>
      <c r="UOQ56" s="48"/>
      <c r="UOR56" s="48"/>
      <c r="UOS56" s="48"/>
      <c r="UOT56" s="48"/>
      <c r="UOU56" s="48"/>
      <c r="UOV56" s="48"/>
      <c r="UOW56" s="48"/>
      <c r="UOX56" s="48"/>
      <c r="UOY56" s="48"/>
      <c r="UOZ56" s="48"/>
      <c r="UPA56" s="48"/>
      <c r="UPB56" s="48"/>
      <c r="UPC56" s="48"/>
      <c r="UPD56" s="48"/>
      <c r="UPE56" s="48"/>
      <c r="UPF56" s="48"/>
      <c r="UPG56" s="48"/>
      <c r="UPH56" s="48"/>
      <c r="UPI56" s="48"/>
      <c r="UPJ56" s="48"/>
      <c r="UPK56" s="48"/>
      <c r="UPL56" s="48"/>
      <c r="UPM56" s="48"/>
      <c r="UPN56" s="48"/>
      <c r="UPO56" s="48"/>
      <c r="UPP56" s="48"/>
      <c r="UPQ56" s="48"/>
      <c r="UPR56" s="48"/>
      <c r="UPS56" s="48"/>
      <c r="UPT56" s="48"/>
      <c r="UPU56" s="48"/>
      <c r="UPV56" s="48"/>
      <c r="UPW56" s="48"/>
      <c r="UPX56" s="48"/>
      <c r="UPY56" s="48"/>
      <c r="UPZ56" s="48"/>
      <c r="UQA56" s="48"/>
      <c r="UQB56" s="48"/>
      <c r="UQC56" s="48"/>
      <c r="UQD56" s="48"/>
      <c r="UQE56" s="48"/>
      <c r="UQF56" s="48"/>
      <c r="UQG56" s="48"/>
      <c r="UQH56" s="48"/>
      <c r="UQI56" s="48"/>
      <c r="UQJ56" s="48"/>
      <c r="UQK56" s="48"/>
      <c r="UQL56" s="48"/>
      <c r="UQM56" s="48"/>
      <c r="UQN56" s="48"/>
      <c r="UQO56" s="48"/>
      <c r="UQP56" s="48"/>
      <c r="UQQ56" s="48"/>
      <c r="UQR56" s="48"/>
      <c r="UQS56" s="48"/>
      <c r="UQT56" s="48"/>
      <c r="UQU56" s="48"/>
      <c r="UQV56" s="48"/>
      <c r="UQW56" s="48"/>
      <c r="UQX56" s="48"/>
      <c r="UQY56" s="48"/>
      <c r="UQZ56" s="48"/>
      <c r="URA56" s="48"/>
      <c r="URB56" s="48"/>
      <c r="URC56" s="48"/>
      <c r="URD56" s="48"/>
      <c r="URE56" s="48"/>
      <c r="URF56" s="48"/>
      <c r="URG56" s="48"/>
      <c r="URH56" s="48"/>
      <c r="URI56" s="48"/>
      <c r="URJ56" s="48"/>
      <c r="URK56" s="48"/>
      <c r="URL56" s="48"/>
      <c r="URM56" s="48"/>
      <c r="URN56" s="48"/>
      <c r="URO56" s="48"/>
      <c r="URP56" s="48"/>
      <c r="URQ56" s="48"/>
      <c r="URR56" s="48"/>
      <c r="URS56" s="48"/>
      <c r="URT56" s="48"/>
      <c r="URU56" s="48"/>
      <c r="URV56" s="48"/>
      <c r="URW56" s="48"/>
      <c r="URX56" s="48"/>
      <c r="URY56" s="48"/>
      <c r="URZ56" s="48"/>
      <c r="USA56" s="48"/>
      <c r="USB56" s="48"/>
      <c r="USC56" s="48"/>
      <c r="USD56" s="48"/>
      <c r="USE56" s="48"/>
      <c r="USF56" s="48"/>
      <c r="USG56" s="48"/>
      <c r="USH56" s="48"/>
      <c r="USI56" s="48"/>
      <c r="USJ56" s="48"/>
      <c r="USK56" s="48"/>
      <c r="USL56" s="48"/>
      <c r="USM56" s="48"/>
      <c r="USN56" s="48"/>
      <c r="USO56" s="48"/>
      <c r="USP56" s="48"/>
      <c r="USQ56" s="48"/>
      <c r="USR56" s="48"/>
      <c r="USS56" s="48"/>
      <c r="UST56" s="48"/>
      <c r="USU56" s="48"/>
      <c r="USV56" s="48"/>
      <c r="USW56" s="48"/>
      <c r="USX56" s="48"/>
      <c r="USY56" s="48"/>
      <c r="USZ56" s="48"/>
      <c r="UTA56" s="48"/>
      <c r="UTB56" s="48"/>
      <c r="UTC56" s="48"/>
      <c r="UTD56" s="48"/>
      <c r="UTE56" s="48"/>
      <c r="UTF56" s="48"/>
      <c r="UTG56" s="48"/>
      <c r="UTH56" s="48"/>
      <c r="UTI56" s="48"/>
      <c r="UTJ56" s="48"/>
      <c r="UTK56" s="48"/>
      <c r="UTL56" s="48"/>
      <c r="UTM56" s="48"/>
      <c r="UTN56" s="48"/>
      <c r="UTO56" s="48"/>
      <c r="UTP56" s="48"/>
      <c r="UTQ56" s="48"/>
      <c r="UTR56" s="48"/>
      <c r="UTS56" s="48"/>
      <c r="UTT56" s="48"/>
      <c r="UTU56" s="48"/>
      <c r="UTV56" s="48"/>
      <c r="UTW56" s="48"/>
      <c r="UTX56" s="48"/>
      <c r="UTY56" s="48"/>
      <c r="UTZ56" s="48"/>
      <c r="UUA56" s="48"/>
      <c r="UUB56" s="48"/>
      <c r="UUC56" s="48"/>
      <c r="UUD56" s="48"/>
      <c r="UUE56" s="48"/>
      <c r="UUF56" s="48"/>
      <c r="UUG56" s="48"/>
      <c r="UUH56" s="48"/>
      <c r="UUI56" s="48"/>
      <c r="UUJ56" s="48"/>
      <c r="UUK56" s="48"/>
      <c r="UUL56" s="48"/>
      <c r="UUM56" s="48"/>
      <c r="UUN56" s="48"/>
      <c r="UUO56" s="48"/>
      <c r="UUP56" s="48"/>
      <c r="UUQ56" s="48"/>
      <c r="UUR56" s="48"/>
      <c r="UUS56" s="48"/>
      <c r="UUT56" s="48"/>
      <c r="UUU56" s="48"/>
      <c r="UUV56" s="48"/>
      <c r="UUW56" s="48"/>
      <c r="UUX56" s="48"/>
      <c r="UUY56" s="48"/>
      <c r="UUZ56" s="48"/>
      <c r="UVA56" s="48"/>
      <c r="UVB56" s="48"/>
      <c r="UVC56" s="48"/>
      <c r="UVD56" s="48"/>
      <c r="UVE56" s="48"/>
      <c r="UVF56" s="48"/>
      <c r="UVG56" s="48"/>
      <c r="UVH56" s="48"/>
      <c r="UVI56" s="48"/>
      <c r="UVJ56" s="48"/>
      <c r="UVK56" s="48"/>
      <c r="UVL56" s="48"/>
      <c r="UVM56" s="48"/>
      <c r="UVN56" s="48"/>
      <c r="UVO56" s="48"/>
      <c r="UVP56" s="48"/>
      <c r="UVQ56" s="48"/>
      <c r="UVR56" s="48"/>
      <c r="UVS56" s="48"/>
      <c r="UVT56" s="48"/>
      <c r="UVU56" s="48"/>
      <c r="UVV56" s="48"/>
      <c r="UVW56" s="48"/>
      <c r="UVX56" s="48"/>
      <c r="UVY56" s="48"/>
      <c r="UVZ56" s="48"/>
      <c r="UWA56" s="48"/>
      <c r="UWB56" s="48"/>
      <c r="UWC56" s="48"/>
      <c r="UWD56" s="48"/>
      <c r="UWE56" s="48"/>
      <c r="UWF56" s="48"/>
      <c r="UWG56" s="48"/>
      <c r="UWH56" s="48"/>
      <c r="UWI56" s="48"/>
      <c r="UWJ56" s="48"/>
      <c r="UWK56" s="48"/>
      <c r="UWL56" s="48"/>
      <c r="UWM56" s="48"/>
      <c r="UWN56" s="48"/>
      <c r="UWO56" s="48"/>
      <c r="UWP56" s="48"/>
      <c r="UWQ56" s="48"/>
      <c r="UWR56" s="48"/>
      <c r="UWS56" s="48"/>
      <c r="UWT56" s="48"/>
      <c r="UWU56" s="48"/>
      <c r="UWV56" s="48"/>
      <c r="UWW56" s="48"/>
      <c r="UWX56" s="48"/>
      <c r="UWY56" s="48"/>
      <c r="UWZ56" s="48"/>
      <c r="UXA56" s="48"/>
      <c r="UXB56" s="48"/>
      <c r="UXC56" s="48"/>
      <c r="UXD56" s="48"/>
      <c r="UXE56" s="48"/>
      <c r="UXF56" s="48"/>
      <c r="UXG56" s="48"/>
      <c r="UXH56" s="48"/>
      <c r="UXI56" s="48"/>
      <c r="UXJ56" s="48"/>
      <c r="UXK56" s="48"/>
      <c r="UXL56" s="48"/>
      <c r="UXM56" s="48"/>
      <c r="UXN56" s="48"/>
      <c r="UXO56" s="48"/>
      <c r="UXP56" s="48"/>
      <c r="UXQ56" s="48"/>
      <c r="UXR56" s="48"/>
      <c r="UXS56" s="48"/>
      <c r="UXT56" s="48"/>
      <c r="UXU56" s="48"/>
      <c r="UXV56" s="48"/>
      <c r="UXW56" s="48"/>
      <c r="UXX56" s="48"/>
      <c r="UXY56" s="48"/>
      <c r="UXZ56" s="48"/>
      <c r="UYA56" s="48"/>
      <c r="UYB56" s="48"/>
      <c r="UYC56" s="48"/>
      <c r="UYD56" s="48"/>
      <c r="UYE56" s="48"/>
      <c r="UYF56" s="48"/>
      <c r="UYG56" s="48"/>
      <c r="UYH56" s="48"/>
      <c r="UYI56" s="48"/>
      <c r="UYJ56" s="48"/>
      <c r="UYK56" s="48"/>
      <c r="UYL56" s="48"/>
      <c r="UYM56" s="48"/>
      <c r="UYN56" s="48"/>
      <c r="UYO56" s="48"/>
      <c r="UYP56" s="48"/>
      <c r="UYQ56" s="48"/>
      <c r="UYR56" s="48"/>
      <c r="UYS56" s="48"/>
      <c r="UYT56" s="48"/>
      <c r="UYU56" s="48"/>
      <c r="UYV56" s="48"/>
      <c r="UYW56" s="48"/>
      <c r="UYX56" s="48"/>
      <c r="UYY56" s="48"/>
      <c r="UYZ56" s="48"/>
      <c r="UZA56" s="48"/>
      <c r="UZB56" s="48"/>
      <c r="UZC56" s="48"/>
      <c r="UZD56" s="48"/>
      <c r="UZE56" s="48"/>
      <c r="UZF56" s="48"/>
      <c r="UZG56" s="48"/>
      <c r="UZH56" s="48"/>
      <c r="UZI56" s="48"/>
      <c r="UZJ56" s="48"/>
      <c r="UZK56" s="48"/>
      <c r="UZL56" s="48"/>
      <c r="UZM56" s="48"/>
      <c r="UZN56" s="48"/>
      <c r="UZO56" s="48"/>
      <c r="UZP56" s="48"/>
      <c r="UZQ56" s="48"/>
      <c r="UZR56" s="48"/>
      <c r="UZS56" s="48"/>
      <c r="UZT56" s="48"/>
      <c r="UZU56" s="48"/>
      <c r="UZV56" s="48"/>
      <c r="UZW56" s="48"/>
      <c r="UZX56" s="48"/>
      <c r="UZY56" s="48"/>
      <c r="UZZ56" s="48"/>
      <c r="VAA56" s="48"/>
      <c r="VAB56" s="48"/>
      <c r="VAC56" s="48"/>
      <c r="VAD56" s="48"/>
      <c r="VAE56" s="48"/>
      <c r="VAF56" s="48"/>
      <c r="VAG56" s="48"/>
      <c r="VAH56" s="48"/>
      <c r="VAI56" s="48"/>
      <c r="VAJ56" s="48"/>
      <c r="VAK56" s="48"/>
      <c r="VAL56" s="48"/>
      <c r="VAM56" s="48"/>
      <c r="VAN56" s="48"/>
      <c r="VAO56" s="48"/>
      <c r="VAP56" s="48"/>
      <c r="VAQ56" s="48"/>
      <c r="VAR56" s="48"/>
      <c r="VAS56" s="48"/>
      <c r="VAT56" s="48"/>
      <c r="VAU56" s="48"/>
      <c r="VAV56" s="48"/>
      <c r="VAW56" s="48"/>
      <c r="VAX56" s="48"/>
      <c r="VAY56" s="48"/>
      <c r="VAZ56" s="48"/>
      <c r="VBA56" s="48"/>
      <c r="VBB56" s="48"/>
      <c r="VBC56" s="48"/>
      <c r="VBD56" s="48"/>
      <c r="VBE56" s="48"/>
      <c r="VBF56" s="48"/>
      <c r="VBG56" s="48"/>
      <c r="VBH56" s="48"/>
      <c r="VBI56" s="48"/>
      <c r="VBJ56" s="48"/>
      <c r="VBK56" s="48"/>
      <c r="VBL56" s="48"/>
      <c r="VBM56" s="48"/>
      <c r="VBN56" s="48"/>
      <c r="VBO56" s="48"/>
      <c r="VBP56" s="48"/>
      <c r="VBQ56" s="48"/>
      <c r="VBR56" s="48"/>
      <c r="VBS56" s="48"/>
      <c r="VBT56" s="48"/>
      <c r="VBU56" s="48"/>
      <c r="VBV56" s="48"/>
      <c r="VBW56" s="48"/>
      <c r="VBX56" s="48"/>
      <c r="VBY56" s="48"/>
      <c r="VBZ56" s="48"/>
      <c r="VCA56" s="48"/>
      <c r="VCB56" s="48"/>
      <c r="VCC56" s="48"/>
      <c r="VCD56" s="48"/>
      <c r="VCE56" s="48"/>
      <c r="VCF56" s="48"/>
      <c r="VCG56" s="48"/>
      <c r="VCH56" s="48"/>
      <c r="VCI56" s="48"/>
      <c r="VCJ56" s="48"/>
      <c r="VCK56" s="48"/>
      <c r="VCL56" s="48"/>
      <c r="VCM56" s="48"/>
      <c r="VCN56" s="48"/>
      <c r="VCO56" s="48"/>
      <c r="VCP56" s="48"/>
      <c r="VCQ56" s="48"/>
      <c r="VCR56" s="48"/>
      <c r="VCS56" s="48"/>
      <c r="VCT56" s="48"/>
      <c r="VCU56" s="48"/>
      <c r="VCV56" s="48"/>
      <c r="VCW56" s="48"/>
      <c r="VCX56" s="48"/>
      <c r="VCY56" s="48"/>
      <c r="VCZ56" s="48"/>
      <c r="VDA56" s="48"/>
      <c r="VDB56" s="48"/>
      <c r="VDC56" s="48"/>
      <c r="VDD56" s="48"/>
      <c r="VDE56" s="48"/>
      <c r="VDF56" s="48"/>
      <c r="VDG56" s="48"/>
      <c r="VDH56" s="48"/>
      <c r="VDI56" s="48"/>
      <c r="VDJ56" s="48"/>
      <c r="VDK56" s="48"/>
      <c r="VDL56" s="48"/>
      <c r="VDM56" s="48"/>
      <c r="VDN56" s="48"/>
      <c r="VDO56" s="48"/>
      <c r="VDP56" s="48"/>
      <c r="VDQ56" s="48"/>
      <c r="VDR56" s="48"/>
      <c r="VDS56" s="48"/>
      <c r="VDT56" s="48"/>
      <c r="VDU56" s="48"/>
      <c r="VDV56" s="48"/>
      <c r="VDW56" s="48"/>
      <c r="VDX56" s="48"/>
      <c r="VDY56" s="48"/>
      <c r="VDZ56" s="48"/>
      <c r="VEA56" s="48"/>
      <c r="VEB56" s="48"/>
      <c r="VEC56" s="48"/>
      <c r="VED56" s="48"/>
      <c r="VEE56" s="48"/>
      <c r="VEF56" s="48"/>
      <c r="VEG56" s="48"/>
      <c r="VEH56" s="48"/>
      <c r="VEI56" s="48"/>
      <c r="VEJ56" s="48"/>
      <c r="VEK56" s="48"/>
      <c r="VEL56" s="48"/>
      <c r="VEM56" s="48"/>
      <c r="VEN56" s="48"/>
      <c r="VEO56" s="48"/>
      <c r="VEP56" s="48"/>
      <c r="VEQ56" s="48"/>
      <c r="VER56" s="48"/>
      <c r="VES56" s="48"/>
      <c r="VET56" s="48"/>
      <c r="VEU56" s="48"/>
      <c r="VEV56" s="48"/>
      <c r="VEW56" s="48"/>
      <c r="VEX56" s="48"/>
      <c r="VEY56" s="48"/>
      <c r="VEZ56" s="48"/>
      <c r="VFA56" s="48"/>
      <c r="VFB56" s="48"/>
      <c r="VFC56" s="48"/>
      <c r="VFD56" s="48"/>
      <c r="VFE56" s="48"/>
      <c r="VFF56" s="48"/>
      <c r="VFG56" s="48"/>
      <c r="VFH56" s="48"/>
      <c r="VFI56" s="48"/>
      <c r="VFJ56" s="48"/>
      <c r="VFK56" s="48"/>
      <c r="VFL56" s="48"/>
      <c r="VFM56" s="48"/>
      <c r="VFN56" s="48"/>
      <c r="VFO56" s="48"/>
      <c r="VFP56" s="48"/>
      <c r="VFQ56" s="48"/>
      <c r="VFR56" s="48"/>
      <c r="VFS56" s="48"/>
      <c r="VFT56" s="48"/>
      <c r="VFU56" s="48"/>
      <c r="VFV56" s="48"/>
      <c r="VFW56" s="48"/>
      <c r="VFX56" s="48"/>
      <c r="VFY56" s="48"/>
      <c r="VFZ56" s="48"/>
      <c r="VGA56" s="48"/>
      <c r="VGB56" s="48"/>
      <c r="VGC56" s="48"/>
      <c r="VGD56" s="48"/>
      <c r="VGE56" s="48"/>
      <c r="VGF56" s="48"/>
      <c r="VGG56" s="48"/>
      <c r="VGH56" s="48"/>
      <c r="VGI56" s="48"/>
      <c r="VGJ56" s="48"/>
      <c r="VGK56" s="48"/>
      <c r="VGL56" s="48"/>
      <c r="VGM56" s="48"/>
      <c r="VGN56" s="48"/>
      <c r="VGO56" s="48"/>
      <c r="VGP56" s="48"/>
      <c r="VGQ56" s="48"/>
      <c r="VGR56" s="48"/>
      <c r="VGS56" s="48"/>
      <c r="VGT56" s="48"/>
      <c r="VGU56" s="48"/>
      <c r="VGV56" s="48"/>
      <c r="VGW56" s="48"/>
      <c r="VGX56" s="48"/>
      <c r="VGY56" s="48"/>
      <c r="VGZ56" s="48"/>
      <c r="VHA56" s="48"/>
      <c r="VHB56" s="48"/>
      <c r="VHC56" s="48"/>
      <c r="VHD56" s="48"/>
      <c r="VHE56" s="48"/>
      <c r="VHF56" s="48"/>
      <c r="VHG56" s="48"/>
      <c r="VHH56" s="48"/>
      <c r="VHI56" s="48"/>
      <c r="VHJ56" s="48"/>
      <c r="VHK56" s="48"/>
      <c r="VHL56" s="48"/>
      <c r="VHM56" s="48"/>
      <c r="VHN56" s="48"/>
      <c r="VHO56" s="48"/>
      <c r="VHP56" s="48"/>
      <c r="VHQ56" s="48"/>
      <c r="VHR56" s="48"/>
      <c r="VHS56" s="48"/>
      <c r="VHT56" s="48"/>
      <c r="VHU56" s="48"/>
      <c r="VHV56" s="48"/>
      <c r="VHW56" s="48"/>
      <c r="VHX56" s="48"/>
      <c r="VHY56" s="48"/>
      <c r="VHZ56" s="48"/>
      <c r="VIA56" s="48"/>
      <c r="VIB56" s="48"/>
      <c r="VIC56" s="48"/>
      <c r="VID56" s="48"/>
      <c r="VIE56" s="48"/>
      <c r="VIF56" s="48"/>
      <c r="VIG56" s="48"/>
      <c r="VIH56" s="48"/>
      <c r="VII56" s="48"/>
      <c r="VIJ56" s="48"/>
      <c r="VIK56" s="48"/>
      <c r="VIL56" s="48"/>
      <c r="VIM56" s="48"/>
      <c r="VIN56" s="48"/>
      <c r="VIO56" s="48"/>
      <c r="VIP56" s="48"/>
      <c r="VIQ56" s="48"/>
      <c r="VIR56" s="48"/>
      <c r="VIS56" s="48"/>
      <c r="VIT56" s="48"/>
      <c r="VIU56" s="48"/>
      <c r="VIV56" s="48"/>
      <c r="VIW56" s="48"/>
      <c r="VIX56" s="48"/>
      <c r="VIY56" s="48"/>
      <c r="VIZ56" s="48"/>
      <c r="VJA56" s="48"/>
      <c r="VJB56" s="48"/>
      <c r="VJC56" s="48"/>
      <c r="VJD56" s="48"/>
      <c r="VJE56" s="48"/>
      <c r="VJF56" s="48"/>
      <c r="VJG56" s="48"/>
      <c r="VJH56" s="48"/>
      <c r="VJI56" s="48"/>
      <c r="VJJ56" s="48"/>
      <c r="VJK56" s="48"/>
      <c r="VJL56" s="48"/>
      <c r="VJM56" s="48"/>
      <c r="VJN56" s="48"/>
      <c r="VJO56" s="48"/>
      <c r="VJP56" s="48"/>
      <c r="VJQ56" s="48"/>
      <c r="VJR56" s="48"/>
      <c r="VJS56" s="48"/>
      <c r="VJT56" s="48"/>
      <c r="VJU56" s="48"/>
      <c r="VJV56" s="48"/>
      <c r="VJW56" s="48"/>
      <c r="VJX56" s="48"/>
      <c r="VJY56" s="48"/>
      <c r="VJZ56" s="48"/>
      <c r="VKA56" s="48"/>
      <c r="VKB56" s="48"/>
      <c r="VKC56" s="48"/>
      <c r="VKD56" s="48"/>
      <c r="VKE56" s="48"/>
      <c r="VKF56" s="48"/>
      <c r="VKG56" s="48"/>
      <c r="VKH56" s="48"/>
      <c r="VKI56" s="48"/>
      <c r="VKJ56" s="48"/>
      <c r="VKK56" s="48"/>
      <c r="VKL56" s="48"/>
      <c r="VKM56" s="48"/>
      <c r="VKN56" s="48"/>
      <c r="VKO56" s="48"/>
      <c r="VKP56" s="48"/>
      <c r="VKQ56" s="48"/>
      <c r="VKR56" s="48"/>
      <c r="VKS56" s="48"/>
      <c r="VKT56" s="48"/>
      <c r="VKU56" s="48"/>
      <c r="VKV56" s="48"/>
      <c r="VKW56" s="48"/>
      <c r="VKX56" s="48"/>
      <c r="VKY56" s="48"/>
      <c r="VKZ56" s="48"/>
      <c r="VLA56" s="48"/>
      <c r="VLB56" s="48"/>
      <c r="VLC56" s="48"/>
      <c r="VLD56" s="48"/>
      <c r="VLE56" s="48"/>
      <c r="VLF56" s="48"/>
      <c r="VLG56" s="48"/>
      <c r="VLH56" s="48"/>
      <c r="VLI56" s="48"/>
      <c r="VLJ56" s="48"/>
      <c r="VLK56" s="48"/>
      <c r="VLL56" s="48"/>
      <c r="VLM56" s="48"/>
      <c r="VLN56" s="48"/>
      <c r="VLO56" s="48"/>
      <c r="VLP56" s="48"/>
      <c r="VLQ56" s="48"/>
      <c r="VLR56" s="48"/>
      <c r="VLS56" s="48"/>
      <c r="VLT56" s="48"/>
      <c r="VLU56" s="48"/>
      <c r="VLV56" s="48"/>
      <c r="VLW56" s="48"/>
      <c r="VLX56" s="48"/>
      <c r="VLY56" s="48"/>
      <c r="VLZ56" s="48"/>
      <c r="VMA56" s="48"/>
      <c r="VMB56" s="48"/>
      <c r="VMC56" s="48"/>
      <c r="VMD56" s="48"/>
      <c r="VME56" s="48"/>
      <c r="VMF56" s="48"/>
      <c r="VMG56" s="48"/>
      <c r="VMH56" s="48"/>
      <c r="VMI56" s="48"/>
      <c r="VMJ56" s="48"/>
      <c r="VMK56" s="48"/>
      <c r="VML56" s="48"/>
      <c r="VMM56" s="48"/>
      <c r="VMN56" s="48"/>
      <c r="VMO56" s="48"/>
      <c r="VMP56" s="48"/>
      <c r="VMQ56" s="48"/>
      <c r="VMR56" s="48"/>
      <c r="VMS56" s="48"/>
      <c r="VMT56" s="48"/>
      <c r="VMU56" s="48"/>
      <c r="VMV56" s="48"/>
      <c r="VMW56" s="48"/>
      <c r="VMX56" s="48"/>
      <c r="VMY56" s="48"/>
      <c r="VMZ56" s="48"/>
      <c r="VNA56" s="48"/>
      <c r="VNB56" s="48"/>
      <c r="VNC56" s="48"/>
      <c r="VND56" s="48"/>
      <c r="VNE56" s="48"/>
      <c r="VNF56" s="48"/>
      <c r="VNG56" s="48"/>
      <c r="VNH56" s="48"/>
      <c r="VNI56" s="48"/>
      <c r="VNJ56" s="48"/>
      <c r="VNK56" s="48"/>
      <c r="VNL56" s="48"/>
      <c r="VNM56" s="48"/>
      <c r="VNN56" s="48"/>
      <c r="VNO56" s="48"/>
      <c r="VNP56" s="48"/>
      <c r="VNQ56" s="48"/>
      <c r="VNR56" s="48"/>
      <c r="VNS56" s="48"/>
      <c r="VNT56" s="48"/>
      <c r="VNU56" s="48"/>
      <c r="VNV56" s="48"/>
      <c r="VNW56" s="48"/>
      <c r="VNX56" s="48"/>
      <c r="VNY56" s="48"/>
      <c r="VNZ56" s="48"/>
      <c r="VOA56" s="48"/>
      <c r="VOB56" s="48"/>
      <c r="VOC56" s="48"/>
      <c r="VOD56" s="48"/>
      <c r="VOE56" s="48"/>
      <c r="VOF56" s="48"/>
      <c r="VOG56" s="48"/>
      <c r="VOH56" s="48"/>
      <c r="VOI56" s="48"/>
      <c r="VOJ56" s="48"/>
      <c r="VOK56" s="48"/>
      <c r="VOL56" s="48"/>
      <c r="VOM56" s="48"/>
      <c r="VON56" s="48"/>
      <c r="VOO56" s="48"/>
      <c r="VOP56" s="48"/>
      <c r="VOQ56" s="48"/>
      <c r="VOR56" s="48"/>
      <c r="VOS56" s="48"/>
      <c r="VOT56" s="48"/>
      <c r="VOU56" s="48"/>
      <c r="VOV56" s="48"/>
      <c r="VOW56" s="48"/>
      <c r="VOX56" s="48"/>
      <c r="VOY56" s="48"/>
      <c r="VOZ56" s="48"/>
      <c r="VPA56" s="48"/>
      <c r="VPB56" s="48"/>
      <c r="VPC56" s="48"/>
      <c r="VPD56" s="48"/>
      <c r="VPE56" s="48"/>
      <c r="VPF56" s="48"/>
      <c r="VPG56" s="48"/>
      <c r="VPH56" s="48"/>
      <c r="VPI56" s="48"/>
      <c r="VPJ56" s="48"/>
      <c r="VPK56" s="48"/>
      <c r="VPL56" s="48"/>
      <c r="VPM56" s="48"/>
      <c r="VPN56" s="48"/>
      <c r="VPO56" s="48"/>
      <c r="VPP56" s="48"/>
      <c r="VPQ56" s="48"/>
      <c r="VPR56" s="48"/>
      <c r="VPS56" s="48"/>
      <c r="VPT56" s="48"/>
      <c r="VPU56" s="48"/>
      <c r="VPV56" s="48"/>
      <c r="VPW56" s="48"/>
      <c r="VPX56" s="48"/>
      <c r="VPY56" s="48"/>
      <c r="VPZ56" s="48"/>
      <c r="VQA56" s="48"/>
      <c r="VQB56" s="48"/>
      <c r="VQC56" s="48"/>
      <c r="VQD56" s="48"/>
      <c r="VQE56" s="48"/>
      <c r="VQF56" s="48"/>
      <c r="VQG56" s="48"/>
      <c r="VQH56" s="48"/>
      <c r="VQI56" s="48"/>
      <c r="VQJ56" s="48"/>
      <c r="VQK56" s="48"/>
      <c r="VQL56" s="48"/>
      <c r="VQM56" s="48"/>
      <c r="VQN56" s="48"/>
      <c r="VQO56" s="48"/>
      <c r="VQP56" s="48"/>
      <c r="VQQ56" s="48"/>
      <c r="VQR56" s="48"/>
      <c r="VQS56" s="48"/>
      <c r="VQT56" s="48"/>
      <c r="VQU56" s="48"/>
      <c r="VQV56" s="48"/>
      <c r="VQW56" s="48"/>
      <c r="VQX56" s="48"/>
      <c r="VQY56" s="48"/>
      <c r="VQZ56" s="48"/>
      <c r="VRA56" s="48"/>
      <c r="VRB56" s="48"/>
      <c r="VRC56" s="48"/>
      <c r="VRD56" s="48"/>
      <c r="VRE56" s="48"/>
      <c r="VRF56" s="48"/>
      <c r="VRG56" s="48"/>
      <c r="VRH56" s="48"/>
      <c r="VRI56" s="48"/>
      <c r="VRJ56" s="48"/>
      <c r="VRK56" s="48"/>
      <c r="VRL56" s="48"/>
      <c r="VRM56" s="48"/>
      <c r="VRN56" s="48"/>
      <c r="VRO56" s="48"/>
      <c r="VRP56" s="48"/>
      <c r="VRQ56" s="48"/>
      <c r="VRR56" s="48"/>
      <c r="VRS56" s="48"/>
      <c r="VRT56" s="48"/>
      <c r="VRU56" s="48"/>
      <c r="VRV56" s="48"/>
      <c r="VRW56" s="48"/>
      <c r="VRX56" s="48"/>
      <c r="VRY56" s="48"/>
      <c r="VRZ56" s="48"/>
      <c r="VSA56" s="48"/>
      <c r="VSB56" s="48"/>
      <c r="VSC56" s="48"/>
      <c r="VSD56" s="48"/>
      <c r="VSE56" s="48"/>
      <c r="VSF56" s="48"/>
      <c r="VSG56" s="48"/>
      <c r="VSH56" s="48"/>
      <c r="VSI56" s="48"/>
      <c r="VSJ56" s="48"/>
      <c r="VSK56" s="48"/>
      <c r="VSL56" s="48"/>
      <c r="VSM56" s="48"/>
      <c r="VSN56" s="48"/>
      <c r="VSO56" s="48"/>
      <c r="VSP56" s="48"/>
      <c r="VSQ56" s="48"/>
      <c r="VSR56" s="48"/>
      <c r="VSS56" s="48"/>
      <c r="VST56" s="48"/>
      <c r="VSU56" s="48"/>
      <c r="VSV56" s="48"/>
      <c r="VSW56" s="48"/>
      <c r="VSX56" s="48"/>
      <c r="VSY56" s="48"/>
      <c r="VSZ56" s="48"/>
      <c r="VTA56" s="48"/>
      <c r="VTB56" s="48"/>
      <c r="VTC56" s="48"/>
      <c r="VTD56" s="48"/>
      <c r="VTE56" s="48"/>
      <c r="VTF56" s="48"/>
      <c r="VTG56" s="48"/>
      <c r="VTH56" s="48"/>
      <c r="VTI56" s="48"/>
      <c r="VTJ56" s="48"/>
      <c r="VTK56" s="48"/>
      <c r="VTL56" s="48"/>
      <c r="VTM56" s="48"/>
      <c r="VTN56" s="48"/>
      <c r="VTO56" s="48"/>
      <c r="VTP56" s="48"/>
      <c r="VTQ56" s="48"/>
      <c r="VTR56" s="48"/>
      <c r="VTS56" s="48"/>
      <c r="VTT56" s="48"/>
      <c r="VTU56" s="48"/>
      <c r="VTV56" s="48"/>
      <c r="VTW56" s="48"/>
      <c r="VTX56" s="48"/>
      <c r="VTY56" s="48"/>
      <c r="VTZ56" s="48"/>
      <c r="VUA56" s="48"/>
      <c r="VUB56" s="48"/>
      <c r="VUC56" s="48"/>
      <c r="VUD56" s="48"/>
      <c r="VUE56" s="48"/>
      <c r="VUF56" s="48"/>
      <c r="VUG56" s="48"/>
      <c r="VUH56" s="48"/>
      <c r="VUI56" s="48"/>
      <c r="VUJ56" s="48"/>
      <c r="VUK56" s="48"/>
      <c r="VUL56" s="48"/>
      <c r="VUM56" s="48"/>
      <c r="VUN56" s="48"/>
      <c r="VUO56" s="48"/>
      <c r="VUP56" s="48"/>
      <c r="VUQ56" s="48"/>
      <c r="VUR56" s="48"/>
      <c r="VUS56" s="48"/>
      <c r="VUT56" s="48"/>
      <c r="VUU56" s="48"/>
      <c r="VUV56" s="48"/>
      <c r="VUW56" s="48"/>
      <c r="VUX56" s="48"/>
      <c r="VUY56" s="48"/>
      <c r="VUZ56" s="48"/>
      <c r="VVA56" s="48"/>
      <c r="VVB56" s="48"/>
      <c r="VVC56" s="48"/>
      <c r="VVD56" s="48"/>
      <c r="VVE56" s="48"/>
      <c r="VVF56" s="48"/>
      <c r="VVG56" s="48"/>
      <c r="VVH56" s="48"/>
      <c r="VVI56" s="48"/>
      <c r="VVJ56" s="48"/>
      <c r="VVK56" s="48"/>
      <c r="VVL56" s="48"/>
      <c r="VVM56" s="48"/>
      <c r="VVN56" s="48"/>
      <c r="VVO56" s="48"/>
      <c r="VVP56" s="48"/>
      <c r="VVQ56" s="48"/>
      <c r="VVR56" s="48"/>
      <c r="VVS56" s="48"/>
      <c r="VVT56" s="48"/>
      <c r="VVU56" s="48"/>
      <c r="VVV56" s="48"/>
      <c r="VVW56" s="48"/>
      <c r="VVX56" s="48"/>
      <c r="VVY56" s="48"/>
      <c r="VVZ56" s="48"/>
      <c r="VWA56" s="48"/>
      <c r="VWB56" s="48"/>
      <c r="VWC56" s="48"/>
      <c r="VWD56" s="48"/>
      <c r="VWE56" s="48"/>
      <c r="VWF56" s="48"/>
      <c r="VWG56" s="48"/>
      <c r="VWH56" s="48"/>
      <c r="VWI56" s="48"/>
      <c r="VWJ56" s="48"/>
      <c r="VWK56" s="48"/>
      <c r="VWL56" s="48"/>
      <c r="VWM56" s="48"/>
      <c r="VWN56" s="48"/>
      <c r="VWO56" s="48"/>
      <c r="VWP56" s="48"/>
      <c r="VWQ56" s="48"/>
      <c r="VWR56" s="48"/>
      <c r="VWS56" s="48"/>
      <c r="VWT56" s="48"/>
      <c r="VWU56" s="48"/>
      <c r="VWV56" s="48"/>
      <c r="VWW56" s="48"/>
      <c r="VWX56" s="48"/>
      <c r="VWY56" s="48"/>
      <c r="VWZ56" s="48"/>
      <c r="VXA56" s="48"/>
      <c r="VXB56" s="48"/>
      <c r="VXC56" s="48"/>
      <c r="VXD56" s="48"/>
      <c r="VXE56" s="48"/>
      <c r="VXF56" s="48"/>
      <c r="VXG56" s="48"/>
      <c r="VXH56" s="48"/>
      <c r="VXI56" s="48"/>
      <c r="VXJ56" s="48"/>
      <c r="VXK56" s="48"/>
      <c r="VXL56" s="48"/>
      <c r="VXM56" s="48"/>
      <c r="VXN56" s="48"/>
      <c r="VXO56" s="48"/>
      <c r="VXP56" s="48"/>
      <c r="VXQ56" s="48"/>
      <c r="VXR56" s="48"/>
      <c r="VXS56" s="48"/>
      <c r="VXT56" s="48"/>
      <c r="VXU56" s="48"/>
      <c r="VXV56" s="48"/>
      <c r="VXW56" s="48"/>
      <c r="VXX56" s="48"/>
      <c r="VXY56" s="48"/>
      <c r="VXZ56" s="48"/>
      <c r="VYA56" s="48"/>
      <c r="VYB56" s="48"/>
      <c r="VYC56" s="48"/>
      <c r="VYD56" s="48"/>
      <c r="VYE56" s="48"/>
      <c r="VYF56" s="48"/>
      <c r="VYG56" s="48"/>
      <c r="VYH56" s="48"/>
      <c r="VYI56" s="48"/>
      <c r="VYJ56" s="48"/>
      <c r="VYK56" s="48"/>
      <c r="VYL56" s="48"/>
      <c r="VYM56" s="48"/>
      <c r="VYN56" s="48"/>
      <c r="VYO56" s="48"/>
      <c r="VYP56" s="48"/>
      <c r="VYQ56" s="48"/>
      <c r="VYR56" s="48"/>
      <c r="VYS56" s="48"/>
      <c r="VYT56" s="48"/>
      <c r="VYU56" s="48"/>
      <c r="VYV56" s="48"/>
      <c r="VYW56" s="48"/>
      <c r="VYX56" s="48"/>
      <c r="VYY56" s="48"/>
      <c r="VYZ56" s="48"/>
      <c r="VZA56" s="48"/>
      <c r="VZB56" s="48"/>
      <c r="VZC56" s="48"/>
      <c r="VZD56" s="48"/>
      <c r="VZE56" s="48"/>
      <c r="VZF56" s="48"/>
      <c r="VZG56" s="48"/>
      <c r="VZH56" s="48"/>
      <c r="VZI56" s="48"/>
      <c r="VZJ56" s="48"/>
      <c r="VZK56" s="48"/>
      <c r="VZL56" s="48"/>
      <c r="VZM56" s="48"/>
      <c r="VZN56" s="48"/>
      <c r="VZO56" s="48"/>
      <c r="VZP56" s="48"/>
      <c r="VZQ56" s="48"/>
      <c r="VZR56" s="48"/>
      <c r="VZS56" s="48"/>
      <c r="VZT56" s="48"/>
      <c r="VZU56" s="48"/>
      <c r="VZV56" s="48"/>
      <c r="VZW56" s="48"/>
      <c r="VZX56" s="48"/>
      <c r="VZY56" s="48"/>
      <c r="VZZ56" s="48"/>
      <c r="WAA56" s="48"/>
      <c r="WAB56" s="48"/>
      <c r="WAC56" s="48"/>
      <c r="WAD56" s="48"/>
      <c r="WAE56" s="48"/>
      <c r="WAF56" s="48"/>
      <c r="WAG56" s="48"/>
      <c r="WAH56" s="48"/>
      <c r="WAI56" s="48"/>
      <c r="WAJ56" s="48"/>
      <c r="WAK56" s="48"/>
      <c r="WAL56" s="48"/>
      <c r="WAM56" s="48"/>
      <c r="WAN56" s="48"/>
      <c r="WAO56" s="48"/>
      <c r="WAP56" s="48"/>
      <c r="WAQ56" s="48"/>
      <c r="WAR56" s="48"/>
      <c r="WAS56" s="48"/>
      <c r="WAT56" s="48"/>
      <c r="WAU56" s="48"/>
      <c r="WAV56" s="48"/>
      <c r="WAW56" s="48"/>
      <c r="WAX56" s="48"/>
      <c r="WAY56" s="48"/>
      <c r="WAZ56" s="48"/>
      <c r="WBA56" s="48"/>
      <c r="WBB56" s="48"/>
      <c r="WBC56" s="48"/>
      <c r="WBD56" s="48"/>
      <c r="WBE56" s="48"/>
      <c r="WBF56" s="48"/>
      <c r="WBG56" s="48"/>
      <c r="WBH56" s="48"/>
      <c r="WBI56" s="48"/>
      <c r="WBJ56" s="48"/>
      <c r="WBK56" s="48"/>
      <c r="WBL56" s="48"/>
      <c r="WBM56" s="48"/>
      <c r="WBN56" s="48"/>
      <c r="WBO56" s="48"/>
      <c r="WBP56" s="48"/>
      <c r="WBQ56" s="48"/>
      <c r="WBR56" s="48"/>
      <c r="WBS56" s="48"/>
      <c r="WBT56" s="48"/>
      <c r="WBU56" s="48"/>
      <c r="WBV56" s="48"/>
      <c r="WBW56" s="48"/>
      <c r="WBX56" s="48"/>
      <c r="WBY56" s="48"/>
      <c r="WBZ56" s="48"/>
      <c r="WCA56" s="48"/>
      <c r="WCB56" s="48"/>
      <c r="WCC56" s="48"/>
      <c r="WCD56" s="48"/>
      <c r="WCE56" s="48"/>
      <c r="WCF56" s="48"/>
      <c r="WCG56" s="48"/>
      <c r="WCH56" s="48"/>
      <c r="WCI56" s="48"/>
      <c r="WCJ56" s="48"/>
      <c r="WCK56" s="48"/>
      <c r="WCL56" s="48"/>
      <c r="WCM56" s="48"/>
      <c r="WCN56" s="48"/>
      <c r="WCO56" s="48"/>
      <c r="WCP56" s="48"/>
      <c r="WCQ56" s="48"/>
      <c r="WCR56" s="48"/>
      <c r="WCS56" s="48"/>
      <c r="WCT56" s="48"/>
      <c r="WCU56" s="48"/>
      <c r="WCV56" s="48"/>
      <c r="WCW56" s="48"/>
      <c r="WCX56" s="48"/>
      <c r="WCY56" s="48"/>
      <c r="WCZ56" s="48"/>
      <c r="WDA56" s="48"/>
      <c r="WDB56" s="48"/>
      <c r="WDC56" s="48"/>
      <c r="WDD56" s="48"/>
      <c r="WDE56" s="48"/>
      <c r="WDF56" s="48"/>
      <c r="WDG56" s="48"/>
      <c r="WDH56" s="48"/>
      <c r="WDI56" s="48"/>
      <c r="WDJ56" s="48"/>
      <c r="WDK56" s="48"/>
      <c r="WDL56" s="48"/>
      <c r="WDM56" s="48"/>
      <c r="WDN56" s="48"/>
      <c r="WDO56" s="48"/>
      <c r="WDP56" s="48"/>
      <c r="WDQ56" s="48"/>
      <c r="WDR56" s="48"/>
      <c r="WDS56" s="48"/>
      <c r="WDT56" s="48"/>
      <c r="WDU56" s="48"/>
      <c r="WDV56" s="48"/>
      <c r="WDW56" s="48"/>
      <c r="WDX56" s="48"/>
      <c r="WDY56" s="48"/>
      <c r="WDZ56" s="48"/>
      <c r="WEA56" s="48"/>
      <c r="WEB56" s="48"/>
      <c r="WEC56" s="48"/>
      <c r="WED56" s="48"/>
      <c r="WEE56" s="48"/>
      <c r="WEF56" s="48"/>
      <c r="WEG56" s="48"/>
      <c r="WEH56" s="48"/>
      <c r="WEI56" s="48"/>
      <c r="WEJ56" s="48"/>
      <c r="WEK56" s="48"/>
      <c r="WEL56" s="48"/>
      <c r="WEM56" s="48"/>
      <c r="WEN56" s="48"/>
      <c r="WEO56" s="48"/>
      <c r="WEP56" s="48"/>
      <c r="WEQ56" s="48"/>
      <c r="WER56" s="48"/>
      <c r="WES56" s="48"/>
      <c r="WET56" s="48"/>
      <c r="WEU56" s="48"/>
      <c r="WEV56" s="48"/>
      <c r="WEW56" s="48"/>
      <c r="WEX56" s="48"/>
      <c r="WEY56" s="48"/>
      <c r="WEZ56" s="48"/>
      <c r="WFA56" s="48"/>
      <c r="WFB56" s="48"/>
      <c r="WFC56" s="48"/>
      <c r="WFD56" s="48"/>
      <c r="WFE56" s="48"/>
      <c r="WFF56" s="48"/>
      <c r="WFG56" s="48"/>
      <c r="WFH56" s="48"/>
      <c r="WFI56" s="48"/>
      <c r="WFJ56" s="48"/>
      <c r="WFK56" s="48"/>
      <c r="WFL56" s="48"/>
      <c r="WFM56" s="48"/>
      <c r="WFN56" s="48"/>
      <c r="WFO56" s="48"/>
      <c r="WFP56" s="48"/>
      <c r="WFQ56" s="48"/>
      <c r="WFR56" s="48"/>
      <c r="WFS56" s="48"/>
      <c r="WFT56" s="48"/>
      <c r="WFU56" s="48"/>
      <c r="WFV56" s="48"/>
      <c r="WFW56" s="48"/>
      <c r="WFX56" s="48"/>
      <c r="WFY56" s="48"/>
      <c r="WFZ56" s="48"/>
      <c r="WGA56" s="48"/>
      <c r="WGB56" s="48"/>
      <c r="WGC56" s="48"/>
      <c r="WGD56" s="48"/>
      <c r="WGE56" s="48"/>
      <c r="WGF56" s="48"/>
      <c r="WGG56" s="48"/>
      <c r="WGH56" s="48"/>
      <c r="WGI56" s="48"/>
      <c r="WGJ56" s="48"/>
      <c r="WGK56" s="48"/>
      <c r="WGL56" s="48"/>
      <c r="WGM56" s="48"/>
      <c r="WGN56" s="48"/>
      <c r="WGO56" s="48"/>
      <c r="WGP56" s="48"/>
      <c r="WGQ56" s="48"/>
      <c r="WGR56" s="48"/>
      <c r="WGS56" s="48"/>
      <c r="WGT56" s="48"/>
      <c r="WGU56" s="48"/>
      <c r="WGV56" s="48"/>
      <c r="WGW56" s="48"/>
      <c r="WGX56" s="48"/>
      <c r="WGY56" s="48"/>
      <c r="WGZ56" s="48"/>
      <c r="WHA56" s="48"/>
      <c r="WHB56" s="48"/>
      <c r="WHC56" s="48"/>
      <c r="WHD56" s="48"/>
      <c r="WHE56" s="48"/>
      <c r="WHF56" s="48"/>
      <c r="WHG56" s="48"/>
      <c r="WHH56" s="48"/>
      <c r="WHI56" s="48"/>
      <c r="WHJ56" s="48"/>
      <c r="WHK56" s="48"/>
      <c r="WHL56" s="48"/>
      <c r="WHM56" s="48"/>
      <c r="WHN56" s="48"/>
      <c r="WHO56" s="48"/>
      <c r="WHP56" s="48"/>
      <c r="WHQ56" s="48"/>
      <c r="WHR56" s="48"/>
      <c r="WHS56" s="48"/>
      <c r="WHT56" s="48"/>
      <c r="WHU56" s="48"/>
      <c r="WHV56" s="48"/>
      <c r="WHW56" s="48"/>
      <c r="WHX56" s="48"/>
      <c r="WHY56" s="48"/>
      <c r="WHZ56" s="48"/>
      <c r="WIA56" s="48"/>
      <c r="WIB56" s="48"/>
      <c r="WIC56" s="48"/>
      <c r="WID56" s="48"/>
      <c r="WIE56" s="48"/>
      <c r="WIF56" s="48"/>
      <c r="WIG56" s="48"/>
      <c r="WIH56" s="48"/>
      <c r="WII56" s="48"/>
      <c r="WIJ56" s="48"/>
      <c r="WIK56" s="48"/>
      <c r="WIL56" s="48"/>
      <c r="WIM56" s="48"/>
      <c r="WIN56" s="48"/>
      <c r="WIO56" s="48"/>
      <c r="WIP56" s="48"/>
      <c r="WIQ56" s="48"/>
      <c r="WIR56" s="48"/>
      <c r="WIS56" s="48"/>
      <c r="WIT56" s="48"/>
      <c r="WIU56" s="48"/>
      <c r="WIV56" s="48"/>
      <c r="WIW56" s="48"/>
      <c r="WIX56" s="48"/>
      <c r="WIY56" s="48"/>
      <c r="WIZ56" s="48"/>
      <c r="WJA56" s="48"/>
      <c r="WJB56" s="48"/>
      <c r="WJC56" s="48"/>
      <c r="WJD56" s="48"/>
      <c r="WJE56" s="48"/>
      <c r="WJF56" s="48"/>
      <c r="WJG56" s="48"/>
      <c r="WJH56" s="48"/>
      <c r="WJI56" s="48"/>
      <c r="WJJ56" s="48"/>
      <c r="WJK56" s="48"/>
      <c r="WJL56" s="48"/>
      <c r="WJM56" s="48"/>
      <c r="WJN56" s="48"/>
      <c r="WJO56" s="48"/>
      <c r="WJP56" s="48"/>
      <c r="WJQ56" s="48"/>
      <c r="WJR56" s="48"/>
      <c r="WJS56" s="48"/>
      <c r="WJT56" s="48"/>
      <c r="WJU56" s="48"/>
      <c r="WJV56" s="48"/>
      <c r="WJW56" s="48"/>
      <c r="WJX56" s="48"/>
      <c r="WJY56" s="48"/>
      <c r="WJZ56" s="48"/>
      <c r="WKA56" s="48"/>
      <c r="WKB56" s="48"/>
      <c r="WKC56" s="48"/>
      <c r="WKD56" s="48"/>
      <c r="WKE56" s="48"/>
      <c r="WKF56" s="48"/>
      <c r="WKG56" s="48"/>
      <c r="WKH56" s="48"/>
      <c r="WKI56" s="48"/>
      <c r="WKJ56" s="48"/>
      <c r="WKK56" s="48"/>
      <c r="WKL56" s="48"/>
      <c r="WKM56" s="48"/>
      <c r="WKN56" s="48"/>
      <c r="WKO56" s="48"/>
      <c r="WKP56" s="48"/>
      <c r="WKQ56" s="48"/>
      <c r="WKR56" s="48"/>
      <c r="WKS56" s="48"/>
      <c r="WKT56" s="48"/>
      <c r="WKU56" s="48"/>
      <c r="WKV56" s="48"/>
      <c r="WKW56" s="48"/>
      <c r="WKX56" s="48"/>
      <c r="WKY56" s="48"/>
      <c r="WKZ56" s="48"/>
      <c r="WLA56" s="48"/>
      <c r="WLB56" s="48"/>
      <c r="WLC56" s="48"/>
      <c r="WLD56" s="48"/>
      <c r="WLE56" s="48"/>
      <c r="WLF56" s="48"/>
      <c r="WLG56" s="48"/>
      <c r="WLH56" s="48"/>
      <c r="WLI56" s="48"/>
      <c r="WLJ56" s="48"/>
      <c r="WLK56" s="48"/>
      <c r="WLL56" s="48"/>
      <c r="WLM56" s="48"/>
      <c r="WLN56" s="48"/>
      <c r="WLO56" s="48"/>
      <c r="WLP56" s="48"/>
      <c r="WLQ56" s="48"/>
      <c r="WLR56" s="48"/>
      <c r="WLS56" s="48"/>
      <c r="WLT56" s="48"/>
      <c r="WLU56" s="48"/>
      <c r="WLV56" s="48"/>
      <c r="WLW56" s="48"/>
      <c r="WLX56" s="48"/>
      <c r="WLY56" s="48"/>
      <c r="WLZ56" s="48"/>
      <c r="WMA56" s="48"/>
      <c r="WMB56" s="48"/>
      <c r="WMC56" s="48"/>
      <c r="WMD56" s="48"/>
      <c r="WME56" s="48"/>
      <c r="WMF56" s="48"/>
      <c r="WMG56" s="48"/>
      <c r="WMH56" s="48"/>
      <c r="WMI56" s="48"/>
      <c r="WMJ56" s="48"/>
      <c r="WMK56" s="48"/>
      <c r="WML56" s="48"/>
      <c r="WMM56" s="48"/>
      <c r="WMN56" s="48"/>
      <c r="WMO56" s="48"/>
      <c r="WMP56" s="48"/>
      <c r="WMQ56" s="48"/>
      <c r="WMR56" s="48"/>
      <c r="WMS56" s="48"/>
      <c r="WMT56" s="48"/>
      <c r="WMU56" s="48"/>
      <c r="WMV56" s="48"/>
      <c r="WMW56" s="48"/>
      <c r="WMX56" s="48"/>
      <c r="WMY56" s="48"/>
      <c r="WMZ56" s="48"/>
      <c r="WNA56" s="48"/>
      <c r="WNB56" s="48"/>
      <c r="WNC56" s="48"/>
      <c r="WND56" s="48"/>
      <c r="WNE56" s="48"/>
      <c r="WNF56" s="48"/>
      <c r="WNG56" s="48"/>
      <c r="WNH56" s="48"/>
      <c r="WNI56" s="48"/>
      <c r="WNJ56" s="48"/>
      <c r="WNK56" s="48"/>
      <c r="WNL56" s="48"/>
      <c r="WNM56" s="48"/>
      <c r="WNN56" s="48"/>
      <c r="WNO56" s="48"/>
      <c r="WNP56" s="48"/>
      <c r="WNQ56" s="48"/>
      <c r="WNR56" s="48"/>
      <c r="WNS56" s="48"/>
      <c r="WNT56" s="48"/>
      <c r="WNU56" s="48"/>
      <c r="WNV56" s="48"/>
      <c r="WNW56" s="48"/>
      <c r="WNX56" s="48"/>
      <c r="WNY56" s="48"/>
      <c r="WNZ56" s="48"/>
      <c r="WOA56" s="48"/>
      <c r="WOB56" s="48"/>
      <c r="WOC56" s="48"/>
      <c r="WOD56" s="48"/>
      <c r="WOE56" s="48"/>
      <c r="WOF56" s="48"/>
      <c r="WOG56" s="48"/>
      <c r="WOH56" s="48"/>
      <c r="WOI56" s="48"/>
      <c r="WOJ56" s="48"/>
      <c r="WOK56" s="48"/>
      <c r="WOL56" s="48"/>
      <c r="WOM56" s="48"/>
      <c r="WON56" s="48"/>
      <c r="WOO56" s="48"/>
      <c r="WOP56" s="48"/>
      <c r="WOQ56" s="48"/>
      <c r="WOR56" s="48"/>
      <c r="WOS56" s="48"/>
      <c r="WOT56" s="48"/>
      <c r="WOU56" s="48"/>
      <c r="WOV56" s="48"/>
      <c r="WOW56" s="48"/>
      <c r="WOX56" s="48"/>
      <c r="WOY56" s="48"/>
      <c r="WOZ56" s="48"/>
      <c r="WPA56" s="48"/>
      <c r="WPB56" s="48"/>
      <c r="WPC56" s="48"/>
      <c r="WPD56" s="48"/>
      <c r="WPE56" s="48"/>
      <c r="WPF56" s="48"/>
      <c r="WPG56" s="48"/>
      <c r="WPH56" s="48"/>
      <c r="WPI56" s="48"/>
      <c r="WPJ56" s="48"/>
      <c r="WPK56" s="48"/>
      <c r="WPL56" s="48"/>
      <c r="WPM56" s="48"/>
      <c r="WPN56" s="48"/>
      <c r="WPO56" s="48"/>
      <c r="WPP56" s="48"/>
      <c r="WPQ56" s="48"/>
      <c r="WPR56" s="48"/>
      <c r="WPS56" s="48"/>
      <c r="WPT56" s="48"/>
      <c r="WPU56" s="48"/>
      <c r="WPV56" s="48"/>
      <c r="WPW56" s="48"/>
      <c r="WPX56" s="48"/>
      <c r="WPY56" s="48"/>
      <c r="WPZ56" s="48"/>
      <c r="WQA56" s="48"/>
      <c r="WQB56" s="48"/>
      <c r="WQC56" s="48"/>
      <c r="WQD56" s="48"/>
      <c r="WQE56" s="48"/>
      <c r="WQF56" s="48"/>
      <c r="WQG56" s="48"/>
      <c r="WQH56" s="48"/>
      <c r="WQI56" s="48"/>
      <c r="WQJ56" s="48"/>
      <c r="WQK56" s="48"/>
      <c r="WQL56" s="48"/>
      <c r="WQM56" s="48"/>
      <c r="WQN56" s="48"/>
      <c r="WQO56" s="48"/>
      <c r="WQP56" s="48"/>
      <c r="WQQ56" s="48"/>
      <c r="WQR56" s="48"/>
      <c r="WQS56" s="48"/>
      <c r="WQT56" s="48"/>
      <c r="WQU56" s="48"/>
      <c r="WQV56" s="48"/>
      <c r="WQW56" s="48"/>
      <c r="WQX56" s="48"/>
      <c r="WQY56" s="48"/>
      <c r="WQZ56" s="48"/>
      <c r="WRA56" s="48"/>
      <c r="WRB56" s="48"/>
      <c r="WRC56" s="48"/>
      <c r="WRD56" s="48"/>
      <c r="WRE56" s="48"/>
      <c r="WRF56" s="48"/>
      <c r="WRG56" s="48"/>
      <c r="WRH56" s="48"/>
      <c r="WRI56" s="48"/>
      <c r="WRJ56" s="48"/>
      <c r="WRK56" s="48"/>
      <c r="WRL56" s="48"/>
      <c r="WRM56" s="48"/>
      <c r="WRN56" s="48"/>
      <c r="WRO56" s="48"/>
      <c r="WRP56" s="48"/>
      <c r="WRQ56" s="48"/>
      <c r="WRR56" s="48"/>
      <c r="WRS56" s="48"/>
      <c r="WRT56" s="48"/>
      <c r="WRU56" s="48"/>
      <c r="WRV56" s="48"/>
      <c r="WRW56" s="48"/>
      <c r="WRX56" s="48"/>
      <c r="WRY56" s="48"/>
      <c r="WRZ56" s="48"/>
      <c r="WSA56" s="48"/>
      <c r="WSB56" s="48"/>
      <c r="WSC56" s="48"/>
      <c r="WSD56" s="48"/>
      <c r="WSE56" s="48"/>
      <c r="WSF56" s="48"/>
      <c r="WSG56" s="48"/>
      <c r="WSH56" s="48"/>
      <c r="WSI56" s="48"/>
      <c r="WSJ56" s="48"/>
      <c r="WSK56" s="48"/>
      <c r="WSL56" s="48"/>
      <c r="WSM56" s="48"/>
      <c r="WSN56" s="48"/>
      <c r="WSO56" s="48"/>
      <c r="WSP56" s="48"/>
      <c r="WSQ56" s="48"/>
      <c r="WSR56" s="48"/>
      <c r="WSS56" s="48"/>
      <c r="WST56" s="48"/>
      <c r="WSU56" s="48"/>
      <c r="WSV56" s="48"/>
      <c r="WSW56" s="48"/>
      <c r="WSX56" s="48"/>
      <c r="WSY56" s="48"/>
      <c r="WSZ56" s="48"/>
      <c r="WTA56" s="48"/>
      <c r="WTB56" s="48"/>
      <c r="WTC56" s="48"/>
      <c r="WTD56" s="48"/>
      <c r="WTE56" s="48"/>
      <c r="WTF56" s="48"/>
      <c r="WTG56" s="48"/>
      <c r="WTH56" s="48"/>
      <c r="WTI56" s="48"/>
      <c r="WTJ56" s="48"/>
      <c r="WTK56" s="48"/>
      <c r="WTL56" s="48"/>
      <c r="WTM56" s="48"/>
      <c r="WTN56" s="48"/>
      <c r="WTO56" s="48"/>
      <c r="WTP56" s="48"/>
      <c r="WTQ56" s="48"/>
      <c r="WTR56" s="48"/>
      <c r="WTS56" s="48"/>
      <c r="WTT56" s="48"/>
      <c r="WTU56" s="48"/>
      <c r="WTV56" s="48"/>
      <c r="WTW56" s="48"/>
      <c r="WTX56" s="48"/>
      <c r="WTY56" s="48"/>
      <c r="WTZ56" s="48"/>
      <c r="WUA56" s="48"/>
      <c r="WUB56" s="48"/>
      <c r="WUC56" s="48"/>
      <c r="WUD56" s="48"/>
      <c r="WUE56" s="48"/>
      <c r="WUF56" s="48"/>
      <c r="WUG56" s="48"/>
      <c r="WUH56" s="48"/>
      <c r="WUI56" s="48"/>
      <c r="WUJ56" s="48"/>
      <c r="WUK56" s="48"/>
      <c r="WUL56" s="48"/>
      <c r="WUM56" s="48"/>
      <c r="WUN56" s="48"/>
      <c r="WUO56" s="48"/>
      <c r="WUP56" s="48"/>
      <c r="WUQ56" s="48"/>
      <c r="WUR56" s="48"/>
      <c r="WUS56" s="48"/>
      <c r="WUT56" s="48"/>
      <c r="WUU56" s="48"/>
      <c r="WUV56" s="48"/>
      <c r="WUW56" s="48"/>
      <c r="WUX56" s="48"/>
      <c r="WUY56" s="48"/>
      <c r="WUZ56" s="48"/>
      <c r="WVA56" s="48"/>
      <c r="WVB56" s="48"/>
      <c r="WVC56" s="48"/>
      <c r="WVD56" s="48"/>
      <c r="WVE56" s="48"/>
      <c r="WVF56" s="48"/>
      <c r="WVG56" s="48"/>
      <c r="WVH56" s="48"/>
      <c r="WVI56" s="48"/>
      <c r="WVJ56" s="48"/>
      <c r="WVK56" s="48"/>
      <c r="WVL56" s="48"/>
      <c r="WVM56" s="48"/>
      <c r="WVN56" s="48"/>
      <c r="WVO56" s="48"/>
      <c r="WVP56" s="48"/>
      <c r="WVQ56" s="48"/>
      <c r="WVR56" s="48"/>
      <c r="WVS56" s="48"/>
      <c r="WVT56" s="48"/>
      <c r="WVU56" s="48"/>
      <c r="WVV56" s="48"/>
      <c r="WVW56" s="48"/>
      <c r="WVX56" s="48"/>
      <c r="WVY56" s="48"/>
      <c r="WVZ56" s="48"/>
      <c r="WWA56" s="48"/>
      <c r="WWB56" s="48"/>
      <c r="WWC56" s="48"/>
      <c r="WWD56" s="48"/>
      <c r="WWE56" s="48"/>
      <c r="WWF56" s="48"/>
      <c r="WWG56" s="48"/>
      <c r="WWH56" s="48"/>
      <c r="WWI56" s="48"/>
      <c r="WWJ56" s="48"/>
      <c r="WWK56" s="48"/>
      <c r="WWL56" s="48"/>
      <c r="WWM56" s="48"/>
      <c r="WWN56" s="48"/>
      <c r="WWO56" s="48"/>
      <c r="WWP56" s="48"/>
      <c r="WWQ56" s="48"/>
      <c r="WWR56" s="48"/>
      <c r="WWS56" s="48"/>
      <c r="WWT56" s="48"/>
      <c r="WWU56" s="48"/>
      <c r="WWV56" s="48"/>
      <c r="WWW56" s="48"/>
      <c r="WWX56" s="48"/>
      <c r="WWY56" s="48"/>
      <c r="WWZ56" s="48"/>
      <c r="WXA56" s="48"/>
      <c r="WXB56" s="48"/>
      <c r="WXC56" s="48"/>
      <c r="WXD56" s="48"/>
      <c r="WXE56" s="48"/>
      <c r="WXF56" s="48"/>
      <c r="WXG56" s="48"/>
      <c r="WXH56" s="48"/>
      <c r="WXI56" s="48"/>
      <c r="WXJ56" s="48"/>
      <c r="WXK56" s="48"/>
      <c r="WXL56" s="48"/>
      <c r="WXM56" s="48"/>
      <c r="WXN56" s="48"/>
      <c r="WXO56" s="48"/>
      <c r="WXP56" s="48"/>
      <c r="WXQ56" s="48"/>
      <c r="WXR56" s="48"/>
      <c r="WXS56" s="48"/>
      <c r="WXT56" s="48"/>
      <c r="WXU56" s="48"/>
      <c r="WXV56" s="48"/>
      <c r="WXW56" s="48"/>
      <c r="WXX56" s="48"/>
      <c r="WXY56" s="48"/>
      <c r="WXZ56" s="48"/>
      <c r="WYA56" s="48"/>
      <c r="WYB56" s="48"/>
      <c r="WYC56" s="48"/>
      <c r="WYD56" s="48"/>
      <c r="WYE56" s="48"/>
      <c r="WYF56" s="48"/>
      <c r="WYG56" s="48"/>
      <c r="WYH56" s="48"/>
      <c r="WYI56" s="48"/>
      <c r="WYJ56" s="48"/>
      <c r="WYK56" s="48"/>
      <c r="WYL56" s="48"/>
      <c r="WYM56" s="48"/>
      <c r="WYN56" s="48"/>
      <c r="WYO56" s="48"/>
      <c r="WYP56" s="48"/>
      <c r="WYQ56" s="48"/>
      <c r="WYR56" s="48"/>
      <c r="WYS56" s="48"/>
      <c r="WYT56" s="48"/>
      <c r="WYU56" s="48"/>
      <c r="WYV56" s="48"/>
      <c r="WYW56" s="48"/>
      <c r="WYX56" s="48"/>
      <c r="WYY56" s="48"/>
      <c r="WYZ56" s="48"/>
      <c r="WZA56" s="48"/>
      <c r="WZB56" s="48"/>
      <c r="WZC56" s="48"/>
      <c r="WZD56" s="48"/>
      <c r="WZE56" s="48"/>
      <c r="WZF56" s="48"/>
      <c r="WZG56" s="48"/>
      <c r="WZH56" s="48"/>
      <c r="WZI56" s="48"/>
      <c r="WZJ56" s="48"/>
      <c r="WZK56" s="48"/>
      <c r="WZL56" s="48"/>
      <c r="WZM56" s="48"/>
      <c r="WZN56" s="48"/>
      <c r="WZO56" s="48"/>
      <c r="WZP56" s="48"/>
      <c r="WZQ56" s="48"/>
      <c r="WZR56" s="48"/>
      <c r="WZS56" s="48"/>
      <c r="WZT56" s="48"/>
      <c r="WZU56" s="48"/>
      <c r="WZV56" s="48"/>
      <c r="WZW56" s="48"/>
      <c r="WZX56" s="48"/>
      <c r="WZY56" s="48"/>
      <c r="WZZ56" s="48"/>
      <c r="XAA56" s="48"/>
      <c r="XAB56" s="48"/>
      <c r="XAC56" s="48"/>
      <c r="XAD56" s="48"/>
      <c r="XAE56" s="48"/>
      <c r="XAF56" s="48"/>
      <c r="XAG56" s="48"/>
      <c r="XAH56" s="48"/>
      <c r="XAI56" s="48"/>
      <c r="XAJ56" s="48"/>
      <c r="XAK56" s="48"/>
      <c r="XAL56" s="48"/>
      <c r="XAM56" s="48"/>
      <c r="XAN56" s="48"/>
      <c r="XAO56" s="48"/>
      <c r="XAP56" s="48"/>
      <c r="XAQ56" s="48"/>
      <c r="XAR56" s="48"/>
      <c r="XAS56" s="48"/>
      <c r="XAT56" s="48"/>
      <c r="XAU56" s="48"/>
      <c r="XAV56" s="48"/>
      <c r="XAW56" s="48"/>
      <c r="XAX56" s="48"/>
      <c r="XAY56" s="48"/>
      <c r="XAZ56" s="48"/>
      <c r="XBA56" s="48"/>
      <c r="XBB56" s="48"/>
      <c r="XBC56" s="48"/>
      <c r="XBD56" s="48"/>
      <c r="XBE56" s="48"/>
      <c r="XBF56" s="48"/>
      <c r="XBG56" s="48"/>
      <c r="XBH56" s="48"/>
      <c r="XBI56" s="48"/>
      <c r="XBJ56" s="48"/>
      <c r="XBK56" s="48"/>
      <c r="XBL56" s="48"/>
      <c r="XBM56" s="48"/>
      <c r="XBN56" s="48"/>
      <c r="XBO56" s="48"/>
      <c r="XBP56" s="48"/>
      <c r="XBQ56" s="48"/>
      <c r="XBR56" s="48"/>
      <c r="XBS56" s="48"/>
      <c r="XBT56" s="48"/>
      <c r="XBU56" s="48"/>
      <c r="XBV56" s="48"/>
      <c r="XBW56" s="48"/>
      <c r="XBX56" s="48"/>
      <c r="XBY56" s="48"/>
      <c r="XBZ56" s="48"/>
      <c r="XCA56" s="48"/>
      <c r="XCB56" s="48"/>
      <c r="XCC56" s="48"/>
      <c r="XCD56" s="48"/>
      <c r="XCE56" s="48"/>
      <c r="XCF56" s="48"/>
      <c r="XCG56" s="48"/>
      <c r="XCH56" s="48"/>
      <c r="XCI56" s="48"/>
      <c r="XCJ56" s="48"/>
      <c r="XCK56" s="48"/>
      <c r="XCL56" s="48"/>
      <c r="XCM56" s="48"/>
      <c r="XCN56" s="48"/>
      <c r="XCO56" s="48"/>
      <c r="XCP56" s="48"/>
      <c r="XCQ56" s="48"/>
      <c r="XCR56" s="48"/>
      <c r="XCS56" s="48"/>
      <c r="XCT56" s="48"/>
      <c r="XCU56" s="48"/>
      <c r="XCV56" s="48"/>
      <c r="XCW56" s="48"/>
      <c r="XCX56" s="48"/>
      <c r="XCY56" s="48"/>
      <c r="XCZ56" s="48"/>
      <c r="XDA56" s="48"/>
      <c r="XDB56" s="48"/>
      <c r="XDC56" s="48"/>
      <c r="XDD56" s="48"/>
      <c r="XDE56" s="48"/>
      <c r="XDF56" s="48"/>
      <c r="XDG56" s="48"/>
      <c r="XDH56" s="48"/>
      <c r="XDI56" s="48"/>
      <c r="XDJ56" s="48"/>
      <c r="XDK56" s="48"/>
      <c r="XDL56" s="48"/>
      <c r="XDM56" s="48"/>
      <c r="XDN56" s="48"/>
      <c r="XDO56" s="48"/>
      <c r="XDP56" s="48"/>
      <c r="XDQ56" s="48"/>
      <c r="XDR56" s="48"/>
      <c r="XDS56" s="48"/>
      <c r="XDT56" s="48"/>
      <c r="XDU56" s="48"/>
      <c r="XDV56" s="48"/>
      <c r="XDW56" s="48"/>
      <c r="XDX56" s="48"/>
      <c r="XDY56" s="48"/>
    </row>
    <row r="57" spans="1:16353" s="60" customFormat="1" ht="34.9" customHeight="1">
      <c r="A57" s="48">
        <f t="shared" si="34"/>
        <v>55</v>
      </c>
      <c r="C57" s="48"/>
      <c r="D57" s="49">
        <f t="shared" si="40"/>
        <v>55</v>
      </c>
      <c r="E57" s="50">
        <f t="shared" ref="E57" si="63">IF(I57=0,0,CONCATENATE(идентификатор_11,D57))</f>
        <v>0</v>
      </c>
      <c r="F57" s="152" t="s">
        <v>172</v>
      </c>
      <c r="G57" s="117"/>
      <c r="H57" s="118"/>
      <c r="I57" s="53"/>
      <c r="J57" s="53"/>
      <c r="K57" s="53"/>
      <c r="L57" s="53"/>
      <c r="M57" s="54"/>
      <c r="N57" s="53"/>
      <c r="O57" s="54"/>
      <c r="P57" s="55"/>
      <c r="Q57" s="54"/>
      <c r="R57" s="53" t="str">
        <f>IF(Вводная!C243=0,0,"ПП")</f>
        <v>ПП</v>
      </c>
      <c r="S57" s="54" t="str">
        <f>IF(Вводная!C242=0,0,"Сб")</f>
        <v>Сб</v>
      </c>
      <c r="T57" s="53"/>
      <c r="U57" s="54" t="str">
        <f>IF(Вводная!C240=0,0,"Мт")</f>
        <v>Мт</v>
      </c>
      <c r="V57" s="53" t="str">
        <f>IF(Вводная!C239=0,0,"А")</f>
        <v>А</v>
      </c>
      <c r="W57" s="53" t="str">
        <f>IF(Вводная!C238=0,0,"Фт")</f>
        <v>Фт</v>
      </c>
      <c r="X57" s="53">
        <f>IF(I57=0,0,VLOOKUP($X$1,участники_11,2,FALSE))</f>
        <v>0</v>
      </c>
      <c r="Y57" s="53">
        <f>IF(I57=0,0,VLOOKUP($Y$1,участники_11,2,FALSE))</f>
        <v>0</v>
      </c>
      <c r="Z57" s="53">
        <f>IF(I57=0,0,VLOOKUP($Z$1,участники_11,2,FALSE))</f>
        <v>0</v>
      </c>
      <c r="AA57" s="53">
        <f>IF(I57=0,0,VLOOKUP($AA$1,участники_11,2,FALSE))</f>
        <v>0</v>
      </c>
      <c r="AB57" s="53"/>
      <c r="AC57" s="53" t="s">
        <v>30</v>
      </c>
      <c r="AD57" s="56"/>
      <c r="AE57" s="56" t="s">
        <v>100</v>
      </c>
      <c r="AF57" s="119">
        <f>IF(I57=0,0,срок_11)</f>
        <v>0</v>
      </c>
      <c r="AG57" s="119">
        <f>IF(I57=0,0,IF(J57=0,"нет в заказе",IF(I57=0,0,VLOOKUP($AG$1,позиции_11,2,FALSE))))</f>
        <v>0</v>
      </c>
      <c r="AH57" s="119">
        <f>IF(I57=0,0,IF(J57=0,"нет в заказе",IF(I57=0,0,VLOOKUP($AG$1,позиции_11,3,FALSE))))</f>
        <v>0</v>
      </c>
      <c r="AI57" s="119">
        <f>IF(I57=0,0,IF(K57=0,"нет в заказе",IF(I57=0,0,VLOOKUP($AI$1,позиции_11,2,FALSE))))</f>
        <v>0</v>
      </c>
      <c r="AJ57" s="119">
        <f>IF(I57=0,0,IF(K57=0,"нет в заказе",IF(I57=0,0,VLOOKUP($AI$1,позиции_11,3,FALSE))))</f>
        <v>0</v>
      </c>
      <c r="AK57" s="119">
        <f>IF(I57=0,0,IF(L57=0,"нет в заказе",IF(I57=0,0,VLOOKUP($AK$1,позиции_11,2,FALSE))))</f>
        <v>0</v>
      </c>
      <c r="AL57" s="119">
        <f>IF(I57=0,0,IF(L57=0,"нет в заказе",IF(I57=0,0,VLOOKUP($AK$1,позиции_11,3,FALSE))))</f>
        <v>0</v>
      </c>
      <c r="AM57" s="119">
        <f>IF(I57=0,0,IF(M57=0,"нет в заказе",IF(I57=0,0,VLOOKUP($AM$1,позиции_11,2,FALSE))))</f>
        <v>0</v>
      </c>
      <c r="AN57" s="119">
        <f>IF(I57=0,0,IF(M57=0,"нет в заказе",IF(I57=0,0,VLOOKUP($AM$1,позиции_11,3,FALSE))))</f>
        <v>0</v>
      </c>
      <c r="AO57" s="119">
        <f>IF(I57=0,0,IF(N57=0,"нет в заказе",IF(I57=0,0,VLOOKUP($AO$1,позиции_11,2,FALSE))))</f>
        <v>0</v>
      </c>
      <c r="AP57" s="119">
        <f>IF(I57=0,0,IF(N57=0,"нет в заказе",IF(I57=0,0,VLOOKUP($AO$1,позиции_11,3,FALSE))))</f>
        <v>0</v>
      </c>
      <c r="AQ57" s="119">
        <f>IF(I57=0,0,IF(O57=0,"нет в заказе",IF(I57=0,0,VLOOKUP($AQ$1,позиции_11,2,FALSE))))</f>
        <v>0</v>
      </c>
      <c r="AR57" s="119">
        <f>IF(I57=0,0,IF(O57=0,"нет в заказе",IF(I57=0,0,VLOOKUP($AQ$1,позиции_11,3,FALSE))))</f>
        <v>0</v>
      </c>
      <c r="AS57" s="119">
        <f>IF(I57=0,0,IF(P57=0,"нет в заказе",IF(I57=0,0,VLOOKUP($AS$1,позиции_11,2,FALSE))))</f>
        <v>0</v>
      </c>
      <c r="AT57" s="119">
        <f>IF(I57=0,0,IF(P57=0,"нет в заказе",IF(I57=0,0,VLOOKUP($AS$1,позиции_11,3,FALSE))))</f>
        <v>0</v>
      </c>
      <c r="AU57" s="119">
        <f>IF(I57=0,0,IF(Q57=0,"нет в заказе",IF(I57=0,0,VLOOKUP($AU$1,позиции_11,2,FALSE))))</f>
        <v>0</v>
      </c>
      <c r="AV57" s="119">
        <f>IF(I57=0,0,IF(Q57=0,"нет в заказе",IF(I57=0,0,VLOOKUP($AU$1,позиции_11,3,FALSE))))</f>
        <v>0</v>
      </c>
      <c r="AW57" s="119">
        <f>IF(I57=0,0,IF(R57=0,"нет в заказе",IF(I57=0,0,VLOOKUP($AW$1,позиции_11,2,FALSE))))</f>
        <v>0</v>
      </c>
      <c r="AX57" s="119">
        <f>IF(I57=0,0,IF(R57=0,"нет в заказе",IF(I57=0,0,VLOOKUP($AW$1,позиции_11,3,FALSE))))</f>
        <v>0</v>
      </c>
      <c r="AY57" s="119">
        <f>IF(I57=0,0,IF(S57=0,"нет в заказе",IF(I57=0,0,VLOOKUP($AY$1,позиции_11,2,FALSE))))</f>
        <v>0</v>
      </c>
      <c r="AZ57" s="119">
        <f>IF(I57=0,0,IF(S57=0,"нет в заказе",IF(I57=0,0,VLOOKUP($AY$1,позиции_11,3,FALSE))))</f>
        <v>0</v>
      </c>
      <c r="BA57" s="119">
        <f>IF(I57=0,0,IF(T57=0,"нет в заказе",IF(I57=0,0,VLOOKUP($BA$1,позиции_11,2,FALSE))))</f>
        <v>0</v>
      </c>
      <c r="BB57" s="119">
        <f>IF(I57=0,0,IF(T57=0,"нет в заказе",IF(I57=0,0,VLOOKUP($BA$1,позиции_11,3,FALSE))))</f>
        <v>0</v>
      </c>
      <c r="BC57" s="119">
        <f>IF(I57=0,0,IF(U57=0,"нет в заказе",IF(I57=0,0,VLOOKUP($BC$1,позиции_11,2,FALSE))))</f>
        <v>0</v>
      </c>
      <c r="BD57" s="119">
        <f>IF(I57=0,0,IF(U57=0,"нет в заказе",IF(I57=0,0,VLOOKUP($BC$1,позиции_11,3,FALSE))))</f>
        <v>0</v>
      </c>
      <c r="BE57" s="119">
        <f>IF(I57=0,0,IF(V57=0,"нет в заказе",IF(I57=0,0,VLOOKUP($BE$1,позиции_11,2,FALSE))))</f>
        <v>0</v>
      </c>
      <c r="BF57" s="119">
        <f>IF(I57=0,0,IF(V57=0,"нет в заказе",IF(I57=0,0,VLOOKUP($BE$1,позиции_11,3,FALSE))))</f>
        <v>0</v>
      </c>
      <c r="BG57" s="119">
        <f>IF(I57=0,0,IF(W57=0,"нет в заказе",IF(I57=0,0,VLOOKUP($BG$1,позиции_11,2,FALSE))))</f>
        <v>0</v>
      </c>
      <c r="BH57" s="119">
        <f>IF(I57=0,0,IF(W57=0,"нет в заказе",IF(I57=0,0,VLOOKUP($BG$1,позиции_11,3,FALSE))))</f>
        <v>0</v>
      </c>
      <c r="BI57" s="119"/>
      <c r="BJ57" s="123"/>
      <c r="BK57" s="124"/>
      <c r="BL57" s="124"/>
      <c r="BM57" s="125"/>
      <c r="BN57" s="151"/>
      <c r="BO57" s="137"/>
      <c r="BP57" s="151"/>
      <c r="BQ57" s="137"/>
      <c r="BR57" s="151"/>
      <c r="BS57" s="137"/>
      <c r="BT57" s="151"/>
      <c r="BU57" s="151"/>
      <c r="BV57" s="151"/>
      <c r="BW57" s="137"/>
      <c r="BX57" s="151"/>
      <c r="BY57" s="137"/>
      <c r="BZ57" s="151"/>
      <c r="CA57" s="137"/>
      <c r="CB57" s="142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  <c r="FN57" s="81"/>
      <c r="FO57" s="81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81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81"/>
      <c r="GY57" s="81"/>
      <c r="GZ57" s="81"/>
      <c r="HA57" s="81"/>
      <c r="HB57" s="81"/>
      <c r="HC57" s="81"/>
      <c r="HD57" s="81"/>
      <c r="HE57" s="81"/>
      <c r="HF57" s="81"/>
      <c r="HG57" s="81"/>
      <c r="HH57" s="81"/>
      <c r="HI57" s="81"/>
      <c r="HJ57" s="81"/>
      <c r="HK57" s="81"/>
      <c r="HL57" s="81"/>
      <c r="HM57" s="81"/>
      <c r="HN57" s="81"/>
      <c r="HO57" s="81"/>
      <c r="HP57" s="81"/>
      <c r="HQ57" s="81"/>
      <c r="HR57" s="81"/>
      <c r="HS57" s="81"/>
      <c r="HT57" s="81"/>
      <c r="HU57" s="81"/>
      <c r="HV57" s="81"/>
      <c r="HW57" s="81"/>
      <c r="HX57" s="81"/>
      <c r="HY57" s="81"/>
    </row>
    <row r="58" spans="1:16353" s="61" customFormat="1" ht="34.9" customHeight="1">
      <c r="A58" s="62">
        <f t="shared" si="34"/>
        <v>56</v>
      </c>
      <c r="C58" s="62"/>
      <c r="D58" s="38">
        <f t="shared" si="40"/>
        <v>56</v>
      </c>
      <c r="E58" s="71">
        <f t="shared" ref="E58" si="64">IF(I58=0,0,CONCATENATE(идентификатор_12,D58))</f>
        <v>0</v>
      </c>
      <c r="F58" s="165" t="s">
        <v>173</v>
      </c>
      <c r="G58" s="117"/>
      <c r="H58" s="118"/>
      <c r="I58" s="32"/>
      <c r="J58" s="32"/>
      <c r="K58" s="32"/>
      <c r="L58" s="32"/>
      <c r="M58" s="33"/>
      <c r="N58" s="32"/>
      <c r="O58" s="33"/>
      <c r="P58" s="34"/>
      <c r="Q58" s="33"/>
      <c r="R58" s="32" t="str">
        <f>IF(Вводная!C266=0,0,"ПП")</f>
        <v>ПП</v>
      </c>
      <c r="S58" s="33" t="str">
        <f>IF(Вводная!C265=0,0,"Сб")</f>
        <v>Сб</v>
      </c>
      <c r="T58" s="32"/>
      <c r="U58" s="33" t="str">
        <f>IF(Вводная!C263=0,0,"Мт")</f>
        <v>Мт</v>
      </c>
      <c r="V58" s="32" t="str">
        <f>IF(Вводная!C262=0,0,"А")</f>
        <v>А</v>
      </c>
      <c r="W58" s="32" t="str">
        <f>IF(Вводная!C261=0,0,"Фт")</f>
        <v>Фт</v>
      </c>
      <c r="X58" s="53">
        <f>IF(I58=0,0,VLOOKUP($X$1,участники_13,2,FALSE))</f>
        <v>0</v>
      </c>
      <c r="Y58" s="53">
        <f>IF(I58=0,0,VLOOKUP($Y$1,участники_13,2,FALSE))</f>
        <v>0</v>
      </c>
      <c r="Z58" s="53">
        <f>IF(I58=0,0,VLOOKUP($Z$1,участники_13,2,FALSE))</f>
        <v>0</v>
      </c>
      <c r="AA58" s="53">
        <f>IF(I58=0,0,VLOOKUP($AA$1,участники_13,2,FALSE))</f>
        <v>0</v>
      </c>
      <c r="AB58" s="53"/>
      <c r="AC58" s="53" t="s">
        <v>30</v>
      </c>
      <c r="AD58" s="56"/>
      <c r="AE58" s="56" t="s">
        <v>100</v>
      </c>
      <c r="AF58" s="33">
        <f>IF(I58=0,0,срок_12)</f>
        <v>0</v>
      </c>
      <c r="AG58" s="33">
        <f>IF(I58=0,0,IF(J58=0,"нет в заказе",IF(I58=0,0,VLOOKUP($AG$1,позиции_12,2,FALSE))))</f>
        <v>0</v>
      </c>
      <c r="AH58" s="33">
        <f>IF(I58=0,0,IF(J58=0,"нет в заказе",IF(I58=0,0,VLOOKUP($AG$1,позиции_12,3,FALSE))))</f>
        <v>0</v>
      </c>
      <c r="AI58" s="33">
        <f>IF(I58=0,0,IF(K58=0,"нет в заказе",IF(I58=0,0,VLOOKUP($AI$1,позиции_12,2,FALSE))))</f>
        <v>0</v>
      </c>
      <c r="AJ58" s="33">
        <f>IF(I58=0,0,IF(K58=0,"нет в заказе",IF(I58=0,0,VLOOKUP($AI$1,позиции_12,3,FALSE))))</f>
        <v>0</v>
      </c>
      <c r="AK58" s="33">
        <f>IF(I58=0,0,IF(L58=0,"нет в заказе",IF(I58=0,0,VLOOKUP($AK$1,позиции_12,2,FALSE))))</f>
        <v>0</v>
      </c>
      <c r="AL58" s="33">
        <f>IF(I58=0,0,IF(L58=0,"нет в заказе",IF(I58=0,0,VLOOKUP($AK$1,позиции_12,3,FALSE))))</f>
        <v>0</v>
      </c>
      <c r="AM58" s="33">
        <f>IF(I58=0,0,IF(M58=0,"нет в заказе",IF(I58=0,0,VLOOKUP($AM$1,позиции_12,2,FALSE))))</f>
        <v>0</v>
      </c>
      <c r="AN58" s="33">
        <f>IF(I58=0,0,IF(M58=0,"нет в заказе",IF(I58=0,0,VLOOKUP($AM$1,позиции_12,3,FALSE))))</f>
        <v>0</v>
      </c>
      <c r="AO58" s="33">
        <f>IF(I58=0,0,IF(N58=0,"нет в заказе",IF(I58=0,0,VLOOKUP($AO$1,позиции_12,2,FALSE))))</f>
        <v>0</v>
      </c>
      <c r="AP58" s="33">
        <f>IF(I58=0,0,IF(N58=0,"нет в заказе",IF(I58=0,0,VLOOKUP($AO$1,позиции_12,3,FALSE))))</f>
        <v>0</v>
      </c>
      <c r="AQ58" s="33">
        <f>IF(I58=0,0,IF(O58=0,"нет в заказе",IF(I58=0,0,VLOOKUP($AQ$1,позиции_12,2,FALSE))))</f>
        <v>0</v>
      </c>
      <c r="AR58" s="33">
        <f>IF(I58=0,0,IF(O58=0,"нет в заказе",IF(I58=0,0,VLOOKUP($AQ$1,позиции_12,3,FALSE))))</f>
        <v>0</v>
      </c>
      <c r="AS58" s="33">
        <f>IF(I58=0,0,IF(P58=0,"нет в заказе",IF(I58=0,0,VLOOKUP($AS$1,позиции_12,2,FALSE))))</f>
        <v>0</v>
      </c>
      <c r="AT58" s="33">
        <f>IF(I58=0,0,IF(P58=0,"нет в заказе",IF(I58=0,0,VLOOKUP($AS$1,позиции_12,3,FALSE))))</f>
        <v>0</v>
      </c>
      <c r="AU58" s="33">
        <f>IF(I58=0,0,IF(Q58=0,"нет в заказе",IF(I58=0,0,VLOOKUP($AU$1,позиции_12,2,FALSE))))</f>
        <v>0</v>
      </c>
      <c r="AV58" s="33">
        <f>IF(I58=0,0,IF(Q58=0,"нет в заказе",IF(I58=0,0,VLOOKUP($AU$1,позиции_12,3,FALSE))))</f>
        <v>0</v>
      </c>
      <c r="AW58" s="33">
        <f>IF(I58=0,0,IF(R58=0,"нет в заказе",IF(I58=0,0,VLOOKUP($AW$1,позиции_12,2,FALSE))))</f>
        <v>0</v>
      </c>
      <c r="AX58" s="33">
        <f>IF(I58=0,0,IF(R58=0,"нет в заказе",IF(I58=0,0,VLOOKUP($AW$1,позиции_12,3,FALSE))))</f>
        <v>0</v>
      </c>
      <c r="AY58" s="33">
        <f>IF(I58=0,0,IF(S58=0,"нет в заказе",IF(I58=0,0,VLOOKUP($AY$1,позиции_12,2,FALSE))))</f>
        <v>0</v>
      </c>
      <c r="AZ58" s="33">
        <f>IF(I58=0,0,IF(S58=0,"нет в заказе",IF(I58=0,0,VLOOKUP($AY$1,позиции_12,3,FALSE))))</f>
        <v>0</v>
      </c>
      <c r="BA58" s="33">
        <f>IF(I58=0,0,IF(T58=0,"нет в заказе",IF(I58=0,0,VLOOKUP($BA$1,позиции_12,2,FALSE))))</f>
        <v>0</v>
      </c>
      <c r="BB58" s="33">
        <f>IF(I58=0,0,IF(T58=0,"нет в заказе",IF(I58=0,0,VLOOKUP($BA$1,позиции_12,3,FALSE))))</f>
        <v>0</v>
      </c>
      <c r="BC58" s="33">
        <f>IF(I58=0,0,IF(U58=0,"нет в заказе",IF(I58=0,0,VLOOKUP($BC$1,позиции_12,2,FALSE))))</f>
        <v>0</v>
      </c>
      <c r="BD58" s="33">
        <f>IF(I58=0,0,IF(U58=0,"нет в заказе",IF(I58=0,0,VLOOKUP($BC$1,позиции_12,3,FALSE))))</f>
        <v>0</v>
      </c>
      <c r="BE58" s="33">
        <f>IF(I58=0,0,IF(V58=0,"нет в заказе",IF(I58=0,0,VLOOKUP($BE$1,позиции_12,2,FALSE))))</f>
        <v>0</v>
      </c>
      <c r="BF58" s="33">
        <f>IF(I58=0,0,IF(V58=0,"нет в заказе",IF(I58=0,0,VLOOKUP($BE$1,позиции_12,3,FALSE))))</f>
        <v>0</v>
      </c>
      <c r="BG58" s="33">
        <f>IF(I58=0,0,IF(W58=0,"нет в заказе",IF(I58=0,0,VLOOKUP($BG$1,позиции_12,2,FALSE))))</f>
        <v>0</v>
      </c>
      <c r="BH58" s="33">
        <f>IF(I58=0,0,IF(W58=0,"нет в заказе",IF(I58=0,0,VLOOKUP($BG$1,позиции_12,3,FALSE))))</f>
        <v>0</v>
      </c>
      <c r="BI58" s="33"/>
      <c r="BJ58" s="40"/>
      <c r="BK58" s="74"/>
      <c r="BL58" s="75"/>
      <c r="BM58" s="76"/>
      <c r="BN58" s="150"/>
      <c r="BO58" s="138"/>
      <c r="BP58" s="150"/>
      <c r="BQ58" s="138"/>
      <c r="BR58" s="150"/>
      <c r="BS58" s="138"/>
      <c r="BT58" s="150"/>
      <c r="BU58" s="150"/>
      <c r="BV58" s="150"/>
      <c r="BW58" s="138"/>
      <c r="BX58" s="150"/>
      <c r="BY58" s="138"/>
      <c r="BZ58" s="150"/>
      <c r="CA58" s="138"/>
      <c r="CB58" s="143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  <c r="FQ58" s="80"/>
      <c r="FR58" s="80"/>
      <c r="FS58" s="80"/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80"/>
      <c r="GF58" s="80"/>
      <c r="GG58" s="80"/>
      <c r="GH58" s="80"/>
      <c r="GI58" s="80"/>
      <c r="GJ58" s="80"/>
      <c r="GK58" s="80"/>
      <c r="GL58" s="80"/>
      <c r="GM58" s="80"/>
      <c r="GN58" s="80"/>
      <c r="GO58" s="80"/>
      <c r="GP58" s="80"/>
      <c r="GQ58" s="80"/>
      <c r="GR58" s="80"/>
      <c r="GS58" s="80"/>
      <c r="GT58" s="80"/>
      <c r="GU58" s="80"/>
      <c r="GV58" s="80"/>
      <c r="GW58" s="80"/>
      <c r="GX58" s="80"/>
      <c r="GY58" s="80"/>
      <c r="GZ58" s="80"/>
      <c r="HA58" s="80"/>
      <c r="HB58" s="80"/>
      <c r="HC58" s="80"/>
      <c r="HD58" s="80"/>
      <c r="HE58" s="80"/>
      <c r="HF58" s="80"/>
      <c r="HG58" s="80"/>
      <c r="HH58" s="80"/>
      <c r="HI58" s="80"/>
      <c r="HJ58" s="80"/>
      <c r="HK58" s="80"/>
      <c r="HL58" s="80"/>
      <c r="HM58" s="80"/>
      <c r="HN58" s="80"/>
      <c r="HO58" s="80"/>
      <c r="HP58" s="80"/>
      <c r="HQ58" s="80"/>
      <c r="HR58" s="80"/>
      <c r="HS58" s="80"/>
      <c r="HT58" s="80"/>
      <c r="HU58" s="80"/>
      <c r="HV58" s="80"/>
      <c r="HW58" s="80"/>
      <c r="HX58" s="80"/>
      <c r="HY58" s="80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  <c r="AEZ58" s="62"/>
      <c r="AFA58" s="62"/>
      <c r="AFB58" s="62"/>
      <c r="AFC58" s="62"/>
      <c r="AFD58" s="62"/>
      <c r="AFE58" s="62"/>
      <c r="AFF58" s="62"/>
      <c r="AFG58" s="62"/>
      <c r="AFH58" s="62"/>
      <c r="AFI58" s="62"/>
      <c r="AFJ58" s="62"/>
      <c r="AFK58" s="62"/>
      <c r="AFL58" s="62"/>
      <c r="AFM58" s="62"/>
      <c r="AFN58" s="62"/>
      <c r="AFO58" s="62"/>
      <c r="AFP58" s="62"/>
      <c r="AFQ58" s="62"/>
      <c r="AFR58" s="62"/>
      <c r="AFS58" s="62"/>
      <c r="AFT58" s="62"/>
      <c r="AFU58" s="62"/>
      <c r="AFV58" s="62"/>
      <c r="AFW58" s="62"/>
      <c r="AFX58" s="62"/>
      <c r="AFY58" s="62"/>
      <c r="AFZ58" s="62"/>
      <c r="AGA58" s="62"/>
      <c r="AGB58" s="62"/>
      <c r="AGC58" s="62"/>
      <c r="AGD58" s="62"/>
      <c r="AGE58" s="62"/>
      <c r="AGF58" s="62"/>
      <c r="AGG58" s="62"/>
      <c r="AGH58" s="62"/>
      <c r="AGI58" s="62"/>
      <c r="AGJ58" s="62"/>
      <c r="AGK58" s="62"/>
      <c r="AGL58" s="62"/>
      <c r="AGM58" s="62"/>
      <c r="AGN58" s="62"/>
      <c r="AGO58" s="62"/>
      <c r="AGP58" s="62"/>
      <c r="AGQ58" s="62"/>
      <c r="AGR58" s="62"/>
      <c r="AGS58" s="62"/>
      <c r="AGT58" s="62"/>
      <c r="AGU58" s="62"/>
      <c r="AGV58" s="62"/>
      <c r="AGW58" s="62"/>
      <c r="AGX58" s="62"/>
      <c r="AGY58" s="62"/>
      <c r="AGZ58" s="62"/>
      <c r="AHA58" s="62"/>
      <c r="AHB58" s="62"/>
      <c r="AHC58" s="62"/>
      <c r="AHD58" s="62"/>
      <c r="AHE58" s="62"/>
      <c r="AHF58" s="62"/>
      <c r="AHG58" s="62"/>
      <c r="AHH58" s="62"/>
      <c r="AHI58" s="62"/>
      <c r="AHJ58" s="62"/>
      <c r="AHK58" s="62"/>
      <c r="AHL58" s="62"/>
      <c r="AHM58" s="62"/>
      <c r="AHN58" s="62"/>
      <c r="AHO58" s="62"/>
      <c r="AHP58" s="62"/>
      <c r="AHQ58" s="62"/>
      <c r="AHR58" s="62"/>
      <c r="AHS58" s="62"/>
      <c r="AHT58" s="62"/>
      <c r="AHU58" s="62"/>
      <c r="AHV58" s="62"/>
      <c r="AHW58" s="62"/>
      <c r="AHX58" s="62"/>
      <c r="AHY58" s="62"/>
      <c r="AHZ58" s="62"/>
      <c r="AIA58" s="62"/>
      <c r="AIB58" s="62"/>
      <c r="AIC58" s="62"/>
      <c r="AID58" s="62"/>
      <c r="AIE58" s="62"/>
      <c r="AIF58" s="62"/>
      <c r="AIG58" s="62"/>
      <c r="AIH58" s="62"/>
      <c r="AII58" s="62"/>
      <c r="AIJ58" s="62"/>
      <c r="AIK58" s="62"/>
      <c r="AIL58" s="62"/>
      <c r="AIM58" s="62"/>
      <c r="AIN58" s="62"/>
      <c r="AIO58" s="62"/>
      <c r="AIP58" s="62"/>
      <c r="AIQ58" s="62"/>
      <c r="AIR58" s="62"/>
      <c r="AIS58" s="62"/>
      <c r="AIT58" s="62"/>
      <c r="AIU58" s="62"/>
      <c r="AIV58" s="62"/>
      <c r="AIW58" s="62"/>
      <c r="AIX58" s="62"/>
      <c r="AIY58" s="62"/>
      <c r="AIZ58" s="62"/>
      <c r="AJA58" s="62"/>
      <c r="AJB58" s="62"/>
      <c r="AJC58" s="62"/>
      <c r="AJD58" s="62"/>
      <c r="AJE58" s="62"/>
      <c r="AJF58" s="62"/>
      <c r="AJG58" s="62"/>
      <c r="AJH58" s="62"/>
      <c r="AJI58" s="62"/>
      <c r="AJJ58" s="62"/>
      <c r="AJK58" s="62"/>
      <c r="AJL58" s="62"/>
      <c r="AJM58" s="62"/>
      <c r="AJN58" s="62"/>
      <c r="AJO58" s="62"/>
      <c r="AJP58" s="62"/>
      <c r="AJQ58" s="62"/>
      <c r="AJR58" s="62"/>
      <c r="AJS58" s="62"/>
      <c r="AJT58" s="62"/>
      <c r="AJU58" s="62"/>
      <c r="AJV58" s="62"/>
      <c r="AJW58" s="62"/>
      <c r="AJX58" s="62"/>
      <c r="AJY58" s="62"/>
      <c r="AJZ58" s="62"/>
      <c r="AKA58" s="62"/>
      <c r="AKB58" s="62"/>
      <c r="AKC58" s="62"/>
      <c r="AKD58" s="62"/>
      <c r="AKE58" s="62"/>
      <c r="AKF58" s="62"/>
      <c r="AKG58" s="62"/>
      <c r="AKH58" s="62"/>
      <c r="AKI58" s="62"/>
      <c r="AKJ58" s="62"/>
      <c r="AKK58" s="62"/>
      <c r="AKL58" s="62"/>
      <c r="AKM58" s="62"/>
      <c r="AKN58" s="62"/>
      <c r="AKO58" s="62"/>
      <c r="AKP58" s="62"/>
      <c r="AKQ58" s="62"/>
      <c r="AKR58" s="62"/>
      <c r="AKS58" s="62"/>
      <c r="AKT58" s="62"/>
      <c r="AKU58" s="62"/>
      <c r="AKV58" s="62"/>
      <c r="AKW58" s="62"/>
      <c r="AKX58" s="62"/>
      <c r="AKY58" s="62"/>
      <c r="AKZ58" s="62"/>
      <c r="ALA58" s="62"/>
      <c r="ALB58" s="62"/>
      <c r="ALC58" s="62"/>
      <c r="ALD58" s="62"/>
      <c r="ALE58" s="62"/>
      <c r="ALF58" s="62"/>
      <c r="ALG58" s="62"/>
      <c r="ALH58" s="62"/>
      <c r="ALI58" s="62"/>
      <c r="ALJ58" s="62"/>
      <c r="ALK58" s="62"/>
      <c r="ALL58" s="62"/>
      <c r="ALM58" s="62"/>
      <c r="ALN58" s="62"/>
      <c r="ALO58" s="62"/>
      <c r="ALP58" s="62"/>
      <c r="ALQ58" s="62"/>
      <c r="ALR58" s="62"/>
      <c r="ALS58" s="62"/>
      <c r="ALT58" s="62"/>
      <c r="ALU58" s="62"/>
      <c r="ALV58" s="62"/>
      <c r="ALW58" s="62"/>
      <c r="ALX58" s="62"/>
      <c r="ALY58" s="62"/>
      <c r="ALZ58" s="62"/>
      <c r="AMA58" s="62"/>
      <c r="AMB58" s="62"/>
      <c r="AMC58" s="62"/>
      <c r="AMD58" s="62"/>
      <c r="AME58" s="62"/>
      <c r="AMF58" s="62"/>
      <c r="AMG58" s="62"/>
      <c r="AMH58" s="62"/>
      <c r="AMI58" s="62"/>
      <c r="AMJ58" s="62"/>
      <c r="AMK58" s="62"/>
      <c r="AML58" s="62"/>
      <c r="AMM58" s="62"/>
      <c r="AMN58" s="62"/>
      <c r="AMO58" s="62"/>
      <c r="AMP58" s="62"/>
      <c r="AMQ58" s="62"/>
      <c r="AMR58" s="62"/>
      <c r="AMS58" s="62"/>
      <c r="AMT58" s="62"/>
      <c r="AMU58" s="62"/>
      <c r="AMV58" s="62"/>
      <c r="AMW58" s="62"/>
      <c r="AMX58" s="62"/>
      <c r="AMY58" s="62"/>
      <c r="AMZ58" s="62"/>
      <c r="ANA58" s="62"/>
      <c r="ANB58" s="62"/>
      <c r="ANC58" s="62"/>
      <c r="AND58" s="62"/>
      <c r="ANE58" s="62"/>
      <c r="ANF58" s="62"/>
      <c r="ANG58" s="62"/>
      <c r="ANH58" s="62"/>
      <c r="ANI58" s="62"/>
      <c r="ANJ58" s="62"/>
      <c r="ANK58" s="62"/>
      <c r="ANL58" s="62"/>
      <c r="ANM58" s="62"/>
      <c r="ANN58" s="62"/>
      <c r="ANO58" s="62"/>
      <c r="ANP58" s="62"/>
      <c r="ANQ58" s="62"/>
      <c r="ANR58" s="62"/>
      <c r="ANS58" s="62"/>
      <c r="ANT58" s="62"/>
      <c r="ANU58" s="62"/>
      <c r="ANV58" s="62"/>
      <c r="ANW58" s="62"/>
      <c r="ANX58" s="62"/>
      <c r="ANY58" s="62"/>
      <c r="ANZ58" s="62"/>
      <c r="AOA58" s="62"/>
      <c r="AOB58" s="62"/>
      <c r="AOC58" s="62"/>
      <c r="AOD58" s="62"/>
      <c r="AOE58" s="62"/>
      <c r="AOF58" s="62"/>
      <c r="AOG58" s="62"/>
      <c r="AOH58" s="62"/>
      <c r="AOI58" s="62"/>
      <c r="AOJ58" s="62"/>
      <c r="AOK58" s="62"/>
      <c r="AOL58" s="62"/>
      <c r="AOM58" s="62"/>
      <c r="AON58" s="62"/>
      <c r="AOO58" s="62"/>
      <c r="AOP58" s="62"/>
      <c r="AOQ58" s="62"/>
      <c r="AOR58" s="62"/>
      <c r="AOS58" s="62"/>
      <c r="AOT58" s="62"/>
      <c r="AOU58" s="62"/>
      <c r="AOV58" s="62"/>
      <c r="AOW58" s="62"/>
      <c r="AOX58" s="62"/>
      <c r="AOY58" s="62"/>
      <c r="AOZ58" s="62"/>
      <c r="APA58" s="62"/>
      <c r="APB58" s="62"/>
      <c r="APC58" s="62"/>
      <c r="APD58" s="62"/>
      <c r="APE58" s="62"/>
      <c r="APF58" s="62"/>
      <c r="APG58" s="62"/>
      <c r="APH58" s="62"/>
      <c r="API58" s="62"/>
      <c r="APJ58" s="62"/>
      <c r="APK58" s="62"/>
      <c r="APL58" s="62"/>
      <c r="APM58" s="62"/>
      <c r="APN58" s="62"/>
      <c r="APO58" s="62"/>
      <c r="APP58" s="62"/>
      <c r="APQ58" s="62"/>
      <c r="APR58" s="62"/>
      <c r="APS58" s="62"/>
      <c r="APT58" s="62"/>
      <c r="APU58" s="62"/>
      <c r="APV58" s="62"/>
      <c r="APW58" s="62"/>
      <c r="APX58" s="62"/>
      <c r="APY58" s="62"/>
      <c r="APZ58" s="62"/>
      <c r="AQA58" s="62"/>
      <c r="AQB58" s="62"/>
      <c r="AQC58" s="62"/>
      <c r="AQD58" s="62"/>
      <c r="AQE58" s="62"/>
      <c r="AQF58" s="62"/>
      <c r="AQG58" s="62"/>
      <c r="AQH58" s="62"/>
      <c r="AQI58" s="62"/>
      <c r="AQJ58" s="62"/>
      <c r="AQK58" s="62"/>
      <c r="AQL58" s="62"/>
      <c r="AQM58" s="62"/>
      <c r="AQN58" s="62"/>
      <c r="AQO58" s="62"/>
      <c r="AQP58" s="62"/>
      <c r="AQQ58" s="62"/>
      <c r="AQR58" s="62"/>
      <c r="AQS58" s="62"/>
      <c r="AQT58" s="62"/>
      <c r="AQU58" s="62"/>
      <c r="AQV58" s="62"/>
      <c r="AQW58" s="62"/>
      <c r="AQX58" s="62"/>
      <c r="AQY58" s="62"/>
      <c r="AQZ58" s="62"/>
      <c r="ARA58" s="62"/>
      <c r="ARB58" s="62"/>
      <c r="ARC58" s="62"/>
      <c r="ARD58" s="62"/>
      <c r="ARE58" s="62"/>
      <c r="ARF58" s="62"/>
      <c r="ARG58" s="62"/>
      <c r="ARH58" s="62"/>
      <c r="ARI58" s="62"/>
      <c r="ARJ58" s="62"/>
      <c r="ARK58" s="62"/>
      <c r="ARL58" s="62"/>
      <c r="ARM58" s="62"/>
      <c r="ARN58" s="62"/>
      <c r="ARO58" s="62"/>
      <c r="ARP58" s="62"/>
      <c r="ARQ58" s="62"/>
      <c r="ARR58" s="62"/>
      <c r="ARS58" s="62"/>
      <c r="ART58" s="62"/>
      <c r="ARU58" s="62"/>
      <c r="ARV58" s="62"/>
      <c r="ARW58" s="62"/>
      <c r="ARX58" s="62"/>
      <c r="ARY58" s="62"/>
      <c r="ARZ58" s="62"/>
      <c r="ASA58" s="62"/>
      <c r="ASB58" s="62"/>
      <c r="ASC58" s="62"/>
      <c r="ASD58" s="62"/>
      <c r="ASE58" s="62"/>
      <c r="ASF58" s="62"/>
      <c r="ASG58" s="62"/>
      <c r="ASH58" s="62"/>
      <c r="ASI58" s="62"/>
      <c r="ASJ58" s="62"/>
      <c r="ASK58" s="62"/>
      <c r="ASL58" s="62"/>
      <c r="ASM58" s="62"/>
      <c r="ASN58" s="62"/>
      <c r="ASO58" s="62"/>
      <c r="ASP58" s="62"/>
      <c r="ASQ58" s="62"/>
      <c r="ASR58" s="62"/>
      <c r="ASS58" s="62"/>
      <c r="AST58" s="62"/>
      <c r="ASU58" s="62"/>
      <c r="ASV58" s="62"/>
      <c r="ASW58" s="62"/>
      <c r="ASX58" s="62"/>
      <c r="ASY58" s="62"/>
      <c r="ASZ58" s="62"/>
      <c r="ATA58" s="62"/>
      <c r="ATB58" s="62"/>
      <c r="ATC58" s="62"/>
      <c r="ATD58" s="62"/>
      <c r="ATE58" s="62"/>
      <c r="ATF58" s="62"/>
      <c r="ATG58" s="62"/>
      <c r="ATH58" s="62"/>
      <c r="ATI58" s="62"/>
      <c r="ATJ58" s="62"/>
      <c r="ATK58" s="62"/>
      <c r="ATL58" s="62"/>
      <c r="ATM58" s="62"/>
      <c r="ATN58" s="62"/>
      <c r="ATO58" s="62"/>
      <c r="ATP58" s="62"/>
      <c r="ATQ58" s="62"/>
      <c r="ATR58" s="62"/>
      <c r="ATS58" s="62"/>
      <c r="ATT58" s="62"/>
      <c r="ATU58" s="62"/>
      <c r="ATV58" s="62"/>
      <c r="ATW58" s="62"/>
      <c r="ATX58" s="62"/>
      <c r="ATY58" s="62"/>
      <c r="ATZ58" s="62"/>
      <c r="AUA58" s="62"/>
      <c r="AUB58" s="62"/>
      <c r="AUC58" s="62"/>
      <c r="AUD58" s="62"/>
      <c r="AUE58" s="62"/>
      <c r="AUF58" s="62"/>
      <c r="AUG58" s="62"/>
      <c r="AUH58" s="62"/>
      <c r="AUI58" s="62"/>
      <c r="AUJ58" s="62"/>
      <c r="AUK58" s="62"/>
      <c r="AUL58" s="62"/>
      <c r="AUM58" s="62"/>
      <c r="AUN58" s="62"/>
      <c r="AUO58" s="62"/>
      <c r="AUP58" s="62"/>
      <c r="AUQ58" s="62"/>
      <c r="AUR58" s="62"/>
      <c r="AUS58" s="62"/>
      <c r="AUT58" s="62"/>
      <c r="AUU58" s="62"/>
      <c r="AUV58" s="62"/>
      <c r="AUW58" s="62"/>
      <c r="AUX58" s="62"/>
      <c r="AUY58" s="62"/>
      <c r="AUZ58" s="62"/>
      <c r="AVA58" s="62"/>
      <c r="AVB58" s="62"/>
      <c r="AVC58" s="62"/>
      <c r="AVD58" s="62"/>
      <c r="AVE58" s="62"/>
      <c r="AVF58" s="62"/>
      <c r="AVG58" s="62"/>
      <c r="AVH58" s="62"/>
      <c r="AVI58" s="62"/>
      <c r="AVJ58" s="62"/>
      <c r="AVK58" s="62"/>
      <c r="AVL58" s="62"/>
      <c r="AVM58" s="62"/>
      <c r="AVN58" s="62"/>
      <c r="AVO58" s="62"/>
      <c r="AVP58" s="62"/>
      <c r="AVQ58" s="62"/>
      <c r="AVR58" s="62"/>
      <c r="AVS58" s="62"/>
      <c r="AVT58" s="62"/>
      <c r="AVU58" s="62"/>
      <c r="AVV58" s="62"/>
      <c r="AVW58" s="62"/>
      <c r="AVX58" s="62"/>
      <c r="AVY58" s="62"/>
      <c r="AVZ58" s="62"/>
      <c r="AWA58" s="62"/>
      <c r="AWB58" s="62"/>
      <c r="AWC58" s="62"/>
      <c r="AWD58" s="62"/>
      <c r="AWE58" s="62"/>
      <c r="AWF58" s="62"/>
      <c r="AWG58" s="62"/>
      <c r="AWH58" s="62"/>
      <c r="AWI58" s="62"/>
      <c r="AWJ58" s="62"/>
      <c r="AWK58" s="62"/>
      <c r="AWL58" s="62"/>
      <c r="AWM58" s="62"/>
      <c r="AWN58" s="62"/>
      <c r="AWO58" s="62"/>
      <c r="AWP58" s="62"/>
      <c r="AWQ58" s="62"/>
      <c r="AWR58" s="62"/>
      <c r="AWS58" s="62"/>
      <c r="AWT58" s="62"/>
      <c r="AWU58" s="62"/>
      <c r="AWV58" s="62"/>
      <c r="AWW58" s="62"/>
      <c r="AWX58" s="62"/>
      <c r="AWY58" s="62"/>
      <c r="AWZ58" s="62"/>
      <c r="AXA58" s="62"/>
      <c r="AXB58" s="62"/>
      <c r="AXC58" s="62"/>
      <c r="AXD58" s="62"/>
      <c r="AXE58" s="62"/>
      <c r="AXF58" s="62"/>
      <c r="AXG58" s="62"/>
      <c r="AXH58" s="62"/>
      <c r="AXI58" s="62"/>
      <c r="AXJ58" s="62"/>
      <c r="AXK58" s="62"/>
      <c r="AXL58" s="62"/>
      <c r="AXM58" s="62"/>
      <c r="AXN58" s="62"/>
      <c r="AXO58" s="62"/>
      <c r="AXP58" s="62"/>
      <c r="AXQ58" s="62"/>
      <c r="AXR58" s="62"/>
      <c r="AXS58" s="62"/>
      <c r="AXT58" s="62"/>
      <c r="AXU58" s="62"/>
      <c r="AXV58" s="62"/>
      <c r="AXW58" s="62"/>
      <c r="AXX58" s="62"/>
      <c r="AXY58" s="62"/>
      <c r="AXZ58" s="62"/>
      <c r="AYA58" s="62"/>
      <c r="AYB58" s="62"/>
      <c r="AYC58" s="62"/>
      <c r="AYD58" s="62"/>
      <c r="AYE58" s="62"/>
      <c r="AYF58" s="62"/>
      <c r="AYG58" s="62"/>
      <c r="AYH58" s="62"/>
      <c r="AYI58" s="62"/>
      <c r="AYJ58" s="62"/>
      <c r="AYK58" s="62"/>
      <c r="AYL58" s="62"/>
      <c r="AYM58" s="62"/>
      <c r="AYN58" s="62"/>
      <c r="AYO58" s="62"/>
      <c r="AYP58" s="62"/>
      <c r="AYQ58" s="62"/>
      <c r="AYR58" s="62"/>
      <c r="AYS58" s="62"/>
      <c r="AYT58" s="62"/>
      <c r="AYU58" s="62"/>
      <c r="AYV58" s="62"/>
      <c r="AYW58" s="62"/>
      <c r="AYX58" s="62"/>
      <c r="AYY58" s="62"/>
      <c r="AYZ58" s="62"/>
      <c r="AZA58" s="62"/>
      <c r="AZB58" s="62"/>
      <c r="AZC58" s="62"/>
      <c r="AZD58" s="62"/>
      <c r="AZE58" s="62"/>
      <c r="AZF58" s="62"/>
      <c r="AZG58" s="62"/>
      <c r="AZH58" s="62"/>
      <c r="AZI58" s="62"/>
      <c r="AZJ58" s="62"/>
      <c r="AZK58" s="62"/>
      <c r="AZL58" s="62"/>
      <c r="AZM58" s="62"/>
      <c r="AZN58" s="62"/>
      <c r="AZO58" s="62"/>
      <c r="AZP58" s="62"/>
      <c r="AZQ58" s="62"/>
      <c r="AZR58" s="62"/>
      <c r="AZS58" s="62"/>
      <c r="AZT58" s="62"/>
      <c r="AZU58" s="62"/>
      <c r="AZV58" s="62"/>
      <c r="AZW58" s="62"/>
      <c r="AZX58" s="62"/>
      <c r="AZY58" s="62"/>
      <c r="AZZ58" s="62"/>
      <c r="BAA58" s="62"/>
      <c r="BAB58" s="62"/>
      <c r="BAC58" s="62"/>
      <c r="BAD58" s="62"/>
      <c r="BAE58" s="62"/>
      <c r="BAF58" s="62"/>
      <c r="BAG58" s="62"/>
      <c r="BAH58" s="62"/>
      <c r="BAI58" s="62"/>
      <c r="BAJ58" s="62"/>
      <c r="BAK58" s="62"/>
      <c r="BAL58" s="62"/>
      <c r="BAM58" s="62"/>
      <c r="BAN58" s="62"/>
      <c r="BAO58" s="62"/>
      <c r="BAP58" s="62"/>
      <c r="BAQ58" s="62"/>
      <c r="BAR58" s="62"/>
      <c r="BAS58" s="62"/>
      <c r="BAT58" s="62"/>
      <c r="BAU58" s="62"/>
      <c r="BAV58" s="62"/>
      <c r="BAW58" s="62"/>
      <c r="BAX58" s="62"/>
      <c r="BAY58" s="62"/>
      <c r="BAZ58" s="62"/>
      <c r="BBA58" s="62"/>
      <c r="BBB58" s="62"/>
      <c r="BBC58" s="62"/>
      <c r="BBD58" s="62"/>
      <c r="BBE58" s="62"/>
      <c r="BBF58" s="62"/>
      <c r="BBG58" s="62"/>
      <c r="BBH58" s="62"/>
      <c r="BBI58" s="62"/>
      <c r="BBJ58" s="62"/>
      <c r="BBK58" s="62"/>
      <c r="BBL58" s="62"/>
      <c r="BBM58" s="62"/>
      <c r="BBN58" s="62"/>
      <c r="BBO58" s="62"/>
      <c r="BBP58" s="62"/>
      <c r="BBQ58" s="62"/>
      <c r="BBR58" s="62"/>
      <c r="BBS58" s="62"/>
      <c r="BBT58" s="62"/>
      <c r="BBU58" s="62"/>
      <c r="BBV58" s="62"/>
      <c r="BBW58" s="62"/>
      <c r="BBX58" s="62"/>
      <c r="BBY58" s="62"/>
      <c r="BBZ58" s="62"/>
      <c r="BCA58" s="62"/>
      <c r="BCB58" s="62"/>
      <c r="BCC58" s="62"/>
      <c r="BCD58" s="62"/>
      <c r="BCE58" s="62"/>
      <c r="BCF58" s="62"/>
      <c r="BCG58" s="62"/>
      <c r="BCH58" s="62"/>
      <c r="BCI58" s="62"/>
      <c r="BCJ58" s="62"/>
      <c r="BCK58" s="62"/>
      <c r="BCL58" s="62"/>
      <c r="BCM58" s="62"/>
      <c r="BCN58" s="62"/>
      <c r="BCO58" s="62"/>
      <c r="BCP58" s="62"/>
      <c r="BCQ58" s="62"/>
      <c r="BCR58" s="62"/>
      <c r="BCS58" s="62"/>
      <c r="BCT58" s="62"/>
      <c r="BCU58" s="62"/>
      <c r="BCV58" s="62"/>
      <c r="BCW58" s="62"/>
      <c r="BCX58" s="62"/>
      <c r="BCY58" s="62"/>
      <c r="BCZ58" s="62"/>
      <c r="BDA58" s="62"/>
      <c r="BDB58" s="62"/>
      <c r="BDC58" s="62"/>
      <c r="BDD58" s="62"/>
      <c r="BDE58" s="62"/>
      <c r="BDF58" s="62"/>
      <c r="BDG58" s="62"/>
      <c r="BDH58" s="62"/>
      <c r="BDI58" s="62"/>
      <c r="BDJ58" s="62"/>
      <c r="BDK58" s="62"/>
      <c r="BDL58" s="62"/>
      <c r="BDM58" s="62"/>
      <c r="BDN58" s="62"/>
      <c r="BDO58" s="62"/>
      <c r="BDP58" s="62"/>
      <c r="BDQ58" s="62"/>
      <c r="BDR58" s="62"/>
      <c r="BDS58" s="62"/>
      <c r="BDT58" s="62"/>
      <c r="BDU58" s="62"/>
      <c r="BDV58" s="62"/>
      <c r="BDW58" s="62"/>
      <c r="BDX58" s="62"/>
      <c r="BDY58" s="62"/>
      <c r="BDZ58" s="62"/>
      <c r="BEA58" s="62"/>
      <c r="BEB58" s="62"/>
      <c r="BEC58" s="62"/>
      <c r="BED58" s="62"/>
      <c r="BEE58" s="62"/>
      <c r="BEF58" s="62"/>
      <c r="BEG58" s="62"/>
      <c r="BEH58" s="62"/>
      <c r="BEI58" s="62"/>
      <c r="BEJ58" s="62"/>
      <c r="BEK58" s="62"/>
      <c r="BEL58" s="62"/>
      <c r="BEM58" s="62"/>
      <c r="BEN58" s="62"/>
      <c r="BEO58" s="62"/>
      <c r="BEP58" s="62"/>
      <c r="BEQ58" s="62"/>
      <c r="BER58" s="62"/>
      <c r="BES58" s="62"/>
      <c r="BET58" s="62"/>
      <c r="BEU58" s="62"/>
      <c r="BEV58" s="62"/>
      <c r="BEW58" s="62"/>
      <c r="BEX58" s="62"/>
      <c r="BEY58" s="62"/>
      <c r="BEZ58" s="62"/>
      <c r="BFA58" s="62"/>
      <c r="BFB58" s="62"/>
      <c r="BFC58" s="62"/>
      <c r="BFD58" s="62"/>
      <c r="BFE58" s="62"/>
      <c r="BFF58" s="62"/>
      <c r="BFG58" s="62"/>
      <c r="BFH58" s="62"/>
      <c r="BFI58" s="62"/>
      <c r="BFJ58" s="62"/>
      <c r="BFK58" s="62"/>
      <c r="BFL58" s="62"/>
      <c r="BFM58" s="62"/>
      <c r="BFN58" s="62"/>
      <c r="BFO58" s="62"/>
      <c r="BFP58" s="62"/>
      <c r="BFQ58" s="62"/>
      <c r="BFR58" s="62"/>
      <c r="BFS58" s="62"/>
      <c r="BFT58" s="62"/>
      <c r="BFU58" s="62"/>
      <c r="BFV58" s="62"/>
      <c r="BFW58" s="62"/>
      <c r="BFX58" s="62"/>
      <c r="BFY58" s="62"/>
      <c r="BFZ58" s="62"/>
      <c r="BGA58" s="62"/>
      <c r="BGB58" s="62"/>
      <c r="BGC58" s="62"/>
      <c r="BGD58" s="62"/>
      <c r="BGE58" s="62"/>
      <c r="BGF58" s="62"/>
      <c r="BGG58" s="62"/>
      <c r="BGH58" s="62"/>
      <c r="BGI58" s="62"/>
      <c r="BGJ58" s="62"/>
      <c r="BGK58" s="62"/>
      <c r="BGL58" s="62"/>
      <c r="BGM58" s="62"/>
      <c r="BGN58" s="62"/>
      <c r="BGO58" s="62"/>
      <c r="BGP58" s="62"/>
      <c r="BGQ58" s="62"/>
      <c r="BGR58" s="62"/>
      <c r="BGS58" s="62"/>
      <c r="BGT58" s="62"/>
      <c r="BGU58" s="62"/>
      <c r="BGV58" s="62"/>
      <c r="BGW58" s="62"/>
      <c r="BGX58" s="62"/>
      <c r="BGY58" s="62"/>
      <c r="BGZ58" s="62"/>
      <c r="BHA58" s="62"/>
      <c r="BHB58" s="62"/>
      <c r="BHC58" s="62"/>
      <c r="BHD58" s="62"/>
      <c r="BHE58" s="62"/>
      <c r="BHF58" s="62"/>
      <c r="BHG58" s="62"/>
      <c r="BHH58" s="62"/>
      <c r="BHI58" s="62"/>
      <c r="BHJ58" s="62"/>
      <c r="BHK58" s="62"/>
      <c r="BHL58" s="62"/>
      <c r="BHM58" s="62"/>
      <c r="BHN58" s="62"/>
      <c r="BHO58" s="62"/>
      <c r="BHP58" s="62"/>
      <c r="BHQ58" s="62"/>
      <c r="BHR58" s="62"/>
      <c r="BHS58" s="62"/>
      <c r="BHT58" s="62"/>
      <c r="BHU58" s="62"/>
      <c r="BHV58" s="62"/>
      <c r="BHW58" s="62"/>
      <c r="BHX58" s="62"/>
      <c r="BHY58" s="62"/>
      <c r="BHZ58" s="62"/>
      <c r="BIA58" s="62"/>
      <c r="BIB58" s="62"/>
      <c r="BIC58" s="62"/>
      <c r="BID58" s="62"/>
      <c r="BIE58" s="62"/>
      <c r="BIF58" s="62"/>
      <c r="BIG58" s="62"/>
      <c r="BIH58" s="62"/>
      <c r="BII58" s="62"/>
      <c r="BIJ58" s="62"/>
      <c r="BIK58" s="62"/>
      <c r="BIL58" s="62"/>
      <c r="BIM58" s="62"/>
      <c r="BIN58" s="62"/>
      <c r="BIO58" s="62"/>
      <c r="BIP58" s="62"/>
      <c r="BIQ58" s="62"/>
      <c r="BIR58" s="62"/>
      <c r="BIS58" s="62"/>
      <c r="BIT58" s="62"/>
      <c r="BIU58" s="62"/>
      <c r="BIV58" s="62"/>
      <c r="BIW58" s="62"/>
      <c r="BIX58" s="62"/>
      <c r="BIY58" s="62"/>
      <c r="BIZ58" s="62"/>
      <c r="BJA58" s="62"/>
      <c r="BJB58" s="62"/>
      <c r="BJC58" s="62"/>
      <c r="BJD58" s="62"/>
      <c r="BJE58" s="62"/>
      <c r="BJF58" s="62"/>
      <c r="BJG58" s="62"/>
      <c r="BJH58" s="62"/>
      <c r="BJI58" s="62"/>
      <c r="BJJ58" s="62"/>
      <c r="BJK58" s="62"/>
      <c r="BJL58" s="62"/>
      <c r="BJM58" s="62"/>
      <c r="BJN58" s="62"/>
      <c r="BJO58" s="62"/>
      <c r="BJP58" s="62"/>
      <c r="BJQ58" s="62"/>
      <c r="BJR58" s="62"/>
      <c r="BJS58" s="62"/>
      <c r="BJT58" s="62"/>
      <c r="BJU58" s="62"/>
      <c r="BJV58" s="62"/>
      <c r="BJW58" s="62"/>
      <c r="BJX58" s="62"/>
      <c r="BJY58" s="62"/>
      <c r="BJZ58" s="62"/>
      <c r="BKA58" s="62"/>
      <c r="BKB58" s="62"/>
      <c r="BKC58" s="62"/>
      <c r="BKD58" s="62"/>
      <c r="BKE58" s="62"/>
      <c r="BKF58" s="62"/>
      <c r="BKG58" s="62"/>
      <c r="BKH58" s="62"/>
      <c r="BKI58" s="62"/>
      <c r="BKJ58" s="62"/>
      <c r="BKK58" s="62"/>
      <c r="BKL58" s="62"/>
      <c r="BKM58" s="62"/>
      <c r="BKN58" s="62"/>
      <c r="BKO58" s="62"/>
      <c r="BKP58" s="62"/>
      <c r="BKQ58" s="62"/>
      <c r="BKR58" s="62"/>
      <c r="BKS58" s="62"/>
      <c r="BKT58" s="62"/>
      <c r="BKU58" s="62"/>
      <c r="BKV58" s="62"/>
      <c r="BKW58" s="62"/>
      <c r="BKX58" s="62"/>
      <c r="BKY58" s="62"/>
      <c r="BKZ58" s="62"/>
      <c r="BLA58" s="62"/>
      <c r="BLB58" s="62"/>
      <c r="BLC58" s="62"/>
      <c r="BLD58" s="62"/>
      <c r="BLE58" s="62"/>
      <c r="BLF58" s="62"/>
      <c r="BLG58" s="62"/>
      <c r="BLH58" s="62"/>
      <c r="BLI58" s="62"/>
      <c r="BLJ58" s="62"/>
      <c r="BLK58" s="62"/>
      <c r="BLL58" s="62"/>
      <c r="BLM58" s="62"/>
      <c r="BLN58" s="62"/>
      <c r="BLO58" s="62"/>
      <c r="BLP58" s="62"/>
      <c r="BLQ58" s="62"/>
      <c r="BLR58" s="62"/>
      <c r="BLS58" s="62"/>
      <c r="BLT58" s="62"/>
      <c r="BLU58" s="62"/>
      <c r="BLV58" s="62"/>
      <c r="BLW58" s="62"/>
      <c r="BLX58" s="62"/>
      <c r="BLY58" s="62"/>
      <c r="BLZ58" s="62"/>
      <c r="BMA58" s="62"/>
      <c r="BMB58" s="62"/>
      <c r="BMC58" s="62"/>
      <c r="BMD58" s="62"/>
      <c r="BME58" s="62"/>
      <c r="BMF58" s="62"/>
      <c r="BMG58" s="62"/>
      <c r="BMH58" s="62"/>
      <c r="BMI58" s="62"/>
      <c r="BMJ58" s="62"/>
      <c r="BMK58" s="62"/>
      <c r="BML58" s="62"/>
      <c r="BMM58" s="62"/>
      <c r="BMN58" s="62"/>
      <c r="BMO58" s="62"/>
      <c r="BMP58" s="62"/>
      <c r="BMQ58" s="62"/>
      <c r="BMR58" s="62"/>
      <c r="BMS58" s="62"/>
      <c r="BMT58" s="62"/>
      <c r="BMU58" s="62"/>
      <c r="BMV58" s="62"/>
      <c r="BMW58" s="62"/>
      <c r="BMX58" s="62"/>
      <c r="BMY58" s="62"/>
      <c r="BMZ58" s="62"/>
      <c r="BNA58" s="62"/>
      <c r="BNB58" s="62"/>
      <c r="BNC58" s="62"/>
      <c r="BND58" s="62"/>
      <c r="BNE58" s="62"/>
      <c r="BNF58" s="62"/>
      <c r="BNG58" s="62"/>
      <c r="BNH58" s="62"/>
      <c r="BNI58" s="62"/>
      <c r="BNJ58" s="62"/>
      <c r="BNK58" s="62"/>
      <c r="BNL58" s="62"/>
      <c r="BNM58" s="62"/>
      <c r="BNN58" s="62"/>
      <c r="BNO58" s="62"/>
      <c r="BNP58" s="62"/>
      <c r="BNQ58" s="62"/>
      <c r="BNR58" s="62"/>
      <c r="BNS58" s="62"/>
      <c r="BNT58" s="62"/>
      <c r="BNU58" s="62"/>
      <c r="BNV58" s="62"/>
      <c r="BNW58" s="62"/>
      <c r="BNX58" s="62"/>
      <c r="BNY58" s="62"/>
      <c r="BNZ58" s="62"/>
      <c r="BOA58" s="62"/>
      <c r="BOB58" s="62"/>
      <c r="BOC58" s="62"/>
      <c r="BOD58" s="62"/>
      <c r="BOE58" s="62"/>
      <c r="BOF58" s="62"/>
      <c r="BOG58" s="62"/>
      <c r="BOH58" s="62"/>
      <c r="BOI58" s="62"/>
      <c r="BOJ58" s="62"/>
      <c r="BOK58" s="62"/>
      <c r="BOL58" s="62"/>
      <c r="BOM58" s="62"/>
      <c r="BON58" s="62"/>
      <c r="BOO58" s="62"/>
      <c r="BOP58" s="62"/>
      <c r="BOQ58" s="62"/>
      <c r="BOR58" s="62"/>
      <c r="BOS58" s="62"/>
      <c r="BOT58" s="62"/>
      <c r="BOU58" s="62"/>
      <c r="BOV58" s="62"/>
      <c r="BOW58" s="62"/>
      <c r="BOX58" s="62"/>
      <c r="BOY58" s="62"/>
      <c r="BOZ58" s="62"/>
      <c r="BPA58" s="62"/>
      <c r="BPB58" s="62"/>
      <c r="BPC58" s="62"/>
      <c r="BPD58" s="62"/>
      <c r="BPE58" s="62"/>
      <c r="BPF58" s="62"/>
      <c r="BPG58" s="62"/>
      <c r="BPH58" s="62"/>
      <c r="BPI58" s="62"/>
      <c r="BPJ58" s="62"/>
      <c r="BPK58" s="62"/>
      <c r="BPL58" s="62"/>
      <c r="BPM58" s="62"/>
      <c r="BPN58" s="62"/>
      <c r="BPO58" s="62"/>
      <c r="BPP58" s="62"/>
      <c r="BPQ58" s="62"/>
      <c r="BPR58" s="62"/>
      <c r="BPS58" s="62"/>
      <c r="BPT58" s="62"/>
      <c r="BPU58" s="62"/>
      <c r="BPV58" s="62"/>
      <c r="BPW58" s="62"/>
      <c r="BPX58" s="62"/>
      <c r="BPY58" s="62"/>
      <c r="BPZ58" s="62"/>
      <c r="BQA58" s="62"/>
      <c r="BQB58" s="62"/>
      <c r="BQC58" s="62"/>
      <c r="BQD58" s="62"/>
      <c r="BQE58" s="62"/>
      <c r="BQF58" s="62"/>
      <c r="BQG58" s="62"/>
      <c r="BQH58" s="62"/>
      <c r="BQI58" s="62"/>
      <c r="BQJ58" s="62"/>
      <c r="BQK58" s="62"/>
      <c r="BQL58" s="62"/>
      <c r="BQM58" s="62"/>
      <c r="BQN58" s="62"/>
      <c r="BQO58" s="62"/>
      <c r="BQP58" s="62"/>
      <c r="BQQ58" s="62"/>
      <c r="BQR58" s="62"/>
      <c r="BQS58" s="62"/>
      <c r="BQT58" s="62"/>
      <c r="BQU58" s="62"/>
      <c r="BQV58" s="62"/>
      <c r="BQW58" s="62"/>
      <c r="BQX58" s="62"/>
      <c r="BQY58" s="62"/>
      <c r="BQZ58" s="62"/>
      <c r="BRA58" s="62"/>
      <c r="BRB58" s="62"/>
      <c r="BRC58" s="62"/>
      <c r="BRD58" s="62"/>
      <c r="BRE58" s="62"/>
      <c r="BRF58" s="62"/>
      <c r="BRG58" s="62"/>
      <c r="BRH58" s="62"/>
      <c r="BRI58" s="62"/>
      <c r="BRJ58" s="62"/>
      <c r="BRK58" s="62"/>
      <c r="BRL58" s="62"/>
      <c r="BRM58" s="62"/>
      <c r="BRN58" s="62"/>
      <c r="BRO58" s="62"/>
      <c r="BRP58" s="62"/>
      <c r="BRQ58" s="62"/>
      <c r="BRR58" s="62"/>
      <c r="BRS58" s="62"/>
      <c r="BRT58" s="62"/>
      <c r="BRU58" s="62"/>
      <c r="BRV58" s="62"/>
      <c r="BRW58" s="62"/>
      <c r="BRX58" s="62"/>
      <c r="BRY58" s="62"/>
      <c r="BRZ58" s="62"/>
      <c r="BSA58" s="62"/>
      <c r="BSB58" s="62"/>
      <c r="BSC58" s="62"/>
      <c r="BSD58" s="62"/>
      <c r="BSE58" s="62"/>
      <c r="BSF58" s="62"/>
      <c r="BSG58" s="62"/>
      <c r="BSH58" s="62"/>
      <c r="BSI58" s="62"/>
      <c r="BSJ58" s="62"/>
      <c r="BSK58" s="62"/>
      <c r="BSL58" s="62"/>
      <c r="BSM58" s="62"/>
      <c r="BSN58" s="62"/>
      <c r="BSO58" s="62"/>
      <c r="BSP58" s="62"/>
      <c r="BSQ58" s="62"/>
      <c r="BSR58" s="62"/>
      <c r="BSS58" s="62"/>
      <c r="BST58" s="62"/>
      <c r="BSU58" s="62"/>
      <c r="BSV58" s="62"/>
      <c r="BSW58" s="62"/>
      <c r="BSX58" s="62"/>
      <c r="BSY58" s="62"/>
      <c r="BSZ58" s="62"/>
      <c r="BTA58" s="62"/>
      <c r="BTB58" s="62"/>
      <c r="BTC58" s="62"/>
      <c r="BTD58" s="62"/>
      <c r="BTE58" s="62"/>
      <c r="BTF58" s="62"/>
      <c r="BTG58" s="62"/>
      <c r="BTH58" s="62"/>
      <c r="BTI58" s="62"/>
      <c r="BTJ58" s="62"/>
      <c r="BTK58" s="62"/>
      <c r="BTL58" s="62"/>
      <c r="BTM58" s="62"/>
      <c r="BTN58" s="62"/>
      <c r="BTO58" s="62"/>
      <c r="BTP58" s="62"/>
      <c r="BTQ58" s="62"/>
      <c r="BTR58" s="62"/>
      <c r="BTS58" s="62"/>
      <c r="BTT58" s="62"/>
      <c r="BTU58" s="62"/>
      <c r="BTV58" s="62"/>
      <c r="BTW58" s="62"/>
      <c r="BTX58" s="62"/>
      <c r="BTY58" s="62"/>
      <c r="BTZ58" s="62"/>
      <c r="BUA58" s="62"/>
      <c r="BUB58" s="62"/>
      <c r="BUC58" s="62"/>
      <c r="BUD58" s="62"/>
      <c r="BUE58" s="62"/>
      <c r="BUF58" s="62"/>
      <c r="BUG58" s="62"/>
      <c r="BUH58" s="62"/>
      <c r="BUI58" s="62"/>
      <c r="BUJ58" s="62"/>
      <c r="BUK58" s="62"/>
      <c r="BUL58" s="62"/>
      <c r="BUM58" s="62"/>
      <c r="BUN58" s="62"/>
      <c r="BUO58" s="62"/>
      <c r="BUP58" s="62"/>
      <c r="BUQ58" s="62"/>
      <c r="BUR58" s="62"/>
      <c r="BUS58" s="62"/>
      <c r="BUT58" s="62"/>
      <c r="BUU58" s="62"/>
      <c r="BUV58" s="62"/>
      <c r="BUW58" s="62"/>
      <c r="BUX58" s="62"/>
      <c r="BUY58" s="62"/>
      <c r="BUZ58" s="62"/>
      <c r="BVA58" s="62"/>
      <c r="BVB58" s="62"/>
      <c r="BVC58" s="62"/>
      <c r="BVD58" s="62"/>
      <c r="BVE58" s="62"/>
      <c r="BVF58" s="62"/>
      <c r="BVG58" s="62"/>
      <c r="BVH58" s="62"/>
      <c r="BVI58" s="62"/>
      <c r="BVJ58" s="62"/>
      <c r="BVK58" s="62"/>
      <c r="BVL58" s="62"/>
      <c r="BVM58" s="62"/>
      <c r="BVN58" s="62"/>
      <c r="BVO58" s="62"/>
      <c r="BVP58" s="62"/>
      <c r="BVQ58" s="62"/>
      <c r="BVR58" s="62"/>
      <c r="BVS58" s="62"/>
      <c r="BVT58" s="62"/>
      <c r="BVU58" s="62"/>
      <c r="BVV58" s="62"/>
      <c r="BVW58" s="62"/>
      <c r="BVX58" s="62"/>
      <c r="BVY58" s="62"/>
      <c r="BVZ58" s="62"/>
      <c r="BWA58" s="62"/>
      <c r="BWB58" s="62"/>
      <c r="BWC58" s="62"/>
      <c r="BWD58" s="62"/>
      <c r="BWE58" s="62"/>
      <c r="BWF58" s="62"/>
      <c r="BWG58" s="62"/>
      <c r="BWH58" s="62"/>
      <c r="BWI58" s="62"/>
      <c r="BWJ58" s="62"/>
      <c r="BWK58" s="62"/>
      <c r="BWL58" s="62"/>
      <c r="BWM58" s="62"/>
      <c r="BWN58" s="62"/>
      <c r="BWO58" s="62"/>
      <c r="BWP58" s="62"/>
      <c r="BWQ58" s="62"/>
      <c r="BWR58" s="62"/>
      <c r="BWS58" s="62"/>
      <c r="BWT58" s="62"/>
      <c r="BWU58" s="62"/>
      <c r="BWV58" s="62"/>
      <c r="BWW58" s="62"/>
      <c r="BWX58" s="62"/>
      <c r="BWY58" s="62"/>
      <c r="BWZ58" s="62"/>
      <c r="BXA58" s="62"/>
      <c r="BXB58" s="62"/>
      <c r="BXC58" s="62"/>
      <c r="BXD58" s="62"/>
      <c r="BXE58" s="62"/>
      <c r="BXF58" s="62"/>
      <c r="BXG58" s="62"/>
      <c r="BXH58" s="62"/>
      <c r="BXI58" s="62"/>
      <c r="BXJ58" s="62"/>
      <c r="BXK58" s="62"/>
      <c r="BXL58" s="62"/>
      <c r="BXM58" s="62"/>
      <c r="BXN58" s="62"/>
      <c r="BXO58" s="62"/>
      <c r="BXP58" s="62"/>
      <c r="BXQ58" s="62"/>
      <c r="BXR58" s="62"/>
      <c r="BXS58" s="62"/>
      <c r="BXT58" s="62"/>
      <c r="BXU58" s="62"/>
      <c r="BXV58" s="62"/>
      <c r="BXW58" s="62"/>
      <c r="BXX58" s="62"/>
      <c r="BXY58" s="62"/>
      <c r="BXZ58" s="62"/>
      <c r="BYA58" s="62"/>
      <c r="BYB58" s="62"/>
      <c r="BYC58" s="62"/>
      <c r="BYD58" s="62"/>
      <c r="BYE58" s="62"/>
      <c r="BYF58" s="62"/>
      <c r="BYG58" s="62"/>
      <c r="BYH58" s="62"/>
      <c r="BYI58" s="62"/>
      <c r="BYJ58" s="62"/>
      <c r="BYK58" s="62"/>
      <c r="BYL58" s="62"/>
      <c r="BYM58" s="62"/>
      <c r="BYN58" s="62"/>
      <c r="BYO58" s="62"/>
      <c r="BYP58" s="62"/>
      <c r="BYQ58" s="62"/>
      <c r="BYR58" s="62"/>
      <c r="BYS58" s="62"/>
      <c r="BYT58" s="62"/>
      <c r="BYU58" s="62"/>
      <c r="BYV58" s="62"/>
      <c r="BYW58" s="62"/>
      <c r="BYX58" s="62"/>
      <c r="BYY58" s="62"/>
      <c r="BYZ58" s="62"/>
      <c r="BZA58" s="62"/>
      <c r="BZB58" s="62"/>
      <c r="BZC58" s="62"/>
      <c r="BZD58" s="62"/>
      <c r="BZE58" s="62"/>
      <c r="BZF58" s="62"/>
      <c r="BZG58" s="62"/>
      <c r="BZH58" s="62"/>
      <c r="BZI58" s="62"/>
      <c r="BZJ58" s="62"/>
      <c r="BZK58" s="62"/>
      <c r="BZL58" s="62"/>
      <c r="BZM58" s="62"/>
      <c r="BZN58" s="62"/>
      <c r="BZO58" s="62"/>
      <c r="BZP58" s="62"/>
      <c r="BZQ58" s="62"/>
      <c r="BZR58" s="62"/>
      <c r="BZS58" s="62"/>
      <c r="BZT58" s="62"/>
      <c r="BZU58" s="62"/>
      <c r="BZV58" s="62"/>
      <c r="BZW58" s="62"/>
      <c r="BZX58" s="62"/>
      <c r="BZY58" s="62"/>
      <c r="BZZ58" s="62"/>
      <c r="CAA58" s="62"/>
      <c r="CAB58" s="62"/>
      <c r="CAC58" s="62"/>
      <c r="CAD58" s="62"/>
      <c r="CAE58" s="62"/>
      <c r="CAF58" s="62"/>
      <c r="CAG58" s="62"/>
      <c r="CAH58" s="62"/>
      <c r="CAI58" s="62"/>
      <c r="CAJ58" s="62"/>
      <c r="CAK58" s="62"/>
      <c r="CAL58" s="62"/>
      <c r="CAM58" s="62"/>
      <c r="CAN58" s="62"/>
      <c r="CAO58" s="62"/>
      <c r="CAP58" s="62"/>
      <c r="CAQ58" s="62"/>
      <c r="CAR58" s="62"/>
      <c r="CAS58" s="62"/>
      <c r="CAT58" s="62"/>
      <c r="CAU58" s="62"/>
      <c r="CAV58" s="62"/>
      <c r="CAW58" s="62"/>
      <c r="CAX58" s="62"/>
      <c r="CAY58" s="62"/>
      <c r="CAZ58" s="62"/>
      <c r="CBA58" s="62"/>
      <c r="CBB58" s="62"/>
      <c r="CBC58" s="62"/>
      <c r="CBD58" s="62"/>
      <c r="CBE58" s="62"/>
      <c r="CBF58" s="62"/>
      <c r="CBG58" s="62"/>
      <c r="CBH58" s="62"/>
      <c r="CBI58" s="62"/>
      <c r="CBJ58" s="62"/>
      <c r="CBK58" s="62"/>
      <c r="CBL58" s="62"/>
      <c r="CBM58" s="62"/>
      <c r="CBN58" s="62"/>
      <c r="CBO58" s="62"/>
      <c r="CBP58" s="62"/>
      <c r="CBQ58" s="62"/>
      <c r="CBR58" s="62"/>
      <c r="CBS58" s="62"/>
      <c r="CBT58" s="62"/>
      <c r="CBU58" s="62"/>
      <c r="CBV58" s="62"/>
      <c r="CBW58" s="62"/>
      <c r="CBX58" s="62"/>
      <c r="CBY58" s="62"/>
      <c r="CBZ58" s="62"/>
      <c r="CCA58" s="62"/>
      <c r="CCB58" s="62"/>
      <c r="CCC58" s="62"/>
      <c r="CCD58" s="62"/>
      <c r="CCE58" s="62"/>
      <c r="CCF58" s="62"/>
      <c r="CCG58" s="62"/>
      <c r="CCH58" s="62"/>
      <c r="CCI58" s="62"/>
      <c r="CCJ58" s="62"/>
      <c r="CCK58" s="62"/>
      <c r="CCL58" s="62"/>
      <c r="CCM58" s="62"/>
      <c r="CCN58" s="62"/>
      <c r="CCO58" s="62"/>
      <c r="CCP58" s="62"/>
      <c r="CCQ58" s="62"/>
      <c r="CCR58" s="62"/>
      <c r="CCS58" s="62"/>
      <c r="CCT58" s="62"/>
      <c r="CCU58" s="62"/>
      <c r="CCV58" s="62"/>
      <c r="CCW58" s="62"/>
      <c r="CCX58" s="62"/>
      <c r="CCY58" s="62"/>
      <c r="CCZ58" s="62"/>
      <c r="CDA58" s="62"/>
      <c r="CDB58" s="62"/>
      <c r="CDC58" s="62"/>
      <c r="CDD58" s="62"/>
      <c r="CDE58" s="62"/>
      <c r="CDF58" s="62"/>
      <c r="CDG58" s="62"/>
      <c r="CDH58" s="62"/>
      <c r="CDI58" s="62"/>
      <c r="CDJ58" s="62"/>
      <c r="CDK58" s="62"/>
      <c r="CDL58" s="62"/>
      <c r="CDM58" s="62"/>
      <c r="CDN58" s="62"/>
      <c r="CDO58" s="62"/>
      <c r="CDP58" s="62"/>
      <c r="CDQ58" s="62"/>
      <c r="CDR58" s="62"/>
      <c r="CDS58" s="62"/>
      <c r="CDT58" s="62"/>
      <c r="CDU58" s="62"/>
      <c r="CDV58" s="62"/>
      <c r="CDW58" s="62"/>
      <c r="CDX58" s="62"/>
      <c r="CDY58" s="62"/>
      <c r="CDZ58" s="62"/>
      <c r="CEA58" s="62"/>
      <c r="CEB58" s="62"/>
      <c r="CEC58" s="62"/>
      <c r="CED58" s="62"/>
      <c r="CEE58" s="62"/>
      <c r="CEF58" s="62"/>
      <c r="CEG58" s="62"/>
      <c r="CEH58" s="62"/>
      <c r="CEI58" s="62"/>
      <c r="CEJ58" s="62"/>
      <c r="CEK58" s="62"/>
      <c r="CEL58" s="62"/>
      <c r="CEM58" s="62"/>
      <c r="CEN58" s="62"/>
      <c r="CEO58" s="62"/>
      <c r="CEP58" s="62"/>
      <c r="CEQ58" s="62"/>
      <c r="CER58" s="62"/>
      <c r="CES58" s="62"/>
      <c r="CET58" s="62"/>
      <c r="CEU58" s="62"/>
      <c r="CEV58" s="62"/>
      <c r="CEW58" s="62"/>
      <c r="CEX58" s="62"/>
      <c r="CEY58" s="62"/>
      <c r="CEZ58" s="62"/>
      <c r="CFA58" s="62"/>
      <c r="CFB58" s="62"/>
      <c r="CFC58" s="62"/>
      <c r="CFD58" s="62"/>
      <c r="CFE58" s="62"/>
      <c r="CFF58" s="62"/>
      <c r="CFG58" s="62"/>
      <c r="CFH58" s="62"/>
      <c r="CFI58" s="62"/>
      <c r="CFJ58" s="62"/>
      <c r="CFK58" s="62"/>
      <c r="CFL58" s="62"/>
      <c r="CFM58" s="62"/>
      <c r="CFN58" s="62"/>
      <c r="CFO58" s="62"/>
      <c r="CFP58" s="62"/>
      <c r="CFQ58" s="62"/>
      <c r="CFR58" s="62"/>
      <c r="CFS58" s="62"/>
      <c r="CFT58" s="62"/>
      <c r="CFU58" s="62"/>
      <c r="CFV58" s="62"/>
      <c r="CFW58" s="62"/>
      <c r="CFX58" s="62"/>
      <c r="CFY58" s="62"/>
      <c r="CFZ58" s="62"/>
      <c r="CGA58" s="62"/>
      <c r="CGB58" s="62"/>
      <c r="CGC58" s="62"/>
      <c r="CGD58" s="62"/>
      <c r="CGE58" s="62"/>
      <c r="CGF58" s="62"/>
      <c r="CGG58" s="62"/>
      <c r="CGH58" s="62"/>
      <c r="CGI58" s="62"/>
      <c r="CGJ58" s="62"/>
      <c r="CGK58" s="62"/>
      <c r="CGL58" s="62"/>
      <c r="CGM58" s="62"/>
      <c r="CGN58" s="62"/>
      <c r="CGO58" s="62"/>
      <c r="CGP58" s="62"/>
      <c r="CGQ58" s="62"/>
      <c r="CGR58" s="62"/>
      <c r="CGS58" s="62"/>
      <c r="CGT58" s="62"/>
      <c r="CGU58" s="62"/>
      <c r="CGV58" s="62"/>
      <c r="CGW58" s="62"/>
      <c r="CGX58" s="62"/>
      <c r="CGY58" s="62"/>
      <c r="CGZ58" s="62"/>
      <c r="CHA58" s="62"/>
      <c r="CHB58" s="62"/>
      <c r="CHC58" s="62"/>
      <c r="CHD58" s="62"/>
      <c r="CHE58" s="62"/>
      <c r="CHF58" s="62"/>
      <c r="CHG58" s="62"/>
      <c r="CHH58" s="62"/>
      <c r="CHI58" s="62"/>
      <c r="CHJ58" s="62"/>
      <c r="CHK58" s="62"/>
      <c r="CHL58" s="62"/>
      <c r="CHM58" s="62"/>
      <c r="CHN58" s="62"/>
      <c r="CHO58" s="62"/>
      <c r="CHP58" s="62"/>
      <c r="CHQ58" s="62"/>
      <c r="CHR58" s="62"/>
      <c r="CHS58" s="62"/>
      <c r="CHT58" s="62"/>
      <c r="CHU58" s="62"/>
      <c r="CHV58" s="62"/>
      <c r="CHW58" s="62"/>
      <c r="CHX58" s="62"/>
      <c r="CHY58" s="62"/>
      <c r="CHZ58" s="62"/>
      <c r="CIA58" s="62"/>
      <c r="CIB58" s="62"/>
      <c r="CIC58" s="62"/>
      <c r="CID58" s="62"/>
      <c r="CIE58" s="62"/>
      <c r="CIF58" s="62"/>
      <c r="CIG58" s="62"/>
      <c r="CIH58" s="62"/>
      <c r="CII58" s="62"/>
      <c r="CIJ58" s="62"/>
      <c r="CIK58" s="62"/>
      <c r="CIL58" s="62"/>
      <c r="CIM58" s="62"/>
      <c r="CIN58" s="62"/>
      <c r="CIO58" s="62"/>
      <c r="CIP58" s="62"/>
      <c r="CIQ58" s="62"/>
      <c r="CIR58" s="62"/>
      <c r="CIS58" s="62"/>
      <c r="CIT58" s="62"/>
      <c r="CIU58" s="62"/>
      <c r="CIV58" s="62"/>
      <c r="CIW58" s="62"/>
      <c r="CIX58" s="62"/>
      <c r="CIY58" s="62"/>
      <c r="CIZ58" s="62"/>
      <c r="CJA58" s="62"/>
      <c r="CJB58" s="62"/>
      <c r="CJC58" s="62"/>
      <c r="CJD58" s="62"/>
      <c r="CJE58" s="62"/>
      <c r="CJF58" s="62"/>
      <c r="CJG58" s="62"/>
      <c r="CJH58" s="62"/>
      <c r="CJI58" s="62"/>
      <c r="CJJ58" s="62"/>
      <c r="CJK58" s="62"/>
      <c r="CJL58" s="62"/>
      <c r="CJM58" s="62"/>
      <c r="CJN58" s="62"/>
      <c r="CJO58" s="62"/>
      <c r="CJP58" s="62"/>
      <c r="CJQ58" s="62"/>
      <c r="CJR58" s="62"/>
      <c r="CJS58" s="62"/>
      <c r="CJT58" s="62"/>
      <c r="CJU58" s="62"/>
      <c r="CJV58" s="62"/>
      <c r="CJW58" s="62"/>
      <c r="CJX58" s="62"/>
      <c r="CJY58" s="62"/>
      <c r="CJZ58" s="62"/>
      <c r="CKA58" s="62"/>
      <c r="CKB58" s="62"/>
      <c r="CKC58" s="62"/>
      <c r="CKD58" s="62"/>
      <c r="CKE58" s="62"/>
      <c r="CKF58" s="62"/>
      <c r="CKG58" s="62"/>
      <c r="CKH58" s="62"/>
      <c r="CKI58" s="62"/>
      <c r="CKJ58" s="62"/>
      <c r="CKK58" s="62"/>
      <c r="CKL58" s="62"/>
      <c r="CKM58" s="62"/>
      <c r="CKN58" s="62"/>
      <c r="CKO58" s="62"/>
      <c r="CKP58" s="62"/>
      <c r="CKQ58" s="62"/>
      <c r="CKR58" s="62"/>
      <c r="CKS58" s="62"/>
      <c r="CKT58" s="62"/>
      <c r="CKU58" s="62"/>
      <c r="CKV58" s="62"/>
      <c r="CKW58" s="62"/>
      <c r="CKX58" s="62"/>
      <c r="CKY58" s="62"/>
      <c r="CKZ58" s="62"/>
      <c r="CLA58" s="62"/>
      <c r="CLB58" s="62"/>
      <c r="CLC58" s="62"/>
      <c r="CLD58" s="62"/>
      <c r="CLE58" s="62"/>
      <c r="CLF58" s="62"/>
      <c r="CLG58" s="62"/>
      <c r="CLH58" s="62"/>
      <c r="CLI58" s="62"/>
      <c r="CLJ58" s="62"/>
      <c r="CLK58" s="62"/>
      <c r="CLL58" s="62"/>
      <c r="CLM58" s="62"/>
      <c r="CLN58" s="62"/>
      <c r="CLO58" s="62"/>
      <c r="CLP58" s="62"/>
      <c r="CLQ58" s="62"/>
      <c r="CLR58" s="62"/>
      <c r="CLS58" s="62"/>
      <c r="CLT58" s="62"/>
      <c r="CLU58" s="62"/>
      <c r="CLV58" s="62"/>
      <c r="CLW58" s="62"/>
      <c r="CLX58" s="62"/>
      <c r="CLY58" s="62"/>
      <c r="CLZ58" s="62"/>
      <c r="CMA58" s="62"/>
      <c r="CMB58" s="62"/>
      <c r="CMC58" s="62"/>
      <c r="CMD58" s="62"/>
      <c r="CME58" s="62"/>
      <c r="CMF58" s="62"/>
      <c r="CMG58" s="62"/>
      <c r="CMH58" s="62"/>
      <c r="CMI58" s="62"/>
      <c r="CMJ58" s="62"/>
      <c r="CMK58" s="62"/>
      <c r="CML58" s="62"/>
      <c r="CMM58" s="62"/>
      <c r="CMN58" s="62"/>
      <c r="CMO58" s="62"/>
      <c r="CMP58" s="62"/>
      <c r="CMQ58" s="62"/>
      <c r="CMR58" s="62"/>
      <c r="CMS58" s="62"/>
      <c r="CMT58" s="62"/>
      <c r="CMU58" s="62"/>
      <c r="CMV58" s="62"/>
      <c r="CMW58" s="62"/>
      <c r="CMX58" s="62"/>
      <c r="CMY58" s="62"/>
      <c r="CMZ58" s="62"/>
      <c r="CNA58" s="62"/>
      <c r="CNB58" s="62"/>
      <c r="CNC58" s="62"/>
      <c r="CND58" s="62"/>
      <c r="CNE58" s="62"/>
      <c r="CNF58" s="62"/>
      <c r="CNG58" s="62"/>
      <c r="CNH58" s="62"/>
      <c r="CNI58" s="62"/>
      <c r="CNJ58" s="62"/>
      <c r="CNK58" s="62"/>
      <c r="CNL58" s="62"/>
      <c r="CNM58" s="62"/>
      <c r="CNN58" s="62"/>
      <c r="CNO58" s="62"/>
      <c r="CNP58" s="62"/>
      <c r="CNQ58" s="62"/>
      <c r="CNR58" s="62"/>
      <c r="CNS58" s="62"/>
      <c r="CNT58" s="62"/>
      <c r="CNU58" s="62"/>
      <c r="CNV58" s="62"/>
      <c r="CNW58" s="62"/>
      <c r="CNX58" s="62"/>
      <c r="CNY58" s="62"/>
      <c r="CNZ58" s="62"/>
      <c r="COA58" s="62"/>
      <c r="COB58" s="62"/>
      <c r="COC58" s="62"/>
      <c r="COD58" s="62"/>
      <c r="COE58" s="62"/>
      <c r="COF58" s="62"/>
      <c r="COG58" s="62"/>
      <c r="COH58" s="62"/>
      <c r="COI58" s="62"/>
      <c r="COJ58" s="62"/>
      <c r="COK58" s="62"/>
      <c r="COL58" s="62"/>
      <c r="COM58" s="62"/>
      <c r="CON58" s="62"/>
      <c r="COO58" s="62"/>
      <c r="COP58" s="62"/>
      <c r="COQ58" s="62"/>
      <c r="COR58" s="62"/>
      <c r="COS58" s="62"/>
      <c r="COT58" s="62"/>
      <c r="COU58" s="62"/>
      <c r="COV58" s="62"/>
      <c r="COW58" s="62"/>
      <c r="COX58" s="62"/>
      <c r="COY58" s="62"/>
      <c r="COZ58" s="62"/>
      <c r="CPA58" s="62"/>
      <c r="CPB58" s="62"/>
      <c r="CPC58" s="62"/>
      <c r="CPD58" s="62"/>
      <c r="CPE58" s="62"/>
      <c r="CPF58" s="62"/>
      <c r="CPG58" s="62"/>
      <c r="CPH58" s="62"/>
      <c r="CPI58" s="62"/>
      <c r="CPJ58" s="62"/>
      <c r="CPK58" s="62"/>
      <c r="CPL58" s="62"/>
      <c r="CPM58" s="62"/>
      <c r="CPN58" s="62"/>
      <c r="CPO58" s="62"/>
      <c r="CPP58" s="62"/>
      <c r="CPQ58" s="62"/>
      <c r="CPR58" s="62"/>
      <c r="CPS58" s="62"/>
      <c r="CPT58" s="62"/>
      <c r="CPU58" s="62"/>
      <c r="CPV58" s="62"/>
      <c r="CPW58" s="62"/>
      <c r="CPX58" s="62"/>
      <c r="CPY58" s="62"/>
      <c r="CPZ58" s="62"/>
      <c r="CQA58" s="62"/>
      <c r="CQB58" s="62"/>
      <c r="CQC58" s="62"/>
      <c r="CQD58" s="62"/>
      <c r="CQE58" s="62"/>
      <c r="CQF58" s="62"/>
      <c r="CQG58" s="62"/>
      <c r="CQH58" s="62"/>
      <c r="CQI58" s="62"/>
      <c r="CQJ58" s="62"/>
      <c r="CQK58" s="62"/>
      <c r="CQL58" s="62"/>
      <c r="CQM58" s="62"/>
      <c r="CQN58" s="62"/>
      <c r="CQO58" s="62"/>
      <c r="CQP58" s="62"/>
      <c r="CQQ58" s="62"/>
      <c r="CQR58" s="62"/>
      <c r="CQS58" s="62"/>
      <c r="CQT58" s="62"/>
      <c r="CQU58" s="62"/>
      <c r="CQV58" s="62"/>
      <c r="CQW58" s="62"/>
      <c r="CQX58" s="62"/>
      <c r="CQY58" s="62"/>
      <c r="CQZ58" s="62"/>
      <c r="CRA58" s="62"/>
      <c r="CRB58" s="62"/>
      <c r="CRC58" s="62"/>
      <c r="CRD58" s="62"/>
      <c r="CRE58" s="62"/>
      <c r="CRF58" s="62"/>
      <c r="CRG58" s="62"/>
      <c r="CRH58" s="62"/>
      <c r="CRI58" s="62"/>
      <c r="CRJ58" s="62"/>
      <c r="CRK58" s="62"/>
      <c r="CRL58" s="62"/>
      <c r="CRM58" s="62"/>
      <c r="CRN58" s="62"/>
      <c r="CRO58" s="62"/>
      <c r="CRP58" s="62"/>
      <c r="CRQ58" s="62"/>
      <c r="CRR58" s="62"/>
      <c r="CRS58" s="62"/>
      <c r="CRT58" s="62"/>
      <c r="CRU58" s="62"/>
      <c r="CRV58" s="62"/>
      <c r="CRW58" s="62"/>
      <c r="CRX58" s="62"/>
      <c r="CRY58" s="62"/>
      <c r="CRZ58" s="62"/>
      <c r="CSA58" s="62"/>
      <c r="CSB58" s="62"/>
      <c r="CSC58" s="62"/>
      <c r="CSD58" s="62"/>
      <c r="CSE58" s="62"/>
      <c r="CSF58" s="62"/>
      <c r="CSG58" s="62"/>
      <c r="CSH58" s="62"/>
      <c r="CSI58" s="62"/>
      <c r="CSJ58" s="62"/>
      <c r="CSK58" s="62"/>
      <c r="CSL58" s="62"/>
      <c r="CSM58" s="62"/>
      <c r="CSN58" s="62"/>
      <c r="CSO58" s="62"/>
      <c r="CSP58" s="62"/>
      <c r="CSQ58" s="62"/>
      <c r="CSR58" s="62"/>
      <c r="CSS58" s="62"/>
      <c r="CST58" s="62"/>
      <c r="CSU58" s="62"/>
      <c r="CSV58" s="62"/>
      <c r="CSW58" s="62"/>
      <c r="CSX58" s="62"/>
      <c r="CSY58" s="62"/>
      <c r="CSZ58" s="62"/>
      <c r="CTA58" s="62"/>
      <c r="CTB58" s="62"/>
      <c r="CTC58" s="62"/>
      <c r="CTD58" s="62"/>
      <c r="CTE58" s="62"/>
      <c r="CTF58" s="62"/>
      <c r="CTG58" s="62"/>
      <c r="CTH58" s="62"/>
      <c r="CTI58" s="62"/>
      <c r="CTJ58" s="62"/>
      <c r="CTK58" s="62"/>
      <c r="CTL58" s="62"/>
      <c r="CTM58" s="62"/>
      <c r="CTN58" s="62"/>
      <c r="CTO58" s="62"/>
      <c r="CTP58" s="62"/>
      <c r="CTQ58" s="62"/>
      <c r="CTR58" s="62"/>
      <c r="CTS58" s="62"/>
      <c r="CTT58" s="62"/>
      <c r="CTU58" s="62"/>
      <c r="CTV58" s="62"/>
      <c r="CTW58" s="62"/>
      <c r="CTX58" s="62"/>
      <c r="CTY58" s="62"/>
      <c r="CTZ58" s="62"/>
      <c r="CUA58" s="62"/>
      <c r="CUB58" s="62"/>
      <c r="CUC58" s="62"/>
      <c r="CUD58" s="62"/>
      <c r="CUE58" s="62"/>
      <c r="CUF58" s="62"/>
      <c r="CUG58" s="62"/>
      <c r="CUH58" s="62"/>
      <c r="CUI58" s="62"/>
      <c r="CUJ58" s="62"/>
      <c r="CUK58" s="62"/>
      <c r="CUL58" s="62"/>
      <c r="CUM58" s="62"/>
      <c r="CUN58" s="62"/>
      <c r="CUO58" s="62"/>
      <c r="CUP58" s="62"/>
      <c r="CUQ58" s="62"/>
      <c r="CUR58" s="62"/>
      <c r="CUS58" s="62"/>
      <c r="CUT58" s="62"/>
      <c r="CUU58" s="62"/>
      <c r="CUV58" s="62"/>
      <c r="CUW58" s="62"/>
      <c r="CUX58" s="62"/>
      <c r="CUY58" s="62"/>
      <c r="CUZ58" s="62"/>
      <c r="CVA58" s="62"/>
      <c r="CVB58" s="62"/>
      <c r="CVC58" s="62"/>
      <c r="CVD58" s="62"/>
      <c r="CVE58" s="62"/>
      <c r="CVF58" s="62"/>
      <c r="CVG58" s="62"/>
      <c r="CVH58" s="62"/>
      <c r="CVI58" s="62"/>
      <c r="CVJ58" s="62"/>
      <c r="CVK58" s="62"/>
      <c r="CVL58" s="62"/>
      <c r="CVM58" s="62"/>
      <c r="CVN58" s="62"/>
      <c r="CVO58" s="62"/>
      <c r="CVP58" s="62"/>
      <c r="CVQ58" s="62"/>
      <c r="CVR58" s="62"/>
      <c r="CVS58" s="62"/>
      <c r="CVT58" s="62"/>
      <c r="CVU58" s="62"/>
      <c r="CVV58" s="62"/>
      <c r="CVW58" s="62"/>
      <c r="CVX58" s="62"/>
      <c r="CVY58" s="62"/>
      <c r="CVZ58" s="62"/>
      <c r="CWA58" s="62"/>
      <c r="CWB58" s="62"/>
      <c r="CWC58" s="62"/>
      <c r="CWD58" s="62"/>
      <c r="CWE58" s="62"/>
      <c r="CWF58" s="62"/>
      <c r="CWG58" s="62"/>
      <c r="CWH58" s="62"/>
      <c r="CWI58" s="62"/>
      <c r="CWJ58" s="62"/>
      <c r="CWK58" s="62"/>
      <c r="CWL58" s="62"/>
      <c r="CWM58" s="62"/>
      <c r="CWN58" s="62"/>
      <c r="CWO58" s="62"/>
      <c r="CWP58" s="62"/>
      <c r="CWQ58" s="62"/>
      <c r="CWR58" s="62"/>
      <c r="CWS58" s="62"/>
      <c r="CWT58" s="62"/>
      <c r="CWU58" s="62"/>
      <c r="CWV58" s="62"/>
      <c r="CWW58" s="62"/>
      <c r="CWX58" s="62"/>
      <c r="CWY58" s="62"/>
      <c r="CWZ58" s="62"/>
      <c r="CXA58" s="62"/>
      <c r="CXB58" s="62"/>
      <c r="CXC58" s="62"/>
      <c r="CXD58" s="62"/>
      <c r="CXE58" s="62"/>
      <c r="CXF58" s="62"/>
      <c r="CXG58" s="62"/>
      <c r="CXH58" s="62"/>
      <c r="CXI58" s="62"/>
      <c r="CXJ58" s="62"/>
      <c r="CXK58" s="62"/>
      <c r="CXL58" s="62"/>
      <c r="CXM58" s="62"/>
      <c r="CXN58" s="62"/>
      <c r="CXO58" s="62"/>
      <c r="CXP58" s="62"/>
      <c r="CXQ58" s="62"/>
      <c r="CXR58" s="62"/>
      <c r="CXS58" s="62"/>
      <c r="CXT58" s="62"/>
      <c r="CXU58" s="62"/>
      <c r="CXV58" s="62"/>
      <c r="CXW58" s="62"/>
      <c r="CXX58" s="62"/>
      <c r="CXY58" s="62"/>
      <c r="CXZ58" s="62"/>
      <c r="CYA58" s="62"/>
      <c r="CYB58" s="62"/>
      <c r="CYC58" s="62"/>
      <c r="CYD58" s="62"/>
      <c r="CYE58" s="62"/>
      <c r="CYF58" s="62"/>
      <c r="CYG58" s="62"/>
      <c r="CYH58" s="62"/>
      <c r="CYI58" s="62"/>
      <c r="CYJ58" s="62"/>
      <c r="CYK58" s="62"/>
      <c r="CYL58" s="62"/>
      <c r="CYM58" s="62"/>
      <c r="CYN58" s="62"/>
      <c r="CYO58" s="62"/>
      <c r="CYP58" s="62"/>
      <c r="CYQ58" s="62"/>
      <c r="CYR58" s="62"/>
      <c r="CYS58" s="62"/>
      <c r="CYT58" s="62"/>
      <c r="CYU58" s="62"/>
      <c r="CYV58" s="62"/>
      <c r="CYW58" s="62"/>
      <c r="CYX58" s="62"/>
      <c r="CYY58" s="62"/>
      <c r="CYZ58" s="62"/>
      <c r="CZA58" s="62"/>
      <c r="CZB58" s="62"/>
      <c r="CZC58" s="62"/>
      <c r="CZD58" s="62"/>
      <c r="CZE58" s="62"/>
      <c r="CZF58" s="62"/>
      <c r="CZG58" s="62"/>
      <c r="CZH58" s="62"/>
      <c r="CZI58" s="62"/>
      <c r="CZJ58" s="62"/>
      <c r="CZK58" s="62"/>
      <c r="CZL58" s="62"/>
      <c r="CZM58" s="62"/>
      <c r="CZN58" s="62"/>
      <c r="CZO58" s="62"/>
      <c r="CZP58" s="62"/>
      <c r="CZQ58" s="62"/>
      <c r="CZR58" s="62"/>
      <c r="CZS58" s="62"/>
      <c r="CZT58" s="62"/>
      <c r="CZU58" s="62"/>
      <c r="CZV58" s="62"/>
      <c r="CZW58" s="62"/>
      <c r="CZX58" s="62"/>
      <c r="CZY58" s="62"/>
      <c r="CZZ58" s="62"/>
      <c r="DAA58" s="62"/>
      <c r="DAB58" s="62"/>
      <c r="DAC58" s="62"/>
      <c r="DAD58" s="62"/>
      <c r="DAE58" s="62"/>
      <c r="DAF58" s="62"/>
      <c r="DAG58" s="62"/>
      <c r="DAH58" s="62"/>
      <c r="DAI58" s="62"/>
      <c r="DAJ58" s="62"/>
      <c r="DAK58" s="62"/>
      <c r="DAL58" s="62"/>
      <c r="DAM58" s="62"/>
      <c r="DAN58" s="62"/>
      <c r="DAO58" s="62"/>
      <c r="DAP58" s="62"/>
      <c r="DAQ58" s="62"/>
      <c r="DAR58" s="62"/>
      <c r="DAS58" s="62"/>
      <c r="DAT58" s="62"/>
      <c r="DAU58" s="62"/>
      <c r="DAV58" s="62"/>
      <c r="DAW58" s="62"/>
      <c r="DAX58" s="62"/>
      <c r="DAY58" s="62"/>
      <c r="DAZ58" s="62"/>
      <c r="DBA58" s="62"/>
      <c r="DBB58" s="62"/>
      <c r="DBC58" s="62"/>
      <c r="DBD58" s="62"/>
      <c r="DBE58" s="62"/>
      <c r="DBF58" s="62"/>
      <c r="DBG58" s="62"/>
      <c r="DBH58" s="62"/>
      <c r="DBI58" s="62"/>
      <c r="DBJ58" s="62"/>
      <c r="DBK58" s="62"/>
      <c r="DBL58" s="62"/>
      <c r="DBM58" s="62"/>
      <c r="DBN58" s="62"/>
      <c r="DBO58" s="62"/>
      <c r="DBP58" s="62"/>
      <c r="DBQ58" s="62"/>
      <c r="DBR58" s="62"/>
      <c r="DBS58" s="62"/>
      <c r="DBT58" s="62"/>
      <c r="DBU58" s="62"/>
      <c r="DBV58" s="62"/>
      <c r="DBW58" s="62"/>
      <c r="DBX58" s="62"/>
      <c r="DBY58" s="62"/>
      <c r="DBZ58" s="62"/>
      <c r="DCA58" s="62"/>
      <c r="DCB58" s="62"/>
      <c r="DCC58" s="62"/>
      <c r="DCD58" s="62"/>
      <c r="DCE58" s="62"/>
      <c r="DCF58" s="62"/>
      <c r="DCG58" s="62"/>
      <c r="DCH58" s="62"/>
      <c r="DCI58" s="62"/>
      <c r="DCJ58" s="62"/>
      <c r="DCK58" s="62"/>
      <c r="DCL58" s="62"/>
      <c r="DCM58" s="62"/>
      <c r="DCN58" s="62"/>
      <c r="DCO58" s="62"/>
      <c r="DCP58" s="62"/>
      <c r="DCQ58" s="62"/>
      <c r="DCR58" s="62"/>
      <c r="DCS58" s="62"/>
      <c r="DCT58" s="62"/>
      <c r="DCU58" s="62"/>
      <c r="DCV58" s="62"/>
      <c r="DCW58" s="62"/>
      <c r="DCX58" s="62"/>
      <c r="DCY58" s="62"/>
      <c r="DCZ58" s="62"/>
      <c r="DDA58" s="62"/>
      <c r="DDB58" s="62"/>
      <c r="DDC58" s="62"/>
      <c r="DDD58" s="62"/>
      <c r="DDE58" s="62"/>
      <c r="DDF58" s="62"/>
      <c r="DDG58" s="62"/>
      <c r="DDH58" s="62"/>
      <c r="DDI58" s="62"/>
      <c r="DDJ58" s="62"/>
      <c r="DDK58" s="62"/>
      <c r="DDL58" s="62"/>
      <c r="DDM58" s="62"/>
      <c r="DDN58" s="62"/>
      <c r="DDO58" s="62"/>
      <c r="DDP58" s="62"/>
      <c r="DDQ58" s="62"/>
      <c r="DDR58" s="62"/>
      <c r="DDS58" s="62"/>
      <c r="DDT58" s="62"/>
      <c r="DDU58" s="62"/>
      <c r="DDV58" s="62"/>
      <c r="DDW58" s="62"/>
      <c r="DDX58" s="62"/>
      <c r="DDY58" s="62"/>
      <c r="DDZ58" s="62"/>
      <c r="DEA58" s="62"/>
      <c r="DEB58" s="62"/>
      <c r="DEC58" s="62"/>
      <c r="DED58" s="62"/>
      <c r="DEE58" s="62"/>
      <c r="DEF58" s="62"/>
      <c r="DEG58" s="62"/>
      <c r="DEH58" s="62"/>
      <c r="DEI58" s="62"/>
      <c r="DEJ58" s="62"/>
      <c r="DEK58" s="62"/>
      <c r="DEL58" s="62"/>
      <c r="DEM58" s="62"/>
      <c r="DEN58" s="62"/>
      <c r="DEO58" s="62"/>
      <c r="DEP58" s="62"/>
      <c r="DEQ58" s="62"/>
      <c r="DER58" s="62"/>
      <c r="DES58" s="62"/>
      <c r="DET58" s="62"/>
      <c r="DEU58" s="62"/>
      <c r="DEV58" s="62"/>
      <c r="DEW58" s="62"/>
      <c r="DEX58" s="62"/>
      <c r="DEY58" s="62"/>
      <c r="DEZ58" s="62"/>
      <c r="DFA58" s="62"/>
      <c r="DFB58" s="62"/>
      <c r="DFC58" s="62"/>
      <c r="DFD58" s="62"/>
      <c r="DFE58" s="62"/>
      <c r="DFF58" s="62"/>
      <c r="DFG58" s="62"/>
      <c r="DFH58" s="62"/>
      <c r="DFI58" s="62"/>
      <c r="DFJ58" s="62"/>
      <c r="DFK58" s="62"/>
      <c r="DFL58" s="62"/>
      <c r="DFM58" s="62"/>
      <c r="DFN58" s="62"/>
      <c r="DFO58" s="62"/>
      <c r="DFP58" s="62"/>
      <c r="DFQ58" s="62"/>
      <c r="DFR58" s="62"/>
      <c r="DFS58" s="62"/>
      <c r="DFT58" s="62"/>
      <c r="DFU58" s="62"/>
      <c r="DFV58" s="62"/>
      <c r="DFW58" s="62"/>
      <c r="DFX58" s="62"/>
      <c r="DFY58" s="62"/>
      <c r="DFZ58" s="62"/>
      <c r="DGA58" s="62"/>
      <c r="DGB58" s="62"/>
      <c r="DGC58" s="62"/>
      <c r="DGD58" s="62"/>
      <c r="DGE58" s="62"/>
      <c r="DGF58" s="62"/>
      <c r="DGG58" s="62"/>
      <c r="DGH58" s="62"/>
      <c r="DGI58" s="62"/>
      <c r="DGJ58" s="62"/>
      <c r="DGK58" s="62"/>
      <c r="DGL58" s="62"/>
      <c r="DGM58" s="62"/>
      <c r="DGN58" s="62"/>
      <c r="DGO58" s="62"/>
      <c r="DGP58" s="62"/>
      <c r="DGQ58" s="62"/>
      <c r="DGR58" s="62"/>
      <c r="DGS58" s="62"/>
      <c r="DGT58" s="62"/>
      <c r="DGU58" s="62"/>
      <c r="DGV58" s="62"/>
      <c r="DGW58" s="62"/>
      <c r="DGX58" s="62"/>
      <c r="DGY58" s="62"/>
      <c r="DGZ58" s="62"/>
      <c r="DHA58" s="62"/>
      <c r="DHB58" s="62"/>
      <c r="DHC58" s="62"/>
      <c r="DHD58" s="62"/>
      <c r="DHE58" s="62"/>
      <c r="DHF58" s="62"/>
      <c r="DHG58" s="62"/>
      <c r="DHH58" s="62"/>
      <c r="DHI58" s="62"/>
      <c r="DHJ58" s="62"/>
      <c r="DHK58" s="62"/>
      <c r="DHL58" s="62"/>
      <c r="DHM58" s="62"/>
      <c r="DHN58" s="62"/>
      <c r="DHO58" s="62"/>
      <c r="DHP58" s="62"/>
      <c r="DHQ58" s="62"/>
      <c r="DHR58" s="62"/>
      <c r="DHS58" s="62"/>
      <c r="DHT58" s="62"/>
      <c r="DHU58" s="62"/>
      <c r="DHV58" s="62"/>
      <c r="DHW58" s="62"/>
      <c r="DHX58" s="62"/>
      <c r="DHY58" s="62"/>
      <c r="DHZ58" s="62"/>
      <c r="DIA58" s="62"/>
      <c r="DIB58" s="62"/>
      <c r="DIC58" s="62"/>
      <c r="DID58" s="62"/>
      <c r="DIE58" s="62"/>
      <c r="DIF58" s="62"/>
      <c r="DIG58" s="62"/>
      <c r="DIH58" s="62"/>
      <c r="DII58" s="62"/>
      <c r="DIJ58" s="62"/>
      <c r="DIK58" s="62"/>
      <c r="DIL58" s="62"/>
      <c r="DIM58" s="62"/>
      <c r="DIN58" s="62"/>
      <c r="DIO58" s="62"/>
      <c r="DIP58" s="62"/>
      <c r="DIQ58" s="62"/>
      <c r="DIR58" s="62"/>
      <c r="DIS58" s="62"/>
      <c r="DIT58" s="62"/>
      <c r="DIU58" s="62"/>
      <c r="DIV58" s="62"/>
      <c r="DIW58" s="62"/>
      <c r="DIX58" s="62"/>
      <c r="DIY58" s="62"/>
      <c r="DIZ58" s="62"/>
      <c r="DJA58" s="62"/>
      <c r="DJB58" s="62"/>
      <c r="DJC58" s="62"/>
      <c r="DJD58" s="62"/>
      <c r="DJE58" s="62"/>
      <c r="DJF58" s="62"/>
      <c r="DJG58" s="62"/>
      <c r="DJH58" s="62"/>
      <c r="DJI58" s="62"/>
      <c r="DJJ58" s="62"/>
      <c r="DJK58" s="62"/>
      <c r="DJL58" s="62"/>
      <c r="DJM58" s="62"/>
      <c r="DJN58" s="62"/>
      <c r="DJO58" s="62"/>
      <c r="DJP58" s="62"/>
      <c r="DJQ58" s="62"/>
      <c r="DJR58" s="62"/>
      <c r="DJS58" s="62"/>
      <c r="DJT58" s="62"/>
      <c r="DJU58" s="62"/>
      <c r="DJV58" s="62"/>
      <c r="DJW58" s="62"/>
      <c r="DJX58" s="62"/>
      <c r="DJY58" s="62"/>
      <c r="DJZ58" s="62"/>
      <c r="DKA58" s="62"/>
      <c r="DKB58" s="62"/>
      <c r="DKC58" s="62"/>
      <c r="DKD58" s="62"/>
      <c r="DKE58" s="62"/>
      <c r="DKF58" s="62"/>
      <c r="DKG58" s="62"/>
      <c r="DKH58" s="62"/>
      <c r="DKI58" s="62"/>
      <c r="DKJ58" s="62"/>
      <c r="DKK58" s="62"/>
      <c r="DKL58" s="62"/>
      <c r="DKM58" s="62"/>
      <c r="DKN58" s="62"/>
      <c r="DKO58" s="62"/>
      <c r="DKP58" s="62"/>
      <c r="DKQ58" s="62"/>
      <c r="DKR58" s="62"/>
      <c r="DKS58" s="62"/>
      <c r="DKT58" s="62"/>
      <c r="DKU58" s="62"/>
      <c r="DKV58" s="62"/>
      <c r="DKW58" s="62"/>
      <c r="DKX58" s="62"/>
      <c r="DKY58" s="62"/>
      <c r="DKZ58" s="62"/>
      <c r="DLA58" s="62"/>
      <c r="DLB58" s="62"/>
      <c r="DLC58" s="62"/>
      <c r="DLD58" s="62"/>
      <c r="DLE58" s="62"/>
      <c r="DLF58" s="62"/>
      <c r="DLG58" s="62"/>
      <c r="DLH58" s="62"/>
      <c r="DLI58" s="62"/>
      <c r="DLJ58" s="62"/>
      <c r="DLK58" s="62"/>
      <c r="DLL58" s="62"/>
      <c r="DLM58" s="62"/>
      <c r="DLN58" s="62"/>
      <c r="DLO58" s="62"/>
      <c r="DLP58" s="62"/>
      <c r="DLQ58" s="62"/>
      <c r="DLR58" s="62"/>
      <c r="DLS58" s="62"/>
      <c r="DLT58" s="62"/>
      <c r="DLU58" s="62"/>
      <c r="DLV58" s="62"/>
      <c r="DLW58" s="62"/>
      <c r="DLX58" s="62"/>
      <c r="DLY58" s="62"/>
      <c r="DLZ58" s="62"/>
      <c r="DMA58" s="62"/>
      <c r="DMB58" s="62"/>
      <c r="DMC58" s="62"/>
      <c r="DMD58" s="62"/>
      <c r="DME58" s="62"/>
      <c r="DMF58" s="62"/>
      <c r="DMG58" s="62"/>
      <c r="DMH58" s="62"/>
      <c r="DMI58" s="62"/>
      <c r="DMJ58" s="62"/>
      <c r="DMK58" s="62"/>
      <c r="DML58" s="62"/>
      <c r="DMM58" s="62"/>
      <c r="DMN58" s="62"/>
      <c r="DMO58" s="62"/>
      <c r="DMP58" s="62"/>
      <c r="DMQ58" s="62"/>
      <c r="DMR58" s="62"/>
      <c r="DMS58" s="62"/>
      <c r="DMT58" s="62"/>
      <c r="DMU58" s="62"/>
      <c r="DMV58" s="62"/>
      <c r="DMW58" s="62"/>
      <c r="DMX58" s="62"/>
      <c r="DMY58" s="62"/>
      <c r="DMZ58" s="62"/>
      <c r="DNA58" s="62"/>
      <c r="DNB58" s="62"/>
      <c r="DNC58" s="62"/>
      <c r="DND58" s="62"/>
      <c r="DNE58" s="62"/>
      <c r="DNF58" s="62"/>
      <c r="DNG58" s="62"/>
      <c r="DNH58" s="62"/>
      <c r="DNI58" s="62"/>
      <c r="DNJ58" s="62"/>
      <c r="DNK58" s="62"/>
      <c r="DNL58" s="62"/>
      <c r="DNM58" s="62"/>
      <c r="DNN58" s="62"/>
      <c r="DNO58" s="62"/>
      <c r="DNP58" s="62"/>
      <c r="DNQ58" s="62"/>
      <c r="DNR58" s="62"/>
      <c r="DNS58" s="62"/>
      <c r="DNT58" s="62"/>
      <c r="DNU58" s="62"/>
      <c r="DNV58" s="62"/>
      <c r="DNW58" s="62"/>
      <c r="DNX58" s="62"/>
      <c r="DNY58" s="62"/>
      <c r="DNZ58" s="62"/>
      <c r="DOA58" s="62"/>
      <c r="DOB58" s="62"/>
      <c r="DOC58" s="62"/>
      <c r="DOD58" s="62"/>
      <c r="DOE58" s="62"/>
      <c r="DOF58" s="62"/>
      <c r="DOG58" s="62"/>
      <c r="DOH58" s="62"/>
      <c r="DOI58" s="62"/>
      <c r="DOJ58" s="62"/>
      <c r="DOK58" s="62"/>
      <c r="DOL58" s="62"/>
      <c r="DOM58" s="62"/>
      <c r="DON58" s="62"/>
      <c r="DOO58" s="62"/>
      <c r="DOP58" s="62"/>
      <c r="DOQ58" s="62"/>
      <c r="DOR58" s="62"/>
      <c r="DOS58" s="62"/>
      <c r="DOT58" s="62"/>
      <c r="DOU58" s="62"/>
      <c r="DOV58" s="62"/>
      <c r="DOW58" s="62"/>
      <c r="DOX58" s="62"/>
      <c r="DOY58" s="62"/>
      <c r="DOZ58" s="62"/>
      <c r="DPA58" s="62"/>
      <c r="DPB58" s="62"/>
      <c r="DPC58" s="62"/>
      <c r="DPD58" s="62"/>
      <c r="DPE58" s="62"/>
      <c r="DPF58" s="62"/>
      <c r="DPG58" s="62"/>
      <c r="DPH58" s="62"/>
      <c r="DPI58" s="62"/>
      <c r="DPJ58" s="62"/>
      <c r="DPK58" s="62"/>
      <c r="DPL58" s="62"/>
      <c r="DPM58" s="62"/>
      <c r="DPN58" s="62"/>
      <c r="DPO58" s="62"/>
      <c r="DPP58" s="62"/>
      <c r="DPQ58" s="62"/>
      <c r="DPR58" s="62"/>
      <c r="DPS58" s="62"/>
      <c r="DPT58" s="62"/>
      <c r="DPU58" s="62"/>
      <c r="DPV58" s="62"/>
      <c r="DPW58" s="62"/>
      <c r="DPX58" s="62"/>
      <c r="DPY58" s="62"/>
      <c r="DPZ58" s="62"/>
      <c r="DQA58" s="62"/>
      <c r="DQB58" s="62"/>
      <c r="DQC58" s="62"/>
      <c r="DQD58" s="62"/>
      <c r="DQE58" s="62"/>
      <c r="DQF58" s="62"/>
      <c r="DQG58" s="62"/>
      <c r="DQH58" s="62"/>
      <c r="DQI58" s="62"/>
      <c r="DQJ58" s="62"/>
      <c r="DQK58" s="62"/>
      <c r="DQL58" s="62"/>
      <c r="DQM58" s="62"/>
      <c r="DQN58" s="62"/>
      <c r="DQO58" s="62"/>
      <c r="DQP58" s="62"/>
      <c r="DQQ58" s="62"/>
      <c r="DQR58" s="62"/>
      <c r="DQS58" s="62"/>
      <c r="DQT58" s="62"/>
      <c r="DQU58" s="62"/>
      <c r="DQV58" s="62"/>
      <c r="DQW58" s="62"/>
      <c r="DQX58" s="62"/>
      <c r="DQY58" s="62"/>
      <c r="DQZ58" s="62"/>
      <c r="DRA58" s="62"/>
      <c r="DRB58" s="62"/>
      <c r="DRC58" s="62"/>
      <c r="DRD58" s="62"/>
      <c r="DRE58" s="62"/>
      <c r="DRF58" s="62"/>
      <c r="DRG58" s="62"/>
      <c r="DRH58" s="62"/>
      <c r="DRI58" s="62"/>
      <c r="DRJ58" s="62"/>
      <c r="DRK58" s="62"/>
      <c r="DRL58" s="62"/>
      <c r="DRM58" s="62"/>
      <c r="DRN58" s="62"/>
      <c r="DRO58" s="62"/>
      <c r="DRP58" s="62"/>
      <c r="DRQ58" s="62"/>
      <c r="DRR58" s="62"/>
      <c r="DRS58" s="62"/>
      <c r="DRT58" s="62"/>
      <c r="DRU58" s="62"/>
      <c r="DRV58" s="62"/>
      <c r="DRW58" s="62"/>
      <c r="DRX58" s="62"/>
      <c r="DRY58" s="62"/>
      <c r="DRZ58" s="62"/>
      <c r="DSA58" s="62"/>
      <c r="DSB58" s="62"/>
      <c r="DSC58" s="62"/>
      <c r="DSD58" s="62"/>
      <c r="DSE58" s="62"/>
      <c r="DSF58" s="62"/>
      <c r="DSG58" s="62"/>
      <c r="DSH58" s="62"/>
      <c r="DSI58" s="62"/>
      <c r="DSJ58" s="62"/>
      <c r="DSK58" s="62"/>
      <c r="DSL58" s="62"/>
      <c r="DSM58" s="62"/>
      <c r="DSN58" s="62"/>
      <c r="DSO58" s="62"/>
      <c r="DSP58" s="62"/>
      <c r="DSQ58" s="62"/>
      <c r="DSR58" s="62"/>
      <c r="DSS58" s="62"/>
      <c r="DST58" s="62"/>
      <c r="DSU58" s="62"/>
      <c r="DSV58" s="62"/>
      <c r="DSW58" s="62"/>
      <c r="DSX58" s="62"/>
      <c r="DSY58" s="62"/>
      <c r="DSZ58" s="62"/>
      <c r="DTA58" s="62"/>
      <c r="DTB58" s="62"/>
      <c r="DTC58" s="62"/>
      <c r="DTD58" s="62"/>
      <c r="DTE58" s="62"/>
      <c r="DTF58" s="62"/>
      <c r="DTG58" s="62"/>
      <c r="DTH58" s="62"/>
      <c r="DTI58" s="62"/>
      <c r="DTJ58" s="62"/>
      <c r="DTK58" s="62"/>
      <c r="DTL58" s="62"/>
      <c r="DTM58" s="62"/>
      <c r="DTN58" s="62"/>
      <c r="DTO58" s="62"/>
      <c r="DTP58" s="62"/>
      <c r="DTQ58" s="62"/>
      <c r="DTR58" s="62"/>
      <c r="DTS58" s="62"/>
      <c r="DTT58" s="62"/>
      <c r="DTU58" s="62"/>
      <c r="DTV58" s="62"/>
      <c r="DTW58" s="62"/>
      <c r="DTX58" s="62"/>
      <c r="DTY58" s="62"/>
      <c r="DTZ58" s="62"/>
      <c r="DUA58" s="62"/>
      <c r="DUB58" s="62"/>
      <c r="DUC58" s="62"/>
      <c r="DUD58" s="62"/>
      <c r="DUE58" s="62"/>
      <c r="DUF58" s="62"/>
      <c r="DUG58" s="62"/>
      <c r="DUH58" s="62"/>
      <c r="DUI58" s="62"/>
      <c r="DUJ58" s="62"/>
      <c r="DUK58" s="62"/>
      <c r="DUL58" s="62"/>
      <c r="DUM58" s="62"/>
      <c r="DUN58" s="62"/>
      <c r="DUO58" s="62"/>
      <c r="DUP58" s="62"/>
      <c r="DUQ58" s="62"/>
      <c r="DUR58" s="62"/>
      <c r="DUS58" s="62"/>
      <c r="DUT58" s="62"/>
      <c r="DUU58" s="62"/>
      <c r="DUV58" s="62"/>
      <c r="DUW58" s="62"/>
      <c r="DUX58" s="62"/>
      <c r="DUY58" s="62"/>
      <c r="DUZ58" s="62"/>
      <c r="DVA58" s="62"/>
      <c r="DVB58" s="62"/>
      <c r="DVC58" s="62"/>
      <c r="DVD58" s="62"/>
      <c r="DVE58" s="62"/>
      <c r="DVF58" s="62"/>
      <c r="DVG58" s="62"/>
      <c r="DVH58" s="62"/>
      <c r="DVI58" s="62"/>
      <c r="DVJ58" s="62"/>
      <c r="DVK58" s="62"/>
      <c r="DVL58" s="62"/>
      <c r="DVM58" s="62"/>
      <c r="DVN58" s="62"/>
      <c r="DVO58" s="62"/>
      <c r="DVP58" s="62"/>
      <c r="DVQ58" s="62"/>
      <c r="DVR58" s="62"/>
      <c r="DVS58" s="62"/>
      <c r="DVT58" s="62"/>
      <c r="DVU58" s="62"/>
      <c r="DVV58" s="62"/>
      <c r="DVW58" s="62"/>
      <c r="DVX58" s="62"/>
      <c r="DVY58" s="62"/>
      <c r="DVZ58" s="62"/>
      <c r="DWA58" s="62"/>
      <c r="DWB58" s="62"/>
      <c r="DWC58" s="62"/>
      <c r="DWD58" s="62"/>
      <c r="DWE58" s="62"/>
      <c r="DWF58" s="62"/>
      <c r="DWG58" s="62"/>
      <c r="DWH58" s="62"/>
      <c r="DWI58" s="62"/>
      <c r="DWJ58" s="62"/>
      <c r="DWK58" s="62"/>
      <c r="DWL58" s="62"/>
      <c r="DWM58" s="62"/>
      <c r="DWN58" s="62"/>
      <c r="DWO58" s="62"/>
      <c r="DWP58" s="62"/>
      <c r="DWQ58" s="62"/>
      <c r="DWR58" s="62"/>
      <c r="DWS58" s="62"/>
      <c r="DWT58" s="62"/>
      <c r="DWU58" s="62"/>
      <c r="DWV58" s="62"/>
      <c r="DWW58" s="62"/>
      <c r="DWX58" s="62"/>
      <c r="DWY58" s="62"/>
      <c r="DWZ58" s="62"/>
      <c r="DXA58" s="62"/>
      <c r="DXB58" s="62"/>
      <c r="DXC58" s="62"/>
      <c r="DXD58" s="62"/>
      <c r="DXE58" s="62"/>
      <c r="DXF58" s="62"/>
      <c r="DXG58" s="62"/>
      <c r="DXH58" s="62"/>
      <c r="DXI58" s="62"/>
      <c r="DXJ58" s="62"/>
      <c r="DXK58" s="62"/>
      <c r="DXL58" s="62"/>
      <c r="DXM58" s="62"/>
      <c r="DXN58" s="62"/>
      <c r="DXO58" s="62"/>
      <c r="DXP58" s="62"/>
      <c r="DXQ58" s="62"/>
      <c r="DXR58" s="62"/>
      <c r="DXS58" s="62"/>
      <c r="DXT58" s="62"/>
      <c r="DXU58" s="62"/>
      <c r="DXV58" s="62"/>
      <c r="DXW58" s="62"/>
      <c r="DXX58" s="62"/>
      <c r="DXY58" s="62"/>
      <c r="DXZ58" s="62"/>
      <c r="DYA58" s="62"/>
      <c r="DYB58" s="62"/>
      <c r="DYC58" s="62"/>
      <c r="DYD58" s="62"/>
      <c r="DYE58" s="62"/>
      <c r="DYF58" s="62"/>
      <c r="DYG58" s="62"/>
      <c r="DYH58" s="62"/>
      <c r="DYI58" s="62"/>
      <c r="DYJ58" s="62"/>
      <c r="DYK58" s="62"/>
      <c r="DYL58" s="62"/>
      <c r="DYM58" s="62"/>
      <c r="DYN58" s="62"/>
      <c r="DYO58" s="62"/>
      <c r="DYP58" s="62"/>
      <c r="DYQ58" s="62"/>
      <c r="DYR58" s="62"/>
      <c r="DYS58" s="62"/>
      <c r="DYT58" s="62"/>
      <c r="DYU58" s="62"/>
      <c r="DYV58" s="62"/>
      <c r="DYW58" s="62"/>
      <c r="DYX58" s="62"/>
      <c r="DYY58" s="62"/>
      <c r="DYZ58" s="62"/>
      <c r="DZA58" s="62"/>
      <c r="DZB58" s="62"/>
      <c r="DZC58" s="62"/>
      <c r="DZD58" s="62"/>
      <c r="DZE58" s="62"/>
      <c r="DZF58" s="62"/>
      <c r="DZG58" s="62"/>
      <c r="DZH58" s="62"/>
      <c r="DZI58" s="62"/>
      <c r="DZJ58" s="62"/>
      <c r="DZK58" s="62"/>
      <c r="DZL58" s="62"/>
      <c r="DZM58" s="62"/>
      <c r="DZN58" s="62"/>
      <c r="DZO58" s="62"/>
      <c r="DZP58" s="62"/>
      <c r="DZQ58" s="62"/>
      <c r="DZR58" s="62"/>
      <c r="DZS58" s="62"/>
      <c r="DZT58" s="62"/>
      <c r="DZU58" s="62"/>
      <c r="DZV58" s="62"/>
      <c r="DZW58" s="62"/>
      <c r="DZX58" s="62"/>
      <c r="DZY58" s="62"/>
      <c r="DZZ58" s="62"/>
      <c r="EAA58" s="62"/>
      <c r="EAB58" s="62"/>
      <c r="EAC58" s="62"/>
      <c r="EAD58" s="62"/>
      <c r="EAE58" s="62"/>
      <c r="EAF58" s="62"/>
      <c r="EAG58" s="62"/>
      <c r="EAH58" s="62"/>
      <c r="EAI58" s="62"/>
      <c r="EAJ58" s="62"/>
      <c r="EAK58" s="62"/>
      <c r="EAL58" s="62"/>
      <c r="EAM58" s="62"/>
      <c r="EAN58" s="62"/>
      <c r="EAO58" s="62"/>
      <c r="EAP58" s="62"/>
      <c r="EAQ58" s="62"/>
      <c r="EAR58" s="62"/>
      <c r="EAS58" s="62"/>
      <c r="EAT58" s="62"/>
      <c r="EAU58" s="62"/>
      <c r="EAV58" s="62"/>
      <c r="EAW58" s="62"/>
      <c r="EAX58" s="62"/>
      <c r="EAY58" s="62"/>
      <c r="EAZ58" s="62"/>
      <c r="EBA58" s="62"/>
      <c r="EBB58" s="62"/>
      <c r="EBC58" s="62"/>
      <c r="EBD58" s="62"/>
      <c r="EBE58" s="62"/>
      <c r="EBF58" s="62"/>
      <c r="EBG58" s="62"/>
      <c r="EBH58" s="62"/>
      <c r="EBI58" s="62"/>
      <c r="EBJ58" s="62"/>
      <c r="EBK58" s="62"/>
      <c r="EBL58" s="62"/>
      <c r="EBM58" s="62"/>
      <c r="EBN58" s="62"/>
      <c r="EBO58" s="62"/>
      <c r="EBP58" s="62"/>
      <c r="EBQ58" s="62"/>
      <c r="EBR58" s="62"/>
      <c r="EBS58" s="62"/>
      <c r="EBT58" s="62"/>
      <c r="EBU58" s="62"/>
      <c r="EBV58" s="62"/>
      <c r="EBW58" s="62"/>
      <c r="EBX58" s="62"/>
      <c r="EBY58" s="62"/>
      <c r="EBZ58" s="62"/>
      <c r="ECA58" s="62"/>
      <c r="ECB58" s="62"/>
      <c r="ECC58" s="62"/>
      <c r="ECD58" s="62"/>
      <c r="ECE58" s="62"/>
      <c r="ECF58" s="62"/>
      <c r="ECG58" s="62"/>
      <c r="ECH58" s="62"/>
      <c r="ECI58" s="62"/>
      <c r="ECJ58" s="62"/>
      <c r="ECK58" s="62"/>
      <c r="ECL58" s="62"/>
      <c r="ECM58" s="62"/>
      <c r="ECN58" s="62"/>
      <c r="ECO58" s="62"/>
      <c r="ECP58" s="62"/>
      <c r="ECQ58" s="62"/>
      <c r="ECR58" s="62"/>
      <c r="ECS58" s="62"/>
      <c r="ECT58" s="62"/>
      <c r="ECU58" s="62"/>
      <c r="ECV58" s="62"/>
      <c r="ECW58" s="62"/>
      <c r="ECX58" s="62"/>
      <c r="ECY58" s="62"/>
      <c r="ECZ58" s="62"/>
      <c r="EDA58" s="62"/>
      <c r="EDB58" s="62"/>
      <c r="EDC58" s="62"/>
      <c r="EDD58" s="62"/>
      <c r="EDE58" s="62"/>
      <c r="EDF58" s="62"/>
      <c r="EDG58" s="62"/>
      <c r="EDH58" s="62"/>
      <c r="EDI58" s="62"/>
      <c r="EDJ58" s="62"/>
      <c r="EDK58" s="62"/>
      <c r="EDL58" s="62"/>
      <c r="EDM58" s="62"/>
      <c r="EDN58" s="62"/>
      <c r="EDO58" s="62"/>
      <c r="EDP58" s="62"/>
      <c r="EDQ58" s="62"/>
      <c r="EDR58" s="62"/>
      <c r="EDS58" s="62"/>
      <c r="EDT58" s="62"/>
      <c r="EDU58" s="62"/>
      <c r="EDV58" s="62"/>
      <c r="EDW58" s="62"/>
      <c r="EDX58" s="62"/>
      <c r="EDY58" s="62"/>
      <c r="EDZ58" s="62"/>
      <c r="EEA58" s="62"/>
      <c r="EEB58" s="62"/>
      <c r="EEC58" s="62"/>
      <c r="EED58" s="62"/>
      <c r="EEE58" s="62"/>
      <c r="EEF58" s="62"/>
      <c r="EEG58" s="62"/>
      <c r="EEH58" s="62"/>
      <c r="EEI58" s="62"/>
      <c r="EEJ58" s="62"/>
      <c r="EEK58" s="62"/>
      <c r="EEL58" s="62"/>
      <c r="EEM58" s="62"/>
      <c r="EEN58" s="62"/>
      <c r="EEO58" s="62"/>
      <c r="EEP58" s="62"/>
      <c r="EEQ58" s="62"/>
      <c r="EER58" s="62"/>
      <c r="EES58" s="62"/>
      <c r="EET58" s="62"/>
      <c r="EEU58" s="62"/>
      <c r="EEV58" s="62"/>
      <c r="EEW58" s="62"/>
      <c r="EEX58" s="62"/>
      <c r="EEY58" s="62"/>
      <c r="EEZ58" s="62"/>
      <c r="EFA58" s="62"/>
      <c r="EFB58" s="62"/>
      <c r="EFC58" s="62"/>
      <c r="EFD58" s="62"/>
      <c r="EFE58" s="62"/>
      <c r="EFF58" s="62"/>
      <c r="EFG58" s="62"/>
      <c r="EFH58" s="62"/>
      <c r="EFI58" s="62"/>
      <c r="EFJ58" s="62"/>
      <c r="EFK58" s="62"/>
      <c r="EFL58" s="62"/>
      <c r="EFM58" s="62"/>
      <c r="EFN58" s="62"/>
      <c r="EFO58" s="62"/>
      <c r="EFP58" s="62"/>
      <c r="EFQ58" s="62"/>
      <c r="EFR58" s="62"/>
      <c r="EFS58" s="62"/>
      <c r="EFT58" s="62"/>
      <c r="EFU58" s="62"/>
      <c r="EFV58" s="62"/>
      <c r="EFW58" s="62"/>
      <c r="EFX58" s="62"/>
      <c r="EFY58" s="62"/>
      <c r="EFZ58" s="62"/>
      <c r="EGA58" s="62"/>
      <c r="EGB58" s="62"/>
      <c r="EGC58" s="62"/>
      <c r="EGD58" s="62"/>
      <c r="EGE58" s="62"/>
      <c r="EGF58" s="62"/>
      <c r="EGG58" s="62"/>
      <c r="EGH58" s="62"/>
      <c r="EGI58" s="62"/>
      <c r="EGJ58" s="62"/>
      <c r="EGK58" s="62"/>
      <c r="EGL58" s="62"/>
      <c r="EGM58" s="62"/>
      <c r="EGN58" s="62"/>
      <c r="EGO58" s="62"/>
      <c r="EGP58" s="62"/>
      <c r="EGQ58" s="62"/>
      <c r="EGR58" s="62"/>
      <c r="EGS58" s="62"/>
      <c r="EGT58" s="62"/>
      <c r="EGU58" s="62"/>
      <c r="EGV58" s="62"/>
      <c r="EGW58" s="62"/>
      <c r="EGX58" s="62"/>
      <c r="EGY58" s="62"/>
      <c r="EGZ58" s="62"/>
      <c r="EHA58" s="62"/>
      <c r="EHB58" s="62"/>
      <c r="EHC58" s="62"/>
      <c r="EHD58" s="62"/>
      <c r="EHE58" s="62"/>
      <c r="EHF58" s="62"/>
      <c r="EHG58" s="62"/>
      <c r="EHH58" s="62"/>
      <c r="EHI58" s="62"/>
      <c r="EHJ58" s="62"/>
      <c r="EHK58" s="62"/>
      <c r="EHL58" s="62"/>
      <c r="EHM58" s="62"/>
      <c r="EHN58" s="62"/>
      <c r="EHO58" s="62"/>
      <c r="EHP58" s="62"/>
      <c r="EHQ58" s="62"/>
      <c r="EHR58" s="62"/>
      <c r="EHS58" s="62"/>
      <c r="EHT58" s="62"/>
      <c r="EHU58" s="62"/>
      <c r="EHV58" s="62"/>
      <c r="EHW58" s="62"/>
      <c r="EHX58" s="62"/>
      <c r="EHY58" s="62"/>
      <c r="EHZ58" s="62"/>
      <c r="EIA58" s="62"/>
      <c r="EIB58" s="62"/>
      <c r="EIC58" s="62"/>
      <c r="EID58" s="62"/>
      <c r="EIE58" s="62"/>
      <c r="EIF58" s="62"/>
      <c r="EIG58" s="62"/>
      <c r="EIH58" s="62"/>
      <c r="EII58" s="62"/>
      <c r="EIJ58" s="62"/>
      <c r="EIK58" s="62"/>
      <c r="EIL58" s="62"/>
      <c r="EIM58" s="62"/>
      <c r="EIN58" s="62"/>
      <c r="EIO58" s="62"/>
      <c r="EIP58" s="62"/>
      <c r="EIQ58" s="62"/>
      <c r="EIR58" s="62"/>
      <c r="EIS58" s="62"/>
      <c r="EIT58" s="62"/>
      <c r="EIU58" s="62"/>
      <c r="EIV58" s="62"/>
      <c r="EIW58" s="62"/>
      <c r="EIX58" s="62"/>
      <c r="EIY58" s="62"/>
      <c r="EIZ58" s="62"/>
      <c r="EJA58" s="62"/>
      <c r="EJB58" s="62"/>
      <c r="EJC58" s="62"/>
      <c r="EJD58" s="62"/>
      <c r="EJE58" s="62"/>
      <c r="EJF58" s="62"/>
      <c r="EJG58" s="62"/>
      <c r="EJH58" s="62"/>
      <c r="EJI58" s="62"/>
      <c r="EJJ58" s="62"/>
      <c r="EJK58" s="62"/>
      <c r="EJL58" s="62"/>
      <c r="EJM58" s="62"/>
      <c r="EJN58" s="62"/>
      <c r="EJO58" s="62"/>
      <c r="EJP58" s="62"/>
      <c r="EJQ58" s="62"/>
      <c r="EJR58" s="62"/>
      <c r="EJS58" s="62"/>
      <c r="EJT58" s="62"/>
      <c r="EJU58" s="62"/>
      <c r="EJV58" s="62"/>
      <c r="EJW58" s="62"/>
      <c r="EJX58" s="62"/>
      <c r="EJY58" s="62"/>
      <c r="EJZ58" s="62"/>
      <c r="EKA58" s="62"/>
      <c r="EKB58" s="62"/>
      <c r="EKC58" s="62"/>
      <c r="EKD58" s="62"/>
      <c r="EKE58" s="62"/>
      <c r="EKF58" s="62"/>
      <c r="EKG58" s="62"/>
      <c r="EKH58" s="62"/>
      <c r="EKI58" s="62"/>
      <c r="EKJ58" s="62"/>
      <c r="EKK58" s="62"/>
      <c r="EKL58" s="62"/>
      <c r="EKM58" s="62"/>
      <c r="EKN58" s="62"/>
      <c r="EKO58" s="62"/>
      <c r="EKP58" s="62"/>
      <c r="EKQ58" s="62"/>
      <c r="EKR58" s="62"/>
      <c r="EKS58" s="62"/>
      <c r="EKT58" s="62"/>
      <c r="EKU58" s="62"/>
      <c r="EKV58" s="62"/>
      <c r="EKW58" s="62"/>
      <c r="EKX58" s="62"/>
      <c r="EKY58" s="62"/>
      <c r="EKZ58" s="62"/>
      <c r="ELA58" s="62"/>
      <c r="ELB58" s="62"/>
      <c r="ELC58" s="62"/>
      <c r="ELD58" s="62"/>
      <c r="ELE58" s="62"/>
      <c r="ELF58" s="62"/>
      <c r="ELG58" s="62"/>
      <c r="ELH58" s="62"/>
      <c r="ELI58" s="62"/>
      <c r="ELJ58" s="62"/>
      <c r="ELK58" s="62"/>
      <c r="ELL58" s="62"/>
      <c r="ELM58" s="62"/>
      <c r="ELN58" s="62"/>
      <c r="ELO58" s="62"/>
      <c r="ELP58" s="62"/>
      <c r="ELQ58" s="62"/>
      <c r="ELR58" s="62"/>
      <c r="ELS58" s="62"/>
      <c r="ELT58" s="62"/>
      <c r="ELU58" s="62"/>
      <c r="ELV58" s="62"/>
      <c r="ELW58" s="62"/>
      <c r="ELX58" s="62"/>
      <c r="ELY58" s="62"/>
      <c r="ELZ58" s="62"/>
      <c r="EMA58" s="62"/>
      <c r="EMB58" s="62"/>
      <c r="EMC58" s="62"/>
      <c r="EMD58" s="62"/>
      <c r="EME58" s="62"/>
      <c r="EMF58" s="62"/>
      <c r="EMG58" s="62"/>
      <c r="EMH58" s="62"/>
      <c r="EMI58" s="62"/>
      <c r="EMJ58" s="62"/>
      <c r="EMK58" s="62"/>
      <c r="EML58" s="62"/>
      <c r="EMM58" s="62"/>
      <c r="EMN58" s="62"/>
      <c r="EMO58" s="62"/>
      <c r="EMP58" s="62"/>
      <c r="EMQ58" s="62"/>
      <c r="EMR58" s="62"/>
      <c r="EMS58" s="62"/>
      <c r="EMT58" s="62"/>
      <c r="EMU58" s="62"/>
      <c r="EMV58" s="62"/>
      <c r="EMW58" s="62"/>
      <c r="EMX58" s="62"/>
      <c r="EMY58" s="62"/>
      <c r="EMZ58" s="62"/>
      <c r="ENA58" s="62"/>
      <c r="ENB58" s="62"/>
      <c r="ENC58" s="62"/>
      <c r="END58" s="62"/>
      <c r="ENE58" s="62"/>
      <c r="ENF58" s="62"/>
      <c r="ENG58" s="62"/>
      <c r="ENH58" s="62"/>
      <c r="ENI58" s="62"/>
      <c r="ENJ58" s="62"/>
      <c r="ENK58" s="62"/>
      <c r="ENL58" s="62"/>
      <c r="ENM58" s="62"/>
      <c r="ENN58" s="62"/>
      <c r="ENO58" s="62"/>
      <c r="ENP58" s="62"/>
      <c r="ENQ58" s="62"/>
      <c r="ENR58" s="62"/>
      <c r="ENS58" s="62"/>
      <c r="ENT58" s="62"/>
      <c r="ENU58" s="62"/>
      <c r="ENV58" s="62"/>
      <c r="ENW58" s="62"/>
      <c r="ENX58" s="62"/>
      <c r="ENY58" s="62"/>
      <c r="ENZ58" s="62"/>
      <c r="EOA58" s="62"/>
      <c r="EOB58" s="62"/>
      <c r="EOC58" s="62"/>
      <c r="EOD58" s="62"/>
      <c r="EOE58" s="62"/>
      <c r="EOF58" s="62"/>
      <c r="EOG58" s="62"/>
      <c r="EOH58" s="62"/>
      <c r="EOI58" s="62"/>
      <c r="EOJ58" s="62"/>
      <c r="EOK58" s="62"/>
      <c r="EOL58" s="62"/>
      <c r="EOM58" s="62"/>
      <c r="EON58" s="62"/>
      <c r="EOO58" s="62"/>
      <c r="EOP58" s="62"/>
      <c r="EOQ58" s="62"/>
      <c r="EOR58" s="62"/>
      <c r="EOS58" s="62"/>
      <c r="EOT58" s="62"/>
      <c r="EOU58" s="62"/>
      <c r="EOV58" s="62"/>
      <c r="EOW58" s="62"/>
      <c r="EOX58" s="62"/>
      <c r="EOY58" s="62"/>
      <c r="EOZ58" s="62"/>
      <c r="EPA58" s="62"/>
      <c r="EPB58" s="62"/>
      <c r="EPC58" s="62"/>
      <c r="EPD58" s="62"/>
      <c r="EPE58" s="62"/>
      <c r="EPF58" s="62"/>
      <c r="EPG58" s="62"/>
      <c r="EPH58" s="62"/>
      <c r="EPI58" s="62"/>
      <c r="EPJ58" s="62"/>
      <c r="EPK58" s="62"/>
      <c r="EPL58" s="62"/>
      <c r="EPM58" s="62"/>
      <c r="EPN58" s="62"/>
      <c r="EPO58" s="62"/>
      <c r="EPP58" s="62"/>
      <c r="EPQ58" s="62"/>
      <c r="EPR58" s="62"/>
      <c r="EPS58" s="62"/>
      <c r="EPT58" s="62"/>
      <c r="EPU58" s="62"/>
      <c r="EPV58" s="62"/>
      <c r="EPW58" s="62"/>
      <c r="EPX58" s="62"/>
      <c r="EPY58" s="62"/>
      <c r="EPZ58" s="62"/>
      <c r="EQA58" s="62"/>
      <c r="EQB58" s="62"/>
      <c r="EQC58" s="62"/>
      <c r="EQD58" s="62"/>
      <c r="EQE58" s="62"/>
      <c r="EQF58" s="62"/>
      <c r="EQG58" s="62"/>
      <c r="EQH58" s="62"/>
      <c r="EQI58" s="62"/>
      <c r="EQJ58" s="62"/>
      <c r="EQK58" s="62"/>
      <c r="EQL58" s="62"/>
      <c r="EQM58" s="62"/>
      <c r="EQN58" s="62"/>
      <c r="EQO58" s="62"/>
      <c r="EQP58" s="62"/>
      <c r="EQQ58" s="62"/>
      <c r="EQR58" s="62"/>
      <c r="EQS58" s="62"/>
      <c r="EQT58" s="62"/>
      <c r="EQU58" s="62"/>
      <c r="EQV58" s="62"/>
      <c r="EQW58" s="62"/>
      <c r="EQX58" s="62"/>
      <c r="EQY58" s="62"/>
      <c r="EQZ58" s="62"/>
      <c r="ERA58" s="62"/>
      <c r="ERB58" s="62"/>
      <c r="ERC58" s="62"/>
      <c r="ERD58" s="62"/>
      <c r="ERE58" s="62"/>
      <c r="ERF58" s="62"/>
      <c r="ERG58" s="62"/>
      <c r="ERH58" s="62"/>
      <c r="ERI58" s="62"/>
      <c r="ERJ58" s="62"/>
      <c r="ERK58" s="62"/>
      <c r="ERL58" s="62"/>
      <c r="ERM58" s="62"/>
      <c r="ERN58" s="62"/>
      <c r="ERO58" s="62"/>
      <c r="ERP58" s="62"/>
      <c r="ERQ58" s="62"/>
      <c r="ERR58" s="62"/>
      <c r="ERS58" s="62"/>
      <c r="ERT58" s="62"/>
      <c r="ERU58" s="62"/>
      <c r="ERV58" s="62"/>
      <c r="ERW58" s="62"/>
      <c r="ERX58" s="62"/>
      <c r="ERY58" s="62"/>
      <c r="ERZ58" s="62"/>
      <c r="ESA58" s="62"/>
      <c r="ESB58" s="62"/>
      <c r="ESC58" s="62"/>
      <c r="ESD58" s="62"/>
      <c r="ESE58" s="62"/>
      <c r="ESF58" s="62"/>
      <c r="ESG58" s="62"/>
      <c r="ESH58" s="62"/>
      <c r="ESI58" s="62"/>
      <c r="ESJ58" s="62"/>
      <c r="ESK58" s="62"/>
      <c r="ESL58" s="62"/>
      <c r="ESM58" s="62"/>
      <c r="ESN58" s="62"/>
      <c r="ESO58" s="62"/>
      <c r="ESP58" s="62"/>
      <c r="ESQ58" s="62"/>
      <c r="ESR58" s="62"/>
      <c r="ESS58" s="62"/>
      <c r="EST58" s="62"/>
      <c r="ESU58" s="62"/>
      <c r="ESV58" s="62"/>
      <c r="ESW58" s="62"/>
      <c r="ESX58" s="62"/>
      <c r="ESY58" s="62"/>
      <c r="ESZ58" s="62"/>
      <c r="ETA58" s="62"/>
      <c r="ETB58" s="62"/>
      <c r="ETC58" s="62"/>
      <c r="ETD58" s="62"/>
      <c r="ETE58" s="62"/>
      <c r="ETF58" s="62"/>
      <c r="ETG58" s="62"/>
      <c r="ETH58" s="62"/>
      <c r="ETI58" s="62"/>
      <c r="ETJ58" s="62"/>
      <c r="ETK58" s="62"/>
      <c r="ETL58" s="62"/>
      <c r="ETM58" s="62"/>
      <c r="ETN58" s="62"/>
      <c r="ETO58" s="62"/>
      <c r="ETP58" s="62"/>
      <c r="ETQ58" s="62"/>
      <c r="ETR58" s="62"/>
      <c r="ETS58" s="62"/>
      <c r="ETT58" s="62"/>
      <c r="ETU58" s="62"/>
      <c r="ETV58" s="62"/>
      <c r="ETW58" s="62"/>
      <c r="ETX58" s="62"/>
      <c r="ETY58" s="62"/>
      <c r="ETZ58" s="62"/>
      <c r="EUA58" s="62"/>
      <c r="EUB58" s="62"/>
      <c r="EUC58" s="62"/>
      <c r="EUD58" s="62"/>
      <c r="EUE58" s="62"/>
      <c r="EUF58" s="62"/>
      <c r="EUG58" s="62"/>
      <c r="EUH58" s="62"/>
      <c r="EUI58" s="62"/>
      <c r="EUJ58" s="62"/>
      <c r="EUK58" s="62"/>
      <c r="EUL58" s="62"/>
      <c r="EUM58" s="62"/>
      <c r="EUN58" s="62"/>
      <c r="EUO58" s="62"/>
      <c r="EUP58" s="62"/>
      <c r="EUQ58" s="62"/>
      <c r="EUR58" s="62"/>
      <c r="EUS58" s="62"/>
      <c r="EUT58" s="62"/>
      <c r="EUU58" s="62"/>
      <c r="EUV58" s="62"/>
      <c r="EUW58" s="62"/>
      <c r="EUX58" s="62"/>
      <c r="EUY58" s="62"/>
      <c r="EUZ58" s="62"/>
      <c r="EVA58" s="62"/>
      <c r="EVB58" s="62"/>
      <c r="EVC58" s="62"/>
      <c r="EVD58" s="62"/>
      <c r="EVE58" s="62"/>
      <c r="EVF58" s="62"/>
      <c r="EVG58" s="62"/>
      <c r="EVH58" s="62"/>
      <c r="EVI58" s="62"/>
      <c r="EVJ58" s="62"/>
      <c r="EVK58" s="62"/>
      <c r="EVL58" s="62"/>
      <c r="EVM58" s="62"/>
      <c r="EVN58" s="62"/>
      <c r="EVO58" s="62"/>
      <c r="EVP58" s="62"/>
      <c r="EVQ58" s="62"/>
      <c r="EVR58" s="62"/>
      <c r="EVS58" s="62"/>
      <c r="EVT58" s="62"/>
      <c r="EVU58" s="62"/>
      <c r="EVV58" s="62"/>
      <c r="EVW58" s="62"/>
      <c r="EVX58" s="62"/>
      <c r="EVY58" s="62"/>
      <c r="EVZ58" s="62"/>
      <c r="EWA58" s="62"/>
      <c r="EWB58" s="62"/>
      <c r="EWC58" s="62"/>
      <c r="EWD58" s="62"/>
      <c r="EWE58" s="62"/>
      <c r="EWF58" s="62"/>
      <c r="EWG58" s="62"/>
      <c r="EWH58" s="62"/>
      <c r="EWI58" s="62"/>
      <c r="EWJ58" s="62"/>
      <c r="EWK58" s="62"/>
      <c r="EWL58" s="62"/>
      <c r="EWM58" s="62"/>
      <c r="EWN58" s="62"/>
      <c r="EWO58" s="62"/>
      <c r="EWP58" s="62"/>
      <c r="EWQ58" s="62"/>
      <c r="EWR58" s="62"/>
      <c r="EWS58" s="62"/>
      <c r="EWT58" s="62"/>
      <c r="EWU58" s="62"/>
      <c r="EWV58" s="62"/>
      <c r="EWW58" s="62"/>
      <c r="EWX58" s="62"/>
      <c r="EWY58" s="62"/>
      <c r="EWZ58" s="62"/>
      <c r="EXA58" s="62"/>
      <c r="EXB58" s="62"/>
      <c r="EXC58" s="62"/>
      <c r="EXD58" s="62"/>
      <c r="EXE58" s="62"/>
      <c r="EXF58" s="62"/>
      <c r="EXG58" s="62"/>
      <c r="EXH58" s="62"/>
      <c r="EXI58" s="62"/>
      <c r="EXJ58" s="62"/>
      <c r="EXK58" s="62"/>
      <c r="EXL58" s="62"/>
      <c r="EXM58" s="62"/>
      <c r="EXN58" s="62"/>
      <c r="EXO58" s="62"/>
      <c r="EXP58" s="62"/>
      <c r="EXQ58" s="62"/>
      <c r="EXR58" s="62"/>
      <c r="EXS58" s="62"/>
      <c r="EXT58" s="62"/>
      <c r="EXU58" s="62"/>
      <c r="EXV58" s="62"/>
      <c r="EXW58" s="62"/>
      <c r="EXX58" s="62"/>
      <c r="EXY58" s="62"/>
      <c r="EXZ58" s="62"/>
      <c r="EYA58" s="62"/>
      <c r="EYB58" s="62"/>
      <c r="EYC58" s="62"/>
      <c r="EYD58" s="62"/>
      <c r="EYE58" s="62"/>
      <c r="EYF58" s="62"/>
      <c r="EYG58" s="62"/>
      <c r="EYH58" s="62"/>
      <c r="EYI58" s="62"/>
      <c r="EYJ58" s="62"/>
      <c r="EYK58" s="62"/>
      <c r="EYL58" s="62"/>
      <c r="EYM58" s="62"/>
      <c r="EYN58" s="62"/>
      <c r="EYO58" s="62"/>
      <c r="EYP58" s="62"/>
      <c r="EYQ58" s="62"/>
      <c r="EYR58" s="62"/>
      <c r="EYS58" s="62"/>
      <c r="EYT58" s="62"/>
      <c r="EYU58" s="62"/>
      <c r="EYV58" s="62"/>
      <c r="EYW58" s="62"/>
      <c r="EYX58" s="62"/>
      <c r="EYY58" s="62"/>
      <c r="EYZ58" s="62"/>
      <c r="EZA58" s="62"/>
      <c r="EZB58" s="62"/>
      <c r="EZC58" s="62"/>
      <c r="EZD58" s="62"/>
      <c r="EZE58" s="62"/>
      <c r="EZF58" s="62"/>
      <c r="EZG58" s="62"/>
      <c r="EZH58" s="62"/>
      <c r="EZI58" s="62"/>
      <c r="EZJ58" s="62"/>
      <c r="EZK58" s="62"/>
      <c r="EZL58" s="62"/>
      <c r="EZM58" s="62"/>
      <c r="EZN58" s="62"/>
      <c r="EZO58" s="62"/>
      <c r="EZP58" s="62"/>
      <c r="EZQ58" s="62"/>
      <c r="EZR58" s="62"/>
      <c r="EZS58" s="62"/>
      <c r="EZT58" s="62"/>
      <c r="EZU58" s="62"/>
      <c r="EZV58" s="62"/>
      <c r="EZW58" s="62"/>
      <c r="EZX58" s="62"/>
      <c r="EZY58" s="62"/>
      <c r="EZZ58" s="62"/>
      <c r="FAA58" s="62"/>
      <c r="FAB58" s="62"/>
      <c r="FAC58" s="62"/>
      <c r="FAD58" s="62"/>
      <c r="FAE58" s="62"/>
      <c r="FAF58" s="62"/>
      <c r="FAG58" s="62"/>
      <c r="FAH58" s="62"/>
      <c r="FAI58" s="62"/>
      <c r="FAJ58" s="62"/>
      <c r="FAK58" s="62"/>
      <c r="FAL58" s="62"/>
      <c r="FAM58" s="62"/>
      <c r="FAN58" s="62"/>
      <c r="FAO58" s="62"/>
      <c r="FAP58" s="62"/>
      <c r="FAQ58" s="62"/>
      <c r="FAR58" s="62"/>
      <c r="FAS58" s="62"/>
      <c r="FAT58" s="62"/>
      <c r="FAU58" s="62"/>
      <c r="FAV58" s="62"/>
      <c r="FAW58" s="62"/>
      <c r="FAX58" s="62"/>
      <c r="FAY58" s="62"/>
      <c r="FAZ58" s="62"/>
      <c r="FBA58" s="62"/>
      <c r="FBB58" s="62"/>
      <c r="FBC58" s="62"/>
      <c r="FBD58" s="62"/>
      <c r="FBE58" s="62"/>
      <c r="FBF58" s="62"/>
      <c r="FBG58" s="62"/>
      <c r="FBH58" s="62"/>
      <c r="FBI58" s="62"/>
      <c r="FBJ58" s="62"/>
      <c r="FBK58" s="62"/>
      <c r="FBL58" s="62"/>
      <c r="FBM58" s="62"/>
      <c r="FBN58" s="62"/>
      <c r="FBO58" s="62"/>
      <c r="FBP58" s="62"/>
      <c r="FBQ58" s="62"/>
      <c r="FBR58" s="62"/>
      <c r="FBS58" s="62"/>
      <c r="FBT58" s="62"/>
      <c r="FBU58" s="62"/>
      <c r="FBV58" s="62"/>
      <c r="FBW58" s="62"/>
      <c r="FBX58" s="62"/>
      <c r="FBY58" s="62"/>
      <c r="FBZ58" s="62"/>
      <c r="FCA58" s="62"/>
      <c r="FCB58" s="62"/>
      <c r="FCC58" s="62"/>
      <c r="FCD58" s="62"/>
      <c r="FCE58" s="62"/>
      <c r="FCF58" s="62"/>
      <c r="FCG58" s="62"/>
      <c r="FCH58" s="62"/>
      <c r="FCI58" s="62"/>
      <c r="FCJ58" s="62"/>
      <c r="FCK58" s="62"/>
      <c r="FCL58" s="62"/>
      <c r="FCM58" s="62"/>
      <c r="FCN58" s="62"/>
      <c r="FCO58" s="62"/>
      <c r="FCP58" s="62"/>
      <c r="FCQ58" s="62"/>
      <c r="FCR58" s="62"/>
      <c r="FCS58" s="62"/>
      <c r="FCT58" s="62"/>
      <c r="FCU58" s="62"/>
      <c r="FCV58" s="62"/>
      <c r="FCW58" s="62"/>
      <c r="FCX58" s="62"/>
      <c r="FCY58" s="62"/>
      <c r="FCZ58" s="62"/>
      <c r="FDA58" s="62"/>
      <c r="FDB58" s="62"/>
      <c r="FDC58" s="62"/>
      <c r="FDD58" s="62"/>
      <c r="FDE58" s="62"/>
      <c r="FDF58" s="62"/>
      <c r="FDG58" s="62"/>
      <c r="FDH58" s="62"/>
      <c r="FDI58" s="62"/>
      <c r="FDJ58" s="62"/>
      <c r="FDK58" s="62"/>
      <c r="FDL58" s="62"/>
      <c r="FDM58" s="62"/>
      <c r="FDN58" s="62"/>
      <c r="FDO58" s="62"/>
      <c r="FDP58" s="62"/>
      <c r="FDQ58" s="62"/>
      <c r="FDR58" s="62"/>
      <c r="FDS58" s="62"/>
      <c r="FDT58" s="62"/>
      <c r="FDU58" s="62"/>
      <c r="FDV58" s="62"/>
      <c r="FDW58" s="62"/>
      <c r="FDX58" s="62"/>
      <c r="FDY58" s="62"/>
      <c r="FDZ58" s="62"/>
      <c r="FEA58" s="62"/>
      <c r="FEB58" s="62"/>
      <c r="FEC58" s="62"/>
      <c r="FED58" s="62"/>
      <c r="FEE58" s="62"/>
      <c r="FEF58" s="62"/>
      <c r="FEG58" s="62"/>
      <c r="FEH58" s="62"/>
      <c r="FEI58" s="62"/>
      <c r="FEJ58" s="62"/>
      <c r="FEK58" s="62"/>
      <c r="FEL58" s="62"/>
      <c r="FEM58" s="62"/>
      <c r="FEN58" s="62"/>
      <c r="FEO58" s="62"/>
      <c r="FEP58" s="62"/>
      <c r="FEQ58" s="62"/>
      <c r="FER58" s="62"/>
      <c r="FES58" s="62"/>
      <c r="FET58" s="62"/>
      <c r="FEU58" s="62"/>
      <c r="FEV58" s="62"/>
      <c r="FEW58" s="62"/>
      <c r="FEX58" s="62"/>
      <c r="FEY58" s="62"/>
      <c r="FEZ58" s="62"/>
      <c r="FFA58" s="62"/>
      <c r="FFB58" s="62"/>
      <c r="FFC58" s="62"/>
      <c r="FFD58" s="62"/>
      <c r="FFE58" s="62"/>
      <c r="FFF58" s="62"/>
      <c r="FFG58" s="62"/>
      <c r="FFH58" s="62"/>
      <c r="FFI58" s="62"/>
      <c r="FFJ58" s="62"/>
      <c r="FFK58" s="62"/>
      <c r="FFL58" s="62"/>
      <c r="FFM58" s="62"/>
      <c r="FFN58" s="62"/>
      <c r="FFO58" s="62"/>
      <c r="FFP58" s="62"/>
      <c r="FFQ58" s="62"/>
      <c r="FFR58" s="62"/>
      <c r="FFS58" s="62"/>
      <c r="FFT58" s="62"/>
      <c r="FFU58" s="62"/>
      <c r="FFV58" s="62"/>
      <c r="FFW58" s="62"/>
      <c r="FFX58" s="62"/>
      <c r="FFY58" s="62"/>
      <c r="FFZ58" s="62"/>
      <c r="FGA58" s="62"/>
      <c r="FGB58" s="62"/>
      <c r="FGC58" s="62"/>
      <c r="FGD58" s="62"/>
      <c r="FGE58" s="62"/>
      <c r="FGF58" s="62"/>
      <c r="FGG58" s="62"/>
      <c r="FGH58" s="62"/>
      <c r="FGI58" s="62"/>
      <c r="FGJ58" s="62"/>
      <c r="FGK58" s="62"/>
      <c r="FGL58" s="62"/>
      <c r="FGM58" s="62"/>
      <c r="FGN58" s="62"/>
      <c r="FGO58" s="62"/>
      <c r="FGP58" s="62"/>
      <c r="FGQ58" s="62"/>
      <c r="FGR58" s="62"/>
      <c r="FGS58" s="62"/>
      <c r="FGT58" s="62"/>
      <c r="FGU58" s="62"/>
      <c r="FGV58" s="62"/>
      <c r="FGW58" s="62"/>
      <c r="FGX58" s="62"/>
      <c r="FGY58" s="62"/>
      <c r="FGZ58" s="62"/>
      <c r="FHA58" s="62"/>
      <c r="FHB58" s="62"/>
      <c r="FHC58" s="62"/>
      <c r="FHD58" s="62"/>
      <c r="FHE58" s="62"/>
      <c r="FHF58" s="62"/>
      <c r="FHG58" s="62"/>
      <c r="FHH58" s="62"/>
      <c r="FHI58" s="62"/>
      <c r="FHJ58" s="62"/>
      <c r="FHK58" s="62"/>
      <c r="FHL58" s="62"/>
      <c r="FHM58" s="62"/>
      <c r="FHN58" s="62"/>
      <c r="FHO58" s="62"/>
      <c r="FHP58" s="62"/>
      <c r="FHQ58" s="62"/>
      <c r="FHR58" s="62"/>
      <c r="FHS58" s="62"/>
      <c r="FHT58" s="62"/>
      <c r="FHU58" s="62"/>
      <c r="FHV58" s="62"/>
      <c r="FHW58" s="62"/>
      <c r="FHX58" s="62"/>
      <c r="FHY58" s="62"/>
      <c r="FHZ58" s="62"/>
      <c r="FIA58" s="62"/>
      <c r="FIB58" s="62"/>
      <c r="FIC58" s="62"/>
      <c r="FID58" s="62"/>
      <c r="FIE58" s="62"/>
      <c r="FIF58" s="62"/>
      <c r="FIG58" s="62"/>
      <c r="FIH58" s="62"/>
      <c r="FII58" s="62"/>
      <c r="FIJ58" s="62"/>
      <c r="FIK58" s="62"/>
      <c r="FIL58" s="62"/>
      <c r="FIM58" s="62"/>
      <c r="FIN58" s="62"/>
      <c r="FIO58" s="62"/>
      <c r="FIP58" s="62"/>
      <c r="FIQ58" s="62"/>
      <c r="FIR58" s="62"/>
      <c r="FIS58" s="62"/>
      <c r="FIT58" s="62"/>
      <c r="FIU58" s="62"/>
      <c r="FIV58" s="62"/>
      <c r="FIW58" s="62"/>
      <c r="FIX58" s="62"/>
      <c r="FIY58" s="62"/>
      <c r="FIZ58" s="62"/>
      <c r="FJA58" s="62"/>
      <c r="FJB58" s="62"/>
      <c r="FJC58" s="62"/>
      <c r="FJD58" s="62"/>
      <c r="FJE58" s="62"/>
      <c r="FJF58" s="62"/>
      <c r="FJG58" s="62"/>
      <c r="FJH58" s="62"/>
      <c r="FJI58" s="62"/>
      <c r="FJJ58" s="62"/>
      <c r="FJK58" s="62"/>
      <c r="FJL58" s="62"/>
      <c r="FJM58" s="62"/>
      <c r="FJN58" s="62"/>
      <c r="FJO58" s="62"/>
      <c r="FJP58" s="62"/>
      <c r="FJQ58" s="62"/>
      <c r="FJR58" s="62"/>
      <c r="FJS58" s="62"/>
      <c r="FJT58" s="62"/>
      <c r="FJU58" s="62"/>
      <c r="FJV58" s="62"/>
      <c r="FJW58" s="62"/>
      <c r="FJX58" s="62"/>
      <c r="FJY58" s="62"/>
      <c r="FJZ58" s="62"/>
      <c r="FKA58" s="62"/>
      <c r="FKB58" s="62"/>
      <c r="FKC58" s="62"/>
      <c r="FKD58" s="62"/>
      <c r="FKE58" s="62"/>
      <c r="FKF58" s="62"/>
      <c r="FKG58" s="62"/>
      <c r="FKH58" s="62"/>
      <c r="FKI58" s="62"/>
      <c r="FKJ58" s="62"/>
      <c r="FKK58" s="62"/>
      <c r="FKL58" s="62"/>
      <c r="FKM58" s="62"/>
      <c r="FKN58" s="62"/>
      <c r="FKO58" s="62"/>
      <c r="FKP58" s="62"/>
      <c r="FKQ58" s="62"/>
      <c r="FKR58" s="62"/>
      <c r="FKS58" s="62"/>
      <c r="FKT58" s="62"/>
      <c r="FKU58" s="62"/>
      <c r="FKV58" s="62"/>
      <c r="FKW58" s="62"/>
      <c r="FKX58" s="62"/>
      <c r="FKY58" s="62"/>
      <c r="FKZ58" s="62"/>
      <c r="FLA58" s="62"/>
      <c r="FLB58" s="62"/>
      <c r="FLC58" s="62"/>
      <c r="FLD58" s="62"/>
      <c r="FLE58" s="62"/>
      <c r="FLF58" s="62"/>
      <c r="FLG58" s="62"/>
      <c r="FLH58" s="62"/>
      <c r="FLI58" s="62"/>
      <c r="FLJ58" s="62"/>
      <c r="FLK58" s="62"/>
      <c r="FLL58" s="62"/>
      <c r="FLM58" s="62"/>
      <c r="FLN58" s="62"/>
      <c r="FLO58" s="62"/>
      <c r="FLP58" s="62"/>
      <c r="FLQ58" s="62"/>
      <c r="FLR58" s="62"/>
      <c r="FLS58" s="62"/>
      <c r="FLT58" s="62"/>
      <c r="FLU58" s="62"/>
      <c r="FLV58" s="62"/>
      <c r="FLW58" s="62"/>
      <c r="FLX58" s="62"/>
      <c r="FLY58" s="62"/>
      <c r="FLZ58" s="62"/>
      <c r="FMA58" s="62"/>
      <c r="FMB58" s="62"/>
      <c r="FMC58" s="62"/>
      <c r="FMD58" s="62"/>
      <c r="FME58" s="62"/>
      <c r="FMF58" s="62"/>
      <c r="FMG58" s="62"/>
      <c r="FMH58" s="62"/>
      <c r="FMI58" s="62"/>
      <c r="FMJ58" s="62"/>
      <c r="FMK58" s="62"/>
      <c r="FML58" s="62"/>
      <c r="FMM58" s="62"/>
      <c r="FMN58" s="62"/>
      <c r="FMO58" s="62"/>
      <c r="FMP58" s="62"/>
      <c r="FMQ58" s="62"/>
      <c r="FMR58" s="62"/>
      <c r="FMS58" s="62"/>
      <c r="FMT58" s="62"/>
      <c r="FMU58" s="62"/>
      <c r="FMV58" s="62"/>
      <c r="FMW58" s="62"/>
      <c r="FMX58" s="62"/>
      <c r="FMY58" s="62"/>
      <c r="FMZ58" s="62"/>
      <c r="FNA58" s="62"/>
      <c r="FNB58" s="62"/>
      <c r="FNC58" s="62"/>
      <c r="FND58" s="62"/>
      <c r="FNE58" s="62"/>
      <c r="FNF58" s="62"/>
      <c r="FNG58" s="62"/>
      <c r="FNH58" s="62"/>
      <c r="FNI58" s="62"/>
      <c r="FNJ58" s="62"/>
      <c r="FNK58" s="62"/>
      <c r="FNL58" s="62"/>
      <c r="FNM58" s="62"/>
      <c r="FNN58" s="62"/>
      <c r="FNO58" s="62"/>
      <c r="FNP58" s="62"/>
      <c r="FNQ58" s="62"/>
      <c r="FNR58" s="62"/>
      <c r="FNS58" s="62"/>
      <c r="FNT58" s="62"/>
      <c r="FNU58" s="62"/>
      <c r="FNV58" s="62"/>
      <c r="FNW58" s="62"/>
      <c r="FNX58" s="62"/>
      <c r="FNY58" s="62"/>
      <c r="FNZ58" s="62"/>
      <c r="FOA58" s="62"/>
      <c r="FOB58" s="62"/>
      <c r="FOC58" s="62"/>
      <c r="FOD58" s="62"/>
      <c r="FOE58" s="62"/>
      <c r="FOF58" s="62"/>
      <c r="FOG58" s="62"/>
      <c r="FOH58" s="62"/>
      <c r="FOI58" s="62"/>
      <c r="FOJ58" s="62"/>
      <c r="FOK58" s="62"/>
      <c r="FOL58" s="62"/>
      <c r="FOM58" s="62"/>
      <c r="FON58" s="62"/>
      <c r="FOO58" s="62"/>
      <c r="FOP58" s="62"/>
      <c r="FOQ58" s="62"/>
      <c r="FOR58" s="62"/>
      <c r="FOS58" s="62"/>
      <c r="FOT58" s="62"/>
      <c r="FOU58" s="62"/>
      <c r="FOV58" s="62"/>
      <c r="FOW58" s="62"/>
      <c r="FOX58" s="62"/>
      <c r="FOY58" s="62"/>
      <c r="FOZ58" s="62"/>
      <c r="FPA58" s="62"/>
      <c r="FPB58" s="62"/>
      <c r="FPC58" s="62"/>
      <c r="FPD58" s="62"/>
      <c r="FPE58" s="62"/>
      <c r="FPF58" s="62"/>
      <c r="FPG58" s="62"/>
      <c r="FPH58" s="62"/>
      <c r="FPI58" s="62"/>
      <c r="FPJ58" s="62"/>
      <c r="FPK58" s="62"/>
      <c r="FPL58" s="62"/>
      <c r="FPM58" s="62"/>
      <c r="FPN58" s="62"/>
      <c r="FPO58" s="62"/>
      <c r="FPP58" s="62"/>
      <c r="FPQ58" s="62"/>
      <c r="FPR58" s="62"/>
      <c r="FPS58" s="62"/>
      <c r="FPT58" s="62"/>
      <c r="FPU58" s="62"/>
      <c r="FPV58" s="62"/>
      <c r="FPW58" s="62"/>
      <c r="FPX58" s="62"/>
      <c r="FPY58" s="62"/>
      <c r="FPZ58" s="62"/>
      <c r="FQA58" s="62"/>
      <c r="FQB58" s="62"/>
      <c r="FQC58" s="62"/>
      <c r="FQD58" s="62"/>
      <c r="FQE58" s="62"/>
      <c r="FQF58" s="62"/>
      <c r="FQG58" s="62"/>
      <c r="FQH58" s="62"/>
      <c r="FQI58" s="62"/>
      <c r="FQJ58" s="62"/>
      <c r="FQK58" s="62"/>
      <c r="FQL58" s="62"/>
      <c r="FQM58" s="62"/>
      <c r="FQN58" s="62"/>
      <c r="FQO58" s="62"/>
      <c r="FQP58" s="62"/>
      <c r="FQQ58" s="62"/>
      <c r="FQR58" s="62"/>
      <c r="FQS58" s="62"/>
      <c r="FQT58" s="62"/>
      <c r="FQU58" s="62"/>
      <c r="FQV58" s="62"/>
      <c r="FQW58" s="62"/>
      <c r="FQX58" s="62"/>
      <c r="FQY58" s="62"/>
      <c r="FQZ58" s="62"/>
      <c r="FRA58" s="62"/>
      <c r="FRB58" s="62"/>
      <c r="FRC58" s="62"/>
      <c r="FRD58" s="62"/>
      <c r="FRE58" s="62"/>
      <c r="FRF58" s="62"/>
      <c r="FRG58" s="62"/>
      <c r="FRH58" s="62"/>
      <c r="FRI58" s="62"/>
      <c r="FRJ58" s="62"/>
      <c r="FRK58" s="62"/>
      <c r="FRL58" s="62"/>
      <c r="FRM58" s="62"/>
      <c r="FRN58" s="62"/>
      <c r="FRO58" s="62"/>
      <c r="FRP58" s="62"/>
      <c r="FRQ58" s="62"/>
      <c r="FRR58" s="62"/>
      <c r="FRS58" s="62"/>
      <c r="FRT58" s="62"/>
      <c r="FRU58" s="62"/>
      <c r="FRV58" s="62"/>
      <c r="FRW58" s="62"/>
      <c r="FRX58" s="62"/>
      <c r="FRY58" s="62"/>
      <c r="FRZ58" s="62"/>
      <c r="FSA58" s="62"/>
      <c r="FSB58" s="62"/>
      <c r="FSC58" s="62"/>
      <c r="FSD58" s="62"/>
      <c r="FSE58" s="62"/>
      <c r="FSF58" s="62"/>
      <c r="FSG58" s="62"/>
      <c r="FSH58" s="62"/>
      <c r="FSI58" s="62"/>
      <c r="FSJ58" s="62"/>
      <c r="FSK58" s="62"/>
      <c r="FSL58" s="62"/>
      <c r="FSM58" s="62"/>
      <c r="FSN58" s="62"/>
      <c r="FSO58" s="62"/>
      <c r="FSP58" s="62"/>
      <c r="FSQ58" s="62"/>
      <c r="FSR58" s="62"/>
      <c r="FSS58" s="62"/>
      <c r="FST58" s="62"/>
      <c r="FSU58" s="62"/>
      <c r="FSV58" s="62"/>
      <c r="FSW58" s="62"/>
      <c r="FSX58" s="62"/>
      <c r="FSY58" s="62"/>
      <c r="FSZ58" s="62"/>
      <c r="FTA58" s="62"/>
      <c r="FTB58" s="62"/>
      <c r="FTC58" s="62"/>
      <c r="FTD58" s="62"/>
      <c r="FTE58" s="62"/>
      <c r="FTF58" s="62"/>
      <c r="FTG58" s="62"/>
      <c r="FTH58" s="62"/>
      <c r="FTI58" s="62"/>
      <c r="FTJ58" s="62"/>
      <c r="FTK58" s="62"/>
      <c r="FTL58" s="62"/>
      <c r="FTM58" s="62"/>
      <c r="FTN58" s="62"/>
      <c r="FTO58" s="62"/>
      <c r="FTP58" s="62"/>
      <c r="FTQ58" s="62"/>
      <c r="FTR58" s="62"/>
      <c r="FTS58" s="62"/>
      <c r="FTT58" s="62"/>
      <c r="FTU58" s="62"/>
      <c r="FTV58" s="62"/>
      <c r="FTW58" s="62"/>
      <c r="FTX58" s="62"/>
      <c r="FTY58" s="62"/>
      <c r="FTZ58" s="62"/>
      <c r="FUA58" s="62"/>
      <c r="FUB58" s="62"/>
      <c r="FUC58" s="62"/>
      <c r="FUD58" s="62"/>
      <c r="FUE58" s="62"/>
      <c r="FUF58" s="62"/>
      <c r="FUG58" s="62"/>
      <c r="FUH58" s="62"/>
      <c r="FUI58" s="62"/>
      <c r="FUJ58" s="62"/>
      <c r="FUK58" s="62"/>
      <c r="FUL58" s="62"/>
      <c r="FUM58" s="62"/>
      <c r="FUN58" s="62"/>
      <c r="FUO58" s="62"/>
      <c r="FUP58" s="62"/>
      <c r="FUQ58" s="62"/>
      <c r="FUR58" s="62"/>
      <c r="FUS58" s="62"/>
      <c r="FUT58" s="62"/>
      <c r="FUU58" s="62"/>
      <c r="FUV58" s="62"/>
      <c r="FUW58" s="62"/>
      <c r="FUX58" s="62"/>
      <c r="FUY58" s="62"/>
      <c r="FUZ58" s="62"/>
      <c r="FVA58" s="62"/>
      <c r="FVB58" s="62"/>
      <c r="FVC58" s="62"/>
      <c r="FVD58" s="62"/>
      <c r="FVE58" s="62"/>
      <c r="FVF58" s="62"/>
      <c r="FVG58" s="62"/>
      <c r="FVH58" s="62"/>
      <c r="FVI58" s="62"/>
      <c r="FVJ58" s="62"/>
      <c r="FVK58" s="62"/>
      <c r="FVL58" s="62"/>
      <c r="FVM58" s="62"/>
      <c r="FVN58" s="62"/>
      <c r="FVO58" s="62"/>
      <c r="FVP58" s="62"/>
      <c r="FVQ58" s="62"/>
      <c r="FVR58" s="62"/>
      <c r="FVS58" s="62"/>
      <c r="FVT58" s="62"/>
      <c r="FVU58" s="62"/>
      <c r="FVV58" s="62"/>
      <c r="FVW58" s="62"/>
      <c r="FVX58" s="62"/>
      <c r="FVY58" s="62"/>
      <c r="FVZ58" s="62"/>
      <c r="FWA58" s="62"/>
      <c r="FWB58" s="62"/>
      <c r="FWC58" s="62"/>
      <c r="FWD58" s="62"/>
      <c r="FWE58" s="62"/>
      <c r="FWF58" s="62"/>
      <c r="FWG58" s="62"/>
      <c r="FWH58" s="62"/>
      <c r="FWI58" s="62"/>
      <c r="FWJ58" s="62"/>
      <c r="FWK58" s="62"/>
      <c r="FWL58" s="62"/>
      <c r="FWM58" s="62"/>
      <c r="FWN58" s="62"/>
      <c r="FWO58" s="62"/>
      <c r="FWP58" s="62"/>
      <c r="FWQ58" s="62"/>
      <c r="FWR58" s="62"/>
      <c r="FWS58" s="62"/>
      <c r="FWT58" s="62"/>
      <c r="FWU58" s="62"/>
      <c r="FWV58" s="62"/>
      <c r="FWW58" s="62"/>
      <c r="FWX58" s="62"/>
      <c r="FWY58" s="62"/>
      <c r="FWZ58" s="62"/>
      <c r="FXA58" s="62"/>
      <c r="FXB58" s="62"/>
      <c r="FXC58" s="62"/>
      <c r="FXD58" s="62"/>
      <c r="FXE58" s="62"/>
      <c r="FXF58" s="62"/>
      <c r="FXG58" s="62"/>
      <c r="FXH58" s="62"/>
      <c r="FXI58" s="62"/>
      <c r="FXJ58" s="62"/>
      <c r="FXK58" s="62"/>
      <c r="FXL58" s="62"/>
      <c r="FXM58" s="62"/>
      <c r="FXN58" s="62"/>
      <c r="FXO58" s="62"/>
      <c r="FXP58" s="62"/>
      <c r="FXQ58" s="62"/>
      <c r="FXR58" s="62"/>
      <c r="FXS58" s="62"/>
      <c r="FXT58" s="62"/>
      <c r="FXU58" s="62"/>
      <c r="FXV58" s="62"/>
      <c r="FXW58" s="62"/>
      <c r="FXX58" s="62"/>
      <c r="FXY58" s="62"/>
      <c r="FXZ58" s="62"/>
      <c r="FYA58" s="62"/>
      <c r="FYB58" s="62"/>
      <c r="FYC58" s="62"/>
      <c r="FYD58" s="62"/>
      <c r="FYE58" s="62"/>
      <c r="FYF58" s="62"/>
      <c r="FYG58" s="62"/>
      <c r="FYH58" s="62"/>
      <c r="FYI58" s="62"/>
      <c r="FYJ58" s="62"/>
      <c r="FYK58" s="62"/>
      <c r="FYL58" s="62"/>
      <c r="FYM58" s="62"/>
      <c r="FYN58" s="62"/>
      <c r="FYO58" s="62"/>
      <c r="FYP58" s="62"/>
      <c r="FYQ58" s="62"/>
      <c r="FYR58" s="62"/>
      <c r="FYS58" s="62"/>
      <c r="FYT58" s="62"/>
      <c r="FYU58" s="62"/>
      <c r="FYV58" s="62"/>
      <c r="FYW58" s="62"/>
      <c r="FYX58" s="62"/>
      <c r="FYY58" s="62"/>
      <c r="FYZ58" s="62"/>
      <c r="FZA58" s="62"/>
      <c r="FZB58" s="62"/>
      <c r="FZC58" s="62"/>
      <c r="FZD58" s="62"/>
      <c r="FZE58" s="62"/>
      <c r="FZF58" s="62"/>
      <c r="FZG58" s="62"/>
      <c r="FZH58" s="62"/>
      <c r="FZI58" s="62"/>
      <c r="FZJ58" s="62"/>
      <c r="FZK58" s="62"/>
      <c r="FZL58" s="62"/>
      <c r="FZM58" s="62"/>
      <c r="FZN58" s="62"/>
      <c r="FZO58" s="62"/>
      <c r="FZP58" s="62"/>
      <c r="FZQ58" s="62"/>
      <c r="FZR58" s="62"/>
      <c r="FZS58" s="62"/>
      <c r="FZT58" s="62"/>
      <c r="FZU58" s="62"/>
      <c r="FZV58" s="62"/>
      <c r="FZW58" s="62"/>
      <c r="FZX58" s="62"/>
      <c r="FZY58" s="62"/>
      <c r="FZZ58" s="62"/>
      <c r="GAA58" s="62"/>
      <c r="GAB58" s="62"/>
      <c r="GAC58" s="62"/>
      <c r="GAD58" s="62"/>
      <c r="GAE58" s="62"/>
      <c r="GAF58" s="62"/>
      <c r="GAG58" s="62"/>
      <c r="GAH58" s="62"/>
      <c r="GAI58" s="62"/>
      <c r="GAJ58" s="62"/>
      <c r="GAK58" s="62"/>
      <c r="GAL58" s="62"/>
      <c r="GAM58" s="62"/>
      <c r="GAN58" s="62"/>
      <c r="GAO58" s="62"/>
      <c r="GAP58" s="62"/>
      <c r="GAQ58" s="62"/>
      <c r="GAR58" s="62"/>
      <c r="GAS58" s="62"/>
      <c r="GAT58" s="62"/>
      <c r="GAU58" s="62"/>
      <c r="GAV58" s="62"/>
      <c r="GAW58" s="62"/>
      <c r="GAX58" s="62"/>
      <c r="GAY58" s="62"/>
      <c r="GAZ58" s="62"/>
      <c r="GBA58" s="62"/>
      <c r="GBB58" s="62"/>
      <c r="GBC58" s="62"/>
      <c r="GBD58" s="62"/>
      <c r="GBE58" s="62"/>
      <c r="GBF58" s="62"/>
      <c r="GBG58" s="62"/>
      <c r="GBH58" s="62"/>
      <c r="GBI58" s="62"/>
      <c r="GBJ58" s="62"/>
      <c r="GBK58" s="62"/>
      <c r="GBL58" s="62"/>
      <c r="GBM58" s="62"/>
      <c r="GBN58" s="62"/>
      <c r="GBO58" s="62"/>
      <c r="GBP58" s="62"/>
      <c r="GBQ58" s="62"/>
      <c r="GBR58" s="62"/>
      <c r="GBS58" s="62"/>
      <c r="GBT58" s="62"/>
      <c r="GBU58" s="62"/>
      <c r="GBV58" s="62"/>
      <c r="GBW58" s="62"/>
      <c r="GBX58" s="62"/>
      <c r="GBY58" s="62"/>
      <c r="GBZ58" s="62"/>
      <c r="GCA58" s="62"/>
      <c r="GCB58" s="62"/>
      <c r="GCC58" s="62"/>
      <c r="GCD58" s="62"/>
      <c r="GCE58" s="62"/>
      <c r="GCF58" s="62"/>
      <c r="GCG58" s="62"/>
      <c r="GCH58" s="62"/>
      <c r="GCI58" s="62"/>
      <c r="GCJ58" s="62"/>
      <c r="GCK58" s="62"/>
      <c r="GCL58" s="62"/>
      <c r="GCM58" s="62"/>
      <c r="GCN58" s="62"/>
      <c r="GCO58" s="62"/>
      <c r="GCP58" s="62"/>
      <c r="GCQ58" s="62"/>
      <c r="GCR58" s="62"/>
      <c r="GCS58" s="62"/>
      <c r="GCT58" s="62"/>
      <c r="GCU58" s="62"/>
      <c r="GCV58" s="62"/>
      <c r="GCW58" s="62"/>
      <c r="GCX58" s="62"/>
      <c r="GCY58" s="62"/>
      <c r="GCZ58" s="62"/>
      <c r="GDA58" s="62"/>
      <c r="GDB58" s="62"/>
      <c r="GDC58" s="62"/>
      <c r="GDD58" s="62"/>
      <c r="GDE58" s="62"/>
      <c r="GDF58" s="62"/>
      <c r="GDG58" s="62"/>
      <c r="GDH58" s="62"/>
      <c r="GDI58" s="62"/>
      <c r="GDJ58" s="62"/>
      <c r="GDK58" s="62"/>
      <c r="GDL58" s="62"/>
      <c r="GDM58" s="62"/>
      <c r="GDN58" s="62"/>
      <c r="GDO58" s="62"/>
      <c r="GDP58" s="62"/>
      <c r="GDQ58" s="62"/>
      <c r="GDR58" s="62"/>
      <c r="GDS58" s="62"/>
      <c r="GDT58" s="62"/>
      <c r="GDU58" s="62"/>
      <c r="GDV58" s="62"/>
      <c r="GDW58" s="62"/>
      <c r="GDX58" s="62"/>
      <c r="GDY58" s="62"/>
      <c r="GDZ58" s="62"/>
      <c r="GEA58" s="62"/>
      <c r="GEB58" s="62"/>
      <c r="GEC58" s="62"/>
      <c r="GED58" s="62"/>
      <c r="GEE58" s="62"/>
      <c r="GEF58" s="62"/>
      <c r="GEG58" s="62"/>
      <c r="GEH58" s="62"/>
      <c r="GEI58" s="62"/>
      <c r="GEJ58" s="62"/>
      <c r="GEK58" s="62"/>
      <c r="GEL58" s="62"/>
      <c r="GEM58" s="62"/>
      <c r="GEN58" s="62"/>
      <c r="GEO58" s="62"/>
      <c r="GEP58" s="62"/>
      <c r="GEQ58" s="62"/>
      <c r="GER58" s="62"/>
      <c r="GES58" s="62"/>
      <c r="GET58" s="62"/>
      <c r="GEU58" s="62"/>
      <c r="GEV58" s="62"/>
      <c r="GEW58" s="62"/>
      <c r="GEX58" s="62"/>
      <c r="GEY58" s="62"/>
      <c r="GEZ58" s="62"/>
      <c r="GFA58" s="62"/>
      <c r="GFB58" s="62"/>
      <c r="GFC58" s="62"/>
      <c r="GFD58" s="62"/>
      <c r="GFE58" s="62"/>
      <c r="GFF58" s="62"/>
      <c r="GFG58" s="62"/>
      <c r="GFH58" s="62"/>
      <c r="GFI58" s="62"/>
      <c r="GFJ58" s="62"/>
      <c r="GFK58" s="62"/>
      <c r="GFL58" s="62"/>
      <c r="GFM58" s="62"/>
      <c r="GFN58" s="62"/>
      <c r="GFO58" s="62"/>
      <c r="GFP58" s="62"/>
      <c r="GFQ58" s="62"/>
      <c r="GFR58" s="62"/>
      <c r="GFS58" s="62"/>
      <c r="GFT58" s="62"/>
      <c r="GFU58" s="62"/>
      <c r="GFV58" s="62"/>
      <c r="GFW58" s="62"/>
      <c r="GFX58" s="62"/>
      <c r="GFY58" s="62"/>
      <c r="GFZ58" s="62"/>
      <c r="GGA58" s="62"/>
      <c r="GGB58" s="62"/>
      <c r="GGC58" s="62"/>
      <c r="GGD58" s="62"/>
      <c r="GGE58" s="62"/>
      <c r="GGF58" s="62"/>
      <c r="GGG58" s="62"/>
      <c r="GGH58" s="62"/>
      <c r="GGI58" s="62"/>
      <c r="GGJ58" s="62"/>
      <c r="GGK58" s="62"/>
      <c r="GGL58" s="62"/>
      <c r="GGM58" s="62"/>
      <c r="GGN58" s="62"/>
      <c r="GGO58" s="62"/>
      <c r="GGP58" s="62"/>
      <c r="GGQ58" s="62"/>
      <c r="GGR58" s="62"/>
      <c r="GGS58" s="62"/>
      <c r="GGT58" s="62"/>
      <c r="GGU58" s="62"/>
      <c r="GGV58" s="62"/>
      <c r="GGW58" s="62"/>
      <c r="GGX58" s="62"/>
      <c r="GGY58" s="62"/>
      <c r="GGZ58" s="62"/>
      <c r="GHA58" s="62"/>
      <c r="GHB58" s="62"/>
      <c r="GHC58" s="62"/>
      <c r="GHD58" s="62"/>
      <c r="GHE58" s="62"/>
      <c r="GHF58" s="62"/>
      <c r="GHG58" s="62"/>
      <c r="GHH58" s="62"/>
      <c r="GHI58" s="62"/>
      <c r="GHJ58" s="62"/>
      <c r="GHK58" s="62"/>
      <c r="GHL58" s="62"/>
      <c r="GHM58" s="62"/>
      <c r="GHN58" s="62"/>
      <c r="GHO58" s="62"/>
      <c r="GHP58" s="62"/>
      <c r="GHQ58" s="62"/>
      <c r="GHR58" s="62"/>
      <c r="GHS58" s="62"/>
      <c r="GHT58" s="62"/>
      <c r="GHU58" s="62"/>
      <c r="GHV58" s="62"/>
      <c r="GHW58" s="62"/>
      <c r="GHX58" s="62"/>
      <c r="GHY58" s="62"/>
      <c r="GHZ58" s="62"/>
      <c r="GIA58" s="62"/>
      <c r="GIB58" s="62"/>
      <c r="GIC58" s="62"/>
      <c r="GID58" s="62"/>
      <c r="GIE58" s="62"/>
      <c r="GIF58" s="62"/>
      <c r="GIG58" s="62"/>
      <c r="GIH58" s="62"/>
      <c r="GII58" s="62"/>
      <c r="GIJ58" s="62"/>
      <c r="GIK58" s="62"/>
      <c r="GIL58" s="62"/>
      <c r="GIM58" s="62"/>
      <c r="GIN58" s="62"/>
      <c r="GIO58" s="62"/>
      <c r="GIP58" s="62"/>
      <c r="GIQ58" s="62"/>
      <c r="GIR58" s="62"/>
      <c r="GIS58" s="62"/>
      <c r="GIT58" s="62"/>
      <c r="GIU58" s="62"/>
      <c r="GIV58" s="62"/>
      <c r="GIW58" s="62"/>
      <c r="GIX58" s="62"/>
      <c r="GIY58" s="62"/>
      <c r="GIZ58" s="62"/>
      <c r="GJA58" s="62"/>
      <c r="GJB58" s="62"/>
      <c r="GJC58" s="62"/>
      <c r="GJD58" s="62"/>
      <c r="GJE58" s="62"/>
      <c r="GJF58" s="62"/>
      <c r="GJG58" s="62"/>
      <c r="GJH58" s="62"/>
      <c r="GJI58" s="62"/>
      <c r="GJJ58" s="62"/>
      <c r="GJK58" s="62"/>
      <c r="GJL58" s="62"/>
      <c r="GJM58" s="62"/>
      <c r="GJN58" s="62"/>
      <c r="GJO58" s="62"/>
      <c r="GJP58" s="62"/>
      <c r="GJQ58" s="62"/>
      <c r="GJR58" s="62"/>
      <c r="GJS58" s="62"/>
      <c r="GJT58" s="62"/>
      <c r="GJU58" s="62"/>
      <c r="GJV58" s="62"/>
      <c r="GJW58" s="62"/>
      <c r="GJX58" s="62"/>
      <c r="GJY58" s="62"/>
      <c r="GJZ58" s="62"/>
      <c r="GKA58" s="62"/>
      <c r="GKB58" s="62"/>
      <c r="GKC58" s="62"/>
      <c r="GKD58" s="62"/>
      <c r="GKE58" s="62"/>
      <c r="GKF58" s="62"/>
      <c r="GKG58" s="62"/>
      <c r="GKH58" s="62"/>
      <c r="GKI58" s="62"/>
      <c r="GKJ58" s="62"/>
      <c r="GKK58" s="62"/>
      <c r="GKL58" s="62"/>
      <c r="GKM58" s="62"/>
      <c r="GKN58" s="62"/>
      <c r="GKO58" s="62"/>
      <c r="GKP58" s="62"/>
      <c r="GKQ58" s="62"/>
      <c r="GKR58" s="62"/>
      <c r="GKS58" s="62"/>
      <c r="GKT58" s="62"/>
      <c r="GKU58" s="62"/>
      <c r="GKV58" s="62"/>
      <c r="GKW58" s="62"/>
      <c r="GKX58" s="62"/>
      <c r="GKY58" s="62"/>
      <c r="GKZ58" s="62"/>
      <c r="GLA58" s="62"/>
      <c r="GLB58" s="62"/>
      <c r="GLC58" s="62"/>
      <c r="GLD58" s="62"/>
      <c r="GLE58" s="62"/>
      <c r="GLF58" s="62"/>
      <c r="GLG58" s="62"/>
      <c r="GLH58" s="62"/>
      <c r="GLI58" s="62"/>
      <c r="GLJ58" s="62"/>
      <c r="GLK58" s="62"/>
      <c r="GLL58" s="62"/>
      <c r="GLM58" s="62"/>
      <c r="GLN58" s="62"/>
      <c r="GLO58" s="62"/>
      <c r="GLP58" s="62"/>
      <c r="GLQ58" s="62"/>
      <c r="GLR58" s="62"/>
      <c r="GLS58" s="62"/>
      <c r="GLT58" s="62"/>
      <c r="GLU58" s="62"/>
      <c r="GLV58" s="62"/>
      <c r="GLW58" s="62"/>
      <c r="GLX58" s="62"/>
      <c r="GLY58" s="62"/>
      <c r="GLZ58" s="62"/>
      <c r="GMA58" s="62"/>
      <c r="GMB58" s="62"/>
      <c r="GMC58" s="62"/>
      <c r="GMD58" s="62"/>
      <c r="GME58" s="62"/>
      <c r="GMF58" s="62"/>
      <c r="GMG58" s="62"/>
      <c r="GMH58" s="62"/>
      <c r="GMI58" s="62"/>
      <c r="GMJ58" s="62"/>
      <c r="GMK58" s="62"/>
      <c r="GML58" s="62"/>
      <c r="GMM58" s="62"/>
      <c r="GMN58" s="62"/>
      <c r="GMO58" s="62"/>
      <c r="GMP58" s="62"/>
      <c r="GMQ58" s="62"/>
      <c r="GMR58" s="62"/>
      <c r="GMS58" s="62"/>
      <c r="GMT58" s="62"/>
      <c r="GMU58" s="62"/>
      <c r="GMV58" s="62"/>
      <c r="GMW58" s="62"/>
      <c r="GMX58" s="62"/>
      <c r="GMY58" s="62"/>
      <c r="GMZ58" s="62"/>
      <c r="GNA58" s="62"/>
      <c r="GNB58" s="62"/>
      <c r="GNC58" s="62"/>
      <c r="GND58" s="62"/>
      <c r="GNE58" s="62"/>
      <c r="GNF58" s="62"/>
      <c r="GNG58" s="62"/>
      <c r="GNH58" s="62"/>
      <c r="GNI58" s="62"/>
      <c r="GNJ58" s="62"/>
      <c r="GNK58" s="62"/>
      <c r="GNL58" s="62"/>
      <c r="GNM58" s="62"/>
      <c r="GNN58" s="62"/>
      <c r="GNO58" s="62"/>
      <c r="GNP58" s="62"/>
      <c r="GNQ58" s="62"/>
      <c r="GNR58" s="62"/>
      <c r="GNS58" s="62"/>
      <c r="GNT58" s="62"/>
      <c r="GNU58" s="62"/>
      <c r="GNV58" s="62"/>
      <c r="GNW58" s="62"/>
      <c r="GNX58" s="62"/>
      <c r="GNY58" s="62"/>
      <c r="GNZ58" s="62"/>
      <c r="GOA58" s="62"/>
      <c r="GOB58" s="62"/>
      <c r="GOC58" s="62"/>
      <c r="GOD58" s="62"/>
      <c r="GOE58" s="62"/>
      <c r="GOF58" s="62"/>
      <c r="GOG58" s="62"/>
      <c r="GOH58" s="62"/>
      <c r="GOI58" s="62"/>
      <c r="GOJ58" s="62"/>
      <c r="GOK58" s="62"/>
      <c r="GOL58" s="62"/>
      <c r="GOM58" s="62"/>
      <c r="GON58" s="62"/>
      <c r="GOO58" s="62"/>
      <c r="GOP58" s="62"/>
      <c r="GOQ58" s="62"/>
      <c r="GOR58" s="62"/>
      <c r="GOS58" s="62"/>
      <c r="GOT58" s="62"/>
      <c r="GOU58" s="62"/>
      <c r="GOV58" s="62"/>
      <c r="GOW58" s="62"/>
      <c r="GOX58" s="62"/>
      <c r="GOY58" s="62"/>
      <c r="GOZ58" s="62"/>
      <c r="GPA58" s="62"/>
      <c r="GPB58" s="62"/>
      <c r="GPC58" s="62"/>
      <c r="GPD58" s="62"/>
      <c r="GPE58" s="62"/>
      <c r="GPF58" s="62"/>
      <c r="GPG58" s="62"/>
      <c r="GPH58" s="62"/>
      <c r="GPI58" s="62"/>
      <c r="GPJ58" s="62"/>
      <c r="GPK58" s="62"/>
      <c r="GPL58" s="62"/>
      <c r="GPM58" s="62"/>
      <c r="GPN58" s="62"/>
      <c r="GPO58" s="62"/>
      <c r="GPP58" s="62"/>
      <c r="GPQ58" s="62"/>
      <c r="GPR58" s="62"/>
      <c r="GPS58" s="62"/>
      <c r="GPT58" s="62"/>
      <c r="GPU58" s="62"/>
      <c r="GPV58" s="62"/>
      <c r="GPW58" s="62"/>
      <c r="GPX58" s="62"/>
      <c r="GPY58" s="62"/>
      <c r="GPZ58" s="62"/>
      <c r="GQA58" s="62"/>
      <c r="GQB58" s="62"/>
      <c r="GQC58" s="62"/>
      <c r="GQD58" s="62"/>
      <c r="GQE58" s="62"/>
      <c r="GQF58" s="62"/>
      <c r="GQG58" s="62"/>
      <c r="GQH58" s="62"/>
      <c r="GQI58" s="62"/>
      <c r="GQJ58" s="62"/>
      <c r="GQK58" s="62"/>
      <c r="GQL58" s="62"/>
      <c r="GQM58" s="62"/>
      <c r="GQN58" s="62"/>
      <c r="GQO58" s="62"/>
      <c r="GQP58" s="62"/>
      <c r="GQQ58" s="62"/>
      <c r="GQR58" s="62"/>
      <c r="GQS58" s="62"/>
      <c r="GQT58" s="62"/>
      <c r="GQU58" s="62"/>
      <c r="GQV58" s="62"/>
      <c r="GQW58" s="62"/>
      <c r="GQX58" s="62"/>
      <c r="GQY58" s="62"/>
      <c r="GQZ58" s="62"/>
      <c r="GRA58" s="62"/>
      <c r="GRB58" s="62"/>
      <c r="GRC58" s="62"/>
      <c r="GRD58" s="62"/>
      <c r="GRE58" s="62"/>
      <c r="GRF58" s="62"/>
      <c r="GRG58" s="62"/>
      <c r="GRH58" s="62"/>
      <c r="GRI58" s="62"/>
      <c r="GRJ58" s="62"/>
      <c r="GRK58" s="62"/>
      <c r="GRL58" s="62"/>
      <c r="GRM58" s="62"/>
      <c r="GRN58" s="62"/>
      <c r="GRO58" s="62"/>
      <c r="GRP58" s="62"/>
      <c r="GRQ58" s="62"/>
      <c r="GRR58" s="62"/>
      <c r="GRS58" s="62"/>
      <c r="GRT58" s="62"/>
      <c r="GRU58" s="62"/>
      <c r="GRV58" s="62"/>
      <c r="GRW58" s="62"/>
      <c r="GRX58" s="62"/>
      <c r="GRY58" s="62"/>
      <c r="GRZ58" s="62"/>
      <c r="GSA58" s="62"/>
      <c r="GSB58" s="62"/>
      <c r="GSC58" s="62"/>
      <c r="GSD58" s="62"/>
      <c r="GSE58" s="62"/>
      <c r="GSF58" s="62"/>
      <c r="GSG58" s="62"/>
      <c r="GSH58" s="62"/>
      <c r="GSI58" s="62"/>
      <c r="GSJ58" s="62"/>
      <c r="GSK58" s="62"/>
      <c r="GSL58" s="62"/>
      <c r="GSM58" s="62"/>
      <c r="GSN58" s="62"/>
      <c r="GSO58" s="62"/>
      <c r="GSP58" s="62"/>
      <c r="GSQ58" s="62"/>
      <c r="GSR58" s="62"/>
      <c r="GSS58" s="62"/>
      <c r="GST58" s="62"/>
      <c r="GSU58" s="62"/>
      <c r="GSV58" s="62"/>
      <c r="GSW58" s="62"/>
      <c r="GSX58" s="62"/>
      <c r="GSY58" s="62"/>
      <c r="GSZ58" s="62"/>
      <c r="GTA58" s="62"/>
      <c r="GTB58" s="62"/>
      <c r="GTC58" s="62"/>
      <c r="GTD58" s="62"/>
      <c r="GTE58" s="62"/>
      <c r="GTF58" s="62"/>
      <c r="GTG58" s="62"/>
      <c r="GTH58" s="62"/>
      <c r="GTI58" s="62"/>
      <c r="GTJ58" s="62"/>
      <c r="GTK58" s="62"/>
      <c r="GTL58" s="62"/>
      <c r="GTM58" s="62"/>
      <c r="GTN58" s="62"/>
      <c r="GTO58" s="62"/>
      <c r="GTP58" s="62"/>
      <c r="GTQ58" s="62"/>
      <c r="GTR58" s="62"/>
      <c r="GTS58" s="62"/>
      <c r="GTT58" s="62"/>
      <c r="GTU58" s="62"/>
      <c r="GTV58" s="62"/>
      <c r="GTW58" s="62"/>
      <c r="GTX58" s="62"/>
      <c r="GTY58" s="62"/>
      <c r="GTZ58" s="62"/>
      <c r="GUA58" s="62"/>
      <c r="GUB58" s="62"/>
      <c r="GUC58" s="62"/>
      <c r="GUD58" s="62"/>
      <c r="GUE58" s="62"/>
      <c r="GUF58" s="62"/>
      <c r="GUG58" s="62"/>
      <c r="GUH58" s="62"/>
      <c r="GUI58" s="62"/>
      <c r="GUJ58" s="62"/>
      <c r="GUK58" s="62"/>
      <c r="GUL58" s="62"/>
      <c r="GUM58" s="62"/>
      <c r="GUN58" s="62"/>
      <c r="GUO58" s="62"/>
      <c r="GUP58" s="62"/>
      <c r="GUQ58" s="62"/>
      <c r="GUR58" s="62"/>
      <c r="GUS58" s="62"/>
      <c r="GUT58" s="62"/>
      <c r="GUU58" s="62"/>
      <c r="GUV58" s="62"/>
      <c r="GUW58" s="62"/>
      <c r="GUX58" s="62"/>
      <c r="GUY58" s="62"/>
      <c r="GUZ58" s="62"/>
      <c r="GVA58" s="62"/>
      <c r="GVB58" s="62"/>
      <c r="GVC58" s="62"/>
      <c r="GVD58" s="62"/>
      <c r="GVE58" s="62"/>
      <c r="GVF58" s="62"/>
      <c r="GVG58" s="62"/>
      <c r="GVH58" s="62"/>
      <c r="GVI58" s="62"/>
      <c r="GVJ58" s="62"/>
      <c r="GVK58" s="62"/>
      <c r="GVL58" s="62"/>
      <c r="GVM58" s="62"/>
      <c r="GVN58" s="62"/>
      <c r="GVO58" s="62"/>
      <c r="GVP58" s="62"/>
      <c r="GVQ58" s="62"/>
      <c r="GVR58" s="62"/>
      <c r="GVS58" s="62"/>
      <c r="GVT58" s="62"/>
      <c r="GVU58" s="62"/>
      <c r="GVV58" s="62"/>
      <c r="GVW58" s="62"/>
      <c r="GVX58" s="62"/>
      <c r="GVY58" s="62"/>
      <c r="GVZ58" s="62"/>
      <c r="GWA58" s="62"/>
      <c r="GWB58" s="62"/>
      <c r="GWC58" s="62"/>
      <c r="GWD58" s="62"/>
      <c r="GWE58" s="62"/>
      <c r="GWF58" s="62"/>
      <c r="GWG58" s="62"/>
      <c r="GWH58" s="62"/>
      <c r="GWI58" s="62"/>
      <c r="GWJ58" s="62"/>
      <c r="GWK58" s="62"/>
      <c r="GWL58" s="62"/>
      <c r="GWM58" s="62"/>
      <c r="GWN58" s="62"/>
      <c r="GWO58" s="62"/>
      <c r="GWP58" s="62"/>
      <c r="GWQ58" s="62"/>
      <c r="GWR58" s="62"/>
      <c r="GWS58" s="62"/>
      <c r="GWT58" s="62"/>
      <c r="GWU58" s="62"/>
      <c r="GWV58" s="62"/>
      <c r="GWW58" s="62"/>
      <c r="GWX58" s="62"/>
      <c r="GWY58" s="62"/>
      <c r="GWZ58" s="62"/>
      <c r="GXA58" s="62"/>
      <c r="GXB58" s="62"/>
      <c r="GXC58" s="62"/>
      <c r="GXD58" s="62"/>
      <c r="GXE58" s="62"/>
      <c r="GXF58" s="62"/>
      <c r="GXG58" s="62"/>
      <c r="GXH58" s="62"/>
      <c r="GXI58" s="62"/>
      <c r="GXJ58" s="62"/>
      <c r="GXK58" s="62"/>
      <c r="GXL58" s="62"/>
      <c r="GXM58" s="62"/>
      <c r="GXN58" s="62"/>
      <c r="GXO58" s="62"/>
      <c r="GXP58" s="62"/>
      <c r="GXQ58" s="62"/>
      <c r="GXR58" s="62"/>
      <c r="GXS58" s="62"/>
      <c r="GXT58" s="62"/>
      <c r="GXU58" s="62"/>
      <c r="GXV58" s="62"/>
      <c r="GXW58" s="62"/>
      <c r="GXX58" s="62"/>
      <c r="GXY58" s="62"/>
      <c r="GXZ58" s="62"/>
      <c r="GYA58" s="62"/>
      <c r="GYB58" s="62"/>
      <c r="GYC58" s="62"/>
      <c r="GYD58" s="62"/>
      <c r="GYE58" s="62"/>
      <c r="GYF58" s="62"/>
      <c r="GYG58" s="62"/>
      <c r="GYH58" s="62"/>
      <c r="GYI58" s="62"/>
      <c r="GYJ58" s="62"/>
      <c r="GYK58" s="62"/>
      <c r="GYL58" s="62"/>
      <c r="GYM58" s="62"/>
      <c r="GYN58" s="62"/>
      <c r="GYO58" s="62"/>
      <c r="GYP58" s="62"/>
      <c r="GYQ58" s="62"/>
      <c r="GYR58" s="62"/>
      <c r="GYS58" s="62"/>
      <c r="GYT58" s="62"/>
      <c r="GYU58" s="62"/>
      <c r="GYV58" s="62"/>
      <c r="GYW58" s="62"/>
      <c r="GYX58" s="62"/>
      <c r="GYY58" s="62"/>
      <c r="GYZ58" s="62"/>
      <c r="GZA58" s="62"/>
      <c r="GZB58" s="62"/>
      <c r="GZC58" s="62"/>
      <c r="GZD58" s="62"/>
      <c r="GZE58" s="62"/>
      <c r="GZF58" s="62"/>
      <c r="GZG58" s="62"/>
      <c r="GZH58" s="62"/>
      <c r="GZI58" s="62"/>
      <c r="GZJ58" s="62"/>
      <c r="GZK58" s="62"/>
      <c r="GZL58" s="62"/>
      <c r="GZM58" s="62"/>
      <c r="GZN58" s="62"/>
      <c r="GZO58" s="62"/>
      <c r="GZP58" s="62"/>
      <c r="GZQ58" s="62"/>
      <c r="GZR58" s="62"/>
      <c r="GZS58" s="62"/>
      <c r="GZT58" s="62"/>
      <c r="GZU58" s="62"/>
      <c r="GZV58" s="62"/>
      <c r="GZW58" s="62"/>
      <c r="GZX58" s="62"/>
      <c r="GZY58" s="62"/>
      <c r="GZZ58" s="62"/>
      <c r="HAA58" s="62"/>
      <c r="HAB58" s="62"/>
      <c r="HAC58" s="62"/>
      <c r="HAD58" s="62"/>
      <c r="HAE58" s="62"/>
      <c r="HAF58" s="62"/>
      <c r="HAG58" s="62"/>
      <c r="HAH58" s="62"/>
      <c r="HAI58" s="62"/>
      <c r="HAJ58" s="62"/>
      <c r="HAK58" s="62"/>
      <c r="HAL58" s="62"/>
      <c r="HAM58" s="62"/>
      <c r="HAN58" s="62"/>
      <c r="HAO58" s="62"/>
      <c r="HAP58" s="62"/>
      <c r="HAQ58" s="62"/>
      <c r="HAR58" s="62"/>
      <c r="HAS58" s="62"/>
      <c r="HAT58" s="62"/>
      <c r="HAU58" s="62"/>
      <c r="HAV58" s="62"/>
      <c r="HAW58" s="62"/>
      <c r="HAX58" s="62"/>
      <c r="HAY58" s="62"/>
      <c r="HAZ58" s="62"/>
      <c r="HBA58" s="62"/>
      <c r="HBB58" s="62"/>
      <c r="HBC58" s="62"/>
      <c r="HBD58" s="62"/>
      <c r="HBE58" s="62"/>
      <c r="HBF58" s="62"/>
      <c r="HBG58" s="62"/>
      <c r="HBH58" s="62"/>
      <c r="HBI58" s="62"/>
      <c r="HBJ58" s="62"/>
      <c r="HBK58" s="62"/>
      <c r="HBL58" s="62"/>
      <c r="HBM58" s="62"/>
      <c r="HBN58" s="62"/>
      <c r="HBO58" s="62"/>
      <c r="HBP58" s="62"/>
      <c r="HBQ58" s="62"/>
      <c r="HBR58" s="62"/>
      <c r="HBS58" s="62"/>
      <c r="HBT58" s="62"/>
      <c r="HBU58" s="62"/>
      <c r="HBV58" s="62"/>
      <c r="HBW58" s="62"/>
      <c r="HBX58" s="62"/>
      <c r="HBY58" s="62"/>
      <c r="HBZ58" s="62"/>
      <c r="HCA58" s="62"/>
      <c r="HCB58" s="62"/>
      <c r="HCC58" s="62"/>
      <c r="HCD58" s="62"/>
      <c r="HCE58" s="62"/>
      <c r="HCF58" s="62"/>
      <c r="HCG58" s="62"/>
      <c r="HCH58" s="62"/>
      <c r="HCI58" s="62"/>
      <c r="HCJ58" s="62"/>
      <c r="HCK58" s="62"/>
      <c r="HCL58" s="62"/>
      <c r="HCM58" s="62"/>
      <c r="HCN58" s="62"/>
      <c r="HCO58" s="62"/>
      <c r="HCP58" s="62"/>
      <c r="HCQ58" s="62"/>
      <c r="HCR58" s="62"/>
      <c r="HCS58" s="62"/>
      <c r="HCT58" s="62"/>
      <c r="HCU58" s="62"/>
      <c r="HCV58" s="62"/>
      <c r="HCW58" s="62"/>
      <c r="HCX58" s="62"/>
      <c r="HCY58" s="62"/>
      <c r="HCZ58" s="62"/>
      <c r="HDA58" s="62"/>
      <c r="HDB58" s="62"/>
      <c r="HDC58" s="62"/>
      <c r="HDD58" s="62"/>
      <c r="HDE58" s="62"/>
      <c r="HDF58" s="62"/>
      <c r="HDG58" s="62"/>
      <c r="HDH58" s="62"/>
      <c r="HDI58" s="62"/>
      <c r="HDJ58" s="62"/>
      <c r="HDK58" s="62"/>
      <c r="HDL58" s="62"/>
      <c r="HDM58" s="62"/>
      <c r="HDN58" s="62"/>
      <c r="HDO58" s="62"/>
      <c r="HDP58" s="62"/>
      <c r="HDQ58" s="62"/>
      <c r="HDR58" s="62"/>
      <c r="HDS58" s="62"/>
      <c r="HDT58" s="62"/>
      <c r="HDU58" s="62"/>
      <c r="HDV58" s="62"/>
      <c r="HDW58" s="62"/>
      <c r="HDX58" s="62"/>
      <c r="HDY58" s="62"/>
      <c r="HDZ58" s="62"/>
      <c r="HEA58" s="62"/>
      <c r="HEB58" s="62"/>
      <c r="HEC58" s="62"/>
      <c r="HED58" s="62"/>
      <c r="HEE58" s="62"/>
      <c r="HEF58" s="62"/>
      <c r="HEG58" s="62"/>
      <c r="HEH58" s="62"/>
      <c r="HEI58" s="62"/>
      <c r="HEJ58" s="62"/>
      <c r="HEK58" s="62"/>
      <c r="HEL58" s="62"/>
      <c r="HEM58" s="62"/>
      <c r="HEN58" s="62"/>
      <c r="HEO58" s="62"/>
      <c r="HEP58" s="62"/>
      <c r="HEQ58" s="62"/>
      <c r="HER58" s="62"/>
      <c r="HES58" s="62"/>
      <c r="HET58" s="62"/>
      <c r="HEU58" s="62"/>
      <c r="HEV58" s="62"/>
      <c r="HEW58" s="62"/>
      <c r="HEX58" s="62"/>
      <c r="HEY58" s="62"/>
      <c r="HEZ58" s="62"/>
      <c r="HFA58" s="62"/>
      <c r="HFB58" s="62"/>
      <c r="HFC58" s="62"/>
      <c r="HFD58" s="62"/>
      <c r="HFE58" s="62"/>
      <c r="HFF58" s="62"/>
      <c r="HFG58" s="62"/>
      <c r="HFH58" s="62"/>
      <c r="HFI58" s="62"/>
      <c r="HFJ58" s="62"/>
      <c r="HFK58" s="62"/>
      <c r="HFL58" s="62"/>
      <c r="HFM58" s="62"/>
      <c r="HFN58" s="62"/>
      <c r="HFO58" s="62"/>
      <c r="HFP58" s="62"/>
      <c r="HFQ58" s="62"/>
      <c r="HFR58" s="62"/>
      <c r="HFS58" s="62"/>
      <c r="HFT58" s="62"/>
      <c r="HFU58" s="62"/>
      <c r="HFV58" s="62"/>
      <c r="HFW58" s="62"/>
      <c r="HFX58" s="62"/>
      <c r="HFY58" s="62"/>
      <c r="HFZ58" s="62"/>
      <c r="HGA58" s="62"/>
      <c r="HGB58" s="62"/>
      <c r="HGC58" s="62"/>
      <c r="HGD58" s="62"/>
      <c r="HGE58" s="62"/>
      <c r="HGF58" s="62"/>
      <c r="HGG58" s="62"/>
      <c r="HGH58" s="62"/>
      <c r="HGI58" s="62"/>
      <c r="HGJ58" s="62"/>
      <c r="HGK58" s="62"/>
      <c r="HGL58" s="62"/>
      <c r="HGM58" s="62"/>
      <c r="HGN58" s="62"/>
      <c r="HGO58" s="62"/>
      <c r="HGP58" s="62"/>
      <c r="HGQ58" s="62"/>
      <c r="HGR58" s="62"/>
      <c r="HGS58" s="62"/>
      <c r="HGT58" s="62"/>
      <c r="HGU58" s="62"/>
      <c r="HGV58" s="62"/>
      <c r="HGW58" s="62"/>
      <c r="HGX58" s="62"/>
      <c r="HGY58" s="62"/>
      <c r="HGZ58" s="62"/>
      <c r="HHA58" s="62"/>
      <c r="HHB58" s="62"/>
      <c r="HHC58" s="62"/>
      <c r="HHD58" s="62"/>
      <c r="HHE58" s="62"/>
      <c r="HHF58" s="62"/>
      <c r="HHG58" s="62"/>
      <c r="HHH58" s="62"/>
      <c r="HHI58" s="62"/>
      <c r="HHJ58" s="62"/>
      <c r="HHK58" s="62"/>
      <c r="HHL58" s="62"/>
      <c r="HHM58" s="62"/>
      <c r="HHN58" s="62"/>
      <c r="HHO58" s="62"/>
      <c r="HHP58" s="62"/>
      <c r="HHQ58" s="62"/>
      <c r="HHR58" s="62"/>
      <c r="HHS58" s="62"/>
      <c r="HHT58" s="62"/>
      <c r="HHU58" s="62"/>
      <c r="HHV58" s="62"/>
      <c r="HHW58" s="62"/>
      <c r="HHX58" s="62"/>
      <c r="HHY58" s="62"/>
      <c r="HHZ58" s="62"/>
      <c r="HIA58" s="62"/>
      <c r="HIB58" s="62"/>
      <c r="HIC58" s="62"/>
      <c r="HID58" s="62"/>
      <c r="HIE58" s="62"/>
      <c r="HIF58" s="62"/>
      <c r="HIG58" s="62"/>
      <c r="HIH58" s="62"/>
      <c r="HII58" s="62"/>
      <c r="HIJ58" s="62"/>
      <c r="HIK58" s="62"/>
      <c r="HIL58" s="62"/>
      <c r="HIM58" s="62"/>
      <c r="HIN58" s="62"/>
      <c r="HIO58" s="62"/>
      <c r="HIP58" s="62"/>
      <c r="HIQ58" s="62"/>
      <c r="HIR58" s="62"/>
      <c r="HIS58" s="62"/>
      <c r="HIT58" s="62"/>
      <c r="HIU58" s="62"/>
      <c r="HIV58" s="62"/>
      <c r="HIW58" s="62"/>
      <c r="HIX58" s="62"/>
      <c r="HIY58" s="62"/>
      <c r="HIZ58" s="62"/>
      <c r="HJA58" s="62"/>
      <c r="HJB58" s="62"/>
      <c r="HJC58" s="62"/>
      <c r="HJD58" s="62"/>
      <c r="HJE58" s="62"/>
      <c r="HJF58" s="62"/>
      <c r="HJG58" s="62"/>
      <c r="HJH58" s="62"/>
      <c r="HJI58" s="62"/>
      <c r="HJJ58" s="62"/>
      <c r="HJK58" s="62"/>
      <c r="HJL58" s="62"/>
      <c r="HJM58" s="62"/>
      <c r="HJN58" s="62"/>
      <c r="HJO58" s="62"/>
      <c r="HJP58" s="62"/>
      <c r="HJQ58" s="62"/>
      <c r="HJR58" s="62"/>
      <c r="HJS58" s="62"/>
      <c r="HJT58" s="62"/>
      <c r="HJU58" s="62"/>
      <c r="HJV58" s="62"/>
      <c r="HJW58" s="62"/>
      <c r="HJX58" s="62"/>
      <c r="HJY58" s="62"/>
      <c r="HJZ58" s="62"/>
      <c r="HKA58" s="62"/>
      <c r="HKB58" s="62"/>
      <c r="HKC58" s="62"/>
      <c r="HKD58" s="62"/>
      <c r="HKE58" s="62"/>
      <c r="HKF58" s="62"/>
      <c r="HKG58" s="62"/>
      <c r="HKH58" s="62"/>
      <c r="HKI58" s="62"/>
      <c r="HKJ58" s="62"/>
      <c r="HKK58" s="62"/>
      <c r="HKL58" s="62"/>
      <c r="HKM58" s="62"/>
      <c r="HKN58" s="62"/>
      <c r="HKO58" s="62"/>
      <c r="HKP58" s="62"/>
      <c r="HKQ58" s="62"/>
      <c r="HKR58" s="62"/>
      <c r="HKS58" s="62"/>
      <c r="HKT58" s="62"/>
      <c r="HKU58" s="62"/>
      <c r="HKV58" s="62"/>
      <c r="HKW58" s="62"/>
      <c r="HKX58" s="62"/>
      <c r="HKY58" s="62"/>
      <c r="HKZ58" s="62"/>
      <c r="HLA58" s="62"/>
      <c r="HLB58" s="62"/>
      <c r="HLC58" s="62"/>
      <c r="HLD58" s="62"/>
      <c r="HLE58" s="62"/>
      <c r="HLF58" s="62"/>
      <c r="HLG58" s="62"/>
      <c r="HLH58" s="62"/>
      <c r="HLI58" s="62"/>
      <c r="HLJ58" s="62"/>
      <c r="HLK58" s="62"/>
      <c r="HLL58" s="62"/>
      <c r="HLM58" s="62"/>
      <c r="HLN58" s="62"/>
      <c r="HLO58" s="62"/>
      <c r="HLP58" s="62"/>
      <c r="HLQ58" s="62"/>
      <c r="HLR58" s="62"/>
      <c r="HLS58" s="62"/>
      <c r="HLT58" s="62"/>
      <c r="HLU58" s="62"/>
      <c r="HLV58" s="62"/>
      <c r="HLW58" s="62"/>
      <c r="HLX58" s="62"/>
      <c r="HLY58" s="62"/>
      <c r="HLZ58" s="62"/>
      <c r="HMA58" s="62"/>
      <c r="HMB58" s="62"/>
      <c r="HMC58" s="62"/>
      <c r="HMD58" s="62"/>
      <c r="HME58" s="62"/>
      <c r="HMF58" s="62"/>
      <c r="HMG58" s="62"/>
      <c r="HMH58" s="62"/>
      <c r="HMI58" s="62"/>
      <c r="HMJ58" s="62"/>
      <c r="HMK58" s="62"/>
      <c r="HML58" s="62"/>
      <c r="HMM58" s="62"/>
      <c r="HMN58" s="62"/>
      <c r="HMO58" s="62"/>
      <c r="HMP58" s="62"/>
      <c r="HMQ58" s="62"/>
      <c r="HMR58" s="62"/>
      <c r="HMS58" s="62"/>
      <c r="HMT58" s="62"/>
      <c r="HMU58" s="62"/>
      <c r="HMV58" s="62"/>
      <c r="HMW58" s="62"/>
      <c r="HMX58" s="62"/>
      <c r="HMY58" s="62"/>
      <c r="HMZ58" s="62"/>
      <c r="HNA58" s="62"/>
      <c r="HNB58" s="62"/>
      <c r="HNC58" s="62"/>
      <c r="HND58" s="62"/>
      <c r="HNE58" s="62"/>
      <c r="HNF58" s="62"/>
      <c r="HNG58" s="62"/>
      <c r="HNH58" s="62"/>
      <c r="HNI58" s="62"/>
      <c r="HNJ58" s="62"/>
      <c r="HNK58" s="62"/>
      <c r="HNL58" s="62"/>
      <c r="HNM58" s="62"/>
      <c r="HNN58" s="62"/>
      <c r="HNO58" s="62"/>
      <c r="HNP58" s="62"/>
      <c r="HNQ58" s="62"/>
      <c r="HNR58" s="62"/>
      <c r="HNS58" s="62"/>
      <c r="HNT58" s="62"/>
      <c r="HNU58" s="62"/>
      <c r="HNV58" s="62"/>
      <c r="HNW58" s="62"/>
      <c r="HNX58" s="62"/>
      <c r="HNY58" s="62"/>
      <c r="HNZ58" s="62"/>
      <c r="HOA58" s="62"/>
      <c r="HOB58" s="62"/>
      <c r="HOC58" s="62"/>
      <c r="HOD58" s="62"/>
      <c r="HOE58" s="62"/>
      <c r="HOF58" s="62"/>
      <c r="HOG58" s="62"/>
      <c r="HOH58" s="62"/>
      <c r="HOI58" s="62"/>
      <c r="HOJ58" s="62"/>
      <c r="HOK58" s="62"/>
      <c r="HOL58" s="62"/>
      <c r="HOM58" s="62"/>
      <c r="HON58" s="62"/>
      <c r="HOO58" s="62"/>
      <c r="HOP58" s="62"/>
      <c r="HOQ58" s="62"/>
      <c r="HOR58" s="62"/>
      <c r="HOS58" s="62"/>
      <c r="HOT58" s="62"/>
      <c r="HOU58" s="62"/>
      <c r="HOV58" s="62"/>
      <c r="HOW58" s="62"/>
      <c r="HOX58" s="62"/>
      <c r="HOY58" s="62"/>
      <c r="HOZ58" s="62"/>
      <c r="HPA58" s="62"/>
      <c r="HPB58" s="62"/>
      <c r="HPC58" s="62"/>
      <c r="HPD58" s="62"/>
      <c r="HPE58" s="62"/>
      <c r="HPF58" s="62"/>
      <c r="HPG58" s="62"/>
      <c r="HPH58" s="62"/>
      <c r="HPI58" s="62"/>
      <c r="HPJ58" s="62"/>
      <c r="HPK58" s="62"/>
      <c r="HPL58" s="62"/>
      <c r="HPM58" s="62"/>
      <c r="HPN58" s="62"/>
      <c r="HPO58" s="62"/>
      <c r="HPP58" s="62"/>
      <c r="HPQ58" s="62"/>
      <c r="HPR58" s="62"/>
      <c r="HPS58" s="62"/>
      <c r="HPT58" s="62"/>
      <c r="HPU58" s="62"/>
      <c r="HPV58" s="62"/>
      <c r="HPW58" s="62"/>
      <c r="HPX58" s="62"/>
      <c r="HPY58" s="62"/>
      <c r="HPZ58" s="62"/>
      <c r="HQA58" s="62"/>
      <c r="HQB58" s="62"/>
      <c r="HQC58" s="62"/>
      <c r="HQD58" s="62"/>
      <c r="HQE58" s="62"/>
      <c r="HQF58" s="62"/>
      <c r="HQG58" s="62"/>
      <c r="HQH58" s="62"/>
      <c r="HQI58" s="62"/>
      <c r="HQJ58" s="62"/>
      <c r="HQK58" s="62"/>
      <c r="HQL58" s="62"/>
      <c r="HQM58" s="62"/>
      <c r="HQN58" s="62"/>
      <c r="HQO58" s="62"/>
      <c r="HQP58" s="62"/>
      <c r="HQQ58" s="62"/>
      <c r="HQR58" s="62"/>
      <c r="HQS58" s="62"/>
      <c r="HQT58" s="62"/>
      <c r="HQU58" s="62"/>
      <c r="HQV58" s="62"/>
      <c r="HQW58" s="62"/>
      <c r="HQX58" s="62"/>
      <c r="HQY58" s="62"/>
      <c r="HQZ58" s="62"/>
      <c r="HRA58" s="62"/>
      <c r="HRB58" s="62"/>
      <c r="HRC58" s="62"/>
      <c r="HRD58" s="62"/>
      <c r="HRE58" s="62"/>
      <c r="HRF58" s="62"/>
      <c r="HRG58" s="62"/>
      <c r="HRH58" s="62"/>
      <c r="HRI58" s="62"/>
      <c r="HRJ58" s="62"/>
      <c r="HRK58" s="62"/>
      <c r="HRL58" s="62"/>
      <c r="HRM58" s="62"/>
      <c r="HRN58" s="62"/>
      <c r="HRO58" s="62"/>
      <c r="HRP58" s="62"/>
      <c r="HRQ58" s="62"/>
      <c r="HRR58" s="62"/>
      <c r="HRS58" s="62"/>
      <c r="HRT58" s="62"/>
      <c r="HRU58" s="62"/>
      <c r="HRV58" s="62"/>
      <c r="HRW58" s="62"/>
      <c r="HRX58" s="62"/>
      <c r="HRY58" s="62"/>
      <c r="HRZ58" s="62"/>
      <c r="HSA58" s="62"/>
      <c r="HSB58" s="62"/>
      <c r="HSC58" s="62"/>
      <c r="HSD58" s="62"/>
      <c r="HSE58" s="62"/>
      <c r="HSF58" s="62"/>
      <c r="HSG58" s="62"/>
      <c r="HSH58" s="62"/>
      <c r="HSI58" s="62"/>
      <c r="HSJ58" s="62"/>
      <c r="HSK58" s="62"/>
      <c r="HSL58" s="62"/>
      <c r="HSM58" s="62"/>
      <c r="HSN58" s="62"/>
      <c r="HSO58" s="62"/>
      <c r="HSP58" s="62"/>
      <c r="HSQ58" s="62"/>
      <c r="HSR58" s="62"/>
      <c r="HSS58" s="62"/>
      <c r="HST58" s="62"/>
      <c r="HSU58" s="62"/>
      <c r="HSV58" s="62"/>
      <c r="HSW58" s="62"/>
      <c r="HSX58" s="62"/>
      <c r="HSY58" s="62"/>
      <c r="HSZ58" s="62"/>
      <c r="HTA58" s="62"/>
      <c r="HTB58" s="62"/>
      <c r="HTC58" s="62"/>
      <c r="HTD58" s="62"/>
      <c r="HTE58" s="62"/>
      <c r="HTF58" s="62"/>
      <c r="HTG58" s="62"/>
      <c r="HTH58" s="62"/>
      <c r="HTI58" s="62"/>
      <c r="HTJ58" s="62"/>
      <c r="HTK58" s="62"/>
      <c r="HTL58" s="62"/>
      <c r="HTM58" s="62"/>
      <c r="HTN58" s="62"/>
      <c r="HTO58" s="62"/>
      <c r="HTP58" s="62"/>
      <c r="HTQ58" s="62"/>
      <c r="HTR58" s="62"/>
      <c r="HTS58" s="62"/>
      <c r="HTT58" s="62"/>
      <c r="HTU58" s="62"/>
      <c r="HTV58" s="62"/>
      <c r="HTW58" s="62"/>
      <c r="HTX58" s="62"/>
      <c r="HTY58" s="62"/>
      <c r="HTZ58" s="62"/>
      <c r="HUA58" s="62"/>
      <c r="HUB58" s="62"/>
      <c r="HUC58" s="62"/>
      <c r="HUD58" s="62"/>
      <c r="HUE58" s="62"/>
      <c r="HUF58" s="62"/>
      <c r="HUG58" s="62"/>
      <c r="HUH58" s="62"/>
      <c r="HUI58" s="62"/>
      <c r="HUJ58" s="62"/>
      <c r="HUK58" s="62"/>
      <c r="HUL58" s="62"/>
      <c r="HUM58" s="62"/>
      <c r="HUN58" s="62"/>
      <c r="HUO58" s="62"/>
      <c r="HUP58" s="62"/>
      <c r="HUQ58" s="62"/>
      <c r="HUR58" s="62"/>
      <c r="HUS58" s="62"/>
      <c r="HUT58" s="62"/>
      <c r="HUU58" s="62"/>
      <c r="HUV58" s="62"/>
      <c r="HUW58" s="62"/>
      <c r="HUX58" s="62"/>
      <c r="HUY58" s="62"/>
      <c r="HUZ58" s="62"/>
      <c r="HVA58" s="62"/>
      <c r="HVB58" s="62"/>
      <c r="HVC58" s="62"/>
      <c r="HVD58" s="62"/>
      <c r="HVE58" s="62"/>
      <c r="HVF58" s="62"/>
      <c r="HVG58" s="62"/>
      <c r="HVH58" s="62"/>
      <c r="HVI58" s="62"/>
      <c r="HVJ58" s="62"/>
      <c r="HVK58" s="62"/>
      <c r="HVL58" s="62"/>
      <c r="HVM58" s="62"/>
      <c r="HVN58" s="62"/>
      <c r="HVO58" s="62"/>
      <c r="HVP58" s="62"/>
      <c r="HVQ58" s="62"/>
      <c r="HVR58" s="62"/>
      <c r="HVS58" s="62"/>
      <c r="HVT58" s="62"/>
      <c r="HVU58" s="62"/>
      <c r="HVV58" s="62"/>
      <c r="HVW58" s="62"/>
      <c r="HVX58" s="62"/>
      <c r="HVY58" s="62"/>
      <c r="HVZ58" s="62"/>
      <c r="HWA58" s="62"/>
      <c r="HWB58" s="62"/>
      <c r="HWC58" s="62"/>
      <c r="HWD58" s="62"/>
      <c r="HWE58" s="62"/>
      <c r="HWF58" s="62"/>
      <c r="HWG58" s="62"/>
      <c r="HWH58" s="62"/>
      <c r="HWI58" s="62"/>
      <c r="HWJ58" s="62"/>
      <c r="HWK58" s="62"/>
      <c r="HWL58" s="62"/>
      <c r="HWM58" s="62"/>
      <c r="HWN58" s="62"/>
      <c r="HWO58" s="62"/>
      <c r="HWP58" s="62"/>
      <c r="HWQ58" s="62"/>
      <c r="HWR58" s="62"/>
      <c r="HWS58" s="62"/>
      <c r="HWT58" s="62"/>
      <c r="HWU58" s="62"/>
      <c r="HWV58" s="62"/>
      <c r="HWW58" s="62"/>
      <c r="HWX58" s="62"/>
      <c r="HWY58" s="62"/>
      <c r="HWZ58" s="62"/>
      <c r="HXA58" s="62"/>
      <c r="HXB58" s="62"/>
      <c r="HXC58" s="62"/>
      <c r="HXD58" s="62"/>
      <c r="HXE58" s="62"/>
      <c r="HXF58" s="62"/>
      <c r="HXG58" s="62"/>
      <c r="HXH58" s="62"/>
      <c r="HXI58" s="62"/>
      <c r="HXJ58" s="62"/>
      <c r="HXK58" s="62"/>
      <c r="HXL58" s="62"/>
      <c r="HXM58" s="62"/>
      <c r="HXN58" s="62"/>
      <c r="HXO58" s="62"/>
      <c r="HXP58" s="62"/>
      <c r="HXQ58" s="62"/>
      <c r="HXR58" s="62"/>
      <c r="HXS58" s="62"/>
      <c r="HXT58" s="62"/>
      <c r="HXU58" s="62"/>
      <c r="HXV58" s="62"/>
      <c r="HXW58" s="62"/>
      <c r="HXX58" s="62"/>
      <c r="HXY58" s="62"/>
      <c r="HXZ58" s="62"/>
      <c r="HYA58" s="62"/>
      <c r="HYB58" s="62"/>
      <c r="HYC58" s="62"/>
      <c r="HYD58" s="62"/>
      <c r="HYE58" s="62"/>
      <c r="HYF58" s="62"/>
      <c r="HYG58" s="62"/>
      <c r="HYH58" s="62"/>
      <c r="HYI58" s="62"/>
      <c r="HYJ58" s="62"/>
      <c r="HYK58" s="62"/>
      <c r="HYL58" s="62"/>
      <c r="HYM58" s="62"/>
      <c r="HYN58" s="62"/>
      <c r="HYO58" s="62"/>
      <c r="HYP58" s="62"/>
      <c r="HYQ58" s="62"/>
      <c r="HYR58" s="62"/>
      <c r="HYS58" s="62"/>
      <c r="HYT58" s="62"/>
      <c r="HYU58" s="62"/>
      <c r="HYV58" s="62"/>
      <c r="HYW58" s="62"/>
      <c r="HYX58" s="62"/>
      <c r="HYY58" s="62"/>
      <c r="HYZ58" s="62"/>
      <c r="HZA58" s="62"/>
      <c r="HZB58" s="62"/>
      <c r="HZC58" s="62"/>
      <c r="HZD58" s="62"/>
      <c r="HZE58" s="62"/>
      <c r="HZF58" s="62"/>
      <c r="HZG58" s="62"/>
      <c r="HZH58" s="62"/>
      <c r="HZI58" s="62"/>
      <c r="HZJ58" s="62"/>
      <c r="HZK58" s="62"/>
      <c r="HZL58" s="62"/>
      <c r="HZM58" s="62"/>
      <c r="HZN58" s="62"/>
      <c r="HZO58" s="62"/>
      <c r="HZP58" s="62"/>
      <c r="HZQ58" s="62"/>
      <c r="HZR58" s="62"/>
      <c r="HZS58" s="62"/>
      <c r="HZT58" s="62"/>
      <c r="HZU58" s="62"/>
      <c r="HZV58" s="62"/>
      <c r="HZW58" s="62"/>
      <c r="HZX58" s="62"/>
      <c r="HZY58" s="62"/>
      <c r="HZZ58" s="62"/>
      <c r="IAA58" s="62"/>
      <c r="IAB58" s="62"/>
      <c r="IAC58" s="62"/>
      <c r="IAD58" s="62"/>
      <c r="IAE58" s="62"/>
      <c r="IAF58" s="62"/>
      <c r="IAG58" s="62"/>
      <c r="IAH58" s="62"/>
      <c r="IAI58" s="62"/>
      <c r="IAJ58" s="62"/>
      <c r="IAK58" s="62"/>
      <c r="IAL58" s="62"/>
      <c r="IAM58" s="62"/>
      <c r="IAN58" s="62"/>
      <c r="IAO58" s="62"/>
      <c r="IAP58" s="62"/>
      <c r="IAQ58" s="62"/>
      <c r="IAR58" s="62"/>
      <c r="IAS58" s="62"/>
      <c r="IAT58" s="62"/>
      <c r="IAU58" s="62"/>
      <c r="IAV58" s="62"/>
      <c r="IAW58" s="62"/>
      <c r="IAX58" s="62"/>
      <c r="IAY58" s="62"/>
      <c r="IAZ58" s="62"/>
      <c r="IBA58" s="62"/>
      <c r="IBB58" s="62"/>
      <c r="IBC58" s="62"/>
      <c r="IBD58" s="62"/>
      <c r="IBE58" s="62"/>
      <c r="IBF58" s="62"/>
      <c r="IBG58" s="62"/>
      <c r="IBH58" s="62"/>
      <c r="IBI58" s="62"/>
      <c r="IBJ58" s="62"/>
      <c r="IBK58" s="62"/>
      <c r="IBL58" s="62"/>
      <c r="IBM58" s="62"/>
      <c r="IBN58" s="62"/>
      <c r="IBO58" s="62"/>
      <c r="IBP58" s="62"/>
      <c r="IBQ58" s="62"/>
      <c r="IBR58" s="62"/>
      <c r="IBS58" s="62"/>
      <c r="IBT58" s="62"/>
      <c r="IBU58" s="62"/>
      <c r="IBV58" s="62"/>
      <c r="IBW58" s="62"/>
      <c r="IBX58" s="62"/>
      <c r="IBY58" s="62"/>
      <c r="IBZ58" s="62"/>
      <c r="ICA58" s="62"/>
      <c r="ICB58" s="62"/>
      <c r="ICC58" s="62"/>
      <c r="ICD58" s="62"/>
      <c r="ICE58" s="62"/>
      <c r="ICF58" s="62"/>
      <c r="ICG58" s="62"/>
      <c r="ICH58" s="62"/>
      <c r="ICI58" s="62"/>
      <c r="ICJ58" s="62"/>
      <c r="ICK58" s="62"/>
      <c r="ICL58" s="62"/>
      <c r="ICM58" s="62"/>
      <c r="ICN58" s="62"/>
      <c r="ICO58" s="62"/>
      <c r="ICP58" s="62"/>
      <c r="ICQ58" s="62"/>
      <c r="ICR58" s="62"/>
      <c r="ICS58" s="62"/>
      <c r="ICT58" s="62"/>
      <c r="ICU58" s="62"/>
      <c r="ICV58" s="62"/>
      <c r="ICW58" s="62"/>
      <c r="ICX58" s="62"/>
      <c r="ICY58" s="62"/>
      <c r="ICZ58" s="62"/>
      <c r="IDA58" s="62"/>
      <c r="IDB58" s="62"/>
      <c r="IDC58" s="62"/>
      <c r="IDD58" s="62"/>
      <c r="IDE58" s="62"/>
      <c r="IDF58" s="62"/>
      <c r="IDG58" s="62"/>
      <c r="IDH58" s="62"/>
      <c r="IDI58" s="62"/>
      <c r="IDJ58" s="62"/>
      <c r="IDK58" s="62"/>
      <c r="IDL58" s="62"/>
      <c r="IDM58" s="62"/>
      <c r="IDN58" s="62"/>
      <c r="IDO58" s="62"/>
      <c r="IDP58" s="62"/>
      <c r="IDQ58" s="62"/>
      <c r="IDR58" s="62"/>
      <c r="IDS58" s="62"/>
      <c r="IDT58" s="62"/>
      <c r="IDU58" s="62"/>
      <c r="IDV58" s="62"/>
      <c r="IDW58" s="62"/>
      <c r="IDX58" s="62"/>
      <c r="IDY58" s="62"/>
      <c r="IDZ58" s="62"/>
      <c r="IEA58" s="62"/>
      <c r="IEB58" s="62"/>
      <c r="IEC58" s="62"/>
      <c r="IED58" s="62"/>
      <c r="IEE58" s="62"/>
      <c r="IEF58" s="62"/>
      <c r="IEG58" s="62"/>
      <c r="IEH58" s="62"/>
      <c r="IEI58" s="62"/>
      <c r="IEJ58" s="62"/>
      <c r="IEK58" s="62"/>
      <c r="IEL58" s="62"/>
      <c r="IEM58" s="62"/>
      <c r="IEN58" s="62"/>
      <c r="IEO58" s="62"/>
      <c r="IEP58" s="62"/>
      <c r="IEQ58" s="62"/>
      <c r="IER58" s="62"/>
      <c r="IES58" s="62"/>
      <c r="IET58" s="62"/>
      <c r="IEU58" s="62"/>
      <c r="IEV58" s="62"/>
      <c r="IEW58" s="62"/>
      <c r="IEX58" s="62"/>
      <c r="IEY58" s="62"/>
      <c r="IEZ58" s="62"/>
      <c r="IFA58" s="62"/>
      <c r="IFB58" s="62"/>
      <c r="IFC58" s="62"/>
      <c r="IFD58" s="62"/>
      <c r="IFE58" s="62"/>
      <c r="IFF58" s="62"/>
      <c r="IFG58" s="62"/>
      <c r="IFH58" s="62"/>
      <c r="IFI58" s="62"/>
      <c r="IFJ58" s="62"/>
      <c r="IFK58" s="62"/>
      <c r="IFL58" s="62"/>
      <c r="IFM58" s="62"/>
      <c r="IFN58" s="62"/>
      <c r="IFO58" s="62"/>
      <c r="IFP58" s="62"/>
      <c r="IFQ58" s="62"/>
      <c r="IFR58" s="62"/>
      <c r="IFS58" s="62"/>
      <c r="IFT58" s="62"/>
      <c r="IFU58" s="62"/>
      <c r="IFV58" s="62"/>
      <c r="IFW58" s="62"/>
      <c r="IFX58" s="62"/>
      <c r="IFY58" s="62"/>
      <c r="IFZ58" s="62"/>
      <c r="IGA58" s="62"/>
      <c r="IGB58" s="62"/>
      <c r="IGC58" s="62"/>
      <c r="IGD58" s="62"/>
      <c r="IGE58" s="62"/>
      <c r="IGF58" s="62"/>
      <c r="IGG58" s="62"/>
      <c r="IGH58" s="62"/>
      <c r="IGI58" s="62"/>
      <c r="IGJ58" s="62"/>
      <c r="IGK58" s="62"/>
      <c r="IGL58" s="62"/>
      <c r="IGM58" s="62"/>
      <c r="IGN58" s="62"/>
      <c r="IGO58" s="62"/>
      <c r="IGP58" s="62"/>
      <c r="IGQ58" s="62"/>
      <c r="IGR58" s="62"/>
      <c r="IGS58" s="62"/>
      <c r="IGT58" s="62"/>
      <c r="IGU58" s="62"/>
      <c r="IGV58" s="62"/>
      <c r="IGW58" s="62"/>
      <c r="IGX58" s="62"/>
      <c r="IGY58" s="62"/>
      <c r="IGZ58" s="62"/>
      <c r="IHA58" s="62"/>
      <c r="IHB58" s="62"/>
      <c r="IHC58" s="62"/>
      <c r="IHD58" s="62"/>
      <c r="IHE58" s="62"/>
      <c r="IHF58" s="62"/>
      <c r="IHG58" s="62"/>
      <c r="IHH58" s="62"/>
      <c r="IHI58" s="62"/>
      <c r="IHJ58" s="62"/>
      <c r="IHK58" s="62"/>
      <c r="IHL58" s="62"/>
      <c r="IHM58" s="62"/>
      <c r="IHN58" s="62"/>
      <c r="IHO58" s="62"/>
      <c r="IHP58" s="62"/>
      <c r="IHQ58" s="62"/>
      <c r="IHR58" s="62"/>
      <c r="IHS58" s="62"/>
      <c r="IHT58" s="62"/>
      <c r="IHU58" s="62"/>
      <c r="IHV58" s="62"/>
      <c r="IHW58" s="62"/>
      <c r="IHX58" s="62"/>
      <c r="IHY58" s="62"/>
      <c r="IHZ58" s="62"/>
      <c r="IIA58" s="62"/>
      <c r="IIB58" s="62"/>
      <c r="IIC58" s="62"/>
      <c r="IID58" s="62"/>
      <c r="IIE58" s="62"/>
      <c r="IIF58" s="62"/>
      <c r="IIG58" s="62"/>
      <c r="IIH58" s="62"/>
      <c r="III58" s="62"/>
      <c r="IIJ58" s="62"/>
      <c r="IIK58" s="62"/>
      <c r="IIL58" s="62"/>
      <c r="IIM58" s="62"/>
      <c r="IIN58" s="62"/>
      <c r="IIO58" s="62"/>
      <c r="IIP58" s="62"/>
      <c r="IIQ58" s="62"/>
      <c r="IIR58" s="62"/>
      <c r="IIS58" s="62"/>
      <c r="IIT58" s="62"/>
      <c r="IIU58" s="62"/>
      <c r="IIV58" s="62"/>
      <c r="IIW58" s="62"/>
      <c r="IIX58" s="62"/>
      <c r="IIY58" s="62"/>
      <c r="IIZ58" s="62"/>
      <c r="IJA58" s="62"/>
      <c r="IJB58" s="62"/>
      <c r="IJC58" s="62"/>
      <c r="IJD58" s="62"/>
      <c r="IJE58" s="62"/>
      <c r="IJF58" s="62"/>
      <c r="IJG58" s="62"/>
      <c r="IJH58" s="62"/>
      <c r="IJI58" s="62"/>
      <c r="IJJ58" s="62"/>
      <c r="IJK58" s="62"/>
      <c r="IJL58" s="62"/>
      <c r="IJM58" s="62"/>
      <c r="IJN58" s="62"/>
      <c r="IJO58" s="62"/>
      <c r="IJP58" s="62"/>
      <c r="IJQ58" s="62"/>
      <c r="IJR58" s="62"/>
      <c r="IJS58" s="62"/>
      <c r="IJT58" s="62"/>
      <c r="IJU58" s="62"/>
      <c r="IJV58" s="62"/>
      <c r="IJW58" s="62"/>
      <c r="IJX58" s="62"/>
      <c r="IJY58" s="62"/>
      <c r="IJZ58" s="62"/>
      <c r="IKA58" s="62"/>
      <c r="IKB58" s="62"/>
      <c r="IKC58" s="62"/>
      <c r="IKD58" s="62"/>
      <c r="IKE58" s="62"/>
      <c r="IKF58" s="62"/>
      <c r="IKG58" s="62"/>
      <c r="IKH58" s="62"/>
      <c r="IKI58" s="62"/>
      <c r="IKJ58" s="62"/>
      <c r="IKK58" s="62"/>
      <c r="IKL58" s="62"/>
      <c r="IKM58" s="62"/>
      <c r="IKN58" s="62"/>
      <c r="IKO58" s="62"/>
      <c r="IKP58" s="62"/>
      <c r="IKQ58" s="62"/>
      <c r="IKR58" s="62"/>
      <c r="IKS58" s="62"/>
      <c r="IKT58" s="62"/>
      <c r="IKU58" s="62"/>
      <c r="IKV58" s="62"/>
      <c r="IKW58" s="62"/>
      <c r="IKX58" s="62"/>
      <c r="IKY58" s="62"/>
      <c r="IKZ58" s="62"/>
      <c r="ILA58" s="62"/>
      <c r="ILB58" s="62"/>
      <c r="ILC58" s="62"/>
      <c r="ILD58" s="62"/>
      <c r="ILE58" s="62"/>
      <c r="ILF58" s="62"/>
      <c r="ILG58" s="62"/>
      <c r="ILH58" s="62"/>
      <c r="ILI58" s="62"/>
      <c r="ILJ58" s="62"/>
      <c r="ILK58" s="62"/>
      <c r="ILL58" s="62"/>
      <c r="ILM58" s="62"/>
      <c r="ILN58" s="62"/>
      <c r="ILO58" s="62"/>
      <c r="ILP58" s="62"/>
      <c r="ILQ58" s="62"/>
      <c r="ILR58" s="62"/>
      <c r="ILS58" s="62"/>
      <c r="ILT58" s="62"/>
      <c r="ILU58" s="62"/>
      <c r="ILV58" s="62"/>
      <c r="ILW58" s="62"/>
      <c r="ILX58" s="62"/>
      <c r="ILY58" s="62"/>
      <c r="ILZ58" s="62"/>
      <c r="IMA58" s="62"/>
      <c r="IMB58" s="62"/>
      <c r="IMC58" s="62"/>
      <c r="IMD58" s="62"/>
      <c r="IME58" s="62"/>
      <c r="IMF58" s="62"/>
      <c r="IMG58" s="62"/>
      <c r="IMH58" s="62"/>
      <c r="IMI58" s="62"/>
      <c r="IMJ58" s="62"/>
      <c r="IMK58" s="62"/>
      <c r="IML58" s="62"/>
      <c r="IMM58" s="62"/>
      <c r="IMN58" s="62"/>
      <c r="IMO58" s="62"/>
      <c r="IMP58" s="62"/>
      <c r="IMQ58" s="62"/>
      <c r="IMR58" s="62"/>
      <c r="IMS58" s="62"/>
      <c r="IMT58" s="62"/>
      <c r="IMU58" s="62"/>
      <c r="IMV58" s="62"/>
      <c r="IMW58" s="62"/>
      <c r="IMX58" s="62"/>
      <c r="IMY58" s="62"/>
      <c r="IMZ58" s="62"/>
      <c r="INA58" s="62"/>
      <c r="INB58" s="62"/>
      <c r="INC58" s="62"/>
      <c r="IND58" s="62"/>
      <c r="INE58" s="62"/>
      <c r="INF58" s="62"/>
      <c r="ING58" s="62"/>
      <c r="INH58" s="62"/>
      <c r="INI58" s="62"/>
      <c r="INJ58" s="62"/>
      <c r="INK58" s="62"/>
      <c r="INL58" s="62"/>
      <c r="INM58" s="62"/>
      <c r="INN58" s="62"/>
      <c r="INO58" s="62"/>
      <c r="INP58" s="62"/>
      <c r="INQ58" s="62"/>
      <c r="INR58" s="62"/>
      <c r="INS58" s="62"/>
      <c r="INT58" s="62"/>
      <c r="INU58" s="62"/>
      <c r="INV58" s="62"/>
      <c r="INW58" s="62"/>
      <c r="INX58" s="62"/>
      <c r="INY58" s="62"/>
      <c r="INZ58" s="62"/>
      <c r="IOA58" s="62"/>
      <c r="IOB58" s="62"/>
      <c r="IOC58" s="62"/>
      <c r="IOD58" s="62"/>
      <c r="IOE58" s="62"/>
      <c r="IOF58" s="62"/>
      <c r="IOG58" s="62"/>
      <c r="IOH58" s="62"/>
      <c r="IOI58" s="62"/>
      <c r="IOJ58" s="62"/>
      <c r="IOK58" s="62"/>
      <c r="IOL58" s="62"/>
      <c r="IOM58" s="62"/>
      <c r="ION58" s="62"/>
      <c r="IOO58" s="62"/>
      <c r="IOP58" s="62"/>
      <c r="IOQ58" s="62"/>
      <c r="IOR58" s="62"/>
      <c r="IOS58" s="62"/>
      <c r="IOT58" s="62"/>
      <c r="IOU58" s="62"/>
      <c r="IOV58" s="62"/>
      <c r="IOW58" s="62"/>
      <c r="IOX58" s="62"/>
      <c r="IOY58" s="62"/>
      <c r="IOZ58" s="62"/>
      <c r="IPA58" s="62"/>
      <c r="IPB58" s="62"/>
      <c r="IPC58" s="62"/>
      <c r="IPD58" s="62"/>
      <c r="IPE58" s="62"/>
      <c r="IPF58" s="62"/>
      <c r="IPG58" s="62"/>
      <c r="IPH58" s="62"/>
      <c r="IPI58" s="62"/>
      <c r="IPJ58" s="62"/>
      <c r="IPK58" s="62"/>
      <c r="IPL58" s="62"/>
      <c r="IPM58" s="62"/>
      <c r="IPN58" s="62"/>
      <c r="IPO58" s="62"/>
      <c r="IPP58" s="62"/>
      <c r="IPQ58" s="62"/>
      <c r="IPR58" s="62"/>
      <c r="IPS58" s="62"/>
      <c r="IPT58" s="62"/>
      <c r="IPU58" s="62"/>
      <c r="IPV58" s="62"/>
      <c r="IPW58" s="62"/>
      <c r="IPX58" s="62"/>
      <c r="IPY58" s="62"/>
      <c r="IPZ58" s="62"/>
      <c r="IQA58" s="62"/>
      <c r="IQB58" s="62"/>
      <c r="IQC58" s="62"/>
      <c r="IQD58" s="62"/>
      <c r="IQE58" s="62"/>
      <c r="IQF58" s="62"/>
      <c r="IQG58" s="62"/>
      <c r="IQH58" s="62"/>
      <c r="IQI58" s="62"/>
      <c r="IQJ58" s="62"/>
      <c r="IQK58" s="62"/>
      <c r="IQL58" s="62"/>
      <c r="IQM58" s="62"/>
      <c r="IQN58" s="62"/>
      <c r="IQO58" s="62"/>
      <c r="IQP58" s="62"/>
      <c r="IQQ58" s="62"/>
      <c r="IQR58" s="62"/>
      <c r="IQS58" s="62"/>
      <c r="IQT58" s="62"/>
      <c r="IQU58" s="62"/>
      <c r="IQV58" s="62"/>
      <c r="IQW58" s="62"/>
      <c r="IQX58" s="62"/>
      <c r="IQY58" s="62"/>
      <c r="IQZ58" s="62"/>
      <c r="IRA58" s="62"/>
      <c r="IRB58" s="62"/>
      <c r="IRC58" s="62"/>
      <c r="IRD58" s="62"/>
      <c r="IRE58" s="62"/>
      <c r="IRF58" s="62"/>
      <c r="IRG58" s="62"/>
      <c r="IRH58" s="62"/>
      <c r="IRI58" s="62"/>
      <c r="IRJ58" s="62"/>
      <c r="IRK58" s="62"/>
      <c r="IRL58" s="62"/>
      <c r="IRM58" s="62"/>
      <c r="IRN58" s="62"/>
      <c r="IRO58" s="62"/>
      <c r="IRP58" s="62"/>
      <c r="IRQ58" s="62"/>
      <c r="IRR58" s="62"/>
      <c r="IRS58" s="62"/>
      <c r="IRT58" s="62"/>
      <c r="IRU58" s="62"/>
      <c r="IRV58" s="62"/>
      <c r="IRW58" s="62"/>
      <c r="IRX58" s="62"/>
      <c r="IRY58" s="62"/>
      <c r="IRZ58" s="62"/>
      <c r="ISA58" s="62"/>
      <c r="ISB58" s="62"/>
      <c r="ISC58" s="62"/>
      <c r="ISD58" s="62"/>
      <c r="ISE58" s="62"/>
      <c r="ISF58" s="62"/>
      <c r="ISG58" s="62"/>
      <c r="ISH58" s="62"/>
      <c r="ISI58" s="62"/>
      <c r="ISJ58" s="62"/>
      <c r="ISK58" s="62"/>
      <c r="ISL58" s="62"/>
      <c r="ISM58" s="62"/>
      <c r="ISN58" s="62"/>
      <c r="ISO58" s="62"/>
      <c r="ISP58" s="62"/>
      <c r="ISQ58" s="62"/>
      <c r="ISR58" s="62"/>
      <c r="ISS58" s="62"/>
      <c r="IST58" s="62"/>
      <c r="ISU58" s="62"/>
      <c r="ISV58" s="62"/>
      <c r="ISW58" s="62"/>
      <c r="ISX58" s="62"/>
      <c r="ISY58" s="62"/>
      <c r="ISZ58" s="62"/>
      <c r="ITA58" s="62"/>
      <c r="ITB58" s="62"/>
      <c r="ITC58" s="62"/>
      <c r="ITD58" s="62"/>
      <c r="ITE58" s="62"/>
      <c r="ITF58" s="62"/>
      <c r="ITG58" s="62"/>
      <c r="ITH58" s="62"/>
      <c r="ITI58" s="62"/>
      <c r="ITJ58" s="62"/>
      <c r="ITK58" s="62"/>
      <c r="ITL58" s="62"/>
      <c r="ITM58" s="62"/>
      <c r="ITN58" s="62"/>
      <c r="ITO58" s="62"/>
      <c r="ITP58" s="62"/>
      <c r="ITQ58" s="62"/>
      <c r="ITR58" s="62"/>
      <c r="ITS58" s="62"/>
      <c r="ITT58" s="62"/>
      <c r="ITU58" s="62"/>
      <c r="ITV58" s="62"/>
      <c r="ITW58" s="62"/>
      <c r="ITX58" s="62"/>
      <c r="ITY58" s="62"/>
      <c r="ITZ58" s="62"/>
      <c r="IUA58" s="62"/>
      <c r="IUB58" s="62"/>
      <c r="IUC58" s="62"/>
      <c r="IUD58" s="62"/>
      <c r="IUE58" s="62"/>
      <c r="IUF58" s="62"/>
      <c r="IUG58" s="62"/>
      <c r="IUH58" s="62"/>
      <c r="IUI58" s="62"/>
      <c r="IUJ58" s="62"/>
      <c r="IUK58" s="62"/>
      <c r="IUL58" s="62"/>
      <c r="IUM58" s="62"/>
      <c r="IUN58" s="62"/>
      <c r="IUO58" s="62"/>
      <c r="IUP58" s="62"/>
      <c r="IUQ58" s="62"/>
      <c r="IUR58" s="62"/>
      <c r="IUS58" s="62"/>
      <c r="IUT58" s="62"/>
      <c r="IUU58" s="62"/>
      <c r="IUV58" s="62"/>
      <c r="IUW58" s="62"/>
      <c r="IUX58" s="62"/>
      <c r="IUY58" s="62"/>
      <c r="IUZ58" s="62"/>
      <c r="IVA58" s="62"/>
      <c r="IVB58" s="62"/>
      <c r="IVC58" s="62"/>
      <c r="IVD58" s="62"/>
      <c r="IVE58" s="62"/>
      <c r="IVF58" s="62"/>
      <c r="IVG58" s="62"/>
      <c r="IVH58" s="62"/>
      <c r="IVI58" s="62"/>
      <c r="IVJ58" s="62"/>
      <c r="IVK58" s="62"/>
      <c r="IVL58" s="62"/>
      <c r="IVM58" s="62"/>
      <c r="IVN58" s="62"/>
      <c r="IVO58" s="62"/>
      <c r="IVP58" s="62"/>
      <c r="IVQ58" s="62"/>
      <c r="IVR58" s="62"/>
      <c r="IVS58" s="62"/>
      <c r="IVT58" s="62"/>
      <c r="IVU58" s="62"/>
      <c r="IVV58" s="62"/>
      <c r="IVW58" s="62"/>
      <c r="IVX58" s="62"/>
      <c r="IVY58" s="62"/>
      <c r="IVZ58" s="62"/>
      <c r="IWA58" s="62"/>
      <c r="IWB58" s="62"/>
      <c r="IWC58" s="62"/>
      <c r="IWD58" s="62"/>
      <c r="IWE58" s="62"/>
      <c r="IWF58" s="62"/>
      <c r="IWG58" s="62"/>
      <c r="IWH58" s="62"/>
      <c r="IWI58" s="62"/>
      <c r="IWJ58" s="62"/>
      <c r="IWK58" s="62"/>
      <c r="IWL58" s="62"/>
      <c r="IWM58" s="62"/>
      <c r="IWN58" s="62"/>
      <c r="IWO58" s="62"/>
      <c r="IWP58" s="62"/>
      <c r="IWQ58" s="62"/>
      <c r="IWR58" s="62"/>
      <c r="IWS58" s="62"/>
      <c r="IWT58" s="62"/>
      <c r="IWU58" s="62"/>
      <c r="IWV58" s="62"/>
      <c r="IWW58" s="62"/>
      <c r="IWX58" s="62"/>
      <c r="IWY58" s="62"/>
      <c r="IWZ58" s="62"/>
      <c r="IXA58" s="62"/>
      <c r="IXB58" s="62"/>
      <c r="IXC58" s="62"/>
      <c r="IXD58" s="62"/>
      <c r="IXE58" s="62"/>
      <c r="IXF58" s="62"/>
      <c r="IXG58" s="62"/>
      <c r="IXH58" s="62"/>
      <c r="IXI58" s="62"/>
      <c r="IXJ58" s="62"/>
      <c r="IXK58" s="62"/>
      <c r="IXL58" s="62"/>
      <c r="IXM58" s="62"/>
      <c r="IXN58" s="62"/>
      <c r="IXO58" s="62"/>
      <c r="IXP58" s="62"/>
      <c r="IXQ58" s="62"/>
      <c r="IXR58" s="62"/>
      <c r="IXS58" s="62"/>
      <c r="IXT58" s="62"/>
      <c r="IXU58" s="62"/>
      <c r="IXV58" s="62"/>
      <c r="IXW58" s="62"/>
      <c r="IXX58" s="62"/>
      <c r="IXY58" s="62"/>
      <c r="IXZ58" s="62"/>
      <c r="IYA58" s="62"/>
      <c r="IYB58" s="62"/>
      <c r="IYC58" s="62"/>
      <c r="IYD58" s="62"/>
      <c r="IYE58" s="62"/>
      <c r="IYF58" s="62"/>
      <c r="IYG58" s="62"/>
      <c r="IYH58" s="62"/>
      <c r="IYI58" s="62"/>
      <c r="IYJ58" s="62"/>
      <c r="IYK58" s="62"/>
      <c r="IYL58" s="62"/>
      <c r="IYM58" s="62"/>
      <c r="IYN58" s="62"/>
      <c r="IYO58" s="62"/>
      <c r="IYP58" s="62"/>
      <c r="IYQ58" s="62"/>
      <c r="IYR58" s="62"/>
      <c r="IYS58" s="62"/>
      <c r="IYT58" s="62"/>
      <c r="IYU58" s="62"/>
      <c r="IYV58" s="62"/>
      <c r="IYW58" s="62"/>
      <c r="IYX58" s="62"/>
      <c r="IYY58" s="62"/>
      <c r="IYZ58" s="62"/>
      <c r="IZA58" s="62"/>
      <c r="IZB58" s="62"/>
      <c r="IZC58" s="62"/>
      <c r="IZD58" s="62"/>
      <c r="IZE58" s="62"/>
      <c r="IZF58" s="62"/>
      <c r="IZG58" s="62"/>
      <c r="IZH58" s="62"/>
      <c r="IZI58" s="62"/>
      <c r="IZJ58" s="62"/>
      <c r="IZK58" s="62"/>
      <c r="IZL58" s="62"/>
      <c r="IZM58" s="62"/>
      <c r="IZN58" s="62"/>
      <c r="IZO58" s="62"/>
      <c r="IZP58" s="62"/>
      <c r="IZQ58" s="62"/>
      <c r="IZR58" s="62"/>
      <c r="IZS58" s="62"/>
      <c r="IZT58" s="62"/>
      <c r="IZU58" s="62"/>
      <c r="IZV58" s="62"/>
      <c r="IZW58" s="62"/>
      <c r="IZX58" s="62"/>
      <c r="IZY58" s="62"/>
      <c r="IZZ58" s="62"/>
      <c r="JAA58" s="62"/>
      <c r="JAB58" s="62"/>
      <c r="JAC58" s="62"/>
      <c r="JAD58" s="62"/>
      <c r="JAE58" s="62"/>
      <c r="JAF58" s="62"/>
      <c r="JAG58" s="62"/>
      <c r="JAH58" s="62"/>
      <c r="JAI58" s="62"/>
      <c r="JAJ58" s="62"/>
      <c r="JAK58" s="62"/>
      <c r="JAL58" s="62"/>
      <c r="JAM58" s="62"/>
      <c r="JAN58" s="62"/>
      <c r="JAO58" s="62"/>
      <c r="JAP58" s="62"/>
      <c r="JAQ58" s="62"/>
      <c r="JAR58" s="62"/>
      <c r="JAS58" s="62"/>
      <c r="JAT58" s="62"/>
      <c r="JAU58" s="62"/>
      <c r="JAV58" s="62"/>
      <c r="JAW58" s="62"/>
      <c r="JAX58" s="62"/>
      <c r="JAY58" s="62"/>
      <c r="JAZ58" s="62"/>
      <c r="JBA58" s="62"/>
      <c r="JBB58" s="62"/>
      <c r="JBC58" s="62"/>
      <c r="JBD58" s="62"/>
      <c r="JBE58" s="62"/>
      <c r="JBF58" s="62"/>
      <c r="JBG58" s="62"/>
      <c r="JBH58" s="62"/>
      <c r="JBI58" s="62"/>
      <c r="JBJ58" s="62"/>
      <c r="JBK58" s="62"/>
      <c r="JBL58" s="62"/>
      <c r="JBM58" s="62"/>
      <c r="JBN58" s="62"/>
      <c r="JBO58" s="62"/>
      <c r="JBP58" s="62"/>
      <c r="JBQ58" s="62"/>
      <c r="JBR58" s="62"/>
      <c r="JBS58" s="62"/>
      <c r="JBT58" s="62"/>
      <c r="JBU58" s="62"/>
      <c r="JBV58" s="62"/>
      <c r="JBW58" s="62"/>
      <c r="JBX58" s="62"/>
      <c r="JBY58" s="62"/>
      <c r="JBZ58" s="62"/>
      <c r="JCA58" s="62"/>
      <c r="JCB58" s="62"/>
      <c r="JCC58" s="62"/>
      <c r="JCD58" s="62"/>
      <c r="JCE58" s="62"/>
      <c r="JCF58" s="62"/>
      <c r="JCG58" s="62"/>
      <c r="JCH58" s="62"/>
      <c r="JCI58" s="62"/>
      <c r="JCJ58" s="62"/>
      <c r="JCK58" s="62"/>
      <c r="JCL58" s="62"/>
      <c r="JCM58" s="62"/>
      <c r="JCN58" s="62"/>
      <c r="JCO58" s="62"/>
      <c r="JCP58" s="62"/>
      <c r="JCQ58" s="62"/>
      <c r="JCR58" s="62"/>
      <c r="JCS58" s="62"/>
      <c r="JCT58" s="62"/>
      <c r="JCU58" s="62"/>
      <c r="JCV58" s="62"/>
      <c r="JCW58" s="62"/>
      <c r="JCX58" s="62"/>
      <c r="JCY58" s="62"/>
      <c r="JCZ58" s="62"/>
      <c r="JDA58" s="62"/>
      <c r="JDB58" s="62"/>
      <c r="JDC58" s="62"/>
      <c r="JDD58" s="62"/>
      <c r="JDE58" s="62"/>
      <c r="JDF58" s="62"/>
      <c r="JDG58" s="62"/>
      <c r="JDH58" s="62"/>
      <c r="JDI58" s="62"/>
      <c r="JDJ58" s="62"/>
      <c r="JDK58" s="62"/>
      <c r="JDL58" s="62"/>
      <c r="JDM58" s="62"/>
      <c r="JDN58" s="62"/>
      <c r="JDO58" s="62"/>
      <c r="JDP58" s="62"/>
      <c r="JDQ58" s="62"/>
      <c r="JDR58" s="62"/>
      <c r="JDS58" s="62"/>
      <c r="JDT58" s="62"/>
      <c r="JDU58" s="62"/>
      <c r="JDV58" s="62"/>
      <c r="JDW58" s="62"/>
      <c r="JDX58" s="62"/>
      <c r="JDY58" s="62"/>
      <c r="JDZ58" s="62"/>
      <c r="JEA58" s="62"/>
      <c r="JEB58" s="62"/>
      <c r="JEC58" s="62"/>
      <c r="JED58" s="62"/>
      <c r="JEE58" s="62"/>
      <c r="JEF58" s="62"/>
      <c r="JEG58" s="62"/>
      <c r="JEH58" s="62"/>
      <c r="JEI58" s="62"/>
      <c r="JEJ58" s="62"/>
      <c r="JEK58" s="62"/>
      <c r="JEL58" s="62"/>
      <c r="JEM58" s="62"/>
      <c r="JEN58" s="62"/>
      <c r="JEO58" s="62"/>
      <c r="JEP58" s="62"/>
      <c r="JEQ58" s="62"/>
      <c r="JER58" s="62"/>
      <c r="JES58" s="62"/>
      <c r="JET58" s="62"/>
      <c r="JEU58" s="62"/>
      <c r="JEV58" s="62"/>
      <c r="JEW58" s="62"/>
      <c r="JEX58" s="62"/>
      <c r="JEY58" s="62"/>
      <c r="JEZ58" s="62"/>
      <c r="JFA58" s="62"/>
      <c r="JFB58" s="62"/>
      <c r="JFC58" s="62"/>
      <c r="JFD58" s="62"/>
      <c r="JFE58" s="62"/>
      <c r="JFF58" s="62"/>
      <c r="JFG58" s="62"/>
      <c r="JFH58" s="62"/>
      <c r="JFI58" s="62"/>
      <c r="JFJ58" s="62"/>
      <c r="JFK58" s="62"/>
      <c r="JFL58" s="62"/>
      <c r="JFM58" s="62"/>
      <c r="JFN58" s="62"/>
      <c r="JFO58" s="62"/>
      <c r="JFP58" s="62"/>
      <c r="JFQ58" s="62"/>
      <c r="JFR58" s="62"/>
      <c r="JFS58" s="62"/>
      <c r="JFT58" s="62"/>
      <c r="JFU58" s="62"/>
      <c r="JFV58" s="62"/>
      <c r="JFW58" s="62"/>
      <c r="JFX58" s="62"/>
      <c r="JFY58" s="62"/>
      <c r="JFZ58" s="62"/>
      <c r="JGA58" s="62"/>
      <c r="JGB58" s="62"/>
      <c r="JGC58" s="62"/>
      <c r="JGD58" s="62"/>
      <c r="JGE58" s="62"/>
      <c r="JGF58" s="62"/>
      <c r="JGG58" s="62"/>
      <c r="JGH58" s="62"/>
      <c r="JGI58" s="62"/>
      <c r="JGJ58" s="62"/>
      <c r="JGK58" s="62"/>
      <c r="JGL58" s="62"/>
      <c r="JGM58" s="62"/>
      <c r="JGN58" s="62"/>
      <c r="JGO58" s="62"/>
      <c r="JGP58" s="62"/>
      <c r="JGQ58" s="62"/>
      <c r="JGR58" s="62"/>
      <c r="JGS58" s="62"/>
      <c r="JGT58" s="62"/>
      <c r="JGU58" s="62"/>
      <c r="JGV58" s="62"/>
      <c r="JGW58" s="62"/>
      <c r="JGX58" s="62"/>
      <c r="JGY58" s="62"/>
      <c r="JGZ58" s="62"/>
      <c r="JHA58" s="62"/>
      <c r="JHB58" s="62"/>
      <c r="JHC58" s="62"/>
      <c r="JHD58" s="62"/>
      <c r="JHE58" s="62"/>
      <c r="JHF58" s="62"/>
      <c r="JHG58" s="62"/>
      <c r="JHH58" s="62"/>
      <c r="JHI58" s="62"/>
      <c r="JHJ58" s="62"/>
      <c r="JHK58" s="62"/>
      <c r="JHL58" s="62"/>
      <c r="JHM58" s="62"/>
      <c r="JHN58" s="62"/>
      <c r="JHO58" s="62"/>
      <c r="JHP58" s="62"/>
      <c r="JHQ58" s="62"/>
      <c r="JHR58" s="62"/>
      <c r="JHS58" s="62"/>
      <c r="JHT58" s="62"/>
      <c r="JHU58" s="62"/>
      <c r="JHV58" s="62"/>
      <c r="JHW58" s="62"/>
      <c r="JHX58" s="62"/>
      <c r="JHY58" s="62"/>
      <c r="JHZ58" s="62"/>
      <c r="JIA58" s="62"/>
      <c r="JIB58" s="62"/>
      <c r="JIC58" s="62"/>
      <c r="JID58" s="62"/>
      <c r="JIE58" s="62"/>
      <c r="JIF58" s="62"/>
      <c r="JIG58" s="62"/>
      <c r="JIH58" s="62"/>
      <c r="JII58" s="62"/>
      <c r="JIJ58" s="62"/>
      <c r="JIK58" s="62"/>
      <c r="JIL58" s="62"/>
      <c r="JIM58" s="62"/>
      <c r="JIN58" s="62"/>
      <c r="JIO58" s="62"/>
      <c r="JIP58" s="62"/>
      <c r="JIQ58" s="62"/>
      <c r="JIR58" s="62"/>
      <c r="JIS58" s="62"/>
      <c r="JIT58" s="62"/>
      <c r="JIU58" s="62"/>
      <c r="JIV58" s="62"/>
      <c r="JIW58" s="62"/>
      <c r="JIX58" s="62"/>
      <c r="JIY58" s="62"/>
      <c r="JIZ58" s="62"/>
      <c r="JJA58" s="62"/>
      <c r="JJB58" s="62"/>
      <c r="JJC58" s="62"/>
      <c r="JJD58" s="62"/>
      <c r="JJE58" s="62"/>
      <c r="JJF58" s="62"/>
      <c r="JJG58" s="62"/>
      <c r="JJH58" s="62"/>
      <c r="JJI58" s="62"/>
      <c r="JJJ58" s="62"/>
      <c r="JJK58" s="62"/>
      <c r="JJL58" s="62"/>
      <c r="JJM58" s="62"/>
      <c r="JJN58" s="62"/>
      <c r="JJO58" s="62"/>
      <c r="JJP58" s="62"/>
      <c r="JJQ58" s="62"/>
      <c r="JJR58" s="62"/>
      <c r="JJS58" s="62"/>
      <c r="JJT58" s="62"/>
      <c r="JJU58" s="62"/>
      <c r="JJV58" s="62"/>
      <c r="JJW58" s="62"/>
      <c r="JJX58" s="62"/>
      <c r="JJY58" s="62"/>
      <c r="JJZ58" s="62"/>
      <c r="JKA58" s="62"/>
      <c r="JKB58" s="62"/>
      <c r="JKC58" s="62"/>
      <c r="JKD58" s="62"/>
      <c r="JKE58" s="62"/>
      <c r="JKF58" s="62"/>
      <c r="JKG58" s="62"/>
      <c r="JKH58" s="62"/>
      <c r="JKI58" s="62"/>
      <c r="JKJ58" s="62"/>
      <c r="JKK58" s="62"/>
      <c r="JKL58" s="62"/>
      <c r="JKM58" s="62"/>
      <c r="JKN58" s="62"/>
      <c r="JKO58" s="62"/>
      <c r="JKP58" s="62"/>
      <c r="JKQ58" s="62"/>
      <c r="JKR58" s="62"/>
      <c r="JKS58" s="62"/>
      <c r="JKT58" s="62"/>
      <c r="JKU58" s="62"/>
      <c r="JKV58" s="62"/>
      <c r="JKW58" s="62"/>
      <c r="JKX58" s="62"/>
      <c r="JKY58" s="62"/>
      <c r="JKZ58" s="62"/>
      <c r="JLA58" s="62"/>
      <c r="JLB58" s="62"/>
      <c r="JLC58" s="62"/>
      <c r="JLD58" s="62"/>
      <c r="JLE58" s="62"/>
      <c r="JLF58" s="62"/>
      <c r="JLG58" s="62"/>
      <c r="JLH58" s="62"/>
      <c r="JLI58" s="62"/>
      <c r="JLJ58" s="62"/>
      <c r="JLK58" s="62"/>
      <c r="JLL58" s="62"/>
      <c r="JLM58" s="62"/>
      <c r="JLN58" s="62"/>
      <c r="JLO58" s="62"/>
      <c r="JLP58" s="62"/>
      <c r="JLQ58" s="62"/>
      <c r="JLR58" s="62"/>
      <c r="JLS58" s="62"/>
      <c r="JLT58" s="62"/>
      <c r="JLU58" s="62"/>
      <c r="JLV58" s="62"/>
      <c r="JLW58" s="62"/>
      <c r="JLX58" s="62"/>
      <c r="JLY58" s="62"/>
      <c r="JLZ58" s="62"/>
      <c r="JMA58" s="62"/>
      <c r="JMB58" s="62"/>
      <c r="JMC58" s="62"/>
      <c r="JMD58" s="62"/>
      <c r="JME58" s="62"/>
      <c r="JMF58" s="62"/>
      <c r="JMG58" s="62"/>
      <c r="JMH58" s="62"/>
      <c r="JMI58" s="62"/>
      <c r="JMJ58" s="62"/>
      <c r="JMK58" s="62"/>
      <c r="JML58" s="62"/>
      <c r="JMM58" s="62"/>
      <c r="JMN58" s="62"/>
      <c r="JMO58" s="62"/>
      <c r="JMP58" s="62"/>
      <c r="JMQ58" s="62"/>
      <c r="JMR58" s="62"/>
      <c r="JMS58" s="62"/>
      <c r="JMT58" s="62"/>
      <c r="JMU58" s="62"/>
      <c r="JMV58" s="62"/>
      <c r="JMW58" s="62"/>
      <c r="JMX58" s="62"/>
      <c r="JMY58" s="62"/>
      <c r="JMZ58" s="62"/>
      <c r="JNA58" s="62"/>
      <c r="JNB58" s="62"/>
      <c r="JNC58" s="62"/>
      <c r="JND58" s="62"/>
      <c r="JNE58" s="62"/>
      <c r="JNF58" s="62"/>
      <c r="JNG58" s="62"/>
      <c r="JNH58" s="62"/>
      <c r="JNI58" s="62"/>
      <c r="JNJ58" s="62"/>
      <c r="JNK58" s="62"/>
      <c r="JNL58" s="62"/>
      <c r="JNM58" s="62"/>
      <c r="JNN58" s="62"/>
      <c r="JNO58" s="62"/>
      <c r="JNP58" s="62"/>
      <c r="JNQ58" s="62"/>
      <c r="JNR58" s="62"/>
      <c r="JNS58" s="62"/>
      <c r="JNT58" s="62"/>
      <c r="JNU58" s="62"/>
      <c r="JNV58" s="62"/>
      <c r="JNW58" s="62"/>
      <c r="JNX58" s="62"/>
      <c r="JNY58" s="62"/>
      <c r="JNZ58" s="62"/>
      <c r="JOA58" s="62"/>
      <c r="JOB58" s="62"/>
      <c r="JOC58" s="62"/>
      <c r="JOD58" s="62"/>
      <c r="JOE58" s="62"/>
      <c r="JOF58" s="62"/>
      <c r="JOG58" s="62"/>
      <c r="JOH58" s="62"/>
      <c r="JOI58" s="62"/>
      <c r="JOJ58" s="62"/>
      <c r="JOK58" s="62"/>
      <c r="JOL58" s="62"/>
      <c r="JOM58" s="62"/>
      <c r="JON58" s="62"/>
      <c r="JOO58" s="62"/>
      <c r="JOP58" s="62"/>
      <c r="JOQ58" s="62"/>
      <c r="JOR58" s="62"/>
      <c r="JOS58" s="62"/>
      <c r="JOT58" s="62"/>
      <c r="JOU58" s="62"/>
      <c r="JOV58" s="62"/>
      <c r="JOW58" s="62"/>
      <c r="JOX58" s="62"/>
      <c r="JOY58" s="62"/>
      <c r="JOZ58" s="62"/>
      <c r="JPA58" s="62"/>
      <c r="JPB58" s="62"/>
      <c r="JPC58" s="62"/>
      <c r="JPD58" s="62"/>
      <c r="JPE58" s="62"/>
      <c r="JPF58" s="62"/>
      <c r="JPG58" s="62"/>
      <c r="JPH58" s="62"/>
      <c r="JPI58" s="62"/>
      <c r="JPJ58" s="62"/>
      <c r="JPK58" s="62"/>
      <c r="JPL58" s="62"/>
      <c r="JPM58" s="62"/>
      <c r="JPN58" s="62"/>
      <c r="JPO58" s="62"/>
      <c r="JPP58" s="62"/>
      <c r="JPQ58" s="62"/>
      <c r="JPR58" s="62"/>
      <c r="JPS58" s="62"/>
      <c r="JPT58" s="62"/>
      <c r="JPU58" s="62"/>
      <c r="JPV58" s="62"/>
      <c r="JPW58" s="62"/>
      <c r="JPX58" s="62"/>
      <c r="JPY58" s="62"/>
      <c r="JPZ58" s="62"/>
      <c r="JQA58" s="62"/>
      <c r="JQB58" s="62"/>
      <c r="JQC58" s="62"/>
      <c r="JQD58" s="62"/>
      <c r="JQE58" s="62"/>
      <c r="JQF58" s="62"/>
      <c r="JQG58" s="62"/>
      <c r="JQH58" s="62"/>
      <c r="JQI58" s="62"/>
      <c r="JQJ58" s="62"/>
      <c r="JQK58" s="62"/>
      <c r="JQL58" s="62"/>
      <c r="JQM58" s="62"/>
      <c r="JQN58" s="62"/>
      <c r="JQO58" s="62"/>
      <c r="JQP58" s="62"/>
      <c r="JQQ58" s="62"/>
      <c r="JQR58" s="62"/>
      <c r="JQS58" s="62"/>
      <c r="JQT58" s="62"/>
      <c r="JQU58" s="62"/>
      <c r="JQV58" s="62"/>
      <c r="JQW58" s="62"/>
      <c r="JQX58" s="62"/>
      <c r="JQY58" s="62"/>
      <c r="JQZ58" s="62"/>
      <c r="JRA58" s="62"/>
      <c r="JRB58" s="62"/>
      <c r="JRC58" s="62"/>
      <c r="JRD58" s="62"/>
      <c r="JRE58" s="62"/>
      <c r="JRF58" s="62"/>
      <c r="JRG58" s="62"/>
      <c r="JRH58" s="62"/>
      <c r="JRI58" s="62"/>
      <c r="JRJ58" s="62"/>
      <c r="JRK58" s="62"/>
      <c r="JRL58" s="62"/>
      <c r="JRM58" s="62"/>
      <c r="JRN58" s="62"/>
      <c r="JRO58" s="62"/>
      <c r="JRP58" s="62"/>
      <c r="JRQ58" s="62"/>
      <c r="JRR58" s="62"/>
      <c r="JRS58" s="62"/>
      <c r="JRT58" s="62"/>
      <c r="JRU58" s="62"/>
      <c r="JRV58" s="62"/>
      <c r="JRW58" s="62"/>
      <c r="JRX58" s="62"/>
      <c r="JRY58" s="62"/>
      <c r="JRZ58" s="62"/>
      <c r="JSA58" s="62"/>
      <c r="JSB58" s="62"/>
      <c r="JSC58" s="62"/>
      <c r="JSD58" s="62"/>
      <c r="JSE58" s="62"/>
      <c r="JSF58" s="62"/>
      <c r="JSG58" s="62"/>
      <c r="JSH58" s="62"/>
      <c r="JSI58" s="62"/>
      <c r="JSJ58" s="62"/>
      <c r="JSK58" s="62"/>
      <c r="JSL58" s="62"/>
      <c r="JSM58" s="62"/>
      <c r="JSN58" s="62"/>
      <c r="JSO58" s="62"/>
      <c r="JSP58" s="62"/>
      <c r="JSQ58" s="62"/>
      <c r="JSR58" s="62"/>
      <c r="JSS58" s="62"/>
      <c r="JST58" s="62"/>
      <c r="JSU58" s="62"/>
      <c r="JSV58" s="62"/>
      <c r="JSW58" s="62"/>
      <c r="JSX58" s="62"/>
      <c r="JSY58" s="62"/>
      <c r="JSZ58" s="62"/>
      <c r="JTA58" s="62"/>
      <c r="JTB58" s="62"/>
      <c r="JTC58" s="62"/>
      <c r="JTD58" s="62"/>
      <c r="JTE58" s="62"/>
      <c r="JTF58" s="62"/>
      <c r="JTG58" s="62"/>
      <c r="JTH58" s="62"/>
      <c r="JTI58" s="62"/>
      <c r="JTJ58" s="62"/>
      <c r="JTK58" s="62"/>
      <c r="JTL58" s="62"/>
      <c r="JTM58" s="62"/>
      <c r="JTN58" s="62"/>
      <c r="JTO58" s="62"/>
      <c r="JTP58" s="62"/>
      <c r="JTQ58" s="62"/>
      <c r="JTR58" s="62"/>
      <c r="JTS58" s="62"/>
      <c r="JTT58" s="62"/>
      <c r="JTU58" s="62"/>
      <c r="JTV58" s="62"/>
      <c r="JTW58" s="62"/>
      <c r="JTX58" s="62"/>
      <c r="JTY58" s="62"/>
      <c r="JTZ58" s="62"/>
      <c r="JUA58" s="62"/>
      <c r="JUB58" s="62"/>
      <c r="JUC58" s="62"/>
      <c r="JUD58" s="62"/>
      <c r="JUE58" s="62"/>
      <c r="JUF58" s="62"/>
      <c r="JUG58" s="62"/>
      <c r="JUH58" s="62"/>
      <c r="JUI58" s="62"/>
      <c r="JUJ58" s="62"/>
      <c r="JUK58" s="62"/>
      <c r="JUL58" s="62"/>
      <c r="JUM58" s="62"/>
      <c r="JUN58" s="62"/>
      <c r="JUO58" s="62"/>
      <c r="JUP58" s="62"/>
      <c r="JUQ58" s="62"/>
      <c r="JUR58" s="62"/>
      <c r="JUS58" s="62"/>
      <c r="JUT58" s="62"/>
      <c r="JUU58" s="62"/>
      <c r="JUV58" s="62"/>
      <c r="JUW58" s="62"/>
      <c r="JUX58" s="62"/>
      <c r="JUY58" s="62"/>
      <c r="JUZ58" s="62"/>
      <c r="JVA58" s="62"/>
      <c r="JVB58" s="62"/>
      <c r="JVC58" s="62"/>
      <c r="JVD58" s="62"/>
      <c r="JVE58" s="62"/>
      <c r="JVF58" s="62"/>
      <c r="JVG58" s="62"/>
      <c r="JVH58" s="62"/>
      <c r="JVI58" s="62"/>
      <c r="JVJ58" s="62"/>
      <c r="JVK58" s="62"/>
      <c r="JVL58" s="62"/>
      <c r="JVM58" s="62"/>
      <c r="JVN58" s="62"/>
      <c r="JVO58" s="62"/>
      <c r="JVP58" s="62"/>
      <c r="JVQ58" s="62"/>
      <c r="JVR58" s="62"/>
      <c r="JVS58" s="62"/>
      <c r="JVT58" s="62"/>
      <c r="JVU58" s="62"/>
      <c r="JVV58" s="62"/>
      <c r="JVW58" s="62"/>
      <c r="JVX58" s="62"/>
      <c r="JVY58" s="62"/>
      <c r="JVZ58" s="62"/>
      <c r="JWA58" s="62"/>
      <c r="JWB58" s="62"/>
      <c r="JWC58" s="62"/>
      <c r="JWD58" s="62"/>
      <c r="JWE58" s="62"/>
      <c r="JWF58" s="62"/>
      <c r="JWG58" s="62"/>
      <c r="JWH58" s="62"/>
      <c r="JWI58" s="62"/>
      <c r="JWJ58" s="62"/>
      <c r="JWK58" s="62"/>
      <c r="JWL58" s="62"/>
      <c r="JWM58" s="62"/>
      <c r="JWN58" s="62"/>
      <c r="JWO58" s="62"/>
      <c r="JWP58" s="62"/>
      <c r="JWQ58" s="62"/>
      <c r="JWR58" s="62"/>
      <c r="JWS58" s="62"/>
      <c r="JWT58" s="62"/>
      <c r="JWU58" s="62"/>
      <c r="JWV58" s="62"/>
      <c r="JWW58" s="62"/>
      <c r="JWX58" s="62"/>
      <c r="JWY58" s="62"/>
      <c r="JWZ58" s="62"/>
      <c r="JXA58" s="62"/>
      <c r="JXB58" s="62"/>
      <c r="JXC58" s="62"/>
      <c r="JXD58" s="62"/>
      <c r="JXE58" s="62"/>
      <c r="JXF58" s="62"/>
      <c r="JXG58" s="62"/>
      <c r="JXH58" s="62"/>
      <c r="JXI58" s="62"/>
      <c r="JXJ58" s="62"/>
      <c r="JXK58" s="62"/>
      <c r="JXL58" s="62"/>
      <c r="JXM58" s="62"/>
      <c r="JXN58" s="62"/>
      <c r="JXO58" s="62"/>
      <c r="JXP58" s="62"/>
      <c r="JXQ58" s="62"/>
      <c r="JXR58" s="62"/>
      <c r="JXS58" s="62"/>
      <c r="JXT58" s="62"/>
      <c r="JXU58" s="62"/>
      <c r="JXV58" s="62"/>
      <c r="JXW58" s="62"/>
      <c r="JXX58" s="62"/>
      <c r="JXY58" s="62"/>
      <c r="JXZ58" s="62"/>
      <c r="JYA58" s="62"/>
      <c r="JYB58" s="62"/>
      <c r="JYC58" s="62"/>
      <c r="JYD58" s="62"/>
      <c r="JYE58" s="62"/>
      <c r="JYF58" s="62"/>
      <c r="JYG58" s="62"/>
      <c r="JYH58" s="62"/>
      <c r="JYI58" s="62"/>
      <c r="JYJ58" s="62"/>
      <c r="JYK58" s="62"/>
      <c r="JYL58" s="62"/>
      <c r="JYM58" s="62"/>
      <c r="JYN58" s="62"/>
      <c r="JYO58" s="62"/>
      <c r="JYP58" s="62"/>
      <c r="JYQ58" s="62"/>
      <c r="JYR58" s="62"/>
      <c r="JYS58" s="62"/>
      <c r="JYT58" s="62"/>
      <c r="JYU58" s="62"/>
      <c r="JYV58" s="62"/>
      <c r="JYW58" s="62"/>
      <c r="JYX58" s="62"/>
      <c r="JYY58" s="62"/>
      <c r="JYZ58" s="62"/>
      <c r="JZA58" s="62"/>
      <c r="JZB58" s="62"/>
      <c r="JZC58" s="62"/>
      <c r="JZD58" s="62"/>
      <c r="JZE58" s="62"/>
      <c r="JZF58" s="62"/>
      <c r="JZG58" s="62"/>
      <c r="JZH58" s="62"/>
      <c r="JZI58" s="62"/>
      <c r="JZJ58" s="62"/>
      <c r="JZK58" s="62"/>
      <c r="JZL58" s="62"/>
      <c r="JZM58" s="62"/>
      <c r="JZN58" s="62"/>
      <c r="JZO58" s="62"/>
      <c r="JZP58" s="62"/>
      <c r="JZQ58" s="62"/>
      <c r="JZR58" s="62"/>
      <c r="JZS58" s="62"/>
      <c r="JZT58" s="62"/>
      <c r="JZU58" s="62"/>
      <c r="JZV58" s="62"/>
      <c r="JZW58" s="62"/>
      <c r="JZX58" s="62"/>
      <c r="JZY58" s="62"/>
      <c r="JZZ58" s="62"/>
      <c r="KAA58" s="62"/>
      <c r="KAB58" s="62"/>
      <c r="KAC58" s="62"/>
      <c r="KAD58" s="62"/>
      <c r="KAE58" s="62"/>
      <c r="KAF58" s="62"/>
      <c r="KAG58" s="62"/>
      <c r="KAH58" s="62"/>
      <c r="KAI58" s="62"/>
      <c r="KAJ58" s="62"/>
      <c r="KAK58" s="62"/>
      <c r="KAL58" s="62"/>
      <c r="KAM58" s="62"/>
      <c r="KAN58" s="62"/>
      <c r="KAO58" s="62"/>
      <c r="KAP58" s="62"/>
      <c r="KAQ58" s="62"/>
      <c r="KAR58" s="62"/>
      <c r="KAS58" s="62"/>
      <c r="KAT58" s="62"/>
      <c r="KAU58" s="62"/>
      <c r="KAV58" s="62"/>
      <c r="KAW58" s="62"/>
      <c r="KAX58" s="62"/>
      <c r="KAY58" s="62"/>
      <c r="KAZ58" s="62"/>
      <c r="KBA58" s="62"/>
      <c r="KBB58" s="62"/>
      <c r="KBC58" s="62"/>
      <c r="KBD58" s="62"/>
      <c r="KBE58" s="62"/>
      <c r="KBF58" s="62"/>
      <c r="KBG58" s="62"/>
      <c r="KBH58" s="62"/>
      <c r="KBI58" s="62"/>
      <c r="KBJ58" s="62"/>
      <c r="KBK58" s="62"/>
      <c r="KBL58" s="62"/>
      <c r="KBM58" s="62"/>
      <c r="KBN58" s="62"/>
      <c r="KBO58" s="62"/>
      <c r="KBP58" s="62"/>
      <c r="KBQ58" s="62"/>
      <c r="KBR58" s="62"/>
      <c r="KBS58" s="62"/>
      <c r="KBT58" s="62"/>
      <c r="KBU58" s="62"/>
      <c r="KBV58" s="62"/>
      <c r="KBW58" s="62"/>
      <c r="KBX58" s="62"/>
      <c r="KBY58" s="62"/>
      <c r="KBZ58" s="62"/>
      <c r="KCA58" s="62"/>
      <c r="KCB58" s="62"/>
      <c r="KCC58" s="62"/>
      <c r="KCD58" s="62"/>
      <c r="KCE58" s="62"/>
      <c r="KCF58" s="62"/>
      <c r="KCG58" s="62"/>
      <c r="KCH58" s="62"/>
      <c r="KCI58" s="62"/>
      <c r="KCJ58" s="62"/>
      <c r="KCK58" s="62"/>
      <c r="KCL58" s="62"/>
      <c r="KCM58" s="62"/>
      <c r="KCN58" s="62"/>
      <c r="KCO58" s="62"/>
      <c r="KCP58" s="62"/>
      <c r="KCQ58" s="62"/>
      <c r="KCR58" s="62"/>
      <c r="KCS58" s="62"/>
      <c r="KCT58" s="62"/>
      <c r="KCU58" s="62"/>
      <c r="KCV58" s="62"/>
      <c r="KCW58" s="62"/>
      <c r="KCX58" s="62"/>
      <c r="KCY58" s="62"/>
      <c r="KCZ58" s="62"/>
      <c r="KDA58" s="62"/>
      <c r="KDB58" s="62"/>
      <c r="KDC58" s="62"/>
      <c r="KDD58" s="62"/>
      <c r="KDE58" s="62"/>
      <c r="KDF58" s="62"/>
      <c r="KDG58" s="62"/>
      <c r="KDH58" s="62"/>
      <c r="KDI58" s="62"/>
      <c r="KDJ58" s="62"/>
      <c r="KDK58" s="62"/>
      <c r="KDL58" s="62"/>
      <c r="KDM58" s="62"/>
      <c r="KDN58" s="62"/>
      <c r="KDO58" s="62"/>
      <c r="KDP58" s="62"/>
      <c r="KDQ58" s="62"/>
      <c r="KDR58" s="62"/>
      <c r="KDS58" s="62"/>
      <c r="KDT58" s="62"/>
      <c r="KDU58" s="62"/>
      <c r="KDV58" s="62"/>
      <c r="KDW58" s="62"/>
      <c r="KDX58" s="62"/>
      <c r="KDY58" s="62"/>
      <c r="KDZ58" s="62"/>
      <c r="KEA58" s="62"/>
      <c r="KEB58" s="62"/>
      <c r="KEC58" s="62"/>
      <c r="KED58" s="62"/>
      <c r="KEE58" s="62"/>
      <c r="KEF58" s="62"/>
      <c r="KEG58" s="62"/>
      <c r="KEH58" s="62"/>
      <c r="KEI58" s="62"/>
      <c r="KEJ58" s="62"/>
      <c r="KEK58" s="62"/>
      <c r="KEL58" s="62"/>
      <c r="KEM58" s="62"/>
      <c r="KEN58" s="62"/>
      <c r="KEO58" s="62"/>
      <c r="KEP58" s="62"/>
      <c r="KEQ58" s="62"/>
      <c r="KER58" s="62"/>
      <c r="KES58" s="62"/>
      <c r="KET58" s="62"/>
      <c r="KEU58" s="62"/>
      <c r="KEV58" s="62"/>
      <c r="KEW58" s="62"/>
      <c r="KEX58" s="62"/>
      <c r="KEY58" s="62"/>
      <c r="KEZ58" s="62"/>
      <c r="KFA58" s="62"/>
      <c r="KFB58" s="62"/>
      <c r="KFC58" s="62"/>
      <c r="KFD58" s="62"/>
      <c r="KFE58" s="62"/>
      <c r="KFF58" s="62"/>
      <c r="KFG58" s="62"/>
      <c r="KFH58" s="62"/>
      <c r="KFI58" s="62"/>
      <c r="KFJ58" s="62"/>
      <c r="KFK58" s="62"/>
      <c r="KFL58" s="62"/>
      <c r="KFM58" s="62"/>
      <c r="KFN58" s="62"/>
      <c r="KFO58" s="62"/>
      <c r="KFP58" s="62"/>
      <c r="KFQ58" s="62"/>
      <c r="KFR58" s="62"/>
      <c r="KFS58" s="62"/>
      <c r="KFT58" s="62"/>
      <c r="KFU58" s="62"/>
      <c r="KFV58" s="62"/>
      <c r="KFW58" s="62"/>
      <c r="KFX58" s="62"/>
      <c r="KFY58" s="62"/>
      <c r="KFZ58" s="62"/>
      <c r="KGA58" s="62"/>
      <c r="KGB58" s="62"/>
      <c r="KGC58" s="62"/>
      <c r="KGD58" s="62"/>
      <c r="KGE58" s="62"/>
      <c r="KGF58" s="62"/>
      <c r="KGG58" s="62"/>
      <c r="KGH58" s="62"/>
      <c r="KGI58" s="62"/>
      <c r="KGJ58" s="62"/>
      <c r="KGK58" s="62"/>
      <c r="KGL58" s="62"/>
      <c r="KGM58" s="62"/>
      <c r="KGN58" s="62"/>
      <c r="KGO58" s="62"/>
      <c r="KGP58" s="62"/>
      <c r="KGQ58" s="62"/>
      <c r="KGR58" s="62"/>
      <c r="KGS58" s="62"/>
      <c r="KGT58" s="62"/>
      <c r="KGU58" s="62"/>
      <c r="KGV58" s="62"/>
      <c r="KGW58" s="62"/>
      <c r="KGX58" s="62"/>
      <c r="KGY58" s="62"/>
      <c r="KGZ58" s="62"/>
      <c r="KHA58" s="62"/>
      <c r="KHB58" s="62"/>
      <c r="KHC58" s="62"/>
      <c r="KHD58" s="62"/>
      <c r="KHE58" s="62"/>
      <c r="KHF58" s="62"/>
      <c r="KHG58" s="62"/>
      <c r="KHH58" s="62"/>
      <c r="KHI58" s="62"/>
      <c r="KHJ58" s="62"/>
      <c r="KHK58" s="62"/>
      <c r="KHL58" s="62"/>
      <c r="KHM58" s="62"/>
      <c r="KHN58" s="62"/>
      <c r="KHO58" s="62"/>
      <c r="KHP58" s="62"/>
      <c r="KHQ58" s="62"/>
      <c r="KHR58" s="62"/>
      <c r="KHS58" s="62"/>
      <c r="KHT58" s="62"/>
      <c r="KHU58" s="62"/>
      <c r="KHV58" s="62"/>
      <c r="KHW58" s="62"/>
      <c r="KHX58" s="62"/>
      <c r="KHY58" s="62"/>
      <c r="KHZ58" s="62"/>
      <c r="KIA58" s="62"/>
      <c r="KIB58" s="62"/>
      <c r="KIC58" s="62"/>
      <c r="KID58" s="62"/>
      <c r="KIE58" s="62"/>
      <c r="KIF58" s="62"/>
      <c r="KIG58" s="62"/>
      <c r="KIH58" s="62"/>
      <c r="KII58" s="62"/>
      <c r="KIJ58" s="62"/>
      <c r="KIK58" s="62"/>
      <c r="KIL58" s="62"/>
      <c r="KIM58" s="62"/>
      <c r="KIN58" s="62"/>
      <c r="KIO58" s="62"/>
      <c r="KIP58" s="62"/>
      <c r="KIQ58" s="62"/>
      <c r="KIR58" s="62"/>
      <c r="KIS58" s="62"/>
      <c r="KIT58" s="62"/>
      <c r="KIU58" s="62"/>
      <c r="KIV58" s="62"/>
      <c r="KIW58" s="62"/>
      <c r="KIX58" s="62"/>
      <c r="KIY58" s="62"/>
      <c r="KIZ58" s="62"/>
      <c r="KJA58" s="62"/>
      <c r="KJB58" s="62"/>
      <c r="KJC58" s="62"/>
      <c r="KJD58" s="62"/>
      <c r="KJE58" s="62"/>
      <c r="KJF58" s="62"/>
      <c r="KJG58" s="62"/>
      <c r="KJH58" s="62"/>
      <c r="KJI58" s="62"/>
      <c r="KJJ58" s="62"/>
      <c r="KJK58" s="62"/>
      <c r="KJL58" s="62"/>
      <c r="KJM58" s="62"/>
      <c r="KJN58" s="62"/>
      <c r="KJO58" s="62"/>
      <c r="KJP58" s="62"/>
      <c r="KJQ58" s="62"/>
      <c r="KJR58" s="62"/>
      <c r="KJS58" s="62"/>
      <c r="KJT58" s="62"/>
      <c r="KJU58" s="62"/>
      <c r="KJV58" s="62"/>
      <c r="KJW58" s="62"/>
      <c r="KJX58" s="62"/>
      <c r="KJY58" s="62"/>
      <c r="KJZ58" s="62"/>
      <c r="KKA58" s="62"/>
      <c r="KKB58" s="62"/>
      <c r="KKC58" s="62"/>
      <c r="KKD58" s="62"/>
      <c r="KKE58" s="62"/>
      <c r="KKF58" s="62"/>
      <c r="KKG58" s="62"/>
      <c r="KKH58" s="62"/>
      <c r="KKI58" s="62"/>
      <c r="KKJ58" s="62"/>
      <c r="KKK58" s="62"/>
      <c r="KKL58" s="62"/>
      <c r="KKM58" s="62"/>
      <c r="KKN58" s="62"/>
      <c r="KKO58" s="62"/>
      <c r="KKP58" s="62"/>
      <c r="KKQ58" s="62"/>
      <c r="KKR58" s="62"/>
      <c r="KKS58" s="62"/>
      <c r="KKT58" s="62"/>
      <c r="KKU58" s="62"/>
      <c r="KKV58" s="62"/>
      <c r="KKW58" s="62"/>
      <c r="KKX58" s="62"/>
      <c r="KKY58" s="62"/>
      <c r="KKZ58" s="62"/>
      <c r="KLA58" s="62"/>
      <c r="KLB58" s="62"/>
      <c r="KLC58" s="62"/>
      <c r="KLD58" s="62"/>
      <c r="KLE58" s="62"/>
      <c r="KLF58" s="62"/>
      <c r="KLG58" s="62"/>
      <c r="KLH58" s="62"/>
      <c r="KLI58" s="62"/>
      <c r="KLJ58" s="62"/>
      <c r="KLK58" s="62"/>
      <c r="KLL58" s="62"/>
      <c r="KLM58" s="62"/>
      <c r="KLN58" s="62"/>
      <c r="KLO58" s="62"/>
      <c r="KLP58" s="62"/>
      <c r="KLQ58" s="62"/>
      <c r="KLR58" s="62"/>
      <c r="KLS58" s="62"/>
      <c r="KLT58" s="62"/>
      <c r="KLU58" s="62"/>
      <c r="KLV58" s="62"/>
      <c r="KLW58" s="62"/>
      <c r="KLX58" s="62"/>
      <c r="KLY58" s="62"/>
      <c r="KLZ58" s="62"/>
      <c r="KMA58" s="62"/>
      <c r="KMB58" s="62"/>
      <c r="KMC58" s="62"/>
      <c r="KMD58" s="62"/>
      <c r="KME58" s="62"/>
      <c r="KMF58" s="62"/>
      <c r="KMG58" s="62"/>
      <c r="KMH58" s="62"/>
      <c r="KMI58" s="62"/>
      <c r="KMJ58" s="62"/>
      <c r="KMK58" s="62"/>
      <c r="KML58" s="62"/>
      <c r="KMM58" s="62"/>
      <c r="KMN58" s="62"/>
      <c r="KMO58" s="62"/>
      <c r="KMP58" s="62"/>
      <c r="KMQ58" s="62"/>
      <c r="KMR58" s="62"/>
      <c r="KMS58" s="62"/>
      <c r="KMT58" s="62"/>
      <c r="KMU58" s="62"/>
      <c r="KMV58" s="62"/>
      <c r="KMW58" s="62"/>
      <c r="KMX58" s="62"/>
      <c r="KMY58" s="62"/>
      <c r="KMZ58" s="62"/>
      <c r="KNA58" s="62"/>
      <c r="KNB58" s="62"/>
      <c r="KNC58" s="62"/>
      <c r="KND58" s="62"/>
      <c r="KNE58" s="62"/>
      <c r="KNF58" s="62"/>
      <c r="KNG58" s="62"/>
      <c r="KNH58" s="62"/>
      <c r="KNI58" s="62"/>
      <c r="KNJ58" s="62"/>
      <c r="KNK58" s="62"/>
      <c r="KNL58" s="62"/>
      <c r="KNM58" s="62"/>
      <c r="KNN58" s="62"/>
      <c r="KNO58" s="62"/>
      <c r="KNP58" s="62"/>
      <c r="KNQ58" s="62"/>
      <c r="KNR58" s="62"/>
      <c r="KNS58" s="62"/>
      <c r="KNT58" s="62"/>
      <c r="KNU58" s="62"/>
      <c r="KNV58" s="62"/>
      <c r="KNW58" s="62"/>
      <c r="KNX58" s="62"/>
      <c r="KNY58" s="62"/>
      <c r="KNZ58" s="62"/>
      <c r="KOA58" s="62"/>
      <c r="KOB58" s="62"/>
      <c r="KOC58" s="62"/>
      <c r="KOD58" s="62"/>
      <c r="KOE58" s="62"/>
      <c r="KOF58" s="62"/>
      <c r="KOG58" s="62"/>
      <c r="KOH58" s="62"/>
      <c r="KOI58" s="62"/>
      <c r="KOJ58" s="62"/>
      <c r="KOK58" s="62"/>
      <c r="KOL58" s="62"/>
      <c r="KOM58" s="62"/>
      <c r="KON58" s="62"/>
      <c r="KOO58" s="62"/>
      <c r="KOP58" s="62"/>
      <c r="KOQ58" s="62"/>
      <c r="KOR58" s="62"/>
      <c r="KOS58" s="62"/>
      <c r="KOT58" s="62"/>
      <c r="KOU58" s="62"/>
      <c r="KOV58" s="62"/>
      <c r="KOW58" s="62"/>
      <c r="KOX58" s="62"/>
      <c r="KOY58" s="62"/>
      <c r="KOZ58" s="62"/>
      <c r="KPA58" s="62"/>
      <c r="KPB58" s="62"/>
      <c r="KPC58" s="62"/>
      <c r="KPD58" s="62"/>
      <c r="KPE58" s="62"/>
      <c r="KPF58" s="62"/>
      <c r="KPG58" s="62"/>
      <c r="KPH58" s="62"/>
      <c r="KPI58" s="62"/>
      <c r="KPJ58" s="62"/>
      <c r="KPK58" s="62"/>
      <c r="KPL58" s="62"/>
      <c r="KPM58" s="62"/>
      <c r="KPN58" s="62"/>
      <c r="KPO58" s="62"/>
      <c r="KPP58" s="62"/>
      <c r="KPQ58" s="62"/>
      <c r="KPR58" s="62"/>
      <c r="KPS58" s="62"/>
      <c r="KPT58" s="62"/>
      <c r="KPU58" s="62"/>
      <c r="KPV58" s="62"/>
      <c r="KPW58" s="62"/>
      <c r="KPX58" s="62"/>
      <c r="KPY58" s="62"/>
      <c r="KPZ58" s="62"/>
      <c r="KQA58" s="62"/>
      <c r="KQB58" s="62"/>
      <c r="KQC58" s="62"/>
      <c r="KQD58" s="62"/>
      <c r="KQE58" s="62"/>
      <c r="KQF58" s="62"/>
      <c r="KQG58" s="62"/>
      <c r="KQH58" s="62"/>
      <c r="KQI58" s="62"/>
      <c r="KQJ58" s="62"/>
      <c r="KQK58" s="62"/>
      <c r="KQL58" s="62"/>
      <c r="KQM58" s="62"/>
      <c r="KQN58" s="62"/>
      <c r="KQO58" s="62"/>
      <c r="KQP58" s="62"/>
      <c r="KQQ58" s="62"/>
      <c r="KQR58" s="62"/>
      <c r="KQS58" s="62"/>
      <c r="KQT58" s="62"/>
      <c r="KQU58" s="62"/>
      <c r="KQV58" s="62"/>
      <c r="KQW58" s="62"/>
      <c r="KQX58" s="62"/>
      <c r="KQY58" s="62"/>
      <c r="KQZ58" s="62"/>
      <c r="KRA58" s="62"/>
      <c r="KRB58" s="62"/>
      <c r="KRC58" s="62"/>
      <c r="KRD58" s="62"/>
      <c r="KRE58" s="62"/>
      <c r="KRF58" s="62"/>
      <c r="KRG58" s="62"/>
      <c r="KRH58" s="62"/>
      <c r="KRI58" s="62"/>
      <c r="KRJ58" s="62"/>
      <c r="KRK58" s="62"/>
      <c r="KRL58" s="62"/>
      <c r="KRM58" s="62"/>
      <c r="KRN58" s="62"/>
      <c r="KRO58" s="62"/>
      <c r="KRP58" s="62"/>
      <c r="KRQ58" s="62"/>
      <c r="KRR58" s="62"/>
      <c r="KRS58" s="62"/>
      <c r="KRT58" s="62"/>
      <c r="KRU58" s="62"/>
      <c r="KRV58" s="62"/>
      <c r="KRW58" s="62"/>
      <c r="KRX58" s="62"/>
      <c r="KRY58" s="62"/>
      <c r="KRZ58" s="62"/>
      <c r="KSA58" s="62"/>
      <c r="KSB58" s="62"/>
      <c r="KSC58" s="62"/>
      <c r="KSD58" s="62"/>
      <c r="KSE58" s="62"/>
      <c r="KSF58" s="62"/>
      <c r="KSG58" s="62"/>
      <c r="KSH58" s="62"/>
      <c r="KSI58" s="62"/>
      <c r="KSJ58" s="62"/>
      <c r="KSK58" s="62"/>
      <c r="KSL58" s="62"/>
      <c r="KSM58" s="62"/>
      <c r="KSN58" s="62"/>
      <c r="KSO58" s="62"/>
      <c r="KSP58" s="62"/>
      <c r="KSQ58" s="62"/>
      <c r="KSR58" s="62"/>
      <c r="KSS58" s="62"/>
      <c r="KST58" s="62"/>
      <c r="KSU58" s="62"/>
      <c r="KSV58" s="62"/>
      <c r="KSW58" s="62"/>
      <c r="KSX58" s="62"/>
      <c r="KSY58" s="62"/>
      <c r="KSZ58" s="62"/>
      <c r="KTA58" s="62"/>
      <c r="KTB58" s="62"/>
      <c r="KTC58" s="62"/>
      <c r="KTD58" s="62"/>
      <c r="KTE58" s="62"/>
      <c r="KTF58" s="62"/>
      <c r="KTG58" s="62"/>
      <c r="KTH58" s="62"/>
      <c r="KTI58" s="62"/>
      <c r="KTJ58" s="62"/>
      <c r="KTK58" s="62"/>
      <c r="KTL58" s="62"/>
      <c r="KTM58" s="62"/>
      <c r="KTN58" s="62"/>
      <c r="KTO58" s="62"/>
      <c r="KTP58" s="62"/>
      <c r="KTQ58" s="62"/>
      <c r="KTR58" s="62"/>
      <c r="KTS58" s="62"/>
      <c r="KTT58" s="62"/>
      <c r="KTU58" s="62"/>
      <c r="KTV58" s="62"/>
      <c r="KTW58" s="62"/>
      <c r="KTX58" s="62"/>
      <c r="KTY58" s="62"/>
      <c r="KTZ58" s="62"/>
      <c r="KUA58" s="62"/>
      <c r="KUB58" s="62"/>
      <c r="KUC58" s="62"/>
      <c r="KUD58" s="62"/>
      <c r="KUE58" s="62"/>
      <c r="KUF58" s="62"/>
      <c r="KUG58" s="62"/>
      <c r="KUH58" s="62"/>
      <c r="KUI58" s="62"/>
      <c r="KUJ58" s="62"/>
      <c r="KUK58" s="62"/>
      <c r="KUL58" s="62"/>
      <c r="KUM58" s="62"/>
      <c r="KUN58" s="62"/>
      <c r="KUO58" s="62"/>
      <c r="KUP58" s="62"/>
      <c r="KUQ58" s="62"/>
      <c r="KUR58" s="62"/>
      <c r="KUS58" s="62"/>
      <c r="KUT58" s="62"/>
      <c r="KUU58" s="62"/>
      <c r="KUV58" s="62"/>
      <c r="KUW58" s="62"/>
      <c r="KUX58" s="62"/>
      <c r="KUY58" s="62"/>
      <c r="KUZ58" s="62"/>
      <c r="KVA58" s="62"/>
      <c r="KVB58" s="62"/>
      <c r="KVC58" s="62"/>
      <c r="KVD58" s="62"/>
      <c r="KVE58" s="62"/>
      <c r="KVF58" s="62"/>
      <c r="KVG58" s="62"/>
      <c r="KVH58" s="62"/>
      <c r="KVI58" s="62"/>
      <c r="KVJ58" s="62"/>
      <c r="KVK58" s="62"/>
      <c r="KVL58" s="62"/>
      <c r="KVM58" s="62"/>
      <c r="KVN58" s="62"/>
      <c r="KVO58" s="62"/>
      <c r="KVP58" s="62"/>
      <c r="KVQ58" s="62"/>
      <c r="KVR58" s="62"/>
      <c r="KVS58" s="62"/>
      <c r="KVT58" s="62"/>
      <c r="KVU58" s="62"/>
      <c r="KVV58" s="62"/>
      <c r="KVW58" s="62"/>
      <c r="KVX58" s="62"/>
      <c r="KVY58" s="62"/>
      <c r="KVZ58" s="62"/>
      <c r="KWA58" s="62"/>
      <c r="KWB58" s="62"/>
      <c r="KWC58" s="62"/>
      <c r="KWD58" s="62"/>
      <c r="KWE58" s="62"/>
      <c r="KWF58" s="62"/>
      <c r="KWG58" s="62"/>
      <c r="KWH58" s="62"/>
      <c r="KWI58" s="62"/>
      <c r="KWJ58" s="62"/>
      <c r="KWK58" s="62"/>
      <c r="KWL58" s="62"/>
      <c r="KWM58" s="62"/>
      <c r="KWN58" s="62"/>
      <c r="KWO58" s="62"/>
      <c r="KWP58" s="62"/>
      <c r="KWQ58" s="62"/>
      <c r="KWR58" s="62"/>
      <c r="KWS58" s="62"/>
      <c r="KWT58" s="62"/>
      <c r="KWU58" s="62"/>
      <c r="KWV58" s="62"/>
      <c r="KWW58" s="62"/>
      <c r="KWX58" s="62"/>
      <c r="KWY58" s="62"/>
      <c r="KWZ58" s="62"/>
      <c r="KXA58" s="62"/>
      <c r="KXB58" s="62"/>
      <c r="KXC58" s="62"/>
      <c r="KXD58" s="62"/>
      <c r="KXE58" s="62"/>
      <c r="KXF58" s="62"/>
      <c r="KXG58" s="62"/>
      <c r="KXH58" s="62"/>
      <c r="KXI58" s="62"/>
      <c r="KXJ58" s="62"/>
      <c r="KXK58" s="62"/>
      <c r="KXL58" s="62"/>
      <c r="KXM58" s="62"/>
      <c r="KXN58" s="62"/>
      <c r="KXO58" s="62"/>
      <c r="KXP58" s="62"/>
      <c r="KXQ58" s="62"/>
      <c r="KXR58" s="62"/>
      <c r="KXS58" s="62"/>
      <c r="KXT58" s="62"/>
      <c r="KXU58" s="62"/>
      <c r="KXV58" s="62"/>
      <c r="KXW58" s="62"/>
      <c r="KXX58" s="62"/>
      <c r="KXY58" s="62"/>
      <c r="KXZ58" s="62"/>
      <c r="KYA58" s="62"/>
      <c r="KYB58" s="62"/>
      <c r="KYC58" s="62"/>
      <c r="KYD58" s="62"/>
      <c r="KYE58" s="62"/>
      <c r="KYF58" s="62"/>
      <c r="KYG58" s="62"/>
      <c r="KYH58" s="62"/>
      <c r="KYI58" s="62"/>
      <c r="KYJ58" s="62"/>
      <c r="KYK58" s="62"/>
      <c r="KYL58" s="62"/>
      <c r="KYM58" s="62"/>
      <c r="KYN58" s="62"/>
      <c r="KYO58" s="62"/>
      <c r="KYP58" s="62"/>
      <c r="KYQ58" s="62"/>
      <c r="KYR58" s="62"/>
      <c r="KYS58" s="62"/>
      <c r="KYT58" s="62"/>
      <c r="KYU58" s="62"/>
      <c r="KYV58" s="62"/>
      <c r="KYW58" s="62"/>
      <c r="KYX58" s="62"/>
      <c r="KYY58" s="62"/>
      <c r="KYZ58" s="62"/>
      <c r="KZA58" s="62"/>
      <c r="KZB58" s="62"/>
      <c r="KZC58" s="62"/>
      <c r="KZD58" s="62"/>
      <c r="KZE58" s="62"/>
      <c r="KZF58" s="62"/>
      <c r="KZG58" s="62"/>
      <c r="KZH58" s="62"/>
      <c r="KZI58" s="62"/>
      <c r="KZJ58" s="62"/>
      <c r="KZK58" s="62"/>
      <c r="KZL58" s="62"/>
      <c r="KZM58" s="62"/>
      <c r="KZN58" s="62"/>
      <c r="KZO58" s="62"/>
      <c r="KZP58" s="62"/>
      <c r="KZQ58" s="62"/>
      <c r="KZR58" s="62"/>
      <c r="KZS58" s="62"/>
      <c r="KZT58" s="62"/>
      <c r="KZU58" s="62"/>
      <c r="KZV58" s="62"/>
      <c r="KZW58" s="62"/>
      <c r="KZX58" s="62"/>
      <c r="KZY58" s="62"/>
      <c r="KZZ58" s="62"/>
      <c r="LAA58" s="62"/>
      <c r="LAB58" s="62"/>
      <c r="LAC58" s="62"/>
      <c r="LAD58" s="62"/>
      <c r="LAE58" s="62"/>
      <c r="LAF58" s="62"/>
      <c r="LAG58" s="62"/>
      <c r="LAH58" s="62"/>
      <c r="LAI58" s="62"/>
      <c r="LAJ58" s="62"/>
      <c r="LAK58" s="62"/>
      <c r="LAL58" s="62"/>
      <c r="LAM58" s="62"/>
      <c r="LAN58" s="62"/>
      <c r="LAO58" s="62"/>
      <c r="LAP58" s="62"/>
      <c r="LAQ58" s="62"/>
      <c r="LAR58" s="62"/>
      <c r="LAS58" s="62"/>
      <c r="LAT58" s="62"/>
      <c r="LAU58" s="62"/>
      <c r="LAV58" s="62"/>
      <c r="LAW58" s="62"/>
      <c r="LAX58" s="62"/>
      <c r="LAY58" s="62"/>
      <c r="LAZ58" s="62"/>
      <c r="LBA58" s="62"/>
      <c r="LBB58" s="62"/>
      <c r="LBC58" s="62"/>
      <c r="LBD58" s="62"/>
      <c r="LBE58" s="62"/>
      <c r="LBF58" s="62"/>
      <c r="LBG58" s="62"/>
      <c r="LBH58" s="62"/>
      <c r="LBI58" s="62"/>
      <c r="LBJ58" s="62"/>
      <c r="LBK58" s="62"/>
      <c r="LBL58" s="62"/>
      <c r="LBM58" s="62"/>
      <c r="LBN58" s="62"/>
      <c r="LBO58" s="62"/>
      <c r="LBP58" s="62"/>
      <c r="LBQ58" s="62"/>
      <c r="LBR58" s="62"/>
      <c r="LBS58" s="62"/>
      <c r="LBT58" s="62"/>
      <c r="LBU58" s="62"/>
      <c r="LBV58" s="62"/>
      <c r="LBW58" s="62"/>
      <c r="LBX58" s="62"/>
      <c r="LBY58" s="62"/>
      <c r="LBZ58" s="62"/>
      <c r="LCA58" s="62"/>
      <c r="LCB58" s="62"/>
      <c r="LCC58" s="62"/>
      <c r="LCD58" s="62"/>
      <c r="LCE58" s="62"/>
      <c r="LCF58" s="62"/>
      <c r="LCG58" s="62"/>
      <c r="LCH58" s="62"/>
      <c r="LCI58" s="62"/>
      <c r="LCJ58" s="62"/>
      <c r="LCK58" s="62"/>
      <c r="LCL58" s="62"/>
      <c r="LCM58" s="62"/>
      <c r="LCN58" s="62"/>
      <c r="LCO58" s="62"/>
      <c r="LCP58" s="62"/>
      <c r="LCQ58" s="62"/>
      <c r="LCR58" s="62"/>
      <c r="LCS58" s="62"/>
      <c r="LCT58" s="62"/>
      <c r="LCU58" s="62"/>
      <c r="LCV58" s="62"/>
      <c r="LCW58" s="62"/>
      <c r="LCX58" s="62"/>
      <c r="LCY58" s="62"/>
      <c r="LCZ58" s="62"/>
      <c r="LDA58" s="62"/>
      <c r="LDB58" s="62"/>
      <c r="LDC58" s="62"/>
      <c r="LDD58" s="62"/>
      <c r="LDE58" s="62"/>
      <c r="LDF58" s="62"/>
      <c r="LDG58" s="62"/>
      <c r="LDH58" s="62"/>
      <c r="LDI58" s="62"/>
      <c r="LDJ58" s="62"/>
      <c r="LDK58" s="62"/>
      <c r="LDL58" s="62"/>
      <c r="LDM58" s="62"/>
      <c r="LDN58" s="62"/>
      <c r="LDO58" s="62"/>
      <c r="LDP58" s="62"/>
      <c r="LDQ58" s="62"/>
      <c r="LDR58" s="62"/>
      <c r="LDS58" s="62"/>
      <c r="LDT58" s="62"/>
      <c r="LDU58" s="62"/>
      <c r="LDV58" s="62"/>
      <c r="LDW58" s="62"/>
      <c r="LDX58" s="62"/>
      <c r="LDY58" s="62"/>
      <c r="LDZ58" s="62"/>
      <c r="LEA58" s="62"/>
      <c r="LEB58" s="62"/>
      <c r="LEC58" s="62"/>
      <c r="LED58" s="62"/>
      <c r="LEE58" s="62"/>
      <c r="LEF58" s="62"/>
      <c r="LEG58" s="62"/>
      <c r="LEH58" s="62"/>
      <c r="LEI58" s="62"/>
      <c r="LEJ58" s="62"/>
      <c r="LEK58" s="62"/>
      <c r="LEL58" s="62"/>
      <c r="LEM58" s="62"/>
      <c r="LEN58" s="62"/>
      <c r="LEO58" s="62"/>
      <c r="LEP58" s="62"/>
      <c r="LEQ58" s="62"/>
      <c r="LER58" s="62"/>
      <c r="LES58" s="62"/>
      <c r="LET58" s="62"/>
      <c r="LEU58" s="62"/>
      <c r="LEV58" s="62"/>
      <c r="LEW58" s="62"/>
      <c r="LEX58" s="62"/>
      <c r="LEY58" s="62"/>
      <c r="LEZ58" s="62"/>
      <c r="LFA58" s="62"/>
      <c r="LFB58" s="62"/>
      <c r="LFC58" s="62"/>
      <c r="LFD58" s="62"/>
      <c r="LFE58" s="62"/>
      <c r="LFF58" s="62"/>
      <c r="LFG58" s="62"/>
      <c r="LFH58" s="62"/>
      <c r="LFI58" s="62"/>
      <c r="LFJ58" s="62"/>
      <c r="LFK58" s="62"/>
      <c r="LFL58" s="62"/>
      <c r="LFM58" s="62"/>
      <c r="LFN58" s="62"/>
      <c r="LFO58" s="62"/>
      <c r="LFP58" s="62"/>
      <c r="LFQ58" s="62"/>
      <c r="LFR58" s="62"/>
      <c r="LFS58" s="62"/>
      <c r="LFT58" s="62"/>
      <c r="LFU58" s="62"/>
      <c r="LFV58" s="62"/>
      <c r="LFW58" s="62"/>
      <c r="LFX58" s="62"/>
      <c r="LFY58" s="62"/>
      <c r="LFZ58" s="62"/>
      <c r="LGA58" s="62"/>
      <c r="LGB58" s="62"/>
      <c r="LGC58" s="62"/>
      <c r="LGD58" s="62"/>
      <c r="LGE58" s="62"/>
      <c r="LGF58" s="62"/>
      <c r="LGG58" s="62"/>
      <c r="LGH58" s="62"/>
      <c r="LGI58" s="62"/>
      <c r="LGJ58" s="62"/>
      <c r="LGK58" s="62"/>
      <c r="LGL58" s="62"/>
      <c r="LGM58" s="62"/>
      <c r="LGN58" s="62"/>
      <c r="LGO58" s="62"/>
      <c r="LGP58" s="62"/>
      <c r="LGQ58" s="62"/>
      <c r="LGR58" s="62"/>
      <c r="LGS58" s="62"/>
      <c r="LGT58" s="62"/>
      <c r="LGU58" s="62"/>
      <c r="LGV58" s="62"/>
      <c r="LGW58" s="62"/>
      <c r="LGX58" s="62"/>
      <c r="LGY58" s="62"/>
      <c r="LGZ58" s="62"/>
      <c r="LHA58" s="62"/>
      <c r="LHB58" s="62"/>
      <c r="LHC58" s="62"/>
      <c r="LHD58" s="62"/>
      <c r="LHE58" s="62"/>
      <c r="LHF58" s="62"/>
      <c r="LHG58" s="62"/>
      <c r="LHH58" s="62"/>
      <c r="LHI58" s="62"/>
      <c r="LHJ58" s="62"/>
      <c r="LHK58" s="62"/>
      <c r="LHL58" s="62"/>
      <c r="LHM58" s="62"/>
      <c r="LHN58" s="62"/>
      <c r="LHO58" s="62"/>
      <c r="LHP58" s="62"/>
      <c r="LHQ58" s="62"/>
      <c r="LHR58" s="62"/>
      <c r="LHS58" s="62"/>
      <c r="LHT58" s="62"/>
      <c r="LHU58" s="62"/>
      <c r="LHV58" s="62"/>
      <c r="LHW58" s="62"/>
      <c r="LHX58" s="62"/>
      <c r="LHY58" s="62"/>
      <c r="LHZ58" s="62"/>
      <c r="LIA58" s="62"/>
      <c r="LIB58" s="62"/>
      <c r="LIC58" s="62"/>
      <c r="LID58" s="62"/>
      <c r="LIE58" s="62"/>
      <c r="LIF58" s="62"/>
      <c r="LIG58" s="62"/>
      <c r="LIH58" s="62"/>
      <c r="LII58" s="62"/>
      <c r="LIJ58" s="62"/>
      <c r="LIK58" s="62"/>
      <c r="LIL58" s="62"/>
      <c r="LIM58" s="62"/>
      <c r="LIN58" s="62"/>
      <c r="LIO58" s="62"/>
      <c r="LIP58" s="62"/>
      <c r="LIQ58" s="62"/>
      <c r="LIR58" s="62"/>
      <c r="LIS58" s="62"/>
      <c r="LIT58" s="62"/>
      <c r="LIU58" s="62"/>
      <c r="LIV58" s="62"/>
      <c r="LIW58" s="62"/>
      <c r="LIX58" s="62"/>
      <c r="LIY58" s="62"/>
      <c r="LIZ58" s="62"/>
      <c r="LJA58" s="62"/>
      <c r="LJB58" s="62"/>
      <c r="LJC58" s="62"/>
      <c r="LJD58" s="62"/>
      <c r="LJE58" s="62"/>
      <c r="LJF58" s="62"/>
      <c r="LJG58" s="62"/>
      <c r="LJH58" s="62"/>
      <c r="LJI58" s="62"/>
      <c r="LJJ58" s="62"/>
      <c r="LJK58" s="62"/>
      <c r="LJL58" s="62"/>
      <c r="LJM58" s="62"/>
      <c r="LJN58" s="62"/>
      <c r="LJO58" s="62"/>
      <c r="LJP58" s="62"/>
      <c r="LJQ58" s="62"/>
      <c r="LJR58" s="62"/>
      <c r="LJS58" s="62"/>
      <c r="LJT58" s="62"/>
      <c r="LJU58" s="62"/>
      <c r="LJV58" s="62"/>
      <c r="LJW58" s="62"/>
      <c r="LJX58" s="62"/>
      <c r="LJY58" s="62"/>
      <c r="LJZ58" s="62"/>
      <c r="LKA58" s="62"/>
      <c r="LKB58" s="62"/>
      <c r="LKC58" s="62"/>
      <c r="LKD58" s="62"/>
      <c r="LKE58" s="62"/>
      <c r="LKF58" s="62"/>
      <c r="LKG58" s="62"/>
      <c r="LKH58" s="62"/>
      <c r="LKI58" s="62"/>
      <c r="LKJ58" s="62"/>
      <c r="LKK58" s="62"/>
      <c r="LKL58" s="62"/>
      <c r="LKM58" s="62"/>
      <c r="LKN58" s="62"/>
      <c r="LKO58" s="62"/>
      <c r="LKP58" s="62"/>
      <c r="LKQ58" s="62"/>
      <c r="LKR58" s="62"/>
      <c r="LKS58" s="62"/>
      <c r="LKT58" s="62"/>
      <c r="LKU58" s="62"/>
      <c r="LKV58" s="62"/>
      <c r="LKW58" s="62"/>
      <c r="LKX58" s="62"/>
      <c r="LKY58" s="62"/>
      <c r="LKZ58" s="62"/>
      <c r="LLA58" s="62"/>
      <c r="LLB58" s="62"/>
      <c r="LLC58" s="62"/>
      <c r="LLD58" s="62"/>
      <c r="LLE58" s="62"/>
      <c r="LLF58" s="62"/>
      <c r="LLG58" s="62"/>
      <c r="LLH58" s="62"/>
      <c r="LLI58" s="62"/>
      <c r="LLJ58" s="62"/>
      <c r="LLK58" s="62"/>
      <c r="LLL58" s="62"/>
      <c r="LLM58" s="62"/>
      <c r="LLN58" s="62"/>
      <c r="LLO58" s="62"/>
      <c r="LLP58" s="62"/>
      <c r="LLQ58" s="62"/>
      <c r="LLR58" s="62"/>
      <c r="LLS58" s="62"/>
      <c r="LLT58" s="62"/>
      <c r="LLU58" s="62"/>
      <c r="LLV58" s="62"/>
      <c r="LLW58" s="62"/>
      <c r="LLX58" s="62"/>
      <c r="LLY58" s="62"/>
      <c r="LLZ58" s="62"/>
      <c r="LMA58" s="62"/>
      <c r="LMB58" s="62"/>
      <c r="LMC58" s="62"/>
      <c r="LMD58" s="62"/>
      <c r="LME58" s="62"/>
      <c r="LMF58" s="62"/>
      <c r="LMG58" s="62"/>
      <c r="LMH58" s="62"/>
      <c r="LMI58" s="62"/>
      <c r="LMJ58" s="62"/>
      <c r="LMK58" s="62"/>
      <c r="LML58" s="62"/>
      <c r="LMM58" s="62"/>
      <c r="LMN58" s="62"/>
      <c r="LMO58" s="62"/>
      <c r="LMP58" s="62"/>
      <c r="LMQ58" s="62"/>
      <c r="LMR58" s="62"/>
      <c r="LMS58" s="62"/>
      <c r="LMT58" s="62"/>
      <c r="LMU58" s="62"/>
      <c r="LMV58" s="62"/>
      <c r="LMW58" s="62"/>
      <c r="LMX58" s="62"/>
      <c r="LMY58" s="62"/>
      <c r="LMZ58" s="62"/>
      <c r="LNA58" s="62"/>
      <c r="LNB58" s="62"/>
      <c r="LNC58" s="62"/>
      <c r="LND58" s="62"/>
      <c r="LNE58" s="62"/>
      <c r="LNF58" s="62"/>
      <c r="LNG58" s="62"/>
      <c r="LNH58" s="62"/>
      <c r="LNI58" s="62"/>
      <c r="LNJ58" s="62"/>
      <c r="LNK58" s="62"/>
      <c r="LNL58" s="62"/>
      <c r="LNM58" s="62"/>
      <c r="LNN58" s="62"/>
      <c r="LNO58" s="62"/>
      <c r="LNP58" s="62"/>
      <c r="LNQ58" s="62"/>
      <c r="LNR58" s="62"/>
      <c r="LNS58" s="62"/>
      <c r="LNT58" s="62"/>
      <c r="LNU58" s="62"/>
      <c r="LNV58" s="62"/>
      <c r="LNW58" s="62"/>
      <c r="LNX58" s="62"/>
      <c r="LNY58" s="62"/>
      <c r="LNZ58" s="62"/>
      <c r="LOA58" s="62"/>
      <c r="LOB58" s="62"/>
      <c r="LOC58" s="62"/>
      <c r="LOD58" s="62"/>
      <c r="LOE58" s="62"/>
      <c r="LOF58" s="62"/>
      <c r="LOG58" s="62"/>
      <c r="LOH58" s="62"/>
      <c r="LOI58" s="62"/>
      <c r="LOJ58" s="62"/>
      <c r="LOK58" s="62"/>
      <c r="LOL58" s="62"/>
      <c r="LOM58" s="62"/>
      <c r="LON58" s="62"/>
      <c r="LOO58" s="62"/>
      <c r="LOP58" s="62"/>
      <c r="LOQ58" s="62"/>
      <c r="LOR58" s="62"/>
      <c r="LOS58" s="62"/>
      <c r="LOT58" s="62"/>
      <c r="LOU58" s="62"/>
      <c r="LOV58" s="62"/>
      <c r="LOW58" s="62"/>
      <c r="LOX58" s="62"/>
      <c r="LOY58" s="62"/>
      <c r="LOZ58" s="62"/>
      <c r="LPA58" s="62"/>
      <c r="LPB58" s="62"/>
      <c r="LPC58" s="62"/>
      <c r="LPD58" s="62"/>
      <c r="LPE58" s="62"/>
      <c r="LPF58" s="62"/>
      <c r="LPG58" s="62"/>
      <c r="LPH58" s="62"/>
      <c r="LPI58" s="62"/>
      <c r="LPJ58" s="62"/>
      <c r="LPK58" s="62"/>
      <c r="LPL58" s="62"/>
      <c r="LPM58" s="62"/>
      <c r="LPN58" s="62"/>
      <c r="LPO58" s="62"/>
      <c r="LPP58" s="62"/>
      <c r="LPQ58" s="62"/>
      <c r="LPR58" s="62"/>
      <c r="LPS58" s="62"/>
      <c r="LPT58" s="62"/>
      <c r="LPU58" s="62"/>
      <c r="LPV58" s="62"/>
      <c r="LPW58" s="62"/>
      <c r="LPX58" s="62"/>
      <c r="LPY58" s="62"/>
      <c r="LPZ58" s="62"/>
      <c r="LQA58" s="62"/>
      <c r="LQB58" s="62"/>
      <c r="LQC58" s="62"/>
      <c r="LQD58" s="62"/>
      <c r="LQE58" s="62"/>
      <c r="LQF58" s="62"/>
      <c r="LQG58" s="62"/>
      <c r="LQH58" s="62"/>
      <c r="LQI58" s="62"/>
      <c r="LQJ58" s="62"/>
      <c r="LQK58" s="62"/>
      <c r="LQL58" s="62"/>
      <c r="LQM58" s="62"/>
      <c r="LQN58" s="62"/>
      <c r="LQO58" s="62"/>
      <c r="LQP58" s="62"/>
      <c r="LQQ58" s="62"/>
      <c r="LQR58" s="62"/>
      <c r="LQS58" s="62"/>
      <c r="LQT58" s="62"/>
      <c r="LQU58" s="62"/>
      <c r="LQV58" s="62"/>
      <c r="LQW58" s="62"/>
      <c r="LQX58" s="62"/>
      <c r="LQY58" s="62"/>
      <c r="LQZ58" s="62"/>
      <c r="LRA58" s="62"/>
      <c r="LRB58" s="62"/>
      <c r="LRC58" s="62"/>
      <c r="LRD58" s="62"/>
      <c r="LRE58" s="62"/>
      <c r="LRF58" s="62"/>
      <c r="LRG58" s="62"/>
      <c r="LRH58" s="62"/>
      <c r="LRI58" s="62"/>
      <c r="LRJ58" s="62"/>
      <c r="LRK58" s="62"/>
      <c r="LRL58" s="62"/>
      <c r="LRM58" s="62"/>
      <c r="LRN58" s="62"/>
      <c r="LRO58" s="62"/>
      <c r="LRP58" s="62"/>
      <c r="LRQ58" s="62"/>
      <c r="LRR58" s="62"/>
      <c r="LRS58" s="62"/>
      <c r="LRT58" s="62"/>
      <c r="LRU58" s="62"/>
      <c r="LRV58" s="62"/>
      <c r="LRW58" s="62"/>
      <c r="LRX58" s="62"/>
      <c r="LRY58" s="62"/>
      <c r="LRZ58" s="62"/>
      <c r="LSA58" s="62"/>
      <c r="LSB58" s="62"/>
      <c r="LSC58" s="62"/>
      <c r="LSD58" s="62"/>
      <c r="LSE58" s="62"/>
      <c r="LSF58" s="62"/>
      <c r="LSG58" s="62"/>
      <c r="LSH58" s="62"/>
      <c r="LSI58" s="62"/>
      <c r="LSJ58" s="62"/>
      <c r="LSK58" s="62"/>
      <c r="LSL58" s="62"/>
      <c r="LSM58" s="62"/>
      <c r="LSN58" s="62"/>
      <c r="LSO58" s="62"/>
      <c r="LSP58" s="62"/>
      <c r="LSQ58" s="62"/>
      <c r="LSR58" s="62"/>
      <c r="LSS58" s="62"/>
      <c r="LST58" s="62"/>
      <c r="LSU58" s="62"/>
      <c r="LSV58" s="62"/>
      <c r="LSW58" s="62"/>
      <c r="LSX58" s="62"/>
      <c r="LSY58" s="62"/>
      <c r="LSZ58" s="62"/>
      <c r="LTA58" s="62"/>
      <c r="LTB58" s="62"/>
      <c r="LTC58" s="62"/>
      <c r="LTD58" s="62"/>
      <c r="LTE58" s="62"/>
      <c r="LTF58" s="62"/>
      <c r="LTG58" s="62"/>
      <c r="LTH58" s="62"/>
      <c r="LTI58" s="62"/>
      <c r="LTJ58" s="62"/>
      <c r="LTK58" s="62"/>
      <c r="LTL58" s="62"/>
      <c r="LTM58" s="62"/>
      <c r="LTN58" s="62"/>
      <c r="LTO58" s="62"/>
      <c r="LTP58" s="62"/>
      <c r="LTQ58" s="62"/>
      <c r="LTR58" s="62"/>
      <c r="LTS58" s="62"/>
      <c r="LTT58" s="62"/>
      <c r="LTU58" s="62"/>
      <c r="LTV58" s="62"/>
      <c r="LTW58" s="62"/>
      <c r="LTX58" s="62"/>
      <c r="LTY58" s="62"/>
      <c r="LTZ58" s="62"/>
      <c r="LUA58" s="62"/>
      <c r="LUB58" s="62"/>
      <c r="LUC58" s="62"/>
      <c r="LUD58" s="62"/>
      <c r="LUE58" s="62"/>
      <c r="LUF58" s="62"/>
      <c r="LUG58" s="62"/>
      <c r="LUH58" s="62"/>
      <c r="LUI58" s="62"/>
      <c r="LUJ58" s="62"/>
      <c r="LUK58" s="62"/>
      <c r="LUL58" s="62"/>
      <c r="LUM58" s="62"/>
      <c r="LUN58" s="62"/>
      <c r="LUO58" s="62"/>
      <c r="LUP58" s="62"/>
      <c r="LUQ58" s="62"/>
      <c r="LUR58" s="62"/>
      <c r="LUS58" s="62"/>
      <c r="LUT58" s="62"/>
      <c r="LUU58" s="62"/>
      <c r="LUV58" s="62"/>
      <c r="LUW58" s="62"/>
      <c r="LUX58" s="62"/>
      <c r="LUY58" s="62"/>
      <c r="LUZ58" s="62"/>
      <c r="LVA58" s="62"/>
      <c r="LVB58" s="62"/>
      <c r="LVC58" s="62"/>
      <c r="LVD58" s="62"/>
      <c r="LVE58" s="62"/>
      <c r="LVF58" s="62"/>
      <c r="LVG58" s="62"/>
      <c r="LVH58" s="62"/>
      <c r="LVI58" s="62"/>
      <c r="LVJ58" s="62"/>
      <c r="LVK58" s="62"/>
      <c r="LVL58" s="62"/>
      <c r="LVM58" s="62"/>
      <c r="LVN58" s="62"/>
      <c r="LVO58" s="62"/>
      <c r="LVP58" s="62"/>
      <c r="LVQ58" s="62"/>
      <c r="LVR58" s="62"/>
      <c r="LVS58" s="62"/>
      <c r="LVT58" s="62"/>
      <c r="LVU58" s="62"/>
      <c r="LVV58" s="62"/>
      <c r="LVW58" s="62"/>
      <c r="LVX58" s="62"/>
      <c r="LVY58" s="62"/>
      <c r="LVZ58" s="62"/>
      <c r="LWA58" s="62"/>
      <c r="LWB58" s="62"/>
      <c r="LWC58" s="62"/>
      <c r="LWD58" s="62"/>
      <c r="LWE58" s="62"/>
      <c r="LWF58" s="62"/>
      <c r="LWG58" s="62"/>
      <c r="LWH58" s="62"/>
      <c r="LWI58" s="62"/>
      <c r="LWJ58" s="62"/>
      <c r="LWK58" s="62"/>
      <c r="LWL58" s="62"/>
      <c r="LWM58" s="62"/>
      <c r="LWN58" s="62"/>
      <c r="LWO58" s="62"/>
      <c r="LWP58" s="62"/>
      <c r="LWQ58" s="62"/>
      <c r="LWR58" s="62"/>
      <c r="LWS58" s="62"/>
      <c r="LWT58" s="62"/>
      <c r="LWU58" s="62"/>
      <c r="LWV58" s="62"/>
      <c r="LWW58" s="62"/>
      <c r="LWX58" s="62"/>
      <c r="LWY58" s="62"/>
      <c r="LWZ58" s="62"/>
      <c r="LXA58" s="62"/>
      <c r="LXB58" s="62"/>
      <c r="LXC58" s="62"/>
      <c r="LXD58" s="62"/>
      <c r="LXE58" s="62"/>
      <c r="LXF58" s="62"/>
      <c r="LXG58" s="62"/>
      <c r="LXH58" s="62"/>
      <c r="LXI58" s="62"/>
      <c r="LXJ58" s="62"/>
      <c r="LXK58" s="62"/>
      <c r="LXL58" s="62"/>
      <c r="LXM58" s="62"/>
      <c r="LXN58" s="62"/>
      <c r="LXO58" s="62"/>
      <c r="LXP58" s="62"/>
      <c r="LXQ58" s="62"/>
      <c r="LXR58" s="62"/>
      <c r="LXS58" s="62"/>
      <c r="LXT58" s="62"/>
      <c r="LXU58" s="62"/>
      <c r="LXV58" s="62"/>
      <c r="LXW58" s="62"/>
      <c r="LXX58" s="62"/>
      <c r="LXY58" s="62"/>
      <c r="LXZ58" s="62"/>
      <c r="LYA58" s="62"/>
      <c r="LYB58" s="62"/>
      <c r="LYC58" s="62"/>
      <c r="LYD58" s="62"/>
      <c r="LYE58" s="62"/>
      <c r="LYF58" s="62"/>
      <c r="LYG58" s="62"/>
      <c r="LYH58" s="62"/>
      <c r="LYI58" s="62"/>
      <c r="LYJ58" s="62"/>
      <c r="LYK58" s="62"/>
      <c r="LYL58" s="62"/>
      <c r="LYM58" s="62"/>
      <c r="LYN58" s="62"/>
      <c r="LYO58" s="62"/>
      <c r="LYP58" s="62"/>
      <c r="LYQ58" s="62"/>
      <c r="LYR58" s="62"/>
      <c r="LYS58" s="62"/>
      <c r="LYT58" s="62"/>
      <c r="LYU58" s="62"/>
      <c r="LYV58" s="62"/>
      <c r="LYW58" s="62"/>
      <c r="LYX58" s="62"/>
      <c r="LYY58" s="62"/>
      <c r="LYZ58" s="62"/>
      <c r="LZA58" s="62"/>
      <c r="LZB58" s="62"/>
      <c r="LZC58" s="62"/>
      <c r="LZD58" s="62"/>
      <c r="LZE58" s="62"/>
      <c r="LZF58" s="62"/>
      <c r="LZG58" s="62"/>
      <c r="LZH58" s="62"/>
      <c r="LZI58" s="62"/>
      <c r="LZJ58" s="62"/>
      <c r="LZK58" s="62"/>
      <c r="LZL58" s="62"/>
      <c r="LZM58" s="62"/>
      <c r="LZN58" s="62"/>
      <c r="LZO58" s="62"/>
      <c r="LZP58" s="62"/>
      <c r="LZQ58" s="62"/>
      <c r="LZR58" s="62"/>
      <c r="LZS58" s="62"/>
      <c r="LZT58" s="62"/>
      <c r="LZU58" s="62"/>
      <c r="LZV58" s="62"/>
      <c r="LZW58" s="62"/>
      <c r="LZX58" s="62"/>
      <c r="LZY58" s="62"/>
      <c r="LZZ58" s="62"/>
      <c r="MAA58" s="62"/>
      <c r="MAB58" s="62"/>
      <c r="MAC58" s="62"/>
      <c r="MAD58" s="62"/>
      <c r="MAE58" s="62"/>
      <c r="MAF58" s="62"/>
      <c r="MAG58" s="62"/>
      <c r="MAH58" s="62"/>
      <c r="MAI58" s="62"/>
      <c r="MAJ58" s="62"/>
      <c r="MAK58" s="62"/>
      <c r="MAL58" s="62"/>
      <c r="MAM58" s="62"/>
      <c r="MAN58" s="62"/>
      <c r="MAO58" s="62"/>
      <c r="MAP58" s="62"/>
      <c r="MAQ58" s="62"/>
      <c r="MAR58" s="62"/>
      <c r="MAS58" s="62"/>
      <c r="MAT58" s="62"/>
      <c r="MAU58" s="62"/>
      <c r="MAV58" s="62"/>
      <c r="MAW58" s="62"/>
      <c r="MAX58" s="62"/>
      <c r="MAY58" s="62"/>
      <c r="MAZ58" s="62"/>
      <c r="MBA58" s="62"/>
      <c r="MBB58" s="62"/>
      <c r="MBC58" s="62"/>
      <c r="MBD58" s="62"/>
      <c r="MBE58" s="62"/>
      <c r="MBF58" s="62"/>
      <c r="MBG58" s="62"/>
      <c r="MBH58" s="62"/>
      <c r="MBI58" s="62"/>
      <c r="MBJ58" s="62"/>
      <c r="MBK58" s="62"/>
      <c r="MBL58" s="62"/>
      <c r="MBM58" s="62"/>
      <c r="MBN58" s="62"/>
      <c r="MBO58" s="62"/>
      <c r="MBP58" s="62"/>
      <c r="MBQ58" s="62"/>
      <c r="MBR58" s="62"/>
      <c r="MBS58" s="62"/>
      <c r="MBT58" s="62"/>
      <c r="MBU58" s="62"/>
      <c r="MBV58" s="62"/>
      <c r="MBW58" s="62"/>
      <c r="MBX58" s="62"/>
      <c r="MBY58" s="62"/>
      <c r="MBZ58" s="62"/>
      <c r="MCA58" s="62"/>
      <c r="MCB58" s="62"/>
      <c r="MCC58" s="62"/>
      <c r="MCD58" s="62"/>
      <c r="MCE58" s="62"/>
      <c r="MCF58" s="62"/>
      <c r="MCG58" s="62"/>
      <c r="MCH58" s="62"/>
      <c r="MCI58" s="62"/>
      <c r="MCJ58" s="62"/>
      <c r="MCK58" s="62"/>
      <c r="MCL58" s="62"/>
      <c r="MCM58" s="62"/>
      <c r="MCN58" s="62"/>
      <c r="MCO58" s="62"/>
      <c r="MCP58" s="62"/>
      <c r="MCQ58" s="62"/>
      <c r="MCR58" s="62"/>
      <c r="MCS58" s="62"/>
      <c r="MCT58" s="62"/>
      <c r="MCU58" s="62"/>
      <c r="MCV58" s="62"/>
      <c r="MCW58" s="62"/>
      <c r="MCX58" s="62"/>
      <c r="MCY58" s="62"/>
      <c r="MCZ58" s="62"/>
      <c r="MDA58" s="62"/>
      <c r="MDB58" s="62"/>
      <c r="MDC58" s="62"/>
      <c r="MDD58" s="62"/>
      <c r="MDE58" s="62"/>
      <c r="MDF58" s="62"/>
      <c r="MDG58" s="62"/>
      <c r="MDH58" s="62"/>
      <c r="MDI58" s="62"/>
      <c r="MDJ58" s="62"/>
      <c r="MDK58" s="62"/>
      <c r="MDL58" s="62"/>
      <c r="MDM58" s="62"/>
      <c r="MDN58" s="62"/>
      <c r="MDO58" s="62"/>
      <c r="MDP58" s="62"/>
      <c r="MDQ58" s="62"/>
      <c r="MDR58" s="62"/>
      <c r="MDS58" s="62"/>
      <c r="MDT58" s="62"/>
      <c r="MDU58" s="62"/>
      <c r="MDV58" s="62"/>
      <c r="MDW58" s="62"/>
      <c r="MDX58" s="62"/>
      <c r="MDY58" s="62"/>
      <c r="MDZ58" s="62"/>
      <c r="MEA58" s="62"/>
      <c r="MEB58" s="62"/>
      <c r="MEC58" s="62"/>
      <c r="MED58" s="62"/>
      <c r="MEE58" s="62"/>
      <c r="MEF58" s="62"/>
      <c r="MEG58" s="62"/>
      <c r="MEH58" s="62"/>
      <c r="MEI58" s="62"/>
      <c r="MEJ58" s="62"/>
      <c r="MEK58" s="62"/>
      <c r="MEL58" s="62"/>
      <c r="MEM58" s="62"/>
      <c r="MEN58" s="62"/>
      <c r="MEO58" s="62"/>
      <c r="MEP58" s="62"/>
      <c r="MEQ58" s="62"/>
      <c r="MER58" s="62"/>
      <c r="MES58" s="62"/>
      <c r="MET58" s="62"/>
      <c r="MEU58" s="62"/>
      <c r="MEV58" s="62"/>
      <c r="MEW58" s="62"/>
      <c r="MEX58" s="62"/>
      <c r="MEY58" s="62"/>
      <c r="MEZ58" s="62"/>
      <c r="MFA58" s="62"/>
      <c r="MFB58" s="62"/>
      <c r="MFC58" s="62"/>
      <c r="MFD58" s="62"/>
      <c r="MFE58" s="62"/>
      <c r="MFF58" s="62"/>
      <c r="MFG58" s="62"/>
      <c r="MFH58" s="62"/>
      <c r="MFI58" s="62"/>
      <c r="MFJ58" s="62"/>
      <c r="MFK58" s="62"/>
      <c r="MFL58" s="62"/>
      <c r="MFM58" s="62"/>
      <c r="MFN58" s="62"/>
      <c r="MFO58" s="62"/>
      <c r="MFP58" s="62"/>
      <c r="MFQ58" s="62"/>
      <c r="MFR58" s="62"/>
      <c r="MFS58" s="62"/>
      <c r="MFT58" s="62"/>
      <c r="MFU58" s="62"/>
      <c r="MFV58" s="62"/>
      <c r="MFW58" s="62"/>
      <c r="MFX58" s="62"/>
      <c r="MFY58" s="62"/>
      <c r="MFZ58" s="62"/>
      <c r="MGA58" s="62"/>
      <c r="MGB58" s="62"/>
      <c r="MGC58" s="62"/>
      <c r="MGD58" s="62"/>
      <c r="MGE58" s="62"/>
      <c r="MGF58" s="62"/>
      <c r="MGG58" s="62"/>
      <c r="MGH58" s="62"/>
      <c r="MGI58" s="62"/>
      <c r="MGJ58" s="62"/>
      <c r="MGK58" s="62"/>
      <c r="MGL58" s="62"/>
      <c r="MGM58" s="62"/>
      <c r="MGN58" s="62"/>
      <c r="MGO58" s="62"/>
      <c r="MGP58" s="62"/>
      <c r="MGQ58" s="62"/>
      <c r="MGR58" s="62"/>
      <c r="MGS58" s="62"/>
      <c r="MGT58" s="62"/>
      <c r="MGU58" s="62"/>
      <c r="MGV58" s="62"/>
      <c r="MGW58" s="62"/>
      <c r="MGX58" s="62"/>
      <c r="MGY58" s="62"/>
      <c r="MGZ58" s="62"/>
      <c r="MHA58" s="62"/>
      <c r="MHB58" s="62"/>
      <c r="MHC58" s="62"/>
      <c r="MHD58" s="62"/>
      <c r="MHE58" s="62"/>
      <c r="MHF58" s="62"/>
      <c r="MHG58" s="62"/>
      <c r="MHH58" s="62"/>
      <c r="MHI58" s="62"/>
      <c r="MHJ58" s="62"/>
      <c r="MHK58" s="62"/>
      <c r="MHL58" s="62"/>
      <c r="MHM58" s="62"/>
      <c r="MHN58" s="62"/>
      <c r="MHO58" s="62"/>
      <c r="MHP58" s="62"/>
      <c r="MHQ58" s="62"/>
      <c r="MHR58" s="62"/>
      <c r="MHS58" s="62"/>
      <c r="MHT58" s="62"/>
      <c r="MHU58" s="62"/>
      <c r="MHV58" s="62"/>
      <c r="MHW58" s="62"/>
      <c r="MHX58" s="62"/>
      <c r="MHY58" s="62"/>
      <c r="MHZ58" s="62"/>
      <c r="MIA58" s="62"/>
      <c r="MIB58" s="62"/>
      <c r="MIC58" s="62"/>
      <c r="MID58" s="62"/>
      <c r="MIE58" s="62"/>
      <c r="MIF58" s="62"/>
      <c r="MIG58" s="62"/>
      <c r="MIH58" s="62"/>
      <c r="MII58" s="62"/>
      <c r="MIJ58" s="62"/>
      <c r="MIK58" s="62"/>
      <c r="MIL58" s="62"/>
      <c r="MIM58" s="62"/>
      <c r="MIN58" s="62"/>
      <c r="MIO58" s="62"/>
      <c r="MIP58" s="62"/>
      <c r="MIQ58" s="62"/>
      <c r="MIR58" s="62"/>
      <c r="MIS58" s="62"/>
      <c r="MIT58" s="62"/>
      <c r="MIU58" s="62"/>
      <c r="MIV58" s="62"/>
      <c r="MIW58" s="62"/>
      <c r="MIX58" s="62"/>
      <c r="MIY58" s="62"/>
      <c r="MIZ58" s="62"/>
      <c r="MJA58" s="62"/>
      <c r="MJB58" s="62"/>
      <c r="MJC58" s="62"/>
      <c r="MJD58" s="62"/>
      <c r="MJE58" s="62"/>
      <c r="MJF58" s="62"/>
      <c r="MJG58" s="62"/>
      <c r="MJH58" s="62"/>
      <c r="MJI58" s="62"/>
      <c r="MJJ58" s="62"/>
      <c r="MJK58" s="62"/>
      <c r="MJL58" s="62"/>
      <c r="MJM58" s="62"/>
      <c r="MJN58" s="62"/>
      <c r="MJO58" s="62"/>
      <c r="MJP58" s="62"/>
      <c r="MJQ58" s="62"/>
      <c r="MJR58" s="62"/>
      <c r="MJS58" s="62"/>
      <c r="MJT58" s="62"/>
      <c r="MJU58" s="62"/>
      <c r="MJV58" s="62"/>
      <c r="MJW58" s="62"/>
      <c r="MJX58" s="62"/>
      <c r="MJY58" s="62"/>
      <c r="MJZ58" s="62"/>
      <c r="MKA58" s="62"/>
      <c r="MKB58" s="62"/>
      <c r="MKC58" s="62"/>
      <c r="MKD58" s="62"/>
      <c r="MKE58" s="62"/>
      <c r="MKF58" s="62"/>
      <c r="MKG58" s="62"/>
      <c r="MKH58" s="62"/>
      <c r="MKI58" s="62"/>
      <c r="MKJ58" s="62"/>
      <c r="MKK58" s="62"/>
      <c r="MKL58" s="62"/>
      <c r="MKM58" s="62"/>
      <c r="MKN58" s="62"/>
      <c r="MKO58" s="62"/>
      <c r="MKP58" s="62"/>
      <c r="MKQ58" s="62"/>
      <c r="MKR58" s="62"/>
      <c r="MKS58" s="62"/>
      <c r="MKT58" s="62"/>
      <c r="MKU58" s="62"/>
      <c r="MKV58" s="62"/>
      <c r="MKW58" s="62"/>
      <c r="MKX58" s="62"/>
      <c r="MKY58" s="62"/>
      <c r="MKZ58" s="62"/>
      <c r="MLA58" s="62"/>
      <c r="MLB58" s="62"/>
      <c r="MLC58" s="62"/>
      <c r="MLD58" s="62"/>
      <c r="MLE58" s="62"/>
      <c r="MLF58" s="62"/>
      <c r="MLG58" s="62"/>
      <c r="MLH58" s="62"/>
      <c r="MLI58" s="62"/>
      <c r="MLJ58" s="62"/>
      <c r="MLK58" s="62"/>
      <c r="MLL58" s="62"/>
      <c r="MLM58" s="62"/>
      <c r="MLN58" s="62"/>
      <c r="MLO58" s="62"/>
      <c r="MLP58" s="62"/>
      <c r="MLQ58" s="62"/>
      <c r="MLR58" s="62"/>
      <c r="MLS58" s="62"/>
      <c r="MLT58" s="62"/>
      <c r="MLU58" s="62"/>
      <c r="MLV58" s="62"/>
      <c r="MLW58" s="62"/>
      <c r="MLX58" s="62"/>
      <c r="MLY58" s="62"/>
      <c r="MLZ58" s="62"/>
      <c r="MMA58" s="62"/>
      <c r="MMB58" s="62"/>
      <c r="MMC58" s="62"/>
      <c r="MMD58" s="62"/>
      <c r="MME58" s="62"/>
      <c r="MMF58" s="62"/>
      <c r="MMG58" s="62"/>
      <c r="MMH58" s="62"/>
      <c r="MMI58" s="62"/>
      <c r="MMJ58" s="62"/>
      <c r="MMK58" s="62"/>
      <c r="MML58" s="62"/>
      <c r="MMM58" s="62"/>
      <c r="MMN58" s="62"/>
      <c r="MMO58" s="62"/>
      <c r="MMP58" s="62"/>
      <c r="MMQ58" s="62"/>
      <c r="MMR58" s="62"/>
      <c r="MMS58" s="62"/>
      <c r="MMT58" s="62"/>
      <c r="MMU58" s="62"/>
      <c r="MMV58" s="62"/>
      <c r="MMW58" s="62"/>
      <c r="MMX58" s="62"/>
      <c r="MMY58" s="62"/>
      <c r="MMZ58" s="62"/>
      <c r="MNA58" s="62"/>
      <c r="MNB58" s="62"/>
      <c r="MNC58" s="62"/>
      <c r="MND58" s="62"/>
      <c r="MNE58" s="62"/>
      <c r="MNF58" s="62"/>
      <c r="MNG58" s="62"/>
      <c r="MNH58" s="62"/>
      <c r="MNI58" s="62"/>
      <c r="MNJ58" s="62"/>
      <c r="MNK58" s="62"/>
      <c r="MNL58" s="62"/>
      <c r="MNM58" s="62"/>
      <c r="MNN58" s="62"/>
      <c r="MNO58" s="62"/>
      <c r="MNP58" s="62"/>
      <c r="MNQ58" s="62"/>
      <c r="MNR58" s="62"/>
      <c r="MNS58" s="62"/>
      <c r="MNT58" s="62"/>
      <c r="MNU58" s="62"/>
      <c r="MNV58" s="62"/>
      <c r="MNW58" s="62"/>
      <c r="MNX58" s="62"/>
      <c r="MNY58" s="62"/>
      <c r="MNZ58" s="62"/>
      <c r="MOA58" s="62"/>
      <c r="MOB58" s="62"/>
      <c r="MOC58" s="62"/>
      <c r="MOD58" s="62"/>
      <c r="MOE58" s="62"/>
      <c r="MOF58" s="62"/>
      <c r="MOG58" s="62"/>
      <c r="MOH58" s="62"/>
      <c r="MOI58" s="62"/>
      <c r="MOJ58" s="62"/>
      <c r="MOK58" s="62"/>
      <c r="MOL58" s="62"/>
      <c r="MOM58" s="62"/>
      <c r="MON58" s="62"/>
      <c r="MOO58" s="62"/>
      <c r="MOP58" s="62"/>
      <c r="MOQ58" s="62"/>
      <c r="MOR58" s="62"/>
      <c r="MOS58" s="62"/>
      <c r="MOT58" s="62"/>
      <c r="MOU58" s="62"/>
      <c r="MOV58" s="62"/>
      <c r="MOW58" s="62"/>
      <c r="MOX58" s="62"/>
      <c r="MOY58" s="62"/>
      <c r="MOZ58" s="62"/>
      <c r="MPA58" s="62"/>
      <c r="MPB58" s="62"/>
      <c r="MPC58" s="62"/>
      <c r="MPD58" s="62"/>
      <c r="MPE58" s="62"/>
      <c r="MPF58" s="62"/>
      <c r="MPG58" s="62"/>
      <c r="MPH58" s="62"/>
      <c r="MPI58" s="62"/>
      <c r="MPJ58" s="62"/>
      <c r="MPK58" s="62"/>
      <c r="MPL58" s="62"/>
      <c r="MPM58" s="62"/>
      <c r="MPN58" s="62"/>
      <c r="MPO58" s="62"/>
      <c r="MPP58" s="62"/>
      <c r="MPQ58" s="62"/>
      <c r="MPR58" s="62"/>
      <c r="MPS58" s="62"/>
      <c r="MPT58" s="62"/>
      <c r="MPU58" s="62"/>
      <c r="MPV58" s="62"/>
      <c r="MPW58" s="62"/>
      <c r="MPX58" s="62"/>
      <c r="MPY58" s="62"/>
      <c r="MPZ58" s="62"/>
      <c r="MQA58" s="62"/>
      <c r="MQB58" s="62"/>
      <c r="MQC58" s="62"/>
      <c r="MQD58" s="62"/>
      <c r="MQE58" s="62"/>
      <c r="MQF58" s="62"/>
      <c r="MQG58" s="62"/>
      <c r="MQH58" s="62"/>
      <c r="MQI58" s="62"/>
      <c r="MQJ58" s="62"/>
      <c r="MQK58" s="62"/>
      <c r="MQL58" s="62"/>
      <c r="MQM58" s="62"/>
      <c r="MQN58" s="62"/>
      <c r="MQO58" s="62"/>
      <c r="MQP58" s="62"/>
      <c r="MQQ58" s="62"/>
      <c r="MQR58" s="62"/>
      <c r="MQS58" s="62"/>
      <c r="MQT58" s="62"/>
      <c r="MQU58" s="62"/>
      <c r="MQV58" s="62"/>
      <c r="MQW58" s="62"/>
      <c r="MQX58" s="62"/>
      <c r="MQY58" s="62"/>
      <c r="MQZ58" s="62"/>
      <c r="MRA58" s="62"/>
      <c r="MRB58" s="62"/>
      <c r="MRC58" s="62"/>
      <c r="MRD58" s="62"/>
      <c r="MRE58" s="62"/>
      <c r="MRF58" s="62"/>
      <c r="MRG58" s="62"/>
      <c r="MRH58" s="62"/>
      <c r="MRI58" s="62"/>
      <c r="MRJ58" s="62"/>
      <c r="MRK58" s="62"/>
      <c r="MRL58" s="62"/>
      <c r="MRM58" s="62"/>
      <c r="MRN58" s="62"/>
      <c r="MRO58" s="62"/>
      <c r="MRP58" s="62"/>
      <c r="MRQ58" s="62"/>
      <c r="MRR58" s="62"/>
      <c r="MRS58" s="62"/>
      <c r="MRT58" s="62"/>
      <c r="MRU58" s="62"/>
      <c r="MRV58" s="62"/>
      <c r="MRW58" s="62"/>
      <c r="MRX58" s="62"/>
      <c r="MRY58" s="62"/>
      <c r="MRZ58" s="62"/>
      <c r="MSA58" s="62"/>
      <c r="MSB58" s="62"/>
      <c r="MSC58" s="62"/>
      <c r="MSD58" s="62"/>
      <c r="MSE58" s="62"/>
      <c r="MSF58" s="62"/>
      <c r="MSG58" s="62"/>
      <c r="MSH58" s="62"/>
      <c r="MSI58" s="62"/>
      <c r="MSJ58" s="62"/>
      <c r="MSK58" s="62"/>
      <c r="MSL58" s="62"/>
      <c r="MSM58" s="62"/>
      <c r="MSN58" s="62"/>
      <c r="MSO58" s="62"/>
      <c r="MSP58" s="62"/>
      <c r="MSQ58" s="62"/>
      <c r="MSR58" s="62"/>
      <c r="MSS58" s="62"/>
      <c r="MST58" s="62"/>
      <c r="MSU58" s="62"/>
      <c r="MSV58" s="62"/>
      <c r="MSW58" s="62"/>
      <c r="MSX58" s="62"/>
      <c r="MSY58" s="62"/>
      <c r="MSZ58" s="62"/>
      <c r="MTA58" s="62"/>
      <c r="MTB58" s="62"/>
      <c r="MTC58" s="62"/>
      <c r="MTD58" s="62"/>
      <c r="MTE58" s="62"/>
      <c r="MTF58" s="62"/>
      <c r="MTG58" s="62"/>
      <c r="MTH58" s="62"/>
      <c r="MTI58" s="62"/>
      <c r="MTJ58" s="62"/>
      <c r="MTK58" s="62"/>
      <c r="MTL58" s="62"/>
      <c r="MTM58" s="62"/>
      <c r="MTN58" s="62"/>
      <c r="MTO58" s="62"/>
      <c r="MTP58" s="62"/>
      <c r="MTQ58" s="62"/>
      <c r="MTR58" s="62"/>
      <c r="MTS58" s="62"/>
      <c r="MTT58" s="62"/>
      <c r="MTU58" s="62"/>
      <c r="MTV58" s="62"/>
      <c r="MTW58" s="62"/>
      <c r="MTX58" s="62"/>
      <c r="MTY58" s="62"/>
      <c r="MTZ58" s="62"/>
      <c r="MUA58" s="62"/>
      <c r="MUB58" s="62"/>
      <c r="MUC58" s="62"/>
      <c r="MUD58" s="62"/>
      <c r="MUE58" s="62"/>
      <c r="MUF58" s="62"/>
      <c r="MUG58" s="62"/>
      <c r="MUH58" s="62"/>
      <c r="MUI58" s="62"/>
      <c r="MUJ58" s="62"/>
      <c r="MUK58" s="62"/>
      <c r="MUL58" s="62"/>
      <c r="MUM58" s="62"/>
      <c r="MUN58" s="62"/>
      <c r="MUO58" s="62"/>
      <c r="MUP58" s="62"/>
      <c r="MUQ58" s="62"/>
      <c r="MUR58" s="62"/>
      <c r="MUS58" s="62"/>
      <c r="MUT58" s="62"/>
      <c r="MUU58" s="62"/>
      <c r="MUV58" s="62"/>
      <c r="MUW58" s="62"/>
      <c r="MUX58" s="62"/>
      <c r="MUY58" s="62"/>
      <c r="MUZ58" s="62"/>
      <c r="MVA58" s="62"/>
      <c r="MVB58" s="62"/>
      <c r="MVC58" s="62"/>
      <c r="MVD58" s="62"/>
      <c r="MVE58" s="62"/>
      <c r="MVF58" s="62"/>
      <c r="MVG58" s="62"/>
      <c r="MVH58" s="62"/>
      <c r="MVI58" s="62"/>
      <c r="MVJ58" s="62"/>
      <c r="MVK58" s="62"/>
      <c r="MVL58" s="62"/>
      <c r="MVM58" s="62"/>
      <c r="MVN58" s="62"/>
      <c r="MVO58" s="62"/>
      <c r="MVP58" s="62"/>
      <c r="MVQ58" s="62"/>
      <c r="MVR58" s="62"/>
      <c r="MVS58" s="62"/>
      <c r="MVT58" s="62"/>
      <c r="MVU58" s="62"/>
      <c r="MVV58" s="62"/>
      <c r="MVW58" s="62"/>
      <c r="MVX58" s="62"/>
      <c r="MVY58" s="62"/>
      <c r="MVZ58" s="62"/>
      <c r="MWA58" s="62"/>
      <c r="MWB58" s="62"/>
      <c r="MWC58" s="62"/>
      <c r="MWD58" s="62"/>
      <c r="MWE58" s="62"/>
      <c r="MWF58" s="62"/>
      <c r="MWG58" s="62"/>
      <c r="MWH58" s="62"/>
      <c r="MWI58" s="62"/>
      <c r="MWJ58" s="62"/>
      <c r="MWK58" s="62"/>
      <c r="MWL58" s="62"/>
      <c r="MWM58" s="62"/>
      <c r="MWN58" s="62"/>
      <c r="MWO58" s="62"/>
      <c r="MWP58" s="62"/>
      <c r="MWQ58" s="62"/>
      <c r="MWR58" s="62"/>
      <c r="MWS58" s="62"/>
      <c r="MWT58" s="62"/>
      <c r="MWU58" s="62"/>
      <c r="MWV58" s="62"/>
      <c r="MWW58" s="62"/>
      <c r="MWX58" s="62"/>
      <c r="MWY58" s="62"/>
      <c r="MWZ58" s="62"/>
      <c r="MXA58" s="62"/>
      <c r="MXB58" s="62"/>
      <c r="MXC58" s="62"/>
      <c r="MXD58" s="62"/>
      <c r="MXE58" s="62"/>
      <c r="MXF58" s="62"/>
      <c r="MXG58" s="62"/>
      <c r="MXH58" s="62"/>
      <c r="MXI58" s="62"/>
      <c r="MXJ58" s="62"/>
      <c r="MXK58" s="62"/>
      <c r="MXL58" s="62"/>
      <c r="MXM58" s="62"/>
      <c r="MXN58" s="62"/>
      <c r="MXO58" s="62"/>
      <c r="MXP58" s="62"/>
      <c r="MXQ58" s="62"/>
      <c r="MXR58" s="62"/>
      <c r="MXS58" s="62"/>
      <c r="MXT58" s="62"/>
      <c r="MXU58" s="62"/>
      <c r="MXV58" s="62"/>
      <c r="MXW58" s="62"/>
      <c r="MXX58" s="62"/>
      <c r="MXY58" s="62"/>
      <c r="MXZ58" s="62"/>
      <c r="MYA58" s="62"/>
      <c r="MYB58" s="62"/>
      <c r="MYC58" s="62"/>
      <c r="MYD58" s="62"/>
      <c r="MYE58" s="62"/>
      <c r="MYF58" s="62"/>
      <c r="MYG58" s="62"/>
      <c r="MYH58" s="62"/>
      <c r="MYI58" s="62"/>
      <c r="MYJ58" s="62"/>
      <c r="MYK58" s="62"/>
      <c r="MYL58" s="62"/>
      <c r="MYM58" s="62"/>
      <c r="MYN58" s="62"/>
      <c r="MYO58" s="62"/>
      <c r="MYP58" s="62"/>
      <c r="MYQ58" s="62"/>
      <c r="MYR58" s="62"/>
      <c r="MYS58" s="62"/>
      <c r="MYT58" s="62"/>
      <c r="MYU58" s="62"/>
      <c r="MYV58" s="62"/>
      <c r="MYW58" s="62"/>
      <c r="MYX58" s="62"/>
      <c r="MYY58" s="62"/>
      <c r="MYZ58" s="62"/>
      <c r="MZA58" s="62"/>
      <c r="MZB58" s="62"/>
      <c r="MZC58" s="62"/>
      <c r="MZD58" s="62"/>
      <c r="MZE58" s="62"/>
      <c r="MZF58" s="62"/>
      <c r="MZG58" s="62"/>
      <c r="MZH58" s="62"/>
      <c r="MZI58" s="62"/>
      <c r="MZJ58" s="62"/>
      <c r="MZK58" s="62"/>
      <c r="MZL58" s="62"/>
      <c r="MZM58" s="62"/>
      <c r="MZN58" s="62"/>
      <c r="MZO58" s="62"/>
      <c r="MZP58" s="62"/>
      <c r="MZQ58" s="62"/>
      <c r="MZR58" s="62"/>
      <c r="MZS58" s="62"/>
      <c r="MZT58" s="62"/>
      <c r="MZU58" s="62"/>
      <c r="MZV58" s="62"/>
      <c r="MZW58" s="62"/>
      <c r="MZX58" s="62"/>
      <c r="MZY58" s="62"/>
      <c r="MZZ58" s="62"/>
      <c r="NAA58" s="62"/>
      <c r="NAB58" s="62"/>
      <c r="NAC58" s="62"/>
      <c r="NAD58" s="62"/>
      <c r="NAE58" s="62"/>
      <c r="NAF58" s="62"/>
      <c r="NAG58" s="62"/>
      <c r="NAH58" s="62"/>
      <c r="NAI58" s="62"/>
      <c r="NAJ58" s="62"/>
      <c r="NAK58" s="62"/>
      <c r="NAL58" s="62"/>
      <c r="NAM58" s="62"/>
      <c r="NAN58" s="62"/>
      <c r="NAO58" s="62"/>
      <c r="NAP58" s="62"/>
      <c r="NAQ58" s="62"/>
      <c r="NAR58" s="62"/>
      <c r="NAS58" s="62"/>
      <c r="NAT58" s="62"/>
      <c r="NAU58" s="62"/>
      <c r="NAV58" s="62"/>
      <c r="NAW58" s="62"/>
      <c r="NAX58" s="62"/>
      <c r="NAY58" s="62"/>
      <c r="NAZ58" s="62"/>
      <c r="NBA58" s="62"/>
      <c r="NBB58" s="62"/>
      <c r="NBC58" s="62"/>
      <c r="NBD58" s="62"/>
      <c r="NBE58" s="62"/>
      <c r="NBF58" s="62"/>
      <c r="NBG58" s="62"/>
      <c r="NBH58" s="62"/>
      <c r="NBI58" s="62"/>
      <c r="NBJ58" s="62"/>
      <c r="NBK58" s="62"/>
      <c r="NBL58" s="62"/>
      <c r="NBM58" s="62"/>
      <c r="NBN58" s="62"/>
      <c r="NBO58" s="62"/>
      <c r="NBP58" s="62"/>
      <c r="NBQ58" s="62"/>
      <c r="NBR58" s="62"/>
      <c r="NBS58" s="62"/>
      <c r="NBT58" s="62"/>
      <c r="NBU58" s="62"/>
      <c r="NBV58" s="62"/>
      <c r="NBW58" s="62"/>
      <c r="NBX58" s="62"/>
      <c r="NBY58" s="62"/>
      <c r="NBZ58" s="62"/>
      <c r="NCA58" s="62"/>
      <c r="NCB58" s="62"/>
      <c r="NCC58" s="62"/>
      <c r="NCD58" s="62"/>
      <c r="NCE58" s="62"/>
      <c r="NCF58" s="62"/>
      <c r="NCG58" s="62"/>
      <c r="NCH58" s="62"/>
      <c r="NCI58" s="62"/>
      <c r="NCJ58" s="62"/>
      <c r="NCK58" s="62"/>
      <c r="NCL58" s="62"/>
      <c r="NCM58" s="62"/>
      <c r="NCN58" s="62"/>
      <c r="NCO58" s="62"/>
      <c r="NCP58" s="62"/>
      <c r="NCQ58" s="62"/>
      <c r="NCR58" s="62"/>
      <c r="NCS58" s="62"/>
      <c r="NCT58" s="62"/>
      <c r="NCU58" s="62"/>
      <c r="NCV58" s="62"/>
      <c r="NCW58" s="62"/>
      <c r="NCX58" s="62"/>
      <c r="NCY58" s="62"/>
      <c r="NCZ58" s="62"/>
      <c r="NDA58" s="62"/>
      <c r="NDB58" s="62"/>
      <c r="NDC58" s="62"/>
      <c r="NDD58" s="62"/>
      <c r="NDE58" s="62"/>
      <c r="NDF58" s="62"/>
      <c r="NDG58" s="62"/>
      <c r="NDH58" s="62"/>
      <c r="NDI58" s="62"/>
      <c r="NDJ58" s="62"/>
      <c r="NDK58" s="62"/>
      <c r="NDL58" s="62"/>
      <c r="NDM58" s="62"/>
      <c r="NDN58" s="62"/>
      <c r="NDO58" s="62"/>
      <c r="NDP58" s="62"/>
      <c r="NDQ58" s="62"/>
      <c r="NDR58" s="62"/>
      <c r="NDS58" s="62"/>
      <c r="NDT58" s="62"/>
      <c r="NDU58" s="62"/>
      <c r="NDV58" s="62"/>
      <c r="NDW58" s="62"/>
      <c r="NDX58" s="62"/>
      <c r="NDY58" s="62"/>
      <c r="NDZ58" s="62"/>
      <c r="NEA58" s="62"/>
      <c r="NEB58" s="62"/>
      <c r="NEC58" s="62"/>
      <c r="NED58" s="62"/>
      <c r="NEE58" s="62"/>
      <c r="NEF58" s="62"/>
      <c r="NEG58" s="62"/>
      <c r="NEH58" s="62"/>
      <c r="NEI58" s="62"/>
      <c r="NEJ58" s="62"/>
      <c r="NEK58" s="62"/>
      <c r="NEL58" s="62"/>
      <c r="NEM58" s="62"/>
      <c r="NEN58" s="62"/>
      <c r="NEO58" s="62"/>
      <c r="NEP58" s="62"/>
      <c r="NEQ58" s="62"/>
      <c r="NER58" s="62"/>
      <c r="NES58" s="62"/>
      <c r="NET58" s="62"/>
      <c r="NEU58" s="62"/>
      <c r="NEV58" s="62"/>
      <c r="NEW58" s="62"/>
      <c r="NEX58" s="62"/>
      <c r="NEY58" s="62"/>
      <c r="NEZ58" s="62"/>
      <c r="NFA58" s="62"/>
      <c r="NFB58" s="62"/>
      <c r="NFC58" s="62"/>
      <c r="NFD58" s="62"/>
      <c r="NFE58" s="62"/>
      <c r="NFF58" s="62"/>
      <c r="NFG58" s="62"/>
      <c r="NFH58" s="62"/>
      <c r="NFI58" s="62"/>
      <c r="NFJ58" s="62"/>
      <c r="NFK58" s="62"/>
      <c r="NFL58" s="62"/>
      <c r="NFM58" s="62"/>
      <c r="NFN58" s="62"/>
      <c r="NFO58" s="62"/>
      <c r="NFP58" s="62"/>
      <c r="NFQ58" s="62"/>
      <c r="NFR58" s="62"/>
      <c r="NFS58" s="62"/>
      <c r="NFT58" s="62"/>
      <c r="NFU58" s="62"/>
      <c r="NFV58" s="62"/>
      <c r="NFW58" s="62"/>
      <c r="NFX58" s="62"/>
      <c r="NFY58" s="62"/>
      <c r="NFZ58" s="62"/>
      <c r="NGA58" s="62"/>
      <c r="NGB58" s="62"/>
      <c r="NGC58" s="62"/>
      <c r="NGD58" s="62"/>
      <c r="NGE58" s="62"/>
      <c r="NGF58" s="62"/>
      <c r="NGG58" s="62"/>
      <c r="NGH58" s="62"/>
      <c r="NGI58" s="62"/>
      <c r="NGJ58" s="62"/>
      <c r="NGK58" s="62"/>
      <c r="NGL58" s="62"/>
      <c r="NGM58" s="62"/>
      <c r="NGN58" s="62"/>
      <c r="NGO58" s="62"/>
      <c r="NGP58" s="62"/>
      <c r="NGQ58" s="62"/>
      <c r="NGR58" s="62"/>
      <c r="NGS58" s="62"/>
      <c r="NGT58" s="62"/>
      <c r="NGU58" s="62"/>
      <c r="NGV58" s="62"/>
      <c r="NGW58" s="62"/>
      <c r="NGX58" s="62"/>
      <c r="NGY58" s="62"/>
      <c r="NGZ58" s="62"/>
      <c r="NHA58" s="62"/>
      <c r="NHB58" s="62"/>
      <c r="NHC58" s="62"/>
      <c r="NHD58" s="62"/>
      <c r="NHE58" s="62"/>
      <c r="NHF58" s="62"/>
      <c r="NHG58" s="62"/>
      <c r="NHH58" s="62"/>
      <c r="NHI58" s="62"/>
      <c r="NHJ58" s="62"/>
      <c r="NHK58" s="62"/>
      <c r="NHL58" s="62"/>
      <c r="NHM58" s="62"/>
      <c r="NHN58" s="62"/>
      <c r="NHO58" s="62"/>
      <c r="NHP58" s="62"/>
      <c r="NHQ58" s="62"/>
      <c r="NHR58" s="62"/>
      <c r="NHS58" s="62"/>
      <c r="NHT58" s="62"/>
      <c r="NHU58" s="62"/>
      <c r="NHV58" s="62"/>
      <c r="NHW58" s="62"/>
      <c r="NHX58" s="62"/>
      <c r="NHY58" s="62"/>
      <c r="NHZ58" s="62"/>
      <c r="NIA58" s="62"/>
      <c r="NIB58" s="62"/>
      <c r="NIC58" s="62"/>
      <c r="NID58" s="62"/>
      <c r="NIE58" s="62"/>
      <c r="NIF58" s="62"/>
      <c r="NIG58" s="62"/>
      <c r="NIH58" s="62"/>
      <c r="NII58" s="62"/>
      <c r="NIJ58" s="62"/>
      <c r="NIK58" s="62"/>
      <c r="NIL58" s="62"/>
      <c r="NIM58" s="62"/>
      <c r="NIN58" s="62"/>
      <c r="NIO58" s="62"/>
      <c r="NIP58" s="62"/>
      <c r="NIQ58" s="62"/>
      <c r="NIR58" s="62"/>
      <c r="NIS58" s="62"/>
      <c r="NIT58" s="62"/>
      <c r="NIU58" s="62"/>
      <c r="NIV58" s="62"/>
      <c r="NIW58" s="62"/>
      <c r="NIX58" s="62"/>
      <c r="NIY58" s="62"/>
      <c r="NIZ58" s="62"/>
      <c r="NJA58" s="62"/>
      <c r="NJB58" s="62"/>
      <c r="NJC58" s="62"/>
      <c r="NJD58" s="62"/>
      <c r="NJE58" s="62"/>
      <c r="NJF58" s="62"/>
      <c r="NJG58" s="62"/>
      <c r="NJH58" s="62"/>
      <c r="NJI58" s="62"/>
      <c r="NJJ58" s="62"/>
      <c r="NJK58" s="62"/>
      <c r="NJL58" s="62"/>
      <c r="NJM58" s="62"/>
      <c r="NJN58" s="62"/>
      <c r="NJO58" s="62"/>
      <c r="NJP58" s="62"/>
      <c r="NJQ58" s="62"/>
      <c r="NJR58" s="62"/>
      <c r="NJS58" s="62"/>
      <c r="NJT58" s="62"/>
      <c r="NJU58" s="62"/>
      <c r="NJV58" s="62"/>
      <c r="NJW58" s="62"/>
      <c r="NJX58" s="62"/>
      <c r="NJY58" s="62"/>
      <c r="NJZ58" s="62"/>
      <c r="NKA58" s="62"/>
      <c r="NKB58" s="62"/>
      <c r="NKC58" s="62"/>
      <c r="NKD58" s="62"/>
      <c r="NKE58" s="62"/>
      <c r="NKF58" s="62"/>
      <c r="NKG58" s="62"/>
      <c r="NKH58" s="62"/>
      <c r="NKI58" s="62"/>
      <c r="NKJ58" s="62"/>
      <c r="NKK58" s="62"/>
      <c r="NKL58" s="62"/>
      <c r="NKM58" s="62"/>
      <c r="NKN58" s="62"/>
      <c r="NKO58" s="62"/>
      <c r="NKP58" s="62"/>
      <c r="NKQ58" s="62"/>
      <c r="NKR58" s="62"/>
      <c r="NKS58" s="62"/>
      <c r="NKT58" s="62"/>
      <c r="NKU58" s="62"/>
      <c r="NKV58" s="62"/>
      <c r="NKW58" s="62"/>
      <c r="NKX58" s="62"/>
      <c r="NKY58" s="62"/>
      <c r="NKZ58" s="62"/>
      <c r="NLA58" s="62"/>
      <c r="NLB58" s="62"/>
      <c r="NLC58" s="62"/>
      <c r="NLD58" s="62"/>
      <c r="NLE58" s="62"/>
      <c r="NLF58" s="62"/>
      <c r="NLG58" s="62"/>
      <c r="NLH58" s="62"/>
      <c r="NLI58" s="62"/>
      <c r="NLJ58" s="62"/>
      <c r="NLK58" s="62"/>
      <c r="NLL58" s="62"/>
      <c r="NLM58" s="62"/>
      <c r="NLN58" s="62"/>
      <c r="NLO58" s="62"/>
      <c r="NLP58" s="62"/>
      <c r="NLQ58" s="62"/>
      <c r="NLR58" s="62"/>
      <c r="NLS58" s="62"/>
      <c r="NLT58" s="62"/>
      <c r="NLU58" s="62"/>
      <c r="NLV58" s="62"/>
      <c r="NLW58" s="62"/>
      <c r="NLX58" s="62"/>
      <c r="NLY58" s="62"/>
      <c r="NLZ58" s="62"/>
      <c r="NMA58" s="62"/>
      <c r="NMB58" s="62"/>
      <c r="NMC58" s="62"/>
      <c r="NMD58" s="62"/>
      <c r="NME58" s="62"/>
      <c r="NMF58" s="62"/>
      <c r="NMG58" s="62"/>
      <c r="NMH58" s="62"/>
      <c r="NMI58" s="62"/>
      <c r="NMJ58" s="62"/>
      <c r="NMK58" s="62"/>
      <c r="NML58" s="62"/>
      <c r="NMM58" s="62"/>
      <c r="NMN58" s="62"/>
      <c r="NMO58" s="62"/>
      <c r="NMP58" s="62"/>
      <c r="NMQ58" s="62"/>
      <c r="NMR58" s="62"/>
      <c r="NMS58" s="62"/>
      <c r="NMT58" s="62"/>
      <c r="NMU58" s="62"/>
      <c r="NMV58" s="62"/>
      <c r="NMW58" s="62"/>
      <c r="NMX58" s="62"/>
      <c r="NMY58" s="62"/>
      <c r="NMZ58" s="62"/>
      <c r="NNA58" s="62"/>
      <c r="NNB58" s="62"/>
      <c r="NNC58" s="62"/>
      <c r="NND58" s="62"/>
      <c r="NNE58" s="62"/>
      <c r="NNF58" s="62"/>
      <c r="NNG58" s="62"/>
      <c r="NNH58" s="62"/>
      <c r="NNI58" s="62"/>
      <c r="NNJ58" s="62"/>
      <c r="NNK58" s="62"/>
      <c r="NNL58" s="62"/>
      <c r="NNM58" s="62"/>
      <c r="NNN58" s="62"/>
      <c r="NNO58" s="62"/>
      <c r="NNP58" s="62"/>
      <c r="NNQ58" s="62"/>
      <c r="NNR58" s="62"/>
      <c r="NNS58" s="62"/>
      <c r="NNT58" s="62"/>
      <c r="NNU58" s="62"/>
      <c r="NNV58" s="62"/>
      <c r="NNW58" s="62"/>
      <c r="NNX58" s="62"/>
      <c r="NNY58" s="62"/>
      <c r="NNZ58" s="62"/>
      <c r="NOA58" s="62"/>
      <c r="NOB58" s="62"/>
      <c r="NOC58" s="62"/>
      <c r="NOD58" s="62"/>
      <c r="NOE58" s="62"/>
      <c r="NOF58" s="62"/>
      <c r="NOG58" s="62"/>
      <c r="NOH58" s="62"/>
      <c r="NOI58" s="62"/>
      <c r="NOJ58" s="62"/>
      <c r="NOK58" s="62"/>
      <c r="NOL58" s="62"/>
      <c r="NOM58" s="62"/>
      <c r="NON58" s="62"/>
      <c r="NOO58" s="62"/>
      <c r="NOP58" s="62"/>
      <c r="NOQ58" s="62"/>
      <c r="NOR58" s="62"/>
      <c r="NOS58" s="62"/>
      <c r="NOT58" s="62"/>
      <c r="NOU58" s="62"/>
      <c r="NOV58" s="62"/>
      <c r="NOW58" s="62"/>
      <c r="NOX58" s="62"/>
      <c r="NOY58" s="62"/>
      <c r="NOZ58" s="62"/>
      <c r="NPA58" s="62"/>
      <c r="NPB58" s="62"/>
      <c r="NPC58" s="62"/>
      <c r="NPD58" s="62"/>
      <c r="NPE58" s="62"/>
      <c r="NPF58" s="62"/>
      <c r="NPG58" s="62"/>
      <c r="NPH58" s="62"/>
      <c r="NPI58" s="62"/>
      <c r="NPJ58" s="62"/>
      <c r="NPK58" s="62"/>
      <c r="NPL58" s="62"/>
      <c r="NPM58" s="62"/>
      <c r="NPN58" s="62"/>
      <c r="NPO58" s="62"/>
      <c r="NPP58" s="62"/>
      <c r="NPQ58" s="62"/>
      <c r="NPR58" s="62"/>
      <c r="NPS58" s="62"/>
      <c r="NPT58" s="62"/>
      <c r="NPU58" s="62"/>
      <c r="NPV58" s="62"/>
      <c r="NPW58" s="62"/>
      <c r="NPX58" s="62"/>
      <c r="NPY58" s="62"/>
      <c r="NPZ58" s="62"/>
      <c r="NQA58" s="62"/>
      <c r="NQB58" s="62"/>
      <c r="NQC58" s="62"/>
      <c r="NQD58" s="62"/>
      <c r="NQE58" s="62"/>
      <c r="NQF58" s="62"/>
      <c r="NQG58" s="62"/>
      <c r="NQH58" s="62"/>
      <c r="NQI58" s="62"/>
      <c r="NQJ58" s="62"/>
      <c r="NQK58" s="62"/>
      <c r="NQL58" s="62"/>
      <c r="NQM58" s="62"/>
      <c r="NQN58" s="62"/>
      <c r="NQO58" s="62"/>
      <c r="NQP58" s="62"/>
      <c r="NQQ58" s="62"/>
      <c r="NQR58" s="62"/>
      <c r="NQS58" s="62"/>
      <c r="NQT58" s="62"/>
      <c r="NQU58" s="62"/>
      <c r="NQV58" s="62"/>
      <c r="NQW58" s="62"/>
      <c r="NQX58" s="62"/>
      <c r="NQY58" s="62"/>
      <c r="NQZ58" s="62"/>
      <c r="NRA58" s="62"/>
      <c r="NRB58" s="62"/>
      <c r="NRC58" s="62"/>
      <c r="NRD58" s="62"/>
      <c r="NRE58" s="62"/>
      <c r="NRF58" s="62"/>
      <c r="NRG58" s="62"/>
      <c r="NRH58" s="62"/>
      <c r="NRI58" s="62"/>
      <c r="NRJ58" s="62"/>
      <c r="NRK58" s="62"/>
      <c r="NRL58" s="62"/>
      <c r="NRM58" s="62"/>
      <c r="NRN58" s="62"/>
      <c r="NRO58" s="62"/>
      <c r="NRP58" s="62"/>
      <c r="NRQ58" s="62"/>
      <c r="NRR58" s="62"/>
      <c r="NRS58" s="62"/>
      <c r="NRT58" s="62"/>
      <c r="NRU58" s="62"/>
      <c r="NRV58" s="62"/>
      <c r="NRW58" s="62"/>
      <c r="NRX58" s="62"/>
      <c r="NRY58" s="62"/>
      <c r="NRZ58" s="62"/>
      <c r="NSA58" s="62"/>
      <c r="NSB58" s="62"/>
      <c r="NSC58" s="62"/>
      <c r="NSD58" s="62"/>
      <c r="NSE58" s="62"/>
      <c r="NSF58" s="62"/>
      <c r="NSG58" s="62"/>
      <c r="NSH58" s="62"/>
      <c r="NSI58" s="62"/>
      <c r="NSJ58" s="62"/>
      <c r="NSK58" s="62"/>
      <c r="NSL58" s="62"/>
      <c r="NSM58" s="62"/>
      <c r="NSN58" s="62"/>
      <c r="NSO58" s="62"/>
      <c r="NSP58" s="62"/>
      <c r="NSQ58" s="62"/>
      <c r="NSR58" s="62"/>
      <c r="NSS58" s="62"/>
      <c r="NST58" s="62"/>
      <c r="NSU58" s="62"/>
      <c r="NSV58" s="62"/>
      <c r="NSW58" s="62"/>
      <c r="NSX58" s="62"/>
      <c r="NSY58" s="62"/>
      <c r="NSZ58" s="62"/>
      <c r="NTA58" s="62"/>
      <c r="NTB58" s="62"/>
      <c r="NTC58" s="62"/>
      <c r="NTD58" s="62"/>
      <c r="NTE58" s="62"/>
      <c r="NTF58" s="62"/>
      <c r="NTG58" s="62"/>
      <c r="NTH58" s="62"/>
      <c r="NTI58" s="62"/>
      <c r="NTJ58" s="62"/>
      <c r="NTK58" s="62"/>
      <c r="NTL58" s="62"/>
      <c r="NTM58" s="62"/>
      <c r="NTN58" s="62"/>
      <c r="NTO58" s="62"/>
      <c r="NTP58" s="62"/>
      <c r="NTQ58" s="62"/>
      <c r="NTR58" s="62"/>
      <c r="NTS58" s="62"/>
      <c r="NTT58" s="62"/>
      <c r="NTU58" s="62"/>
      <c r="NTV58" s="62"/>
      <c r="NTW58" s="62"/>
      <c r="NTX58" s="62"/>
      <c r="NTY58" s="62"/>
      <c r="NTZ58" s="62"/>
      <c r="NUA58" s="62"/>
      <c r="NUB58" s="62"/>
      <c r="NUC58" s="62"/>
      <c r="NUD58" s="62"/>
      <c r="NUE58" s="62"/>
      <c r="NUF58" s="62"/>
      <c r="NUG58" s="62"/>
      <c r="NUH58" s="62"/>
      <c r="NUI58" s="62"/>
      <c r="NUJ58" s="62"/>
      <c r="NUK58" s="62"/>
      <c r="NUL58" s="62"/>
      <c r="NUM58" s="62"/>
      <c r="NUN58" s="62"/>
      <c r="NUO58" s="62"/>
      <c r="NUP58" s="62"/>
      <c r="NUQ58" s="62"/>
      <c r="NUR58" s="62"/>
      <c r="NUS58" s="62"/>
      <c r="NUT58" s="62"/>
      <c r="NUU58" s="62"/>
      <c r="NUV58" s="62"/>
      <c r="NUW58" s="62"/>
      <c r="NUX58" s="62"/>
      <c r="NUY58" s="62"/>
      <c r="NUZ58" s="62"/>
      <c r="NVA58" s="62"/>
      <c r="NVB58" s="62"/>
      <c r="NVC58" s="62"/>
      <c r="NVD58" s="62"/>
      <c r="NVE58" s="62"/>
      <c r="NVF58" s="62"/>
      <c r="NVG58" s="62"/>
      <c r="NVH58" s="62"/>
      <c r="NVI58" s="62"/>
      <c r="NVJ58" s="62"/>
      <c r="NVK58" s="62"/>
      <c r="NVL58" s="62"/>
      <c r="NVM58" s="62"/>
      <c r="NVN58" s="62"/>
      <c r="NVO58" s="62"/>
      <c r="NVP58" s="62"/>
      <c r="NVQ58" s="62"/>
      <c r="NVR58" s="62"/>
      <c r="NVS58" s="62"/>
      <c r="NVT58" s="62"/>
      <c r="NVU58" s="62"/>
      <c r="NVV58" s="62"/>
      <c r="NVW58" s="62"/>
      <c r="NVX58" s="62"/>
      <c r="NVY58" s="62"/>
      <c r="NVZ58" s="62"/>
      <c r="NWA58" s="62"/>
      <c r="NWB58" s="62"/>
      <c r="NWC58" s="62"/>
      <c r="NWD58" s="62"/>
      <c r="NWE58" s="62"/>
      <c r="NWF58" s="62"/>
      <c r="NWG58" s="62"/>
      <c r="NWH58" s="62"/>
      <c r="NWI58" s="62"/>
      <c r="NWJ58" s="62"/>
      <c r="NWK58" s="62"/>
      <c r="NWL58" s="62"/>
      <c r="NWM58" s="62"/>
      <c r="NWN58" s="62"/>
      <c r="NWO58" s="62"/>
      <c r="NWP58" s="62"/>
      <c r="NWQ58" s="62"/>
      <c r="NWR58" s="62"/>
      <c r="NWS58" s="62"/>
      <c r="NWT58" s="62"/>
      <c r="NWU58" s="62"/>
      <c r="NWV58" s="62"/>
      <c r="NWW58" s="62"/>
      <c r="NWX58" s="62"/>
      <c r="NWY58" s="62"/>
      <c r="NWZ58" s="62"/>
      <c r="NXA58" s="62"/>
      <c r="NXB58" s="62"/>
      <c r="NXC58" s="62"/>
      <c r="NXD58" s="62"/>
      <c r="NXE58" s="62"/>
      <c r="NXF58" s="62"/>
      <c r="NXG58" s="62"/>
      <c r="NXH58" s="62"/>
      <c r="NXI58" s="62"/>
      <c r="NXJ58" s="62"/>
      <c r="NXK58" s="62"/>
      <c r="NXL58" s="62"/>
      <c r="NXM58" s="62"/>
      <c r="NXN58" s="62"/>
      <c r="NXO58" s="62"/>
      <c r="NXP58" s="62"/>
      <c r="NXQ58" s="62"/>
      <c r="NXR58" s="62"/>
      <c r="NXS58" s="62"/>
      <c r="NXT58" s="62"/>
      <c r="NXU58" s="62"/>
      <c r="NXV58" s="62"/>
      <c r="NXW58" s="62"/>
      <c r="NXX58" s="62"/>
      <c r="NXY58" s="62"/>
      <c r="NXZ58" s="62"/>
      <c r="NYA58" s="62"/>
      <c r="NYB58" s="62"/>
      <c r="NYC58" s="62"/>
      <c r="NYD58" s="62"/>
      <c r="NYE58" s="62"/>
      <c r="NYF58" s="62"/>
      <c r="NYG58" s="62"/>
      <c r="NYH58" s="62"/>
      <c r="NYI58" s="62"/>
      <c r="NYJ58" s="62"/>
      <c r="NYK58" s="62"/>
      <c r="NYL58" s="62"/>
      <c r="NYM58" s="62"/>
      <c r="NYN58" s="62"/>
      <c r="NYO58" s="62"/>
      <c r="NYP58" s="62"/>
      <c r="NYQ58" s="62"/>
      <c r="NYR58" s="62"/>
      <c r="NYS58" s="62"/>
      <c r="NYT58" s="62"/>
      <c r="NYU58" s="62"/>
      <c r="NYV58" s="62"/>
      <c r="NYW58" s="62"/>
      <c r="NYX58" s="62"/>
      <c r="NYY58" s="62"/>
      <c r="NYZ58" s="62"/>
      <c r="NZA58" s="62"/>
      <c r="NZB58" s="62"/>
      <c r="NZC58" s="62"/>
      <c r="NZD58" s="62"/>
      <c r="NZE58" s="62"/>
      <c r="NZF58" s="62"/>
      <c r="NZG58" s="62"/>
      <c r="NZH58" s="62"/>
      <c r="NZI58" s="62"/>
      <c r="NZJ58" s="62"/>
      <c r="NZK58" s="62"/>
      <c r="NZL58" s="62"/>
      <c r="NZM58" s="62"/>
      <c r="NZN58" s="62"/>
      <c r="NZO58" s="62"/>
      <c r="NZP58" s="62"/>
      <c r="NZQ58" s="62"/>
      <c r="NZR58" s="62"/>
      <c r="NZS58" s="62"/>
      <c r="NZT58" s="62"/>
      <c r="NZU58" s="62"/>
      <c r="NZV58" s="62"/>
      <c r="NZW58" s="62"/>
      <c r="NZX58" s="62"/>
      <c r="NZY58" s="62"/>
      <c r="NZZ58" s="62"/>
      <c r="OAA58" s="62"/>
      <c r="OAB58" s="62"/>
      <c r="OAC58" s="62"/>
      <c r="OAD58" s="62"/>
      <c r="OAE58" s="62"/>
      <c r="OAF58" s="62"/>
      <c r="OAG58" s="62"/>
      <c r="OAH58" s="62"/>
      <c r="OAI58" s="62"/>
      <c r="OAJ58" s="62"/>
      <c r="OAK58" s="62"/>
      <c r="OAL58" s="62"/>
      <c r="OAM58" s="62"/>
      <c r="OAN58" s="62"/>
      <c r="OAO58" s="62"/>
      <c r="OAP58" s="62"/>
      <c r="OAQ58" s="62"/>
      <c r="OAR58" s="62"/>
      <c r="OAS58" s="62"/>
      <c r="OAT58" s="62"/>
      <c r="OAU58" s="62"/>
      <c r="OAV58" s="62"/>
      <c r="OAW58" s="62"/>
      <c r="OAX58" s="62"/>
      <c r="OAY58" s="62"/>
      <c r="OAZ58" s="62"/>
      <c r="OBA58" s="62"/>
      <c r="OBB58" s="62"/>
      <c r="OBC58" s="62"/>
      <c r="OBD58" s="62"/>
      <c r="OBE58" s="62"/>
      <c r="OBF58" s="62"/>
      <c r="OBG58" s="62"/>
      <c r="OBH58" s="62"/>
      <c r="OBI58" s="62"/>
      <c r="OBJ58" s="62"/>
      <c r="OBK58" s="62"/>
      <c r="OBL58" s="62"/>
      <c r="OBM58" s="62"/>
      <c r="OBN58" s="62"/>
      <c r="OBO58" s="62"/>
      <c r="OBP58" s="62"/>
      <c r="OBQ58" s="62"/>
      <c r="OBR58" s="62"/>
      <c r="OBS58" s="62"/>
      <c r="OBT58" s="62"/>
      <c r="OBU58" s="62"/>
      <c r="OBV58" s="62"/>
      <c r="OBW58" s="62"/>
      <c r="OBX58" s="62"/>
      <c r="OBY58" s="62"/>
      <c r="OBZ58" s="62"/>
      <c r="OCA58" s="62"/>
      <c r="OCB58" s="62"/>
      <c r="OCC58" s="62"/>
      <c r="OCD58" s="62"/>
      <c r="OCE58" s="62"/>
      <c r="OCF58" s="62"/>
      <c r="OCG58" s="62"/>
      <c r="OCH58" s="62"/>
      <c r="OCI58" s="62"/>
      <c r="OCJ58" s="62"/>
      <c r="OCK58" s="62"/>
      <c r="OCL58" s="62"/>
      <c r="OCM58" s="62"/>
      <c r="OCN58" s="62"/>
      <c r="OCO58" s="62"/>
      <c r="OCP58" s="62"/>
      <c r="OCQ58" s="62"/>
      <c r="OCR58" s="62"/>
      <c r="OCS58" s="62"/>
      <c r="OCT58" s="62"/>
      <c r="OCU58" s="62"/>
      <c r="OCV58" s="62"/>
      <c r="OCW58" s="62"/>
      <c r="OCX58" s="62"/>
      <c r="OCY58" s="62"/>
      <c r="OCZ58" s="62"/>
      <c r="ODA58" s="62"/>
      <c r="ODB58" s="62"/>
      <c r="ODC58" s="62"/>
      <c r="ODD58" s="62"/>
      <c r="ODE58" s="62"/>
      <c r="ODF58" s="62"/>
      <c r="ODG58" s="62"/>
      <c r="ODH58" s="62"/>
      <c r="ODI58" s="62"/>
      <c r="ODJ58" s="62"/>
      <c r="ODK58" s="62"/>
      <c r="ODL58" s="62"/>
      <c r="ODM58" s="62"/>
      <c r="ODN58" s="62"/>
      <c r="ODO58" s="62"/>
      <c r="ODP58" s="62"/>
      <c r="ODQ58" s="62"/>
      <c r="ODR58" s="62"/>
      <c r="ODS58" s="62"/>
      <c r="ODT58" s="62"/>
      <c r="ODU58" s="62"/>
      <c r="ODV58" s="62"/>
      <c r="ODW58" s="62"/>
      <c r="ODX58" s="62"/>
      <c r="ODY58" s="62"/>
      <c r="ODZ58" s="62"/>
      <c r="OEA58" s="62"/>
      <c r="OEB58" s="62"/>
      <c r="OEC58" s="62"/>
      <c r="OED58" s="62"/>
      <c r="OEE58" s="62"/>
      <c r="OEF58" s="62"/>
      <c r="OEG58" s="62"/>
      <c r="OEH58" s="62"/>
      <c r="OEI58" s="62"/>
      <c r="OEJ58" s="62"/>
      <c r="OEK58" s="62"/>
      <c r="OEL58" s="62"/>
      <c r="OEM58" s="62"/>
      <c r="OEN58" s="62"/>
      <c r="OEO58" s="62"/>
      <c r="OEP58" s="62"/>
      <c r="OEQ58" s="62"/>
      <c r="OER58" s="62"/>
      <c r="OES58" s="62"/>
      <c r="OET58" s="62"/>
      <c r="OEU58" s="62"/>
      <c r="OEV58" s="62"/>
      <c r="OEW58" s="62"/>
      <c r="OEX58" s="62"/>
      <c r="OEY58" s="62"/>
      <c r="OEZ58" s="62"/>
      <c r="OFA58" s="62"/>
      <c r="OFB58" s="62"/>
      <c r="OFC58" s="62"/>
      <c r="OFD58" s="62"/>
      <c r="OFE58" s="62"/>
      <c r="OFF58" s="62"/>
      <c r="OFG58" s="62"/>
      <c r="OFH58" s="62"/>
      <c r="OFI58" s="62"/>
      <c r="OFJ58" s="62"/>
      <c r="OFK58" s="62"/>
      <c r="OFL58" s="62"/>
      <c r="OFM58" s="62"/>
      <c r="OFN58" s="62"/>
      <c r="OFO58" s="62"/>
      <c r="OFP58" s="62"/>
      <c r="OFQ58" s="62"/>
      <c r="OFR58" s="62"/>
      <c r="OFS58" s="62"/>
      <c r="OFT58" s="62"/>
      <c r="OFU58" s="62"/>
      <c r="OFV58" s="62"/>
      <c r="OFW58" s="62"/>
      <c r="OFX58" s="62"/>
      <c r="OFY58" s="62"/>
      <c r="OFZ58" s="62"/>
      <c r="OGA58" s="62"/>
      <c r="OGB58" s="62"/>
      <c r="OGC58" s="62"/>
      <c r="OGD58" s="62"/>
      <c r="OGE58" s="62"/>
      <c r="OGF58" s="62"/>
      <c r="OGG58" s="62"/>
      <c r="OGH58" s="62"/>
      <c r="OGI58" s="62"/>
      <c r="OGJ58" s="62"/>
      <c r="OGK58" s="62"/>
      <c r="OGL58" s="62"/>
      <c r="OGM58" s="62"/>
      <c r="OGN58" s="62"/>
      <c r="OGO58" s="62"/>
      <c r="OGP58" s="62"/>
      <c r="OGQ58" s="62"/>
      <c r="OGR58" s="62"/>
      <c r="OGS58" s="62"/>
      <c r="OGT58" s="62"/>
      <c r="OGU58" s="62"/>
      <c r="OGV58" s="62"/>
      <c r="OGW58" s="62"/>
      <c r="OGX58" s="62"/>
      <c r="OGY58" s="62"/>
      <c r="OGZ58" s="62"/>
      <c r="OHA58" s="62"/>
      <c r="OHB58" s="62"/>
      <c r="OHC58" s="62"/>
      <c r="OHD58" s="62"/>
      <c r="OHE58" s="62"/>
      <c r="OHF58" s="62"/>
      <c r="OHG58" s="62"/>
      <c r="OHH58" s="62"/>
      <c r="OHI58" s="62"/>
      <c r="OHJ58" s="62"/>
      <c r="OHK58" s="62"/>
      <c r="OHL58" s="62"/>
      <c r="OHM58" s="62"/>
      <c r="OHN58" s="62"/>
      <c r="OHO58" s="62"/>
      <c r="OHP58" s="62"/>
      <c r="OHQ58" s="62"/>
      <c r="OHR58" s="62"/>
      <c r="OHS58" s="62"/>
      <c r="OHT58" s="62"/>
      <c r="OHU58" s="62"/>
      <c r="OHV58" s="62"/>
      <c r="OHW58" s="62"/>
      <c r="OHX58" s="62"/>
      <c r="OHY58" s="62"/>
      <c r="OHZ58" s="62"/>
      <c r="OIA58" s="62"/>
      <c r="OIB58" s="62"/>
      <c r="OIC58" s="62"/>
      <c r="OID58" s="62"/>
      <c r="OIE58" s="62"/>
      <c r="OIF58" s="62"/>
      <c r="OIG58" s="62"/>
      <c r="OIH58" s="62"/>
      <c r="OII58" s="62"/>
      <c r="OIJ58" s="62"/>
      <c r="OIK58" s="62"/>
      <c r="OIL58" s="62"/>
      <c r="OIM58" s="62"/>
      <c r="OIN58" s="62"/>
      <c r="OIO58" s="62"/>
      <c r="OIP58" s="62"/>
      <c r="OIQ58" s="62"/>
      <c r="OIR58" s="62"/>
      <c r="OIS58" s="62"/>
      <c r="OIT58" s="62"/>
      <c r="OIU58" s="62"/>
      <c r="OIV58" s="62"/>
      <c r="OIW58" s="62"/>
      <c r="OIX58" s="62"/>
      <c r="OIY58" s="62"/>
      <c r="OIZ58" s="62"/>
      <c r="OJA58" s="62"/>
      <c r="OJB58" s="62"/>
      <c r="OJC58" s="62"/>
      <c r="OJD58" s="62"/>
      <c r="OJE58" s="62"/>
      <c r="OJF58" s="62"/>
      <c r="OJG58" s="62"/>
      <c r="OJH58" s="62"/>
      <c r="OJI58" s="62"/>
      <c r="OJJ58" s="62"/>
      <c r="OJK58" s="62"/>
      <c r="OJL58" s="62"/>
      <c r="OJM58" s="62"/>
      <c r="OJN58" s="62"/>
      <c r="OJO58" s="62"/>
      <c r="OJP58" s="62"/>
      <c r="OJQ58" s="62"/>
      <c r="OJR58" s="62"/>
      <c r="OJS58" s="62"/>
      <c r="OJT58" s="62"/>
      <c r="OJU58" s="62"/>
      <c r="OJV58" s="62"/>
      <c r="OJW58" s="62"/>
      <c r="OJX58" s="62"/>
      <c r="OJY58" s="62"/>
      <c r="OJZ58" s="62"/>
      <c r="OKA58" s="62"/>
      <c r="OKB58" s="62"/>
      <c r="OKC58" s="62"/>
      <c r="OKD58" s="62"/>
      <c r="OKE58" s="62"/>
      <c r="OKF58" s="62"/>
      <c r="OKG58" s="62"/>
      <c r="OKH58" s="62"/>
      <c r="OKI58" s="62"/>
      <c r="OKJ58" s="62"/>
      <c r="OKK58" s="62"/>
      <c r="OKL58" s="62"/>
      <c r="OKM58" s="62"/>
      <c r="OKN58" s="62"/>
      <c r="OKO58" s="62"/>
      <c r="OKP58" s="62"/>
      <c r="OKQ58" s="62"/>
      <c r="OKR58" s="62"/>
      <c r="OKS58" s="62"/>
      <c r="OKT58" s="62"/>
      <c r="OKU58" s="62"/>
      <c r="OKV58" s="62"/>
      <c r="OKW58" s="62"/>
      <c r="OKX58" s="62"/>
      <c r="OKY58" s="62"/>
      <c r="OKZ58" s="62"/>
      <c r="OLA58" s="62"/>
      <c r="OLB58" s="62"/>
      <c r="OLC58" s="62"/>
      <c r="OLD58" s="62"/>
      <c r="OLE58" s="62"/>
      <c r="OLF58" s="62"/>
      <c r="OLG58" s="62"/>
      <c r="OLH58" s="62"/>
      <c r="OLI58" s="62"/>
      <c r="OLJ58" s="62"/>
      <c r="OLK58" s="62"/>
      <c r="OLL58" s="62"/>
      <c r="OLM58" s="62"/>
      <c r="OLN58" s="62"/>
      <c r="OLO58" s="62"/>
      <c r="OLP58" s="62"/>
      <c r="OLQ58" s="62"/>
      <c r="OLR58" s="62"/>
      <c r="OLS58" s="62"/>
      <c r="OLT58" s="62"/>
      <c r="OLU58" s="62"/>
      <c r="OLV58" s="62"/>
      <c r="OLW58" s="62"/>
      <c r="OLX58" s="62"/>
      <c r="OLY58" s="62"/>
      <c r="OLZ58" s="62"/>
      <c r="OMA58" s="62"/>
      <c r="OMB58" s="62"/>
      <c r="OMC58" s="62"/>
      <c r="OMD58" s="62"/>
      <c r="OME58" s="62"/>
      <c r="OMF58" s="62"/>
      <c r="OMG58" s="62"/>
      <c r="OMH58" s="62"/>
      <c r="OMI58" s="62"/>
      <c r="OMJ58" s="62"/>
      <c r="OMK58" s="62"/>
      <c r="OML58" s="62"/>
      <c r="OMM58" s="62"/>
      <c r="OMN58" s="62"/>
      <c r="OMO58" s="62"/>
      <c r="OMP58" s="62"/>
      <c r="OMQ58" s="62"/>
      <c r="OMR58" s="62"/>
      <c r="OMS58" s="62"/>
      <c r="OMT58" s="62"/>
      <c r="OMU58" s="62"/>
      <c r="OMV58" s="62"/>
      <c r="OMW58" s="62"/>
      <c r="OMX58" s="62"/>
      <c r="OMY58" s="62"/>
      <c r="OMZ58" s="62"/>
      <c r="ONA58" s="62"/>
      <c r="ONB58" s="62"/>
      <c r="ONC58" s="62"/>
      <c r="OND58" s="62"/>
      <c r="ONE58" s="62"/>
      <c r="ONF58" s="62"/>
      <c r="ONG58" s="62"/>
      <c r="ONH58" s="62"/>
      <c r="ONI58" s="62"/>
      <c r="ONJ58" s="62"/>
      <c r="ONK58" s="62"/>
      <c r="ONL58" s="62"/>
      <c r="ONM58" s="62"/>
      <c r="ONN58" s="62"/>
      <c r="ONO58" s="62"/>
      <c r="ONP58" s="62"/>
      <c r="ONQ58" s="62"/>
      <c r="ONR58" s="62"/>
      <c r="ONS58" s="62"/>
      <c r="ONT58" s="62"/>
      <c r="ONU58" s="62"/>
      <c r="ONV58" s="62"/>
      <c r="ONW58" s="62"/>
      <c r="ONX58" s="62"/>
      <c r="ONY58" s="62"/>
      <c r="ONZ58" s="62"/>
      <c r="OOA58" s="62"/>
      <c r="OOB58" s="62"/>
      <c r="OOC58" s="62"/>
      <c r="OOD58" s="62"/>
      <c r="OOE58" s="62"/>
      <c r="OOF58" s="62"/>
      <c r="OOG58" s="62"/>
      <c r="OOH58" s="62"/>
      <c r="OOI58" s="62"/>
      <c r="OOJ58" s="62"/>
      <c r="OOK58" s="62"/>
      <c r="OOL58" s="62"/>
      <c r="OOM58" s="62"/>
      <c r="OON58" s="62"/>
      <c r="OOO58" s="62"/>
      <c r="OOP58" s="62"/>
      <c r="OOQ58" s="62"/>
      <c r="OOR58" s="62"/>
      <c r="OOS58" s="62"/>
      <c r="OOT58" s="62"/>
      <c r="OOU58" s="62"/>
      <c r="OOV58" s="62"/>
      <c r="OOW58" s="62"/>
      <c r="OOX58" s="62"/>
      <c r="OOY58" s="62"/>
      <c r="OOZ58" s="62"/>
      <c r="OPA58" s="62"/>
      <c r="OPB58" s="62"/>
      <c r="OPC58" s="62"/>
      <c r="OPD58" s="62"/>
      <c r="OPE58" s="62"/>
      <c r="OPF58" s="62"/>
      <c r="OPG58" s="62"/>
      <c r="OPH58" s="62"/>
      <c r="OPI58" s="62"/>
      <c r="OPJ58" s="62"/>
      <c r="OPK58" s="62"/>
      <c r="OPL58" s="62"/>
      <c r="OPM58" s="62"/>
      <c r="OPN58" s="62"/>
      <c r="OPO58" s="62"/>
      <c r="OPP58" s="62"/>
      <c r="OPQ58" s="62"/>
      <c r="OPR58" s="62"/>
      <c r="OPS58" s="62"/>
      <c r="OPT58" s="62"/>
      <c r="OPU58" s="62"/>
      <c r="OPV58" s="62"/>
      <c r="OPW58" s="62"/>
      <c r="OPX58" s="62"/>
      <c r="OPY58" s="62"/>
      <c r="OPZ58" s="62"/>
      <c r="OQA58" s="62"/>
      <c r="OQB58" s="62"/>
      <c r="OQC58" s="62"/>
      <c r="OQD58" s="62"/>
      <c r="OQE58" s="62"/>
      <c r="OQF58" s="62"/>
      <c r="OQG58" s="62"/>
      <c r="OQH58" s="62"/>
      <c r="OQI58" s="62"/>
      <c r="OQJ58" s="62"/>
      <c r="OQK58" s="62"/>
      <c r="OQL58" s="62"/>
      <c r="OQM58" s="62"/>
      <c r="OQN58" s="62"/>
      <c r="OQO58" s="62"/>
      <c r="OQP58" s="62"/>
      <c r="OQQ58" s="62"/>
      <c r="OQR58" s="62"/>
      <c r="OQS58" s="62"/>
      <c r="OQT58" s="62"/>
      <c r="OQU58" s="62"/>
      <c r="OQV58" s="62"/>
      <c r="OQW58" s="62"/>
      <c r="OQX58" s="62"/>
      <c r="OQY58" s="62"/>
      <c r="OQZ58" s="62"/>
      <c r="ORA58" s="62"/>
      <c r="ORB58" s="62"/>
      <c r="ORC58" s="62"/>
      <c r="ORD58" s="62"/>
      <c r="ORE58" s="62"/>
      <c r="ORF58" s="62"/>
      <c r="ORG58" s="62"/>
      <c r="ORH58" s="62"/>
      <c r="ORI58" s="62"/>
      <c r="ORJ58" s="62"/>
      <c r="ORK58" s="62"/>
      <c r="ORL58" s="62"/>
      <c r="ORM58" s="62"/>
      <c r="ORN58" s="62"/>
      <c r="ORO58" s="62"/>
      <c r="ORP58" s="62"/>
      <c r="ORQ58" s="62"/>
      <c r="ORR58" s="62"/>
      <c r="ORS58" s="62"/>
      <c r="ORT58" s="62"/>
      <c r="ORU58" s="62"/>
      <c r="ORV58" s="62"/>
      <c r="ORW58" s="62"/>
      <c r="ORX58" s="62"/>
      <c r="ORY58" s="62"/>
      <c r="ORZ58" s="62"/>
      <c r="OSA58" s="62"/>
      <c r="OSB58" s="62"/>
      <c r="OSC58" s="62"/>
      <c r="OSD58" s="62"/>
      <c r="OSE58" s="62"/>
      <c r="OSF58" s="62"/>
      <c r="OSG58" s="62"/>
      <c r="OSH58" s="62"/>
      <c r="OSI58" s="62"/>
      <c r="OSJ58" s="62"/>
      <c r="OSK58" s="62"/>
      <c r="OSL58" s="62"/>
      <c r="OSM58" s="62"/>
      <c r="OSN58" s="62"/>
      <c r="OSO58" s="62"/>
      <c r="OSP58" s="62"/>
      <c r="OSQ58" s="62"/>
      <c r="OSR58" s="62"/>
      <c r="OSS58" s="62"/>
      <c r="OST58" s="62"/>
      <c r="OSU58" s="62"/>
      <c r="OSV58" s="62"/>
      <c r="OSW58" s="62"/>
      <c r="OSX58" s="62"/>
      <c r="OSY58" s="62"/>
      <c r="OSZ58" s="62"/>
      <c r="OTA58" s="62"/>
      <c r="OTB58" s="62"/>
      <c r="OTC58" s="62"/>
      <c r="OTD58" s="62"/>
      <c r="OTE58" s="62"/>
      <c r="OTF58" s="62"/>
      <c r="OTG58" s="62"/>
      <c r="OTH58" s="62"/>
      <c r="OTI58" s="62"/>
      <c r="OTJ58" s="62"/>
      <c r="OTK58" s="62"/>
      <c r="OTL58" s="62"/>
      <c r="OTM58" s="62"/>
      <c r="OTN58" s="62"/>
      <c r="OTO58" s="62"/>
      <c r="OTP58" s="62"/>
      <c r="OTQ58" s="62"/>
      <c r="OTR58" s="62"/>
      <c r="OTS58" s="62"/>
      <c r="OTT58" s="62"/>
      <c r="OTU58" s="62"/>
      <c r="OTV58" s="62"/>
      <c r="OTW58" s="62"/>
      <c r="OTX58" s="62"/>
      <c r="OTY58" s="62"/>
      <c r="OTZ58" s="62"/>
      <c r="OUA58" s="62"/>
      <c r="OUB58" s="62"/>
      <c r="OUC58" s="62"/>
      <c r="OUD58" s="62"/>
      <c r="OUE58" s="62"/>
      <c r="OUF58" s="62"/>
      <c r="OUG58" s="62"/>
      <c r="OUH58" s="62"/>
      <c r="OUI58" s="62"/>
      <c r="OUJ58" s="62"/>
      <c r="OUK58" s="62"/>
      <c r="OUL58" s="62"/>
      <c r="OUM58" s="62"/>
      <c r="OUN58" s="62"/>
      <c r="OUO58" s="62"/>
      <c r="OUP58" s="62"/>
      <c r="OUQ58" s="62"/>
      <c r="OUR58" s="62"/>
      <c r="OUS58" s="62"/>
      <c r="OUT58" s="62"/>
      <c r="OUU58" s="62"/>
      <c r="OUV58" s="62"/>
      <c r="OUW58" s="62"/>
      <c r="OUX58" s="62"/>
      <c r="OUY58" s="62"/>
      <c r="OUZ58" s="62"/>
      <c r="OVA58" s="62"/>
      <c r="OVB58" s="62"/>
      <c r="OVC58" s="62"/>
      <c r="OVD58" s="62"/>
      <c r="OVE58" s="62"/>
      <c r="OVF58" s="62"/>
      <c r="OVG58" s="62"/>
      <c r="OVH58" s="62"/>
      <c r="OVI58" s="62"/>
      <c r="OVJ58" s="62"/>
      <c r="OVK58" s="62"/>
      <c r="OVL58" s="62"/>
      <c r="OVM58" s="62"/>
      <c r="OVN58" s="62"/>
      <c r="OVO58" s="62"/>
      <c r="OVP58" s="62"/>
      <c r="OVQ58" s="62"/>
      <c r="OVR58" s="62"/>
      <c r="OVS58" s="62"/>
      <c r="OVT58" s="62"/>
      <c r="OVU58" s="62"/>
      <c r="OVV58" s="62"/>
      <c r="OVW58" s="62"/>
      <c r="OVX58" s="62"/>
      <c r="OVY58" s="62"/>
      <c r="OVZ58" s="62"/>
      <c r="OWA58" s="62"/>
      <c r="OWB58" s="62"/>
      <c r="OWC58" s="62"/>
      <c r="OWD58" s="62"/>
      <c r="OWE58" s="62"/>
      <c r="OWF58" s="62"/>
      <c r="OWG58" s="62"/>
      <c r="OWH58" s="62"/>
      <c r="OWI58" s="62"/>
      <c r="OWJ58" s="62"/>
      <c r="OWK58" s="62"/>
      <c r="OWL58" s="62"/>
      <c r="OWM58" s="62"/>
      <c r="OWN58" s="62"/>
      <c r="OWO58" s="62"/>
      <c r="OWP58" s="62"/>
      <c r="OWQ58" s="62"/>
      <c r="OWR58" s="62"/>
      <c r="OWS58" s="62"/>
      <c r="OWT58" s="62"/>
      <c r="OWU58" s="62"/>
      <c r="OWV58" s="62"/>
      <c r="OWW58" s="62"/>
      <c r="OWX58" s="62"/>
      <c r="OWY58" s="62"/>
      <c r="OWZ58" s="62"/>
      <c r="OXA58" s="62"/>
      <c r="OXB58" s="62"/>
      <c r="OXC58" s="62"/>
      <c r="OXD58" s="62"/>
      <c r="OXE58" s="62"/>
      <c r="OXF58" s="62"/>
      <c r="OXG58" s="62"/>
      <c r="OXH58" s="62"/>
      <c r="OXI58" s="62"/>
      <c r="OXJ58" s="62"/>
      <c r="OXK58" s="62"/>
      <c r="OXL58" s="62"/>
      <c r="OXM58" s="62"/>
      <c r="OXN58" s="62"/>
      <c r="OXO58" s="62"/>
      <c r="OXP58" s="62"/>
      <c r="OXQ58" s="62"/>
      <c r="OXR58" s="62"/>
      <c r="OXS58" s="62"/>
      <c r="OXT58" s="62"/>
      <c r="OXU58" s="62"/>
      <c r="OXV58" s="62"/>
      <c r="OXW58" s="62"/>
      <c r="OXX58" s="62"/>
      <c r="OXY58" s="62"/>
      <c r="OXZ58" s="62"/>
      <c r="OYA58" s="62"/>
      <c r="OYB58" s="62"/>
      <c r="OYC58" s="62"/>
      <c r="OYD58" s="62"/>
      <c r="OYE58" s="62"/>
      <c r="OYF58" s="62"/>
      <c r="OYG58" s="62"/>
      <c r="OYH58" s="62"/>
      <c r="OYI58" s="62"/>
      <c r="OYJ58" s="62"/>
      <c r="OYK58" s="62"/>
      <c r="OYL58" s="62"/>
      <c r="OYM58" s="62"/>
      <c r="OYN58" s="62"/>
      <c r="OYO58" s="62"/>
      <c r="OYP58" s="62"/>
      <c r="OYQ58" s="62"/>
      <c r="OYR58" s="62"/>
      <c r="OYS58" s="62"/>
      <c r="OYT58" s="62"/>
      <c r="OYU58" s="62"/>
      <c r="OYV58" s="62"/>
      <c r="OYW58" s="62"/>
      <c r="OYX58" s="62"/>
      <c r="OYY58" s="62"/>
      <c r="OYZ58" s="62"/>
      <c r="OZA58" s="62"/>
      <c r="OZB58" s="62"/>
      <c r="OZC58" s="62"/>
      <c r="OZD58" s="62"/>
      <c r="OZE58" s="62"/>
      <c r="OZF58" s="62"/>
      <c r="OZG58" s="62"/>
      <c r="OZH58" s="62"/>
      <c r="OZI58" s="62"/>
      <c r="OZJ58" s="62"/>
      <c r="OZK58" s="62"/>
      <c r="OZL58" s="62"/>
      <c r="OZM58" s="62"/>
      <c r="OZN58" s="62"/>
      <c r="OZO58" s="62"/>
      <c r="OZP58" s="62"/>
      <c r="OZQ58" s="62"/>
      <c r="OZR58" s="62"/>
      <c r="OZS58" s="62"/>
      <c r="OZT58" s="62"/>
      <c r="OZU58" s="62"/>
      <c r="OZV58" s="62"/>
      <c r="OZW58" s="62"/>
      <c r="OZX58" s="62"/>
      <c r="OZY58" s="62"/>
      <c r="OZZ58" s="62"/>
      <c r="PAA58" s="62"/>
      <c r="PAB58" s="62"/>
      <c r="PAC58" s="62"/>
      <c r="PAD58" s="62"/>
      <c r="PAE58" s="62"/>
      <c r="PAF58" s="62"/>
      <c r="PAG58" s="62"/>
      <c r="PAH58" s="62"/>
      <c r="PAI58" s="62"/>
      <c r="PAJ58" s="62"/>
      <c r="PAK58" s="62"/>
      <c r="PAL58" s="62"/>
      <c r="PAM58" s="62"/>
      <c r="PAN58" s="62"/>
      <c r="PAO58" s="62"/>
      <c r="PAP58" s="62"/>
      <c r="PAQ58" s="62"/>
      <c r="PAR58" s="62"/>
      <c r="PAS58" s="62"/>
      <c r="PAT58" s="62"/>
      <c r="PAU58" s="62"/>
      <c r="PAV58" s="62"/>
      <c r="PAW58" s="62"/>
      <c r="PAX58" s="62"/>
      <c r="PAY58" s="62"/>
      <c r="PAZ58" s="62"/>
      <c r="PBA58" s="62"/>
      <c r="PBB58" s="62"/>
      <c r="PBC58" s="62"/>
      <c r="PBD58" s="62"/>
      <c r="PBE58" s="62"/>
      <c r="PBF58" s="62"/>
      <c r="PBG58" s="62"/>
      <c r="PBH58" s="62"/>
      <c r="PBI58" s="62"/>
      <c r="PBJ58" s="62"/>
      <c r="PBK58" s="62"/>
      <c r="PBL58" s="62"/>
      <c r="PBM58" s="62"/>
      <c r="PBN58" s="62"/>
      <c r="PBO58" s="62"/>
      <c r="PBP58" s="62"/>
      <c r="PBQ58" s="62"/>
      <c r="PBR58" s="62"/>
      <c r="PBS58" s="62"/>
      <c r="PBT58" s="62"/>
      <c r="PBU58" s="62"/>
      <c r="PBV58" s="62"/>
      <c r="PBW58" s="62"/>
      <c r="PBX58" s="62"/>
      <c r="PBY58" s="62"/>
      <c r="PBZ58" s="62"/>
      <c r="PCA58" s="62"/>
      <c r="PCB58" s="62"/>
      <c r="PCC58" s="62"/>
      <c r="PCD58" s="62"/>
      <c r="PCE58" s="62"/>
      <c r="PCF58" s="62"/>
      <c r="PCG58" s="62"/>
      <c r="PCH58" s="62"/>
      <c r="PCI58" s="62"/>
      <c r="PCJ58" s="62"/>
      <c r="PCK58" s="62"/>
      <c r="PCL58" s="62"/>
      <c r="PCM58" s="62"/>
      <c r="PCN58" s="62"/>
      <c r="PCO58" s="62"/>
      <c r="PCP58" s="62"/>
      <c r="PCQ58" s="62"/>
      <c r="PCR58" s="62"/>
      <c r="PCS58" s="62"/>
      <c r="PCT58" s="62"/>
      <c r="PCU58" s="62"/>
      <c r="PCV58" s="62"/>
      <c r="PCW58" s="62"/>
      <c r="PCX58" s="62"/>
      <c r="PCY58" s="62"/>
      <c r="PCZ58" s="62"/>
      <c r="PDA58" s="62"/>
      <c r="PDB58" s="62"/>
      <c r="PDC58" s="62"/>
      <c r="PDD58" s="62"/>
      <c r="PDE58" s="62"/>
      <c r="PDF58" s="62"/>
      <c r="PDG58" s="62"/>
      <c r="PDH58" s="62"/>
      <c r="PDI58" s="62"/>
      <c r="PDJ58" s="62"/>
      <c r="PDK58" s="62"/>
      <c r="PDL58" s="62"/>
      <c r="PDM58" s="62"/>
      <c r="PDN58" s="62"/>
      <c r="PDO58" s="62"/>
      <c r="PDP58" s="62"/>
      <c r="PDQ58" s="62"/>
      <c r="PDR58" s="62"/>
      <c r="PDS58" s="62"/>
      <c r="PDT58" s="62"/>
      <c r="PDU58" s="62"/>
      <c r="PDV58" s="62"/>
      <c r="PDW58" s="62"/>
      <c r="PDX58" s="62"/>
      <c r="PDY58" s="62"/>
      <c r="PDZ58" s="62"/>
      <c r="PEA58" s="62"/>
      <c r="PEB58" s="62"/>
      <c r="PEC58" s="62"/>
      <c r="PED58" s="62"/>
      <c r="PEE58" s="62"/>
      <c r="PEF58" s="62"/>
      <c r="PEG58" s="62"/>
      <c r="PEH58" s="62"/>
      <c r="PEI58" s="62"/>
      <c r="PEJ58" s="62"/>
      <c r="PEK58" s="62"/>
      <c r="PEL58" s="62"/>
      <c r="PEM58" s="62"/>
      <c r="PEN58" s="62"/>
      <c r="PEO58" s="62"/>
      <c r="PEP58" s="62"/>
      <c r="PEQ58" s="62"/>
      <c r="PER58" s="62"/>
      <c r="PES58" s="62"/>
      <c r="PET58" s="62"/>
      <c r="PEU58" s="62"/>
      <c r="PEV58" s="62"/>
      <c r="PEW58" s="62"/>
      <c r="PEX58" s="62"/>
      <c r="PEY58" s="62"/>
      <c r="PEZ58" s="62"/>
      <c r="PFA58" s="62"/>
      <c r="PFB58" s="62"/>
      <c r="PFC58" s="62"/>
      <c r="PFD58" s="62"/>
      <c r="PFE58" s="62"/>
      <c r="PFF58" s="62"/>
      <c r="PFG58" s="62"/>
      <c r="PFH58" s="62"/>
      <c r="PFI58" s="62"/>
      <c r="PFJ58" s="62"/>
      <c r="PFK58" s="62"/>
      <c r="PFL58" s="62"/>
      <c r="PFM58" s="62"/>
      <c r="PFN58" s="62"/>
      <c r="PFO58" s="62"/>
      <c r="PFP58" s="62"/>
      <c r="PFQ58" s="62"/>
      <c r="PFR58" s="62"/>
      <c r="PFS58" s="62"/>
      <c r="PFT58" s="62"/>
      <c r="PFU58" s="62"/>
      <c r="PFV58" s="62"/>
      <c r="PFW58" s="62"/>
      <c r="PFX58" s="62"/>
      <c r="PFY58" s="62"/>
      <c r="PFZ58" s="62"/>
      <c r="PGA58" s="62"/>
      <c r="PGB58" s="62"/>
      <c r="PGC58" s="62"/>
      <c r="PGD58" s="62"/>
      <c r="PGE58" s="62"/>
      <c r="PGF58" s="62"/>
      <c r="PGG58" s="62"/>
      <c r="PGH58" s="62"/>
      <c r="PGI58" s="62"/>
      <c r="PGJ58" s="62"/>
      <c r="PGK58" s="62"/>
      <c r="PGL58" s="62"/>
      <c r="PGM58" s="62"/>
      <c r="PGN58" s="62"/>
      <c r="PGO58" s="62"/>
      <c r="PGP58" s="62"/>
      <c r="PGQ58" s="62"/>
      <c r="PGR58" s="62"/>
      <c r="PGS58" s="62"/>
      <c r="PGT58" s="62"/>
      <c r="PGU58" s="62"/>
      <c r="PGV58" s="62"/>
      <c r="PGW58" s="62"/>
      <c r="PGX58" s="62"/>
      <c r="PGY58" s="62"/>
      <c r="PGZ58" s="62"/>
      <c r="PHA58" s="62"/>
      <c r="PHB58" s="62"/>
      <c r="PHC58" s="62"/>
      <c r="PHD58" s="62"/>
      <c r="PHE58" s="62"/>
      <c r="PHF58" s="62"/>
      <c r="PHG58" s="62"/>
      <c r="PHH58" s="62"/>
      <c r="PHI58" s="62"/>
      <c r="PHJ58" s="62"/>
      <c r="PHK58" s="62"/>
      <c r="PHL58" s="62"/>
      <c r="PHM58" s="62"/>
      <c r="PHN58" s="62"/>
      <c r="PHO58" s="62"/>
      <c r="PHP58" s="62"/>
      <c r="PHQ58" s="62"/>
      <c r="PHR58" s="62"/>
      <c r="PHS58" s="62"/>
      <c r="PHT58" s="62"/>
      <c r="PHU58" s="62"/>
      <c r="PHV58" s="62"/>
      <c r="PHW58" s="62"/>
      <c r="PHX58" s="62"/>
      <c r="PHY58" s="62"/>
      <c r="PHZ58" s="62"/>
      <c r="PIA58" s="62"/>
      <c r="PIB58" s="62"/>
      <c r="PIC58" s="62"/>
      <c r="PID58" s="62"/>
      <c r="PIE58" s="62"/>
      <c r="PIF58" s="62"/>
      <c r="PIG58" s="62"/>
      <c r="PIH58" s="62"/>
      <c r="PII58" s="62"/>
      <c r="PIJ58" s="62"/>
      <c r="PIK58" s="62"/>
      <c r="PIL58" s="62"/>
      <c r="PIM58" s="62"/>
      <c r="PIN58" s="62"/>
      <c r="PIO58" s="62"/>
      <c r="PIP58" s="62"/>
      <c r="PIQ58" s="62"/>
      <c r="PIR58" s="62"/>
      <c r="PIS58" s="62"/>
      <c r="PIT58" s="62"/>
      <c r="PIU58" s="62"/>
      <c r="PIV58" s="62"/>
      <c r="PIW58" s="62"/>
      <c r="PIX58" s="62"/>
      <c r="PIY58" s="62"/>
      <c r="PIZ58" s="62"/>
      <c r="PJA58" s="62"/>
      <c r="PJB58" s="62"/>
      <c r="PJC58" s="62"/>
      <c r="PJD58" s="62"/>
      <c r="PJE58" s="62"/>
      <c r="PJF58" s="62"/>
      <c r="PJG58" s="62"/>
      <c r="PJH58" s="62"/>
      <c r="PJI58" s="62"/>
      <c r="PJJ58" s="62"/>
      <c r="PJK58" s="62"/>
      <c r="PJL58" s="62"/>
      <c r="PJM58" s="62"/>
      <c r="PJN58" s="62"/>
      <c r="PJO58" s="62"/>
      <c r="PJP58" s="62"/>
      <c r="PJQ58" s="62"/>
      <c r="PJR58" s="62"/>
      <c r="PJS58" s="62"/>
      <c r="PJT58" s="62"/>
      <c r="PJU58" s="62"/>
      <c r="PJV58" s="62"/>
      <c r="PJW58" s="62"/>
      <c r="PJX58" s="62"/>
      <c r="PJY58" s="62"/>
      <c r="PJZ58" s="62"/>
      <c r="PKA58" s="62"/>
      <c r="PKB58" s="62"/>
      <c r="PKC58" s="62"/>
      <c r="PKD58" s="62"/>
      <c r="PKE58" s="62"/>
      <c r="PKF58" s="62"/>
      <c r="PKG58" s="62"/>
      <c r="PKH58" s="62"/>
      <c r="PKI58" s="62"/>
      <c r="PKJ58" s="62"/>
      <c r="PKK58" s="62"/>
      <c r="PKL58" s="62"/>
      <c r="PKM58" s="62"/>
      <c r="PKN58" s="62"/>
      <c r="PKO58" s="62"/>
      <c r="PKP58" s="62"/>
      <c r="PKQ58" s="62"/>
      <c r="PKR58" s="62"/>
      <c r="PKS58" s="62"/>
      <c r="PKT58" s="62"/>
      <c r="PKU58" s="62"/>
      <c r="PKV58" s="62"/>
      <c r="PKW58" s="62"/>
      <c r="PKX58" s="62"/>
      <c r="PKY58" s="62"/>
      <c r="PKZ58" s="62"/>
      <c r="PLA58" s="62"/>
      <c r="PLB58" s="62"/>
      <c r="PLC58" s="62"/>
      <c r="PLD58" s="62"/>
      <c r="PLE58" s="62"/>
      <c r="PLF58" s="62"/>
      <c r="PLG58" s="62"/>
      <c r="PLH58" s="62"/>
      <c r="PLI58" s="62"/>
      <c r="PLJ58" s="62"/>
      <c r="PLK58" s="62"/>
      <c r="PLL58" s="62"/>
      <c r="PLM58" s="62"/>
      <c r="PLN58" s="62"/>
      <c r="PLO58" s="62"/>
      <c r="PLP58" s="62"/>
      <c r="PLQ58" s="62"/>
      <c r="PLR58" s="62"/>
      <c r="PLS58" s="62"/>
      <c r="PLT58" s="62"/>
      <c r="PLU58" s="62"/>
      <c r="PLV58" s="62"/>
      <c r="PLW58" s="62"/>
      <c r="PLX58" s="62"/>
      <c r="PLY58" s="62"/>
      <c r="PLZ58" s="62"/>
      <c r="PMA58" s="62"/>
      <c r="PMB58" s="62"/>
      <c r="PMC58" s="62"/>
      <c r="PMD58" s="62"/>
      <c r="PME58" s="62"/>
      <c r="PMF58" s="62"/>
      <c r="PMG58" s="62"/>
      <c r="PMH58" s="62"/>
      <c r="PMI58" s="62"/>
      <c r="PMJ58" s="62"/>
      <c r="PMK58" s="62"/>
      <c r="PML58" s="62"/>
      <c r="PMM58" s="62"/>
      <c r="PMN58" s="62"/>
      <c r="PMO58" s="62"/>
      <c r="PMP58" s="62"/>
      <c r="PMQ58" s="62"/>
      <c r="PMR58" s="62"/>
      <c r="PMS58" s="62"/>
      <c r="PMT58" s="62"/>
      <c r="PMU58" s="62"/>
      <c r="PMV58" s="62"/>
      <c r="PMW58" s="62"/>
      <c r="PMX58" s="62"/>
      <c r="PMY58" s="62"/>
      <c r="PMZ58" s="62"/>
      <c r="PNA58" s="62"/>
      <c r="PNB58" s="62"/>
      <c r="PNC58" s="62"/>
      <c r="PND58" s="62"/>
      <c r="PNE58" s="62"/>
      <c r="PNF58" s="62"/>
      <c r="PNG58" s="62"/>
      <c r="PNH58" s="62"/>
      <c r="PNI58" s="62"/>
      <c r="PNJ58" s="62"/>
      <c r="PNK58" s="62"/>
      <c r="PNL58" s="62"/>
      <c r="PNM58" s="62"/>
      <c r="PNN58" s="62"/>
      <c r="PNO58" s="62"/>
      <c r="PNP58" s="62"/>
      <c r="PNQ58" s="62"/>
      <c r="PNR58" s="62"/>
      <c r="PNS58" s="62"/>
      <c r="PNT58" s="62"/>
      <c r="PNU58" s="62"/>
      <c r="PNV58" s="62"/>
      <c r="PNW58" s="62"/>
      <c r="PNX58" s="62"/>
      <c r="PNY58" s="62"/>
      <c r="PNZ58" s="62"/>
      <c r="POA58" s="62"/>
      <c r="POB58" s="62"/>
      <c r="POC58" s="62"/>
      <c r="POD58" s="62"/>
      <c r="POE58" s="62"/>
      <c r="POF58" s="62"/>
      <c r="POG58" s="62"/>
      <c r="POH58" s="62"/>
      <c r="POI58" s="62"/>
      <c r="POJ58" s="62"/>
      <c r="POK58" s="62"/>
      <c r="POL58" s="62"/>
      <c r="POM58" s="62"/>
      <c r="PON58" s="62"/>
      <c r="POO58" s="62"/>
      <c r="POP58" s="62"/>
      <c r="POQ58" s="62"/>
      <c r="POR58" s="62"/>
      <c r="POS58" s="62"/>
      <c r="POT58" s="62"/>
      <c r="POU58" s="62"/>
      <c r="POV58" s="62"/>
      <c r="POW58" s="62"/>
      <c r="POX58" s="62"/>
      <c r="POY58" s="62"/>
      <c r="POZ58" s="62"/>
      <c r="PPA58" s="62"/>
      <c r="PPB58" s="62"/>
      <c r="PPC58" s="62"/>
      <c r="PPD58" s="62"/>
      <c r="PPE58" s="62"/>
      <c r="PPF58" s="62"/>
      <c r="PPG58" s="62"/>
      <c r="PPH58" s="62"/>
      <c r="PPI58" s="62"/>
      <c r="PPJ58" s="62"/>
      <c r="PPK58" s="62"/>
      <c r="PPL58" s="62"/>
      <c r="PPM58" s="62"/>
      <c r="PPN58" s="62"/>
      <c r="PPO58" s="62"/>
      <c r="PPP58" s="62"/>
      <c r="PPQ58" s="62"/>
      <c r="PPR58" s="62"/>
      <c r="PPS58" s="62"/>
      <c r="PPT58" s="62"/>
      <c r="PPU58" s="62"/>
      <c r="PPV58" s="62"/>
      <c r="PPW58" s="62"/>
      <c r="PPX58" s="62"/>
      <c r="PPY58" s="62"/>
      <c r="PPZ58" s="62"/>
      <c r="PQA58" s="62"/>
      <c r="PQB58" s="62"/>
      <c r="PQC58" s="62"/>
      <c r="PQD58" s="62"/>
      <c r="PQE58" s="62"/>
      <c r="PQF58" s="62"/>
      <c r="PQG58" s="62"/>
      <c r="PQH58" s="62"/>
      <c r="PQI58" s="62"/>
      <c r="PQJ58" s="62"/>
      <c r="PQK58" s="62"/>
      <c r="PQL58" s="62"/>
      <c r="PQM58" s="62"/>
      <c r="PQN58" s="62"/>
      <c r="PQO58" s="62"/>
      <c r="PQP58" s="62"/>
      <c r="PQQ58" s="62"/>
      <c r="PQR58" s="62"/>
      <c r="PQS58" s="62"/>
      <c r="PQT58" s="62"/>
      <c r="PQU58" s="62"/>
      <c r="PQV58" s="62"/>
      <c r="PQW58" s="62"/>
      <c r="PQX58" s="62"/>
      <c r="PQY58" s="62"/>
      <c r="PQZ58" s="62"/>
      <c r="PRA58" s="62"/>
      <c r="PRB58" s="62"/>
      <c r="PRC58" s="62"/>
      <c r="PRD58" s="62"/>
      <c r="PRE58" s="62"/>
      <c r="PRF58" s="62"/>
      <c r="PRG58" s="62"/>
      <c r="PRH58" s="62"/>
      <c r="PRI58" s="62"/>
      <c r="PRJ58" s="62"/>
      <c r="PRK58" s="62"/>
      <c r="PRL58" s="62"/>
      <c r="PRM58" s="62"/>
      <c r="PRN58" s="62"/>
      <c r="PRO58" s="62"/>
      <c r="PRP58" s="62"/>
      <c r="PRQ58" s="62"/>
      <c r="PRR58" s="62"/>
      <c r="PRS58" s="62"/>
      <c r="PRT58" s="62"/>
      <c r="PRU58" s="62"/>
      <c r="PRV58" s="62"/>
      <c r="PRW58" s="62"/>
      <c r="PRX58" s="62"/>
      <c r="PRY58" s="62"/>
      <c r="PRZ58" s="62"/>
      <c r="PSA58" s="62"/>
      <c r="PSB58" s="62"/>
      <c r="PSC58" s="62"/>
      <c r="PSD58" s="62"/>
      <c r="PSE58" s="62"/>
      <c r="PSF58" s="62"/>
      <c r="PSG58" s="62"/>
      <c r="PSH58" s="62"/>
      <c r="PSI58" s="62"/>
      <c r="PSJ58" s="62"/>
      <c r="PSK58" s="62"/>
      <c r="PSL58" s="62"/>
      <c r="PSM58" s="62"/>
      <c r="PSN58" s="62"/>
      <c r="PSO58" s="62"/>
      <c r="PSP58" s="62"/>
      <c r="PSQ58" s="62"/>
      <c r="PSR58" s="62"/>
      <c r="PSS58" s="62"/>
      <c r="PST58" s="62"/>
      <c r="PSU58" s="62"/>
      <c r="PSV58" s="62"/>
      <c r="PSW58" s="62"/>
      <c r="PSX58" s="62"/>
      <c r="PSY58" s="62"/>
      <c r="PSZ58" s="62"/>
      <c r="PTA58" s="62"/>
      <c r="PTB58" s="62"/>
      <c r="PTC58" s="62"/>
      <c r="PTD58" s="62"/>
      <c r="PTE58" s="62"/>
      <c r="PTF58" s="62"/>
      <c r="PTG58" s="62"/>
      <c r="PTH58" s="62"/>
      <c r="PTI58" s="62"/>
      <c r="PTJ58" s="62"/>
      <c r="PTK58" s="62"/>
      <c r="PTL58" s="62"/>
      <c r="PTM58" s="62"/>
      <c r="PTN58" s="62"/>
      <c r="PTO58" s="62"/>
      <c r="PTP58" s="62"/>
      <c r="PTQ58" s="62"/>
      <c r="PTR58" s="62"/>
      <c r="PTS58" s="62"/>
      <c r="PTT58" s="62"/>
      <c r="PTU58" s="62"/>
      <c r="PTV58" s="62"/>
      <c r="PTW58" s="62"/>
      <c r="PTX58" s="62"/>
      <c r="PTY58" s="62"/>
      <c r="PTZ58" s="62"/>
      <c r="PUA58" s="62"/>
      <c r="PUB58" s="62"/>
      <c r="PUC58" s="62"/>
      <c r="PUD58" s="62"/>
      <c r="PUE58" s="62"/>
      <c r="PUF58" s="62"/>
      <c r="PUG58" s="62"/>
      <c r="PUH58" s="62"/>
      <c r="PUI58" s="62"/>
      <c r="PUJ58" s="62"/>
      <c r="PUK58" s="62"/>
      <c r="PUL58" s="62"/>
      <c r="PUM58" s="62"/>
      <c r="PUN58" s="62"/>
      <c r="PUO58" s="62"/>
      <c r="PUP58" s="62"/>
      <c r="PUQ58" s="62"/>
      <c r="PUR58" s="62"/>
      <c r="PUS58" s="62"/>
      <c r="PUT58" s="62"/>
      <c r="PUU58" s="62"/>
      <c r="PUV58" s="62"/>
      <c r="PUW58" s="62"/>
      <c r="PUX58" s="62"/>
      <c r="PUY58" s="62"/>
      <c r="PUZ58" s="62"/>
      <c r="PVA58" s="62"/>
      <c r="PVB58" s="62"/>
      <c r="PVC58" s="62"/>
      <c r="PVD58" s="62"/>
      <c r="PVE58" s="62"/>
      <c r="PVF58" s="62"/>
      <c r="PVG58" s="62"/>
      <c r="PVH58" s="62"/>
      <c r="PVI58" s="62"/>
      <c r="PVJ58" s="62"/>
      <c r="PVK58" s="62"/>
      <c r="PVL58" s="62"/>
      <c r="PVM58" s="62"/>
      <c r="PVN58" s="62"/>
      <c r="PVO58" s="62"/>
      <c r="PVP58" s="62"/>
      <c r="PVQ58" s="62"/>
      <c r="PVR58" s="62"/>
      <c r="PVS58" s="62"/>
      <c r="PVT58" s="62"/>
      <c r="PVU58" s="62"/>
      <c r="PVV58" s="62"/>
      <c r="PVW58" s="62"/>
      <c r="PVX58" s="62"/>
      <c r="PVY58" s="62"/>
      <c r="PVZ58" s="62"/>
      <c r="PWA58" s="62"/>
      <c r="PWB58" s="62"/>
      <c r="PWC58" s="62"/>
      <c r="PWD58" s="62"/>
      <c r="PWE58" s="62"/>
      <c r="PWF58" s="62"/>
      <c r="PWG58" s="62"/>
      <c r="PWH58" s="62"/>
      <c r="PWI58" s="62"/>
      <c r="PWJ58" s="62"/>
      <c r="PWK58" s="62"/>
      <c r="PWL58" s="62"/>
      <c r="PWM58" s="62"/>
      <c r="PWN58" s="62"/>
      <c r="PWO58" s="62"/>
      <c r="PWP58" s="62"/>
      <c r="PWQ58" s="62"/>
      <c r="PWR58" s="62"/>
      <c r="PWS58" s="62"/>
      <c r="PWT58" s="62"/>
      <c r="PWU58" s="62"/>
      <c r="PWV58" s="62"/>
      <c r="PWW58" s="62"/>
      <c r="PWX58" s="62"/>
      <c r="PWY58" s="62"/>
      <c r="PWZ58" s="62"/>
      <c r="PXA58" s="62"/>
      <c r="PXB58" s="62"/>
      <c r="PXC58" s="62"/>
      <c r="PXD58" s="62"/>
      <c r="PXE58" s="62"/>
      <c r="PXF58" s="62"/>
      <c r="PXG58" s="62"/>
      <c r="PXH58" s="62"/>
      <c r="PXI58" s="62"/>
      <c r="PXJ58" s="62"/>
      <c r="PXK58" s="62"/>
      <c r="PXL58" s="62"/>
      <c r="PXM58" s="62"/>
      <c r="PXN58" s="62"/>
      <c r="PXO58" s="62"/>
      <c r="PXP58" s="62"/>
      <c r="PXQ58" s="62"/>
      <c r="PXR58" s="62"/>
      <c r="PXS58" s="62"/>
      <c r="PXT58" s="62"/>
      <c r="PXU58" s="62"/>
      <c r="PXV58" s="62"/>
      <c r="PXW58" s="62"/>
      <c r="PXX58" s="62"/>
      <c r="PXY58" s="62"/>
      <c r="PXZ58" s="62"/>
      <c r="PYA58" s="62"/>
      <c r="PYB58" s="62"/>
      <c r="PYC58" s="62"/>
      <c r="PYD58" s="62"/>
      <c r="PYE58" s="62"/>
      <c r="PYF58" s="62"/>
      <c r="PYG58" s="62"/>
      <c r="PYH58" s="62"/>
      <c r="PYI58" s="62"/>
      <c r="PYJ58" s="62"/>
      <c r="PYK58" s="62"/>
      <c r="PYL58" s="62"/>
      <c r="PYM58" s="62"/>
      <c r="PYN58" s="62"/>
      <c r="PYO58" s="62"/>
      <c r="PYP58" s="62"/>
      <c r="PYQ58" s="62"/>
      <c r="PYR58" s="62"/>
      <c r="PYS58" s="62"/>
      <c r="PYT58" s="62"/>
      <c r="PYU58" s="62"/>
      <c r="PYV58" s="62"/>
      <c r="PYW58" s="62"/>
      <c r="PYX58" s="62"/>
      <c r="PYY58" s="62"/>
      <c r="PYZ58" s="62"/>
      <c r="PZA58" s="62"/>
      <c r="PZB58" s="62"/>
      <c r="PZC58" s="62"/>
      <c r="PZD58" s="62"/>
      <c r="PZE58" s="62"/>
      <c r="PZF58" s="62"/>
      <c r="PZG58" s="62"/>
      <c r="PZH58" s="62"/>
      <c r="PZI58" s="62"/>
      <c r="PZJ58" s="62"/>
      <c r="PZK58" s="62"/>
      <c r="PZL58" s="62"/>
      <c r="PZM58" s="62"/>
      <c r="PZN58" s="62"/>
      <c r="PZO58" s="62"/>
      <c r="PZP58" s="62"/>
      <c r="PZQ58" s="62"/>
      <c r="PZR58" s="62"/>
      <c r="PZS58" s="62"/>
      <c r="PZT58" s="62"/>
      <c r="PZU58" s="62"/>
      <c r="PZV58" s="62"/>
      <c r="PZW58" s="62"/>
      <c r="PZX58" s="62"/>
      <c r="PZY58" s="62"/>
      <c r="PZZ58" s="62"/>
      <c r="QAA58" s="62"/>
      <c r="QAB58" s="62"/>
      <c r="QAC58" s="62"/>
      <c r="QAD58" s="62"/>
      <c r="QAE58" s="62"/>
      <c r="QAF58" s="62"/>
      <c r="QAG58" s="62"/>
      <c r="QAH58" s="62"/>
      <c r="QAI58" s="62"/>
      <c r="QAJ58" s="62"/>
      <c r="QAK58" s="62"/>
      <c r="QAL58" s="62"/>
      <c r="QAM58" s="62"/>
      <c r="QAN58" s="62"/>
      <c r="QAO58" s="62"/>
      <c r="QAP58" s="62"/>
      <c r="QAQ58" s="62"/>
      <c r="QAR58" s="62"/>
      <c r="QAS58" s="62"/>
      <c r="QAT58" s="62"/>
      <c r="QAU58" s="62"/>
      <c r="QAV58" s="62"/>
      <c r="QAW58" s="62"/>
      <c r="QAX58" s="62"/>
      <c r="QAY58" s="62"/>
      <c r="QAZ58" s="62"/>
      <c r="QBA58" s="62"/>
      <c r="QBB58" s="62"/>
      <c r="QBC58" s="62"/>
      <c r="QBD58" s="62"/>
      <c r="QBE58" s="62"/>
      <c r="QBF58" s="62"/>
      <c r="QBG58" s="62"/>
      <c r="QBH58" s="62"/>
      <c r="QBI58" s="62"/>
      <c r="QBJ58" s="62"/>
      <c r="QBK58" s="62"/>
      <c r="QBL58" s="62"/>
      <c r="QBM58" s="62"/>
      <c r="QBN58" s="62"/>
      <c r="QBO58" s="62"/>
      <c r="QBP58" s="62"/>
      <c r="QBQ58" s="62"/>
      <c r="QBR58" s="62"/>
      <c r="QBS58" s="62"/>
      <c r="QBT58" s="62"/>
      <c r="QBU58" s="62"/>
      <c r="QBV58" s="62"/>
      <c r="QBW58" s="62"/>
      <c r="QBX58" s="62"/>
      <c r="QBY58" s="62"/>
      <c r="QBZ58" s="62"/>
      <c r="QCA58" s="62"/>
      <c r="QCB58" s="62"/>
      <c r="QCC58" s="62"/>
      <c r="QCD58" s="62"/>
      <c r="QCE58" s="62"/>
      <c r="QCF58" s="62"/>
      <c r="QCG58" s="62"/>
      <c r="QCH58" s="62"/>
      <c r="QCI58" s="62"/>
      <c r="QCJ58" s="62"/>
      <c r="QCK58" s="62"/>
      <c r="QCL58" s="62"/>
      <c r="QCM58" s="62"/>
      <c r="QCN58" s="62"/>
      <c r="QCO58" s="62"/>
      <c r="QCP58" s="62"/>
      <c r="QCQ58" s="62"/>
      <c r="QCR58" s="62"/>
      <c r="QCS58" s="62"/>
      <c r="QCT58" s="62"/>
      <c r="QCU58" s="62"/>
      <c r="QCV58" s="62"/>
      <c r="QCW58" s="62"/>
      <c r="QCX58" s="62"/>
      <c r="QCY58" s="62"/>
      <c r="QCZ58" s="62"/>
      <c r="QDA58" s="62"/>
      <c r="QDB58" s="62"/>
      <c r="QDC58" s="62"/>
      <c r="QDD58" s="62"/>
      <c r="QDE58" s="62"/>
      <c r="QDF58" s="62"/>
      <c r="QDG58" s="62"/>
      <c r="QDH58" s="62"/>
      <c r="QDI58" s="62"/>
      <c r="QDJ58" s="62"/>
      <c r="QDK58" s="62"/>
      <c r="QDL58" s="62"/>
      <c r="QDM58" s="62"/>
      <c r="QDN58" s="62"/>
      <c r="QDO58" s="62"/>
      <c r="QDP58" s="62"/>
      <c r="QDQ58" s="62"/>
      <c r="QDR58" s="62"/>
      <c r="QDS58" s="62"/>
      <c r="QDT58" s="62"/>
      <c r="QDU58" s="62"/>
      <c r="QDV58" s="62"/>
      <c r="QDW58" s="62"/>
      <c r="QDX58" s="62"/>
      <c r="QDY58" s="62"/>
      <c r="QDZ58" s="62"/>
      <c r="QEA58" s="62"/>
      <c r="QEB58" s="62"/>
      <c r="QEC58" s="62"/>
      <c r="QED58" s="62"/>
      <c r="QEE58" s="62"/>
      <c r="QEF58" s="62"/>
      <c r="QEG58" s="62"/>
      <c r="QEH58" s="62"/>
      <c r="QEI58" s="62"/>
      <c r="QEJ58" s="62"/>
      <c r="QEK58" s="62"/>
      <c r="QEL58" s="62"/>
      <c r="QEM58" s="62"/>
      <c r="QEN58" s="62"/>
      <c r="QEO58" s="62"/>
      <c r="QEP58" s="62"/>
      <c r="QEQ58" s="62"/>
      <c r="QER58" s="62"/>
      <c r="QES58" s="62"/>
      <c r="QET58" s="62"/>
      <c r="QEU58" s="62"/>
      <c r="QEV58" s="62"/>
      <c r="QEW58" s="62"/>
      <c r="QEX58" s="62"/>
      <c r="QEY58" s="62"/>
      <c r="QEZ58" s="62"/>
      <c r="QFA58" s="62"/>
      <c r="QFB58" s="62"/>
      <c r="QFC58" s="62"/>
      <c r="QFD58" s="62"/>
      <c r="QFE58" s="62"/>
      <c r="QFF58" s="62"/>
      <c r="QFG58" s="62"/>
      <c r="QFH58" s="62"/>
      <c r="QFI58" s="62"/>
      <c r="QFJ58" s="62"/>
      <c r="QFK58" s="62"/>
      <c r="QFL58" s="62"/>
      <c r="QFM58" s="62"/>
      <c r="QFN58" s="62"/>
      <c r="QFO58" s="62"/>
      <c r="QFP58" s="62"/>
      <c r="QFQ58" s="62"/>
      <c r="QFR58" s="62"/>
      <c r="QFS58" s="62"/>
      <c r="QFT58" s="62"/>
      <c r="QFU58" s="62"/>
      <c r="QFV58" s="62"/>
      <c r="QFW58" s="62"/>
      <c r="QFX58" s="62"/>
      <c r="QFY58" s="62"/>
      <c r="QFZ58" s="62"/>
      <c r="QGA58" s="62"/>
      <c r="QGB58" s="62"/>
      <c r="QGC58" s="62"/>
      <c r="QGD58" s="62"/>
      <c r="QGE58" s="62"/>
      <c r="QGF58" s="62"/>
      <c r="QGG58" s="62"/>
      <c r="QGH58" s="62"/>
      <c r="QGI58" s="62"/>
      <c r="QGJ58" s="62"/>
      <c r="QGK58" s="62"/>
      <c r="QGL58" s="62"/>
      <c r="QGM58" s="62"/>
      <c r="QGN58" s="62"/>
      <c r="QGO58" s="62"/>
      <c r="QGP58" s="62"/>
      <c r="QGQ58" s="62"/>
      <c r="QGR58" s="62"/>
      <c r="QGS58" s="62"/>
      <c r="QGT58" s="62"/>
      <c r="QGU58" s="62"/>
      <c r="QGV58" s="62"/>
      <c r="QGW58" s="62"/>
      <c r="QGX58" s="62"/>
      <c r="QGY58" s="62"/>
      <c r="QGZ58" s="62"/>
      <c r="QHA58" s="62"/>
      <c r="QHB58" s="62"/>
      <c r="QHC58" s="62"/>
      <c r="QHD58" s="62"/>
      <c r="QHE58" s="62"/>
      <c r="QHF58" s="62"/>
      <c r="QHG58" s="62"/>
      <c r="QHH58" s="62"/>
      <c r="QHI58" s="62"/>
      <c r="QHJ58" s="62"/>
      <c r="QHK58" s="62"/>
      <c r="QHL58" s="62"/>
      <c r="QHM58" s="62"/>
      <c r="QHN58" s="62"/>
      <c r="QHO58" s="62"/>
      <c r="QHP58" s="62"/>
      <c r="QHQ58" s="62"/>
      <c r="QHR58" s="62"/>
      <c r="QHS58" s="62"/>
      <c r="QHT58" s="62"/>
      <c r="QHU58" s="62"/>
      <c r="QHV58" s="62"/>
      <c r="QHW58" s="62"/>
      <c r="QHX58" s="62"/>
      <c r="QHY58" s="62"/>
      <c r="QHZ58" s="62"/>
      <c r="QIA58" s="62"/>
      <c r="QIB58" s="62"/>
      <c r="QIC58" s="62"/>
      <c r="QID58" s="62"/>
      <c r="QIE58" s="62"/>
      <c r="QIF58" s="62"/>
      <c r="QIG58" s="62"/>
      <c r="QIH58" s="62"/>
      <c r="QII58" s="62"/>
      <c r="QIJ58" s="62"/>
      <c r="QIK58" s="62"/>
      <c r="QIL58" s="62"/>
      <c r="QIM58" s="62"/>
      <c r="QIN58" s="62"/>
      <c r="QIO58" s="62"/>
      <c r="QIP58" s="62"/>
      <c r="QIQ58" s="62"/>
      <c r="QIR58" s="62"/>
      <c r="QIS58" s="62"/>
      <c r="QIT58" s="62"/>
      <c r="QIU58" s="62"/>
      <c r="QIV58" s="62"/>
      <c r="QIW58" s="62"/>
      <c r="QIX58" s="62"/>
      <c r="QIY58" s="62"/>
      <c r="QIZ58" s="62"/>
      <c r="QJA58" s="62"/>
      <c r="QJB58" s="62"/>
      <c r="QJC58" s="62"/>
      <c r="QJD58" s="62"/>
      <c r="QJE58" s="62"/>
      <c r="QJF58" s="62"/>
      <c r="QJG58" s="62"/>
      <c r="QJH58" s="62"/>
      <c r="QJI58" s="62"/>
      <c r="QJJ58" s="62"/>
      <c r="QJK58" s="62"/>
      <c r="QJL58" s="62"/>
      <c r="QJM58" s="62"/>
      <c r="QJN58" s="62"/>
      <c r="QJO58" s="62"/>
      <c r="QJP58" s="62"/>
      <c r="QJQ58" s="62"/>
      <c r="QJR58" s="62"/>
      <c r="QJS58" s="62"/>
      <c r="QJT58" s="62"/>
      <c r="QJU58" s="62"/>
      <c r="QJV58" s="62"/>
      <c r="QJW58" s="62"/>
      <c r="QJX58" s="62"/>
      <c r="QJY58" s="62"/>
      <c r="QJZ58" s="62"/>
      <c r="QKA58" s="62"/>
      <c r="QKB58" s="62"/>
      <c r="QKC58" s="62"/>
      <c r="QKD58" s="62"/>
      <c r="QKE58" s="62"/>
      <c r="QKF58" s="62"/>
      <c r="QKG58" s="62"/>
      <c r="QKH58" s="62"/>
      <c r="QKI58" s="62"/>
      <c r="QKJ58" s="62"/>
      <c r="QKK58" s="62"/>
      <c r="QKL58" s="62"/>
      <c r="QKM58" s="62"/>
      <c r="QKN58" s="62"/>
      <c r="QKO58" s="62"/>
      <c r="QKP58" s="62"/>
      <c r="QKQ58" s="62"/>
      <c r="QKR58" s="62"/>
      <c r="QKS58" s="62"/>
      <c r="QKT58" s="62"/>
      <c r="QKU58" s="62"/>
      <c r="QKV58" s="62"/>
      <c r="QKW58" s="62"/>
      <c r="QKX58" s="62"/>
      <c r="QKY58" s="62"/>
      <c r="QKZ58" s="62"/>
      <c r="QLA58" s="62"/>
      <c r="QLB58" s="62"/>
      <c r="QLC58" s="62"/>
      <c r="QLD58" s="62"/>
      <c r="QLE58" s="62"/>
      <c r="QLF58" s="62"/>
      <c r="QLG58" s="62"/>
      <c r="QLH58" s="62"/>
      <c r="QLI58" s="62"/>
      <c r="QLJ58" s="62"/>
      <c r="QLK58" s="62"/>
      <c r="QLL58" s="62"/>
      <c r="QLM58" s="62"/>
      <c r="QLN58" s="62"/>
      <c r="QLO58" s="62"/>
      <c r="QLP58" s="62"/>
      <c r="QLQ58" s="62"/>
      <c r="QLR58" s="62"/>
      <c r="QLS58" s="62"/>
      <c r="QLT58" s="62"/>
      <c r="QLU58" s="62"/>
      <c r="QLV58" s="62"/>
      <c r="QLW58" s="62"/>
      <c r="QLX58" s="62"/>
      <c r="QLY58" s="62"/>
      <c r="QLZ58" s="62"/>
      <c r="QMA58" s="62"/>
      <c r="QMB58" s="62"/>
      <c r="QMC58" s="62"/>
      <c r="QMD58" s="62"/>
      <c r="QME58" s="62"/>
      <c r="QMF58" s="62"/>
      <c r="QMG58" s="62"/>
      <c r="QMH58" s="62"/>
      <c r="QMI58" s="62"/>
      <c r="QMJ58" s="62"/>
      <c r="QMK58" s="62"/>
      <c r="QML58" s="62"/>
      <c r="QMM58" s="62"/>
      <c r="QMN58" s="62"/>
      <c r="QMO58" s="62"/>
      <c r="QMP58" s="62"/>
      <c r="QMQ58" s="62"/>
      <c r="QMR58" s="62"/>
      <c r="QMS58" s="62"/>
      <c r="QMT58" s="62"/>
      <c r="QMU58" s="62"/>
      <c r="QMV58" s="62"/>
      <c r="QMW58" s="62"/>
      <c r="QMX58" s="62"/>
      <c r="QMY58" s="62"/>
      <c r="QMZ58" s="62"/>
      <c r="QNA58" s="62"/>
      <c r="QNB58" s="62"/>
      <c r="QNC58" s="62"/>
      <c r="QND58" s="62"/>
      <c r="QNE58" s="62"/>
      <c r="QNF58" s="62"/>
      <c r="QNG58" s="62"/>
      <c r="QNH58" s="62"/>
      <c r="QNI58" s="62"/>
      <c r="QNJ58" s="62"/>
      <c r="QNK58" s="62"/>
      <c r="QNL58" s="62"/>
      <c r="QNM58" s="62"/>
      <c r="QNN58" s="62"/>
      <c r="QNO58" s="62"/>
      <c r="QNP58" s="62"/>
      <c r="QNQ58" s="62"/>
      <c r="QNR58" s="62"/>
      <c r="QNS58" s="62"/>
      <c r="QNT58" s="62"/>
      <c r="QNU58" s="62"/>
      <c r="QNV58" s="62"/>
      <c r="QNW58" s="62"/>
      <c r="QNX58" s="62"/>
      <c r="QNY58" s="62"/>
      <c r="QNZ58" s="62"/>
      <c r="QOA58" s="62"/>
      <c r="QOB58" s="62"/>
      <c r="QOC58" s="62"/>
      <c r="QOD58" s="62"/>
      <c r="QOE58" s="62"/>
      <c r="QOF58" s="62"/>
      <c r="QOG58" s="62"/>
      <c r="QOH58" s="62"/>
      <c r="QOI58" s="62"/>
      <c r="QOJ58" s="62"/>
      <c r="QOK58" s="62"/>
      <c r="QOL58" s="62"/>
      <c r="QOM58" s="62"/>
      <c r="QON58" s="62"/>
      <c r="QOO58" s="62"/>
      <c r="QOP58" s="62"/>
      <c r="QOQ58" s="62"/>
      <c r="QOR58" s="62"/>
      <c r="QOS58" s="62"/>
      <c r="QOT58" s="62"/>
      <c r="QOU58" s="62"/>
      <c r="QOV58" s="62"/>
      <c r="QOW58" s="62"/>
      <c r="QOX58" s="62"/>
      <c r="QOY58" s="62"/>
      <c r="QOZ58" s="62"/>
      <c r="QPA58" s="62"/>
      <c r="QPB58" s="62"/>
      <c r="QPC58" s="62"/>
      <c r="QPD58" s="62"/>
      <c r="QPE58" s="62"/>
      <c r="QPF58" s="62"/>
      <c r="QPG58" s="62"/>
      <c r="QPH58" s="62"/>
      <c r="QPI58" s="62"/>
      <c r="QPJ58" s="62"/>
      <c r="QPK58" s="62"/>
      <c r="QPL58" s="62"/>
      <c r="QPM58" s="62"/>
      <c r="QPN58" s="62"/>
      <c r="QPO58" s="62"/>
      <c r="QPP58" s="62"/>
      <c r="QPQ58" s="62"/>
      <c r="QPR58" s="62"/>
      <c r="QPS58" s="62"/>
      <c r="QPT58" s="62"/>
      <c r="QPU58" s="62"/>
      <c r="QPV58" s="62"/>
      <c r="QPW58" s="62"/>
      <c r="QPX58" s="62"/>
      <c r="QPY58" s="62"/>
      <c r="QPZ58" s="62"/>
      <c r="QQA58" s="62"/>
      <c r="QQB58" s="62"/>
      <c r="QQC58" s="62"/>
      <c r="QQD58" s="62"/>
      <c r="QQE58" s="62"/>
      <c r="QQF58" s="62"/>
      <c r="QQG58" s="62"/>
      <c r="QQH58" s="62"/>
      <c r="QQI58" s="62"/>
      <c r="QQJ58" s="62"/>
      <c r="QQK58" s="62"/>
      <c r="QQL58" s="62"/>
      <c r="QQM58" s="62"/>
      <c r="QQN58" s="62"/>
      <c r="QQO58" s="62"/>
      <c r="QQP58" s="62"/>
      <c r="QQQ58" s="62"/>
      <c r="QQR58" s="62"/>
      <c r="QQS58" s="62"/>
      <c r="QQT58" s="62"/>
      <c r="QQU58" s="62"/>
      <c r="QQV58" s="62"/>
      <c r="QQW58" s="62"/>
      <c r="QQX58" s="62"/>
      <c r="QQY58" s="62"/>
      <c r="QQZ58" s="62"/>
      <c r="QRA58" s="62"/>
      <c r="QRB58" s="62"/>
      <c r="QRC58" s="62"/>
      <c r="QRD58" s="62"/>
      <c r="QRE58" s="62"/>
      <c r="QRF58" s="62"/>
      <c r="QRG58" s="62"/>
      <c r="QRH58" s="62"/>
      <c r="QRI58" s="62"/>
      <c r="QRJ58" s="62"/>
      <c r="QRK58" s="62"/>
      <c r="QRL58" s="62"/>
      <c r="QRM58" s="62"/>
      <c r="QRN58" s="62"/>
      <c r="QRO58" s="62"/>
      <c r="QRP58" s="62"/>
      <c r="QRQ58" s="62"/>
      <c r="QRR58" s="62"/>
      <c r="QRS58" s="62"/>
      <c r="QRT58" s="62"/>
      <c r="QRU58" s="62"/>
      <c r="QRV58" s="62"/>
      <c r="QRW58" s="62"/>
      <c r="QRX58" s="62"/>
      <c r="QRY58" s="62"/>
      <c r="QRZ58" s="62"/>
      <c r="QSA58" s="62"/>
      <c r="QSB58" s="62"/>
      <c r="QSC58" s="62"/>
      <c r="QSD58" s="62"/>
      <c r="QSE58" s="62"/>
      <c r="QSF58" s="62"/>
      <c r="QSG58" s="62"/>
      <c r="QSH58" s="62"/>
      <c r="QSI58" s="62"/>
      <c r="QSJ58" s="62"/>
      <c r="QSK58" s="62"/>
      <c r="QSL58" s="62"/>
      <c r="QSM58" s="62"/>
      <c r="QSN58" s="62"/>
      <c r="QSO58" s="62"/>
      <c r="QSP58" s="62"/>
      <c r="QSQ58" s="62"/>
      <c r="QSR58" s="62"/>
      <c r="QSS58" s="62"/>
      <c r="QST58" s="62"/>
      <c r="QSU58" s="62"/>
      <c r="QSV58" s="62"/>
      <c r="QSW58" s="62"/>
      <c r="QSX58" s="62"/>
      <c r="QSY58" s="62"/>
      <c r="QSZ58" s="62"/>
      <c r="QTA58" s="62"/>
      <c r="QTB58" s="62"/>
      <c r="QTC58" s="62"/>
      <c r="QTD58" s="62"/>
      <c r="QTE58" s="62"/>
      <c r="QTF58" s="62"/>
      <c r="QTG58" s="62"/>
      <c r="QTH58" s="62"/>
      <c r="QTI58" s="62"/>
      <c r="QTJ58" s="62"/>
      <c r="QTK58" s="62"/>
      <c r="QTL58" s="62"/>
      <c r="QTM58" s="62"/>
      <c r="QTN58" s="62"/>
      <c r="QTO58" s="62"/>
      <c r="QTP58" s="62"/>
      <c r="QTQ58" s="62"/>
      <c r="QTR58" s="62"/>
      <c r="QTS58" s="62"/>
      <c r="QTT58" s="62"/>
      <c r="QTU58" s="62"/>
      <c r="QTV58" s="62"/>
      <c r="QTW58" s="62"/>
      <c r="QTX58" s="62"/>
      <c r="QTY58" s="62"/>
      <c r="QTZ58" s="62"/>
      <c r="QUA58" s="62"/>
      <c r="QUB58" s="62"/>
      <c r="QUC58" s="62"/>
      <c r="QUD58" s="62"/>
      <c r="QUE58" s="62"/>
      <c r="QUF58" s="62"/>
      <c r="QUG58" s="62"/>
      <c r="QUH58" s="62"/>
      <c r="QUI58" s="62"/>
      <c r="QUJ58" s="62"/>
      <c r="QUK58" s="62"/>
      <c r="QUL58" s="62"/>
      <c r="QUM58" s="62"/>
      <c r="QUN58" s="62"/>
      <c r="QUO58" s="62"/>
      <c r="QUP58" s="62"/>
      <c r="QUQ58" s="62"/>
      <c r="QUR58" s="62"/>
      <c r="QUS58" s="62"/>
      <c r="QUT58" s="62"/>
      <c r="QUU58" s="62"/>
      <c r="QUV58" s="62"/>
      <c r="QUW58" s="62"/>
      <c r="QUX58" s="62"/>
      <c r="QUY58" s="62"/>
      <c r="QUZ58" s="62"/>
      <c r="QVA58" s="62"/>
      <c r="QVB58" s="62"/>
      <c r="QVC58" s="62"/>
      <c r="QVD58" s="62"/>
      <c r="QVE58" s="62"/>
      <c r="QVF58" s="62"/>
      <c r="QVG58" s="62"/>
      <c r="QVH58" s="62"/>
      <c r="QVI58" s="62"/>
      <c r="QVJ58" s="62"/>
      <c r="QVK58" s="62"/>
      <c r="QVL58" s="62"/>
      <c r="QVM58" s="62"/>
      <c r="QVN58" s="62"/>
      <c r="QVO58" s="62"/>
      <c r="QVP58" s="62"/>
      <c r="QVQ58" s="62"/>
      <c r="QVR58" s="62"/>
      <c r="QVS58" s="62"/>
      <c r="QVT58" s="62"/>
      <c r="QVU58" s="62"/>
      <c r="QVV58" s="62"/>
      <c r="QVW58" s="62"/>
      <c r="QVX58" s="62"/>
      <c r="QVY58" s="62"/>
      <c r="QVZ58" s="62"/>
      <c r="QWA58" s="62"/>
      <c r="QWB58" s="62"/>
      <c r="QWC58" s="62"/>
      <c r="QWD58" s="62"/>
      <c r="QWE58" s="62"/>
      <c r="QWF58" s="62"/>
      <c r="QWG58" s="62"/>
      <c r="QWH58" s="62"/>
      <c r="QWI58" s="62"/>
      <c r="QWJ58" s="62"/>
      <c r="QWK58" s="62"/>
      <c r="QWL58" s="62"/>
      <c r="QWM58" s="62"/>
      <c r="QWN58" s="62"/>
      <c r="QWO58" s="62"/>
      <c r="QWP58" s="62"/>
      <c r="QWQ58" s="62"/>
      <c r="QWR58" s="62"/>
      <c r="QWS58" s="62"/>
      <c r="QWT58" s="62"/>
      <c r="QWU58" s="62"/>
      <c r="QWV58" s="62"/>
      <c r="QWW58" s="62"/>
      <c r="QWX58" s="62"/>
      <c r="QWY58" s="62"/>
      <c r="QWZ58" s="62"/>
      <c r="QXA58" s="62"/>
      <c r="QXB58" s="62"/>
      <c r="QXC58" s="62"/>
      <c r="QXD58" s="62"/>
      <c r="QXE58" s="62"/>
      <c r="QXF58" s="62"/>
      <c r="QXG58" s="62"/>
      <c r="QXH58" s="62"/>
      <c r="QXI58" s="62"/>
      <c r="QXJ58" s="62"/>
      <c r="QXK58" s="62"/>
      <c r="QXL58" s="62"/>
      <c r="QXM58" s="62"/>
      <c r="QXN58" s="62"/>
      <c r="QXO58" s="62"/>
      <c r="QXP58" s="62"/>
      <c r="QXQ58" s="62"/>
      <c r="QXR58" s="62"/>
      <c r="QXS58" s="62"/>
      <c r="QXT58" s="62"/>
      <c r="QXU58" s="62"/>
      <c r="QXV58" s="62"/>
      <c r="QXW58" s="62"/>
      <c r="QXX58" s="62"/>
      <c r="QXY58" s="62"/>
      <c r="QXZ58" s="62"/>
      <c r="QYA58" s="62"/>
      <c r="QYB58" s="62"/>
      <c r="QYC58" s="62"/>
      <c r="QYD58" s="62"/>
      <c r="QYE58" s="62"/>
      <c r="QYF58" s="62"/>
      <c r="QYG58" s="62"/>
      <c r="QYH58" s="62"/>
      <c r="QYI58" s="62"/>
      <c r="QYJ58" s="62"/>
      <c r="QYK58" s="62"/>
      <c r="QYL58" s="62"/>
      <c r="QYM58" s="62"/>
      <c r="QYN58" s="62"/>
      <c r="QYO58" s="62"/>
      <c r="QYP58" s="62"/>
      <c r="QYQ58" s="62"/>
      <c r="QYR58" s="62"/>
      <c r="QYS58" s="62"/>
      <c r="QYT58" s="62"/>
      <c r="QYU58" s="62"/>
      <c r="QYV58" s="62"/>
      <c r="QYW58" s="62"/>
      <c r="QYX58" s="62"/>
      <c r="QYY58" s="62"/>
      <c r="QYZ58" s="62"/>
      <c r="QZA58" s="62"/>
      <c r="QZB58" s="62"/>
      <c r="QZC58" s="62"/>
      <c r="QZD58" s="62"/>
      <c r="QZE58" s="62"/>
      <c r="QZF58" s="62"/>
      <c r="QZG58" s="62"/>
      <c r="QZH58" s="62"/>
      <c r="QZI58" s="62"/>
      <c r="QZJ58" s="62"/>
      <c r="QZK58" s="62"/>
      <c r="QZL58" s="62"/>
      <c r="QZM58" s="62"/>
      <c r="QZN58" s="62"/>
      <c r="QZO58" s="62"/>
      <c r="QZP58" s="62"/>
      <c r="QZQ58" s="62"/>
      <c r="QZR58" s="62"/>
      <c r="QZS58" s="62"/>
      <c r="QZT58" s="62"/>
      <c r="QZU58" s="62"/>
      <c r="QZV58" s="62"/>
      <c r="QZW58" s="62"/>
      <c r="QZX58" s="62"/>
      <c r="QZY58" s="62"/>
      <c r="QZZ58" s="62"/>
      <c r="RAA58" s="62"/>
      <c r="RAB58" s="62"/>
      <c r="RAC58" s="62"/>
      <c r="RAD58" s="62"/>
      <c r="RAE58" s="62"/>
      <c r="RAF58" s="62"/>
      <c r="RAG58" s="62"/>
      <c r="RAH58" s="62"/>
      <c r="RAI58" s="62"/>
      <c r="RAJ58" s="62"/>
      <c r="RAK58" s="62"/>
      <c r="RAL58" s="62"/>
      <c r="RAM58" s="62"/>
      <c r="RAN58" s="62"/>
      <c r="RAO58" s="62"/>
      <c r="RAP58" s="62"/>
      <c r="RAQ58" s="62"/>
      <c r="RAR58" s="62"/>
      <c r="RAS58" s="62"/>
      <c r="RAT58" s="62"/>
      <c r="RAU58" s="62"/>
      <c r="RAV58" s="62"/>
      <c r="RAW58" s="62"/>
      <c r="RAX58" s="62"/>
      <c r="RAY58" s="62"/>
      <c r="RAZ58" s="62"/>
      <c r="RBA58" s="62"/>
      <c r="RBB58" s="62"/>
      <c r="RBC58" s="62"/>
      <c r="RBD58" s="62"/>
      <c r="RBE58" s="62"/>
      <c r="RBF58" s="62"/>
      <c r="RBG58" s="62"/>
      <c r="RBH58" s="62"/>
      <c r="RBI58" s="62"/>
      <c r="RBJ58" s="62"/>
      <c r="RBK58" s="62"/>
      <c r="RBL58" s="62"/>
      <c r="RBM58" s="62"/>
      <c r="RBN58" s="62"/>
      <c r="RBO58" s="62"/>
      <c r="RBP58" s="62"/>
      <c r="RBQ58" s="62"/>
      <c r="RBR58" s="62"/>
      <c r="RBS58" s="62"/>
      <c r="RBT58" s="62"/>
      <c r="RBU58" s="62"/>
      <c r="RBV58" s="62"/>
      <c r="RBW58" s="62"/>
      <c r="RBX58" s="62"/>
      <c r="RBY58" s="62"/>
      <c r="RBZ58" s="62"/>
      <c r="RCA58" s="62"/>
      <c r="RCB58" s="62"/>
      <c r="RCC58" s="62"/>
      <c r="RCD58" s="62"/>
      <c r="RCE58" s="62"/>
      <c r="RCF58" s="62"/>
      <c r="RCG58" s="62"/>
      <c r="RCH58" s="62"/>
      <c r="RCI58" s="62"/>
      <c r="RCJ58" s="62"/>
      <c r="RCK58" s="62"/>
      <c r="RCL58" s="62"/>
      <c r="RCM58" s="62"/>
      <c r="RCN58" s="62"/>
      <c r="RCO58" s="62"/>
      <c r="RCP58" s="62"/>
      <c r="RCQ58" s="62"/>
      <c r="RCR58" s="62"/>
      <c r="RCS58" s="62"/>
      <c r="RCT58" s="62"/>
      <c r="RCU58" s="62"/>
      <c r="RCV58" s="62"/>
      <c r="RCW58" s="62"/>
      <c r="RCX58" s="62"/>
      <c r="RCY58" s="62"/>
      <c r="RCZ58" s="62"/>
      <c r="RDA58" s="62"/>
      <c r="RDB58" s="62"/>
      <c r="RDC58" s="62"/>
      <c r="RDD58" s="62"/>
      <c r="RDE58" s="62"/>
      <c r="RDF58" s="62"/>
      <c r="RDG58" s="62"/>
      <c r="RDH58" s="62"/>
      <c r="RDI58" s="62"/>
      <c r="RDJ58" s="62"/>
      <c r="RDK58" s="62"/>
      <c r="RDL58" s="62"/>
      <c r="RDM58" s="62"/>
      <c r="RDN58" s="62"/>
      <c r="RDO58" s="62"/>
      <c r="RDP58" s="62"/>
      <c r="RDQ58" s="62"/>
      <c r="RDR58" s="62"/>
      <c r="RDS58" s="62"/>
      <c r="RDT58" s="62"/>
      <c r="RDU58" s="62"/>
      <c r="RDV58" s="62"/>
      <c r="RDW58" s="62"/>
      <c r="RDX58" s="62"/>
      <c r="RDY58" s="62"/>
      <c r="RDZ58" s="62"/>
      <c r="REA58" s="62"/>
      <c r="REB58" s="62"/>
      <c r="REC58" s="62"/>
      <c r="RED58" s="62"/>
      <c r="REE58" s="62"/>
      <c r="REF58" s="62"/>
      <c r="REG58" s="62"/>
      <c r="REH58" s="62"/>
      <c r="REI58" s="62"/>
      <c r="REJ58" s="62"/>
      <c r="REK58" s="62"/>
      <c r="REL58" s="62"/>
      <c r="REM58" s="62"/>
      <c r="REN58" s="62"/>
      <c r="REO58" s="62"/>
      <c r="REP58" s="62"/>
      <c r="REQ58" s="62"/>
      <c r="RER58" s="62"/>
      <c r="RES58" s="62"/>
      <c r="RET58" s="62"/>
      <c r="REU58" s="62"/>
      <c r="REV58" s="62"/>
      <c r="REW58" s="62"/>
      <c r="REX58" s="62"/>
      <c r="REY58" s="62"/>
      <c r="REZ58" s="62"/>
      <c r="RFA58" s="62"/>
      <c r="RFB58" s="62"/>
      <c r="RFC58" s="62"/>
      <c r="RFD58" s="62"/>
      <c r="RFE58" s="62"/>
      <c r="RFF58" s="62"/>
      <c r="RFG58" s="62"/>
      <c r="RFH58" s="62"/>
      <c r="RFI58" s="62"/>
      <c r="RFJ58" s="62"/>
      <c r="RFK58" s="62"/>
      <c r="RFL58" s="62"/>
      <c r="RFM58" s="62"/>
      <c r="RFN58" s="62"/>
      <c r="RFO58" s="62"/>
      <c r="RFP58" s="62"/>
      <c r="RFQ58" s="62"/>
      <c r="RFR58" s="62"/>
      <c r="RFS58" s="62"/>
      <c r="RFT58" s="62"/>
      <c r="RFU58" s="62"/>
      <c r="RFV58" s="62"/>
      <c r="RFW58" s="62"/>
      <c r="RFX58" s="62"/>
      <c r="RFY58" s="62"/>
      <c r="RFZ58" s="62"/>
      <c r="RGA58" s="62"/>
      <c r="RGB58" s="62"/>
      <c r="RGC58" s="62"/>
      <c r="RGD58" s="62"/>
      <c r="RGE58" s="62"/>
      <c r="RGF58" s="62"/>
      <c r="RGG58" s="62"/>
      <c r="RGH58" s="62"/>
      <c r="RGI58" s="62"/>
      <c r="RGJ58" s="62"/>
      <c r="RGK58" s="62"/>
      <c r="RGL58" s="62"/>
      <c r="RGM58" s="62"/>
      <c r="RGN58" s="62"/>
      <c r="RGO58" s="62"/>
      <c r="RGP58" s="62"/>
      <c r="RGQ58" s="62"/>
      <c r="RGR58" s="62"/>
      <c r="RGS58" s="62"/>
      <c r="RGT58" s="62"/>
      <c r="RGU58" s="62"/>
      <c r="RGV58" s="62"/>
      <c r="RGW58" s="62"/>
      <c r="RGX58" s="62"/>
      <c r="RGY58" s="62"/>
      <c r="RGZ58" s="62"/>
      <c r="RHA58" s="62"/>
      <c r="RHB58" s="62"/>
      <c r="RHC58" s="62"/>
      <c r="RHD58" s="62"/>
      <c r="RHE58" s="62"/>
      <c r="RHF58" s="62"/>
      <c r="RHG58" s="62"/>
      <c r="RHH58" s="62"/>
      <c r="RHI58" s="62"/>
      <c r="RHJ58" s="62"/>
      <c r="RHK58" s="62"/>
      <c r="RHL58" s="62"/>
      <c r="RHM58" s="62"/>
      <c r="RHN58" s="62"/>
      <c r="RHO58" s="62"/>
      <c r="RHP58" s="62"/>
      <c r="RHQ58" s="62"/>
      <c r="RHR58" s="62"/>
      <c r="RHS58" s="62"/>
      <c r="RHT58" s="62"/>
      <c r="RHU58" s="62"/>
      <c r="RHV58" s="62"/>
      <c r="RHW58" s="62"/>
      <c r="RHX58" s="62"/>
      <c r="RHY58" s="62"/>
      <c r="RHZ58" s="62"/>
      <c r="RIA58" s="62"/>
      <c r="RIB58" s="62"/>
      <c r="RIC58" s="62"/>
      <c r="RID58" s="62"/>
      <c r="RIE58" s="62"/>
      <c r="RIF58" s="62"/>
      <c r="RIG58" s="62"/>
      <c r="RIH58" s="62"/>
      <c r="RII58" s="62"/>
      <c r="RIJ58" s="62"/>
      <c r="RIK58" s="62"/>
      <c r="RIL58" s="62"/>
      <c r="RIM58" s="62"/>
      <c r="RIN58" s="62"/>
      <c r="RIO58" s="62"/>
      <c r="RIP58" s="62"/>
      <c r="RIQ58" s="62"/>
      <c r="RIR58" s="62"/>
      <c r="RIS58" s="62"/>
      <c r="RIT58" s="62"/>
      <c r="RIU58" s="62"/>
      <c r="RIV58" s="62"/>
      <c r="RIW58" s="62"/>
      <c r="RIX58" s="62"/>
      <c r="RIY58" s="62"/>
      <c r="RIZ58" s="62"/>
      <c r="RJA58" s="62"/>
      <c r="RJB58" s="62"/>
      <c r="RJC58" s="62"/>
      <c r="RJD58" s="62"/>
      <c r="RJE58" s="62"/>
      <c r="RJF58" s="62"/>
      <c r="RJG58" s="62"/>
      <c r="RJH58" s="62"/>
      <c r="RJI58" s="62"/>
      <c r="RJJ58" s="62"/>
      <c r="RJK58" s="62"/>
      <c r="RJL58" s="62"/>
      <c r="RJM58" s="62"/>
      <c r="RJN58" s="62"/>
      <c r="RJO58" s="62"/>
      <c r="RJP58" s="62"/>
      <c r="RJQ58" s="62"/>
      <c r="RJR58" s="62"/>
      <c r="RJS58" s="62"/>
      <c r="RJT58" s="62"/>
      <c r="RJU58" s="62"/>
      <c r="RJV58" s="62"/>
      <c r="RJW58" s="62"/>
      <c r="RJX58" s="62"/>
      <c r="RJY58" s="62"/>
      <c r="RJZ58" s="62"/>
      <c r="RKA58" s="62"/>
      <c r="RKB58" s="62"/>
      <c r="RKC58" s="62"/>
      <c r="RKD58" s="62"/>
      <c r="RKE58" s="62"/>
      <c r="RKF58" s="62"/>
      <c r="RKG58" s="62"/>
      <c r="RKH58" s="62"/>
      <c r="RKI58" s="62"/>
      <c r="RKJ58" s="62"/>
      <c r="RKK58" s="62"/>
      <c r="RKL58" s="62"/>
      <c r="RKM58" s="62"/>
      <c r="RKN58" s="62"/>
      <c r="RKO58" s="62"/>
      <c r="RKP58" s="62"/>
      <c r="RKQ58" s="62"/>
      <c r="RKR58" s="62"/>
      <c r="RKS58" s="62"/>
      <c r="RKT58" s="62"/>
      <c r="RKU58" s="62"/>
      <c r="RKV58" s="62"/>
      <c r="RKW58" s="62"/>
      <c r="RKX58" s="62"/>
      <c r="RKY58" s="62"/>
      <c r="RKZ58" s="62"/>
      <c r="RLA58" s="62"/>
      <c r="RLB58" s="62"/>
      <c r="RLC58" s="62"/>
      <c r="RLD58" s="62"/>
      <c r="RLE58" s="62"/>
      <c r="RLF58" s="62"/>
      <c r="RLG58" s="62"/>
      <c r="RLH58" s="62"/>
      <c r="RLI58" s="62"/>
      <c r="RLJ58" s="62"/>
      <c r="RLK58" s="62"/>
      <c r="RLL58" s="62"/>
      <c r="RLM58" s="62"/>
      <c r="RLN58" s="62"/>
      <c r="RLO58" s="62"/>
      <c r="RLP58" s="62"/>
      <c r="RLQ58" s="62"/>
      <c r="RLR58" s="62"/>
      <c r="RLS58" s="62"/>
      <c r="RLT58" s="62"/>
      <c r="RLU58" s="62"/>
      <c r="RLV58" s="62"/>
      <c r="RLW58" s="62"/>
      <c r="RLX58" s="62"/>
      <c r="RLY58" s="62"/>
      <c r="RLZ58" s="62"/>
      <c r="RMA58" s="62"/>
      <c r="RMB58" s="62"/>
      <c r="RMC58" s="62"/>
      <c r="RMD58" s="62"/>
      <c r="RME58" s="62"/>
      <c r="RMF58" s="62"/>
      <c r="RMG58" s="62"/>
      <c r="RMH58" s="62"/>
      <c r="RMI58" s="62"/>
      <c r="RMJ58" s="62"/>
      <c r="RMK58" s="62"/>
      <c r="RML58" s="62"/>
      <c r="RMM58" s="62"/>
      <c r="RMN58" s="62"/>
      <c r="RMO58" s="62"/>
      <c r="RMP58" s="62"/>
      <c r="RMQ58" s="62"/>
      <c r="RMR58" s="62"/>
      <c r="RMS58" s="62"/>
      <c r="RMT58" s="62"/>
      <c r="RMU58" s="62"/>
      <c r="RMV58" s="62"/>
      <c r="RMW58" s="62"/>
      <c r="RMX58" s="62"/>
      <c r="RMY58" s="62"/>
      <c r="RMZ58" s="62"/>
      <c r="RNA58" s="62"/>
      <c r="RNB58" s="62"/>
      <c r="RNC58" s="62"/>
      <c r="RND58" s="62"/>
      <c r="RNE58" s="62"/>
      <c r="RNF58" s="62"/>
      <c r="RNG58" s="62"/>
      <c r="RNH58" s="62"/>
      <c r="RNI58" s="62"/>
      <c r="RNJ58" s="62"/>
      <c r="RNK58" s="62"/>
      <c r="RNL58" s="62"/>
      <c r="RNM58" s="62"/>
      <c r="RNN58" s="62"/>
      <c r="RNO58" s="62"/>
      <c r="RNP58" s="62"/>
      <c r="RNQ58" s="62"/>
      <c r="RNR58" s="62"/>
      <c r="RNS58" s="62"/>
      <c r="RNT58" s="62"/>
      <c r="RNU58" s="62"/>
      <c r="RNV58" s="62"/>
      <c r="RNW58" s="62"/>
      <c r="RNX58" s="62"/>
      <c r="RNY58" s="62"/>
      <c r="RNZ58" s="62"/>
      <c r="ROA58" s="62"/>
      <c r="ROB58" s="62"/>
      <c r="ROC58" s="62"/>
      <c r="ROD58" s="62"/>
      <c r="ROE58" s="62"/>
      <c r="ROF58" s="62"/>
      <c r="ROG58" s="62"/>
      <c r="ROH58" s="62"/>
      <c r="ROI58" s="62"/>
      <c r="ROJ58" s="62"/>
      <c r="ROK58" s="62"/>
      <c r="ROL58" s="62"/>
      <c r="ROM58" s="62"/>
      <c r="RON58" s="62"/>
      <c r="ROO58" s="62"/>
      <c r="ROP58" s="62"/>
      <c r="ROQ58" s="62"/>
      <c r="ROR58" s="62"/>
      <c r="ROS58" s="62"/>
      <c r="ROT58" s="62"/>
      <c r="ROU58" s="62"/>
      <c r="ROV58" s="62"/>
      <c r="ROW58" s="62"/>
      <c r="ROX58" s="62"/>
      <c r="ROY58" s="62"/>
      <c r="ROZ58" s="62"/>
      <c r="RPA58" s="62"/>
      <c r="RPB58" s="62"/>
      <c r="RPC58" s="62"/>
      <c r="RPD58" s="62"/>
      <c r="RPE58" s="62"/>
      <c r="RPF58" s="62"/>
      <c r="RPG58" s="62"/>
      <c r="RPH58" s="62"/>
      <c r="RPI58" s="62"/>
      <c r="RPJ58" s="62"/>
      <c r="RPK58" s="62"/>
      <c r="RPL58" s="62"/>
      <c r="RPM58" s="62"/>
      <c r="RPN58" s="62"/>
      <c r="RPO58" s="62"/>
      <c r="RPP58" s="62"/>
      <c r="RPQ58" s="62"/>
      <c r="RPR58" s="62"/>
      <c r="RPS58" s="62"/>
      <c r="RPT58" s="62"/>
      <c r="RPU58" s="62"/>
      <c r="RPV58" s="62"/>
      <c r="RPW58" s="62"/>
      <c r="RPX58" s="62"/>
      <c r="RPY58" s="62"/>
      <c r="RPZ58" s="62"/>
      <c r="RQA58" s="62"/>
      <c r="RQB58" s="62"/>
      <c r="RQC58" s="62"/>
      <c r="RQD58" s="62"/>
      <c r="RQE58" s="62"/>
      <c r="RQF58" s="62"/>
      <c r="RQG58" s="62"/>
      <c r="RQH58" s="62"/>
      <c r="RQI58" s="62"/>
      <c r="RQJ58" s="62"/>
      <c r="RQK58" s="62"/>
      <c r="RQL58" s="62"/>
      <c r="RQM58" s="62"/>
      <c r="RQN58" s="62"/>
      <c r="RQO58" s="62"/>
      <c r="RQP58" s="62"/>
      <c r="RQQ58" s="62"/>
      <c r="RQR58" s="62"/>
      <c r="RQS58" s="62"/>
      <c r="RQT58" s="62"/>
      <c r="RQU58" s="62"/>
      <c r="RQV58" s="62"/>
      <c r="RQW58" s="62"/>
      <c r="RQX58" s="62"/>
      <c r="RQY58" s="62"/>
      <c r="RQZ58" s="62"/>
      <c r="RRA58" s="62"/>
      <c r="RRB58" s="62"/>
      <c r="RRC58" s="62"/>
      <c r="RRD58" s="62"/>
      <c r="RRE58" s="62"/>
      <c r="RRF58" s="62"/>
      <c r="RRG58" s="62"/>
      <c r="RRH58" s="62"/>
      <c r="RRI58" s="62"/>
      <c r="RRJ58" s="62"/>
      <c r="RRK58" s="62"/>
      <c r="RRL58" s="62"/>
      <c r="RRM58" s="62"/>
      <c r="RRN58" s="62"/>
      <c r="RRO58" s="62"/>
      <c r="RRP58" s="62"/>
      <c r="RRQ58" s="62"/>
      <c r="RRR58" s="62"/>
      <c r="RRS58" s="62"/>
      <c r="RRT58" s="62"/>
      <c r="RRU58" s="62"/>
      <c r="RRV58" s="62"/>
      <c r="RRW58" s="62"/>
      <c r="RRX58" s="62"/>
      <c r="RRY58" s="62"/>
      <c r="RRZ58" s="62"/>
      <c r="RSA58" s="62"/>
      <c r="RSB58" s="62"/>
      <c r="RSC58" s="62"/>
      <c r="RSD58" s="62"/>
      <c r="RSE58" s="62"/>
      <c r="RSF58" s="62"/>
      <c r="RSG58" s="62"/>
      <c r="RSH58" s="62"/>
      <c r="RSI58" s="62"/>
      <c r="RSJ58" s="62"/>
      <c r="RSK58" s="62"/>
      <c r="RSL58" s="62"/>
      <c r="RSM58" s="62"/>
      <c r="RSN58" s="62"/>
      <c r="RSO58" s="62"/>
      <c r="RSP58" s="62"/>
      <c r="RSQ58" s="62"/>
      <c r="RSR58" s="62"/>
      <c r="RSS58" s="62"/>
      <c r="RST58" s="62"/>
      <c r="RSU58" s="62"/>
      <c r="RSV58" s="62"/>
      <c r="RSW58" s="62"/>
      <c r="RSX58" s="62"/>
      <c r="RSY58" s="62"/>
      <c r="RSZ58" s="62"/>
      <c r="RTA58" s="62"/>
      <c r="RTB58" s="62"/>
      <c r="RTC58" s="62"/>
      <c r="RTD58" s="62"/>
      <c r="RTE58" s="62"/>
      <c r="RTF58" s="62"/>
      <c r="RTG58" s="62"/>
      <c r="RTH58" s="62"/>
      <c r="RTI58" s="62"/>
      <c r="RTJ58" s="62"/>
      <c r="RTK58" s="62"/>
      <c r="RTL58" s="62"/>
      <c r="RTM58" s="62"/>
      <c r="RTN58" s="62"/>
      <c r="RTO58" s="62"/>
      <c r="RTP58" s="62"/>
      <c r="RTQ58" s="62"/>
      <c r="RTR58" s="62"/>
      <c r="RTS58" s="62"/>
      <c r="RTT58" s="62"/>
      <c r="RTU58" s="62"/>
      <c r="RTV58" s="62"/>
      <c r="RTW58" s="62"/>
      <c r="RTX58" s="62"/>
      <c r="RTY58" s="62"/>
      <c r="RTZ58" s="62"/>
      <c r="RUA58" s="62"/>
      <c r="RUB58" s="62"/>
      <c r="RUC58" s="62"/>
      <c r="RUD58" s="62"/>
      <c r="RUE58" s="62"/>
      <c r="RUF58" s="62"/>
      <c r="RUG58" s="62"/>
      <c r="RUH58" s="62"/>
      <c r="RUI58" s="62"/>
      <c r="RUJ58" s="62"/>
      <c r="RUK58" s="62"/>
      <c r="RUL58" s="62"/>
      <c r="RUM58" s="62"/>
      <c r="RUN58" s="62"/>
      <c r="RUO58" s="62"/>
      <c r="RUP58" s="62"/>
      <c r="RUQ58" s="62"/>
      <c r="RUR58" s="62"/>
      <c r="RUS58" s="62"/>
      <c r="RUT58" s="62"/>
      <c r="RUU58" s="62"/>
      <c r="RUV58" s="62"/>
      <c r="RUW58" s="62"/>
      <c r="RUX58" s="62"/>
      <c r="RUY58" s="62"/>
      <c r="RUZ58" s="62"/>
      <c r="RVA58" s="62"/>
      <c r="RVB58" s="62"/>
      <c r="RVC58" s="62"/>
      <c r="RVD58" s="62"/>
      <c r="RVE58" s="62"/>
      <c r="RVF58" s="62"/>
      <c r="RVG58" s="62"/>
      <c r="RVH58" s="62"/>
      <c r="RVI58" s="62"/>
      <c r="RVJ58" s="62"/>
      <c r="RVK58" s="62"/>
      <c r="RVL58" s="62"/>
      <c r="RVM58" s="62"/>
      <c r="RVN58" s="62"/>
      <c r="RVO58" s="62"/>
      <c r="RVP58" s="62"/>
      <c r="RVQ58" s="62"/>
      <c r="RVR58" s="62"/>
      <c r="RVS58" s="62"/>
      <c r="RVT58" s="62"/>
      <c r="RVU58" s="62"/>
      <c r="RVV58" s="62"/>
      <c r="RVW58" s="62"/>
      <c r="RVX58" s="62"/>
      <c r="RVY58" s="62"/>
      <c r="RVZ58" s="62"/>
      <c r="RWA58" s="62"/>
      <c r="RWB58" s="62"/>
      <c r="RWC58" s="62"/>
      <c r="RWD58" s="62"/>
      <c r="RWE58" s="62"/>
      <c r="RWF58" s="62"/>
      <c r="RWG58" s="62"/>
      <c r="RWH58" s="62"/>
      <c r="RWI58" s="62"/>
      <c r="RWJ58" s="62"/>
      <c r="RWK58" s="62"/>
      <c r="RWL58" s="62"/>
      <c r="RWM58" s="62"/>
      <c r="RWN58" s="62"/>
      <c r="RWO58" s="62"/>
      <c r="RWP58" s="62"/>
      <c r="RWQ58" s="62"/>
      <c r="RWR58" s="62"/>
      <c r="RWS58" s="62"/>
      <c r="RWT58" s="62"/>
      <c r="RWU58" s="62"/>
      <c r="RWV58" s="62"/>
      <c r="RWW58" s="62"/>
      <c r="RWX58" s="62"/>
      <c r="RWY58" s="62"/>
      <c r="RWZ58" s="62"/>
      <c r="RXA58" s="62"/>
      <c r="RXB58" s="62"/>
      <c r="RXC58" s="62"/>
      <c r="RXD58" s="62"/>
      <c r="RXE58" s="62"/>
      <c r="RXF58" s="62"/>
      <c r="RXG58" s="62"/>
      <c r="RXH58" s="62"/>
      <c r="RXI58" s="62"/>
      <c r="RXJ58" s="62"/>
      <c r="RXK58" s="62"/>
      <c r="RXL58" s="62"/>
      <c r="RXM58" s="62"/>
      <c r="RXN58" s="62"/>
      <c r="RXO58" s="62"/>
      <c r="RXP58" s="62"/>
      <c r="RXQ58" s="62"/>
      <c r="RXR58" s="62"/>
      <c r="RXS58" s="62"/>
      <c r="RXT58" s="62"/>
      <c r="RXU58" s="62"/>
      <c r="RXV58" s="62"/>
      <c r="RXW58" s="62"/>
      <c r="RXX58" s="62"/>
      <c r="RXY58" s="62"/>
      <c r="RXZ58" s="62"/>
      <c r="RYA58" s="62"/>
      <c r="RYB58" s="62"/>
      <c r="RYC58" s="62"/>
      <c r="RYD58" s="62"/>
      <c r="RYE58" s="62"/>
      <c r="RYF58" s="62"/>
      <c r="RYG58" s="62"/>
      <c r="RYH58" s="62"/>
      <c r="RYI58" s="62"/>
      <c r="RYJ58" s="62"/>
      <c r="RYK58" s="62"/>
      <c r="RYL58" s="62"/>
      <c r="RYM58" s="62"/>
      <c r="RYN58" s="62"/>
      <c r="RYO58" s="62"/>
      <c r="RYP58" s="62"/>
      <c r="RYQ58" s="62"/>
      <c r="RYR58" s="62"/>
      <c r="RYS58" s="62"/>
      <c r="RYT58" s="62"/>
      <c r="RYU58" s="62"/>
      <c r="RYV58" s="62"/>
      <c r="RYW58" s="62"/>
      <c r="RYX58" s="62"/>
      <c r="RYY58" s="62"/>
      <c r="RYZ58" s="62"/>
      <c r="RZA58" s="62"/>
      <c r="RZB58" s="62"/>
      <c r="RZC58" s="62"/>
      <c r="RZD58" s="62"/>
      <c r="RZE58" s="62"/>
      <c r="RZF58" s="62"/>
      <c r="RZG58" s="62"/>
      <c r="RZH58" s="62"/>
      <c r="RZI58" s="62"/>
      <c r="RZJ58" s="62"/>
      <c r="RZK58" s="62"/>
      <c r="RZL58" s="62"/>
      <c r="RZM58" s="62"/>
      <c r="RZN58" s="62"/>
      <c r="RZO58" s="62"/>
      <c r="RZP58" s="62"/>
      <c r="RZQ58" s="62"/>
      <c r="RZR58" s="62"/>
      <c r="RZS58" s="62"/>
      <c r="RZT58" s="62"/>
      <c r="RZU58" s="62"/>
      <c r="RZV58" s="62"/>
      <c r="RZW58" s="62"/>
      <c r="RZX58" s="62"/>
      <c r="RZY58" s="62"/>
      <c r="RZZ58" s="62"/>
      <c r="SAA58" s="62"/>
      <c r="SAB58" s="62"/>
      <c r="SAC58" s="62"/>
      <c r="SAD58" s="62"/>
      <c r="SAE58" s="62"/>
      <c r="SAF58" s="62"/>
      <c r="SAG58" s="62"/>
      <c r="SAH58" s="62"/>
      <c r="SAI58" s="62"/>
      <c r="SAJ58" s="62"/>
      <c r="SAK58" s="62"/>
      <c r="SAL58" s="62"/>
      <c r="SAM58" s="62"/>
      <c r="SAN58" s="62"/>
      <c r="SAO58" s="62"/>
      <c r="SAP58" s="62"/>
      <c r="SAQ58" s="62"/>
      <c r="SAR58" s="62"/>
      <c r="SAS58" s="62"/>
      <c r="SAT58" s="62"/>
      <c r="SAU58" s="62"/>
      <c r="SAV58" s="62"/>
      <c r="SAW58" s="62"/>
      <c r="SAX58" s="62"/>
      <c r="SAY58" s="62"/>
      <c r="SAZ58" s="62"/>
      <c r="SBA58" s="62"/>
      <c r="SBB58" s="62"/>
      <c r="SBC58" s="62"/>
      <c r="SBD58" s="62"/>
      <c r="SBE58" s="62"/>
      <c r="SBF58" s="62"/>
      <c r="SBG58" s="62"/>
      <c r="SBH58" s="62"/>
      <c r="SBI58" s="62"/>
      <c r="SBJ58" s="62"/>
      <c r="SBK58" s="62"/>
      <c r="SBL58" s="62"/>
      <c r="SBM58" s="62"/>
      <c r="SBN58" s="62"/>
      <c r="SBO58" s="62"/>
      <c r="SBP58" s="62"/>
      <c r="SBQ58" s="62"/>
      <c r="SBR58" s="62"/>
      <c r="SBS58" s="62"/>
      <c r="SBT58" s="62"/>
      <c r="SBU58" s="62"/>
      <c r="SBV58" s="62"/>
      <c r="SBW58" s="62"/>
      <c r="SBX58" s="62"/>
      <c r="SBY58" s="62"/>
      <c r="SBZ58" s="62"/>
      <c r="SCA58" s="62"/>
      <c r="SCB58" s="62"/>
      <c r="SCC58" s="62"/>
      <c r="SCD58" s="62"/>
      <c r="SCE58" s="62"/>
      <c r="SCF58" s="62"/>
      <c r="SCG58" s="62"/>
      <c r="SCH58" s="62"/>
      <c r="SCI58" s="62"/>
      <c r="SCJ58" s="62"/>
      <c r="SCK58" s="62"/>
      <c r="SCL58" s="62"/>
      <c r="SCM58" s="62"/>
      <c r="SCN58" s="62"/>
      <c r="SCO58" s="62"/>
      <c r="SCP58" s="62"/>
      <c r="SCQ58" s="62"/>
      <c r="SCR58" s="62"/>
      <c r="SCS58" s="62"/>
      <c r="SCT58" s="62"/>
      <c r="SCU58" s="62"/>
      <c r="SCV58" s="62"/>
      <c r="SCW58" s="62"/>
      <c r="SCX58" s="62"/>
      <c r="SCY58" s="62"/>
      <c r="SCZ58" s="62"/>
      <c r="SDA58" s="62"/>
      <c r="SDB58" s="62"/>
      <c r="SDC58" s="62"/>
      <c r="SDD58" s="62"/>
      <c r="SDE58" s="62"/>
      <c r="SDF58" s="62"/>
      <c r="SDG58" s="62"/>
      <c r="SDH58" s="62"/>
      <c r="SDI58" s="62"/>
      <c r="SDJ58" s="62"/>
      <c r="SDK58" s="62"/>
      <c r="SDL58" s="62"/>
      <c r="SDM58" s="62"/>
      <c r="SDN58" s="62"/>
      <c r="SDO58" s="62"/>
      <c r="SDP58" s="62"/>
      <c r="SDQ58" s="62"/>
      <c r="SDR58" s="62"/>
      <c r="SDS58" s="62"/>
      <c r="SDT58" s="62"/>
      <c r="SDU58" s="62"/>
      <c r="SDV58" s="62"/>
      <c r="SDW58" s="62"/>
      <c r="SDX58" s="62"/>
      <c r="SDY58" s="62"/>
      <c r="SDZ58" s="62"/>
      <c r="SEA58" s="62"/>
      <c r="SEB58" s="62"/>
      <c r="SEC58" s="62"/>
      <c r="SED58" s="62"/>
      <c r="SEE58" s="62"/>
      <c r="SEF58" s="62"/>
      <c r="SEG58" s="62"/>
      <c r="SEH58" s="62"/>
      <c r="SEI58" s="62"/>
      <c r="SEJ58" s="62"/>
      <c r="SEK58" s="62"/>
      <c r="SEL58" s="62"/>
      <c r="SEM58" s="62"/>
      <c r="SEN58" s="62"/>
      <c r="SEO58" s="62"/>
      <c r="SEP58" s="62"/>
      <c r="SEQ58" s="62"/>
      <c r="SER58" s="62"/>
      <c r="SES58" s="62"/>
      <c r="SET58" s="62"/>
      <c r="SEU58" s="62"/>
      <c r="SEV58" s="62"/>
      <c r="SEW58" s="62"/>
      <c r="SEX58" s="62"/>
      <c r="SEY58" s="62"/>
      <c r="SEZ58" s="62"/>
      <c r="SFA58" s="62"/>
      <c r="SFB58" s="62"/>
      <c r="SFC58" s="62"/>
      <c r="SFD58" s="62"/>
      <c r="SFE58" s="62"/>
      <c r="SFF58" s="62"/>
      <c r="SFG58" s="62"/>
      <c r="SFH58" s="62"/>
      <c r="SFI58" s="62"/>
      <c r="SFJ58" s="62"/>
      <c r="SFK58" s="62"/>
      <c r="SFL58" s="62"/>
      <c r="SFM58" s="62"/>
      <c r="SFN58" s="62"/>
      <c r="SFO58" s="62"/>
      <c r="SFP58" s="62"/>
      <c r="SFQ58" s="62"/>
      <c r="SFR58" s="62"/>
      <c r="SFS58" s="62"/>
      <c r="SFT58" s="62"/>
      <c r="SFU58" s="62"/>
      <c r="SFV58" s="62"/>
      <c r="SFW58" s="62"/>
      <c r="SFX58" s="62"/>
      <c r="SFY58" s="62"/>
      <c r="SFZ58" s="62"/>
      <c r="SGA58" s="62"/>
      <c r="SGB58" s="62"/>
      <c r="SGC58" s="62"/>
      <c r="SGD58" s="62"/>
      <c r="SGE58" s="62"/>
      <c r="SGF58" s="62"/>
      <c r="SGG58" s="62"/>
      <c r="SGH58" s="62"/>
      <c r="SGI58" s="62"/>
      <c r="SGJ58" s="62"/>
      <c r="SGK58" s="62"/>
      <c r="SGL58" s="62"/>
      <c r="SGM58" s="62"/>
      <c r="SGN58" s="62"/>
      <c r="SGO58" s="62"/>
      <c r="SGP58" s="62"/>
      <c r="SGQ58" s="62"/>
      <c r="SGR58" s="62"/>
      <c r="SGS58" s="62"/>
      <c r="SGT58" s="62"/>
      <c r="SGU58" s="62"/>
      <c r="SGV58" s="62"/>
      <c r="SGW58" s="62"/>
      <c r="SGX58" s="62"/>
      <c r="SGY58" s="62"/>
      <c r="SGZ58" s="62"/>
      <c r="SHA58" s="62"/>
      <c r="SHB58" s="62"/>
      <c r="SHC58" s="62"/>
      <c r="SHD58" s="62"/>
      <c r="SHE58" s="62"/>
      <c r="SHF58" s="62"/>
      <c r="SHG58" s="62"/>
      <c r="SHH58" s="62"/>
      <c r="SHI58" s="62"/>
      <c r="SHJ58" s="62"/>
      <c r="SHK58" s="62"/>
      <c r="SHL58" s="62"/>
      <c r="SHM58" s="62"/>
      <c r="SHN58" s="62"/>
      <c r="SHO58" s="62"/>
      <c r="SHP58" s="62"/>
      <c r="SHQ58" s="62"/>
      <c r="SHR58" s="62"/>
      <c r="SHS58" s="62"/>
      <c r="SHT58" s="62"/>
      <c r="SHU58" s="62"/>
      <c r="SHV58" s="62"/>
      <c r="SHW58" s="62"/>
      <c r="SHX58" s="62"/>
      <c r="SHY58" s="62"/>
      <c r="SHZ58" s="62"/>
      <c r="SIA58" s="62"/>
      <c r="SIB58" s="62"/>
      <c r="SIC58" s="62"/>
      <c r="SID58" s="62"/>
      <c r="SIE58" s="62"/>
      <c r="SIF58" s="62"/>
      <c r="SIG58" s="62"/>
      <c r="SIH58" s="62"/>
      <c r="SII58" s="62"/>
      <c r="SIJ58" s="62"/>
      <c r="SIK58" s="62"/>
      <c r="SIL58" s="62"/>
      <c r="SIM58" s="62"/>
      <c r="SIN58" s="62"/>
      <c r="SIO58" s="62"/>
      <c r="SIP58" s="62"/>
      <c r="SIQ58" s="62"/>
      <c r="SIR58" s="62"/>
      <c r="SIS58" s="62"/>
      <c r="SIT58" s="62"/>
      <c r="SIU58" s="62"/>
      <c r="SIV58" s="62"/>
      <c r="SIW58" s="62"/>
      <c r="SIX58" s="62"/>
      <c r="SIY58" s="62"/>
      <c r="SIZ58" s="62"/>
      <c r="SJA58" s="62"/>
      <c r="SJB58" s="62"/>
      <c r="SJC58" s="62"/>
      <c r="SJD58" s="62"/>
      <c r="SJE58" s="62"/>
      <c r="SJF58" s="62"/>
      <c r="SJG58" s="62"/>
      <c r="SJH58" s="62"/>
      <c r="SJI58" s="62"/>
      <c r="SJJ58" s="62"/>
      <c r="SJK58" s="62"/>
      <c r="SJL58" s="62"/>
      <c r="SJM58" s="62"/>
      <c r="SJN58" s="62"/>
      <c r="SJO58" s="62"/>
      <c r="SJP58" s="62"/>
      <c r="SJQ58" s="62"/>
      <c r="SJR58" s="62"/>
      <c r="SJS58" s="62"/>
      <c r="SJT58" s="62"/>
      <c r="SJU58" s="62"/>
      <c r="SJV58" s="62"/>
      <c r="SJW58" s="62"/>
      <c r="SJX58" s="62"/>
      <c r="SJY58" s="62"/>
      <c r="SJZ58" s="62"/>
      <c r="SKA58" s="62"/>
      <c r="SKB58" s="62"/>
      <c r="SKC58" s="62"/>
      <c r="SKD58" s="62"/>
      <c r="SKE58" s="62"/>
      <c r="SKF58" s="62"/>
      <c r="SKG58" s="62"/>
      <c r="SKH58" s="62"/>
      <c r="SKI58" s="62"/>
      <c r="SKJ58" s="62"/>
      <c r="SKK58" s="62"/>
      <c r="SKL58" s="62"/>
      <c r="SKM58" s="62"/>
      <c r="SKN58" s="62"/>
      <c r="SKO58" s="62"/>
      <c r="SKP58" s="62"/>
      <c r="SKQ58" s="62"/>
      <c r="SKR58" s="62"/>
      <c r="SKS58" s="62"/>
      <c r="SKT58" s="62"/>
      <c r="SKU58" s="62"/>
      <c r="SKV58" s="62"/>
      <c r="SKW58" s="62"/>
      <c r="SKX58" s="62"/>
      <c r="SKY58" s="62"/>
      <c r="SKZ58" s="62"/>
      <c r="SLA58" s="62"/>
      <c r="SLB58" s="62"/>
      <c r="SLC58" s="62"/>
      <c r="SLD58" s="62"/>
      <c r="SLE58" s="62"/>
      <c r="SLF58" s="62"/>
      <c r="SLG58" s="62"/>
      <c r="SLH58" s="62"/>
      <c r="SLI58" s="62"/>
      <c r="SLJ58" s="62"/>
      <c r="SLK58" s="62"/>
      <c r="SLL58" s="62"/>
      <c r="SLM58" s="62"/>
      <c r="SLN58" s="62"/>
      <c r="SLO58" s="62"/>
      <c r="SLP58" s="62"/>
      <c r="SLQ58" s="62"/>
      <c r="SLR58" s="62"/>
      <c r="SLS58" s="62"/>
      <c r="SLT58" s="62"/>
      <c r="SLU58" s="62"/>
      <c r="SLV58" s="62"/>
      <c r="SLW58" s="62"/>
      <c r="SLX58" s="62"/>
      <c r="SLY58" s="62"/>
      <c r="SLZ58" s="62"/>
      <c r="SMA58" s="62"/>
      <c r="SMB58" s="62"/>
      <c r="SMC58" s="62"/>
      <c r="SMD58" s="62"/>
      <c r="SME58" s="62"/>
      <c r="SMF58" s="62"/>
      <c r="SMG58" s="62"/>
      <c r="SMH58" s="62"/>
      <c r="SMI58" s="62"/>
      <c r="SMJ58" s="62"/>
      <c r="SMK58" s="62"/>
      <c r="SML58" s="62"/>
      <c r="SMM58" s="62"/>
      <c r="SMN58" s="62"/>
      <c r="SMO58" s="62"/>
      <c r="SMP58" s="62"/>
      <c r="SMQ58" s="62"/>
      <c r="SMR58" s="62"/>
      <c r="SMS58" s="62"/>
      <c r="SMT58" s="62"/>
      <c r="SMU58" s="62"/>
      <c r="SMV58" s="62"/>
      <c r="SMW58" s="62"/>
      <c r="SMX58" s="62"/>
      <c r="SMY58" s="62"/>
      <c r="SMZ58" s="62"/>
      <c r="SNA58" s="62"/>
      <c r="SNB58" s="62"/>
      <c r="SNC58" s="62"/>
      <c r="SND58" s="62"/>
      <c r="SNE58" s="62"/>
      <c r="SNF58" s="62"/>
      <c r="SNG58" s="62"/>
      <c r="SNH58" s="62"/>
      <c r="SNI58" s="62"/>
      <c r="SNJ58" s="62"/>
      <c r="SNK58" s="62"/>
      <c r="SNL58" s="62"/>
      <c r="SNM58" s="62"/>
      <c r="SNN58" s="62"/>
      <c r="SNO58" s="62"/>
      <c r="SNP58" s="62"/>
      <c r="SNQ58" s="62"/>
      <c r="SNR58" s="62"/>
      <c r="SNS58" s="62"/>
      <c r="SNT58" s="62"/>
      <c r="SNU58" s="62"/>
      <c r="SNV58" s="62"/>
      <c r="SNW58" s="62"/>
      <c r="SNX58" s="62"/>
      <c r="SNY58" s="62"/>
      <c r="SNZ58" s="62"/>
      <c r="SOA58" s="62"/>
      <c r="SOB58" s="62"/>
      <c r="SOC58" s="62"/>
      <c r="SOD58" s="62"/>
      <c r="SOE58" s="62"/>
      <c r="SOF58" s="62"/>
      <c r="SOG58" s="62"/>
      <c r="SOH58" s="62"/>
      <c r="SOI58" s="62"/>
      <c r="SOJ58" s="62"/>
      <c r="SOK58" s="62"/>
      <c r="SOL58" s="62"/>
      <c r="SOM58" s="62"/>
      <c r="SON58" s="62"/>
      <c r="SOO58" s="62"/>
      <c r="SOP58" s="62"/>
      <c r="SOQ58" s="62"/>
      <c r="SOR58" s="62"/>
      <c r="SOS58" s="62"/>
      <c r="SOT58" s="62"/>
      <c r="SOU58" s="62"/>
      <c r="SOV58" s="62"/>
      <c r="SOW58" s="62"/>
      <c r="SOX58" s="62"/>
      <c r="SOY58" s="62"/>
      <c r="SOZ58" s="62"/>
      <c r="SPA58" s="62"/>
      <c r="SPB58" s="62"/>
      <c r="SPC58" s="62"/>
      <c r="SPD58" s="62"/>
      <c r="SPE58" s="62"/>
      <c r="SPF58" s="62"/>
      <c r="SPG58" s="62"/>
      <c r="SPH58" s="62"/>
      <c r="SPI58" s="62"/>
      <c r="SPJ58" s="62"/>
      <c r="SPK58" s="62"/>
      <c r="SPL58" s="62"/>
      <c r="SPM58" s="62"/>
      <c r="SPN58" s="62"/>
      <c r="SPO58" s="62"/>
      <c r="SPP58" s="62"/>
      <c r="SPQ58" s="62"/>
      <c r="SPR58" s="62"/>
      <c r="SPS58" s="62"/>
      <c r="SPT58" s="62"/>
      <c r="SPU58" s="62"/>
      <c r="SPV58" s="62"/>
      <c r="SPW58" s="62"/>
      <c r="SPX58" s="62"/>
      <c r="SPY58" s="62"/>
      <c r="SPZ58" s="62"/>
      <c r="SQA58" s="62"/>
      <c r="SQB58" s="62"/>
      <c r="SQC58" s="62"/>
      <c r="SQD58" s="62"/>
      <c r="SQE58" s="62"/>
      <c r="SQF58" s="62"/>
      <c r="SQG58" s="62"/>
      <c r="SQH58" s="62"/>
      <c r="SQI58" s="62"/>
      <c r="SQJ58" s="62"/>
      <c r="SQK58" s="62"/>
      <c r="SQL58" s="62"/>
      <c r="SQM58" s="62"/>
      <c r="SQN58" s="62"/>
      <c r="SQO58" s="62"/>
      <c r="SQP58" s="62"/>
      <c r="SQQ58" s="62"/>
      <c r="SQR58" s="62"/>
      <c r="SQS58" s="62"/>
      <c r="SQT58" s="62"/>
      <c r="SQU58" s="62"/>
      <c r="SQV58" s="62"/>
      <c r="SQW58" s="62"/>
      <c r="SQX58" s="62"/>
      <c r="SQY58" s="62"/>
      <c r="SQZ58" s="62"/>
      <c r="SRA58" s="62"/>
      <c r="SRB58" s="62"/>
      <c r="SRC58" s="62"/>
      <c r="SRD58" s="62"/>
      <c r="SRE58" s="62"/>
      <c r="SRF58" s="62"/>
      <c r="SRG58" s="62"/>
      <c r="SRH58" s="62"/>
      <c r="SRI58" s="62"/>
      <c r="SRJ58" s="62"/>
      <c r="SRK58" s="62"/>
      <c r="SRL58" s="62"/>
      <c r="SRM58" s="62"/>
      <c r="SRN58" s="62"/>
      <c r="SRO58" s="62"/>
      <c r="SRP58" s="62"/>
      <c r="SRQ58" s="62"/>
      <c r="SRR58" s="62"/>
      <c r="SRS58" s="62"/>
      <c r="SRT58" s="62"/>
      <c r="SRU58" s="62"/>
      <c r="SRV58" s="62"/>
      <c r="SRW58" s="62"/>
      <c r="SRX58" s="62"/>
      <c r="SRY58" s="62"/>
      <c r="SRZ58" s="62"/>
      <c r="SSA58" s="62"/>
      <c r="SSB58" s="62"/>
      <c r="SSC58" s="62"/>
      <c r="SSD58" s="62"/>
      <c r="SSE58" s="62"/>
      <c r="SSF58" s="62"/>
      <c r="SSG58" s="62"/>
      <c r="SSH58" s="62"/>
      <c r="SSI58" s="62"/>
      <c r="SSJ58" s="62"/>
      <c r="SSK58" s="62"/>
      <c r="SSL58" s="62"/>
      <c r="SSM58" s="62"/>
      <c r="SSN58" s="62"/>
      <c r="SSO58" s="62"/>
      <c r="SSP58" s="62"/>
      <c r="SSQ58" s="62"/>
      <c r="SSR58" s="62"/>
      <c r="SSS58" s="62"/>
      <c r="SST58" s="62"/>
      <c r="SSU58" s="62"/>
      <c r="SSV58" s="62"/>
      <c r="SSW58" s="62"/>
      <c r="SSX58" s="62"/>
      <c r="SSY58" s="62"/>
      <c r="SSZ58" s="62"/>
      <c r="STA58" s="62"/>
      <c r="STB58" s="62"/>
      <c r="STC58" s="62"/>
      <c r="STD58" s="62"/>
      <c r="STE58" s="62"/>
      <c r="STF58" s="62"/>
      <c r="STG58" s="62"/>
      <c r="STH58" s="62"/>
      <c r="STI58" s="62"/>
      <c r="STJ58" s="62"/>
      <c r="STK58" s="62"/>
      <c r="STL58" s="62"/>
      <c r="STM58" s="62"/>
      <c r="STN58" s="62"/>
      <c r="STO58" s="62"/>
      <c r="STP58" s="62"/>
      <c r="STQ58" s="62"/>
      <c r="STR58" s="62"/>
      <c r="STS58" s="62"/>
      <c r="STT58" s="62"/>
      <c r="STU58" s="62"/>
      <c r="STV58" s="62"/>
      <c r="STW58" s="62"/>
      <c r="STX58" s="62"/>
      <c r="STY58" s="62"/>
      <c r="STZ58" s="62"/>
      <c r="SUA58" s="62"/>
      <c r="SUB58" s="62"/>
      <c r="SUC58" s="62"/>
      <c r="SUD58" s="62"/>
      <c r="SUE58" s="62"/>
      <c r="SUF58" s="62"/>
      <c r="SUG58" s="62"/>
      <c r="SUH58" s="62"/>
      <c r="SUI58" s="62"/>
      <c r="SUJ58" s="62"/>
      <c r="SUK58" s="62"/>
      <c r="SUL58" s="62"/>
      <c r="SUM58" s="62"/>
      <c r="SUN58" s="62"/>
      <c r="SUO58" s="62"/>
      <c r="SUP58" s="62"/>
      <c r="SUQ58" s="62"/>
      <c r="SUR58" s="62"/>
      <c r="SUS58" s="62"/>
      <c r="SUT58" s="62"/>
      <c r="SUU58" s="62"/>
      <c r="SUV58" s="62"/>
      <c r="SUW58" s="62"/>
      <c r="SUX58" s="62"/>
      <c r="SUY58" s="62"/>
      <c r="SUZ58" s="62"/>
      <c r="SVA58" s="62"/>
      <c r="SVB58" s="62"/>
      <c r="SVC58" s="62"/>
      <c r="SVD58" s="62"/>
      <c r="SVE58" s="62"/>
      <c r="SVF58" s="62"/>
      <c r="SVG58" s="62"/>
      <c r="SVH58" s="62"/>
      <c r="SVI58" s="62"/>
      <c r="SVJ58" s="62"/>
      <c r="SVK58" s="62"/>
      <c r="SVL58" s="62"/>
      <c r="SVM58" s="62"/>
      <c r="SVN58" s="62"/>
      <c r="SVO58" s="62"/>
      <c r="SVP58" s="62"/>
      <c r="SVQ58" s="62"/>
      <c r="SVR58" s="62"/>
      <c r="SVS58" s="62"/>
      <c r="SVT58" s="62"/>
      <c r="SVU58" s="62"/>
      <c r="SVV58" s="62"/>
      <c r="SVW58" s="62"/>
      <c r="SVX58" s="62"/>
      <c r="SVY58" s="62"/>
      <c r="SVZ58" s="62"/>
      <c r="SWA58" s="62"/>
      <c r="SWB58" s="62"/>
      <c r="SWC58" s="62"/>
      <c r="SWD58" s="62"/>
      <c r="SWE58" s="62"/>
      <c r="SWF58" s="62"/>
      <c r="SWG58" s="62"/>
      <c r="SWH58" s="62"/>
      <c r="SWI58" s="62"/>
      <c r="SWJ58" s="62"/>
      <c r="SWK58" s="62"/>
      <c r="SWL58" s="62"/>
      <c r="SWM58" s="62"/>
      <c r="SWN58" s="62"/>
      <c r="SWO58" s="62"/>
      <c r="SWP58" s="62"/>
      <c r="SWQ58" s="62"/>
      <c r="SWR58" s="62"/>
      <c r="SWS58" s="62"/>
      <c r="SWT58" s="62"/>
      <c r="SWU58" s="62"/>
      <c r="SWV58" s="62"/>
      <c r="SWW58" s="62"/>
      <c r="SWX58" s="62"/>
      <c r="SWY58" s="62"/>
      <c r="SWZ58" s="62"/>
      <c r="SXA58" s="62"/>
      <c r="SXB58" s="62"/>
      <c r="SXC58" s="62"/>
      <c r="SXD58" s="62"/>
      <c r="SXE58" s="62"/>
      <c r="SXF58" s="62"/>
      <c r="SXG58" s="62"/>
      <c r="SXH58" s="62"/>
      <c r="SXI58" s="62"/>
      <c r="SXJ58" s="62"/>
      <c r="SXK58" s="62"/>
      <c r="SXL58" s="62"/>
      <c r="SXM58" s="62"/>
      <c r="SXN58" s="62"/>
      <c r="SXO58" s="62"/>
      <c r="SXP58" s="62"/>
      <c r="SXQ58" s="62"/>
      <c r="SXR58" s="62"/>
      <c r="SXS58" s="62"/>
      <c r="SXT58" s="62"/>
      <c r="SXU58" s="62"/>
      <c r="SXV58" s="62"/>
      <c r="SXW58" s="62"/>
      <c r="SXX58" s="62"/>
      <c r="SXY58" s="62"/>
      <c r="SXZ58" s="62"/>
      <c r="SYA58" s="62"/>
      <c r="SYB58" s="62"/>
      <c r="SYC58" s="62"/>
      <c r="SYD58" s="62"/>
      <c r="SYE58" s="62"/>
      <c r="SYF58" s="62"/>
      <c r="SYG58" s="62"/>
      <c r="SYH58" s="62"/>
      <c r="SYI58" s="62"/>
      <c r="SYJ58" s="62"/>
      <c r="SYK58" s="62"/>
      <c r="SYL58" s="62"/>
      <c r="SYM58" s="62"/>
      <c r="SYN58" s="62"/>
      <c r="SYO58" s="62"/>
      <c r="SYP58" s="62"/>
      <c r="SYQ58" s="62"/>
      <c r="SYR58" s="62"/>
      <c r="SYS58" s="62"/>
      <c r="SYT58" s="62"/>
      <c r="SYU58" s="62"/>
      <c r="SYV58" s="62"/>
      <c r="SYW58" s="62"/>
      <c r="SYX58" s="62"/>
      <c r="SYY58" s="62"/>
      <c r="SYZ58" s="62"/>
      <c r="SZA58" s="62"/>
      <c r="SZB58" s="62"/>
      <c r="SZC58" s="62"/>
      <c r="SZD58" s="62"/>
      <c r="SZE58" s="62"/>
      <c r="SZF58" s="62"/>
      <c r="SZG58" s="62"/>
      <c r="SZH58" s="62"/>
      <c r="SZI58" s="62"/>
      <c r="SZJ58" s="62"/>
      <c r="SZK58" s="62"/>
      <c r="SZL58" s="62"/>
      <c r="SZM58" s="62"/>
      <c r="SZN58" s="62"/>
      <c r="SZO58" s="62"/>
      <c r="SZP58" s="62"/>
      <c r="SZQ58" s="62"/>
      <c r="SZR58" s="62"/>
      <c r="SZS58" s="62"/>
      <c r="SZT58" s="62"/>
      <c r="SZU58" s="62"/>
      <c r="SZV58" s="62"/>
      <c r="SZW58" s="62"/>
      <c r="SZX58" s="62"/>
      <c r="SZY58" s="62"/>
      <c r="SZZ58" s="62"/>
      <c r="TAA58" s="62"/>
      <c r="TAB58" s="62"/>
      <c r="TAC58" s="62"/>
      <c r="TAD58" s="62"/>
      <c r="TAE58" s="62"/>
      <c r="TAF58" s="62"/>
      <c r="TAG58" s="62"/>
      <c r="TAH58" s="62"/>
      <c r="TAI58" s="62"/>
      <c r="TAJ58" s="62"/>
      <c r="TAK58" s="62"/>
      <c r="TAL58" s="62"/>
      <c r="TAM58" s="62"/>
      <c r="TAN58" s="62"/>
      <c r="TAO58" s="62"/>
      <c r="TAP58" s="62"/>
      <c r="TAQ58" s="62"/>
      <c r="TAR58" s="62"/>
      <c r="TAS58" s="62"/>
      <c r="TAT58" s="62"/>
      <c r="TAU58" s="62"/>
      <c r="TAV58" s="62"/>
      <c r="TAW58" s="62"/>
      <c r="TAX58" s="62"/>
      <c r="TAY58" s="62"/>
      <c r="TAZ58" s="62"/>
      <c r="TBA58" s="62"/>
      <c r="TBB58" s="62"/>
      <c r="TBC58" s="62"/>
      <c r="TBD58" s="62"/>
      <c r="TBE58" s="62"/>
      <c r="TBF58" s="62"/>
      <c r="TBG58" s="62"/>
      <c r="TBH58" s="62"/>
      <c r="TBI58" s="62"/>
      <c r="TBJ58" s="62"/>
      <c r="TBK58" s="62"/>
      <c r="TBL58" s="62"/>
      <c r="TBM58" s="62"/>
      <c r="TBN58" s="62"/>
      <c r="TBO58" s="62"/>
      <c r="TBP58" s="62"/>
      <c r="TBQ58" s="62"/>
      <c r="TBR58" s="62"/>
      <c r="TBS58" s="62"/>
      <c r="TBT58" s="62"/>
      <c r="TBU58" s="62"/>
      <c r="TBV58" s="62"/>
      <c r="TBW58" s="62"/>
      <c r="TBX58" s="62"/>
      <c r="TBY58" s="62"/>
      <c r="TBZ58" s="62"/>
      <c r="TCA58" s="62"/>
      <c r="TCB58" s="62"/>
      <c r="TCC58" s="62"/>
      <c r="TCD58" s="62"/>
      <c r="TCE58" s="62"/>
      <c r="TCF58" s="62"/>
      <c r="TCG58" s="62"/>
      <c r="TCH58" s="62"/>
      <c r="TCI58" s="62"/>
      <c r="TCJ58" s="62"/>
      <c r="TCK58" s="62"/>
      <c r="TCL58" s="62"/>
      <c r="TCM58" s="62"/>
      <c r="TCN58" s="62"/>
      <c r="TCO58" s="62"/>
      <c r="TCP58" s="62"/>
      <c r="TCQ58" s="62"/>
      <c r="TCR58" s="62"/>
      <c r="TCS58" s="62"/>
      <c r="TCT58" s="62"/>
      <c r="TCU58" s="62"/>
      <c r="TCV58" s="62"/>
      <c r="TCW58" s="62"/>
      <c r="TCX58" s="62"/>
      <c r="TCY58" s="62"/>
      <c r="TCZ58" s="62"/>
      <c r="TDA58" s="62"/>
      <c r="TDB58" s="62"/>
      <c r="TDC58" s="62"/>
      <c r="TDD58" s="62"/>
      <c r="TDE58" s="62"/>
      <c r="TDF58" s="62"/>
      <c r="TDG58" s="62"/>
      <c r="TDH58" s="62"/>
      <c r="TDI58" s="62"/>
      <c r="TDJ58" s="62"/>
      <c r="TDK58" s="62"/>
      <c r="TDL58" s="62"/>
      <c r="TDM58" s="62"/>
      <c r="TDN58" s="62"/>
      <c r="TDO58" s="62"/>
      <c r="TDP58" s="62"/>
      <c r="TDQ58" s="62"/>
      <c r="TDR58" s="62"/>
      <c r="TDS58" s="62"/>
      <c r="TDT58" s="62"/>
      <c r="TDU58" s="62"/>
      <c r="TDV58" s="62"/>
      <c r="TDW58" s="62"/>
      <c r="TDX58" s="62"/>
      <c r="TDY58" s="62"/>
      <c r="TDZ58" s="62"/>
      <c r="TEA58" s="62"/>
      <c r="TEB58" s="62"/>
      <c r="TEC58" s="62"/>
      <c r="TED58" s="62"/>
      <c r="TEE58" s="62"/>
      <c r="TEF58" s="62"/>
      <c r="TEG58" s="62"/>
      <c r="TEH58" s="62"/>
      <c r="TEI58" s="62"/>
      <c r="TEJ58" s="62"/>
      <c r="TEK58" s="62"/>
      <c r="TEL58" s="62"/>
      <c r="TEM58" s="62"/>
      <c r="TEN58" s="62"/>
      <c r="TEO58" s="62"/>
      <c r="TEP58" s="62"/>
      <c r="TEQ58" s="62"/>
      <c r="TER58" s="62"/>
      <c r="TES58" s="62"/>
      <c r="TET58" s="62"/>
      <c r="TEU58" s="62"/>
      <c r="TEV58" s="62"/>
      <c r="TEW58" s="62"/>
      <c r="TEX58" s="62"/>
      <c r="TEY58" s="62"/>
      <c r="TEZ58" s="62"/>
      <c r="TFA58" s="62"/>
      <c r="TFB58" s="62"/>
      <c r="TFC58" s="62"/>
      <c r="TFD58" s="62"/>
      <c r="TFE58" s="62"/>
      <c r="TFF58" s="62"/>
      <c r="TFG58" s="62"/>
      <c r="TFH58" s="62"/>
      <c r="TFI58" s="62"/>
      <c r="TFJ58" s="62"/>
      <c r="TFK58" s="62"/>
      <c r="TFL58" s="62"/>
      <c r="TFM58" s="62"/>
      <c r="TFN58" s="62"/>
      <c r="TFO58" s="62"/>
      <c r="TFP58" s="62"/>
      <c r="TFQ58" s="62"/>
      <c r="TFR58" s="62"/>
      <c r="TFS58" s="62"/>
      <c r="TFT58" s="62"/>
      <c r="TFU58" s="62"/>
      <c r="TFV58" s="62"/>
      <c r="TFW58" s="62"/>
      <c r="TFX58" s="62"/>
      <c r="TFY58" s="62"/>
      <c r="TFZ58" s="62"/>
      <c r="TGA58" s="62"/>
      <c r="TGB58" s="62"/>
      <c r="TGC58" s="62"/>
      <c r="TGD58" s="62"/>
      <c r="TGE58" s="62"/>
      <c r="TGF58" s="62"/>
      <c r="TGG58" s="62"/>
      <c r="TGH58" s="62"/>
      <c r="TGI58" s="62"/>
      <c r="TGJ58" s="62"/>
      <c r="TGK58" s="62"/>
      <c r="TGL58" s="62"/>
      <c r="TGM58" s="62"/>
      <c r="TGN58" s="62"/>
      <c r="TGO58" s="62"/>
      <c r="TGP58" s="62"/>
      <c r="TGQ58" s="62"/>
      <c r="TGR58" s="62"/>
      <c r="TGS58" s="62"/>
      <c r="TGT58" s="62"/>
      <c r="TGU58" s="62"/>
      <c r="TGV58" s="62"/>
      <c r="TGW58" s="62"/>
      <c r="TGX58" s="62"/>
      <c r="TGY58" s="62"/>
      <c r="TGZ58" s="62"/>
      <c r="THA58" s="62"/>
      <c r="THB58" s="62"/>
      <c r="THC58" s="62"/>
      <c r="THD58" s="62"/>
      <c r="THE58" s="62"/>
      <c r="THF58" s="62"/>
      <c r="THG58" s="62"/>
      <c r="THH58" s="62"/>
      <c r="THI58" s="62"/>
      <c r="THJ58" s="62"/>
      <c r="THK58" s="62"/>
      <c r="THL58" s="62"/>
      <c r="THM58" s="62"/>
      <c r="THN58" s="62"/>
      <c r="THO58" s="62"/>
      <c r="THP58" s="62"/>
      <c r="THQ58" s="62"/>
      <c r="THR58" s="62"/>
      <c r="THS58" s="62"/>
      <c r="THT58" s="62"/>
      <c r="THU58" s="62"/>
      <c r="THV58" s="62"/>
      <c r="THW58" s="62"/>
      <c r="THX58" s="62"/>
      <c r="THY58" s="62"/>
      <c r="THZ58" s="62"/>
      <c r="TIA58" s="62"/>
      <c r="TIB58" s="62"/>
      <c r="TIC58" s="62"/>
      <c r="TID58" s="62"/>
      <c r="TIE58" s="62"/>
      <c r="TIF58" s="62"/>
      <c r="TIG58" s="62"/>
      <c r="TIH58" s="62"/>
      <c r="TII58" s="62"/>
      <c r="TIJ58" s="62"/>
      <c r="TIK58" s="62"/>
      <c r="TIL58" s="62"/>
      <c r="TIM58" s="62"/>
      <c r="TIN58" s="62"/>
      <c r="TIO58" s="62"/>
      <c r="TIP58" s="62"/>
      <c r="TIQ58" s="62"/>
      <c r="TIR58" s="62"/>
      <c r="TIS58" s="62"/>
      <c r="TIT58" s="62"/>
      <c r="TIU58" s="62"/>
      <c r="TIV58" s="62"/>
      <c r="TIW58" s="62"/>
      <c r="TIX58" s="62"/>
      <c r="TIY58" s="62"/>
      <c r="TIZ58" s="62"/>
      <c r="TJA58" s="62"/>
      <c r="TJB58" s="62"/>
      <c r="TJC58" s="62"/>
      <c r="TJD58" s="62"/>
      <c r="TJE58" s="62"/>
      <c r="TJF58" s="62"/>
      <c r="TJG58" s="62"/>
      <c r="TJH58" s="62"/>
      <c r="TJI58" s="62"/>
      <c r="TJJ58" s="62"/>
      <c r="TJK58" s="62"/>
      <c r="TJL58" s="62"/>
      <c r="TJM58" s="62"/>
      <c r="TJN58" s="62"/>
      <c r="TJO58" s="62"/>
      <c r="TJP58" s="62"/>
      <c r="TJQ58" s="62"/>
      <c r="TJR58" s="62"/>
      <c r="TJS58" s="62"/>
      <c r="TJT58" s="62"/>
      <c r="TJU58" s="62"/>
      <c r="TJV58" s="62"/>
      <c r="TJW58" s="62"/>
      <c r="TJX58" s="62"/>
      <c r="TJY58" s="62"/>
      <c r="TJZ58" s="62"/>
      <c r="TKA58" s="62"/>
      <c r="TKB58" s="62"/>
      <c r="TKC58" s="62"/>
      <c r="TKD58" s="62"/>
      <c r="TKE58" s="62"/>
      <c r="TKF58" s="62"/>
      <c r="TKG58" s="62"/>
      <c r="TKH58" s="62"/>
      <c r="TKI58" s="62"/>
      <c r="TKJ58" s="62"/>
      <c r="TKK58" s="62"/>
      <c r="TKL58" s="62"/>
      <c r="TKM58" s="62"/>
      <c r="TKN58" s="62"/>
      <c r="TKO58" s="62"/>
      <c r="TKP58" s="62"/>
      <c r="TKQ58" s="62"/>
      <c r="TKR58" s="62"/>
      <c r="TKS58" s="62"/>
      <c r="TKT58" s="62"/>
      <c r="TKU58" s="62"/>
      <c r="TKV58" s="62"/>
      <c r="TKW58" s="62"/>
      <c r="TKX58" s="62"/>
      <c r="TKY58" s="62"/>
      <c r="TKZ58" s="62"/>
      <c r="TLA58" s="62"/>
      <c r="TLB58" s="62"/>
      <c r="TLC58" s="62"/>
      <c r="TLD58" s="62"/>
      <c r="TLE58" s="62"/>
      <c r="TLF58" s="62"/>
      <c r="TLG58" s="62"/>
      <c r="TLH58" s="62"/>
      <c r="TLI58" s="62"/>
      <c r="TLJ58" s="62"/>
      <c r="TLK58" s="62"/>
      <c r="TLL58" s="62"/>
      <c r="TLM58" s="62"/>
      <c r="TLN58" s="62"/>
      <c r="TLO58" s="62"/>
      <c r="TLP58" s="62"/>
      <c r="TLQ58" s="62"/>
      <c r="TLR58" s="62"/>
      <c r="TLS58" s="62"/>
      <c r="TLT58" s="62"/>
      <c r="TLU58" s="62"/>
      <c r="TLV58" s="62"/>
      <c r="TLW58" s="62"/>
      <c r="TLX58" s="62"/>
      <c r="TLY58" s="62"/>
      <c r="TLZ58" s="62"/>
      <c r="TMA58" s="62"/>
      <c r="TMB58" s="62"/>
      <c r="TMC58" s="62"/>
      <c r="TMD58" s="62"/>
      <c r="TME58" s="62"/>
      <c r="TMF58" s="62"/>
      <c r="TMG58" s="62"/>
      <c r="TMH58" s="62"/>
      <c r="TMI58" s="62"/>
      <c r="TMJ58" s="62"/>
      <c r="TMK58" s="62"/>
      <c r="TML58" s="62"/>
      <c r="TMM58" s="62"/>
      <c r="TMN58" s="62"/>
      <c r="TMO58" s="62"/>
      <c r="TMP58" s="62"/>
      <c r="TMQ58" s="62"/>
      <c r="TMR58" s="62"/>
      <c r="TMS58" s="62"/>
      <c r="TMT58" s="62"/>
      <c r="TMU58" s="62"/>
      <c r="TMV58" s="62"/>
      <c r="TMW58" s="62"/>
      <c r="TMX58" s="62"/>
      <c r="TMY58" s="62"/>
      <c r="TMZ58" s="62"/>
      <c r="TNA58" s="62"/>
      <c r="TNB58" s="62"/>
      <c r="TNC58" s="62"/>
      <c r="TND58" s="62"/>
      <c r="TNE58" s="62"/>
      <c r="TNF58" s="62"/>
      <c r="TNG58" s="62"/>
      <c r="TNH58" s="62"/>
      <c r="TNI58" s="62"/>
      <c r="TNJ58" s="62"/>
      <c r="TNK58" s="62"/>
      <c r="TNL58" s="62"/>
      <c r="TNM58" s="62"/>
      <c r="TNN58" s="62"/>
      <c r="TNO58" s="62"/>
      <c r="TNP58" s="62"/>
      <c r="TNQ58" s="62"/>
      <c r="TNR58" s="62"/>
      <c r="TNS58" s="62"/>
      <c r="TNT58" s="62"/>
      <c r="TNU58" s="62"/>
      <c r="TNV58" s="62"/>
      <c r="TNW58" s="62"/>
      <c r="TNX58" s="62"/>
      <c r="TNY58" s="62"/>
      <c r="TNZ58" s="62"/>
      <c r="TOA58" s="62"/>
      <c r="TOB58" s="62"/>
      <c r="TOC58" s="62"/>
      <c r="TOD58" s="62"/>
      <c r="TOE58" s="62"/>
      <c r="TOF58" s="62"/>
      <c r="TOG58" s="62"/>
      <c r="TOH58" s="62"/>
      <c r="TOI58" s="62"/>
      <c r="TOJ58" s="62"/>
      <c r="TOK58" s="62"/>
      <c r="TOL58" s="62"/>
      <c r="TOM58" s="62"/>
      <c r="TON58" s="62"/>
      <c r="TOO58" s="62"/>
      <c r="TOP58" s="62"/>
      <c r="TOQ58" s="62"/>
      <c r="TOR58" s="62"/>
      <c r="TOS58" s="62"/>
      <c r="TOT58" s="62"/>
      <c r="TOU58" s="62"/>
      <c r="TOV58" s="62"/>
      <c r="TOW58" s="62"/>
      <c r="TOX58" s="62"/>
      <c r="TOY58" s="62"/>
      <c r="TOZ58" s="62"/>
      <c r="TPA58" s="62"/>
      <c r="TPB58" s="62"/>
      <c r="TPC58" s="62"/>
      <c r="TPD58" s="62"/>
      <c r="TPE58" s="62"/>
      <c r="TPF58" s="62"/>
      <c r="TPG58" s="62"/>
      <c r="TPH58" s="62"/>
      <c r="TPI58" s="62"/>
      <c r="TPJ58" s="62"/>
      <c r="TPK58" s="62"/>
      <c r="TPL58" s="62"/>
      <c r="TPM58" s="62"/>
      <c r="TPN58" s="62"/>
      <c r="TPO58" s="62"/>
      <c r="TPP58" s="62"/>
      <c r="TPQ58" s="62"/>
      <c r="TPR58" s="62"/>
      <c r="TPS58" s="62"/>
      <c r="TPT58" s="62"/>
      <c r="TPU58" s="62"/>
      <c r="TPV58" s="62"/>
      <c r="TPW58" s="62"/>
      <c r="TPX58" s="62"/>
      <c r="TPY58" s="62"/>
      <c r="TPZ58" s="62"/>
      <c r="TQA58" s="62"/>
      <c r="TQB58" s="62"/>
      <c r="TQC58" s="62"/>
      <c r="TQD58" s="62"/>
      <c r="TQE58" s="62"/>
      <c r="TQF58" s="62"/>
      <c r="TQG58" s="62"/>
      <c r="TQH58" s="62"/>
      <c r="TQI58" s="62"/>
      <c r="TQJ58" s="62"/>
      <c r="TQK58" s="62"/>
      <c r="TQL58" s="62"/>
      <c r="TQM58" s="62"/>
      <c r="TQN58" s="62"/>
      <c r="TQO58" s="62"/>
      <c r="TQP58" s="62"/>
      <c r="TQQ58" s="62"/>
      <c r="TQR58" s="62"/>
      <c r="TQS58" s="62"/>
      <c r="TQT58" s="62"/>
      <c r="TQU58" s="62"/>
      <c r="TQV58" s="62"/>
      <c r="TQW58" s="62"/>
      <c r="TQX58" s="62"/>
      <c r="TQY58" s="62"/>
      <c r="TQZ58" s="62"/>
      <c r="TRA58" s="62"/>
      <c r="TRB58" s="62"/>
      <c r="TRC58" s="62"/>
      <c r="TRD58" s="62"/>
      <c r="TRE58" s="62"/>
      <c r="TRF58" s="62"/>
      <c r="TRG58" s="62"/>
      <c r="TRH58" s="62"/>
      <c r="TRI58" s="62"/>
      <c r="TRJ58" s="62"/>
      <c r="TRK58" s="62"/>
      <c r="TRL58" s="62"/>
      <c r="TRM58" s="62"/>
      <c r="TRN58" s="62"/>
      <c r="TRO58" s="62"/>
      <c r="TRP58" s="62"/>
      <c r="TRQ58" s="62"/>
      <c r="TRR58" s="62"/>
      <c r="TRS58" s="62"/>
      <c r="TRT58" s="62"/>
      <c r="TRU58" s="62"/>
      <c r="TRV58" s="62"/>
      <c r="TRW58" s="62"/>
      <c r="TRX58" s="62"/>
      <c r="TRY58" s="62"/>
      <c r="TRZ58" s="62"/>
      <c r="TSA58" s="62"/>
      <c r="TSB58" s="62"/>
      <c r="TSC58" s="62"/>
      <c r="TSD58" s="62"/>
      <c r="TSE58" s="62"/>
      <c r="TSF58" s="62"/>
      <c r="TSG58" s="62"/>
      <c r="TSH58" s="62"/>
      <c r="TSI58" s="62"/>
      <c r="TSJ58" s="62"/>
      <c r="TSK58" s="62"/>
      <c r="TSL58" s="62"/>
      <c r="TSM58" s="62"/>
      <c r="TSN58" s="62"/>
      <c r="TSO58" s="62"/>
      <c r="TSP58" s="62"/>
      <c r="TSQ58" s="62"/>
      <c r="TSR58" s="62"/>
      <c r="TSS58" s="62"/>
      <c r="TST58" s="62"/>
      <c r="TSU58" s="62"/>
      <c r="TSV58" s="62"/>
      <c r="TSW58" s="62"/>
      <c r="TSX58" s="62"/>
      <c r="TSY58" s="62"/>
      <c r="TSZ58" s="62"/>
      <c r="TTA58" s="62"/>
      <c r="TTB58" s="62"/>
      <c r="TTC58" s="62"/>
      <c r="TTD58" s="62"/>
      <c r="TTE58" s="62"/>
      <c r="TTF58" s="62"/>
      <c r="TTG58" s="62"/>
      <c r="TTH58" s="62"/>
      <c r="TTI58" s="62"/>
      <c r="TTJ58" s="62"/>
      <c r="TTK58" s="62"/>
      <c r="TTL58" s="62"/>
      <c r="TTM58" s="62"/>
      <c r="TTN58" s="62"/>
      <c r="TTO58" s="62"/>
      <c r="TTP58" s="62"/>
      <c r="TTQ58" s="62"/>
      <c r="TTR58" s="62"/>
      <c r="TTS58" s="62"/>
      <c r="TTT58" s="62"/>
      <c r="TTU58" s="62"/>
      <c r="TTV58" s="62"/>
      <c r="TTW58" s="62"/>
      <c r="TTX58" s="62"/>
      <c r="TTY58" s="62"/>
      <c r="TTZ58" s="62"/>
      <c r="TUA58" s="62"/>
      <c r="TUB58" s="62"/>
      <c r="TUC58" s="62"/>
      <c r="TUD58" s="62"/>
      <c r="TUE58" s="62"/>
      <c r="TUF58" s="62"/>
      <c r="TUG58" s="62"/>
      <c r="TUH58" s="62"/>
      <c r="TUI58" s="62"/>
      <c r="TUJ58" s="62"/>
      <c r="TUK58" s="62"/>
      <c r="TUL58" s="62"/>
      <c r="TUM58" s="62"/>
      <c r="TUN58" s="62"/>
      <c r="TUO58" s="62"/>
      <c r="TUP58" s="62"/>
      <c r="TUQ58" s="62"/>
      <c r="TUR58" s="62"/>
      <c r="TUS58" s="62"/>
      <c r="TUT58" s="62"/>
      <c r="TUU58" s="62"/>
      <c r="TUV58" s="62"/>
      <c r="TUW58" s="62"/>
      <c r="TUX58" s="62"/>
      <c r="TUY58" s="62"/>
      <c r="TUZ58" s="62"/>
      <c r="TVA58" s="62"/>
      <c r="TVB58" s="62"/>
      <c r="TVC58" s="62"/>
      <c r="TVD58" s="62"/>
      <c r="TVE58" s="62"/>
      <c r="TVF58" s="62"/>
      <c r="TVG58" s="62"/>
      <c r="TVH58" s="62"/>
      <c r="TVI58" s="62"/>
      <c r="TVJ58" s="62"/>
      <c r="TVK58" s="62"/>
      <c r="TVL58" s="62"/>
      <c r="TVM58" s="62"/>
      <c r="TVN58" s="62"/>
      <c r="TVO58" s="62"/>
      <c r="TVP58" s="62"/>
      <c r="TVQ58" s="62"/>
      <c r="TVR58" s="62"/>
      <c r="TVS58" s="62"/>
      <c r="TVT58" s="62"/>
      <c r="TVU58" s="62"/>
      <c r="TVV58" s="62"/>
      <c r="TVW58" s="62"/>
      <c r="TVX58" s="62"/>
      <c r="TVY58" s="62"/>
      <c r="TVZ58" s="62"/>
      <c r="TWA58" s="62"/>
      <c r="TWB58" s="62"/>
      <c r="TWC58" s="62"/>
      <c r="TWD58" s="62"/>
      <c r="TWE58" s="62"/>
      <c r="TWF58" s="62"/>
      <c r="TWG58" s="62"/>
      <c r="TWH58" s="62"/>
      <c r="TWI58" s="62"/>
      <c r="TWJ58" s="62"/>
      <c r="TWK58" s="62"/>
      <c r="TWL58" s="62"/>
      <c r="TWM58" s="62"/>
      <c r="TWN58" s="62"/>
      <c r="TWO58" s="62"/>
      <c r="TWP58" s="62"/>
      <c r="TWQ58" s="62"/>
      <c r="TWR58" s="62"/>
      <c r="TWS58" s="62"/>
      <c r="TWT58" s="62"/>
      <c r="TWU58" s="62"/>
      <c r="TWV58" s="62"/>
      <c r="TWW58" s="62"/>
      <c r="TWX58" s="62"/>
      <c r="TWY58" s="62"/>
      <c r="TWZ58" s="62"/>
      <c r="TXA58" s="62"/>
      <c r="TXB58" s="62"/>
      <c r="TXC58" s="62"/>
      <c r="TXD58" s="62"/>
      <c r="TXE58" s="62"/>
      <c r="TXF58" s="62"/>
      <c r="TXG58" s="62"/>
      <c r="TXH58" s="62"/>
      <c r="TXI58" s="62"/>
      <c r="TXJ58" s="62"/>
      <c r="TXK58" s="62"/>
      <c r="TXL58" s="62"/>
      <c r="TXM58" s="62"/>
      <c r="TXN58" s="62"/>
      <c r="TXO58" s="62"/>
      <c r="TXP58" s="62"/>
      <c r="TXQ58" s="62"/>
      <c r="TXR58" s="62"/>
      <c r="TXS58" s="62"/>
      <c r="TXT58" s="62"/>
      <c r="TXU58" s="62"/>
      <c r="TXV58" s="62"/>
      <c r="TXW58" s="62"/>
      <c r="TXX58" s="62"/>
      <c r="TXY58" s="62"/>
      <c r="TXZ58" s="62"/>
      <c r="TYA58" s="62"/>
      <c r="TYB58" s="62"/>
      <c r="TYC58" s="62"/>
      <c r="TYD58" s="62"/>
      <c r="TYE58" s="62"/>
      <c r="TYF58" s="62"/>
      <c r="TYG58" s="62"/>
      <c r="TYH58" s="62"/>
      <c r="TYI58" s="62"/>
      <c r="TYJ58" s="62"/>
      <c r="TYK58" s="62"/>
      <c r="TYL58" s="62"/>
      <c r="TYM58" s="62"/>
      <c r="TYN58" s="62"/>
      <c r="TYO58" s="62"/>
      <c r="TYP58" s="62"/>
      <c r="TYQ58" s="62"/>
      <c r="TYR58" s="62"/>
      <c r="TYS58" s="62"/>
      <c r="TYT58" s="62"/>
      <c r="TYU58" s="62"/>
      <c r="TYV58" s="62"/>
      <c r="TYW58" s="62"/>
      <c r="TYX58" s="62"/>
      <c r="TYY58" s="62"/>
      <c r="TYZ58" s="62"/>
      <c r="TZA58" s="62"/>
      <c r="TZB58" s="62"/>
      <c r="TZC58" s="62"/>
      <c r="TZD58" s="62"/>
      <c r="TZE58" s="62"/>
      <c r="TZF58" s="62"/>
      <c r="TZG58" s="62"/>
      <c r="TZH58" s="62"/>
      <c r="TZI58" s="62"/>
      <c r="TZJ58" s="62"/>
      <c r="TZK58" s="62"/>
      <c r="TZL58" s="62"/>
      <c r="TZM58" s="62"/>
      <c r="TZN58" s="62"/>
      <c r="TZO58" s="62"/>
      <c r="TZP58" s="62"/>
      <c r="TZQ58" s="62"/>
      <c r="TZR58" s="62"/>
      <c r="TZS58" s="62"/>
      <c r="TZT58" s="62"/>
      <c r="TZU58" s="62"/>
      <c r="TZV58" s="62"/>
      <c r="TZW58" s="62"/>
      <c r="TZX58" s="62"/>
      <c r="TZY58" s="62"/>
      <c r="TZZ58" s="62"/>
      <c r="UAA58" s="62"/>
      <c r="UAB58" s="62"/>
      <c r="UAC58" s="62"/>
      <c r="UAD58" s="62"/>
      <c r="UAE58" s="62"/>
      <c r="UAF58" s="62"/>
      <c r="UAG58" s="62"/>
      <c r="UAH58" s="62"/>
      <c r="UAI58" s="62"/>
      <c r="UAJ58" s="62"/>
      <c r="UAK58" s="62"/>
      <c r="UAL58" s="62"/>
      <c r="UAM58" s="62"/>
      <c r="UAN58" s="62"/>
      <c r="UAO58" s="62"/>
      <c r="UAP58" s="62"/>
      <c r="UAQ58" s="62"/>
      <c r="UAR58" s="62"/>
      <c r="UAS58" s="62"/>
      <c r="UAT58" s="62"/>
      <c r="UAU58" s="62"/>
      <c r="UAV58" s="62"/>
      <c r="UAW58" s="62"/>
      <c r="UAX58" s="62"/>
      <c r="UAY58" s="62"/>
      <c r="UAZ58" s="62"/>
      <c r="UBA58" s="62"/>
      <c r="UBB58" s="62"/>
      <c r="UBC58" s="62"/>
      <c r="UBD58" s="62"/>
      <c r="UBE58" s="62"/>
      <c r="UBF58" s="62"/>
      <c r="UBG58" s="62"/>
      <c r="UBH58" s="62"/>
      <c r="UBI58" s="62"/>
      <c r="UBJ58" s="62"/>
      <c r="UBK58" s="62"/>
      <c r="UBL58" s="62"/>
      <c r="UBM58" s="62"/>
      <c r="UBN58" s="62"/>
      <c r="UBO58" s="62"/>
      <c r="UBP58" s="62"/>
      <c r="UBQ58" s="62"/>
      <c r="UBR58" s="62"/>
      <c r="UBS58" s="62"/>
      <c r="UBT58" s="62"/>
      <c r="UBU58" s="62"/>
      <c r="UBV58" s="62"/>
      <c r="UBW58" s="62"/>
      <c r="UBX58" s="62"/>
      <c r="UBY58" s="62"/>
      <c r="UBZ58" s="62"/>
      <c r="UCA58" s="62"/>
      <c r="UCB58" s="62"/>
      <c r="UCC58" s="62"/>
      <c r="UCD58" s="62"/>
      <c r="UCE58" s="62"/>
      <c r="UCF58" s="62"/>
      <c r="UCG58" s="62"/>
      <c r="UCH58" s="62"/>
      <c r="UCI58" s="62"/>
      <c r="UCJ58" s="62"/>
      <c r="UCK58" s="62"/>
      <c r="UCL58" s="62"/>
      <c r="UCM58" s="62"/>
      <c r="UCN58" s="62"/>
      <c r="UCO58" s="62"/>
      <c r="UCP58" s="62"/>
      <c r="UCQ58" s="62"/>
      <c r="UCR58" s="62"/>
      <c r="UCS58" s="62"/>
      <c r="UCT58" s="62"/>
      <c r="UCU58" s="62"/>
      <c r="UCV58" s="62"/>
      <c r="UCW58" s="62"/>
      <c r="UCX58" s="62"/>
      <c r="UCY58" s="62"/>
      <c r="UCZ58" s="62"/>
      <c r="UDA58" s="62"/>
      <c r="UDB58" s="62"/>
      <c r="UDC58" s="62"/>
      <c r="UDD58" s="62"/>
      <c r="UDE58" s="62"/>
      <c r="UDF58" s="62"/>
      <c r="UDG58" s="62"/>
      <c r="UDH58" s="62"/>
      <c r="UDI58" s="62"/>
      <c r="UDJ58" s="62"/>
      <c r="UDK58" s="62"/>
      <c r="UDL58" s="62"/>
      <c r="UDM58" s="62"/>
      <c r="UDN58" s="62"/>
      <c r="UDO58" s="62"/>
      <c r="UDP58" s="62"/>
      <c r="UDQ58" s="62"/>
      <c r="UDR58" s="62"/>
      <c r="UDS58" s="62"/>
      <c r="UDT58" s="62"/>
      <c r="UDU58" s="62"/>
      <c r="UDV58" s="62"/>
      <c r="UDW58" s="62"/>
      <c r="UDX58" s="62"/>
      <c r="UDY58" s="62"/>
      <c r="UDZ58" s="62"/>
      <c r="UEA58" s="62"/>
      <c r="UEB58" s="62"/>
      <c r="UEC58" s="62"/>
      <c r="UED58" s="62"/>
      <c r="UEE58" s="62"/>
      <c r="UEF58" s="62"/>
      <c r="UEG58" s="62"/>
      <c r="UEH58" s="62"/>
      <c r="UEI58" s="62"/>
      <c r="UEJ58" s="62"/>
      <c r="UEK58" s="62"/>
      <c r="UEL58" s="62"/>
      <c r="UEM58" s="62"/>
      <c r="UEN58" s="62"/>
      <c r="UEO58" s="62"/>
      <c r="UEP58" s="62"/>
      <c r="UEQ58" s="62"/>
      <c r="UER58" s="62"/>
      <c r="UES58" s="62"/>
      <c r="UET58" s="62"/>
      <c r="UEU58" s="62"/>
      <c r="UEV58" s="62"/>
      <c r="UEW58" s="62"/>
      <c r="UEX58" s="62"/>
      <c r="UEY58" s="62"/>
      <c r="UEZ58" s="62"/>
      <c r="UFA58" s="62"/>
      <c r="UFB58" s="62"/>
      <c r="UFC58" s="62"/>
      <c r="UFD58" s="62"/>
      <c r="UFE58" s="62"/>
      <c r="UFF58" s="62"/>
      <c r="UFG58" s="62"/>
      <c r="UFH58" s="62"/>
      <c r="UFI58" s="62"/>
      <c r="UFJ58" s="62"/>
      <c r="UFK58" s="62"/>
      <c r="UFL58" s="62"/>
      <c r="UFM58" s="62"/>
      <c r="UFN58" s="62"/>
      <c r="UFO58" s="62"/>
      <c r="UFP58" s="62"/>
      <c r="UFQ58" s="62"/>
      <c r="UFR58" s="62"/>
      <c r="UFS58" s="62"/>
      <c r="UFT58" s="62"/>
      <c r="UFU58" s="62"/>
      <c r="UFV58" s="62"/>
      <c r="UFW58" s="62"/>
      <c r="UFX58" s="62"/>
      <c r="UFY58" s="62"/>
      <c r="UFZ58" s="62"/>
      <c r="UGA58" s="62"/>
      <c r="UGB58" s="62"/>
      <c r="UGC58" s="62"/>
      <c r="UGD58" s="62"/>
      <c r="UGE58" s="62"/>
      <c r="UGF58" s="62"/>
      <c r="UGG58" s="62"/>
      <c r="UGH58" s="62"/>
      <c r="UGI58" s="62"/>
      <c r="UGJ58" s="62"/>
      <c r="UGK58" s="62"/>
      <c r="UGL58" s="62"/>
      <c r="UGM58" s="62"/>
      <c r="UGN58" s="62"/>
      <c r="UGO58" s="62"/>
      <c r="UGP58" s="62"/>
      <c r="UGQ58" s="62"/>
      <c r="UGR58" s="62"/>
      <c r="UGS58" s="62"/>
      <c r="UGT58" s="62"/>
      <c r="UGU58" s="62"/>
      <c r="UGV58" s="62"/>
      <c r="UGW58" s="62"/>
      <c r="UGX58" s="62"/>
      <c r="UGY58" s="62"/>
      <c r="UGZ58" s="62"/>
      <c r="UHA58" s="62"/>
      <c r="UHB58" s="62"/>
      <c r="UHC58" s="62"/>
      <c r="UHD58" s="62"/>
      <c r="UHE58" s="62"/>
      <c r="UHF58" s="62"/>
      <c r="UHG58" s="62"/>
      <c r="UHH58" s="62"/>
      <c r="UHI58" s="62"/>
      <c r="UHJ58" s="62"/>
      <c r="UHK58" s="62"/>
      <c r="UHL58" s="62"/>
      <c r="UHM58" s="62"/>
      <c r="UHN58" s="62"/>
      <c r="UHO58" s="62"/>
      <c r="UHP58" s="62"/>
      <c r="UHQ58" s="62"/>
      <c r="UHR58" s="62"/>
      <c r="UHS58" s="62"/>
      <c r="UHT58" s="62"/>
      <c r="UHU58" s="62"/>
      <c r="UHV58" s="62"/>
      <c r="UHW58" s="62"/>
      <c r="UHX58" s="62"/>
      <c r="UHY58" s="62"/>
      <c r="UHZ58" s="62"/>
      <c r="UIA58" s="62"/>
      <c r="UIB58" s="62"/>
      <c r="UIC58" s="62"/>
      <c r="UID58" s="62"/>
      <c r="UIE58" s="62"/>
      <c r="UIF58" s="62"/>
      <c r="UIG58" s="62"/>
      <c r="UIH58" s="62"/>
      <c r="UII58" s="62"/>
      <c r="UIJ58" s="62"/>
      <c r="UIK58" s="62"/>
      <c r="UIL58" s="62"/>
      <c r="UIM58" s="62"/>
      <c r="UIN58" s="62"/>
      <c r="UIO58" s="62"/>
      <c r="UIP58" s="62"/>
      <c r="UIQ58" s="62"/>
      <c r="UIR58" s="62"/>
      <c r="UIS58" s="62"/>
      <c r="UIT58" s="62"/>
      <c r="UIU58" s="62"/>
      <c r="UIV58" s="62"/>
      <c r="UIW58" s="62"/>
      <c r="UIX58" s="62"/>
      <c r="UIY58" s="62"/>
      <c r="UIZ58" s="62"/>
      <c r="UJA58" s="62"/>
      <c r="UJB58" s="62"/>
      <c r="UJC58" s="62"/>
      <c r="UJD58" s="62"/>
      <c r="UJE58" s="62"/>
      <c r="UJF58" s="62"/>
      <c r="UJG58" s="62"/>
      <c r="UJH58" s="62"/>
      <c r="UJI58" s="62"/>
      <c r="UJJ58" s="62"/>
      <c r="UJK58" s="62"/>
      <c r="UJL58" s="62"/>
      <c r="UJM58" s="62"/>
      <c r="UJN58" s="62"/>
      <c r="UJO58" s="62"/>
      <c r="UJP58" s="62"/>
      <c r="UJQ58" s="62"/>
      <c r="UJR58" s="62"/>
      <c r="UJS58" s="62"/>
      <c r="UJT58" s="62"/>
      <c r="UJU58" s="62"/>
      <c r="UJV58" s="62"/>
      <c r="UJW58" s="62"/>
      <c r="UJX58" s="62"/>
      <c r="UJY58" s="62"/>
      <c r="UJZ58" s="62"/>
      <c r="UKA58" s="62"/>
      <c r="UKB58" s="62"/>
      <c r="UKC58" s="62"/>
      <c r="UKD58" s="62"/>
      <c r="UKE58" s="62"/>
      <c r="UKF58" s="62"/>
      <c r="UKG58" s="62"/>
      <c r="UKH58" s="62"/>
      <c r="UKI58" s="62"/>
      <c r="UKJ58" s="62"/>
      <c r="UKK58" s="62"/>
      <c r="UKL58" s="62"/>
      <c r="UKM58" s="62"/>
      <c r="UKN58" s="62"/>
      <c r="UKO58" s="62"/>
      <c r="UKP58" s="62"/>
      <c r="UKQ58" s="62"/>
      <c r="UKR58" s="62"/>
      <c r="UKS58" s="62"/>
      <c r="UKT58" s="62"/>
      <c r="UKU58" s="62"/>
      <c r="UKV58" s="62"/>
      <c r="UKW58" s="62"/>
      <c r="UKX58" s="62"/>
      <c r="UKY58" s="62"/>
      <c r="UKZ58" s="62"/>
      <c r="ULA58" s="62"/>
      <c r="ULB58" s="62"/>
      <c r="ULC58" s="62"/>
      <c r="ULD58" s="62"/>
      <c r="ULE58" s="62"/>
      <c r="ULF58" s="62"/>
      <c r="ULG58" s="62"/>
      <c r="ULH58" s="62"/>
      <c r="ULI58" s="62"/>
      <c r="ULJ58" s="62"/>
      <c r="ULK58" s="62"/>
      <c r="ULL58" s="62"/>
      <c r="ULM58" s="62"/>
      <c r="ULN58" s="62"/>
      <c r="ULO58" s="62"/>
      <c r="ULP58" s="62"/>
      <c r="ULQ58" s="62"/>
      <c r="ULR58" s="62"/>
      <c r="ULS58" s="62"/>
      <c r="ULT58" s="62"/>
      <c r="ULU58" s="62"/>
      <c r="ULV58" s="62"/>
      <c r="ULW58" s="62"/>
      <c r="ULX58" s="62"/>
      <c r="ULY58" s="62"/>
      <c r="ULZ58" s="62"/>
      <c r="UMA58" s="62"/>
      <c r="UMB58" s="62"/>
      <c r="UMC58" s="62"/>
      <c r="UMD58" s="62"/>
      <c r="UME58" s="62"/>
      <c r="UMF58" s="62"/>
      <c r="UMG58" s="62"/>
      <c r="UMH58" s="62"/>
      <c r="UMI58" s="62"/>
      <c r="UMJ58" s="62"/>
      <c r="UMK58" s="62"/>
      <c r="UML58" s="62"/>
      <c r="UMM58" s="62"/>
      <c r="UMN58" s="62"/>
      <c r="UMO58" s="62"/>
      <c r="UMP58" s="62"/>
      <c r="UMQ58" s="62"/>
      <c r="UMR58" s="62"/>
      <c r="UMS58" s="62"/>
      <c r="UMT58" s="62"/>
      <c r="UMU58" s="62"/>
      <c r="UMV58" s="62"/>
      <c r="UMW58" s="62"/>
      <c r="UMX58" s="62"/>
      <c r="UMY58" s="62"/>
      <c r="UMZ58" s="62"/>
      <c r="UNA58" s="62"/>
      <c r="UNB58" s="62"/>
      <c r="UNC58" s="62"/>
      <c r="UND58" s="62"/>
      <c r="UNE58" s="62"/>
      <c r="UNF58" s="62"/>
      <c r="UNG58" s="62"/>
      <c r="UNH58" s="62"/>
      <c r="UNI58" s="62"/>
      <c r="UNJ58" s="62"/>
      <c r="UNK58" s="62"/>
      <c r="UNL58" s="62"/>
      <c r="UNM58" s="62"/>
      <c r="UNN58" s="62"/>
      <c r="UNO58" s="62"/>
      <c r="UNP58" s="62"/>
      <c r="UNQ58" s="62"/>
      <c r="UNR58" s="62"/>
      <c r="UNS58" s="62"/>
      <c r="UNT58" s="62"/>
      <c r="UNU58" s="62"/>
      <c r="UNV58" s="62"/>
      <c r="UNW58" s="62"/>
      <c r="UNX58" s="62"/>
      <c r="UNY58" s="62"/>
      <c r="UNZ58" s="62"/>
      <c r="UOA58" s="62"/>
      <c r="UOB58" s="62"/>
      <c r="UOC58" s="62"/>
      <c r="UOD58" s="62"/>
      <c r="UOE58" s="62"/>
      <c r="UOF58" s="62"/>
      <c r="UOG58" s="62"/>
      <c r="UOH58" s="62"/>
      <c r="UOI58" s="62"/>
      <c r="UOJ58" s="62"/>
      <c r="UOK58" s="62"/>
      <c r="UOL58" s="62"/>
      <c r="UOM58" s="62"/>
      <c r="UON58" s="62"/>
      <c r="UOO58" s="62"/>
      <c r="UOP58" s="62"/>
      <c r="UOQ58" s="62"/>
      <c r="UOR58" s="62"/>
      <c r="UOS58" s="62"/>
      <c r="UOT58" s="62"/>
      <c r="UOU58" s="62"/>
      <c r="UOV58" s="62"/>
      <c r="UOW58" s="62"/>
      <c r="UOX58" s="62"/>
      <c r="UOY58" s="62"/>
      <c r="UOZ58" s="62"/>
      <c r="UPA58" s="62"/>
      <c r="UPB58" s="62"/>
      <c r="UPC58" s="62"/>
      <c r="UPD58" s="62"/>
      <c r="UPE58" s="62"/>
      <c r="UPF58" s="62"/>
      <c r="UPG58" s="62"/>
      <c r="UPH58" s="62"/>
      <c r="UPI58" s="62"/>
      <c r="UPJ58" s="62"/>
      <c r="UPK58" s="62"/>
      <c r="UPL58" s="62"/>
      <c r="UPM58" s="62"/>
      <c r="UPN58" s="62"/>
      <c r="UPO58" s="62"/>
      <c r="UPP58" s="62"/>
      <c r="UPQ58" s="62"/>
      <c r="UPR58" s="62"/>
      <c r="UPS58" s="62"/>
      <c r="UPT58" s="62"/>
      <c r="UPU58" s="62"/>
      <c r="UPV58" s="62"/>
      <c r="UPW58" s="62"/>
      <c r="UPX58" s="62"/>
      <c r="UPY58" s="62"/>
      <c r="UPZ58" s="62"/>
      <c r="UQA58" s="62"/>
      <c r="UQB58" s="62"/>
      <c r="UQC58" s="62"/>
      <c r="UQD58" s="62"/>
      <c r="UQE58" s="62"/>
      <c r="UQF58" s="62"/>
      <c r="UQG58" s="62"/>
      <c r="UQH58" s="62"/>
      <c r="UQI58" s="62"/>
      <c r="UQJ58" s="62"/>
      <c r="UQK58" s="62"/>
      <c r="UQL58" s="62"/>
      <c r="UQM58" s="62"/>
      <c r="UQN58" s="62"/>
      <c r="UQO58" s="62"/>
      <c r="UQP58" s="62"/>
      <c r="UQQ58" s="62"/>
      <c r="UQR58" s="62"/>
      <c r="UQS58" s="62"/>
      <c r="UQT58" s="62"/>
      <c r="UQU58" s="62"/>
      <c r="UQV58" s="62"/>
      <c r="UQW58" s="62"/>
      <c r="UQX58" s="62"/>
      <c r="UQY58" s="62"/>
      <c r="UQZ58" s="62"/>
      <c r="URA58" s="62"/>
      <c r="URB58" s="62"/>
      <c r="URC58" s="62"/>
      <c r="URD58" s="62"/>
      <c r="URE58" s="62"/>
      <c r="URF58" s="62"/>
      <c r="URG58" s="62"/>
      <c r="URH58" s="62"/>
      <c r="URI58" s="62"/>
      <c r="URJ58" s="62"/>
      <c r="URK58" s="62"/>
      <c r="URL58" s="62"/>
      <c r="URM58" s="62"/>
      <c r="URN58" s="62"/>
      <c r="URO58" s="62"/>
      <c r="URP58" s="62"/>
      <c r="URQ58" s="62"/>
      <c r="URR58" s="62"/>
      <c r="URS58" s="62"/>
      <c r="URT58" s="62"/>
      <c r="URU58" s="62"/>
      <c r="URV58" s="62"/>
      <c r="URW58" s="62"/>
      <c r="URX58" s="62"/>
      <c r="URY58" s="62"/>
      <c r="URZ58" s="62"/>
      <c r="USA58" s="62"/>
      <c r="USB58" s="62"/>
      <c r="USC58" s="62"/>
      <c r="USD58" s="62"/>
      <c r="USE58" s="62"/>
      <c r="USF58" s="62"/>
      <c r="USG58" s="62"/>
      <c r="USH58" s="62"/>
      <c r="USI58" s="62"/>
      <c r="USJ58" s="62"/>
      <c r="USK58" s="62"/>
      <c r="USL58" s="62"/>
      <c r="USM58" s="62"/>
      <c r="USN58" s="62"/>
      <c r="USO58" s="62"/>
      <c r="USP58" s="62"/>
      <c r="USQ58" s="62"/>
      <c r="USR58" s="62"/>
      <c r="USS58" s="62"/>
      <c r="UST58" s="62"/>
      <c r="USU58" s="62"/>
      <c r="USV58" s="62"/>
      <c r="USW58" s="62"/>
      <c r="USX58" s="62"/>
      <c r="USY58" s="62"/>
      <c r="USZ58" s="62"/>
      <c r="UTA58" s="62"/>
      <c r="UTB58" s="62"/>
      <c r="UTC58" s="62"/>
      <c r="UTD58" s="62"/>
      <c r="UTE58" s="62"/>
      <c r="UTF58" s="62"/>
      <c r="UTG58" s="62"/>
      <c r="UTH58" s="62"/>
      <c r="UTI58" s="62"/>
      <c r="UTJ58" s="62"/>
      <c r="UTK58" s="62"/>
      <c r="UTL58" s="62"/>
      <c r="UTM58" s="62"/>
      <c r="UTN58" s="62"/>
      <c r="UTO58" s="62"/>
      <c r="UTP58" s="62"/>
      <c r="UTQ58" s="62"/>
      <c r="UTR58" s="62"/>
      <c r="UTS58" s="62"/>
      <c r="UTT58" s="62"/>
      <c r="UTU58" s="62"/>
      <c r="UTV58" s="62"/>
      <c r="UTW58" s="62"/>
      <c r="UTX58" s="62"/>
      <c r="UTY58" s="62"/>
      <c r="UTZ58" s="62"/>
      <c r="UUA58" s="62"/>
      <c r="UUB58" s="62"/>
      <c r="UUC58" s="62"/>
      <c r="UUD58" s="62"/>
      <c r="UUE58" s="62"/>
      <c r="UUF58" s="62"/>
      <c r="UUG58" s="62"/>
      <c r="UUH58" s="62"/>
      <c r="UUI58" s="62"/>
      <c r="UUJ58" s="62"/>
      <c r="UUK58" s="62"/>
      <c r="UUL58" s="62"/>
      <c r="UUM58" s="62"/>
      <c r="UUN58" s="62"/>
      <c r="UUO58" s="62"/>
      <c r="UUP58" s="62"/>
      <c r="UUQ58" s="62"/>
      <c r="UUR58" s="62"/>
      <c r="UUS58" s="62"/>
      <c r="UUT58" s="62"/>
      <c r="UUU58" s="62"/>
      <c r="UUV58" s="62"/>
      <c r="UUW58" s="62"/>
      <c r="UUX58" s="62"/>
      <c r="UUY58" s="62"/>
      <c r="UUZ58" s="62"/>
      <c r="UVA58" s="62"/>
      <c r="UVB58" s="62"/>
      <c r="UVC58" s="62"/>
      <c r="UVD58" s="62"/>
      <c r="UVE58" s="62"/>
      <c r="UVF58" s="62"/>
      <c r="UVG58" s="62"/>
      <c r="UVH58" s="62"/>
      <c r="UVI58" s="62"/>
      <c r="UVJ58" s="62"/>
      <c r="UVK58" s="62"/>
      <c r="UVL58" s="62"/>
      <c r="UVM58" s="62"/>
      <c r="UVN58" s="62"/>
      <c r="UVO58" s="62"/>
      <c r="UVP58" s="62"/>
      <c r="UVQ58" s="62"/>
      <c r="UVR58" s="62"/>
      <c r="UVS58" s="62"/>
      <c r="UVT58" s="62"/>
      <c r="UVU58" s="62"/>
      <c r="UVV58" s="62"/>
      <c r="UVW58" s="62"/>
      <c r="UVX58" s="62"/>
      <c r="UVY58" s="62"/>
      <c r="UVZ58" s="62"/>
      <c r="UWA58" s="62"/>
      <c r="UWB58" s="62"/>
      <c r="UWC58" s="62"/>
      <c r="UWD58" s="62"/>
      <c r="UWE58" s="62"/>
      <c r="UWF58" s="62"/>
      <c r="UWG58" s="62"/>
      <c r="UWH58" s="62"/>
      <c r="UWI58" s="62"/>
      <c r="UWJ58" s="62"/>
      <c r="UWK58" s="62"/>
      <c r="UWL58" s="62"/>
      <c r="UWM58" s="62"/>
      <c r="UWN58" s="62"/>
      <c r="UWO58" s="62"/>
      <c r="UWP58" s="62"/>
      <c r="UWQ58" s="62"/>
      <c r="UWR58" s="62"/>
      <c r="UWS58" s="62"/>
      <c r="UWT58" s="62"/>
      <c r="UWU58" s="62"/>
      <c r="UWV58" s="62"/>
      <c r="UWW58" s="62"/>
      <c r="UWX58" s="62"/>
      <c r="UWY58" s="62"/>
      <c r="UWZ58" s="62"/>
      <c r="UXA58" s="62"/>
      <c r="UXB58" s="62"/>
      <c r="UXC58" s="62"/>
      <c r="UXD58" s="62"/>
      <c r="UXE58" s="62"/>
      <c r="UXF58" s="62"/>
      <c r="UXG58" s="62"/>
      <c r="UXH58" s="62"/>
      <c r="UXI58" s="62"/>
      <c r="UXJ58" s="62"/>
      <c r="UXK58" s="62"/>
      <c r="UXL58" s="62"/>
      <c r="UXM58" s="62"/>
      <c r="UXN58" s="62"/>
      <c r="UXO58" s="62"/>
      <c r="UXP58" s="62"/>
      <c r="UXQ58" s="62"/>
      <c r="UXR58" s="62"/>
      <c r="UXS58" s="62"/>
      <c r="UXT58" s="62"/>
      <c r="UXU58" s="62"/>
      <c r="UXV58" s="62"/>
      <c r="UXW58" s="62"/>
      <c r="UXX58" s="62"/>
      <c r="UXY58" s="62"/>
      <c r="UXZ58" s="62"/>
      <c r="UYA58" s="62"/>
      <c r="UYB58" s="62"/>
      <c r="UYC58" s="62"/>
      <c r="UYD58" s="62"/>
      <c r="UYE58" s="62"/>
      <c r="UYF58" s="62"/>
      <c r="UYG58" s="62"/>
      <c r="UYH58" s="62"/>
      <c r="UYI58" s="62"/>
      <c r="UYJ58" s="62"/>
      <c r="UYK58" s="62"/>
      <c r="UYL58" s="62"/>
      <c r="UYM58" s="62"/>
      <c r="UYN58" s="62"/>
      <c r="UYO58" s="62"/>
      <c r="UYP58" s="62"/>
      <c r="UYQ58" s="62"/>
      <c r="UYR58" s="62"/>
      <c r="UYS58" s="62"/>
      <c r="UYT58" s="62"/>
      <c r="UYU58" s="62"/>
      <c r="UYV58" s="62"/>
      <c r="UYW58" s="62"/>
      <c r="UYX58" s="62"/>
      <c r="UYY58" s="62"/>
      <c r="UYZ58" s="62"/>
      <c r="UZA58" s="62"/>
      <c r="UZB58" s="62"/>
      <c r="UZC58" s="62"/>
      <c r="UZD58" s="62"/>
      <c r="UZE58" s="62"/>
      <c r="UZF58" s="62"/>
      <c r="UZG58" s="62"/>
      <c r="UZH58" s="62"/>
      <c r="UZI58" s="62"/>
      <c r="UZJ58" s="62"/>
      <c r="UZK58" s="62"/>
      <c r="UZL58" s="62"/>
      <c r="UZM58" s="62"/>
      <c r="UZN58" s="62"/>
      <c r="UZO58" s="62"/>
      <c r="UZP58" s="62"/>
      <c r="UZQ58" s="62"/>
      <c r="UZR58" s="62"/>
      <c r="UZS58" s="62"/>
      <c r="UZT58" s="62"/>
      <c r="UZU58" s="62"/>
      <c r="UZV58" s="62"/>
      <c r="UZW58" s="62"/>
      <c r="UZX58" s="62"/>
      <c r="UZY58" s="62"/>
      <c r="UZZ58" s="62"/>
      <c r="VAA58" s="62"/>
      <c r="VAB58" s="62"/>
      <c r="VAC58" s="62"/>
      <c r="VAD58" s="62"/>
      <c r="VAE58" s="62"/>
      <c r="VAF58" s="62"/>
      <c r="VAG58" s="62"/>
      <c r="VAH58" s="62"/>
      <c r="VAI58" s="62"/>
      <c r="VAJ58" s="62"/>
      <c r="VAK58" s="62"/>
      <c r="VAL58" s="62"/>
      <c r="VAM58" s="62"/>
      <c r="VAN58" s="62"/>
      <c r="VAO58" s="62"/>
      <c r="VAP58" s="62"/>
      <c r="VAQ58" s="62"/>
      <c r="VAR58" s="62"/>
      <c r="VAS58" s="62"/>
      <c r="VAT58" s="62"/>
      <c r="VAU58" s="62"/>
      <c r="VAV58" s="62"/>
      <c r="VAW58" s="62"/>
      <c r="VAX58" s="62"/>
      <c r="VAY58" s="62"/>
      <c r="VAZ58" s="62"/>
      <c r="VBA58" s="62"/>
      <c r="VBB58" s="62"/>
      <c r="VBC58" s="62"/>
      <c r="VBD58" s="62"/>
      <c r="VBE58" s="62"/>
      <c r="VBF58" s="62"/>
      <c r="VBG58" s="62"/>
      <c r="VBH58" s="62"/>
      <c r="VBI58" s="62"/>
      <c r="VBJ58" s="62"/>
      <c r="VBK58" s="62"/>
      <c r="VBL58" s="62"/>
      <c r="VBM58" s="62"/>
      <c r="VBN58" s="62"/>
      <c r="VBO58" s="62"/>
      <c r="VBP58" s="62"/>
      <c r="VBQ58" s="62"/>
      <c r="VBR58" s="62"/>
      <c r="VBS58" s="62"/>
      <c r="VBT58" s="62"/>
      <c r="VBU58" s="62"/>
      <c r="VBV58" s="62"/>
      <c r="VBW58" s="62"/>
      <c r="VBX58" s="62"/>
      <c r="VBY58" s="62"/>
      <c r="VBZ58" s="62"/>
      <c r="VCA58" s="62"/>
      <c r="VCB58" s="62"/>
      <c r="VCC58" s="62"/>
      <c r="VCD58" s="62"/>
      <c r="VCE58" s="62"/>
      <c r="VCF58" s="62"/>
      <c r="VCG58" s="62"/>
      <c r="VCH58" s="62"/>
      <c r="VCI58" s="62"/>
      <c r="VCJ58" s="62"/>
      <c r="VCK58" s="62"/>
      <c r="VCL58" s="62"/>
      <c r="VCM58" s="62"/>
      <c r="VCN58" s="62"/>
      <c r="VCO58" s="62"/>
      <c r="VCP58" s="62"/>
      <c r="VCQ58" s="62"/>
      <c r="VCR58" s="62"/>
      <c r="VCS58" s="62"/>
      <c r="VCT58" s="62"/>
      <c r="VCU58" s="62"/>
      <c r="VCV58" s="62"/>
      <c r="VCW58" s="62"/>
      <c r="VCX58" s="62"/>
      <c r="VCY58" s="62"/>
      <c r="VCZ58" s="62"/>
      <c r="VDA58" s="62"/>
      <c r="VDB58" s="62"/>
      <c r="VDC58" s="62"/>
      <c r="VDD58" s="62"/>
      <c r="VDE58" s="62"/>
      <c r="VDF58" s="62"/>
      <c r="VDG58" s="62"/>
      <c r="VDH58" s="62"/>
      <c r="VDI58" s="62"/>
      <c r="VDJ58" s="62"/>
      <c r="VDK58" s="62"/>
      <c r="VDL58" s="62"/>
      <c r="VDM58" s="62"/>
      <c r="VDN58" s="62"/>
      <c r="VDO58" s="62"/>
      <c r="VDP58" s="62"/>
      <c r="VDQ58" s="62"/>
      <c r="VDR58" s="62"/>
      <c r="VDS58" s="62"/>
      <c r="VDT58" s="62"/>
      <c r="VDU58" s="62"/>
      <c r="VDV58" s="62"/>
      <c r="VDW58" s="62"/>
      <c r="VDX58" s="62"/>
      <c r="VDY58" s="62"/>
      <c r="VDZ58" s="62"/>
      <c r="VEA58" s="62"/>
      <c r="VEB58" s="62"/>
      <c r="VEC58" s="62"/>
      <c r="VED58" s="62"/>
      <c r="VEE58" s="62"/>
      <c r="VEF58" s="62"/>
      <c r="VEG58" s="62"/>
      <c r="VEH58" s="62"/>
      <c r="VEI58" s="62"/>
      <c r="VEJ58" s="62"/>
      <c r="VEK58" s="62"/>
      <c r="VEL58" s="62"/>
      <c r="VEM58" s="62"/>
      <c r="VEN58" s="62"/>
      <c r="VEO58" s="62"/>
      <c r="VEP58" s="62"/>
      <c r="VEQ58" s="62"/>
      <c r="VER58" s="62"/>
      <c r="VES58" s="62"/>
      <c r="VET58" s="62"/>
      <c r="VEU58" s="62"/>
      <c r="VEV58" s="62"/>
      <c r="VEW58" s="62"/>
      <c r="VEX58" s="62"/>
      <c r="VEY58" s="62"/>
      <c r="VEZ58" s="62"/>
      <c r="VFA58" s="62"/>
      <c r="VFB58" s="62"/>
      <c r="VFC58" s="62"/>
      <c r="VFD58" s="62"/>
      <c r="VFE58" s="62"/>
      <c r="VFF58" s="62"/>
      <c r="VFG58" s="62"/>
      <c r="VFH58" s="62"/>
      <c r="VFI58" s="62"/>
      <c r="VFJ58" s="62"/>
      <c r="VFK58" s="62"/>
      <c r="VFL58" s="62"/>
      <c r="VFM58" s="62"/>
      <c r="VFN58" s="62"/>
      <c r="VFO58" s="62"/>
      <c r="VFP58" s="62"/>
      <c r="VFQ58" s="62"/>
      <c r="VFR58" s="62"/>
      <c r="VFS58" s="62"/>
      <c r="VFT58" s="62"/>
      <c r="VFU58" s="62"/>
      <c r="VFV58" s="62"/>
      <c r="VFW58" s="62"/>
      <c r="VFX58" s="62"/>
      <c r="VFY58" s="62"/>
      <c r="VFZ58" s="62"/>
      <c r="VGA58" s="62"/>
      <c r="VGB58" s="62"/>
      <c r="VGC58" s="62"/>
      <c r="VGD58" s="62"/>
      <c r="VGE58" s="62"/>
      <c r="VGF58" s="62"/>
      <c r="VGG58" s="62"/>
      <c r="VGH58" s="62"/>
      <c r="VGI58" s="62"/>
      <c r="VGJ58" s="62"/>
      <c r="VGK58" s="62"/>
      <c r="VGL58" s="62"/>
      <c r="VGM58" s="62"/>
      <c r="VGN58" s="62"/>
      <c r="VGO58" s="62"/>
      <c r="VGP58" s="62"/>
      <c r="VGQ58" s="62"/>
      <c r="VGR58" s="62"/>
      <c r="VGS58" s="62"/>
      <c r="VGT58" s="62"/>
      <c r="VGU58" s="62"/>
      <c r="VGV58" s="62"/>
      <c r="VGW58" s="62"/>
      <c r="VGX58" s="62"/>
      <c r="VGY58" s="62"/>
      <c r="VGZ58" s="62"/>
      <c r="VHA58" s="62"/>
      <c r="VHB58" s="62"/>
      <c r="VHC58" s="62"/>
      <c r="VHD58" s="62"/>
      <c r="VHE58" s="62"/>
      <c r="VHF58" s="62"/>
      <c r="VHG58" s="62"/>
      <c r="VHH58" s="62"/>
      <c r="VHI58" s="62"/>
      <c r="VHJ58" s="62"/>
      <c r="VHK58" s="62"/>
      <c r="VHL58" s="62"/>
      <c r="VHM58" s="62"/>
      <c r="VHN58" s="62"/>
      <c r="VHO58" s="62"/>
      <c r="VHP58" s="62"/>
      <c r="VHQ58" s="62"/>
      <c r="VHR58" s="62"/>
      <c r="VHS58" s="62"/>
      <c r="VHT58" s="62"/>
      <c r="VHU58" s="62"/>
      <c r="VHV58" s="62"/>
      <c r="VHW58" s="62"/>
      <c r="VHX58" s="62"/>
      <c r="VHY58" s="62"/>
      <c r="VHZ58" s="62"/>
      <c r="VIA58" s="62"/>
      <c r="VIB58" s="62"/>
      <c r="VIC58" s="62"/>
      <c r="VID58" s="62"/>
      <c r="VIE58" s="62"/>
      <c r="VIF58" s="62"/>
      <c r="VIG58" s="62"/>
      <c r="VIH58" s="62"/>
      <c r="VII58" s="62"/>
      <c r="VIJ58" s="62"/>
      <c r="VIK58" s="62"/>
      <c r="VIL58" s="62"/>
      <c r="VIM58" s="62"/>
      <c r="VIN58" s="62"/>
      <c r="VIO58" s="62"/>
      <c r="VIP58" s="62"/>
      <c r="VIQ58" s="62"/>
      <c r="VIR58" s="62"/>
      <c r="VIS58" s="62"/>
      <c r="VIT58" s="62"/>
      <c r="VIU58" s="62"/>
      <c r="VIV58" s="62"/>
      <c r="VIW58" s="62"/>
      <c r="VIX58" s="62"/>
      <c r="VIY58" s="62"/>
      <c r="VIZ58" s="62"/>
      <c r="VJA58" s="62"/>
      <c r="VJB58" s="62"/>
      <c r="VJC58" s="62"/>
      <c r="VJD58" s="62"/>
      <c r="VJE58" s="62"/>
      <c r="VJF58" s="62"/>
      <c r="VJG58" s="62"/>
      <c r="VJH58" s="62"/>
      <c r="VJI58" s="62"/>
      <c r="VJJ58" s="62"/>
      <c r="VJK58" s="62"/>
      <c r="VJL58" s="62"/>
      <c r="VJM58" s="62"/>
      <c r="VJN58" s="62"/>
      <c r="VJO58" s="62"/>
      <c r="VJP58" s="62"/>
      <c r="VJQ58" s="62"/>
      <c r="VJR58" s="62"/>
      <c r="VJS58" s="62"/>
      <c r="VJT58" s="62"/>
      <c r="VJU58" s="62"/>
      <c r="VJV58" s="62"/>
      <c r="VJW58" s="62"/>
      <c r="VJX58" s="62"/>
      <c r="VJY58" s="62"/>
      <c r="VJZ58" s="62"/>
      <c r="VKA58" s="62"/>
      <c r="VKB58" s="62"/>
      <c r="VKC58" s="62"/>
      <c r="VKD58" s="62"/>
      <c r="VKE58" s="62"/>
      <c r="VKF58" s="62"/>
      <c r="VKG58" s="62"/>
      <c r="VKH58" s="62"/>
      <c r="VKI58" s="62"/>
      <c r="VKJ58" s="62"/>
      <c r="VKK58" s="62"/>
      <c r="VKL58" s="62"/>
      <c r="VKM58" s="62"/>
      <c r="VKN58" s="62"/>
      <c r="VKO58" s="62"/>
      <c r="VKP58" s="62"/>
      <c r="VKQ58" s="62"/>
      <c r="VKR58" s="62"/>
      <c r="VKS58" s="62"/>
      <c r="VKT58" s="62"/>
      <c r="VKU58" s="62"/>
      <c r="VKV58" s="62"/>
      <c r="VKW58" s="62"/>
      <c r="VKX58" s="62"/>
      <c r="VKY58" s="62"/>
      <c r="VKZ58" s="62"/>
      <c r="VLA58" s="62"/>
      <c r="VLB58" s="62"/>
      <c r="VLC58" s="62"/>
      <c r="VLD58" s="62"/>
      <c r="VLE58" s="62"/>
      <c r="VLF58" s="62"/>
      <c r="VLG58" s="62"/>
      <c r="VLH58" s="62"/>
      <c r="VLI58" s="62"/>
      <c r="VLJ58" s="62"/>
      <c r="VLK58" s="62"/>
      <c r="VLL58" s="62"/>
      <c r="VLM58" s="62"/>
      <c r="VLN58" s="62"/>
      <c r="VLO58" s="62"/>
      <c r="VLP58" s="62"/>
      <c r="VLQ58" s="62"/>
      <c r="VLR58" s="62"/>
      <c r="VLS58" s="62"/>
      <c r="VLT58" s="62"/>
      <c r="VLU58" s="62"/>
      <c r="VLV58" s="62"/>
      <c r="VLW58" s="62"/>
      <c r="VLX58" s="62"/>
      <c r="VLY58" s="62"/>
      <c r="VLZ58" s="62"/>
      <c r="VMA58" s="62"/>
      <c r="VMB58" s="62"/>
      <c r="VMC58" s="62"/>
      <c r="VMD58" s="62"/>
      <c r="VME58" s="62"/>
      <c r="VMF58" s="62"/>
      <c r="VMG58" s="62"/>
      <c r="VMH58" s="62"/>
      <c r="VMI58" s="62"/>
      <c r="VMJ58" s="62"/>
      <c r="VMK58" s="62"/>
      <c r="VML58" s="62"/>
      <c r="VMM58" s="62"/>
      <c r="VMN58" s="62"/>
      <c r="VMO58" s="62"/>
      <c r="VMP58" s="62"/>
      <c r="VMQ58" s="62"/>
      <c r="VMR58" s="62"/>
      <c r="VMS58" s="62"/>
      <c r="VMT58" s="62"/>
      <c r="VMU58" s="62"/>
      <c r="VMV58" s="62"/>
      <c r="VMW58" s="62"/>
      <c r="VMX58" s="62"/>
      <c r="VMY58" s="62"/>
      <c r="VMZ58" s="62"/>
      <c r="VNA58" s="62"/>
      <c r="VNB58" s="62"/>
      <c r="VNC58" s="62"/>
      <c r="VND58" s="62"/>
      <c r="VNE58" s="62"/>
      <c r="VNF58" s="62"/>
      <c r="VNG58" s="62"/>
      <c r="VNH58" s="62"/>
      <c r="VNI58" s="62"/>
      <c r="VNJ58" s="62"/>
      <c r="VNK58" s="62"/>
      <c r="VNL58" s="62"/>
      <c r="VNM58" s="62"/>
      <c r="VNN58" s="62"/>
      <c r="VNO58" s="62"/>
      <c r="VNP58" s="62"/>
      <c r="VNQ58" s="62"/>
      <c r="VNR58" s="62"/>
      <c r="VNS58" s="62"/>
      <c r="VNT58" s="62"/>
      <c r="VNU58" s="62"/>
      <c r="VNV58" s="62"/>
      <c r="VNW58" s="62"/>
      <c r="VNX58" s="62"/>
      <c r="VNY58" s="62"/>
      <c r="VNZ58" s="62"/>
      <c r="VOA58" s="62"/>
      <c r="VOB58" s="62"/>
      <c r="VOC58" s="62"/>
      <c r="VOD58" s="62"/>
      <c r="VOE58" s="62"/>
      <c r="VOF58" s="62"/>
      <c r="VOG58" s="62"/>
      <c r="VOH58" s="62"/>
      <c r="VOI58" s="62"/>
      <c r="VOJ58" s="62"/>
      <c r="VOK58" s="62"/>
      <c r="VOL58" s="62"/>
      <c r="VOM58" s="62"/>
      <c r="VON58" s="62"/>
      <c r="VOO58" s="62"/>
      <c r="VOP58" s="62"/>
      <c r="VOQ58" s="62"/>
      <c r="VOR58" s="62"/>
      <c r="VOS58" s="62"/>
      <c r="VOT58" s="62"/>
      <c r="VOU58" s="62"/>
      <c r="VOV58" s="62"/>
      <c r="VOW58" s="62"/>
      <c r="VOX58" s="62"/>
      <c r="VOY58" s="62"/>
      <c r="VOZ58" s="62"/>
      <c r="VPA58" s="62"/>
      <c r="VPB58" s="62"/>
      <c r="VPC58" s="62"/>
      <c r="VPD58" s="62"/>
      <c r="VPE58" s="62"/>
      <c r="VPF58" s="62"/>
      <c r="VPG58" s="62"/>
      <c r="VPH58" s="62"/>
      <c r="VPI58" s="62"/>
      <c r="VPJ58" s="62"/>
      <c r="VPK58" s="62"/>
      <c r="VPL58" s="62"/>
      <c r="VPM58" s="62"/>
      <c r="VPN58" s="62"/>
      <c r="VPO58" s="62"/>
      <c r="VPP58" s="62"/>
      <c r="VPQ58" s="62"/>
      <c r="VPR58" s="62"/>
      <c r="VPS58" s="62"/>
      <c r="VPT58" s="62"/>
      <c r="VPU58" s="62"/>
      <c r="VPV58" s="62"/>
      <c r="VPW58" s="62"/>
      <c r="VPX58" s="62"/>
      <c r="VPY58" s="62"/>
      <c r="VPZ58" s="62"/>
      <c r="VQA58" s="62"/>
      <c r="VQB58" s="62"/>
      <c r="VQC58" s="62"/>
      <c r="VQD58" s="62"/>
      <c r="VQE58" s="62"/>
      <c r="VQF58" s="62"/>
      <c r="VQG58" s="62"/>
      <c r="VQH58" s="62"/>
      <c r="VQI58" s="62"/>
      <c r="VQJ58" s="62"/>
      <c r="VQK58" s="62"/>
      <c r="VQL58" s="62"/>
      <c r="VQM58" s="62"/>
      <c r="VQN58" s="62"/>
      <c r="VQO58" s="62"/>
      <c r="VQP58" s="62"/>
      <c r="VQQ58" s="62"/>
      <c r="VQR58" s="62"/>
      <c r="VQS58" s="62"/>
      <c r="VQT58" s="62"/>
      <c r="VQU58" s="62"/>
      <c r="VQV58" s="62"/>
      <c r="VQW58" s="62"/>
      <c r="VQX58" s="62"/>
      <c r="VQY58" s="62"/>
      <c r="VQZ58" s="62"/>
      <c r="VRA58" s="62"/>
      <c r="VRB58" s="62"/>
      <c r="VRC58" s="62"/>
      <c r="VRD58" s="62"/>
      <c r="VRE58" s="62"/>
      <c r="VRF58" s="62"/>
      <c r="VRG58" s="62"/>
      <c r="VRH58" s="62"/>
      <c r="VRI58" s="62"/>
      <c r="VRJ58" s="62"/>
      <c r="VRK58" s="62"/>
      <c r="VRL58" s="62"/>
      <c r="VRM58" s="62"/>
      <c r="VRN58" s="62"/>
      <c r="VRO58" s="62"/>
      <c r="VRP58" s="62"/>
      <c r="VRQ58" s="62"/>
      <c r="VRR58" s="62"/>
      <c r="VRS58" s="62"/>
      <c r="VRT58" s="62"/>
      <c r="VRU58" s="62"/>
      <c r="VRV58" s="62"/>
      <c r="VRW58" s="62"/>
      <c r="VRX58" s="62"/>
      <c r="VRY58" s="62"/>
      <c r="VRZ58" s="62"/>
      <c r="VSA58" s="62"/>
      <c r="VSB58" s="62"/>
      <c r="VSC58" s="62"/>
      <c r="VSD58" s="62"/>
      <c r="VSE58" s="62"/>
      <c r="VSF58" s="62"/>
      <c r="VSG58" s="62"/>
      <c r="VSH58" s="62"/>
      <c r="VSI58" s="62"/>
      <c r="VSJ58" s="62"/>
      <c r="VSK58" s="62"/>
      <c r="VSL58" s="62"/>
      <c r="VSM58" s="62"/>
      <c r="VSN58" s="62"/>
      <c r="VSO58" s="62"/>
      <c r="VSP58" s="62"/>
      <c r="VSQ58" s="62"/>
      <c r="VSR58" s="62"/>
      <c r="VSS58" s="62"/>
      <c r="VST58" s="62"/>
      <c r="VSU58" s="62"/>
      <c r="VSV58" s="62"/>
      <c r="VSW58" s="62"/>
      <c r="VSX58" s="62"/>
      <c r="VSY58" s="62"/>
      <c r="VSZ58" s="62"/>
      <c r="VTA58" s="62"/>
      <c r="VTB58" s="62"/>
      <c r="VTC58" s="62"/>
      <c r="VTD58" s="62"/>
      <c r="VTE58" s="62"/>
      <c r="VTF58" s="62"/>
      <c r="VTG58" s="62"/>
      <c r="VTH58" s="62"/>
      <c r="VTI58" s="62"/>
      <c r="VTJ58" s="62"/>
      <c r="VTK58" s="62"/>
      <c r="VTL58" s="62"/>
      <c r="VTM58" s="62"/>
      <c r="VTN58" s="62"/>
      <c r="VTO58" s="62"/>
      <c r="VTP58" s="62"/>
      <c r="VTQ58" s="62"/>
      <c r="VTR58" s="62"/>
      <c r="VTS58" s="62"/>
      <c r="VTT58" s="62"/>
      <c r="VTU58" s="62"/>
      <c r="VTV58" s="62"/>
      <c r="VTW58" s="62"/>
      <c r="VTX58" s="62"/>
      <c r="VTY58" s="62"/>
      <c r="VTZ58" s="62"/>
      <c r="VUA58" s="62"/>
      <c r="VUB58" s="62"/>
      <c r="VUC58" s="62"/>
      <c r="VUD58" s="62"/>
      <c r="VUE58" s="62"/>
      <c r="VUF58" s="62"/>
      <c r="VUG58" s="62"/>
      <c r="VUH58" s="62"/>
      <c r="VUI58" s="62"/>
      <c r="VUJ58" s="62"/>
      <c r="VUK58" s="62"/>
      <c r="VUL58" s="62"/>
      <c r="VUM58" s="62"/>
      <c r="VUN58" s="62"/>
      <c r="VUO58" s="62"/>
      <c r="VUP58" s="62"/>
      <c r="VUQ58" s="62"/>
      <c r="VUR58" s="62"/>
      <c r="VUS58" s="62"/>
      <c r="VUT58" s="62"/>
      <c r="VUU58" s="62"/>
      <c r="VUV58" s="62"/>
      <c r="VUW58" s="62"/>
      <c r="VUX58" s="62"/>
      <c r="VUY58" s="62"/>
      <c r="VUZ58" s="62"/>
      <c r="VVA58" s="62"/>
      <c r="VVB58" s="62"/>
      <c r="VVC58" s="62"/>
      <c r="VVD58" s="62"/>
      <c r="VVE58" s="62"/>
      <c r="VVF58" s="62"/>
      <c r="VVG58" s="62"/>
      <c r="VVH58" s="62"/>
      <c r="VVI58" s="62"/>
      <c r="VVJ58" s="62"/>
      <c r="VVK58" s="62"/>
      <c r="VVL58" s="62"/>
      <c r="VVM58" s="62"/>
      <c r="VVN58" s="62"/>
      <c r="VVO58" s="62"/>
      <c r="VVP58" s="62"/>
      <c r="VVQ58" s="62"/>
      <c r="VVR58" s="62"/>
      <c r="VVS58" s="62"/>
      <c r="VVT58" s="62"/>
      <c r="VVU58" s="62"/>
      <c r="VVV58" s="62"/>
      <c r="VVW58" s="62"/>
      <c r="VVX58" s="62"/>
      <c r="VVY58" s="62"/>
      <c r="VVZ58" s="62"/>
      <c r="VWA58" s="62"/>
      <c r="VWB58" s="62"/>
      <c r="VWC58" s="62"/>
      <c r="VWD58" s="62"/>
      <c r="VWE58" s="62"/>
      <c r="VWF58" s="62"/>
      <c r="VWG58" s="62"/>
      <c r="VWH58" s="62"/>
      <c r="VWI58" s="62"/>
      <c r="VWJ58" s="62"/>
      <c r="VWK58" s="62"/>
      <c r="VWL58" s="62"/>
      <c r="VWM58" s="62"/>
      <c r="VWN58" s="62"/>
      <c r="VWO58" s="62"/>
      <c r="VWP58" s="62"/>
      <c r="VWQ58" s="62"/>
      <c r="VWR58" s="62"/>
      <c r="VWS58" s="62"/>
      <c r="VWT58" s="62"/>
      <c r="VWU58" s="62"/>
      <c r="VWV58" s="62"/>
      <c r="VWW58" s="62"/>
      <c r="VWX58" s="62"/>
      <c r="VWY58" s="62"/>
      <c r="VWZ58" s="62"/>
      <c r="VXA58" s="62"/>
      <c r="VXB58" s="62"/>
      <c r="VXC58" s="62"/>
      <c r="VXD58" s="62"/>
      <c r="VXE58" s="62"/>
      <c r="VXF58" s="62"/>
      <c r="VXG58" s="62"/>
      <c r="VXH58" s="62"/>
      <c r="VXI58" s="62"/>
      <c r="VXJ58" s="62"/>
      <c r="VXK58" s="62"/>
      <c r="VXL58" s="62"/>
      <c r="VXM58" s="62"/>
      <c r="VXN58" s="62"/>
      <c r="VXO58" s="62"/>
      <c r="VXP58" s="62"/>
      <c r="VXQ58" s="62"/>
      <c r="VXR58" s="62"/>
      <c r="VXS58" s="62"/>
      <c r="VXT58" s="62"/>
      <c r="VXU58" s="62"/>
      <c r="VXV58" s="62"/>
      <c r="VXW58" s="62"/>
      <c r="VXX58" s="62"/>
      <c r="VXY58" s="62"/>
      <c r="VXZ58" s="62"/>
      <c r="VYA58" s="62"/>
      <c r="VYB58" s="62"/>
      <c r="VYC58" s="62"/>
      <c r="VYD58" s="62"/>
      <c r="VYE58" s="62"/>
      <c r="VYF58" s="62"/>
      <c r="VYG58" s="62"/>
      <c r="VYH58" s="62"/>
      <c r="VYI58" s="62"/>
      <c r="VYJ58" s="62"/>
      <c r="VYK58" s="62"/>
      <c r="VYL58" s="62"/>
      <c r="VYM58" s="62"/>
      <c r="VYN58" s="62"/>
      <c r="VYO58" s="62"/>
      <c r="VYP58" s="62"/>
      <c r="VYQ58" s="62"/>
      <c r="VYR58" s="62"/>
      <c r="VYS58" s="62"/>
      <c r="VYT58" s="62"/>
      <c r="VYU58" s="62"/>
      <c r="VYV58" s="62"/>
      <c r="VYW58" s="62"/>
      <c r="VYX58" s="62"/>
      <c r="VYY58" s="62"/>
      <c r="VYZ58" s="62"/>
      <c r="VZA58" s="62"/>
      <c r="VZB58" s="62"/>
      <c r="VZC58" s="62"/>
      <c r="VZD58" s="62"/>
      <c r="VZE58" s="62"/>
      <c r="VZF58" s="62"/>
      <c r="VZG58" s="62"/>
      <c r="VZH58" s="62"/>
      <c r="VZI58" s="62"/>
      <c r="VZJ58" s="62"/>
      <c r="VZK58" s="62"/>
      <c r="VZL58" s="62"/>
      <c r="VZM58" s="62"/>
      <c r="VZN58" s="62"/>
      <c r="VZO58" s="62"/>
      <c r="VZP58" s="62"/>
      <c r="VZQ58" s="62"/>
      <c r="VZR58" s="62"/>
      <c r="VZS58" s="62"/>
      <c r="VZT58" s="62"/>
      <c r="VZU58" s="62"/>
      <c r="VZV58" s="62"/>
      <c r="VZW58" s="62"/>
      <c r="VZX58" s="62"/>
      <c r="VZY58" s="62"/>
      <c r="VZZ58" s="62"/>
      <c r="WAA58" s="62"/>
      <c r="WAB58" s="62"/>
      <c r="WAC58" s="62"/>
      <c r="WAD58" s="62"/>
      <c r="WAE58" s="62"/>
      <c r="WAF58" s="62"/>
      <c r="WAG58" s="62"/>
      <c r="WAH58" s="62"/>
      <c r="WAI58" s="62"/>
      <c r="WAJ58" s="62"/>
      <c r="WAK58" s="62"/>
      <c r="WAL58" s="62"/>
      <c r="WAM58" s="62"/>
      <c r="WAN58" s="62"/>
      <c r="WAO58" s="62"/>
      <c r="WAP58" s="62"/>
      <c r="WAQ58" s="62"/>
      <c r="WAR58" s="62"/>
      <c r="WAS58" s="62"/>
      <c r="WAT58" s="62"/>
      <c r="WAU58" s="62"/>
      <c r="WAV58" s="62"/>
      <c r="WAW58" s="62"/>
      <c r="WAX58" s="62"/>
      <c r="WAY58" s="62"/>
      <c r="WAZ58" s="62"/>
      <c r="WBA58" s="62"/>
      <c r="WBB58" s="62"/>
      <c r="WBC58" s="62"/>
      <c r="WBD58" s="62"/>
      <c r="WBE58" s="62"/>
      <c r="WBF58" s="62"/>
      <c r="WBG58" s="62"/>
      <c r="WBH58" s="62"/>
      <c r="WBI58" s="62"/>
      <c r="WBJ58" s="62"/>
      <c r="WBK58" s="62"/>
      <c r="WBL58" s="62"/>
      <c r="WBM58" s="62"/>
      <c r="WBN58" s="62"/>
      <c r="WBO58" s="62"/>
      <c r="WBP58" s="62"/>
      <c r="WBQ58" s="62"/>
      <c r="WBR58" s="62"/>
      <c r="WBS58" s="62"/>
      <c r="WBT58" s="62"/>
      <c r="WBU58" s="62"/>
      <c r="WBV58" s="62"/>
      <c r="WBW58" s="62"/>
      <c r="WBX58" s="62"/>
      <c r="WBY58" s="62"/>
      <c r="WBZ58" s="62"/>
      <c r="WCA58" s="62"/>
      <c r="WCB58" s="62"/>
      <c r="WCC58" s="62"/>
      <c r="WCD58" s="62"/>
      <c r="WCE58" s="62"/>
      <c r="WCF58" s="62"/>
      <c r="WCG58" s="62"/>
      <c r="WCH58" s="62"/>
      <c r="WCI58" s="62"/>
      <c r="WCJ58" s="62"/>
      <c r="WCK58" s="62"/>
      <c r="WCL58" s="62"/>
      <c r="WCM58" s="62"/>
      <c r="WCN58" s="62"/>
      <c r="WCO58" s="62"/>
      <c r="WCP58" s="62"/>
      <c r="WCQ58" s="62"/>
      <c r="WCR58" s="62"/>
      <c r="WCS58" s="62"/>
      <c r="WCT58" s="62"/>
      <c r="WCU58" s="62"/>
      <c r="WCV58" s="62"/>
      <c r="WCW58" s="62"/>
      <c r="WCX58" s="62"/>
      <c r="WCY58" s="62"/>
      <c r="WCZ58" s="62"/>
      <c r="WDA58" s="62"/>
      <c r="WDB58" s="62"/>
      <c r="WDC58" s="62"/>
      <c r="WDD58" s="62"/>
      <c r="WDE58" s="62"/>
      <c r="WDF58" s="62"/>
      <c r="WDG58" s="62"/>
      <c r="WDH58" s="62"/>
      <c r="WDI58" s="62"/>
      <c r="WDJ58" s="62"/>
      <c r="WDK58" s="62"/>
      <c r="WDL58" s="62"/>
      <c r="WDM58" s="62"/>
      <c r="WDN58" s="62"/>
      <c r="WDO58" s="62"/>
      <c r="WDP58" s="62"/>
      <c r="WDQ58" s="62"/>
      <c r="WDR58" s="62"/>
      <c r="WDS58" s="62"/>
      <c r="WDT58" s="62"/>
      <c r="WDU58" s="62"/>
      <c r="WDV58" s="62"/>
      <c r="WDW58" s="62"/>
      <c r="WDX58" s="62"/>
      <c r="WDY58" s="62"/>
      <c r="WDZ58" s="62"/>
      <c r="WEA58" s="62"/>
      <c r="WEB58" s="62"/>
      <c r="WEC58" s="62"/>
      <c r="WED58" s="62"/>
      <c r="WEE58" s="62"/>
      <c r="WEF58" s="62"/>
      <c r="WEG58" s="62"/>
      <c r="WEH58" s="62"/>
      <c r="WEI58" s="62"/>
      <c r="WEJ58" s="62"/>
      <c r="WEK58" s="62"/>
      <c r="WEL58" s="62"/>
      <c r="WEM58" s="62"/>
      <c r="WEN58" s="62"/>
      <c r="WEO58" s="62"/>
      <c r="WEP58" s="62"/>
      <c r="WEQ58" s="62"/>
      <c r="WER58" s="62"/>
      <c r="WES58" s="62"/>
      <c r="WET58" s="62"/>
      <c r="WEU58" s="62"/>
      <c r="WEV58" s="62"/>
      <c r="WEW58" s="62"/>
      <c r="WEX58" s="62"/>
      <c r="WEY58" s="62"/>
      <c r="WEZ58" s="62"/>
      <c r="WFA58" s="62"/>
      <c r="WFB58" s="62"/>
      <c r="WFC58" s="62"/>
      <c r="WFD58" s="62"/>
      <c r="WFE58" s="62"/>
      <c r="WFF58" s="62"/>
      <c r="WFG58" s="62"/>
      <c r="WFH58" s="62"/>
      <c r="WFI58" s="62"/>
      <c r="WFJ58" s="62"/>
      <c r="WFK58" s="62"/>
      <c r="WFL58" s="62"/>
      <c r="WFM58" s="62"/>
      <c r="WFN58" s="62"/>
      <c r="WFO58" s="62"/>
      <c r="WFP58" s="62"/>
      <c r="WFQ58" s="62"/>
      <c r="WFR58" s="62"/>
      <c r="WFS58" s="62"/>
      <c r="WFT58" s="62"/>
      <c r="WFU58" s="62"/>
      <c r="WFV58" s="62"/>
      <c r="WFW58" s="62"/>
      <c r="WFX58" s="62"/>
      <c r="WFY58" s="62"/>
      <c r="WFZ58" s="62"/>
      <c r="WGA58" s="62"/>
      <c r="WGB58" s="62"/>
      <c r="WGC58" s="62"/>
      <c r="WGD58" s="62"/>
      <c r="WGE58" s="62"/>
      <c r="WGF58" s="62"/>
      <c r="WGG58" s="62"/>
      <c r="WGH58" s="62"/>
      <c r="WGI58" s="62"/>
      <c r="WGJ58" s="62"/>
      <c r="WGK58" s="62"/>
      <c r="WGL58" s="62"/>
      <c r="WGM58" s="62"/>
      <c r="WGN58" s="62"/>
      <c r="WGO58" s="62"/>
      <c r="WGP58" s="62"/>
      <c r="WGQ58" s="62"/>
      <c r="WGR58" s="62"/>
      <c r="WGS58" s="62"/>
      <c r="WGT58" s="62"/>
      <c r="WGU58" s="62"/>
      <c r="WGV58" s="62"/>
      <c r="WGW58" s="62"/>
      <c r="WGX58" s="62"/>
      <c r="WGY58" s="62"/>
      <c r="WGZ58" s="62"/>
      <c r="WHA58" s="62"/>
      <c r="WHB58" s="62"/>
      <c r="WHC58" s="62"/>
      <c r="WHD58" s="62"/>
      <c r="WHE58" s="62"/>
      <c r="WHF58" s="62"/>
      <c r="WHG58" s="62"/>
      <c r="WHH58" s="62"/>
      <c r="WHI58" s="62"/>
      <c r="WHJ58" s="62"/>
      <c r="WHK58" s="62"/>
      <c r="WHL58" s="62"/>
      <c r="WHM58" s="62"/>
      <c r="WHN58" s="62"/>
      <c r="WHO58" s="62"/>
      <c r="WHP58" s="62"/>
      <c r="WHQ58" s="62"/>
      <c r="WHR58" s="62"/>
      <c r="WHS58" s="62"/>
      <c r="WHT58" s="62"/>
      <c r="WHU58" s="62"/>
      <c r="WHV58" s="62"/>
      <c r="WHW58" s="62"/>
      <c r="WHX58" s="62"/>
      <c r="WHY58" s="62"/>
      <c r="WHZ58" s="62"/>
      <c r="WIA58" s="62"/>
      <c r="WIB58" s="62"/>
      <c r="WIC58" s="62"/>
      <c r="WID58" s="62"/>
      <c r="WIE58" s="62"/>
      <c r="WIF58" s="62"/>
      <c r="WIG58" s="62"/>
      <c r="WIH58" s="62"/>
      <c r="WII58" s="62"/>
      <c r="WIJ58" s="62"/>
      <c r="WIK58" s="62"/>
      <c r="WIL58" s="62"/>
      <c r="WIM58" s="62"/>
      <c r="WIN58" s="62"/>
      <c r="WIO58" s="62"/>
      <c r="WIP58" s="62"/>
      <c r="WIQ58" s="62"/>
      <c r="WIR58" s="62"/>
      <c r="WIS58" s="62"/>
      <c r="WIT58" s="62"/>
      <c r="WIU58" s="62"/>
      <c r="WIV58" s="62"/>
      <c r="WIW58" s="62"/>
      <c r="WIX58" s="62"/>
      <c r="WIY58" s="62"/>
      <c r="WIZ58" s="62"/>
      <c r="WJA58" s="62"/>
      <c r="WJB58" s="62"/>
      <c r="WJC58" s="62"/>
      <c r="WJD58" s="62"/>
      <c r="WJE58" s="62"/>
      <c r="WJF58" s="62"/>
      <c r="WJG58" s="62"/>
      <c r="WJH58" s="62"/>
      <c r="WJI58" s="62"/>
      <c r="WJJ58" s="62"/>
      <c r="WJK58" s="62"/>
      <c r="WJL58" s="62"/>
      <c r="WJM58" s="62"/>
      <c r="WJN58" s="62"/>
      <c r="WJO58" s="62"/>
      <c r="WJP58" s="62"/>
      <c r="WJQ58" s="62"/>
      <c r="WJR58" s="62"/>
      <c r="WJS58" s="62"/>
      <c r="WJT58" s="62"/>
      <c r="WJU58" s="62"/>
      <c r="WJV58" s="62"/>
      <c r="WJW58" s="62"/>
      <c r="WJX58" s="62"/>
      <c r="WJY58" s="62"/>
      <c r="WJZ58" s="62"/>
      <c r="WKA58" s="62"/>
      <c r="WKB58" s="62"/>
      <c r="WKC58" s="62"/>
      <c r="WKD58" s="62"/>
      <c r="WKE58" s="62"/>
      <c r="WKF58" s="62"/>
      <c r="WKG58" s="62"/>
      <c r="WKH58" s="62"/>
      <c r="WKI58" s="62"/>
      <c r="WKJ58" s="62"/>
      <c r="WKK58" s="62"/>
      <c r="WKL58" s="62"/>
      <c r="WKM58" s="62"/>
      <c r="WKN58" s="62"/>
      <c r="WKO58" s="62"/>
      <c r="WKP58" s="62"/>
      <c r="WKQ58" s="62"/>
      <c r="WKR58" s="62"/>
      <c r="WKS58" s="62"/>
      <c r="WKT58" s="62"/>
      <c r="WKU58" s="62"/>
      <c r="WKV58" s="62"/>
      <c r="WKW58" s="62"/>
      <c r="WKX58" s="62"/>
      <c r="WKY58" s="62"/>
      <c r="WKZ58" s="62"/>
      <c r="WLA58" s="62"/>
      <c r="WLB58" s="62"/>
      <c r="WLC58" s="62"/>
      <c r="WLD58" s="62"/>
      <c r="WLE58" s="62"/>
      <c r="WLF58" s="62"/>
      <c r="WLG58" s="62"/>
      <c r="WLH58" s="62"/>
      <c r="WLI58" s="62"/>
      <c r="WLJ58" s="62"/>
      <c r="WLK58" s="62"/>
      <c r="WLL58" s="62"/>
      <c r="WLM58" s="62"/>
      <c r="WLN58" s="62"/>
      <c r="WLO58" s="62"/>
      <c r="WLP58" s="62"/>
      <c r="WLQ58" s="62"/>
      <c r="WLR58" s="62"/>
      <c r="WLS58" s="62"/>
      <c r="WLT58" s="62"/>
      <c r="WLU58" s="62"/>
      <c r="WLV58" s="62"/>
      <c r="WLW58" s="62"/>
      <c r="WLX58" s="62"/>
      <c r="WLY58" s="62"/>
      <c r="WLZ58" s="62"/>
      <c r="WMA58" s="62"/>
      <c r="WMB58" s="62"/>
      <c r="WMC58" s="62"/>
      <c r="WMD58" s="62"/>
      <c r="WME58" s="62"/>
      <c r="WMF58" s="62"/>
      <c r="WMG58" s="62"/>
      <c r="WMH58" s="62"/>
      <c r="WMI58" s="62"/>
      <c r="WMJ58" s="62"/>
      <c r="WMK58" s="62"/>
      <c r="WML58" s="62"/>
      <c r="WMM58" s="62"/>
      <c r="WMN58" s="62"/>
      <c r="WMO58" s="62"/>
      <c r="WMP58" s="62"/>
      <c r="WMQ58" s="62"/>
      <c r="WMR58" s="62"/>
      <c r="WMS58" s="62"/>
      <c r="WMT58" s="62"/>
      <c r="WMU58" s="62"/>
      <c r="WMV58" s="62"/>
      <c r="WMW58" s="62"/>
      <c r="WMX58" s="62"/>
      <c r="WMY58" s="62"/>
      <c r="WMZ58" s="62"/>
      <c r="WNA58" s="62"/>
      <c r="WNB58" s="62"/>
      <c r="WNC58" s="62"/>
      <c r="WND58" s="62"/>
      <c r="WNE58" s="62"/>
      <c r="WNF58" s="62"/>
      <c r="WNG58" s="62"/>
      <c r="WNH58" s="62"/>
      <c r="WNI58" s="62"/>
      <c r="WNJ58" s="62"/>
      <c r="WNK58" s="62"/>
      <c r="WNL58" s="62"/>
      <c r="WNM58" s="62"/>
      <c r="WNN58" s="62"/>
      <c r="WNO58" s="62"/>
      <c r="WNP58" s="62"/>
      <c r="WNQ58" s="62"/>
      <c r="WNR58" s="62"/>
      <c r="WNS58" s="62"/>
      <c r="WNT58" s="62"/>
      <c r="WNU58" s="62"/>
      <c r="WNV58" s="62"/>
      <c r="WNW58" s="62"/>
      <c r="WNX58" s="62"/>
      <c r="WNY58" s="62"/>
      <c r="WNZ58" s="62"/>
      <c r="WOA58" s="62"/>
      <c r="WOB58" s="62"/>
      <c r="WOC58" s="62"/>
      <c r="WOD58" s="62"/>
      <c r="WOE58" s="62"/>
      <c r="WOF58" s="62"/>
      <c r="WOG58" s="62"/>
      <c r="WOH58" s="62"/>
      <c r="WOI58" s="62"/>
      <c r="WOJ58" s="62"/>
      <c r="WOK58" s="62"/>
      <c r="WOL58" s="62"/>
      <c r="WOM58" s="62"/>
      <c r="WON58" s="62"/>
      <c r="WOO58" s="62"/>
      <c r="WOP58" s="62"/>
      <c r="WOQ58" s="62"/>
      <c r="WOR58" s="62"/>
      <c r="WOS58" s="62"/>
      <c r="WOT58" s="62"/>
      <c r="WOU58" s="62"/>
      <c r="WOV58" s="62"/>
      <c r="WOW58" s="62"/>
      <c r="WOX58" s="62"/>
      <c r="WOY58" s="62"/>
      <c r="WOZ58" s="62"/>
      <c r="WPA58" s="62"/>
      <c r="WPB58" s="62"/>
      <c r="WPC58" s="62"/>
      <c r="WPD58" s="62"/>
      <c r="WPE58" s="62"/>
      <c r="WPF58" s="62"/>
      <c r="WPG58" s="62"/>
      <c r="WPH58" s="62"/>
      <c r="WPI58" s="62"/>
      <c r="WPJ58" s="62"/>
      <c r="WPK58" s="62"/>
      <c r="WPL58" s="62"/>
      <c r="WPM58" s="62"/>
      <c r="WPN58" s="62"/>
      <c r="WPO58" s="62"/>
      <c r="WPP58" s="62"/>
      <c r="WPQ58" s="62"/>
      <c r="WPR58" s="62"/>
      <c r="WPS58" s="62"/>
      <c r="WPT58" s="62"/>
      <c r="WPU58" s="62"/>
      <c r="WPV58" s="62"/>
      <c r="WPW58" s="62"/>
      <c r="WPX58" s="62"/>
      <c r="WPY58" s="62"/>
      <c r="WPZ58" s="62"/>
      <c r="WQA58" s="62"/>
      <c r="WQB58" s="62"/>
      <c r="WQC58" s="62"/>
      <c r="WQD58" s="62"/>
      <c r="WQE58" s="62"/>
      <c r="WQF58" s="62"/>
      <c r="WQG58" s="62"/>
      <c r="WQH58" s="62"/>
      <c r="WQI58" s="62"/>
      <c r="WQJ58" s="62"/>
      <c r="WQK58" s="62"/>
      <c r="WQL58" s="62"/>
      <c r="WQM58" s="62"/>
      <c r="WQN58" s="62"/>
      <c r="WQO58" s="62"/>
      <c r="WQP58" s="62"/>
      <c r="WQQ58" s="62"/>
      <c r="WQR58" s="62"/>
      <c r="WQS58" s="62"/>
      <c r="WQT58" s="62"/>
      <c r="WQU58" s="62"/>
      <c r="WQV58" s="62"/>
      <c r="WQW58" s="62"/>
      <c r="WQX58" s="62"/>
      <c r="WQY58" s="62"/>
      <c r="WQZ58" s="62"/>
      <c r="WRA58" s="62"/>
      <c r="WRB58" s="62"/>
      <c r="WRC58" s="62"/>
      <c r="WRD58" s="62"/>
      <c r="WRE58" s="62"/>
      <c r="WRF58" s="62"/>
      <c r="WRG58" s="62"/>
      <c r="WRH58" s="62"/>
      <c r="WRI58" s="62"/>
      <c r="WRJ58" s="62"/>
      <c r="WRK58" s="62"/>
      <c r="WRL58" s="62"/>
      <c r="WRM58" s="62"/>
      <c r="WRN58" s="62"/>
      <c r="WRO58" s="62"/>
      <c r="WRP58" s="62"/>
      <c r="WRQ58" s="62"/>
      <c r="WRR58" s="62"/>
      <c r="WRS58" s="62"/>
      <c r="WRT58" s="62"/>
      <c r="WRU58" s="62"/>
      <c r="WRV58" s="62"/>
      <c r="WRW58" s="62"/>
      <c r="WRX58" s="62"/>
      <c r="WRY58" s="62"/>
      <c r="WRZ58" s="62"/>
      <c r="WSA58" s="62"/>
      <c r="WSB58" s="62"/>
      <c r="WSC58" s="62"/>
      <c r="WSD58" s="62"/>
      <c r="WSE58" s="62"/>
      <c r="WSF58" s="62"/>
      <c r="WSG58" s="62"/>
      <c r="WSH58" s="62"/>
      <c r="WSI58" s="62"/>
      <c r="WSJ58" s="62"/>
      <c r="WSK58" s="62"/>
      <c r="WSL58" s="62"/>
      <c r="WSM58" s="62"/>
      <c r="WSN58" s="62"/>
      <c r="WSO58" s="62"/>
      <c r="WSP58" s="62"/>
      <c r="WSQ58" s="62"/>
      <c r="WSR58" s="62"/>
      <c r="WSS58" s="62"/>
      <c r="WST58" s="62"/>
      <c r="WSU58" s="62"/>
      <c r="WSV58" s="62"/>
      <c r="WSW58" s="62"/>
      <c r="WSX58" s="62"/>
      <c r="WSY58" s="62"/>
      <c r="WSZ58" s="62"/>
      <c r="WTA58" s="62"/>
      <c r="WTB58" s="62"/>
      <c r="WTC58" s="62"/>
      <c r="WTD58" s="62"/>
      <c r="WTE58" s="62"/>
      <c r="WTF58" s="62"/>
      <c r="WTG58" s="62"/>
      <c r="WTH58" s="62"/>
      <c r="WTI58" s="62"/>
      <c r="WTJ58" s="62"/>
      <c r="WTK58" s="62"/>
      <c r="WTL58" s="62"/>
      <c r="WTM58" s="62"/>
      <c r="WTN58" s="62"/>
      <c r="WTO58" s="62"/>
      <c r="WTP58" s="62"/>
      <c r="WTQ58" s="62"/>
      <c r="WTR58" s="62"/>
      <c r="WTS58" s="62"/>
      <c r="WTT58" s="62"/>
      <c r="WTU58" s="62"/>
      <c r="WTV58" s="62"/>
      <c r="WTW58" s="62"/>
      <c r="WTX58" s="62"/>
      <c r="WTY58" s="62"/>
      <c r="WTZ58" s="62"/>
      <c r="WUA58" s="62"/>
      <c r="WUB58" s="62"/>
      <c r="WUC58" s="62"/>
      <c r="WUD58" s="62"/>
      <c r="WUE58" s="62"/>
      <c r="WUF58" s="62"/>
      <c r="WUG58" s="62"/>
      <c r="WUH58" s="62"/>
      <c r="WUI58" s="62"/>
      <c r="WUJ58" s="62"/>
      <c r="WUK58" s="62"/>
      <c r="WUL58" s="62"/>
      <c r="WUM58" s="62"/>
      <c r="WUN58" s="62"/>
      <c r="WUO58" s="62"/>
      <c r="WUP58" s="62"/>
      <c r="WUQ58" s="62"/>
      <c r="WUR58" s="62"/>
      <c r="WUS58" s="62"/>
      <c r="WUT58" s="62"/>
      <c r="WUU58" s="62"/>
      <c r="WUV58" s="62"/>
      <c r="WUW58" s="62"/>
      <c r="WUX58" s="62"/>
      <c r="WUY58" s="62"/>
      <c r="WUZ58" s="62"/>
      <c r="WVA58" s="62"/>
      <c r="WVB58" s="62"/>
      <c r="WVC58" s="62"/>
      <c r="WVD58" s="62"/>
      <c r="WVE58" s="62"/>
      <c r="WVF58" s="62"/>
      <c r="WVG58" s="62"/>
      <c r="WVH58" s="62"/>
      <c r="WVI58" s="62"/>
      <c r="WVJ58" s="62"/>
      <c r="WVK58" s="62"/>
      <c r="WVL58" s="62"/>
      <c r="WVM58" s="62"/>
      <c r="WVN58" s="62"/>
      <c r="WVO58" s="62"/>
      <c r="WVP58" s="62"/>
      <c r="WVQ58" s="62"/>
      <c r="WVR58" s="62"/>
      <c r="WVS58" s="62"/>
      <c r="WVT58" s="62"/>
      <c r="WVU58" s="62"/>
      <c r="WVV58" s="62"/>
      <c r="WVW58" s="62"/>
      <c r="WVX58" s="62"/>
      <c r="WVY58" s="62"/>
      <c r="WVZ58" s="62"/>
      <c r="WWA58" s="62"/>
      <c r="WWB58" s="62"/>
      <c r="WWC58" s="62"/>
      <c r="WWD58" s="62"/>
      <c r="WWE58" s="62"/>
      <c r="WWF58" s="62"/>
      <c r="WWG58" s="62"/>
      <c r="WWH58" s="62"/>
      <c r="WWI58" s="62"/>
      <c r="WWJ58" s="62"/>
      <c r="WWK58" s="62"/>
      <c r="WWL58" s="62"/>
      <c r="WWM58" s="62"/>
      <c r="WWN58" s="62"/>
      <c r="WWO58" s="62"/>
      <c r="WWP58" s="62"/>
      <c r="WWQ58" s="62"/>
      <c r="WWR58" s="62"/>
      <c r="WWS58" s="62"/>
      <c r="WWT58" s="62"/>
      <c r="WWU58" s="62"/>
      <c r="WWV58" s="62"/>
      <c r="WWW58" s="62"/>
      <c r="WWX58" s="62"/>
      <c r="WWY58" s="62"/>
      <c r="WWZ58" s="62"/>
      <c r="WXA58" s="62"/>
      <c r="WXB58" s="62"/>
      <c r="WXC58" s="62"/>
      <c r="WXD58" s="62"/>
      <c r="WXE58" s="62"/>
      <c r="WXF58" s="62"/>
      <c r="WXG58" s="62"/>
      <c r="WXH58" s="62"/>
      <c r="WXI58" s="62"/>
      <c r="WXJ58" s="62"/>
      <c r="WXK58" s="62"/>
      <c r="WXL58" s="62"/>
      <c r="WXM58" s="62"/>
      <c r="WXN58" s="62"/>
      <c r="WXO58" s="62"/>
      <c r="WXP58" s="62"/>
      <c r="WXQ58" s="62"/>
      <c r="WXR58" s="62"/>
      <c r="WXS58" s="62"/>
      <c r="WXT58" s="62"/>
      <c r="WXU58" s="62"/>
      <c r="WXV58" s="62"/>
      <c r="WXW58" s="62"/>
      <c r="WXX58" s="62"/>
      <c r="WXY58" s="62"/>
      <c r="WXZ58" s="62"/>
      <c r="WYA58" s="62"/>
      <c r="WYB58" s="62"/>
      <c r="WYC58" s="62"/>
      <c r="WYD58" s="62"/>
      <c r="WYE58" s="62"/>
      <c r="WYF58" s="62"/>
      <c r="WYG58" s="62"/>
      <c r="WYH58" s="62"/>
      <c r="WYI58" s="62"/>
      <c r="WYJ58" s="62"/>
      <c r="WYK58" s="62"/>
      <c r="WYL58" s="62"/>
      <c r="WYM58" s="62"/>
      <c r="WYN58" s="62"/>
      <c r="WYO58" s="62"/>
      <c r="WYP58" s="62"/>
      <c r="WYQ58" s="62"/>
      <c r="WYR58" s="62"/>
      <c r="WYS58" s="62"/>
      <c r="WYT58" s="62"/>
      <c r="WYU58" s="62"/>
      <c r="WYV58" s="62"/>
      <c r="WYW58" s="62"/>
      <c r="WYX58" s="62"/>
      <c r="WYY58" s="62"/>
      <c r="WYZ58" s="62"/>
      <c r="WZA58" s="62"/>
      <c r="WZB58" s="62"/>
      <c r="WZC58" s="62"/>
      <c r="WZD58" s="62"/>
      <c r="WZE58" s="62"/>
      <c r="WZF58" s="62"/>
      <c r="WZG58" s="62"/>
      <c r="WZH58" s="62"/>
      <c r="WZI58" s="62"/>
      <c r="WZJ58" s="62"/>
      <c r="WZK58" s="62"/>
      <c r="WZL58" s="62"/>
      <c r="WZM58" s="62"/>
      <c r="WZN58" s="62"/>
      <c r="WZO58" s="62"/>
      <c r="WZP58" s="62"/>
      <c r="WZQ58" s="62"/>
      <c r="WZR58" s="62"/>
      <c r="WZS58" s="62"/>
      <c r="WZT58" s="62"/>
      <c r="WZU58" s="62"/>
      <c r="WZV58" s="62"/>
      <c r="WZW58" s="62"/>
      <c r="WZX58" s="62"/>
      <c r="WZY58" s="62"/>
      <c r="WZZ58" s="62"/>
      <c r="XAA58" s="62"/>
      <c r="XAB58" s="62"/>
      <c r="XAC58" s="62"/>
      <c r="XAD58" s="62"/>
      <c r="XAE58" s="62"/>
      <c r="XAF58" s="62"/>
      <c r="XAG58" s="62"/>
      <c r="XAH58" s="62"/>
      <c r="XAI58" s="62"/>
      <c r="XAJ58" s="62"/>
      <c r="XAK58" s="62"/>
      <c r="XAL58" s="62"/>
      <c r="XAM58" s="62"/>
      <c r="XAN58" s="62"/>
      <c r="XAO58" s="62"/>
      <c r="XAP58" s="62"/>
      <c r="XAQ58" s="62"/>
      <c r="XAR58" s="62"/>
      <c r="XAS58" s="62"/>
      <c r="XAT58" s="62"/>
      <c r="XAU58" s="62"/>
      <c r="XAV58" s="62"/>
      <c r="XAW58" s="62"/>
      <c r="XAX58" s="62"/>
      <c r="XAY58" s="62"/>
      <c r="XAZ58" s="62"/>
      <c r="XBA58" s="62"/>
      <c r="XBB58" s="62"/>
      <c r="XBC58" s="62"/>
      <c r="XBD58" s="62"/>
      <c r="XBE58" s="62"/>
      <c r="XBF58" s="62"/>
      <c r="XBG58" s="62"/>
      <c r="XBH58" s="62"/>
      <c r="XBI58" s="62"/>
      <c r="XBJ58" s="62"/>
      <c r="XBK58" s="62"/>
      <c r="XBL58" s="62"/>
      <c r="XBM58" s="62"/>
      <c r="XBN58" s="62"/>
      <c r="XBO58" s="62"/>
      <c r="XBP58" s="62"/>
      <c r="XBQ58" s="62"/>
      <c r="XBR58" s="62"/>
      <c r="XBS58" s="62"/>
      <c r="XBT58" s="62"/>
      <c r="XBU58" s="62"/>
      <c r="XBV58" s="62"/>
      <c r="XBW58" s="62"/>
      <c r="XBX58" s="62"/>
      <c r="XBY58" s="62"/>
      <c r="XBZ58" s="62"/>
      <c r="XCA58" s="62"/>
      <c r="XCB58" s="62"/>
      <c r="XCC58" s="62"/>
      <c r="XCD58" s="62"/>
      <c r="XCE58" s="62"/>
      <c r="XCF58" s="62"/>
      <c r="XCG58" s="62"/>
      <c r="XCH58" s="62"/>
      <c r="XCI58" s="62"/>
      <c r="XCJ58" s="62"/>
      <c r="XCK58" s="62"/>
      <c r="XCL58" s="62"/>
      <c r="XCM58" s="62"/>
      <c r="XCN58" s="62"/>
      <c r="XCO58" s="62"/>
      <c r="XCP58" s="62"/>
      <c r="XCQ58" s="62"/>
      <c r="XCR58" s="62"/>
      <c r="XCS58" s="62"/>
      <c r="XCT58" s="62"/>
      <c r="XCU58" s="62"/>
      <c r="XCV58" s="62"/>
      <c r="XCW58" s="62"/>
      <c r="XCX58" s="62"/>
      <c r="XCY58" s="62"/>
      <c r="XCZ58" s="62"/>
      <c r="XDA58" s="62"/>
      <c r="XDB58" s="62"/>
      <c r="XDC58" s="62"/>
      <c r="XDD58" s="62"/>
      <c r="XDE58" s="62"/>
      <c r="XDF58" s="62"/>
      <c r="XDG58" s="62"/>
      <c r="XDH58" s="62"/>
      <c r="XDI58" s="62"/>
      <c r="XDJ58" s="62"/>
      <c r="XDK58" s="62"/>
      <c r="XDL58" s="62"/>
      <c r="XDM58" s="62"/>
      <c r="XDN58" s="62"/>
      <c r="XDO58" s="62"/>
      <c r="XDP58" s="62"/>
      <c r="XDQ58" s="62"/>
      <c r="XDR58" s="62"/>
      <c r="XDS58" s="62"/>
      <c r="XDT58" s="62"/>
      <c r="XDU58" s="62"/>
      <c r="XDV58" s="62"/>
      <c r="XDW58" s="62"/>
      <c r="XDX58" s="62"/>
      <c r="XDY58" s="62"/>
    </row>
    <row r="59" spans="1:16353" s="61" customFormat="1" ht="34.9" customHeight="1">
      <c r="A59" s="62">
        <f t="shared" si="34"/>
        <v>57</v>
      </c>
      <c r="C59" s="62"/>
      <c r="D59" s="38">
        <f t="shared" si="40"/>
        <v>57</v>
      </c>
      <c r="E59" s="71">
        <f t="shared" ref="E59" si="65">IF(I59=0,0,CONCATENATE(идентификатор_12,D59))</f>
        <v>0</v>
      </c>
      <c r="F59" s="153" t="s">
        <v>174</v>
      </c>
      <c r="G59" s="72"/>
      <c r="H59" s="73"/>
      <c r="I59" s="32"/>
      <c r="J59" s="32"/>
      <c r="K59" s="32"/>
      <c r="L59" s="32"/>
      <c r="M59" s="33"/>
      <c r="N59" s="32"/>
      <c r="O59" s="33"/>
      <c r="P59" s="34"/>
      <c r="Q59" s="33"/>
      <c r="R59" s="32" t="str">
        <f>IF(Вводная!C266=0,0,"ПП")</f>
        <v>ПП</v>
      </c>
      <c r="S59" s="33" t="str">
        <f>IF(Вводная!C265=0,0,"Сб")</f>
        <v>Сб</v>
      </c>
      <c r="T59" s="32"/>
      <c r="U59" s="33" t="str">
        <f>IF(Вводная!C263=0,0,"Мт")</f>
        <v>Мт</v>
      </c>
      <c r="V59" s="32" t="str">
        <f>IF(Вводная!C262=0,0,"А")</f>
        <v>А</v>
      </c>
      <c r="W59" s="32" t="str">
        <f>IF(Вводная!C261=0,0,"Фт")</f>
        <v>Фт</v>
      </c>
      <c r="X59" s="32">
        <f>IF(I59=0,0,VLOOKUP($X$1,участники_12,2,FALSE))</f>
        <v>0</v>
      </c>
      <c r="Y59" s="32">
        <f>IF(I59=0,0,VLOOKUP($Y$1,участники_12,2,FALSE))</f>
        <v>0</v>
      </c>
      <c r="Z59" s="32">
        <f>IF(I59=0,0,VLOOKUP($Z$1,участники_12,2,FALSE))</f>
        <v>0</v>
      </c>
      <c r="AA59" s="32">
        <f>IF(I59=0,0,VLOOKUP($AA$1,участники_12,2,FALSE))</f>
        <v>0</v>
      </c>
      <c r="AB59" s="32"/>
      <c r="AC59" s="32" t="s">
        <v>30</v>
      </c>
      <c r="AD59" s="32"/>
      <c r="AE59" s="156" t="s">
        <v>100</v>
      </c>
      <c r="AF59" s="33">
        <f>IF(I59=0,0,срок_12)</f>
        <v>0</v>
      </c>
      <c r="AG59" s="33">
        <f>IF(I59=0,0,IF(J59=0,"нет в заказе",IF(I59=0,0,VLOOKUP($AG$1,позиции_12,2,FALSE))))</f>
        <v>0</v>
      </c>
      <c r="AH59" s="33">
        <f>IF(I59=0,0,IF(J59=0,"нет в заказе",IF(I59=0,0,VLOOKUP($AG$1,позиции_12,3,FALSE))))</f>
        <v>0</v>
      </c>
      <c r="AI59" s="33">
        <f>IF(I59=0,0,IF(K59=0,"нет в заказе",IF(I59=0,0,VLOOKUP($AI$1,позиции_12,2,FALSE))))</f>
        <v>0</v>
      </c>
      <c r="AJ59" s="33">
        <f>IF(I59=0,0,IF(K59=0,"нет в заказе",IF(I59=0,0,VLOOKUP($AI$1,позиции_12,3,FALSE))))</f>
        <v>0</v>
      </c>
      <c r="AK59" s="33">
        <f>IF(I59=0,0,IF(L59=0,"нет в заказе",IF(I59=0,0,VLOOKUP($AK$1,позиции_12,2,FALSE))))</f>
        <v>0</v>
      </c>
      <c r="AL59" s="33">
        <f>IF(I59=0,0,IF(L59=0,"нет в заказе",IF(I59=0,0,VLOOKUP($AK$1,позиции_12,3,FALSE))))</f>
        <v>0</v>
      </c>
      <c r="AM59" s="33">
        <f>IF(I59=0,0,IF(M59=0,"нет в заказе",IF(I59=0,0,VLOOKUP($AM$1,позиции_12,2,FALSE))))</f>
        <v>0</v>
      </c>
      <c r="AN59" s="33">
        <f>IF(I59=0,0,IF(M59=0,"нет в заказе",IF(I59=0,0,VLOOKUP($AM$1,позиции_12,3,FALSE))))</f>
        <v>0</v>
      </c>
      <c r="AO59" s="33">
        <f>IF(I59=0,0,IF(N59=0,"нет в заказе",IF(I59=0,0,VLOOKUP($AO$1,позиции_12,2,FALSE))))</f>
        <v>0</v>
      </c>
      <c r="AP59" s="33">
        <f>IF(I59=0,0,IF(N59=0,"нет в заказе",IF(I59=0,0,VLOOKUP($AO$1,позиции_12,3,FALSE))))</f>
        <v>0</v>
      </c>
      <c r="AQ59" s="33">
        <f>IF(I59=0,0,IF(O59=0,"нет в заказе",IF(I59=0,0,VLOOKUP($AQ$1,позиции_12,2,FALSE))))</f>
        <v>0</v>
      </c>
      <c r="AR59" s="33">
        <f>IF(I59=0,0,IF(O59=0,"нет в заказе",IF(I59=0,0,VLOOKUP($AQ$1,позиции_12,3,FALSE))))</f>
        <v>0</v>
      </c>
      <c r="AS59" s="33">
        <f>IF(I59=0,0,IF(P59=0,"нет в заказе",IF(I59=0,0,VLOOKUP($AS$1,позиции_12,2,FALSE))))</f>
        <v>0</v>
      </c>
      <c r="AT59" s="33">
        <f>IF(I59=0,0,IF(P59=0,"нет в заказе",IF(I59=0,0,VLOOKUP($AS$1,позиции_12,3,FALSE))))</f>
        <v>0</v>
      </c>
      <c r="AU59" s="33">
        <f>IF(I59=0,0,IF(Q59=0,"нет в заказе",IF(I59=0,0,VLOOKUP($AU$1,позиции_12,2,FALSE))))</f>
        <v>0</v>
      </c>
      <c r="AV59" s="33">
        <f>IF(I59=0,0,IF(Q59=0,"нет в заказе",IF(I59=0,0,VLOOKUP($AU$1,позиции_12,3,FALSE))))</f>
        <v>0</v>
      </c>
      <c r="AW59" s="33">
        <f>IF(I59=0,0,IF(R59=0,"нет в заказе",IF(I59=0,0,VLOOKUP($AW$1,позиции_12,2,FALSE))))</f>
        <v>0</v>
      </c>
      <c r="AX59" s="33">
        <f>IF(I59=0,0,IF(R59=0,"нет в заказе",IF(I59=0,0,VLOOKUP($AW$1,позиции_12,3,FALSE))))</f>
        <v>0</v>
      </c>
      <c r="AY59" s="33">
        <f>IF(I59=0,0,IF(S59=0,"нет в заказе",IF(I59=0,0,VLOOKUP($AY$1,позиции_12,2,FALSE))))</f>
        <v>0</v>
      </c>
      <c r="AZ59" s="33">
        <f>IF(I59=0,0,IF(S59=0,"нет в заказе",IF(I59=0,0,VLOOKUP($AY$1,позиции_12,3,FALSE))))</f>
        <v>0</v>
      </c>
      <c r="BA59" s="33">
        <f>IF(I59=0,0,IF(T59=0,"нет в заказе",IF(I59=0,0,VLOOKUP($BA$1,позиции_12,2,FALSE))))</f>
        <v>0</v>
      </c>
      <c r="BB59" s="33">
        <f>IF(I59=0,0,IF(T59=0,"нет в заказе",IF(I59=0,0,VLOOKUP($BA$1,позиции_12,3,FALSE))))</f>
        <v>0</v>
      </c>
      <c r="BC59" s="33">
        <f>IF(I59=0,0,IF(U59=0,"нет в заказе",IF(I59=0,0,VLOOKUP($BC$1,позиции_12,2,FALSE))))</f>
        <v>0</v>
      </c>
      <c r="BD59" s="33">
        <f>IF(I59=0,0,IF(U59=0,"нет в заказе",IF(I59=0,0,VLOOKUP($BC$1,позиции_12,3,FALSE))))</f>
        <v>0</v>
      </c>
      <c r="BE59" s="33">
        <f>IF(I59=0,0,IF(V59=0,"нет в заказе",IF(I59=0,0,VLOOKUP($BE$1,позиции_12,2,FALSE))))</f>
        <v>0</v>
      </c>
      <c r="BF59" s="33">
        <f>IF(I59=0,0,IF(V59=0,"нет в заказе",IF(I59=0,0,VLOOKUP($BE$1,позиции_12,3,FALSE))))</f>
        <v>0</v>
      </c>
      <c r="BG59" s="33">
        <f>IF(I59=0,0,IF(W59=0,"нет в заказе",IF(I59=0,0,VLOOKUP($BG$1,позиции_12,2,FALSE))))</f>
        <v>0</v>
      </c>
      <c r="BH59" s="33">
        <f>IF(I59=0,0,IF(W59=0,"нет в заказе",IF(I59=0,0,VLOOKUP($BG$1,позиции_12,3,FALSE))))</f>
        <v>0</v>
      </c>
      <c r="BI59" s="33"/>
      <c r="BJ59" s="40"/>
      <c r="BK59" s="74"/>
      <c r="BL59" s="75"/>
      <c r="BM59" s="76"/>
      <c r="BN59" s="150"/>
      <c r="BO59" s="138"/>
      <c r="BP59" s="150"/>
      <c r="BQ59" s="138"/>
      <c r="BR59" s="150"/>
      <c r="BS59" s="138"/>
      <c r="BT59" s="150"/>
      <c r="BU59" s="150"/>
      <c r="BV59" s="150"/>
      <c r="BW59" s="138"/>
      <c r="BX59" s="150"/>
      <c r="BY59" s="138"/>
      <c r="BZ59" s="150"/>
      <c r="CA59" s="138"/>
      <c r="CB59" s="142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</row>
    <row r="60" spans="1:16353" s="61" customFormat="1" ht="34.9" customHeight="1">
      <c r="A60" s="62">
        <f t="shared" si="34"/>
        <v>58</v>
      </c>
      <c r="C60" s="62"/>
      <c r="D60" s="38">
        <f t="shared" si="40"/>
        <v>58</v>
      </c>
      <c r="E60" s="71">
        <f t="shared" ref="E60" si="66">IF(I60=0,0,CONCATENATE(идентификатор_12,D60))</f>
        <v>0</v>
      </c>
      <c r="F60" s="153" t="s">
        <v>175</v>
      </c>
      <c r="G60" s="39"/>
      <c r="H60" s="42"/>
      <c r="I60" s="32"/>
      <c r="J60" s="32"/>
      <c r="K60" s="32"/>
      <c r="L60" s="32"/>
      <c r="M60" s="33"/>
      <c r="N60" s="32"/>
      <c r="O60" s="33" t="str">
        <f>IF(Вводная!C269=0,0,"М")</f>
        <v>М</v>
      </c>
      <c r="P60" s="34" t="str">
        <f>IF(Вводная!C268=0,0,"ФЛ")</f>
        <v>ФЛ</v>
      </c>
      <c r="Q60" s="33"/>
      <c r="R60" s="32" t="str">
        <f>IF(Вводная!C266=0,0,"ПП")</f>
        <v>ПП</v>
      </c>
      <c r="S60" s="33" t="str">
        <f>IF(Вводная!C265=0,0,"Сб")</f>
        <v>Сб</v>
      </c>
      <c r="T60" s="32"/>
      <c r="U60" s="33" t="str">
        <f>IF(Вводная!C263=0,0,"Мт")</f>
        <v>Мт</v>
      </c>
      <c r="V60" s="32" t="str">
        <f>IF(Вводная!C262=0,0,"А")</f>
        <v>А</v>
      </c>
      <c r="W60" s="32" t="str">
        <f>IF(Вводная!C261=0,0,"Фт")</f>
        <v>Фт</v>
      </c>
      <c r="X60" s="32">
        <f>IF(I60=0,0,VLOOKUP($X$1,участники_12,2,FALSE))</f>
        <v>0</v>
      </c>
      <c r="Y60" s="32">
        <f>IF(I60=0,0,VLOOKUP($Y$1,участники_12,2,FALSE))</f>
        <v>0</v>
      </c>
      <c r="Z60" s="32">
        <f>IF(I60=0,0,VLOOKUP($Z$1,участники_12,2,FALSE))</f>
        <v>0</v>
      </c>
      <c r="AA60" s="32">
        <f>IF(I60=0,0,VLOOKUP($AA$1,участники_12,2,FALSE))</f>
        <v>0</v>
      </c>
      <c r="AB60" s="32"/>
      <c r="AC60" s="32" t="s">
        <v>30</v>
      </c>
      <c r="AD60" s="40"/>
      <c r="AE60" s="40" t="s">
        <v>100</v>
      </c>
      <c r="AF60" s="66">
        <f>IF(I60=0,0,срок_12)</f>
        <v>0</v>
      </c>
      <c r="AG60" s="66">
        <f>IF(I60=0,0,IF(J60=0,"нет в заказе",IF(I60=0,0,VLOOKUP($AG$1,позиции_12,2,FALSE))))</f>
        <v>0</v>
      </c>
      <c r="AH60" s="66">
        <f>IF(I60=0,0,IF(J60=0,"нет в заказе",IF(I60=0,0,VLOOKUP($AG$1,позиции_12,3,FALSE))))</f>
        <v>0</v>
      </c>
      <c r="AI60" s="66">
        <f>IF(I60=0,0,IF(K60=0,"нет в заказе",IF(I60=0,0,VLOOKUP($AI$1,позиции_12,2,FALSE))))</f>
        <v>0</v>
      </c>
      <c r="AJ60" s="66">
        <f>IF(I60=0,0,IF(K60=0,"нет в заказе",IF(I60=0,0,VLOOKUP($AI$1,позиции_12,3,FALSE))))</f>
        <v>0</v>
      </c>
      <c r="AK60" s="66">
        <f>IF(I60=0,0,IF(L60=0,"нет в заказе",IF(I60=0,0,VLOOKUP($AK$1,позиции_12,2,FALSE))))</f>
        <v>0</v>
      </c>
      <c r="AL60" s="66">
        <f>IF(I60=0,0,IF(L60=0,"нет в заказе",IF(I60=0,0,VLOOKUP($AK$1,позиции_12,3,FALSE))))</f>
        <v>0</v>
      </c>
      <c r="AM60" s="66">
        <f>IF(I60=0,0,IF(M60=0,"нет в заказе",IF(I60=0,0,VLOOKUP($AM$1,позиции_12,2,FALSE))))</f>
        <v>0</v>
      </c>
      <c r="AN60" s="66">
        <f>IF(I60=0,0,IF(M60=0,"нет в заказе",IF(I60=0,0,VLOOKUP($AM$1,позиции_12,3,FALSE))))</f>
        <v>0</v>
      </c>
      <c r="AO60" s="66">
        <f>IF(I60=0,0,IF(N60=0,"нет в заказе",IF(I60=0,0,VLOOKUP($AO$1,позиции_12,2,FALSE))))</f>
        <v>0</v>
      </c>
      <c r="AP60" s="66">
        <f>IF(I60=0,0,IF(N60=0,"нет в заказе",IF(I60=0,0,VLOOKUP($AO$1,позиции_12,3,FALSE))))</f>
        <v>0</v>
      </c>
      <c r="AQ60" s="66">
        <f>IF(I60=0,0,IF(O60=0,"нет в заказе",IF(I60=0,0,VLOOKUP($AQ$1,позиции_12,2,FALSE))))</f>
        <v>0</v>
      </c>
      <c r="AR60" s="66">
        <f>IF(I60=0,0,IF(O60=0,"нет в заказе",IF(I60=0,0,VLOOKUP($AQ$1,позиции_12,3,FALSE))))</f>
        <v>0</v>
      </c>
      <c r="AS60" s="66">
        <f>IF(I60=0,0,IF(P60=0,"нет в заказе",IF(I60=0,0,VLOOKUP($AS$1,позиции_12,2,FALSE))))</f>
        <v>0</v>
      </c>
      <c r="AT60" s="66">
        <f>IF(I60=0,0,IF(P60=0,"нет в заказе",IF(I60=0,0,VLOOKUP($AS$1,позиции_12,3,FALSE))))</f>
        <v>0</v>
      </c>
      <c r="AU60" s="66">
        <f>IF(I60=0,0,IF(Q60=0,"нет в заказе",IF(I60=0,0,VLOOKUP($AU$1,позиции_12,2,FALSE))))</f>
        <v>0</v>
      </c>
      <c r="AV60" s="66">
        <f>IF(I60=0,0,IF(Q60=0,"нет в заказе",IF(I60=0,0,VLOOKUP($AU$1,позиции_12,3,FALSE))))</f>
        <v>0</v>
      </c>
      <c r="AW60" s="66">
        <f>IF(I60=0,0,IF(R60=0,"нет в заказе",IF(I60=0,0,VLOOKUP($AW$1,позиции_12,2,FALSE))))</f>
        <v>0</v>
      </c>
      <c r="AX60" s="66">
        <f>IF(I60=0,0,IF(R60=0,"нет в заказе",IF(I60=0,0,VLOOKUP($AW$1,позиции_12,3,FALSE))))</f>
        <v>0</v>
      </c>
      <c r="AY60" s="66">
        <f>IF(I60=0,0,IF(S60=0,"нет в заказе",IF(I60=0,0,VLOOKUP($AY$1,позиции_12,2,FALSE))))</f>
        <v>0</v>
      </c>
      <c r="AZ60" s="66">
        <f>IF(I60=0,0,IF(S60=0,"нет в заказе",IF(I60=0,0,VLOOKUP($AY$1,позиции_12,3,FALSE))))</f>
        <v>0</v>
      </c>
      <c r="BA60" s="66">
        <f>IF(I60=0,0,IF(T60=0,"нет в заказе",IF(I60=0,0,VLOOKUP($BA$1,позиции_12,2,FALSE))))</f>
        <v>0</v>
      </c>
      <c r="BB60" s="66">
        <f>IF(I60=0,0,IF(T60=0,"нет в заказе",IF(I60=0,0,VLOOKUP($BA$1,позиции_12,3,FALSE))))</f>
        <v>0</v>
      </c>
      <c r="BC60" s="66">
        <f>IF(I60=0,0,IF(U60=0,"нет в заказе",IF(I60=0,0,VLOOKUP($BC$1,позиции_12,2,FALSE))))</f>
        <v>0</v>
      </c>
      <c r="BD60" s="66">
        <f>IF(I60=0,0,IF(U60=0,"нет в заказе",IF(I60=0,0,VLOOKUP($BC$1,позиции_12,3,FALSE))))</f>
        <v>0</v>
      </c>
      <c r="BE60" s="66">
        <f>IF(I60=0,0,IF(V60=0,"нет в заказе",IF(I60=0,0,VLOOKUP($BE$1,позиции_12,2,FALSE))))</f>
        <v>0</v>
      </c>
      <c r="BF60" s="66">
        <f>IF(I60=0,0,IF(V60=0,"нет в заказе",IF(I60=0,0,VLOOKUP($BE$1,позиции_12,3,FALSE))))</f>
        <v>0</v>
      </c>
      <c r="BG60" s="66">
        <f>IF(I60=0,0,IF(W60=0,"нет в заказе",IF(I60=0,0,VLOOKUP($BG$1,позиции_12,2,FALSE))))</f>
        <v>0</v>
      </c>
      <c r="BH60" s="66">
        <f>IF(I60=0,0,IF(W60=0,"нет в заказе",IF(I60=0,0,VLOOKUP($BG$1,позиции_12,3,FALSE))))</f>
        <v>0</v>
      </c>
      <c r="BI60" s="66"/>
      <c r="BJ60" s="63"/>
      <c r="BK60" s="64"/>
      <c r="BL60" s="64"/>
      <c r="BM60" s="65"/>
      <c r="BN60" s="149"/>
      <c r="BO60" s="139"/>
      <c r="BP60" s="149"/>
      <c r="BQ60" s="139"/>
      <c r="BR60" s="149"/>
      <c r="BS60" s="139"/>
      <c r="BT60" s="149"/>
      <c r="BU60" s="149"/>
      <c r="BV60" s="149"/>
      <c r="BW60" s="139"/>
      <c r="BX60" s="149"/>
      <c r="BY60" s="139"/>
      <c r="BZ60" s="149"/>
      <c r="CA60" s="139"/>
      <c r="CB60" s="143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80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80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  <c r="AEZ60" s="62"/>
      <c r="AFA60" s="62"/>
      <c r="AFB60" s="62"/>
      <c r="AFC60" s="62"/>
      <c r="AFD60" s="62"/>
      <c r="AFE60" s="62"/>
      <c r="AFF60" s="62"/>
      <c r="AFG60" s="62"/>
      <c r="AFH60" s="62"/>
      <c r="AFI60" s="62"/>
      <c r="AFJ60" s="62"/>
      <c r="AFK60" s="62"/>
      <c r="AFL60" s="62"/>
      <c r="AFM60" s="62"/>
      <c r="AFN60" s="62"/>
      <c r="AFO60" s="62"/>
      <c r="AFP60" s="62"/>
      <c r="AFQ60" s="62"/>
      <c r="AFR60" s="62"/>
      <c r="AFS60" s="62"/>
      <c r="AFT60" s="62"/>
      <c r="AFU60" s="62"/>
      <c r="AFV60" s="62"/>
      <c r="AFW60" s="62"/>
      <c r="AFX60" s="62"/>
      <c r="AFY60" s="62"/>
      <c r="AFZ60" s="62"/>
      <c r="AGA60" s="62"/>
      <c r="AGB60" s="62"/>
      <c r="AGC60" s="62"/>
      <c r="AGD60" s="62"/>
      <c r="AGE60" s="62"/>
      <c r="AGF60" s="62"/>
      <c r="AGG60" s="62"/>
      <c r="AGH60" s="62"/>
      <c r="AGI60" s="62"/>
      <c r="AGJ60" s="62"/>
      <c r="AGK60" s="62"/>
      <c r="AGL60" s="62"/>
      <c r="AGM60" s="62"/>
      <c r="AGN60" s="62"/>
      <c r="AGO60" s="62"/>
      <c r="AGP60" s="62"/>
      <c r="AGQ60" s="62"/>
      <c r="AGR60" s="62"/>
      <c r="AGS60" s="62"/>
      <c r="AGT60" s="62"/>
      <c r="AGU60" s="62"/>
      <c r="AGV60" s="62"/>
      <c r="AGW60" s="62"/>
      <c r="AGX60" s="62"/>
      <c r="AGY60" s="62"/>
      <c r="AGZ60" s="62"/>
      <c r="AHA60" s="62"/>
      <c r="AHB60" s="62"/>
      <c r="AHC60" s="62"/>
      <c r="AHD60" s="62"/>
      <c r="AHE60" s="62"/>
      <c r="AHF60" s="62"/>
      <c r="AHG60" s="62"/>
      <c r="AHH60" s="62"/>
      <c r="AHI60" s="62"/>
      <c r="AHJ60" s="62"/>
      <c r="AHK60" s="62"/>
      <c r="AHL60" s="62"/>
      <c r="AHM60" s="62"/>
      <c r="AHN60" s="62"/>
      <c r="AHO60" s="62"/>
      <c r="AHP60" s="62"/>
      <c r="AHQ60" s="62"/>
      <c r="AHR60" s="62"/>
      <c r="AHS60" s="62"/>
      <c r="AHT60" s="62"/>
      <c r="AHU60" s="62"/>
      <c r="AHV60" s="62"/>
      <c r="AHW60" s="62"/>
      <c r="AHX60" s="62"/>
      <c r="AHY60" s="62"/>
      <c r="AHZ60" s="62"/>
      <c r="AIA60" s="62"/>
      <c r="AIB60" s="62"/>
      <c r="AIC60" s="62"/>
      <c r="AID60" s="62"/>
      <c r="AIE60" s="62"/>
      <c r="AIF60" s="62"/>
      <c r="AIG60" s="62"/>
      <c r="AIH60" s="62"/>
      <c r="AII60" s="62"/>
      <c r="AIJ60" s="62"/>
      <c r="AIK60" s="62"/>
      <c r="AIL60" s="62"/>
      <c r="AIM60" s="62"/>
      <c r="AIN60" s="62"/>
      <c r="AIO60" s="62"/>
      <c r="AIP60" s="62"/>
      <c r="AIQ60" s="62"/>
      <c r="AIR60" s="62"/>
      <c r="AIS60" s="62"/>
      <c r="AIT60" s="62"/>
      <c r="AIU60" s="62"/>
      <c r="AIV60" s="62"/>
      <c r="AIW60" s="62"/>
      <c r="AIX60" s="62"/>
      <c r="AIY60" s="62"/>
      <c r="AIZ60" s="62"/>
      <c r="AJA60" s="62"/>
      <c r="AJB60" s="62"/>
      <c r="AJC60" s="62"/>
      <c r="AJD60" s="62"/>
      <c r="AJE60" s="62"/>
      <c r="AJF60" s="62"/>
      <c r="AJG60" s="62"/>
      <c r="AJH60" s="62"/>
      <c r="AJI60" s="62"/>
      <c r="AJJ60" s="62"/>
      <c r="AJK60" s="62"/>
      <c r="AJL60" s="62"/>
      <c r="AJM60" s="62"/>
      <c r="AJN60" s="62"/>
      <c r="AJO60" s="62"/>
      <c r="AJP60" s="62"/>
      <c r="AJQ60" s="62"/>
      <c r="AJR60" s="62"/>
      <c r="AJS60" s="62"/>
      <c r="AJT60" s="62"/>
      <c r="AJU60" s="62"/>
      <c r="AJV60" s="62"/>
      <c r="AJW60" s="62"/>
      <c r="AJX60" s="62"/>
      <c r="AJY60" s="62"/>
      <c r="AJZ60" s="62"/>
      <c r="AKA60" s="62"/>
      <c r="AKB60" s="62"/>
      <c r="AKC60" s="62"/>
      <c r="AKD60" s="62"/>
      <c r="AKE60" s="62"/>
      <c r="AKF60" s="62"/>
      <c r="AKG60" s="62"/>
      <c r="AKH60" s="62"/>
      <c r="AKI60" s="62"/>
      <c r="AKJ60" s="62"/>
      <c r="AKK60" s="62"/>
      <c r="AKL60" s="62"/>
      <c r="AKM60" s="62"/>
      <c r="AKN60" s="62"/>
      <c r="AKO60" s="62"/>
      <c r="AKP60" s="62"/>
      <c r="AKQ60" s="62"/>
      <c r="AKR60" s="62"/>
      <c r="AKS60" s="62"/>
      <c r="AKT60" s="62"/>
      <c r="AKU60" s="62"/>
      <c r="AKV60" s="62"/>
      <c r="AKW60" s="62"/>
      <c r="AKX60" s="62"/>
      <c r="AKY60" s="62"/>
      <c r="AKZ60" s="62"/>
      <c r="ALA60" s="62"/>
      <c r="ALB60" s="62"/>
      <c r="ALC60" s="62"/>
      <c r="ALD60" s="62"/>
      <c r="ALE60" s="62"/>
      <c r="ALF60" s="62"/>
      <c r="ALG60" s="62"/>
      <c r="ALH60" s="62"/>
      <c r="ALI60" s="62"/>
      <c r="ALJ60" s="62"/>
      <c r="ALK60" s="62"/>
      <c r="ALL60" s="62"/>
      <c r="ALM60" s="62"/>
      <c r="ALN60" s="62"/>
      <c r="ALO60" s="62"/>
      <c r="ALP60" s="62"/>
      <c r="ALQ60" s="62"/>
      <c r="ALR60" s="62"/>
      <c r="ALS60" s="62"/>
      <c r="ALT60" s="62"/>
      <c r="ALU60" s="62"/>
      <c r="ALV60" s="62"/>
      <c r="ALW60" s="62"/>
      <c r="ALX60" s="62"/>
      <c r="ALY60" s="62"/>
      <c r="ALZ60" s="62"/>
      <c r="AMA60" s="62"/>
      <c r="AMB60" s="62"/>
      <c r="AMC60" s="62"/>
      <c r="AMD60" s="62"/>
      <c r="AME60" s="62"/>
      <c r="AMF60" s="62"/>
      <c r="AMG60" s="62"/>
      <c r="AMH60" s="62"/>
      <c r="AMI60" s="62"/>
      <c r="AMJ60" s="62"/>
      <c r="AMK60" s="62"/>
      <c r="AML60" s="62"/>
      <c r="AMM60" s="62"/>
      <c r="AMN60" s="62"/>
      <c r="AMO60" s="62"/>
      <c r="AMP60" s="62"/>
      <c r="AMQ60" s="62"/>
      <c r="AMR60" s="62"/>
      <c r="AMS60" s="62"/>
      <c r="AMT60" s="62"/>
      <c r="AMU60" s="62"/>
      <c r="AMV60" s="62"/>
      <c r="AMW60" s="62"/>
      <c r="AMX60" s="62"/>
      <c r="AMY60" s="62"/>
      <c r="AMZ60" s="62"/>
      <c r="ANA60" s="62"/>
      <c r="ANB60" s="62"/>
      <c r="ANC60" s="62"/>
      <c r="AND60" s="62"/>
      <c r="ANE60" s="62"/>
      <c r="ANF60" s="62"/>
      <c r="ANG60" s="62"/>
      <c r="ANH60" s="62"/>
      <c r="ANI60" s="62"/>
      <c r="ANJ60" s="62"/>
      <c r="ANK60" s="62"/>
      <c r="ANL60" s="62"/>
      <c r="ANM60" s="62"/>
      <c r="ANN60" s="62"/>
      <c r="ANO60" s="62"/>
      <c r="ANP60" s="62"/>
      <c r="ANQ60" s="62"/>
      <c r="ANR60" s="62"/>
      <c r="ANS60" s="62"/>
      <c r="ANT60" s="62"/>
      <c r="ANU60" s="62"/>
      <c r="ANV60" s="62"/>
      <c r="ANW60" s="62"/>
      <c r="ANX60" s="62"/>
      <c r="ANY60" s="62"/>
      <c r="ANZ60" s="62"/>
      <c r="AOA60" s="62"/>
      <c r="AOB60" s="62"/>
      <c r="AOC60" s="62"/>
      <c r="AOD60" s="62"/>
      <c r="AOE60" s="62"/>
      <c r="AOF60" s="62"/>
      <c r="AOG60" s="62"/>
      <c r="AOH60" s="62"/>
      <c r="AOI60" s="62"/>
      <c r="AOJ60" s="62"/>
      <c r="AOK60" s="62"/>
      <c r="AOL60" s="62"/>
      <c r="AOM60" s="62"/>
      <c r="AON60" s="62"/>
      <c r="AOO60" s="62"/>
      <c r="AOP60" s="62"/>
      <c r="AOQ60" s="62"/>
      <c r="AOR60" s="62"/>
      <c r="AOS60" s="62"/>
      <c r="AOT60" s="62"/>
      <c r="AOU60" s="62"/>
      <c r="AOV60" s="62"/>
      <c r="AOW60" s="62"/>
      <c r="AOX60" s="62"/>
      <c r="AOY60" s="62"/>
      <c r="AOZ60" s="62"/>
      <c r="APA60" s="62"/>
      <c r="APB60" s="62"/>
      <c r="APC60" s="62"/>
      <c r="APD60" s="62"/>
      <c r="APE60" s="62"/>
      <c r="APF60" s="62"/>
      <c r="APG60" s="62"/>
      <c r="APH60" s="62"/>
      <c r="API60" s="62"/>
      <c r="APJ60" s="62"/>
      <c r="APK60" s="62"/>
      <c r="APL60" s="62"/>
      <c r="APM60" s="62"/>
      <c r="APN60" s="62"/>
      <c r="APO60" s="62"/>
      <c r="APP60" s="62"/>
      <c r="APQ60" s="62"/>
      <c r="APR60" s="62"/>
      <c r="APS60" s="62"/>
      <c r="APT60" s="62"/>
      <c r="APU60" s="62"/>
      <c r="APV60" s="62"/>
      <c r="APW60" s="62"/>
      <c r="APX60" s="62"/>
      <c r="APY60" s="62"/>
      <c r="APZ60" s="62"/>
      <c r="AQA60" s="62"/>
      <c r="AQB60" s="62"/>
      <c r="AQC60" s="62"/>
      <c r="AQD60" s="62"/>
      <c r="AQE60" s="62"/>
      <c r="AQF60" s="62"/>
      <c r="AQG60" s="62"/>
      <c r="AQH60" s="62"/>
      <c r="AQI60" s="62"/>
      <c r="AQJ60" s="62"/>
      <c r="AQK60" s="62"/>
      <c r="AQL60" s="62"/>
      <c r="AQM60" s="62"/>
      <c r="AQN60" s="62"/>
      <c r="AQO60" s="62"/>
      <c r="AQP60" s="62"/>
      <c r="AQQ60" s="62"/>
      <c r="AQR60" s="62"/>
      <c r="AQS60" s="62"/>
      <c r="AQT60" s="62"/>
      <c r="AQU60" s="62"/>
      <c r="AQV60" s="62"/>
      <c r="AQW60" s="62"/>
      <c r="AQX60" s="62"/>
      <c r="AQY60" s="62"/>
      <c r="AQZ60" s="62"/>
      <c r="ARA60" s="62"/>
      <c r="ARB60" s="62"/>
      <c r="ARC60" s="62"/>
      <c r="ARD60" s="62"/>
      <c r="ARE60" s="62"/>
      <c r="ARF60" s="62"/>
      <c r="ARG60" s="62"/>
      <c r="ARH60" s="62"/>
      <c r="ARI60" s="62"/>
      <c r="ARJ60" s="62"/>
      <c r="ARK60" s="62"/>
      <c r="ARL60" s="62"/>
      <c r="ARM60" s="62"/>
      <c r="ARN60" s="62"/>
      <c r="ARO60" s="62"/>
      <c r="ARP60" s="62"/>
      <c r="ARQ60" s="62"/>
      <c r="ARR60" s="62"/>
      <c r="ARS60" s="62"/>
      <c r="ART60" s="62"/>
      <c r="ARU60" s="62"/>
      <c r="ARV60" s="62"/>
      <c r="ARW60" s="62"/>
      <c r="ARX60" s="62"/>
      <c r="ARY60" s="62"/>
      <c r="ARZ60" s="62"/>
      <c r="ASA60" s="62"/>
      <c r="ASB60" s="62"/>
      <c r="ASC60" s="62"/>
      <c r="ASD60" s="62"/>
      <c r="ASE60" s="62"/>
      <c r="ASF60" s="62"/>
      <c r="ASG60" s="62"/>
      <c r="ASH60" s="62"/>
      <c r="ASI60" s="62"/>
      <c r="ASJ60" s="62"/>
      <c r="ASK60" s="62"/>
      <c r="ASL60" s="62"/>
      <c r="ASM60" s="62"/>
      <c r="ASN60" s="62"/>
      <c r="ASO60" s="62"/>
      <c r="ASP60" s="62"/>
      <c r="ASQ60" s="62"/>
      <c r="ASR60" s="62"/>
      <c r="ASS60" s="62"/>
      <c r="AST60" s="62"/>
      <c r="ASU60" s="62"/>
      <c r="ASV60" s="62"/>
      <c r="ASW60" s="62"/>
      <c r="ASX60" s="62"/>
      <c r="ASY60" s="62"/>
      <c r="ASZ60" s="62"/>
      <c r="ATA60" s="62"/>
      <c r="ATB60" s="62"/>
      <c r="ATC60" s="62"/>
      <c r="ATD60" s="62"/>
      <c r="ATE60" s="62"/>
      <c r="ATF60" s="62"/>
      <c r="ATG60" s="62"/>
      <c r="ATH60" s="62"/>
      <c r="ATI60" s="62"/>
      <c r="ATJ60" s="62"/>
      <c r="ATK60" s="62"/>
      <c r="ATL60" s="62"/>
      <c r="ATM60" s="62"/>
      <c r="ATN60" s="62"/>
      <c r="ATO60" s="62"/>
      <c r="ATP60" s="62"/>
      <c r="ATQ60" s="62"/>
      <c r="ATR60" s="62"/>
      <c r="ATS60" s="62"/>
      <c r="ATT60" s="62"/>
      <c r="ATU60" s="62"/>
      <c r="ATV60" s="62"/>
      <c r="ATW60" s="62"/>
      <c r="ATX60" s="62"/>
      <c r="ATY60" s="62"/>
      <c r="ATZ60" s="62"/>
      <c r="AUA60" s="62"/>
      <c r="AUB60" s="62"/>
      <c r="AUC60" s="62"/>
      <c r="AUD60" s="62"/>
      <c r="AUE60" s="62"/>
      <c r="AUF60" s="62"/>
      <c r="AUG60" s="62"/>
      <c r="AUH60" s="62"/>
      <c r="AUI60" s="62"/>
      <c r="AUJ60" s="62"/>
      <c r="AUK60" s="62"/>
      <c r="AUL60" s="62"/>
      <c r="AUM60" s="62"/>
      <c r="AUN60" s="62"/>
      <c r="AUO60" s="62"/>
      <c r="AUP60" s="62"/>
      <c r="AUQ60" s="62"/>
      <c r="AUR60" s="62"/>
      <c r="AUS60" s="62"/>
      <c r="AUT60" s="62"/>
      <c r="AUU60" s="62"/>
      <c r="AUV60" s="62"/>
      <c r="AUW60" s="62"/>
      <c r="AUX60" s="62"/>
      <c r="AUY60" s="62"/>
      <c r="AUZ60" s="62"/>
      <c r="AVA60" s="62"/>
      <c r="AVB60" s="62"/>
      <c r="AVC60" s="62"/>
      <c r="AVD60" s="62"/>
      <c r="AVE60" s="62"/>
      <c r="AVF60" s="62"/>
      <c r="AVG60" s="62"/>
      <c r="AVH60" s="62"/>
      <c r="AVI60" s="62"/>
      <c r="AVJ60" s="62"/>
      <c r="AVK60" s="62"/>
      <c r="AVL60" s="62"/>
      <c r="AVM60" s="62"/>
      <c r="AVN60" s="62"/>
      <c r="AVO60" s="62"/>
      <c r="AVP60" s="62"/>
      <c r="AVQ60" s="62"/>
      <c r="AVR60" s="62"/>
      <c r="AVS60" s="62"/>
      <c r="AVT60" s="62"/>
      <c r="AVU60" s="62"/>
      <c r="AVV60" s="62"/>
      <c r="AVW60" s="62"/>
      <c r="AVX60" s="62"/>
      <c r="AVY60" s="62"/>
      <c r="AVZ60" s="62"/>
      <c r="AWA60" s="62"/>
      <c r="AWB60" s="62"/>
      <c r="AWC60" s="62"/>
      <c r="AWD60" s="62"/>
      <c r="AWE60" s="62"/>
      <c r="AWF60" s="62"/>
      <c r="AWG60" s="62"/>
      <c r="AWH60" s="62"/>
      <c r="AWI60" s="62"/>
      <c r="AWJ60" s="62"/>
      <c r="AWK60" s="62"/>
      <c r="AWL60" s="62"/>
      <c r="AWM60" s="62"/>
      <c r="AWN60" s="62"/>
      <c r="AWO60" s="62"/>
      <c r="AWP60" s="62"/>
      <c r="AWQ60" s="62"/>
      <c r="AWR60" s="62"/>
      <c r="AWS60" s="62"/>
      <c r="AWT60" s="62"/>
      <c r="AWU60" s="62"/>
      <c r="AWV60" s="62"/>
      <c r="AWW60" s="62"/>
      <c r="AWX60" s="62"/>
      <c r="AWY60" s="62"/>
      <c r="AWZ60" s="62"/>
      <c r="AXA60" s="62"/>
      <c r="AXB60" s="62"/>
      <c r="AXC60" s="62"/>
      <c r="AXD60" s="62"/>
      <c r="AXE60" s="62"/>
      <c r="AXF60" s="62"/>
      <c r="AXG60" s="62"/>
      <c r="AXH60" s="62"/>
      <c r="AXI60" s="62"/>
      <c r="AXJ60" s="62"/>
      <c r="AXK60" s="62"/>
      <c r="AXL60" s="62"/>
      <c r="AXM60" s="62"/>
      <c r="AXN60" s="62"/>
      <c r="AXO60" s="62"/>
      <c r="AXP60" s="62"/>
      <c r="AXQ60" s="62"/>
      <c r="AXR60" s="62"/>
      <c r="AXS60" s="62"/>
      <c r="AXT60" s="62"/>
      <c r="AXU60" s="62"/>
      <c r="AXV60" s="62"/>
      <c r="AXW60" s="62"/>
      <c r="AXX60" s="62"/>
      <c r="AXY60" s="62"/>
      <c r="AXZ60" s="62"/>
      <c r="AYA60" s="62"/>
      <c r="AYB60" s="62"/>
      <c r="AYC60" s="62"/>
      <c r="AYD60" s="62"/>
      <c r="AYE60" s="62"/>
      <c r="AYF60" s="62"/>
      <c r="AYG60" s="62"/>
      <c r="AYH60" s="62"/>
      <c r="AYI60" s="62"/>
      <c r="AYJ60" s="62"/>
      <c r="AYK60" s="62"/>
      <c r="AYL60" s="62"/>
      <c r="AYM60" s="62"/>
      <c r="AYN60" s="62"/>
      <c r="AYO60" s="62"/>
      <c r="AYP60" s="62"/>
      <c r="AYQ60" s="62"/>
      <c r="AYR60" s="62"/>
      <c r="AYS60" s="62"/>
      <c r="AYT60" s="62"/>
      <c r="AYU60" s="62"/>
      <c r="AYV60" s="62"/>
      <c r="AYW60" s="62"/>
      <c r="AYX60" s="62"/>
      <c r="AYY60" s="62"/>
      <c r="AYZ60" s="62"/>
      <c r="AZA60" s="62"/>
      <c r="AZB60" s="62"/>
      <c r="AZC60" s="62"/>
      <c r="AZD60" s="62"/>
      <c r="AZE60" s="62"/>
      <c r="AZF60" s="62"/>
      <c r="AZG60" s="62"/>
      <c r="AZH60" s="62"/>
      <c r="AZI60" s="62"/>
      <c r="AZJ60" s="62"/>
      <c r="AZK60" s="62"/>
      <c r="AZL60" s="62"/>
      <c r="AZM60" s="62"/>
      <c r="AZN60" s="62"/>
      <c r="AZO60" s="62"/>
      <c r="AZP60" s="62"/>
      <c r="AZQ60" s="62"/>
      <c r="AZR60" s="62"/>
      <c r="AZS60" s="62"/>
      <c r="AZT60" s="62"/>
      <c r="AZU60" s="62"/>
      <c r="AZV60" s="62"/>
      <c r="AZW60" s="62"/>
      <c r="AZX60" s="62"/>
      <c r="AZY60" s="62"/>
      <c r="AZZ60" s="62"/>
      <c r="BAA60" s="62"/>
      <c r="BAB60" s="62"/>
      <c r="BAC60" s="62"/>
      <c r="BAD60" s="62"/>
      <c r="BAE60" s="62"/>
      <c r="BAF60" s="62"/>
      <c r="BAG60" s="62"/>
      <c r="BAH60" s="62"/>
      <c r="BAI60" s="62"/>
      <c r="BAJ60" s="62"/>
      <c r="BAK60" s="62"/>
      <c r="BAL60" s="62"/>
      <c r="BAM60" s="62"/>
      <c r="BAN60" s="62"/>
      <c r="BAO60" s="62"/>
      <c r="BAP60" s="62"/>
      <c r="BAQ60" s="62"/>
      <c r="BAR60" s="62"/>
      <c r="BAS60" s="62"/>
      <c r="BAT60" s="62"/>
      <c r="BAU60" s="62"/>
      <c r="BAV60" s="62"/>
      <c r="BAW60" s="62"/>
      <c r="BAX60" s="62"/>
      <c r="BAY60" s="62"/>
      <c r="BAZ60" s="62"/>
      <c r="BBA60" s="62"/>
      <c r="BBB60" s="62"/>
      <c r="BBC60" s="62"/>
      <c r="BBD60" s="62"/>
      <c r="BBE60" s="62"/>
      <c r="BBF60" s="62"/>
      <c r="BBG60" s="62"/>
      <c r="BBH60" s="62"/>
      <c r="BBI60" s="62"/>
      <c r="BBJ60" s="62"/>
      <c r="BBK60" s="62"/>
      <c r="BBL60" s="62"/>
      <c r="BBM60" s="62"/>
      <c r="BBN60" s="62"/>
      <c r="BBO60" s="62"/>
      <c r="BBP60" s="62"/>
      <c r="BBQ60" s="62"/>
      <c r="BBR60" s="62"/>
      <c r="BBS60" s="62"/>
      <c r="BBT60" s="62"/>
      <c r="BBU60" s="62"/>
      <c r="BBV60" s="62"/>
      <c r="BBW60" s="62"/>
      <c r="BBX60" s="62"/>
      <c r="BBY60" s="62"/>
      <c r="BBZ60" s="62"/>
      <c r="BCA60" s="62"/>
      <c r="BCB60" s="62"/>
      <c r="BCC60" s="62"/>
      <c r="BCD60" s="62"/>
      <c r="BCE60" s="62"/>
      <c r="BCF60" s="62"/>
      <c r="BCG60" s="62"/>
      <c r="BCH60" s="62"/>
      <c r="BCI60" s="62"/>
      <c r="BCJ60" s="62"/>
      <c r="BCK60" s="62"/>
      <c r="BCL60" s="62"/>
      <c r="BCM60" s="62"/>
      <c r="BCN60" s="62"/>
      <c r="BCO60" s="62"/>
      <c r="BCP60" s="62"/>
      <c r="BCQ60" s="62"/>
      <c r="BCR60" s="62"/>
      <c r="BCS60" s="62"/>
      <c r="BCT60" s="62"/>
      <c r="BCU60" s="62"/>
      <c r="BCV60" s="62"/>
      <c r="BCW60" s="62"/>
      <c r="BCX60" s="62"/>
      <c r="BCY60" s="62"/>
      <c r="BCZ60" s="62"/>
      <c r="BDA60" s="62"/>
      <c r="BDB60" s="62"/>
      <c r="BDC60" s="62"/>
      <c r="BDD60" s="62"/>
      <c r="BDE60" s="62"/>
      <c r="BDF60" s="62"/>
      <c r="BDG60" s="62"/>
      <c r="BDH60" s="62"/>
      <c r="BDI60" s="62"/>
      <c r="BDJ60" s="62"/>
      <c r="BDK60" s="62"/>
      <c r="BDL60" s="62"/>
      <c r="BDM60" s="62"/>
      <c r="BDN60" s="62"/>
      <c r="BDO60" s="62"/>
      <c r="BDP60" s="62"/>
      <c r="BDQ60" s="62"/>
      <c r="BDR60" s="62"/>
      <c r="BDS60" s="62"/>
      <c r="BDT60" s="62"/>
      <c r="BDU60" s="62"/>
      <c r="BDV60" s="62"/>
      <c r="BDW60" s="62"/>
      <c r="BDX60" s="62"/>
      <c r="BDY60" s="62"/>
      <c r="BDZ60" s="62"/>
      <c r="BEA60" s="62"/>
      <c r="BEB60" s="62"/>
      <c r="BEC60" s="62"/>
      <c r="BED60" s="62"/>
      <c r="BEE60" s="62"/>
      <c r="BEF60" s="62"/>
      <c r="BEG60" s="62"/>
      <c r="BEH60" s="62"/>
      <c r="BEI60" s="62"/>
      <c r="BEJ60" s="62"/>
      <c r="BEK60" s="62"/>
      <c r="BEL60" s="62"/>
      <c r="BEM60" s="62"/>
      <c r="BEN60" s="62"/>
      <c r="BEO60" s="62"/>
      <c r="BEP60" s="62"/>
      <c r="BEQ60" s="62"/>
      <c r="BER60" s="62"/>
      <c r="BES60" s="62"/>
      <c r="BET60" s="62"/>
      <c r="BEU60" s="62"/>
      <c r="BEV60" s="62"/>
      <c r="BEW60" s="62"/>
      <c r="BEX60" s="62"/>
      <c r="BEY60" s="62"/>
      <c r="BEZ60" s="62"/>
      <c r="BFA60" s="62"/>
      <c r="BFB60" s="62"/>
      <c r="BFC60" s="62"/>
      <c r="BFD60" s="62"/>
      <c r="BFE60" s="62"/>
      <c r="BFF60" s="62"/>
      <c r="BFG60" s="62"/>
      <c r="BFH60" s="62"/>
      <c r="BFI60" s="62"/>
      <c r="BFJ60" s="62"/>
      <c r="BFK60" s="62"/>
      <c r="BFL60" s="62"/>
      <c r="BFM60" s="62"/>
      <c r="BFN60" s="62"/>
      <c r="BFO60" s="62"/>
      <c r="BFP60" s="62"/>
      <c r="BFQ60" s="62"/>
      <c r="BFR60" s="62"/>
      <c r="BFS60" s="62"/>
      <c r="BFT60" s="62"/>
      <c r="BFU60" s="62"/>
      <c r="BFV60" s="62"/>
      <c r="BFW60" s="62"/>
      <c r="BFX60" s="62"/>
      <c r="BFY60" s="62"/>
      <c r="BFZ60" s="62"/>
      <c r="BGA60" s="62"/>
      <c r="BGB60" s="62"/>
      <c r="BGC60" s="62"/>
      <c r="BGD60" s="62"/>
      <c r="BGE60" s="62"/>
      <c r="BGF60" s="62"/>
      <c r="BGG60" s="62"/>
      <c r="BGH60" s="62"/>
      <c r="BGI60" s="62"/>
      <c r="BGJ60" s="62"/>
      <c r="BGK60" s="62"/>
      <c r="BGL60" s="62"/>
      <c r="BGM60" s="62"/>
      <c r="BGN60" s="62"/>
      <c r="BGO60" s="62"/>
      <c r="BGP60" s="62"/>
      <c r="BGQ60" s="62"/>
      <c r="BGR60" s="62"/>
      <c r="BGS60" s="62"/>
      <c r="BGT60" s="62"/>
      <c r="BGU60" s="62"/>
      <c r="BGV60" s="62"/>
      <c r="BGW60" s="62"/>
      <c r="BGX60" s="62"/>
      <c r="BGY60" s="62"/>
      <c r="BGZ60" s="62"/>
      <c r="BHA60" s="62"/>
      <c r="BHB60" s="62"/>
      <c r="BHC60" s="62"/>
      <c r="BHD60" s="62"/>
      <c r="BHE60" s="62"/>
      <c r="BHF60" s="62"/>
      <c r="BHG60" s="62"/>
      <c r="BHH60" s="62"/>
      <c r="BHI60" s="62"/>
      <c r="BHJ60" s="62"/>
      <c r="BHK60" s="62"/>
      <c r="BHL60" s="62"/>
      <c r="BHM60" s="62"/>
      <c r="BHN60" s="62"/>
      <c r="BHO60" s="62"/>
      <c r="BHP60" s="62"/>
      <c r="BHQ60" s="62"/>
      <c r="BHR60" s="62"/>
      <c r="BHS60" s="62"/>
      <c r="BHT60" s="62"/>
      <c r="BHU60" s="62"/>
      <c r="BHV60" s="62"/>
      <c r="BHW60" s="62"/>
      <c r="BHX60" s="62"/>
      <c r="BHY60" s="62"/>
      <c r="BHZ60" s="62"/>
      <c r="BIA60" s="62"/>
      <c r="BIB60" s="62"/>
      <c r="BIC60" s="62"/>
      <c r="BID60" s="62"/>
      <c r="BIE60" s="62"/>
      <c r="BIF60" s="62"/>
      <c r="BIG60" s="62"/>
      <c r="BIH60" s="62"/>
      <c r="BII60" s="62"/>
      <c r="BIJ60" s="62"/>
      <c r="BIK60" s="62"/>
      <c r="BIL60" s="62"/>
      <c r="BIM60" s="62"/>
      <c r="BIN60" s="62"/>
      <c r="BIO60" s="62"/>
      <c r="BIP60" s="62"/>
      <c r="BIQ60" s="62"/>
      <c r="BIR60" s="62"/>
      <c r="BIS60" s="62"/>
      <c r="BIT60" s="62"/>
      <c r="BIU60" s="62"/>
      <c r="BIV60" s="62"/>
      <c r="BIW60" s="62"/>
      <c r="BIX60" s="62"/>
      <c r="BIY60" s="62"/>
      <c r="BIZ60" s="62"/>
      <c r="BJA60" s="62"/>
      <c r="BJB60" s="62"/>
      <c r="BJC60" s="62"/>
      <c r="BJD60" s="62"/>
      <c r="BJE60" s="62"/>
      <c r="BJF60" s="62"/>
      <c r="BJG60" s="62"/>
      <c r="BJH60" s="62"/>
      <c r="BJI60" s="62"/>
      <c r="BJJ60" s="62"/>
      <c r="BJK60" s="62"/>
      <c r="BJL60" s="62"/>
      <c r="BJM60" s="62"/>
      <c r="BJN60" s="62"/>
      <c r="BJO60" s="62"/>
      <c r="BJP60" s="62"/>
      <c r="BJQ60" s="62"/>
      <c r="BJR60" s="62"/>
      <c r="BJS60" s="62"/>
      <c r="BJT60" s="62"/>
      <c r="BJU60" s="62"/>
      <c r="BJV60" s="62"/>
      <c r="BJW60" s="62"/>
      <c r="BJX60" s="62"/>
      <c r="BJY60" s="62"/>
      <c r="BJZ60" s="62"/>
      <c r="BKA60" s="62"/>
      <c r="BKB60" s="62"/>
      <c r="BKC60" s="62"/>
      <c r="BKD60" s="62"/>
      <c r="BKE60" s="62"/>
      <c r="BKF60" s="62"/>
      <c r="BKG60" s="62"/>
      <c r="BKH60" s="62"/>
      <c r="BKI60" s="62"/>
      <c r="BKJ60" s="62"/>
      <c r="BKK60" s="62"/>
      <c r="BKL60" s="62"/>
      <c r="BKM60" s="62"/>
      <c r="BKN60" s="62"/>
      <c r="BKO60" s="62"/>
      <c r="BKP60" s="62"/>
      <c r="BKQ60" s="62"/>
      <c r="BKR60" s="62"/>
      <c r="BKS60" s="62"/>
      <c r="BKT60" s="62"/>
      <c r="BKU60" s="62"/>
      <c r="BKV60" s="62"/>
      <c r="BKW60" s="62"/>
      <c r="BKX60" s="62"/>
      <c r="BKY60" s="62"/>
      <c r="BKZ60" s="62"/>
      <c r="BLA60" s="62"/>
      <c r="BLB60" s="62"/>
      <c r="BLC60" s="62"/>
      <c r="BLD60" s="62"/>
      <c r="BLE60" s="62"/>
      <c r="BLF60" s="62"/>
      <c r="BLG60" s="62"/>
      <c r="BLH60" s="62"/>
      <c r="BLI60" s="62"/>
      <c r="BLJ60" s="62"/>
      <c r="BLK60" s="62"/>
      <c r="BLL60" s="62"/>
      <c r="BLM60" s="62"/>
      <c r="BLN60" s="62"/>
      <c r="BLO60" s="62"/>
      <c r="BLP60" s="62"/>
      <c r="BLQ60" s="62"/>
      <c r="BLR60" s="62"/>
      <c r="BLS60" s="62"/>
      <c r="BLT60" s="62"/>
      <c r="BLU60" s="62"/>
      <c r="BLV60" s="62"/>
      <c r="BLW60" s="62"/>
      <c r="BLX60" s="62"/>
      <c r="BLY60" s="62"/>
      <c r="BLZ60" s="62"/>
      <c r="BMA60" s="62"/>
      <c r="BMB60" s="62"/>
      <c r="BMC60" s="62"/>
      <c r="BMD60" s="62"/>
      <c r="BME60" s="62"/>
      <c r="BMF60" s="62"/>
      <c r="BMG60" s="62"/>
      <c r="BMH60" s="62"/>
      <c r="BMI60" s="62"/>
      <c r="BMJ60" s="62"/>
      <c r="BMK60" s="62"/>
      <c r="BML60" s="62"/>
      <c r="BMM60" s="62"/>
      <c r="BMN60" s="62"/>
      <c r="BMO60" s="62"/>
      <c r="BMP60" s="62"/>
      <c r="BMQ60" s="62"/>
      <c r="BMR60" s="62"/>
      <c r="BMS60" s="62"/>
      <c r="BMT60" s="62"/>
      <c r="BMU60" s="62"/>
      <c r="BMV60" s="62"/>
      <c r="BMW60" s="62"/>
      <c r="BMX60" s="62"/>
      <c r="BMY60" s="62"/>
      <c r="BMZ60" s="62"/>
      <c r="BNA60" s="62"/>
      <c r="BNB60" s="62"/>
      <c r="BNC60" s="62"/>
      <c r="BND60" s="62"/>
      <c r="BNE60" s="62"/>
      <c r="BNF60" s="62"/>
      <c r="BNG60" s="62"/>
      <c r="BNH60" s="62"/>
      <c r="BNI60" s="62"/>
      <c r="BNJ60" s="62"/>
      <c r="BNK60" s="62"/>
      <c r="BNL60" s="62"/>
      <c r="BNM60" s="62"/>
      <c r="BNN60" s="62"/>
      <c r="BNO60" s="62"/>
      <c r="BNP60" s="62"/>
      <c r="BNQ60" s="62"/>
      <c r="BNR60" s="62"/>
      <c r="BNS60" s="62"/>
      <c r="BNT60" s="62"/>
      <c r="BNU60" s="62"/>
      <c r="BNV60" s="62"/>
      <c r="BNW60" s="62"/>
      <c r="BNX60" s="62"/>
      <c r="BNY60" s="62"/>
      <c r="BNZ60" s="62"/>
      <c r="BOA60" s="62"/>
      <c r="BOB60" s="62"/>
      <c r="BOC60" s="62"/>
      <c r="BOD60" s="62"/>
      <c r="BOE60" s="62"/>
      <c r="BOF60" s="62"/>
      <c r="BOG60" s="62"/>
      <c r="BOH60" s="62"/>
      <c r="BOI60" s="62"/>
      <c r="BOJ60" s="62"/>
      <c r="BOK60" s="62"/>
      <c r="BOL60" s="62"/>
      <c r="BOM60" s="62"/>
      <c r="BON60" s="62"/>
      <c r="BOO60" s="62"/>
      <c r="BOP60" s="62"/>
      <c r="BOQ60" s="62"/>
      <c r="BOR60" s="62"/>
      <c r="BOS60" s="62"/>
      <c r="BOT60" s="62"/>
      <c r="BOU60" s="62"/>
      <c r="BOV60" s="62"/>
      <c r="BOW60" s="62"/>
      <c r="BOX60" s="62"/>
      <c r="BOY60" s="62"/>
      <c r="BOZ60" s="62"/>
      <c r="BPA60" s="62"/>
      <c r="BPB60" s="62"/>
      <c r="BPC60" s="62"/>
      <c r="BPD60" s="62"/>
      <c r="BPE60" s="62"/>
      <c r="BPF60" s="62"/>
      <c r="BPG60" s="62"/>
      <c r="BPH60" s="62"/>
      <c r="BPI60" s="62"/>
      <c r="BPJ60" s="62"/>
      <c r="BPK60" s="62"/>
      <c r="BPL60" s="62"/>
      <c r="BPM60" s="62"/>
      <c r="BPN60" s="62"/>
      <c r="BPO60" s="62"/>
      <c r="BPP60" s="62"/>
      <c r="BPQ60" s="62"/>
      <c r="BPR60" s="62"/>
      <c r="BPS60" s="62"/>
      <c r="BPT60" s="62"/>
      <c r="BPU60" s="62"/>
      <c r="BPV60" s="62"/>
      <c r="BPW60" s="62"/>
      <c r="BPX60" s="62"/>
      <c r="BPY60" s="62"/>
      <c r="BPZ60" s="62"/>
      <c r="BQA60" s="62"/>
      <c r="BQB60" s="62"/>
      <c r="BQC60" s="62"/>
      <c r="BQD60" s="62"/>
      <c r="BQE60" s="62"/>
      <c r="BQF60" s="62"/>
      <c r="BQG60" s="62"/>
      <c r="BQH60" s="62"/>
      <c r="BQI60" s="62"/>
      <c r="BQJ60" s="62"/>
      <c r="BQK60" s="62"/>
      <c r="BQL60" s="62"/>
      <c r="BQM60" s="62"/>
      <c r="BQN60" s="62"/>
      <c r="BQO60" s="62"/>
      <c r="BQP60" s="62"/>
      <c r="BQQ60" s="62"/>
      <c r="BQR60" s="62"/>
      <c r="BQS60" s="62"/>
      <c r="BQT60" s="62"/>
      <c r="BQU60" s="62"/>
      <c r="BQV60" s="62"/>
      <c r="BQW60" s="62"/>
      <c r="BQX60" s="62"/>
      <c r="BQY60" s="62"/>
      <c r="BQZ60" s="62"/>
      <c r="BRA60" s="62"/>
      <c r="BRB60" s="62"/>
      <c r="BRC60" s="62"/>
      <c r="BRD60" s="62"/>
      <c r="BRE60" s="62"/>
      <c r="BRF60" s="62"/>
      <c r="BRG60" s="62"/>
      <c r="BRH60" s="62"/>
      <c r="BRI60" s="62"/>
      <c r="BRJ60" s="62"/>
      <c r="BRK60" s="62"/>
      <c r="BRL60" s="62"/>
      <c r="BRM60" s="62"/>
      <c r="BRN60" s="62"/>
      <c r="BRO60" s="62"/>
      <c r="BRP60" s="62"/>
      <c r="BRQ60" s="62"/>
      <c r="BRR60" s="62"/>
      <c r="BRS60" s="62"/>
      <c r="BRT60" s="62"/>
      <c r="BRU60" s="62"/>
      <c r="BRV60" s="62"/>
      <c r="BRW60" s="62"/>
      <c r="BRX60" s="62"/>
      <c r="BRY60" s="62"/>
      <c r="BRZ60" s="62"/>
      <c r="BSA60" s="62"/>
      <c r="BSB60" s="62"/>
      <c r="BSC60" s="62"/>
      <c r="BSD60" s="62"/>
      <c r="BSE60" s="62"/>
      <c r="BSF60" s="62"/>
      <c r="BSG60" s="62"/>
      <c r="BSH60" s="62"/>
      <c r="BSI60" s="62"/>
      <c r="BSJ60" s="62"/>
      <c r="BSK60" s="62"/>
      <c r="BSL60" s="62"/>
      <c r="BSM60" s="62"/>
      <c r="BSN60" s="62"/>
      <c r="BSO60" s="62"/>
      <c r="BSP60" s="62"/>
      <c r="BSQ60" s="62"/>
      <c r="BSR60" s="62"/>
      <c r="BSS60" s="62"/>
      <c r="BST60" s="62"/>
      <c r="BSU60" s="62"/>
      <c r="BSV60" s="62"/>
      <c r="BSW60" s="62"/>
      <c r="BSX60" s="62"/>
      <c r="BSY60" s="62"/>
      <c r="BSZ60" s="62"/>
      <c r="BTA60" s="62"/>
      <c r="BTB60" s="62"/>
      <c r="BTC60" s="62"/>
      <c r="BTD60" s="62"/>
      <c r="BTE60" s="62"/>
      <c r="BTF60" s="62"/>
      <c r="BTG60" s="62"/>
      <c r="BTH60" s="62"/>
      <c r="BTI60" s="62"/>
      <c r="BTJ60" s="62"/>
      <c r="BTK60" s="62"/>
      <c r="BTL60" s="62"/>
      <c r="BTM60" s="62"/>
      <c r="BTN60" s="62"/>
      <c r="BTO60" s="62"/>
      <c r="BTP60" s="62"/>
      <c r="BTQ60" s="62"/>
      <c r="BTR60" s="62"/>
      <c r="BTS60" s="62"/>
      <c r="BTT60" s="62"/>
      <c r="BTU60" s="62"/>
      <c r="BTV60" s="62"/>
      <c r="BTW60" s="62"/>
      <c r="BTX60" s="62"/>
      <c r="BTY60" s="62"/>
      <c r="BTZ60" s="62"/>
      <c r="BUA60" s="62"/>
      <c r="BUB60" s="62"/>
      <c r="BUC60" s="62"/>
      <c r="BUD60" s="62"/>
      <c r="BUE60" s="62"/>
      <c r="BUF60" s="62"/>
      <c r="BUG60" s="62"/>
      <c r="BUH60" s="62"/>
      <c r="BUI60" s="62"/>
      <c r="BUJ60" s="62"/>
      <c r="BUK60" s="62"/>
      <c r="BUL60" s="62"/>
      <c r="BUM60" s="62"/>
      <c r="BUN60" s="62"/>
      <c r="BUO60" s="62"/>
      <c r="BUP60" s="62"/>
      <c r="BUQ60" s="62"/>
      <c r="BUR60" s="62"/>
      <c r="BUS60" s="62"/>
      <c r="BUT60" s="62"/>
      <c r="BUU60" s="62"/>
      <c r="BUV60" s="62"/>
      <c r="BUW60" s="62"/>
      <c r="BUX60" s="62"/>
      <c r="BUY60" s="62"/>
      <c r="BUZ60" s="62"/>
      <c r="BVA60" s="62"/>
      <c r="BVB60" s="62"/>
      <c r="BVC60" s="62"/>
      <c r="BVD60" s="62"/>
      <c r="BVE60" s="62"/>
      <c r="BVF60" s="62"/>
      <c r="BVG60" s="62"/>
      <c r="BVH60" s="62"/>
      <c r="BVI60" s="62"/>
      <c r="BVJ60" s="62"/>
      <c r="BVK60" s="62"/>
      <c r="BVL60" s="62"/>
      <c r="BVM60" s="62"/>
      <c r="BVN60" s="62"/>
      <c r="BVO60" s="62"/>
      <c r="BVP60" s="62"/>
      <c r="BVQ60" s="62"/>
      <c r="BVR60" s="62"/>
      <c r="BVS60" s="62"/>
      <c r="BVT60" s="62"/>
      <c r="BVU60" s="62"/>
      <c r="BVV60" s="62"/>
      <c r="BVW60" s="62"/>
      <c r="BVX60" s="62"/>
      <c r="BVY60" s="62"/>
      <c r="BVZ60" s="62"/>
      <c r="BWA60" s="62"/>
      <c r="BWB60" s="62"/>
      <c r="BWC60" s="62"/>
      <c r="BWD60" s="62"/>
      <c r="BWE60" s="62"/>
      <c r="BWF60" s="62"/>
      <c r="BWG60" s="62"/>
      <c r="BWH60" s="62"/>
      <c r="BWI60" s="62"/>
      <c r="BWJ60" s="62"/>
      <c r="BWK60" s="62"/>
      <c r="BWL60" s="62"/>
      <c r="BWM60" s="62"/>
      <c r="BWN60" s="62"/>
      <c r="BWO60" s="62"/>
      <c r="BWP60" s="62"/>
      <c r="BWQ60" s="62"/>
      <c r="BWR60" s="62"/>
      <c r="BWS60" s="62"/>
      <c r="BWT60" s="62"/>
      <c r="BWU60" s="62"/>
      <c r="BWV60" s="62"/>
      <c r="BWW60" s="62"/>
      <c r="BWX60" s="62"/>
      <c r="BWY60" s="62"/>
      <c r="BWZ60" s="62"/>
      <c r="BXA60" s="62"/>
      <c r="BXB60" s="62"/>
      <c r="BXC60" s="62"/>
      <c r="BXD60" s="62"/>
      <c r="BXE60" s="62"/>
      <c r="BXF60" s="62"/>
      <c r="BXG60" s="62"/>
      <c r="BXH60" s="62"/>
      <c r="BXI60" s="62"/>
      <c r="BXJ60" s="62"/>
      <c r="BXK60" s="62"/>
      <c r="BXL60" s="62"/>
      <c r="BXM60" s="62"/>
      <c r="BXN60" s="62"/>
      <c r="BXO60" s="62"/>
      <c r="BXP60" s="62"/>
      <c r="BXQ60" s="62"/>
      <c r="BXR60" s="62"/>
      <c r="BXS60" s="62"/>
      <c r="BXT60" s="62"/>
      <c r="BXU60" s="62"/>
      <c r="BXV60" s="62"/>
      <c r="BXW60" s="62"/>
      <c r="BXX60" s="62"/>
      <c r="BXY60" s="62"/>
      <c r="BXZ60" s="62"/>
      <c r="BYA60" s="62"/>
      <c r="BYB60" s="62"/>
      <c r="BYC60" s="62"/>
      <c r="BYD60" s="62"/>
      <c r="BYE60" s="62"/>
      <c r="BYF60" s="62"/>
      <c r="BYG60" s="62"/>
      <c r="BYH60" s="62"/>
      <c r="BYI60" s="62"/>
      <c r="BYJ60" s="62"/>
      <c r="BYK60" s="62"/>
      <c r="BYL60" s="62"/>
      <c r="BYM60" s="62"/>
      <c r="BYN60" s="62"/>
      <c r="BYO60" s="62"/>
      <c r="BYP60" s="62"/>
      <c r="BYQ60" s="62"/>
      <c r="BYR60" s="62"/>
      <c r="BYS60" s="62"/>
      <c r="BYT60" s="62"/>
      <c r="BYU60" s="62"/>
      <c r="BYV60" s="62"/>
      <c r="BYW60" s="62"/>
      <c r="BYX60" s="62"/>
      <c r="BYY60" s="62"/>
      <c r="BYZ60" s="62"/>
      <c r="BZA60" s="62"/>
      <c r="BZB60" s="62"/>
      <c r="BZC60" s="62"/>
      <c r="BZD60" s="62"/>
      <c r="BZE60" s="62"/>
      <c r="BZF60" s="62"/>
      <c r="BZG60" s="62"/>
      <c r="BZH60" s="62"/>
      <c r="BZI60" s="62"/>
      <c r="BZJ60" s="62"/>
      <c r="BZK60" s="62"/>
      <c r="BZL60" s="62"/>
      <c r="BZM60" s="62"/>
      <c r="BZN60" s="62"/>
      <c r="BZO60" s="62"/>
      <c r="BZP60" s="62"/>
      <c r="BZQ60" s="62"/>
      <c r="BZR60" s="62"/>
      <c r="BZS60" s="62"/>
      <c r="BZT60" s="62"/>
      <c r="BZU60" s="62"/>
      <c r="BZV60" s="62"/>
      <c r="BZW60" s="62"/>
      <c r="BZX60" s="62"/>
      <c r="BZY60" s="62"/>
      <c r="BZZ60" s="62"/>
      <c r="CAA60" s="62"/>
      <c r="CAB60" s="62"/>
      <c r="CAC60" s="62"/>
      <c r="CAD60" s="62"/>
      <c r="CAE60" s="62"/>
      <c r="CAF60" s="62"/>
      <c r="CAG60" s="62"/>
      <c r="CAH60" s="62"/>
      <c r="CAI60" s="62"/>
      <c r="CAJ60" s="62"/>
      <c r="CAK60" s="62"/>
      <c r="CAL60" s="62"/>
      <c r="CAM60" s="62"/>
      <c r="CAN60" s="62"/>
      <c r="CAO60" s="62"/>
      <c r="CAP60" s="62"/>
      <c r="CAQ60" s="62"/>
      <c r="CAR60" s="62"/>
      <c r="CAS60" s="62"/>
      <c r="CAT60" s="62"/>
      <c r="CAU60" s="62"/>
      <c r="CAV60" s="62"/>
      <c r="CAW60" s="62"/>
      <c r="CAX60" s="62"/>
      <c r="CAY60" s="62"/>
      <c r="CAZ60" s="62"/>
      <c r="CBA60" s="62"/>
      <c r="CBB60" s="62"/>
      <c r="CBC60" s="62"/>
      <c r="CBD60" s="62"/>
      <c r="CBE60" s="62"/>
      <c r="CBF60" s="62"/>
      <c r="CBG60" s="62"/>
      <c r="CBH60" s="62"/>
      <c r="CBI60" s="62"/>
      <c r="CBJ60" s="62"/>
      <c r="CBK60" s="62"/>
      <c r="CBL60" s="62"/>
      <c r="CBM60" s="62"/>
      <c r="CBN60" s="62"/>
      <c r="CBO60" s="62"/>
      <c r="CBP60" s="62"/>
      <c r="CBQ60" s="62"/>
      <c r="CBR60" s="62"/>
      <c r="CBS60" s="62"/>
      <c r="CBT60" s="62"/>
      <c r="CBU60" s="62"/>
      <c r="CBV60" s="62"/>
      <c r="CBW60" s="62"/>
      <c r="CBX60" s="62"/>
      <c r="CBY60" s="62"/>
      <c r="CBZ60" s="62"/>
      <c r="CCA60" s="62"/>
      <c r="CCB60" s="62"/>
      <c r="CCC60" s="62"/>
      <c r="CCD60" s="62"/>
      <c r="CCE60" s="62"/>
      <c r="CCF60" s="62"/>
      <c r="CCG60" s="62"/>
      <c r="CCH60" s="62"/>
      <c r="CCI60" s="62"/>
      <c r="CCJ60" s="62"/>
      <c r="CCK60" s="62"/>
      <c r="CCL60" s="62"/>
      <c r="CCM60" s="62"/>
      <c r="CCN60" s="62"/>
      <c r="CCO60" s="62"/>
      <c r="CCP60" s="62"/>
      <c r="CCQ60" s="62"/>
      <c r="CCR60" s="62"/>
      <c r="CCS60" s="62"/>
      <c r="CCT60" s="62"/>
      <c r="CCU60" s="62"/>
      <c r="CCV60" s="62"/>
      <c r="CCW60" s="62"/>
      <c r="CCX60" s="62"/>
      <c r="CCY60" s="62"/>
      <c r="CCZ60" s="62"/>
      <c r="CDA60" s="62"/>
      <c r="CDB60" s="62"/>
      <c r="CDC60" s="62"/>
      <c r="CDD60" s="62"/>
      <c r="CDE60" s="62"/>
      <c r="CDF60" s="62"/>
      <c r="CDG60" s="62"/>
      <c r="CDH60" s="62"/>
      <c r="CDI60" s="62"/>
      <c r="CDJ60" s="62"/>
      <c r="CDK60" s="62"/>
      <c r="CDL60" s="62"/>
      <c r="CDM60" s="62"/>
      <c r="CDN60" s="62"/>
      <c r="CDO60" s="62"/>
      <c r="CDP60" s="62"/>
      <c r="CDQ60" s="62"/>
      <c r="CDR60" s="62"/>
      <c r="CDS60" s="62"/>
      <c r="CDT60" s="62"/>
      <c r="CDU60" s="62"/>
      <c r="CDV60" s="62"/>
      <c r="CDW60" s="62"/>
      <c r="CDX60" s="62"/>
      <c r="CDY60" s="62"/>
      <c r="CDZ60" s="62"/>
      <c r="CEA60" s="62"/>
      <c r="CEB60" s="62"/>
      <c r="CEC60" s="62"/>
      <c r="CED60" s="62"/>
      <c r="CEE60" s="62"/>
      <c r="CEF60" s="62"/>
      <c r="CEG60" s="62"/>
      <c r="CEH60" s="62"/>
      <c r="CEI60" s="62"/>
      <c r="CEJ60" s="62"/>
      <c r="CEK60" s="62"/>
      <c r="CEL60" s="62"/>
      <c r="CEM60" s="62"/>
      <c r="CEN60" s="62"/>
      <c r="CEO60" s="62"/>
      <c r="CEP60" s="62"/>
      <c r="CEQ60" s="62"/>
      <c r="CER60" s="62"/>
      <c r="CES60" s="62"/>
      <c r="CET60" s="62"/>
      <c r="CEU60" s="62"/>
      <c r="CEV60" s="62"/>
      <c r="CEW60" s="62"/>
      <c r="CEX60" s="62"/>
      <c r="CEY60" s="62"/>
      <c r="CEZ60" s="62"/>
      <c r="CFA60" s="62"/>
      <c r="CFB60" s="62"/>
      <c r="CFC60" s="62"/>
      <c r="CFD60" s="62"/>
      <c r="CFE60" s="62"/>
      <c r="CFF60" s="62"/>
      <c r="CFG60" s="62"/>
      <c r="CFH60" s="62"/>
      <c r="CFI60" s="62"/>
      <c r="CFJ60" s="62"/>
      <c r="CFK60" s="62"/>
      <c r="CFL60" s="62"/>
      <c r="CFM60" s="62"/>
      <c r="CFN60" s="62"/>
      <c r="CFO60" s="62"/>
      <c r="CFP60" s="62"/>
      <c r="CFQ60" s="62"/>
      <c r="CFR60" s="62"/>
      <c r="CFS60" s="62"/>
      <c r="CFT60" s="62"/>
      <c r="CFU60" s="62"/>
      <c r="CFV60" s="62"/>
      <c r="CFW60" s="62"/>
      <c r="CFX60" s="62"/>
      <c r="CFY60" s="62"/>
      <c r="CFZ60" s="62"/>
      <c r="CGA60" s="62"/>
      <c r="CGB60" s="62"/>
      <c r="CGC60" s="62"/>
      <c r="CGD60" s="62"/>
      <c r="CGE60" s="62"/>
      <c r="CGF60" s="62"/>
      <c r="CGG60" s="62"/>
      <c r="CGH60" s="62"/>
      <c r="CGI60" s="62"/>
      <c r="CGJ60" s="62"/>
      <c r="CGK60" s="62"/>
      <c r="CGL60" s="62"/>
      <c r="CGM60" s="62"/>
      <c r="CGN60" s="62"/>
      <c r="CGO60" s="62"/>
      <c r="CGP60" s="62"/>
      <c r="CGQ60" s="62"/>
      <c r="CGR60" s="62"/>
      <c r="CGS60" s="62"/>
      <c r="CGT60" s="62"/>
      <c r="CGU60" s="62"/>
      <c r="CGV60" s="62"/>
      <c r="CGW60" s="62"/>
      <c r="CGX60" s="62"/>
      <c r="CGY60" s="62"/>
      <c r="CGZ60" s="62"/>
      <c r="CHA60" s="62"/>
      <c r="CHB60" s="62"/>
      <c r="CHC60" s="62"/>
      <c r="CHD60" s="62"/>
      <c r="CHE60" s="62"/>
      <c r="CHF60" s="62"/>
      <c r="CHG60" s="62"/>
      <c r="CHH60" s="62"/>
      <c r="CHI60" s="62"/>
      <c r="CHJ60" s="62"/>
      <c r="CHK60" s="62"/>
      <c r="CHL60" s="62"/>
      <c r="CHM60" s="62"/>
      <c r="CHN60" s="62"/>
      <c r="CHO60" s="62"/>
      <c r="CHP60" s="62"/>
      <c r="CHQ60" s="62"/>
      <c r="CHR60" s="62"/>
      <c r="CHS60" s="62"/>
      <c r="CHT60" s="62"/>
      <c r="CHU60" s="62"/>
      <c r="CHV60" s="62"/>
      <c r="CHW60" s="62"/>
      <c r="CHX60" s="62"/>
      <c r="CHY60" s="62"/>
      <c r="CHZ60" s="62"/>
      <c r="CIA60" s="62"/>
      <c r="CIB60" s="62"/>
      <c r="CIC60" s="62"/>
      <c r="CID60" s="62"/>
      <c r="CIE60" s="62"/>
      <c r="CIF60" s="62"/>
      <c r="CIG60" s="62"/>
      <c r="CIH60" s="62"/>
      <c r="CII60" s="62"/>
      <c r="CIJ60" s="62"/>
      <c r="CIK60" s="62"/>
      <c r="CIL60" s="62"/>
      <c r="CIM60" s="62"/>
      <c r="CIN60" s="62"/>
      <c r="CIO60" s="62"/>
      <c r="CIP60" s="62"/>
      <c r="CIQ60" s="62"/>
      <c r="CIR60" s="62"/>
      <c r="CIS60" s="62"/>
      <c r="CIT60" s="62"/>
      <c r="CIU60" s="62"/>
      <c r="CIV60" s="62"/>
      <c r="CIW60" s="62"/>
      <c r="CIX60" s="62"/>
      <c r="CIY60" s="62"/>
      <c r="CIZ60" s="62"/>
      <c r="CJA60" s="62"/>
      <c r="CJB60" s="62"/>
      <c r="CJC60" s="62"/>
      <c r="CJD60" s="62"/>
      <c r="CJE60" s="62"/>
      <c r="CJF60" s="62"/>
      <c r="CJG60" s="62"/>
      <c r="CJH60" s="62"/>
      <c r="CJI60" s="62"/>
      <c r="CJJ60" s="62"/>
      <c r="CJK60" s="62"/>
      <c r="CJL60" s="62"/>
      <c r="CJM60" s="62"/>
      <c r="CJN60" s="62"/>
      <c r="CJO60" s="62"/>
      <c r="CJP60" s="62"/>
      <c r="CJQ60" s="62"/>
      <c r="CJR60" s="62"/>
      <c r="CJS60" s="62"/>
      <c r="CJT60" s="62"/>
      <c r="CJU60" s="62"/>
      <c r="CJV60" s="62"/>
      <c r="CJW60" s="62"/>
      <c r="CJX60" s="62"/>
      <c r="CJY60" s="62"/>
      <c r="CJZ60" s="62"/>
      <c r="CKA60" s="62"/>
      <c r="CKB60" s="62"/>
      <c r="CKC60" s="62"/>
      <c r="CKD60" s="62"/>
      <c r="CKE60" s="62"/>
      <c r="CKF60" s="62"/>
      <c r="CKG60" s="62"/>
      <c r="CKH60" s="62"/>
      <c r="CKI60" s="62"/>
      <c r="CKJ60" s="62"/>
      <c r="CKK60" s="62"/>
      <c r="CKL60" s="62"/>
      <c r="CKM60" s="62"/>
      <c r="CKN60" s="62"/>
      <c r="CKO60" s="62"/>
      <c r="CKP60" s="62"/>
      <c r="CKQ60" s="62"/>
      <c r="CKR60" s="62"/>
      <c r="CKS60" s="62"/>
      <c r="CKT60" s="62"/>
      <c r="CKU60" s="62"/>
      <c r="CKV60" s="62"/>
      <c r="CKW60" s="62"/>
      <c r="CKX60" s="62"/>
      <c r="CKY60" s="62"/>
      <c r="CKZ60" s="62"/>
      <c r="CLA60" s="62"/>
      <c r="CLB60" s="62"/>
      <c r="CLC60" s="62"/>
      <c r="CLD60" s="62"/>
      <c r="CLE60" s="62"/>
      <c r="CLF60" s="62"/>
      <c r="CLG60" s="62"/>
      <c r="CLH60" s="62"/>
      <c r="CLI60" s="62"/>
      <c r="CLJ60" s="62"/>
      <c r="CLK60" s="62"/>
      <c r="CLL60" s="62"/>
      <c r="CLM60" s="62"/>
      <c r="CLN60" s="62"/>
      <c r="CLO60" s="62"/>
      <c r="CLP60" s="62"/>
      <c r="CLQ60" s="62"/>
      <c r="CLR60" s="62"/>
      <c r="CLS60" s="62"/>
      <c r="CLT60" s="62"/>
      <c r="CLU60" s="62"/>
      <c r="CLV60" s="62"/>
      <c r="CLW60" s="62"/>
      <c r="CLX60" s="62"/>
      <c r="CLY60" s="62"/>
      <c r="CLZ60" s="62"/>
      <c r="CMA60" s="62"/>
      <c r="CMB60" s="62"/>
      <c r="CMC60" s="62"/>
      <c r="CMD60" s="62"/>
      <c r="CME60" s="62"/>
      <c r="CMF60" s="62"/>
      <c r="CMG60" s="62"/>
      <c r="CMH60" s="62"/>
      <c r="CMI60" s="62"/>
      <c r="CMJ60" s="62"/>
      <c r="CMK60" s="62"/>
      <c r="CML60" s="62"/>
      <c r="CMM60" s="62"/>
      <c r="CMN60" s="62"/>
      <c r="CMO60" s="62"/>
      <c r="CMP60" s="62"/>
      <c r="CMQ60" s="62"/>
      <c r="CMR60" s="62"/>
      <c r="CMS60" s="62"/>
      <c r="CMT60" s="62"/>
      <c r="CMU60" s="62"/>
      <c r="CMV60" s="62"/>
      <c r="CMW60" s="62"/>
      <c r="CMX60" s="62"/>
      <c r="CMY60" s="62"/>
      <c r="CMZ60" s="62"/>
      <c r="CNA60" s="62"/>
      <c r="CNB60" s="62"/>
      <c r="CNC60" s="62"/>
      <c r="CND60" s="62"/>
      <c r="CNE60" s="62"/>
      <c r="CNF60" s="62"/>
      <c r="CNG60" s="62"/>
      <c r="CNH60" s="62"/>
      <c r="CNI60" s="62"/>
      <c r="CNJ60" s="62"/>
      <c r="CNK60" s="62"/>
      <c r="CNL60" s="62"/>
      <c r="CNM60" s="62"/>
      <c r="CNN60" s="62"/>
      <c r="CNO60" s="62"/>
      <c r="CNP60" s="62"/>
      <c r="CNQ60" s="62"/>
      <c r="CNR60" s="62"/>
      <c r="CNS60" s="62"/>
      <c r="CNT60" s="62"/>
      <c r="CNU60" s="62"/>
      <c r="CNV60" s="62"/>
      <c r="CNW60" s="62"/>
      <c r="CNX60" s="62"/>
      <c r="CNY60" s="62"/>
      <c r="CNZ60" s="62"/>
      <c r="COA60" s="62"/>
      <c r="COB60" s="62"/>
      <c r="COC60" s="62"/>
      <c r="COD60" s="62"/>
      <c r="COE60" s="62"/>
      <c r="COF60" s="62"/>
      <c r="COG60" s="62"/>
      <c r="COH60" s="62"/>
      <c r="COI60" s="62"/>
      <c r="COJ60" s="62"/>
      <c r="COK60" s="62"/>
      <c r="COL60" s="62"/>
      <c r="COM60" s="62"/>
      <c r="CON60" s="62"/>
      <c r="COO60" s="62"/>
      <c r="COP60" s="62"/>
      <c r="COQ60" s="62"/>
      <c r="COR60" s="62"/>
      <c r="COS60" s="62"/>
      <c r="COT60" s="62"/>
      <c r="COU60" s="62"/>
      <c r="COV60" s="62"/>
      <c r="COW60" s="62"/>
      <c r="COX60" s="62"/>
      <c r="COY60" s="62"/>
      <c r="COZ60" s="62"/>
      <c r="CPA60" s="62"/>
      <c r="CPB60" s="62"/>
      <c r="CPC60" s="62"/>
      <c r="CPD60" s="62"/>
      <c r="CPE60" s="62"/>
      <c r="CPF60" s="62"/>
      <c r="CPG60" s="62"/>
      <c r="CPH60" s="62"/>
      <c r="CPI60" s="62"/>
      <c r="CPJ60" s="62"/>
      <c r="CPK60" s="62"/>
      <c r="CPL60" s="62"/>
      <c r="CPM60" s="62"/>
      <c r="CPN60" s="62"/>
      <c r="CPO60" s="62"/>
      <c r="CPP60" s="62"/>
      <c r="CPQ60" s="62"/>
      <c r="CPR60" s="62"/>
      <c r="CPS60" s="62"/>
      <c r="CPT60" s="62"/>
      <c r="CPU60" s="62"/>
      <c r="CPV60" s="62"/>
      <c r="CPW60" s="62"/>
      <c r="CPX60" s="62"/>
      <c r="CPY60" s="62"/>
      <c r="CPZ60" s="62"/>
      <c r="CQA60" s="62"/>
      <c r="CQB60" s="62"/>
      <c r="CQC60" s="62"/>
      <c r="CQD60" s="62"/>
      <c r="CQE60" s="62"/>
      <c r="CQF60" s="62"/>
      <c r="CQG60" s="62"/>
      <c r="CQH60" s="62"/>
      <c r="CQI60" s="62"/>
      <c r="CQJ60" s="62"/>
      <c r="CQK60" s="62"/>
      <c r="CQL60" s="62"/>
      <c r="CQM60" s="62"/>
      <c r="CQN60" s="62"/>
      <c r="CQO60" s="62"/>
      <c r="CQP60" s="62"/>
      <c r="CQQ60" s="62"/>
      <c r="CQR60" s="62"/>
      <c r="CQS60" s="62"/>
      <c r="CQT60" s="62"/>
      <c r="CQU60" s="62"/>
      <c r="CQV60" s="62"/>
      <c r="CQW60" s="62"/>
      <c r="CQX60" s="62"/>
      <c r="CQY60" s="62"/>
      <c r="CQZ60" s="62"/>
      <c r="CRA60" s="62"/>
      <c r="CRB60" s="62"/>
      <c r="CRC60" s="62"/>
      <c r="CRD60" s="62"/>
      <c r="CRE60" s="62"/>
      <c r="CRF60" s="62"/>
      <c r="CRG60" s="62"/>
      <c r="CRH60" s="62"/>
      <c r="CRI60" s="62"/>
      <c r="CRJ60" s="62"/>
      <c r="CRK60" s="62"/>
      <c r="CRL60" s="62"/>
      <c r="CRM60" s="62"/>
      <c r="CRN60" s="62"/>
      <c r="CRO60" s="62"/>
      <c r="CRP60" s="62"/>
      <c r="CRQ60" s="62"/>
      <c r="CRR60" s="62"/>
      <c r="CRS60" s="62"/>
      <c r="CRT60" s="62"/>
      <c r="CRU60" s="62"/>
      <c r="CRV60" s="62"/>
      <c r="CRW60" s="62"/>
      <c r="CRX60" s="62"/>
      <c r="CRY60" s="62"/>
      <c r="CRZ60" s="62"/>
      <c r="CSA60" s="62"/>
      <c r="CSB60" s="62"/>
      <c r="CSC60" s="62"/>
      <c r="CSD60" s="62"/>
      <c r="CSE60" s="62"/>
      <c r="CSF60" s="62"/>
      <c r="CSG60" s="62"/>
      <c r="CSH60" s="62"/>
      <c r="CSI60" s="62"/>
      <c r="CSJ60" s="62"/>
      <c r="CSK60" s="62"/>
      <c r="CSL60" s="62"/>
      <c r="CSM60" s="62"/>
      <c r="CSN60" s="62"/>
      <c r="CSO60" s="62"/>
      <c r="CSP60" s="62"/>
      <c r="CSQ60" s="62"/>
      <c r="CSR60" s="62"/>
      <c r="CSS60" s="62"/>
      <c r="CST60" s="62"/>
      <c r="CSU60" s="62"/>
      <c r="CSV60" s="62"/>
      <c r="CSW60" s="62"/>
      <c r="CSX60" s="62"/>
      <c r="CSY60" s="62"/>
      <c r="CSZ60" s="62"/>
      <c r="CTA60" s="62"/>
      <c r="CTB60" s="62"/>
      <c r="CTC60" s="62"/>
      <c r="CTD60" s="62"/>
      <c r="CTE60" s="62"/>
      <c r="CTF60" s="62"/>
      <c r="CTG60" s="62"/>
      <c r="CTH60" s="62"/>
      <c r="CTI60" s="62"/>
      <c r="CTJ60" s="62"/>
      <c r="CTK60" s="62"/>
      <c r="CTL60" s="62"/>
      <c r="CTM60" s="62"/>
      <c r="CTN60" s="62"/>
      <c r="CTO60" s="62"/>
      <c r="CTP60" s="62"/>
      <c r="CTQ60" s="62"/>
      <c r="CTR60" s="62"/>
      <c r="CTS60" s="62"/>
      <c r="CTT60" s="62"/>
      <c r="CTU60" s="62"/>
      <c r="CTV60" s="62"/>
      <c r="CTW60" s="62"/>
      <c r="CTX60" s="62"/>
      <c r="CTY60" s="62"/>
      <c r="CTZ60" s="62"/>
      <c r="CUA60" s="62"/>
      <c r="CUB60" s="62"/>
      <c r="CUC60" s="62"/>
      <c r="CUD60" s="62"/>
      <c r="CUE60" s="62"/>
      <c r="CUF60" s="62"/>
      <c r="CUG60" s="62"/>
      <c r="CUH60" s="62"/>
      <c r="CUI60" s="62"/>
      <c r="CUJ60" s="62"/>
      <c r="CUK60" s="62"/>
      <c r="CUL60" s="62"/>
      <c r="CUM60" s="62"/>
      <c r="CUN60" s="62"/>
      <c r="CUO60" s="62"/>
      <c r="CUP60" s="62"/>
      <c r="CUQ60" s="62"/>
      <c r="CUR60" s="62"/>
      <c r="CUS60" s="62"/>
      <c r="CUT60" s="62"/>
      <c r="CUU60" s="62"/>
      <c r="CUV60" s="62"/>
      <c r="CUW60" s="62"/>
      <c r="CUX60" s="62"/>
      <c r="CUY60" s="62"/>
      <c r="CUZ60" s="62"/>
      <c r="CVA60" s="62"/>
      <c r="CVB60" s="62"/>
      <c r="CVC60" s="62"/>
      <c r="CVD60" s="62"/>
      <c r="CVE60" s="62"/>
      <c r="CVF60" s="62"/>
      <c r="CVG60" s="62"/>
      <c r="CVH60" s="62"/>
      <c r="CVI60" s="62"/>
      <c r="CVJ60" s="62"/>
      <c r="CVK60" s="62"/>
      <c r="CVL60" s="62"/>
      <c r="CVM60" s="62"/>
      <c r="CVN60" s="62"/>
      <c r="CVO60" s="62"/>
      <c r="CVP60" s="62"/>
      <c r="CVQ60" s="62"/>
      <c r="CVR60" s="62"/>
      <c r="CVS60" s="62"/>
      <c r="CVT60" s="62"/>
      <c r="CVU60" s="62"/>
      <c r="CVV60" s="62"/>
      <c r="CVW60" s="62"/>
      <c r="CVX60" s="62"/>
      <c r="CVY60" s="62"/>
      <c r="CVZ60" s="62"/>
      <c r="CWA60" s="62"/>
      <c r="CWB60" s="62"/>
      <c r="CWC60" s="62"/>
      <c r="CWD60" s="62"/>
      <c r="CWE60" s="62"/>
      <c r="CWF60" s="62"/>
      <c r="CWG60" s="62"/>
      <c r="CWH60" s="62"/>
      <c r="CWI60" s="62"/>
      <c r="CWJ60" s="62"/>
      <c r="CWK60" s="62"/>
      <c r="CWL60" s="62"/>
      <c r="CWM60" s="62"/>
      <c r="CWN60" s="62"/>
      <c r="CWO60" s="62"/>
      <c r="CWP60" s="62"/>
      <c r="CWQ60" s="62"/>
      <c r="CWR60" s="62"/>
      <c r="CWS60" s="62"/>
      <c r="CWT60" s="62"/>
      <c r="CWU60" s="62"/>
      <c r="CWV60" s="62"/>
      <c r="CWW60" s="62"/>
      <c r="CWX60" s="62"/>
      <c r="CWY60" s="62"/>
      <c r="CWZ60" s="62"/>
      <c r="CXA60" s="62"/>
      <c r="CXB60" s="62"/>
      <c r="CXC60" s="62"/>
      <c r="CXD60" s="62"/>
      <c r="CXE60" s="62"/>
      <c r="CXF60" s="62"/>
      <c r="CXG60" s="62"/>
      <c r="CXH60" s="62"/>
      <c r="CXI60" s="62"/>
      <c r="CXJ60" s="62"/>
      <c r="CXK60" s="62"/>
      <c r="CXL60" s="62"/>
      <c r="CXM60" s="62"/>
      <c r="CXN60" s="62"/>
      <c r="CXO60" s="62"/>
      <c r="CXP60" s="62"/>
      <c r="CXQ60" s="62"/>
      <c r="CXR60" s="62"/>
      <c r="CXS60" s="62"/>
      <c r="CXT60" s="62"/>
      <c r="CXU60" s="62"/>
      <c r="CXV60" s="62"/>
      <c r="CXW60" s="62"/>
      <c r="CXX60" s="62"/>
      <c r="CXY60" s="62"/>
      <c r="CXZ60" s="62"/>
      <c r="CYA60" s="62"/>
      <c r="CYB60" s="62"/>
      <c r="CYC60" s="62"/>
      <c r="CYD60" s="62"/>
      <c r="CYE60" s="62"/>
      <c r="CYF60" s="62"/>
      <c r="CYG60" s="62"/>
      <c r="CYH60" s="62"/>
      <c r="CYI60" s="62"/>
      <c r="CYJ60" s="62"/>
      <c r="CYK60" s="62"/>
      <c r="CYL60" s="62"/>
      <c r="CYM60" s="62"/>
      <c r="CYN60" s="62"/>
      <c r="CYO60" s="62"/>
      <c r="CYP60" s="62"/>
      <c r="CYQ60" s="62"/>
      <c r="CYR60" s="62"/>
      <c r="CYS60" s="62"/>
      <c r="CYT60" s="62"/>
      <c r="CYU60" s="62"/>
      <c r="CYV60" s="62"/>
      <c r="CYW60" s="62"/>
      <c r="CYX60" s="62"/>
      <c r="CYY60" s="62"/>
      <c r="CYZ60" s="62"/>
      <c r="CZA60" s="62"/>
      <c r="CZB60" s="62"/>
      <c r="CZC60" s="62"/>
      <c r="CZD60" s="62"/>
      <c r="CZE60" s="62"/>
      <c r="CZF60" s="62"/>
      <c r="CZG60" s="62"/>
      <c r="CZH60" s="62"/>
      <c r="CZI60" s="62"/>
      <c r="CZJ60" s="62"/>
      <c r="CZK60" s="62"/>
      <c r="CZL60" s="62"/>
      <c r="CZM60" s="62"/>
      <c r="CZN60" s="62"/>
      <c r="CZO60" s="62"/>
      <c r="CZP60" s="62"/>
      <c r="CZQ60" s="62"/>
      <c r="CZR60" s="62"/>
      <c r="CZS60" s="62"/>
      <c r="CZT60" s="62"/>
      <c r="CZU60" s="62"/>
      <c r="CZV60" s="62"/>
      <c r="CZW60" s="62"/>
      <c r="CZX60" s="62"/>
      <c r="CZY60" s="62"/>
      <c r="CZZ60" s="62"/>
      <c r="DAA60" s="62"/>
      <c r="DAB60" s="62"/>
      <c r="DAC60" s="62"/>
      <c r="DAD60" s="62"/>
      <c r="DAE60" s="62"/>
      <c r="DAF60" s="62"/>
      <c r="DAG60" s="62"/>
      <c r="DAH60" s="62"/>
      <c r="DAI60" s="62"/>
      <c r="DAJ60" s="62"/>
      <c r="DAK60" s="62"/>
      <c r="DAL60" s="62"/>
      <c r="DAM60" s="62"/>
      <c r="DAN60" s="62"/>
      <c r="DAO60" s="62"/>
      <c r="DAP60" s="62"/>
      <c r="DAQ60" s="62"/>
      <c r="DAR60" s="62"/>
      <c r="DAS60" s="62"/>
      <c r="DAT60" s="62"/>
      <c r="DAU60" s="62"/>
      <c r="DAV60" s="62"/>
      <c r="DAW60" s="62"/>
      <c r="DAX60" s="62"/>
      <c r="DAY60" s="62"/>
      <c r="DAZ60" s="62"/>
      <c r="DBA60" s="62"/>
      <c r="DBB60" s="62"/>
      <c r="DBC60" s="62"/>
      <c r="DBD60" s="62"/>
      <c r="DBE60" s="62"/>
      <c r="DBF60" s="62"/>
      <c r="DBG60" s="62"/>
      <c r="DBH60" s="62"/>
      <c r="DBI60" s="62"/>
      <c r="DBJ60" s="62"/>
      <c r="DBK60" s="62"/>
      <c r="DBL60" s="62"/>
      <c r="DBM60" s="62"/>
      <c r="DBN60" s="62"/>
      <c r="DBO60" s="62"/>
      <c r="DBP60" s="62"/>
      <c r="DBQ60" s="62"/>
      <c r="DBR60" s="62"/>
      <c r="DBS60" s="62"/>
      <c r="DBT60" s="62"/>
      <c r="DBU60" s="62"/>
      <c r="DBV60" s="62"/>
      <c r="DBW60" s="62"/>
      <c r="DBX60" s="62"/>
      <c r="DBY60" s="62"/>
      <c r="DBZ60" s="62"/>
      <c r="DCA60" s="62"/>
      <c r="DCB60" s="62"/>
      <c r="DCC60" s="62"/>
      <c r="DCD60" s="62"/>
      <c r="DCE60" s="62"/>
      <c r="DCF60" s="62"/>
      <c r="DCG60" s="62"/>
      <c r="DCH60" s="62"/>
      <c r="DCI60" s="62"/>
      <c r="DCJ60" s="62"/>
      <c r="DCK60" s="62"/>
      <c r="DCL60" s="62"/>
      <c r="DCM60" s="62"/>
      <c r="DCN60" s="62"/>
      <c r="DCO60" s="62"/>
      <c r="DCP60" s="62"/>
      <c r="DCQ60" s="62"/>
      <c r="DCR60" s="62"/>
      <c r="DCS60" s="62"/>
      <c r="DCT60" s="62"/>
      <c r="DCU60" s="62"/>
      <c r="DCV60" s="62"/>
      <c r="DCW60" s="62"/>
      <c r="DCX60" s="62"/>
      <c r="DCY60" s="62"/>
      <c r="DCZ60" s="62"/>
      <c r="DDA60" s="62"/>
      <c r="DDB60" s="62"/>
      <c r="DDC60" s="62"/>
      <c r="DDD60" s="62"/>
      <c r="DDE60" s="62"/>
      <c r="DDF60" s="62"/>
      <c r="DDG60" s="62"/>
      <c r="DDH60" s="62"/>
      <c r="DDI60" s="62"/>
      <c r="DDJ60" s="62"/>
      <c r="DDK60" s="62"/>
      <c r="DDL60" s="62"/>
      <c r="DDM60" s="62"/>
      <c r="DDN60" s="62"/>
      <c r="DDO60" s="62"/>
      <c r="DDP60" s="62"/>
      <c r="DDQ60" s="62"/>
      <c r="DDR60" s="62"/>
      <c r="DDS60" s="62"/>
      <c r="DDT60" s="62"/>
      <c r="DDU60" s="62"/>
      <c r="DDV60" s="62"/>
      <c r="DDW60" s="62"/>
      <c r="DDX60" s="62"/>
      <c r="DDY60" s="62"/>
      <c r="DDZ60" s="62"/>
      <c r="DEA60" s="62"/>
      <c r="DEB60" s="62"/>
      <c r="DEC60" s="62"/>
      <c r="DED60" s="62"/>
      <c r="DEE60" s="62"/>
      <c r="DEF60" s="62"/>
      <c r="DEG60" s="62"/>
      <c r="DEH60" s="62"/>
      <c r="DEI60" s="62"/>
      <c r="DEJ60" s="62"/>
      <c r="DEK60" s="62"/>
      <c r="DEL60" s="62"/>
      <c r="DEM60" s="62"/>
      <c r="DEN60" s="62"/>
      <c r="DEO60" s="62"/>
      <c r="DEP60" s="62"/>
      <c r="DEQ60" s="62"/>
      <c r="DER60" s="62"/>
      <c r="DES60" s="62"/>
      <c r="DET60" s="62"/>
      <c r="DEU60" s="62"/>
      <c r="DEV60" s="62"/>
      <c r="DEW60" s="62"/>
      <c r="DEX60" s="62"/>
      <c r="DEY60" s="62"/>
      <c r="DEZ60" s="62"/>
      <c r="DFA60" s="62"/>
      <c r="DFB60" s="62"/>
      <c r="DFC60" s="62"/>
      <c r="DFD60" s="62"/>
      <c r="DFE60" s="62"/>
      <c r="DFF60" s="62"/>
      <c r="DFG60" s="62"/>
      <c r="DFH60" s="62"/>
      <c r="DFI60" s="62"/>
      <c r="DFJ60" s="62"/>
      <c r="DFK60" s="62"/>
      <c r="DFL60" s="62"/>
      <c r="DFM60" s="62"/>
      <c r="DFN60" s="62"/>
      <c r="DFO60" s="62"/>
      <c r="DFP60" s="62"/>
      <c r="DFQ60" s="62"/>
      <c r="DFR60" s="62"/>
      <c r="DFS60" s="62"/>
      <c r="DFT60" s="62"/>
      <c r="DFU60" s="62"/>
      <c r="DFV60" s="62"/>
      <c r="DFW60" s="62"/>
      <c r="DFX60" s="62"/>
      <c r="DFY60" s="62"/>
      <c r="DFZ60" s="62"/>
      <c r="DGA60" s="62"/>
      <c r="DGB60" s="62"/>
      <c r="DGC60" s="62"/>
      <c r="DGD60" s="62"/>
      <c r="DGE60" s="62"/>
      <c r="DGF60" s="62"/>
      <c r="DGG60" s="62"/>
      <c r="DGH60" s="62"/>
      <c r="DGI60" s="62"/>
      <c r="DGJ60" s="62"/>
      <c r="DGK60" s="62"/>
      <c r="DGL60" s="62"/>
      <c r="DGM60" s="62"/>
      <c r="DGN60" s="62"/>
      <c r="DGO60" s="62"/>
      <c r="DGP60" s="62"/>
      <c r="DGQ60" s="62"/>
      <c r="DGR60" s="62"/>
      <c r="DGS60" s="62"/>
      <c r="DGT60" s="62"/>
      <c r="DGU60" s="62"/>
      <c r="DGV60" s="62"/>
      <c r="DGW60" s="62"/>
      <c r="DGX60" s="62"/>
      <c r="DGY60" s="62"/>
      <c r="DGZ60" s="62"/>
      <c r="DHA60" s="62"/>
      <c r="DHB60" s="62"/>
      <c r="DHC60" s="62"/>
      <c r="DHD60" s="62"/>
      <c r="DHE60" s="62"/>
      <c r="DHF60" s="62"/>
      <c r="DHG60" s="62"/>
      <c r="DHH60" s="62"/>
      <c r="DHI60" s="62"/>
      <c r="DHJ60" s="62"/>
      <c r="DHK60" s="62"/>
      <c r="DHL60" s="62"/>
      <c r="DHM60" s="62"/>
      <c r="DHN60" s="62"/>
      <c r="DHO60" s="62"/>
      <c r="DHP60" s="62"/>
      <c r="DHQ60" s="62"/>
      <c r="DHR60" s="62"/>
      <c r="DHS60" s="62"/>
      <c r="DHT60" s="62"/>
      <c r="DHU60" s="62"/>
      <c r="DHV60" s="62"/>
      <c r="DHW60" s="62"/>
      <c r="DHX60" s="62"/>
      <c r="DHY60" s="62"/>
      <c r="DHZ60" s="62"/>
      <c r="DIA60" s="62"/>
      <c r="DIB60" s="62"/>
      <c r="DIC60" s="62"/>
      <c r="DID60" s="62"/>
      <c r="DIE60" s="62"/>
      <c r="DIF60" s="62"/>
      <c r="DIG60" s="62"/>
      <c r="DIH60" s="62"/>
      <c r="DII60" s="62"/>
      <c r="DIJ60" s="62"/>
      <c r="DIK60" s="62"/>
      <c r="DIL60" s="62"/>
      <c r="DIM60" s="62"/>
      <c r="DIN60" s="62"/>
      <c r="DIO60" s="62"/>
      <c r="DIP60" s="62"/>
      <c r="DIQ60" s="62"/>
      <c r="DIR60" s="62"/>
      <c r="DIS60" s="62"/>
      <c r="DIT60" s="62"/>
      <c r="DIU60" s="62"/>
      <c r="DIV60" s="62"/>
      <c r="DIW60" s="62"/>
      <c r="DIX60" s="62"/>
      <c r="DIY60" s="62"/>
      <c r="DIZ60" s="62"/>
      <c r="DJA60" s="62"/>
      <c r="DJB60" s="62"/>
      <c r="DJC60" s="62"/>
      <c r="DJD60" s="62"/>
      <c r="DJE60" s="62"/>
      <c r="DJF60" s="62"/>
      <c r="DJG60" s="62"/>
      <c r="DJH60" s="62"/>
      <c r="DJI60" s="62"/>
      <c r="DJJ60" s="62"/>
      <c r="DJK60" s="62"/>
      <c r="DJL60" s="62"/>
      <c r="DJM60" s="62"/>
      <c r="DJN60" s="62"/>
      <c r="DJO60" s="62"/>
      <c r="DJP60" s="62"/>
      <c r="DJQ60" s="62"/>
      <c r="DJR60" s="62"/>
      <c r="DJS60" s="62"/>
      <c r="DJT60" s="62"/>
      <c r="DJU60" s="62"/>
      <c r="DJV60" s="62"/>
      <c r="DJW60" s="62"/>
      <c r="DJX60" s="62"/>
      <c r="DJY60" s="62"/>
      <c r="DJZ60" s="62"/>
      <c r="DKA60" s="62"/>
      <c r="DKB60" s="62"/>
      <c r="DKC60" s="62"/>
      <c r="DKD60" s="62"/>
      <c r="DKE60" s="62"/>
      <c r="DKF60" s="62"/>
      <c r="DKG60" s="62"/>
      <c r="DKH60" s="62"/>
      <c r="DKI60" s="62"/>
      <c r="DKJ60" s="62"/>
      <c r="DKK60" s="62"/>
      <c r="DKL60" s="62"/>
      <c r="DKM60" s="62"/>
      <c r="DKN60" s="62"/>
      <c r="DKO60" s="62"/>
      <c r="DKP60" s="62"/>
      <c r="DKQ60" s="62"/>
      <c r="DKR60" s="62"/>
      <c r="DKS60" s="62"/>
      <c r="DKT60" s="62"/>
      <c r="DKU60" s="62"/>
      <c r="DKV60" s="62"/>
      <c r="DKW60" s="62"/>
      <c r="DKX60" s="62"/>
      <c r="DKY60" s="62"/>
      <c r="DKZ60" s="62"/>
      <c r="DLA60" s="62"/>
      <c r="DLB60" s="62"/>
      <c r="DLC60" s="62"/>
      <c r="DLD60" s="62"/>
      <c r="DLE60" s="62"/>
      <c r="DLF60" s="62"/>
      <c r="DLG60" s="62"/>
      <c r="DLH60" s="62"/>
      <c r="DLI60" s="62"/>
      <c r="DLJ60" s="62"/>
      <c r="DLK60" s="62"/>
      <c r="DLL60" s="62"/>
      <c r="DLM60" s="62"/>
      <c r="DLN60" s="62"/>
      <c r="DLO60" s="62"/>
      <c r="DLP60" s="62"/>
      <c r="DLQ60" s="62"/>
      <c r="DLR60" s="62"/>
      <c r="DLS60" s="62"/>
      <c r="DLT60" s="62"/>
      <c r="DLU60" s="62"/>
      <c r="DLV60" s="62"/>
      <c r="DLW60" s="62"/>
      <c r="DLX60" s="62"/>
      <c r="DLY60" s="62"/>
      <c r="DLZ60" s="62"/>
      <c r="DMA60" s="62"/>
      <c r="DMB60" s="62"/>
      <c r="DMC60" s="62"/>
      <c r="DMD60" s="62"/>
      <c r="DME60" s="62"/>
      <c r="DMF60" s="62"/>
      <c r="DMG60" s="62"/>
      <c r="DMH60" s="62"/>
      <c r="DMI60" s="62"/>
      <c r="DMJ60" s="62"/>
      <c r="DMK60" s="62"/>
      <c r="DML60" s="62"/>
      <c r="DMM60" s="62"/>
      <c r="DMN60" s="62"/>
      <c r="DMO60" s="62"/>
      <c r="DMP60" s="62"/>
      <c r="DMQ60" s="62"/>
      <c r="DMR60" s="62"/>
      <c r="DMS60" s="62"/>
      <c r="DMT60" s="62"/>
      <c r="DMU60" s="62"/>
      <c r="DMV60" s="62"/>
      <c r="DMW60" s="62"/>
      <c r="DMX60" s="62"/>
      <c r="DMY60" s="62"/>
      <c r="DMZ60" s="62"/>
      <c r="DNA60" s="62"/>
      <c r="DNB60" s="62"/>
      <c r="DNC60" s="62"/>
      <c r="DND60" s="62"/>
      <c r="DNE60" s="62"/>
      <c r="DNF60" s="62"/>
      <c r="DNG60" s="62"/>
      <c r="DNH60" s="62"/>
      <c r="DNI60" s="62"/>
      <c r="DNJ60" s="62"/>
      <c r="DNK60" s="62"/>
      <c r="DNL60" s="62"/>
      <c r="DNM60" s="62"/>
      <c r="DNN60" s="62"/>
      <c r="DNO60" s="62"/>
      <c r="DNP60" s="62"/>
      <c r="DNQ60" s="62"/>
      <c r="DNR60" s="62"/>
      <c r="DNS60" s="62"/>
      <c r="DNT60" s="62"/>
      <c r="DNU60" s="62"/>
      <c r="DNV60" s="62"/>
      <c r="DNW60" s="62"/>
      <c r="DNX60" s="62"/>
      <c r="DNY60" s="62"/>
      <c r="DNZ60" s="62"/>
      <c r="DOA60" s="62"/>
      <c r="DOB60" s="62"/>
      <c r="DOC60" s="62"/>
      <c r="DOD60" s="62"/>
      <c r="DOE60" s="62"/>
      <c r="DOF60" s="62"/>
      <c r="DOG60" s="62"/>
      <c r="DOH60" s="62"/>
      <c r="DOI60" s="62"/>
      <c r="DOJ60" s="62"/>
      <c r="DOK60" s="62"/>
      <c r="DOL60" s="62"/>
      <c r="DOM60" s="62"/>
      <c r="DON60" s="62"/>
      <c r="DOO60" s="62"/>
      <c r="DOP60" s="62"/>
      <c r="DOQ60" s="62"/>
      <c r="DOR60" s="62"/>
      <c r="DOS60" s="62"/>
      <c r="DOT60" s="62"/>
      <c r="DOU60" s="62"/>
      <c r="DOV60" s="62"/>
      <c r="DOW60" s="62"/>
      <c r="DOX60" s="62"/>
      <c r="DOY60" s="62"/>
      <c r="DOZ60" s="62"/>
      <c r="DPA60" s="62"/>
      <c r="DPB60" s="62"/>
      <c r="DPC60" s="62"/>
      <c r="DPD60" s="62"/>
      <c r="DPE60" s="62"/>
      <c r="DPF60" s="62"/>
      <c r="DPG60" s="62"/>
      <c r="DPH60" s="62"/>
      <c r="DPI60" s="62"/>
      <c r="DPJ60" s="62"/>
      <c r="DPK60" s="62"/>
      <c r="DPL60" s="62"/>
      <c r="DPM60" s="62"/>
      <c r="DPN60" s="62"/>
      <c r="DPO60" s="62"/>
      <c r="DPP60" s="62"/>
      <c r="DPQ60" s="62"/>
      <c r="DPR60" s="62"/>
      <c r="DPS60" s="62"/>
      <c r="DPT60" s="62"/>
      <c r="DPU60" s="62"/>
      <c r="DPV60" s="62"/>
      <c r="DPW60" s="62"/>
      <c r="DPX60" s="62"/>
      <c r="DPY60" s="62"/>
      <c r="DPZ60" s="62"/>
      <c r="DQA60" s="62"/>
      <c r="DQB60" s="62"/>
      <c r="DQC60" s="62"/>
      <c r="DQD60" s="62"/>
      <c r="DQE60" s="62"/>
      <c r="DQF60" s="62"/>
      <c r="DQG60" s="62"/>
      <c r="DQH60" s="62"/>
      <c r="DQI60" s="62"/>
      <c r="DQJ60" s="62"/>
      <c r="DQK60" s="62"/>
      <c r="DQL60" s="62"/>
      <c r="DQM60" s="62"/>
      <c r="DQN60" s="62"/>
      <c r="DQO60" s="62"/>
      <c r="DQP60" s="62"/>
      <c r="DQQ60" s="62"/>
      <c r="DQR60" s="62"/>
      <c r="DQS60" s="62"/>
      <c r="DQT60" s="62"/>
      <c r="DQU60" s="62"/>
      <c r="DQV60" s="62"/>
      <c r="DQW60" s="62"/>
      <c r="DQX60" s="62"/>
      <c r="DQY60" s="62"/>
      <c r="DQZ60" s="62"/>
      <c r="DRA60" s="62"/>
      <c r="DRB60" s="62"/>
      <c r="DRC60" s="62"/>
      <c r="DRD60" s="62"/>
      <c r="DRE60" s="62"/>
      <c r="DRF60" s="62"/>
      <c r="DRG60" s="62"/>
      <c r="DRH60" s="62"/>
      <c r="DRI60" s="62"/>
      <c r="DRJ60" s="62"/>
      <c r="DRK60" s="62"/>
      <c r="DRL60" s="62"/>
      <c r="DRM60" s="62"/>
      <c r="DRN60" s="62"/>
      <c r="DRO60" s="62"/>
      <c r="DRP60" s="62"/>
      <c r="DRQ60" s="62"/>
      <c r="DRR60" s="62"/>
      <c r="DRS60" s="62"/>
      <c r="DRT60" s="62"/>
      <c r="DRU60" s="62"/>
      <c r="DRV60" s="62"/>
      <c r="DRW60" s="62"/>
      <c r="DRX60" s="62"/>
      <c r="DRY60" s="62"/>
      <c r="DRZ60" s="62"/>
      <c r="DSA60" s="62"/>
      <c r="DSB60" s="62"/>
      <c r="DSC60" s="62"/>
      <c r="DSD60" s="62"/>
      <c r="DSE60" s="62"/>
      <c r="DSF60" s="62"/>
      <c r="DSG60" s="62"/>
      <c r="DSH60" s="62"/>
      <c r="DSI60" s="62"/>
      <c r="DSJ60" s="62"/>
      <c r="DSK60" s="62"/>
      <c r="DSL60" s="62"/>
      <c r="DSM60" s="62"/>
      <c r="DSN60" s="62"/>
      <c r="DSO60" s="62"/>
      <c r="DSP60" s="62"/>
      <c r="DSQ60" s="62"/>
      <c r="DSR60" s="62"/>
      <c r="DSS60" s="62"/>
      <c r="DST60" s="62"/>
      <c r="DSU60" s="62"/>
      <c r="DSV60" s="62"/>
      <c r="DSW60" s="62"/>
      <c r="DSX60" s="62"/>
      <c r="DSY60" s="62"/>
      <c r="DSZ60" s="62"/>
      <c r="DTA60" s="62"/>
      <c r="DTB60" s="62"/>
      <c r="DTC60" s="62"/>
      <c r="DTD60" s="62"/>
      <c r="DTE60" s="62"/>
      <c r="DTF60" s="62"/>
      <c r="DTG60" s="62"/>
      <c r="DTH60" s="62"/>
      <c r="DTI60" s="62"/>
      <c r="DTJ60" s="62"/>
      <c r="DTK60" s="62"/>
      <c r="DTL60" s="62"/>
      <c r="DTM60" s="62"/>
      <c r="DTN60" s="62"/>
      <c r="DTO60" s="62"/>
      <c r="DTP60" s="62"/>
      <c r="DTQ60" s="62"/>
      <c r="DTR60" s="62"/>
      <c r="DTS60" s="62"/>
      <c r="DTT60" s="62"/>
      <c r="DTU60" s="62"/>
      <c r="DTV60" s="62"/>
      <c r="DTW60" s="62"/>
      <c r="DTX60" s="62"/>
      <c r="DTY60" s="62"/>
      <c r="DTZ60" s="62"/>
      <c r="DUA60" s="62"/>
      <c r="DUB60" s="62"/>
      <c r="DUC60" s="62"/>
      <c r="DUD60" s="62"/>
      <c r="DUE60" s="62"/>
      <c r="DUF60" s="62"/>
      <c r="DUG60" s="62"/>
      <c r="DUH60" s="62"/>
      <c r="DUI60" s="62"/>
      <c r="DUJ60" s="62"/>
      <c r="DUK60" s="62"/>
      <c r="DUL60" s="62"/>
      <c r="DUM60" s="62"/>
      <c r="DUN60" s="62"/>
      <c r="DUO60" s="62"/>
      <c r="DUP60" s="62"/>
      <c r="DUQ60" s="62"/>
      <c r="DUR60" s="62"/>
      <c r="DUS60" s="62"/>
      <c r="DUT60" s="62"/>
      <c r="DUU60" s="62"/>
      <c r="DUV60" s="62"/>
      <c r="DUW60" s="62"/>
      <c r="DUX60" s="62"/>
      <c r="DUY60" s="62"/>
      <c r="DUZ60" s="62"/>
      <c r="DVA60" s="62"/>
      <c r="DVB60" s="62"/>
      <c r="DVC60" s="62"/>
      <c r="DVD60" s="62"/>
      <c r="DVE60" s="62"/>
      <c r="DVF60" s="62"/>
      <c r="DVG60" s="62"/>
      <c r="DVH60" s="62"/>
      <c r="DVI60" s="62"/>
      <c r="DVJ60" s="62"/>
      <c r="DVK60" s="62"/>
      <c r="DVL60" s="62"/>
      <c r="DVM60" s="62"/>
      <c r="DVN60" s="62"/>
      <c r="DVO60" s="62"/>
      <c r="DVP60" s="62"/>
      <c r="DVQ60" s="62"/>
      <c r="DVR60" s="62"/>
      <c r="DVS60" s="62"/>
      <c r="DVT60" s="62"/>
      <c r="DVU60" s="62"/>
      <c r="DVV60" s="62"/>
      <c r="DVW60" s="62"/>
      <c r="DVX60" s="62"/>
      <c r="DVY60" s="62"/>
      <c r="DVZ60" s="62"/>
      <c r="DWA60" s="62"/>
      <c r="DWB60" s="62"/>
      <c r="DWC60" s="62"/>
      <c r="DWD60" s="62"/>
      <c r="DWE60" s="62"/>
      <c r="DWF60" s="62"/>
      <c r="DWG60" s="62"/>
      <c r="DWH60" s="62"/>
      <c r="DWI60" s="62"/>
      <c r="DWJ60" s="62"/>
      <c r="DWK60" s="62"/>
      <c r="DWL60" s="62"/>
      <c r="DWM60" s="62"/>
      <c r="DWN60" s="62"/>
      <c r="DWO60" s="62"/>
      <c r="DWP60" s="62"/>
      <c r="DWQ60" s="62"/>
      <c r="DWR60" s="62"/>
      <c r="DWS60" s="62"/>
      <c r="DWT60" s="62"/>
      <c r="DWU60" s="62"/>
      <c r="DWV60" s="62"/>
      <c r="DWW60" s="62"/>
      <c r="DWX60" s="62"/>
      <c r="DWY60" s="62"/>
      <c r="DWZ60" s="62"/>
      <c r="DXA60" s="62"/>
      <c r="DXB60" s="62"/>
      <c r="DXC60" s="62"/>
      <c r="DXD60" s="62"/>
      <c r="DXE60" s="62"/>
      <c r="DXF60" s="62"/>
      <c r="DXG60" s="62"/>
      <c r="DXH60" s="62"/>
      <c r="DXI60" s="62"/>
      <c r="DXJ60" s="62"/>
      <c r="DXK60" s="62"/>
      <c r="DXL60" s="62"/>
      <c r="DXM60" s="62"/>
      <c r="DXN60" s="62"/>
      <c r="DXO60" s="62"/>
      <c r="DXP60" s="62"/>
      <c r="DXQ60" s="62"/>
      <c r="DXR60" s="62"/>
      <c r="DXS60" s="62"/>
      <c r="DXT60" s="62"/>
      <c r="DXU60" s="62"/>
      <c r="DXV60" s="62"/>
      <c r="DXW60" s="62"/>
      <c r="DXX60" s="62"/>
      <c r="DXY60" s="62"/>
      <c r="DXZ60" s="62"/>
      <c r="DYA60" s="62"/>
      <c r="DYB60" s="62"/>
      <c r="DYC60" s="62"/>
      <c r="DYD60" s="62"/>
      <c r="DYE60" s="62"/>
      <c r="DYF60" s="62"/>
      <c r="DYG60" s="62"/>
      <c r="DYH60" s="62"/>
      <c r="DYI60" s="62"/>
      <c r="DYJ60" s="62"/>
      <c r="DYK60" s="62"/>
      <c r="DYL60" s="62"/>
      <c r="DYM60" s="62"/>
      <c r="DYN60" s="62"/>
      <c r="DYO60" s="62"/>
      <c r="DYP60" s="62"/>
      <c r="DYQ60" s="62"/>
      <c r="DYR60" s="62"/>
      <c r="DYS60" s="62"/>
      <c r="DYT60" s="62"/>
      <c r="DYU60" s="62"/>
      <c r="DYV60" s="62"/>
      <c r="DYW60" s="62"/>
      <c r="DYX60" s="62"/>
      <c r="DYY60" s="62"/>
      <c r="DYZ60" s="62"/>
      <c r="DZA60" s="62"/>
      <c r="DZB60" s="62"/>
      <c r="DZC60" s="62"/>
      <c r="DZD60" s="62"/>
      <c r="DZE60" s="62"/>
      <c r="DZF60" s="62"/>
      <c r="DZG60" s="62"/>
      <c r="DZH60" s="62"/>
      <c r="DZI60" s="62"/>
      <c r="DZJ60" s="62"/>
      <c r="DZK60" s="62"/>
      <c r="DZL60" s="62"/>
      <c r="DZM60" s="62"/>
      <c r="DZN60" s="62"/>
      <c r="DZO60" s="62"/>
      <c r="DZP60" s="62"/>
      <c r="DZQ60" s="62"/>
      <c r="DZR60" s="62"/>
      <c r="DZS60" s="62"/>
      <c r="DZT60" s="62"/>
      <c r="DZU60" s="62"/>
      <c r="DZV60" s="62"/>
      <c r="DZW60" s="62"/>
      <c r="DZX60" s="62"/>
      <c r="DZY60" s="62"/>
      <c r="DZZ60" s="62"/>
      <c r="EAA60" s="62"/>
      <c r="EAB60" s="62"/>
      <c r="EAC60" s="62"/>
      <c r="EAD60" s="62"/>
      <c r="EAE60" s="62"/>
      <c r="EAF60" s="62"/>
      <c r="EAG60" s="62"/>
      <c r="EAH60" s="62"/>
      <c r="EAI60" s="62"/>
      <c r="EAJ60" s="62"/>
      <c r="EAK60" s="62"/>
      <c r="EAL60" s="62"/>
      <c r="EAM60" s="62"/>
      <c r="EAN60" s="62"/>
      <c r="EAO60" s="62"/>
      <c r="EAP60" s="62"/>
      <c r="EAQ60" s="62"/>
      <c r="EAR60" s="62"/>
      <c r="EAS60" s="62"/>
      <c r="EAT60" s="62"/>
      <c r="EAU60" s="62"/>
      <c r="EAV60" s="62"/>
      <c r="EAW60" s="62"/>
      <c r="EAX60" s="62"/>
      <c r="EAY60" s="62"/>
      <c r="EAZ60" s="62"/>
      <c r="EBA60" s="62"/>
      <c r="EBB60" s="62"/>
      <c r="EBC60" s="62"/>
      <c r="EBD60" s="62"/>
      <c r="EBE60" s="62"/>
      <c r="EBF60" s="62"/>
      <c r="EBG60" s="62"/>
      <c r="EBH60" s="62"/>
      <c r="EBI60" s="62"/>
      <c r="EBJ60" s="62"/>
      <c r="EBK60" s="62"/>
      <c r="EBL60" s="62"/>
      <c r="EBM60" s="62"/>
      <c r="EBN60" s="62"/>
      <c r="EBO60" s="62"/>
      <c r="EBP60" s="62"/>
      <c r="EBQ60" s="62"/>
      <c r="EBR60" s="62"/>
      <c r="EBS60" s="62"/>
      <c r="EBT60" s="62"/>
      <c r="EBU60" s="62"/>
      <c r="EBV60" s="62"/>
      <c r="EBW60" s="62"/>
      <c r="EBX60" s="62"/>
      <c r="EBY60" s="62"/>
      <c r="EBZ60" s="62"/>
      <c r="ECA60" s="62"/>
      <c r="ECB60" s="62"/>
      <c r="ECC60" s="62"/>
      <c r="ECD60" s="62"/>
      <c r="ECE60" s="62"/>
      <c r="ECF60" s="62"/>
      <c r="ECG60" s="62"/>
      <c r="ECH60" s="62"/>
      <c r="ECI60" s="62"/>
      <c r="ECJ60" s="62"/>
      <c r="ECK60" s="62"/>
      <c r="ECL60" s="62"/>
      <c r="ECM60" s="62"/>
      <c r="ECN60" s="62"/>
      <c r="ECO60" s="62"/>
      <c r="ECP60" s="62"/>
      <c r="ECQ60" s="62"/>
      <c r="ECR60" s="62"/>
      <c r="ECS60" s="62"/>
      <c r="ECT60" s="62"/>
      <c r="ECU60" s="62"/>
      <c r="ECV60" s="62"/>
      <c r="ECW60" s="62"/>
      <c r="ECX60" s="62"/>
      <c r="ECY60" s="62"/>
      <c r="ECZ60" s="62"/>
      <c r="EDA60" s="62"/>
      <c r="EDB60" s="62"/>
      <c r="EDC60" s="62"/>
      <c r="EDD60" s="62"/>
      <c r="EDE60" s="62"/>
      <c r="EDF60" s="62"/>
      <c r="EDG60" s="62"/>
      <c r="EDH60" s="62"/>
      <c r="EDI60" s="62"/>
      <c r="EDJ60" s="62"/>
      <c r="EDK60" s="62"/>
      <c r="EDL60" s="62"/>
      <c r="EDM60" s="62"/>
      <c r="EDN60" s="62"/>
      <c r="EDO60" s="62"/>
      <c r="EDP60" s="62"/>
      <c r="EDQ60" s="62"/>
      <c r="EDR60" s="62"/>
      <c r="EDS60" s="62"/>
      <c r="EDT60" s="62"/>
      <c r="EDU60" s="62"/>
      <c r="EDV60" s="62"/>
      <c r="EDW60" s="62"/>
      <c r="EDX60" s="62"/>
      <c r="EDY60" s="62"/>
      <c r="EDZ60" s="62"/>
      <c r="EEA60" s="62"/>
      <c r="EEB60" s="62"/>
      <c r="EEC60" s="62"/>
      <c r="EED60" s="62"/>
      <c r="EEE60" s="62"/>
      <c r="EEF60" s="62"/>
      <c r="EEG60" s="62"/>
      <c r="EEH60" s="62"/>
      <c r="EEI60" s="62"/>
      <c r="EEJ60" s="62"/>
      <c r="EEK60" s="62"/>
      <c r="EEL60" s="62"/>
      <c r="EEM60" s="62"/>
      <c r="EEN60" s="62"/>
      <c r="EEO60" s="62"/>
      <c r="EEP60" s="62"/>
      <c r="EEQ60" s="62"/>
      <c r="EER60" s="62"/>
      <c r="EES60" s="62"/>
      <c r="EET60" s="62"/>
      <c r="EEU60" s="62"/>
      <c r="EEV60" s="62"/>
      <c r="EEW60" s="62"/>
      <c r="EEX60" s="62"/>
      <c r="EEY60" s="62"/>
      <c r="EEZ60" s="62"/>
      <c r="EFA60" s="62"/>
      <c r="EFB60" s="62"/>
      <c r="EFC60" s="62"/>
      <c r="EFD60" s="62"/>
      <c r="EFE60" s="62"/>
      <c r="EFF60" s="62"/>
      <c r="EFG60" s="62"/>
      <c r="EFH60" s="62"/>
      <c r="EFI60" s="62"/>
      <c r="EFJ60" s="62"/>
      <c r="EFK60" s="62"/>
      <c r="EFL60" s="62"/>
      <c r="EFM60" s="62"/>
      <c r="EFN60" s="62"/>
      <c r="EFO60" s="62"/>
      <c r="EFP60" s="62"/>
      <c r="EFQ60" s="62"/>
      <c r="EFR60" s="62"/>
      <c r="EFS60" s="62"/>
      <c r="EFT60" s="62"/>
      <c r="EFU60" s="62"/>
      <c r="EFV60" s="62"/>
      <c r="EFW60" s="62"/>
      <c r="EFX60" s="62"/>
      <c r="EFY60" s="62"/>
      <c r="EFZ60" s="62"/>
      <c r="EGA60" s="62"/>
      <c r="EGB60" s="62"/>
      <c r="EGC60" s="62"/>
      <c r="EGD60" s="62"/>
      <c r="EGE60" s="62"/>
      <c r="EGF60" s="62"/>
      <c r="EGG60" s="62"/>
      <c r="EGH60" s="62"/>
      <c r="EGI60" s="62"/>
      <c r="EGJ60" s="62"/>
      <c r="EGK60" s="62"/>
      <c r="EGL60" s="62"/>
      <c r="EGM60" s="62"/>
      <c r="EGN60" s="62"/>
      <c r="EGO60" s="62"/>
      <c r="EGP60" s="62"/>
      <c r="EGQ60" s="62"/>
      <c r="EGR60" s="62"/>
      <c r="EGS60" s="62"/>
      <c r="EGT60" s="62"/>
      <c r="EGU60" s="62"/>
      <c r="EGV60" s="62"/>
      <c r="EGW60" s="62"/>
      <c r="EGX60" s="62"/>
      <c r="EGY60" s="62"/>
      <c r="EGZ60" s="62"/>
      <c r="EHA60" s="62"/>
      <c r="EHB60" s="62"/>
      <c r="EHC60" s="62"/>
      <c r="EHD60" s="62"/>
      <c r="EHE60" s="62"/>
      <c r="EHF60" s="62"/>
      <c r="EHG60" s="62"/>
      <c r="EHH60" s="62"/>
      <c r="EHI60" s="62"/>
      <c r="EHJ60" s="62"/>
      <c r="EHK60" s="62"/>
      <c r="EHL60" s="62"/>
      <c r="EHM60" s="62"/>
      <c r="EHN60" s="62"/>
      <c r="EHO60" s="62"/>
      <c r="EHP60" s="62"/>
      <c r="EHQ60" s="62"/>
      <c r="EHR60" s="62"/>
      <c r="EHS60" s="62"/>
      <c r="EHT60" s="62"/>
      <c r="EHU60" s="62"/>
      <c r="EHV60" s="62"/>
      <c r="EHW60" s="62"/>
      <c r="EHX60" s="62"/>
      <c r="EHY60" s="62"/>
      <c r="EHZ60" s="62"/>
      <c r="EIA60" s="62"/>
      <c r="EIB60" s="62"/>
      <c r="EIC60" s="62"/>
      <c r="EID60" s="62"/>
      <c r="EIE60" s="62"/>
      <c r="EIF60" s="62"/>
      <c r="EIG60" s="62"/>
      <c r="EIH60" s="62"/>
      <c r="EII60" s="62"/>
      <c r="EIJ60" s="62"/>
      <c r="EIK60" s="62"/>
      <c r="EIL60" s="62"/>
      <c r="EIM60" s="62"/>
      <c r="EIN60" s="62"/>
      <c r="EIO60" s="62"/>
      <c r="EIP60" s="62"/>
      <c r="EIQ60" s="62"/>
      <c r="EIR60" s="62"/>
      <c r="EIS60" s="62"/>
      <c r="EIT60" s="62"/>
      <c r="EIU60" s="62"/>
      <c r="EIV60" s="62"/>
      <c r="EIW60" s="62"/>
      <c r="EIX60" s="62"/>
      <c r="EIY60" s="62"/>
      <c r="EIZ60" s="62"/>
      <c r="EJA60" s="62"/>
      <c r="EJB60" s="62"/>
      <c r="EJC60" s="62"/>
      <c r="EJD60" s="62"/>
      <c r="EJE60" s="62"/>
      <c r="EJF60" s="62"/>
      <c r="EJG60" s="62"/>
      <c r="EJH60" s="62"/>
      <c r="EJI60" s="62"/>
      <c r="EJJ60" s="62"/>
      <c r="EJK60" s="62"/>
      <c r="EJL60" s="62"/>
      <c r="EJM60" s="62"/>
      <c r="EJN60" s="62"/>
      <c r="EJO60" s="62"/>
      <c r="EJP60" s="62"/>
      <c r="EJQ60" s="62"/>
      <c r="EJR60" s="62"/>
      <c r="EJS60" s="62"/>
      <c r="EJT60" s="62"/>
      <c r="EJU60" s="62"/>
      <c r="EJV60" s="62"/>
      <c r="EJW60" s="62"/>
      <c r="EJX60" s="62"/>
      <c r="EJY60" s="62"/>
      <c r="EJZ60" s="62"/>
      <c r="EKA60" s="62"/>
      <c r="EKB60" s="62"/>
      <c r="EKC60" s="62"/>
      <c r="EKD60" s="62"/>
      <c r="EKE60" s="62"/>
      <c r="EKF60" s="62"/>
      <c r="EKG60" s="62"/>
      <c r="EKH60" s="62"/>
      <c r="EKI60" s="62"/>
      <c r="EKJ60" s="62"/>
      <c r="EKK60" s="62"/>
      <c r="EKL60" s="62"/>
      <c r="EKM60" s="62"/>
      <c r="EKN60" s="62"/>
      <c r="EKO60" s="62"/>
      <c r="EKP60" s="62"/>
      <c r="EKQ60" s="62"/>
      <c r="EKR60" s="62"/>
      <c r="EKS60" s="62"/>
      <c r="EKT60" s="62"/>
      <c r="EKU60" s="62"/>
      <c r="EKV60" s="62"/>
      <c r="EKW60" s="62"/>
      <c r="EKX60" s="62"/>
      <c r="EKY60" s="62"/>
      <c r="EKZ60" s="62"/>
      <c r="ELA60" s="62"/>
      <c r="ELB60" s="62"/>
      <c r="ELC60" s="62"/>
      <c r="ELD60" s="62"/>
      <c r="ELE60" s="62"/>
      <c r="ELF60" s="62"/>
      <c r="ELG60" s="62"/>
      <c r="ELH60" s="62"/>
      <c r="ELI60" s="62"/>
      <c r="ELJ60" s="62"/>
      <c r="ELK60" s="62"/>
      <c r="ELL60" s="62"/>
      <c r="ELM60" s="62"/>
      <c r="ELN60" s="62"/>
      <c r="ELO60" s="62"/>
      <c r="ELP60" s="62"/>
      <c r="ELQ60" s="62"/>
      <c r="ELR60" s="62"/>
      <c r="ELS60" s="62"/>
      <c r="ELT60" s="62"/>
      <c r="ELU60" s="62"/>
      <c r="ELV60" s="62"/>
      <c r="ELW60" s="62"/>
      <c r="ELX60" s="62"/>
      <c r="ELY60" s="62"/>
      <c r="ELZ60" s="62"/>
      <c r="EMA60" s="62"/>
      <c r="EMB60" s="62"/>
      <c r="EMC60" s="62"/>
      <c r="EMD60" s="62"/>
      <c r="EME60" s="62"/>
      <c r="EMF60" s="62"/>
      <c r="EMG60" s="62"/>
      <c r="EMH60" s="62"/>
      <c r="EMI60" s="62"/>
      <c r="EMJ60" s="62"/>
      <c r="EMK60" s="62"/>
      <c r="EML60" s="62"/>
      <c r="EMM60" s="62"/>
      <c r="EMN60" s="62"/>
      <c r="EMO60" s="62"/>
      <c r="EMP60" s="62"/>
      <c r="EMQ60" s="62"/>
      <c r="EMR60" s="62"/>
      <c r="EMS60" s="62"/>
      <c r="EMT60" s="62"/>
      <c r="EMU60" s="62"/>
      <c r="EMV60" s="62"/>
      <c r="EMW60" s="62"/>
      <c r="EMX60" s="62"/>
      <c r="EMY60" s="62"/>
      <c r="EMZ60" s="62"/>
      <c r="ENA60" s="62"/>
      <c r="ENB60" s="62"/>
      <c r="ENC60" s="62"/>
      <c r="END60" s="62"/>
      <c r="ENE60" s="62"/>
      <c r="ENF60" s="62"/>
      <c r="ENG60" s="62"/>
      <c r="ENH60" s="62"/>
      <c r="ENI60" s="62"/>
      <c r="ENJ60" s="62"/>
      <c r="ENK60" s="62"/>
      <c r="ENL60" s="62"/>
      <c r="ENM60" s="62"/>
      <c r="ENN60" s="62"/>
      <c r="ENO60" s="62"/>
      <c r="ENP60" s="62"/>
      <c r="ENQ60" s="62"/>
      <c r="ENR60" s="62"/>
      <c r="ENS60" s="62"/>
      <c r="ENT60" s="62"/>
      <c r="ENU60" s="62"/>
      <c r="ENV60" s="62"/>
      <c r="ENW60" s="62"/>
      <c r="ENX60" s="62"/>
      <c r="ENY60" s="62"/>
      <c r="ENZ60" s="62"/>
      <c r="EOA60" s="62"/>
      <c r="EOB60" s="62"/>
      <c r="EOC60" s="62"/>
      <c r="EOD60" s="62"/>
      <c r="EOE60" s="62"/>
      <c r="EOF60" s="62"/>
      <c r="EOG60" s="62"/>
      <c r="EOH60" s="62"/>
      <c r="EOI60" s="62"/>
      <c r="EOJ60" s="62"/>
      <c r="EOK60" s="62"/>
      <c r="EOL60" s="62"/>
      <c r="EOM60" s="62"/>
      <c r="EON60" s="62"/>
      <c r="EOO60" s="62"/>
      <c r="EOP60" s="62"/>
      <c r="EOQ60" s="62"/>
      <c r="EOR60" s="62"/>
      <c r="EOS60" s="62"/>
      <c r="EOT60" s="62"/>
      <c r="EOU60" s="62"/>
      <c r="EOV60" s="62"/>
      <c r="EOW60" s="62"/>
      <c r="EOX60" s="62"/>
      <c r="EOY60" s="62"/>
      <c r="EOZ60" s="62"/>
      <c r="EPA60" s="62"/>
      <c r="EPB60" s="62"/>
      <c r="EPC60" s="62"/>
      <c r="EPD60" s="62"/>
      <c r="EPE60" s="62"/>
      <c r="EPF60" s="62"/>
      <c r="EPG60" s="62"/>
      <c r="EPH60" s="62"/>
      <c r="EPI60" s="62"/>
      <c r="EPJ60" s="62"/>
      <c r="EPK60" s="62"/>
      <c r="EPL60" s="62"/>
      <c r="EPM60" s="62"/>
      <c r="EPN60" s="62"/>
      <c r="EPO60" s="62"/>
      <c r="EPP60" s="62"/>
      <c r="EPQ60" s="62"/>
      <c r="EPR60" s="62"/>
      <c r="EPS60" s="62"/>
      <c r="EPT60" s="62"/>
      <c r="EPU60" s="62"/>
      <c r="EPV60" s="62"/>
      <c r="EPW60" s="62"/>
      <c r="EPX60" s="62"/>
      <c r="EPY60" s="62"/>
      <c r="EPZ60" s="62"/>
      <c r="EQA60" s="62"/>
      <c r="EQB60" s="62"/>
      <c r="EQC60" s="62"/>
      <c r="EQD60" s="62"/>
      <c r="EQE60" s="62"/>
      <c r="EQF60" s="62"/>
      <c r="EQG60" s="62"/>
      <c r="EQH60" s="62"/>
      <c r="EQI60" s="62"/>
      <c r="EQJ60" s="62"/>
      <c r="EQK60" s="62"/>
      <c r="EQL60" s="62"/>
      <c r="EQM60" s="62"/>
      <c r="EQN60" s="62"/>
      <c r="EQO60" s="62"/>
      <c r="EQP60" s="62"/>
      <c r="EQQ60" s="62"/>
      <c r="EQR60" s="62"/>
      <c r="EQS60" s="62"/>
      <c r="EQT60" s="62"/>
      <c r="EQU60" s="62"/>
      <c r="EQV60" s="62"/>
      <c r="EQW60" s="62"/>
      <c r="EQX60" s="62"/>
      <c r="EQY60" s="62"/>
      <c r="EQZ60" s="62"/>
      <c r="ERA60" s="62"/>
      <c r="ERB60" s="62"/>
      <c r="ERC60" s="62"/>
      <c r="ERD60" s="62"/>
      <c r="ERE60" s="62"/>
      <c r="ERF60" s="62"/>
      <c r="ERG60" s="62"/>
      <c r="ERH60" s="62"/>
      <c r="ERI60" s="62"/>
      <c r="ERJ60" s="62"/>
      <c r="ERK60" s="62"/>
      <c r="ERL60" s="62"/>
      <c r="ERM60" s="62"/>
      <c r="ERN60" s="62"/>
      <c r="ERO60" s="62"/>
      <c r="ERP60" s="62"/>
      <c r="ERQ60" s="62"/>
      <c r="ERR60" s="62"/>
      <c r="ERS60" s="62"/>
      <c r="ERT60" s="62"/>
      <c r="ERU60" s="62"/>
      <c r="ERV60" s="62"/>
      <c r="ERW60" s="62"/>
      <c r="ERX60" s="62"/>
      <c r="ERY60" s="62"/>
      <c r="ERZ60" s="62"/>
      <c r="ESA60" s="62"/>
      <c r="ESB60" s="62"/>
      <c r="ESC60" s="62"/>
      <c r="ESD60" s="62"/>
      <c r="ESE60" s="62"/>
      <c r="ESF60" s="62"/>
      <c r="ESG60" s="62"/>
      <c r="ESH60" s="62"/>
      <c r="ESI60" s="62"/>
      <c r="ESJ60" s="62"/>
      <c r="ESK60" s="62"/>
      <c r="ESL60" s="62"/>
      <c r="ESM60" s="62"/>
      <c r="ESN60" s="62"/>
      <c r="ESO60" s="62"/>
      <c r="ESP60" s="62"/>
      <c r="ESQ60" s="62"/>
      <c r="ESR60" s="62"/>
      <c r="ESS60" s="62"/>
      <c r="EST60" s="62"/>
      <c r="ESU60" s="62"/>
      <c r="ESV60" s="62"/>
      <c r="ESW60" s="62"/>
      <c r="ESX60" s="62"/>
      <c r="ESY60" s="62"/>
      <c r="ESZ60" s="62"/>
      <c r="ETA60" s="62"/>
      <c r="ETB60" s="62"/>
      <c r="ETC60" s="62"/>
      <c r="ETD60" s="62"/>
      <c r="ETE60" s="62"/>
      <c r="ETF60" s="62"/>
      <c r="ETG60" s="62"/>
      <c r="ETH60" s="62"/>
      <c r="ETI60" s="62"/>
      <c r="ETJ60" s="62"/>
      <c r="ETK60" s="62"/>
      <c r="ETL60" s="62"/>
      <c r="ETM60" s="62"/>
      <c r="ETN60" s="62"/>
      <c r="ETO60" s="62"/>
      <c r="ETP60" s="62"/>
      <c r="ETQ60" s="62"/>
      <c r="ETR60" s="62"/>
      <c r="ETS60" s="62"/>
      <c r="ETT60" s="62"/>
      <c r="ETU60" s="62"/>
      <c r="ETV60" s="62"/>
      <c r="ETW60" s="62"/>
      <c r="ETX60" s="62"/>
      <c r="ETY60" s="62"/>
      <c r="ETZ60" s="62"/>
      <c r="EUA60" s="62"/>
      <c r="EUB60" s="62"/>
      <c r="EUC60" s="62"/>
      <c r="EUD60" s="62"/>
      <c r="EUE60" s="62"/>
      <c r="EUF60" s="62"/>
      <c r="EUG60" s="62"/>
      <c r="EUH60" s="62"/>
      <c r="EUI60" s="62"/>
      <c r="EUJ60" s="62"/>
      <c r="EUK60" s="62"/>
      <c r="EUL60" s="62"/>
      <c r="EUM60" s="62"/>
      <c r="EUN60" s="62"/>
      <c r="EUO60" s="62"/>
      <c r="EUP60" s="62"/>
      <c r="EUQ60" s="62"/>
      <c r="EUR60" s="62"/>
      <c r="EUS60" s="62"/>
      <c r="EUT60" s="62"/>
      <c r="EUU60" s="62"/>
      <c r="EUV60" s="62"/>
      <c r="EUW60" s="62"/>
      <c r="EUX60" s="62"/>
      <c r="EUY60" s="62"/>
      <c r="EUZ60" s="62"/>
      <c r="EVA60" s="62"/>
      <c r="EVB60" s="62"/>
      <c r="EVC60" s="62"/>
      <c r="EVD60" s="62"/>
      <c r="EVE60" s="62"/>
      <c r="EVF60" s="62"/>
      <c r="EVG60" s="62"/>
      <c r="EVH60" s="62"/>
      <c r="EVI60" s="62"/>
      <c r="EVJ60" s="62"/>
      <c r="EVK60" s="62"/>
      <c r="EVL60" s="62"/>
      <c r="EVM60" s="62"/>
      <c r="EVN60" s="62"/>
      <c r="EVO60" s="62"/>
      <c r="EVP60" s="62"/>
      <c r="EVQ60" s="62"/>
      <c r="EVR60" s="62"/>
      <c r="EVS60" s="62"/>
      <c r="EVT60" s="62"/>
      <c r="EVU60" s="62"/>
      <c r="EVV60" s="62"/>
      <c r="EVW60" s="62"/>
      <c r="EVX60" s="62"/>
      <c r="EVY60" s="62"/>
      <c r="EVZ60" s="62"/>
      <c r="EWA60" s="62"/>
      <c r="EWB60" s="62"/>
      <c r="EWC60" s="62"/>
      <c r="EWD60" s="62"/>
      <c r="EWE60" s="62"/>
      <c r="EWF60" s="62"/>
      <c r="EWG60" s="62"/>
      <c r="EWH60" s="62"/>
      <c r="EWI60" s="62"/>
      <c r="EWJ60" s="62"/>
      <c r="EWK60" s="62"/>
      <c r="EWL60" s="62"/>
      <c r="EWM60" s="62"/>
      <c r="EWN60" s="62"/>
      <c r="EWO60" s="62"/>
      <c r="EWP60" s="62"/>
      <c r="EWQ60" s="62"/>
      <c r="EWR60" s="62"/>
      <c r="EWS60" s="62"/>
      <c r="EWT60" s="62"/>
      <c r="EWU60" s="62"/>
      <c r="EWV60" s="62"/>
      <c r="EWW60" s="62"/>
      <c r="EWX60" s="62"/>
      <c r="EWY60" s="62"/>
      <c r="EWZ60" s="62"/>
      <c r="EXA60" s="62"/>
      <c r="EXB60" s="62"/>
      <c r="EXC60" s="62"/>
      <c r="EXD60" s="62"/>
      <c r="EXE60" s="62"/>
      <c r="EXF60" s="62"/>
      <c r="EXG60" s="62"/>
      <c r="EXH60" s="62"/>
      <c r="EXI60" s="62"/>
      <c r="EXJ60" s="62"/>
      <c r="EXK60" s="62"/>
      <c r="EXL60" s="62"/>
      <c r="EXM60" s="62"/>
      <c r="EXN60" s="62"/>
      <c r="EXO60" s="62"/>
      <c r="EXP60" s="62"/>
      <c r="EXQ60" s="62"/>
      <c r="EXR60" s="62"/>
      <c r="EXS60" s="62"/>
      <c r="EXT60" s="62"/>
      <c r="EXU60" s="62"/>
      <c r="EXV60" s="62"/>
      <c r="EXW60" s="62"/>
      <c r="EXX60" s="62"/>
      <c r="EXY60" s="62"/>
      <c r="EXZ60" s="62"/>
      <c r="EYA60" s="62"/>
      <c r="EYB60" s="62"/>
      <c r="EYC60" s="62"/>
      <c r="EYD60" s="62"/>
      <c r="EYE60" s="62"/>
      <c r="EYF60" s="62"/>
      <c r="EYG60" s="62"/>
      <c r="EYH60" s="62"/>
      <c r="EYI60" s="62"/>
      <c r="EYJ60" s="62"/>
      <c r="EYK60" s="62"/>
      <c r="EYL60" s="62"/>
      <c r="EYM60" s="62"/>
      <c r="EYN60" s="62"/>
      <c r="EYO60" s="62"/>
      <c r="EYP60" s="62"/>
      <c r="EYQ60" s="62"/>
      <c r="EYR60" s="62"/>
      <c r="EYS60" s="62"/>
      <c r="EYT60" s="62"/>
      <c r="EYU60" s="62"/>
      <c r="EYV60" s="62"/>
      <c r="EYW60" s="62"/>
      <c r="EYX60" s="62"/>
      <c r="EYY60" s="62"/>
      <c r="EYZ60" s="62"/>
      <c r="EZA60" s="62"/>
      <c r="EZB60" s="62"/>
      <c r="EZC60" s="62"/>
      <c r="EZD60" s="62"/>
      <c r="EZE60" s="62"/>
      <c r="EZF60" s="62"/>
      <c r="EZG60" s="62"/>
      <c r="EZH60" s="62"/>
      <c r="EZI60" s="62"/>
      <c r="EZJ60" s="62"/>
      <c r="EZK60" s="62"/>
      <c r="EZL60" s="62"/>
      <c r="EZM60" s="62"/>
      <c r="EZN60" s="62"/>
      <c r="EZO60" s="62"/>
      <c r="EZP60" s="62"/>
      <c r="EZQ60" s="62"/>
      <c r="EZR60" s="62"/>
      <c r="EZS60" s="62"/>
      <c r="EZT60" s="62"/>
      <c r="EZU60" s="62"/>
      <c r="EZV60" s="62"/>
      <c r="EZW60" s="62"/>
      <c r="EZX60" s="62"/>
      <c r="EZY60" s="62"/>
      <c r="EZZ60" s="62"/>
      <c r="FAA60" s="62"/>
      <c r="FAB60" s="62"/>
      <c r="FAC60" s="62"/>
      <c r="FAD60" s="62"/>
      <c r="FAE60" s="62"/>
      <c r="FAF60" s="62"/>
      <c r="FAG60" s="62"/>
      <c r="FAH60" s="62"/>
      <c r="FAI60" s="62"/>
      <c r="FAJ60" s="62"/>
      <c r="FAK60" s="62"/>
      <c r="FAL60" s="62"/>
      <c r="FAM60" s="62"/>
      <c r="FAN60" s="62"/>
      <c r="FAO60" s="62"/>
      <c r="FAP60" s="62"/>
      <c r="FAQ60" s="62"/>
      <c r="FAR60" s="62"/>
      <c r="FAS60" s="62"/>
      <c r="FAT60" s="62"/>
      <c r="FAU60" s="62"/>
      <c r="FAV60" s="62"/>
      <c r="FAW60" s="62"/>
      <c r="FAX60" s="62"/>
      <c r="FAY60" s="62"/>
      <c r="FAZ60" s="62"/>
      <c r="FBA60" s="62"/>
      <c r="FBB60" s="62"/>
      <c r="FBC60" s="62"/>
      <c r="FBD60" s="62"/>
      <c r="FBE60" s="62"/>
      <c r="FBF60" s="62"/>
      <c r="FBG60" s="62"/>
      <c r="FBH60" s="62"/>
      <c r="FBI60" s="62"/>
      <c r="FBJ60" s="62"/>
      <c r="FBK60" s="62"/>
      <c r="FBL60" s="62"/>
      <c r="FBM60" s="62"/>
      <c r="FBN60" s="62"/>
      <c r="FBO60" s="62"/>
      <c r="FBP60" s="62"/>
      <c r="FBQ60" s="62"/>
      <c r="FBR60" s="62"/>
      <c r="FBS60" s="62"/>
      <c r="FBT60" s="62"/>
      <c r="FBU60" s="62"/>
      <c r="FBV60" s="62"/>
      <c r="FBW60" s="62"/>
      <c r="FBX60" s="62"/>
      <c r="FBY60" s="62"/>
      <c r="FBZ60" s="62"/>
      <c r="FCA60" s="62"/>
      <c r="FCB60" s="62"/>
      <c r="FCC60" s="62"/>
      <c r="FCD60" s="62"/>
      <c r="FCE60" s="62"/>
      <c r="FCF60" s="62"/>
      <c r="FCG60" s="62"/>
      <c r="FCH60" s="62"/>
      <c r="FCI60" s="62"/>
      <c r="FCJ60" s="62"/>
      <c r="FCK60" s="62"/>
      <c r="FCL60" s="62"/>
      <c r="FCM60" s="62"/>
      <c r="FCN60" s="62"/>
      <c r="FCO60" s="62"/>
      <c r="FCP60" s="62"/>
      <c r="FCQ60" s="62"/>
      <c r="FCR60" s="62"/>
      <c r="FCS60" s="62"/>
      <c r="FCT60" s="62"/>
      <c r="FCU60" s="62"/>
      <c r="FCV60" s="62"/>
      <c r="FCW60" s="62"/>
      <c r="FCX60" s="62"/>
      <c r="FCY60" s="62"/>
      <c r="FCZ60" s="62"/>
      <c r="FDA60" s="62"/>
      <c r="FDB60" s="62"/>
      <c r="FDC60" s="62"/>
      <c r="FDD60" s="62"/>
      <c r="FDE60" s="62"/>
      <c r="FDF60" s="62"/>
      <c r="FDG60" s="62"/>
      <c r="FDH60" s="62"/>
      <c r="FDI60" s="62"/>
      <c r="FDJ60" s="62"/>
      <c r="FDK60" s="62"/>
      <c r="FDL60" s="62"/>
      <c r="FDM60" s="62"/>
      <c r="FDN60" s="62"/>
      <c r="FDO60" s="62"/>
      <c r="FDP60" s="62"/>
      <c r="FDQ60" s="62"/>
      <c r="FDR60" s="62"/>
      <c r="FDS60" s="62"/>
      <c r="FDT60" s="62"/>
      <c r="FDU60" s="62"/>
      <c r="FDV60" s="62"/>
      <c r="FDW60" s="62"/>
      <c r="FDX60" s="62"/>
      <c r="FDY60" s="62"/>
      <c r="FDZ60" s="62"/>
      <c r="FEA60" s="62"/>
      <c r="FEB60" s="62"/>
      <c r="FEC60" s="62"/>
      <c r="FED60" s="62"/>
      <c r="FEE60" s="62"/>
      <c r="FEF60" s="62"/>
      <c r="FEG60" s="62"/>
      <c r="FEH60" s="62"/>
      <c r="FEI60" s="62"/>
      <c r="FEJ60" s="62"/>
      <c r="FEK60" s="62"/>
      <c r="FEL60" s="62"/>
      <c r="FEM60" s="62"/>
      <c r="FEN60" s="62"/>
      <c r="FEO60" s="62"/>
      <c r="FEP60" s="62"/>
      <c r="FEQ60" s="62"/>
      <c r="FER60" s="62"/>
      <c r="FES60" s="62"/>
      <c r="FET60" s="62"/>
      <c r="FEU60" s="62"/>
      <c r="FEV60" s="62"/>
      <c r="FEW60" s="62"/>
      <c r="FEX60" s="62"/>
      <c r="FEY60" s="62"/>
      <c r="FEZ60" s="62"/>
      <c r="FFA60" s="62"/>
      <c r="FFB60" s="62"/>
      <c r="FFC60" s="62"/>
      <c r="FFD60" s="62"/>
      <c r="FFE60" s="62"/>
      <c r="FFF60" s="62"/>
      <c r="FFG60" s="62"/>
      <c r="FFH60" s="62"/>
      <c r="FFI60" s="62"/>
      <c r="FFJ60" s="62"/>
      <c r="FFK60" s="62"/>
      <c r="FFL60" s="62"/>
      <c r="FFM60" s="62"/>
      <c r="FFN60" s="62"/>
      <c r="FFO60" s="62"/>
      <c r="FFP60" s="62"/>
      <c r="FFQ60" s="62"/>
      <c r="FFR60" s="62"/>
      <c r="FFS60" s="62"/>
      <c r="FFT60" s="62"/>
      <c r="FFU60" s="62"/>
      <c r="FFV60" s="62"/>
      <c r="FFW60" s="62"/>
      <c r="FFX60" s="62"/>
      <c r="FFY60" s="62"/>
      <c r="FFZ60" s="62"/>
      <c r="FGA60" s="62"/>
      <c r="FGB60" s="62"/>
      <c r="FGC60" s="62"/>
      <c r="FGD60" s="62"/>
      <c r="FGE60" s="62"/>
      <c r="FGF60" s="62"/>
      <c r="FGG60" s="62"/>
      <c r="FGH60" s="62"/>
      <c r="FGI60" s="62"/>
      <c r="FGJ60" s="62"/>
      <c r="FGK60" s="62"/>
      <c r="FGL60" s="62"/>
      <c r="FGM60" s="62"/>
      <c r="FGN60" s="62"/>
      <c r="FGO60" s="62"/>
      <c r="FGP60" s="62"/>
      <c r="FGQ60" s="62"/>
      <c r="FGR60" s="62"/>
      <c r="FGS60" s="62"/>
      <c r="FGT60" s="62"/>
      <c r="FGU60" s="62"/>
      <c r="FGV60" s="62"/>
      <c r="FGW60" s="62"/>
      <c r="FGX60" s="62"/>
      <c r="FGY60" s="62"/>
      <c r="FGZ60" s="62"/>
      <c r="FHA60" s="62"/>
      <c r="FHB60" s="62"/>
      <c r="FHC60" s="62"/>
      <c r="FHD60" s="62"/>
      <c r="FHE60" s="62"/>
      <c r="FHF60" s="62"/>
      <c r="FHG60" s="62"/>
      <c r="FHH60" s="62"/>
      <c r="FHI60" s="62"/>
      <c r="FHJ60" s="62"/>
      <c r="FHK60" s="62"/>
      <c r="FHL60" s="62"/>
      <c r="FHM60" s="62"/>
      <c r="FHN60" s="62"/>
      <c r="FHO60" s="62"/>
      <c r="FHP60" s="62"/>
      <c r="FHQ60" s="62"/>
      <c r="FHR60" s="62"/>
      <c r="FHS60" s="62"/>
      <c r="FHT60" s="62"/>
      <c r="FHU60" s="62"/>
      <c r="FHV60" s="62"/>
      <c r="FHW60" s="62"/>
      <c r="FHX60" s="62"/>
      <c r="FHY60" s="62"/>
      <c r="FHZ60" s="62"/>
      <c r="FIA60" s="62"/>
      <c r="FIB60" s="62"/>
      <c r="FIC60" s="62"/>
      <c r="FID60" s="62"/>
      <c r="FIE60" s="62"/>
      <c r="FIF60" s="62"/>
      <c r="FIG60" s="62"/>
      <c r="FIH60" s="62"/>
      <c r="FII60" s="62"/>
      <c r="FIJ60" s="62"/>
      <c r="FIK60" s="62"/>
      <c r="FIL60" s="62"/>
      <c r="FIM60" s="62"/>
      <c r="FIN60" s="62"/>
      <c r="FIO60" s="62"/>
      <c r="FIP60" s="62"/>
      <c r="FIQ60" s="62"/>
      <c r="FIR60" s="62"/>
      <c r="FIS60" s="62"/>
      <c r="FIT60" s="62"/>
      <c r="FIU60" s="62"/>
      <c r="FIV60" s="62"/>
      <c r="FIW60" s="62"/>
      <c r="FIX60" s="62"/>
      <c r="FIY60" s="62"/>
      <c r="FIZ60" s="62"/>
      <c r="FJA60" s="62"/>
      <c r="FJB60" s="62"/>
      <c r="FJC60" s="62"/>
      <c r="FJD60" s="62"/>
      <c r="FJE60" s="62"/>
      <c r="FJF60" s="62"/>
      <c r="FJG60" s="62"/>
      <c r="FJH60" s="62"/>
      <c r="FJI60" s="62"/>
      <c r="FJJ60" s="62"/>
      <c r="FJK60" s="62"/>
      <c r="FJL60" s="62"/>
      <c r="FJM60" s="62"/>
      <c r="FJN60" s="62"/>
      <c r="FJO60" s="62"/>
      <c r="FJP60" s="62"/>
      <c r="FJQ60" s="62"/>
      <c r="FJR60" s="62"/>
      <c r="FJS60" s="62"/>
      <c r="FJT60" s="62"/>
      <c r="FJU60" s="62"/>
      <c r="FJV60" s="62"/>
      <c r="FJW60" s="62"/>
      <c r="FJX60" s="62"/>
      <c r="FJY60" s="62"/>
      <c r="FJZ60" s="62"/>
      <c r="FKA60" s="62"/>
      <c r="FKB60" s="62"/>
      <c r="FKC60" s="62"/>
      <c r="FKD60" s="62"/>
      <c r="FKE60" s="62"/>
      <c r="FKF60" s="62"/>
      <c r="FKG60" s="62"/>
      <c r="FKH60" s="62"/>
      <c r="FKI60" s="62"/>
      <c r="FKJ60" s="62"/>
      <c r="FKK60" s="62"/>
      <c r="FKL60" s="62"/>
      <c r="FKM60" s="62"/>
      <c r="FKN60" s="62"/>
      <c r="FKO60" s="62"/>
      <c r="FKP60" s="62"/>
      <c r="FKQ60" s="62"/>
      <c r="FKR60" s="62"/>
      <c r="FKS60" s="62"/>
      <c r="FKT60" s="62"/>
      <c r="FKU60" s="62"/>
      <c r="FKV60" s="62"/>
      <c r="FKW60" s="62"/>
      <c r="FKX60" s="62"/>
      <c r="FKY60" s="62"/>
      <c r="FKZ60" s="62"/>
      <c r="FLA60" s="62"/>
      <c r="FLB60" s="62"/>
      <c r="FLC60" s="62"/>
      <c r="FLD60" s="62"/>
      <c r="FLE60" s="62"/>
      <c r="FLF60" s="62"/>
      <c r="FLG60" s="62"/>
      <c r="FLH60" s="62"/>
      <c r="FLI60" s="62"/>
      <c r="FLJ60" s="62"/>
      <c r="FLK60" s="62"/>
      <c r="FLL60" s="62"/>
      <c r="FLM60" s="62"/>
      <c r="FLN60" s="62"/>
      <c r="FLO60" s="62"/>
      <c r="FLP60" s="62"/>
      <c r="FLQ60" s="62"/>
      <c r="FLR60" s="62"/>
      <c r="FLS60" s="62"/>
      <c r="FLT60" s="62"/>
      <c r="FLU60" s="62"/>
      <c r="FLV60" s="62"/>
      <c r="FLW60" s="62"/>
      <c r="FLX60" s="62"/>
      <c r="FLY60" s="62"/>
      <c r="FLZ60" s="62"/>
      <c r="FMA60" s="62"/>
      <c r="FMB60" s="62"/>
      <c r="FMC60" s="62"/>
      <c r="FMD60" s="62"/>
      <c r="FME60" s="62"/>
      <c r="FMF60" s="62"/>
      <c r="FMG60" s="62"/>
      <c r="FMH60" s="62"/>
      <c r="FMI60" s="62"/>
      <c r="FMJ60" s="62"/>
      <c r="FMK60" s="62"/>
      <c r="FML60" s="62"/>
      <c r="FMM60" s="62"/>
      <c r="FMN60" s="62"/>
      <c r="FMO60" s="62"/>
      <c r="FMP60" s="62"/>
      <c r="FMQ60" s="62"/>
      <c r="FMR60" s="62"/>
      <c r="FMS60" s="62"/>
      <c r="FMT60" s="62"/>
      <c r="FMU60" s="62"/>
      <c r="FMV60" s="62"/>
      <c r="FMW60" s="62"/>
      <c r="FMX60" s="62"/>
      <c r="FMY60" s="62"/>
      <c r="FMZ60" s="62"/>
      <c r="FNA60" s="62"/>
      <c r="FNB60" s="62"/>
      <c r="FNC60" s="62"/>
      <c r="FND60" s="62"/>
      <c r="FNE60" s="62"/>
      <c r="FNF60" s="62"/>
      <c r="FNG60" s="62"/>
      <c r="FNH60" s="62"/>
      <c r="FNI60" s="62"/>
      <c r="FNJ60" s="62"/>
      <c r="FNK60" s="62"/>
      <c r="FNL60" s="62"/>
      <c r="FNM60" s="62"/>
      <c r="FNN60" s="62"/>
      <c r="FNO60" s="62"/>
      <c r="FNP60" s="62"/>
      <c r="FNQ60" s="62"/>
      <c r="FNR60" s="62"/>
      <c r="FNS60" s="62"/>
      <c r="FNT60" s="62"/>
      <c r="FNU60" s="62"/>
      <c r="FNV60" s="62"/>
      <c r="FNW60" s="62"/>
      <c r="FNX60" s="62"/>
      <c r="FNY60" s="62"/>
      <c r="FNZ60" s="62"/>
      <c r="FOA60" s="62"/>
      <c r="FOB60" s="62"/>
      <c r="FOC60" s="62"/>
      <c r="FOD60" s="62"/>
      <c r="FOE60" s="62"/>
      <c r="FOF60" s="62"/>
      <c r="FOG60" s="62"/>
      <c r="FOH60" s="62"/>
      <c r="FOI60" s="62"/>
      <c r="FOJ60" s="62"/>
      <c r="FOK60" s="62"/>
      <c r="FOL60" s="62"/>
      <c r="FOM60" s="62"/>
      <c r="FON60" s="62"/>
      <c r="FOO60" s="62"/>
      <c r="FOP60" s="62"/>
      <c r="FOQ60" s="62"/>
      <c r="FOR60" s="62"/>
      <c r="FOS60" s="62"/>
      <c r="FOT60" s="62"/>
      <c r="FOU60" s="62"/>
      <c r="FOV60" s="62"/>
      <c r="FOW60" s="62"/>
      <c r="FOX60" s="62"/>
      <c r="FOY60" s="62"/>
      <c r="FOZ60" s="62"/>
      <c r="FPA60" s="62"/>
      <c r="FPB60" s="62"/>
      <c r="FPC60" s="62"/>
      <c r="FPD60" s="62"/>
      <c r="FPE60" s="62"/>
      <c r="FPF60" s="62"/>
      <c r="FPG60" s="62"/>
      <c r="FPH60" s="62"/>
      <c r="FPI60" s="62"/>
      <c r="FPJ60" s="62"/>
      <c r="FPK60" s="62"/>
      <c r="FPL60" s="62"/>
      <c r="FPM60" s="62"/>
      <c r="FPN60" s="62"/>
      <c r="FPO60" s="62"/>
      <c r="FPP60" s="62"/>
      <c r="FPQ60" s="62"/>
      <c r="FPR60" s="62"/>
      <c r="FPS60" s="62"/>
      <c r="FPT60" s="62"/>
      <c r="FPU60" s="62"/>
      <c r="FPV60" s="62"/>
      <c r="FPW60" s="62"/>
      <c r="FPX60" s="62"/>
      <c r="FPY60" s="62"/>
      <c r="FPZ60" s="62"/>
      <c r="FQA60" s="62"/>
      <c r="FQB60" s="62"/>
      <c r="FQC60" s="62"/>
      <c r="FQD60" s="62"/>
      <c r="FQE60" s="62"/>
      <c r="FQF60" s="62"/>
      <c r="FQG60" s="62"/>
      <c r="FQH60" s="62"/>
      <c r="FQI60" s="62"/>
      <c r="FQJ60" s="62"/>
      <c r="FQK60" s="62"/>
      <c r="FQL60" s="62"/>
      <c r="FQM60" s="62"/>
      <c r="FQN60" s="62"/>
      <c r="FQO60" s="62"/>
      <c r="FQP60" s="62"/>
      <c r="FQQ60" s="62"/>
      <c r="FQR60" s="62"/>
      <c r="FQS60" s="62"/>
      <c r="FQT60" s="62"/>
      <c r="FQU60" s="62"/>
      <c r="FQV60" s="62"/>
      <c r="FQW60" s="62"/>
      <c r="FQX60" s="62"/>
      <c r="FQY60" s="62"/>
      <c r="FQZ60" s="62"/>
      <c r="FRA60" s="62"/>
      <c r="FRB60" s="62"/>
      <c r="FRC60" s="62"/>
      <c r="FRD60" s="62"/>
      <c r="FRE60" s="62"/>
      <c r="FRF60" s="62"/>
      <c r="FRG60" s="62"/>
      <c r="FRH60" s="62"/>
      <c r="FRI60" s="62"/>
      <c r="FRJ60" s="62"/>
      <c r="FRK60" s="62"/>
      <c r="FRL60" s="62"/>
      <c r="FRM60" s="62"/>
      <c r="FRN60" s="62"/>
      <c r="FRO60" s="62"/>
      <c r="FRP60" s="62"/>
      <c r="FRQ60" s="62"/>
      <c r="FRR60" s="62"/>
      <c r="FRS60" s="62"/>
      <c r="FRT60" s="62"/>
      <c r="FRU60" s="62"/>
      <c r="FRV60" s="62"/>
      <c r="FRW60" s="62"/>
      <c r="FRX60" s="62"/>
      <c r="FRY60" s="62"/>
      <c r="FRZ60" s="62"/>
      <c r="FSA60" s="62"/>
      <c r="FSB60" s="62"/>
      <c r="FSC60" s="62"/>
      <c r="FSD60" s="62"/>
      <c r="FSE60" s="62"/>
      <c r="FSF60" s="62"/>
      <c r="FSG60" s="62"/>
      <c r="FSH60" s="62"/>
      <c r="FSI60" s="62"/>
      <c r="FSJ60" s="62"/>
      <c r="FSK60" s="62"/>
      <c r="FSL60" s="62"/>
      <c r="FSM60" s="62"/>
      <c r="FSN60" s="62"/>
      <c r="FSO60" s="62"/>
      <c r="FSP60" s="62"/>
      <c r="FSQ60" s="62"/>
      <c r="FSR60" s="62"/>
      <c r="FSS60" s="62"/>
      <c r="FST60" s="62"/>
      <c r="FSU60" s="62"/>
      <c r="FSV60" s="62"/>
      <c r="FSW60" s="62"/>
      <c r="FSX60" s="62"/>
      <c r="FSY60" s="62"/>
      <c r="FSZ60" s="62"/>
      <c r="FTA60" s="62"/>
      <c r="FTB60" s="62"/>
      <c r="FTC60" s="62"/>
      <c r="FTD60" s="62"/>
      <c r="FTE60" s="62"/>
      <c r="FTF60" s="62"/>
      <c r="FTG60" s="62"/>
      <c r="FTH60" s="62"/>
      <c r="FTI60" s="62"/>
      <c r="FTJ60" s="62"/>
      <c r="FTK60" s="62"/>
      <c r="FTL60" s="62"/>
      <c r="FTM60" s="62"/>
      <c r="FTN60" s="62"/>
      <c r="FTO60" s="62"/>
      <c r="FTP60" s="62"/>
      <c r="FTQ60" s="62"/>
      <c r="FTR60" s="62"/>
      <c r="FTS60" s="62"/>
      <c r="FTT60" s="62"/>
      <c r="FTU60" s="62"/>
      <c r="FTV60" s="62"/>
      <c r="FTW60" s="62"/>
      <c r="FTX60" s="62"/>
      <c r="FTY60" s="62"/>
      <c r="FTZ60" s="62"/>
      <c r="FUA60" s="62"/>
      <c r="FUB60" s="62"/>
      <c r="FUC60" s="62"/>
      <c r="FUD60" s="62"/>
      <c r="FUE60" s="62"/>
      <c r="FUF60" s="62"/>
      <c r="FUG60" s="62"/>
      <c r="FUH60" s="62"/>
      <c r="FUI60" s="62"/>
      <c r="FUJ60" s="62"/>
      <c r="FUK60" s="62"/>
      <c r="FUL60" s="62"/>
      <c r="FUM60" s="62"/>
      <c r="FUN60" s="62"/>
      <c r="FUO60" s="62"/>
      <c r="FUP60" s="62"/>
      <c r="FUQ60" s="62"/>
      <c r="FUR60" s="62"/>
      <c r="FUS60" s="62"/>
      <c r="FUT60" s="62"/>
      <c r="FUU60" s="62"/>
      <c r="FUV60" s="62"/>
      <c r="FUW60" s="62"/>
      <c r="FUX60" s="62"/>
      <c r="FUY60" s="62"/>
      <c r="FUZ60" s="62"/>
      <c r="FVA60" s="62"/>
      <c r="FVB60" s="62"/>
      <c r="FVC60" s="62"/>
      <c r="FVD60" s="62"/>
      <c r="FVE60" s="62"/>
      <c r="FVF60" s="62"/>
      <c r="FVG60" s="62"/>
      <c r="FVH60" s="62"/>
      <c r="FVI60" s="62"/>
      <c r="FVJ60" s="62"/>
      <c r="FVK60" s="62"/>
      <c r="FVL60" s="62"/>
      <c r="FVM60" s="62"/>
      <c r="FVN60" s="62"/>
      <c r="FVO60" s="62"/>
      <c r="FVP60" s="62"/>
      <c r="FVQ60" s="62"/>
      <c r="FVR60" s="62"/>
      <c r="FVS60" s="62"/>
      <c r="FVT60" s="62"/>
      <c r="FVU60" s="62"/>
      <c r="FVV60" s="62"/>
      <c r="FVW60" s="62"/>
      <c r="FVX60" s="62"/>
      <c r="FVY60" s="62"/>
      <c r="FVZ60" s="62"/>
      <c r="FWA60" s="62"/>
      <c r="FWB60" s="62"/>
      <c r="FWC60" s="62"/>
      <c r="FWD60" s="62"/>
      <c r="FWE60" s="62"/>
      <c r="FWF60" s="62"/>
      <c r="FWG60" s="62"/>
      <c r="FWH60" s="62"/>
      <c r="FWI60" s="62"/>
      <c r="FWJ60" s="62"/>
      <c r="FWK60" s="62"/>
      <c r="FWL60" s="62"/>
      <c r="FWM60" s="62"/>
      <c r="FWN60" s="62"/>
      <c r="FWO60" s="62"/>
      <c r="FWP60" s="62"/>
      <c r="FWQ60" s="62"/>
      <c r="FWR60" s="62"/>
      <c r="FWS60" s="62"/>
      <c r="FWT60" s="62"/>
      <c r="FWU60" s="62"/>
      <c r="FWV60" s="62"/>
      <c r="FWW60" s="62"/>
      <c r="FWX60" s="62"/>
      <c r="FWY60" s="62"/>
      <c r="FWZ60" s="62"/>
      <c r="FXA60" s="62"/>
      <c r="FXB60" s="62"/>
      <c r="FXC60" s="62"/>
      <c r="FXD60" s="62"/>
      <c r="FXE60" s="62"/>
      <c r="FXF60" s="62"/>
      <c r="FXG60" s="62"/>
      <c r="FXH60" s="62"/>
      <c r="FXI60" s="62"/>
      <c r="FXJ60" s="62"/>
      <c r="FXK60" s="62"/>
      <c r="FXL60" s="62"/>
      <c r="FXM60" s="62"/>
      <c r="FXN60" s="62"/>
      <c r="FXO60" s="62"/>
      <c r="FXP60" s="62"/>
      <c r="FXQ60" s="62"/>
      <c r="FXR60" s="62"/>
      <c r="FXS60" s="62"/>
      <c r="FXT60" s="62"/>
      <c r="FXU60" s="62"/>
      <c r="FXV60" s="62"/>
      <c r="FXW60" s="62"/>
      <c r="FXX60" s="62"/>
      <c r="FXY60" s="62"/>
      <c r="FXZ60" s="62"/>
      <c r="FYA60" s="62"/>
      <c r="FYB60" s="62"/>
      <c r="FYC60" s="62"/>
      <c r="FYD60" s="62"/>
      <c r="FYE60" s="62"/>
      <c r="FYF60" s="62"/>
      <c r="FYG60" s="62"/>
      <c r="FYH60" s="62"/>
      <c r="FYI60" s="62"/>
      <c r="FYJ60" s="62"/>
      <c r="FYK60" s="62"/>
      <c r="FYL60" s="62"/>
      <c r="FYM60" s="62"/>
      <c r="FYN60" s="62"/>
      <c r="FYO60" s="62"/>
      <c r="FYP60" s="62"/>
      <c r="FYQ60" s="62"/>
      <c r="FYR60" s="62"/>
      <c r="FYS60" s="62"/>
      <c r="FYT60" s="62"/>
      <c r="FYU60" s="62"/>
      <c r="FYV60" s="62"/>
      <c r="FYW60" s="62"/>
      <c r="FYX60" s="62"/>
      <c r="FYY60" s="62"/>
      <c r="FYZ60" s="62"/>
      <c r="FZA60" s="62"/>
      <c r="FZB60" s="62"/>
      <c r="FZC60" s="62"/>
      <c r="FZD60" s="62"/>
      <c r="FZE60" s="62"/>
      <c r="FZF60" s="62"/>
      <c r="FZG60" s="62"/>
      <c r="FZH60" s="62"/>
      <c r="FZI60" s="62"/>
      <c r="FZJ60" s="62"/>
      <c r="FZK60" s="62"/>
      <c r="FZL60" s="62"/>
      <c r="FZM60" s="62"/>
      <c r="FZN60" s="62"/>
      <c r="FZO60" s="62"/>
      <c r="FZP60" s="62"/>
      <c r="FZQ60" s="62"/>
      <c r="FZR60" s="62"/>
      <c r="FZS60" s="62"/>
      <c r="FZT60" s="62"/>
      <c r="FZU60" s="62"/>
      <c r="FZV60" s="62"/>
      <c r="FZW60" s="62"/>
      <c r="FZX60" s="62"/>
      <c r="FZY60" s="62"/>
      <c r="FZZ60" s="62"/>
      <c r="GAA60" s="62"/>
      <c r="GAB60" s="62"/>
      <c r="GAC60" s="62"/>
      <c r="GAD60" s="62"/>
      <c r="GAE60" s="62"/>
      <c r="GAF60" s="62"/>
      <c r="GAG60" s="62"/>
      <c r="GAH60" s="62"/>
      <c r="GAI60" s="62"/>
      <c r="GAJ60" s="62"/>
      <c r="GAK60" s="62"/>
      <c r="GAL60" s="62"/>
      <c r="GAM60" s="62"/>
      <c r="GAN60" s="62"/>
      <c r="GAO60" s="62"/>
      <c r="GAP60" s="62"/>
      <c r="GAQ60" s="62"/>
      <c r="GAR60" s="62"/>
      <c r="GAS60" s="62"/>
      <c r="GAT60" s="62"/>
      <c r="GAU60" s="62"/>
      <c r="GAV60" s="62"/>
      <c r="GAW60" s="62"/>
      <c r="GAX60" s="62"/>
      <c r="GAY60" s="62"/>
      <c r="GAZ60" s="62"/>
      <c r="GBA60" s="62"/>
      <c r="GBB60" s="62"/>
      <c r="GBC60" s="62"/>
      <c r="GBD60" s="62"/>
      <c r="GBE60" s="62"/>
      <c r="GBF60" s="62"/>
      <c r="GBG60" s="62"/>
      <c r="GBH60" s="62"/>
      <c r="GBI60" s="62"/>
      <c r="GBJ60" s="62"/>
      <c r="GBK60" s="62"/>
      <c r="GBL60" s="62"/>
      <c r="GBM60" s="62"/>
      <c r="GBN60" s="62"/>
      <c r="GBO60" s="62"/>
      <c r="GBP60" s="62"/>
      <c r="GBQ60" s="62"/>
      <c r="GBR60" s="62"/>
      <c r="GBS60" s="62"/>
      <c r="GBT60" s="62"/>
      <c r="GBU60" s="62"/>
      <c r="GBV60" s="62"/>
      <c r="GBW60" s="62"/>
      <c r="GBX60" s="62"/>
      <c r="GBY60" s="62"/>
      <c r="GBZ60" s="62"/>
      <c r="GCA60" s="62"/>
      <c r="GCB60" s="62"/>
      <c r="GCC60" s="62"/>
      <c r="GCD60" s="62"/>
      <c r="GCE60" s="62"/>
      <c r="GCF60" s="62"/>
      <c r="GCG60" s="62"/>
      <c r="GCH60" s="62"/>
      <c r="GCI60" s="62"/>
      <c r="GCJ60" s="62"/>
      <c r="GCK60" s="62"/>
      <c r="GCL60" s="62"/>
      <c r="GCM60" s="62"/>
      <c r="GCN60" s="62"/>
      <c r="GCO60" s="62"/>
      <c r="GCP60" s="62"/>
      <c r="GCQ60" s="62"/>
      <c r="GCR60" s="62"/>
      <c r="GCS60" s="62"/>
      <c r="GCT60" s="62"/>
      <c r="GCU60" s="62"/>
      <c r="GCV60" s="62"/>
      <c r="GCW60" s="62"/>
      <c r="GCX60" s="62"/>
      <c r="GCY60" s="62"/>
      <c r="GCZ60" s="62"/>
      <c r="GDA60" s="62"/>
      <c r="GDB60" s="62"/>
      <c r="GDC60" s="62"/>
      <c r="GDD60" s="62"/>
      <c r="GDE60" s="62"/>
      <c r="GDF60" s="62"/>
      <c r="GDG60" s="62"/>
      <c r="GDH60" s="62"/>
      <c r="GDI60" s="62"/>
      <c r="GDJ60" s="62"/>
      <c r="GDK60" s="62"/>
      <c r="GDL60" s="62"/>
      <c r="GDM60" s="62"/>
      <c r="GDN60" s="62"/>
      <c r="GDO60" s="62"/>
      <c r="GDP60" s="62"/>
      <c r="GDQ60" s="62"/>
      <c r="GDR60" s="62"/>
      <c r="GDS60" s="62"/>
      <c r="GDT60" s="62"/>
      <c r="GDU60" s="62"/>
      <c r="GDV60" s="62"/>
      <c r="GDW60" s="62"/>
      <c r="GDX60" s="62"/>
      <c r="GDY60" s="62"/>
      <c r="GDZ60" s="62"/>
      <c r="GEA60" s="62"/>
      <c r="GEB60" s="62"/>
      <c r="GEC60" s="62"/>
      <c r="GED60" s="62"/>
      <c r="GEE60" s="62"/>
      <c r="GEF60" s="62"/>
      <c r="GEG60" s="62"/>
      <c r="GEH60" s="62"/>
      <c r="GEI60" s="62"/>
      <c r="GEJ60" s="62"/>
      <c r="GEK60" s="62"/>
      <c r="GEL60" s="62"/>
      <c r="GEM60" s="62"/>
      <c r="GEN60" s="62"/>
      <c r="GEO60" s="62"/>
      <c r="GEP60" s="62"/>
      <c r="GEQ60" s="62"/>
      <c r="GER60" s="62"/>
      <c r="GES60" s="62"/>
      <c r="GET60" s="62"/>
      <c r="GEU60" s="62"/>
      <c r="GEV60" s="62"/>
      <c r="GEW60" s="62"/>
      <c r="GEX60" s="62"/>
      <c r="GEY60" s="62"/>
      <c r="GEZ60" s="62"/>
      <c r="GFA60" s="62"/>
      <c r="GFB60" s="62"/>
      <c r="GFC60" s="62"/>
      <c r="GFD60" s="62"/>
      <c r="GFE60" s="62"/>
      <c r="GFF60" s="62"/>
      <c r="GFG60" s="62"/>
      <c r="GFH60" s="62"/>
      <c r="GFI60" s="62"/>
      <c r="GFJ60" s="62"/>
      <c r="GFK60" s="62"/>
      <c r="GFL60" s="62"/>
      <c r="GFM60" s="62"/>
      <c r="GFN60" s="62"/>
      <c r="GFO60" s="62"/>
      <c r="GFP60" s="62"/>
      <c r="GFQ60" s="62"/>
      <c r="GFR60" s="62"/>
      <c r="GFS60" s="62"/>
      <c r="GFT60" s="62"/>
      <c r="GFU60" s="62"/>
      <c r="GFV60" s="62"/>
      <c r="GFW60" s="62"/>
      <c r="GFX60" s="62"/>
      <c r="GFY60" s="62"/>
      <c r="GFZ60" s="62"/>
      <c r="GGA60" s="62"/>
      <c r="GGB60" s="62"/>
      <c r="GGC60" s="62"/>
      <c r="GGD60" s="62"/>
      <c r="GGE60" s="62"/>
      <c r="GGF60" s="62"/>
      <c r="GGG60" s="62"/>
      <c r="GGH60" s="62"/>
      <c r="GGI60" s="62"/>
      <c r="GGJ60" s="62"/>
      <c r="GGK60" s="62"/>
      <c r="GGL60" s="62"/>
      <c r="GGM60" s="62"/>
      <c r="GGN60" s="62"/>
      <c r="GGO60" s="62"/>
      <c r="GGP60" s="62"/>
      <c r="GGQ60" s="62"/>
      <c r="GGR60" s="62"/>
      <c r="GGS60" s="62"/>
      <c r="GGT60" s="62"/>
      <c r="GGU60" s="62"/>
      <c r="GGV60" s="62"/>
      <c r="GGW60" s="62"/>
      <c r="GGX60" s="62"/>
      <c r="GGY60" s="62"/>
      <c r="GGZ60" s="62"/>
      <c r="GHA60" s="62"/>
      <c r="GHB60" s="62"/>
      <c r="GHC60" s="62"/>
      <c r="GHD60" s="62"/>
      <c r="GHE60" s="62"/>
      <c r="GHF60" s="62"/>
      <c r="GHG60" s="62"/>
      <c r="GHH60" s="62"/>
      <c r="GHI60" s="62"/>
      <c r="GHJ60" s="62"/>
      <c r="GHK60" s="62"/>
      <c r="GHL60" s="62"/>
      <c r="GHM60" s="62"/>
      <c r="GHN60" s="62"/>
      <c r="GHO60" s="62"/>
      <c r="GHP60" s="62"/>
      <c r="GHQ60" s="62"/>
      <c r="GHR60" s="62"/>
      <c r="GHS60" s="62"/>
      <c r="GHT60" s="62"/>
      <c r="GHU60" s="62"/>
      <c r="GHV60" s="62"/>
      <c r="GHW60" s="62"/>
      <c r="GHX60" s="62"/>
      <c r="GHY60" s="62"/>
      <c r="GHZ60" s="62"/>
      <c r="GIA60" s="62"/>
      <c r="GIB60" s="62"/>
      <c r="GIC60" s="62"/>
      <c r="GID60" s="62"/>
      <c r="GIE60" s="62"/>
      <c r="GIF60" s="62"/>
      <c r="GIG60" s="62"/>
      <c r="GIH60" s="62"/>
      <c r="GII60" s="62"/>
      <c r="GIJ60" s="62"/>
      <c r="GIK60" s="62"/>
      <c r="GIL60" s="62"/>
      <c r="GIM60" s="62"/>
      <c r="GIN60" s="62"/>
      <c r="GIO60" s="62"/>
      <c r="GIP60" s="62"/>
      <c r="GIQ60" s="62"/>
      <c r="GIR60" s="62"/>
      <c r="GIS60" s="62"/>
      <c r="GIT60" s="62"/>
      <c r="GIU60" s="62"/>
      <c r="GIV60" s="62"/>
      <c r="GIW60" s="62"/>
      <c r="GIX60" s="62"/>
      <c r="GIY60" s="62"/>
      <c r="GIZ60" s="62"/>
      <c r="GJA60" s="62"/>
      <c r="GJB60" s="62"/>
      <c r="GJC60" s="62"/>
      <c r="GJD60" s="62"/>
      <c r="GJE60" s="62"/>
      <c r="GJF60" s="62"/>
      <c r="GJG60" s="62"/>
      <c r="GJH60" s="62"/>
      <c r="GJI60" s="62"/>
      <c r="GJJ60" s="62"/>
      <c r="GJK60" s="62"/>
      <c r="GJL60" s="62"/>
      <c r="GJM60" s="62"/>
      <c r="GJN60" s="62"/>
      <c r="GJO60" s="62"/>
      <c r="GJP60" s="62"/>
      <c r="GJQ60" s="62"/>
      <c r="GJR60" s="62"/>
      <c r="GJS60" s="62"/>
      <c r="GJT60" s="62"/>
      <c r="GJU60" s="62"/>
      <c r="GJV60" s="62"/>
      <c r="GJW60" s="62"/>
      <c r="GJX60" s="62"/>
      <c r="GJY60" s="62"/>
      <c r="GJZ60" s="62"/>
      <c r="GKA60" s="62"/>
      <c r="GKB60" s="62"/>
      <c r="GKC60" s="62"/>
      <c r="GKD60" s="62"/>
      <c r="GKE60" s="62"/>
      <c r="GKF60" s="62"/>
      <c r="GKG60" s="62"/>
      <c r="GKH60" s="62"/>
      <c r="GKI60" s="62"/>
      <c r="GKJ60" s="62"/>
      <c r="GKK60" s="62"/>
      <c r="GKL60" s="62"/>
      <c r="GKM60" s="62"/>
      <c r="GKN60" s="62"/>
      <c r="GKO60" s="62"/>
      <c r="GKP60" s="62"/>
      <c r="GKQ60" s="62"/>
      <c r="GKR60" s="62"/>
      <c r="GKS60" s="62"/>
      <c r="GKT60" s="62"/>
      <c r="GKU60" s="62"/>
      <c r="GKV60" s="62"/>
      <c r="GKW60" s="62"/>
      <c r="GKX60" s="62"/>
      <c r="GKY60" s="62"/>
      <c r="GKZ60" s="62"/>
      <c r="GLA60" s="62"/>
      <c r="GLB60" s="62"/>
      <c r="GLC60" s="62"/>
      <c r="GLD60" s="62"/>
      <c r="GLE60" s="62"/>
      <c r="GLF60" s="62"/>
      <c r="GLG60" s="62"/>
      <c r="GLH60" s="62"/>
      <c r="GLI60" s="62"/>
      <c r="GLJ60" s="62"/>
      <c r="GLK60" s="62"/>
      <c r="GLL60" s="62"/>
      <c r="GLM60" s="62"/>
      <c r="GLN60" s="62"/>
      <c r="GLO60" s="62"/>
      <c r="GLP60" s="62"/>
      <c r="GLQ60" s="62"/>
      <c r="GLR60" s="62"/>
      <c r="GLS60" s="62"/>
      <c r="GLT60" s="62"/>
      <c r="GLU60" s="62"/>
      <c r="GLV60" s="62"/>
      <c r="GLW60" s="62"/>
      <c r="GLX60" s="62"/>
      <c r="GLY60" s="62"/>
      <c r="GLZ60" s="62"/>
      <c r="GMA60" s="62"/>
      <c r="GMB60" s="62"/>
      <c r="GMC60" s="62"/>
      <c r="GMD60" s="62"/>
      <c r="GME60" s="62"/>
      <c r="GMF60" s="62"/>
      <c r="GMG60" s="62"/>
      <c r="GMH60" s="62"/>
      <c r="GMI60" s="62"/>
      <c r="GMJ60" s="62"/>
      <c r="GMK60" s="62"/>
      <c r="GML60" s="62"/>
      <c r="GMM60" s="62"/>
      <c r="GMN60" s="62"/>
      <c r="GMO60" s="62"/>
      <c r="GMP60" s="62"/>
      <c r="GMQ60" s="62"/>
      <c r="GMR60" s="62"/>
      <c r="GMS60" s="62"/>
      <c r="GMT60" s="62"/>
      <c r="GMU60" s="62"/>
      <c r="GMV60" s="62"/>
      <c r="GMW60" s="62"/>
      <c r="GMX60" s="62"/>
      <c r="GMY60" s="62"/>
      <c r="GMZ60" s="62"/>
      <c r="GNA60" s="62"/>
      <c r="GNB60" s="62"/>
      <c r="GNC60" s="62"/>
      <c r="GND60" s="62"/>
      <c r="GNE60" s="62"/>
      <c r="GNF60" s="62"/>
      <c r="GNG60" s="62"/>
      <c r="GNH60" s="62"/>
      <c r="GNI60" s="62"/>
      <c r="GNJ60" s="62"/>
      <c r="GNK60" s="62"/>
      <c r="GNL60" s="62"/>
      <c r="GNM60" s="62"/>
      <c r="GNN60" s="62"/>
      <c r="GNO60" s="62"/>
      <c r="GNP60" s="62"/>
      <c r="GNQ60" s="62"/>
      <c r="GNR60" s="62"/>
      <c r="GNS60" s="62"/>
      <c r="GNT60" s="62"/>
      <c r="GNU60" s="62"/>
      <c r="GNV60" s="62"/>
      <c r="GNW60" s="62"/>
      <c r="GNX60" s="62"/>
      <c r="GNY60" s="62"/>
      <c r="GNZ60" s="62"/>
      <c r="GOA60" s="62"/>
      <c r="GOB60" s="62"/>
      <c r="GOC60" s="62"/>
      <c r="GOD60" s="62"/>
      <c r="GOE60" s="62"/>
      <c r="GOF60" s="62"/>
      <c r="GOG60" s="62"/>
      <c r="GOH60" s="62"/>
      <c r="GOI60" s="62"/>
      <c r="GOJ60" s="62"/>
      <c r="GOK60" s="62"/>
      <c r="GOL60" s="62"/>
      <c r="GOM60" s="62"/>
      <c r="GON60" s="62"/>
      <c r="GOO60" s="62"/>
      <c r="GOP60" s="62"/>
      <c r="GOQ60" s="62"/>
      <c r="GOR60" s="62"/>
      <c r="GOS60" s="62"/>
      <c r="GOT60" s="62"/>
      <c r="GOU60" s="62"/>
      <c r="GOV60" s="62"/>
      <c r="GOW60" s="62"/>
      <c r="GOX60" s="62"/>
      <c r="GOY60" s="62"/>
      <c r="GOZ60" s="62"/>
      <c r="GPA60" s="62"/>
      <c r="GPB60" s="62"/>
      <c r="GPC60" s="62"/>
      <c r="GPD60" s="62"/>
      <c r="GPE60" s="62"/>
      <c r="GPF60" s="62"/>
      <c r="GPG60" s="62"/>
      <c r="GPH60" s="62"/>
      <c r="GPI60" s="62"/>
      <c r="GPJ60" s="62"/>
      <c r="GPK60" s="62"/>
      <c r="GPL60" s="62"/>
      <c r="GPM60" s="62"/>
      <c r="GPN60" s="62"/>
      <c r="GPO60" s="62"/>
      <c r="GPP60" s="62"/>
      <c r="GPQ60" s="62"/>
      <c r="GPR60" s="62"/>
      <c r="GPS60" s="62"/>
      <c r="GPT60" s="62"/>
      <c r="GPU60" s="62"/>
      <c r="GPV60" s="62"/>
      <c r="GPW60" s="62"/>
      <c r="GPX60" s="62"/>
      <c r="GPY60" s="62"/>
      <c r="GPZ60" s="62"/>
      <c r="GQA60" s="62"/>
      <c r="GQB60" s="62"/>
      <c r="GQC60" s="62"/>
      <c r="GQD60" s="62"/>
      <c r="GQE60" s="62"/>
      <c r="GQF60" s="62"/>
      <c r="GQG60" s="62"/>
      <c r="GQH60" s="62"/>
      <c r="GQI60" s="62"/>
      <c r="GQJ60" s="62"/>
      <c r="GQK60" s="62"/>
      <c r="GQL60" s="62"/>
      <c r="GQM60" s="62"/>
      <c r="GQN60" s="62"/>
      <c r="GQO60" s="62"/>
      <c r="GQP60" s="62"/>
      <c r="GQQ60" s="62"/>
      <c r="GQR60" s="62"/>
      <c r="GQS60" s="62"/>
      <c r="GQT60" s="62"/>
      <c r="GQU60" s="62"/>
      <c r="GQV60" s="62"/>
      <c r="GQW60" s="62"/>
      <c r="GQX60" s="62"/>
      <c r="GQY60" s="62"/>
      <c r="GQZ60" s="62"/>
      <c r="GRA60" s="62"/>
      <c r="GRB60" s="62"/>
      <c r="GRC60" s="62"/>
      <c r="GRD60" s="62"/>
      <c r="GRE60" s="62"/>
      <c r="GRF60" s="62"/>
      <c r="GRG60" s="62"/>
      <c r="GRH60" s="62"/>
      <c r="GRI60" s="62"/>
      <c r="GRJ60" s="62"/>
      <c r="GRK60" s="62"/>
      <c r="GRL60" s="62"/>
      <c r="GRM60" s="62"/>
      <c r="GRN60" s="62"/>
      <c r="GRO60" s="62"/>
      <c r="GRP60" s="62"/>
      <c r="GRQ60" s="62"/>
      <c r="GRR60" s="62"/>
      <c r="GRS60" s="62"/>
      <c r="GRT60" s="62"/>
      <c r="GRU60" s="62"/>
      <c r="GRV60" s="62"/>
      <c r="GRW60" s="62"/>
      <c r="GRX60" s="62"/>
      <c r="GRY60" s="62"/>
      <c r="GRZ60" s="62"/>
      <c r="GSA60" s="62"/>
      <c r="GSB60" s="62"/>
      <c r="GSC60" s="62"/>
      <c r="GSD60" s="62"/>
      <c r="GSE60" s="62"/>
      <c r="GSF60" s="62"/>
      <c r="GSG60" s="62"/>
      <c r="GSH60" s="62"/>
      <c r="GSI60" s="62"/>
      <c r="GSJ60" s="62"/>
      <c r="GSK60" s="62"/>
      <c r="GSL60" s="62"/>
      <c r="GSM60" s="62"/>
      <c r="GSN60" s="62"/>
      <c r="GSO60" s="62"/>
      <c r="GSP60" s="62"/>
      <c r="GSQ60" s="62"/>
      <c r="GSR60" s="62"/>
      <c r="GSS60" s="62"/>
      <c r="GST60" s="62"/>
      <c r="GSU60" s="62"/>
      <c r="GSV60" s="62"/>
      <c r="GSW60" s="62"/>
      <c r="GSX60" s="62"/>
      <c r="GSY60" s="62"/>
      <c r="GSZ60" s="62"/>
      <c r="GTA60" s="62"/>
      <c r="GTB60" s="62"/>
      <c r="GTC60" s="62"/>
      <c r="GTD60" s="62"/>
      <c r="GTE60" s="62"/>
      <c r="GTF60" s="62"/>
      <c r="GTG60" s="62"/>
      <c r="GTH60" s="62"/>
      <c r="GTI60" s="62"/>
      <c r="GTJ60" s="62"/>
      <c r="GTK60" s="62"/>
      <c r="GTL60" s="62"/>
      <c r="GTM60" s="62"/>
      <c r="GTN60" s="62"/>
      <c r="GTO60" s="62"/>
      <c r="GTP60" s="62"/>
      <c r="GTQ60" s="62"/>
      <c r="GTR60" s="62"/>
      <c r="GTS60" s="62"/>
      <c r="GTT60" s="62"/>
      <c r="GTU60" s="62"/>
      <c r="GTV60" s="62"/>
      <c r="GTW60" s="62"/>
      <c r="GTX60" s="62"/>
      <c r="GTY60" s="62"/>
      <c r="GTZ60" s="62"/>
      <c r="GUA60" s="62"/>
      <c r="GUB60" s="62"/>
      <c r="GUC60" s="62"/>
      <c r="GUD60" s="62"/>
      <c r="GUE60" s="62"/>
      <c r="GUF60" s="62"/>
      <c r="GUG60" s="62"/>
      <c r="GUH60" s="62"/>
      <c r="GUI60" s="62"/>
      <c r="GUJ60" s="62"/>
      <c r="GUK60" s="62"/>
      <c r="GUL60" s="62"/>
      <c r="GUM60" s="62"/>
      <c r="GUN60" s="62"/>
      <c r="GUO60" s="62"/>
      <c r="GUP60" s="62"/>
      <c r="GUQ60" s="62"/>
      <c r="GUR60" s="62"/>
      <c r="GUS60" s="62"/>
      <c r="GUT60" s="62"/>
      <c r="GUU60" s="62"/>
      <c r="GUV60" s="62"/>
      <c r="GUW60" s="62"/>
      <c r="GUX60" s="62"/>
      <c r="GUY60" s="62"/>
      <c r="GUZ60" s="62"/>
      <c r="GVA60" s="62"/>
      <c r="GVB60" s="62"/>
      <c r="GVC60" s="62"/>
      <c r="GVD60" s="62"/>
      <c r="GVE60" s="62"/>
      <c r="GVF60" s="62"/>
      <c r="GVG60" s="62"/>
      <c r="GVH60" s="62"/>
      <c r="GVI60" s="62"/>
      <c r="GVJ60" s="62"/>
      <c r="GVK60" s="62"/>
      <c r="GVL60" s="62"/>
      <c r="GVM60" s="62"/>
      <c r="GVN60" s="62"/>
      <c r="GVO60" s="62"/>
      <c r="GVP60" s="62"/>
      <c r="GVQ60" s="62"/>
      <c r="GVR60" s="62"/>
      <c r="GVS60" s="62"/>
      <c r="GVT60" s="62"/>
      <c r="GVU60" s="62"/>
      <c r="GVV60" s="62"/>
      <c r="GVW60" s="62"/>
      <c r="GVX60" s="62"/>
      <c r="GVY60" s="62"/>
      <c r="GVZ60" s="62"/>
      <c r="GWA60" s="62"/>
      <c r="GWB60" s="62"/>
      <c r="GWC60" s="62"/>
      <c r="GWD60" s="62"/>
      <c r="GWE60" s="62"/>
      <c r="GWF60" s="62"/>
      <c r="GWG60" s="62"/>
      <c r="GWH60" s="62"/>
      <c r="GWI60" s="62"/>
      <c r="GWJ60" s="62"/>
      <c r="GWK60" s="62"/>
      <c r="GWL60" s="62"/>
      <c r="GWM60" s="62"/>
      <c r="GWN60" s="62"/>
      <c r="GWO60" s="62"/>
      <c r="GWP60" s="62"/>
      <c r="GWQ60" s="62"/>
      <c r="GWR60" s="62"/>
      <c r="GWS60" s="62"/>
      <c r="GWT60" s="62"/>
      <c r="GWU60" s="62"/>
      <c r="GWV60" s="62"/>
      <c r="GWW60" s="62"/>
      <c r="GWX60" s="62"/>
      <c r="GWY60" s="62"/>
      <c r="GWZ60" s="62"/>
      <c r="GXA60" s="62"/>
      <c r="GXB60" s="62"/>
      <c r="GXC60" s="62"/>
      <c r="GXD60" s="62"/>
      <c r="GXE60" s="62"/>
      <c r="GXF60" s="62"/>
      <c r="GXG60" s="62"/>
      <c r="GXH60" s="62"/>
      <c r="GXI60" s="62"/>
      <c r="GXJ60" s="62"/>
      <c r="GXK60" s="62"/>
      <c r="GXL60" s="62"/>
      <c r="GXM60" s="62"/>
      <c r="GXN60" s="62"/>
      <c r="GXO60" s="62"/>
      <c r="GXP60" s="62"/>
      <c r="GXQ60" s="62"/>
      <c r="GXR60" s="62"/>
      <c r="GXS60" s="62"/>
      <c r="GXT60" s="62"/>
      <c r="GXU60" s="62"/>
      <c r="GXV60" s="62"/>
      <c r="GXW60" s="62"/>
      <c r="GXX60" s="62"/>
      <c r="GXY60" s="62"/>
      <c r="GXZ60" s="62"/>
      <c r="GYA60" s="62"/>
      <c r="GYB60" s="62"/>
      <c r="GYC60" s="62"/>
      <c r="GYD60" s="62"/>
      <c r="GYE60" s="62"/>
      <c r="GYF60" s="62"/>
      <c r="GYG60" s="62"/>
      <c r="GYH60" s="62"/>
      <c r="GYI60" s="62"/>
      <c r="GYJ60" s="62"/>
      <c r="GYK60" s="62"/>
      <c r="GYL60" s="62"/>
      <c r="GYM60" s="62"/>
      <c r="GYN60" s="62"/>
      <c r="GYO60" s="62"/>
      <c r="GYP60" s="62"/>
      <c r="GYQ60" s="62"/>
      <c r="GYR60" s="62"/>
      <c r="GYS60" s="62"/>
      <c r="GYT60" s="62"/>
      <c r="GYU60" s="62"/>
      <c r="GYV60" s="62"/>
      <c r="GYW60" s="62"/>
      <c r="GYX60" s="62"/>
      <c r="GYY60" s="62"/>
      <c r="GYZ60" s="62"/>
      <c r="GZA60" s="62"/>
      <c r="GZB60" s="62"/>
      <c r="GZC60" s="62"/>
      <c r="GZD60" s="62"/>
      <c r="GZE60" s="62"/>
      <c r="GZF60" s="62"/>
      <c r="GZG60" s="62"/>
      <c r="GZH60" s="62"/>
      <c r="GZI60" s="62"/>
      <c r="GZJ60" s="62"/>
      <c r="GZK60" s="62"/>
      <c r="GZL60" s="62"/>
      <c r="GZM60" s="62"/>
      <c r="GZN60" s="62"/>
      <c r="GZO60" s="62"/>
      <c r="GZP60" s="62"/>
      <c r="GZQ60" s="62"/>
      <c r="GZR60" s="62"/>
      <c r="GZS60" s="62"/>
      <c r="GZT60" s="62"/>
      <c r="GZU60" s="62"/>
      <c r="GZV60" s="62"/>
      <c r="GZW60" s="62"/>
      <c r="GZX60" s="62"/>
      <c r="GZY60" s="62"/>
      <c r="GZZ60" s="62"/>
      <c r="HAA60" s="62"/>
      <c r="HAB60" s="62"/>
      <c r="HAC60" s="62"/>
      <c r="HAD60" s="62"/>
      <c r="HAE60" s="62"/>
      <c r="HAF60" s="62"/>
      <c r="HAG60" s="62"/>
      <c r="HAH60" s="62"/>
      <c r="HAI60" s="62"/>
      <c r="HAJ60" s="62"/>
      <c r="HAK60" s="62"/>
      <c r="HAL60" s="62"/>
      <c r="HAM60" s="62"/>
      <c r="HAN60" s="62"/>
      <c r="HAO60" s="62"/>
      <c r="HAP60" s="62"/>
      <c r="HAQ60" s="62"/>
      <c r="HAR60" s="62"/>
      <c r="HAS60" s="62"/>
      <c r="HAT60" s="62"/>
      <c r="HAU60" s="62"/>
      <c r="HAV60" s="62"/>
      <c r="HAW60" s="62"/>
      <c r="HAX60" s="62"/>
      <c r="HAY60" s="62"/>
      <c r="HAZ60" s="62"/>
      <c r="HBA60" s="62"/>
      <c r="HBB60" s="62"/>
      <c r="HBC60" s="62"/>
      <c r="HBD60" s="62"/>
      <c r="HBE60" s="62"/>
      <c r="HBF60" s="62"/>
      <c r="HBG60" s="62"/>
      <c r="HBH60" s="62"/>
      <c r="HBI60" s="62"/>
      <c r="HBJ60" s="62"/>
      <c r="HBK60" s="62"/>
      <c r="HBL60" s="62"/>
      <c r="HBM60" s="62"/>
      <c r="HBN60" s="62"/>
      <c r="HBO60" s="62"/>
      <c r="HBP60" s="62"/>
      <c r="HBQ60" s="62"/>
      <c r="HBR60" s="62"/>
      <c r="HBS60" s="62"/>
      <c r="HBT60" s="62"/>
      <c r="HBU60" s="62"/>
      <c r="HBV60" s="62"/>
      <c r="HBW60" s="62"/>
      <c r="HBX60" s="62"/>
      <c r="HBY60" s="62"/>
      <c r="HBZ60" s="62"/>
      <c r="HCA60" s="62"/>
      <c r="HCB60" s="62"/>
      <c r="HCC60" s="62"/>
      <c r="HCD60" s="62"/>
      <c r="HCE60" s="62"/>
      <c r="HCF60" s="62"/>
      <c r="HCG60" s="62"/>
      <c r="HCH60" s="62"/>
      <c r="HCI60" s="62"/>
      <c r="HCJ60" s="62"/>
      <c r="HCK60" s="62"/>
      <c r="HCL60" s="62"/>
      <c r="HCM60" s="62"/>
      <c r="HCN60" s="62"/>
      <c r="HCO60" s="62"/>
      <c r="HCP60" s="62"/>
      <c r="HCQ60" s="62"/>
      <c r="HCR60" s="62"/>
      <c r="HCS60" s="62"/>
      <c r="HCT60" s="62"/>
      <c r="HCU60" s="62"/>
      <c r="HCV60" s="62"/>
      <c r="HCW60" s="62"/>
      <c r="HCX60" s="62"/>
      <c r="HCY60" s="62"/>
      <c r="HCZ60" s="62"/>
      <c r="HDA60" s="62"/>
      <c r="HDB60" s="62"/>
      <c r="HDC60" s="62"/>
      <c r="HDD60" s="62"/>
      <c r="HDE60" s="62"/>
      <c r="HDF60" s="62"/>
      <c r="HDG60" s="62"/>
      <c r="HDH60" s="62"/>
      <c r="HDI60" s="62"/>
      <c r="HDJ60" s="62"/>
      <c r="HDK60" s="62"/>
      <c r="HDL60" s="62"/>
      <c r="HDM60" s="62"/>
      <c r="HDN60" s="62"/>
      <c r="HDO60" s="62"/>
      <c r="HDP60" s="62"/>
      <c r="HDQ60" s="62"/>
      <c r="HDR60" s="62"/>
      <c r="HDS60" s="62"/>
      <c r="HDT60" s="62"/>
      <c r="HDU60" s="62"/>
      <c r="HDV60" s="62"/>
      <c r="HDW60" s="62"/>
      <c r="HDX60" s="62"/>
      <c r="HDY60" s="62"/>
      <c r="HDZ60" s="62"/>
      <c r="HEA60" s="62"/>
      <c r="HEB60" s="62"/>
      <c r="HEC60" s="62"/>
      <c r="HED60" s="62"/>
      <c r="HEE60" s="62"/>
      <c r="HEF60" s="62"/>
      <c r="HEG60" s="62"/>
      <c r="HEH60" s="62"/>
      <c r="HEI60" s="62"/>
      <c r="HEJ60" s="62"/>
      <c r="HEK60" s="62"/>
      <c r="HEL60" s="62"/>
      <c r="HEM60" s="62"/>
      <c r="HEN60" s="62"/>
      <c r="HEO60" s="62"/>
      <c r="HEP60" s="62"/>
      <c r="HEQ60" s="62"/>
      <c r="HER60" s="62"/>
      <c r="HES60" s="62"/>
      <c r="HET60" s="62"/>
      <c r="HEU60" s="62"/>
      <c r="HEV60" s="62"/>
      <c r="HEW60" s="62"/>
      <c r="HEX60" s="62"/>
      <c r="HEY60" s="62"/>
      <c r="HEZ60" s="62"/>
      <c r="HFA60" s="62"/>
      <c r="HFB60" s="62"/>
      <c r="HFC60" s="62"/>
      <c r="HFD60" s="62"/>
      <c r="HFE60" s="62"/>
      <c r="HFF60" s="62"/>
      <c r="HFG60" s="62"/>
      <c r="HFH60" s="62"/>
      <c r="HFI60" s="62"/>
      <c r="HFJ60" s="62"/>
      <c r="HFK60" s="62"/>
      <c r="HFL60" s="62"/>
      <c r="HFM60" s="62"/>
      <c r="HFN60" s="62"/>
      <c r="HFO60" s="62"/>
      <c r="HFP60" s="62"/>
      <c r="HFQ60" s="62"/>
      <c r="HFR60" s="62"/>
      <c r="HFS60" s="62"/>
      <c r="HFT60" s="62"/>
      <c r="HFU60" s="62"/>
      <c r="HFV60" s="62"/>
      <c r="HFW60" s="62"/>
      <c r="HFX60" s="62"/>
      <c r="HFY60" s="62"/>
      <c r="HFZ60" s="62"/>
      <c r="HGA60" s="62"/>
      <c r="HGB60" s="62"/>
      <c r="HGC60" s="62"/>
      <c r="HGD60" s="62"/>
      <c r="HGE60" s="62"/>
      <c r="HGF60" s="62"/>
      <c r="HGG60" s="62"/>
      <c r="HGH60" s="62"/>
      <c r="HGI60" s="62"/>
      <c r="HGJ60" s="62"/>
      <c r="HGK60" s="62"/>
      <c r="HGL60" s="62"/>
      <c r="HGM60" s="62"/>
      <c r="HGN60" s="62"/>
      <c r="HGO60" s="62"/>
      <c r="HGP60" s="62"/>
      <c r="HGQ60" s="62"/>
      <c r="HGR60" s="62"/>
      <c r="HGS60" s="62"/>
      <c r="HGT60" s="62"/>
      <c r="HGU60" s="62"/>
      <c r="HGV60" s="62"/>
      <c r="HGW60" s="62"/>
      <c r="HGX60" s="62"/>
      <c r="HGY60" s="62"/>
      <c r="HGZ60" s="62"/>
      <c r="HHA60" s="62"/>
      <c r="HHB60" s="62"/>
      <c r="HHC60" s="62"/>
      <c r="HHD60" s="62"/>
      <c r="HHE60" s="62"/>
      <c r="HHF60" s="62"/>
      <c r="HHG60" s="62"/>
      <c r="HHH60" s="62"/>
      <c r="HHI60" s="62"/>
      <c r="HHJ60" s="62"/>
      <c r="HHK60" s="62"/>
      <c r="HHL60" s="62"/>
      <c r="HHM60" s="62"/>
      <c r="HHN60" s="62"/>
      <c r="HHO60" s="62"/>
      <c r="HHP60" s="62"/>
      <c r="HHQ60" s="62"/>
      <c r="HHR60" s="62"/>
      <c r="HHS60" s="62"/>
      <c r="HHT60" s="62"/>
      <c r="HHU60" s="62"/>
      <c r="HHV60" s="62"/>
      <c r="HHW60" s="62"/>
      <c r="HHX60" s="62"/>
      <c r="HHY60" s="62"/>
      <c r="HHZ60" s="62"/>
      <c r="HIA60" s="62"/>
      <c r="HIB60" s="62"/>
      <c r="HIC60" s="62"/>
      <c r="HID60" s="62"/>
      <c r="HIE60" s="62"/>
      <c r="HIF60" s="62"/>
      <c r="HIG60" s="62"/>
      <c r="HIH60" s="62"/>
      <c r="HII60" s="62"/>
      <c r="HIJ60" s="62"/>
      <c r="HIK60" s="62"/>
      <c r="HIL60" s="62"/>
      <c r="HIM60" s="62"/>
      <c r="HIN60" s="62"/>
      <c r="HIO60" s="62"/>
      <c r="HIP60" s="62"/>
      <c r="HIQ60" s="62"/>
      <c r="HIR60" s="62"/>
      <c r="HIS60" s="62"/>
      <c r="HIT60" s="62"/>
      <c r="HIU60" s="62"/>
      <c r="HIV60" s="62"/>
      <c r="HIW60" s="62"/>
      <c r="HIX60" s="62"/>
      <c r="HIY60" s="62"/>
      <c r="HIZ60" s="62"/>
      <c r="HJA60" s="62"/>
      <c r="HJB60" s="62"/>
      <c r="HJC60" s="62"/>
      <c r="HJD60" s="62"/>
      <c r="HJE60" s="62"/>
      <c r="HJF60" s="62"/>
      <c r="HJG60" s="62"/>
      <c r="HJH60" s="62"/>
      <c r="HJI60" s="62"/>
      <c r="HJJ60" s="62"/>
      <c r="HJK60" s="62"/>
      <c r="HJL60" s="62"/>
      <c r="HJM60" s="62"/>
      <c r="HJN60" s="62"/>
      <c r="HJO60" s="62"/>
      <c r="HJP60" s="62"/>
      <c r="HJQ60" s="62"/>
      <c r="HJR60" s="62"/>
      <c r="HJS60" s="62"/>
      <c r="HJT60" s="62"/>
      <c r="HJU60" s="62"/>
      <c r="HJV60" s="62"/>
      <c r="HJW60" s="62"/>
      <c r="HJX60" s="62"/>
      <c r="HJY60" s="62"/>
      <c r="HJZ60" s="62"/>
      <c r="HKA60" s="62"/>
      <c r="HKB60" s="62"/>
      <c r="HKC60" s="62"/>
      <c r="HKD60" s="62"/>
      <c r="HKE60" s="62"/>
      <c r="HKF60" s="62"/>
      <c r="HKG60" s="62"/>
      <c r="HKH60" s="62"/>
      <c r="HKI60" s="62"/>
      <c r="HKJ60" s="62"/>
      <c r="HKK60" s="62"/>
      <c r="HKL60" s="62"/>
      <c r="HKM60" s="62"/>
      <c r="HKN60" s="62"/>
      <c r="HKO60" s="62"/>
      <c r="HKP60" s="62"/>
      <c r="HKQ60" s="62"/>
      <c r="HKR60" s="62"/>
      <c r="HKS60" s="62"/>
      <c r="HKT60" s="62"/>
      <c r="HKU60" s="62"/>
      <c r="HKV60" s="62"/>
      <c r="HKW60" s="62"/>
      <c r="HKX60" s="62"/>
      <c r="HKY60" s="62"/>
      <c r="HKZ60" s="62"/>
      <c r="HLA60" s="62"/>
      <c r="HLB60" s="62"/>
      <c r="HLC60" s="62"/>
      <c r="HLD60" s="62"/>
      <c r="HLE60" s="62"/>
      <c r="HLF60" s="62"/>
      <c r="HLG60" s="62"/>
      <c r="HLH60" s="62"/>
      <c r="HLI60" s="62"/>
      <c r="HLJ60" s="62"/>
      <c r="HLK60" s="62"/>
      <c r="HLL60" s="62"/>
      <c r="HLM60" s="62"/>
      <c r="HLN60" s="62"/>
      <c r="HLO60" s="62"/>
      <c r="HLP60" s="62"/>
      <c r="HLQ60" s="62"/>
      <c r="HLR60" s="62"/>
      <c r="HLS60" s="62"/>
      <c r="HLT60" s="62"/>
      <c r="HLU60" s="62"/>
      <c r="HLV60" s="62"/>
      <c r="HLW60" s="62"/>
      <c r="HLX60" s="62"/>
      <c r="HLY60" s="62"/>
      <c r="HLZ60" s="62"/>
      <c r="HMA60" s="62"/>
      <c r="HMB60" s="62"/>
      <c r="HMC60" s="62"/>
      <c r="HMD60" s="62"/>
      <c r="HME60" s="62"/>
      <c r="HMF60" s="62"/>
      <c r="HMG60" s="62"/>
      <c r="HMH60" s="62"/>
      <c r="HMI60" s="62"/>
      <c r="HMJ60" s="62"/>
      <c r="HMK60" s="62"/>
      <c r="HML60" s="62"/>
      <c r="HMM60" s="62"/>
      <c r="HMN60" s="62"/>
      <c r="HMO60" s="62"/>
      <c r="HMP60" s="62"/>
      <c r="HMQ60" s="62"/>
      <c r="HMR60" s="62"/>
      <c r="HMS60" s="62"/>
      <c r="HMT60" s="62"/>
      <c r="HMU60" s="62"/>
      <c r="HMV60" s="62"/>
      <c r="HMW60" s="62"/>
      <c r="HMX60" s="62"/>
      <c r="HMY60" s="62"/>
      <c r="HMZ60" s="62"/>
      <c r="HNA60" s="62"/>
      <c r="HNB60" s="62"/>
      <c r="HNC60" s="62"/>
      <c r="HND60" s="62"/>
      <c r="HNE60" s="62"/>
      <c r="HNF60" s="62"/>
      <c r="HNG60" s="62"/>
      <c r="HNH60" s="62"/>
      <c r="HNI60" s="62"/>
      <c r="HNJ60" s="62"/>
      <c r="HNK60" s="62"/>
      <c r="HNL60" s="62"/>
      <c r="HNM60" s="62"/>
      <c r="HNN60" s="62"/>
      <c r="HNO60" s="62"/>
      <c r="HNP60" s="62"/>
      <c r="HNQ60" s="62"/>
      <c r="HNR60" s="62"/>
      <c r="HNS60" s="62"/>
      <c r="HNT60" s="62"/>
      <c r="HNU60" s="62"/>
      <c r="HNV60" s="62"/>
      <c r="HNW60" s="62"/>
      <c r="HNX60" s="62"/>
      <c r="HNY60" s="62"/>
      <c r="HNZ60" s="62"/>
      <c r="HOA60" s="62"/>
      <c r="HOB60" s="62"/>
      <c r="HOC60" s="62"/>
      <c r="HOD60" s="62"/>
      <c r="HOE60" s="62"/>
      <c r="HOF60" s="62"/>
      <c r="HOG60" s="62"/>
      <c r="HOH60" s="62"/>
      <c r="HOI60" s="62"/>
      <c r="HOJ60" s="62"/>
      <c r="HOK60" s="62"/>
      <c r="HOL60" s="62"/>
      <c r="HOM60" s="62"/>
      <c r="HON60" s="62"/>
      <c r="HOO60" s="62"/>
      <c r="HOP60" s="62"/>
      <c r="HOQ60" s="62"/>
      <c r="HOR60" s="62"/>
      <c r="HOS60" s="62"/>
      <c r="HOT60" s="62"/>
      <c r="HOU60" s="62"/>
      <c r="HOV60" s="62"/>
      <c r="HOW60" s="62"/>
      <c r="HOX60" s="62"/>
      <c r="HOY60" s="62"/>
      <c r="HOZ60" s="62"/>
      <c r="HPA60" s="62"/>
      <c r="HPB60" s="62"/>
      <c r="HPC60" s="62"/>
      <c r="HPD60" s="62"/>
      <c r="HPE60" s="62"/>
      <c r="HPF60" s="62"/>
      <c r="HPG60" s="62"/>
      <c r="HPH60" s="62"/>
      <c r="HPI60" s="62"/>
      <c r="HPJ60" s="62"/>
      <c r="HPK60" s="62"/>
      <c r="HPL60" s="62"/>
      <c r="HPM60" s="62"/>
      <c r="HPN60" s="62"/>
      <c r="HPO60" s="62"/>
      <c r="HPP60" s="62"/>
      <c r="HPQ60" s="62"/>
      <c r="HPR60" s="62"/>
      <c r="HPS60" s="62"/>
      <c r="HPT60" s="62"/>
      <c r="HPU60" s="62"/>
      <c r="HPV60" s="62"/>
      <c r="HPW60" s="62"/>
      <c r="HPX60" s="62"/>
      <c r="HPY60" s="62"/>
      <c r="HPZ60" s="62"/>
      <c r="HQA60" s="62"/>
      <c r="HQB60" s="62"/>
      <c r="HQC60" s="62"/>
      <c r="HQD60" s="62"/>
      <c r="HQE60" s="62"/>
      <c r="HQF60" s="62"/>
      <c r="HQG60" s="62"/>
      <c r="HQH60" s="62"/>
      <c r="HQI60" s="62"/>
      <c r="HQJ60" s="62"/>
      <c r="HQK60" s="62"/>
      <c r="HQL60" s="62"/>
      <c r="HQM60" s="62"/>
      <c r="HQN60" s="62"/>
      <c r="HQO60" s="62"/>
      <c r="HQP60" s="62"/>
      <c r="HQQ60" s="62"/>
      <c r="HQR60" s="62"/>
      <c r="HQS60" s="62"/>
      <c r="HQT60" s="62"/>
      <c r="HQU60" s="62"/>
      <c r="HQV60" s="62"/>
      <c r="HQW60" s="62"/>
      <c r="HQX60" s="62"/>
      <c r="HQY60" s="62"/>
      <c r="HQZ60" s="62"/>
      <c r="HRA60" s="62"/>
      <c r="HRB60" s="62"/>
      <c r="HRC60" s="62"/>
      <c r="HRD60" s="62"/>
      <c r="HRE60" s="62"/>
      <c r="HRF60" s="62"/>
      <c r="HRG60" s="62"/>
      <c r="HRH60" s="62"/>
      <c r="HRI60" s="62"/>
      <c r="HRJ60" s="62"/>
      <c r="HRK60" s="62"/>
      <c r="HRL60" s="62"/>
      <c r="HRM60" s="62"/>
      <c r="HRN60" s="62"/>
      <c r="HRO60" s="62"/>
      <c r="HRP60" s="62"/>
      <c r="HRQ60" s="62"/>
      <c r="HRR60" s="62"/>
      <c r="HRS60" s="62"/>
      <c r="HRT60" s="62"/>
      <c r="HRU60" s="62"/>
      <c r="HRV60" s="62"/>
      <c r="HRW60" s="62"/>
      <c r="HRX60" s="62"/>
      <c r="HRY60" s="62"/>
      <c r="HRZ60" s="62"/>
      <c r="HSA60" s="62"/>
      <c r="HSB60" s="62"/>
      <c r="HSC60" s="62"/>
      <c r="HSD60" s="62"/>
      <c r="HSE60" s="62"/>
      <c r="HSF60" s="62"/>
      <c r="HSG60" s="62"/>
      <c r="HSH60" s="62"/>
      <c r="HSI60" s="62"/>
      <c r="HSJ60" s="62"/>
      <c r="HSK60" s="62"/>
      <c r="HSL60" s="62"/>
      <c r="HSM60" s="62"/>
      <c r="HSN60" s="62"/>
      <c r="HSO60" s="62"/>
      <c r="HSP60" s="62"/>
      <c r="HSQ60" s="62"/>
      <c r="HSR60" s="62"/>
      <c r="HSS60" s="62"/>
      <c r="HST60" s="62"/>
      <c r="HSU60" s="62"/>
      <c r="HSV60" s="62"/>
      <c r="HSW60" s="62"/>
      <c r="HSX60" s="62"/>
      <c r="HSY60" s="62"/>
      <c r="HSZ60" s="62"/>
      <c r="HTA60" s="62"/>
      <c r="HTB60" s="62"/>
      <c r="HTC60" s="62"/>
      <c r="HTD60" s="62"/>
      <c r="HTE60" s="62"/>
      <c r="HTF60" s="62"/>
      <c r="HTG60" s="62"/>
      <c r="HTH60" s="62"/>
      <c r="HTI60" s="62"/>
      <c r="HTJ60" s="62"/>
      <c r="HTK60" s="62"/>
      <c r="HTL60" s="62"/>
      <c r="HTM60" s="62"/>
      <c r="HTN60" s="62"/>
      <c r="HTO60" s="62"/>
      <c r="HTP60" s="62"/>
      <c r="HTQ60" s="62"/>
      <c r="HTR60" s="62"/>
      <c r="HTS60" s="62"/>
      <c r="HTT60" s="62"/>
      <c r="HTU60" s="62"/>
      <c r="HTV60" s="62"/>
      <c r="HTW60" s="62"/>
      <c r="HTX60" s="62"/>
      <c r="HTY60" s="62"/>
      <c r="HTZ60" s="62"/>
      <c r="HUA60" s="62"/>
      <c r="HUB60" s="62"/>
      <c r="HUC60" s="62"/>
      <c r="HUD60" s="62"/>
      <c r="HUE60" s="62"/>
      <c r="HUF60" s="62"/>
      <c r="HUG60" s="62"/>
      <c r="HUH60" s="62"/>
      <c r="HUI60" s="62"/>
      <c r="HUJ60" s="62"/>
      <c r="HUK60" s="62"/>
      <c r="HUL60" s="62"/>
      <c r="HUM60" s="62"/>
      <c r="HUN60" s="62"/>
      <c r="HUO60" s="62"/>
      <c r="HUP60" s="62"/>
      <c r="HUQ60" s="62"/>
      <c r="HUR60" s="62"/>
      <c r="HUS60" s="62"/>
      <c r="HUT60" s="62"/>
      <c r="HUU60" s="62"/>
      <c r="HUV60" s="62"/>
      <c r="HUW60" s="62"/>
      <c r="HUX60" s="62"/>
      <c r="HUY60" s="62"/>
      <c r="HUZ60" s="62"/>
      <c r="HVA60" s="62"/>
      <c r="HVB60" s="62"/>
      <c r="HVC60" s="62"/>
      <c r="HVD60" s="62"/>
      <c r="HVE60" s="62"/>
      <c r="HVF60" s="62"/>
      <c r="HVG60" s="62"/>
      <c r="HVH60" s="62"/>
      <c r="HVI60" s="62"/>
      <c r="HVJ60" s="62"/>
      <c r="HVK60" s="62"/>
      <c r="HVL60" s="62"/>
      <c r="HVM60" s="62"/>
      <c r="HVN60" s="62"/>
      <c r="HVO60" s="62"/>
      <c r="HVP60" s="62"/>
      <c r="HVQ60" s="62"/>
      <c r="HVR60" s="62"/>
      <c r="HVS60" s="62"/>
      <c r="HVT60" s="62"/>
      <c r="HVU60" s="62"/>
      <c r="HVV60" s="62"/>
      <c r="HVW60" s="62"/>
      <c r="HVX60" s="62"/>
      <c r="HVY60" s="62"/>
      <c r="HVZ60" s="62"/>
      <c r="HWA60" s="62"/>
      <c r="HWB60" s="62"/>
      <c r="HWC60" s="62"/>
      <c r="HWD60" s="62"/>
      <c r="HWE60" s="62"/>
      <c r="HWF60" s="62"/>
      <c r="HWG60" s="62"/>
      <c r="HWH60" s="62"/>
      <c r="HWI60" s="62"/>
      <c r="HWJ60" s="62"/>
      <c r="HWK60" s="62"/>
      <c r="HWL60" s="62"/>
      <c r="HWM60" s="62"/>
      <c r="HWN60" s="62"/>
      <c r="HWO60" s="62"/>
      <c r="HWP60" s="62"/>
      <c r="HWQ60" s="62"/>
      <c r="HWR60" s="62"/>
      <c r="HWS60" s="62"/>
      <c r="HWT60" s="62"/>
      <c r="HWU60" s="62"/>
      <c r="HWV60" s="62"/>
      <c r="HWW60" s="62"/>
      <c r="HWX60" s="62"/>
      <c r="HWY60" s="62"/>
      <c r="HWZ60" s="62"/>
      <c r="HXA60" s="62"/>
      <c r="HXB60" s="62"/>
      <c r="HXC60" s="62"/>
      <c r="HXD60" s="62"/>
      <c r="HXE60" s="62"/>
      <c r="HXF60" s="62"/>
      <c r="HXG60" s="62"/>
      <c r="HXH60" s="62"/>
      <c r="HXI60" s="62"/>
      <c r="HXJ60" s="62"/>
      <c r="HXK60" s="62"/>
      <c r="HXL60" s="62"/>
      <c r="HXM60" s="62"/>
      <c r="HXN60" s="62"/>
      <c r="HXO60" s="62"/>
      <c r="HXP60" s="62"/>
      <c r="HXQ60" s="62"/>
      <c r="HXR60" s="62"/>
      <c r="HXS60" s="62"/>
      <c r="HXT60" s="62"/>
      <c r="HXU60" s="62"/>
      <c r="HXV60" s="62"/>
      <c r="HXW60" s="62"/>
      <c r="HXX60" s="62"/>
      <c r="HXY60" s="62"/>
      <c r="HXZ60" s="62"/>
      <c r="HYA60" s="62"/>
      <c r="HYB60" s="62"/>
      <c r="HYC60" s="62"/>
      <c r="HYD60" s="62"/>
      <c r="HYE60" s="62"/>
      <c r="HYF60" s="62"/>
      <c r="HYG60" s="62"/>
      <c r="HYH60" s="62"/>
      <c r="HYI60" s="62"/>
      <c r="HYJ60" s="62"/>
      <c r="HYK60" s="62"/>
      <c r="HYL60" s="62"/>
      <c r="HYM60" s="62"/>
      <c r="HYN60" s="62"/>
      <c r="HYO60" s="62"/>
      <c r="HYP60" s="62"/>
      <c r="HYQ60" s="62"/>
      <c r="HYR60" s="62"/>
      <c r="HYS60" s="62"/>
      <c r="HYT60" s="62"/>
      <c r="HYU60" s="62"/>
      <c r="HYV60" s="62"/>
      <c r="HYW60" s="62"/>
      <c r="HYX60" s="62"/>
      <c r="HYY60" s="62"/>
      <c r="HYZ60" s="62"/>
      <c r="HZA60" s="62"/>
      <c r="HZB60" s="62"/>
      <c r="HZC60" s="62"/>
      <c r="HZD60" s="62"/>
      <c r="HZE60" s="62"/>
      <c r="HZF60" s="62"/>
      <c r="HZG60" s="62"/>
      <c r="HZH60" s="62"/>
      <c r="HZI60" s="62"/>
      <c r="HZJ60" s="62"/>
      <c r="HZK60" s="62"/>
      <c r="HZL60" s="62"/>
      <c r="HZM60" s="62"/>
      <c r="HZN60" s="62"/>
      <c r="HZO60" s="62"/>
      <c r="HZP60" s="62"/>
      <c r="HZQ60" s="62"/>
      <c r="HZR60" s="62"/>
      <c r="HZS60" s="62"/>
      <c r="HZT60" s="62"/>
      <c r="HZU60" s="62"/>
      <c r="HZV60" s="62"/>
      <c r="HZW60" s="62"/>
      <c r="HZX60" s="62"/>
      <c r="HZY60" s="62"/>
      <c r="HZZ60" s="62"/>
      <c r="IAA60" s="62"/>
      <c r="IAB60" s="62"/>
      <c r="IAC60" s="62"/>
      <c r="IAD60" s="62"/>
      <c r="IAE60" s="62"/>
      <c r="IAF60" s="62"/>
      <c r="IAG60" s="62"/>
      <c r="IAH60" s="62"/>
      <c r="IAI60" s="62"/>
      <c r="IAJ60" s="62"/>
      <c r="IAK60" s="62"/>
      <c r="IAL60" s="62"/>
      <c r="IAM60" s="62"/>
      <c r="IAN60" s="62"/>
      <c r="IAO60" s="62"/>
      <c r="IAP60" s="62"/>
      <c r="IAQ60" s="62"/>
      <c r="IAR60" s="62"/>
      <c r="IAS60" s="62"/>
      <c r="IAT60" s="62"/>
      <c r="IAU60" s="62"/>
      <c r="IAV60" s="62"/>
      <c r="IAW60" s="62"/>
      <c r="IAX60" s="62"/>
      <c r="IAY60" s="62"/>
      <c r="IAZ60" s="62"/>
      <c r="IBA60" s="62"/>
      <c r="IBB60" s="62"/>
      <c r="IBC60" s="62"/>
      <c r="IBD60" s="62"/>
      <c r="IBE60" s="62"/>
      <c r="IBF60" s="62"/>
      <c r="IBG60" s="62"/>
      <c r="IBH60" s="62"/>
      <c r="IBI60" s="62"/>
      <c r="IBJ60" s="62"/>
      <c r="IBK60" s="62"/>
      <c r="IBL60" s="62"/>
      <c r="IBM60" s="62"/>
      <c r="IBN60" s="62"/>
      <c r="IBO60" s="62"/>
      <c r="IBP60" s="62"/>
      <c r="IBQ60" s="62"/>
      <c r="IBR60" s="62"/>
      <c r="IBS60" s="62"/>
      <c r="IBT60" s="62"/>
      <c r="IBU60" s="62"/>
      <c r="IBV60" s="62"/>
      <c r="IBW60" s="62"/>
      <c r="IBX60" s="62"/>
      <c r="IBY60" s="62"/>
      <c r="IBZ60" s="62"/>
      <c r="ICA60" s="62"/>
      <c r="ICB60" s="62"/>
      <c r="ICC60" s="62"/>
      <c r="ICD60" s="62"/>
      <c r="ICE60" s="62"/>
      <c r="ICF60" s="62"/>
      <c r="ICG60" s="62"/>
      <c r="ICH60" s="62"/>
      <c r="ICI60" s="62"/>
      <c r="ICJ60" s="62"/>
      <c r="ICK60" s="62"/>
      <c r="ICL60" s="62"/>
      <c r="ICM60" s="62"/>
      <c r="ICN60" s="62"/>
      <c r="ICO60" s="62"/>
      <c r="ICP60" s="62"/>
      <c r="ICQ60" s="62"/>
      <c r="ICR60" s="62"/>
      <c r="ICS60" s="62"/>
      <c r="ICT60" s="62"/>
      <c r="ICU60" s="62"/>
      <c r="ICV60" s="62"/>
      <c r="ICW60" s="62"/>
      <c r="ICX60" s="62"/>
      <c r="ICY60" s="62"/>
      <c r="ICZ60" s="62"/>
      <c r="IDA60" s="62"/>
      <c r="IDB60" s="62"/>
      <c r="IDC60" s="62"/>
      <c r="IDD60" s="62"/>
      <c r="IDE60" s="62"/>
      <c r="IDF60" s="62"/>
      <c r="IDG60" s="62"/>
      <c r="IDH60" s="62"/>
      <c r="IDI60" s="62"/>
      <c r="IDJ60" s="62"/>
      <c r="IDK60" s="62"/>
      <c r="IDL60" s="62"/>
      <c r="IDM60" s="62"/>
      <c r="IDN60" s="62"/>
      <c r="IDO60" s="62"/>
      <c r="IDP60" s="62"/>
      <c r="IDQ60" s="62"/>
      <c r="IDR60" s="62"/>
      <c r="IDS60" s="62"/>
      <c r="IDT60" s="62"/>
      <c r="IDU60" s="62"/>
      <c r="IDV60" s="62"/>
      <c r="IDW60" s="62"/>
      <c r="IDX60" s="62"/>
      <c r="IDY60" s="62"/>
      <c r="IDZ60" s="62"/>
      <c r="IEA60" s="62"/>
      <c r="IEB60" s="62"/>
      <c r="IEC60" s="62"/>
      <c r="IED60" s="62"/>
      <c r="IEE60" s="62"/>
      <c r="IEF60" s="62"/>
      <c r="IEG60" s="62"/>
      <c r="IEH60" s="62"/>
      <c r="IEI60" s="62"/>
      <c r="IEJ60" s="62"/>
      <c r="IEK60" s="62"/>
      <c r="IEL60" s="62"/>
      <c r="IEM60" s="62"/>
      <c r="IEN60" s="62"/>
      <c r="IEO60" s="62"/>
      <c r="IEP60" s="62"/>
      <c r="IEQ60" s="62"/>
      <c r="IER60" s="62"/>
      <c r="IES60" s="62"/>
      <c r="IET60" s="62"/>
      <c r="IEU60" s="62"/>
      <c r="IEV60" s="62"/>
      <c r="IEW60" s="62"/>
      <c r="IEX60" s="62"/>
      <c r="IEY60" s="62"/>
      <c r="IEZ60" s="62"/>
      <c r="IFA60" s="62"/>
      <c r="IFB60" s="62"/>
      <c r="IFC60" s="62"/>
      <c r="IFD60" s="62"/>
      <c r="IFE60" s="62"/>
      <c r="IFF60" s="62"/>
      <c r="IFG60" s="62"/>
      <c r="IFH60" s="62"/>
      <c r="IFI60" s="62"/>
      <c r="IFJ60" s="62"/>
      <c r="IFK60" s="62"/>
      <c r="IFL60" s="62"/>
      <c r="IFM60" s="62"/>
      <c r="IFN60" s="62"/>
      <c r="IFO60" s="62"/>
      <c r="IFP60" s="62"/>
      <c r="IFQ60" s="62"/>
      <c r="IFR60" s="62"/>
      <c r="IFS60" s="62"/>
      <c r="IFT60" s="62"/>
      <c r="IFU60" s="62"/>
      <c r="IFV60" s="62"/>
      <c r="IFW60" s="62"/>
      <c r="IFX60" s="62"/>
      <c r="IFY60" s="62"/>
      <c r="IFZ60" s="62"/>
      <c r="IGA60" s="62"/>
      <c r="IGB60" s="62"/>
      <c r="IGC60" s="62"/>
      <c r="IGD60" s="62"/>
      <c r="IGE60" s="62"/>
      <c r="IGF60" s="62"/>
      <c r="IGG60" s="62"/>
      <c r="IGH60" s="62"/>
      <c r="IGI60" s="62"/>
      <c r="IGJ60" s="62"/>
      <c r="IGK60" s="62"/>
      <c r="IGL60" s="62"/>
      <c r="IGM60" s="62"/>
      <c r="IGN60" s="62"/>
      <c r="IGO60" s="62"/>
      <c r="IGP60" s="62"/>
      <c r="IGQ60" s="62"/>
      <c r="IGR60" s="62"/>
      <c r="IGS60" s="62"/>
      <c r="IGT60" s="62"/>
      <c r="IGU60" s="62"/>
      <c r="IGV60" s="62"/>
      <c r="IGW60" s="62"/>
      <c r="IGX60" s="62"/>
      <c r="IGY60" s="62"/>
      <c r="IGZ60" s="62"/>
      <c r="IHA60" s="62"/>
      <c r="IHB60" s="62"/>
      <c r="IHC60" s="62"/>
      <c r="IHD60" s="62"/>
      <c r="IHE60" s="62"/>
      <c r="IHF60" s="62"/>
      <c r="IHG60" s="62"/>
      <c r="IHH60" s="62"/>
      <c r="IHI60" s="62"/>
      <c r="IHJ60" s="62"/>
      <c r="IHK60" s="62"/>
      <c r="IHL60" s="62"/>
      <c r="IHM60" s="62"/>
      <c r="IHN60" s="62"/>
      <c r="IHO60" s="62"/>
      <c r="IHP60" s="62"/>
      <c r="IHQ60" s="62"/>
      <c r="IHR60" s="62"/>
      <c r="IHS60" s="62"/>
      <c r="IHT60" s="62"/>
      <c r="IHU60" s="62"/>
      <c r="IHV60" s="62"/>
      <c r="IHW60" s="62"/>
      <c r="IHX60" s="62"/>
      <c r="IHY60" s="62"/>
      <c r="IHZ60" s="62"/>
      <c r="IIA60" s="62"/>
      <c r="IIB60" s="62"/>
      <c r="IIC60" s="62"/>
      <c r="IID60" s="62"/>
      <c r="IIE60" s="62"/>
      <c r="IIF60" s="62"/>
      <c r="IIG60" s="62"/>
      <c r="IIH60" s="62"/>
      <c r="III60" s="62"/>
      <c r="IIJ60" s="62"/>
      <c r="IIK60" s="62"/>
      <c r="IIL60" s="62"/>
      <c r="IIM60" s="62"/>
      <c r="IIN60" s="62"/>
      <c r="IIO60" s="62"/>
      <c r="IIP60" s="62"/>
      <c r="IIQ60" s="62"/>
      <c r="IIR60" s="62"/>
      <c r="IIS60" s="62"/>
      <c r="IIT60" s="62"/>
      <c r="IIU60" s="62"/>
      <c r="IIV60" s="62"/>
      <c r="IIW60" s="62"/>
      <c r="IIX60" s="62"/>
      <c r="IIY60" s="62"/>
      <c r="IIZ60" s="62"/>
      <c r="IJA60" s="62"/>
      <c r="IJB60" s="62"/>
      <c r="IJC60" s="62"/>
      <c r="IJD60" s="62"/>
      <c r="IJE60" s="62"/>
      <c r="IJF60" s="62"/>
      <c r="IJG60" s="62"/>
      <c r="IJH60" s="62"/>
      <c r="IJI60" s="62"/>
      <c r="IJJ60" s="62"/>
      <c r="IJK60" s="62"/>
      <c r="IJL60" s="62"/>
      <c r="IJM60" s="62"/>
      <c r="IJN60" s="62"/>
      <c r="IJO60" s="62"/>
      <c r="IJP60" s="62"/>
      <c r="IJQ60" s="62"/>
      <c r="IJR60" s="62"/>
      <c r="IJS60" s="62"/>
      <c r="IJT60" s="62"/>
      <c r="IJU60" s="62"/>
      <c r="IJV60" s="62"/>
      <c r="IJW60" s="62"/>
      <c r="IJX60" s="62"/>
      <c r="IJY60" s="62"/>
      <c r="IJZ60" s="62"/>
      <c r="IKA60" s="62"/>
      <c r="IKB60" s="62"/>
      <c r="IKC60" s="62"/>
      <c r="IKD60" s="62"/>
      <c r="IKE60" s="62"/>
      <c r="IKF60" s="62"/>
      <c r="IKG60" s="62"/>
      <c r="IKH60" s="62"/>
      <c r="IKI60" s="62"/>
      <c r="IKJ60" s="62"/>
      <c r="IKK60" s="62"/>
      <c r="IKL60" s="62"/>
      <c r="IKM60" s="62"/>
      <c r="IKN60" s="62"/>
      <c r="IKO60" s="62"/>
      <c r="IKP60" s="62"/>
      <c r="IKQ60" s="62"/>
      <c r="IKR60" s="62"/>
      <c r="IKS60" s="62"/>
      <c r="IKT60" s="62"/>
      <c r="IKU60" s="62"/>
      <c r="IKV60" s="62"/>
      <c r="IKW60" s="62"/>
      <c r="IKX60" s="62"/>
      <c r="IKY60" s="62"/>
      <c r="IKZ60" s="62"/>
      <c r="ILA60" s="62"/>
      <c r="ILB60" s="62"/>
      <c r="ILC60" s="62"/>
      <c r="ILD60" s="62"/>
      <c r="ILE60" s="62"/>
      <c r="ILF60" s="62"/>
      <c r="ILG60" s="62"/>
      <c r="ILH60" s="62"/>
      <c r="ILI60" s="62"/>
      <c r="ILJ60" s="62"/>
      <c r="ILK60" s="62"/>
      <c r="ILL60" s="62"/>
      <c r="ILM60" s="62"/>
      <c r="ILN60" s="62"/>
      <c r="ILO60" s="62"/>
      <c r="ILP60" s="62"/>
      <c r="ILQ60" s="62"/>
      <c r="ILR60" s="62"/>
      <c r="ILS60" s="62"/>
      <c r="ILT60" s="62"/>
      <c r="ILU60" s="62"/>
      <c r="ILV60" s="62"/>
      <c r="ILW60" s="62"/>
      <c r="ILX60" s="62"/>
      <c r="ILY60" s="62"/>
      <c r="ILZ60" s="62"/>
      <c r="IMA60" s="62"/>
      <c r="IMB60" s="62"/>
      <c r="IMC60" s="62"/>
      <c r="IMD60" s="62"/>
      <c r="IME60" s="62"/>
      <c r="IMF60" s="62"/>
      <c r="IMG60" s="62"/>
      <c r="IMH60" s="62"/>
      <c r="IMI60" s="62"/>
      <c r="IMJ60" s="62"/>
      <c r="IMK60" s="62"/>
      <c r="IML60" s="62"/>
      <c r="IMM60" s="62"/>
      <c r="IMN60" s="62"/>
      <c r="IMO60" s="62"/>
      <c r="IMP60" s="62"/>
      <c r="IMQ60" s="62"/>
      <c r="IMR60" s="62"/>
      <c r="IMS60" s="62"/>
      <c r="IMT60" s="62"/>
      <c r="IMU60" s="62"/>
      <c r="IMV60" s="62"/>
      <c r="IMW60" s="62"/>
      <c r="IMX60" s="62"/>
      <c r="IMY60" s="62"/>
      <c r="IMZ60" s="62"/>
      <c r="INA60" s="62"/>
      <c r="INB60" s="62"/>
      <c r="INC60" s="62"/>
      <c r="IND60" s="62"/>
      <c r="INE60" s="62"/>
      <c r="INF60" s="62"/>
      <c r="ING60" s="62"/>
      <c r="INH60" s="62"/>
      <c r="INI60" s="62"/>
      <c r="INJ60" s="62"/>
      <c r="INK60" s="62"/>
      <c r="INL60" s="62"/>
      <c r="INM60" s="62"/>
      <c r="INN60" s="62"/>
      <c r="INO60" s="62"/>
      <c r="INP60" s="62"/>
      <c r="INQ60" s="62"/>
      <c r="INR60" s="62"/>
      <c r="INS60" s="62"/>
      <c r="INT60" s="62"/>
      <c r="INU60" s="62"/>
      <c r="INV60" s="62"/>
      <c r="INW60" s="62"/>
      <c r="INX60" s="62"/>
      <c r="INY60" s="62"/>
      <c r="INZ60" s="62"/>
      <c r="IOA60" s="62"/>
      <c r="IOB60" s="62"/>
      <c r="IOC60" s="62"/>
      <c r="IOD60" s="62"/>
      <c r="IOE60" s="62"/>
      <c r="IOF60" s="62"/>
      <c r="IOG60" s="62"/>
      <c r="IOH60" s="62"/>
      <c r="IOI60" s="62"/>
      <c r="IOJ60" s="62"/>
      <c r="IOK60" s="62"/>
      <c r="IOL60" s="62"/>
      <c r="IOM60" s="62"/>
      <c r="ION60" s="62"/>
      <c r="IOO60" s="62"/>
      <c r="IOP60" s="62"/>
      <c r="IOQ60" s="62"/>
      <c r="IOR60" s="62"/>
      <c r="IOS60" s="62"/>
      <c r="IOT60" s="62"/>
      <c r="IOU60" s="62"/>
      <c r="IOV60" s="62"/>
      <c r="IOW60" s="62"/>
      <c r="IOX60" s="62"/>
      <c r="IOY60" s="62"/>
      <c r="IOZ60" s="62"/>
      <c r="IPA60" s="62"/>
      <c r="IPB60" s="62"/>
      <c r="IPC60" s="62"/>
      <c r="IPD60" s="62"/>
      <c r="IPE60" s="62"/>
      <c r="IPF60" s="62"/>
      <c r="IPG60" s="62"/>
      <c r="IPH60" s="62"/>
      <c r="IPI60" s="62"/>
      <c r="IPJ60" s="62"/>
      <c r="IPK60" s="62"/>
      <c r="IPL60" s="62"/>
      <c r="IPM60" s="62"/>
      <c r="IPN60" s="62"/>
      <c r="IPO60" s="62"/>
      <c r="IPP60" s="62"/>
      <c r="IPQ60" s="62"/>
      <c r="IPR60" s="62"/>
      <c r="IPS60" s="62"/>
      <c r="IPT60" s="62"/>
      <c r="IPU60" s="62"/>
      <c r="IPV60" s="62"/>
      <c r="IPW60" s="62"/>
      <c r="IPX60" s="62"/>
      <c r="IPY60" s="62"/>
      <c r="IPZ60" s="62"/>
      <c r="IQA60" s="62"/>
      <c r="IQB60" s="62"/>
      <c r="IQC60" s="62"/>
      <c r="IQD60" s="62"/>
      <c r="IQE60" s="62"/>
      <c r="IQF60" s="62"/>
      <c r="IQG60" s="62"/>
      <c r="IQH60" s="62"/>
      <c r="IQI60" s="62"/>
      <c r="IQJ60" s="62"/>
      <c r="IQK60" s="62"/>
      <c r="IQL60" s="62"/>
      <c r="IQM60" s="62"/>
      <c r="IQN60" s="62"/>
      <c r="IQO60" s="62"/>
      <c r="IQP60" s="62"/>
      <c r="IQQ60" s="62"/>
      <c r="IQR60" s="62"/>
      <c r="IQS60" s="62"/>
      <c r="IQT60" s="62"/>
      <c r="IQU60" s="62"/>
      <c r="IQV60" s="62"/>
      <c r="IQW60" s="62"/>
      <c r="IQX60" s="62"/>
      <c r="IQY60" s="62"/>
      <c r="IQZ60" s="62"/>
      <c r="IRA60" s="62"/>
      <c r="IRB60" s="62"/>
      <c r="IRC60" s="62"/>
      <c r="IRD60" s="62"/>
      <c r="IRE60" s="62"/>
      <c r="IRF60" s="62"/>
      <c r="IRG60" s="62"/>
      <c r="IRH60" s="62"/>
      <c r="IRI60" s="62"/>
      <c r="IRJ60" s="62"/>
      <c r="IRK60" s="62"/>
      <c r="IRL60" s="62"/>
      <c r="IRM60" s="62"/>
      <c r="IRN60" s="62"/>
      <c r="IRO60" s="62"/>
      <c r="IRP60" s="62"/>
      <c r="IRQ60" s="62"/>
      <c r="IRR60" s="62"/>
      <c r="IRS60" s="62"/>
      <c r="IRT60" s="62"/>
      <c r="IRU60" s="62"/>
      <c r="IRV60" s="62"/>
      <c r="IRW60" s="62"/>
      <c r="IRX60" s="62"/>
      <c r="IRY60" s="62"/>
      <c r="IRZ60" s="62"/>
      <c r="ISA60" s="62"/>
      <c r="ISB60" s="62"/>
      <c r="ISC60" s="62"/>
      <c r="ISD60" s="62"/>
      <c r="ISE60" s="62"/>
      <c r="ISF60" s="62"/>
      <c r="ISG60" s="62"/>
      <c r="ISH60" s="62"/>
      <c r="ISI60" s="62"/>
      <c r="ISJ60" s="62"/>
      <c r="ISK60" s="62"/>
      <c r="ISL60" s="62"/>
      <c r="ISM60" s="62"/>
      <c r="ISN60" s="62"/>
      <c r="ISO60" s="62"/>
      <c r="ISP60" s="62"/>
      <c r="ISQ60" s="62"/>
      <c r="ISR60" s="62"/>
      <c r="ISS60" s="62"/>
      <c r="IST60" s="62"/>
      <c r="ISU60" s="62"/>
      <c r="ISV60" s="62"/>
      <c r="ISW60" s="62"/>
      <c r="ISX60" s="62"/>
      <c r="ISY60" s="62"/>
      <c r="ISZ60" s="62"/>
      <c r="ITA60" s="62"/>
      <c r="ITB60" s="62"/>
      <c r="ITC60" s="62"/>
      <c r="ITD60" s="62"/>
      <c r="ITE60" s="62"/>
      <c r="ITF60" s="62"/>
      <c r="ITG60" s="62"/>
      <c r="ITH60" s="62"/>
      <c r="ITI60" s="62"/>
      <c r="ITJ60" s="62"/>
      <c r="ITK60" s="62"/>
      <c r="ITL60" s="62"/>
      <c r="ITM60" s="62"/>
      <c r="ITN60" s="62"/>
      <c r="ITO60" s="62"/>
      <c r="ITP60" s="62"/>
      <c r="ITQ60" s="62"/>
      <c r="ITR60" s="62"/>
      <c r="ITS60" s="62"/>
      <c r="ITT60" s="62"/>
      <c r="ITU60" s="62"/>
      <c r="ITV60" s="62"/>
      <c r="ITW60" s="62"/>
      <c r="ITX60" s="62"/>
      <c r="ITY60" s="62"/>
      <c r="ITZ60" s="62"/>
      <c r="IUA60" s="62"/>
      <c r="IUB60" s="62"/>
      <c r="IUC60" s="62"/>
      <c r="IUD60" s="62"/>
      <c r="IUE60" s="62"/>
      <c r="IUF60" s="62"/>
      <c r="IUG60" s="62"/>
      <c r="IUH60" s="62"/>
      <c r="IUI60" s="62"/>
      <c r="IUJ60" s="62"/>
      <c r="IUK60" s="62"/>
      <c r="IUL60" s="62"/>
      <c r="IUM60" s="62"/>
      <c r="IUN60" s="62"/>
      <c r="IUO60" s="62"/>
      <c r="IUP60" s="62"/>
      <c r="IUQ60" s="62"/>
      <c r="IUR60" s="62"/>
      <c r="IUS60" s="62"/>
      <c r="IUT60" s="62"/>
      <c r="IUU60" s="62"/>
      <c r="IUV60" s="62"/>
      <c r="IUW60" s="62"/>
      <c r="IUX60" s="62"/>
      <c r="IUY60" s="62"/>
      <c r="IUZ60" s="62"/>
      <c r="IVA60" s="62"/>
      <c r="IVB60" s="62"/>
      <c r="IVC60" s="62"/>
      <c r="IVD60" s="62"/>
      <c r="IVE60" s="62"/>
      <c r="IVF60" s="62"/>
      <c r="IVG60" s="62"/>
      <c r="IVH60" s="62"/>
      <c r="IVI60" s="62"/>
      <c r="IVJ60" s="62"/>
      <c r="IVK60" s="62"/>
      <c r="IVL60" s="62"/>
      <c r="IVM60" s="62"/>
      <c r="IVN60" s="62"/>
      <c r="IVO60" s="62"/>
      <c r="IVP60" s="62"/>
      <c r="IVQ60" s="62"/>
      <c r="IVR60" s="62"/>
      <c r="IVS60" s="62"/>
      <c r="IVT60" s="62"/>
      <c r="IVU60" s="62"/>
      <c r="IVV60" s="62"/>
      <c r="IVW60" s="62"/>
      <c r="IVX60" s="62"/>
      <c r="IVY60" s="62"/>
      <c r="IVZ60" s="62"/>
      <c r="IWA60" s="62"/>
      <c r="IWB60" s="62"/>
      <c r="IWC60" s="62"/>
      <c r="IWD60" s="62"/>
      <c r="IWE60" s="62"/>
      <c r="IWF60" s="62"/>
      <c r="IWG60" s="62"/>
      <c r="IWH60" s="62"/>
      <c r="IWI60" s="62"/>
      <c r="IWJ60" s="62"/>
      <c r="IWK60" s="62"/>
      <c r="IWL60" s="62"/>
      <c r="IWM60" s="62"/>
      <c r="IWN60" s="62"/>
      <c r="IWO60" s="62"/>
      <c r="IWP60" s="62"/>
      <c r="IWQ60" s="62"/>
      <c r="IWR60" s="62"/>
      <c r="IWS60" s="62"/>
      <c r="IWT60" s="62"/>
      <c r="IWU60" s="62"/>
      <c r="IWV60" s="62"/>
      <c r="IWW60" s="62"/>
      <c r="IWX60" s="62"/>
      <c r="IWY60" s="62"/>
      <c r="IWZ60" s="62"/>
      <c r="IXA60" s="62"/>
      <c r="IXB60" s="62"/>
      <c r="IXC60" s="62"/>
      <c r="IXD60" s="62"/>
      <c r="IXE60" s="62"/>
      <c r="IXF60" s="62"/>
      <c r="IXG60" s="62"/>
      <c r="IXH60" s="62"/>
      <c r="IXI60" s="62"/>
      <c r="IXJ60" s="62"/>
      <c r="IXK60" s="62"/>
      <c r="IXL60" s="62"/>
      <c r="IXM60" s="62"/>
      <c r="IXN60" s="62"/>
      <c r="IXO60" s="62"/>
      <c r="IXP60" s="62"/>
      <c r="IXQ60" s="62"/>
      <c r="IXR60" s="62"/>
      <c r="IXS60" s="62"/>
      <c r="IXT60" s="62"/>
      <c r="IXU60" s="62"/>
      <c r="IXV60" s="62"/>
      <c r="IXW60" s="62"/>
      <c r="IXX60" s="62"/>
      <c r="IXY60" s="62"/>
      <c r="IXZ60" s="62"/>
      <c r="IYA60" s="62"/>
      <c r="IYB60" s="62"/>
      <c r="IYC60" s="62"/>
      <c r="IYD60" s="62"/>
      <c r="IYE60" s="62"/>
      <c r="IYF60" s="62"/>
      <c r="IYG60" s="62"/>
      <c r="IYH60" s="62"/>
      <c r="IYI60" s="62"/>
      <c r="IYJ60" s="62"/>
      <c r="IYK60" s="62"/>
      <c r="IYL60" s="62"/>
      <c r="IYM60" s="62"/>
      <c r="IYN60" s="62"/>
      <c r="IYO60" s="62"/>
      <c r="IYP60" s="62"/>
      <c r="IYQ60" s="62"/>
      <c r="IYR60" s="62"/>
      <c r="IYS60" s="62"/>
      <c r="IYT60" s="62"/>
      <c r="IYU60" s="62"/>
      <c r="IYV60" s="62"/>
      <c r="IYW60" s="62"/>
      <c r="IYX60" s="62"/>
      <c r="IYY60" s="62"/>
      <c r="IYZ60" s="62"/>
      <c r="IZA60" s="62"/>
      <c r="IZB60" s="62"/>
      <c r="IZC60" s="62"/>
      <c r="IZD60" s="62"/>
      <c r="IZE60" s="62"/>
      <c r="IZF60" s="62"/>
      <c r="IZG60" s="62"/>
      <c r="IZH60" s="62"/>
      <c r="IZI60" s="62"/>
      <c r="IZJ60" s="62"/>
      <c r="IZK60" s="62"/>
      <c r="IZL60" s="62"/>
      <c r="IZM60" s="62"/>
      <c r="IZN60" s="62"/>
      <c r="IZO60" s="62"/>
      <c r="IZP60" s="62"/>
      <c r="IZQ60" s="62"/>
      <c r="IZR60" s="62"/>
      <c r="IZS60" s="62"/>
      <c r="IZT60" s="62"/>
      <c r="IZU60" s="62"/>
      <c r="IZV60" s="62"/>
      <c r="IZW60" s="62"/>
      <c r="IZX60" s="62"/>
      <c r="IZY60" s="62"/>
      <c r="IZZ60" s="62"/>
      <c r="JAA60" s="62"/>
      <c r="JAB60" s="62"/>
      <c r="JAC60" s="62"/>
      <c r="JAD60" s="62"/>
      <c r="JAE60" s="62"/>
      <c r="JAF60" s="62"/>
      <c r="JAG60" s="62"/>
      <c r="JAH60" s="62"/>
      <c r="JAI60" s="62"/>
      <c r="JAJ60" s="62"/>
      <c r="JAK60" s="62"/>
      <c r="JAL60" s="62"/>
      <c r="JAM60" s="62"/>
      <c r="JAN60" s="62"/>
      <c r="JAO60" s="62"/>
      <c r="JAP60" s="62"/>
      <c r="JAQ60" s="62"/>
      <c r="JAR60" s="62"/>
      <c r="JAS60" s="62"/>
      <c r="JAT60" s="62"/>
      <c r="JAU60" s="62"/>
      <c r="JAV60" s="62"/>
      <c r="JAW60" s="62"/>
      <c r="JAX60" s="62"/>
      <c r="JAY60" s="62"/>
      <c r="JAZ60" s="62"/>
      <c r="JBA60" s="62"/>
      <c r="JBB60" s="62"/>
      <c r="JBC60" s="62"/>
      <c r="JBD60" s="62"/>
      <c r="JBE60" s="62"/>
      <c r="JBF60" s="62"/>
      <c r="JBG60" s="62"/>
      <c r="JBH60" s="62"/>
      <c r="JBI60" s="62"/>
      <c r="JBJ60" s="62"/>
      <c r="JBK60" s="62"/>
      <c r="JBL60" s="62"/>
      <c r="JBM60" s="62"/>
      <c r="JBN60" s="62"/>
      <c r="JBO60" s="62"/>
      <c r="JBP60" s="62"/>
      <c r="JBQ60" s="62"/>
      <c r="JBR60" s="62"/>
      <c r="JBS60" s="62"/>
      <c r="JBT60" s="62"/>
      <c r="JBU60" s="62"/>
      <c r="JBV60" s="62"/>
      <c r="JBW60" s="62"/>
      <c r="JBX60" s="62"/>
      <c r="JBY60" s="62"/>
      <c r="JBZ60" s="62"/>
      <c r="JCA60" s="62"/>
      <c r="JCB60" s="62"/>
      <c r="JCC60" s="62"/>
      <c r="JCD60" s="62"/>
      <c r="JCE60" s="62"/>
      <c r="JCF60" s="62"/>
      <c r="JCG60" s="62"/>
      <c r="JCH60" s="62"/>
      <c r="JCI60" s="62"/>
      <c r="JCJ60" s="62"/>
      <c r="JCK60" s="62"/>
      <c r="JCL60" s="62"/>
      <c r="JCM60" s="62"/>
      <c r="JCN60" s="62"/>
      <c r="JCO60" s="62"/>
      <c r="JCP60" s="62"/>
      <c r="JCQ60" s="62"/>
      <c r="JCR60" s="62"/>
      <c r="JCS60" s="62"/>
      <c r="JCT60" s="62"/>
      <c r="JCU60" s="62"/>
      <c r="JCV60" s="62"/>
      <c r="JCW60" s="62"/>
      <c r="JCX60" s="62"/>
      <c r="JCY60" s="62"/>
      <c r="JCZ60" s="62"/>
      <c r="JDA60" s="62"/>
      <c r="JDB60" s="62"/>
      <c r="JDC60" s="62"/>
      <c r="JDD60" s="62"/>
      <c r="JDE60" s="62"/>
      <c r="JDF60" s="62"/>
      <c r="JDG60" s="62"/>
      <c r="JDH60" s="62"/>
      <c r="JDI60" s="62"/>
      <c r="JDJ60" s="62"/>
      <c r="JDK60" s="62"/>
      <c r="JDL60" s="62"/>
      <c r="JDM60" s="62"/>
      <c r="JDN60" s="62"/>
      <c r="JDO60" s="62"/>
      <c r="JDP60" s="62"/>
      <c r="JDQ60" s="62"/>
      <c r="JDR60" s="62"/>
      <c r="JDS60" s="62"/>
      <c r="JDT60" s="62"/>
      <c r="JDU60" s="62"/>
      <c r="JDV60" s="62"/>
      <c r="JDW60" s="62"/>
      <c r="JDX60" s="62"/>
      <c r="JDY60" s="62"/>
      <c r="JDZ60" s="62"/>
      <c r="JEA60" s="62"/>
      <c r="JEB60" s="62"/>
      <c r="JEC60" s="62"/>
      <c r="JED60" s="62"/>
      <c r="JEE60" s="62"/>
      <c r="JEF60" s="62"/>
      <c r="JEG60" s="62"/>
      <c r="JEH60" s="62"/>
      <c r="JEI60" s="62"/>
      <c r="JEJ60" s="62"/>
      <c r="JEK60" s="62"/>
      <c r="JEL60" s="62"/>
      <c r="JEM60" s="62"/>
      <c r="JEN60" s="62"/>
      <c r="JEO60" s="62"/>
      <c r="JEP60" s="62"/>
      <c r="JEQ60" s="62"/>
      <c r="JER60" s="62"/>
      <c r="JES60" s="62"/>
      <c r="JET60" s="62"/>
      <c r="JEU60" s="62"/>
      <c r="JEV60" s="62"/>
      <c r="JEW60" s="62"/>
      <c r="JEX60" s="62"/>
      <c r="JEY60" s="62"/>
      <c r="JEZ60" s="62"/>
      <c r="JFA60" s="62"/>
      <c r="JFB60" s="62"/>
      <c r="JFC60" s="62"/>
      <c r="JFD60" s="62"/>
      <c r="JFE60" s="62"/>
      <c r="JFF60" s="62"/>
      <c r="JFG60" s="62"/>
      <c r="JFH60" s="62"/>
      <c r="JFI60" s="62"/>
      <c r="JFJ60" s="62"/>
      <c r="JFK60" s="62"/>
      <c r="JFL60" s="62"/>
      <c r="JFM60" s="62"/>
      <c r="JFN60" s="62"/>
      <c r="JFO60" s="62"/>
      <c r="JFP60" s="62"/>
      <c r="JFQ60" s="62"/>
      <c r="JFR60" s="62"/>
      <c r="JFS60" s="62"/>
      <c r="JFT60" s="62"/>
      <c r="JFU60" s="62"/>
      <c r="JFV60" s="62"/>
      <c r="JFW60" s="62"/>
      <c r="JFX60" s="62"/>
      <c r="JFY60" s="62"/>
      <c r="JFZ60" s="62"/>
      <c r="JGA60" s="62"/>
      <c r="JGB60" s="62"/>
      <c r="JGC60" s="62"/>
      <c r="JGD60" s="62"/>
      <c r="JGE60" s="62"/>
      <c r="JGF60" s="62"/>
      <c r="JGG60" s="62"/>
      <c r="JGH60" s="62"/>
      <c r="JGI60" s="62"/>
      <c r="JGJ60" s="62"/>
      <c r="JGK60" s="62"/>
      <c r="JGL60" s="62"/>
      <c r="JGM60" s="62"/>
      <c r="JGN60" s="62"/>
      <c r="JGO60" s="62"/>
      <c r="JGP60" s="62"/>
      <c r="JGQ60" s="62"/>
      <c r="JGR60" s="62"/>
      <c r="JGS60" s="62"/>
      <c r="JGT60" s="62"/>
      <c r="JGU60" s="62"/>
      <c r="JGV60" s="62"/>
      <c r="JGW60" s="62"/>
      <c r="JGX60" s="62"/>
      <c r="JGY60" s="62"/>
      <c r="JGZ60" s="62"/>
      <c r="JHA60" s="62"/>
      <c r="JHB60" s="62"/>
      <c r="JHC60" s="62"/>
      <c r="JHD60" s="62"/>
      <c r="JHE60" s="62"/>
      <c r="JHF60" s="62"/>
      <c r="JHG60" s="62"/>
      <c r="JHH60" s="62"/>
      <c r="JHI60" s="62"/>
      <c r="JHJ60" s="62"/>
      <c r="JHK60" s="62"/>
      <c r="JHL60" s="62"/>
      <c r="JHM60" s="62"/>
      <c r="JHN60" s="62"/>
      <c r="JHO60" s="62"/>
      <c r="JHP60" s="62"/>
      <c r="JHQ60" s="62"/>
      <c r="JHR60" s="62"/>
      <c r="JHS60" s="62"/>
      <c r="JHT60" s="62"/>
      <c r="JHU60" s="62"/>
      <c r="JHV60" s="62"/>
      <c r="JHW60" s="62"/>
      <c r="JHX60" s="62"/>
      <c r="JHY60" s="62"/>
      <c r="JHZ60" s="62"/>
      <c r="JIA60" s="62"/>
      <c r="JIB60" s="62"/>
      <c r="JIC60" s="62"/>
      <c r="JID60" s="62"/>
      <c r="JIE60" s="62"/>
      <c r="JIF60" s="62"/>
      <c r="JIG60" s="62"/>
      <c r="JIH60" s="62"/>
      <c r="JII60" s="62"/>
      <c r="JIJ60" s="62"/>
      <c r="JIK60" s="62"/>
      <c r="JIL60" s="62"/>
      <c r="JIM60" s="62"/>
      <c r="JIN60" s="62"/>
      <c r="JIO60" s="62"/>
      <c r="JIP60" s="62"/>
      <c r="JIQ60" s="62"/>
      <c r="JIR60" s="62"/>
      <c r="JIS60" s="62"/>
      <c r="JIT60" s="62"/>
      <c r="JIU60" s="62"/>
      <c r="JIV60" s="62"/>
      <c r="JIW60" s="62"/>
      <c r="JIX60" s="62"/>
      <c r="JIY60" s="62"/>
      <c r="JIZ60" s="62"/>
      <c r="JJA60" s="62"/>
      <c r="JJB60" s="62"/>
      <c r="JJC60" s="62"/>
      <c r="JJD60" s="62"/>
      <c r="JJE60" s="62"/>
      <c r="JJF60" s="62"/>
      <c r="JJG60" s="62"/>
      <c r="JJH60" s="62"/>
      <c r="JJI60" s="62"/>
      <c r="JJJ60" s="62"/>
      <c r="JJK60" s="62"/>
      <c r="JJL60" s="62"/>
      <c r="JJM60" s="62"/>
      <c r="JJN60" s="62"/>
      <c r="JJO60" s="62"/>
      <c r="JJP60" s="62"/>
      <c r="JJQ60" s="62"/>
      <c r="JJR60" s="62"/>
      <c r="JJS60" s="62"/>
      <c r="JJT60" s="62"/>
      <c r="JJU60" s="62"/>
      <c r="JJV60" s="62"/>
      <c r="JJW60" s="62"/>
      <c r="JJX60" s="62"/>
      <c r="JJY60" s="62"/>
      <c r="JJZ60" s="62"/>
      <c r="JKA60" s="62"/>
      <c r="JKB60" s="62"/>
      <c r="JKC60" s="62"/>
      <c r="JKD60" s="62"/>
      <c r="JKE60" s="62"/>
      <c r="JKF60" s="62"/>
      <c r="JKG60" s="62"/>
      <c r="JKH60" s="62"/>
      <c r="JKI60" s="62"/>
      <c r="JKJ60" s="62"/>
      <c r="JKK60" s="62"/>
      <c r="JKL60" s="62"/>
      <c r="JKM60" s="62"/>
      <c r="JKN60" s="62"/>
      <c r="JKO60" s="62"/>
      <c r="JKP60" s="62"/>
      <c r="JKQ60" s="62"/>
      <c r="JKR60" s="62"/>
      <c r="JKS60" s="62"/>
      <c r="JKT60" s="62"/>
      <c r="JKU60" s="62"/>
      <c r="JKV60" s="62"/>
      <c r="JKW60" s="62"/>
      <c r="JKX60" s="62"/>
      <c r="JKY60" s="62"/>
      <c r="JKZ60" s="62"/>
      <c r="JLA60" s="62"/>
      <c r="JLB60" s="62"/>
      <c r="JLC60" s="62"/>
      <c r="JLD60" s="62"/>
      <c r="JLE60" s="62"/>
      <c r="JLF60" s="62"/>
      <c r="JLG60" s="62"/>
      <c r="JLH60" s="62"/>
      <c r="JLI60" s="62"/>
      <c r="JLJ60" s="62"/>
      <c r="JLK60" s="62"/>
      <c r="JLL60" s="62"/>
      <c r="JLM60" s="62"/>
      <c r="JLN60" s="62"/>
      <c r="JLO60" s="62"/>
      <c r="JLP60" s="62"/>
      <c r="JLQ60" s="62"/>
      <c r="JLR60" s="62"/>
      <c r="JLS60" s="62"/>
      <c r="JLT60" s="62"/>
      <c r="JLU60" s="62"/>
      <c r="JLV60" s="62"/>
      <c r="JLW60" s="62"/>
      <c r="JLX60" s="62"/>
      <c r="JLY60" s="62"/>
      <c r="JLZ60" s="62"/>
      <c r="JMA60" s="62"/>
      <c r="JMB60" s="62"/>
      <c r="JMC60" s="62"/>
      <c r="JMD60" s="62"/>
      <c r="JME60" s="62"/>
      <c r="JMF60" s="62"/>
      <c r="JMG60" s="62"/>
      <c r="JMH60" s="62"/>
      <c r="JMI60" s="62"/>
      <c r="JMJ60" s="62"/>
      <c r="JMK60" s="62"/>
      <c r="JML60" s="62"/>
      <c r="JMM60" s="62"/>
      <c r="JMN60" s="62"/>
      <c r="JMO60" s="62"/>
      <c r="JMP60" s="62"/>
      <c r="JMQ60" s="62"/>
      <c r="JMR60" s="62"/>
      <c r="JMS60" s="62"/>
      <c r="JMT60" s="62"/>
      <c r="JMU60" s="62"/>
      <c r="JMV60" s="62"/>
      <c r="JMW60" s="62"/>
      <c r="JMX60" s="62"/>
      <c r="JMY60" s="62"/>
      <c r="JMZ60" s="62"/>
      <c r="JNA60" s="62"/>
      <c r="JNB60" s="62"/>
      <c r="JNC60" s="62"/>
      <c r="JND60" s="62"/>
      <c r="JNE60" s="62"/>
      <c r="JNF60" s="62"/>
      <c r="JNG60" s="62"/>
      <c r="JNH60" s="62"/>
      <c r="JNI60" s="62"/>
      <c r="JNJ60" s="62"/>
      <c r="JNK60" s="62"/>
      <c r="JNL60" s="62"/>
      <c r="JNM60" s="62"/>
      <c r="JNN60" s="62"/>
      <c r="JNO60" s="62"/>
      <c r="JNP60" s="62"/>
      <c r="JNQ60" s="62"/>
      <c r="JNR60" s="62"/>
      <c r="JNS60" s="62"/>
      <c r="JNT60" s="62"/>
      <c r="JNU60" s="62"/>
      <c r="JNV60" s="62"/>
      <c r="JNW60" s="62"/>
      <c r="JNX60" s="62"/>
      <c r="JNY60" s="62"/>
      <c r="JNZ60" s="62"/>
      <c r="JOA60" s="62"/>
      <c r="JOB60" s="62"/>
      <c r="JOC60" s="62"/>
      <c r="JOD60" s="62"/>
      <c r="JOE60" s="62"/>
      <c r="JOF60" s="62"/>
      <c r="JOG60" s="62"/>
      <c r="JOH60" s="62"/>
      <c r="JOI60" s="62"/>
      <c r="JOJ60" s="62"/>
      <c r="JOK60" s="62"/>
      <c r="JOL60" s="62"/>
      <c r="JOM60" s="62"/>
      <c r="JON60" s="62"/>
      <c r="JOO60" s="62"/>
      <c r="JOP60" s="62"/>
      <c r="JOQ60" s="62"/>
      <c r="JOR60" s="62"/>
      <c r="JOS60" s="62"/>
      <c r="JOT60" s="62"/>
      <c r="JOU60" s="62"/>
      <c r="JOV60" s="62"/>
      <c r="JOW60" s="62"/>
      <c r="JOX60" s="62"/>
      <c r="JOY60" s="62"/>
      <c r="JOZ60" s="62"/>
      <c r="JPA60" s="62"/>
      <c r="JPB60" s="62"/>
      <c r="JPC60" s="62"/>
      <c r="JPD60" s="62"/>
      <c r="JPE60" s="62"/>
      <c r="JPF60" s="62"/>
      <c r="JPG60" s="62"/>
      <c r="JPH60" s="62"/>
      <c r="JPI60" s="62"/>
      <c r="JPJ60" s="62"/>
      <c r="JPK60" s="62"/>
      <c r="JPL60" s="62"/>
      <c r="JPM60" s="62"/>
      <c r="JPN60" s="62"/>
      <c r="JPO60" s="62"/>
      <c r="JPP60" s="62"/>
      <c r="JPQ60" s="62"/>
      <c r="JPR60" s="62"/>
      <c r="JPS60" s="62"/>
      <c r="JPT60" s="62"/>
      <c r="JPU60" s="62"/>
      <c r="JPV60" s="62"/>
      <c r="JPW60" s="62"/>
      <c r="JPX60" s="62"/>
      <c r="JPY60" s="62"/>
      <c r="JPZ60" s="62"/>
      <c r="JQA60" s="62"/>
      <c r="JQB60" s="62"/>
      <c r="JQC60" s="62"/>
      <c r="JQD60" s="62"/>
      <c r="JQE60" s="62"/>
      <c r="JQF60" s="62"/>
      <c r="JQG60" s="62"/>
      <c r="JQH60" s="62"/>
      <c r="JQI60" s="62"/>
      <c r="JQJ60" s="62"/>
      <c r="JQK60" s="62"/>
      <c r="JQL60" s="62"/>
      <c r="JQM60" s="62"/>
      <c r="JQN60" s="62"/>
      <c r="JQO60" s="62"/>
      <c r="JQP60" s="62"/>
      <c r="JQQ60" s="62"/>
      <c r="JQR60" s="62"/>
      <c r="JQS60" s="62"/>
      <c r="JQT60" s="62"/>
      <c r="JQU60" s="62"/>
      <c r="JQV60" s="62"/>
      <c r="JQW60" s="62"/>
      <c r="JQX60" s="62"/>
      <c r="JQY60" s="62"/>
      <c r="JQZ60" s="62"/>
      <c r="JRA60" s="62"/>
      <c r="JRB60" s="62"/>
      <c r="JRC60" s="62"/>
      <c r="JRD60" s="62"/>
      <c r="JRE60" s="62"/>
      <c r="JRF60" s="62"/>
      <c r="JRG60" s="62"/>
      <c r="JRH60" s="62"/>
      <c r="JRI60" s="62"/>
      <c r="JRJ60" s="62"/>
      <c r="JRK60" s="62"/>
      <c r="JRL60" s="62"/>
      <c r="JRM60" s="62"/>
      <c r="JRN60" s="62"/>
      <c r="JRO60" s="62"/>
      <c r="JRP60" s="62"/>
      <c r="JRQ60" s="62"/>
      <c r="JRR60" s="62"/>
      <c r="JRS60" s="62"/>
      <c r="JRT60" s="62"/>
      <c r="JRU60" s="62"/>
      <c r="JRV60" s="62"/>
      <c r="JRW60" s="62"/>
      <c r="JRX60" s="62"/>
      <c r="JRY60" s="62"/>
      <c r="JRZ60" s="62"/>
      <c r="JSA60" s="62"/>
      <c r="JSB60" s="62"/>
      <c r="JSC60" s="62"/>
      <c r="JSD60" s="62"/>
      <c r="JSE60" s="62"/>
      <c r="JSF60" s="62"/>
      <c r="JSG60" s="62"/>
      <c r="JSH60" s="62"/>
      <c r="JSI60" s="62"/>
      <c r="JSJ60" s="62"/>
      <c r="JSK60" s="62"/>
      <c r="JSL60" s="62"/>
      <c r="JSM60" s="62"/>
      <c r="JSN60" s="62"/>
      <c r="JSO60" s="62"/>
      <c r="JSP60" s="62"/>
      <c r="JSQ60" s="62"/>
      <c r="JSR60" s="62"/>
      <c r="JSS60" s="62"/>
      <c r="JST60" s="62"/>
      <c r="JSU60" s="62"/>
      <c r="JSV60" s="62"/>
      <c r="JSW60" s="62"/>
      <c r="JSX60" s="62"/>
      <c r="JSY60" s="62"/>
      <c r="JSZ60" s="62"/>
      <c r="JTA60" s="62"/>
      <c r="JTB60" s="62"/>
      <c r="JTC60" s="62"/>
      <c r="JTD60" s="62"/>
      <c r="JTE60" s="62"/>
      <c r="JTF60" s="62"/>
      <c r="JTG60" s="62"/>
      <c r="JTH60" s="62"/>
      <c r="JTI60" s="62"/>
      <c r="JTJ60" s="62"/>
      <c r="JTK60" s="62"/>
      <c r="JTL60" s="62"/>
      <c r="JTM60" s="62"/>
      <c r="JTN60" s="62"/>
      <c r="JTO60" s="62"/>
      <c r="JTP60" s="62"/>
      <c r="JTQ60" s="62"/>
      <c r="JTR60" s="62"/>
      <c r="JTS60" s="62"/>
      <c r="JTT60" s="62"/>
      <c r="JTU60" s="62"/>
      <c r="JTV60" s="62"/>
      <c r="JTW60" s="62"/>
      <c r="JTX60" s="62"/>
      <c r="JTY60" s="62"/>
      <c r="JTZ60" s="62"/>
      <c r="JUA60" s="62"/>
      <c r="JUB60" s="62"/>
      <c r="JUC60" s="62"/>
      <c r="JUD60" s="62"/>
      <c r="JUE60" s="62"/>
      <c r="JUF60" s="62"/>
      <c r="JUG60" s="62"/>
      <c r="JUH60" s="62"/>
      <c r="JUI60" s="62"/>
      <c r="JUJ60" s="62"/>
      <c r="JUK60" s="62"/>
      <c r="JUL60" s="62"/>
      <c r="JUM60" s="62"/>
      <c r="JUN60" s="62"/>
      <c r="JUO60" s="62"/>
      <c r="JUP60" s="62"/>
      <c r="JUQ60" s="62"/>
      <c r="JUR60" s="62"/>
      <c r="JUS60" s="62"/>
      <c r="JUT60" s="62"/>
      <c r="JUU60" s="62"/>
      <c r="JUV60" s="62"/>
      <c r="JUW60" s="62"/>
      <c r="JUX60" s="62"/>
      <c r="JUY60" s="62"/>
      <c r="JUZ60" s="62"/>
      <c r="JVA60" s="62"/>
      <c r="JVB60" s="62"/>
      <c r="JVC60" s="62"/>
      <c r="JVD60" s="62"/>
      <c r="JVE60" s="62"/>
      <c r="JVF60" s="62"/>
      <c r="JVG60" s="62"/>
      <c r="JVH60" s="62"/>
      <c r="JVI60" s="62"/>
      <c r="JVJ60" s="62"/>
      <c r="JVK60" s="62"/>
      <c r="JVL60" s="62"/>
      <c r="JVM60" s="62"/>
      <c r="JVN60" s="62"/>
      <c r="JVO60" s="62"/>
      <c r="JVP60" s="62"/>
      <c r="JVQ60" s="62"/>
      <c r="JVR60" s="62"/>
      <c r="JVS60" s="62"/>
      <c r="JVT60" s="62"/>
      <c r="JVU60" s="62"/>
      <c r="JVV60" s="62"/>
      <c r="JVW60" s="62"/>
      <c r="JVX60" s="62"/>
      <c r="JVY60" s="62"/>
      <c r="JVZ60" s="62"/>
      <c r="JWA60" s="62"/>
      <c r="JWB60" s="62"/>
      <c r="JWC60" s="62"/>
      <c r="JWD60" s="62"/>
      <c r="JWE60" s="62"/>
      <c r="JWF60" s="62"/>
      <c r="JWG60" s="62"/>
      <c r="JWH60" s="62"/>
      <c r="JWI60" s="62"/>
      <c r="JWJ60" s="62"/>
      <c r="JWK60" s="62"/>
      <c r="JWL60" s="62"/>
      <c r="JWM60" s="62"/>
      <c r="JWN60" s="62"/>
      <c r="JWO60" s="62"/>
      <c r="JWP60" s="62"/>
      <c r="JWQ60" s="62"/>
      <c r="JWR60" s="62"/>
      <c r="JWS60" s="62"/>
      <c r="JWT60" s="62"/>
      <c r="JWU60" s="62"/>
      <c r="JWV60" s="62"/>
      <c r="JWW60" s="62"/>
      <c r="JWX60" s="62"/>
      <c r="JWY60" s="62"/>
      <c r="JWZ60" s="62"/>
      <c r="JXA60" s="62"/>
      <c r="JXB60" s="62"/>
      <c r="JXC60" s="62"/>
      <c r="JXD60" s="62"/>
      <c r="JXE60" s="62"/>
      <c r="JXF60" s="62"/>
      <c r="JXG60" s="62"/>
      <c r="JXH60" s="62"/>
      <c r="JXI60" s="62"/>
      <c r="JXJ60" s="62"/>
      <c r="JXK60" s="62"/>
      <c r="JXL60" s="62"/>
      <c r="JXM60" s="62"/>
      <c r="JXN60" s="62"/>
      <c r="JXO60" s="62"/>
      <c r="JXP60" s="62"/>
      <c r="JXQ60" s="62"/>
      <c r="JXR60" s="62"/>
      <c r="JXS60" s="62"/>
      <c r="JXT60" s="62"/>
      <c r="JXU60" s="62"/>
      <c r="JXV60" s="62"/>
      <c r="JXW60" s="62"/>
      <c r="JXX60" s="62"/>
      <c r="JXY60" s="62"/>
      <c r="JXZ60" s="62"/>
      <c r="JYA60" s="62"/>
      <c r="JYB60" s="62"/>
      <c r="JYC60" s="62"/>
      <c r="JYD60" s="62"/>
      <c r="JYE60" s="62"/>
      <c r="JYF60" s="62"/>
      <c r="JYG60" s="62"/>
      <c r="JYH60" s="62"/>
      <c r="JYI60" s="62"/>
      <c r="JYJ60" s="62"/>
      <c r="JYK60" s="62"/>
      <c r="JYL60" s="62"/>
      <c r="JYM60" s="62"/>
      <c r="JYN60" s="62"/>
      <c r="JYO60" s="62"/>
      <c r="JYP60" s="62"/>
      <c r="JYQ60" s="62"/>
      <c r="JYR60" s="62"/>
      <c r="JYS60" s="62"/>
      <c r="JYT60" s="62"/>
      <c r="JYU60" s="62"/>
      <c r="JYV60" s="62"/>
      <c r="JYW60" s="62"/>
      <c r="JYX60" s="62"/>
      <c r="JYY60" s="62"/>
      <c r="JYZ60" s="62"/>
      <c r="JZA60" s="62"/>
      <c r="JZB60" s="62"/>
      <c r="JZC60" s="62"/>
      <c r="JZD60" s="62"/>
      <c r="JZE60" s="62"/>
      <c r="JZF60" s="62"/>
      <c r="JZG60" s="62"/>
      <c r="JZH60" s="62"/>
      <c r="JZI60" s="62"/>
      <c r="JZJ60" s="62"/>
      <c r="JZK60" s="62"/>
      <c r="JZL60" s="62"/>
      <c r="JZM60" s="62"/>
      <c r="JZN60" s="62"/>
      <c r="JZO60" s="62"/>
      <c r="JZP60" s="62"/>
      <c r="JZQ60" s="62"/>
      <c r="JZR60" s="62"/>
      <c r="JZS60" s="62"/>
      <c r="JZT60" s="62"/>
      <c r="JZU60" s="62"/>
      <c r="JZV60" s="62"/>
      <c r="JZW60" s="62"/>
      <c r="JZX60" s="62"/>
      <c r="JZY60" s="62"/>
      <c r="JZZ60" s="62"/>
      <c r="KAA60" s="62"/>
      <c r="KAB60" s="62"/>
      <c r="KAC60" s="62"/>
      <c r="KAD60" s="62"/>
      <c r="KAE60" s="62"/>
      <c r="KAF60" s="62"/>
      <c r="KAG60" s="62"/>
      <c r="KAH60" s="62"/>
      <c r="KAI60" s="62"/>
      <c r="KAJ60" s="62"/>
      <c r="KAK60" s="62"/>
      <c r="KAL60" s="62"/>
      <c r="KAM60" s="62"/>
      <c r="KAN60" s="62"/>
      <c r="KAO60" s="62"/>
      <c r="KAP60" s="62"/>
      <c r="KAQ60" s="62"/>
      <c r="KAR60" s="62"/>
      <c r="KAS60" s="62"/>
      <c r="KAT60" s="62"/>
      <c r="KAU60" s="62"/>
      <c r="KAV60" s="62"/>
      <c r="KAW60" s="62"/>
      <c r="KAX60" s="62"/>
      <c r="KAY60" s="62"/>
      <c r="KAZ60" s="62"/>
      <c r="KBA60" s="62"/>
      <c r="KBB60" s="62"/>
      <c r="KBC60" s="62"/>
      <c r="KBD60" s="62"/>
      <c r="KBE60" s="62"/>
      <c r="KBF60" s="62"/>
      <c r="KBG60" s="62"/>
      <c r="KBH60" s="62"/>
      <c r="KBI60" s="62"/>
      <c r="KBJ60" s="62"/>
      <c r="KBK60" s="62"/>
      <c r="KBL60" s="62"/>
      <c r="KBM60" s="62"/>
      <c r="KBN60" s="62"/>
      <c r="KBO60" s="62"/>
      <c r="KBP60" s="62"/>
      <c r="KBQ60" s="62"/>
      <c r="KBR60" s="62"/>
      <c r="KBS60" s="62"/>
      <c r="KBT60" s="62"/>
      <c r="KBU60" s="62"/>
      <c r="KBV60" s="62"/>
      <c r="KBW60" s="62"/>
      <c r="KBX60" s="62"/>
      <c r="KBY60" s="62"/>
      <c r="KBZ60" s="62"/>
      <c r="KCA60" s="62"/>
      <c r="KCB60" s="62"/>
      <c r="KCC60" s="62"/>
      <c r="KCD60" s="62"/>
      <c r="KCE60" s="62"/>
      <c r="KCF60" s="62"/>
      <c r="KCG60" s="62"/>
      <c r="KCH60" s="62"/>
      <c r="KCI60" s="62"/>
      <c r="KCJ60" s="62"/>
      <c r="KCK60" s="62"/>
      <c r="KCL60" s="62"/>
      <c r="KCM60" s="62"/>
      <c r="KCN60" s="62"/>
      <c r="KCO60" s="62"/>
      <c r="KCP60" s="62"/>
      <c r="KCQ60" s="62"/>
      <c r="KCR60" s="62"/>
      <c r="KCS60" s="62"/>
      <c r="KCT60" s="62"/>
      <c r="KCU60" s="62"/>
      <c r="KCV60" s="62"/>
      <c r="KCW60" s="62"/>
      <c r="KCX60" s="62"/>
      <c r="KCY60" s="62"/>
      <c r="KCZ60" s="62"/>
      <c r="KDA60" s="62"/>
      <c r="KDB60" s="62"/>
      <c r="KDC60" s="62"/>
      <c r="KDD60" s="62"/>
      <c r="KDE60" s="62"/>
      <c r="KDF60" s="62"/>
      <c r="KDG60" s="62"/>
      <c r="KDH60" s="62"/>
      <c r="KDI60" s="62"/>
      <c r="KDJ60" s="62"/>
      <c r="KDK60" s="62"/>
      <c r="KDL60" s="62"/>
      <c r="KDM60" s="62"/>
      <c r="KDN60" s="62"/>
      <c r="KDO60" s="62"/>
      <c r="KDP60" s="62"/>
      <c r="KDQ60" s="62"/>
      <c r="KDR60" s="62"/>
      <c r="KDS60" s="62"/>
      <c r="KDT60" s="62"/>
      <c r="KDU60" s="62"/>
      <c r="KDV60" s="62"/>
      <c r="KDW60" s="62"/>
      <c r="KDX60" s="62"/>
      <c r="KDY60" s="62"/>
      <c r="KDZ60" s="62"/>
      <c r="KEA60" s="62"/>
      <c r="KEB60" s="62"/>
      <c r="KEC60" s="62"/>
      <c r="KED60" s="62"/>
      <c r="KEE60" s="62"/>
      <c r="KEF60" s="62"/>
      <c r="KEG60" s="62"/>
      <c r="KEH60" s="62"/>
      <c r="KEI60" s="62"/>
      <c r="KEJ60" s="62"/>
      <c r="KEK60" s="62"/>
      <c r="KEL60" s="62"/>
      <c r="KEM60" s="62"/>
      <c r="KEN60" s="62"/>
      <c r="KEO60" s="62"/>
      <c r="KEP60" s="62"/>
      <c r="KEQ60" s="62"/>
      <c r="KER60" s="62"/>
      <c r="KES60" s="62"/>
      <c r="KET60" s="62"/>
      <c r="KEU60" s="62"/>
      <c r="KEV60" s="62"/>
      <c r="KEW60" s="62"/>
      <c r="KEX60" s="62"/>
      <c r="KEY60" s="62"/>
      <c r="KEZ60" s="62"/>
      <c r="KFA60" s="62"/>
      <c r="KFB60" s="62"/>
      <c r="KFC60" s="62"/>
      <c r="KFD60" s="62"/>
      <c r="KFE60" s="62"/>
      <c r="KFF60" s="62"/>
      <c r="KFG60" s="62"/>
      <c r="KFH60" s="62"/>
      <c r="KFI60" s="62"/>
      <c r="KFJ60" s="62"/>
      <c r="KFK60" s="62"/>
      <c r="KFL60" s="62"/>
      <c r="KFM60" s="62"/>
      <c r="KFN60" s="62"/>
      <c r="KFO60" s="62"/>
      <c r="KFP60" s="62"/>
      <c r="KFQ60" s="62"/>
      <c r="KFR60" s="62"/>
      <c r="KFS60" s="62"/>
      <c r="KFT60" s="62"/>
      <c r="KFU60" s="62"/>
      <c r="KFV60" s="62"/>
      <c r="KFW60" s="62"/>
      <c r="KFX60" s="62"/>
      <c r="KFY60" s="62"/>
      <c r="KFZ60" s="62"/>
      <c r="KGA60" s="62"/>
      <c r="KGB60" s="62"/>
      <c r="KGC60" s="62"/>
      <c r="KGD60" s="62"/>
      <c r="KGE60" s="62"/>
      <c r="KGF60" s="62"/>
      <c r="KGG60" s="62"/>
      <c r="KGH60" s="62"/>
      <c r="KGI60" s="62"/>
      <c r="KGJ60" s="62"/>
      <c r="KGK60" s="62"/>
      <c r="KGL60" s="62"/>
      <c r="KGM60" s="62"/>
      <c r="KGN60" s="62"/>
      <c r="KGO60" s="62"/>
      <c r="KGP60" s="62"/>
      <c r="KGQ60" s="62"/>
      <c r="KGR60" s="62"/>
      <c r="KGS60" s="62"/>
      <c r="KGT60" s="62"/>
      <c r="KGU60" s="62"/>
      <c r="KGV60" s="62"/>
      <c r="KGW60" s="62"/>
      <c r="KGX60" s="62"/>
      <c r="KGY60" s="62"/>
      <c r="KGZ60" s="62"/>
      <c r="KHA60" s="62"/>
      <c r="KHB60" s="62"/>
      <c r="KHC60" s="62"/>
      <c r="KHD60" s="62"/>
      <c r="KHE60" s="62"/>
      <c r="KHF60" s="62"/>
      <c r="KHG60" s="62"/>
      <c r="KHH60" s="62"/>
      <c r="KHI60" s="62"/>
      <c r="KHJ60" s="62"/>
      <c r="KHK60" s="62"/>
      <c r="KHL60" s="62"/>
      <c r="KHM60" s="62"/>
      <c r="KHN60" s="62"/>
      <c r="KHO60" s="62"/>
      <c r="KHP60" s="62"/>
      <c r="KHQ60" s="62"/>
      <c r="KHR60" s="62"/>
      <c r="KHS60" s="62"/>
      <c r="KHT60" s="62"/>
      <c r="KHU60" s="62"/>
      <c r="KHV60" s="62"/>
      <c r="KHW60" s="62"/>
      <c r="KHX60" s="62"/>
      <c r="KHY60" s="62"/>
      <c r="KHZ60" s="62"/>
      <c r="KIA60" s="62"/>
      <c r="KIB60" s="62"/>
      <c r="KIC60" s="62"/>
      <c r="KID60" s="62"/>
      <c r="KIE60" s="62"/>
      <c r="KIF60" s="62"/>
      <c r="KIG60" s="62"/>
      <c r="KIH60" s="62"/>
      <c r="KII60" s="62"/>
      <c r="KIJ60" s="62"/>
      <c r="KIK60" s="62"/>
      <c r="KIL60" s="62"/>
      <c r="KIM60" s="62"/>
      <c r="KIN60" s="62"/>
      <c r="KIO60" s="62"/>
      <c r="KIP60" s="62"/>
      <c r="KIQ60" s="62"/>
      <c r="KIR60" s="62"/>
      <c r="KIS60" s="62"/>
      <c r="KIT60" s="62"/>
      <c r="KIU60" s="62"/>
      <c r="KIV60" s="62"/>
      <c r="KIW60" s="62"/>
      <c r="KIX60" s="62"/>
      <c r="KIY60" s="62"/>
      <c r="KIZ60" s="62"/>
      <c r="KJA60" s="62"/>
      <c r="KJB60" s="62"/>
      <c r="KJC60" s="62"/>
      <c r="KJD60" s="62"/>
      <c r="KJE60" s="62"/>
      <c r="KJF60" s="62"/>
      <c r="KJG60" s="62"/>
      <c r="KJH60" s="62"/>
      <c r="KJI60" s="62"/>
      <c r="KJJ60" s="62"/>
      <c r="KJK60" s="62"/>
      <c r="KJL60" s="62"/>
      <c r="KJM60" s="62"/>
      <c r="KJN60" s="62"/>
      <c r="KJO60" s="62"/>
      <c r="KJP60" s="62"/>
      <c r="KJQ60" s="62"/>
      <c r="KJR60" s="62"/>
      <c r="KJS60" s="62"/>
      <c r="KJT60" s="62"/>
      <c r="KJU60" s="62"/>
      <c r="KJV60" s="62"/>
      <c r="KJW60" s="62"/>
      <c r="KJX60" s="62"/>
      <c r="KJY60" s="62"/>
      <c r="KJZ60" s="62"/>
      <c r="KKA60" s="62"/>
      <c r="KKB60" s="62"/>
      <c r="KKC60" s="62"/>
      <c r="KKD60" s="62"/>
      <c r="KKE60" s="62"/>
      <c r="KKF60" s="62"/>
      <c r="KKG60" s="62"/>
      <c r="KKH60" s="62"/>
      <c r="KKI60" s="62"/>
      <c r="KKJ60" s="62"/>
      <c r="KKK60" s="62"/>
      <c r="KKL60" s="62"/>
      <c r="KKM60" s="62"/>
      <c r="KKN60" s="62"/>
      <c r="KKO60" s="62"/>
      <c r="KKP60" s="62"/>
      <c r="KKQ60" s="62"/>
      <c r="KKR60" s="62"/>
      <c r="KKS60" s="62"/>
      <c r="KKT60" s="62"/>
      <c r="KKU60" s="62"/>
      <c r="KKV60" s="62"/>
      <c r="KKW60" s="62"/>
      <c r="KKX60" s="62"/>
      <c r="KKY60" s="62"/>
      <c r="KKZ60" s="62"/>
      <c r="KLA60" s="62"/>
      <c r="KLB60" s="62"/>
      <c r="KLC60" s="62"/>
      <c r="KLD60" s="62"/>
      <c r="KLE60" s="62"/>
      <c r="KLF60" s="62"/>
      <c r="KLG60" s="62"/>
      <c r="KLH60" s="62"/>
      <c r="KLI60" s="62"/>
      <c r="KLJ60" s="62"/>
      <c r="KLK60" s="62"/>
      <c r="KLL60" s="62"/>
      <c r="KLM60" s="62"/>
      <c r="KLN60" s="62"/>
      <c r="KLO60" s="62"/>
      <c r="KLP60" s="62"/>
      <c r="KLQ60" s="62"/>
      <c r="KLR60" s="62"/>
      <c r="KLS60" s="62"/>
      <c r="KLT60" s="62"/>
      <c r="KLU60" s="62"/>
      <c r="KLV60" s="62"/>
      <c r="KLW60" s="62"/>
      <c r="KLX60" s="62"/>
      <c r="KLY60" s="62"/>
      <c r="KLZ60" s="62"/>
      <c r="KMA60" s="62"/>
      <c r="KMB60" s="62"/>
      <c r="KMC60" s="62"/>
      <c r="KMD60" s="62"/>
      <c r="KME60" s="62"/>
      <c r="KMF60" s="62"/>
      <c r="KMG60" s="62"/>
      <c r="KMH60" s="62"/>
      <c r="KMI60" s="62"/>
      <c r="KMJ60" s="62"/>
      <c r="KMK60" s="62"/>
      <c r="KML60" s="62"/>
      <c r="KMM60" s="62"/>
      <c r="KMN60" s="62"/>
      <c r="KMO60" s="62"/>
      <c r="KMP60" s="62"/>
      <c r="KMQ60" s="62"/>
      <c r="KMR60" s="62"/>
      <c r="KMS60" s="62"/>
      <c r="KMT60" s="62"/>
      <c r="KMU60" s="62"/>
      <c r="KMV60" s="62"/>
      <c r="KMW60" s="62"/>
      <c r="KMX60" s="62"/>
      <c r="KMY60" s="62"/>
      <c r="KMZ60" s="62"/>
      <c r="KNA60" s="62"/>
      <c r="KNB60" s="62"/>
      <c r="KNC60" s="62"/>
      <c r="KND60" s="62"/>
      <c r="KNE60" s="62"/>
      <c r="KNF60" s="62"/>
      <c r="KNG60" s="62"/>
      <c r="KNH60" s="62"/>
      <c r="KNI60" s="62"/>
      <c r="KNJ60" s="62"/>
      <c r="KNK60" s="62"/>
      <c r="KNL60" s="62"/>
      <c r="KNM60" s="62"/>
      <c r="KNN60" s="62"/>
      <c r="KNO60" s="62"/>
      <c r="KNP60" s="62"/>
      <c r="KNQ60" s="62"/>
      <c r="KNR60" s="62"/>
      <c r="KNS60" s="62"/>
      <c r="KNT60" s="62"/>
      <c r="KNU60" s="62"/>
      <c r="KNV60" s="62"/>
      <c r="KNW60" s="62"/>
      <c r="KNX60" s="62"/>
      <c r="KNY60" s="62"/>
      <c r="KNZ60" s="62"/>
      <c r="KOA60" s="62"/>
      <c r="KOB60" s="62"/>
      <c r="KOC60" s="62"/>
      <c r="KOD60" s="62"/>
      <c r="KOE60" s="62"/>
      <c r="KOF60" s="62"/>
      <c r="KOG60" s="62"/>
      <c r="KOH60" s="62"/>
      <c r="KOI60" s="62"/>
      <c r="KOJ60" s="62"/>
      <c r="KOK60" s="62"/>
      <c r="KOL60" s="62"/>
      <c r="KOM60" s="62"/>
      <c r="KON60" s="62"/>
      <c r="KOO60" s="62"/>
      <c r="KOP60" s="62"/>
      <c r="KOQ60" s="62"/>
      <c r="KOR60" s="62"/>
      <c r="KOS60" s="62"/>
      <c r="KOT60" s="62"/>
      <c r="KOU60" s="62"/>
      <c r="KOV60" s="62"/>
      <c r="KOW60" s="62"/>
      <c r="KOX60" s="62"/>
      <c r="KOY60" s="62"/>
      <c r="KOZ60" s="62"/>
      <c r="KPA60" s="62"/>
      <c r="KPB60" s="62"/>
      <c r="KPC60" s="62"/>
      <c r="KPD60" s="62"/>
      <c r="KPE60" s="62"/>
      <c r="KPF60" s="62"/>
      <c r="KPG60" s="62"/>
      <c r="KPH60" s="62"/>
      <c r="KPI60" s="62"/>
      <c r="KPJ60" s="62"/>
      <c r="KPK60" s="62"/>
      <c r="KPL60" s="62"/>
      <c r="KPM60" s="62"/>
      <c r="KPN60" s="62"/>
      <c r="KPO60" s="62"/>
      <c r="KPP60" s="62"/>
      <c r="KPQ60" s="62"/>
      <c r="KPR60" s="62"/>
      <c r="KPS60" s="62"/>
      <c r="KPT60" s="62"/>
      <c r="KPU60" s="62"/>
      <c r="KPV60" s="62"/>
      <c r="KPW60" s="62"/>
      <c r="KPX60" s="62"/>
      <c r="KPY60" s="62"/>
      <c r="KPZ60" s="62"/>
      <c r="KQA60" s="62"/>
      <c r="KQB60" s="62"/>
      <c r="KQC60" s="62"/>
      <c r="KQD60" s="62"/>
      <c r="KQE60" s="62"/>
      <c r="KQF60" s="62"/>
      <c r="KQG60" s="62"/>
      <c r="KQH60" s="62"/>
      <c r="KQI60" s="62"/>
      <c r="KQJ60" s="62"/>
      <c r="KQK60" s="62"/>
      <c r="KQL60" s="62"/>
      <c r="KQM60" s="62"/>
      <c r="KQN60" s="62"/>
      <c r="KQO60" s="62"/>
      <c r="KQP60" s="62"/>
      <c r="KQQ60" s="62"/>
      <c r="KQR60" s="62"/>
      <c r="KQS60" s="62"/>
      <c r="KQT60" s="62"/>
      <c r="KQU60" s="62"/>
      <c r="KQV60" s="62"/>
      <c r="KQW60" s="62"/>
      <c r="KQX60" s="62"/>
      <c r="KQY60" s="62"/>
      <c r="KQZ60" s="62"/>
      <c r="KRA60" s="62"/>
      <c r="KRB60" s="62"/>
      <c r="KRC60" s="62"/>
      <c r="KRD60" s="62"/>
      <c r="KRE60" s="62"/>
      <c r="KRF60" s="62"/>
      <c r="KRG60" s="62"/>
      <c r="KRH60" s="62"/>
      <c r="KRI60" s="62"/>
      <c r="KRJ60" s="62"/>
      <c r="KRK60" s="62"/>
      <c r="KRL60" s="62"/>
      <c r="KRM60" s="62"/>
      <c r="KRN60" s="62"/>
      <c r="KRO60" s="62"/>
      <c r="KRP60" s="62"/>
      <c r="KRQ60" s="62"/>
      <c r="KRR60" s="62"/>
      <c r="KRS60" s="62"/>
      <c r="KRT60" s="62"/>
      <c r="KRU60" s="62"/>
      <c r="KRV60" s="62"/>
      <c r="KRW60" s="62"/>
      <c r="KRX60" s="62"/>
      <c r="KRY60" s="62"/>
      <c r="KRZ60" s="62"/>
      <c r="KSA60" s="62"/>
      <c r="KSB60" s="62"/>
      <c r="KSC60" s="62"/>
      <c r="KSD60" s="62"/>
      <c r="KSE60" s="62"/>
      <c r="KSF60" s="62"/>
      <c r="KSG60" s="62"/>
      <c r="KSH60" s="62"/>
      <c r="KSI60" s="62"/>
      <c r="KSJ60" s="62"/>
      <c r="KSK60" s="62"/>
      <c r="KSL60" s="62"/>
      <c r="KSM60" s="62"/>
      <c r="KSN60" s="62"/>
      <c r="KSO60" s="62"/>
      <c r="KSP60" s="62"/>
      <c r="KSQ60" s="62"/>
      <c r="KSR60" s="62"/>
      <c r="KSS60" s="62"/>
      <c r="KST60" s="62"/>
      <c r="KSU60" s="62"/>
      <c r="KSV60" s="62"/>
      <c r="KSW60" s="62"/>
      <c r="KSX60" s="62"/>
      <c r="KSY60" s="62"/>
      <c r="KSZ60" s="62"/>
      <c r="KTA60" s="62"/>
      <c r="KTB60" s="62"/>
      <c r="KTC60" s="62"/>
      <c r="KTD60" s="62"/>
      <c r="KTE60" s="62"/>
      <c r="KTF60" s="62"/>
      <c r="KTG60" s="62"/>
      <c r="KTH60" s="62"/>
      <c r="KTI60" s="62"/>
      <c r="KTJ60" s="62"/>
      <c r="KTK60" s="62"/>
      <c r="KTL60" s="62"/>
      <c r="KTM60" s="62"/>
      <c r="KTN60" s="62"/>
      <c r="KTO60" s="62"/>
      <c r="KTP60" s="62"/>
      <c r="KTQ60" s="62"/>
      <c r="KTR60" s="62"/>
      <c r="KTS60" s="62"/>
      <c r="KTT60" s="62"/>
      <c r="KTU60" s="62"/>
      <c r="KTV60" s="62"/>
      <c r="KTW60" s="62"/>
      <c r="KTX60" s="62"/>
      <c r="KTY60" s="62"/>
      <c r="KTZ60" s="62"/>
      <c r="KUA60" s="62"/>
      <c r="KUB60" s="62"/>
      <c r="KUC60" s="62"/>
      <c r="KUD60" s="62"/>
      <c r="KUE60" s="62"/>
      <c r="KUF60" s="62"/>
      <c r="KUG60" s="62"/>
      <c r="KUH60" s="62"/>
      <c r="KUI60" s="62"/>
      <c r="KUJ60" s="62"/>
      <c r="KUK60" s="62"/>
      <c r="KUL60" s="62"/>
      <c r="KUM60" s="62"/>
      <c r="KUN60" s="62"/>
      <c r="KUO60" s="62"/>
      <c r="KUP60" s="62"/>
      <c r="KUQ60" s="62"/>
      <c r="KUR60" s="62"/>
      <c r="KUS60" s="62"/>
      <c r="KUT60" s="62"/>
      <c r="KUU60" s="62"/>
      <c r="KUV60" s="62"/>
      <c r="KUW60" s="62"/>
      <c r="KUX60" s="62"/>
      <c r="KUY60" s="62"/>
      <c r="KUZ60" s="62"/>
      <c r="KVA60" s="62"/>
      <c r="KVB60" s="62"/>
      <c r="KVC60" s="62"/>
      <c r="KVD60" s="62"/>
      <c r="KVE60" s="62"/>
      <c r="KVF60" s="62"/>
      <c r="KVG60" s="62"/>
      <c r="KVH60" s="62"/>
      <c r="KVI60" s="62"/>
      <c r="KVJ60" s="62"/>
      <c r="KVK60" s="62"/>
      <c r="KVL60" s="62"/>
      <c r="KVM60" s="62"/>
      <c r="KVN60" s="62"/>
      <c r="KVO60" s="62"/>
      <c r="KVP60" s="62"/>
      <c r="KVQ60" s="62"/>
      <c r="KVR60" s="62"/>
      <c r="KVS60" s="62"/>
      <c r="KVT60" s="62"/>
      <c r="KVU60" s="62"/>
      <c r="KVV60" s="62"/>
      <c r="KVW60" s="62"/>
      <c r="KVX60" s="62"/>
      <c r="KVY60" s="62"/>
      <c r="KVZ60" s="62"/>
      <c r="KWA60" s="62"/>
      <c r="KWB60" s="62"/>
      <c r="KWC60" s="62"/>
      <c r="KWD60" s="62"/>
      <c r="KWE60" s="62"/>
      <c r="KWF60" s="62"/>
      <c r="KWG60" s="62"/>
      <c r="KWH60" s="62"/>
      <c r="KWI60" s="62"/>
      <c r="KWJ60" s="62"/>
      <c r="KWK60" s="62"/>
      <c r="KWL60" s="62"/>
      <c r="KWM60" s="62"/>
      <c r="KWN60" s="62"/>
      <c r="KWO60" s="62"/>
      <c r="KWP60" s="62"/>
      <c r="KWQ60" s="62"/>
      <c r="KWR60" s="62"/>
      <c r="KWS60" s="62"/>
      <c r="KWT60" s="62"/>
      <c r="KWU60" s="62"/>
      <c r="KWV60" s="62"/>
      <c r="KWW60" s="62"/>
      <c r="KWX60" s="62"/>
      <c r="KWY60" s="62"/>
      <c r="KWZ60" s="62"/>
      <c r="KXA60" s="62"/>
      <c r="KXB60" s="62"/>
      <c r="KXC60" s="62"/>
      <c r="KXD60" s="62"/>
      <c r="KXE60" s="62"/>
      <c r="KXF60" s="62"/>
      <c r="KXG60" s="62"/>
      <c r="KXH60" s="62"/>
      <c r="KXI60" s="62"/>
      <c r="KXJ60" s="62"/>
      <c r="KXK60" s="62"/>
      <c r="KXL60" s="62"/>
      <c r="KXM60" s="62"/>
      <c r="KXN60" s="62"/>
      <c r="KXO60" s="62"/>
      <c r="KXP60" s="62"/>
      <c r="KXQ60" s="62"/>
      <c r="KXR60" s="62"/>
      <c r="KXS60" s="62"/>
      <c r="KXT60" s="62"/>
      <c r="KXU60" s="62"/>
      <c r="KXV60" s="62"/>
      <c r="KXW60" s="62"/>
      <c r="KXX60" s="62"/>
      <c r="KXY60" s="62"/>
      <c r="KXZ60" s="62"/>
      <c r="KYA60" s="62"/>
      <c r="KYB60" s="62"/>
      <c r="KYC60" s="62"/>
      <c r="KYD60" s="62"/>
      <c r="KYE60" s="62"/>
      <c r="KYF60" s="62"/>
      <c r="KYG60" s="62"/>
      <c r="KYH60" s="62"/>
      <c r="KYI60" s="62"/>
      <c r="KYJ60" s="62"/>
      <c r="KYK60" s="62"/>
      <c r="KYL60" s="62"/>
      <c r="KYM60" s="62"/>
      <c r="KYN60" s="62"/>
      <c r="KYO60" s="62"/>
      <c r="KYP60" s="62"/>
      <c r="KYQ60" s="62"/>
      <c r="KYR60" s="62"/>
      <c r="KYS60" s="62"/>
      <c r="KYT60" s="62"/>
      <c r="KYU60" s="62"/>
      <c r="KYV60" s="62"/>
      <c r="KYW60" s="62"/>
      <c r="KYX60" s="62"/>
      <c r="KYY60" s="62"/>
      <c r="KYZ60" s="62"/>
      <c r="KZA60" s="62"/>
      <c r="KZB60" s="62"/>
      <c r="KZC60" s="62"/>
      <c r="KZD60" s="62"/>
      <c r="KZE60" s="62"/>
      <c r="KZF60" s="62"/>
      <c r="KZG60" s="62"/>
      <c r="KZH60" s="62"/>
      <c r="KZI60" s="62"/>
      <c r="KZJ60" s="62"/>
      <c r="KZK60" s="62"/>
      <c r="KZL60" s="62"/>
      <c r="KZM60" s="62"/>
      <c r="KZN60" s="62"/>
      <c r="KZO60" s="62"/>
      <c r="KZP60" s="62"/>
      <c r="KZQ60" s="62"/>
      <c r="KZR60" s="62"/>
      <c r="KZS60" s="62"/>
      <c r="KZT60" s="62"/>
      <c r="KZU60" s="62"/>
      <c r="KZV60" s="62"/>
      <c r="KZW60" s="62"/>
      <c r="KZX60" s="62"/>
      <c r="KZY60" s="62"/>
      <c r="KZZ60" s="62"/>
      <c r="LAA60" s="62"/>
      <c r="LAB60" s="62"/>
      <c r="LAC60" s="62"/>
      <c r="LAD60" s="62"/>
      <c r="LAE60" s="62"/>
      <c r="LAF60" s="62"/>
      <c r="LAG60" s="62"/>
      <c r="LAH60" s="62"/>
      <c r="LAI60" s="62"/>
      <c r="LAJ60" s="62"/>
      <c r="LAK60" s="62"/>
      <c r="LAL60" s="62"/>
      <c r="LAM60" s="62"/>
      <c r="LAN60" s="62"/>
      <c r="LAO60" s="62"/>
      <c r="LAP60" s="62"/>
      <c r="LAQ60" s="62"/>
      <c r="LAR60" s="62"/>
      <c r="LAS60" s="62"/>
      <c r="LAT60" s="62"/>
      <c r="LAU60" s="62"/>
      <c r="LAV60" s="62"/>
      <c r="LAW60" s="62"/>
      <c r="LAX60" s="62"/>
      <c r="LAY60" s="62"/>
      <c r="LAZ60" s="62"/>
      <c r="LBA60" s="62"/>
      <c r="LBB60" s="62"/>
      <c r="LBC60" s="62"/>
      <c r="LBD60" s="62"/>
      <c r="LBE60" s="62"/>
      <c r="LBF60" s="62"/>
      <c r="LBG60" s="62"/>
      <c r="LBH60" s="62"/>
      <c r="LBI60" s="62"/>
      <c r="LBJ60" s="62"/>
      <c r="LBK60" s="62"/>
      <c r="LBL60" s="62"/>
      <c r="LBM60" s="62"/>
      <c r="LBN60" s="62"/>
      <c r="LBO60" s="62"/>
      <c r="LBP60" s="62"/>
      <c r="LBQ60" s="62"/>
      <c r="LBR60" s="62"/>
      <c r="LBS60" s="62"/>
      <c r="LBT60" s="62"/>
      <c r="LBU60" s="62"/>
      <c r="LBV60" s="62"/>
      <c r="LBW60" s="62"/>
      <c r="LBX60" s="62"/>
      <c r="LBY60" s="62"/>
      <c r="LBZ60" s="62"/>
      <c r="LCA60" s="62"/>
      <c r="LCB60" s="62"/>
      <c r="LCC60" s="62"/>
      <c r="LCD60" s="62"/>
      <c r="LCE60" s="62"/>
      <c r="LCF60" s="62"/>
      <c r="LCG60" s="62"/>
      <c r="LCH60" s="62"/>
      <c r="LCI60" s="62"/>
      <c r="LCJ60" s="62"/>
      <c r="LCK60" s="62"/>
      <c r="LCL60" s="62"/>
      <c r="LCM60" s="62"/>
      <c r="LCN60" s="62"/>
      <c r="LCO60" s="62"/>
      <c r="LCP60" s="62"/>
      <c r="LCQ60" s="62"/>
      <c r="LCR60" s="62"/>
      <c r="LCS60" s="62"/>
      <c r="LCT60" s="62"/>
      <c r="LCU60" s="62"/>
      <c r="LCV60" s="62"/>
      <c r="LCW60" s="62"/>
      <c r="LCX60" s="62"/>
      <c r="LCY60" s="62"/>
      <c r="LCZ60" s="62"/>
      <c r="LDA60" s="62"/>
      <c r="LDB60" s="62"/>
      <c r="LDC60" s="62"/>
      <c r="LDD60" s="62"/>
      <c r="LDE60" s="62"/>
      <c r="LDF60" s="62"/>
      <c r="LDG60" s="62"/>
      <c r="LDH60" s="62"/>
      <c r="LDI60" s="62"/>
      <c r="LDJ60" s="62"/>
      <c r="LDK60" s="62"/>
      <c r="LDL60" s="62"/>
      <c r="LDM60" s="62"/>
      <c r="LDN60" s="62"/>
      <c r="LDO60" s="62"/>
      <c r="LDP60" s="62"/>
      <c r="LDQ60" s="62"/>
      <c r="LDR60" s="62"/>
      <c r="LDS60" s="62"/>
      <c r="LDT60" s="62"/>
      <c r="LDU60" s="62"/>
      <c r="LDV60" s="62"/>
      <c r="LDW60" s="62"/>
      <c r="LDX60" s="62"/>
      <c r="LDY60" s="62"/>
      <c r="LDZ60" s="62"/>
      <c r="LEA60" s="62"/>
      <c r="LEB60" s="62"/>
      <c r="LEC60" s="62"/>
      <c r="LED60" s="62"/>
      <c r="LEE60" s="62"/>
      <c r="LEF60" s="62"/>
      <c r="LEG60" s="62"/>
      <c r="LEH60" s="62"/>
      <c r="LEI60" s="62"/>
      <c r="LEJ60" s="62"/>
      <c r="LEK60" s="62"/>
      <c r="LEL60" s="62"/>
      <c r="LEM60" s="62"/>
      <c r="LEN60" s="62"/>
      <c r="LEO60" s="62"/>
      <c r="LEP60" s="62"/>
      <c r="LEQ60" s="62"/>
      <c r="LER60" s="62"/>
      <c r="LES60" s="62"/>
      <c r="LET60" s="62"/>
      <c r="LEU60" s="62"/>
      <c r="LEV60" s="62"/>
      <c r="LEW60" s="62"/>
      <c r="LEX60" s="62"/>
      <c r="LEY60" s="62"/>
      <c r="LEZ60" s="62"/>
      <c r="LFA60" s="62"/>
      <c r="LFB60" s="62"/>
      <c r="LFC60" s="62"/>
      <c r="LFD60" s="62"/>
      <c r="LFE60" s="62"/>
      <c r="LFF60" s="62"/>
      <c r="LFG60" s="62"/>
      <c r="LFH60" s="62"/>
      <c r="LFI60" s="62"/>
      <c r="LFJ60" s="62"/>
      <c r="LFK60" s="62"/>
      <c r="LFL60" s="62"/>
      <c r="LFM60" s="62"/>
      <c r="LFN60" s="62"/>
      <c r="LFO60" s="62"/>
      <c r="LFP60" s="62"/>
      <c r="LFQ60" s="62"/>
      <c r="LFR60" s="62"/>
      <c r="LFS60" s="62"/>
      <c r="LFT60" s="62"/>
      <c r="LFU60" s="62"/>
      <c r="LFV60" s="62"/>
      <c r="LFW60" s="62"/>
      <c r="LFX60" s="62"/>
      <c r="LFY60" s="62"/>
      <c r="LFZ60" s="62"/>
      <c r="LGA60" s="62"/>
      <c r="LGB60" s="62"/>
      <c r="LGC60" s="62"/>
      <c r="LGD60" s="62"/>
      <c r="LGE60" s="62"/>
      <c r="LGF60" s="62"/>
      <c r="LGG60" s="62"/>
      <c r="LGH60" s="62"/>
      <c r="LGI60" s="62"/>
      <c r="LGJ60" s="62"/>
      <c r="LGK60" s="62"/>
      <c r="LGL60" s="62"/>
      <c r="LGM60" s="62"/>
      <c r="LGN60" s="62"/>
      <c r="LGO60" s="62"/>
      <c r="LGP60" s="62"/>
      <c r="LGQ60" s="62"/>
      <c r="LGR60" s="62"/>
      <c r="LGS60" s="62"/>
      <c r="LGT60" s="62"/>
      <c r="LGU60" s="62"/>
      <c r="LGV60" s="62"/>
      <c r="LGW60" s="62"/>
      <c r="LGX60" s="62"/>
      <c r="LGY60" s="62"/>
      <c r="LGZ60" s="62"/>
      <c r="LHA60" s="62"/>
      <c r="LHB60" s="62"/>
      <c r="LHC60" s="62"/>
      <c r="LHD60" s="62"/>
      <c r="LHE60" s="62"/>
      <c r="LHF60" s="62"/>
      <c r="LHG60" s="62"/>
      <c r="LHH60" s="62"/>
      <c r="LHI60" s="62"/>
      <c r="LHJ60" s="62"/>
      <c r="LHK60" s="62"/>
      <c r="LHL60" s="62"/>
      <c r="LHM60" s="62"/>
      <c r="LHN60" s="62"/>
      <c r="LHO60" s="62"/>
      <c r="LHP60" s="62"/>
      <c r="LHQ60" s="62"/>
      <c r="LHR60" s="62"/>
      <c r="LHS60" s="62"/>
      <c r="LHT60" s="62"/>
      <c r="LHU60" s="62"/>
      <c r="LHV60" s="62"/>
      <c r="LHW60" s="62"/>
      <c r="LHX60" s="62"/>
      <c r="LHY60" s="62"/>
      <c r="LHZ60" s="62"/>
      <c r="LIA60" s="62"/>
      <c r="LIB60" s="62"/>
      <c r="LIC60" s="62"/>
      <c r="LID60" s="62"/>
      <c r="LIE60" s="62"/>
      <c r="LIF60" s="62"/>
      <c r="LIG60" s="62"/>
      <c r="LIH60" s="62"/>
      <c r="LII60" s="62"/>
      <c r="LIJ60" s="62"/>
      <c r="LIK60" s="62"/>
      <c r="LIL60" s="62"/>
      <c r="LIM60" s="62"/>
      <c r="LIN60" s="62"/>
      <c r="LIO60" s="62"/>
      <c r="LIP60" s="62"/>
      <c r="LIQ60" s="62"/>
      <c r="LIR60" s="62"/>
      <c r="LIS60" s="62"/>
      <c r="LIT60" s="62"/>
      <c r="LIU60" s="62"/>
      <c r="LIV60" s="62"/>
      <c r="LIW60" s="62"/>
      <c r="LIX60" s="62"/>
      <c r="LIY60" s="62"/>
      <c r="LIZ60" s="62"/>
      <c r="LJA60" s="62"/>
      <c r="LJB60" s="62"/>
      <c r="LJC60" s="62"/>
      <c r="LJD60" s="62"/>
      <c r="LJE60" s="62"/>
      <c r="LJF60" s="62"/>
      <c r="LJG60" s="62"/>
      <c r="LJH60" s="62"/>
      <c r="LJI60" s="62"/>
      <c r="LJJ60" s="62"/>
      <c r="LJK60" s="62"/>
      <c r="LJL60" s="62"/>
      <c r="LJM60" s="62"/>
      <c r="LJN60" s="62"/>
      <c r="LJO60" s="62"/>
      <c r="LJP60" s="62"/>
      <c r="LJQ60" s="62"/>
      <c r="LJR60" s="62"/>
      <c r="LJS60" s="62"/>
      <c r="LJT60" s="62"/>
      <c r="LJU60" s="62"/>
      <c r="LJV60" s="62"/>
      <c r="LJW60" s="62"/>
      <c r="LJX60" s="62"/>
      <c r="LJY60" s="62"/>
      <c r="LJZ60" s="62"/>
      <c r="LKA60" s="62"/>
      <c r="LKB60" s="62"/>
      <c r="LKC60" s="62"/>
      <c r="LKD60" s="62"/>
      <c r="LKE60" s="62"/>
      <c r="LKF60" s="62"/>
      <c r="LKG60" s="62"/>
      <c r="LKH60" s="62"/>
      <c r="LKI60" s="62"/>
      <c r="LKJ60" s="62"/>
      <c r="LKK60" s="62"/>
      <c r="LKL60" s="62"/>
      <c r="LKM60" s="62"/>
      <c r="LKN60" s="62"/>
      <c r="LKO60" s="62"/>
      <c r="LKP60" s="62"/>
      <c r="LKQ60" s="62"/>
      <c r="LKR60" s="62"/>
      <c r="LKS60" s="62"/>
      <c r="LKT60" s="62"/>
      <c r="LKU60" s="62"/>
      <c r="LKV60" s="62"/>
      <c r="LKW60" s="62"/>
      <c r="LKX60" s="62"/>
      <c r="LKY60" s="62"/>
      <c r="LKZ60" s="62"/>
      <c r="LLA60" s="62"/>
      <c r="LLB60" s="62"/>
      <c r="LLC60" s="62"/>
      <c r="LLD60" s="62"/>
      <c r="LLE60" s="62"/>
      <c r="LLF60" s="62"/>
      <c r="LLG60" s="62"/>
      <c r="LLH60" s="62"/>
      <c r="LLI60" s="62"/>
      <c r="LLJ60" s="62"/>
      <c r="LLK60" s="62"/>
      <c r="LLL60" s="62"/>
      <c r="LLM60" s="62"/>
      <c r="LLN60" s="62"/>
      <c r="LLO60" s="62"/>
      <c r="LLP60" s="62"/>
      <c r="LLQ60" s="62"/>
      <c r="LLR60" s="62"/>
      <c r="LLS60" s="62"/>
      <c r="LLT60" s="62"/>
      <c r="LLU60" s="62"/>
      <c r="LLV60" s="62"/>
      <c r="LLW60" s="62"/>
      <c r="LLX60" s="62"/>
      <c r="LLY60" s="62"/>
      <c r="LLZ60" s="62"/>
      <c r="LMA60" s="62"/>
      <c r="LMB60" s="62"/>
      <c r="LMC60" s="62"/>
      <c r="LMD60" s="62"/>
      <c r="LME60" s="62"/>
      <c r="LMF60" s="62"/>
      <c r="LMG60" s="62"/>
      <c r="LMH60" s="62"/>
      <c r="LMI60" s="62"/>
      <c r="LMJ60" s="62"/>
      <c r="LMK60" s="62"/>
      <c r="LML60" s="62"/>
      <c r="LMM60" s="62"/>
      <c r="LMN60" s="62"/>
      <c r="LMO60" s="62"/>
      <c r="LMP60" s="62"/>
      <c r="LMQ60" s="62"/>
      <c r="LMR60" s="62"/>
      <c r="LMS60" s="62"/>
      <c r="LMT60" s="62"/>
      <c r="LMU60" s="62"/>
      <c r="LMV60" s="62"/>
      <c r="LMW60" s="62"/>
      <c r="LMX60" s="62"/>
      <c r="LMY60" s="62"/>
      <c r="LMZ60" s="62"/>
      <c r="LNA60" s="62"/>
      <c r="LNB60" s="62"/>
      <c r="LNC60" s="62"/>
      <c r="LND60" s="62"/>
      <c r="LNE60" s="62"/>
      <c r="LNF60" s="62"/>
      <c r="LNG60" s="62"/>
      <c r="LNH60" s="62"/>
      <c r="LNI60" s="62"/>
      <c r="LNJ60" s="62"/>
      <c r="LNK60" s="62"/>
      <c r="LNL60" s="62"/>
      <c r="LNM60" s="62"/>
      <c r="LNN60" s="62"/>
      <c r="LNO60" s="62"/>
      <c r="LNP60" s="62"/>
      <c r="LNQ60" s="62"/>
      <c r="LNR60" s="62"/>
      <c r="LNS60" s="62"/>
      <c r="LNT60" s="62"/>
      <c r="LNU60" s="62"/>
      <c r="LNV60" s="62"/>
      <c r="LNW60" s="62"/>
      <c r="LNX60" s="62"/>
      <c r="LNY60" s="62"/>
      <c r="LNZ60" s="62"/>
      <c r="LOA60" s="62"/>
      <c r="LOB60" s="62"/>
      <c r="LOC60" s="62"/>
      <c r="LOD60" s="62"/>
      <c r="LOE60" s="62"/>
      <c r="LOF60" s="62"/>
      <c r="LOG60" s="62"/>
      <c r="LOH60" s="62"/>
      <c r="LOI60" s="62"/>
      <c r="LOJ60" s="62"/>
      <c r="LOK60" s="62"/>
      <c r="LOL60" s="62"/>
      <c r="LOM60" s="62"/>
      <c r="LON60" s="62"/>
      <c r="LOO60" s="62"/>
      <c r="LOP60" s="62"/>
      <c r="LOQ60" s="62"/>
      <c r="LOR60" s="62"/>
      <c r="LOS60" s="62"/>
      <c r="LOT60" s="62"/>
      <c r="LOU60" s="62"/>
      <c r="LOV60" s="62"/>
      <c r="LOW60" s="62"/>
      <c r="LOX60" s="62"/>
      <c r="LOY60" s="62"/>
      <c r="LOZ60" s="62"/>
      <c r="LPA60" s="62"/>
      <c r="LPB60" s="62"/>
      <c r="LPC60" s="62"/>
      <c r="LPD60" s="62"/>
      <c r="LPE60" s="62"/>
      <c r="LPF60" s="62"/>
      <c r="LPG60" s="62"/>
      <c r="LPH60" s="62"/>
      <c r="LPI60" s="62"/>
      <c r="LPJ60" s="62"/>
      <c r="LPK60" s="62"/>
      <c r="LPL60" s="62"/>
      <c r="LPM60" s="62"/>
      <c r="LPN60" s="62"/>
      <c r="LPO60" s="62"/>
      <c r="LPP60" s="62"/>
      <c r="LPQ60" s="62"/>
      <c r="LPR60" s="62"/>
      <c r="LPS60" s="62"/>
      <c r="LPT60" s="62"/>
      <c r="LPU60" s="62"/>
      <c r="LPV60" s="62"/>
      <c r="LPW60" s="62"/>
      <c r="LPX60" s="62"/>
      <c r="LPY60" s="62"/>
      <c r="LPZ60" s="62"/>
      <c r="LQA60" s="62"/>
      <c r="LQB60" s="62"/>
      <c r="LQC60" s="62"/>
      <c r="LQD60" s="62"/>
      <c r="LQE60" s="62"/>
      <c r="LQF60" s="62"/>
      <c r="LQG60" s="62"/>
      <c r="LQH60" s="62"/>
      <c r="LQI60" s="62"/>
      <c r="LQJ60" s="62"/>
      <c r="LQK60" s="62"/>
      <c r="LQL60" s="62"/>
      <c r="LQM60" s="62"/>
      <c r="LQN60" s="62"/>
      <c r="LQO60" s="62"/>
      <c r="LQP60" s="62"/>
      <c r="LQQ60" s="62"/>
      <c r="LQR60" s="62"/>
      <c r="LQS60" s="62"/>
      <c r="LQT60" s="62"/>
      <c r="LQU60" s="62"/>
      <c r="LQV60" s="62"/>
      <c r="LQW60" s="62"/>
      <c r="LQX60" s="62"/>
      <c r="LQY60" s="62"/>
      <c r="LQZ60" s="62"/>
      <c r="LRA60" s="62"/>
      <c r="LRB60" s="62"/>
      <c r="LRC60" s="62"/>
      <c r="LRD60" s="62"/>
      <c r="LRE60" s="62"/>
      <c r="LRF60" s="62"/>
      <c r="LRG60" s="62"/>
      <c r="LRH60" s="62"/>
      <c r="LRI60" s="62"/>
      <c r="LRJ60" s="62"/>
      <c r="LRK60" s="62"/>
      <c r="LRL60" s="62"/>
      <c r="LRM60" s="62"/>
      <c r="LRN60" s="62"/>
      <c r="LRO60" s="62"/>
      <c r="LRP60" s="62"/>
      <c r="LRQ60" s="62"/>
      <c r="LRR60" s="62"/>
      <c r="LRS60" s="62"/>
      <c r="LRT60" s="62"/>
      <c r="LRU60" s="62"/>
      <c r="LRV60" s="62"/>
      <c r="LRW60" s="62"/>
      <c r="LRX60" s="62"/>
      <c r="LRY60" s="62"/>
      <c r="LRZ60" s="62"/>
      <c r="LSA60" s="62"/>
      <c r="LSB60" s="62"/>
      <c r="LSC60" s="62"/>
      <c r="LSD60" s="62"/>
      <c r="LSE60" s="62"/>
      <c r="LSF60" s="62"/>
      <c r="LSG60" s="62"/>
      <c r="LSH60" s="62"/>
      <c r="LSI60" s="62"/>
      <c r="LSJ60" s="62"/>
      <c r="LSK60" s="62"/>
      <c r="LSL60" s="62"/>
      <c r="LSM60" s="62"/>
      <c r="LSN60" s="62"/>
      <c r="LSO60" s="62"/>
      <c r="LSP60" s="62"/>
      <c r="LSQ60" s="62"/>
      <c r="LSR60" s="62"/>
      <c r="LSS60" s="62"/>
      <c r="LST60" s="62"/>
      <c r="LSU60" s="62"/>
      <c r="LSV60" s="62"/>
      <c r="LSW60" s="62"/>
      <c r="LSX60" s="62"/>
      <c r="LSY60" s="62"/>
      <c r="LSZ60" s="62"/>
      <c r="LTA60" s="62"/>
      <c r="LTB60" s="62"/>
      <c r="LTC60" s="62"/>
      <c r="LTD60" s="62"/>
      <c r="LTE60" s="62"/>
      <c r="LTF60" s="62"/>
      <c r="LTG60" s="62"/>
      <c r="LTH60" s="62"/>
      <c r="LTI60" s="62"/>
      <c r="LTJ60" s="62"/>
      <c r="LTK60" s="62"/>
      <c r="LTL60" s="62"/>
      <c r="LTM60" s="62"/>
      <c r="LTN60" s="62"/>
      <c r="LTO60" s="62"/>
      <c r="LTP60" s="62"/>
      <c r="LTQ60" s="62"/>
      <c r="LTR60" s="62"/>
      <c r="LTS60" s="62"/>
      <c r="LTT60" s="62"/>
      <c r="LTU60" s="62"/>
      <c r="LTV60" s="62"/>
      <c r="LTW60" s="62"/>
      <c r="LTX60" s="62"/>
      <c r="LTY60" s="62"/>
      <c r="LTZ60" s="62"/>
      <c r="LUA60" s="62"/>
      <c r="LUB60" s="62"/>
      <c r="LUC60" s="62"/>
      <c r="LUD60" s="62"/>
      <c r="LUE60" s="62"/>
      <c r="LUF60" s="62"/>
      <c r="LUG60" s="62"/>
      <c r="LUH60" s="62"/>
      <c r="LUI60" s="62"/>
      <c r="LUJ60" s="62"/>
      <c r="LUK60" s="62"/>
      <c r="LUL60" s="62"/>
      <c r="LUM60" s="62"/>
      <c r="LUN60" s="62"/>
      <c r="LUO60" s="62"/>
      <c r="LUP60" s="62"/>
      <c r="LUQ60" s="62"/>
      <c r="LUR60" s="62"/>
      <c r="LUS60" s="62"/>
      <c r="LUT60" s="62"/>
      <c r="LUU60" s="62"/>
      <c r="LUV60" s="62"/>
      <c r="LUW60" s="62"/>
      <c r="LUX60" s="62"/>
      <c r="LUY60" s="62"/>
      <c r="LUZ60" s="62"/>
      <c r="LVA60" s="62"/>
      <c r="LVB60" s="62"/>
      <c r="LVC60" s="62"/>
      <c r="LVD60" s="62"/>
      <c r="LVE60" s="62"/>
      <c r="LVF60" s="62"/>
      <c r="LVG60" s="62"/>
      <c r="LVH60" s="62"/>
      <c r="LVI60" s="62"/>
      <c r="LVJ60" s="62"/>
      <c r="LVK60" s="62"/>
      <c r="LVL60" s="62"/>
      <c r="LVM60" s="62"/>
      <c r="LVN60" s="62"/>
      <c r="LVO60" s="62"/>
      <c r="LVP60" s="62"/>
      <c r="LVQ60" s="62"/>
      <c r="LVR60" s="62"/>
      <c r="LVS60" s="62"/>
      <c r="LVT60" s="62"/>
      <c r="LVU60" s="62"/>
      <c r="LVV60" s="62"/>
      <c r="LVW60" s="62"/>
      <c r="LVX60" s="62"/>
      <c r="LVY60" s="62"/>
      <c r="LVZ60" s="62"/>
      <c r="LWA60" s="62"/>
      <c r="LWB60" s="62"/>
      <c r="LWC60" s="62"/>
      <c r="LWD60" s="62"/>
      <c r="LWE60" s="62"/>
      <c r="LWF60" s="62"/>
      <c r="LWG60" s="62"/>
      <c r="LWH60" s="62"/>
      <c r="LWI60" s="62"/>
      <c r="LWJ60" s="62"/>
      <c r="LWK60" s="62"/>
      <c r="LWL60" s="62"/>
      <c r="LWM60" s="62"/>
      <c r="LWN60" s="62"/>
      <c r="LWO60" s="62"/>
      <c r="LWP60" s="62"/>
      <c r="LWQ60" s="62"/>
      <c r="LWR60" s="62"/>
      <c r="LWS60" s="62"/>
      <c r="LWT60" s="62"/>
      <c r="LWU60" s="62"/>
      <c r="LWV60" s="62"/>
      <c r="LWW60" s="62"/>
      <c r="LWX60" s="62"/>
      <c r="LWY60" s="62"/>
      <c r="LWZ60" s="62"/>
      <c r="LXA60" s="62"/>
      <c r="LXB60" s="62"/>
      <c r="LXC60" s="62"/>
      <c r="LXD60" s="62"/>
      <c r="LXE60" s="62"/>
      <c r="LXF60" s="62"/>
      <c r="LXG60" s="62"/>
      <c r="LXH60" s="62"/>
      <c r="LXI60" s="62"/>
      <c r="LXJ60" s="62"/>
      <c r="LXK60" s="62"/>
      <c r="LXL60" s="62"/>
      <c r="LXM60" s="62"/>
      <c r="LXN60" s="62"/>
      <c r="LXO60" s="62"/>
      <c r="LXP60" s="62"/>
      <c r="LXQ60" s="62"/>
      <c r="LXR60" s="62"/>
      <c r="LXS60" s="62"/>
      <c r="LXT60" s="62"/>
      <c r="LXU60" s="62"/>
      <c r="LXV60" s="62"/>
      <c r="LXW60" s="62"/>
      <c r="LXX60" s="62"/>
      <c r="LXY60" s="62"/>
      <c r="LXZ60" s="62"/>
      <c r="LYA60" s="62"/>
      <c r="LYB60" s="62"/>
      <c r="LYC60" s="62"/>
      <c r="LYD60" s="62"/>
      <c r="LYE60" s="62"/>
      <c r="LYF60" s="62"/>
      <c r="LYG60" s="62"/>
      <c r="LYH60" s="62"/>
      <c r="LYI60" s="62"/>
      <c r="LYJ60" s="62"/>
      <c r="LYK60" s="62"/>
      <c r="LYL60" s="62"/>
      <c r="LYM60" s="62"/>
      <c r="LYN60" s="62"/>
      <c r="LYO60" s="62"/>
      <c r="LYP60" s="62"/>
      <c r="LYQ60" s="62"/>
      <c r="LYR60" s="62"/>
      <c r="LYS60" s="62"/>
      <c r="LYT60" s="62"/>
      <c r="LYU60" s="62"/>
      <c r="LYV60" s="62"/>
      <c r="LYW60" s="62"/>
      <c r="LYX60" s="62"/>
      <c r="LYY60" s="62"/>
      <c r="LYZ60" s="62"/>
      <c r="LZA60" s="62"/>
      <c r="LZB60" s="62"/>
      <c r="LZC60" s="62"/>
      <c r="LZD60" s="62"/>
      <c r="LZE60" s="62"/>
      <c r="LZF60" s="62"/>
      <c r="LZG60" s="62"/>
      <c r="LZH60" s="62"/>
      <c r="LZI60" s="62"/>
      <c r="LZJ60" s="62"/>
      <c r="LZK60" s="62"/>
      <c r="LZL60" s="62"/>
      <c r="LZM60" s="62"/>
      <c r="LZN60" s="62"/>
      <c r="LZO60" s="62"/>
      <c r="LZP60" s="62"/>
      <c r="LZQ60" s="62"/>
      <c r="LZR60" s="62"/>
      <c r="LZS60" s="62"/>
      <c r="LZT60" s="62"/>
      <c r="LZU60" s="62"/>
      <c r="LZV60" s="62"/>
      <c r="LZW60" s="62"/>
      <c r="LZX60" s="62"/>
      <c r="LZY60" s="62"/>
      <c r="LZZ60" s="62"/>
      <c r="MAA60" s="62"/>
      <c r="MAB60" s="62"/>
      <c r="MAC60" s="62"/>
      <c r="MAD60" s="62"/>
      <c r="MAE60" s="62"/>
      <c r="MAF60" s="62"/>
      <c r="MAG60" s="62"/>
      <c r="MAH60" s="62"/>
      <c r="MAI60" s="62"/>
      <c r="MAJ60" s="62"/>
      <c r="MAK60" s="62"/>
      <c r="MAL60" s="62"/>
      <c r="MAM60" s="62"/>
      <c r="MAN60" s="62"/>
      <c r="MAO60" s="62"/>
      <c r="MAP60" s="62"/>
      <c r="MAQ60" s="62"/>
      <c r="MAR60" s="62"/>
      <c r="MAS60" s="62"/>
      <c r="MAT60" s="62"/>
      <c r="MAU60" s="62"/>
      <c r="MAV60" s="62"/>
      <c r="MAW60" s="62"/>
      <c r="MAX60" s="62"/>
      <c r="MAY60" s="62"/>
      <c r="MAZ60" s="62"/>
      <c r="MBA60" s="62"/>
      <c r="MBB60" s="62"/>
      <c r="MBC60" s="62"/>
      <c r="MBD60" s="62"/>
      <c r="MBE60" s="62"/>
      <c r="MBF60" s="62"/>
      <c r="MBG60" s="62"/>
      <c r="MBH60" s="62"/>
      <c r="MBI60" s="62"/>
      <c r="MBJ60" s="62"/>
      <c r="MBK60" s="62"/>
      <c r="MBL60" s="62"/>
      <c r="MBM60" s="62"/>
      <c r="MBN60" s="62"/>
      <c r="MBO60" s="62"/>
      <c r="MBP60" s="62"/>
      <c r="MBQ60" s="62"/>
      <c r="MBR60" s="62"/>
      <c r="MBS60" s="62"/>
      <c r="MBT60" s="62"/>
      <c r="MBU60" s="62"/>
      <c r="MBV60" s="62"/>
      <c r="MBW60" s="62"/>
      <c r="MBX60" s="62"/>
      <c r="MBY60" s="62"/>
      <c r="MBZ60" s="62"/>
      <c r="MCA60" s="62"/>
      <c r="MCB60" s="62"/>
      <c r="MCC60" s="62"/>
      <c r="MCD60" s="62"/>
      <c r="MCE60" s="62"/>
      <c r="MCF60" s="62"/>
      <c r="MCG60" s="62"/>
      <c r="MCH60" s="62"/>
      <c r="MCI60" s="62"/>
      <c r="MCJ60" s="62"/>
      <c r="MCK60" s="62"/>
      <c r="MCL60" s="62"/>
      <c r="MCM60" s="62"/>
      <c r="MCN60" s="62"/>
      <c r="MCO60" s="62"/>
      <c r="MCP60" s="62"/>
      <c r="MCQ60" s="62"/>
      <c r="MCR60" s="62"/>
      <c r="MCS60" s="62"/>
      <c r="MCT60" s="62"/>
      <c r="MCU60" s="62"/>
      <c r="MCV60" s="62"/>
      <c r="MCW60" s="62"/>
      <c r="MCX60" s="62"/>
      <c r="MCY60" s="62"/>
      <c r="MCZ60" s="62"/>
      <c r="MDA60" s="62"/>
      <c r="MDB60" s="62"/>
      <c r="MDC60" s="62"/>
      <c r="MDD60" s="62"/>
      <c r="MDE60" s="62"/>
      <c r="MDF60" s="62"/>
      <c r="MDG60" s="62"/>
      <c r="MDH60" s="62"/>
      <c r="MDI60" s="62"/>
      <c r="MDJ60" s="62"/>
      <c r="MDK60" s="62"/>
      <c r="MDL60" s="62"/>
      <c r="MDM60" s="62"/>
      <c r="MDN60" s="62"/>
      <c r="MDO60" s="62"/>
      <c r="MDP60" s="62"/>
      <c r="MDQ60" s="62"/>
      <c r="MDR60" s="62"/>
      <c r="MDS60" s="62"/>
      <c r="MDT60" s="62"/>
      <c r="MDU60" s="62"/>
      <c r="MDV60" s="62"/>
      <c r="MDW60" s="62"/>
      <c r="MDX60" s="62"/>
      <c r="MDY60" s="62"/>
      <c r="MDZ60" s="62"/>
      <c r="MEA60" s="62"/>
      <c r="MEB60" s="62"/>
      <c r="MEC60" s="62"/>
      <c r="MED60" s="62"/>
      <c r="MEE60" s="62"/>
      <c r="MEF60" s="62"/>
      <c r="MEG60" s="62"/>
      <c r="MEH60" s="62"/>
      <c r="MEI60" s="62"/>
      <c r="MEJ60" s="62"/>
      <c r="MEK60" s="62"/>
      <c r="MEL60" s="62"/>
      <c r="MEM60" s="62"/>
      <c r="MEN60" s="62"/>
      <c r="MEO60" s="62"/>
      <c r="MEP60" s="62"/>
      <c r="MEQ60" s="62"/>
      <c r="MER60" s="62"/>
      <c r="MES60" s="62"/>
      <c r="MET60" s="62"/>
      <c r="MEU60" s="62"/>
      <c r="MEV60" s="62"/>
      <c r="MEW60" s="62"/>
      <c r="MEX60" s="62"/>
      <c r="MEY60" s="62"/>
      <c r="MEZ60" s="62"/>
      <c r="MFA60" s="62"/>
      <c r="MFB60" s="62"/>
      <c r="MFC60" s="62"/>
      <c r="MFD60" s="62"/>
      <c r="MFE60" s="62"/>
      <c r="MFF60" s="62"/>
      <c r="MFG60" s="62"/>
      <c r="MFH60" s="62"/>
      <c r="MFI60" s="62"/>
      <c r="MFJ60" s="62"/>
      <c r="MFK60" s="62"/>
      <c r="MFL60" s="62"/>
      <c r="MFM60" s="62"/>
      <c r="MFN60" s="62"/>
      <c r="MFO60" s="62"/>
      <c r="MFP60" s="62"/>
      <c r="MFQ60" s="62"/>
      <c r="MFR60" s="62"/>
      <c r="MFS60" s="62"/>
      <c r="MFT60" s="62"/>
      <c r="MFU60" s="62"/>
      <c r="MFV60" s="62"/>
      <c r="MFW60" s="62"/>
      <c r="MFX60" s="62"/>
      <c r="MFY60" s="62"/>
      <c r="MFZ60" s="62"/>
      <c r="MGA60" s="62"/>
      <c r="MGB60" s="62"/>
      <c r="MGC60" s="62"/>
      <c r="MGD60" s="62"/>
      <c r="MGE60" s="62"/>
      <c r="MGF60" s="62"/>
      <c r="MGG60" s="62"/>
      <c r="MGH60" s="62"/>
      <c r="MGI60" s="62"/>
      <c r="MGJ60" s="62"/>
      <c r="MGK60" s="62"/>
      <c r="MGL60" s="62"/>
      <c r="MGM60" s="62"/>
      <c r="MGN60" s="62"/>
      <c r="MGO60" s="62"/>
      <c r="MGP60" s="62"/>
      <c r="MGQ60" s="62"/>
      <c r="MGR60" s="62"/>
      <c r="MGS60" s="62"/>
      <c r="MGT60" s="62"/>
      <c r="MGU60" s="62"/>
      <c r="MGV60" s="62"/>
      <c r="MGW60" s="62"/>
      <c r="MGX60" s="62"/>
      <c r="MGY60" s="62"/>
      <c r="MGZ60" s="62"/>
      <c r="MHA60" s="62"/>
      <c r="MHB60" s="62"/>
      <c r="MHC60" s="62"/>
      <c r="MHD60" s="62"/>
      <c r="MHE60" s="62"/>
      <c r="MHF60" s="62"/>
      <c r="MHG60" s="62"/>
      <c r="MHH60" s="62"/>
      <c r="MHI60" s="62"/>
      <c r="MHJ60" s="62"/>
      <c r="MHK60" s="62"/>
      <c r="MHL60" s="62"/>
      <c r="MHM60" s="62"/>
      <c r="MHN60" s="62"/>
      <c r="MHO60" s="62"/>
      <c r="MHP60" s="62"/>
      <c r="MHQ60" s="62"/>
      <c r="MHR60" s="62"/>
      <c r="MHS60" s="62"/>
      <c r="MHT60" s="62"/>
      <c r="MHU60" s="62"/>
      <c r="MHV60" s="62"/>
      <c r="MHW60" s="62"/>
      <c r="MHX60" s="62"/>
      <c r="MHY60" s="62"/>
      <c r="MHZ60" s="62"/>
      <c r="MIA60" s="62"/>
      <c r="MIB60" s="62"/>
      <c r="MIC60" s="62"/>
      <c r="MID60" s="62"/>
      <c r="MIE60" s="62"/>
      <c r="MIF60" s="62"/>
      <c r="MIG60" s="62"/>
      <c r="MIH60" s="62"/>
      <c r="MII60" s="62"/>
      <c r="MIJ60" s="62"/>
      <c r="MIK60" s="62"/>
      <c r="MIL60" s="62"/>
      <c r="MIM60" s="62"/>
      <c r="MIN60" s="62"/>
      <c r="MIO60" s="62"/>
      <c r="MIP60" s="62"/>
      <c r="MIQ60" s="62"/>
      <c r="MIR60" s="62"/>
      <c r="MIS60" s="62"/>
      <c r="MIT60" s="62"/>
      <c r="MIU60" s="62"/>
      <c r="MIV60" s="62"/>
      <c r="MIW60" s="62"/>
      <c r="MIX60" s="62"/>
      <c r="MIY60" s="62"/>
      <c r="MIZ60" s="62"/>
      <c r="MJA60" s="62"/>
      <c r="MJB60" s="62"/>
      <c r="MJC60" s="62"/>
      <c r="MJD60" s="62"/>
      <c r="MJE60" s="62"/>
      <c r="MJF60" s="62"/>
      <c r="MJG60" s="62"/>
      <c r="MJH60" s="62"/>
      <c r="MJI60" s="62"/>
      <c r="MJJ60" s="62"/>
      <c r="MJK60" s="62"/>
      <c r="MJL60" s="62"/>
      <c r="MJM60" s="62"/>
      <c r="MJN60" s="62"/>
      <c r="MJO60" s="62"/>
      <c r="MJP60" s="62"/>
      <c r="MJQ60" s="62"/>
      <c r="MJR60" s="62"/>
      <c r="MJS60" s="62"/>
      <c r="MJT60" s="62"/>
      <c r="MJU60" s="62"/>
      <c r="MJV60" s="62"/>
      <c r="MJW60" s="62"/>
      <c r="MJX60" s="62"/>
      <c r="MJY60" s="62"/>
      <c r="MJZ60" s="62"/>
      <c r="MKA60" s="62"/>
      <c r="MKB60" s="62"/>
      <c r="MKC60" s="62"/>
      <c r="MKD60" s="62"/>
      <c r="MKE60" s="62"/>
      <c r="MKF60" s="62"/>
      <c r="MKG60" s="62"/>
      <c r="MKH60" s="62"/>
      <c r="MKI60" s="62"/>
      <c r="MKJ60" s="62"/>
      <c r="MKK60" s="62"/>
      <c r="MKL60" s="62"/>
      <c r="MKM60" s="62"/>
      <c r="MKN60" s="62"/>
      <c r="MKO60" s="62"/>
      <c r="MKP60" s="62"/>
      <c r="MKQ60" s="62"/>
      <c r="MKR60" s="62"/>
      <c r="MKS60" s="62"/>
      <c r="MKT60" s="62"/>
      <c r="MKU60" s="62"/>
      <c r="MKV60" s="62"/>
      <c r="MKW60" s="62"/>
      <c r="MKX60" s="62"/>
      <c r="MKY60" s="62"/>
      <c r="MKZ60" s="62"/>
      <c r="MLA60" s="62"/>
      <c r="MLB60" s="62"/>
      <c r="MLC60" s="62"/>
      <c r="MLD60" s="62"/>
      <c r="MLE60" s="62"/>
      <c r="MLF60" s="62"/>
      <c r="MLG60" s="62"/>
      <c r="MLH60" s="62"/>
      <c r="MLI60" s="62"/>
      <c r="MLJ60" s="62"/>
      <c r="MLK60" s="62"/>
      <c r="MLL60" s="62"/>
      <c r="MLM60" s="62"/>
      <c r="MLN60" s="62"/>
      <c r="MLO60" s="62"/>
      <c r="MLP60" s="62"/>
      <c r="MLQ60" s="62"/>
      <c r="MLR60" s="62"/>
      <c r="MLS60" s="62"/>
      <c r="MLT60" s="62"/>
      <c r="MLU60" s="62"/>
      <c r="MLV60" s="62"/>
      <c r="MLW60" s="62"/>
      <c r="MLX60" s="62"/>
      <c r="MLY60" s="62"/>
      <c r="MLZ60" s="62"/>
      <c r="MMA60" s="62"/>
      <c r="MMB60" s="62"/>
      <c r="MMC60" s="62"/>
      <c r="MMD60" s="62"/>
      <c r="MME60" s="62"/>
      <c r="MMF60" s="62"/>
      <c r="MMG60" s="62"/>
      <c r="MMH60" s="62"/>
      <c r="MMI60" s="62"/>
      <c r="MMJ60" s="62"/>
      <c r="MMK60" s="62"/>
      <c r="MML60" s="62"/>
      <c r="MMM60" s="62"/>
      <c r="MMN60" s="62"/>
      <c r="MMO60" s="62"/>
      <c r="MMP60" s="62"/>
      <c r="MMQ60" s="62"/>
      <c r="MMR60" s="62"/>
      <c r="MMS60" s="62"/>
      <c r="MMT60" s="62"/>
      <c r="MMU60" s="62"/>
      <c r="MMV60" s="62"/>
      <c r="MMW60" s="62"/>
      <c r="MMX60" s="62"/>
      <c r="MMY60" s="62"/>
      <c r="MMZ60" s="62"/>
      <c r="MNA60" s="62"/>
      <c r="MNB60" s="62"/>
      <c r="MNC60" s="62"/>
      <c r="MND60" s="62"/>
      <c r="MNE60" s="62"/>
      <c r="MNF60" s="62"/>
      <c r="MNG60" s="62"/>
      <c r="MNH60" s="62"/>
      <c r="MNI60" s="62"/>
      <c r="MNJ60" s="62"/>
      <c r="MNK60" s="62"/>
      <c r="MNL60" s="62"/>
      <c r="MNM60" s="62"/>
      <c r="MNN60" s="62"/>
      <c r="MNO60" s="62"/>
      <c r="MNP60" s="62"/>
      <c r="MNQ60" s="62"/>
      <c r="MNR60" s="62"/>
      <c r="MNS60" s="62"/>
      <c r="MNT60" s="62"/>
      <c r="MNU60" s="62"/>
      <c r="MNV60" s="62"/>
      <c r="MNW60" s="62"/>
      <c r="MNX60" s="62"/>
      <c r="MNY60" s="62"/>
      <c r="MNZ60" s="62"/>
      <c r="MOA60" s="62"/>
      <c r="MOB60" s="62"/>
      <c r="MOC60" s="62"/>
      <c r="MOD60" s="62"/>
      <c r="MOE60" s="62"/>
      <c r="MOF60" s="62"/>
      <c r="MOG60" s="62"/>
      <c r="MOH60" s="62"/>
      <c r="MOI60" s="62"/>
      <c r="MOJ60" s="62"/>
      <c r="MOK60" s="62"/>
      <c r="MOL60" s="62"/>
      <c r="MOM60" s="62"/>
      <c r="MON60" s="62"/>
      <c r="MOO60" s="62"/>
      <c r="MOP60" s="62"/>
      <c r="MOQ60" s="62"/>
      <c r="MOR60" s="62"/>
      <c r="MOS60" s="62"/>
      <c r="MOT60" s="62"/>
      <c r="MOU60" s="62"/>
      <c r="MOV60" s="62"/>
      <c r="MOW60" s="62"/>
      <c r="MOX60" s="62"/>
      <c r="MOY60" s="62"/>
      <c r="MOZ60" s="62"/>
      <c r="MPA60" s="62"/>
      <c r="MPB60" s="62"/>
      <c r="MPC60" s="62"/>
      <c r="MPD60" s="62"/>
      <c r="MPE60" s="62"/>
      <c r="MPF60" s="62"/>
      <c r="MPG60" s="62"/>
      <c r="MPH60" s="62"/>
      <c r="MPI60" s="62"/>
      <c r="MPJ60" s="62"/>
      <c r="MPK60" s="62"/>
      <c r="MPL60" s="62"/>
      <c r="MPM60" s="62"/>
      <c r="MPN60" s="62"/>
      <c r="MPO60" s="62"/>
      <c r="MPP60" s="62"/>
      <c r="MPQ60" s="62"/>
      <c r="MPR60" s="62"/>
      <c r="MPS60" s="62"/>
      <c r="MPT60" s="62"/>
      <c r="MPU60" s="62"/>
      <c r="MPV60" s="62"/>
      <c r="MPW60" s="62"/>
      <c r="MPX60" s="62"/>
      <c r="MPY60" s="62"/>
      <c r="MPZ60" s="62"/>
      <c r="MQA60" s="62"/>
      <c r="MQB60" s="62"/>
      <c r="MQC60" s="62"/>
      <c r="MQD60" s="62"/>
      <c r="MQE60" s="62"/>
      <c r="MQF60" s="62"/>
      <c r="MQG60" s="62"/>
      <c r="MQH60" s="62"/>
      <c r="MQI60" s="62"/>
      <c r="MQJ60" s="62"/>
      <c r="MQK60" s="62"/>
      <c r="MQL60" s="62"/>
      <c r="MQM60" s="62"/>
      <c r="MQN60" s="62"/>
      <c r="MQO60" s="62"/>
      <c r="MQP60" s="62"/>
      <c r="MQQ60" s="62"/>
      <c r="MQR60" s="62"/>
      <c r="MQS60" s="62"/>
      <c r="MQT60" s="62"/>
      <c r="MQU60" s="62"/>
      <c r="MQV60" s="62"/>
      <c r="MQW60" s="62"/>
      <c r="MQX60" s="62"/>
      <c r="MQY60" s="62"/>
      <c r="MQZ60" s="62"/>
      <c r="MRA60" s="62"/>
      <c r="MRB60" s="62"/>
      <c r="MRC60" s="62"/>
      <c r="MRD60" s="62"/>
      <c r="MRE60" s="62"/>
      <c r="MRF60" s="62"/>
      <c r="MRG60" s="62"/>
      <c r="MRH60" s="62"/>
      <c r="MRI60" s="62"/>
      <c r="MRJ60" s="62"/>
      <c r="MRK60" s="62"/>
      <c r="MRL60" s="62"/>
      <c r="MRM60" s="62"/>
      <c r="MRN60" s="62"/>
      <c r="MRO60" s="62"/>
      <c r="MRP60" s="62"/>
      <c r="MRQ60" s="62"/>
      <c r="MRR60" s="62"/>
      <c r="MRS60" s="62"/>
      <c r="MRT60" s="62"/>
      <c r="MRU60" s="62"/>
      <c r="MRV60" s="62"/>
      <c r="MRW60" s="62"/>
      <c r="MRX60" s="62"/>
      <c r="MRY60" s="62"/>
      <c r="MRZ60" s="62"/>
      <c r="MSA60" s="62"/>
      <c r="MSB60" s="62"/>
      <c r="MSC60" s="62"/>
      <c r="MSD60" s="62"/>
      <c r="MSE60" s="62"/>
      <c r="MSF60" s="62"/>
      <c r="MSG60" s="62"/>
      <c r="MSH60" s="62"/>
      <c r="MSI60" s="62"/>
      <c r="MSJ60" s="62"/>
      <c r="MSK60" s="62"/>
      <c r="MSL60" s="62"/>
      <c r="MSM60" s="62"/>
      <c r="MSN60" s="62"/>
      <c r="MSO60" s="62"/>
      <c r="MSP60" s="62"/>
      <c r="MSQ60" s="62"/>
      <c r="MSR60" s="62"/>
      <c r="MSS60" s="62"/>
      <c r="MST60" s="62"/>
      <c r="MSU60" s="62"/>
      <c r="MSV60" s="62"/>
      <c r="MSW60" s="62"/>
      <c r="MSX60" s="62"/>
      <c r="MSY60" s="62"/>
      <c r="MSZ60" s="62"/>
      <c r="MTA60" s="62"/>
      <c r="MTB60" s="62"/>
      <c r="MTC60" s="62"/>
      <c r="MTD60" s="62"/>
      <c r="MTE60" s="62"/>
      <c r="MTF60" s="62"/>
      <c r="MTG60" s="62"/>
      <c r="MTH60" s="62"/>
      <c r="MTI60" s="62"/>
      <c r="MTJ60" s="62"/>
      <c r="MTK60" s="62"/>
      <c r="MTL60" s="62"/>
      <c r="MTM60" s="62"/>
      <c r="MTN60" s="62"/>
      <c r="MTO60" s="62"/>
      <c r="MTP60" s="62"/>
      <c r="MTQ60" s="62"/>
      <c r="MTR60" s="62"/>
      <c r="MTS60" s="62"/>
      <c r="MTT60" s="62"/>
      <c r="MTU60" s="62"/>
      <c r="MTV60" s="62"/>
      <c r="MTW60" s="62"/>
      <c r="MTX60" s="62"/>
      <c r="MTY60" s="62"/>
      <c r="MTZ60" s="62"/>
      <c r="MUA60" s="62"/>
      <c r="MUB60" s="62"/>
      <c r="MUC60" s="62"/>
      <c r="MUD60" s="62"/>
      <c r="MUE60" s="62"/>
      <c r="MUF60" s="62"/>
      <c r="MUG60" s="62"/>
      <c r="MUH60" s="62"/>
      <c r="MUI60" s="62"/>
      <c r="MUJ60" s="62"/>
      <c r="MUK60" s="62"/>
      <c r="MUL60" s="62"/>
      <c r="MUM60" s="62"/>
      <c r="MUN60" s="62"/>
      <c r="MUO60" s="62"/>
      <c r="MUP60" s="62"/>
      <c r="MUQ60" s="62"/>
      <c r="MUR60" s="62"/>
      <c r="MUS60" s="62"/>
      <c r="MUT60" s="62"/>
      <c r="MUU60" s="62"/>
      <c r="MUV60" s="62"/>
      <c r="MUW60" s="62"/>
      <c r="MUX60" s="62"/>
      <c r="MUY60" s="62"/>
      <c r="MUZ60" s="62"/>
      <c r="MVA60" s="62"/>
      <c r="MVB60" s="62"/>
      <c r="MVC60" s="62"/>
      <c r="MVD60" s="62"/>
      <c r="MVE60" s="62"/>
      <c r="MVF60" s="62"/>
      <c r="MVG60" s="62"/>
      <c r="MVH60" s="62"/>
      <c r="MVI60" s="62"/>
      <c r="MVJ60" s="62"/>
      <c r="MVK60" s="62"/>
      <c r="MVL60" s="62"/>
      <c r="MVM60" s="62"/>
      <c r="MVN60" s="62"/>
      <c r="MVO60" s="62"/>
      <c r="MVP60" s="62"/>
      <c r="MVQ60" s="62"/>
      <c r="MVR60" s="62"/>
      <c r="MVS60" s="62"/>
      <c r="MVT60" s="62"/>
      <c r="MVU60" s="62"/>
      <c r="MVV60" s="62"/>
      <c r="MVW60" s="62"/>
      <c r="MVX60" s="62"/>
      <c r="MVY60" s="62"/>
      <c r="MVZ60" s="62"/>
      <c r="MWA60" s="62"/>
      <c r="MWB60" s="62"/>
      <c r="MWC60" s="62"/>
      <c r="MWD60" s="62"/>
      <c r="MWE60" s="62"/>
      <c r="MWF60" s="62"/>
      <c r="MWG60" s="62"/>
      <c r="MWH60" s="62"/>
      <c r="MWI60" s="62"/>
      <c r="MWJ60" s="62"/>
      <c r="MWK60" s="62"/>
      <c r="MWL60" s="62"/>
      <c r="MWM60" s="62"/>
      <c r="MWN60" s="62"/>
      <c r="MWO60" s="62"/>
      <c r="MWP60" s="62"/>
      <c r="MWQ60" s="62"/>
      <c r="MWR60" s="62"/>
      <c r="MWS60" s="62"/>
      <c r="MWT60" s="62"/>
      <c r="MWU60" s="62"/>
      <c r="MWV60" s="62"/>
      <c r="MWW60" s="62"/>
      <c r="MWX60" s="62"/>
      <c r="MWY60" s="62"/>
      <c r="MWZ60" s="62"/>
      <c r="MXA60" s="62"/>
      <c r="MXB60" s="62"/>
      <c r="MXC60" s="62"/>
      <c r="MXD60" s="62"/>
      <c r="MXE60" s="62"/>
      <c r="MXF60" s="62"/>
      <c r="MXG60" s="62"/>
      <c r="MXH60" s="62"/>
      <c r="MXI60" s="62"/>
      <c r="MXJ60" s="62"/>
      <c r="MXK60" s="62"/>
      <c r="MXL60" s="62"/>
      <c r="MXM60" s="62"/>
      <c r="MXN60" s="62"/>
      <c r="MXO60" s="62"/>
      <c r="MXP60" s="62"/>
      <c r="MXQ60" s="62"/>
      <c r="MXR60" s="62"/>
      <c r="MXS60" s="62"/>
      <c r="MXT60" s="62"/>
      <c r="MXU60" s="62"/>
      <c r="MXV60" s="62"/>
      <c r="MXW60" s="62"/>
      <c r="MXX60" s="62"/>
      <c r="MXY60" s="62"/>
      <c r="MXZ60" s="62"/>
      <c r="MYA60" s="62"/>
      <c r="MYB60" s="62"/>
      <c r="MYC60" s="62"/>
      <c r="MYD60" s="62"/>
      <c r="MYE60" s="62"/>
      <c r="MYF60" s="62"/>
      <c r="MYG60" s="62"/>
      <c r="MYH60" s="62"/>
      <c r="MYI60" s="62"/>
      <c r="MYJ60" s="62"/>
      <c r="MYK60" s="62"/>
      <c r="MYL60" s="62"/>
      <c r="MYM60" s="62"/>
      <c r="MYN60" s="62"/>
      <c r="MYO60" s="62"/>
      <c r="MYP60" s="62"/>
      <c r="MYQ60" s="62"/>
      <c r="MYR60" s="62"/>
      <c r="MYS60" s="62"/>
      <c r="MYT60" s="62"/>
      <c r="MYU60" s="62"/>
      <c r="MYV60" s="62"/>
      <c r="MYW60" s="62"/>
      <c r="MYX60" s="62"/>
      <c r="MYY60" s="62"/>
      <c r="MYZ60" s="62"/>
      <c r="MZA60" s="62"/>
      <c r="MZB60" s="62"/>
      <c r="MZC60" s="62"/>
      <c r="MZD60" s="62"/>
      <c r="MZE60" s="62"/>
      <c r="MZF60" s="62"/>
      <c r="MZG60" s="62"/>
      <c r="MZH60" s="62"/>
      <c r="MZI60" s="62"/>
      <c r="MZJ60" s="62"/>
      <c r="MZK60" s="62"/>
      <c r="MZL60" s="62"/>
      <c r="MZM60" s="62"/>
      <c r="MZN60" s="62"/>
      <c r="MZO60" s="62"/>
      <c r="MZP60" s="62"/>
      <c r="MZQ60" s="62"/>
      <c r="MZR60" s="62"/>
      <c r="MZS60" s="62"/>
      <c r="MZT60" s="62"/>
      <c r="MZU60" s="62"/>
      <c r="MZV60" s="62"/>
      <c r="MZW60" s="62"/>
      <c r="MZX60" s="62"/>
      <c r="MZY60" s="62"/>
      <c r="MZZ60" s="62"/>
      <c r="NAA60" s="62"/>
      <c r="NAB60" s="62"/>
      <c r="NAC60" s="62"/>
      <c r="NAD60" s="62"/>
      <c r="NAE60" s="62"/>
      <c r="NAF60" s="62"/>
      <c r="NAG60" s="62"/>
      <c r="NAH60" s="62"/>
      <c r="NAI60" s="62"/>
      <c r="NAJ60" s="62"/>
      <c r="NAK60" s="62"/>
      <c r="NAL60" s="62"/>
      <c r="NAM60" s="62"/>
      <c r="NAN60" s="62"/>
      <c r="NAO60" s="62"/>
      <c r="NAP60" s="62"/>
      <c r="NAQ60" s="62"/>
      <c r="NAR60" s="62"/>
      <c r="NAS60" s="62"/>
      <c r="NAT60" s="62"/>
      <c r="NAU60" s="62"/>
      <c r="NAV60" s="62"/>
      <c r="NAW60" s="62"/>
      <c r="NAX60" s="62"/>
      <c r="NAY60" s="62"/>
      <c r="NAZ60" s="62"/>
      <c r="NBA60" s="62"/>
      <c r="NBB60" s="62"/>
      <c r="NBC60" s="62"/>
      <c r="NBD60" s="62"/>
      <c r="NBE60" s="62"/>
      <c r="NBF60" s="62"/>
      <c r="NBG60" s="62"/>
      <c r="NBH60" s="62"/>
      <c r="NBI60" s="62"/>
      <c r="NBJ60" s="62"/>
      <c r="NBK60" s="62"/>
      <c r="NBL60" s="62"/>
      <c r="NBM60" s="62"/>
      <c r="NBN60" s="62"/>
      <c r="NBO60" s="62"/>
      <c r="NBP60" s="62"/>
      <c r="NBQ60" s="62"/>
      <c r="NBR60" s="62"/>
      <c r="NBS60" s="62"/>
      <c r="NBT60" s="62"/>
      <c r="NBU60" s="62"/>
      <c r="NBV60" s="62"/>
      <c r="NBW60" s="62"/>
      <c r="NBX60" s="62"/>
      <c r="NBY60" s="62"/>
      <c r="NBZ60" s="62"/>
      <c r="NCA60" s="62"/>
      <c r="NCB60" s="62"/>
      <c r="NCC60" s="62"/>
      <c r="NCD60" s="62"/>
      <c r="NCE60" s="62"/>
      <c r="NCF60" s="62"/>
      <c r="NCG60" s="62"/>
      <c r="NCH60" s="62"/>
      <c r="NCI60" s="62"/>
      <c r="NCJ60" s="62"/>
      <c r="NCK60" s="62"/>
      <c r="NCL60" s="62"/>
      <c r="NCM60" s="62"/>
      <c r="NCN60" s="62"/>
      <c r="NCO60" s="62"/>
      <c r="NCP60" s="62"/>
      <c r="NCQ60" s="62"/>
      <c r="NCR60" s="62"/>
      <c r="NCS60" s="62"/>
      <c r="NCT60" s="62"/>
      <c r="NCU60" s="62"/>
      <c r="NCV60" s="62"/>
      <c r="NCW60" s="62"/>
      <c r="NCX60" s="62"/>
      <c r="NCY60" s="62"/>
      <c r="NCZ60" s="62"/>
      <c r="NDA60" s="62"/>
      <c r="NDB60" s="62"/>
      <c r="NDC60" s="62"/>
      <c r="NDD60" s="62"/>
      <c r="NDE60" s="62"/>
      <c r="NDF60" s="62"/>
      <c r="NDG60" s="62"/>
      <c r="NDH60" s="62"/>
      <c r="NDI60" s="62"/>
      <c r="NDJ60" s="62"/>
      <c r="NDK60" s="62"/>
      <c r="NDL60" s="62"/>
      <c r="NDM60" s="62"/>
      <c r="NDN60" s="62"/>
      <c r="NDO60" s="62"/>
      <c r="NDP60" s="62"/>
      <c r="NDQ60" s="62"/>
      <c r="NDR60" s="62"/>
      <c r="NDS60" s="62"/>
      <c r="NDT60" s="62"/>
      <c r="NDU60" s="62"/>
      <c r="NDV60" s="62"/>
      <c r="NDW60" s="62"/>
      <c r="NDX60" s="62"/>
      <c r="NDY60" s="62"/>
      <c r="NDZ60" s="62"/>
      <c r="NEA60" s="62"/>
      <c r="NEB60" s="62"/>
      <c r="NEC60" s="62"/>
      <c r="NED60" s="62"/>
      <c r="NEE60" s="62"/>
      <c r="NEF60" s="62"/>
      <c r="NEG60" s="62"/>
      <c r="NEH60" s="62"/>
      <c r="NEI60" s="62"/>
      <c r="NEJ60" s="62"/>
      <c r="NEK60" s="62"/>
      <c r="NEL60" s="62"/>
      <c r="NEM60" s="62"/>
      <c r="NEN60" s="62"/>
      <c r="NEO60" s="62"/>
      <c r="NEP60" s="62"/>
      <c r="NEQ60" s="62"/>
      <c r="NER60" s="62"/>
      <c r="NES60" s="62"/>
      <c r="NET60" s="62"/>
      <c r="NEU60" s="62"/>
      <c r="NEV60" s="62"/>
      <c r="NEW60" s="62"/>
      <c r="NEX60" s="62"/>
      <c r="NEY60" s="62"/>
      <c r="NEZ60" s="62"/>
      <c r="NFA60" s="62"/>
      <c r="NFB60" s="62"/>
      <c r="NFC60" s="62"/>
      <c r="NFD60" s="62"/>
      <c r="NFE60" s="62"/>
      <c r="NFF60" s="62"/>
      <c r="NFG60" s="62"/>
      <c r="NFH60" s="62"/>
      <c r="NFI60" s="62"/>
      <c r="NFJ60" s="62"/>
      <c r="NFK60" s="62"/>
      <c r="NFL60" s="62"/>
      <c r="NFM60" s="62"/>
      <c r="NFN60" s="62"/>
      <c r="NFO60" s="62"/>
      <c r="NFP60" s="62"/>
      <c r="NFQ60" s="62"/>
      <c r="NFR60" s="62"/>
      <c r="NFS60" s="62"/>
      <c r="NFT60" s="62"/>
      <c r="NFU60" s="62"/>
      <c r="NFV60" s="62"/>
      <c r="NFW60" s="62"/>
      <c r="NFX60" s="62"/>
      <c r="NFY60" s="62"/>
      <c r="NFZ60" s="62"/>
      <c r="NGA60" s="62"/>
      <c r="NGB60" s="62"/>
      <c r="NGC60" s="62"/>
      <c r="NGD60" s="62"/>
      <c r="NGE60" s="62"/>
      <c r="NGF60" s="62"/>
      <c r="NGG60" s="62"/>
      <c r="NGH60" s="62"/>
      <c r="NGI60" s="62"/>
      <c r="NGJ60" s="62"/>
      <c r="NGK60" s="62"/>
      <c r="NGL60" s="62"/>
      <c r="NGM60" s="62"/>
      <c r="NGN60" s="62"/>
      <c r="NGO60" s="62"/>
      <c r="NGP60" s="62"/>
      <c r="NGQ60" s="62"/>
      <c r="NGR60" s="62"/>
      <c r="NGS60" s="62"/>
      <c r="NGT60" s="62"/>
      <c r="NGU60" s="62"/>
      <c r="NGV60" s="62"/>
      <c r="NGW60" s="62"/>
      <c r="NGX60" s="62"/>
      <c r="NGY60" s="62"/>
      <c r="NGZ60" s="62"/>
      <c r="NHA60" s="62"/>
      <c r="NHB60" s="62"/>
      <c r="NHC60" s="62"/>
      <c r="NHD60" s="62"/>
      <c r="NHE60" s="62"/>
      <c r="NHF60" s="62"/>
      <c r="NHG60" s="62"/>
      <c r="NHH60" s="62"/>
      <c r="NHI60" s="62"/>
      <c r="NHJ60" s="62"/>
      <c r="NHK60" s="62"/>
      <c r="NHL60" s="62"/>
      <c r="NHM60" s="62"/>
      <c r="NHN60" s="62"/>
      <c r="NHO60" s="62"/>
      <c r="NHP60" s="62"/>
      <c r="NHQ60" s="62"/>
      <c r="NHR60" s="62"/>
      <c r="NHS60" s="62"/>
      <c r="NHT60" s="62"/>
      <c r="NHU60" s="62"/>
      <c r="NHV60" s="62"/>
      <c r="NHW60" s="62"/>
      <c r="NHX60" s="62"/>
      <c r="NHY60" s="62"/>
      <c r="NHZ60" s="62"/>
      <c r="NIA60" s="62"/>
      <c r="NIB60" s="62"/>
      <c r="NIC60" s="62"/>
      <c r="NID60" s="62"/>
      <c r="NIE60" s="62"/>
      <c r="NIF60" s="62"/>
      <c r="NIG60" s="62"/>
      <c r="NIH60" s="62"/>
      <c r="NII60" s="62"/>
      <c r="NIJ60" s="62"/>
      <c r="NIK60" s="62"/>
      <c r="NIL60" s="62"/>
      <c r="NIM60" s="62"/>
      <c r="NIN60" s="62"/>
      <c r="NIO60" s="62"/>
      <c r="NIP60" s="62"/>
      <c r="NIQ60" s="62"/>
      <c r="NIR60" s="62"/>
      <c r="NIS60" s="62"/>
      <c r="NIT60" s="62"/>
      <c r="NIU60" s="62"/>
      <c r="NIV60" s="62"/>
      <c r="NIW60" s="62"/>
      <c r="NIX60" s="62"/>
      <c r="NIY60" s="62"/>
      <c r="NIZ60" s="62"/>
      <c r="NJA60" s="62"/>
      <c r="NJB60" s="62"/>
      <c r="NJC60" s="62"/>
      <c r="NJD60" s="62"/>
      <c r="NJE60" s="62"/>
      <c r="NJF60" s="62"/>
      <c r="NJG60" s="62"/>
      <c r="NJH60" s="62"/>
      <c r="NJI60" s="62"/>
      <c r="NJJ60" s="62"/>
      <c r="NJK60" s="62"/>
      <c r="NJL60" s="62"/>
      <c r="NJM60" s="62"/>
      <c r="NJN60" s="62"/>
      <c r="NJO60" s="62"/>
      <c r="NJP60" s="62"/>
      <c r="NJQ60" s="62"/>
      <c r="NJR60" s="62"/>
      <c r="NJS60" s="62"/>
      <c r="NJT60" s="62"/>
      <c r="NJU60" s="62"/>
      <c r="NJV60" s="62"/>
      <c r="NJW60" s="62"/>
      <c r="NJX60" s="62"/>
      <c r="NJY60" s="62"/>
      <c r="NJZ60" s="62"/>
      <c r="NKA60" s="62"/>
      <c r="NKB60" s="62"/>
      <c r="NKC60" s="62"/>
      <c r="NKD60" s="62"/>
      <c r="NKE60" s="62"/>
      <c r="NKF60" s="62"/>
      <c r="NKG60" s="62"/>
      <c r="NKH60" s="62"/>
      <c r="NKI60" s="62"/>
      <c r="NKJ60" s="62"/>
      <c r="NKK60" s="62"/>
      <c r="NKL60" s="62"/>
      <c r="NKM60" s="62"/>
      <c r="NKN60" s="62"/>
      <c r="NKO60" s="62"/>
      <c r="NKP60" s="62"/>
      <c r="NKQ60" s="62"/>
      <c r="NKR60" s="62"/>
      <c r="NKS60" s="62"/>
      <c r="NKT60" s="62"/>
      <c r="NKU60" s="62"/>
      <c r="NKV60" s="62"/>
      <c r="NKW60" s="62"/>
      <c r="NKX60" s="62"/>
      <c r="NKY60" s="62"/>
      <c r="NKZ60" s="62"/>
      <c r="NLA60" s="62"/>
      <c r="NLB60" s="62"/>
      <c r="NLC60" s="62"/>
      <c r="NLD60" s="62"/>
      <c r="NLE60" s="62"/>
      <c r="NLF60" s="62"/>
      <c r="NLG60" s="62"/>
      <c r="NLH60" s="62"/>
      <c r="NLI60" s="62"/>
      <c r="NLJ60" s="62"/>
      <c r="NLK60" s="62"/>
      <c r="NLL60" s="62"/>
      <c r="NLM60" s="62"/>
      <c r="NLN60" s="62"/>
      <c r="NLO60" s="62"/>
      <c r="NLP60" s="62"/>
      <c r="NLQ60" s="62"/>
      <c r="NLR60" s="62"/>
      <c r="NLS60" s="62"/>
      <c r="NLT60" s="62"/>
      <c r="NLU60" s="62"/>
      <c r="NLV60" s="62"/>
      <c r="NLW60" s="62"/>
      <c r="NLX60" s="62"/>
      <c r="NLY60" s="62"/>
      <c r="NLZ60" s="62"/>
      <c r="NMA60" s="62"/>
      <c r="NMB60" s="62"/>
      <c r="NMC60" s="62"/>
      <c r="NMD60" s="62"/>
      <c r="NME60" s="62"/>
      <c r="NMF60" s="62"/>
      <c r="NMG60" s="62"/>
      <c r="NMH60" s="62"/>
      <c r="NMI60" s="62"/>
      <c r="NMJ60" s="62"/>
      <c r="NMK60" s="62"/>
      <c r="NML60" s="62"/>
      <c r="NMM60" s="62"/>
      <c r="NMN60" s="62"/>
      <c r="NMO60" s="62"/>
      <c r="NMP60" s="62"/>
      <c r="NMQ60" s="62"/>
      <c r="NMR60" s="62"/>
      <c r="NMS60" s="62"/>
      <c r="NMT60" s="62"/>
      <c r="NMU60" s="62"/>
      <c r="NMV60" s="62"/>
      <c r="NMW60" s="62"/>
      <c r="NMX60" s="62"/>
      <c r="NMY60" s="62"/>
      <c r="NMZ60" s="62"/>
      <c r="NNA60" s="62"/>
      <c r="NNB60" s="62"/>
      <c r="NNC60" s="62"/>
      <c r="NND60" s="62"/>
      <c r="NNE60" s="62"/>
      <c r="NNF60" s="62"/>
      <c r="NNG60" s="62"/>
      <c r="NNH60" s="62"/>
      <c r="NNI60" s="62"/>
      <c r="NNJ60" s="62"/>
      <c r="NNK60" s="62"/>
      <c r="NNL60" s="62"/>
      <c r="NNM60" s="62"/>
      <c r="NNN60" s="62"/>
      <c r="NNO60" s="62"/>
      <c r="NNP60" s="62"/>
      <c r="NNQ60" s="62"/>
      <c r="NNR60" s="62"/>
      <c r="NNS60" s="62"/>
      <c r="NNT60" s="62"/>
      <c r="NNU60" s="62"/>
      <c r="NNV60" s="62"/>
      <c r="NNW60" s="62"/>
      <c r="NNX60" s="62"/>
      <c r="NNY60" s="62"/>
      <c r="NNZ60" s="62"/>
      <c r="NOA60" s="62"/>
      <c r="NOB60" s="62"/>
      <c r="NOC60" s="62"/>
      <c r="NOD60" s="62"/>
      <c r="NOE60" s="62"/>
      <c r="NOF60" s="62"/>
      <c r="NOG60" s="62"/>
      <c r="NOH60" s="62"/>
      <c r="NOI60" s="62"/>
      <c r="NOJ60" s="62"/>
      <c r="NOK60" s="62"/>
      <c r="NOL60" s="62"/>
      <c r="NOM60" s="62"/>
      <c r="NON60" s="62"/>
      <c r="NOO60" s="62"/>
      <c r="NOP60" s="62"/>
      <c r="NOQ60" s="62"/>
      <c r="NOR60" s="62"/>
      <c r="NOS60" s="62"/>
      <c r="NOT60" s="62"/>
      <c r="NOU60" s="62"/>
      <c r="NOV60" s="62"/>
      <c r="NOW60" s="62"/>
      <c r="NOX60" s="62"/>
      <c r="NOY60" s="62"/>
      <c r="NOZ60" s="62"/>
      <c r="NPA60" s="62"/>
      <c r="NPB60" s="62"/>
      <c r="NPC60" s="62"/>
      <c r="NPD60" s="62"/>
      <c r="NPE60" s="62"/>
      <c r="NPF60" s="62"/>
      <c r="NPG60" s="62"/>
      <c r="NPH60" s="62"/>
      <c r="NPI60" s="62"/>
      <c r="NPJ60" s="62"/>
      <c r="NPK60" s="62"/>
      <c r="NPL60" s="62"/>
      <c r="NPM60" s="62"/>
      <c r="NPN60" s="62"/>
      <c r="NPO60" s="62"/>
      <c r="NPP60" s="62"/>
      <c r="NPQ60" s="62"/>
      <c r="NPR60" s="62"/>
      <c r="NPS60" s="62"/>
      <c r="NPT60" s="62"/>
      <c r="NPU60" s="62"/>
      <c r="NPV60" s="62"/>
      <c r="NPW60" s="62"/>
      <c r="NPX60" s="62"/>
      <c r="NPY60" s="62"/>
      <c r="NPZ60" s="62"/>
      <c r="NQA60" s="62"/>
      <c r="NQB60" s="62"/>
      <c r="NQC60" s="62"/>
      <c r="NQD60" s="62"/>
      <c r="NQE60" s="62"/>
      <c r="NQF60" s="62"/>
      <c r="NQG60" s="62"/>
      <c r="NQH60" s="62"/>
      <c r="NQI60" s="62"/>
      <c r="NQJ60" s="62"/>
      <c r="NQK60" s="62"/>
      <c r="NQL60" s="62"/>
      <c r="NQM60" s="62"/>
      <c r="NQN60" s="62"/>
      <c r="NQO60" s="62"/>
      <c r="NQP60" s="62"/>
      <c r="NQQ60" s="62"/>
      <c r="NQR60" s="62"/>
      <c r="NQS60" s="62"/>
      <c r="NQT60" s="62"/>
      <c r="NQU60" s="62"/>
      <c r="NQV60" s="62"/>
      <c r="NQW60" s="62"/>
      <c r="NQX60" s="62"/>
      <c r="NQY60" s="62"/>
      <c r="NQZ60" s="62"/>
      <c r="NRA60" s="62"/>
      <c r="NRB60" s="62"/>
      <c r="NRC60" s="62"/>
      <c r="NRD60" s="62"/>
      <c r="NRE60" s="62"/>
      <c r="NRF60" s="62"/>
      <c r="NRG60" s="62"/>
      <c r="NRH60" s="62"/>
      <c r="NRI60" s="62"/>
      <c r="NRJ60" s="62"/>
      <c r="NRK60" s="62"/>
      <c r="NRL60" s="62"/>
      <c r="NRM60" s="62"/>
      <c r="NRN60" s="62"/>
      <c r="NRO60" s="62"/>
      <c r="NRP60" s="62"/>
      <c r="NRQ60" s="62"/>
      <c r="NRR60" s="62"/>
      <c r="NRS60" s="62"/>
      <c r="NRT60" s="62"/>
      <c r="NRU60" s="62"/>
      <c r="NRV60" s="62"/>
      <c r="NRW60" s="62"/>
      <c r="NRX60" s="62"/>
      <c r="NRY60" s="62"/>
      <c r="NRZ60" s="62"/>
      <c r="NSA60" s="62"/>
      <c r="NSB60" s="62"/>
      <c r="NSC60" s="62"/>
      <c r="NSD60" s="62"/>
      <c r="NSE60" s="62"/>
      <c r="NSF60" s="62"/>
      <c r="NSG60" s="62"/>
      <c r="NSH60" s="62"/>
      <c r="NSI60" s="62"/>
      <c r="NSJ60" s="62"/>
      <c r="NSK60" s="62"/>
      <c r="NSL60" s="62"/>
      <c r="NSM60" s="62"/>
      <c r="NSN60" s="62"/>
      <c r="NSO60" s="62"/>
      <c r="NSP60" s="62"/>
      <c r="NSQ60" s="62"/>
      <c r="NSR60" s="62"/>
      <c r="NSS60" s="62"/>
      <c r="NST60" s="62"/>
      <c r="NSU60" s="62"/>
      <c r="NSV60" s="62"/>
      <c r="NSW60" s="62"/>
      <c r="NSX60" s="62"/>
      <c r="NSY60" s="62"/>
      <c r="NSZ60" s="62"/>
      <c r="NTA60" s="62"/>
      <c r="NTB60" s="62"/>
      <c r="NTC60" s="62"/>
      <c r="NTD60" s="62"/>
      <c r="NTE60" s="62"/>
      <c r="NTF60" s="62"/>
      <c r="NTG60" s="62"/>
      <c r="NTH60" s="62"/>
      <c r="NTI60" s="62"/>
      <c r="NTJ60" s="62"/>
      <c r="NTK60" s="62"/>
      <c r="NTL60" s="62"/>
      <c r="NTM60" s="62"/>
      <c r="NTN60" s="62"/>
      <c r="NTO60" s="62"/>
      <c r="NTP60" s="62"/>
      <c r="NTQ60" s="62"/>
      <c r="NTR60" s="62"/>
      <c r="NTS60" s="62"/>
      <c r="NTT60" s="62"/>
      <c r="NTU60" s="62"/>
      <c r="NTV60" s="62"/>
      <c r="NTW60" s="62"/>
      <c r="NTX60" s="62"/>
      <c r="NTY60" s="62"/>
      <c r="NTZ60" s="62"/>
      <c r="NUA60" s="62"/>
      <c r="NUB60" s="62"/>
      <c r="NUC60" s="62"/>
      <c r="NUD60" s="62"/>
      <c r="NUE60" s="62"/>
      <c r="NUF60" s="62"/>
      <c r="NUG60" s="62"/>
      <c r="NUH60" s="62"/>
      <c r="NUI60" s="62"/>
      <c r="NUJ60" s="62"/>
      <c r="NUK60" s="62"/>
      <c r="NUL60" s="62"/>
      <c r="NUM60" s="62"/>
      <c r="NUN60" s="62"/>
      <c r="NUO60" s="62"/>
      <c r="NUP60" s="62"/>
      <c r="NUQ60" s="62"/>
      <c r="NUR60" s="62"/>
      <c r="NUS60" s="62"/>
      <c r="NUT60" s="62"/>
      <c r="NUU60" s="62"/>
      <c r="NUV60" s="62"/>
      <c r="NUW60" s="62"/>
      <c r="NUX60" s="62"/>
      <c r="NUY60" s="62"/>
      <c r="NUZ60" s="62"/>
      <c r="NVA60" s="62"/>
      <c r="NVB60" s="62"/>
      <c r="NVC60" s="62"/>
      <c r="NVD60" s="62"/>
      <c r="NVE60" s="62"/>
      <c r="NVF60" s="62"/>
      <c r="NVG60" s="62"/>
      <c r="NVH60" s="62"/>
      <c r="NVI60" s="62"/>
      <c r="NVJ60" s="62"/>
      <c r="NVK60" s="62"/>
      <c r="NVL60" s="62"/>
      <c r="NVM60" s="62"/>
      <c r="NVN60" s="62"/>
      <c r="NVO60" s="62"/>
      <c r="NVP60" s="62"/>
      <c r="NVQ60" s="62"/>
      <c r="NVR60" s="62"/>
      <c r="NVS60" s="62"/>
      <c r="NVT60" s="62"/>
      <c r="NVU60" s="62"/>
      <c r="NVV60" s="62"/>
      <c r="NVW60" s="62"/>
      <c r="NVX60" s="62"/>
      <c r="NVY60" s="62"/>
      <c r="NVZ60" s="62"/>
      <c r="NWA60" s="62"/>
      <c r="NWB60" s="62"/>
      <c r="NWC60" s="62"/>
      <c r="NWD60" s="62"/>
      <c r="NWE60" s="62"/>
      <c r="NWF60" s="62"/>
      <c r="NWG60" s="62"/>
      <c r="NWH60" s="62"/>
      <c r="NWI60" s="62"/>
      <c r="NWJ60" s="62"/>
      <c r="NWK60" s="62"/>
      <c r="NWL60" s="62"/>
      <c r="NWM60" s="62"/>
      <c r="NWN60" s="62"/>
      <c r="NWO60" s="62"/>
      <c r="NWP60" s="62"/>
      <c r="NWQ60" s="62"/>
      <c r="NWR60" s="62"/>
      <c r="NWS60" s="62"/>
      <c r="NWT60" s="62"/>
      <c r="NWU60" s="62"/>
      <c r="NWV60" s="62"/>
      <c r="NWW60" s="62"/>
      <c r="NWX60" s="62"/>
      <c r="NWY60" s="62"/>
      <c r="NWZ60" s="62"/>
      <c r="NXA60" s="62"/>
      <c r="NXB60" s="62"/>
      <c r="NXC60" s="62"/>
      <c r="NXD60" s="62"/>
      <c r="NXE60" s="62"/>
      <c r="NXF60" s="62"/>
      <c r="NXG60" s="62"/>
      <c r="NXH60" s="62"/>
      <c r="NXI60" s="62"/>
      <c r="NXJ60" s="62"/>
      <c r="NXK60" s="62"/>
      <c r="NXL60" s="62"/>
      <c r="NXM60" s="62"/>
      <c r="NXN60" s="62"/>
      <c r="NXO60" s="62"/>
      <c r="NXP60" s="62"/>
      <c r="NXQ60" s="62"/>
      <c r="NXR60" s="62"/>
      <c r="NXS60" s="62"/>
      <c r="NXT60" s="62"/>
      <c r="NXU60" s="62"/>
      <c r="NXV60" s="62"/>
      <c r="NXW60" s="62"/>
      <c r="NXX60" s="62"/>
      <c r="NXY60" s="62"/>
      <c r="NXZ60" s="62"/>
      <c r="NYA60" s="62"/>
      <c r="NYB60" s="62"/>
      <c r="NYC60" s="62"/>
      <c r="NYD60" s="62"/>
      <c r="NYE60" s="62"/>
      <c r="NYF60" s="62"/>
      <c r="NYG60" s="62"/>
      <c r="NYH60" s="62"/>
      <c r="NYI60" s="62"/>
      <c r="NYJ60" s="62"/>
      <c r="NYK60" s="62"/>
      <c r="NYL60" s="62"/>
      <c r="NYM60" s="62"/>
      <c r="NYN60" s="62"/>
      <c r="NYO60" s="62"/>
      <c r="NYP60" s="62"/>
      <c r="NYQ60" s="62"/>
      <c r="NYR60" s="62"/>
      <c r="NYS60" s="62"/>
      <c r="NYT60" s="62"/>
      <c r="NYU60" s="62"/>
      <c r="NYV60" s="62"/>
      <c r="NYW60" s="62"/>
      <c r="NYX60" s="62"/>
      <c r="NYY60" s="62"/>
      <c r="NYZ60" s="62"/>
      <c r="NZA60" s="62"/>
      <c r="NZB60" s="62"/>
      <c r="NZC60" s="62"/>
      <c r="NZD60" s="62"/>
      <c r="NZE60" s="62"/>
      <c r="NZF60" s="62"/>
      <c r="NZG60" s="62"/>
      <c r="NZH60" s="62"/>
      <c r="NZI60" s="62"/>
      <c r="NZJ60" s="62"/>
      <c r="NZK60" s="62"/>
      <c r="NZL60" s="62"/>
      <c r="NZM60" s="62"/>
      <c r="NZN60" s="62"/>
      <c r="NZO60" s="62"/>
      <c r="NZP60" s="62"/>
      <c r="NZQ60" s="62"/>
      <c r="NZR60" s="62"/>
      <c r="NZS60" s="62"/>
      <c r="NZT60" s="62"/>
      <c r="NZU60" s="62"/>
      <c r="NZV60" s="62"/>
      <c r="NZW60" s="62"/>
      <c r="NZX60" s="62"/>
      <c r="NZY60" s="62"/>
      <c r="NZZ60" s="62"/>
      <c r="OAA60" s="62"/>
      <c r="OAB60" s="62"/>
      <c r="OAC60" s="62"/>
      <c r="OAD60" s="62"/>
      <c r="OAE60" s="62"/>
      <c r="OAF60" s="62"/>
      <c r="OAG60" s="62"/>
      <c r="OAH60" s="62"/>
      <c r="OAI60" s="62"/>
      <c r="OAJ60" s="62"/>
      <c r="OAK60" s="62"/>
      <c r="OAL60" s="62"/>
      <c r="OAM60" s="62"/>
      <c r="OAN60" s="62"/>
      <c r="OAO60" s="62"/>
      <c r="OAP60" s="62"/>
      <c r="OAQ60" s="62"/>
      <c r="OAR60" s="62"/>
      <c r="OAS60" s="62"/>
      <c r="OAT60" s="62"/>
      <c r="OAU60" s="62"/>
      <c r="OAV60" s="62"/>
      <c r="OAW60" s="62"/>
      <c r="OAX60" s="62"/>
      <c r="OAY60" s="62"/>
      <c r="OAZ60" s="62"/>
      <c r="OBA60" s="62"/>
      <c r="OBB60" s="62"/>
      <c r="OBC60" s="62"/>
      <c r="OBD60" s="62"/>
      <c r="OBE60" s="62"/>
      <c r="OBF60" s="62"/>
      <c r="OBG60" s="62"/>
      <c r="OBH60" s="62"/>
      <c r="OBI60" s="62"/>
      <c r="OBJ60" s="62"/>
      <c r="OBK60" s="62"/>
      <c r="OBL60" s="62"/>
      <c r="OBM60" s="62"/>
      <c r="OBN60" s="62"/>
      <c r="OBO60" s="62"/>
      <c r="OBP60" s="62"/>
      <c r="OBQ60" s="62"/>
      <c r="OBR60" s="62"/>
      <c r="OBS60" s="62"/>
      <c r="OBT60" s="62"/>
      <c r="OBU60" s="62"/>
      <c r="OBV60" s="62"/>
      <c r="OBW60" s="62"/>
      <c r="OBX60" s="62"/>
      <c r="OBY60" s="62"/>
      <c r="OBZ60" s="62"/>
      <c r="OCA60" s="62"/>
      <c r="OCB60" s="62"/>
      <c r="OCC60" s="62"/>
      <c r="OCD60" s="62"/>
      <c r="OCE60" s="62"/>
      <c r="OCF60" s="62"/>
      <c r="OCG60" s="62"/>
      <c r="OCH60" s="62"/>
      <c r="OCI60" s="62"/>
      <c r="OCJ60" s="62"/>
      <c r="OCK60" s="62"/>
      <c r="OCL60" s="62"/>
      <c r="OCM60" s="62"/>
      <c r="OCN60" s="62"/>
      <c r="OCO60" s="62"/>
      <c r="OCP60" s="62"/>
      <c r="OCQ60" s="62"/>
      <c r="OCR60" s="62"/>
      <c r="OCS60" s="62"/>
      <c r="OCT60" s="62"/>
      <c r="OCU60" s="62"/>
      <c r="OCV60" s="62"/>
      <c r="OCW60" s="62"/>
      <c r="OCX60" s="62"/>
      <c r="OCY60" s="62"/>
      <c r="OCZ60" s="62"/>
      <c r="ODA60" s="62"/>
      <c r="ODB60" s="62"/>
      <c r="ODC60" s="62"/>
      <c r="ODD60" s="62"/>
      <c r="ODE60" s="62"/>
      <c r="ODF60" s="62"/>
      <c r="ODG60" s="62"/>
      <c r="ODH60" s="62"/>
      <c r="ODI60" s="62"/>
      <c r="ODJ60" s="62"/>
      <c r="ODK60" s="62"/>
      <c r="ODL60" s="62"/>
      <c r="ODM60" s="62"/>
      <c r="ODN60" s="62"/>
      <c r="ODO60" s="62"/>
      <c r="ODP60" s="62"/>
      <c r="ODQ60" s="62"/>
      <c r="ODR60" s="62"/>
      <c r="ODS60" s="62"/>
      <c r="ODT60" s="62"/>
      <c r="ODU60" s="62"/>
      <c r="ODV60" s="62"/>
      <c r="ODW60" s="62"/>
      <c r="ODX60" s="62"/>
      <c r="ODY60" s="62"/>
      <c r="ODZ60" s="62"/>
      <c r="OEA60" s="62"/>
      <c r="OEB60" s="62"/>
      <c r="OEC60" s="62"/>
      <c r="OED60" s="62"/>
      <c r="OEE60" s="62"/>
      <c r="OEF60" s="62"/>
      <c r="OEG60" s="62"/>
      <c r="OEH60" s="62"/>
      <c r="OEI60" s="62"/>
      <c r="OEJ60" s="62"/>
      <c r="OEK60" s="62"/>
      <c r="OEL60" s="62"/>
      <c r="OEM60" s="62"/>
      <c r="OEN60" s="62"/>
      <c r="OEO60" s="62"/>
      <c r="OEP60" s="62"/>
      <c r="OEQ60" s="62"/>
      <c r="OER60" s="62"/>
      <c r="OES60" s="62"/>
      <c r="OET60" s="62"/>
      <c r="OEU60" s="62"/>
      <c r="OEV60" s="62"/>
      <c r="OEW60" s="62"/>
      <c r="OEX60" s="62"/>
      <c r="OEY60" s="62"/>
      <c r="OEZ60" s="62"/>
      <c r="OFA60" s="62"/>
      <c r="OFB60" s="62"/>
      <c r="OFC60" s="62"/>
      <c r="OFD60" s="62"/>
      <c r="OFE60" s="62"/>
      <c r="OFF60" s="62"/>
      <c r="OFG60" s="62"/>
      <c r="OFH60" s="62"/>
      <c r="OFI60" s="62"/>
      <c r="OFJ60" s="62"/>
      <c r="OFK60" s="62"/>
      <c r="OFL60" s="62"/>
      <c r="OFM60" s="62"/>
      <c r="OFN60" s="62"/>
      <c r="OFO60" s="62"/>
      <c r="OFP60" s="62"/>
      <c r="OFQ60" s="62"/>
      <c r="OFR60" s="62"/>
      <c r="OFS60" s="62"/>
      <c r="OFT60" s="62"/>
      <c r="OFU60" s="62"/>
      <c r="OFV60" s="62"/>
      <c r="OFW60" s="62"/>
      <c r="OFX60" s="62"/>
      <c r="OFY60" s="62"/>
      <c r="OFZ60" s="62"/>
      <c r="OGA60" s="62"/>
      <c r="OGB60" s="62"/>
      <c r="OGC60" s="62"/>
      <c r="OGD60" s="62"/>
      <c r="OGE60" s="62"/>
      <c r="OGF60" s="62"/>
      <c r="OGG60" s="62"/>
      <c r="OGH60" s="62"/>
      <c r="OGI60" s="62"/>
      <c r="OGJ60" s="62"/>
      <c r="OGK60" s="62"/>
      <c r="OGL60" s="62"/>
      <c r="OGM60" s="62"/>
      <c r="OGN60" s="62"/>
      <c r="OGO60" s="62"/>
      <c r="OGP60" s="62"/>
      <c r="OGQ60" s="62"/>
      <c r="OGR60" s="62"/>
      <c r="OGS60" s="62"/>
      <c r="OGT60" s="62"/>
      <c r="OGU60" s="62"/>
      <c r="OGV60" s="62"/>
      <c r="OGW60" s="62"/>
      <c r="OGX60" s="62"/>
      <c r="OGY60" s="62"/>
      <c r="OGZ60" s="62"/>
      <c r="OHA60" s="62"/>
      <c r="OHB60" s="62"/>
      <c r="OHC60" s="62"/>
      <c r="OHD60" s="62"/>
      <c r="OHE60" s="62"/>
      <c r="OHF60" s="62"/>
      <c r="OHG60" s="62"/>
      <c r="OHH60" s="62"/>
      <c r="OHI60" s="62"/>
      <c r="OHJ60" s="62"/>
      <c r="OHK60" s="62"/>
      <c r="OHL60" s="62"/>
      <c r="OHM60" s="62"/>
      <c r="OHN60" s="62"/>
      <c r="OHO60" s="62"/>
      <c r="OHP60" s="62"/>
      <c r="OHQ60" s="62"/>
      <c r="OHR60" s="62"/>
      <c r="OHS60" s="62"/>
      <c r="OHT60" s="62"/>
      <c r="OHU60" s="62"/>
      <c r="OHV60" s="62"/>
      <c r="OHW60" s="62"/>
      <c r="OHX60" s="62"/>
      <c r="OHY60" s="62"/>
      <c r="OHZ60" s="62"/>
      <c r="OIA60" s="62"/>
      <c r="OIB60" s="62"/>
      <c r="OIC60" s="62"/>
      <c r="OID60" s="62"/>
      <c r="OIE60" s="62"/>
      <c r="OIF60" s="62"/>
      <c r="OIG60" s="62"/>
      <c r="OIH60" s="62"/>
      <c r="OII60" s="62"/>
      <c r="OIJ60" s="62"/>
      <c r="OIK60" s="62"/>
      <c r="OIL60" s="62"/>
      <c r="OIM60" s="62"/>
      <c r="OIN60" s="62"/>
      <c r="OIO60" s="62"/>
      <c r="OIP60" s="62"/>
      <c r="OIQ60" s="62"/>
      <c r="OIR60" s="62"/>
      <c r="OIS60" s="62"/>
      <c r="OIT60" s="62"/>
      <c r="OIU60" s="62"/>
      <c r="OIV60" s="62"/>
      <c r="OIW60" s="62"/>
      <c r="OIX60" s="62"/>
      <c r="OIY60" s="62"/>
      <c r="OIZ60" s="62"/>
      <c r="OJA60" s="62"/>
      <c r="OJB60" s="62"/>
      <c r="OJC60" s="62"/>
      <c r="OJD60" s="62"/>
      <c r="OJE60" s="62"/>
      <c r="OJF60" s="62"/>
      <c r="OJG60" s="62"/>
      <c r="OJH60" s="62"/>
      <c r="OJI60" s="62"/>
      <c r="OJJ60" s="62"/>
      <c r="OJK60" s="62"/>
      <c r="OJL60" s="62"/>
      <c r="OJM60" s="62"/>
      <c r="OJN60" s="62"/>
      <c r="OJO60" s="62"/>
      <c r="OJP60" s="62"/>
      <c r="OJQ60" s="62"/>
      <c r="OJR60" s="62"/>
      <c r="OJS60" s="62"/>
      <c r="OJT60" s="62"/>
      <c r="OJU60" s="62"/>
      <c r="OJV60" s="62"/>
      <c r="OJW60" s="62"/>
      <c r="OJX60" s="62"/>
      <c r="OJY60" s="62"/>
      <c r="OJZ60" s="62"/>
      <c r="OKA60" s="62"/>
      <c r="OKB60" s="62"/>
      <c r="OKC60" s="62"/>
      <c r="OKD60" s="62"/>
      <c r="OKE60" s="62"/>
      <c r="OKF60" s="62"/>
      <c r="OKG60" s="62"/>
      <c r="OKH60" s="62"/>
      <c r="OKI60" s="62"/>
      <c r="OKJ60" s="62"/>
      <c r="OKK60" s="62"/>
      <c r="OKL60" s="62"/>
      <c r="OKM60" s="62"/>
      <c r="OKN60" s="62"/>
      <c r="OKO60" s="62"/>
      <c r="OKP60" s="62"/>
      <c r="OKQ60" s="62"/>
      <c r="OKR60" s="62"/>
      <c r="OKS60" s="62"/>
      <c r="OKT60" s="62"/>
      <c r="OKU60" s="62"/>
      <c r="OKV60" s="62"/>
      <c r="OKW60" s="62"/>
      <c r="OKX60" s="62"/>
      <c r="OKY60" s="62"/>
      <c r="OKZ60" s="62"/>
      <c r="OLA60" s="62"/>
      <c r="OLB60" s="62"/>
      <c r="OLC60" s="62"/>
      <c r="OLD60" s="62"/>
      <c r="OLE60" s="62"/>
      <c r="OLF60" s="62"/>
      <c r="OLG60" s="62"/>
      <c r="OLH60" s="62"/>
      <c r="OLI60" s="62"/>
      <c r="OLJ60" s="62"/>
      <c r="OLK60" s="62"/>
      <c r="OLL60" s="62"/>
      <c r="OLM60" s="62"/>
      <c r="OLN60" s="62"/>
      <c r="OLO60" s="62"/>
      <c r="OLP60" s="62"/>
      <c r="OLQ60" s="62"/>
      <c r="OLR60" s="62"/>
      <c r="OLS60" s="62"/>
      <c r="OLT60" s="62"/>
      <c r="OLU60" s="62"/>
      <c r="OLV60" s="62"/>
      <c r="OLW60" s="62"/>
      <c r="OLX60" s="62"/>
      <c r="OLY60" s="62"/>
      <c r="OLZ60" s="62"/>
      <c r="OMA60" s="62"/>
      <c r="OMB60" s="62"/>
      <c r="OMC60" s="62"/>
      <c r="OMD60" s="62"/>
      <c r="OME60" s="62"/>
      <c r="OMF60" s="62"/>
      <c r="OMG60" s="62"/>
      <c r="OMH60" s="62"/>
      <c r="OMI60" s="62"/>
      <c r="OMJ60" s="62"/>
      <c r="OMK60" s="62"/>
      <c r="OML60" s="62"/>
      <c r="OMM60" s="62"/>
      <c r="OMN60" s="62"/>
      <c r="OMO60" s="62"/>
      <c r="OMP60" s="62"/>
      <c r="OMQ60" s="62"/>
      <c r="OMR60" s="62"/>
      <c r="OMS60" s="62"/>
      <c r="OMT60" s="62"/>
      <c r="OMU60" s="62"/>
      <c r="OMV60" s="62"/>
      <c r="OMW60" s="62"/>
      <c r="OMX60" s="62"/>
      <c r="OMY60" s="62"/>
      <c r="OMZ60" s="62"/>
      <c r="ONA60" s="62"/>
      <c r="ONB60" s="62"/>
      <c r="ONC60" s="62"/>
      <c r="OND60" s="62"/>
      <c r="ONE60" s="62"/>
      <c r="ONF60" s="62"/>
      <c r="ONG60" s="62"/>
      <c r="ONH60" s="62"/>
      <c r="ONI60" s="62"/>
      <c r="ONJ60" s="62"/>
      <c r="ONK60" s="62"/>
      <c r="ONL60" s="62"/>
      <c r="ONM60" s="62"/>
      <c r="ONN60" s="62"/>
      <c r="ONO60" s="62"/>
      <c r="ONP60" s="62"/>
      <c r="ONQ60" s="62"/>
      <c r="ONR60" s="62"/>
      <c r="ONS60" s="62"/>
      <c r="ONT60" s="62"/>
      <c r="ONU60" s="62"/>
      <c r="ONV60" s="62"/>
      <c r="ONW60" s="62"/>
      <c r="ONX60" s="62"/>
      <c r="ONY60" s="62"/>
      <c r="ONZ60" s="62"/>
      <c r="OOA60" s="62"/>
      <c r="OOB60" s="62"/>
      <c r="OOC60" s="62"/>
      <c r="OOD60" s="62"/>
      <c r="OOE60" s="62"/>
      <c r="OOF60" s="62"/>
      <c r="OOG60" s="62"/>
      <c r="OOH60" s="62"/>
      <c r="OOI60" s="62"/>
      <c r="OOJ60" s="62"/>
      <c r="OOK60" s="62"/>
      <c r="OOL60" s="62"/>
      <c r="OOM60" s="62"/>
      <c r="OON60" s="62"/>
      <c r="OOO60" s="62"/>
      <c r="OOP60" s="62"/>
      <c r="OOQ60" s="62"/>
      <c r="OOR60" s="62"/>
      <c r="OOS60" s="62"/>
      <c r="OOT60" s="62"/>
      <c r="OOU60" s="62"/>
      <c r="OOV60" s="62"/>
      <c r="OOW60" s="62"/>
      <c r="OOX60" s="62"/>
      <c r="OOY60" s="62"/>
      <c r="OOZ60" s="62"/>
      <c r="OPA60" s="62"/>
      <c r="OPB60" s="62"/>
      <c r="OPC60" s="62"/>
      <c r="OPD60" s="62"/>
      <c r="OPE60" s="62"/>
      <c r="OPF60" s="62"/>
      <c r="OPG60" s="62"/>
      <c r="OPH60" s="62"/>
      <c r="OPI60" s="62"/>
      <c r="OPJ60" s="62"/>
      <c r="OPK60" s="62"/>
      <c r="OPL60" s="62"/>
      <c r="OPM60" s="62"/>
      <c r="OPN60" s="62"/>
      <c r="OPO60" s="62"/>
      <c r="OPP60" s="62"/>
      <c r="OPQ60" s="62"/>
      <c r="OPR60" s="62"/>
      <c r="OPS60" s="62"/>
      <c r="OPT60" s="62"/>
      <c r="OPU60" s="62"/>
      <c r="OPV60" s="62"/>
      <c r="OPW60" s="62"/>
      <c r="OPX60" s="62"/>
      <c r="OPY60" s="62"/>
      <c r="OPZ60" s="62"/>
      <c r="OQA60" s="62"/>
      <c r="OQB60" s="62"/>
      <c r="OQC60" s="62"/>
      <c r="OQD60" s="62"/>
      <c r="OQE60" s="62"/>
      <c r="OQF60" s="62"/>
      <c r="OQG60" s="62"/>
      <c r="OQH60" s="62"/>
      <c r="OQI60" s="62"/>
      <c r="OQJ60" s="62"/>
      <c r="OQK60" s="62"/>
      <c r="OQL60" s="62"/>
      <c r="OQM60" s="62"/>
      <c r="OQN60" s="62"/>
      <c r="OQO60" s="62"/>
      <c r="OQP60" s="62"/>
      <c r="OQQ60" s="62"/>
      <c r="OQR60" s="62"/>
      <c r="OQS60" s="62"/>
      <c r="OQT60" s="62"/>
      <c r="OQU60" s="62"/>
      <c r="OQV60" s="62"/>
      <c r="OQW60" s="62"/>
      <c r="OQX60" s="62"/>
      <c r="OQY60" s="62"/>
      <c r="OQZ60" s="62"/>
      <c r="ORA60" s="62"/>
      <c r="ORB60" s="62"/>
      <c r="ORC60" s="62"/>
      <c r="ORD60" s="62"/>
      <c r="ORE60" s="62"/>
      <c r="ORF60" s="62"/>
      <c r="ORG60" s="62"/>
      <c r="ORH60" s="62"/>
      <c r="ORI60" s="62"/>
      <c r="ORJ60" s="62"/>
      <c r="ORK60" s="62"/>
      <c r="ORL60" s="62"/>
      <c r="ORM60" s="62"/>
      <c r="ORN60" s="62"/>
      <c r="ORO60" s="62"/>
      <c r="ORP60" s="62"/>
      <c r="ORQ60" s="62"/>
      <c r="ORR60" s="62"/>
      <c r="ORS60" s="62"/>
      <c r="ORT60" s="62"/>
      <c r="ORU60" s="62"/>
      <c r="ORV60" s="62"/>
      <c r="ORW60" s="62"/>
      <c r="ORX60" s="62"/>
      <c r="ORY60" s="62"/>
      <c r="ORZ60" s="62"/>
      <c r="OSA60" s="62"/>
      <c r="OSB60" s="62"/>
      <c r="OSC60" s="62"/>
      <c r="OSD60" s="62"/>
      <c r="OSE60" s="62"/>
      <c r="OSF60" s="62"/>
      <c r="OSG60" s="62"/>
      <c r="OSH60" s="62"/>
      <c r="OSI60" s="62"/>
      <c r="OSJ60" s="62"/>
      <c r="OSK60" s="62"/>
      <c r="OSL60" s="62"/>
      <c r="OSM60" s="62"/>
      <c r="OSN60" s="62"/>
      <c r="OSO60" s="62"/>
      <c r="OSP60" s="62"/>
      <c r="OSQ60" s="62"/>
      <c r="OSR60" s="62"/>
      <c r="OSS60" s="62"/>
      <c r="OST60" s="62"/>
      <c r="OSU60" s="62"/>
      <c r="OSV60" s="62"/>
      <c r="OSW60" s="62"/>
      <c r="OSX60" s="62"/>
      <c r="OSY60" s="62"/>
      <c r="OSZ60" s="62"/>
      <c r="OTA60" s="62"/>
      <c r="OTB60" s="62"/>
      <c r="OTC60" s="62"/>
      <c r="OTD60" s="62"/>
      <c r="OTE60" s="62"/>
      <c r="OTF60" s="62"/>
      <c r="OTG60" s="62"/>
      <c r="OTH60" s="62"/>
      <c r="OTI60" s="62"/>
      <c r="OTJ60" s="62"/>
      <c r="OTK60" s="62"/>
      <c r="OTL60" s="62"/>
      <c r="OTM60" s="62"/>
      <c r="OTN60" s="62"/>
      <c r="OTO60" s="62"/>
      <c r="OTP60" s="62"/>
      <c r="OTQ60" s="62"/>
      <c r="OTR60" s="62"/>
      <c r="OTS60" s="62"/>
      <c r="OTT60" s="62"/>
      <c r="OTU60" s="62"/>
      <c r="OTV60" s="62"/>
      <c r="OTW60" s="62"/>
      <c r="OTX60" s="62"/>
      <c r="OTY60" s="62"/>
      <c r="OTZ60" s="62"/>
      <c r="OUA60" s="62"/>
      <c r="OUB60" s="62"/>
      <c r="OUC60" s="62"/>
      <c r="OUD60" s="62"/>
      <c r="OUE60" s="62"/>
      <c r="OUF60" s="62"/>
      <c r="OUG60" s="62"/>
      <c r="OUH60" s="62"/>
      <c r="OUI60" s="62"/>
      <c r="OUJ60" s="62"/>
      <c r="OUK60" s="62"/>
      <c r="OUL60" s="62"/>
      <c r="OUM60" s="62"/>
      <c r="OUN60" s="62"/>
      <c r="OUO60" s="62"/>
      <c r="OUP60" s="62"/>
      <c r="OUQ60" s="62"/>
      <c r="OUR60" s="62"/>
      <c r="OUS60" s="62"/>
      <c r="OUT60" s="62"/>
      <c r="OUU60" s="62"/>
      <c r="OUV60" s="62"/>
      <c r="OUW60" s="62"/>
      <c r="OUX60" s="62"/>
      <c r="OUY60" s="62"/>
      <c r="OUZ60" s="62"/>
      <c r="OVA60" s="62"/>
      <c r="OVB60" s="62"/>
      <c r="OVC60" s="62"/>
      <c r="OVD60" s="62"/>
      <c r="OVE60" s="62"/>
      <c r="OVF60" s="62"/>
      <c r="OVG60" s="62"/>
      <c r="OVH60" s="62"/>
      <c r="OVI60" s="62"/>
      <c r="OVJ60" s="62"/>
      <c r="OVK60" s="62"/>
      <c r="OVL60" s="62"/>
      <c r="OVM60" s="62"/>
      <c r="OVN60" s="62"/>
      <c r="OVO60" s="62"/>
      <c r="OVP60" s="62"/>
      <c r="OVQ60" s="62"/>
      <c r="OVR60" s="62"/>
      <c r="OVS60" s="62"/>
      <c r="OVT60" s="62"/>
      <c r="OVU60" s="62"/>
      <c r="OVV60" s="62"/>
      <c r="OVW60" s="62"/>
      <c r="OVX60" s="62"/>
      <c r="OVY60" s="62"/>
      <c r="OVZ60" s="62"/>
      <c r="OWA60" s="62"/>
      <c r="OWB60" s="62"/>
      <c r="OWC60" s="62"/>
      <c r="OWD60" s="62"/>
      <c r="OWE60" s="62"/>
      <c r="OWF60" s="62"/>
      <c r="OWG60" s="62"/>
      <c r="OWH60" s="62"/>
      <c r="OWI60" s="62"/>
      <c r="OWJ60" s="62"/>
      <c r="OWK60" s="62"/>
      <c r="OWL60" s="62"/>
      <c r="OWM60" s="62"/>
      <c r="OWN60" s="62"/>
      <c r="OWO60" s="62"/>
      <c r="OWP60" s="62"/>
      <c r="OWQ60" s="62"/>
      <c r="OWR60" s="62"/>
      <c r="OWS60" s="62"/>
      <c r="OWT60" s="62"/>
      <c r="OWU60" s="62"/>
      <c r="OWV60" s="62"/>
      <c r="OWW60" s="62"/>
      <c r="OWX60" s="62"/>
      <c r="OWY60" s="62"/>
      <c r="OWZ60" s="62"/>
      <c r="OXA60" s="62"/>
      <c r="OXB60" s="62"/>
      <c r="OXC60" s="62"/>
      <c r="OXD60" s="62"/>
      <c r="OXE60" s="62"/>
      <c r="OXF60" s="62"/>
      <c r="OXG60" s="62"/>
      <c r="OXH60" s="62"/>
      <c r="OXI60" s="62"/>
      <c r="OXJ60" s="62"/>
      <c r="OXK60" s="62"/>
      <c r="OXL60" s="62"/>
      <c r="OXM60" s="62"/>
      <c r="OXN60" s="62"/>
      <c r="OXO60" s="62"/>
      <c r="OXP60" s="62"/>
      <c r="OXQ60" s="62"/>
      <c r="OXR60" s="62"/>
      <c r="OXS60" s="62"/>
      <c r="OXT60" s="62"/>
      <c r="OXU60" s="62"/>
      <c r="OXV60" s="62"/>
      <c r="OXW60" s="62"/>
      <c r="OXX60" s="62"/>
      <c r="OXY60" s="62"/>
      <c r="OXZ60" s="62"/>
      <c r="OYA60" s="62"/>
      <c r="OYB60" s="62"/>
      <c r="OYC60" s="62"/>
      <c r="OYD60" s="62"/>
      <c r="OYE60" s="62"/>
      <c r="OYF60" s="62"/>
      <c r="OYG60" s="62"/>
      <c r="OYH60" s="62"/>
      <c r="OYI60" s="62"/>
      <c r="OYJ60" s="62"/>
      <c r="OYK60" s="62"/>
      <c r="OYL60" s="62"/>
      <c r="OYM60" s="62"/>
      <c r="OYN60" s="62"/>
      <c r="OYO60" s="62"/>
      <c r="OYP60" s="62"/>
      <c r="OYQ60" s="62"/>
      <c r="OYR60" s="62"/>
      <c r="OYS60" s="62"/>
      <c r="OYT60" s="62"/>
      <c r="OYU60" s="62"/>
      <c r="OYV60" s="62"/>
      <c r="OYW60" s="62"/>
      <c r="OYX60" s="62"/>
      <c r="OYY60" s="62"/>
      <c r="OYZ60" s="62"/>
      <c r="OZA60" s="62"/>
      <c r="OZB60" s="62"/>
      <c r="OZC60" s="62"/>
      <c r="OZD60" s="62"/>
      <c r="OZE60" s="62"/>
      <c r="OZF60" s="62"/>
      <c r="OZG60" s="62"/>
      <c r="OZH60" s="62"/>
      <c r="OZI60" s="62"/>
      <c r="OZJ60" s="62"/>
      <c r="OZK60" s="62"/>
      <c r="OZL60" s="62"/>
      <c r="OZM60" s="62"/>
      <c r="OZN60" s="62"/>
      <c r="OZO60" s="62"/>
      <c r="OZP60" s="62"/>
      <c r="OZQ60" s="62"/>
      <c r="OZR60" s="62"/>
      <c r="OZS60" s="62"/>
      <c r="OZT60" s="62"/>
      <c r="OZU60" s="62"/>
      <c r="OZV60" s="62"/>
      <c r="OZW60" s="62"/>
      <c r="OZX60" s="62"/>
      <c r="OZY60" s="62"/>
      <c r="OZZ60" s="62"/>
      <c r="PAA60" s="62"/>
      <c r="PAB60" s="62"/>
      <c r="PAC60" s="62"/>
      <c r="PAD60" s="62"/>
      <c r="PAE60" s="62"/>
      <c r="PAF60" s="62"/>
      <c r="PAG60" s="62"/>
      <c r="PAH60" s="62"/>
      <c r="PAI60" s="62"/>
      <c r="PAJ60" s="62"/>
      <c r="PAK60" s="62"/>
      <c r="PAL60" s="62"/>
      <c r="PAM60" s="62"/>
      <c r="PAN60" s="62"/>
      <c r="PAO60" s="62"/>
      <c r="PAP60" s="62"/>
      <c r="PAQ60" s="62"/>
      <c r="PAR60" s="62"/>
      <c r="PAS60" s="62"/>
      <c r="PAT60" s="62"/>
      <c r="PAU60" s="62"/>
      <c r="PAV60" s="62"/>
      <c r="PAW60" s="62"/>
      <c r="PAX60" s="62"/>
      <c r="PAY60" s="62"/>
      <c r="PAZ60" s="62"/>
      <c r="PBA60" s="62"/>
      <c r="PBB60" s="62"/>
      <c r="PBC60" s="62"/>
      <c r="PBD60" s="62"/>
      <c r="PBE60" s="62"/>
      <c r="PBF60" s="62"/>
      <c r="PBG60" s="62"/>
      <c r="PBH60" s="62"/>
      <c r="PBI60" s="62"/>
      <c r="PBJ60" s="62"/>
      <c r="PBK60" s="62"/>
      <c r="PBL60" s="62"/>
      <c r="PBM60" s="62"/>
      <c r="PBN60" s="62"/>
      <c r="PBO60" s="62"/>
      <c r="PBP60" s="62"/>
      <c r="PBQ60" s="62"/>
      <c r="PBR60" s="62"/>
      <c r="PBS60" s="62"/>
      <c r="PBT60" s="62"/>
      <c r="PBU60" s="62"/>
      <c r="PBV60" s="62"/>
      <c r="PBW60" s="62"/>
      <c r="PBX60" s="62"/>
      <c r="PBY60" s="62"/>
      <c r="PBZ60" s="62"/>
      <c r="PCA60" s="62"/>
      <c r="PCB60" s="62"/>
      <c r="PCC60" s="62"/>
      <c r="PCD60" s="62"/>
      <c r="PCE60" s="62"/>
      <c r="PCF60" s="62"/>
      <c r="PCG60" s="62"/>
      <c r="PCH60" s="62"/>
      <c r="PCI60" s="62"/>
      <c r="PCJ60" s="62"/>
      <c r="PCK60" s="62"/>
      <c r="PCL60" s="62"/>
      <c r="PCM60" s="62"/>
      <c r="PCN60" s="62"/>
      <c r="PCO60" s="62"/>
      <c r="PCP60" s="62"/>
      <c r="PCQ60" s="62"/>
      <c r="PCR60" s="62"/>
      <c r="PCS60" s="62"/>
      <c r="PCT60" s="62"/>
      <c r="PCU60" s="62"/>
      <c r="PCV60" s="62"/>
      <c r="PCW60" s="62"/>
      <c r="PCX60" s="62"/>
      <c r="PCY60" s="62"/>
      <c r="PCZ60" s="62"/>
      <c r="PDA60" s="62"/>
      <c r="PDB60" s="62"/>
      <c r="PDC60" s="62"/>
      <c r="PDD60" s="62"/>
      <c r="PDE60" s="62"/>
      <c r="PDF60" s="62"/>
      <c r="PDG60" s="62"/>
      <c r="PDH60" s="62"/>
      <c r="PDI60" s="62"/>
      <c r="PDJ60" s="62"/>
      <c r="PDK60" s="62"/>
      <c r="PDL60" s="62"/>
      <c r="PDM60" s="62"/>
      <c r="PDN60" s="62"/>
      <c r="PDO60" s="62"/>
      <c r="PDP60" s="62"/>
      <c r="PDQ60" s="62"/>
      <c r="PDR60" s="62"/>
      <c r="PDS60" s="62"/>
      <c r="PDT60" s="62"/>
      <c r="PDU60" s="62"/>
      <c r="PDV60" s="62"/>
      <c r="PDW60" s="62"/>
      <c r="PDX60" s="62"/>
      <c r="PDY60" s="62"/>
      <c r="PDZ60" s="62"/>
      <c r="PEA60" s="62"/>
      <c r="PEB60" s="62"/>
      <c r="PEC60" s="62"/>
      <c r="PED60" s="62"/>
      <c r="PEE60" s="62"/>
      <c r="PEF60" s="62"/>
      <c r="PEG60" s="62"/>
      <c r="PEH60" s="62"/>
      <c r="PEI60" s="62"/>
      <c r="PEJ60" s="62"/>
      <c r="PEK60" s="62"/>
      <c r="PEL60" s="62"/>
      <c r="PEM60" s="62"/>
      <c r="PEN60" s="62"/>
      <c r="PEO60" s="62"/>
      <c r="PEP60" s="62"/>
      <c r="PEQ60" s="62"/>
      <c r="PER60" s="62"/>
      <c r="PES60" s="62"/>
      <c r="PET60" s="62"/>
      <c r="PEU60" s="62"/>
      <c r="PEV60" s="62"/>
      <c r="PEW60" s="62"/>
      <c r="PEX60" s="62"/>
      <c r="PEY60" s="62"/>
      <c r="PEZ60" s="62"/>
      <c r="PFA60" s="62"/>
      <c r="PFB60" s="62"/>
      <c r="PFC60" s="62"/>
      <c r="PFD60" s="62"/>
      <c r="PFE60" s="62"/>
      <c r="PFF60" s="62"/>
      <c r="PFG60" s="62"/>
      <c r="PFH60" s="62"/>
      <c r="PFI60" s="62"/>
      <c r="PFJ60" s="62"/>
      <c r="PFK60" s="62"/>
      <c r="PFL60" s="62"/>
      <c r="PFM60" s="62"/>
      <c r="PFN60" s="62"/>
      <c r="PFO60" s="62"/>
      <c r="PFP60" s="62"/>
      <c r="PFQ60" s="62"/>
      <c r="PFR60" s="62"/>
      <c r="PFS60" s="62"/>
      <c r="PFT60" s="62"/>
      <c r="PFU60" s="62"/>
      <c r="PFV60" s="62"/>
      <c r="PFW60" s="62"/>
      <c r="PFX60" s="62"/>
      <c r="PFY60" s="62"/>
      <c r="PFZ60" s="62"/>
      <c r="PGA60" s="62"/>
      <c r="PGB60" s="62"/>
      <c r="PGC60" s="62"/>
      <c r="PGD60" s="62"/>
      <c r="PGE60" s="62"/>
      <c r="PGF60" s="62"/>
      <c r="PGG60" s="62"/>
      <c r="PGH60" s="62"/>
      <c r="PGI60" s="62"/>
      <c r="PGJ60" s="62"/>
      <c r="PGK60" s="62"/>
      <c r="PGL60" s="62"/>
      <c r="PGM60" s="62"/>
      <c r="PGN60" s="62"/>
      <c r="PGO60" s="62"/>
      <c r="PGP60" s="62"/>
      <c r="PGQ60" s="62"/>
      <c r="PGR60" s="62"/>
      <c r="PGS60" s="62"/>
      <c r="PGT60" s="62"/>
      <c r="PGU60" s="62"/>
      <c r="PGV60" s="62"/>
      <c r="PGW60" s="62"/>
      <c r="PGX60" s="62"/>
      <c r="PGY60" s="62"/>
      <c r="PGZ60" s="62"/>
      <c r="PHA60" s="62"/>
      <c r="PHB60" s="62"/>
      <c r="PHC60" s="62"/>
      <c r="PHD60" s="62"/>
      <c r="PHE60" s="62"/>
      <c r="PHF60" s="62"/>
      <c r="PHG60" s="62"/>
      <c r="PHH60" s="62"/>
      <c r="PHI60" s="62"/>
      <c r="PHJ60" s="62"/>
      <c r="PHK60" s="62"/>
      <c r="PHL60" s="62"/>
      <c r="PHM60" s="62"/>
      <c r="PHN60" s="62"/>
      <c r="PHO60" s="62"/>
      <c r="PHP60" s="62"/>
      <c r="PHQ60" s="62"/>
      <c r="PHR60" s="62"/>
      <c r="PHS60" s="62"/>
      <c r="PHT60" s="62"/>
      <c r="PHU60" s="62"/>
      <c r="PHV60" s="62"/>
      <c r="PHW60" s="62"/>
      <c r="PHX60" s="62"/>
      <c r="PHY60" s="62"/>
      <c r="PHZ60" s="62"/>
      <c r="PIA60" s="62"/>
      <c r="PIB60" s="62"/>
      <c r="PIC60" s="62"/>
      <c r="PID60" s="62"/>
      <c r="PIE60" s="62"/>
      <c r="PIF60" s="62"/>
      <c r="PIG60" s="62"/>
      <c r="PIH60" s="62"/>
      <c r="PII60" s="62"/>
      <c r="PIJ60" s="62"/>
      <c r="PIK60" s="62"/>
      <c r="PIL60" s="62"/>
      <c r="PIM60" s="62"/>
      <c r="PIN60" s="62"/>
      <c r="PIO60" s="62"/>
      <c r="PIP60" s="62"/>
      <c r="PIQ60" s="62"/>
      <c r="PIR60" s="62"/>
      <c r="PIS60" s="62"/>
      <c r="PIT60" s="62"/>
      <c r="PIU60" s="62"/>
      <c r="PIV60" s="62"/>
      <c r="PIW60" s="62"/>
      <c r="PIX60" s="62"/>
      <c r="PIY60" s="62"/>
      <c r="PIZ60" s="62"/>
      <c r="PJA60" s="62"/>
      <c r="PJB60" s="62"/>
      <c r="PJC60" s="62"/>
      <c r="PJD60" s="62"/>
      <c r="PJE60" s="62"/>
      <c r="PJF60" s="62"/>
      <c r="PJG60" s="62"/>
      <c r="PJH60" s="62"/>
      <c r="PJI60" s="62"/>
      <c r="PJJ60" s="62"/>
      <c r="PJK60" s="62"/>
      <c r="PJL60" s="62"/>
      <c r="PJM60" s="62"/>
      <c r="PJN60" s="62"/>
      <c r="PJO60" s="62"/>
      <c r="PJP60" s="62"/>
      <c r="PJQ60" s="62"/>
      <c r="PJR60" s="62"/>
      <c r="PJS60" s="62"/>
      <c r="PJT60" s="62"/>
      <c r="PJU60" s="62"/>
      <c r="PJV60" s="62"/>
      <c r="PJW60" s="62"/>
      <c r="PJX60" s="62"/>
      <c r="PJY60" s="62"/>
      <c r="PJZ60" s="62"/>
      <c r="PKA60" s="62"/>
      <c r="PKB60" s="62"/>
      <c r="PKC60" s="62"/>
      <c r="PKD60" s="62"/>
      <c r="PKE60" s="62"/>
      <c r="PKF60" s="62"/>
      <c r="PKG60" s="62"/>
      <c r="PKH60" s="62"/>
      <c r="PKI60" s="62"/>
      <c r="PKJ60" s="62"/>
      <c r="PKK60" s="62"/>
      <c r="PKL60" s="62"/>
      <c r="PKM60" s="62"/>
      <c r="PKN60" s="62"/>
      <c r="PKO60" s="62"/>
      <c r="PKP60" s="62"/>
      <c r="PKQ60" s="62"/>
      <c r="PKR60" s="62"/>
      <c r="PKS60" s="62"/>
      <c r="PKT60" s="62"/>
      <c r="PKU60" s="62"/>
      <c r="PKV60" s="62"/>
      <c r="PKW60" s="62"/>
      <c r="PKX60" s="62"/>
      <c r="PKY60" s="62"/>
      <c r="PKZ60" s="62"/>
      <c r="PLA60" s="62"/>
      <c r="PLB60" s="62"/>
      <c r="PLC60" s="62"/>
      <c r="PLD60" s="62"/>
      <c r="PLE60" s="62"/>
      <c r="PLF60" s="62"/>
      <c r="PLG60" s="62"/>
      <c r="PLH60" s="62"/>
      <c r="PLI60" s="62"/>
      <c r="PLJ60" s="62"/>
      <c r="PLK60" s="62"/>
      <c r="PLL60" s="62"/>
      <c r="PLM60" s="62"/>
      <c r="PLN60" s="62"/>
      <c r="PLO60" s="62"/>
      <c r="PLP60" s="62"/>
      <c r="PLQ60" s="62"/>
      <c r="PLR60" s="62"/>
      <c r="PLS60" s="62"/>
      <c r="PLT60" s="62"/>
      <c r="PLU60" s="62"/>
      <c r="PLV60" s="62"/>
      <c r="PLW60" s="62"/>
      <c r="PLX60" s="62"/>
      <c r="PLY60" s="62"/>
      <c r="PLZ60" s="62"/>
      <c r="PMA60" s="62"/>
      <c r="PMB60" s="62"/>
      <c r="PMC60" s="62"/>
      <c r="PMD60" s="62"/>
      <c r="PME60" s="62"/>
      <c r="PMF60" s="62"/>
      <c r="PMG60" s="62"/>
      <c r="PMH60" s="62"/>
      <c r="PMI60" s="62"/>
      <c r="PMJ60" s="62"/>
      <c r="PMK60" s="62"/>
      <c r="PML60" s="62"/>
      <c r="PMM60" s="62"/>
      <c r="PMN60" s="62"/>
      <c r="PMO60" s="62"/>
      <c r="PMP60" s="62"/>
      <c r="PMQ60" s="62"/>
      <c r="PMR60" s="62"/>
      <c r="PMS60" s="62"/>
      <c r="PMT60" s="62"/>
      <c r="PMU60" s="62"/>
      <c r="PMV60" s="62"/>
      <c r="PMW60" s="62"/>
      <c r="PMX60" s="62"/>
      <c r="PMY60" s="62"/>
      <c r="PMZ60" s="62"/>
      <c r="PNA60" s="62"/>
      <c r="PNB60" s="62"/>
      <c r="PNC60" s="62"/>
      <c r="PND60" s="62"/>
      <c r="PNE60" s="62"/>
      <c r="PNF60" s="62"/>
      <c r="PNG60" s="62"/>
      <c r="PNH60" s="62"/>
      <c r="PNI60" s="62"/>
      <c r="PNJ60" s="62"/>
      <c r="PNK60" s="62"/>
      <c r="PNL60" s="62"/>
      <c r="PNM60" s="62"/>
      <c r="PNN60" s="62"/>
      <c r="PNO60" s="62"/>
      <c r="PNP60" s="62"/>
      <c r="PNQ60" s="62"/>
      <c r="PNR60" s="62"/>
      <c r="PNS60" s="62"/>
      <c r="PNT60" s="62"/>
      <c r="PNU60" s="62"/>
      <c r="PNV60" s="62"/>
      <c r="PNW60" s="62"/>
      <c r="PNX60" s="62"/>
      <c r="PNY60" s="62"/>
      <c r="PNZ60" s="62"/>
      <c r="POA60" s="62"/>
      <c r="POB60" s="62"/>
      <c r="POC60" s="62"/>
      <c r="POD60" s="62"/>
      <c r="POE60" s="62"/>
      <c r="POF60" s="62"/>
      <c r="POG60" s="62"/>
      <c r="POH60" s="62"/>
      <c r="POI60" s="62"/>
      <c r="POJ60" s="62"/>
      <c r="POK60" s="62"/>
      <c r="POL60" s="62"/>
      <c r="POM60" s="62"/>
      <c r="PON60" s="62"/>
      <c r="POO60" s="62"/>
      <c r="POP60" s="62"/>
      <c r="POQ60" s="62"/>
      <c r="POR60" s="62"/>
      <c r="POS60" s="62"/>
      <c r="POT60" s="62"/>
      <c r="POU60" s="62"/>
      <c r="POV60" s="62"/>
      <c r="POW60" s="62"/>
      <c r="POX60" s="62"/>
      <c r="POY60" s="62"/>
      <c r="POZ60" s="62"/>
      <c r="PPA60" s="62"/>
      <c r="PPB60" s="62"/>
      <c r="PPC60" s="62"/>
      <c r="PPD60" s="62"/>
      <c r="PPE60" s="62"/>
      <c r="PPF60" s="62"/>
      <c r="PPG60" s="62"/>
      <c r="PPH60" s="62"/>
      <c r="PPI60" s="62"/>
      <c r="PPJ60" s="62"/>
      <c r="PPK60" s="62"/>
      <c r="PPL60" s="62"/>
      <c r="PPM60" s="62"/>
      <c r="PPN60" s="62"/>
      <c r="PPO60" s="62"/>
      <c r="PPP60" s="62"/>
      <c r="PPQ60" s="62"/>
      <c r="PPR60" s="62"/>
      <c r="PPS60" s="62"/>
      <c r="PPT60" s="62"/>
      <c r="PPU60" s="62"/>
      <c r="PPV60" s="62"/>
      <c r="PPW60" s="62"/>
      <c r="PPX60" s="62"/>
      <c r="PPY60" s="62"/>
      <c r="PPZ60" s="62"/>
      <c r="PQA60" s="62"/>
      <c r="PQB60" s="62"/>
      <c r="PQC60" s="62"/>
      <c r="PQD60" s="62"/>
      <c r="PQE60" s="62"/>
      <c r="PQF60" s="62"/>
      <c r="PQG60" s="62"/>
      <c r="PQH60" s="62"/>
      <c r="PQI60" s="62"/>
      <c r="PQJ60" s="62"/>
      <c r="PQK60" s="62"/>
      <c r="PQL60" s="62"/>
      <c r="PQM60" s="62"/>
      <c r="PQN60" s="62"/>
      <c r="PQO60" s="62"/>
      <c r="PQP60" s="62"/>
      <c r="PQQ60" s="62"/>
      <c r="PQR60" s="62"/>
      <c r="PQS60" s="62"/>
      <c r="PQT60" s="62"/>
      <c r="PQU60" s="62"/>
      <c r="PQV60" s="62"/>
      <c r="PQW60" s="62"/>
      <c r="PQX60" s="62"/>
      <c r="PQY60" s="62"/>
      <c r="PQZ60" s="62"/>
      <c r="PRA60" s="62"/>
      <c r="PRB60" s="62"/>
      <c r="PRC60" s="62"/>
      <c r="PRD60" s="62"/>
      <c r="PRE60" s="62"/>
      <c r="PRF60" s="62"/>
      <c r="PRG60" s="62"/>
      <c r="PRH60" s="62"/>
      <c r="PRI60" s="62"/>
      <c r="PRJ60" s="62"/>
      <c r="PRK60" s="62"/>
      <c r="PRL60" s="62"/>
      <c r="PRM60" s="62"/>
      <c r="PRN60" s="62"/>
      <c r="PRO60" s="62"/>
      <c r="PRP60" s="62"/>
      <c r="PRQ60" s="62"/>
      <c r="PRR60" s="62"/>
      <c r="PRS60" s="62"/>
      <c r="PRT60" s="62"/>
      <c r="PRU60" s="62"/>
      <c r="PRV60" s="62"/>
      <c r="PRW60" s="62"/>
      <c r="PRX60" s="62"/>
      <c r="PRY60" s="62"/>
      <c r="PRZ60" s="62"/>
      <c r="PSA60" s="62"/>
      <c r="PSB60" s="62"/>
      <c r="PSC60" s="62"/>
      <c r="PSD60" s="62"/>
      <c r="PSE60" s="62"/>
      <c r="PSF60" s="62"/>
      <c r="PSG60" s="62"/>
      <c r="PSH60" s="62"/>
      <c r="PSI60" s="62"/>
      <c r="PSJ60" s="62"/>
      <c r="PSK60" s="62"/>
      <c r="PSL60" s="62"/>
      <c r="PSM60" s="62"/>
      <c r="PSN60" s="62"/>
      <c r="PSO60" s="62"/>
      <c r="PSP60" s="62"/>
      <c r="PSQ60" s="62"/>
      <c r="PSR60" s="62"/>
      <c r="PSS60" s="62"/>
      <c r="PST60" s="62"/>
      <c r="PSU60" s="62"/>
      <c r="PSV60" s="62"/>
      <c r="PSW60" s="62"/>
      <c r="PSX60" s="62"/>
      <c r="PSY60" s="62"/>
      <c r="PSZ60" s="62"/>
      <c r="PTA60" s="62"/>
      <c r="PTB60" s="62"/>
      <c r="PTC60" s="62"/>
      <c r="PTD60" s="62"/>
      <c r="PTE60" s="62"/>
      <c r="PTF60" s="62"/>
      <c r="PTG60" s="62"/>
      <c r="PTH60" s="62"/>
      <c r="PTI60" s="62"/>
      <c r="PTJ60" s="62"/>
      <c r="PTK60" s="62"/>
      <c r="PTL60" s="62"/>
      <c r="PTM60" s="62"/>
      <c r="PTN60" s="62"/>
      <c r="PTO60" s="62"/>
      <c r="PTP60" s="62"/>
      <c r="PTQ60" s="62"/>
      <c r="PTR60" s="62"/>
      <c r="PTS60" s="62"/>
      <c r="PTT60" s="62"/>
      <c r="PTU60" s="62"/>
      <c r="PTV60" s="62"/>
      <c r="PTW60" s="62"/>
      <c r="PTX60" s="62"/>
      <c r="PTY60" s="62"/>
      <c r="PTZ60" s="62"/>
      <c r="PUA60" s="62"/>
      <c r="PUB60" s="62"/>
      <c r="PUC60" s="62"/>
      <c r="PUD60" s="62"/>
      <c r="PUE60" s="62"/>
      <c r="PUF60" s="62"/>
      <c r="PUG60" s="62"/>
      <c r="PUH60" s="62"/>
      <c r="PUI60" s="62"/>
      <c r="PUJ60" s="62"/>
      <c r="PUK60" s="62"/>
      <c r="PUL60" s="62"/>
      <c r="PUM60" s="62"/>
      <c r="PUN60" s="62"/>
      <c r="PUO60" s="62"/>
      <c r="PUP60" s="62"/>
      <c r="PUQ60" s="62"/>
      <c r="PUR60" s="62"/>
      <c r="PUS60" s="62"/>
      <c r="PUT60" s="62"/>
      <c r="PUU60" s="62"/>
      <c r="PUV60" s="62"/>
      <c r="PUW60" s="62"/>
      <c r="PUX60" s="62"/>
      <c r="PUY60" s="62"/>
      <c r="PUZ60" s="62"/>
      <c r="PVA60" s="62"/>
      <c r="PVB60" s="62"/>
      <c r="PVC60" s="62"/>
      <c r="PVD60" s="62"/>
      <c r="PVE60" s="62"/>
      <c r="PVF60" s="62"/>
      <c r="PVG60" s="62"/>
      <c r="PVH60" s="62"/>
      <c r="PVI60" s="62"/>
      <c r="PVJ60" s="62"/>
      <c r="PVK60" s="62"/>
      <c r="PVL60" s="62"/>
      <c r="PVM60" s="62"/>
      <c r="PVN60" s="62"/>
      <c r="PVO60" s="62"/>
      <c r="PVP60" s="62"/>
      <c r="PVQ60" s="62"/>
      <c r="PVR60" s="62"/>
      <c r="PVS60" s="62"/>
      <c r="PVT60" s="62"/>
      <c r="PVU60" s="62"/>
      <c r="PVV60" s="62"/>
      <c r="PVW60" s="62"/>
      <c r="PVX60" s="62"/>
      <c r="PVY60" s="62"/>
      <c r="PVZ60" s="62"/>
      <c r="PWA60" s="62"/>
      <c r="PWB60" s="62"/>
      <c r="PWC60" s="62"/>
      <c r="PWD60" s="62"/>
      <c r="PWE60" s="62"/>
      <c r="PWF60" s="62"/>
      <c r="PWG60" s="62"/>
      <c r="PWH60" s="62"/>
      <c r="PWI60" s="62"/>
      <c r="PWJ60" s="62"/>
      <c r="PWK60" s="62"/>
      <c r="PWL60" s="62"/>
      <c r="PWM60" s="62"/>
      <c r="PWN60" s="62"/>
      <c r="PWO60" s="62"/>
      <c r="PWP60" s="62"/>
      <c r="PWQ60" s="62"/>
      <c r="PWR60" s="62"/>
      <c r="PWS60" s="62"/>
      <c r="PWT60" s="62"/>
      <c r="PWU60" s="62"/>
      <c r="PWV60" s="62"/>
      <c r="PWW60" s="62"/>
      <c r="PWX60" s="62"/>
      <c r="PWY60" s="62"/>
      <c r="PWZ60" s="62"/>
      <c r="PXA60" s="62"/>
      <c r="PXB60" s="62"/>
      <c r="PXC60" s="62"/>
      <c r="PXD60" s="62"/>
      <c r="PXE60" s="62"/>
      <c r="PXF60" s="62"/>
      <c r="PXG60" s="62"/>
      <c r="PXH60" s="62"/>
      <c r="PXI60" s="62"/>
      <c r="PXJ60" s="62"/>
      <c r="PXK60" s="62"/>
      <c r="PXL60" s="62"/>
      <c r="PXM60" s="62"/>
      <c r="PXN60" s="62"/>
      <c r="PXO60" s="62"/>
      <c r="PXP60" s="62"/>
      <c r="PXQ60" s="62"/>
      <c r="PXR60" s="62"/>
      <c r="PXS60" s="62"/>
      <c r="PXT60" s="62"/>
      <c r="PXU60" s="62"/>
      <c r="PXV60" s="62"/>
      <c r="PXW60" s="62"/>
      <c r="PXX60" s="62"/>
      <c r="PXY60" s="62"/>
      <c r="PXZ60" s="62"/>
      <c r="PYA60" s="62"/>
      <c r="PYB60" s="62"/>
      <c r="PYC60" s="62"/>
      <c r="PYD60" s="62"/>
      <c r="PYE60" s="62"/>
      <c r="PYF60" s="62"/>
      <c r="PYG60" s="62"/>
      <c r="PYH60" s="62"/>
      <c r="PYI60" s="62"/>
      <c r="PYJ60" s="62"/>
      <c r="PYK60" s="62"/>
      <c r="PYL60" s="62"/>
      <c r="PYM60" s="62"/>
      <c r="PYN60" s="62"/>
      <c r="PYO60" s="62"/>
      <c r="PYP60" s="62"/>
      <c r="PYQ60" s="62"/>
      <c r="PYR60" s="62"/>
      <c r="PYS60" s="62"/>
      <c r="PYT60" s="62"/>
      <c r="PYU60" s="62"/>
      <c r="PYV60" s="62"/>
      <c r="PYW60" s="62"/>
      <c r="PYX60" s="62"/>
      <c r="PYY60" s="62"/>
      <c r="PYZ60" s="62"/>
      <c r="PZA60" s="62"/>
      <c r="PZB60" s="62"/>
      <c r="PZC60" s="62"/>
      <c r="PZD60" s="62"/>
      <c r="PZE60" s="62"/>
      <c r="PZF60" s="62"/>
      <c r="PZG60" s="62"/>
      <c r="PZH60" s="62"/>
      <c r="PZI60" s="62"/>
      <c r="PZJ60" s="62"/>
      <c r="PZK60" s="62"/>
      <c r="PZL60" s="62"/>
      <c r="PZM60" s="62"/>
      <c r="PZN60" s="62"/>
      <c r="PZO60" s="62"/>
      <c r="PZP60" s="62"/>
      <c r="PZQ60" s="62"/>
      <c r="PZR60" s="62"/>
      <c r="PZS60" s="62"/>
      <c r="PZT60" s="62"/>
      <c r="PZU60" s="62"/>
      <c r="PZV60" s="62"/>
      <c r="PZW60" s="62"/>
      <c r="PZX60" s="62"/>
      <c r="PZY60" s="62"/>
      <c r="PZZ60" s="62"/>
      <c r="QAA60" s="62"/>
      <c r="QAB60" s="62"/>
      <c r="QAC60" s="62"/>
      <c r="QAD60" s="62"/>
      <c r="QAE60" s="62"/>
      <c r="QAF60" s="62"/>
      <c r="QAG60" s="62"/>
      <c r="QAH60" s="62"/>
      <c r="QAI60" s="62"/>
      <c r="QAJ60" s="62"/>
      <c r="QAK60" s="62"/>
      <c r="QAL60" s="62"/>
      <c r="QAM60" s="62"/>
      <c r="QAN60" s="62"/>
      <c r="QAO60" s="62"/>
      <c r="QAP60" s="62"/>
      <c r="QAQ60" s="62"/>
      <c r="QAR60" s="62"/>
      <c r="QAS60" s="62"/>
      <c r="QAT60" s="62"/>
      <c r="QAU60" s="62"/>
      <c r="QAV60" s="62"/>
      <c r="QAW60" s="62"/>
      <c r="QAX60" s="62"/>
      <c r="QAY60" s="62"/>
      <c r="QAZ60" s="62"/>
      <c r="QBA60" s="62"/>
      <c r="QBB60" s="62"/>
      <c r="QBC60" s="62"/>
      <c r="QBD60" s="62"/>
      <c r="QBE60" s="62"/>
      <c r="QBF60" s="62"/>
      <c r="QBG60" s="62"/>
      <c r="QBH60" s="62"/>
      <c r="QBI60" s="62"/>
      <c r="QBJ60" s="62"/>
      <c r="QBK60" s="62"/>
      <c r="QBL60" s="62"/>
      <c r="QBM60" s="62"/>
      <c r="QBN60" s="62"/>
      <c r="QBO60" s="62"/>
      <c r="QBP60" s="62"/>
      <c r="QBQ60" s="62"/>
      <c r="QBR60" s="62"/>
      <c r="QBS60" s="62"/>
      <c r="QBT60" s="62"/>
      <c r="QBU60" s="62"/>
      <c r="QBV60" s="62"/>
      <c r="QBW60" s="62"/>
      <c r="QBX60" s="62"/>
      <c r="QBY60" s="62"/>
      <c r="QBZ60" s="62"/>
      <c r="QCA60" s="62"/>
      <c r="QCB60" s="62"/>
      <c r="QCC60" s="62"/>
      <c r="QCD60" s="62"/>
      <c r="QCE60" s="62"/>
      <c r="QCF60" s="62"/>
      <c r="QCG60" s="62"/>
      <c r="QCH60" s="62"/>
      <c r="QCI60" s="62"/>
      <c r="QCJ60" s="62"/>
      <c r="QCK60" s="62"/>
      <c r="QCL60" s="62"/>
      <c r="QCM60" s="62"/>
      <c r="QCN60" s="62"/>
      <c r="QCO60" s="62"/>
      <c r="QCP60" s="62"/>
      <c r="QCQ60" s="62"/>
      <c r="QCR60" s="62"/>
      <c r="QCS60" s="62"/>
      <c r="QCT60" s="62"/>
      <c r="QCU60" s="62"/>
      <c r="QCV60" s="62"/>
      <c r="QCW60" s="62"/>
      <c r="QCX60" s="62"/>
      <c r="QCY60" s="62"/>
      <c r="QCZ60" s="62"/>
      <c r="QDA60" s="62"/>
      <c r="QDB60" s="62"/>
      <c r="QDC60" s="62"/>
      <c r="QDD60" s="62"/>
      <c r="QDE60" s="62"/>
      <c r="QDF60" s="62"/>
      <c r="QDG60" s="62"/>
      <c r="QDH60" s="62"/>
      <c r="QDI60" s="62"/>
      <c r="QDJ60" s="62"/>
      <c r="QDK60" s="62"/>
      <c r="QDL60" s="62"/>
      <c r="QDM60" s="62"/>
      <c r="QDN60" s="62"/>
      <c r="QDO60" s="62"/>
      <c r="QDP60" s="62"/>
      <c r="QDQ60" s="62"/>
      <c r="QDR60" s="62"/>
      <c r="QDS60" s="62"/>
      <c r="QDT60" s="62"/>
      <c r="QDU60" s="62"/>
      <c r="QDV60" s="62"/>
      <c r="QDW60" s="62"/>
      <c r="QDX60" s="62"/>
      <c r="QDY60" s="62"/>
      <c r="QDZ60" s="62"/>
      <c r="QEA60" s="62"/>
      <c r="QEB60" s="62"/>
      <c r="QEC60" s="62"/>
      <c r="QED60" s="62"/>
      <c r="QEE60" s="62"/>
      <c r="QEF60" s="62"/>
      <c r="QEG60" s="62"/>
      <c r="QEH60" s="62"/>
      <c r="QEI60" s="62"/>
      <c r="QEJ60" s="62"/>
      <c r="QEK60" s="62"/>
      <c r="QEL60" s="62"/>
      <c r="QEM60" s="62"/>
      <c r="QEN60" s="62"/>
      <c r="QEO60" s="62"/>
      <c r="QEP60" s="62"/>
      <c r="QEQ60" s="62"/>
      <c r="QER60" s="62"/>
      <c r="QES60" s="62"/>
      <c r="QET60" s="62"/>
      <c r="QEU60" s="62"/>
      <c r="QEV60" s="62"/>
      <c r="QEW60" s="62"/>
      <c r="QEX60" s="62"/>
      <c r="QEY60" s="62"/>
      <c r="QEZ60" s="62"/>
      <c r="QFA60" s="62"/>
      <c r="QFB60" s="62"/>
      <c r="QFC60" s="62"/>
      <c r="QFD60" s="62"/>
      <c r="QFE60" s="62"/>
      <c r="QFF60" s="62"/>
      <c r="QFG60" s="62"/>
      <c r="QFH60" s="62"/>
      <c r="QFI60" s="62"/>
      <c r="QFJ60" s="62"/>
      <c r="QFK60" s="62"/>
      <c r="QFL60" s="62"/>
      <c r="QFM60" s="62"/>
      <c r="QFN60" s="62"/>
      <c r="QFO60" s="62"/>
      <c r="QFP60" s="62"/>
      <c r="QFQ60" s="62"/>
      <c r="QFR60" s="62"/>
      <c r="QFS60" s="62"/>
      <c r="QFT60" s="62"/>
      <c r="QFU60" s="62"/>
      <c r="QFV60" s="62"/>
      <c r="QFW60" s="62"/>
      <c r="QFX60" s="62"/>
      <c r="QFY60" s="62"/>
      <c r="QFZ60" s="62"/>
      <c r="QGA60" s="62"/>
      <c r="QGB60" s="62"/>
      <c r="QGC60" s="62"/>
      <c r="QGD60" s="62"/>
      <c r="QGE60" s="62"/>
      <c r="QGF60" s="62"/>
      <c r="QGG60" s="62"/>
      <c r="QGH60" s="62"/>
      <c r="QGI60" s="62"/>
      <c r="QGJ60" s="62"/>
      <c r="QGK60" s="62"/>
      <c r="QGL60" s="62"/>
      <c r="QGM60" s="62"/>
      <c r="QGN60" s="62"/>
      <c r="QGO60" s="62"/>
      <c r="QGP60" s="62"/>
      <c r="QGQ60" s="62"/>
      <c r="QGR60" s="62"/>
      <c r="QGS60" s="62"/>
      <c r="QGT60" s="62"/>
      <c r="QGU60" s="62"/>
      <c r="QGV60" s="62"/>
      <c r="QGW60" s="62"/>
      <c r="QGX60" s="62"/>
      <c r="QGY60" s="62"/>
      <c r="QGZ60" s="62"/>
      <c r="QHA60" s="62"/>
      <c r="QHB60" s="62"/>
      <c r="QHC60" s="62"/>
      <c r="QHD60" s="62"/>
      <c r="QHE60" s="62"/>
      <c r="QHF60" s="62"/>
      <c r="QHG60" s="62"/>
      <c r="QHH60" s="62"/>
      <c r="QHI60" s="62"/>
      <c r="QHJ60" s="62"/>
      <c r="QHK60" s="62"/>
      <c r="QHL60" s="62"/>
      <c r="QHM60" s="62"/>
      <c r="QHN60" s="62"/>
      <c r="QHO60" s="62"/>
      <c r="QHP60" s="62"/>
      <c r="QHQ60" s="62"/>
      <c r="QHR60" s="62"/>
      <c r="QHS60" s="62"/>
      <c r="QHT60" s="62"/>
      <c r="QHU60" s="62"/>
      <c r="QHV60" s="62"/>
      <c r="QHW60" s="62"/>
      <c r="QHX60" s="62"/>
      <c r="QHY60" s="62"/>
      <c r="QHZ60" s="62"/>
      <c r="QIA60" s="62"/>
      <c r="QIB60" s="62"/>
      <c r="QIC60" s="62"/>
      <c r="QID60" s="62"/>
      <c r="QIE60" s="62"/>
      <c r="QIF60" s="62"/>
      <c r="QIG60" s="62"/>
      <c r="QIH60" s="62"/>
      <c r="QII60" s="62"/>
      <c r="QIJ60" s="62"/>
      <c r="QIK60" s="62"/>
      <c r="QIL60" s="62"/>
      <c r="QIM60" s="62"/>
      <c r="QIN60" s="62"/>
      <c r="QIO60" s="62"/>
      <c r="QIP60" s="62"/>
      <c r="QIQ60" s="62"/>
      <c r="QIR60" s="62"/>
      <c r="QIS60" s="62"/>
      <c r="QIT60" s="62"/>
      <c r="QIU60" s="62"/>
      <c r="QIV60" s="62"/>
      <c r="QIW60" s="62"/>
      <c r="QIX60" s="62"/>
      <c r="QIY60" s="62"/>
      <c r="QIZ60" s="62"/>
      <c r="QJA60" s="62"/>
      <c r="QJB60" s="62"/>
      <c r="QJC60" s="62"/>
      <c r="QJD60" s="62"/>
      <c r="QJE60" s="62"/>
      <c r="QJF60" s="62"/>
      <c r="QJG60" s="62"/>
      <c r="QJH60" s="62"/>
      <c r="QJI60" s="62"/>
      <c r="QJJ60" s="62"/>
      <c r="QJK60" s="62"/>
      <c r="QJL60" s="62"/>
      <c r="QJM60" s="62"/>
      <c r="QJN60" s="62"/>
      <c r="QJO60" s="62"/>
      <c r="QJP60" s="62"/>
      <c r="QJQ60" s="62"/>
      <c r="QJR60" s="62"/>
      <c r="QJS60" s="62"/>
      <c r="QJT60" s="62"/>
      <c r="QJU60" s="62"/>
      <c r="QJV60" s="62"/>
      <c r="QJW60" s="62"/>
      <c r="QJX60" s="62"/>
      <c r="QJY60" s="62"/>
      <c r="QJZ60" s="62"/>
      <c r="QKA60" s="62"/>
      <c r="QKB60" s="62"/>
      <c r="QKC60" s="62"/>
      <c r="QKD60" s="62"/>
      <c r="QKE60" s="62"/>
      <c r="QKF60" s="62"/>
      <c r="QKG60" s="62"/>
      <c r="QKH60" s="62"/>
      <c r="QKI60" s="62"/>
      <c r="QKJ60" s="62"/>
      <c r="QKK60" s="62"/>
      <c r="QKL60" s="62"/>
      <c r="QKM60" s="62"/>
      <c r="QKN60" s="62"/>
      <c r="QKO60" s="62"/>
      <c r="QKP60" s="62"/>
      <c r="QKQ60" s="62"/>
      <c r="QKR60" s="62"/>
      <c r="QKS60" s="62"/>
      <c r="QKT60" s="62"/>
      <c r="QKU60" s="62"/>
      <c r="QKV60" s="62"/>
      <c r="QKW60" s="62"/>
      <c r="QKX60" s="62"/>
      <c r="QKY60" s="62"/>
      <c r="QKZ60" s="62"/>
      <c r="QLA60" s="62"/>
      <c r="QLB60" s="62"/>
      <c r="QLC60" s="62"/>
      <c r="QLD60" s="62"/>
      <c r="QLE60" s="62"/>
      <c r="QLF60" s="62"/>
      <c r="QLG60" s="62"/>
      <c r="QLH60" s="62"/>
      <c r="QLI60" s="62"/>
      <c r="QLJ60" s="62"/>
      <c r="QLK60" s="62"/>
      <c r="QLL60" s="62"/>
      <c r="QLM60" s="62"/>
      <c r="QLN60" s="62"/>
      <c r="QLO60" s="62"/>
      <c r="QLP60" s="62"/>
      <c r="QLQ60" s="62"/>
      <c r="QLR60" s="62"/>
      <c r="QLS60" s="62"/>
      <c r="QLT60" s="62"/>
      <c r="QLU60" s="62"/>
      <c r="QLV60" s="62"/>
      <c r="QLW60" s="62"/>
      <c r="QLX60" s="62"/>
      <c r="QLY60" s="62"/>
      <c r="QLZ60" s="62"/>
      <c r="QMA60" s="62"/>
      <c r="QMB60" s="62"/>
      <c r="QMC60" s="62"/>
      <c r="QMD60" s="62"/>
      <c r="QME60" s="62"/>
      <c r="QMF60" s="62"/>
      <c r="QMG60" s="62"/>
      <c r="QMH60" s="62"/>
      <c r="QMI60" s="62"/>
      <c r="QMJ60" s="62"/>
      <c r="QMK60" s="62"/>
      <c r="QML60" s="62"/>
      <c r="QMM60" s="62"/>
      <c r="QMN60" s="62"/>
      <c r="QMO60" s="62"/>
      <c r="QMP60" s="62"/>
      <c r="QMQ60" s="62"/>
      <c r="QMR60" s="62"/>
      <c r="QMS60" s="62"/>
      <c r="QMT60" s="62"/>
      <c r="QMU60" s="62"/>
      <c r="QMV60" s="62"/>
      <c r="QMW60" s="62"/>
      <c r="QMX60" s="62"/>
      <c r="QMY60" s="62"/>
      <c r="QMZ60" s="62"/>
      <c r="QNA60" s="62"/>
      <c r="QNB60" s="62"/>
      <c r="QNC60" s="62"/>
      <c r="QND60" s="62"/>
      <c r="QNE60" s="62"/>
      <c r="QNF60" s="62"/>
      <c r="QNG60" s="62"/>
      <c r="QNH60" s="62"/>
      <c r="QNI60" s="62"/>
      <c r="QNJ60" s="62"/>
      <c r="QNK60" s="62"/>
      <c r="QNL60" s="62"/>
      <c r="QNM60" s="62"/>
      <c r="QNN60" s="62"/>
      <c r="QNO60" s="62"/>
      <c r="QNP60" s="62"/>
      <c r="QNQ60" s="62"/>
      <c r="QNR60" s="62"/>
      <c r="QNS60" s="62"/>
      <c r="QNT60" s="62"/>
      <c r="QNU60" s="62"/>
      <c r="QNV60" s="62"/>
      <c r="QNW60" s="62"/>
      <c r="QNX60" s="62"/>
      <c r="QNY60" s="62"/>
      <c r="QNZ60" s="62"/>
      <c r="QOA60" s="62"/>
      <c r="QOB60" s="62"/>
      <c r="QOC60" s="62"/>
      <c r="QOD60" s="62"/>
      <c r="QOE60" s="62"/>
      <c r="QOF60" s="62"/>
      <c r="QOG60" s="62"/>
      <c r="QOH60" s="62"/>
      <c r="QOI60" s="62"/>
      <c r="QOJ60" s="62"/>
      <c r="QOK60" s="62"/>
      <c r="QOL60" s="62"/>
      <c r="QOM60" s="62"/>
      <c r="QON60" s="62"/>
      <c r="QOO60" s="62"/>
      <c r="QOP60" s="62"/>
      <c r="QOQ60" s="62"/>
      <c r="QOR60" s="62"/>
      <c r="QOS60" s="62"/>
      <c r="QOT60" s="62"/>
      <c r="QOU60" s="62"/>
      <c r="QOV60" s="62"/>
      <c r="QOW60" s="62"/>
      <c r="QOX60" s="62"/>
      <c r="QOY60" s="62"/>
      <c r="QOZ60" s="62"/>
      <c r="QPA60" s="62"/>
      <c r="QPB60" s="62"/>
      <c r="QPC60" s="62"/>
      <c r="QPD60" s="62"/>
      <c r="QPE60" s="62"/>
      <c r="QPF60" s="62"/>
      <c r="QPG60" s="62"/>
      <c r="QPH60" s="62"/>
      <c r="QPI60" s="62"/>
      <c r="QPJ60" s="62"/>
      <c r="QPK60" s="62"/>
      <c r="QPL60" s="62"/>
      <c r="QPM60" s="62"/>
      <c r="QPN60" s="62"/>
      <c r="QPO60" s="62"/>
      <c r="QPP60" s="62"/>
      <c r="QPQ60" s="62"/>
      <c r="QPR60" s="62"/>
      <c r="QPS60" s="62"/>
      <c r="QPT60" s="62"/>
      <c r="QPU60" s="62"/>
      <c r="QPV60" s="62"/>
      <c r="QPW60" s="62"/>
      <c r="QPX60" s="62"/>
      <c r="QPY60" s="62"/>
      <c r="QPZ60" s="62"/>
      <c r="QQA60" s="62"/>
      <c r="QQB60" s="62"/>
      <c r="QQC60" s="62"/>
      <c r="QQD60" s="62"/>
      <c r="QQE60" s="62"/>
      <c r="QQF60" s="62"/>
      <c r="QQG60" s="62"/>
      <c r="QQH60" s="62"/>
      <c r="QQI60" s="62"/>
      <c r="QQJ60" s="62"/>
      <c r="QQK60" s="62"/>
      <c r="QQL60" s="62"/>
      <c r="QQM60" s="62"/>
      <c r="QQN60" s="62"/>
      <c r="QQO60" s="62"/>
      <c r="QQP60" s="62"/>
      <c r="QQQ60" s="62"/>
      <c r="QQR60" s="62"/>
      <c r="QQS60" s="62"/>
      <c r="QQT60" s="62"/>
      <c r="QQU60" s="62"/>
      <c r="QQV60" s="62"/>
      <c r="QQW60" s="62"/>
      <c r="QQX60" s="62"/>
      <c r="QQY60" s="62"/>
      <c r="QQZ60" s="62"/>
      <c r="QRA60" s="62"/>
      <c r="QRB60" s="62"/>
      <c r="QRC60" s="62"/>
      <c r="QRD60" s="62"/>
      <c r="QRE60" s="62"/>
      <c r="QRF60" s="62"/>
      <c r="QRG60" s="62"/>
      <c r="QRH60" s="62"/>
      <c r="QRI60" s="62"/>
      <c r="QRJ60" s="62"/>
      <c r="QRK60" s="62"/>
      <c r="QRL60" s="62"/>
      <c r="QRM60" s="62"/>
      <c r="QRN60" s="62"/>
      <c r="QRO60" s="62"/>
      <c r="QRP60" s="62"/>
      <c r="QRQ60" s="62"/>
      <c r="QRR60" s="62"/>
      <c r="QRS60" s="62"/>
      <c r="QRT60" s="62"/>
      <c r="QRU60" s="62"/>
      <c r="QRV60" s="62"/>
      <c r="QRW60" s="62"/>
      <c r="QRX60" s="62"/>
      <c r="QRY60" s="62"/>
      <c r="QRZ60" s="62"/>
      <c r="QSA60" s="62"/>
      <c r="QSB60" s="62"/>
      <c r="QSC60" s="62"/>
      <c r="QSD60" s="62"/>
      <c r="QSE60" s="62"/>
      <c r="QSF60" s="62"/>
      <c r="QSG60" s="62"/>
      <c r="QSH60" s="62"/>
      <c r="QSI60" s="62"/>
      <c r="QSJ60" s="62"/>
      <c r="QSK60" s="62"/>
      <c r="QSL60" s="62"/>
      <c r="QSM60" s="62"/>
      <c r="QSN60" s="62"/>
      <c r="QSO60" s="62"/>
      <c r="QSP60" s="62"/>
      <c r="QSQ60" s="62"/>
      <c r="QSR60" s="62"/>
      <c r="QSS60" s="62"/>
      <c r="QST60" s="62"/>
      <c r="QSU60" s="62"/>
      <c r="QSV60" s="62"/>
      <c r="QSW60" s="62"/>
      <c r="QSX60" s="62"/>
      <c r="QSY60" s="62"/>
      <c r="QSZ60" s="62"/>
      <c r="QTA60" s="62"/>
      <c r="QTB60" s="62"/>
      <c r="QTC60" s="62"/>
      <c r="QTD60" s="62"/>
      <c r="QTE60" s="62"/>
      <c r="QTF60" s="62"/>
      <c r="QTG60" s="62"/>
      <c r="QTH60" s="62"/>
      <c r="QTI60" s="62"/>
      <c r="QTJ60" s="62"/>
      <c r="QTK60" s="62"/>
      <c r="QTL60" s="62"/>
      <c r="QTM60" s="62"/>
      <c r="QTN60" s="62"/>
      <c r="QTO60" s="62"/>
      <c r="QTP60" s="62"/>
      <c r="QTQ60" s="62"/>
      <c r="QTR60" s="62"/>
      <c r="QTS60" s="62"/>
      <c r="QTT60" s="62"/>
      <c r="QTU60" s="62"/>
      <c r="QTV60" s="62"/>
      <c r="QTW60" s="62"/>
      <c r="QTX60" s="62"/>
      <c r="QTY60" s="62"/>
      <c r="QTZ60" s="62"/>
      <c r="QUA60" s="62"/>
      <c r="QUB60" s="62"/>
      <c r="QUC60" s="62"/>
      <c r="QUD60" s="62"/>
      <c r="QUE60" s="62"/>
      <c r="QUF60" s="62"/>
      <c r="QUG60" s="62"/>
      <c r="QUH60" s="62"/>
      <c r="QUI60" s="62"/>
      <c r="QUJ60" s="62"/>
      <c r="QUK60" s="62"/>
      <c r="QUL60" s="62"/>
      <c r="QUM60" s="62"/>
      <c r="QUN60" s="62"/>
      <c r="QUO60" s="62"/>
      <c r="QUP60" s="62"/>
      <c r="QUQ60" s="62"/>
      <c r="QUR60" s="62"/>
      <c r="QUS60" s="62"/>
      <c r="QUT60" s="62"/>
      <c r="QUU60" s="62"/>
      <c r="QUV60" s="62"/>
      <c r="QUW60" s="62"/>
      <c r="QUX60" s="62"/>
      <c r="QUY60" s="62"/>
      <c r="QUZ60" s="62"/>
      <c r="QVA60" s="62"/>
      <c r="QVB60" s="62"/>
      <c r="QVC60" s="62"/>
      <c r="QVD60" s="62"/>
      <c r="QVE60" s="62"/>
      <c r="QVF60" s="62"/>
      <c r="QVG60" s="62"/>
      <c r="QVH60" s="62"/>
      <c r="QVI60" s="62"/>
      <c r="QVJ60" s="62"/>
      <c r="QVK60" s="62"/>
      <c r="QVL60" s="62"/>
      <c r="QVM60" s="62"/>
      <c r="QVN60" s="62"/>
      <c r="QVO60" s="62"/>
      <c r="QVP60" s="62"/>
      <c r="QVQ60" s="62"/>
      <c r="QVR60" s="62"/>
      <c r="QVS60" s="62"/>
      <c r="QVT60" s="62"/>
      <c r="QVU60" s="62"/>
      <c r="QVV60" s="62"/>
      <c r="QVW60" s="62"/>
      <c r="QVX60" s="62"/>
      <c r="QVY60" s="62"/>
      <c r="QVZ60" s="62"/>
      <c r="QWA60" s="62"/>
      <c r="QWB60" s="62"/>
      <c r="QWC60" s="62"/>
      <c r="QWD60" s="62"/>
      <c r="QWE60" s="62"/>
      <c r="QWF60" s="62"/>
      <c r="QWG60" s="62"/>
      <c r="QWH60" s="62"/>
      <c r="QWI60" s="62"/>
      <c r="QWJ60" s="62"/>
      <c r="QWK60" s="62"/>
      <c r="QWL60" s="62"/>
      <c r="QWM60" s="62"/>
      <c r="QWN60" s="62"/>
      <c r="QWO60" s="62"/>
      <c r="QWP60" s="62"/>
      <c r="QWQ60" s="62"/>
      <c r="QWR60" s="62"/>
      <c r="QWS60" s="62"/>
      <c r="QWT60" s="62"/>
      <c r="QWU60" s="62"/>
      <c r="QWV60" s="62"/>
      <c r="QWW60" s="62"/>
      <c r="QWX60" s="62"/>
      <c r="QWY60" s="62"/>
      <c r="QWZ60" s="62"/>
      <c r="QXA60" s="62"/>
      <c r="QXB60" s="62"/>
      <c r="QXC60" s="62"/>
      <c r="QXD60" s="62"/>
      <c r="QXE60" s="62"/>
      <c r="QXF60" s="62"/>
      <c r="QXG60" s="62"/>
      <c r="QXH60" s="62"/>
      <c r="QXI60" s="62"/>
      <c r="QXJ60" s="62"/>
      <c r="QXK60" s="62"/>
      <c r="QXL60" s="62"/>
      <c r="QXM60" s="62"/>
      <c r="QXN60" s="62"/>
      <c r="QXO60" s="62"/>
      <c r="QXP60" s="62"/>
      <c r="QXQ60" s="62"/>
      <c r="QXR60" s="62"/>
      <c r="QXS60" s="62"/>
      <c r="QXT60" s="62"/>
      <c r="QXU60" s="62"/>
      <c r="QXV60" s="62"/>
      <c r="QXW60" s="62"/>
      <c r="QXX60" s="62"/>
      <c r="QXY60" s="62"/>
      <c r="QXZ60" s="62"/>
      <c r="QYA60" s="62"/>
      <c r="QYB60" s="62"/>
      <c r="QYC60" s="62"/>
      <c r="QYD60" s="62"/>
      <c r="QYE60" s="62"/>
      <c r="QYF60" s="62"/>
      <c r="QYG60" s="62"/>
      <c r="QYH60" s="62"/>
      <c r="QYI60" s="62"/>
      <c r="QYJ60" s="62"/>
      <c r="QYK60" s="62"/>
      <c r="QYL60" s="62"/>
      <c r="QYM60" s="62"/>
      <c r="QYN60" s="62"/>
      <c r="QYO60" s="62"/>
      <c r="QYP60" s="62"/>
      <c r="QYQ60" s="62"/>
      <c r="QYR60" s="62"/>
      <c r="QYS60" s="62"/>
      <c r="QYT60" s="62"/>
      <c r="QYU60" s="62"/>
      <c r="QYV60" s="62"/>
      <c r="QYW60" s="62"/>
      <c r="QYX60" s="62"/>
      <c r="QYY60" s="62"/>
      <c r="QYZ60" s="62"/>
      <c r="QZA60" s="62"/>
      <c r="QZB60" s="62"/>
      <c r="QZC60" s="62"/>
      <c r="QZD60" s="62"/>
      <c r="QZE60" s="62"/>
      <c r="QZF60" s="62"/>
      <c r="QZG60" s="62"/>
      <c r="QZH60" s="62"/>
      <c r="QZI60" s="62"/>
      <c r="QZJ60" s="62"/>
      <c r="QZK60" s="62"/>
      <c r="QZL60" s="62"/>
      <c r="QZM60" s="62"/>
      <c r="QZN60" s="62"/>
      <c r="QZO60" s="62"/>
      <c r="QZP60" s="62"/>
      <c r="QZQ60" s="62"/>
      <c r="QZR60" s="62"/>
      <c r="QZS60" s="62"/>
      <c r="QZT60" s="62"/>
      <c r="QZU60" s="62"/>
      <c r="QZV60" s="62"/>
      <c r="QZW60" s="62"/>
      <c r="QZX60" s="62"/>
      <c r="QZY60" s="62"/>
      <c r="QZZ60" s="62"/>
      <c r="RAA60" s="62"/>
      <c r="RAB60" s="62"/>
      <c r="RAC60" s="62"/>
      <c r="RAD60" s="62"/>
      <c r="RAE60" s="62"/>
      <c r="RAF60" s="62"/>
      <c r="RAG60" s="62"/>
      <c r="RAH60" s="62"/>
      <c r="RAI60" s="62"/>
      <c r="RAJ60" s="62"/>
      <c r="RAK60" s="62"/>
      <c r="RAL60" s="62"/>
      <c r="RAM60" s="62"/>
      <c r="RAN60" s="62"/>
      <c r="RAO60" s="62"/>
      <c r="RAP60" s="62"/>
      <c r="RAQ60" s="62"/>
      <c r="RAR60" s="62"/>
      <c r="RAS60" s="62"/>
      <c r="RAT60" s="62"/>
      <c r="RAU60" s="62"/>
      <c r="RAV60" s="62"/>
      <c r="RAW60" s="62"/>
      <c r="RAX60" s="62"/>
      <c r="RAY60" s="62"/>
      <c r="RAZ60" s="62"/>
      <c r="RBA60" s="62"/>
      <c r="RBB60" s="62"/>
      <c r="RBC60" s="62"/>
      <c r="RBD60" s="62"/>
      <c r="RBE60" s="62"/>
      <c r="RBF60" s="62"/>
      <c r="RBG60" s="62"/>
      <c r="RBH60" s="62"/>
      <c r="RBI60" s="62"/>
      <c r="RBJ60" s="62"/>
      <c r="RBK60" s="62"/>
      <c r="RBL60" s="62"/>
      <c r="RBM60" s="62"/>
      <c r="RBN60" s="62"/>
      <c r="RBO60" s="62"/>
      <c r="RBP60" s="62"/>
      <c r="RBQ60" s="62"/>
      <c r="RBR60" s="62"/>
      <c r="RBS60" s="62"/>
      <c r="RBT60" s="62"/>
      <c r="RBU60" s="62"/>
      <c r="RBV60" s="62"/>
      <c r="RBW60" s="62"/>
      <c r="RBX60" s="62"/>
      <c r="RBY60" s="62"/>
      <c r="RBZ60" s="62"/>
      <c r="RCA60" s="62"/>
      <c r="RCB60" s="62"/>
      <c r="RCC60" s="62"/>
      <c r="RCD60" s="62"/>
      <c r="RCE60" s="62"/>
      <c r="RCF60" s="62"/>
      <c r="RCG60" s="62"/>
      <c r="RCH60" s="62"/>
      <c r="RCI60" s="62"/>
      <c r="RCJ60" s="62"/>
      <c r="RCK60" s="62"/>
      <c r="RCL60" s="62"/>
      <c r="RCM60" s="62"/>
      <c r="RCN60" s="62"/>
      <c r="RCO60" s="62"/>
      <c r="RCP60" s="62"/>
      <c r="RCQ60" s="62"/>
      <c r="RCR60" s="62"/>
      <c r="RCS60" s="62"/>
      <c r="RCT60" s="62"/>
      <c r="RCU60" s="62"/>
      <c r="RCV60" s="62"/>
      <c r="RCW60" s="62"/>
      <c r="RCX60" s="62"/>
      <c r="RCY60" s="62"/>
      <c r="RCZ60" s="62"/>
      <c r="RDA60" s="62"/>
      <c r="RDB60" s="62"/>
      <c r="RDC60" s="62"/>
      <c r="RDD60" s="62"/>
      <c r="RDE60" s="62"/>
      <c r="RDF60" s="62"/>
      <c r="RDG60" s="62"/>
      <c r="RDH60" s="62"/>
      <c r="RDI60" s="62"/>
      <c r="RDJ60" s="62"/>
      <c r="RDK60" s="62"/>
      <c r="RDL60" s="62"/>
      <c r="RDM60" s="62"/>
      <c r="RDN60" s="62"/>
      <c r="RDO60" s="62"/>
      <c r="RDP60" s="62"/>
      <c r="RDQ60" s="62"/>
      <c r="RDR60" s="62"/>
      <c r="RDS60" s="62"/>
      <c r="RDT60" s="62"/>
      <c r="RDU60" s="62"/>
      <c r="RDV60" s="62"/>
      <c r="RDW60" s="62"/>
      <c r="RDX60" s="62"/>
      <c r="RDY60" s="62"/>
      <c r="RDZ60" s="62"/>
      <c r="REA60" s="62"/>
      <c r="REB60" s="62"/>
      <c r="REC60" s="62"/>
      <c r="RED60" s="62"/>
      <c r="REE60" s="62"/>
      <c r="REF60" s="62"/>
      <c r="REG60" s="62"/>
      <c r="REH60" s="62"/>
      <c r="REI60" s="62"/>
      <c r="REJ60" s="62"/>
      <c r="REK60" s="62"/>
      <c r="REL60" s="62"/>
      <c r="REM60" s="62"/>
      <c r="REN60" s="62"/>
      <c r="REO60" s="62"/>
      <c r="REP60" s="62"/>
      <c r="REQ60" s="62"/>
      <c r="RER60" s="62"/>
      <c r="RES60" s="62"/>
      <c r="RET60" s="62"/>
      <c r="REU60" s="62"/>
      <c r="REV60" s="62"/>
      <c r="REW60" s="62"/>
      <c r="REX60" s="62"/>
      <c r="REY60" s="62"/>
      <c r="REZ60" s="62"/>
      <c r="RFA60" s="62"/>
      <c r="RFB60" s="62"/>
      <c r="RFC60" s="62"/>
      <c r="RFD60" s="62"/>
      <c r="RFE60" s="62"/>
      <c r="RFF60" s="62"/>
      <c r="RFG60" s="62"/>
      <c r="RFH60" s="62"/>
      <c r="RFI60" s="62"/>
      <c r="RFJ60" s="62"/>
      <c r="RFK60" s="62"/>
      <c r="RFL60" s="62"/>
      <c r="RFM60" s="62"/>
      <c r="RFN60" s="62"/>
      <c r="RFO60" s="62"/>
      <c r="RFP60" s="62"/>
      <c r="RFQ60" s="62"/>
      <c r="RFR60" s="62"/>
      <c r="RFS60" s="62"/>
      <c r="RFT60" s="62"/>
      <c r="RFU60" s="62"/>
      <c r="RFV60" s="62"/>
      <c r="RFW60" s="62"/>
      <c r="RFX60" s="62"/>
      <c r="RFY60" s="62"/>
      <c r="RFZ60" s="62"/>
      <c r="RGA60" s="62"/>
      <c r="RGB60" s="62"/>
      <c r="RGC60" s="62"/>
      <c r="RGD60" s="62"/>
      <c r="RGE60" s="62"/>
      <c r="RGF60" s="62"/>
      <c r="RGG60" s="62"/>
      <c r="RGH60" s="62"/>
      <c r="RGI60" s="62"/>
      <c r="RGJ60" s="62"/>
      <c r="RGK60" s="62"/>
      <c r="RGL60" s="62"/>
      <c r="RGM60" s="62"/>
      <c r="RGN60" s="62"/>
      <c r="RGO60" s="62"/>
      <c r="RGP60" s="62"/>
      <c r="RGQ60" s="62"/>
      <c r="RGR60" s="62"/>
      <c r="RGS60" s="62"/>
      <c r="RGT60" s="62"/>
      <c r="RGU60" s="62"/>
      <c r="RGV60" s="62"/>
      <c r="RGW60" s="62"/>
      <c r="RGX60" s="62"/>
      <c r="RGY60" s="62"/>
      <c r="RGZ60" s="62"/>
      <c r="RHA60" s="62"/>
      <c r="RHB60" s="62"/>
      <c r="RHC60" s="62"/>
      <c r="RHD60" s="62"/>
      <c r="RHE60" s="62"/>
      <c r="RHF60" s="62"/>
      <c r="RHG60" s="62"/>
      <c r="RHH60" s="62"/>
      <c r="RHI60" s="62"/>
      <c r="RHJ60" s="62"/>
      <c r="RHK60" s="62"/>
      <c r="RHL60" s="62"/>
      <c r="RHM60" s="62"/>
      <c r="RHN60" s="62"/>
      <c r="RHO60" s="62"/>
      <c r="RHP60" s="62"/>
      <c r="RHQ60" s="62"/>
      <c r="RHR60" s="62"/>
      <c r="RHS60" s="62"/>
      <c r="RHT60" s="62"/>
      <c r="RHU60" s="62"/>
      <c r="RHV60" s="62"/>
      <c r="RHW60" s="62"/>
      <c r="RHX60" s="62"/>
      <c r="RHY60" s="62"/>
      <c r="RHZ60" s="62"/>
      <c r="RIA60" s="62"/>
      <c r="RIB60" s="62"/>
      <c r="RIC60" s="62"/>
      <c r="RID60" s="62"/>
      <c r="RIE60" s="62"/>
      <c r="RIF60" s="62"/>
      <c r="RIG60" s="62"/>
      <c r="RIH60" s="62"/>
      <c r="RII60" s="62"/>
      <c r="RIJ60" s="62"/>
      <c r="RIK60" s="62"/>
      <c r="RIL60" s="62"/>
      <c r="RIM60" s="62"/>
      <c r="RIN60" s="62"/>
      <c r="RIO60" s="62"/>
      <c r="RIP60" s="62"/>
      <c r="RIQ60" s="62"/>
      <c r="RIR60" s="62"/>
      <c r="RIS60" s="62"/>
      <c r="RIT60" s="62"/>
      <c r="RIU60" s="62"/>
      <c r="RIV60" s="62"/>
      <c r="RIW60" s="62"/>
      <c r="RIX60" s="62"/>
      <c r="RIY60" s="62"/>
      <c r="RIZ60" s="62"/>
      <c r="RJA60" s="62"/>
      <c r="RJB60" s="62"/>
      <c r="RJC60" s="62"/>
      <c r="RJD60" s="62"/>
      <c r="RJE60" s="62"/>
      <c r="RJF60" s="62"/>
      <c r="RJG60" s="62"/>
      <c r="RJH60" s="62"/>
      <c r="RJI60" s="62"/>
      <c r="RJJ60" s="62"/>
      <c r="RJK60" s="62"/>
      <c r="RJL60" s="62"/>
      <c r="RJM60" s="62"/>
      <c r="RJN60" s="62"/>
      <c r="RJO60" s="62"/>
      <c r="RJP60" s="62"/>
      <c r="RJQ60" s="62"/>
      <c r="RJR60" s="62"/>
      <c r="RJS60" s="62"/>
      <c r="RJT60" s="62"/>
      <c r="RJU60" s="62"/>
      <c r="RJV60" s="62"/>
      <c r="RJW60" s="62"/>
      <c r="RJX60" s="62"/>
      <c r="RJY60" s="62"/>
      <c r="RJZ60" s="62"/>
      <c r="RKA60" s="62"/>
      <c r="RKB60" s="62"/>
      <c r="RKC60" s="62"/>
      <c r="RKD60" s="62"/>
      <c r="RKE60" s="62"/>
      <c r="RKF60" s="62"/>
      <c r="RKG60" s="62"/>
      <c r="RKH60" s="62"/>
      <c r="RKI60" s="62"/>
      <c r="RKJ60" s="62"/>
      <c r="RKK60" s="62"/>
      <c r="RKL60" s="62"/>
      <c r="RKM60" s="62"/>
      <c r="RKN60" s="62"/>
      <c r="RKO60" s="62"/>
      <c r="RKP60" s="62"/>
      <c r="RKQ60" s="62"/>
      <c r="RKR60" s="62"/>
      <c r="RKS60" s="62"/>
      <c r="RKT60" s="62"/>
      <c r="RKU60" s="62"/>
      <c r="RKV60" s="62"/>
      <c r="RKW60" s="62"/>
      <c r="RKX60" s="62"/>
      <c r="RKY60" s="62"/>
      <c r="RKZ60" s="62"/>
      <c r="RLA60" s="62"/>
      <c r="RLB60" s="62"/>
      <c r="RLC60" s="62"/>
      <c r="RLD60" s="62"/>
      <c r="RLE60" s="62"/>
      <c r="RLF60" s="62"/>
      <c r="RLG60" s="62"/>
      <c r="RLH60" s="62"/>
      <c r="RLI60" s="62"/>
      <c r="RLJ60" s="62"/>
      <c r="RLK60" s="62"/>
      <c r="RLL60" s="62"/>
      <c r="RLM60" s="62"/>
      <c r="RLN60" s="62"/>
      <c r="RLO60" s="62"/>
      <c r="RLP60" s="62"/>
      <c r="RLQ60" s="62"/>
      <c r="RLR60" s="62"/>
      <c r="RLS60" s="62"/>
      <c r="RLT60" s="62"/>
      <c r="RLU60" s="62"/>
      <c r="RLV60" s="62"/>
      <c r="RLW60" s="62"/>
      <c r="RLX60" s="62"/>
      <c r="RLY60" s="62"/>
      <c r="RLZ60" s="62"/>
      <c r="RMA60" s="62"/>
      <c r="RMB60" s="62"/>
      <c r="RMC60" s="62"/>
      <c r="RMD60" s="62"/>
      <c r="RME60" s="62"/>
      <c r="RMF60" s="62"/>
      <c r="RMG60" s="62"/>
      <c r="RMH60" s="62"/>
      <c r="RMI60" s="62"/>
      <c r="RMJ60" s="62"/>
      <c r="RMK60" s="62"/>
      <c r="RML60" s="62"/>
      <c r="RMM60" s="62"/>
      <c r="RMN60" s="62"/>
      <c r="RMO60" s="62"/>
      <c r="RMP60" s="62"/>
      <c r="RMQ60" s="62"/>
      <c r="RMR60" s="62"/>
      <c r="RMS60" s="62"/>
      <c r="RMT60" s="62"/>
      <c r="RMU60" s="62"/>
      <c r="RMV60" s="62"/>
      <c r="RMW60" s="62"/>
      <c r="RMX60" s="62"/>
      <c r="RMY60" s="62"/>
      <c r="RMZ60" s="62"/>
      <c r="RNA60" s="62"/>
      <c r="RNB60" s="62"/>
      <c r="RNC60" s="62"/>
      <c r="RND60" s="62"/>
      <c r="RNE60" s="62"/>
      <c r="RNF60" s="62"/>
      <c r="RNG60" s="62"/>
      <c r="RNH60" s="62"/>
      <c r="RNI60" s="62"/>
      <c r="RNJ60" s="62"/>
      <c r="RNK60" s="62"/>
      <c r="RNL60" s="62"/>
      <c r="RNM60" s="62"/>
      <c r="RNN60" s="62"/>
      <c r="RNO60" s="62"/>
      <c r="RNP60" s="62"/>
      <c r="RNQ60" s="62"/>
      <c r="RNR60" s="62"/>
      <c r="RNS60" s="62"/>
      <c r="RNT60" s="62"/>
      <c r="RNU60" s="62"/>
      <c r="RNV60" s="62"/>
      <c r="RNW60" s="62"/>
      <c r="RNX60" s="62"/>
      <c r="RNY60" s="62"/>
      <c r="RNZ60" s="62"/>
      <c r="ROA60" s="62"/>
      <c r="ROB60" s="62"/>
      <c r="ROC60" s="62"/>
      <c r="ROD60" s="62"/>
      <c r="ROE60" s="62"/>
      <c r="ROF60" s="62"/>
      <c r="ROG60" s="62"/>
      <c r="ROH60" s="62"/>
      <c r="ROI60" s="62"/>
      <c r="ROJ60" s="62"/>
      <c r="ROK60" s="62"/>
      <c r="ROL60" s="62"/>
      <c r="ROM60" s="62"/>
      <c r="RON60" s="62"/>
      <c r="ROO60" s="62"/>
      <c r="ROP60" s="62"/>
      <c r="ROQ60" s="62"/>
      <c r="ROR60" s="62"/>
      <c r="ROS60" s="62"/>
      <c r="ROT60" s="62"/>
      <c r="ROU60" s="62"/>
      <c r="ROV60" s="62"/>
      <c r="ROW60" s="62"/>
      <c r="ROX60" s="62"/>
      <c r="ROY60" s="62"/>
      <c r="ROZ60" s="62"/>
      <c r="RPA60" s="62"/>
      <c r="RPB60" s="62"/>
      <c r="RPC60" s="62"/>
      <c r="RPD60" s="62"/>
      <c r="RPE60" s="62"/>
      <c r="RPF60" s="62"/>
      <c r="RPG60" s="62"/>
      <c r="RPH60" s="62"/>
      <c r="RPI60" s="62"/>
      <c r="RPJ60" s="62"/>
      <c r="RPK60" s="62"/>
      <c r="RPL60" s="62"/>
      <c r="RPM60" s="62"/>
      <c r="RPN60" s="62"/>
      <c r="RPO60" s="62"/>
      <c r="RPP60" s="62"/>
      <c r="RPQ60" s="62"/>
      <c r="RPR60" s="62"/>
      <c r="RPS60" s="62"/>
      <c r="RPT60" s="62"/>
      <c r="RPU60" s="62"/>
      <c r="RPV60" s="62"/>
      <c r="RPW60" s="62"/>
      <c r="RPX60" s="62"/>
      <c r="RPY60" s="62"/>
      <c r="RPZ60" s="62"/>
      <c r="RQA60" s="62"/>
      <c r="RQB60" s="62"/>
      <c r="RQC60" s="62"/>
      <c r="RQD60" s="62"/>
      <c r="RQE60" s="62"/>
      <c r="RQF60" s="62"/>
      <c r="RQG60" s="62"/>
      <c r="RQH60" s="62"/>
      <c r="RQI60" s="62"/>
      <c r="RQJ60" s="62"/>
      <c r="RQK60" s="62"/>
      <c r="RQL60" s="62"/>
      <c r="RQM60" s="62"/>
      <c r="RQN60" s="62"/>
      <c r="RQO60" s="62"/>
      <c r="RQP60" s="62"/>
      <c r="RQQ60" s="62"/>
      <c r="RQR60" s="62"/>
      <c r="RQS60" s="62"/>
      <c r="RQT60" s="62"/>
      <c r="RQU60" s="62"/>
      <c r="RQV60" s="62"/>
      <c r="RQW60" s="62"/>
      <c r="RQX60" s="62"/>
      <c r="RQY60" s="62"/>
      <c r="RQZ60" s="62"/>
      <c r="RRA60" s="62"/>
      <c r="RRB60" s="62"/>
      <c r="RRC60" s="62"/>
      <c r="RRD60" s="62"/>
      <c r="RRE60" s="62"/>
      <c r="RRF60" s="62"/>
      <c r="RRG60" s="62"/>
      <c r="RRH60" s="62"/>
      <c r="RRI60" s="62"/>
      <c r="RRJ60" s="62"/>
      <c r="RRK60" s="62"/>
      <c r="RRL60" s="62"/>
      <c r="RRM60" s="62"/>
      <c r="RRN60" s="62"/>
      <c r="RRO60" s="62"/>
      <c r="RRP60" s="62"/>
      <c r="RRQ60" s="62"/>
      <c r="RRR60" s="62"/>
      <c r="RRS60" s="62"/>
      <c r="RRT60" s="62"/>
      <c r="RRU60" s="62"/>
      <c r="RRV60" s="62"/>
      <c r="RRW60" s="62"/>
      <c r="RRX60" s="62"/>
      <c r="RRY60" s="62"/>
      <c r="RRZ60" s="62"/>
      <c r="RSA60" s="62"/>
      <c r="RSB60" s="62"/>
      <c r="RSC60" s="62"/>
      <c r="RSD60" s="62"/>
      <c r="RSE60" s="62"/>
      <c r="RSF60" s="62"/>
      <c r="RSG60" s="62"/>
      <c r="RSH60" s="62"/>
      <c r="RSI60" s="62"/>
      <c r="RSJ60" s="62"/>
      <c r="RSK60" s="62"/>
      <c r="RSL60" s="62"/>
      <c r="RSM60" s="62"/>
      <c r="RSN60" s="62"/>
      <c r="RSO60" s="62"/>
      <c r="RSP60" s="62"/>
      <c r="RSQ60" s="62"/>
      <c r="RSR60" s="62"/>
      <c r="RSS60" s="62"/>
      <c r="RST60" s="62"/>
      <c r="RSU60" s="62"/>
      <c r="RSV60" s="62"/>
      <c r="RSW60" s="62"/>
      <c r="RSX60" s="62"/>
      <c r="RSY60" s="62"/>
      <c r="RSZ60" s="62"/>
      <c r="RTA60" s="62"/>
      <c r="RTB60" s="62"/>
      <c r="RTC60" s="62"/>
      <c r="RTD60" s="62"/>
      <c r="RTE60" s="62"/>
      <c r="RTF60" s="62"/>
      <c r="RTG60" s="62"/>
      <c r="RTH60" s="62"/>
      <c r="RTI60" s="62"/>
      <c r="RTJ60" s="62"/>
      <c r="RTK60" s="62"/>
      <c r="RTL60" s="62"/>
      <c r="RTM60" s="62"/>
      <c r="RTN60" s="62"/>
      <c r="RTO60" s="62"/>
      <c r="RTP60" s="62"/>
      <c r="RTQ60" s="62"/>
      <c r="RTR60" s="62"/>
      <c r="RTS60" s="62"/>
      <c r="RTT60" s="62"/>
      <c r="RTU60" s="62"/>
      <c r="RTV60" s="62"/>
      <c r="RTW60" s="62"/>
      <c r="RTX60" s="62"/>
      <c r="RTY60" s="62"/>
      <c r="RTZ60" s="62"/>
      <c r="RUA60" s="62"/>
      <c r="RUB60" s="62"/>
      <c r="RUC60" s="62"/>
      <c r="RUD60" s="62"/>
      <c r="RUE60" s="62"/>
      <c r="RUF60" s="62"/>
      <c r="RUG60" s="62"/>
      <c r="RUH60" s="62"/>
      <c r="RUI60" s="62"/>
      <c r="RUJ60" s="62"/>
      <c r="RUK60" s="62"/>
      <c r="RUL60" s="62"/>
      <c r="RUM60" s="62"/>
      <c r="RUN60" s="62"/>
      <c r="RUO60" s="62"/>
      <c r="RUP60" s="62"/>
      <c r="RUQ60" s="62"/>
      <c r="RUR60" s="62"/>
      <c r="RUS60" s="62"/>
      <c r="RUT60" s="62"/>
      <c r="RUU60" s="62"/>
      <c r="RUV60" s="62"/>
      <c r="RUW60" s="62"/>
      <c r="RUX60" s="62"/>
      <c r="RUY60" s="62"/>
      <c r="RUZ60" s="62"/>
      <c r="RVA60" s="62"/>
      <c r="RVB60" s="62"/>
      <c r="RVC60" s="62"/>
      <c r="RVD60" s="62"/>
      <c r="RVE60" s="62"/>
      <c r="RVF60" s="62"/>
      <c r="RVG60" s="62"/>
      <c r="RVH60" s="62"/>
      <c r="RVI60" s="62"/>
      <c r="RVJ60" s="62"/>
      <c r="RVK60" s="62"/>
      <c r="RVL60" s="62"/>
      <c r="RVM60" s="62"/>
      <c r="RVN60" s="62"/>
      <c r="RVO60" s="62"/>
      <c r="RVP60" s="62"/>
      <c r="RVQ60" s="62"/>
      <c r="RVR60" s="62"/>
      <c r="RVS60" s="62"/>
      <c r="RVT60" s="62"/>
      <c r="RVU60" s="62"/>
      <c r="RVV60" s="62"/>
      <c r="RVW60" s="62"/>
      <c r="RVX60" s="62"/>
      <c r="RVY60" s="62"/>
      <c r="RVZ60" s="62"/>
      <c r="RWA60" s="62"/>
      <c r="RWB60" s="62"/>
      <c r="RWC60" s="62"/>
      <c r="RWD60" s="62"/>
      <c r="RWE60" s="62"/>
      <c r="RWF60" s="62"/>
      <c r="RWG60" s="62"/>
      <c r="RWH60" s="62"/>
      <c r="RWI60" s="62"/>
      <c r="RWJ60" s="62"/>
      <c r="RWK60" s="62"/>
      <c r="RWL60" s="62"/>
      <c r="RWM60" s="62"/>
      <c r="RWN60" s="62"/>
      <c r="RWO60" s="62"/>
      <c r="RWP60" s="62"/>
      <c r="RWQ60" s="62"/>
      <c r="RWR60" s="62"/>
      <c r="RWS60" s="62"/>
      <c r="RWT60" s="62"/>
      <c r="RWU60" s="62"/>
      <c r="RWV60" s="62"/>
      <c r="RWW60" s="62"/>
      <c r="RWX60" s="62"/>
      <c r="RWY60" s="62"/>
      <c r="RWZ60" s="62"/>
      <c r="RXA60" s="62"/>
      <c r="RXB60" s="62"/>
      <c r="RXC60" s="62"/>
      <c r="RXD60" s="62"/>
      <c r="RXE60" s="62"/>
      <c r="RXF60" s="62"/>
      <c r="RXG60" s="62"/>
      <c r="RXH60" s="62"/>
      <c r="RXI60" s="62"/>
      <c r="RXJ60" s="62"/>
      <c r="RXK60" s="62"/>
      <c r="RXL60" s="62"/>
      <c r="RXM60" s="62"/>
      <c r="RXN60" s="62"/>
      <c r="RXO60" s="62"/>
      <c r="RXP60" s="62"/>
      <c r="RXQ60" s="62"/>
      <c r="RXR60" s="62"/>
      <c r="RXS60" s="62"/>
      <c r="RXT60" s="62"/>
      <c r="RXU60" s="62"/>
      <c r="RXV60" s="62"/>
      <c r="RXW60" s="62"/>
      <c r="RXX60" s="62"/>
      <c r="RXY60" s="62"/>
      <c r="RXZ60" s="62"/>
      <c r="RYA60" s="62"/>
      <c r="RYB60" s="62"/>
      <c r="RYC60" s="62"/>
      <c r="RYD60" s="62"/>
      <c r="RYE60" s="62"/>
      <c r="RYF60" s="62"/>
      <c r="RYG60" s="62"/>
      <c r="RYH60" s="62"/>
      <c r="RYI60" s="62"/>
      <c r="RYJ60" s="62"/>
      <c r="RYK60" s="62"/>
      <c r="RYL60" s="62"/>
      <c r="RYM60" s="62"/>
      <c r="RYN60" s="62"/>
      <c r="RYO60" s="62"/>
      <c r="RYP60" s="62"/>
      <c r="RYQ60" s="62"/>
      <c r="RYR60" s="62"/>
      <c r="RYS60" s="62"/>
      <c r="RYT60" s="62"/>
      <c r="RYU60" s="62"/>
      <c r="RYV60" s="62"/>
      <c r="RYW60" s="62"/>
      <c r="RYX60" s="62"/>
      <c r="RYY60" s="62"/>
      <c r="RYZ60" s="62"/>
      <c r="RZA60" s="62"/>
      <c r="RZB60" s="62"/>
      <c r="RZC60" s="62"/>
      <c r="RZD60" s="62"/>
      <c r="RZE60" s="62"/>
      <c r="RZF60" s="62"/>
      <c r="RZG60" s="62"/>
      <c r="RZH60" s="62"/>
      <c r="RZI60" s="62"/>
      <c r="RZJ60" s="62"/>
      <c r="RZK60" s="62"/>
      <c r="RZL60" s="62"/>
      <c r="RZM60" s="62"/>
      <c r="RZN60" s="62"/>
      <c r="RZO60" s="62"/>
      <c r="RZP60" s="62"/>
      <c r="RZQ60" s="62"/>
      <c r="RZR60" s="62"/>
      <c r="RZS60" s="62"/>
      <c r="RZT60" s="62"/>
      <c r="RZU60" s="62"/>
      <c r="RZV60" s="62"/>
      <c r="RZW60" s="62"/>
      <c r="RZX60" s="62"/>
      <c r="RZY60" s="62"/>
      <c r="RZZ60" s="62"/>
      <c r="SAA60" s="62"/>
      <c r="SAB60" s="62"/>
      <c r="SAC60" s="62"/>
      <c r="SAD60" s="62"/>
      <c r="SAE60" s="62"/>
      <c r="SAF60" s="62"/>
      <c r="SAG60" s="62"/>
      <c r="SAH60" s="62"/>
      <c r="SAI60" s="62"/>
      <c r="SAJ60" s="62"/>
      <c r="SAK60" s="62"/>
      <c r="SAL60" s="62"/>
      <c r="SAM60" s="62"/>
      <c r="SAN60" s="62"/>
      <c r="SAO60" s="62"/>
      <c r="SAP60" s="62"/>
      <c r="SAQ60" s="62"/>
      <c r="SAR60" s="62"/>
      <c r="SAS60" s="62"/>
      <c r="SAT60" s="62"/>
      <c r="SAU60" s="62"/>
      <c r="SAV60" s="62"/>
      <c r="SAW60" s="62"/>
      <c r="SAX60" s="62"/>
      <c r="SAY60" s="62"/>
      <c r="SAZ60" s="62"/>
      <c r="SBA60" s="62"/>
      <c r="SBB60" s="62"/>
      <c r="SBC60" s="62"/>
      <c r="SBD60" s="62"/>
      <c r="SBE60" s="62"/>
      <c r="SBF60" s="62"/>
      <c r="SBG60" s="62"/>
      <c r="SBH60" s="62"/>
      <c r="SBI60" s="62"/>
      <c r="SBJ60" s="62"/>
      <c r="SBK60" s="62"/>
      <c r="SBL60" s="62"/>
      <c r="SBM60" s="62"/>
      <c r="SBN60" s="62"/>
      <c r="SBO60" s="62"/>
      <c r="SBP60" s="62"/>
      <c r="SBQ60" s="62"/>
      <c r="SBR60" s="62"/>
      <c r="SBS60" s="62"/>
      <c r="SBT60" s="62"/>
      <c r="SBU60" s="62"/>
      <c r="SBV60" s="62"/>
      <c r="SBW60" s="62"/>
      <c r="SBX60" s="62"/>
      <c r="SBY60" s="62"/>
      <c r="SBZ60" s="62"/>
      <c r="SCA60" s="62"/>
      <c r="SCB60" s="62"/>
      <c r="SCC60" s="62"/>
      <c r="SCD60" s="62"/>
      <c r="SCE60" s="62"/>
      <c r="SCF60" s="62"/>
      <c r="SCG60" s="62"/>
      <c r="SCH60" s="62"/>
      <c r="SCI60" s="62"/>
      <c r="SCJ60" s="62"/>
      <c r="SCK60" s="62"/>
      <c r="SCL60" s="62"/>
      <c r="SCM60" s="62"/>
      <c r="SCN60" s="62"/>
      <c r="SCO60" s="62"/>
      <c r="SCP60" s="62"/>
      <c r="SCQ60" s="62"/>
      <c r="SCR60" s="62"/>
      <c r="SCS60" s="62"/>
      <c r="SCT60" s="62"/>
      <c r="SCU60" s="62"/>
      <c r="SCV60" s="62"/>
      <c r="SCW60" s="62"/>
      <c r="SCX60" s="62"/>
      <c r="SCY60" s="62"/>
      <c r="SCZ60" s="62"/>
      <c r="SDA60" s="62"/>
      <c r="SDB60" s="62"/>
      <c r="SDC60" s="62"/>
      <c r="SDD60" s="62"/>
      <c r="SDE60" s="62"/>
      <c r="SDF60" s="62"/>
      <c r="SDG60" s="62"/>
      <c r="SDH60" s="62"/>
      <c r="SDI60" s="62"/>
      <c r="SDJ60" s="62"/>
      <c r="SDK60" s="62"/>
      <c r="SDL60" s="62"/>
      <c r="SDM60" s="62"/>
      <c r="SDN60" s="62"/>
      <c r="SDO60" s="62"/>
      <c r="SDP60" s="62"/>
      <c r="SDQ60" s="62"/>
      <c r="SDR60" s="62"/>
      <c r="SDS60" s="62"/>
      <c r="SDT60" s="62"/>
      <c r="SDU60" s="62"/>
      <c r="SDV60" s="62"/>
      <c r="SDW60" s="62"/>
      <c r="SDX60" s="62"/>
      <c r="SDY60" s="62"/>
      <c r="SDZ60" s="62"/>
      <c r="SEA60" s="62"/>
      <c r="SEB60" s="62"/>
      <c r="SEC60" s="62"/>
      <c r="SED60" s="62"/>
      <c r="SEE60" s="62"/>
      <c r="SEF60" s="62"/>
      <c r="SEG60" s="62"/>
      <c r="SEH60" s="62"/>
      <c r="SEI60" s="62"/>
      <c r="SEJ60" s="62"/>
      <c r="SEK60" s="62"/>
      <c r="SEL60" s="62"/>
      <c r="SEM60" s="62"/>
      <c r="SEN60" s="62"/>
      <c r="SEO60" s="62"/>
      <c r="SEP60" s="62"/>
      <c r="SEQ60" s="62"/>
      <c r="SER60" s="62"/>
      <c r="SES60" s="62"/>
      <c r="SET60" s="62"/>
      <c r="SEU60" s="62"/>
      <c r="SEV60" s="62"/>
      <c r="SEW60" s="62"/>
      <c r="SEX60" s="62"/>
      <c r="SEY60" s="62"/>
      <c r="SEZ60" s="62"/>
      <c r="SFA60" s="62"/>
      <c r="SFB60" s="62"/>
      <c r="SFC60" s="62"/>
      <c r="SFD60" s="62"/>
      <c r="SFE60" s="62"/>
      <c r="SFF60" s="62"/>
      <c r="SFG60" s="62"/>
      <c r="SFH60" s="62"/>
      <c r="SFI60" s="62"/>
      <c r="SFJ60" s="62"/>
      <c r="SFK60" s="62"/>
      <c r="SFL60" s="62"/>
      <c r="SFM60" s="62"/>
      <c r="SFN60" s="62"/>
      <c r="SFO60" s="62"/>
      <c r="SFP60" s="62"/>
      <c r="SFQ60" s="62"/>
      <c r="SFR60" s="62"/>
      <c r="SFS60" s="62"/>
      <c r="SFT60" s="62"/>
      <c r="SFU60" s="62"/>
      <c r="SFV60" s="62"/>
      <c r="SFW60" s="62"/>
      <c r="SFX60" s="62"/>
      <c r="SFY60" s="62"/>
      <c r="SFZ60" s="62"/>
      <c r="SGA60" s="62"/>
      <c r="SGB60" s="62"/>
      <c r="SGC60" s="62"/>
      <c r="SGD60" s="62"/>
      <c r="SGE60" s="62"/>
      <c r="SGF60" s="62"/>
      <c r="SGG60" s="62"/>
      <c r="SGH60" s="62"/>
      <c r="SGI60" s="62"/>
      <c r="SGJ60" s="62"/>
      <c r="SGK60" s="62"/>
      <c r="SGL60" s="62"/>
      <c r="SGM60" s="62"/>
      <c r="SGN60" s="62"/>
      <c r="SGO60" s="62"/>
      <c r="SGP60" s="62"/>
      <c r="SGQ60" s="62"/>
      <c r="SGR60" s="62"/>
      <c r="SGS60" s="62"/>
      <c r="SGT60" s="62"/>
      <c r="SGU60" s="62"/>
      <c r="SGV60" s="62"/>
      <c r="SGW60" s="62"/>
      <c r="SGX60" s="62"/>
      <c r="SGY60" s="62"/>
      <c r="SGZ60" s="62"/>
      <c r="SHA60" s="62"/>
      <c r="SHB60" s="62"/>
      <c r="SHC60" s="62"/>
      <c r="SHD60" s="62"/>
      <c r="SHE60" s="62"/>
      <c r="SHF60" s="62"/>
      <c r="SHG60" s="62"/>
      <c r="SHH60" s="62"/>
      <c r="SHI60" s="62"/>
      <c r="SHJ60" s="62"/>
      <c r="SHK60" s="62"/>
      <c r="SHL60" s="62"/>
      <c r="SHM60" s="62"/>
      <c r="SHN60" s="62"/>
      <c r="SHO60" s="62"/>
      <c r="SHP60" s="62"/>
      <c r="SHQ60" s="62"/>
      <c r="SHR60" s="62"/>
      <c r="SHS60" s="62"/>
      <c r="SHT60" s="62"/>
      <c r="SHU60" s="62"/>
      <c r="SHV60" s="62"/>
      <c r="SHW60" s="62"/>
      <c r="SHX60" s="62"/>
      <c r="SHY60" s="62"/>
      <c r="SHZ60" s="62"/>
      <c r="SIA60" s="62"/>
      <c r="SIB60" s="62"/>
      <c r="SIC60" s="62"/>
      <c r="SID60" s="62"/>
      <c r="SIE60" s="62"/>
      <c r="SIF60" s="62"/>
      <c r="SIG60" s="62"/>
      <c r="SIH60" s="62"/>
      <c r="SII60" s="62"/>
      <c r="SIJ60" s="62"/>
      <c r="SIK60" s="62"/>
      <c r="SIL60" s="62"/>
      <c r="SIM60" s="62"/>
      <c r="SIN60" s="62"/>
      <c r="SIO60" s="62"/>
      <c r="SIP60" s="62"/>
      <c r="SIQ60" s="62"/>
      <c r="SIR60" s="62"/>
      <c r="SIS60" s="62"/>
      <c r="SIT60" s="62"/>
      <c r="SIU60" s="62"/>
      <c r="SIV60" s="62"/>
      <c r="SIW60" s="62"/>
      <c r="SIX60" s="62"/>
      <c r="SIY60" s="62"/>
      <c r="SIZ60" s="62"/>
      <c r="SJA60" s="62"/>
      <c r="SJB60" s="62"/>
      <c r="SJC60" s="62"/>
      <c r="SJD60" s="62"/>
      <c r="SJE60" s="62"/>
      <c r="SJF60" s="62"/>
      <c r="SJG60" s="62"/>
      <c r="SJH60" s="62"/>
      <c r="SJI60" s="62"/>
      <c r="SJJ60" s="62"/>
      <c r="SJK60" s="62"/>
      <c r="SJL60" s="62"/>
      <c r="SJM60" s="62"/>
      <c r="SJN60" s="62"/>
      <c r="SJO60" s="62"/>
      <c r="SJP60" s="62"/>
      <c r="SJQ60" s="62"/>
      <c r="SJR60" s="62"/>
      <c r="SJS60" s="62"/>
      <c r="SJT60" s="62"/>
      <c r="SJU60" s="62"/>
      <c r="SJV60" s="62"/>
      <c r="SJW60" s="62"/>
      <c r="SJX60" s="62"/>
      <c r="SJY60" s="62"/>
      <c r="SJZ60" s="62"/>
      <c r="SKA60" s="62"/>
      <c r="SKB60" s="62"/>
      <c r="SKC60" s="62"/>
      <c r="SKD60" s="62"/>
      <c r="SKE60" s="62"/>
      <c r="SKF60" s="62"/>
      <c r="SKG60" s="62"/>
      <c r="SKH60" s="62"/>
      <c r="SKI60" s="62"/>
      <c r="SKJ60" s="62"/>
      <c r="SKK60" s="62"/>
      <c r="SKL60" s="62"/>
      <c r="SKM60" s="62"/>
      <c r="SKN60" s="62"/>
      <c r="SKO60" s="62"/>
      <c r="SKP60" s="62"/>
      <c r="SKQ60" s="62"/>
      <c r="SKR60" s="62"/>
      <c r="SKS60" s="62"/>
      <c r="SKT60" s="62"/>
      <c r="SKU60" s="62"/>
      <c r="SKV60" s="62"/>
      <c r="SKW60" s="62"/>
      <c r="SKX60" s="62"/>
      <c r="SKY60" s="62"/>
      <c r="SKZ60" s="62"/>
      <c r="SLA60" s="62"/>
      <c r="SLB60" s="62"/>
      <c r="SLC60" s="62"/>
      <c r="SLD60" s="62"/>
      <c r="SLE60" s="62"/>
      <c r="SLF60" s="62"/>
      <c r="SLG60" s="62"/>
      <c r="SLH60" s="62"/>
      <c r="SLI60" s="62"/>
      <c r="SLJ60" s="62"/>
      <c r="SLK60" s="62"/>
      <c r="SLL60" s="62"/>
      <c r="SLM60" s="62"/>
      <c r="SLN60" s="62"/>
      <c r="SLO60" s="62"/>
      <c r="SLP60" s="62"/>
      <c r="SLQ60" s="62"/>
      <c r="SLR60" s="62"/>
      <c r="SLS60" s="62"/>
      <c r="SLT60" s="62"/>
      <c r="SLU60" s="62"/>
      <c r="SLV60" s="62"/>
      <c r="SLW60" s="62"/>
      <c r="SLX60" s="62"/>
      <c r="SLY60" s="62"/>
      <c r="SLZ60" s="62"/>
      <c r="SMA60" s="62"/>
      <c r="SMB60" s="62"/>
      <c r="SMC60" s="62"/>
      <c r="SMD60" s="62"/>
      <c r="SME60" s="62"/>
      <c r="SMF60" s="62"/>
      <c r="SMG60" s="62"/>
      <c r="SMH60" s="62"/>
      <c r="SMI60" s="62"/>
      <c r="SMJ60" s="62"/>
      <c r="SMK60" s="62"/>
      <c r="SML60" s="62"/>
      <c r="SMM60" s="62"/>
      <c r="SMN60" s="62"/>
      <c r="SMO60" s="62"/>
      <c r="SMP60" s="62"/>
      <c r="SMQ60" s="62"/>
      <c r="SMR60" s="62"/>
      <c r="SMS60" s="62"/>
      <c r="SMT60" s="62"/>
      <c r="SMU60" s="62"/>
      <c r="SMV60" s="62"/>
      <c r="SMW60" s="62"/>
      <c r="SMX60" s="62"/>
      <c r="SMY60" s="62"/>
      <c r="SMZ60" s="62"/>
      <c r="SNA60" s="62"/>
      <c r="SNB60" s="62"/>
      <c r="SNC60" s="62"/>
      <c r="SND60" s="62"/>
      <c r="SNE60" s="62"/>
      <c r="SNF60" s="62"/>
      <c r="SNG60" s="62"/>
      <c r="SNH60" s="62"/>
      <c r="SNI60" s="62"/>
      <c r="SNJ60" s="62"/>
      <c r="SNK60" s="62"/>
      <c r="SNL60" s="62"/>
      <c r="SNM60" s="62"/>
      <c r="SNN60" s="62"/>
      <c r="SNO60" s="62"/>
      <c r="SNP60" s="62"/>
      <c r="SNQ60" s="62"/>
      <c r="SNR60" s="62"/>
      <c r="SNS60" s="62"/>
      <c r="SNT60" s="62"/>
      <c r="SNU60" s="62"/>
      <c r="SNV60" s="62"/>
      <c r="SNW60" s="62"/>
      <c r="SNX60" s="62"/>
      <c r="SNY60" s="62"/>
      <c r="SNZ60" s="62"/>
      <c r="SOA60" s="62"/>
      <c r="SOB60" s="62"/>
      <c r="SOC60" s="62"/>
      <c r="SOD60" s="62"/>
      <c r="SOE60" s="62"/>
      <c r="SOF60" s="62"/>
      <c r="SOG60" s="62"/>
      <c r="SOH60" s="62"/>
      <c r="SOI60" s="62"/>
      <c r="SOJ60" s="62"/>
      <c r="SOK60" s="62"/>
      <c r="SOL60" s="62"/>
      <c r="SOM60" s="62"/>
      <c r="SON60" s="62"/>
      <c r="SOO60" s="62"/>
      <c r="SOP60" s="62"/>
      <c r="SOQ60" s="62"/>
      <c r="SOR60" s="62"/>
      <c r="SOS60" s="62"/>
      <c r="SOT60" s="62"/>
      <c r="SOU60" s="62"/>
      <c r="SOV60" s="62"/>
      <c r="SOW60" s="62"/>
      <c r="SOX60" s="62"/>
      <c r="SOY60" s="62"/>
      <c r="SOZ60" s="62"/>
      <c r="SPA60" s="62"/>
      <c r="SPB60" s="62"/>
      <c r="SPC60" s="62"/>
      <c r="SPD60" s="62"/>
      <c r="SPE60" s="62"/>
      <c r="SPF60" s="62"/>
      <c r="SPG60" s="62"/>
      <c r="SPH60" s="62"/>
      <c r="SPI60" s="62"/>
      <c r="SPJ60" s="62"/>
      <c r="SPK60" s="62"/>
      <c r="SPL60" s="62"/>
      <c r="SPM60" s="62"/>
      <c r="SPN60" s="62"/>
      <c r="SPO60" s="62"/>
      <c r="SPP60" s="62"/>
      <c r="SPQ60" s="62"/>
      <c r="SPR60" s="62"/>
      <c r="SPS60" s="62"/>
      <c r="SPT60" s="62"/>
      <c r="SPU60" s="62"/>
      <c r="SPV60" s="62"/>
      <c r="SPW60" s="62"/>
      <c r="SPX60" s="62"/>
      <c r="SPY60" s="62"/>
      <c r="SPZ60" s="62"/>
      <c r="SQA60" s="62"/>
      <c r="SQB60" s="62"/>
      <c r="SQC60" s="62"/>
      <c r="SQD60" s="62"/>
      <c r="SQE60" s="62"/>
      <c r="SQF60" s="62"/>
      <c r="SQG60" s="62"/>
      <c r="SQH60" s="62"/>
      <c r="SQI60" s="62"/>
      <c r="SQJ60" s="62"/>
      <c r="SQK60" s="62"/>
      <c r="SQL60" s="62"/>
      <c r="SQM60" s="62"/>
      <c r="SQN60" s="62"/>
      <c r="SQO60" s="62"/>
      <c r="SQP60" s="62"/>
      <c r="SQQ60" s="62"/>
      <c r="SQR60" s="62"/>
      <c r="SQS60" s="62"/>
      <c r="SQT60" s="62"/>
      <c r="SQU60" s="62"/>
      <c r="SQV60" s="62"/>
      <c r="SQW60" s="62"/>
      <c r="SQX60" s="62"/>
      <c r="SQY60" s="62"/>
      <c r="SQZ60" s="62"/>
      <c r="SRA60" s="62"/>
      <c r="SRB60" s="62"/>
      <c r="SRC60" s="62"/>
      <c r="SRD60" s="62"/>
      <c r="SRE60" s="62"/>
      <c r="SRF60" s="62"/>
      <c r="SRG60" s="62"/>
      <c r="SRH60" s="62"/>
      <c r="SRI60" s="62"/>
      <c r="SRJ60" s="62"/>
      <c r="SRK60" s="62"/>
      <c r="SRL60" s="62"/>
      <c r="SRM60" s="62"/>
      <c r="SRN60" s="62"/>
      <c r="SRO60" s="62"/>
      <c r="SRP60" s="62"/>
      <c r="SRQ60" s="62"/>
      <c r="SRR60" s="62"/>
      <c r="SRS60" s="62"/>
      <c r="SRT60" s="62"/>
      <c r="SRU60" s="62"/>
      <c r="SRV60" s="62"/>
      <c r="SRW60" s="62"/>
      <c r="SRX60" s="62"/>
      <c r="SRY60" s="62"/>
      <c r="SRZ60" s="62"/>
      <c r="SSA60" s="62"/>
      <c r="SSB60" s="62"/>
      <c r="SSC60" s="62"/>
      <c r="SSD60" s="62"/>
      <c r="SSE60" s="62"/>
      <c r="SSF60" s="62"/>
      <c r="SSG60" s="62"/>
      <c r="SSH60" s="62"/>
      <c r="SSI60" s="62"/>
      <c r="SSJ60" s="62"/>
      <c r="SSK60" s="62"/>
      <c r="SSL60" s="62"/>
      <c r="SSM60" s="62"/>
      <c r="SSN60" s="62"/>
      <c r="SSO60" s="62"/>
      <c r="SSP60" s="62"/>
      <c r="SSQ60" s="62"/>
      <c r="SSR60" s="62"/>
      <c r="SSS60" s="62"/>
      <c r="SST60" s="62"/>
      <c r="SSU60" s="62"/>
      <c r="SSV60" s="62"/>
      <c r="SSW60" s="62"/>
      <c r="SSX60" s="62"/>
      <c r="SSY60" s="62"/>
      <c r="SSZ60" s="62"/>
      <c r="STA60" s="62"/>
      <c r="STB60" s="62"/>
      <c r="STC60" s="62"/>
      <c r="STD60" s="62"/>
      <c r="STE60" s="62"/>
      <c r="STF60" s="62"/>
      <c r="STG60" s="62"/>
      <c r="STH60" s="62"/>
      <c r="STI60" s="62"/>
      <c r="STJ60" s="62"/>
      <c r="STK60" s="62"/>
      <c r="STL60" s="62"/>
      <c r="STM60" s="62"/>
      <c r="STN60" s="62"/>
      <c r="STO60" s="62"/>
      <c r="STP60" s="62"/>
      <c r="STQ60" s="62"/>
      <c r="STR60" s="62"/>
      <c r="STS60" s="62"/>
      <c r="STT60" s="62"/>
      <c r="STU60" s="62"/>
      <c r="STV60" s="62"/>
      <c r="STW60" s="62"/>
      <c r="STX60" s="62"/>
      <c r="STY60" s="62"/>
      <c r="STZ60" s="62"/>
      <c r="SUA60" s="62"/>
      <c r="SUB60" s="62"/>
      <c r="SUC60" s="62"/>
      <c r="SUD60" s="62"/>
      <c r="SUE60" s="62"/>
      <c r="SUF60" s="62"/>
      <c r="SUG60" s="62"/>
      <c r="SUH60" s="62"/>
      <c r="SUI60" s="62"/>
      <c r="SUJ60" s="62"/>
      <c r="SUK60" s="62"/>
      <c r="SUL60" s="62"/>
      <c r="SUM60" s="62"/>
      <c r="SUN60" s="62"/>
      <c r="SUO60" s="62"/>
      <c r="SUP60" s="62"/>
      <c r="SUQ60" s="62"/>
      <c r="SUR60" s="62"/>
      <c r="SUS60" s="62"/>
      <c r="SUT60" s="62"/>
      <c r="SUU60" s="62"/>
      <c r="SUV60" s="62"/>
      <c r="SUW60" s="62"/>
      <c r="SUX60" s="62"/>
      <c r="SUY60" s="62"/>
      <c r="SUZ60" s="62"/>
      <c r="SVA60" s="62"/>
      <c r="SVB60" s="62"/>
      <c r="SVC60" s="62"/>
      <c r="SVD60" s="62"/>
      <c r="SVE60" s="62"/>
      <c r="SVF60" s="62"/>
      <c r="SVG60" s="62"/>
      <c r="SVH60" s="62"/>
      <c r="SVI60" s="62"/>
      <c r="SVJ60" s="62"/>
      <c r="SVK60" s="62"/>
      <c r="SVL60" s="62"/>
      <c r="SVM60" s="62"/>
      <c r="SVN60" s="62"/>
      <c r="SVO60" s="62"/>
      <c r="SVP60" s="62"/>
      <c r="SVQ60" s="62"/>
      <c r="SVR60" s="62"/>
      <c r="SVS60" s="62"/>
      <c r="SVT60" s="62"/>
      <c r="SVU60" s="62"/>
      <c r="SVV60" s="62"/>
      <c r="SVW60" s="62"/>
      <c r="SVX60" s="62"/>
      <c r="SVY60" s="62"/>
      <c r="SVZ60" s="62"/>
      <c r="SWA60" s="62"/>
      <c r="SWB60" s="62"/>
      <c r="SWC60" s="62"/>
      <c r="SWD60" s="62"/>
      <c r="SWE60" s="62"/>
      <c r="SWF60" s="62"/>
      <c r="SWG60" s="62"/>
      <c r="SWH60" s="62"/>
      <c r="SWI60" s="62"/>
      <c r="SWJ60" s="62"/>
      <c r="SWK60" s="62"/>
      <c r="SWL60" s="62"/>
      <c r="SWM60" s="62"/>
      <c r="SWN60" s="62"/>
      <c r="SWO60" s="62"/>
      <c r="SWP60" s="62"/>
      <c r="SWQ60" s="62"/>
      <c r="SWR60" s="62"/>
      <c r="SWS60" s="62"/>
      <c r="SWT60" s="62"/>
      <c r="SWU60" s="62"/>
      <c r="SWV60" s="62"/>
      <c r="SWW60" s="62"/>
      <c r="SWX60" s="62"/>
      <c r="SWY60" s="62"/>
      <c r="SWZ60" s="62"/>
      <c r="SXA60" s="62"/>
      <c r="SXB60" s="62"/>
      <c r="SXC60" s="62"/>
      <c r="SXD60" s="62"/>
      <c r="SXE60" s="62"/>
      <c r="SXF60" s="62"/>
      <c r="SXG60" s="62"/>
      <c r="SXH60" s="62"/>
      <c r="SXI60" s="62"/>
      <c r="SXJ60" s="62"/>
      <c r="SXK60" s="62"/>
      <c r="SXL60" s="62"/>
      <c r="SXM60" s="62"/>
      <c r="SXN60" s="62"/>
      <c r="SXO60" s="62"/>
      <c r="SXP60" s="62"/>
      <c r="SXQ60" s="62"/>
      <c r="SXR60" s="62"/>
      <c r="SXS60" s="62"/>
      <c r="SXT60" s="62"/>
      <c r="SXU60" s="62"/>
      <c r="SXV60" s="62"/>
      <c r="SXW60" s="62"/>
      <c r="SXX60" s="62"/>
      <c r="SXY60" s="62"/>
      <c r="SXZ60" s="62"/>
      <c r="SYA60" s="62"/>
      <c r="SYB60" s="62"/>
      <c r="SYC60" s="62"/>
      <c r="SYD60" s="62"/>
      <c r="SYE60" s="62"/>
      <c r="SYF60" s="62"/>
      <c r="SYG60" s="62"/>
      <c r="SYH60" s="62"/>
      <c r="SYI60" s="62"/>
      <c r="SYJ60" s="62"/>
      <c r="SYK60" s="62"/>
      <c r="SYL60" s="62"/>
      <c r="SYM60" s="62"/>
      <c r="SYN60" s="62"/>
      <c r="SYO60" s="62"/>
      <c r="SYP60" s="62"/>
      <c r="SYQ60" s="62"/>
      <c r="SYR60" s="62"/>
      <c r="SYS60" s="62"/>
      <c r="SYT60" s="62"/>
      <c r="SYU60" s="62"/>
      <c r="SYV60" s="62"/>
      <c r="SYW60" s="62"/>
      <c r="SYX60" s="62"/>
      <c r="SYY60" s="62"/>
      <c r="SYZ60" s="62"/>
      <c r="SZA60" s="62"/>
      <c r="SZB60" s="62"/>
      <c r="SZC60" s="62"/>
      <c r="SZD60" s="62"/>
      <c r="SZE60" s="62"/>
      <c r="SZF60" s="62"/>
      <c r="SZG60" s="62"/>
      <c r="SZH60" s="62"/>
      <c r="SZI60" s="62"/>
      <c r="SZJ60" s="62"/>
      <c r="SZK60" s="62"/>
      <c r="SZL60" s="62"/>
      <c r="SZM60" s="62"/>
      <c r="SZN60" s="62"/>
      <c r="SZO60" s="62"/>
      <c r="SZP60" s="62"/>
      <c r="SZQ60" s="62"/>
      <c r="SZR60" s="62"/>
      <c r="SZS60" s="62"/>
      <c r="SZT60" s="62"/>
      <c r="SZU60" s="62"/>
      <c r="SZV60" s="62"/>
      <c r="SZW60" s="62"/>
      <c r="SZX60" s="62"/>
      <c r="SZY60" s="62"/>
      <c r="SZZ60" s="62"/>
      <c r="TAA60" s="62"/>
      <c r="TAB60" s="62"/>
      <c r="TAC60" s="62"/>
      <c r="TAD60" s="62"/>
      <c r="TAE60" s="62"/>
      <c r="TAF60" s="62"/>
      <c r="TAG60" s="62"/>
      <c r="TAH60" s="62"/>
      <c r="TAI60" s="62"/>
      <c r="TAJ60" s="62"/>
      <c r="TAK60" s="62"/>
      <c r="TAL60" s="62"/>
      <c r="TAM60" s="62"/>
      <c r="TAN60" s="62"/>
      <c r="TAO60" s="62"/>
      <c r="TAP60" s="62"/>
      <c r="TAQ60" s="62"/>
      <c r="TAR60" s="62"/>
      <c r="TAS60" s="62"/>
      <c r="TAT60" s="62"/>
      <c r="TAU60" s="62"/>
      <c r="TAV60" s="62"/>
      <c r="TAW60" s="62"/>
      <c r="TAX60" s="62"/>
      <c r="TAY60" s="62"/>
      <c r="TAZ60" s="62"/>
      <c r="TBA60" s="62"/>
      <c r="TBB60" s="62"/>
      <c r="TBC60" s="62"/>
      <c r="TBD60" s="62"/>
      <c r="TBE60" s="62"/>
      <c r="TBF60" s="62"/>
      <c r="TBG60" s="62"/>
      <c r="TBH60" s="62"/>
      <c r="TBI60" s="62"/>
      <c r="TBJ60" s="62"/>
      <c r="TBK60" s="62"/>
      <c r="TBL60" s="62"/>
      <c r="TBM60" s="62"/>
      <c r="TBN60" s="62"/>
      <c r="TBO60" s="62"/>
      <c r="TBP60" s="62"/>
      <c r="TBQ60" s="62"/>
      <c r="TBR60" s="62"/>
      <c r="TBS60" s="62"/>
      <c r="TBT60" s="62"/>
      <c r="TBU60" s="62"/>
      <c r="TBV60" s="62"/>
      <c r="TBW60" s="62"/>
      <c r="TBX60" s="62"/>
      <c r="TBY60" s="62"/>
      <c r="TBZ60" s="62"/>
      <c r="TCA60" s="62"/>
      <c r="TCB60" s="62"/>
      <c r="TCC60" s="62"/>
      <c r="TCD60" s="62"/>
      <c r="TCE60" s="62"/>
      <c r="TCF60" s="62"/>
      <c r="TCG60" s="62"/>
      <c r="TCH60" s="62"/>
      <c r="TCI60" s="62"/>
      <c r="TCJ60" s="62"/>
      <c r="TCK60" s="62"/>
      <c r="TCL60" s="62"/>
      <c r="TCM60" s="62"/>
      <c r="TCN60" s="62"/>
      <c r="TCO60" s="62"/>
      <c r="TCP60" s="62"/>
      <c r="TCQ60" s="62"/>
      <c r="TCR60" s="62"/>
      <c r="TCS60" s="62"/>
      <c r="TCT60" s="62"/>
      <c r="TCU60" s="62"/>
      <c r="TCV60" s="62"/>
      <c r="TCW60" s="62"/>
      <c r="TCX60" s="62"/>
      <c r="TCY60" s="62"/>
      <c r="TCZ60" s="62"/>
      <c r="TDA60" s="62"/>
      <c r="TDB60" s="62"/>
      <c r="TDC60" s="62"/>
      <c r="TDD60" s="62"/>
      <c r="TDE60" s="62"/>
      <c r="TDF60" s="62"/>
      <c r="TDG60" s="62"/>
      <c r="TDH60" s="62"/>
      <c r="TDI60" s="62"/>
      <c r="TDJ60" s="62"/>
      <c r="TDK60" s="62"/>
      <c r="TDL60" s="62"/>
      <c r="TDM60" s="62"/>
      <c r="TDN60" s="62"/>
      <c r="TDO60" s="62"/>
      <c r="TDP60" s="62"/>
      <c r="TDQ60" s="62"/>
      <c r="TDR60" s="62"/>
      <c r="TDS60" s="62"/>
      <c r="TDT60" s="62"/>
      <c r="TDU60" s="62"/>
      <c r="TDV60" s="62"/>
      <c r="TDW60" s="62"/>
      <c r="TDX60" s="62"/>
      <c r="TDY60" s="62"/>
      <c r="TDZ60" s="62"/>
      <c r="TEA60" s="62"/>
      <c r="TEB60" s="62"/>
      <c r="TEC60" s="62"/>
      <c r="TED60" s="62"/>
      <c r="TEE60" s="62"/>
      <c r="TEF60" s="62"/>
      <c r="TEG60" s="62"/>
      <c r="TEH60" s="62"/>
      <c r="TEI60" s="62"/>
      <c r="TEJ60" s="62"/>
      <c r="TEK60" s="62"/>
      <c r="TEL60" s="62"/>
      <c r="TEM60" s="62"/>
      <c r="TEN60" s="62"/>
      <c r="TEO60" s="62"/>
      <c r="TEP60" s="62"/>
      <c r="TEQ60" s="62"/>
      <c r="TER60" s="62"/>
      <c r="TES60" s="62"/>
      <c r="TET60" s="62"/>
      <c r="TEU60" s="62"/>
      <c r="TEV60" s="62"/>
      <c r="TEW60" s="62"/>
      <c r="TEX60" s="62"/>
      <c r="TEY60" s="62"/>
      <c r="TEZ60" s="62"/>
      <c r="TFA60" s="62"/>
      <c r="TFB60" s="62"/>
      <c r="TFC60" s="62"/>
      <c r="TFD60" s="62"/>
      <c r="TFE60" s="62"/>
      <c r="TFF60" s="62"/>
      <c r="TFG60" s="62"/>
      <c r="TFH60" s="62"/>
      <c r="TFI60" s="62"/>
      <c r="TFJ60" s="62"/>
      <c r="TFK60" s="62"/>
      <c r="TFL60" s="62"/>
      <c r="TFM60" s="62"/>
      <c r="TFN60" s="62"/>
      <c r="TFO60" s="62"/>
      <c r="TFP60" s="62"/>
      <c r="TFQ60" s="62"/>
      <c r="TFR60" s="62"/>
      <c r="TFS60" s="62"/>
      <c r="TFT60" s="62"/>
      <c r="TFU60" s="62"/>
      <c r="TFV60" s="62"/>
      <c r="TFW60" s="62"/>
      <c r="TFX60" s="62"/>
      <c r="TFY60" s="62"/>
      <c r="TFZ60" s="62"/>
      <c r="TGA60" s="62"/>
      <c r="TGB60" s="62"/>
      <c r="TGC60" s="62"/>
      <c r="TGD60" s="62"/>
      <c r="TGE60" s="62"/>
      <c r="TGF60" s="62"/>
      <c r="TGG60" s="62"/>
      <c r="TGH60" s="62"/>
      <c r="TGI60" s="62"/>
      <c r="TGJ60" s="62"/>
      <c r="TGK60" s="62"/>
      <c r="TGL60" s="62"/>
      <c r="TGM60" s="62"/>
      <c r="TGN60" s="62"/>
      <c r="TGO60" s="62"/>
      <c r="TGP60" s="62"/>
      <c r="TGQ60" s="62"/>
      <c r="TGR60" s="62"/>
      <c r="TGS60" s="62"/>
      <c r="TGT60" s="62"/>
      <c r="TGU60" s="62"/>
      <c r="TGV60" s="62"/>
      <c r="TGW60" s="62"/>
      <c r="TGX60" s="62"/>
      <c r="TGY60" s="62"/>
      <c r="TGZ60" s="62"/>
      <c r="THA60" s="62"/>
      <c r="THB60" s="62"/>
      <c r="THC60" s="62"/>
      <c r="THD60" s="62"/>
      <c r="THE60" s="62"/>
      <c r="THF60" s="62"/>
      <c r="THG60" s="62"/>
      <c r="THH60" s="62"/>
      <c r="THI60" s="62"/>
      <c r="THJ60" s="62"/>
      <c r="THK60" s="62"/>
      <c r="THL60" s="62"/>
      <c r="THM60" s="62"/>
      <c r="THN60" s="62"/>
      <c r="THO60" s="62"/>
      <c r="THP60" s="62"/>
      <c r="THQ60" s="62"/>
      <c r="THR60" s="62"/>
      <c r="THS60" s="62"/>
      <c r="THT60" s="62"/>
      <c r="THU60" s="62"/>
      <c r="THV60" s="62"/>
      <c r="THW60" s="62"/>
      <c r="THX60" s="62"/>
      <c r="THY60" s="62"/>
      <c r="THZ60" s="62"/>
      <c r="TIA60" s="62"/>
      <c r="TIB60" s="62"/>
      <c r="TIC60" s="62"/>
      <c r="TID60" s="62"/>
      <c r="TIE60" s="62"/>
      <c r="TIF60" s="62"/>
      <c r="TIG60" s="62"/>
      <c r="TIH60" s="62"/>
      <c r="TII60" s="62"/>
      <c r="TIJ60" s="62"/>
      <c r="TIK60" s="62"/>
      <c r="TIL60" s="62"/>
      <c r="TIM60" s="62"/>
      <c r="TIN60" s="62"/>
      <c r="TIO60" s="62"/>
      <c r="TIP60" s="62"/>
      <c r="TIQ60" s="62"/>
      <c r="TIR60" s="62"/>
      <c r="TIS60" s="62"/>
      <c r="TIT60" s="62"/>
      <c r="TIU60" s="62"/>
      <c r="TIV60" s="62"/>
      <c r="TIW60" s="62"/>
      <c r="TIX60" s="62"/>
      <c r="TIY60" s="62"/>
      <c r="TIZ60" s="62"/>
      <c r="TJA60" s="62"/>
      <c r="TJB60" s="62"/>
      <c r="TJC60" s="62"/>
      <c r="TJD60" s="62"/>
      <c r="TJE60" s="62"/>
      <c r="TJF60" s="62"/>
      <c r="TJG60" s="62"/>
      <c r="TJH60" s="62"/>
      <c r="TJI60" s="62"/>
      <c r="TJJ60" s="62"/>
      <c r="TJK60" s="62"/>
      <c r="TJL60" s="62"/>
      <c r="TJM60" s="62"/>
      <c r="TJN60" s="62"/>
      <c r="TJO60" s="62"/>
      <c r="TJP60" s="62"/>
      <c r="TJQ60" s="62"/>
      <c r="TJR60" s="62"/>
      <c r="TJS60" s="62"/>
      <c r="TJT60" s="62"/>
      <c r="TJU60" s="62"/>
      <c r="TJV60" s="62"/>
      <c r="TJW60" s="62"/>
      <c r="TJX60" s="62"/>
      <c r="TJY60" s="62"/>
      <c r="TJZ60" s="62"/>
      <c r="TKA60" s="62"/>
      <c r="TKB60" s="62"/>
      <c r="TKC60" s="62"/>
      <c r="TKD60" s="62"/>
      <c r="TKE60" s="62"/>
      <c r="TKF60" s="62"/>
      <c r="TKG60" s="62"/>
      <c r="TKH60" s="62"/>
      <c r="TKI60" s="62"/>
      <c r="TKJ60" s="62"/>
      <c r="TKK60" s="62"/>
      <c r="TKL60" s="62"/>
      <c r="TKM60" s="62"/>
      <c r="TKN60" s="62"/>
      <c r="TKO60" s="62"/>
      <c r="TKP60" s="62"/>
      <c r="TKQ60" s="62"/>
      <c r="TKR60" s="62"/>
      <c r="TKS60" s="62"/>
      <c r="TKT60" s="62"/>
      <c r="TKU60" s="62"/>
      <c r="TKV60" s="62"/>
      <c r="TKW60" s="62"/>
      <c r="TKX60" s="62"/>
      <c r="TKY60" s="62"/>
      <c r="TKZ60" s="62"/>
      <c r="TLA60" s="62"/>
      <c r="TLB60" s="62"/>
      <c r="TLC60" s="62"/>
      <c r="TLD60" s="62"/>
      <c r="TLE60" s="62"/>
      <c r="TLF60" s="62"/>
      <c r="TLG60" s="62"/>
      <c r="TLH60" s="62"/>
      <c r="TLI60" s="62"/>
      <c r="TLJ60" s="62"/>
      <c r="TLK60" s="62"/>
      <c r="TLL60" s="62"/>
      <c r="TLM60" s="62"/>
      <c r="TLN60" s="62"/>
      <c r="TLO60" s="62"/>
      <c r="TLP60" s="62"/>
      <c r="TLQ60" s="62"/>
      <c r="TLR60" s="62"/>
      <c r="TLS60" s="62"/>
      <c r="TLT60" s="62"/>
      <c r="TLU60" s="62"/>
      <c r="TLV60" s="62"/>
      <c r="TLW60" s="62"/>
      <c r="TLX60" s="62"/>
      <c r="TLY60" s="62"/>
      <c r="TLZ60" s="62"/>
      <c r="TMA60" s="62"/>
      <c r="TMB60" s="62"/>
      <c r="TMC60" s="62"/>
      <c r="TMD60" s="62"/>
      <c r="TME60" s="62"/>
      <c r="TMF60" s="62"/>
      <c r="TMG60" s="62"/>
      <c r="TMH60" s="62"/>
      <c r="TMI60" s="62"/>
      <c r="TMJ60" s="62"/>
      <c r="TMK60" s="62"/>
      <c r="TML60" s="62"/>
      <c r="TMM60" s="62"/>
      <c r="TMN60" s="62"/>
      <c r="TMO60" s="62"/>
      <c r="TMP60" s="62"/>
      <c r="TMQ60" s="62"/>
      <c r="TMR60" s="62"/>
      <c r="TMS60" s="62"/>
      <c r="TMT60" s="62"/>
      <c r="TMU60" s="62"/>
      <c r="TMV60" s="62"/>
      <c r="TMW60" s="62"/>
      <c r="TMX60" s="62"/>
      <c r="TMY60" s="62"/>
      <c r="TMZ60" s="62"/>
      <c r="TNA60" s="62"/>
      <c r="TNB60" s="62"/>
      <c r="TNC60" s="62"/>
      <c r="TND60" s="62"/>
      <c r="TNE60" s="62"/>
      <c r="TNF60" s="62"/>
      <c r="TNG60" s="62"/>
      <c r="TNH60" s="62"/>
      <c r="TNI60" s="62"/>
      <c r="TNJ60" s="62"/>
      <c r="TNK60" s="62"/>
      <c r="TNL60" s="62"/>
      <c r="TNM60" s="62"/>
      <c r="TNN60" s="62"/>
      <c r="TNO60" s="62"/>
      <c r="TNP60" s="62"/>
      <c r="TNQ60" s="62"/>
      <c r="TNR60" s="62"/>
      <c r="TNS60" s="62"/>
      <c r="TNT60" s="62"/>
      <c r="TNU60" s="62"/>
      <c r="TNV60" s="62"/>
      <c r="TNW60" s="62"/>
      <c r="TNX60" s="62"/>
      <c r="TNY60" s="62"/>
      <c r="TNZ60" s="62"/>
      <c r="TOA60" s="62"/>
      <c r="TOB60" s="62"/>
      <c r="TOC60" s="62"/>
      <c r="TOD60" s="62"/>
      <c r="TOE60" s="62"/>
      <c r="TOF60" s="62"/>
      <c r="TOG60" s="62"/>
      <c r="TOH60" s="62"/>
      <c r="TOI60" s="62"/>
      <c r="TOJ60" s="62"/>
      <c r="TOK60" s="62"/>
      <c r="TOL60" s="62"/>
      <c r="TOM60" s="62"/>
      <c r="TON60" s="62"/>
      <c r="TOO60" s="62"/>
      <c r="TOP60" s="62"/>
      <c r="TOQ60" s="62"/>
      <c r="TOR60" s="62"/>
      <c r="TOS60" s="62"/>
      <c r="TOT60" s="62"/>
      <c r="TOU60" s="62"/>
      <c r="TOV60" s="62"/>
      <c r="TOW60" s="62"/>
      <c r="TOX60" s="62"/>
      <c r="TOY60" s="62"/>
      <c r="TOZ60" s="62"/>
      <c r="TPA60" s="62"/>
      <c r="TPB60" s="62"/>
      <c r="TPC60" s="62"/>
      <c r="TPD60" s="62"/>
      <c r="TPE60" s="62"/>
      <c r="TPF60" s="62"/>
      <c r="TPG60" s="62"/>
      <c r="TPH60" s="62"/>
      <c r="TPI60" s="62"/>
      <c r="TPJ60" s="62"/>
      <c r="TPK60" s="62"/>
      <c r="TPL60" s="62"/>
      <c r="TPM60" s="62"/>
      <c r="TPN60" s="62"/>
      <c r="TPO60" s="62"/>
      <c r="TPP60" s="62"/>
      <c r="TPQ60" s="62"/>
      <c r="TPR60" s="62"/>
      <c r="TPS60" s="62"/>
      <c r="TPT60" s="62"/>
      <c r="TPU60" s="62"/>
      <c r="TPV60" s="62"/>
      <c r="TPW60" s="62"/>
      <c r="TPX60" s="62"/>
      <c r="TPY60" s="62"/>
      <c r="TPZ60" s="62"/>
      <c r="TQA60" s="62"/>
      <c r="TQB60" s="62"/>
      <c r="TQC60" s="62"/>
      <c r="TQD60" s="62"/>
      <c r="TQE60" s="62"/>
      <c r="TQF60" s="62"/>
      <c r="TQG60" s="62"/>
      <c r="TQH60" s="62"/>
      <c r="TQI60" s="62"/>
      <c r="TQJ60" s="62"/>
      <c r="TQK60" s="62"/>
      <c r="TQL60" s="62"/>
      <c r="TQM60" s="62"/>
      <c r="TQN60" s="62"/>
      <c r="TQO60" s="62"/>
      <c r="TQP60" s="62"/>
      <c r="TQQ60" s="62"/>
      <c r="TQR60" s="62"/>
      <c r="TQS60" s="62"/>
      <c r="TQT60" s="62"/>
      <c r="TQU60" s="62"/>
      <c r="TQV60" s="62"/>
      <c r="TQW60" s="62"/>
      <c r="TQX60" s="62"/>
      <c r="TQY60" s="62"/>
      <c r="TQZ60" s="62"/>
      <c r="TRA60" s="62"/>
      <c r="TRB60" s="62"/>
      <c r="TRC60" s="62"/>
      <c r="TRD60" s="62"/>
      <c r="TRE60" s="62"/>
      <c r="TRF60" s="62"/>
      <c r="TRG60" s="62"/>
      <c r="TRH60" s="62"/>
      <c r="TRI60" s="62"/>
      <c r="TRJ60" s="62"/>
      <c r="TRK60" s="62"/>
      <c r="TRL60" s="62"/>
      <c r="TRM60" s="62"/>
      <c r="TRN60" s="62"/>
      <c r="TRO60" s="62"/>
      <c r="TRP60" s="62"/>
      <c r="TRQ60" s="62"/>
      <c r="TRR60" s="62"/>
      <c r="TRS60" s="62"/>
      <c r="TRT60" s="62"/>
      <c r="TRU60" s="62"/>
      <c r="TRV60" s="62"/>
      <c r="TRW60" s="62"/>
      <c r="TRX60" s="62"/>
      <c r="TRY60" s="62"/>
      <c r="TRZ60" s="62"/>
      <c r="TSA60" s="62"/>
      <c r="TSB60" s="62"/>
      <c r="TSC60" s="62"/>
      <c r="TSD60" s="62"/>
      <c r="TSE60" s="62"/>
      <c r="TSF60" s="62"/>
      <c r="TSG60" s="62"/>
      <c r="TSH60" s="62"/>
      <c r="TSI60" s="62"/>
      <c r="TSJ60" s="62"/>
      <c r="TSK60" s="62"/>
      <c r="TSL60" s="62"/>
      <c r="TSM60" s="62"/>
      <c r="TSN60" s="62"/>
      <c r="TSO60" s="62"/>
      <c r="TSP60" s="62"/>
      <c r="TSQ60" s="62"/>
      <c r="TSR60" s="62"/>
      <c r="TSS60" s="62"/>
      <c r="TST60" s="62"/>
      <c r="TSU60" s="62"/>
      <c r="TSV60" s="62"/>
      <c r="TSW60" s="62"/>
      <c r="TSX60" s="62"/>
      <c r="TSY60" s="62"/>
      <c r="TSZ60" s="62"/>
      <c r="TTA60" s="62"/>
      <c r="TTB60" s="62"/>
      <c r="TTC60" s="62"/>
      <c r="TTD60" s="62"/>
      <c r="TTE60" s="62"/>
      <c r="TTF60" s="62"/>
      <c r="TTG60" s="62"/>
      <c r="TTH60" s="62"/>
      <c r="TTI60" s="62"/>
      <c r="TTJ60" s="62"/>
      <c r="TTK60" s="62"/>
      <c r="TTL60" s="62"/>
      <c r="TTM60" s="62"/>
      <c r="TTN60" s="62"/>
      <c r="TTO60" s="62"/>
      <c r="TTP60" s="62"/>
      <c r="TTQ60" s="62"/>
      <c r="TTR60" s="62"/>
      <c r="TTS60" s="62"/>
      <c r="TTT60" s="62"/>
      <c r="TTU60" s="62"/>
      <c r="TTV60" s="62"/>
      <c r="TTW60" s="62"/>
      <c r="TTX60" s="62"/>
      <c r="TTY60" s="62"/>
      <c r="TTZ60" s="62"/>
      <c r="TUA60" s="62"/>
      <c r="TUB60" s="62"/>
      <c r="TUC60" s="62"/>
      <c r="TUD60" s="62"/>
      <c r="TUE60" s="62"/>
      <c r="TUF60" s="62"/>
      <c r="TUG60" s="62"/>
      <c r="TUH60" s="62"/>
      <c r="TUI60" s="62"/>
      <c r="TUJ60" s="62"/>
      <c r="TUK60" s="62"/>
      <c r="TUL60" s="62"/>
      <c r="TUM60" s="62"/>
      <c r="TUN60" s="62"/>
      <c r="TUO60" s="62"/>
      <c r="TUP60" s="62"/>
      <c r="TUQ60" s="62"/>
      <c r="TUR60" s="62"/>
      <c r="TUS60" s="62"/>
      <c r="TUT60" s="62"/>
      <c r="TUU60" s="62"/>
      <c r="TUV60" s="62"/>
      <c r="TUW60" s="62"/>
      <c r="TUX60" s="62"/>
      <c r="TUY60" s="62"/>
      <c r="TUZ60" s="62"/>
      <c r="TVA60" s="62"/>
      <c r="TVB60" s="62"/>
      <c r="TVC60" s="62"/>
      <c r="TVD60" s="62"/>
      <c r="TVE60" s="62"/>
      <c r="TVF60" s="62"/>
      <c r="TVG60" s="62"/>
      <c r="TVH60" s="62"/>
      <c r="TVI60" s="62"/>
      <c r="TVJ60" s="62"/>
      <c r="TVK60" s="62"/>
      <c r="TVL60" s="62"/>
      <c r="TVM60" s="62"/>
      <c r="TVN60" s="62"/>
      <c r="TVO60" s="62"/>
      <c r="TVP60" s="62"/>
      <c r="TVQ60" s="62"/>
      <c r="TVR60" s="62"/>
      <c r="TVS60" s="62"/>
      <c r="TVT60" s="62"/>
      <c r="TVU60" s="62"/>
      <c r="TVV60" s="62"/>
      <c r="TVW60" s="62"/>
      <c r="TVX60" s="62"/>
      <c r="TVY60" s="62"/>
      <c r="TVZ60" s="62"/>
      <c r="TWA60" s="62"/>
      <c r="TWB60" s="62"/>
      <c r="TWC60" s="62"/>
      <c r="TWD60" s="62"/>
      <c r="TWE60" s="62"/>
      <c r="TWF60" s="62"/>
      <c r="TWG60" s="62"/>
      <c r="TWH60" s="62"/>
      <c r="TWI60" s="62"/>
      <c r="TWJ60" s="62"/>
      <c r="TWK60" s="62"/>
      <c r="TWL60" s="62"/>
      <c r="TWM60" s="62"/>
      <c r="TWN60" s="62"/>
      <c r="TWO60" s="62"/>
      <c r="TWP60" s="62"/>
      <c r="TWQ60" s="62"/>
      <c r="TWR60" s="62"/>
      <c r="TWS60" s="62"/>
      <c r="TWT60" s="62"/>
      <c r="TWU60" s="62"/>
      <c r="TWV60" s="62"/>
      <c r="TWW60" s="62"/>
      <c r="TWX60" s="62"/>
      <c r="TWY60" s="62"/>
      <c r="TWZ60" s="62"/>
      <c r="TXA60" s="62"/>
      <c r="TXB60" s="62"/>
      <c r="TXC60" s="62"/>
      <c r="TXD60" s="62"/>
      <c r="TXE60" s="62"/>
      <c r="TXF60" s="62"/>
      <c r="TXG60" s="62"/>
      <c r="TXH60" s="62"/>
      <c r="TXI60" s="62"/>
      <c r="TXJ60" s="62"/>
      <c r="TXK60" s="62"/>
      <c r="TXL60" s="62"/>
      <c r="TXM60" s="62"/>
      <c r="TXN60" s="62"/>
      <c r="TXO60" s="62"/>
      <c r="TXP60" s="62"/>
      <c r="TXQ60" s="62"/>
      <c r="TXR60" s="62"/>
      <c r="TXS60" s="62"/>
      <c r="TXT60" s="62"/>
      <c r="TXU60" s="62"/>
      <c r="TXV60" s="62"/>
      <c r="TXW60" s="62"/>
      <c r="TXX60" s="62"/>
      <c r="TXY60" s="62"/>
      <c r="TXZ60" s="62"/>
      <c r="TYA60" s="62"/>
      <c r="TYB60" s="62"/>
      <c r="TYC60" s="62"/>
      <c r="TYD60" s="62"/>
      <c r="TYE60" s="62"/>
      <c r="TYF60" s="62"/>
      <c r="TYG60" s="62"/>
      <c r="TYH60" s="62"/>
      <c r="TYI60" s="62"/>
      <c r="TYJ60" s="62"/>
      <c r="TYK60" s="62"/>
      <c r="TYL60" s="62"/>
      <c r="TYM60" s="62"/>
      <c r="TYN60" s="62"/>
      <c r="TYO60" s="62"/>
      <c r="TYP60" s="62"/>
      <c r="TYQ60" s="62"/>
      <c r="TYR60" s="62"/>
      <c r="TYS60" s="62"/>
      <c r="TYT60" s="62"/>
      <c r="TYU60" s="62"/>
      <c r="TYV60" s="62"/>
      <c r="TYW60" s="62"/>
      <c r="TYX60" s="62"/>
      <c r="TYY60" s="62"/>
      <c r="TYZ60" s="62"/>
      <c r="TZA60" s="62"/>
      <c r="TZB60" s="62"/>
      <c r="TZC60" s="62"/>
      <c r="TZD60" s="62"/>
      <c r="TZE60" s="62"/>
      <c r="TZF60" s="62"/>
      <c r="TZG60" s="62"/>
      <c r="TZH60" s="62"/>
      <c r="TZI60" s="62"/>
      <c r="TZJ60" s="62"/>
      <c r="TZK60" s="62"/>
      <c r="TZL60" s="62"/>
      <c r="TZM60" s="62"/>
      <c r="TZN60" s="62"/>
      <c r="TZO60" s="62"/>
      <c r="TZP60" s="62"/>
      <c r="TZQ60" s="62"/>
      <c r="TZR60" s="62"/>
      <c r="TZS60" s="62"/>
      <c r="TZT60" s="62"/>
      <c r="TZU60" s="62"/>
      <c r="TZV60" s="62"/>
      <c r="TZW60" s="62"/>
      <c r="TZX60" s="62"/>
      <c r="TZY60" s="62"/>
      <c r="TZZ60" s="62"/>
      <c r="UAA60" s="62"/>
      <c r="UAB60" s="62"/>
      <c r="UAC60" s="62"/>
      <c r="UAD60" s="62"/>
      <c r="UAE60" s="62"/>
      <c r="UAF60" s="62"/>
      <c r="UAG60" s="62"/>
      <c r="UAH60" s="62"/>
      <c r="UAI60" s="62"/>
      <c r="UAJ60" s="62"/>
      <c r="UAK60" s="62"/>
      <c r="UAL60" s="62"/>
      <c r="UAM60" s="62"/>
      <c r="UAN60" s="62"/>
      <c r="UAO60" s="62"/>
      <c r="UAP60" s="62"/>
      <c r="UAQ60" s="62"/>
      <c r="UAR60" s="62"/>
      <c r="UAS60" s="62"/>
      <c r="UAT60" s="62"/>
      <c r="UAU60" s="62"/>
      <c r="UAV60" s="62"/>
      <c r="UAW60" s="62"/>
      <c r="UAX60" s="62"/>
      <c r="UAY60" s="62"/>
      <c r="UAZ60" s="62"/>
      <c r="UBA60" s="62"/>
      <c r="UBB60" s="62"/>
      <c r="UBC60" s="62"/>
      <c r="UBD60" s="62"/>
      <c r="UBE60" s="62"/>
      <c r="UBF60" s="62"/>
      <c r="UBG60" s="62"/>
      <c r="UBH60" s="62"/>
      <c r="UBI60" s="62"/>
      <c r="UBJ60" s="62"/>
      <c r="UBK60" s="62"/>
      <c r="UBL60" s="62"/>
      <c r="UBM60" s="62"/>
      <c r="UBN60" s="62"/>
      <c r="UBO60" s="62"/>
      <c r="UBP60" s="62"/>
      <c r="UBQ60" s="62"/>
      <c r="UBR60" s="62"/>
      <c r="UBS60" s="62"/>
      <c r="UBT60" s="62"/>
      <c r="UBU60" s="62"/>
      <c r="UBV60" s="62"/>
      <c r="UBW60" s="62"/>
      <c r="UBX60" s="62"/>
      <c r="UBY60" s="62"/>
      <c r="UBZ60" s="62"/>
      <c r="UCA60" s="62"/>
      <c r="UCB60" s="62"/>
      <c r="UCC60" s="62"/>
      <c r="UCD60" s="62"/>
      <c r="UCE60" s="62"/>
      <c r="UCF60" s="62"/>
      <c r="UCG60" s="62"/>
      <c r="UCH60" s="62"/>
      <c r="UCI60" s="62"/>
      <c r="UCJ60" s="62"/>
      <c r="UCK60" s="62"/>
      <c r="UCL60" s="62"/>
      <c r="UCM60" s="62"/>
      <c r="UCN60" s="62"/>
      <c r="UCO60" s="62"/>
      <c r="UCP60" s="62"/>
      <c r="UCQ60" s="62"/>
      <c r="UCR60" s="62"/>
      <c r="UCS60" s="62"/>
      <c r="UCT60" s="62"/>
      <c r="UCU60" s="62"/>
      <c r="UCV60" s="62"/>
      <c r="UCW60" s="62"/>
      <c r="UCX60" s="62"/>
      <c r="UCY60" s="62"/>
      <c r="UCZ60" s="62"/>
      <c r="UDA60" s="62"/>
      <c r="UDB60" s="62"/>
      <c r="UDC60" s="62"/>
      <c r="UDD60" s="62"/>
      <c r="UDE60" s="62"/>
      <c r="UDF60" s="62"/>
      <c r="UDG60" s="62"/>
      <c r="UDH60" s="62"/>
      <c r="UDI60" s="62"/>
      <c r="UDJ60" s="62"/>
      <c r="UDK60" s="62"/>
      <c r="UDL60" s="62"/>
      <c r="UDM60" s="62"/>
      <c r="UDN60" s="62"/>
      <c r="UDO60" s="62"/>
      <c r="UDP60" s="62"/>
      <c r="UDQ60" s="62"/>
      <c r="UDR60" s="62"/>
      <c r="UDS60" s="62"/>
      <c r="UDT60" s="62"/>
      <c r="UDU60" s="62"/>
      <c r="UDV60" s="62"/>
      <c r="UDW60" s="62"/>
      <c r="UDX60" s="62"/>
      <c r="UDY60" s="62"/>
      <c r="UDZ60" s="62"/>
      <c r="UEA60" s="62"/>
      <c r="UEB60" s="62"/>
      <c r="UEC60" s="62"/>
      <c r="UED60" s="62"/>
      <c r="UEE60" s="62"/>
      <c r="UEF60" s="62"/>
      <c r="UEG60" s="62"/>
      <c r="UEH60" s="62"/>
      <c r="UEI60" s="62"/>
      <c r="UEJ60" s="62"/>
      <c r="UEK60" s="62"/>
      <c r="UEL60" s="62"/>
      <c r="UEM60" s="62"/>
      <c r="UEN60" s="62"/>
      <c r="UEO60" s="62"/>
      <c r="UEP60" s="62"/>
      <c r="UEQ60" s="62"/>
      <c r="UER60" s="62"/>
      <c r="UES60" s="62"/>
      <c r="UET60" s="62"/>
      <c r="UEU60" s="62"/>
      <c r="UEV60" s="62"/>
      <c r="UEW60" s="62"/>
      <c r="UEX60" s="62"/>
      <c r="UEY60" s="62"/>
      <c r="UEZ60" s="62"/>
      <c r="UFA60" s="62"/>
      <c r="UFB60" s="62"/>
      <c r="UFC60" s="62"/>
      <c r="UFD60" s="62"/>
      <c r="UFE60" s="62"/>
      <c r="UFF60" s="62"/>
      <c r="UFG60" s="62"/>
      <c r="UFH60" s="62"/>
      <c r="UFI60" s="62"/>
      <c r="UFJ60" s="62"/>
      <c r="UFK60" s="62"/>
      <c r="UFL60" s="62"/>
      <c r="UFM60" s="62"/>
      <c r="UFN60" s="62"/>
      <c r="UFO60" s="62"/>
      <c r="UFP60" s="62"/>
      <c r="UFQ60" s="62"/>
      <c r="UFR60" s="62"/>
      <c r="UFS60" s="62"/>
      <c r="UFT60" s="62"/>
      <c r="UFU60" s="62"/>
      <c r="UFV60" s="62"/>
      <c r="UFW60" s="62"/>
      <c r="UFX60" s="62"/>
      <c r="UFY60" s="62"/>
      <c r="UFZ60" s="62"/>
      <c r="UGA60" s="62"/>
      <c r="UGB60" s="62"/>
      <c r="UGC60" s="62"/>
      <c r="UGD60" s="62"/>
      <c r="UGE60" s="62"/>
      <c r="UGF60" s="62"/>
      <c r="UGG60" s="62"/>
      <c r="UGH60" s="62"/>
      <c r="UGI60" s="62"/>
      <c r="UGJ60" s="62"/>
      <c r="UGK60" s="62"/>
      <c r="UGL60" s="62"/>
      <c r="UGM60" s="62"/>
      <c r="UGN60" s="62"/>
      <c r="UGO60" s="62"/>
      <c r="UGP60" s="62"/>
      <c r="UGQ60" s="62"/>
      <c r="UGR60" s="62"/>
      <c r="UGS60" s="62"/>
      <c r="UGT60" s="62"/>
      <c r="UGU60" s="62"/>
      <c r="UGV60" s="62"/>
      <c r="UGW60" s="62"/>
      <c r="UGX60" s="62"/>
      <c r="UGY60" s="62"/>
      <c r="UGZ60" s="62"/>
      <c r="UHA60" s="62"/>
      <c r="UHB60" s="62"/>
      <c r="UHC60" s="62"/>
      <c r="UHD60" s="62"/>
      <c r="UHE60" s="62"/>
      <c r="UHF60" s="62"/>
      <c r="UHG60" s="62"/>
      <c r="UHH60" s="62"/>
      <c r="UHI60" s="62"/>
      <c r="UHJ60" s="62"/>
      <c r="UHK60" s="62"/>
      <c r="UHL60" s="62"/>
      <c r="UHM60" s="62"/>
      <c r="UHN60" s="62"/>
      <c r="UHO60" s="62"/>
      <c r="UHP60" s="62"/>
      <c r="UHQ60" s="62"/>
      <c r="UHR60" s="62"/>
      <c r="UHS60" s="62"/>
      <c r="UHT60" s="62"/>
      <c r="UHU60" s="62"/>
      <c r="UHV60" s="62"/>
      <c r="UHW60" s="62"/>
      <c r="UHX60" s="62"/>
      <c r="UHY60" s="62"/>
      <c r="UHZ60" s="62"/>
      <c r="UIA60" s="62"/>
      <c r="UIB60" s="62"/>
      <c r="UIC60" s="62"/>
      <c r="UID60" s="62"/>
      <c r="UIE60" s="62"/>
      <c r="UIF60" s="62"/>
      <c r="UIG60" s="62"/>
      <c r="UIH60" s="62"/>
      <c r="UII60" s="62"/>
      <c r="UIJ60" s="62"/>
      <c r="UIK60" s="62"/>
      <c r="UIL60" s="62"/>
      <c r="UIM60" s="62"/>
      <c r="UIN60" s="62"/>
      <c r="UIO60" s="62"/>
      <c r="UIP60" s="62"/>
      <c r="UIQ60" s="62"/>
      <c r="UIR60" s="62"/>
      <c r="UIS60" s="62"/>
      <c r="UIT60" s="62"/>
      <c r="UIU60" s="62"/>
      <c r="UIV60" s="62"/>
      <c r="UIW60" s="62"/>
      <c r="UIX60" s="62"/>
      <c r="UIY60" s="62"/>
      <c r="UIZ60" s="62"/>
      <c r="UJA60" s="62"/>
      <c r="UJB60" s="62"/>
      <c r="UJC60" s="62"/>
      <c r="UJD60" s="62"/>
      <c r="UJE60" s="62"/>
      <c r="UJF60" s="62"/>
      <c r="UJG60" s="62"/>
      <c r="UJH60" s="62"/>
      <c r="UJI60" s="62"/>
      <c r="UJJ60" s="62"/>
      <c r="UJK60" s="62"/>
      <c r="UJL60" s="62"/>
      <c r="UJM60" s="62"/>
      <c r="UJN60" s="62"/>
      <c r="UJO60" s="62"/>
      <c r="UJP60" s="62"/>
      <c r="UJQ60" s="62"/>
      <c r="UJR60" s="62"/>
      <c r="UJS60" s="62"/>
      <c r="UJT60" s="62"/>
      <c r="UJU60" s="62"/>
      <c r="UJV60" s="62"/>
      <c r="UJW60" s="62"/>
      <c r="UJX60" s="62"/>
      <c r="UJY60" s="62"/>
      <c r="UJZ60" s="62"/>
      <c r="UKA60" s="62"/>
      <c r="UKB60" s="62"/>
      <c r="UKC60" s="62"/>
      <c r="UKD60" s="62"/>
      <c r="UKE60" s="62"/>
      <c r="UKF60" s="62"/>
      <c r="UKG60" s="62"/>
      <c r="UKH60" s="62"/>
      <c r="UKI60" s="62"/>
      <c r="UKJ60" s="62"/>
      <c r="UKK60" s="62"/>
      <c r="UKL60" s="62"/>
      <c r="UKM60" s="62"/>
      <c r="UKN60" s="62"/>
      <c r="UKO60" s="62"/>
      <c r="UKP60" s="62"/>
      <c r="UKQ60" s="62"/>
      <c r="UKR60" s="62"/>
      <c r="UKS60" s="62"/>
      <c r="UKT60" s="62"/>
      <c r="UKU60" s="62"/>
      <c r="UKV60" s="62"/>
      <c r="UKW60" s="62"/>
      <c r="UKX60" s="62"/>
      <c r="UKY60" s="62"/>
      <c r="UKZ60" s="62"/>
      <c r="ULA60" s="62"/>
      <c r="ULB60" s="62"/>
      <c r="ULC60" s="62"/>
      <c r="ULD60" s="62"/>
      <c r="ULE60" s="62"/>
      <c r="ULF60" s="62"/>
      <c r="ULG60" s="62"/>
      <c r="ULH60" s="62"/>
      <c r="ULI60" s="62"/>
      <c r="ULJ60" s="62"/>
      <c r="ULK60" s="62"/>
      <c r="ULL60" s="62"/>
      <c r="ULM60" s="62"/>
      <c r="ULN60" s="62"/>
      <c r="ULO60" s="62"/>
      <c r="ULP60" s="62"/>
      <c r="ULQ60" s="62"/>
      <c r="ULR60" s="62"/>
      <c r="ULS60" s="62"/>
      <c r="ULT60" s="62"/>
      <c r="ULU60" s="62"/>
      <c r="ULV60" s="62"/>
      <c r="ULW60" s="62"/>
      <c r="ULX60" s="62"/>
      <c r="ULY60" s="62"/>
      <c r="ULZ60" s="62"/>
      <c r="UMA60" s="62"/>
      <c r="UMB60" s="62"/>
      <c r="UMC60" s="62"/>
      <c r="UMD60" s="62"/>
      <c r="UME60" s="62"/>
      <c r="UMF60" s="62"/>
      <c r="UMG60" s="62"/>
      <c r="UMH60" s="62"/>
      <c r="UMI60" s="62"/>
      <c r="UMJ60" s="62"/>
      <c r="UMK60" s="62"/>
      <c r="UML60" s="62"/>
      <c r="UMM60" s="62"/>
      <c r="UMN60" s="62"/>
      <c r="UMO60" s="62"/>
      <c r="UMP60" s="62"/>
      <c r="UMQ60" s="62"/>
      <c r="UMR60" s="62"/>
      <c r="UMS60" s="62"/>
      <c r="UMT60" s="62"/>
      <c r="UMU60" s="62"/>
      <c r="UMV60" s="62"/>
      <c r="UMW60" s="62"/>
      <c r="UMX60" s="62"/>
      <c r="UMY60" s="62"/>
      <c r="UMZ60" s="62"/>
      <c r="UNA60" s="62"/>
      <c r="UNB60" s="62"/>
      <c r="UNC60" s="62"/>
      <c r="UND60" s="62"/>
      <c r="UNE60" s="62"/>
      <c r="UNF60" s="62"/>
      <c r="UNG60" s="62"/>
      <c r="UNH60" s="62"/>
      <c r="UNI60" s="62"/>
      <c r="UNJ60" s="62"/>
      <c r="UNK60" s="62"/>
      <c r="UNL60" s="62"/>
      <c r="UNM60" s="62"/>
      <c r="UNN60" s="62"/>
      <c r="UNO60" s="62"/>
      <c r="UNP60" s="62"/>
      <c r="UNQ60" s="62"/>
      <c r="UNR60" s="62"/>
      <c r="UNS60" s="62"/>
      <c r="UNT60" s="62"/>
      <c r="UNU60" s="62"/>
      <c r="UNV60" s="62"/>
      <c r="UNW60" s="62"/>
      <c r="UNX60" s="62"/>
      <c r="UNY60" s="62"/>
      <c r="UNZ60" s="62"/>
      <c r="UOA60" s="62"/>
      <c r="UOB60" s="62"/>
      <c r="UOC60" s="62"/>
      <c r="UOD60" s="62"/>
      <c r="UOE60" s="62"/>
      <c r="UOF60" s="62"/>
      <c r="UOG60" s="62"/>
      <c r="UOH60" s="62"/>
      <c r="UOI60" s="62"/>
      <c r="UOJ60" s="62"/>
      <c r="UOK60" s="62"/>
      <c r="UOL60" s="62"/>
      <c r="UOM60" s="62"/>
      <c r="UON60" s="62"/>
      <c r="UOO60" s="62"/>
      <c r="UOP60" s="62"/>
      <c r="UOQ60" s="62"/>
      <c r="UOR60" s="62"/>
      <c r="UOS60" s="62"/>
      <c r="UOT60" s="62"/>
      <c r="UOU60" s="62"/>
      <c r="UOV60" s="62"/>
      <c r="UOW60" s="62"/>
      <c r="UOX60" s="62"/>
      <c r="UOY60" s="62"/>
      <c r="UOZ60" s="62"/>
      <c r="UPA60" s="62"/>
      <c r="UPB60" s="62"/>
      <c r="UPC60" s="62"/>
      <c r="UPD60" s="62"/>
      <c r="UPE60" s="62"/>
      <c r="UPF60" s="62"/>
      <c r="UPG60" s="62"/>
      <c r="UPH60" s="62"/>
      <c r="UPI60" s="62"/>
      <c r="UPJ60" s="62"/>
      <c r="UPK60" s="62"/>
      <c r="UPL60" s="62"/>
      <c r="UPM60" s="62"/>
      <c r="UPN60" s="62"/>
      <c r="UPO60" s="62"/>
      <c r="UPP60" s="62"/>
      <c r="UPQ60" s="62"/>
      <c r="UPR60" s="62"/>
      <c r="UPS60" s="62"/>
      <c r="UPT60" s="62"/>
      <c r="UPU60" s="62"/>
      <c r="UPV60" s="62"/>
      <c r="UPW60" s="62"/>
      <c r="UPX60" s="62"/>
      <c r="UPY60" s="62"/>
      <c r="UPZ60" s="62"/>
      <c r="UQA60" s="62"/>
      <c r="UQB60" s="62"/>
      <c r="UQC60" s="62"/>
      <c r="UQD60" s="62"/>
      <c r="UQE60" s="62"/>
      <c r="UQF60" s="62"/>
      <c r="UQG60" s="62"/>
      <c r="UQH60" s="62"/>
      <c r="UQI60" s="62"/>
      <c r="UQJ60" s="62"/>
      <c r="UQK60" s="62"/>
      <c r="UQL60" s="62"/>
      <c r="UQM60" s="62"/>
      <c r="UQN60" s="62"/>
      <c r="UQO60" s="62"/>
      <c r="UQP60" s="62"/>
      <c r="UQQ60" s="62"/>
      <c r="UQR60" s="62"/>
      <c r="UQS60" s="62"/>
      <c r="UQT60" s="62"/>
      <c r="UQU60" s="62"/>
      <c r="UQV60" s="62"/>
      <c r="UQW60" s="62"/>
      <c r="UQX60" s="62"/>
      <c r="UQY60" s="62"/>
      <c r="UQZ60" s="62"/>
      <c r="URA60" s="62"/>
      <c r="URB60" s="62"/>
      <c r="URC60" s="62"/>
      <c r="URD60" s="62"/>
      <c r="URE60" s="62"/>
      <c r="URF60" s="62"/>
      <c r="URG60" s="62"/>
      <c r="URH60" s="62"/>
      <c r="URI60" s="62"/>
      <c r="URJ60" s="62"/>
      <c r="URK60" s="62"/>
      <c r="URL60" s="62"/>
      <c r="URM60" s="62"/>
      <c r="URN60" s="62"/>
      <c r="URO60" s="62"/>
      <c r="URP60" s="62"/>
      <c r="URQ60" s="62"/>
      <c r="URR60" s="62"/>
      <c r="URS60" s="62"/>
      <c r="URT60" s="62"/>
      <c r="URU60" s="62"/>
      <c r="URV60" s="62"/>
      <c r="URW60" s="62"/>
      <c r="URX60" s="62"/>
      <c r="URY60" s="62"/>
      <c r="URZ60" s="62"/>
      <c r="USA60" s="62"/>
      <c r="USB60" s="62"/>
      <c r="USC60" s="62"/>
      <c r="USD60" s="62"/>
      <c r="USE60" s="62"/>
      <c r="USF60" s="62"/>
      <c r="USG60" s="62"/>
      <c r="USH60" s="62"/>
      <c r="USI60" s="62"/>
      <c r="USJ60" s="62"/>
      <c r="USK60" s="62"/>
      <c r="USL60" s="62"/>
      <c r="USM60" s="62"/>
      <c r="USN60" s="62"/>
      <c r="USO60" s="62"/>
      <c r="USP60" s="62"/>
      <c r="USQ60" s="62"/>
      <c r="USR60" s="62"/>
      <c r="USS60" s="62"/>
      <c r="UST60" s="62"/>
      <c r="USU60" s="62"/>
      <c r="USV60" s="62"/>
      <c r="USW60" s="62"/>
      <c r="USX60" s="62"/>
      <c r="USY60" s="62"/>
      <c r="USZ60" s="62"/>
      <c r="UTA60" s="62"/>
      <c r="UTB60" s="62"/>
      <c r="UTC60" s="62"/>
      <c r="UTD60" s="62"/>
      <c r="UTE60" s="62"/>
      <c r="UTF60" s="62"/>
      <c r="UTG60" s="62"/>
      <c r="UTH60" s="62"/>
      <c r="UTI60" s="62"/>
      <c r="UTJ60" s="62"/>
      <c r="UTK60" s="62"/>
      <c r="UTL60" s="62"/>
      <c r="UTM60" s="62"/>
      <c r="UTN60" s="62"/>
      <c r="UTO60" s="62"/>
      <c r="UTP60" s="62"/>
      <c r="UTQ60" s="62"/>
      <c r="UTR60" s="62"/>
      <c r="UTS60" s="62"/>
      <c r="UTT60" s="62"/>
      <c r="UTU60" s="62"/>
      <c r="UTV60" s="62"/>
      <c r="UTW60" s="62"/>
      <c r="UTX60" s="62"/>
      <c r="UTY60" s="62"/>
      <c r="UTZ60" s="62"/>
      <c r="UUA60" s="62"/>
      <c r="UUB60" s="62"/>
      <c r="UUC60" s="62"/>
      <c r="UUD60" s="62"/>
      <c r="UUE60" s="62"/>
      <c r="UUF60" s="62"/>
      <c r="UUG60" s="62"/>
      <c r="UUH60" s="62"/>
      <c r="UUI60" s="62"/>
      <c r="UUJ60" s="62"/>
      <c r="UUK60" s="62"/>
      <c r="UUL60" s="62"/>
      <c r="UUM60" s="62"/>
      <c r="UUN60" s="62"/>
      <c r="UUO60" s="62"/>
      <c r="UUP60" s="62"/>
      <c r="UUQ60" s="62"/>
      <c r="UUR60" s="62"/>
      <c r="UUS60" s="62"/>
      <c r="UUT60" s="62"/>
      <c r="UUU60" s="62"/>
      <c r="UUV60" s="62"/>
      <c r="UUW60" s="62"/>
      <c r="UUX60" s="62"/>
      <c r="UUY60" s="62"/>
      <c r="UUZ60" s="62"/>
      <c r="UVA60" s="62"/>
      <c r="UVB60" s="62"/>
      <c r="UVC60" s="62"/>
      <c r="UVD60" s="62"/>
      <c r="UVE60" s="62"/>
      <c r="UVF60" s="62"/>
      <c r="UVG60" s="62"/>
      <c r="UVH60" s="62"/>
      <c r="UVI60" s="62"/>
      <c r="UVJ60" s="62"/>
      <c r="UVK60" s="62"/>
      <c r="UVL60" s="62"/>
      <c r="UVM60" s="62"/>
      <c r="UVN60" s="62"/>
      <c r="UVO60" s="62"/>
      <c r="UVP60" s="62"/>
      <c r="UVQ60" s="62"/>
      <c r="UVR60" s="62"/>
      <c r="UVS60" s="62"/>
      <c r="UVT60" s="62"/>
      <c r="UVU60" s="62"/>
      <c r="UVV60" s="62"/>
      <c r="UVW60" s="62"/>
      <c r="UVX60" s="62"/>
      <c r="UVY60" s="62"/>
      <c r="UVZ60" s="62"/>
      <c r="UWA60" s="62"/>
      <c r="UWB60" s="62"/>
      <c r="UWC60" s="62"/>
      <c r="UWD60" s="62"/>
      <c r="UWE60" s="62"/>
      <c r="UWF60" s="62"/>
      <c r="UWG60" s="62"/>
      <c r="UWH60" s="62"/>
      <c r="UWI60" s="62"/>
      <c r="UWJ60" s="62"/>
      <c r="UWK60" s="62"/>
      <c r="UWL60" s="62"/>
      <c r="UWM60" s="62"/>
      <c r="UWN60" s="62"/>
      <c r="UWO60" s="62"/>
      <c r="UWP60" s="62"/>
      <c r="UWQ60" s="62"/>
      <c r="UWR60" s="62"/>
      <c r="UWS60" s="62"/>
      <c r="UWT60" s="62"/>
      <c r="UWU60" s="62"/>
      <c r="UWV60" s="62"/>
      <c r="UWW60" s="62"/>
      <c r="UWX60" s="62"/>
      <c r="UWY60" s="62"/>
      <c r="UWZ60" s="62"/>
      <c r="UXA60" s="62"/>
      <c r="UXB60" s="62"/>
      <c r="UXC60" s="62"/>
      <c r="UXD60" s="62"/>
      <c r="UXE60" s="62"/>
      <c r="UXF60" s="62"/>
      <c r="UXG60" s="62"/>
      <c r="UXH60" s="62"/>
      <c r="UXI60" s="62"/>
      <c r="UXJ60" s="62"/>
      <c r="UXK60" s="62"/>
      <c r="UXL60" s="62"/>
      <c r="UXM60" s="62"/>
      <c r="UXN60" s="62"/>
      <c r="UXO60" s="62"/>
      <c r="UXP60" s="62"/>
      <c r="UXQ60" s="62"/>
      <c r="UXR60" s="62"/>
      <c r="UXS60" s="62"/>
      <c r="UXT60" s="62"/>
      <c r="UXU60" s="62"/>
      <c r="UXV60" s="62"/>
      <c r="UXW60" s="62"/>
      <c r="UXX60" s="62"/>
      <c r="UXY60" s="62"/>
      <c r="UXZ60" s="62"/>
      <c r="UYA60" s="62"/>
      <c r="UYB60" s="62"/>
      <c r="UYC60" s="62"/>
      <c r="UYD60" s="62"/>
      <c r="UYE60" s="62"/>
      <c r="UYF60" s="62"/>
      <c r="UYG60" s="62"/>
      <c r="UYH60" s="62"/>
      <c r="UYI60" s="62"/>
      <c r="UYJ60" s="62"/>
      <c r="UYK60" s="62"/>
      <c r="UYL60" s="62"/>
      <c r="UYM60" s="62"/>
      <c r="UYN60" s="62"/>
      <c r="UYO60" s="62"/>
      <c r="UYP60" s="62"/>
      <c r="UYQ60" s="62"/>
      <c r="UYR60" s="62"/>
      <c r="UYS60" s="62"/>
      <c r="UYT60" s="62"/>
      <c r="UYU60" s="62"/>
      <c r="UYV60" s="62"/>
      <c r="UYW60" s="62"/>
      <c r="UYX60" s="62"/>
      <c r="UYY60" s="62"/>
      <c r="UYZ60" s="62"/>
      <c r="UZA60" s="62"/>
      <c r="UZB60" s="62"/>
      <c r="UZC60" s="62"/>
      <c r="UZD60" s="62"/>
      <c r="UZE60" s="62"/>
      <c r="UZF60" s="62"/>
      <c r="UZG60" s="62"/>
      <c r="UZH60" s="62"/>
      <c r="UZI60" s="62"/>
      <c r="UZJ60" s="62"/>
      <c r="UZK60" s="62"/>
      <c r="UZL60" s="62"/>
      <c r="UZM60" s="62"/>
      <c r="UZN60" s="62"/>
      <c r="UZO60" s="62"/>
      <c r="UZP60" s="62"/>
      <c r="UZQ60" s="62"/>
      <c r="UZR60" s="62"/>
      <c r="UZS60" s="62"/>
      <c r="UZT60" s="62"/>
      <c r="UZU60" s="62"/>
      <c r="UZV60" s="62"/>
      <c r="UZW60" s="62"/>
      <c r="UZX60" s="62"/>
      <c r="UZY60" s="62"/>
      <c r="UZZ60" s="62"/>
      <c r="VAA60" s="62"/>
      <c r="VAB60" s="62"/>
      <c r="VAC60" s="62"/>
      <c r="VAD60" s="62"/>
      <c r="VAE60" s="62"/>
      <c r="VAF60" s="62"/>
      <c r="VAG60" s="62"/>
      <c r="VAH60" s="62"/>
      <c r="VAI60" s="62"/>
      <c r="VAJ60" s="62"/>
      <c r="VAK60" s="62"/>
      <c r="VAL60" s="62"/>
      <c r="VAM60" s="62"/>
      <c r="VAN60" s="62"/>
      <c r="VAO60" s="62"/>
      <c r="VAP60" s="62"/>
      <c r="VAQ60" s="62"/>
      <c r="VAR60" s="62"/>
      <c r="VAS60" s="62"/>
      <c r="VAT60" s="62"/>
      <c r="VAU60" s="62"/>
      <c r="VAV60" s="62"/>
      <c r="VAW60" s="62"/>
      <c r="VAX60" s="62"/>
      <c r="VAY60" s="62"/>
      <c r="VAZ60" s="62"/>
      <c r="VBA60" s="62"/>
      <c r="VBB60" s="62"/>
      <c r="VBC60" s="62"/>
      <c r="VBD60" s="62"/>
      <c r="VBE60" s="62"/>
      <c r="VBF60" s="62"/>
      <c r="VBG60" s="62"/>
      <c r="VBH60" s="62"/>
      <c r="VBI60" s="62"/>
      <c r="VBJ60" s="62"/>
      <c r="VBK60" s="62"/>
      <c r="VBL60" s="62"/>
      <c r="VBM60" s="62"/>
      <c r="VBN60" s="62"/>
      <c r="VBO60" s="62"/>
      <c r="VBP60" s="62"/>
      <c r="VBQ60" s="62"/>
      <c r="VBR60" s="62"/>
      <c r="VBS60" s="62"/>
      <c r="VBT60" s="62"/>
      <c r="VBU60" s="62"/>
      <c r="VBV60" s="62"/>
      <c r="VBW60" s="62"/>
      <c r="VBX60" s="62"/>
      <c r="VBY60" s="62"/>
      <c r="VBZ60" s="62"/>
      <c r="VCA60" s="62"/>
      <c r="VCB60" s="62"/>
      <c r="VCC60" s="62"/>
      <c r="VCD60" s="62"/>
      <c r="VCE60" s="62"/>
      <c r="VCF60" s="62"/>
      <c r="VCG60" s="62"/>
      <c r="VCH60" s="62"/>
      <c r="VCI60" s="62"/>
      <c r="VCJ60" s="62"/>
      <c r="VCK60" s="62"/>
      <c r="VCL60" s="62"/>
      <c r="VCM60" s="62"/>
      <c r="VCN60" s="62"/>
      <c r="VCO60" s="62"/>
      <c r="VCP60" s="62"/>
      <c r="VCQ60" s="62"/>
      <c r="VCR60" s="62"/>
      <c r="VCS60" s="62"/>
      <c r="VCT60" s="62"/>
      <c r="VCU60" s="62"/>
      <c r="VCV60" s="62"/>
      <c r="VCW60" s="62"/>
      <c r="VCX60" s="62"/>
      <c r="VCY60" s="62"/>
      <c r="VCZ60" s="62"/>
      <c r="VDA60" s="62"/>
      <c r="VDB60" s="62"/>
      <c r="VDC60" s="62"/>
      <c r="VDD60" s="62"/>
      <c r="VDE60" s="62"/>
      <c r="VDF60" s="62"/>
      <c r="VDG60" s="62"/>
      <c r="VDH60" s="62"/>
      <c r="VDI60" s="62"/>
      <c r="VDJ60" s="62"/>
      <c r="VDK60" s="62"/>
      <c r="VDL60" s="62"/>
      <c r="VDM60" s="62"/>
      <c r="VDN60" s="62"/>
      <c r="VDO60" s="62"/>
      <c r="VDP60" s="62"/>
      <c r="VDQ60" s="62"/>
      <c r="VDR60" s="62"/>
      <c r="VDS60" s="62"/>
      <c r="VDT60" s="62"/>
      <c r="VDU60" s="62"/>
      <c r="VDV60" s="62"/>
      <c r="VDW60" s="62"/>
      <c r="VDX60" s="62"/>
      <c r="VDY60" s="62"/>
      <c r="VDZ60" s="62"/>
      <c r="VEA60" s="62"/>
      <c r="VEB60" s="62"/>
      <c r="VEC60" s="62"/>
      <c r="VED60" s="62"/>
      <c r="VEE60" s="62"/>
      <c r="VEF60" s="62"/>
      <c r="VEG60" s="62"/>
      <c r="VEH60" s="62"/>
      <c r="VEI60" s="62"/>
      <c r="VEJ60" s="62"/>
      <c r="VEK60" s="62"/>
      <c r="VEL60" s="62"/>
      <c r="VEM60" s="62"/>
      <c r="VEN60" s="62"/>
      <c r="VEO60" s="62"/>
      <c r="VEP60" s="62"/>
      <c r="VEQ60" s="62"/>
      <c r="VER60" s="62"/>
      <c r="VES60" s="62"/>
      <c r="VET60" s="62"/>
      <c r="VEU60" s="62"/>
      <c r="VEV60" s="62"/>
      <c r="VEW60" s="62"/>
      <c r="VEX60" s="62"/>
      <c r="VEY60" s="62"/>
      <c r="VEZ60" s="62"/>
      <c r="VFA60" s="62"/>
      <c r="VFB60" s="62"/>
      <c r="VFC60" s="62"/>
      <c r="VFD60" s="62"/>
      <c r="VFE60" s="62"/>
      <c r="VFF60" s="62"/>
      <c r="VFG60" s="62"/>
      <c r="VFH60" s="62"/>
      <c r="VFI60" s="62"/>
      <c r="VFJ60" s="62"/>
      <c r="VFK60" s="62"/>
      <c r="VFL60" s="62"/>
      <c r="VFM60" s="62"/>
      <c r="VFN60" s="62"/>
      <c r="VFO60" s="62"/>
      <c r="VFP60" s="62"/>
      <c r="VFQ60" s="62"/>
      <c r="VFR60" s="62"/>
      <c r="VFS60" s="62"/>
      <c r="VFT60" s="62"/>
      <c r="VFU60" s="62"/>
      <c r="VFV60" s="62"/>
      <c r="VFW60" s="62"/>
      <c r="VFX60" s="62"/>
      <c r="VFY60" s="62"/>
      <c r="VFZ60" s="62"/>
      <c r="VGA60" s="62"/>
      <c r="VGB60" s="62"/>
      <c r="VGC60" s="62"/>
      <c r="VGD60" s="62"/>
      <c r="VGE60" s="62"/>
      <c r="VGF60" s="62"/>
      <c r="VGG60" s="62"/>
      <c r="VGH60" s="62"/>
      <c r="VGI60" s="62"/>
      <c r="VGJ60" s="62"/>
      <c r="VGK60" s="62"/>
      <c r="VGL60" s="62"/>
      <c r="VGM60" s="62"/>
      <c r="VGN60" s="62"/>
      <c r="VGO60" s="62"/>
      <c r="VGP60" s="62"/>
      <c r="VGQ60" s="62"/>
      <c r="VGR60" s="62"/>
      <c r="VGS60" s="62"/>
      <c r="VGT60" s="62"/>
      <c r="VGU60" s="62"/>
      <c r="VGV60" s="62"/>
      <c r="VGW60" s="62"/>
      <c r="VGX60" s="62"/>
      <c r="VGY60" s="62"/>
      <c r="VGZ60" s="62"/>
      <c r="VHA60" s="62"/>
      <c r="VHB60" s="62"/>
      <c r="VHC60" s="62"/>
      <c r="VHD60" s="62"/>
      <c r="VHE60" s="62"/>
      <c r="VHF60" s="62"/>
      <c r="VHG60" s="62"/>
      <c r="VHH60" s="62"/>
      <c r="VHI60" s="62"/>
      <c r="VHJ60" s="62"/>
      <c r="VHK60" s="62"/>
      <c r="VHL60" s="62"/>
      <c r="VHM60" s="62"/>
      <c r="VHN60" s="62"/>
      <c r="VHO60" s="62"/>
      <c r="VHP60" s="62"/>
      <c r="VHQ60" s="62"/>
      <c r="VHR60" s="62"/>
      <c r="VHS60" s="62"/>
      <c r="VHT60" s="62"/>
      <c r="VHU60" s="62"/>
      <c r="VHV60" s="62"/>
      <c r="VHW60" s="62"/>
      <c r="VHX60" s="62"/>
      <c r="VHY60" s="62"/>
      <c r="VHZ60" s="62"/>
      <c r="VIA60" s="62"/>
      <c r="VIB60" s="62"/>
      <c r="VIC60" s="62"/>
      <c r="VID60" s="62"/>
      <c r="VIE60" s="62"/>
      <c r="VIF60" s="62"/>
      <c r="VIG60" s="62"/>
      <c r="VIH60" s="62"/>
      <c r="VII60" s="62"/>
      <c r="VIJ60" s="62"/>
      <c r="VIK60" s="62"/>
      <c r="VIL60" s="62"/>
      <c r="VIM60" s="62"/>
      <c r="VIN60" s="62"/>
      <c r="VIO60" s="62"/>
      <c r="VIP60" s="62"/>
      <c r="VIQ60" s="62"/>
      <c r="VIR60" s="62"/>
      <c r="VIS60" s="62"/>
      <c r="VIT60" s="62"/>
      <c r="VIU60" s="62"/>
      <c r="VIV60" s="62"/>
      <c r="VIW60" s="62"/>
      <c r="VIX60" s="62"/>
      <c r="VIY60" s="62"/>
      <c r="VIZ60" s="62"/>
      <c r="VJA60" s="62"/>
      <c r="VJB60" s="62"/>
      <c r="VJC60" s="62"/>
      <c r="VJD60" s="62"/>
      <c r="VJE60" s="62"/>
      <c r="VJF60" s="62"/>
      <c r="VJG60" s="62"/>
      <c r="VJH60" s="62"/>
      <c r="VJI60" s="62"/>
      <c r="VJJ60" s="62"/>
      <c r="VJK60" s="62"/>
      <c r="VJL60" s="62"/>
      <c r="VJM60" s="62"/>
      <c r="VJN60" s="62"/>
      <c r="VJO60" s="62"/>
      <c r="VJP60" s="62"/>
      <c r="VJQ60" s="62"/>
      <c r="VJR60" s="62"/>
      <c r="VJS60" s="62"/>
      <c r="VJT60" s="62"/>
      <c r="VJU60" s="62"/>
      <c r="VJV60" s="62"/>
      <c r="VJW60" s="62"/>
      <c r="VJX60" s="62"/>
      <c r="VJY60" s="62"/>
      <c r="VJZ60" s="62"/>
      <c r="VKA60" s="62"/>
      <c r="VKB60" s="62"/>
      <c r="VKC60" s="62"/>
      <c r="VKD60" s="62"/>
      <c r="VKE60" s="62"/>
      <c r="VKF60" s="62"/>
      <c r="VKG60" s="62"/>
      <c r="VKH60" s="62"/>
      <c r="VKI60" s="62"/>
      <c r="VKJ60" s="62"/>
      <c r="VKK60" s="62"/>
      <c r="VKL60" s="62"/>
      <c r="VKM60" s="62"/>
      <c r="VKN60" s="62"/>
      <c r="VKO60" s="62"/>
      <c r="VKP60" s="62"/>
      <c r="VKQ60" s="62"/>
      <c r="VKR60" s="62"/>
      <c r="VKS60" s="62"/>
      <c r="VKT60" s="62"/>
      <c r="VKU60" s="62"/>
      <c r="VKV60" s="62"/>
      <c r="VKW60" s="62"/>
      <c r="VKX60" s="62"/>
      <c r="VKY60" s="62"/>
      <c r="VKZ60" s="62"/>
      <c r="VLA60" s="62"/>
      <c r="VLB60" s="62"/>
      <c r="VLC60" s="62"/>
      <c r="VLD60" s="62"/>
      <c r="VLE60" s="62"/>
      <c r="VLF60" s="62"/>
      <c r="VLG60" s="62"/>
      <c r="VLH60" s="62"/>
      <c r="VLI60" s="62"/>
      <c r="VLJ60" s="62"/>
      <c r="VLK60" s="62"/>
      <c r="VLL60" s="62"/>
      <c r="VLM60" s="62"/>
      <c r="VLN60" s="62"/>
      <c r="VLO60" s="62"/>
      <c r="VLP60" s="62"/>
      <c r="VLQ60" s="62"/>
      <c r="VLR60" s="62"/>
      <c r="VLS60" s="62"/>
      <c r="VLT60" s="62"/>
      <c r="VLU60" s="62"/>
      <c r="VLV60" s="62"/>
      <c r="VLW60" s="62"/>
      <c r="VLX60" s="62"/>
      <c r="VLY60" s="62"/>
      <c r="VLZ60" s="62"/>
      <c r="VMA60" s="62"/>
      <c r="VMB60" s="62"/>
      <c r="VMC60" s="62"/>
      <c r="VMD60" s="62"/>
      <c r="VME60" s="62"/>
      <c r="VMF60" s="62"/>
      <c r="VMG60" s="62"/>
      <c r="VMH60" s="62"/>
      <c r="VMI60" s="62"/>
      <c r="VMJ60" s="62"/>
      <c r="VMK60" s="62"/>
      <c r="VML60" s="62"/>
      <c r="VMM60" s="62"/>
      <c r="VMN60" s="62"/>
      <c r="VMO60" s="62"/>
      <c r="VMP60" s="62"/>
      <c r="VMQ60" s="62"/>
      <c r="VMR60" s="62"/>
      <c r="VMS60" s="62"/>
      <c r="VMT60" s="62"/>
      <c r="VMU60" s="62"/>
      <c r="VMV60" s="62"/>
      <c r="VMW60" s="62"/>
      <c r="VMX60" s="62"/>
      <c r="VMY60" s="62"/>
      <c r="VMZ60" s="62"/>
      <c r="VNA60" s="62"/>
      <c r="VNB60" s="62"/>
      <c r="VNC60" s="62"/>
      <c r="VND60" s="62"/>
      <c r="VNE60" s="62"/>
      <c r="VNF60" s="62"/>
      <c r="VNG60" s="62"/>
      <c r="VNH60" s="62"/>
      <c r="VNI60" s="62"/>
      <c r="VNJ60" s="62"/>
      <c r="VNK60" s="62"/>
      <c r="VNL60" s="62"/>
      <c r="VNM60" s="62"/>
      <c r="VNN60" s="62"/>
      <c r="VNO60" s="62"/>
      <c r="VNP60" s="62"/>
      <c r="VNQ60" s="62"/>
      <c r="VNR60" s="62"/>
      <c r="VNS60" s="62"/>
      <c r="VNT60" s="62"/>
      <c r="VNU60" s="62"/>
      <c r="VNV60" s="62"/>
      <c r="VNW60" s="62"/>
      <c r="VNX60" s="62"/>
      <c r="VNY60" s="62"/>
      <c r="VNZ60" s="62"/>
      <c r="VOA60" s="62"/>
      <c r="VOB60" s="62"/>
      <c r="VOC60" s="62"/>
      <c r="VOD60" s="62"/>
      <c r="VOE60" s="62"/>
      <c r="VOF60" s="62"/>
      <c r="VOG60" s="62"/>
      <c r="VOH60" s="62"/>
      <c r="VOI60" s="62"/>
      <c r="VOJ60" s="62"/>
      <c r="VOK60" s="62"/>
      <c r="VOL60" s="62"/>
      <c r="VOM60" s="62"/>
      <c r="VON60" s="62"/>
      <c r="VOO60" s="62"/>
      <c r="VOP60" s="62"/>
      <c r="VOQ60" s="62"/>
      <c r="VOR60" s="62"/>
      <c r="VOS60" s="62"/>
      <c r="VOT60" s="62"/>
      <c r="VOU60" s="62"/>
      <c r="VOV60" s="62"/>
      <c r="VOW60" s="62"/>
      <c r="VOX60" s="62"/>
      <c r="VOY60" s="62"/>
      <c r="VOZ60" s="62"/>
      <c r="VPA60" s="62"/>
      <c r="VPB60" s="62"/>
      <c r="VPC60" s="62"/>
      <c r="VPD60" s="62"/>
      <c r="VPE60" s="62"/>
      <c r="VPF60" s="62"/>
      <c r="VPG60" s="62"/>
      <c r="VPH60" s="62"/>
      <c r="VPI60" s="62"/>
      <c r="VPJ60" s="62"/>
      <c r="VPK60" s="62"/>
      <c r="VPL60" s="62"/>
      <c r="VPM60" s="62"/>
      <c r="VPN60" s="62"/>
      <c r="VPO60" s="62"/>
      <c r="VPP60" s="62"/>
      <c r="VPQ60" s="62"/>
      <c r="VPR60" s="62"/>
      <c r="VPS60" s="62"/>
      <c r="VPT60" s="62"/>
      <c r="VPU60" s="62"/>
      <c r="VPV60" s="62"/>
      <c r="VPW60" s="62"/>
      <c r="VPX60" s="62"/>
      <c r="VPY60" s="62"/>
      <c r="VPZ60" s="62"/>
      <c r="VQA60" s="62"/>
      <c r="VQB60" s="62"/>
      <c r="VQC60" s="62"/>
      <c r="VQD60" s="62"/>
      <c r="VQE60" s="62"/>
      <c r="VQF60" s="62"/>
      <c r="VQG60" s="62"/>
      <c r="VQH60" s="62"/>
      <c r="VQI60" s="62"/>
      <c r="VQJ60" s="62"/>
      <c r="VQK60" s="62"/>
      <c r="VQL60" s="62"/>
      <c r="VQM60" s="62"/>
      <c r="VQN60" s="62"/>
      <c r="VQO60" s="62"/>
      <c r="VQP60" s="62"/>
      <c r="VQQ60" s="62"/>
      <c r="VQR60" s="62"/>
      <c r="VQS60" s="62"/>
      <c r="VQT60" s="62"/>
      <c r="VQU60" s="62"/>
      <c r="VQV60" s="62"/>
      <c r="VQW60" s="62"/>
      <c r="VQX60" s="62"/>
      <c r="VQY60" s="62"/>
      <c r="VQZ60" s="62"/>
      <c r="VRA60" s="62"/>
      <c r="VRB60" s="62"/>
      <c r="VRC60" s="62"/>
      <c r="VRD60" s="62"/>
      <c r="VRE60" s="62"/>
      <c r="VRF60" s="62"/>
      <c r="VRG60" s="62"/>
      <c r="VRH60" s="62"/>
      <c r="VRI60" s="62"/>
      <c r="VRJ60" s="62"/>
      <c r="VRK60" s="62"/>
      <c r="VRL60" s="62"/>
      <c r="VRM60" s="62"/>
      <c r="VRN60" s="62"/>
      <c r="VRO60" s="62"/>
      <c r="VRP60" s="62"/>
      <c r="VRQ60" s="62"/>
      <c r="VRR60" s="62"/>
      <c r="VRS60" s="62"/>
      <c r="VRT60" s="62"/>
      <c r="VRU60" s="62"/>
      <c r="VRV60" s="62"/>
      <c r="VRW60" s="62"/>
      <c r="VRX60" s="62"/>
      <c r="VRY60" s="62"/>
      <c r="VRZ60" s="62"/>
      <c r="VSA60" s="62"/>
      <c r="VSB60" s="62"/>
      <c r="VSC60" s="62"/>
      <c r="VSD60" s="62"/>
      <c r="VSE60" s="62"/>
      <c r="VSF60" s="62"/>
      <c r="VSG60" s="62"/>
      <c r="VSH60" s="62"/>
      <c r="VSI60" s="62"/>
      <c r="VSJ60" s="62"/>
      <c r="VSK60" s="62"/>
      <c r="VSL60" s="62"/>
      <c r="VSM60" s="62"/>
      <c r="VSN60" s="62"/>
      <c r="VSO60" s="62"/>
      <c r="VSP60" s="62"/>
      <c r="VSQ60" s="62"/>
      <c r="VSR60" s="62"/>
      <c r="VSS60" s="62"/>
      <c r="VST60" s="62"/>
      <c r="VSU60" s="62"/>
      <c r="VSV60" s="62"/>
      <c r="VSW60" s="62"/>
      <c r="VSX60" s="62"/>
      <c r="VSY60" s="62"/>
      <c r="VSZ60" s="62"/>
      <c r="VTA60" s="62"/>
      <c r="VTB60" s="62"/>
      <c r="VTC60" s="62"/>
      <c r="VTD60" s="62"/>
      <c r="VTE60" s="62"/>
      <c r="VTF60" s="62"/>
      <c r="VTG60" s="62"/>
      <c r="VTH60" s="62"/>
      <c r="VTI60" s="62"/>
      <c r="VTJ60" s="62"/>
      <c r="VTK60" s="62"/>
      <c r="VTL60" s="62"/>
      <c r="VTM60" s="62"/>
      <c r="VTN60" s="62"/>
      <c r="VTO60" s="62"/>
      <c r="VTP60" s="62"/>
      <c r="VTQ60" s="62"/>
      <c r="VTR60" s="62"/>
      <c r="VTS60" s="62"/>
      <c r="VTT60" s="62"/>
      <c r="VTU60" s="62"/>
      <c r="VTV60" s="62"/>
      <c r="VTW60" s="62"/>
      <c r="VTX60" s="62"/>
      <c r="VTY60" s="62"/>
      <c r="VTZ60" s="62"/>
      <c r="VUA60" s="62"/>
      <c r="VUB60" s="62"/>
      <c r="VUC60" s="62"/>
      <c r="VUD60" s="62"/>
      <c r="VUE60" s="62"/>
      <c r="VUF60" s="62"/>
      <c r="VUG60" s="62"/>
      <c r="VUH60" s="62"/>
      <c r="VUI60" s="62"/>
      <c r="VUJ60" s="62"/>
      <c r="VUK60" s="62"/>
      <c r="VUL60" s="62"/>
      <c r="VUM60" s="62"/>
      <c r="VUN60" s="62"/>
      <c r="VUO60" s="62"/>
      <c r="VUP60" s="62"/>
      <c r="VUQ60" s="62"/>
      <c r="VUR60" s="62"/>
      <c r="VUS60" s="62"/>
      <c r="VUT60" s="62"/>
      <c r="VUU60" s="62"/>
      <c r="VUV60" s="62"/>
      <c r="VUW60" s="62"/>
      <c r="VUX60" s="62"/>
      <c r="VUY60" s="62"/>
      <c r="VUZ60" s="62"/>
      <c r="VVA60" s="62"/>
      <c r="VVB60" s="62"/>
      <c r="VVC60" s="62"/>
      <c r="VVD60" s="62"/>
      <c r="VVE60" s="62"/>
      <c r="VVF60" s="62"/>
      <c r="VVG60" s="62"/>
      <c r="VVH60" s="62"/>
      <c r="VVI60" s="62"/>
      <c r="VVJ60" s="62"/>
      <c r="VVK60" s="62"/>
      <c r="VVL60" s="62"/>
      <c r="VVM60" s="62"/>
      <c r="VVN60" s="62"/>
      <c r="VVO60" s="62"/>
      <c r="VVP60" s="62"/>
      <c r="VVQ60" s="62"/>
      <c r="VVR60" s="62"/>
      <c r="VVS60" s="62"/>
      <c r="VVT60" s="62"/>
      <c r="VVU60" s="62"/>
      <c r="VVV60" s="62"/>
      <c r="VVW60" s="62"/>
      <c r="VVX60" s="62"/>
      <c r="VVY60" s="62"/>
      <c r="VVZ60" s="62"/>
      <c r="VWA60" s="62"/>
      <c r="VWB60" s="62"/>
      <c r="VWC60" s="62"/>
      <c r="VWD60" s="62"/>
      <c r="VWE60" s="62"/>
      <c r="VWF60" s="62"/>
      <c r="VWG60" s="62"/>
      <c r="VWH60" s="62"/>
      <c r="VWI60" s="62"/>
      <c r="VWJ60" s="62"/>
      <c r="VWK60" s="62"/>
      <c r="VWL60" s="62"/>
      <c r="VWM60" s="62"/>
      <c r="VWN60" s="62"/>
      <c r="VWO60" s="62"/>
      <c r="VWP60" s="62"/>
      <c r="VWQ60" s="62"/>
      <c r="VWR60" s="62"/>
      <c r="VWS60" s="62"/>
      <c r="VWT60" s="62"/>
      <c r="VWU60" s="62"/>
      <c r="VWV60" s="62"/>
      <c r="VWW60" s="62"/>
      <c r="VWX60" s="62"/>
      <c r="VWY60" s="62"/>
      <c r="VWZ60" s="62"/>
      <c r="VXA60" s="62"/>
      <c r="VXB60" s="62"/>
      <c r="VXC60" s="62"/>
      <c r="VXD60" s="62"/>
      <c r="VXE60" s="62"/>
      <c r="VXF60" s="62"/>
      <c r="VXG60" s="62"/>
      <c r="VXH60" s="62"/>
      <c r="VXI60" s="62"/>
      <c r="VXJ60" s="62"/>
      <c r="VXK60" s="62"/>
      <c r="VXL60" s="62"/>
      <c r="VXM60" s="62"/>
      <c r="VXN60" s="62"/>
      <c r="VXO60" s="62"/>
      <c r="VXP60" s="62"/>
      <c r="VXQ60" s="62"/>
      <c r="VXR60" s="62"/>
      <c r="VXS60" s="62"/>
      <c r="VXT60" s="62"/>
      <c r="VXU60" s="62"/>
      <c r="VXV60" s="62"/>
      <c r="VXW60" s="62"/>
      <c r="VXX60" s="62"/>
      <c r="VXY60" s="62"/>
      <c r="VXZ60" s="62"/>
      <c r="VYA60" s="62"/>
      <c r="VYB60" s="62"/>
      <c r="VYC60" s="62"/>
      <c r="VYD60" s="62"/>
      <c r="VYE60" s="62"/>
      <c r="VYF60" s="62"/>
      <c r="VYG60" s="62"/>
      <c r="VYH60" s="62"/>
      <c r="VYI60" s="62"/>
      <c r="VYJ60" s="62"/>
      <c r="VYK60" s="62"/>
      <c r="VYL60" s="62"/>
      <c r="VYM60" s="62"/>
      <c r="VYN60" s="62"/>
      <c r="VYO60" s="62"/>
      <c r="VYP60" s="62"/>
      <c r="VYQ60" s="62"/>
      <c r="VYR60" s="62"/>
      <c r="VYS60" s="62"/>
      <c r="VYT60" s="62"/>
      <c r="VYU60" s="62"/>
      <c r="VYV60" s="62"/>
      <c r="VYW60" s="62"/>
      <c r="VYX60" s="62"/>
      <c r="VYY60" s="62"/>
      <c r="VYZ60" s="62"/>
      <c r="VZA60" s="62"/>
      <c r="VZB60" s="62"/>
      <c r="VZC60" s="62"/>
      <c r="VZD60" s="62"/>
      <c r="VZE60" s="62"/>
      <c r="VZF60" s="62"/>
      <c r="VZG60" s="62"/>
      <c r="VZH60" s="62"/>
      <c r="VZI60" s="62"/>
      <c r="VZJ60" s="62"/>
      <c r="VZK60" s="62"/>
      <c r="VZL60" s="62"/>
      <c r="VZM60" s="62"/>
      <c r="VZN60" s="62"/>
      <c r="VZO60" s="62"/>
      <c r="VZP60" s="62"/>
      <c r="VZQ60" s="62"/>
      <c r="VZR60" s="62"/>
      <c r="VZS60" s="62"/>
      <c r="VZT60" s="62"/>
      <c r="VZU60" s="62"/>
      <c r="VZV60" s="62"/>
      <c r="VZW60" s="62"/>
      <c r="VZX60" s="62"/>
      <c r="VZY60" s="62"/>
      <c r="VZZ60" s="62"/>
      <c r="WAA60" s="62"/>
      <c r="WAB60" s="62"/>
      <c r="WAC60" s="62"/>
      <c r="WAD60" s="62"/>
      <c r="WAE60" s="62"/>
      <c r="WAF60" s="62"/>
      <c r="WAG60" s="62"/>
      <c r="WAH60" s="62"/>
      <c r="WAI60" s="62"/>
      <c r="WAJ60" s="62"/>
      <c r="WAK60" s="62"/>
      <c r="WAL60" s="62"/>
      <c r="WAM60" s="62"/>
      <c r="WAN60" s="62"/>
      <c r="WAO60" s="62"/>
      <c r="WAP60" s="62"/>
      <c r="WAQ60" s="62"/>
      <c r="WAR60" s="62"/>
      <c r="WAS60" s="62"/>
      <c r="WAT60" s="62"/>
      <c r="WAU60" s="62"/>
      <c r="WAV60" s="62"/>
      <c r="WAW60" s="62"/>
      <c r="WAX60" s="62"/>
      <c r="WAY60" s="62"/>
      <c r="WAZ60" s="62"/>
      <c r="WBA60" s="62"/>
      <c r="WBB60" s="62"/>
      <c r="WBC60" s="62"/>
      <c r="WBD60" s="62"/>
      <c r="WBE60" s="62"/>
      <c r="WBF60" s="62"/>
      <c r="WBG60" s="62"/>
      <c r="WBH60" s="62"/>
      <c r="WBI60" s="62"/>
      <c r="WBJ60" s="62"/>
      <c r="WBK60" s="62"/>
      <c r="WBL60" s="62"/>
      <c r="WBM60" s="62"/>
      <c r="WBN60" s="62"/>
      <c r="WBO60" s="62"/>
      <c r="WBP60" s="62"/>
      <c r="WBQ60" s="62"/>
      <c r="WBR60" s="62"/>
      <c r="WBS60" s="62"/>
      <c r="WBT60" s="62"/>
      <c r="WBU60" s="62"/>
      <c r="WBV60" s="62"/>
      <c r="WBW60" s="62"/>
      <c r="WBX60" s="62"/>
      <c r="WBY60" s="62"/>
      <c r="WBZ60" s="62"/>
      <c r="WCA60" s="62"/>
      <c r="WCB60" s="62"/>
      <c r="WCC60" s="62"/>
      <c r="WCD60" s="62"/>
      <c r="WCE60" s="62"/>
      <c r="WCF60" s="62"/>
      <c r="WCG60" s="62"/>
      <c r="WCH60" s="62"/>
      <c r="WCI60" s="62"/>
      <c r="WCJ60" s="62"/>
      <c r="WCK60" s="62"/>
      <c r="WCL60" s="62"/>
      <c r="WCM60" s="62"/>
      <c r="WCN60" s="62"/>
      <c r="WCO60" s="62"/>
      <c r="WCP60" s="62"/>
      <c r="WCQ60" s="62"/>
      <c r="WCR60" s="62"/>
      <c r="WCS60" s="62"/>
      <c r="WCT60" s="62"/>
      <c r="WCU60" s="62"/>
      <c r="WCV60" s="62"/>
      <c r="WCW60" s="62"/>
      <c r="WCX60" s="62"/>
      <c r="WCY60" s="62"/>
      <c r="WCZ60" s="62"/>
      <c r="WDA60" s="62"/>
      <c r="WDB60" s="62"/>
      <c r="WDC60" s="62"/>
      <c r="WDD60" s="62"/>
      <c r="WDE60" s="62"/>
      <c r="WDF60" s="62"/>
      <c r="WDG60" s="62"/>
      <c r="WDH60" s="62"/>
      <c r="WDI60" s="62"/>
      <c r="WDJ60" s="62"/>
      <c r="WDK60" s="62"/>
      <c r="WDL60" s="62"/>
      <c r="WDM60" s="62"/>
      <c r="WDN60" s="62"/>
      <c r="WDO60" s="62"/>
      <c r="WDP60" s="62"/>
      <c r="WDQ60" s="62"/>
      <c r="WDR60" s="62"/>
      <c r="WDS60" s="62"/>
      <c r="WDT60" s="62"/>
      <c r="WDU60" s="62"/>
      <c r="WDV60" s="62"/>
      <c r="WDW60" s="62"/>
      <c r="WDX60" s="62"/>
      <c r="WDY60" s="62"/>
      <c r="WDZ60" s="62"/>
      <c r="WEA60" s="62"/>
      <c r="WEB60" s="62"/>
      <c r="WEC60" s="62"/>
      <c r="WED60" s="62"/>
      <c r="WEE60" s="62"/>
      <c r="WEF60" s="62"/>
      <c r="WEG60" s="62"/>
      <c r="WEH60" s="62"/>
      <c r="WEI60" s="62"/>
      <c r="WEJ60" s="62"/>
      <c r="WEK60" s="62"/>
      <c r="WEL60" s="62"/>
      <c r="WEM60" s="62"/>
      <c r="WEN60" s="62"/>
      <c r="WEO60" s="62"/>
      <c r="WEP60" s="62"/>
      <c r="WEQ60" s="62"/>
      <c r="WER60" s="62"/>
      <c r="WES60" s="62"/>
      <c r="WET60" s="62"/>
      <c r="WEU60" s="62"/>
      <c r="WEV60" s="62"/>
      <c r="WEW60" s="62"/>
      <c r="WEX60" s="62"/>
      <c r="WEY60" s="62"/>
      <c r="WEZ60" s="62"/>
      <c r="WFA60" s="62"/>
      <c r="WFB60" s="62"/>
      <c r="WFC60" s="62"/>
      <c r="WFD60" s="62"/>
      <c r="WFE60" s="62"/>
      <c r="WFF60" s="62"/>
      <c r="WFG60" s="62"/>
      <c r="WFH60" s="62"/>
      <c r="WFI60" s="62"/>
      <c r="WFJ60" s="62"/>
      <c r="WFK60" s="62"/>
      <c r="WFL60" s="62"/>
      <c r="WFM60" s="62"/>
      <c r="WFN60" s="62"/>
      <c r="WFO60" s="62"/>
      <c r="WFP60" s="62"/>
      <c r="WFQ60" s="62"/>
      <c r="WFR60" s="62"/>
      <c r="WFS60" s="62"/>
      <c r="WFT60" s="62"/>
      <c r="WFU60" s="62"/>
      <c r="WFV60" s="62"/>
      <c r="WFW60" s="62"/>
      <c r="WFX60" s="62"/>
      <c r="WFY60" s="62"/>
      <c r="WFZ60" s="62"/>
      <c r="WGA60" s="62"/>
      <c r="WGB60" s="62"/>
      <c r="WGC60" s="62"/>
      <c r="WGD60" s="62"/>
      <c r="WGE60" s="62"/>
      <c r="WGF60" s="62"/>
      <c r="WGG60" s="62"/>
      <c r="WGH60" s="62"/>
      <c r="WGI60" s="62"/>
      <c r="WGJ60" s="62"/>
      <c r="WGK60" s="62"/>
      <c r="WGL60" s="62"/>
      <c r="WGM60" s="62"/>
      <c r="WGN60" s="62"/>
      <c r="WGO60" s="62"/>
      <c r="WGP60" s="62"/>
      <c r="WGQ60" s="62"/>
      <c r="WGR60" s="62"/>
      <c r="WGS60" s="62"/>
      <c r="WGT60" s="62"/>
      <c r="WGU60" s="62"/>
      <c r="WGV60" s="62"/>
      <c r="WGW60" s="62"/>
      <c r="WGX60" s="62"/>
      <c r="WGY60" s="62"/>
      <c r="WGZ60" s="62"/>
      <c r="WHA60" s="62"/>
      <c r="WHB60" s="62"/>
      <c r="WHC60" s="62"/>
      <c r="WHD60" s="62"/>
      <c r="WHE60" s="62"/>
      <c r="WHF60" s="62"/>
      <c r="WHG60" s="62"/>
      <c r="WHH60" s="62"/>
      <c r="WHI60" s="62"/>
      <c r="WHJ60" s="62"/>
      <c r="WHK60" s="62"/>
      <c r="WHL60" s="62"/>
      <c r="WHM60" s="62"/>
      <c r="WHN60" s="62"/>
      <c r="WHO60" s="62"/>
      <c r="WHP60" s="62"/>
      <c r="WHQ60" s="62"/>
      <c r="WHR60" s="62"/>
      <c r="WHS60" s="62"/>
      <c r="WHT60" s="62"/>
      <c r="WHU60" s="62"/>
      <c r="WHV60" s="62"/>
      <c r="WHW60" s="62"/>
      <c r="WHX60" s="62"/>
      <c r="WHY60" s="62"/>
      <c r="WHZ60" s="62"/>
      <c r="WIA60" s="62"/>
      <c r="WIB60" s="62"/>
      <c r="WIC60" s="62"/>
      <c r="WID60" s="62"/>
      <c r="WIE60" s="62"/>
      <c r="WIF60" s="62"/>
      <c r="WIG60" s="62"/>
      <c r="WIH60" s="62"/>
      <c r="WII60" s="62"/>
      <c r="WIJ60" s="62"/>
      <c r="WIK60" s="62"/>
      <c r="WIL60" s="62"/>
      <c r="WIM60" s="62"/>
      <c r="WIN60" s="62"/>
      <c r="WIO60" s="62"/>
      <c r="WIP60" s="62"/>
      <c r="WIQ60" s="62"/>
      <c r="WIR60" s="62"/>
      <c r="WIS60" s="62"/>
      <c r="WIT60" s="62"/>
      <c r="WIU60" s="62"/>
      <c r="WIV60" s="62"/>
      <c r="WIW60" s="62"/>
      <c r="WIX60" s="62"/>
      <c r="WIY60" s="62"/>
      <c r="WIZ60" s="62"/>
      <c r="WJA60" s="62"/>
      <c r="WJB60" s="62"/>
      <c r="WJC60" s="62"/>
      <c r="WJD60" s="62"/>
      <c r="WJE60" s="62"/>
      <c r="WJF60" s="62"/>
      <c r="WJG60" s="62"/>
      <c r="WJH60" s="62"/>
      <c r="WJI60" s="62"/>
      <c r="WJJ60" s="62"/>
      <c r="WJK60" s="62"/>
      <c r="WJL60" s="62"/>
      <c r="WJM60" s="62"/>
      <c r="WJN60" s="62"/>
      <c r="WJO60" s="62"/>
      <c r="WJP60" s="62"/>
      <c r="WJQ60" s="62"/>
      <c r="WJR60" s="62"/>
      <c r="WJS60" s="62"/>
      <c r="WJT60" s="62"/>
      <c r="WJU60" s="62"/>
      <c r="WJV60" s="62"/>
      <c r="WJW60" s="62"/>
      <c r="WJX60" s="62"/>
      <c r="WJY60" s="62"/>
      <c r="WJZ60" s="62"/>
      <c r="WKA60" s="62"/>
      <c r="WKB60" s="62"/>
      <c r="WKC60" s="62"/>
      <c r="WKD60" s="62"/>
      <c r="WKE60" s="62"/>
      <c r="WKF60" s="62"/>
      <c r="WKG60" s="62"/>
      <c r="WKH60" s="62"/>
      <c r="WKI60" s="62"/>
      <c r="WKJ60" s="62"/>
      <c r="WKK60" s="62"/>
      <c r="WKL60" s="62"/>
      <c r="WKM60" s="62"/>
      <c r="WKN60" s="62"/>
      <c r="WKO60" s="62"/>
      <c r="WKP60" s="62"/>
      <c r="WKQ60" s="62"/>
      <c r="WKR60" s="62"/>
      <c r="WKS60" s="62"/>
      <c r="WKT60" s="62"/>
      <c r="WKU60" s="62"/>
      <c r="WKV60" s="62"/>
      <c r="WKW60" s="62"/>
      <c r="WKX60" s="62"/>
      <c r="WKY60" s="62"/>
      <c r="WKZ60" s="62"/>
      <c r="WLA60" s="62"/>
      <c r="WLB60" s="62"/>
      <c r="WLC60" s="62"/>
      <c r="WLD60" s="62"/>
      <c r="WLE60" s="62"/>
      <c r="WLF60" s="62"/>
      <c r="WLG60" s="62"/>
      <c r="WLH60" s="62"/>
      <c r="WLI60" s="62"/>
      <c r="WLJ60" s="62"/>
      <c r="WLK60" s="62"/>
      <c r="WLL60" s="62"/>
      <c r="WLM60" s="62"/>
      <c r="WLN60" s="62"/>
      <c r="WLO60" s="62"/>
      <c r="WLP60" s="62"/>
      <c r="WLQ60" s="62"/>
      <c r="WLR60" s="62"/>
      <c r="WLS60" s="62"/>
      <c r="WLT60" s="62"/>
      <c r="WLU60" s="62"/>
      <c r="WLV60" s="62"/>
      <c r="WLW60" s="62"/>
      <c r="WLX60" s="62"/>
      <c r="WLY60" s="62"/>
      <c r="WLZ60" s="62"/>
      <c r="WMA60" s="62"/>
      <c r="WMB60" s="62"/>
      <c r="WMC60" s="62"/>
      <c r="WMD60" s="62"/>
      <c r="WME60" s="62"/>
      <c r="WMF60" s="62"/>
      <c r="WMG60" s="62"/>
      <c r="WMH60" s="62"/>
      <c r="WMI60" s="62"/>
      <c r="WMJ60" s="62"/>
      <c r="WMK60" s="62"/>
      <c r="WML60" s="62"/>
      <c r="WMM60" s="62"/>
      <c r="WMN60" s="62"/>
      <c r="WMO60" s="62"/>
      <c r="WMP60" s="62"/>
      <c r="WMQ60" s="62"/>
      <c r="WMR60" s="62"/>
      <c r="WMS60" s="62"/>
      <c r="WMT60" s="62"/>
      <c r="WMU60" s="62"/>
      <c r="WMV60" s="62"/>
      <c r="WMW60" s="62"/>
      <c r="WMX60" s="62"/>
      <c r="WMY60" s="62"/>
      <c r="WMZ60" s="62"/>
      <c r="WNA60" s="62"/>
      <c r="WNB60" s="62"/>
      <c r="WNC60" s="62"/>
      <c r="WND60" s="62"/>
      <c r="WNE60" s="62"/>
      <c r="WNF60" s="62"/>
      <c r="WNG60" s="62"/>
      <c r="WNH60" s="62"/>
      <c r="WNI60" s="62"/>
      <c r="WNJ60" s="62"/>
      <c r="WNK60" s="62"/>
      <c r="WNL60" s="62"/>
      <c r="WNM60" s="62"/>
      <c r="WNN60" s="62"/>
      <c r="WNO60" s="62"/>
      <c r="WNP60" s="62"/>
      <c r="WNQ60" s="62"/>
      <c r="WNR60" s="62"/>
      <c r="WNS60" s="62"/>
      <c r="WNT60" s="62"/>
      <c r="WNU60" s="62"/>
      <c r="WNV60" s="62"/>
      <c r="WNW60" s="62"/>
      <c r="WNX60" s="62"/>
      <c r="WNY60" s="62"/>
      <c r="WNZ60" s="62"/>
      <c r="WOA60" s="62"/>
      <c r="WOB60" s="62"/>
      <c r="WOC60" s="62"/>
      <c r="WOD60" s="62"/>
      <c r="WOE60" s="62"/>
      <c r="WOF60" s="62"/>
      <c r="WOG60" s="62"/>
      <c r="WOH60" s="62"/>
      <c r="WOI60" s="62"/>
      <c r="WOJ60" s="62"/>
      <c r="WOK60" s="62"/>
      <c r="WOL60" s="62"/>
      <c r="WOM60" s="62"/>
      <c r="WON60" s="62"/>
      <c r="WOO60" s="62"/>
      <c r="WOP60" s="62"/>
      <c r="WOQ60" s="62"/>
      <c r="WOR60" s="62"/>
      <c r="WOS60" s="62"/>
      <c r="WOT60" s="62"/>
      <c r="WOU60" s="62"/>
      <c r="WOV60" s="62"/>
      <c r="WOW60" s="62"/>
      <c r="WOX60" s="62"/>
      <c r="WOY60" s="62"/>
      <c r="WOZ60" s="62"/>
      <c r="WPA60" s="62"/>
      <c r="WPB60" s="62"/>
      <c r="WPC60" s="62"/>
      <c r="WPD60" s="62"/>
      <c r="WPE60" s="62"/>
      <c r="WPF60" s="62"/>
      <c r="WPG60" s="62"/>
      <c r="WPH60" s="62"/>
      <c r="WPI60" s="62"/>
      <c r="WPJ60" s="62"/>
      <c r="WPK60" s="62"/>
      <c r="WPL60" s="62"/>
      <c r="WPM60" s="62"/>
      <c r="WPN60" s="62"/>
      <c r="WPO60" s="62"/>
      <c r="WPP60" s="62"/>
      <c r="WPQ60" s="62"/>
      <c r="WPR60" s="62"/>
      <c r="WPS60" s="62"/>
      <c r="WPT60" s="62"/>
      <c r="WPU60" s="62"/>
      <c r="WPV60" s="62"/>
      <c r="WPW60" s="62"/>
      <c r="WPX60" s="62"/>
      <c r="WPY60" s="62"/>
      <c r="WPZ60" s="62"/>
      <c r="WQA60" s="62"/>
      <c r="WQB60" s="62"/>
      <c r="WQC60" s="62"/>
      <c r="WQD60" s="62"/>
      <c r="WQE60" s="62"/>
      <c r="WQF60" s="62"/>
      <c r="WQG60" s="62"/>
      <c r="WQH60" s="62"/>
      <c r="WQI60" s="62"/>
      <c r="WQJ60" s="62"/>
      <c r="WQK60" s="62"/>
      <c r="WQL60" s="62"/>
      <c r="WQM60" s="62"/>
      <c r="WQN60" s="62"/>
      <c r="WQO60" s="62"/>
      <c r="WQP60" s="62"/>
      <c r="WQQ60" s="62"/>
      <c r="WQR60" s="62"/>
      <c r="WQS60" s="62"/>
      <c r="WQT60" s="62"/>
      <c r="WQU60" s="62"/>
      <c r="WQV60" s="62"/>
      <c r="WQW60" s="62"/>
      <c r="WQX60" s="62"/>
      <c r="WQY60" s="62"/>
      <c r="WQZ60" s="62"/>
      <c r="WRA60" s="62"/>
      <c r="WRB60" s="62"/>
      <c r="WRC60" s="62"/>
      <c r="WRD60" s="62"/>
      <c r="WRE60" s="62"/>
      <c r="WRF60" s="62"/>
      <c r="WRG60" s="62"/>
      <c r="WRH60" s="62"/>
      <c r="WRI60" s="62"/>
      <c r="WRJ60" s="62"/>
      <c r="WRK60" s="62"/>
      <c r="WRL60" s="62"/>
      <c r="WRM60" s="62"/>
      <c r="WRN60" s="62"/>
      <c r="WRO60" s="62"/>
      <c r="WRP60" s="62"/>
      <c r="WRQ60" s="62"/>
      <c r="WRR60" s="62"/>
      <c r="WRS60" s="62"/>
      <c r="WRT60" s="62"/>
      <c r="WRU60" s="62"/>
      <c r="WRV60" s="62"/>
      <c r="WRW60" s="62"/>
      <c r="WRX60" s="62"/>
      <c r="WRY60" s="62"/>
      <c r="WRZ60" s="62"/>
      <c r="WSA60" s="62"/>
      <c r="WSB60" s="62"/>
      <c r="WSC60" s="62"/>
      <c r="WSD60" s="62"/>
      <c r="WSE60" s="62"/>
      <c r="WSF60" s="62"/>
      <c r="WSG60" s="62"/>
      <c r="WSH60" s="62"/>
      <c r="WSI60" s="62"/>
      <c r="WSJ60" s="62"/>
      <c r="WSK60" s="62"/>
      <c r="WSL60" s="62"/>
      <c r="WSM60" s="62"/>
      <c r="WSN60" s="62"/>
      <c r="WSO60" s="62"/>
      <c r="WSP60" s="62"/>
      <c r="WSQ60" s="62"/>
      <c r="WSR60" s="62"/>
      <c r="WSS60" s="62"/>
      <c r="WST60" s="62"/>
      <c r="WSU60" s="62"/>
      <c r="WSV60" s="62"/>
      <c r="WSW60" s="62"/>
      <c r="WSX60" s="62"/>
      <c r="WSY60" s="62"/>
      <c r="WSZ60" s="62"/>
      <c r="WTA60" s="62"/>
      <c r="WTB60" s="62"/>
      <c r="WTC60" s="62"/>
      <c r="WTD60" s="62"/>
      <c r="WTE60" s="62"/>
      <c r="WTF60" s="62"/>
      <c r="WTG60" s="62"/>
      <c r="WTH60" s="62"/>
      <c r="WTI60" s="62"/>
      <c r="WTJ60" s="62"/>
      <c r="WTK60" s="62"/>
      <c r="WTL60" s="62"/>
      <c r="WTM60" s="62"/>
      <c r="WTN60" s="62"/>
      <c r="WTO60" s="62"/>
      <c r="WTP60" s="62"/>
      <c r="WTQ60" s="62"/>
      <c r="WTR60" s="62"/>
      <c r="WTS60" s="62"/>
      <c r="WTT60" s="62"/>
      <c r="WTU60" s="62"/>
      <c r="WTV60" s="62"/>
      <c r="WTW60" s="62"/>
      <c r="WTX60" s="62"/>
      <c r="WTY60" s="62"/>
      <c r="WTZ60" s="62"/>
      <c r="WUA60" s="62"/>
      <c r="WUB60" s="62"/>
      <c r="WUC60" s="62"/>
      <c r="WUD60" s="62"/>
      <c r="WUE60" s="62"/>
      <c r="WUF60" s="62"/>
      <c r="WUG60" s="62"/>
      <c r="WUH60" s="62"/>
      <c r="WUI60" s="62"/>
      <c r="WUJ60" s="62"/>
      <c r="WUK60" s="62"/>
      <c r="WUL60" s="62"/>
      <c r="WUM60" s="62"/>
      <c r="WUN60" s="62"/>
      <c r="WUO60" s="62"/>
      <c r="WUP60" s="62"/>
      <c r="WUQ60" s="62"/>
      <c r="WUR60" s="62"/>
      <c r="WUS60" s="62"/>
      <c r="WUT60" s="62"/>
      <c r="WUU60" s="62"/>
      <c r="WUV60" s="62"/>
      <c r="WUW60" s="62"/>
      <c r="WUX60" s="62"/>
      <c r="WUY60" s="62"/>
      <c r="WUZ60" s="62"/>
      <c r="WVA60" s="62"/>
      <c r="WVB60" s="62"/>
      <c r="WVC60" s="62"/>
      <c r="WVD60" s="62"/>
      <c r="WVE60" s="62"/>
      <c r="WVF60" s="62"/>
      <c r="WVG60" s="62"/>
      <c r="WVH60" s="62"/>
      <c r="WVI60" s="62"/>
      <c r="WVJ60" s="62"/>
      <c r="WVK60" s="62"/>
      <c r="WVL60" s="62"/>
      <c r="WVM60" s="62"/>
      <c r="WVN60" s="62"/>
      <c r="WVO60" s="62"/>
      <c r="WVP60" s="62"/>
      <c r="WVQ60" s="62"/>
      <c r="WVR60" s="62"/>
      <c r="WVS60" s="62"/>
      <c r="WVT60" s="62"/>
      <c r="WVU60" s="62"/>
      <c r="WVV60" s="62"/>
      <c r="WVW60" s="62"/>
      <c r="WVX60" s="62"/>
      <c r="WVY60" s="62"/>
      <c r="WVZ60" s="62"/>
      <c r="WWA60" s="62"/>
      <c r="WWB60" s="62"/>
      <c r="WWC60" s="62"/>
      <c r="WWD60" s="62"/>
      <c r="WWE60" s="62"/>
      <c r="WWF60" s="62"/>
      <c r="WWG60" s="62"/>
      <c r="WWH60" s="62"/>
      <c r="WWI60" s="62"/>
      <c r="WWJ60" s="62"/>
      <c r="WWK60" s="62"/>
      <c r="WWL60" s="62"/>
      <c r="WWM60" s="62"/>
      <c r="WWN60" s="62"/>
      <c r="WWO60" s="62"/>
      <c r="WWP60" s="62"/>
      <c r="WWQ60" s="62"/>
      <c r="WWR60" s="62"/>
      <c r="WWS60" s="62"/>
      <c r="WWT60" s="62"/>
      <c r="WWU60" s="62"/>
      <c r="WWV60" s="62"/>
      <c r="WWW60" s="62"/>
      <c r="WWX60" s="62"/>
      <c r="WWY60" s="62"/>
      <c r="WWZ60" s="62"/>
      <c r="WXA60" s="62"/>
      <c r="WXB60" s="62"/>
      <c r="WXC60" s="62"/>
      <c r="WXD60" s="62"/>
      <c r="WXE60" s="62"/>
      <c r="WXF60" s="62"/>
      <c r="WXG60" s="62"/>
      <c r="WXH60" s="62"/>
      <c r="WXI60" s="62"/>
      <c r="WXJ60" s="62"/>
      <c r="WXK60" s="62"/>
      <c r="WXL60" s="62"/>
      <c r="WXM60" s="62"/>
      <c r="WXN60" s="62"/>
      <c r="WXO60" s="62"/>
      <c r="WXP60" s="62"/>
      <c r="WXQ60" s="62"/>
      <c r="WXR60" s="62"/>
      <c r="WXS60" s="62"/>
      <c r="WXT60" s="62"/>
      <c r="WXU60" s="62"/>
      <c r="WXV60" s="62"/>
      <c r="WXW60" s="62"/>
      <c r="WXX60" s="62"/>
      <c r="WXY60" s="62"/>
      <c r="WXZ60" s="62"/>
      <c r="WYA60" s="62"/>
      <c r="WYB60" s="62"/>
      <c r="WYC60" s="62"/>
      <c r="WYD60" s="62"/>
      <c r="WYE60" s="62"/>
      <c r="WYF60" s="62"/>
      <c r="WYG60" s="62"/>
      <c r="WYH60" s="62"/>
      <c r="WYI60" s="62"/>
      <c r="WYJ60" s="62"/>
      <c r="WYK60" s="62"/>
      <c r="WYL60" s="62"/>
      <c r="WYM60" s="62"/>
      <c r="WYN60" s="62"/>
      <c r="WYO60" s="62"/>
      <c r="WYP60" s="62"/>
      <c r="WYQ60" s="62"/>
      <c r="WYR60" s="62"/>
      <c r="WYS60" s="62"/>
      <c r="WYT60" s="62"/>
      <c r="WYU60" s="62"/>
      <c r="WYV60" s="62"/>
      <c r="WYW60" s="62"/>
      <c r="WYX60" s="62"/>
      <c r="WYY60" s="62"/>
      <c r="WYZ60" s="62"/>
      <c r="WZA60" s="62"/>
      <c r="WZB60" s="62"/>
      <c r="WZC60" s="62"/>
      <c r="WZD60" s="62"/>
      <c r="WZE60" s="62"/>
      <c r="WZF60" s="62"/>
      <c r="WZG60" s="62"/>
      <c r="WZH60" s="62"/>
      <c r="WZI60" s="62"/>
      <c r="WZJ60" s="62"/>
      <c r="WZK60" s="62"/>
      <c r="WZL60" s="62"/>
      <c r="WZM60" s="62"/>
      <c r="WZN60" s="62"/>
      <c r="WZO60" s="62"/>
      <c r="WZP60" s="62"/>
      <c r="WZQ60" s="62"/>
      <c r="WZR60" s="62"/>
      <c r="WZS60" s="62"/>
      <c r="WZT60" s="62"/>
      <c r="WZU60" s="62"/>
      <c r="WZV60" s="62"/>
      <c r="WZW60" s="62"/>
      <c r="WZX60" s="62"/>
      <c r="WZY60" s="62"/>
      <c r="WZZ60" s="62"/>
      <c r="XAA60" s="62"/>
      <c r="XAB60" s="62"/>
      <c r="XAC60" s="62"/>
      <c r="XAD60" s="62"/>
      <c r="XAE60" s="62"/>
      <c r="XAF60" s="62"/>
      <c r="XAG60" s="62"/>
      <c r="XAH60" s="62"/>
      <c r="XAI60" s="62"/>
      <c r="XAJ60" s="62"/>
      <c r="XAK60" s="62"/>
      <c r="XAL60" s="62"/>
      <c r="XAM60" s="62"/>
      <c r="XAN60" s="62"/>
      <c r="XAO60" s="62"/>
      <c r="XAP60" s="62"/>
      <c r="XAQ60" s="62"/>
      <c r="XAR60" s="62"/>
      <c r="XAS60" s="62"/>
      <c r="XAT60" s="62"/>
      <c r="XAU60" s="62"/>
      <c r="XAV60" s="62"/>
      <c r="XAW60" s="62"/>
      <c r="XAX60" s="62"/>
      <c r="XAY60" s="62"/>
      <c r="XAZ60" s="62"/>
      <c r="XBA60" s="62"/>
      <c r="XBB60" s="62"/>
      <c r="XBC60" s="62"/>
      <c r="XBD60" s="62"/>
      <c r="XBE60" s="62"/>
      <c r="XBF60" s="62"/>
      <c r="XBG60" s="62"/>
      <c r="XBH60" s="62"/>
      <c r="XBI60" s="62"/>
      <c r="XBJ60" s="62"/>
      <c r="XBK60" s="62"/>
      <c r="XBL60" s="62"/>
      <c r="XBM60" s="62"/>
      <c r="XBN60" s="62"/>
      <c r="XBO60" s="62"/>
      <c r="XBP60" s="62"/>
      <c r="XBQ60" s="62"/>
      <c r="XBR60" s="62"/>
      <c r="XBS60" s="62"/>
      <c r="XBT60" s="62"/>
      <c r="XBU60" s="62"/>
      <c r="XBV60" s="62"/>
      <c r="XBW60" s="62"/>
      <c r="XBX60" s="62"/>
      <c r="XBY60" s="62"/>
      <c r="XBZ60" s="62"/>
      <c r="XCA60" s="62"/>
      <c r="XCB60" s="62"/>
      <c r="XCC60" s="62"/>
      <c r="XCD60" s="62"/>
      <c r="XCE60" s="62"/>
      <c r="XCF60" s="62"/>
      <c r="XCG60" s="62"/>
      <c r="XCH60" s="62"/>
      <c r="XCI60" s="62"/>
      <c r="XCJ60" s="62"/>
      <c r="XCK60" s="62"/>
      <c r="XCL60" s="62"/>
      <c r="XCM60" s="62"/>
      <c r="XCN60" s="62"/>
      <c r="XCO60" s="62"/>
      <c r="XCP60" s="62"/>
      <c r="XCQ60" s="62"/>
      <c r="XCR60" s="62"/>
      <c r="XCS60" s="62"/>
      <c r="XCT60" s="62"/>
      <c r="XCU60" s="62"/>
      <c r="XCV60" s="62"/>
      <c r="XCW60" s="62"/>
      <c r="XCX60" s="62"/>
      <c r="XCY60" s="62"/>
      <c r="XCZ60" s="62"/>
      <c r="XDA60" s="62"/>
      <c r="XDB60" s="62"/>
      <c r="XDC60" s="62"/>
      <c r="XDD60" s="62"/>
      <c r="XDE60" s="62"/>
      <c r="XDF60" s="62"/>
      <c r="XDG60" s="62"/>
      <c r="XDH60" s="62"/>
      <c r="XDI60" s="62"/>
      <c r="XDJ60" s="62"/>
      <c r="XDK60" s="62"/>
      <c r="XDL60" s="62"/>
      <c r="XDM60" s="62"/>
      <c r="XDN60" s="62"/>
      <c r="XDO60" s="62"/>
      <c r="XDP60" s="62"/>
      <c r="XDQ60" s="62"/>
      <c r="XDR60" s="62"/>
      <c r="XDS60" s="62"/>
      <c r="XDT60" s="62"/>
      <c r="XDU60" s="62"/>
      <c r="XDV60" s="62"/>
      <c r="XDW60" s="62"/>
      <c r="XDX60" s="62"/>
      <c r="XDY60" s="62"/>
    </row>
    <row r="61" spans="1:16353" s="61" customFormat="1" ht="34.9" customHeight="1">
      <c r="A61" s="62">
        <f t="shared" si="34"/>
        <v>59</v>
      </c>
      <c r="C61" s="62"/>
      <c r="D61" s="38">
        <f t="shared" si="40"/>
        <v>59</v>
      </c>
      <c r="E61" s="71">
        <f t="shared" ref="E61" si="67">IF(I61=0,0,CONCATENATE(идентификатор_12,D61))</f>
        <v>0</v>
      </c>
      <c r="F61" s="153" t="s">
        <v>176</v>
      </c>
      <c r="G61" s="39"/>
      <c r="H61" s="42"/>
      <c r="I61" s="32"/>
      <c r="J61" s="32"/>
      <c r="K61" s="32"/>
      <c r="L61" s="32"/>
      <c r="M61" s="33"/>
      <c r="N61" s="32"/>
      <c r="O61" s="33"/>
      <c r="P61" s="34"/>
      <c r="Q61" s="33"/>
      <c r="R61" s="32" t="str">
        <f>IF(Вводная!C266=0,0,"ПП")</f>
        <v>ПП</v>
      </c>
      <c r="S61" s="33" t="str">
        <f>IF(Вводная!C265=0,0,"Сб")</f>
        <v>Сб</v>
      </c>
      <c r="T61" s="32"/>
      <c r="U61" s="33" t="str">
        <f>IF(Вводная!C263=0,0,"Мт")</f>
        <v>Мт</v>
      </c>
      <c r="V61" s="32" t="str">
        <f>IF(Вводная!C262=0,0,"А")</f>
        <v>А</v>
      </c>
      <c r="W61" s="32" t="str">
        <f>IF(Вводная!C261=0,0,"Фт")</f>
        <v>Фт</v>
      </c>
      <c r="X61" s="32">
        <f>IF(I61=0,0,VLOOKUP($X$1,участники_12,2,FALSE))</f>
        <v>0</v>
      </c>
      <c r="Y61" s="32">
        <f>IF(I61=0,0,VLOOKUP($Y$1,участники_12,2,FALSE))</f>
        <v>0</v>
      </c>
      <c r="Z61" s="32">
        <f>IF(I61=0,0,VLOOKUP($Z$1,участники_12,2,FALSE))</f>
        <v>0</v>
      </c>
      <c r="AA61" s="32">
        <f>IF(I61=0,0,VLOOKUP($AA$1,участники_12,2,FALSE))</f>
        <v>0</v>
      </c>
      <c r="AB61" s="32"/>
      <c r="AC61" s="32" t="s">
        <v>30</v>
      </c>
      <c r="AD61" s="40"/>
      <c r="AE61" s="40" t="s">
        <v>106</v>
      </c>
      <c r="AF61" s="66">
        <f>IF(I61=0,0,срок_12)</f>
        <v>0</v>
      </c>
      <c r="AG61" s="66">
        <f>IF(I61=0,0,IF(J61=0,"нет в заказе",IF(I61=0,0,VLOOKUP($AG$1,позиции_12,2,FALSE))))</f>
        <v>0</v>
      </c>
      <c r="AH61" s="66">
        <f>IF(I61=0,0,IF(J61=0,"нет в заказе",IF(I61=0,0,VLOOKUP($AG$1,позиции_12,3,FALSE))))</f>
        <v>0</v>
      </c>
      <c r="AI61" s="66">
        <f>IF(I61=0,0,IF(K61=0,"нет в заказе",IF(I61=0,0,VLOOKUP($AI$1,позиции_12,2,FALSE))))</f>
        <v>0</v>
      </c>
      <c r="AJ61" s="66">
        <f>IF(I61=0,0,IF(K61=0,"нет в заказе",IF(I61=0,0,VLOOKUP($AI$1,позиции_12,3,FALSE))))</f>
        <v>0</v>
      </c>
      <c r="AK61" s="66">
        <f>IF(I61=0,0,IF(L61=0,"нет в заказе",IF(I61=0,0,VLOOKUP($AK$1,позиции_12,2,FALSE))))</f>
        <v>0</v>
      </c>
      <c r="AL61" s="66">
        <f>IF(I61=0,0,IF(L61=0,"нет в заказе",IF(I61=0,0,VLOOKUP($AK$1,позиции_12,3,FALSE))))</f>
        <v>0</v>
      </c>
      <c r="AM61" s="66">
        <f>IF(I61=0,0,IF(M61=0,"нет в заказе",IF(I61=0,0,VLOOKUP($AM$1,позиции_12,2,FALSE))))</f>
        <v>0</v>
      </c>
      <c r="AN61" s="66">
        <f>IF(I61=0,0,IF(M61=0,"нет в заказе",IF(I61=0,0,VLOOKUP($AM$1,позиции_12,3,FALSE))))</f>
        <v>0</v>
      </c>
      <c r="AO61" s="66">
        <f>IF(I61=0,0,IF(N61=0,"нет в заказе",IF(I61=0,0,VLOOKUP($AO$1,позиции_12,2,FALSE))))</f>
        <v>0</v>
      </c>
      <c r="AP61" s="66">
        <f>IF(I61=0,0,IF(N61=0,"нет в заказе",IF(I61=0,0,VLOOKUP($AO$1,позиции_12,3,FALSE))))</f>
        <v>0</v>
      </c>
      <c r="AQ61" s="66">
        <f>IF(I61=0,0,IF(O61=0,"нет в заказе",IF(I61=0,0,VLOOKUP($AQ$1,позиции_12,2,FALSE))))</f>
        <v>0</v>
      </c>
      <c r="AR61" s="66">
        <f>IF(I61=0,0,IF(O61=0,"нет в заказе",IF(I61=0,0,VLOOKUP($AQ$1,позиции_12,3,FALSE))))</f>
        <v>0</v>
      </c>
      <c r="AS61" s="66">
        <f>IF(I61=0,0,IF(P61=0,"нет в заказе",IF(I61=0,0,VLOOKUP($AS$1,позиции_12,2,FALSE))))</f>
        <v>0</v>
      </c>
      <c r="AT61" s="66">
        <f>IF(I61=0,0,IF(P61=0,"нет в заказе",IF(I61=0,0,VLOOKUP($AS$1,позиции_12,3,FALSE))))</f>
        <v>0</v>
      </c>
      <c r="AU61" s="66">
        <f>IF(I61=0,0,IF(Q61=0,"нет в заказе",IF(I61=0,0,VLOOKUP($AU$1,позиции_12,2,FALSE))))</f>
        <v>0</v>
      </c>
      <c r="AV61" s="66">
        <f>IF(I61=0,0,IF(Q61=0,"нет в заказе",IF(I61=0,0,VLOOKUP($AU$1,позиции_12,3,FALSE))))</f>
        <v>0</v>
      </c>
      <c r="AW61" s="66">
        <f>IF(I61=0,0,IF(R61=0,"нет в заказе",IF(I61=0,0,VLOOKUP($AW$1,позиции_12,2,FALSE))))</f>
        <v>0</v>
      </c>
      <c r="AX61" s="66">
        <f>IF(I61=0,0,IF(R61=0,"нет в заказе",IF(I61=0,0,VLOOKUP($AW$1,позиции_12,3,FALSE))))</f>
        <v>0</v>
      </c>
      <c r="AY61" s="66">
        <f>IF(I61=0,0,IF(S61=0,"нет в заказе",IF(I61=0,0,VLOOKUP($AY$1,позиции_12,2,FALSE))))</f>
        <v>0</v>
      </c>
      <c r="AZ61" s="66">
        <f>IF(I61=0,0,IF(S61=0,"нет в заказе",IF(I61=0,0,VLOOKUP($AY$1,позиции_12,3,FALSE))))</f>
        <v>0</v>
      </c>
      <c r="BA61" s="66">
        <f>IF(I61=0,0,IF(T61=0,"нет в заказе",IF(I61=0,0,VLOOKUP($BA$1,позиции_12,2,FALSE))))</f>
        <v>0</v>
      </c>
      <c r="BB61" s="66">
        <f>IF(I61=0,0,IF(T61=0,"нет в заказе",IF(I61=0,0,VLOOKUP($BA$1,позиции_12,3,FALSE))))</f>
        <v>0</v>
      </c>
      <c r="BC61" s="66">
        <f>IF(I61=0,0,IF(U61=0,"нет в заказе",IF(I61=0,0,VLOOKUP($BC$1,позиции_12,2,FALSE))))</f>
        <v>0</v>
      </c>
      <c r="BD61" s="66">
        <f>IF(I61=0,0,IF(U61=0,"нет в заказе",IF(I61=0,0,VLOOKUP($BC$1,позиции_12,3,FALSE))))</f>
        <v>0</v>
      </c>
      <c r="BE61" s="66">
        <f>IF(I61=0,0,IF(V61=0,"нет в заказе",IF(I61=0,0,VLOOKUP($BE$1,позиции_12,2,FALSE))))</f>
        <v>0</v>
      </c>
      <c r="BF61" s="66">
        <f>IF(I61=0,0,IF(V61=0,"нет в заказе",IF(I61=0,0,VLOOKUP($BE$1,позиции_12,3,FALSE))))</f>
        <v>0</v>
      </c>
      <c r="BG61" s="66">
        <f>IF(I61=0,0,IF(W61=0,"нет в заказе",IF(I61=0,0,VLOOKUP($BG$1,позиции_12,2,FALSE))))</f>
        <v>0</v>
      </c>
      <c r="BH61" s="66">
        <f>IF(I61=0,0,IF(W61=0,"нет в заказе",IF(I61=0,0,VLOOKUP($BG$1,позиции_12,3,FALSE))))</f>
        <v>0</v>
      </c>
      <c r="BI61" s="66"/>
      <c r="BJ61" s="126"/>
      <c r="BK61" s="127"/>
      <c r="BL61" s="127"/>
      <c r="BM61" s="128"/>
      <c r="BN61" s="151"/>
      <c r="BO61" s="140"/>
      <c r="BP61" s="151"/>
      <c r="BQ61" s="140"/>
      <c r="BR61" s="151"/>
      <c r="BS61" s="140"/>
      <c r="BT61" s="151"/>
      <c r="BU61" s="151"/>
      <c r="BV61" s="151"/>
      <c r="BW61" s="140"/>
      <c r="BX61" s="151"/>
      <c r="BY61" s="140"/>
      <c r="BZ61" s="151"/>
      <c r="CA61" s="140"/>
      <c r="CB61" s="142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  <c r="ET61" s="81"/>
      <c r="EU61" s="81"/>
      <c r="EV61" s="81"/>
      <c r="EW61" s="81"/>
      <c r="EX61" s="81"/>
      <c r="EY61" s="81"/>
      <c r="EZ61" s="81"/>
      <c r="FA61" s="81"/>
      <c r="FB61" s="81"/>
      <c r="FC61" s="81"/>
      <c r="FD61" s="81"/>
      <c r="FE61" s="81"/>
      <c r="FF61" s="81"/>
      <c r="FG61" s="81"/>
      <c r="FH61" s="81"/>
      <c r="FI61" s="81"/>
      <c r="FJ61" s="81"/>
      <c r="FK61" s="81"/>
      <c r="FL61" s="81"/>
      <c r="FM61" s="81"/>
      <c r="FN61" s="81"/>
      <c r="FO61" s="81"/>
      <c r="FP61" s="81"/>
      <c r="FQ61" s="81"/>
      <c r="FR61" s="81"/>
      <c r="FS61" s="81"/>
      <c r="FT61" s="81"/>
      <c r="FU61" s="81"/>
      <c r="FV61" s="81"/>
      <c r="FW61" s="81"/>
      <c r="FX61" s="81"/>
      <c r="FY61" s="81"/>
      <c r="FZ61" s="81"/>
      <c r="GA61" s="81"/>
      <c r="GB61" s="81"/>
      <c r="GC61" s="81"/>
      <c r="GD61" s="81"/>
      <c r="GE61" s="81"/>
      <c r="GF61" s="81"/>
      <c r="GG61" s="81"/>
      <c r="GH61" s="81"/>
      <c r="GI61" s="81"/>
      <c r="GJ61" s="81"/>
      <c r="GK61" s="81"/>
      <c r="GL61" s="81"/>
      <c r="GM61" s="81"/>
      <c r="GN61" s="81"/>
      <c r="GO61" s="81"/>
      <c r="GP61" s="81"/>
      <c r="GQ61" s="81"/>
      <c r="GR61" s="81"/>
      <c r="GS61" s="81"/>
      <c r="GT61" s="81"/>
      <c r="GU61" s="81"/>
      <c r="GV61" s="81"/>
      <c r="GW61" s="81"/>
      <c r="GX61" s="81"/>
      <c r="GY61" s="81"/>
      <c r="GZ61" s="81"/>
      <c r="HA61" s="81"/>
      <c r="HB61" s="81"/>
      <c r="HC61" s="81"/>
      <c r="HD61" s="81"/>
      <c r="HE61" s="81"/>
      <c r="HF61" s="81"/>
      <c r="HG61" s="81"/>
      <c r="HH61" s="81"/>
      <c r="HI61" s="81"/>
      <c r="HJ61" s="81"/>
      <c r="HK61" s="81"/>
      <c r="HL61" s="81"/>
      <c r="HM61" s="81"/>
      <c r="HN61" s="81"/>
      <c r="HO61" s="81"/>
      <c r="HP61" s="81"/>
      <c r="HQ61" s="81"/>
      <c r="HR61" s="81"/>
      <c r="HS61" s="81"/>
      <c r="HT61" s="81"/>
      <c r="HU61" s="81"/>
      <c r="HV61" s="81"/>
      <c r="HW61" s="81"/>
      <c r="HX61" s="81"/>
      <c r="HY61" s="81"/>
    </row>
    <row r="62" spans="1:16353" s="61" customFormat="1" ht="34.9" customHeight="1">
      <c r="A62" s="62">
        <f t="shared" ref="A62:A93" si="68">A61+1</f>
        <v>60</v>
      </c>
      <c r="C62" s="62"/>
      <c r="D62" s="38">
        <f t="shared" si="40"/>
        <v>60</v>
      </c>
      <c r="E62" s="71">
        <f t="shared" ref="E62" si="69">IF(I62=0,0,CONCATENATE(идентификатор_12,D62))</f>
        <v>0</v>
      </c>
      <c r="F62" s="153"/>
      <c r="G62" s="39"/>
      <c r="H62" s="42"/>
      <c r="I62" s="32"/>
      <c r="J62" s="32" t="str">
        <f>IF(Вводная!C274=0,0,"Э")</f>
        <v>Э</v>
      </c>
      <c r="K62" s="32" t="str">
        <f>IF(Вводная!C273=0,0,"Р")</f>
        <v>Р</v>
      </c>
      <c r="L62" s="32" t="str">
        <f>IF(Вводная!C272=0,0,"И")</f>
        <v>И</v>
      </c>
      <c r="M62" s="33" t="str">
        <f>IF(Вводная!C271=0,0,"Д")</f>
        <v>Д</v>
      </c>
      <c r="N62" s="32" t="str">
        <f>IF(Вводная!C270=0,0,"КД")</f>
        <v>КД</v>
      </c>
      <c r="O62" s="33" t="str">
        <f>IF(Вводная!C269=0,0,"М")</f>
        <v>М</v>
      </c>
      <c r="P62" s="34" t="str">
        <f>IF(Вводная!C268=0,0,"ФЛ")</f>
        <v>ФЛ</v>
      </c>
      <c r="Q62" s="33" t="str">
        <f>IF(Вводная!C267=0,0,"Св")</f>
        <v>Св</v>
      </c>
      <c r="R62" s="32" t="str">
        <f>IF(Вводная!C266=0,0,"ПП")</f>
        <v>ПП</v>
      </c>
      <c r="S62" s="33" t="str">
        <f>IF(Вводная!C265=0,0,"Сб")</f>
        <v>Сб</v>
      </c>
      <c r="T62" s="32" t="str">
        <f>IF(Вводная!C264=0,0,"Сц")</f>
        <v>Сц</v>
      </c>
      <c r="U62" s="33" t="str">
        <f>IF(Вводная!C263=0,0,"Мт")</f>
        <v>Мт</v>
      </c>
      <c r="V62" s="32" t="str">
        <f>IF(Вводная!C262=0,0,"А")</f>
        <v>А</v>
      </c>
      <c r="W62" s="32" t="str">
        <f>IF(Вводная!C261=0,0,"Фт")</f>
        <v>Фт</v>
      </c>
      <c r="X62" s="32">
        <f>IF(I62=0,0,VLOOKUP($X$1,участники_12,2,FALSE))</f>
        <v>0</v>
      </c>
      <c r="Y62" s="32">
        <f>IF(I62=0,0,VLOOKUP($Y$1,участники_12,2,FALSE))</f>
        <v>0</v>
      </c>
      <c r="Z62" s="32">
        <f>IF(I62=0,0,VLOOKUP($Z$1,участники_12,2,FALSE))</f>
        <v>0</v>
      </c>
      <c r="AA62" s="32">
        <f>IF(I62=0,0,VLOOKUP($AA$1,участники_12,2,FALSE))</f>
        <v>0</v>
      </c>
      <c r="AB62" s="32"/>
      <c r="AC62" s="32" t="s">
        <v>30</v>
      </c>
      <c r="AD62" s="40"/>
      <c r="AE62" s="40" t="s">
        <v>106</v>
      </c>
      <c r="AF62" s="66">
        <f>IF(I62=0,0,срок_12)</f>
        <v>0</v>
      </c>
      <c r="AG62" s="66">
        <f>IF(I62=0,0,IF(J62=0,"нет в заказе",IF(I62=0,0,VLOOKUP($AG$1,позиции_12,2,FALSE))))</f>
        <v>0</v>
      </c>
      <c r="AH62" s="66">
        <f>IF(I62=0,0,IF(J62=0,"нет в заказе",IF(I62=0,0,VLOOKUP($AG$1,позиции_12,3,FALSE))))</f>
        <v>0</v>
      </c>
      <c r="AI62" s="66">
        <f>IF(I62=0,0,IF(K62=0,"нет в заказе",IF(I62=0,0,VLOOKUP($AI$1,позиции_12,2,FALSE))))</f>
        <v>0</v>
      </c>
      <c r="AJ62" s="66">
        <f>IF(I62=0,0,IF(K62=0,"нет в заказе",IF(I62=0,0,VLOOKUP($AI$1,позиции_12,3,FALSE))))</f>
        <v>0</v>
      </c>
      <c r="AK62" s="66">
        <f>IF(I62=0,0,IF(L62=0,"нет в заказе",IF(I62=0,0,VLOOKUP($AK$1,позиции_12,2,FALSE))))</f>
        <v>0</v>
      </c>
      <c r="AL62" s="66">
        <f>IF(I62=0,0,IF(L62=0,"нет в заказе",IF(I62=0,0,VLOOKUP($AK$1,позиции_12,3,FALSE))))</f>
        <v>0</v>
      </c>
      <c r="AM62" s="66">
        <f>IF(I62=0,0,IF(M62=0,"нет в заказе",IF(I62=0,0,VLOOKUP($AM$1,позиции_12,2,FALSE))))</f>
        <v>0</v>
      </c>
      <c r="AN62" s="66">
        <f>IF(I62=0,0,IF(M62=0,"нет в заказе",IF(I62=0,0,VLOOKUP($AM$1,позиции_12,3,FALSE))))</f>
        <v>0</v>
      </c>
      <c r="AO62" s="66">
        <f>IF(I62=0,0,IF(N62=0,"нет в заказе",IF(I62=0,0,VLOOKUP($AO$1,позиции_12,2,FALSE))))</f>
        <v>0</v>
      </c>
      <c r="AP62" s="66">
        <f>IF(I62=0,0,IF(N62=0,"нет в заказе",IF(I62=0,0,VLOOKUP($AO$1,позиции_12,3,FALSE))))</f>
        <v>0</v>
      </c>
      <c r="AQ62" s="66">
        <f>IF(I62=0,0,IF(O62=0,"нет в заказе",IF(I62=0,0,VLOOKUP($AQ$1,позиции_12,2,FALSE))))</f>
        <v>0</v>
      </c>
      <c r="AR62" s="66">
        <f>IF(I62=0,0,IF(O62=0,"нет в заказе",IF(I62=0,0,VLOOKUP($AQ$1,позиции_12,3,FALSE))))</f>
        <v>0</v>
      </c>
      <c r="AS62" s="66">
        <f>IF(I62=0,0,IF(P62=0,"нет в заказе",IF(I62=0,0,VLOOKUP($AS$1,позиции_12,2,FALSE))))</f>
        <v>0</v>
      </c>
      <c r="AT62" s="66">
        <f>IF(I62=0,0,IF(P62=0,"нет в заказе",IF(I62=0,0,VLOOKUP($AS$1,позиции_12,3,FALSE))))</f>
        <v>0</v>
      </c>
      <c r="AU62" s="66">
        <f>IF(I62=0,0,IF(Q62=0,"нет в заказе",IF(I62=0,0,VLOOKUP($AU$1,позиции_12,2,FALSE))))</f>
        <v>0</v>
      </c>
      <c r="AV62" s="66">
        <f>IF(I62=0,0,IF(Q62=0,"нет в заказе",IF(I62=0,0,VLOOKUP($AU$1,позиции_12,3,FALSE))))</f>
        <v>0</v>
      </c>
      <c r="AW62" s="66">
        <f>IF(I62=0,0,IF(R62=0,"нет в заказе",IF(I62=0,0,VLOOKUP($AW$1,позиции_12,2,FALSE))))</f>
        <v>0</v>
      </c>
      <c r="AX62" s="66">
        <f>IF(I62=0,0,IF(R62=0,"нет в заказе",IF(I62=0,0,VLOOKUP($AW$1,позиции_12,3,FALSE))))</f>
        <v>0</v>
      </c>
      <c r="AY62" s="66">
        <f>IF(I62=0,0,IF(S62=0,"нет в заказе",IF(I62=0,0,VLOOKUP($AY$1,позиции_12,2,FALSE))))</f>
        <v>0</v>
      </c>
      <c r="AZ62" s="66">
        <f>IF(I62=0,0,IF(S62=0,"нет в заказе",IF(I62=0,0,VLOOKUP($AY$1,позиции_12,3,FALSE))))</f>
        <v>0</v>
      </c>
      <c r="BA62" s="66">
        <f>IF(I62=0,0,IF(T62=0,"нет в заказе",IF(I62=0,0,VLOOKUP($BA$1,позиции_12,2,FALSE))))</f>
        <v>0</v>
      </c>
      <c r="BB62" s="66">
        <f>IF(I62=0,0,IF(T62=0,"нет в заказе",IF(I62=0,0,VLOOKUP($BA$1,позиции_12,3,FALSE))))</f>
        <v>0</v>
      </c>
      <c r="BC62" s="66">
        <f>IF(I62=0,0,IF(U62=0,"нет в заказе",IF(I62=0,0,VLOOKUP($BC$1,позиции_12,2,FALSE))))</f>
        <v>0</v>
      </c>
      <c r="BD62" s="66">
        <f>IF(I62=0,0,IF(U62=0,"нет в заказе",IF(I62=0,0,VLOOKUP($BC$1,позиции_12,3,FALSE))))</f>
        <v>0</v>
      </c>
      <c r="BE62" s="66">
        <f>IF(I62=0,0,IF(V62=0,"нет в заказе",IF(I62=0,0,VLOOKUP($BE$1,позиции_12,2,FALSE))))</f>
        <v>0</v>
      </c>
      <c r="BF62" s="66">
        <f>IF(I62=0,0,IF(V62=0,"нет в заказе",IF(I62=0,0,VLOOKUP($BE$1,позиции_12,3,FALSE))))</f>
        <v>0</v>
      </c>
      <c r="BG62" s="66">
        <f>IF(I62=0,0,IF(W62=0,"нет в заказе",IF(I62=0,0,VLOOKUP($BG$1,позиции_12,2,FALSE))))</f>
        <v>0</v>
      </c>
      <c r="BH62" s="66">
        <f>IF(I62=0,0,IF(W62=0,"нет в заказе",IF(I62=0,0,VLOOKUP($BG$1,позиции_12,3,FALSE))))</f>
        <v>0</v>
      </c>
      <c r="BI62" s="66"/>
      <c r="BJ62" s="63"/>
      <c r="BK62" s="64"/>
      <c r="BL62" s="64"/>
      <c r="BM62" s="65"/>
      <c r="BN62" s="149"/>
      <c r="BO62" s="139"/>
      <c r="BP62" s="149"/>
      <c r="BQ62" s="139"/>
      <c r="BR62" s="149"/>
      <c r="BS62" s="139"/>
      <c r="BT62" s="149"/>
      <c r="BU62" s="149"/>
      <c r="BV62" s="149"/>
      <c r="BW62" s="139"/>
      <c r="BX62" s="149"/>
      <c r="BY62" s="139"/>
      <c r="BZ62" s="149"/>
      <c r="CA62" s="139"/>
      <c r="CB62" s="143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80"/>
      <c r="HM62" s="80"/>
      <c r="HN62" s="80"/>
      <c r="HO62" s="80"/>
      <c r="HP62" s="80"/>
      <c r="HQ62" s="80"/>
      <c r="HR62" s="80"/>
      <c r="HS62" s="80"/>
      <c r="HT62" s="80"/>
      <c r="HU62" s="80"/>
      <c r="HV62" s="80"/>
      <c r="HW62" s="80"/>
      <c r="HX62" s="80"/>
      <c r="HY62" s="80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QZ62" s="62"/>
      <c r="ARA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  <c r="ATL62" s="62"/>
      <c r="ATM62" s="62"/>
      <c r="ATN62" s="62"/>
      <c r="ATO62" s="62"/>
      <c r="ATP62" s="62"/>
      <c r="ATQ62" s="62"/>
      <c r="ATR62" s="62"/>
      <c r="ATS62" s="62"/>
      <c r="ATT62" s="62"/>
      <c r="ATU62" s="62"/>
      <c r="ATV62" s="62"/>
      <c r="ATW62" s="62"/>
      <c r="ATX62" s="62"/>
      <c r="ATY62" s="62"/>
      <c r="ATZ62" s="62"/>
      <c r="AUA62" s="62"/>
      <c r="AUB62" s="62"/>
      <c r="AUC62" s="62"/>
      <c r="AUD62" s="62"/>
      <c r="AUE62" s="62"/>
      <c r="AUF62" s="62"/>
      <c r="AUG62" s="62"/>
      <c r="AUH62" s="62"/>
      <c r="AUI62" s="62"/>
      <c r="AUJ62" s="62"/>
      <c r="AUK62" s="62"/>
      <c r="AUL62" s="62"/>
      <c r="AUM62" s="62"/>
      <c r="AUN62" s="62"/>
      <c r="AUO62" s="62"/>
      <c r="AUP62" s="62"/>
      <c r="AUQ62" s="62"/>
      <c r="AUR62" s="62"/>
      <c r="AUS62" s="62"/>
      <c r="AUT62" s="62"/>
      <c r="AUU62" s="62"/>
      <c r="AUV62" s="62"/>
      <c r="AUW62" s="62"/>
      <c r="AUX62" s="62"/>
      <c r="AUY62" s="62"/>
      <c r="AUZ62" s="62"/>
      <c r="AVA62" s="62"/>
      <c r="AVB62" s="62"/>
      <c r="AVC62" s="62"/>
      <c r="AVD62" s="62"/>
      <c r="AVE62" s="62"/>
      <c r="AVF62" s="62"/>
      <c r="AVG62" s="62"/>
      <c r="AVH62" s="62"/>
      <c r="AVI62" s="62"/>
      <c r="AVJ62" s="62"/>
      <c r="AVK62" s="62"/>
      <c r="AVL62" s="62"/>
      <c r="AVM62" s="62"/>
      <c r="AVN62" s="62"/>
      <c r="AVO62" s="62"/>
      <c r="AVP62" s="62"/>
      <c r="AVQ62" s="62"/>
      <c r="AVR62" s="62"/>
      <c r="AVS62" s="62"/>
      <c r="AVT62" s="62"/>
      <c r="AVU62" s="62"/>
      <c r="AVV62" s="62"/>
      <c r="AVW62" s="62"/>
      <c r="AVX62" s="62"/>
      <c r="AVY62" s="62"/>
      <c r="AVZ62" s="62"/>
      <c r="AWA62" s="62"/>
      <c r="AWB62" s="62"/>
      <c r="AWC62" s="62"/>
      <c r="AWD62" s="62"/>
      <c r="AWE62" s="62"/>
      <c r="AWF62" s="62"/>
      <c r="AWG62" s="62"/>
      <c r="AWH62" s="62"/>
      <c r="AWI62" s="62"/>
      <c r="AWJ62" s="62"/>
      <c r="AWK62" s="62"/>
      <c r="AWL62" s="62"/>
      <c r="AWM62" s="62"/>
      <c r="AWN62" s="62"/>
      <c r="AWO62" s="62"/>
      <c r="AWP62" s="62"/>
      <c r="AWQ62" s="62"/>
      <c r="AWR62" s="62"/>
      <c r="AWS62" s="62"/>
      <c r="AWT62" s="62"/>
      <c r="AWU62" s="62"/>
      <c r="AWV62" s="62"/>
      <c r="AWW62" s="62"/>
      <c r="AWX62" s="62"/>
      <c r="AWY62" s="62"/>
      <c r="AWZ62" s="62"/>
      <c r="AXA62" s="62"/>
      <c r="AXB62" s="62"/>
      <c r="AXC62" s="62"/>
      <c r="AXD62" s="62"/>
      <c r="AXE62" s="62"/>
      <c r="AXF62" s="62"/>
      <c r="AXG62" s="62"/>
      <c r="AXH62" s="62"/>
      <c r="AXI62" s="62"/>
      <c r="AXJ62" s="62"/>
      <c r="AXK62" s="62"/>
      <c r="AXL62" s="62"/>
      <c r="AXM62" s="62"/>
      <c r="AXN62" s="62"/>
      <c r="AXO62" s="62"/>
      <c r="AXP62" s="62"/>
      <c r="AXQ62" s="62"/>
      <c r="AXR62" s="62"/>
      <c r="AXS62" s="62"/>
      <c r="AXT62" s="62"/>
      <c r="AXU62" s="62"/>
      <c r="AXV62" s="62"/>
      <c r="AXW62" s="62"/>
      <c r="AXX62" s="62"/>
      <c r="AXY62" s="62"/>
      <c r="AXZ62" s="62"/>
      <c r="AYA62" s="62"/>
      <c r="AYB62" s="62"/>
      <c r="AYC62" s="62"/>
      <c r="AYD62" s="62"/>
      <c r="AYE62" s="62"/>
      <c r="AYF62" s="62"/>
      <c r="AYG62" s="62"/>
      <c r="AYH62" s="62"/>
      <c r="AYI62" s="62"/>
      <c r="AYJ62" s="62"/>
      <c r="AYK62" s="62"/>
      <c r="AYL62" s="62"/>
      <c r="AYM62" s="62"/>
      <c r="AYN62" s="62"/>
      <c r="AYO62" s="62"/>
      <c r="AYP62" s="62"/>
      <c r="AYQ62" s="62"/>
      <c r="AYR62" s="62"/>
      <c r="AYS62" s="62"/>
      <c r="AYT62" s="62"/>
      <c r="AYU62" s="62"/>
      <c r="AYV62" s="62"/>
      <c r="AYW62" s="62"/>
      <c r="AYX62" s="62"/>
      <c r="AYY62" s="62"/>
      <c r="AYZ62" s="62"/>
      <c r="AZA62" s="62"/>
      <c r="AZB62" s="62"/>
      <c r="AZC62" s="62"/>
      <c r="AZD62" s="62"/>
      <c r="AZE62" s="62"/>
      <c r="AZF62" s="62"/>
      <c r="AZG62" s="62"/>
      <c r="AZH62" s="62"/>
      <c r="AZI62" s="62"/>
      <c r="AZJ62" s="62"/>
      <c r="AZK62" s="62"/>
      <c r="AZL62" s="62"/>
      <c r="AZM62" s="62"/>
      <c r="AZN62" s="62"/>
      <c r="AZO62" s="62"/>
      <c r="AZP62" s="62"/>
      <c r="AZQ62" s="62"/>
      <c r="AZR62" s="62"/>
      <c r="AZS62" s="62"/>
      <c r="AZT62" s="62"/>
      <c r="AZU62" s="62"/>
      <c r="AZV62" s="62"/>
      <c r="AZW62" s="62"/>
      <c r="AZX62" s="62"/>
      <c r="AZY62" s="62"/>
      <c r="AZZ62" s="62"/>
      <c r="BAA62" s="62"/>
      <c r="BAB62" s="62"/>
      <c r="BAC62" s="62"/>
      <c r="BAD62" s="62"/>
      <c r="BAE62" s="62"/>
      <c r="BAF62" s="62"/>
      <c r="BAG62" s="62"/>
      <c r="BAH62" s="62"/>
      <c r="BAI62" s="62"/>
      <c r="BAJ62" s="62"/>
      <c r="BAK62" s="62"/>
      <c r="BAL62" s="62"/>
      <c r="BAM62" s="62"/>
      <c r="BAN62" s="62"/>
      <c r="BAO62" s="62"/>
      <c r="BAP62" s="62"/>
      <c r="BAQ62" s="62"/>
      <c r="BAR62" s="62"/>
      <c r="BAS62" s="62"/>
      <c r="BAT62" s="62"/>
      <c r="BAU62" s="62"/>
      <c r="BAV62" s="62"/>
      <c r="BAW62" s="62"/>
      <c r="BAX62" s="62"/>
      <c r="BAY62" s="62"/>
      <c r="BAZ62" s="62"/>
      <c r="BBA62" s="62"/>
      <c r="BBB62" s="62"/>
      <c r="BBC62" s="62"/>
      <c r="BBD62" s="62"/>
      <c r="BBE62" s="62"/>
      <c r="BBF62" s="62"/>
      <c r="BBG62" s="62"/>
      <c r="BBH62" s="62"/>
      <c r="BBI62" s="62"/>
      <c r="BBJ62" s="62"/>
      <c r="BBK62" s="62"/>
      <c r="BBL62" s="62"/>
      <c r="BBM62" s="62"/>
      <c r="BBN62" s="62"/>
      <c r="BBO62" s="62"/>
      <c r="BBP62" s="62"/>
      <c r="BBQ62" s="62"/>
      <c r="BBR62" s="62"/>
      <c r="BBS62" s="62"/>
      <c r="BBT62" s="62"/>
      <c r="BBU62" s="62"/>
      <c r="BBV62" s="62"/>
      <c r="BBW62" s="62"/>
      <c r="BBX62" s="62"/>
      <c r="BBY62" s="62"/>
      <c r="BBZ62" s="62"/>
      <c r="BCA62" s="62"/>
      <c r="BCB62" s="62"/>
      <c r="BCC62" s="62"/>
      <c r="BCD62" s="62"/>
      <c r="BCE62" s="62"/>
      <c r="BCF62" s="62"/>
      <c r="BCG62" s="62"/>
      <c r="BCH62" s="62"/>
      <c r="BCI62" s="62"/>
      <c r="BCJ62" s="62"/>
      <c r="BCK62" s="62"/>
      <c r="BCL62" s="62"/>
      <c r="BCM62" s="62"/>
      <c r="BCN62" s="62"/>
      <c r="BCO62" s="62"/>
      <c r="BCP62" s="62"/>
      <c r="BCQ62" s="62"/>
      <c r="BCR62" s="62"/>
      <c r="BCS62" s="62"/>
      <c r="BCT62" s="62"/>
      <c r="BCU62" s="62"/>
      <c r="BCV62" s="62"/>
      <c r="BCW62" s="62"/>
      <c r="BCX62" s="62"/>
      <c r="BCY62" s="62"/>
      <c r="BCZ62" s="62"/>
      <c r="BDA62" s="62"/>
      <c r="BDB62" s="62"/>
      <c r="BDC62" s="62"/>
      <c r="BDD62" s="62"/>
      <c r="BDE62" s="62"/>
      <c r="BDF62" s="62"/>
      <c r="BDG62" s="62"/>
      <c r="BDH62" s="62"/>
      <c r="BDI62" s="62"/>
      <c r="BDJ62" s="62"/>
      <c r="BDK62" s="62"/>
      <c r="BDL62" s="62"/>
      <c r="BDM62" s="62"/>
      <c r="BDN62" s="62"/>
      <c r="BDO62" s="62"/>
      <c r="BDP62" s="62"/>
      <c r="BDQ62" s="62"/>
      <c r="BDR62" s="62"/>
      <c r="BDS62" s="62"/>
      <c r="BDT62" s="62"/>
      <c r="BDU62" s="62"/>
      <c r="BDV62" s="62"/>
      <c r="BDW62" s="62"/>
      <c r="BDX62" s="62"/>
      <c r="BDY62" s="62"/>
      <c r="BDZ62" s="62"/>
      <c r="BEA62" s="62"/>
      <c r="BEB62" s="62"/>
      <c r="BEC62" s="62"/>
      <c r="BED62" s="62"/>
      <c r="BEE62" s="62"/>
      <c r="BEF62" s="62"/>
      <c r="BEG62" s="62"/>
      <c r="BEH62" s="62"/>
      <c r="BEI62" s="62"/>
      <c r="BEJ62" s="62"/>
      <c r="BEK62" s="62"/>
      <c r="BEL62" s="62"/>
      <c r="BEM62" s="62"/>
      <c r="BEN62" s="62"/>
      <c r="BEO62" s="62"/>
      <c r="BEP62" s="62"/>
      <c r="BEQ62" s="62"/>
      <c r="BER62" s="62"/>
      <c r="BES62" s="62"/>
      <c r="BET62" s="62"/>
      <c r="BEU62" s="62"/>
      <c r="BEV62" s="62"/>
      <c r="BEW62" s="62"/>
      <c r="BEX62" s="62"/>
      <c r="BEY62" s="62"/>
      <c r="BEZ62" s="62"/>
      <c r="BFA62" s="62"/>
      <c r="BFB62" s="62"/>
      <c r="BFC62" s="62"/>
      <c r="BFD62" s="62"/>
      <c r="BFE62" s="62"/>
      <c r="BFF62" s="62"/>
      <c r="BFG62" s="62"/>
      <c r="BFH62" s="62"/>
      <c r="BFI62" s="62"/>
      <c r="BFJ62" s="62"/>
      <c r="BFK62" s="62"/>
      <c r="BFL62" s="62"/>
      <c r="BFM62" s="62"/>
      <c r="BFN62" s="62"/>
      <c r="BFO62" s="62"/>
      <c r="BFP62" s="62"/>
      <c r="BFQ62" s="62"/>
      <c r="BFR62" s="62"/>
      <c r="BFS62" s="62"/>
      <c r="BFT62" s="62"/>
      <c r="BFU62" s="62"/>
      <c r="BFV62" s="62"/>
      <c r="BFW62" s="62"/>
      <c r="BFX62" s="62"/>
      <c r="BFY62" s="62"/>
      <c r="BFZ62" s="62"/>
      <c r="BGA62" s="62"/>
      <c r="BGB62" s="62"/>
      <c r="BGC62" s="62"/>
      <c r="BGD62" s="62"/>
      <c r="BGE62" s="62"/>
      <c r="BGF62" s="62"/>
      <c r="BGG62" s="62"/>
      <c r="BGH62" s="62"/>
      <c r="BGI62" s="62"/>
      <c r="BGJ62" s="62"/>
      <c r="BGK62" s="62"/>
      <c r="BGL62" s="62"/>
      <c r="BGM62" s="62"/>
      <c r="BGN62" s="62"/>
      <c r="BGO62" s="62"/>
      <c r="BGP62" s="62"/>
      <c r="BGQ62" s="62"/>
      <c r="BGR62" s="62"/>
      <c r="BGS62" s="62"/>
      <c r="BGT62" s="62"/>
      <c r="BGU62" s="62"/>
      <c r="BGV62" s="62"/>
      <c r="BGW62" s="62"/>
      <c r="BGX62" s="62"/>
      <c r="BGY62" s="62"/>
      <c r="BGZ62" s="62"/>
      <c r="BHA62" s="62"/>
      <c r="BHB62" s="62"/>
      <c r="BHC62" s="62"/>
      <c r="BHD62" s="62"/>
      <c r="BHE62" s="62"/>
      <c r="BHF62" s="62"/>
      <c r="BHG62" s="62"/>
      <c r="BHH62" s="62"/>
      <c r="BHI62" s="62"/>
      <c r="BHJ62" s="62"/>
      <c r="BHK62" s="62"/>
      <c r="BHL62" s="62"/>
      <c r="BHM62" s="62"/>
      <c r="BHN62" s="62"/>
      <c r="BHO62" s="62"/>
      <c r="BHP62" s="62"/>
      <c r="BHQ62" s="62"/>
      <c r="BHR62" s="62"/>
      <c r="BHS62" s="62"/>
      <c r="BHT62" s="62"/>
      <c r="BHU62" s="62"/>
      <c r="BHV62" s="62"/>
      <c r="BHW62" s="62"/>
      <c r="BHX62" s="62"/>
      <c r="BHY62" s="62"/>
      <c r="BHZ62" s="62"/>
      <c r="BIA62" s="62"/>
      <c r="BIB62" s="62"/>
      <c r="BIC62" s="62"/>
      <c r="BID62" s="62"/>
      <c r="BIE62" s="62"/>
      <c r="BIF62" s="62"/>
      <c r="BIG62" s="62"/>
      <c r="BIH62" s="62"/>
      <c r="BII62" s="62"/>
      <c r="BIJ62" s="62"/>
      <c r="BIK62" s="62"/>
      <c r="BIL62" s="62"/>
      <c r="BIM62" s="62"/>
      <c r="BIN62" s="62"/>
      <c r="BIO62" s="62"/>
      <c r="BIP62" s="62"/>
      <c r="BIQ62" s="62"/>
      <c r="BIR62" s="62"/>
      <c r="BIS62" s="62"/>
      <c r="BIT62" s="62"/>
      <c r="BIU62" s="62"/>
      <c r="BIV62" s="62"/>
      <c r="BIW62" s="62"/>
      <c r="BIX62" s="62"/>
      <c r="BIY62" s="62"/>
      <c r="BIZ62" s="62"/>
      <c r="BJA62" s="62"/>
      <c r="BJB62" s="62"/>
      <c r="BJC62" s="62"/>
      <c r="BJD62" s="62"/>
      <c r="BJE62" s="62"/>
      <c r="BJF62" s="62"/>
      <c r="BJG62" s="62"/>
      <c r="BJH62" s="62"/>
      <c r="BJI62" s="62"/>
      <c r="BJJ62" s="62"/>
      <c r="BJK62" s="62"/>
      <c r="BJL62" s="62"/>
      <c r="BJM62" s="62"/>
      <c r="BJN62" s="62"/>
      <c r="BJO62" s="62"/>
      <c r="BJP62" s="62"/>
      <c r="BJQ62" s="62"/>
      <c r="BJR62" s="62"/>
      <c r="BJS62" s="62"/>
      <c r="BJT62" s="62"/>
      <c r="BJU62" s="62"/>
      <c r="BJV62" s="62"/>
      <c r="BJW62" s="62"/>
      <c r="BJX62" s="62"/>
      <c r="BJY62" s="62"/>
      <c r="BJZ62" s="62"/>
      <c r="BKA62" s="62"/>
      <c r="BKB62" s="62"/>
      <c r="BKC62" s="62"/>
      <c r="BKD62" s="62"/>
      <c r="BKE62" s="62"/>
      <c r="BKF62" s="62"/>
      <c r="BKG62" s="62"/>
      <c r="BKH62" s="62"/>
      <c r="BKI62" s="62"/>
      <c r="BKJ62" s="62"/>
      <c r="BKK62" s="62"/>
      <c r="BKL62" s="62"/>
      <c r="BKM62" s="62"/>
      <c r="BKN62" s="62"/>
      <c r="BKO62" s="62"/>
      <c r="BKP62" s="62"/>
      <c r="BKQ62" s="62"/>
      <c r="BKR62" s="62"/>
      <c r="BKS62" s="62"/>
      <c r="BKT62" s="62"/>
      <c r="BKU62" s="62"/>
      <c r="BKV62" s="62"/>
      <c r="BKW62" s="62"/>
      <c r="BKX62" s="62"/>
      <c r="BKY62" s="62"/>
      <c r="BKZ62" s="62"/>
      <c r="BLA62" s="62"/>
      <c r="BLB62" s="62"/>
      <c r="BLC62" s="62"/>
      <c r="BLD62" s="62"/>
      <c r="BLE62" s="62"/>
      <c r="BLF62" s="62"/>
      <c r="BLG62" s="62"/>
      <c r="BLH62" s="62"/>
      <c r="BLI62" s="62"/>
      <c r="BLJ62" s="62"/>
      <c r="BLK62" s="62"/>
      <c r="BLL62" s="62"/>
      <c r="BLM62" s="62"/>
      <c r="BLN62" s="62"/>
      <c r="BLO62" s="62"/>
      <c r="BLP62" s="62"/>
      <c r="BLQ62" s="62"/>
      <c r="BLR62" s="62"/>
      <c r="BLS62" s="62"/>
      <c r="BLT62" s="62"/>
      <c r="BLU62" s="62"/>
      <c r="BLV62" s="62"/>
      <c r="BLW62" s="62"/>
      <c r="BLX62" s="62"/>
      <c r="BLY62" s="62"/>
      <c r="BLZ62" s="62"/>
      <c r="BMA62" s="62"/>
      <c r="BMB62" s="62"/>
      <c r="BMC62" s="62"/>
      <c r="BMD62" s="62"/>
      <c r="BME62" s="62"/>
      <c r="BMF62" s="62"/>
      <c r="BMG62" s="62"/>
      <c r="BMH62" s="62"/>
      <c r="BMI62" s="62"/>
      <c r="BMJ62" s="62"/>
      <c r="BMK62" s="62"/>
      <c r="BML62" s="62"/>
      <c r="BMM62" s="62"/>
      <c r="BMN62" s="62"/>
      <c r="BMO62" s="62"/>
      <c r="BMP62" s="62"/>
      <c r="BMQ62" s="62"/>
      <c r="BMR62" s="62"/>
      <c r="BMS62" s="62"/>
      <c r="BMT62" s="62"/>
      <c r="BMU62" s="62"/>
      <c r="BMV62" s="62"/>
      <c r="BMW62" s="62"/>
      <c r="BMX62" s="62"/>
      <c r="BMY62" s="62"/>
      <c r="BMZ62" s="62"/>
      <c r="BNA62" s="62"/>
      <c r="BNB62" s="62"/>
      <c r="BNC62" s="62"/>
      <c r="BND62" s="62"/>
      <c r="BNE62" s="62"/>
      <c r="BNF62" s="62"/>
      <c r="BNG62" s="62"/>
      <c r="BNH62" s="62"/>
      <c r="BNI62" s="62"/>
      <c r="BNJ62" s="62"/>
      <c r="BNK62" s="62"/>
      <c r="BNL62" s="62"/>
      <c r="BNM62" s="62"/>
      <c r="BNN62" s="62"/>
      <c r="BNO62" s="62"/>
      <c r="BNP62" s="62"/>
      <c r="BNQ62" s="62"/>
      <c r="BNR62" s="62"/>
      <c r="BNS62" s="62"/>
      <c r="BNT62" s="62"/>
      <c r="BNU62" s="62"/>
      <c r="BNV62" s="62"/>
      <c r="BNW62" s="62"/>
      <c r="BNX62" s="62"/>
      <c r="BNY62" s="62"/>
      <c r="BNZ62" s="62"/>
      <c r="BOA62" s="62"/>
      <c r="BOB62" s="62"/>
      <c r="BOC62" s="62"/>
      <c r="BOD62" s="62"/>
      <c r="BOE62" s="62"/>
      <c r="BOF62" s="62"/>
      <c r="BOG62" s="62"/>
      <c r="BOH62" s="62"/>
      <c r="BOI62" s="62"/>
      <c r="BOJ62" s="62"/>
      <c r="BOK62" s="62"/>
      <c r="BOL62" s="62"/>
      <c r="BOM62" s="62"/>
      <c r="BON62" s="62"/>
      <c r="BOO62" s="62"/>
      <c r="BOP62" s="62"/>
      <c r="BOQ62" s="62"/>
      <c r="BOR62" s="62"/>
      <c r="BOS62" s="62"/>
      <c r="BOT62" s="62"/>
      <c r="BOU62" s="62"/>
      <c r="BOV62" s="62"/>
      <c r="BOW62" s="62"/>
      <c r="BOX62" s="62"/>
      <c r="BOY62" s="62"/>
      <c r="BOZ62" s="62"/>
      <c r="BPA62" s="62"/>
      <c r="BPB62" s="62"/>
      <c r="BPC62" s="62"/>
      <c r="BPD62" s="62"/>
      <c r="BPE62" s="62"/>
      <c r="BPF62" s="62"/>
      <c r="BPG62" s="62"/>
      <c r="BPH62" s="62"/>
      <c r="BPI62" s="62"/>
      <c r="BPJ62" s="62"/>
      <c r="BPK62" s="62"/>
      <c r="BPL62" s="62"/>
      <c r="BPM62" s="62"/>
      <c r="BPN62" s="62"/>
      <c r="BPO62" s="62"/>
      <c r="BPP62" s="62"/>
      <c r="BPQ62" s="62"/>
      <c r="BPR62" s="62"/>
      <c r="BPS62" s="62"/>
      <c r="BPT62" s="62"/>
      <c r="BPU62" s="62"/>
      <c r="BPV62" s="62"/>
      <c r="BPW62" s="62"/>
      <c r="BPX62" s="62"/>
      <c r="BPY62" s="62"/>
      <c r="BPZ62" s="62"/>
      <c r="BQA62" s="62"/>
      <c r="BQB62" s="62"/>
      <c r="BQC62" s="62"/>
      <c r="BQD62" s="62"/>
      <c r="BQE62" s="62"/>
      <c r="BQF62" s="62"/>
      <c r="BQG62" s="62"/>
      <c r="BQH62" s="62"/>
      <c r="BQI62" s="62"/>
      <c r="BQJ62" s="62"/>
      <c r="BQK62" s="62"/>
      <c r="BQL62" s="62"/>
      <c r="BQM62" s="62"/>
      <c r="BQN62" s="62"/>
      <c r="BQO62" s="62"/>
      <c r="BQP62" s="62"/>
      <c r="BQQ62" s="62"/>
      <c r="BQR62" s="62"/>
      <c r="BQS62" s="62"/>
      <c r="BQT62" s="62"/>
      <c r="BQU62" s="62"/>
      <c r="BQV62" s="62"/>
      <c r="BQW62" s="62"/>
      <c r="BQX62" s="62"/>
      <c r="BQY62" s="62"/>
      <c r="BQZ62" s="62"/>
      <c r="BRA62" s="62"/>
      <c r="BRB62" s="62"/>
      <c r="BRC62" s="62"/>
      <c r="BRD62" s="62"/>
      <c r="BRE62" s="62"/>
      <c r="BRF62" s="62"/>
      <c r="BRG62" s="62"/>
      <c r="BRH62" s="62"/>
      <c r="BRI62" s="62"/>
      <c r="BRJ62" s="62"/>
      <c r="BRK62" s="62"/>
      <c r="BRL62" s="62"/>
      <c r="BRM62" s="62"/>
      <c r="BRN62" s="62"/>
      <c r="BRO62" s="62"/>
      <c r="BRP62" s="62"/>
      <c r="BRQ62" s="62"/>
      <c r="BRR62" s="62"/>
      <c r="BRS62" s="62"/>
      <c r="BRT62" s="62"/>
      <c r="BRU62" s="62"/>
      <c r="BRV62" s="62"/>
      <c r="BRW62" s="62"/>
      <c r="BRX62" s="62"/>
      <c r="BRY62" s="62"/>
      <c r="BRZ62" s="62"/>
      <c r="BSA62" s="62"/>
      <c r="BSB62" s="62"/>
      <c r="BSC62" s="62"/>
      <c r="BSD62" s="62"/>
      <c r="BSE62" s="62"/>
      <c r="BSF62" s="62"/>
      <c r="BSG62" s="62"/>
      <c r="BSH62" s="62"/>
      <c r="BSI62" s="62"/>
      <c r="BSJ62" s="62"/>
      <c r="BSK62" s="62"/>
      <c r="BSL62" s="62"/>
      <c r="BSM62" s="62"/>
      <c r="BSN62" s="62"/>
      <c r="BSO62" s="62"/>
      <c r="BSP62" s="62"/>
      <c r="BSQ62" s="62"/>
      <c r="BSR62" s="62"/>
      <c r="BSS62" s="62"/>
      <c r="BST62" s="62"/>
      <c r="BSU62" s="62"/>
      <c r="BSV62" s="62"/>
      <c r="BSW62" s="62"/>
      <c r="BSX62" s="62"/>
      <c r="BSY62" s="62"/>
      <c r="BSZ62" s="62"/>
      <c r="BTA62" s="62"/>
      <c r="BTB62" s="62"/>
      <c r="BTC62" s="62"/>
      <c r="BTD62" s="62"/>
      <c r="BTE62" s="62"/>
      <c r="BTF62" s="62"/>
      <c r="BTG62" s="62"/>
      <c r="BTH62" s="62"/>
      <c r="BTI62" s="62"/>
      <c r="BTJ62" s="62"/>
      <c r="BTK62" s="62"/>
      <c r="BTL62" s="62"/>
      <c r="BTM62" s="62"/>
      <c r="BTN62" s="62"/>
      <c r="BTO62" s="62"/>
      <c r="BTP62" s="62"/>
      <c r="BTQ62" s="62"/>
      <c r="BTR62" s="62"/>
      <c r="BTS62" s="62"/>
      <c r="BTT62" s="62"/>
      <c r="BTU62" s="62"/>
      <c r="BTV62" s="62"/>
      <c r="BTW62" s="62"/>
      <c r="BTX62" s="62"/>
      <c r="BTY62" s="62"/>
      <c r="BTZ62" s="62"/>
      <c r="BUA62" s="62"/>
      <c r="BUB62" s="62"/>
      <c r="BUC62" s="62"/>
      <c r="BUD62" s="62"/>
      <c r="BUE62" s="62"/>
      <c r="BUF62" s="62"/>
      <c r="BUG62" s="62"/>
      <c r="BUH62" s="62"/>
      <c r="BUI62" s="62"/>
      <c r="BUJ62" s="62"/>
      <c r="BUK62" s="62"/>
      <c r="BUL62" s="62"/>
      <c r="BUM62" s="62"/>
      <c r="BUN62" s="62"/>
      <c r="BUO62" s="62"/>
      <c r="BUP62" s="62"/>
      <c r="BUQ62" s="62"/>
      <c r="BUR62" s="62"/>
      <c r="BUS62" s="62"/>
      <c r="BUT62" s="62"/>
      <c r="BUU62" s="62"/>
      <c r="BUV62" s="62"/>
      <c r="BUW62" s="62"/>
      <c r="BUX62" s="62"/>
      <c r="BUY62" s="62"/>
      <c r="BUZ62" s="62"/>
      <c r="BVA62" s="62"/>
      <c r="BVB62" s="62"/>
      <c r="BVC62" s="62"/>
      <c r="BVD62" s="62"/>
      <c r="BVE62" s="62"/>
      <c r="BVF62" s="62"/>
      <c r="BVG62" s="62"/>
      <c r="BVH62" s="62"/>
      <c r="BVI62" s="62"/>
      <c r="BVJ62" s="62"/>
      <c r="BVK62" s="62"/>
      <c r="BVL62" s="62"/>
      <c r="BVM62" s="62"/>
      <c r="BVN62" s="62"/>
      <c r="BVO62" s="62"/>
      <c r="BVP62" s="62"/>
      <c r="BVQ62" s="62"/>
      <c r="BVR62" s="62"/>
      <c r="BVS62" s="62"/>
      <c r="BVT62" s="62"/>
      <c r="BVU62" s="62"/>
      <c r="BVV62" s="62"/>
      <c r="BVW62" s="62"/>
      <c r="BVX62" s="62"/>
      <c r="BVY62" s="62"/>
      <c r="BVZ62" s="62"/>
      <c r="BWA62" s="62"/>
      <c r="BWB62" s="62"/>
      <c r="BWC62" s="62"/>
      <c r="BWD62" s="62"/>
      <c r="BWE62" s="62"/>
      <c r="BWF62" s="62"/>
      <c r="BWG62" s="62"/>
      <c r="BWH62" s="62"/>
      <c r="BWI62" s="62"/>
      <c r="BWJ62" s="62"/>
      <c r="BWK62" s="62"/>
      <c r="BWL62" s="62"/>
      <c r="BWM62" s="62"/>
      <c r="BWN62" s="62"/>
      <c r="BWO62" s="62"/>
      <c r="BWP62" s="62"/>
      <c r="BWQ62" s="62"/>
      <c r="BWR62" s="62"/>
      <c r="BWS62" s="62"/>
      <c r="BWT62" s="62"/>
      <c r="BWU62" s="62"/>
      <c r="BWV62" s="62"/>
      <c r="BWW62" s="62"/>
      <c r="BWX62" s="62"/>
      <c r="BWY62" s="62"/>
      <c r="BWZ62" s="62"/>
      <c r="BXA62" s="62"/>
      <c r="BXB62" s="62"/>
      <c r="BXC62" s="62"/>
      <c r="BXD62" s="62"/>
      <c r="BXE62" s="62"/>
      <c r="BXF62" s="62"/>
      <c r="BXG62" s="62"/>
      <c r="BXH62" s="62"/>
      <c r="BXI62" s="62"/>
      <c r="BXJ62" s="62"/>
      <c r="BXK62" s="62"/>
      <c r="BXL62" s="62"/>
      <c r="BXM62" s="62"/>
      <c r="BXN62" s="62"/>
      <c r="BXO62" s="62"/>
      <c r="BXP62" s="62"/>
      <c r="BXQ62" s="62"/>
      <c r="BXR62" s="62"/>
      <c r="BXS62" s="62"/>
      <c r="BXT62" s="62"/>
      <c r="BXU62" s="62"/>
      <c r="BXV62" s="62"/>
      <c r="BXW62" s="62"/>
      <c r="BXX62" s="62"/>
      <c r="BXY62" s="62"/>
      <c r="BXZ62" s="62"/>
      <c r="BYA62" s="62"/>
      <c r="BYB62" s="62"/>
      <c r="BYC62" s="62"/>
      <c r="BYD62" s="62"/>
      <c r="BYE62" s="62"/>
      <c r="BYF62" s="62"/>
      <c r="BYG62" s="62"/>
      <c r="BYH62" s="62"/>
      <c r="BYI62" s="62"/>
      <c r="BYJ62" s="62"/>
      <c r="BYK62" s="62"/>
      <c r="BYL62" s="62"/>
      <c r="BYM62" s="62"/>
      <c r="BYN62" s="62"/>
      <c r="BYO62" s="62"/>
      <c r="BYP62" s="62"/>
      <c r="BYQ62" s="62"/>
      <c r="BYR62" s="62"/>
      <c r="BYS62" s="62"/>
      <c r="BYT62" s="62"/>
      <c r="BYU62" s="62"/>
      <c r="BYV62" s="62"/>
      <c r="BYW62" s="62"/>
      <c r="BYX62" s="62"/>
      <c r="BYY62" s="62"/>
      <c r="BYZ62" s="62"/>
      <c r="BZA62" s="62"/>
      <c r="BZB62" s="62"/>
      <c r="BZC62" s="62"/>
      <c r="BZD62" s="62"/>
      <c r="BZE62" s="62"/>
      <c r="BZF62" s="62"/>
      <c r="BZG62" s="62"/>
      <c r="BZH62" s="62"/>
      <c r="BZI62" s="62"/>
      <c r="BZJ62" s="62"/>
      <c r="BZK62" s="62"/>
      <c r="BZL62" s="62"/>
      <c r="BZM62" s="62"/>
      <c r="BZN62" s="62"/>
      <c r="BZO62" s="62"/>
      <c r="BZP62" s="62"/>
      <c r="BZQ62" s="62"/>
      <c r="BZR62" s="62"/>
      <c r="BZS62" s="62"/>
      <c r="BZT62" s="62"/>
      <c r="BZU62" s="62"/>
      <c r="BZV62" s="62"/>
      <c r="BZW62" s="62"/>
      <c r="BZX62" s="62"/>
      <c r="BZY62" s="62"/>
      <c r="BZZ62" s="62"/>
      <c r="CAA62" s="62"/>
      <c r="CAB62" s="62"/>
      <c r="CAC62" s="62"/>
      <c r="CAD62" s="62"/>
      <c r="CAE62" s="62"/>
      <c r="CAF62" s="62"/>
      <c r="CAG62" s="62"/>
      <c r="CAH62" s="62"/>
      <c r="CAI62" s="62"/>
      <c r="CAJ62" s="62"/>
      <c r="CAK62" s="62"/>
      <c r="CAL62" s="62"/>
      <c r="CAM62" s="62"/>
      <c r="CAN62" s="62"/>
      <c r="CAO62" s="62"/>
      <c r="CAP62" s="62"/>
      <c r="CAQ62" s="62"/>
      <c r="CAR62" s="62"/>
      <c r="CAS62" s="62"/>
      <c r="CAT62" s="62"/>
      <c r="CAU62" s="62"/>
      <c r="CAV62" s="62"/>
      <c r="CAW62" s="62"/>
      <c r="CAX62" s="62"/>
      <c r="CAY62" s="62"/>
      <c r="CAZ62" s="62"/>
      <c r="CBA62" s="62"/>
      <c r="CBB62" s="62"/>
      <c r="CBC62" s="62"/>
      <c r="CBD62" s="62"/>
      <c r="CBE62" s="62"/>
      <c r="CBF62" s="62"/>
      <c r="CBG62" s="62"/>
      <c r="CBH62" s="62"/>
      <c r="CBI62" s="62"/>
      <c r="CBJ62" s="62"/>
      <c r="CBK62" s="62"/>
      <c r="CBL62" s="62"/>
      <c r="CBM62" s="62"/>
      <c r="CBN62" s="62"/>
      <c r="CBO62" s="62"/>
      <c r="CBP62" s="62"/>
      <c r="CBQ62" s="62"/>
      <c r="CBR62" s="62"/>
      <c r="CBS62" s="62"/>
      <c r="CBT62" s="62"/>
      <c r="CBU62" s="62"/>
      <c r="CBV62" s="62"/>
      <c r="CBW62" s="62"/>
      <c r="CBX62" s="62"/>
      <c r="CBY62" s="62"/>
      <c r="CBZ62" s="62"/>
      <c r="CCA62" s="62"/>
      <c r="CCB62" s="62"/>
      <c r="CCC62" s="62"/>
      <c r="CCD62" s="62"/>
      <c r="CCE62" s="62"/>
      <c r="CCF62" s="62"/>
      <c r="CCG62" s="62"/>
      <c r="CCH62" s="62"/>
      <c r="CCI62" s="62"/>
      <c r="CCJ62" s="62"/>
      <c r="CCK62" s="62"/>
      <c r="CCL62" s="62"/>
      <c r="CCM62" s="62"/>
      <c r="CCN62" s="62"/>
      <c r="CCO62" s="62"/>
      <c r="CCP62" s="62"/>
      <c r="CCQ62" s="62"/>
      <c r="CCR62" s="62"/>
      <c r="CCS62" s="62"/>
      <c r="CCT62" s="62"/>
      <c r="CCU62" s="62"/>
      <c r="CCV62" s="62"/>
      <c r="CCW62" s="62"/>
      <c r="CCX62" s="62"/>
      <c r="CCY62" s="62"/>
      <c r="CCZ62" s="62"/>
      <c r="CDA62" s="62"/>
      <c r="CDB62" s="62"/>
      <c r="CDC62" s="62"/>
      <c r="CDD62" s="62"/>
      <c r="CDE62" s="62"/>
      <c r="CDF62" s="62"/>
      <c r="CDG62" s="62"/>
      <c r="CDH62" s="62"/>
      <c r="CDI62" s="62"/>
      <c r="CDJ62" s="62"/>
      <c r="CDK62" s="62"/>
      <c r="CDL62" s="62"/>
      <c r="CDM62" s="62"/>
      <c r="CDN62" s="62"/>
      <c r="CDO62" s="62"/>
      <c r="CDP62" s="62"/>
      <c r="CDQ62" s="62"/>
      <c r="CDR62" s="62"/>
      <c r="CDS62" s="62"/>
      <c r="CDT62" s="62"/>
      <c r="CDU62" s="62"/>
      <c r="CDV62" s="62"/>
      <c r="CDW62" s="62"/>
      <c r="CDX62" s="62"/>
      <c r="CDY62" s="62"/>
      <c r="CDZ62" s="62"/>
      <c r="CEA62" s="62"/>
      <c r="CEB62" s="62"/>
      <c r="CEC62" s="62"/>
      <c r="CED62" s="62"/>
      <c r="CEE62" s="62"/>
      <c r="CEF62" s="62"/>
      <c r="CEG62" s="62"/>
      <c r="CEH62" s="62"/>
      <c r="CEI62" s="62"/>
      <c r="CEJ62" s="62"/>
      <c r="CEK62" s="62"/>
      <c r="CEL62" s="62"/>
      <c r="CEM62" s="62"/>
      <c r="CEN62" s="62"/>
      <c r="CEO62" s="62"/>
      <c r="CEP62" s="62"/>
      <c r="CEQ62" s="62"/>
      <c r="CER62" s="62"/>
      <c r="CES62" s="62"/>
      <c r="CET62" s="62"/>
      <c r="CEU62" s="62"/>
      <c r="CEV62" s="62"/>
      <c r="CEW62" s="62"/>
      <c r="CEX62" s="62"/>
      <c r="CEY62" s="62"/>
      <c r="CEZ62" s="62"/>
      <c r="CFA62" s="62"/>
      <c r="CFB62" s="62"/>
      <c r="CFC62" s="62"/>
      <c r="CFD62" s="62"/>
      <c r="CFE62" s="62"/>
      <c r="CFF62" s="62"/>
      <c r="CFG62" s="62"/>
      <c r="CFH62" s="62"/>
      <c r="CFI62" s="62"/>
      <c r="CFJ62" s="62"/>
      <c r="CFK62" s="62"/>
      <c r="CFL62" s="62"/>
      <c r="CFM62" s="62"/>
      <c r="CFN62" s="62"/>
      <c r="CFO62" s="62"/>
      <c r="CFP62" s="62"/>
      <c r="CFQ62" s="62"/>
      <c r="CFR62" s="62"/>
      <c r="CFS62" s="62"/>
      <c r="CFT62" s="62"/>
      <c r="CFU62" s="62"/>
      <c r="CFV62" s="62"/>
      <c r="CFW62" s="62"/>
      <c r="CFX62" s="62"/>
      <c r="CFY62" s="62"/>
      <c r="CFZ62" s="62"/>
      <c r="CGA62" s="62"/>
      <c r="CGB62" s="62"/>
      <c r="CGC62" s="62"/>
      <c r="CGD62" s="62"/>
      <c r="CGE62" s="62"/>
      <c r="CGF62" s="62"/>
      <c r="CGG62" s="62"/>
      <c r="CGH62" s="62"/>
      <c r="CGI62" s="62"/>
      <c r="CGJ62" s="62"/>
      <c r="CGK62" s="62"/>
      <c r="CGL62" s="62"/>
      <c r="CGM62" s="62"/>
      <c r="CGN62" s="62"/>
      <c r="CGO62" s="62"/>
      <c r="CGP62" s="62"/>
      <c r="CGQ62" s="62"/>
      <c r="CGR62" s="62"/>
      <c r="CGS62" s="62"/>
      <c r="CGT62" s="62"/>
      <c r="CGU62" s="62"/>
      <c r="CGV62" s="62"/>
      <c r="CGW62" s="62"/>
      <c r="CGX62" s="62"/>
      <c r="CGY62" s="62"/>
      <c r="CGZ62" s="62"/>
      <c r="CHA62" s="62"/>
      <c r="CHB62" s="62"/>
      <c r="CHC62" s="62"/>
      <c r="CHD62" s="62"/>
      <c r="CHE62" s="62"/>
      <c r="CHF62" s="62"/>
      <c r="CHG62" s="62"/>
      <c r="CHH62" s="62"/>
      <c r="CHI62" s="62"/>
      <c r="CHJ62" s="62"/>
      <c r="CHK62" s="62"/>
      <c r="CHL62" s="62"/>
      <c r="CHM62" s="62"/>
      <c r="CHN62" s="62"/>
      <c r="CHO62" s="62"/>
      <c r="CHP62" s="62"/>
      <c r="CHQ62" s="62"/>
      <c r="CHR62" s="62"/>
      <c r="CHS62" s="62"/>
      <c r="CHT62" s="62"/>
      <c r="CHU62" s="62"/>
      <c r="CHV62" s="62"/>
      <c r="CHW62" s="62"/>
      <c r="CHX62" s="62"/>
      <c r="CHY62" s="62"/>
      <c r="CHZ62" s="62"/>
      <c r="CIA62" s="62"/>
      <c r="CIB62" s="62"/>
      <c r="CIC62" s="62"/>
      <c r="CID62" s="62"/>
      <c r="CIE62" s="62"/>
      <c r="CIF62" s="62"/>
      <c r="CIG62" s="62"/>
      <c r="CIH62" s="62"/>
      <c r="CII62" s="62"/>
      <c r="CIJ62" s="62"/>
      <c r="CIK62" s="62"/>
      <c r="CIL62" s="62"/>
      <c r="CIM62" s="62"/>
      <c r="CIN62" s="62"/>
      <c r="CIO62" s="62"/>
      <c r="CIP62" s="62"/>
      <c r="CIQ62" s="62"/>
      <c r="CIR62" s="62"/>
      <c r="CIS62" s="62"/>
      <c r="CIT62" s="62"/>
      <c r="CIU62" s="62"/>
      <c r="CIV62" s="62"/>
      <c r="CIW62" s="62"/>
      <c r="CIX62" s="62"/>
      <c r="CIY62" s="62"/>
      <c r="CIZ62" s="62"/>
      <c r="CJA62" s="62"/>
      <c r="CJB62" s="62"/>
      <c r="CJC62" s="62"/>
      <c r="CJD62" s="62"/>
      <c r="CJE62" s="62"/>
      <c r="CJF62" s="62"/>
      <c r="CJG62" s="62"/>
      <c r="CJH62" s="62"/>
      <c r="CJI62" s="62"/>
      <c r="CJJ62" s="62"/>
      <c r="CJK62" s="62"/>
      <c r="CJL62" s="62"/>
      <c r="CJM62" s="62"/>
      <c r="CJN62" s="62"/>
      <c r="CJO62" s="62"/>
      <c r="CJP62" s="62"/>
      <c r="CJQ62" s="62"/>
      <c r="CJR62" s="62"/>
      <c r="CJS62" s="62"/>
      <c r="CJT62" s="62"/>
      <c r="CJU62" s="62"/>
      <c r="CJV62" s="62"/>
      <c r="CJW62" s="62"/>
      <c r="CJX62" s="62"/>
      <c r="CJY62" s="62"/>
      <c r="CJZ62" s="62"/>
      <c r="CKA62" s="62"/>
      <c r="CKB62" s="62"/>
      <c r="CKC62" s="62"/>
      <c r="CKD62" s="62"/>
      <c r="CKE62" s="62"/>
      <c r="CKF62" s="62"/>
      <c r="CKG62" s="62"/>
      <c r="CKH62" s="62"/>
      <c r="CKI62" s="62"/>
      <c r="CKJ62" s="62"/>
      <c r="CKK62" s="62"/>
      <c r="CKL62" s="62"/>
      <c r="CKM62" s="62"/>
      <c r="CKN62" s="62"/>
      <c r="CKO62" s="62"/>
      <c r="CKP62" s="62"/>
      <c r="CKQ62" s="62"/>
      <c r="CKR62" s="62"/>
      <c r="CKS62" s="62"/>
      <c r="CKT62" s="62"/>
      <c r="CKU62" s="62"/>
      <c r="CKV62" s="62"/>
      <c r="CKW62" s="62"/>
      <c r="CKX62" s="62"/>
      <c r="CKY62" s="62"/>
      <c r="CKZ62" s="62"/>
      <c r="CLA62" s="62"/>
      <c r="CLB62" s="62"/>
      <c r="CLC62" s="62"/>
      <c r="CLD62" s="62"/>
      <c r="CLE62" s="62"/>
      <c r="CLF62" s="62"/>
      <c r="CLG62" s="62"/>
      <c r="CLH62" s="62"/>
      <c r="CLI62" s="62"/>
      <c r="CLJ62" s="62"/>
      <c r="CLK62" s="62"/>
      <c r="CLL62" s="62"/>
      <c r="CLM62" s="62"/>
      <c r="CLN62" s="62"/>
      <c r="CLO62" s="62"/>
      <c r="CLP62" s="62"/>
      <c r="CLQ62" s="62"/>
      <c r="CLR62" s="62"/>
      <c r="CLS62" s="62"/>
      <c r="CLT62" s="62"/>
      <c r="CLU62" s="62"/>
      <c r="CLV62" s="62"/>
      <c r="CLW62" s="62"/>
      <c r="CLX62" s="62"/>
      <c r="CLY62" s="62"/>
      <c r="CLZ62" s="62"/>
      <c r="CMA62" s="62"/>
      <c r="CMB62" s="62"/>
      <c r="CMC62" s="62"/>
      <c r="CMD62" s="62"/>
      <c r="CME62" s="62"/>
      <c r="CMF62" s="62"/>
      <c r="CMG62" s="62"/>
      <c r="CMH62" s="62"/>
      <c r="CMI62" s="62"/>
      <c r="CMJ62" s="62"/>
      <c r="CMK62" s="62"/>
      <c r="CML62" s="62"/>
      <c r="CMM62" s="62"/>
      <c r="CMN62" s="62"/>
      <c r="CMO62" s="62"/>
      <c r="CMP62" s="62"/>
      <c r="CMQ62" s="62"/>
      <c r="CMR62" s="62"/>
      <c r="CMS62" s="62"/>
      <c r="CMT62" s="62"/>
      <c r="CMU62" s="62"/>
      <c r="CMV62" s="62"/>
      <c r="CMW62" s="62"/>
      <c r="CMX62" s="62"/>
      <c r="CMY62" s="62"/>
      <c r="CMZ62" s="62"/>
      <c r="CNA62" s="62"/>
      <c r="CNB62" s="62"/>
      <c r="CNC62" s="62"/>
      <c r="CND62" s="62"/>
      <c r="CNE62" s="62"/>
      <c r="CNF62" s="62"/>
      <c r="CNG62" s="62"/>
      <c r="CNH62" s="62"/>
      <c r="CNI62" s="62"/>
      <c r="CNJ62" s="62"/>
      <c r="CNK62" s="62"/>
      <c r="CNL62" s="62"/>
      <c r="CNM62" s="62"/>
      <c r="CNN62" s="62"/>
      <c r="CNO62" s="62"/>
      <c r="CNP62" s="62"/>
      <c r="CNQ62" s="62"/>
      <c r="CNR62" s="62"/>
      <c r="CNS62" s="62"/>
      <c r="CNT62" s="62"/>
      <c r="CNU62" s="62"/>
      <c r="CNV62" s="62"/>
      <c r="CNW62" s="62"/>
      <c r="CNX62" s="62"/>
      <c r="CNY62" s="62"/>
      <c r="CNZ62" s="62"/>
      <c r="COA62" s="62"/>
      <c r="COB62" s="62"/>
      <c r="COC62" s="62"/>
      <c r="COD62" s="62"/>
      <c r="COE62" s="62"/>
      <c r="COF62" s="62"/>
      <c r="COG62" s="62"/>
      <c r="COH62" s="62"/>
      <c r="COI62" s="62"/>
      <c r="COJ62" s="62"/>
      <c r="COK62" s="62"/>
      <c r="COL62" s="62"/>
      <c r="COM62" s="62"/>
      <c r="CON62" s="62"/>
      <c r="COO62" s="62"/>
      <c r="COP62" s="62"/>
      <c r="COQ62" s="62"/>
      <c r="COR62" s="62"/>
      <c r="COS62" s="62"/>
      <c r="COT62" s="62"/>
      <c r="COU62" s="62"/>
      <c r="COV62" s="62"/>
      <c r="COW62" s="62"/>
      <c r="COX62" s="62"/>
      <c r="COY62" s="62"/>
      <c r="COZ62" s="62"/>
      <c r="CPA62" s="62"/>
      <c r="CPB62" s="62"/>
      <c r="CPC62" s="62"/>
      <c r="CPD62" s="62"/>
      <c r="CPE62" s="62"/>
      <c r="CPF62" s="62"/>
      <c r="CPG62" s="62"/>
      <c r="CPH62" s="62"/>
      <c r="CPI62" s="62"/>
      <c r="CPJ62" s="62"/>
      <c r="CPK62" s="62"/>
      <c r="CPL62" s="62"/>
      <c r="CPM62" s="62"/>
      <c r="CPN62" s="62"/>
      <c r="CPO62" s="62"/>
      <c r="CPP62" s="62"/>
      <c r="CPQ62" s="62"/>
      <c r="CPR62" s="62"/>
      <c r="CPS62" s="62"/>
      <c r="CPT62" s="62"/>
      <c r="CPU62" s="62"/>
      <c r="CPV62" s="62"/>
      <c r="CPW62" s="62"/>
      <c r="CPX62" s="62"/>
      <c r="CPY62" s="62"/>
      <c r="CPZ62" s="62"/>
      <c r="CQA62" s="62"/>
      <c r="CQB62" s="62"/>
      <c r="CQC62" s="62"/>
      <c r="CQD62" s="62"/>
      <c r="CQE62" s="62"/>
      <c r="CQF62" s="62"/>
      <c r="CQG62" s="62"/>
      <c r="CQH62" s="62"/>
      <c r="CQI62" s="62"/>
      <c r="CQJ62" s="62"/>
      <c r="CQK62" s="62"/>
      <c r="CQL62" s="62"/>
      <c r="CQM62" s="62"/>
      <c r="CQN62" s="62"/>
      <c r="CQO62" s="62"/>
      <c r="CQP62" s="62"/>
      <c r="CQQ62" s="62"/>
      <c r="CQR62" s="62"/>
      <c r="CQS62" s="62"/>
      <c r="CQT62" s="62"/>
      <c r="CQU62" s="62"/>
      <c r="CQV62" s="62"/>
      <c r="CQW62" s="62"/>
      <c r="CQX62" s="62"/>
      <c r="CQY62" s="62"/>
      <c r="CQZ62" s="62"/>
      <c r="CRA62" s="62"/>
      <c r="CRB62" s="62"/>
      <c r="CRC62" s="62"/>
      <c r="CRD62" s="62"/>
      <c r="CRE62" s="62"/>
      <c r="CRF62" s="62"/>
      <c r="CRG62" s="62"/>
      <c r="CRH62" s="62"/>
      <c r="CRI62" s="62"/>
      <c r="CRJ62" s="62"/>
      <c r="CRK62" s="62"/>
      <c r="CRL62" s="62"/>
      <c r="CRM62" s="62"/>
      <c r="CRN62" s="62"/>
      <c r="CRO62" s="62"/>
      <c r="CRP62" s="62"/>
      <c r="CRQ62" s="62"/>
      <c r="CRR62" s="62"/>
      <c r="CRS62" s="62"/>
      <c r="CRT62" s="62"/>
      <c r="CRU62" s="62"/>
      <c r="CRV62" s="62"/>
      <c r="CRW62" s="62"/>
      <c r="CRX62" s="62"/>
      <c r="CRY62" s="62"/>
      <c r="CRZ62" s="62"/>
      <c r="CSA62" s="62"/>
      <c r="CSB62" s="62"/>
      <c r="CSC62" s="62"/>
      <c r="CSD62" s="62"/>
      <c r="CSE62" s="62"/>
      <c r="CSF62" s="62"/>
      <c r="CSG62" s="62"/>
      <c r="CSH62" s="62"/>
      <c r="CSI62" s="62"/>
      <c r="CSJ62" s="62"/>
      <c r="CSK62" s="62"/>
      <c r="CSL62" s="62"/>
      <c r="CSM62" s="62"/>
      <c r="CSN62" s="62"/>
      <c r="CSO62" s="62"/>
      <c r="CSP62" s="62"/>
      <c r="CSQ62" s="62"/>
      <c r="CSR62" s="62"/>
      <c r="CSS62" s="62"/>
      <c r="CST62" s="62"/>
      <c r="CSU62" s="62"/>
      <c r="CSV62" s="62"/>
      <c r="CSW62" s="62"/>
      <c r="CSX62" s="62"/>
      <c r="CSY62" s="62"/>
      <c r="CSZ62" s="62"/>
      <c r="CTA62" s="62"/>
      <c r="CTB62" s="62"/>
      <c r="CTC62" s="62"/>
      <c r="CTD62" s="62"/>
      <c r="CTE62" s="62"/>
      <c r="CTF62" s="62"/>
      <c r="CTG62" s="62"/>
      <c r="CTH62" s="62"/>
      <c r="CTI62" s="62"/>
      <c r="CTJ62" s="62"/>
      <c r="CTK62" s="62"/>
      <c r="CTL62" s="62"/>
      <c r="CTM62" s="62"/>
      <c r="CTN62" s="62"/>
      <c r="CTO62" s="62"/>
      <c r="CTP62" s="62"/>
      <c r="CTQ62" s="62"/>
      <c r="CTR62" s="62"/>
      <c r="CTS62" s="62"/>
      <c r="CTT62" s="62"/>
      <c r="CTU62" s="62"/>
      <c r="CTV62" s="62"/>
      <c r="CTW62" s="62"/>
      <c r="CTX62" s="62"/>
      <c r="CTY62" s="62"/>
      <c r="CTZ62" s="62"/>
      <c r="CUA62" s="62"/>
      <c r="CUB62" s="62"/>
      <c r="CUC62" s="62"/>
      <c r="CUD62" s="62"/>
      <c r="CUE62" s="62"/>
      <c r="CUF62" s="62"/>
      <c r="CUG62" s="62"/>
      <c r="CUH62" s="62"/>
      <c r="CUI62" s="62"/>
      <c r="CUJ62" s="62"/>
      <c r="CUK62" s="62"/>
      <c r="CUL62" s="62"/>
      <c r="CUM62" s="62"/>
      <c r="CUN62" s="62"/>
      <c r="CUO62" s="62"/>
      <c r="CUP62" s="62"/>
      <c r="CUQ62" s="62"/>
      <c r="CUR62" s="62"/>
      <c r="CUS62" s="62"/>
      <c r="CUT62" s="62"/>
      <c r="CUU62" s="62"/>
      <c r="CUV62" s="62"/>
      <c r="CUW62" s="62"/>
      <c r="CUX62" s="62"/>
      <c r="CUY62" s="62"/>
      <c r="CUZ62" s="62"/>
      <c r="CVA62" s="62"/>
      <c r="CVB62" s="62"/>
      <c r="CVC62" s="62"/>
      <c r="CVD62" s="62"/>
      <c r="CVE62" s="62"/>
      <c r="CVF62" s="62"/>
      <c r="CVG62" s="62"/>
      <c r="CVH62" s="62"/>
      <c r="CVI62" s="62"/>
      <c r="CVJ62" s="62"/>
      <c r="CVK62" s="62"/>
      <c r="CVL62" s="62"/>
      <c r="CVM62" s="62"/>
      <c r="CVN62" s="62"/>
      <c r="CVO62" s="62"/>
      <c r="CVP62" s="62"/>
      <c r="CVQ62" s="62"/>
      <c r="CVR62" s="62"/>
      <c r="CVS62" s="62"/>
      <c r="CVT62" s="62"/>
      <c r="CVU62" s="62"/>
      <c r="CVV62" s="62"/>
      <c r="CVW62" s="62"/>
      <c r="CVX62" s="62"/>
      <c r="CVY62" s="62"/>
      <c r="CVZ62" s="62"/>
      <c r="CWA62" s="62"/>
      <c r="CWB62" s="62"/>
      <c r="CWC62" s="62"/>
      <c r="CWD62" s="62"/>
      <c r="CWE62" s="62"/>
      <c r="CWF62" s="62"/>
      <c r="CWG62" s="62"/>
      <c r="CWH62" s="62"/>
      <c r="CWI62" s="62"/>
      <c r="CWJ62" s="62"/>
      <c r="CWK62" s="62"/>
      <c r="CWL62" s="62"/>
      <c r="CWM62" s="62"/>
      <c r="CWN62" s="62"/>
      <c r="CWO62" s="62"/>
      <c r="CWP62" s="62"/>
      <c r="CWQ62" s="62"/>
      <c r="CWR62" s="62"/>
      <c r="CWS62" s="62"/>
      <c r="CWT62" s="62"/>
      <c r="CWU62" s="62"/>
      <c r="CWV62" s="62"/>
      <c r="CWW62" s="62"/>
      <c r="CWX62" s="62"/>
      <c r="CWY62" s="62"/>
      <c r="CWZ62" s="62"/>
      <c r="CXA62" s="62"/>
      <c r="CXB62" s="62"/>
      <c r="CXC62" s="62"/>
      <c r="CXD62" s="62"/>
      <c r="CXE62" s="62"/>
      <c r="CXF62" s="62"/>
      <c r="CXG62" s="62"/>
      <c r="CXH62" s="62"/>
      <c r="CXI62" s="62"/>
      <c r="CXJ62" s="62"/>
      <c r="CXK62" s="62"/>
      <c r="CXL62" s="62"/>
      <c r="CXM62" s="62"/>
      <c r="CXN62" s="62"/>
      <c r="CXO62" s="62"/>
      <c r="CXP62" s="62"/>
      <c r="CXQ62" s="62"/>
      <c r="CXR62" s="62"/>
      <c r="CXS62" s="62"/>
      <c r="CXT62" s="62"/>
      <c r="CXU62" s="62"/>
      <c r="CXV62" s="62"/>
      <c r="CXW62" s="62"/>
      <c r="CXX62" s="62"/>
      <c r="CXY62" s="62"/>
      <c r="CXZ62" s="62"/>
      <c r="CYA62" s="62"/>
      <c r="CYB62" s="62"/>
      <c r="CYC62" s="62"/>
      <c r="CYD62" s="62"/>
      <c r="CYE62" s="62"/>
      <c r="CYF62" s="62"/>
      <c r="CYG62" s="62"/>
      <c r="CYH62" s="62"/>
      <c r="CYI62" s="62"/>
      <c r="CYJ62" s="62"/>
      <c r="CYK62" s="62"/>
      <c r="CYL62" s="62"/>
      <c r="CYM62" s="62"/>
      <c r="CYN62" s="62"/>
      <c r="CYO62" s="62"/>
      <c r="CYP62" s="62"/>
      <c r="CYQ62" s="62"/>
      <c r="CYR62" s="62"/>
      <c r="CYS62" s="62"/>
      <c r="CYT62" s="62"/>
      <c r="CYU62" s="62"/>
      <c r="CYV62" s="62"/>
      <c r="CYW62" s="62"/>
      <c r="CYX62" s="62"/>
      <c r="CYY62" s="62"/>
      <c r="CYZ62" s="62"/>
      <c r="CZA62" s="62"/>
      <c r="CZB62" s="62"/>
      <c r="CZC62" s="62"/>
      <c r="CZD62" s="62"/>
      <c r="CZE62" s="62"/>
      <c r="CZF62" s="62"/>
      <c r="CZG62" s="62"/>
      <c r="CZH62" s="62"/>
      <c r="CZI62" s="62"/>
      <c r="CZJ62" s="62"/>
      <c r="CZK62" s="62"/>
      <c r="CZL62" s="62"/>
      <c r="CZM62" s="62"/>
      <c r="CZN62" s="62"/>
      <c r="CZO62" s="62"/>
      <c r="CZP62" s="62"/>
      <c r="CZQ62" s="62"/>
      <c r="CZR62" s="62"/>
      <c r="CZS62" s="62"/>
      <c r="CZT62" s="62"/>
      <c r="CZU62" s="62"/>
      <c r="CZV62" s="62"/>
      <c r="CZW62" s="62"/>
      <c r="CZX62" s="62"/>
      <c r="CZY62" s="62"/>
      <c r="CZZ62" s="62"/>
      <c r="DAA62" s="62"/>
      <c r="DAB62" s="62"/>
      <c r="DAC62" s="62"/>
      <c r="DAD62" s="62"/>
      <c r="DAE62" s="62"/>
      <c r="DAF62" s="62"/>
      <c r="DAG62" s="62"/>
      <c r="DAH62" s="62"/>
      <c r="DAI62" s="62"/>
      <c r="DAJ62" s="62"/>
      <c r="DAK62" s="62"/>
      <c r="DAL62" s="62"/>
      <c r="DAM62" s="62"/>
      <c r="DAN62" s="62"/>
      <c r="DAO62" s="62"/>
      <c r="DAP62" s="62"/>
      <c r="DAQ62" s="62"/>
      <c r="DAR62" s="62"/>
      <c r="DAS62" s="62"/>
      <c r="DAT62" s="62"/>
      <c r="DAU62" s="62"/>
      <c r="DAV62" s="62"/>
      <c r="DAW62" s="62"/>
      <c r="DAX62" s="62"/>
      <c r="DAY62" s="62"/>
      <c r="DAZ62" s="62"/>
      <c r="DBA62" s="62"/>
      <c r="DBB62" s="62"/>
      <c r="DBC62" s="62"/>
      <c r="DBD62" s="62"/>
      <c r="DBE62" s="62"/>
      <c r="DBF62" s="62"/>
      <c r="DBG62" s="62"/>
      <c r="DBH62" s="62"/>
      <c r="DBI62" s="62"/>
      <c r="DBJ62" s="62"/>
      <c r="DBK62" s="62"/>
      <c r="DBL62" s="62"/>
      <c r="DBM62" s="62"/>
      <c r="DBN62" s="62"/>
      <c r="DBO62" s="62"/>
      <c r="DBP62" s="62"/>
      <c r="DBQ62" s="62"/>
      <c r="DBR62" s="62"/>
      <c r="DBS62" s="62"/>
      <c r="DBT62" s="62"/>
      <c r="DBU62" s="62"/>
      <c r="DBV62" s="62"/>
      <c r="DBW62" s="62"/>
      <c r="DBX62" s="62"/>
      <c r="DBY62" s="62"/>
      <c r="DBZ62" s="62"/>
      <c r="DCA62" s="62"/>
      <c r="DCB62" s="62"/>
      <c r="DCC62" s="62"/>
      <c r="DCD62" s="62"/>
      <c r="DCE62" s="62"/>
      <c r="DCF62" s="62"/>
      <c r="DCG62" s="62"/>
      <c r="DCH62" s="62"/>
      <c r="DCI62" s="62"/>
      <c r="DCJ62" s="62"/>
      <c r="DCK62" s="62"/>
      <c r="DCL62" s="62"/>
      <c r="DCM62" s="62"/>
      <c r="DCN62" s="62"/>
      <c r="DCO62" s="62"/>
      <c r="DCP62" s="62"/>
      <c r="DCQ62" s="62"/>
      <c r="DCR62" s="62"/>
      <c r="DCS62" s="62"/>
      <c r="DCT62" s="62"/>
      <c r="DCU62" s="62"/>
      <c r="DCV62" s="62"/>
      <c r="DCW62" s="62"/>
      <c r="DCX62" s="62"/>
      <c r="DCY62" s="62"/>
      <c r="DCZ62" s="62"/>
      <c r="DDA62" s="62"/>
      <c r="DDB62" s="62"/>
      <c r="DDC62" s="62"/>
      <c r="DDD62" s="62"/>
      <c r="DDE62" s="62"/>
      <c r="DDF62" s="62"/>
      <c r="DDG62" s="62"/>
      <c r="DDH62" s="62"/>
      <c r="DDI62" s="62"/>
      <c r="DDJ62" s="62"/>
      <c r="DDK62" s="62"/>
      <c r="DDL62" s="62"/>
      <c r="DDM62" s="62"/>
      <c r="DDN62" s="62"/>
      <c r="DDO62" s="62"/>
      <c r="DDP62" s="62"/>
      <c r="DDQ62" s="62"/>
      <c r="DDR62" s="62"/>
      <c r="DDS62" s="62"/>
      <c r="DDT62" s="62"/>
      <c r="DDU62" s="62"/>
      <c r="DDV62" s="62"/>
      <c r="DDW62" s="62"/>
      <c r="DDX62" s="62"/>
      <c r="DDY62" s="62"/>
      <c r="DDZ62" s="62"/>
      <c r="DEA62" s="62"/>
      <c r="DEB62" s="62"/>
      <c r="DEC62" s="62"/>
      <c r="DED62" s="62"/>
      <c r="DEE62" s="62"/>
      <c r="DEF62" s="62"/>
      <c r="DEG62" s="62"/>
      <c r="DEH62" s="62"/>
      <c r="DEI62" s="62"/>
      <c r="DEJ62" s="62"/>
      <c r="DEK62" s="62"/>
      <c r="DEL62" s="62"/>
      <c r="DEM62" s="62"/>
      <c r="DEN62" s="62"/>
      <c r="DEO62" s="62"/>
      <c r="DEP62" s="62"/>
      <c r="DEQ62" s="62"/>
      <c r="DER62" s="62"/>
      <c r="DES62" s="62"/>
      <c r="DET62" s="62"/>
      <c r="DEU62" s="62"/>
      <c r="DEV62" s="62"/>
      <c r="DEW62" s="62"/>
      <c r="DEX62" s="62"/>
      <c r="DEY62" s="62"/>
      <c r="DEZ62" s="62"/>
      <c r="DFA62" s="62"/>
      <c r="DFB62" s="62"/>
      <c r="DFC62" s="62"/>
      <c r="DFD62" s="62"/>
      <c r="DFE62" s="62"/>
      <c r="DFF62" s="62"/>
      <c r="DFG62" s="62"/>
      <c r="DFH62" s="62"/>
      <c r="DFI62" s="62"/>
      <c r="DFJ62" s="62"/>
      <c r="DFK62" s="62"/>
      <c r="DFL62" s="62"/>
      <c r="DFM62" s="62"/>
      <c r="DFN62" s="62"/>
      <c r="DFO62" s="62"/>
      <c r="DFP62" s="62"/>
      <c r="DFQ62" s="62"/>
      <c r="DFR62" s="62"/>
      <c r="DFS62" s="62"/>
      <c r="DFT62" s="62"/>
      <c r="DFU62" s="62"/>
      <c r="DFV62" s="62"/>
      <c r="DFW62" s="62"/>
      <c r="DFX62" s="62"/>
      <c r="DFY62" s="62"/>
      <c r="DFZ62" s="62"/>
      <c r="DGA62" s="62"/>
      <c r="DGB62" s="62"/>
      <c r="DGC62" s="62"/>
      <c r="DGD62" s="62"/>
      <c r="DGE62" s="62"/>
      <c r="DGF62" s="62"/>
      <c r="DGG62" s="62"/>
      <c r="DGH62" s="62"/>
      <c r="DGI62" s="62"/>
      <c r="DGJ62" s="62"/>
      <c r="DGK62" s="62"/>
      <c r="DGL62" s="62"/>
      <c r="DGM62" s="62"/>
      <c r="DGN62" s="62"/>
      <c r="DGO62" s="62"/>
      <c r="DGP62" s="62"/>
      <c r="DGQ62" s="62"/>
      <c r="DGR62" s="62"/>
      <c r="DGS62" s="62"/>
      <c r="DGT62" s="62"/>
      <c r="DGU62" s="62"/>
      <c r="DGV62" s="62"/>
      <c r="DGW62" s="62"/>
      <c r="DGX62" s="62"/>
      <c r="DGY62" s="62"/>
      <c r="DGZ62" s="62"/>
      <c r="DHA62" s="62"/>
      <c r="DHB62" s="62"/>
      <c r="DHC62" s="62"/>
      <c r="DHD62" s="62"/>
      <c r="DHE62" s="62"/>
      <c r="DHF62" s="62"/>
      <c r="DHG62" s="62"/>
      <c r="DHH62" s="62"/>
      <c r="DHI62" s="62"/>
      <c r="DHJ62" s="62"/>
      <c r="DHK62" s="62"/>
      <c r="DHL62" s="62"/>
      <c r="DHM62" s="62"/>
      <c r="DHN62" s="62"/>
      <c r="DHO62" s="62"/>
      <c r="DHP62" s="62"/>
      <c r="DHQ62" s="62"/>
      <c r="DHR62" s="62"/>
      <c r="DHS62" s="62"/>
      <c r="DHT62" s="62"/>
      <c r="DHU62" s="62"/>
      <c r="DHV62" s="62"/>
      <c r="DHW62" s="62"/>
      <c r="DHX62" s="62"/>
      <c r="DHY62" s="62"/>
      <c r="DHZ62" s="62"/>
      <c r="DIA62" s="62"/>
      <c r="DIB62" s="62"/>
      <c r="DIC62" s="62"/>
      <c r="DID62" s="62"/>
      <c r="DIE62" s="62"/>
      <c r="DIF62" s="62"/>
      <c r="DIG62" s="62"/>
      <c r="DIH62" s="62"/>
      <c r="DII62" s="62"/>
      <c r="DIJ62" s="62"/>
      <c r="DIK62" s="62"/>
      <c r="DIL62" s="62"/>
      <c r="DIM62" s="62"/>
      <c r="DIN62" s="62"/>
      <c r="DIO62" s="62"/>
      <c r="DIP62" s="62"/>
      <c r="DIQ62" s="62"/>
      <c r="DIR62" s="62"/>
      <c r="DIS62" s="62"/>
      <c r="DIT62" s="62"/>
      <c r="DIU62" s="62"/>
      <c r="DIV62" s="62"/>
      <c r="DIW62" s="62"/>
      <c r="DIX62" s="62"/>
      <c r="DIY62" s="62"/>
      <c r="DIZ62" s="62"/>
      <c r="DJA62" s="62"/>
      <c r="DJB62" s="62"/>
      <c r="DJC62" s="62"/>
      <c r="DJD62" s="62"/>
      <c r="DJE62" s="62"/>
      <c r="DJF62" s="62"/>
      <c r="DJG62" s="62"/>
      <c r="DJH62" s="62"/>
      <c r="DJI62" s="62"/>
      <c r="DJJ62" s="62"/>
      <c r="DJK62" s="62"/>
      <c r="DJL62" s="62"/>
      <c r="DJM62" s="62"/>
      <c r="DJN62" s="62"/>
      <c r="DJO62" s="62"/>
      <c r="DJP62" s="62"/>
      <c r="DJQ62" s="62"/>
      <c r="DJR62" s="62"/>
      <c r="DJS62" s="62"/>
      <c r="DJT62" s="62"/>
      <c r="DJU62" s="62"/>
      <c r="DJV62" s="62"/>
      <c r="DJW62" s="62"/>
      <c r="DJX62" s="62"/>
      <c r="DJY62" s="62"/>
      <c r="DJZ62" s="62"/>
      <c r="DKA62" s="62"/>
      <c r="DKB62" s="62"/>
      <c r="DKC62" s="62"/>
      <c r="DKD62" s="62"/>
      <c r="DKE62" s="62"/>
      <c r="DKF62" s="62"/>
      <c r="DKG62" s="62"/>
      <c r="DKH62" s="62"/>
      <c r="DKI62" s="62"/>
      <c r="DKJ62" s="62"/>
      <c r="DKK62" s="62"/>
      <c r="DKL62" s="62"/>
      <c r="DKM62" s="62"/>
      <c r="DKN62" s="62"/>
      <c r="DKO62" s="62"/>
      <c r="DKP62" s="62"/>
      <c r="DKQ62" s="62"/>
      <c r="DKR62" s="62"/>
      <c r="DKS62" s="62"/>
      <c r="DKT62" s="62"/>
      <c r="DKU62" s="62"/>
      <c r="DKV62" s="62"/>
      <c r="DKW62" s="62"/>
      <c r="DKX62" s="62"/>
      <c r="DKY62" s="62"/>
      <c r="DKZ62" s="62"/>
      <c r="DLA62" s="62"/>
      <c r="DLB62" s="62"/>
      <c r="DLC62" s="62"/>
      <c r="DLD62" s="62"/>
      <c r="DLE62" s="62"/>
      <c r="DLF62" s="62"/>
      <c r="DLG62" s="62"/>
      <c r="DLH62" s="62"/>
      <c r="DLI62" s="62"/>
      <c r="DLJ62" s="62"/>
      <c r="DLK62" s="62"/>
      <c r="DLL62" s="62"/>
      <c r="DLM62" s="62"/>
      <c r="DLN62" s="62"/>
      <c r="DLO62" s="62"/>
      <c r="DLP62" s="62"/>
      <c r="DLQ62" s="62"/>
      <c r="DLR62" s="62"/>
      <c r="DLS62" s="62"/>
      <c r="DLT62" s="62"/>
      <c r="DLU62" s="62"/>
      <c r="DLV62" s="62"/>
      <c r="DLW62" s="62"/>
      <c r="DLX62" s="62"/>
      <c r="DLY62" s="62"/>
      <c r="DLZ62" s="62"/>
      <c r="DMA62" s="62"/>
      <c r="DMB62" s="62"/>
      <c r="DMC62" s="62"/>
      <c r="DMD62" s="62"/>
      <c r="DME62" s="62"/>
      <c r="DMF62" s="62"/>
      <c r="DMG62" s="62"/>
      <c r="DMH62" s="62"/>
      <c r="DMI62" s="62"/>
      <c r="DMJ62" s="62"/>
      <c r="DMK62" s="62"/>
      <c r="DML62" s="62"/>
      <c r="DMM62" s="62"/>
      <c r="DMN62" s="62"/>
      <c r="DMO62" s="62"/>
      <c r="DMP62" s="62"/>
      <c r="DMQ62" s="62"/>
      <c r="DMR62" s="62"/>
      <c r="DMS62" s="62"/>
      <c r="DMT62" s="62"/>
      <c r="DMU62" s="62"/>
      <c r="DMV62" s="62"/>
      <c r="DMW62" s="62"/>
      <c r="DMX62" s="62"/>
      <c r="DMY62" s="62"/>
      <c r="DMZ62" s="62"/>
      <c r="DNA62" s="62"/>
      <c r="DNB62" s="62"/>
      <c r="DNC62" s="62"/>
      <c r="DND62" s="62"/>
      <c r="DNE62" s="62"/>
      <c r="DNF62" s="62"/>
      <c r="DNG62" s="62"/>
      <c r="DNH62" s="62"/>
      <c r="DNI62" s="62"/>
      <c r="DNJ62" s="62"/>
      <c r="DNK62" s="62"/>
      <c r="DNL62" s="62"/>
      <c r="DNM62" s="62"/>
      <c r="DNN62" s="62"/>
      <c r="DNO62" s="62"/>
      <c r="DNP62" s="62"/>
      <c r="DNQ62" s="62"/>
      <c r="DNR62" s="62"/>
      <c r="DNS62" s="62"/>
      <c r="DNT62" s="62"/>
      <c r="DNU62" s="62"/>
      <c r="DNV62" s="62"/>
      <c r="DNW62" s="62"/>
      <c r="DNX62" s="62"/>
      <c r="DNY62" s="62"/>
      <c r="DNZ62" s="62"/>
      <c r="DOA62" s="62"/>
      <c r="DOB62" s="62"/>
      <c r="DOC62" s="62"/>
      <c r="DOD62" s="62"/>
      <c r="DOE62" s="62"/>
      <c r="DOF62" s="62"/>
      <c r="DOG62" s="62"/>
      <c r="DOH62" s="62"/>
      <c r="DOI62" s="62"/>
      <c r="DOJ62" s="62"/>
      <c r="DOK62" s="62"/>
      <c r="DOL62" s="62"/>
      <c r="DOM62" s="62"/>
      <c r="DON62" s="62"/>
      <c r="DOO62" s="62"/>
      <c r="DOP62" s="62"/>
      <c r="DOQ62" s="62"/>
      <c r="DOR62" s="62"/>
      <c r="DOS62" s="62"/>
      <c r="DOT62" s="62"/>
      <c r="DOU62" s="62"/>
      <c r="DOV62" s="62"/>
      <c r="DOW62" s="62"/>
      <c r="DOX62" s="62"/>
      <c r="DOY62" s="62"/>
      <c r="DOZ62" s="62"/>
      <c r="DPA62" s="62"/>
      <c r="DPB62" s="62"/>
      <c r="DPC62" s="62"/>
      <c r="DPD62" s="62"/>
      <c r="DPE62" s="62"/>
      <c r="DPF62" s="62"/>
      <c r="DPG62" s="62"/>
      <c r="DPH62" s="62"/>
      <c r="DPI62" s="62"/>
      <c r="DPJ62" s="62"/>
      <c r="DPK62" s="62"/>
      <c r="DPL62" s="62"/>
      <c r="DPM62" s="62"/>
      <c r="DPN62" s="62"/>
      <c r="DPO62" s="62"/>
      <c r="DPP62" s="62"/>
      <c r="DPQ62" s="62"/>
      <c r="DPR62" s="62"/>
      <c r="DPS62" s="62"/>
      <c r="DPT62" s="62"/>
      <c r="DPU62" s="62"/>
      <c r="DPV62" s="62"/>
      <c r="DPW62" s="62"/>
      <c r="DPX62" s="62"/>
      <c r="DPY62" s="62"/>
      <c r="DPZ62" s="62"/>
      <c r="DQA62" s="62"/>
      <c r="DQB62" s="62"/>
      <c r="DQC62" s="62"/>
      <c r="DQD62" s="62"/>
      <c r="DQE62" s="62"/>
      <c r="DQF62" s="62"/>
      <c r="DQG62" s="62"/>
      <c r="DQH62" s="62"/>
      <c r="DQI62" s="62"/>
      <c r="DQJ62" s="62"/>
      <c r="DQK62" s="62"/>
      <c r="DQL62" s="62"/>
      <c r="DQM62" s="62"/>
      <c r="DQN62" s="62"/>
      <c r="DQO62" s="62"/>
      <c r="DQP62" s="62"/>
      <c r="DQQ62" s="62"/>
      <c r="DQR62" s="62"/>
      <c r="DQS62" s="62"/>
      <c r="DQT62" s="62"/>
      <c r="DQU62" s="62"/>
      <c r="DQV62" s="62"/>
      <c r="DQW62" s="62"/>
      <c r="DQX62" s="62"/>
      <c r="DQY62" s="62"/>
      <c r="DQZ62" s="62"/>
      <c r="DRA62" s="62"/>
      <c r="DRB62" s="62"/>
      <c r="DRC62" s="62"/>
      <c r="DRD62" s="62"/>
      <c r="DRE62" s="62"/>
      <c r="DRF62" s="62"/>
      <c r="DRG62" s="62"/>
      <c r="DRH62" s="62"/>
      <c r="DRI62" s="62"/>
      <c r="DRJ62" s="62"/>
      <c r="DRK62" s="62"/>
      <c r="DRL62" s="62"/>
      <c r="DRM62" s="62"/>
      <c r="DRN62" s="62"/>
      <c r="DRO62" s="62"/>
      <c r="DRP62" s="62"/>
      <c r="DRQ62" s="62"/>
      <c r="DRR62" s="62"/>
      <c r="DRS62" s="62"/>
      <c r="DRT62" s="62"/>
      <c r="DRU62" s="62"/>
      <c r="DRV62" s="62"/>
      <c r="DRW62" s="62"/>
      <c r="DRX62" s="62"/>
      <c r="DRY62" s="62"/>
      <c r="DRZ62" s="62"/>
      <c r="DSA62" s="62"/>
      <c r="DSB62" s="62"/>
      <c r="DSC62" s="62"/>
      <c r="DSD62" s="62"/>
      <c r="DSE62" s="62"/>
      <c r="DSF62" s="62"/>
      <c r="DSG62" s="62"/>
      <c r="DSH62" s="62"/>
      <c r="DSI62" s="62"/>
      <c r="DSJ62" s="62"/>
      <c r="DSK62" s="62"/>
      <c r="DSL62" s="62"/>
      <c r="DSM62" s="62"/>
      <c r="DSN62" s="62"/>
      <c r="DSO62" s="62"/>
      <c r="DSP62" s="62"/>
      <c r="DSQ62" s="62"/>
      <c r="DSR62" s="62"/>
      <c r="DSS62" s="62"/>
      <c r="DST62" s="62"/>
      <c r="DSU62" s="62"/>
      <c r="DSV62" s="62"/>
      <c r="DSW62" s="62"/>
      <c r="DSX62" s="62"/>
      <c r="DSY62" s="62"/>
      <c r="DSZ62" s="62"/>
      <c r="DTA62" s="62"/>
      <c r="DTB62" s="62"/>
      <c r="DTC62" s="62"/>
      <c r="DTD62" s="62"/>
      <c r="DTE62" s="62"/>
      <c r="DTF62" s="62"/>
      <c r="DTG62" s="62"/>
      <c r="DTH62" s="62"/>
      <c r="DTI62" s="62"/>
      <c r="DTJ62" s="62"/>
      <c r="DTK62" s="62"/>
      <c r="DTL62" s="62"/>
      <c r="DTM62" s="62"/>
      <c r="DTN62" s="62"/>
      <c r="DTO62" s="62"/>
      <c r="DTP62" s="62"/>
      <c r="DTQ62" s="62"/>
      <c r="DTR62" s="62"/>
      <c r="DTS62" s="62"/>
      <c r="DTT62" s="62"/>
      <c r="DTU62" s="62"/>
      <c r="DTV62" s="62"/>
      <c r="DTW62" s="62"/>
      <c r="DTX62" s="62"/>
      <c r="DTY62" s="62"/>
      <c r="DTZ62" s="62"/>
      <c r="DUA62" s="62"/>
      <c r="DUB62" s="62"/>
      <c r="DUC62" s="62"/>
      <c r="DUD62" s="62"/>
      <c r="DUE62" s="62"/>
      <c r="DUF62" s="62"/>
      <c r="DUG62" s="62"/>
      <c r="DUH62" s="62"/>
      <c r="DUI62" s="62"/>
      <c r="DUJ62" s="62"/>
      <c r="DUK62" s="62"/>
      <c r="DUL62" s="62"/>
      <c r="DUM62" s="62"/>
      <c r="DUN62" s="62"/>
      <c r="DUO62" s="62"/>
      <c r="DUP62" s="62"/>
      <c r="DUQ62" s="62"/>
      <c r="DUR62" s="62"/>
      <c r="DUS62" s="62"/>
      <c r="DUT62" s="62"/>
      <c r="DUU62" s="62"/>
      <c r="DUV62" s="62"/>
      <c r="DUW62" s="62"/>
      <c r="DUX62" s="62"/>
      <c r="DUY62" s="62"/>
      <c r="DUZ62" s="62"/>
      <c r="DVA62" s="62"/>
      <c r="DVB62" s="62"/>
      <c r="DVC62" s="62"/>
      <c r="DVD62" s="62"/>
      <c r="DVE62" s="62"/>
      <c r="DVF62" s="62"/>
      <c r="DVG62" s="62"/>
      <c r="DVH62" s="62"/>
      <c r="DVI62" s="62"/>
      <c r="DVJ62" s="62"/>
      <c r="DVK62" s="62"/>
      <c r="DVL62" s="62"/>
      <c r="DVM62" s="62"/>
      <c r="DVN62" s="62"/>
      <c r="DVO62" s="62"/>
      <c r="DVP62" s="62"/>
      <c r="DVQ62" s="62"/>
      <c r="DVR62" s="62"/>
      <c r="DVS62" s="62"/>
      <c r="DVT62" s="62"/>
      <c r="DVU62" s="62"/>
      <c r="DVV62" s="62"/>
      <c r="DVW62" s="62"/>
      <c r="DVX62" s="62"/>
      <c r="DVY62" s="62"/>
      <c r="DVZ62" s="62"/>
      <c r="DWA62" s="62"/>
      <c r="DWB62" s="62"/>
      <c r="DWC62" s="62"/>
      <c r="DWD62" s="62"/>
      <c r="DWE62" s="62"/>
      <c r="DWF62" s="62"/>
      <c r="DWG62" s="62"/>
      <c r="DWH62" s="62"/>
      <c r="DWI62" s="62"/>
      <c r="DWJ62" s="62"/>
      <c r="DWK62" s="62"/>
      <c r="DWL62" s="62"/>
      <c r="DWM62" s="62"/>
      <c r="DWN62" s="62"/>
      <c r="DWO62" s="62"/>
      <c r="DWP62" s="62"/>
      <c r="DWQ62" s="62"/>
      <c r="DWR62" s="62"/>
      <c r="DWS62" s="62"/>
      <c r="DWT62" s="62"/>
      <c r="DWU62" s="62"/>
      <c r="DWV62" s="62"/>
      <c r="DWW62" s="62"/>
      <c r="DWX62" s="62"/>
      <c r="DWY62" s="62"/>
      <c r="DWZ62" s="62"/>
      <c r="DXA62" s="62"/>
      <c r="DXB62" s="62"/>
      <c r="DXC62" s="62"/>
      <c r="DXD62" s="62"/>
      <c r="DXE62" s="62"/>
      <c r="DXF62" s="62"/>
      <c r="DXG62" s="62"/>
      <c r="DXH62" s="62"/>
      <c r="DXI62" s="62"/>
      <c r="DXJ62" s="62"/>
      <c r="DXK62" s="62"/>
      <c r="DXL62" s="62"/>
      <c r="DXM62" s="62"/>
      <c r="DXN62" s="62"/>
      <c r="DXO62" s="62"/>
      <c r="DXP62" s="62"/>
      <c r="DXQ62" s="62"/>
      <c r="DXR62" s="62"/>
      <c r="DXS62" s="62"/>
      <c r="DXT62" s="62"/>
      <c r="DXU62" s="62"/>
      <c r="DXV62" s="62"/>
      <c r="DXW62" s="62"/>
      <c r="DXX62" s="62"/>
      <c r="DXY62" s="62"/>
      <c r="DXZ62" s="62"/>
      <c r="DYA62" s="62"/>
      <c r="DYB62" s="62"/>
      <c r="DYC62" s="62"/>
      <c r="DYD62" s="62"/>
      <c r="DYE62" s="62"/>
      <c r="DYF62" s="62"/>
      <c r="DYG62" s="62"/>
      <c r="DYH62" s="62"/>
      <c r="DYI62" s="62"/>
      <c r="DYJ62" s="62"/>
      <c r="DYK62" s="62"/>
      <c r="DYL62" s="62"/>
      <c r="DYM62" s="62"/>
      <c r="DYN62" s="62"/>
      <c r="DYO62" s="62"/>
      <c r="DYP62" s="62"/>
      <c r="DYQ62" s="62"/>
      <c r="DYR62" s="62"/>
      <c r="DYS62" s="62"/>
      <c r="DYT62" s="62"/>
      <c r="DYU62" s="62"/>
      <c r="DYV62" s="62"/>
      <c r="DYW62" s="62"/>
      <c r="DYX62" s="62"/>
      <c r="DYY62" s="62"/>
      <c r="DYZ62" s="62"/>
      <c r="DZA62" s="62"/>
      <c r="DZB62" s="62"/>
      <c r="DZC62" s="62"/>
      <c r="DZD62" s="62"/>
      <c r="DZE62" s="62"/>
      <c r="DZF62" s="62"/>
      <c r="DZG62" s="62"/>
      <c r="DZH62" s="62"/>
      <c r="DZI62" s="62"/>
      <c r="DZJ62" s="62"/>
      <c r="DZK62" s="62"/>
      <c r="DZL62" s="62"/>
      <c r="DZM62" s="62"/>
      <c r="DZN62" s="62"/>
      <c r="DZO62" s="62"/>
      <c r="DZP62" s="62"/>
      <c r="DZQ62" s="62"/>
      <c r="DZR62" s="62"/>
      <c r="DZS62" s="62"/>
      <c r="DZT62" s="62"/>
      <c r="DZU62" s="62"/>
      <c r="DZV62" s="62"/>
      <c r="DZW62" s="62"/>
      <c r="DZX62" s="62"/>
      <c r="DZY62" s="62"/>
      <c r="DZZ62" s="62"/>
      <c r="EAA62" s="62"/>
      <c r="EAB62" s="62"/>
      <c r="EAC62" s="62"/>
      <c r="EAD62" s="62"/>
      <c r="EAE62" s="62"/>
      <c r="EAF62" s="62"/>
      <c r="EAG62" s="62"/>
      <c r="EAH62" s="62"/>
      <c r="EAI62" s="62"/>
      <c r="EAJ62" s="62"/>
      <c r="EAK62" s="62"/>
      <c r="EAL62" s="62"/>
      <c r="EAM62" s="62"/>
      <c r="EAN62" s="62"/>
      <c r="EAO62" s="62"/>
      <c r="EAP62" s="62"/>
      <c r="EAQ62" s="62"/>
      <c r="EAR62" s="62"/>
      <c r="EAS62" s="62"/>
      <c r="EAT62" s="62"/>
      <c r="EAU62" s="62"/>
      <c r="EAV62" s="62"/>
      <c r="EAW62" s="62"/>
      <c r="EAX62" s="62"/>
      <c r="EAY62" s="62"/>
      <c r="EAZ62" s="62"/>
      <c r="EBA62" s="62"/>
      <c r="EBB62" s="62"/>
      <c r="EBC62" s="62"/>
      <c r="EBD62" s="62"/>
      <c r="EBE62" s="62"/>
      <c r="EBF62" s="62"/>
      <c r="EBG62" s="62"/>
      <c r="EBH62" s="62"/>
      <c r="EBI62" s="62"/>
      <c r="EBJ62" s="62"/>
      <c r="EBK62" s="62"/>
      <c r="EBL62" s="62"/>
      <c r="EBM62" s="62"/>
      <c r="EBN62" s="62"/>
      <c r="EBO62" s="62"/>
      <c r="EBP62" s="62"/>
      <c r="EBQ62" s="62"/>
      <c r="EBR62" s="62"/>
      <c r="EBS62" s="62"/>
      <c r="EBT62" s="62"/>
      <c r="EBU62" s="62"/>
      <c r="EBV62" s="62"/>
      <c r="EBW62" s="62"/>
      <c r="EBX62" s="62"/>
      <c r="EBY62" s="62"/>
      <c r="EBZ62" s="62"/>
      <c r="ECA62" s="62"/>
      <c r="ECB62" s="62"/>
      <c r="ECC62" s="62"/>
      <c r="ECD62" s="62"/>
      <c r="ECE62" s="62"/>
      <c r="ECF62" s="62"/>
      <c r="ECG62" s="62"/>
      <c r="ECH62" s="62"/>
      <c r="ECI62" s="62"/>
      <c r="ECJ62" s="62"/>
      <c r="ECK62" s="62"/>
      <c r="ECL62" s="62"/>
      <c r="ECM62" s="62"/>
      <c r="ECN62" s="62"/>
      <c r="ECO62" s="62"/>
      <c r="ECP62" s="62"/>
      <c r="ECQ62" s="62"/>
      <c r="ECR62" s="62"/>
      <c r="ECS62" s="62"/>
      <c r="ECT62" s="62"/>
      <c r="ECU62" s="62"/>
      <c r="ECV62" s="62"/>
      <c r="ECW62" s="62"/>
      <c r="ECX62" s="62"/>
      <c r="ECY62" s="62"/>
      <c r="ECZ62" s="62"/>
      <c r="EDA62" s="62"/>
      <c r="EDB62" s="62"/>
      <c r="EDC62" s="62"/>
      <c r="EDD62" s="62"/>
      <c r="EDE62" s="62"/>
      <c r="EDF62" s="62"/>
      <c r="EDG62" s="62"/>
      <c r="EDH62" s="62"/>
      <c r="EDI62" s="62"/>
      <c r="EDJ62" s="62"/>
      <c r="EDK62" s="62"/>
      <c r="EDL62" s="62"/>
      <c r="EDM62" s="62"/>
      <c r="EDN62" s="62"/>
      <c r="EDO62" s="62"/>
      <c r="EDP62" s="62"/>
      <c r="EDQ62" s="62"/>
      <c r="EDR62" s="62"/>
      <c r="EDS62" s="62"/>
      <c r="EDT62" s="62"/>
      <c r="EDU62" s="62"/>
      <c r="EDV62" s="62"/>
      <c r="EDW62" s="62"/>
      <c r="EDX62" s="62"/>
      <c r="EDY62" s="62"/>
      <c r="EDZ62" s="62"/>
      <c r="EEA62" s="62"/>
      <c r="EEB62" s="62"/>
      <c r="EEC62" s="62"/>
      <c r="EED62" s="62"/>
      <c r="EEE62" s="62"/>
      <c r="EEF62" s="62"/>
      <c r="EEG62" s="62"/>
      <c r="EEH62" s="62"/>
      <c r="EEI62" s="62"/>
      <c r="EEJ62" s="62"/>
      <c r="EEK62" s="62"/>
      <c r="EEL62" s="62"/>
      <c r="EEM62" s="62"/>
      <c r="EEN62" s="62"/>
      <c r="EEO62" s="62"/>
      <c r="EEP62" s="62"/>
      <c r="EEQ62" s="62"/>
      <c r="EER62" s="62"/>
      <c r="EES62" s="62"/>
      <c r="EET62" s="62"/>
      <c r="EEU62" s="62"/>
      <c r="EEV62" s="62"/>
      <c r="EEW62" s="62"/>
      <c r="EEX62" s="62"/>
      <c r="EEY62" s="62"/>
      <c r="EEZ62" s="62"/>
      <c r="EFA62" s="62"/>
      <c r="EFB62" s="62"/>
      <c r="EFC62" s="62"/>
      <c r="EFD62" s="62"/>
      <c r="EFE62" s="62"/>
      <c r="EFF62" s="62"/>
      <c r="EFG62" s="62"/>
      <c r="EFH62" s="62"/>
      <c r="EFI62" s="62"/>
      <c r="EFJ62" s="62"/>
      <c r="EFK62" s="62"/>
      <c r="EFL62" s="62"/>
      <c r="EFM62" s="62"/>
      <c r="EFN62" s="62"/>
      <c r="EFO62" s="62"/>
      <c r="EFP62" s="62"/>
      <c r="EFQ62" s="62"/>
      <c r="EFR62" s="62"/>
      <c r="EFS62" s="62"/>
      <c r="EFT62" s="62"/>
      <c r="EFU62" s="62"/>
      <c r="EFV62" s="62"/>
      <c r="EFW62" s="62"/>
      <c r="EFX62" s="62"/>
      <c r="EFY62" s="62"/>
      <c r="EFZ62" s="62"/>
      <c r="EGA62" s="62"/>
      <c r="EGB62" s="62"/>
      <c r="EGC62" s="62"/>
      <c r="EGD62" s="62"/>
      <c r="EGE62" s="62"/>
      <c r="EGF62" s="62"/>
      <c r="EGG62" s="62"/>
      <c r="EGH62" s="62"/>
      <c r="EGI62" s="62"/>
      <c r="EGJ62" s="62"/>
      <c r="EGK62" s="62"/>
      <c r="EGL62" s="62"/>
      <c r="EGM62" s="62"/>
      <c r="EGN62" s="62"/>
      <c r="EGO62" s="62"/>
      <c r="EGP62" s="62"/>
      <c r="EGQ62" s="62"/>
      <c r="EGR62" s="62"/>
      <c r="EGS62" s="62"/>
      <c r="EGT62" s="62"/>
      <c r="EGU62" s="62"/>
      <c r="EGV62" s="62"/>
      <c r="EGW62" s="62"/>
      <c r="EGX62" s="62"/>
      <c r="EGY62" s="62"/>
      <c r="EGZ62" s="62"/>
      <c r="EHA62" s="62"/>
      <c r="EHB62" s="62"/>
      <c r="EHC62" s="62"/>
      <c r="EHD62" s="62"/>
      <c r="EHE62" s="62"/>
      <c r="EHF62" s="62"/>
      <c r="EHG62" s="62"/>
      <c r="EHH62" s="62"/>
      <c r="EHI62" s="62"/>
      <c r="EHJ62" s="62"/>
      <c r="EHK62" s="62"/>
      <c r="EHL62" s="62"/>
      <c r="EHM62" s="62"/>
      <c r="EHN62" s="62"/>
      <c r="EHO62" s="62"/>
      <c r="EHP62" s="62"/>
      <c r="EHQ62" s="62"/>
      <c r="EHR62" s="62"/>
      <c r="EHS62" s="62"/>
      <c r="EHT62" s="62"/>
      <c r="EHU62" s="62"/>
      <c r="EHV62" s="62"/>
      <c r="EHW62" s="62"/>
      <c r="EHX62" s="62"/>
      <c r="EHY62" s="62"/>
      <c r="EHZ62" s="62"/>
      <c r="EIA62" s="62"/>
      <c r="EIB62" s="62"/>
      <c r="EIC62" s="62"/>
      <c r="EID62" s="62"/>
      <c r="EIE62" s="62"/>
      <c r="EIF62" s="62"/>
      <c r="EIG62" s="62"/>
      <c r="EIH62" s="62"/>
      <c r="EII62" s="62"/>
      <c r="EIJ62" s="62"/>
      <c r="EIK62" s="62"/>
      <c r="EIL62" s="62"/>
      <c r="EIM62" s="62"/>
      <c r="EIN62" s="62"/>
      <c r="EIO62" s="62"/>
      <c r="EIP62" s="62"/>
      <c r="EIQ62" s="62"/>
      <c r="EIR62" s="62"/>
      <c r="EIS62" s="62"/>
      <c r="EIT62" s="62"/>
      <c r="EIU62" s="62"/>
      <c r="EIV62" s="62"/>
      <c r="EIW62" s="62"/>
      <c r="EIX62" s="62"/>
      <c r="EIY62" s="62"/>
      <c r="EIZ62" s="62"/>
      <c r="EJA62" s="62"/>
      <c r="EJB62" s="62"/>
      <c r="EJC62" s="62"/>
      <c r="EJD62" s="62"/>
      <c r="EJE62" s="62"/>
      <c r="EJF62" s="62"/>
      <c r="EJG62" s="62"/>
      <c r="EJH62" s="62"/>
      <c r="EJI62" s="62"/>
      <c r="EJJ62" s="62"/>
      <c r="EJK62" s="62"/>
      <c r="EJL62" s="62"/>
      <c r="EJM62" s="62"/>
      <c r="EJN62" s="62"/>
      <c r="EJO62" s="62"/>
      <c r="EJP62" s="62"/>
      <c r="EJQ62" s="62"/>
      <c r="EJR62" s="62"/>
      <c r="EJS62" s="62"/>
      <c r="EJT62" s="62"/>
      <c r="EJU62" s="62"/>
      <c r="EJV62" s="62"/>
      <c r="EJW62" s="62"/>
      <c r="EJX62" s="62"/>
      <c r="EJY62" s="62"/>
      <c r="EJZ62" s="62"/>
      <c r="EKA62" s="62"/>
      <c r="EKB62" s="62"/>
      <c r="EKC62" s="62"/>
      <c r="EKD62" s="62"/>
      <c r="EKE62" s="62"/>
      <c r="EKF62" s="62"/>
      <c r="EKG62" s="62"/>
      <c r="EKH62" s="62"/>
      <c r="EKI62" s="62"/>
      <c r="EKJ62" s="62"/>
      <c r="EKK62" s="62"/>
      <c r="EKL62" s="62"/>
      <c r="EKM62" s="62"/>
      <c r="EKN62" s="62"/>
      <c r="EKO62" s="62"/>
      <c r="EKP62" s="62"/>
      <c r="EKQ62" s="62"/>
      <c r="EKR62" s="62"/>
      <c r="EKS62" s="62"/>
      <c r="EKT62" s="62"/>
      <c r="EKU62" s="62"/>
      <c r="EKV62" s="62"/>
      <c r="EKW62" s="62"/>
      <c r="EKX62" s="62"/>
      <c r="EKY62" s="62"/>
      <c r="EKZ62" s="62"/>
      <c r="ELA62" s="62"/>
      <c r="ELB62" s="62"/>
      <c r="ELC62" s="62"/>
      <c r="ELD62" s="62"/>
      <c r="ELE62" s="62"/>
      <c r="ELF62" s="62"/>
      <c r="ELG62" s="62"/>
      <c r="ELH62" s="62"/>
      <c r="ELI62" s="62"/>
      <c r="ELJ62" s="62"/>
      <c r="ELK62" s="62"/>
      <c r="ELL62" s="62"/>
      <c r="ELM62" s="62"/>
      <c r="ELN62" s="62"/>
      <c r="ELO62" s="62"/>
      <c r="ELP62" s="62"/>
      <c r="ELQ62" s="62"/>
      <c r="ELR62" s="62"/>
      <c r="ELS62" s="62"/>
      <c r="ELT62" s="62"/>
      <c r="ELU62" s="62"/>
      <c r="ELV62" s="62"/>
      <c r="ELW62" s="62"/>
      <c r="ELX62" s="62"/>
      <c r="ELY62" s="62"/>
      <c r="ELZ62" s="62"/>
      <c r="EMA62" s="62"/>
      <c r="EMB62" s="62"/>
      <c r="EMC62" s="62"/>
      <c r="EMD62" s="62"/>
      <c r="EME62" s="62"/>
      <c r="EMF62" s="62"/>
      <c r="EMG62" s="62"/>
      <c r="EMH62" s="62"/>
      <c r="EMI62" s="62"/>
      <c r="EMJ62" s="62"/>
      <c r="EMK62" s="62"/>
      <c r="EML62" s="62"/>
      <c r="EMM62" s="62"/>
      <c r="EMN62" s="62"/>
      <c r="EMO62" s="62"/>
      <c r="EMP62" s="62"/>
      <c r="EMQ62" s="62"/>
      <c r="EMR62" s="62"/>
      <c r="EMS62" s="62"/>
      <c r="EMT62" s="62"/>
      <c r="EMU62" s="62"/>
      <c r="EMV62" s="62"/>
      <c r="EMW62" s="62"/>
      <c r="EMX62" s="62"/>
      <c r="EMY62" s="62"/>
      <c r="EMZ62" s="62"/>
      <c r="ENA62" s="62"/>
      <c r="ENB62" s="62"/>
      <c r="ENC62" s="62"/>
      <c r="END62" s="62"/>
      <c r="ENE62" s="62"/>
      <c r="ENF62" s="62"/>
      <c r="ENG62" s="62"/>
      <c r="ENH62" s="62"/>
      <c r="ENI62" s="62"/>
      <c r="ENJ62" s="62"/>
      <c r="ENK62" s="62"/>
      <c r="ENL62" s="62"/>
      <c r="ENM62" s="62"/>
      <c r="ENN62" s="62"/>
      <c r="ENO62" s="62"/>
      <c r="ENP62" s="62"/>
      <c r="ENQ62" s="62"/>
      <c r="ENR62" s="62"/>
      <c r="ENS62" s="62"/>
      <c r="ENT62" s="62"/>
      <c r="ENU62" s="62"/>
      <c r="ENV62" s="62"/>
      <c r="ENW62" s="62"/>
      <c r="ENX62" s="62"/>
      <c r="ENY62" s="62"/>
      <c r="ENZ62" s="62"/>
      <c r="EOA62" s="62"/>
      <c r="EOB62" s="62"/>
      <c r="EOC62" s="62"/>
      <c r="EOD62" s="62"/>
      <c r="EOE62" s="62"/>
      <c r="EOF62" s="62"/>
      <c r="EOG62" s="62"/>
      <c r="EOH62" s="62"/>
      <c r="EOI62" s="62"/>
      <c r="EOJ62" s="62"/>
      <c r="EOK62" s="62"/>
      <c r="EOL62" s="62"/>
      <c r="EOM62" s="62"/>
      <c r="EON62" s="62"/>
      <c r="EOO62" s="62"/>
      <c r="EOP62" s="62"/>
      <c r="EOQ62" s="62"/>
      <c r="EOR62" s="62"/>
      <c r="EOS62" s="62"/>
      <c r="EOT62" s="62"/>
      <c r="EOU62" s="62"/>
      <c r="EOV62" s="62"/>
      <c r="EOW62" s="62"/>
      <c r="EOX62" s="62"/>
      <c r="EOY62" s="62"/>
      <c r="EOZ62" s="62"/>
      <c r="EPA62" s="62"/>
      <c r="EPB62" s="62"/>
      <c r="EPC62" s="62"/>
      <c r="EPD62" s="62"/>
      <c r="EPE62" s="62"/>
      <c r="EPF62" s="62"/>
      <c r="EPG62" s="62"/>
      <c r="EPH62" s="62"/>
      <c r="EPI62" s="62"/>
      <c r="EPJ62" s="62"/>
      <c r="EPK62" s="62"/>
      <c r="EPL62" s="62"/>
      <c r="EPM62" s="62"/>
      <c r="EPN62" s="62"/>
      <c r="EPO62" s="62"/>
      <c r="EPP62" s="62"/>
      <c r="EPQ62" s="62"/>
      <c r="EPR62" s="62"/>
      <c r="EPS62" s="62"/>
      <c r="EPT62" s="62"/>
      <c r="EPU62" s="62"/>
      <c r="EPV62" s="62"/>
      <c r="EPW62" s="62"/>
      <c r="EPX62" s="62"/>
      <c r="EPY62" s="62"/>
      <c r="EPZ62" s="62"/>
      <c r="EQA62" s="62"/>
      <c r="EQB62" s="62"/>
      <c r="EQC62" s="62"/>
      <c r="EQD62" s="62"/>
      <c r="EQE62" s="62"/>
      <c r="EQF62" s="62"/>
      <c r="EQG62" s="62"/>
      <c r="EQH62" s="62"/>
      <c r="EQI62" s="62"/>
      <c r="EQJ62" s="62"/>
      <c r="EQK62" s="62"/>
      <c r="EQL62" s="62"/>
      <c r="EQM62" s="62"/>
      <c r="EQN62" s="62"/>
      <c r="EQO62" s="62"/>
      <c r="EQP62" s="62"/>
      <c r="EQQ62" s="62"/>
      <c r="EQR62" s="62"/>
      <c r="EQS62" s="62"/>
      <c r="EQT62" s="62"/>
      <c r="EQU62" s="62"/>
      <c r="EQV62" s="62"/>
      <c r="EQW62" s="62"/>
      <c r="EQX62" s="62"/>
      <c r="EQY62" s="62"/>
      <c r="EQZ62" s="62"/>
      <c r="ERA62" s="62"/>
      <c r="ERB62" s="62"/>
      <c r="ERC62" s="62"/>
      <c r="ERD62" s="62"/>
      <c r="ERE62" s="62"/>
      <c r="ERF62" s="62"/>
      <c r="ERG62" s="62"/>
      <c r="ERH62" s="62"/>
      <c r="ERI62" s="62"/>
      <c r="ERJ62" s="62"/>
      <c r="ERK62" s="62"/>
      <c r="ERL62" s="62"/>
      <c r="ERM62" s="62"/>
      <c r="ERN62" s="62"/>
      <c r="ERO62" s="62"/>
      <c r="ERP62" s="62"/>
      <c r="ERQ62" s="62"/>
      <c r="ERR62" s="62"/>
      <c r="ERS62" s="62"/>
      <c r="ERT62" s="62"/>
      <c r="ERU62" s="62"/>
      <c r="ERV62" s="62"/>
      <c r="ERW62" s="62"/>
      <c r="ERX62" s="62"/>
      <c r="ERY62" s="62"/>
      <c r="ERZ62" s="62"/>
      <c r="ESA62" s="62"/>
      <c r="ESB62" s="62"/>
      <c r="ESC62" s="62"/>
      <c r="ESD62" s="62"/>
      <c r="ESE62" s="62"/>
      <c r="ESF62" s="62"/>
      <c r="ESG62" s="62"/>
      <c r="ESH62" s="62"/>
      <c r="ESI62" s="62"/>
      <c r="ESJ62" s="62"/>
      <c r="ESK62" s="62"/>
      <c r="ESL62" s="62"/>
      <c r="ESM62" s="62"/>
      <c r="ESN62" s="62"/>
      <c r="ESO62" s="62"/>
      <c r="ESP62" s="62"/>
      <c r="ESQ62" s="62"/>
      <c r="ESR62" s="62"/>
      <c r="ESS62" s="62"/>
      <c r="EST62" s="62"/>
      <c r="ESU62" s="62"/>
      <c r="ESV62" s="62"/>
      <c r="ESW62" s="62"/>
      <c r="ESX62" s="62"/>
      <c r="ESY62" s="62"/>
      <c r="ESZ62" s="62"/>
      <c r="ETA62" s="62"/>
      <c r="ETB62" s="62"/>
      <c r="ETC62" s="62"/>
      <c r="ETD62" s="62"/>
      <c r="ETE62" s="62"/>
      <c r="ETF62" s="62"/>
      <c r="ETG62" s="62"/>
      <c r="ETH62" s="62"/>
      <c r="ETI62" s="62"/>
      <c r="ETJ62" s="62"/>
      <c r="ETK62" s="62"/>
      <c r="ETL62" s="62"/>
      <c r="ETM62" s="62"/>
      <c r="ETN62" s="62"/>
      <c r="ETO62" s="62"/>
      <c r="ETP62" s="62"/>
      <c r="ETQ62" s="62"/>
      <c r="ETR62" s="62"/>
      <c r="ETS62" s="62"/>
      <c r="ETT62" s="62"/>
      <c r="ETU62" s="62"/>
      <c r="ETV62" s="62"/>
      <c r="ETW62" s="62"/>
      <c r="ETX62" s="62"/>
      <c r="ETY62" s="62"/>
      <c r="ETZ62" s="62"/>
      <c r="EUA62" s="62"/>
      <c r="EUB62" s="62"/>
      <c r="EUC62" s="62"/>
      <c r="EUD62" s="62"/>
      <c r="EUE62" s="62"/>
      <c r="EUF62" s="62"/>
      <c r="EUG62" s="62"/>
      <c r="EUH62" s="62"/>
      <c r="EUI62" s="62"/>
      <c r="EUJ62" s="62"/>
      <c r="EUK62" s="62"/>
      <c r="EUL62" s="62"/>
      <c r="EUM62" s="62"/>
      <c r="EUN62" s="62"/>
      <c r="EUO62" s="62"/>
      <c r="EUP62" s="62"/>
      <c r="EUQ62" s="62"/>
      <c r="EUR62" s="62"/>
      <c r="EUS62" s="62"/>
      <c r="EUT62" s="62"/>
      <c r="EUU62" s="62"/>
      <c r="EUV62" s="62"/>
      <c r="EUW62" s="62"/>
      <c r="EUX62" s="62"/>
      <c r="EUY62" s="62"/>
      <c r="EUZ62" s="62"/>
      <c r="EVA62" s="62"/>
      <c r="EVB62" s="62"/>
      <c r="EVC62" s="62"/>
      <c r="EVD62" s="62"/>
      <c r="EVE62" s="62"/>
      <c r="EVF62" s="62"/>
      <c r="EVG62" s="62"/>
      <c r="EVH62" s="62"/>
      <c r="EVI62" s="62"/>
      <c r="EVJ62" s="62"/>
      <c r="EVK62" s="62"/>
      <c r="EVL62" s="62"/>
      <c r="EVM62" s="62"/>
      <c r="EVN62" s="62"/>
      <c r="EVO62" s="62"/>
      <c r="EVP62" s="62"/>
      <c r="EVQ62" s="62"/>
      <c r="EVR62" s="62"/>
      <c r="EVS62" s="62"/>
      <c r="EVT62" s="62"/>
      <c r="EVU62" s="62"/>
      <c r="EVV62" s="62"/>
      <c r="EVW62" s="62"/>
      <c r="EVX62" s="62"/>
      <c r="EVY62" s="62"/>
      <c r="EVZ62" s="62"/>
      <c r="EWA62" s="62"/>
      <c r="EWB62" s="62"/>
      <c r="EWC62" s="62"/>
      <c r="EWD62" s="62"/>
      <c r="EWE62" s="62"/>
      <c r="EWF62" s="62"/>
      <c r="EWG62" s="62"/>
      <c r="EWH62" s="62"/>
      <c r="EWI62" s="62"/>
      <c r="EWJ62" s="62"/>
      <c r="EWK62" s="62"/>
      <c r="EWL62" s="62"/>
      <c r="EWM62" s="62"/>
      <c r="EWN62" s="62"/>
      <c r="EWO62" s="62"/>
      <c r="EWP62" s="62"/>
      <c r="EWQ62" s="62"/>
      <c r="EWR62" s="62"/>
      <c r="EWS62" s="62"/>
      <c r="EWT62" s="62"/>
      <c r="EWU62" s="62"/>
      <c r="EWV62" s="62"/>
      <c r="EWW62" s="62"/>
      <c r="EWX62" s="62"/>
      <c r="EWY62" s="62"/>
      <c r="EWZ62" s="62"/>
      <c r="EXA62" s="62"/>
      <c r="EXB62" s="62"/>
      <c r="EXC62" s="62"/>
      <c r="EXD62" s="62"/>
      <c r="EXE62" s="62"/>
      <c r="EXF62" s="62"/>
      <c r="EXG62" s="62"/>
      <c r="EXH62" s="62"/>
      <c r="EXI62" s="62"/>
      <c r="EXJ62" s="62"/>
      <c r="EXK62" s="62"/>
      <c r="EXL62" s="62"/>
      <c r="EXM62" s="62"/>
      <c r="EXN62" s="62"/>
      <c r="EXO62" s="62"/>
      <c r="EXP62" s="62"/>
      <c r="EXQ62" s="62"/>
      <c r="EXR62" s="62"/>
      <c r="EXS62" s="62"/>
      <c r="EXT62" s="62"/>
      <c r="EXU62" s="62"/>
      <c r="EXV62" s="62"/>
      <c r="EXW62" s="62"/>
      <c r="EXX62" s="62"/>
      <c r="EXY62" s="62"/>
      <c r="EXZ62" s="62"/>
      <c r="EYA62" s="62"/>
      <c r="EYB62" s="62"/>
      <c r="EYC62" s="62"/>
      <c r="EYD62" s="62"/>
      <c r="EYE62" s="62"/>
      <c r="EYF62" s="62"/>
      <c r="EYG62" s="62"/>
      <c r="EYH62" s="62"/>
      <c r="EYI62" s="62"/>
      <c r="EYJ62" s="62"/>
      <c r="EYK62" s="62"/>
      <c r="EYL62" s="62"/>
      <c r="EYM62" s="62"/>
      <c r="EYN62" s="62"/>
      <c r="EYO62" s="62"/>
      <c r="EYP62" s="62"/>
      <c r="EYQ62" s="62"/>
      <c r="EYR62" s="62"/>
      <c r="EYS62" s="62"/>
      <c r="EYT62" s="62"/>
      <c r="EYU62" s="62"/>
      <c r="EYV62" s="62"/>
      <c r="EYW62" s="62"/>
      <c r="EYX62" s="62"/>
      <c r="EYY62" s="62"/>
      <c r="EYZ62" s="62"/>
      <c r="EZA62" s="62"/>
      <c r="EZB62" s="62"/>
      <c r="EZC62" s="62"/>
      <c r="EZD62" s="62"/>
      <c r="EZE62" s="62"/>
      <c r="EZF62" s="62"/>
      <c r="EZG62" s="62"/>
      <c r="EZH62" s="62"/>
      <c r="EZI62" s="62"/>
      <c r="EZJ62" s="62"/>
      <c r="EZK62" s="62"/>
      <c r="EZL62" s="62"/>
      <c r="EZM62" s="62"/>
      <c r="EZN62" s="62"/>
      <c r="EZO62" s="62"/>
      <c r="EZP62" s="62"/>
      <c r="EZQ62" s="62"/>
      <c r="EZR62" s="62"/>
      <c r="EZS62" s="62"/>
      <c r="EZT62" s="62"/>
      <c r="EZU62" s="62"/>
      <c r="EZV62" s="62"/>
      <c r="EZW62" s="62"/>
      <c r="EZX62" s="62"/>
      <c r="EZY62" s="62"/>
      <c r="EZZ62" s="62"/>
      <c r="FAA62" s="62"/>
      <c r="FAB62" s="62"/>
      <c r="FAC62" s="62"/>
      <c r="FAD62" s="62"/>
      <c r="FAE62" s="62"/>
      <c r="FAF62" s="62"/>
      <c r="FAG62" s="62"/>
      <c r="FAH62" s="62"/>
      <c r="FAI62" s="62"/>
      <c r="FAJ62" s="62"/>
      <c r="FAK62" s="62"/>
      <c r="FAL62" s="62"/>
      <c r="FAM62" s="62"/>
      <c r="FAN62" s="62"/>
      <c r="FAO62" s="62"/>
      <c r="FAP62" s="62"/>
      <c r="FAQ62" s="62"/>
      <c r="FAR62" s="62"/>
      <c r="FAS62" s="62"/>
      <c r="FAT62" s="62"/>
      <c r="FAU62" s="62"/>
      <c r="FAV62" s="62"/>
      <c r="FAW62" s="62"/>
      <c r="FAX62" s="62"/>
      <c r="FAY62" s="62"/>
      <c r="FAZ62" s="62"/>
      <c r="FBA62" s="62"/>
      <c r="FBB62" s="62"/>
      <c r="FBC62" s="62"/>
      <c r="FBD62" s="62"/>
      <c r="FBE62" s="62"/>
      <c r="FBF62" s="62"/>
      <c r="FBG62" s="62"/>
      <c r="FBH62" s="62"/>
      <c r="FBI62" s="62"/>
      <c r="FBJ62" s="62"/>
      <c r="FBK62" s="62"/>
      <c r="FBL62" s="62"/>
      <c r="FBM62" s="62"/>
      <c r="FBN62" s="62"/>
      <c r="FBO62" s="62"/>
      <c r="FBP62" s="62"/>
      <c r="FBQ62" s="62"/>
      <c r="FBR62" s="62"/>
      <c r="FBS62" s="62"/>
      <c r="FBT62" s="62"/>
      <c r="FBU62" s="62"/>
      <c r="FBV62" s="62"/>
      <c r="FBW62" s="62"/>
      <c r="FBX62" s="62"/>
      <c r="FBY62" s="62"/>
      <c r="FBZ62" s="62"/>
      <c r="FCA62" s="62"/>
      <c r="FCB62" s="62"/>
      <c r="FCC62" s="62"/>
      <c r="FCD62" s="62"/>
      <c r="FCE62" s="62"/>
      <c r="FCF62" s="62"/>
      <c r="FCG62" s="62"/>
      <c r="FCH62" s="62"/>
      <c r="FCI62" s="62"/>
      <c r="FCJ62" s="62"/>
      <c r="FCK62" s="62"/>
      <c r="FCL62" s="62"/>
      <c r="FCM62" s="62"/>
      <c r="FCN62" s="62"/>
      <c r="FCO62" s="62"/>
      <c r="FCP62" s="62"/>
      <c r="FCQ62" s="62"/>
      <c r="FCR62" s="62"/>
      <c r="FCS62" s="62"/>
      <c r="FCT62" s="62"/>
      <c r="FCU62" s="62"/>
      <c r="FCV62" s="62"/>
      <c r="FCW62" s="62"/>
      <c r="FCX62" s="62"/>
      <c r="FCY62" s="62"/>
      <c r="FCZ62" s="62"/>
      <c r="FDA62" s="62"/>
      <c r="FDB62" s="62"/>
      <c r="FDC62" s="62"/>
      <c r="FDD62" s="62"/>
      <c r="FDE62" s="62"/>
      <c r="FDF62" s="62"/>
      <c r="FDG62" s="62"/>
      <c r="FDH62" s="62"/>
      <c r="FDI62" s="62"/>
      <c r="FDJ62" s="62"/>
      <c r="FDK62" s="62"/>
      <c r="FDL62" s="62"/>
      <c r="FDM62" s="62"/>
      <c r="FDN62" s="62"/>
      <c r="FDO62" s="62"/>
      <c r="FDP62" s="62"/>
      <c r="FDQ62" s="62"/>
      <c r="FDR62" s="62"/>
      <c r="FDS62" s="62"/>
      <c r="FDT62" s="62"/>
      <c r="FDU62" s="62"/>
      <c r="FDV62" s="62"/>
      <c r="FDW62" s="62"/>
      <c r="FDX62" s="62"/>
      <c r="FDY62" s="62"/>
      <c r="FDZ62" s="62"/>
      <c r="FEA62" s="62"/>
      <c r="FEB62" s="62"/>
      <c r="FEC62" s="62"/>
      <c r="FED62" s="62"/>
      <c r="FEE62" s="62"/>
      <c r="FEF62" s="62"/>
      <c r="FEG62" s="62"/>
      <c r="FEH62" s="62"/>
      <c r="FEI62" s="62"/>
      <c r="FEJ62" s="62"/>
      <c r="FEK62" s="62"/>
      <c r="FEL62" s="62"/>
      <c r="FEM62" s="62"/>
      <c r="FEN62" s="62"/>
      <c r="FEO62" s="62"/>
      <c r="FEP62" s="62"/>
      <c r="FEQ62" s="62"/>
      <c r="FER62" s="62"/>
      <c r="FES62" s="62"/>
      <c r="FET62" s="62"/>
      <c r="FEU62" s="62"/>
      <c r="FEV62" s="62"/>
      <c r="FEW62" s="62"/>
      <c r="FEX62" s="62"/>
      <c r="FEY62" s="62"/>
      <c r="FEZ62" s="62"/>
      <c r="FFA62" s="62"/>
      <c r="FFB62" s="62"/>
      <c r="FFC62" s="62"/>
      <c r="FFD62" s="62"/>
      <c r="FFE62" s="62"/>
      <c r="FFF62" s="62"/>
      <c r="FFG62" s="62"/>
      <c r="FFH62" s="62"/>
      <c r="FFI62" s="62"/>
      <c r="FFJ62" s="62"/>
      <c r="FFK62" s="62"/>
      <c r="FFL62" s="62"/>
      <c r="FFM62" s="62"/>
      <c r="FFN62" s="62"/>
      <c r="FFO62" s="62"/>
      <c r="FFP62" s="62"/>
      <c r="FFQ62" s="62"/>
      <c r="FFR62" s="62"/>
      <c r="FFS62" s="62"/>
      <c r="FFT62" s="62"/>
      <c r="FFU62" s="62"/>
      <c r="FFV62" s="62"/>
      <c r="FFW62" s="62"/>
      <c r="FFX62" s="62"/>
      <c r="FFY62" s="62"/>
      <c r="FFZ62" s="62"/>
      <c r="FGA62" s="62"/>
      <c r="FGB62" s="62"/>
      <c r="FGC62" s="62"/>
      <c r="FGD62" s="62"/>
      <c r="FGE62" s="62"/>
      <c r="FGF62" s="62"/>
      <c r="FGG62" s="62"/>
      <c r="FGH62" s="62"/>
      <c r="FGI62" s="62"/>
      <c r="FGJ62" s="62"/>
      <c r="FGK62" s="62"/>
      <c r="FGL62" s="62"/>
      <c r="FGM62" s="62"/>
      <c r="FGN62" s="62"/>
      <c r="FGO62" s="62"/>
      <c r="FGP62" s="62"/>
      <c r="FGQ62" s="62"/>
      <c r="FGR62" s="62"/>
      <c r="FGS62" s="62"/>
      <c r="FGT62" s="62"/>
      <c r="FGU62" s="62"/>
      <c r="FGV62" s="62"/>
      <c r="FGW62" s="62"/>
      <c r="FGX62" s="62"/>
      <c r="FGY62" s="62"/>
      <c r="FGZ62" s="62"/>
      <c r="FHA62" s="62"/>
      <c r="FHB62" s="62"/>
      <c r="FHC62" s="62"/>
      <c r="FHD62" s="62"/>
      <c r="FHE62" s="62"/>
      <c r="FHF62" s="62"/>
      <c r="FHG62" s="62"/>
      <c r="FHH62" s="62"/>
      <c r="FHI62" s="62"/>
      <c r="FHJ62" s="62"/>
      <c r="FHK62" s="62"/>
      <c r="FHL62" s="62"/>
      <c r="FHM62" s="62"/>
      <c r="FHN62" s="62"/>
      <c r="FHO62" s="62"/>
      <c r="FHP62" s="62"/>
      <c r="FHQ62" s="62"/>
      <c r="FHR62" s="62"/>
      <c r="FHS62" s="62"/>
      <c r="FHT62" s="62"/>
      <c r="FHU62" s="62"/>
      <c r="FHV62" s="62"/>
      <c r="FHW62" s="62"/>
      <c r="FHX62" s="62"/>
      <c r="FHY62" s="62"/>
      <c r="FHZ62" s="62"/>
      <c r="FIA62" s="62"/>
      <c r="FIB62" s="62"/>
      <c r="FIC62" s="62"/>
      <c r="FID62" s="62"/>
      <c r="FIE62" s="62"/>
      <c r="FIF62" s="62"/>
      <c r="FIG62" s="62"/>
      <c r="FIH62" s="62"/>
      <c r="FII62" s="62"/>
      <c r="FIJ62" s="62"/>
      <c r="FIK62" s="62"/>
      <c r="FIL62" s="62"/>
      <c r="FIM62" s="62"/>
      <c r="FIN62" s="62"/>
      <c r="FIO62" s="62"/>
      <c r="FIP62" s="62"/>
      <c r="FIQ62" s="62"/>
      <c r="FIR62" s="62"/>
      <c r="FIS62" s="62"/>
      <c r="FIT62" s="62"/>
      <c r="FIU62" s="62"/>
      <c r="FIV62" s="62"/>
      <c r="FIW62" s="62"/>
      <c r="FIX62" s="62"/>
      <c r="FIY62" s="62"/>
      <c r="FIZ62" s="62"/>
      <c r="FJA62" s="62"/>
      <c r="FJB62" s="62"/>
      <c r="FJC62" s="62"/>
      <c r="FJD62" s="62"/>
      <c r="FJE62" s="62"/>
      <c r="FJF62" s="62"/>
      <c r="FJG62" s="62"/>
      <c r="FJH62" s="62"/>
      <c r="FJI62" s="62"/>
      <c r="FJJ62" s="62"/>
      <c r="FJK62" s="62"/>
      <c r="FJL62" s="62"/>
      <c r="FJM62" s="62"/>
      <c r="FJN62" s="62"/>
      <c r="FJO62" s="62"/>
      <c r="FJP62" s="62"/>
      <c r="FJQ62" s="62"/>
      <c r="FJR62" s="62"/>
      <c r="FJS62" s="62"/>
      <c r="FJT62" s="62"/>
      <c r="FJU62" s="62"/>
      <c r="FJV62" s="62"/>
      <c r="FJW62" s="62"/>
      <c r="FJX62" s="62"/>
      <c r="FJY62" s="62"/>
      <c r="FJZ62" s="62"/>
      <c r="FKA62" s="62"/>
      <c r="FKB62" s="62"/>
      <c r="FKC62" s="62"/>
      <c r="FKD62" s="62"/>
      <c r="FKE62" s="62"/>
      <c r="FKF62" s="62"/>
      <c r="FKG62" s="62"/>
      <c r="FKH62" s="62"/>
      <c r="FKI62" s="62"/>
      <c r="FKJ62" s="62"/>
      <c r="FKK62" s="62"/>
      <c r="FKL62" s="62"/>
      <c r="FKM62" s="62"/>
      <c r="FKN62" s="62"/>
      <c r="FKO62" s="62"/>
      <c r="FKP62" s="62"/>
      <c r="FKQ62" s="62"/>
      <c r="FKR62" s="62"/>
      <c r="FKS62" s="62"/>
      <c r="FKT62" s="62"/>
      <c r="FKU62" s="62"/>
      <c r="FKV62" s="62"/>
      <c r="FKW62" s="62"/>
      <c r="FKX62" s="62"/>
      <c r="FKY62" s="62"/>
      <c r="FKZ62" s="62"/>
      <c r="FLA62" s="62"/>
      <c r="FLB62" s="62"/>
      <c r="FLC62" s="62"/>
      <c r="FLD62" s="62"/>
      <c r="FLE62" s="62"/>
      <c r="FLF62" s="62"/>
      <c r="FLG62" s="62"/>
      <c r="FLH62" s="62"/>
      <c r="FLI62" s="62"/>
      <c r="FLJ62" s="62"/>
      <c r="FLK62" s="62"/>
      <c r="FLL62" s="62"/>
      <c r="FLM62" s="62"/>
      <c r="FLN62" s="62"/>
      <c r="FLO62" s="62"/>
      <c r="FLP62" s="62"/>
      <c r="FLQ62" s="62"/>
      <c r="FLR62" s="62"/>
      <c r="FLS62" s="62"/>
      <c r="FLT62" s="62"/>
      <c r="FLU62" s="62"/>
      <c r="FLV62" s="62"/>
      <c r="FLW62" s="62"/>
      <c r="FLX62" s="62"/>
      <c r="FLY62" s="62"/>
      <c r="FLZ62" s="62"/>
      <c r="FMA62" s="62"/>
      <c r="FMB62" s="62"/>
      <c r="FMC62" s="62"/>
      <c r="FMD62" s="62"/>
      <c r="FME62" s="62"/>
      <c r="FMF62" s="62"/>
      <c r="FMG62" s="62"/>
      <c r="FMH62" s="62"/>
      <c r="FMI62" s="62"/>
      <c r="FMJ62" s="62"/>
      <c r="FMK62" s="62"/>
      <c r="FML62" s="62"/>
      <c r="FMM62" s="62"/>
      <c r="FMN62" s="62"/>
      <c r="FMO62" s="62"/>
      <c r="FMP62" s="62"/>
      <c r="FMQ62" s="62"/>
      <c r="FMR62" s="62"/>
      <c r="FMS62" s="62"/>
      <c r="FMT62" s="62"/>
      <c r="FMU62" s="62"/>
      <c r="FMV62" s="62"/>
      <c r="FMW62" s="62"/>
      <c r="FMX62" s="62"/>
      <c r="FMY62" s="62"/>
      <c r="FMZ62" s="62"/>
      <c r="FNA62" s="62"/>
      <c r="FNB62" s="62"/>
      <c r="FNC62" s="62"/>
      <c r="FND62" s="62"/>
      <c r="FNE62" s="62"/>
      <c r="FNF62" s="62"/>
      <c r="FNG62" s="62"/>
      <c r="FNH62" s="62"/>
      <c r="FNI62" s="62"/>
      <c r="FNJ62" s="62"/>
      <c r="FNK62" s="62"/>
      <c r="FNL62" s="62"/>
      <c r="FNM62" s="62"/>
      <c r="FNN62" s="62"/>
      <c r="FNO62" s="62"/>
      <c r="FNP62" s="62"/>
      <c r="FNQ62" s="62"/>
      <c r="FNR62" s="62"/>
      <c r="FNS62" s="62"/>
      <c r="FNT62" s="62"/>
      <c r="FNU62" s="62"/>
      <c r="FNV62" s="62"/>
      <c r="FNW62" s="62"/>
      <c r="FNX62" s="62"/>
      <c r="FNY62" s="62"/>
      <c r="FNZ62" s="62"/>
      <c r="FOA62" s="62"/>
      <c r="FOB62" s="62"/>
      <c r="FOC62" s="62"/>
      <c r="FOD62" s="62"/>
      <c r="FOE62" s="62"/>
      <c r="FOF62" s="62"/>
      <c r="FOG62" s="62"/>
      <c r="FOH62" s="62"/>
      <c r="FOI62" s="62"/>
      <c r="FOJ62" s="62"/>
      <c r="FOK62" s="62"/>
      <c r="FOL62" s="62"/>
      <c r="FOM62" s="62"/>
      <c r="FON62" s="62"/>
      <c r="FOO62" s="62"/>
      <c r="FOP62" s="62"/>
      <c r="FOQ62" s="62"/>
      <c r="FOR62" s="62"/>
      <c r="FOS62" s="62"/>
      <c r="FOT62" s="62"/>
      <c r="FOU62" s="62"/>
      <c r="FOV62" s="62"/>
      <c r="FOW62" s="62"/>
      <c r="FOX62" s="62"/>
      <c r="FOY62" s="62"/>
      <c r="FOZ62" s="62"/>
      <c r="FPA62" s="62"/>
      <c r="FPB62" s="62"/>
      <c r="FPC62" s="62"/>
      <c r="FPD62" s="62"/>
      <c r="FPE62" s="62"/>
      <c r="FPF62" s="62"/>
      <c r="FPG62" s="62"/>
      <c r="FPH62" s="62"/>
      <c r="FPI62" s="62"/>
      <c r="FPJ62" s="62"/>
      <c r="FPK62" s="62"/>
      <c r="FPL62" s="62"/>
      <c r="FPM62" s="62"/>
      <c r="FPN62" s="62"/>
      <c r="FPO62" s="62"/>
      <c r="FPP62" s="62"/>
      <c r="FPQ62" s="62"/>
      <c r="FPR62" s="62"/>
      <c r="FPS62" s="62"/>
      <c r="FPT62" s="62"/>
      <c r="FPU62" s="62"/>
      <c r="FPV62" s="62"/>
      <c r="FPW62" s="62"/>
      <c r="FPX62" s="62"/>
      <c r="FPY62" s="62"/>
      <c r="FPZ62" s="62"/>
      <c r="FQA62" s="62"/>
      <c r="FQB62" s="62"/>
      <c r="FQC62" s="62"/>
      <c r="FQD62" s="62"/>
      <c r="FQE62" s="62"/>
      <c r="FQF62" s="62"/>
      <c r="FQG62" s="62"/>
      <c r="FQH62" s="62"/>
      <c r="FQI62" s="62"/>
      <c r="FQJ62" s="62"/>
      <c r="FQK62" s="62"/>
      <c r="FQL62" s="62"/>
      <c r="FQM62" s="62"/>
      <c r="FQN62" s="62"/>
      <c r="FQO62" s="62"/>
      <c r="FQP62" s="62"/>
      <c r="FQQ62" s="62"/>
      <c r="FQR62" s="62"/>
      <c r="FQS62" s="62"/>
      <c r="FQT62" s="62"/>
      <c r="FQU62" s="62"/>
      <c r="FQV62" s="62"/>
      <c r="FQW62" s="62"/>
      <c r="FQX62" s="62"/>
      <c r="FQY62" s="62"/>
      <c r="FQZ62" s="62"/>
      <c r="FRA62" s="62"/>
      <c r="FRB62" s="62"/>
      <c r="FRC62" s="62"/>
      <c r="FRD62" s="62"/>
      <c r="FRE62" s="62"/>
      <c r="FRF62" s="62"/>
      <c r="FRG62" s="62"/>
      <c r="FRH62" s="62"/>
      <c r="FRI62" s="62"/>
      <c r="FRJ62" s="62"/>
      <c r="FRK62" s="62"/>
      <c r="FRL62" s="62"/>
      <c r="FRM62" s="62"/>
      <c r="FRN62" s="62"/>
      <c r="FRO62" s="62"/>
      <c r="FRP62" s="62"/>
      <c r="FRQ62" s="62"/>
      <c r="FRR62" s="62"/>
      <c r="FRS62" s="62"/>
      <c r="FRT62" s="62"/>
      <c r="FRU62" s="62"/>
      <c r="FRV62" s="62"/>
      <c r="FRW62" s="62"/>
      <c r="FRX62" s="62"/>
      <c r="FRY62" s="62"/>
      <c r="FRZ62" s="62"/>
      <c r="FSA62" s="62"/>
      <c r="FSB62" s="62"/>
      <c r="FSC62" s="62"/>
      <c r="FSD62" s="62"/>
      <c r="FSE62" s="62"/>
      <c r="FSF62" s="62"/>
      <c r="FSG62" s="62"/>
      <c r="FSH62" s="62"/>
      <c r="FSI62" s="62"/>
      <c r="FSJ62" s="62"/>
      <c r="FSK62" s="62"/>
      <c r="FSL62" s="62"/>
      <c r="FSM62" s="62"/>
      <c r="FSN62" s="62"/>
      <c r="FSO62" s="62"/>
      <c r="FSP62" s="62"/>
      <c r="FSQ62" s="62"/>
      <c r="FSR62" s="62"/>
      <c r="FSS62" s="62"/>
      <c r="FST62" s="62"/>
      <c r="FSU62" s="62"/>
      <c r="FSV62" s="62"/>
      <c r="FSW62" s="62"/>
      <c r="FSX62" s="62"/>
      <c r="FSY62" s="62"/>
      <c r="FSZ62" s="62"/>
      <c r="FTA62" s="62"/>
      <c r="FTB62" s="62"/>
      <c r="FTC62" s="62"/>
      <c r="FTD62" s="62"/>
      <c r="FTE62" s="62"/>
      <c r="FTF62" s="62"/>
      <c r="FTG62" s="62"/>
      <c r="FTH62" s="62"/>
      <c r="FTI62" s="62"/>
      <c r="FTJ62" s="62"/>
      <c r="FTK62" s="62"/>
      <c r="FTL62" s="62"/>
      <c r="FTM62" s="62"/>
      <c r="FTN62" s="62"/>
      <c r="FTO62" s="62"/>
      <c r="FTP62" s="62"/>
      <c r="FTQ62" s="62"/>
      <c r="FTR62" s="62"/>
      <c r="FTS62" s="62"/>
      <c r="FTT62" s="62"/>
      <c r="FTU62" s="62"/>
      <c r="FTV62" s="62"/>
      <c r="FTW62" s="62"/>
      <c r="FTX62" s="62"/>
      <c r="FTY62" s="62"/>
      <c r="FTZ62" s="62"/>
      <c r="FUA62" s="62"/>
      <c r="FUB62" s="62"/>
      <c r="FUC62" s="62"/>
      <c r="FUD62" s="62"/>
      <c r="FUE62" s="62"/>
      <c r="FUF62" s="62"/>
      <c r="FUG62" s="62"/>
      <c r="FUH62" s="62"/>
      <c r="FUI62" s="62"/>
      <c r="FUJ62" s="62"/>
      <c r="FUK62" s="62"/>
      <c r="FUL62" s="62"/>
      <c r="FUM62" s="62"/>
      <c r="FUN62" s="62"/>
      <c r="FUO62" s="62"/>
      <c r="FUP62" s="62"/>
      <c r="FUQ62" s="62"/>
      <c r="FUR62" s="62"/>
      <c r="FUS62" s="62"/>
      <c r="FUT62" s="62"/>
      <c r="FUU62" s="62"/>
      <c r="FUV62" s="62"/>
      <c r="FUW62" s="62"/>
      <c r="FUX62" s="62"/>
      <c r="FUY62" s="62"/>
      <c r="FUZ62" s="62"/>
      <c r="FVA62" s="62"/>
      <c r="FVB62" s="62"/>
      <c r="FVC62" s="62"/>
      <c r="FVD62" s="62"/>
      <c r="FVE62" s="62"/>
      <c r="FVF62" s="62"/>
      <c r="FVG62" s="62"/>
      <c r="FVH62" s="62"/>
      <c r="FVI62" s="62"/>
      <c r="FVJ62" s="62"/>
      <c r="FVK62" s="62"/>
      <c r="FVL62" s="62"/>
      <c r="FVM62" s="62"/>
      <c r="FVN62" s="62"/>
      <c r="FVO62" s="62"/>
      <c r="FVP62" s="62"/>
      <c r="FVQ62" s="62"/>
      <c r="FVR62" s="62"/>
      <c r="FVS62" s="62"/>
      <c r="FVT62" s="62"/>
      <c r="FVU62" s="62"/>
      <c r="FVV62" s="62"/>
      <c r="FVW62" s="62"/>
      <c r="FVX62" s="62"/>
      <c r="FVY62" s="62"/>
      <c r="FVZ62" s="62"/>
      <c r="FWA62" s="62"/>
      <c r="FWB62" s="62"/>
      <c r="FWC62" s="62"/>
      <c r="FWD62" s="62"/>
      <c r="FWE62" s="62"/>
      <c r="FWF62" s="62"/>
      <c r="FWG62" s="62"/>
      <c r="FWH62" s="62"/>
      <c r="FWI62" s="62"/>
      <c r="FWJ62" s="62"/>
      <c r="FWK62" s="62"/>
      <c r="FWL62" s="62"/>
      <c r="FWM62" s="62"/>
      <c r="FWN62" s="62"/>
      <c r="FWO62" s="62"/>
      <c r="FWP62" s="62"/>
      <c r="FWQ62" s="62"/>
      <c r="FWR62" s="62"/>
      <c r="FWS62" s="62"/>
      <c r="FWT62" s="62"/>
      <c r="FWU62" s="62"/>
      <c r="FWV62" s="62"/>
      <c r="FWW62" s="62"/>
      <c r="FWX62" s="62"/>
      <c r="FWY62" s="62"/>
      <c r="FWZ62" s="62"/>
      <c r="FXA62" s="62"/>
      <c r="FXB62" s="62"/>
      <c r="FXC62" s="62"/>
      <c r="FXD62" s="62"/>
      <c r="FXE62" s="62"/>
      <c r="FXF62" s="62"/>
      <c r="FXG62" s="62"/>
      <c r="FXH62" s="62"/>
      <c r="FXI62" s="62"/>
      <c r="FXJ62" s="62"/>
      <c r="FXK62" s="62"/>
      <c r="FXL62" s="62"/>
      <c r="FXM62" s="62"/>
      <c r="FXN62" s="62"/>
      <c r="FXO62" s="62"/>
      <c r="FXP62" s="62"/>
      <c r="FXQ62" s="62"/>
      <c r="FXR62" s="62"/>
      <c r="FXS62" s="62"/>
      <c r="FXT62" s="62"/>
      <c r="FXU62" s="62"/>
      <c r="FXV62" s="62"/>
      <c r="FXW62" s="62"/>
      <c r="FXX62" s="62"/>
      <c r="FXY62" s="62"/>
      <c r="FXZ62" s="62"/>
      <c r="FYA62" s="62"/>
      <c r="FYB62" s="62"/>
      <c r="FYC62" s="62"/>
      <c r="FYD62" s="62"/>
      <c r="FYE62" s="62"/>
      <c r="FYF62" s="62"/>
      <c r="FYG62" s="62"/>
      <c r="FYH62" s="62"/>
      <c r="FYI62" s="62"/>
      <c r="FYJ62" s="62"/>
      <c r="FYK62" s="62"/>
      <c r="FYL62" s="62"/>
      <c r="FYM62" s="62"/>
      <c r="FYN62" s="62"/>
      <c r="FYO62" s="62"/>
      <c r="FYP62" s="62"/>
      <c r="FYQ62" s="62"/>
      <c r="FYR62" s="62"/>
      <c r="FYS62" s="62"/>
      <c r="FYT62" s="62"/>
      <c r="FYU62" s="62"/>
      <c r="FYV62" s="62"/>
      <c r="FYW62" s="62"/>
      <c r="FYX62" s="62"/>
      <c r="FYY62" s="62"/>
      <c r="FYZ62" s="62"/>
      <c r="FZA62" s="62"/>
      <c r="FZB62" s="62"/>
      <c r="FZC62" s="62"/>
      <c r="FZD62" s="62"/>
      <c r="FZE62" s="62"/>
      <c r="FZF62" s="62"/>
      <c r="FZG62" s="62"/>
      <c r="FZH62" s="62"/>
      <c r="FZI62" s="62"/>
      <c r="FZJ62" s="62"/>
      <c r="FZK62" s="62"/>
      <c r="FZL62" s="62"/>
      <c r="FZM62" s="62"/>
      <c r="FZN62" s="62"/>
      <c r="FZO62" s="62"/>
      <c r="FZP62" s="62"/>
      <c r="FZQ62" s="62"/>
      <c r="FZR62" s="62"/>
      <c r="FZS62" s="62"/>
      <c r="FZT62" s="62"/>
      <c r="FZU62" s="62"/>
      <c r="FZV62" s="62"/>
      <c r="FZW62" s="62"/>
      <c r="FZX62" s="62"/>
      <c r="FZY62" s="62"/>
      <c r="FZZ62" s="62"/>
      <c r="GAA62" s="62"/>
      <c r="GAB62" s="62"/>
      <c r="GAC62" s="62"/>
      <c r="GAD62" s="62"/>
      <c r="GAE62" s="62"/>
      <c r="GAF62" s="62"/>
      <c r="GAG62" s="62"/>
      <c r="GAH62" s="62"/>
      <c r="GAI62" s="62"/>
      <c r="GAJ62" s="62"/>
      <c r="GAK62" s="62"/>
      <c r="GAL62" s="62"/>
      <c r="GAM62" s="62"/>
      <c r="GAN62" s="62"/>
      <c r="GAO62" s="62"/>
      <c r="GAP62" s="62"/>
      <c r="GAQ62" s="62"/>
      <c r="GAR62" s="62"/>
      <c r="GAS62" s="62"/>
      <c r="GAT62" s="62"/>
      <c r="GAU62" s="62"/>
      <c r="GAV62" s="62"/>
      <c r="GAW62" s="62"/>
      <c r="GAX62" s="62"/>
      <c r="GAY62" s="62"/>
      <c r="GAZ62" s="62"/>
      <c r="GBA62" s="62"/>
      <c r="GBB62" s="62"/>
      <c r="GBC62" s="62"/>
      <c r="GBD62" s="62"/>
      <c r="GBE62" s="62"/>
      <c r="GBF62" s="62"/>
      <c r="GBG62" s="62"/>
      <c r="GBH62" s="62"/>
      <c r="GBI62" s="62"/>
      <c r="GBJ62" s="62"/>
      <c r="GBK62" s="62"/>
      <c r="GBL62" s="62"/>
      <c r="GBM62" s="62"/>
      <c r="GBN62" s="62"/>
      <c r="GBO62" s="62"/>
      <c r="GBP62" s="62"/>
      <c r="GBQ62" s="62"/>
      <c r="GBR62" s="62"/>
      <c r="GBS62" s="62"/>
      <c r="GBT62" s="62"/>
      <c r="GBU62" s="62"/>
      <c r="GBV62" s="62"/>
      <c r="GBW62" s="62"/>
      <c r="GBX62" s="62"/>
      <c r="GBY62" s="62"/>
      <c r="GBZ62" s="62"/>
      <c r="GCA62" s="62"/>
      <c r="GCB62" s="62"/>
      <c r="GCC62" s="62"/>
      <c r="GCD62" s="62"/>
      <c r="GCE62" s="62"/>
      <c r="GCF62" s="62"/>
      <c r="GCG62" s="62"/>
      <c r="GCH62" s="62"/>
      <c r="GCI62" s="62"/>
      <c r="GCJ62" s="62"/>
      <c r="GCK62" s="62"/>
      <c r="GCL62" s="62"/>
      <c r="GCM62" s="62"/>
      <c r="GCN62" s="62"/>
      <c r="GCO62" s="62"/>
      <c r="GCP62" s="62"/>
      <c r="GCQ62" s="62"/>
      <c r="GCR62" s="62"/>
      <c r="GCS62" s="62"/>
      <c r="GCT62" s="62"/>
      <c r="GCU62" s="62"/>
      <c r="GCV62" s="62"/>
      <c r="GCW62" s="62"/>
      <c r="GCX62" s="62"/>
      <c r="GCY62" s="62"/>
      <c r="GCZ62" s="62"/>
      <c r="GDA62" s="62"/>
      <c r="GDB62" s="62"/>
      <c r="GDC62" s="62"/>
      <c r="GDD62" s="62"/>
      <c r="GDE62" s="62"/>
      <c r="GDF62" s="62"/>
      <c r="GDG62" s="62"/>
      <c r="GDH62" s="62"/>
      <c r="GDI62" s="62"/>
      <c r="GDJ62" s="62"/>
      <c r="GDK62" s="62"/>
      <c r="GDL62" s="62"/>
      <c r="GDM62" s="62"/>
      <c r="GDN62" s="62"/>
      <c r="GDO62" s="62"/>
      <c r="GDP62" s="62"/>
      <c r="GDQ62" s="62"/>
      <c r="GDR62" s="62"/>
      <c r="GDS62" s="62"/>
      <c r="GDT62" s="62"/>
      <c r="GDU62" s="62"/>
      <c r="GDV62" s="62"/>
      <c r="GDW62" s="62"/>
      <c r="GDX62" s="62"/>
      <c r="GDY62" s="62"/>
      <c r="GDZ62" s="62"/>
      <c r="GEA62" s="62"/>
      <c r="GEB62" s="62"/>
      <c r="GEC62" s="62"/>
      <c r="GED62" s="62"/>
      <c r="GEE62" s="62"/>
      <c r="GEF62" s="62"/>
      <c r="GEG62" s="62"/>
      <c r="GEH62" s="62"/>
      <c r="GEI62" s="62"/>
      <c r="GEJ62" s="62"/>
      <c r="GEK62" s="62"/>
      <c r="GEL62" s="62"/>
      <c r="GEM62" s="62"/>
      <c r="GEN62" s="62"/>
      <c r="GEO62" s="62"/>
      <c r="GEP62" s="62"/>
      <c r="GEQ62" s="62"/>
      <c r="GER62" s="62"/>
      <c r="GES62" s="62"/>
      <c r="GET62" s="62"/>
      <c r="GEU62" s="62"/>
      <c r="GEV62" s="62"/>
      <c r="GEW62" s="62"/>
      <c r="GEX62" s="62"/>
      <c r="GEY62" s="62"/>
      <c r="GEZ62" s="62"/>
      <c r="GFA62" s="62"/>
      <c r="GFB62" s="62"/>
      <c r="GFC62" s="62"/>
      <c r="GFD62" s="62"/>
      <c r="GFE62" s="62"/>
      <c r="GFF62" s="62"/>
      <c r="GFG62" s="62"/>
      <c r="GFH62" s="62"/>
      <c r="GFI62" s="62"/>
      <c r="GFJ62" s="62"/>
      <c r="GFK62" s="62"/>
      <c r="GFL62" s="62"/>
      <c r="GFM62" s="62"/>
      <c r="GFN62" s="62"/>
      <c r="GFO62" s="62"/>
      <c r="GFP62" s="62"/>
      <c r="GFQ62" s="62"/>
      <c r="GFR62" s="62"/>
      <c r="GFS62" s="62"/>
      <c r="GFT62" s="62"/>
      <c r="GFU62" s="62"/>
      <c r="GFV62" s="62"/>
      <c r="GFW62" s="62"/>
      <c r="GFX62" s="62"/>
      <c r="GFY62" s="62"/>
      <c r="GFZ62" s="62"/>
      <c r="GGA62" s="62"/>
      <c r="GGB62" s="62"/>
      <c r="GGC62" s="62"/>
      <c r="GGD62" s="62"/>
      <c r="GGE62" s="62"/>
      <c r="GGF62" s="62"/>
      <c r="GGG62" s="62"/>
      <c r="GGH62" s="62"/>
      <c r="GGI62" s="62"/>
      <c r="GGJ62" s="62"/>
      <c r="GGK62" s="62"/>
      <c r="GGL62" s="62"/>
      <c r="GGM62" s="62"/>
      <c r="GGN62" s="62"/>
      <c r="GGO62" s="62"/>
      <c r="GGP62" s="62"/>
      <c r="GGQ62" s="62"/>
      <c r="GGR62" s="62"/>
      <c r="GGS62" s="62"/>
      <c r="GGT62" s="62"/>
      <c r="GGU62" s="62"/>
      <c r="GGV62" s="62"/>
      <c r="GGW62" s="62"/>
      <c r="GGX62" s="62"/>
      <c r="GGY62" s="62"/>
      <c r="GGZ62" s="62"/>
      <c r="GHA62" s="62"/>
      <c r="GHB62" s="62"/>
      <c r="GHC62" s="62"/>
      <c r="GHD62" s="62"/>
      <c r="GHE62" s="62"/>
      <c r="GHF62" s="62"/>
      <c r="GHG62" s="62"/>
      <c r="GHH62" s="62"/>
      <c r="GHI62" s="62"/>
      <c r="GHJ62" s="62"/>
      <c r="GHK62" s="62"/>
      <c r="GHL62" s="62"/>
      <c r="GHM62" s="62"/>
      <c r="GHN62" s="62"/>
      <c r="GHO62" s="62"/>
      <c r="GHP62" s="62"/>
      <c r="GHQ62" s="62"/>
      <c r="GHR62" s="62"/>
      <c r="GHS62" s="62"/>
      <c r="GHT62" s="62"/>
      <c r="GHU62" s="62"/>
      <c r="GHV62" s="62"/>
      <c r="GHW62" s="62"/>
      <c r="GHX62" s="62"/>
      <c r="GHY62" s="62"/>
      <c r="GHZ62" s="62"/>
      <c r="GIA62" s="62"/>
      <c r="GIB62" s="62"/>
      <c r="GIC62" s="62"/>
      <c r="GID62" s="62"/>
      <c r="GIE62" s="62"/>
      <c r="GIF62" s="62"/>
      <c r="GIG62" s="62"/>
      <c r="GIH62" s="62"/>
      <c r="GII62" s="62"/>
      <c r="GIJ62" s="62"/>
      <c r="GIK62" s="62"/>
      <c r="GIL62" s="62"/>
      <c r="GIM62" s="62"/>
      <c r="GIN62" s="62"/>
      <c r="GIO62" s="62"/>
      <c r="GIP62" s="62"/>
      <c r="GIQ62" s="62"/>
      <c r="GIR62" s="62"/>
      <c r="GIS62" s="62"/>
      <c r="GIT62" s="62"/>
      <c r="GIU62" s="62"/>
      <c r="GIV62" s="62"/>
      <c r="GIW62" s="62"/>
      <c r="GIX62" s="62"/>
      <c r="GIY62" s="62"/>
      <c r="GIZ62" s="62"/>
      <c r="GJA62" s="62"/>
      <c r="GJB62" s="62"/>
      <c r="GJC62" s="62"/>
      <c r="GJD62" s="62"/>
      <c r="GJE62" s="62"/>
      <c r="GJF62" s="62"/>
      <c r="GJG62" s="62"/>
      <c r="GJH62" s="62"/>
      <c r="GJI62" s="62"/>
      <c r="GJJ62" s="62"/>
      <c r="GJK62" s="62"/>
      <c r="GJL62" s="62"/>
      <c r="GJM62" s="62"/>
      <c r="GJN62" s="62"/>
      <c r="GJO62" s="62"/>
      <c r="GJP62" s="62"/>
      <c r="GJQ62" s="62"/>
      <c r="GJR62" s="62"/>
      <c r="GJS62" s="62"/>
      <c r="GJT62" s="62"/>
      <c r="GJU62" s="62"/>
      <c r="GJV62" s="62"/>
      <c r="GJW62" s="62"/>
      <c r="GJX62" s="62"/>
      <c r="GJY62" s="62"/>
      <c r="GJZ62" s="62"/>
      <c r="GKA62" s="62"/>
      <c r="GKB62" s="62"/>
      <c r="GKC62" s="62"/>
      <c r="GKD62" s="62"/>
      <c r="GKE62" s="62"/>
      <c r="GKF62" s="62"/>
      <c r="GKG62" s="62"/>
      <c r="GKH62" s="62"/>
      <c r="GKI62" s="62"/>
      <c r="GKJ62" s="62"/>
      <c r="GKK62" s="62"/>
      <c r="GKL62" s="62"/>
      <c r="GKM62" s="62"/>
      <c r="GKN62" s="62"/>
      <c r="GKO62" s="62"/>
      <c r="GKP62" s="62"/>
      <c r="GKQ62" s="62"/>
      <c r="GKR62" s="62"/>
      <c r="GKS62" s="62"/>
      <c r="GKT62" s="62"/>
      <c r="GKU62" s="62"/>
      <c r="GKV62" s="62"/>
      <c r="GKW62" s="62"/>
      <c r="GKX62" s="62"/>
      <c r="GKY62" s="62"/>
      <c r="GKZ62" s="62"/>
      <c r="GLA62" s="62"/>
      <c r="GLB62" s="62"/>
      <c r="GLC62" s="62"/>
      <c r="GLD62" s="62"/>
      <c r="GLE62" s="62"/>
      <c r="GLF62" s="62"/>
      <c r="GLG62" s="62"/>
      <c r="GLH62" s="62"/>
      <c r="GLI62" s="62"/>
      <c r="GLJ62" s="62"/>
      <c r="GLK62" s="62"/>
      <c r="GLL62" s="62"/>
      <c r="GLM62" s="62"/>
      <c r="GLN62" s="62"/>
      <c r="GLO62" s="62"/>
      <c r="GLP62" s="62"/>
      <c r="GLQ62" s="62"/>
      <c r="GLR62" s="62"/>
      <c r="GLS62" s="62"/>
      <c r="GLT62" s="62"/>
      <c r="GLU62" s="62"/>
      <c r="GLV62" s="62"/>
      <c r="GLW62" s="62"/>
      <c r="GLX62" s="62"/>
      <c r="GLY62" s="62"/>
      <c r="GLZ62" s="62"/>
      <c r="GMA62" s="62"/>
      <c r="GMB62" s="62"/>
      <c r="GMC62" s="62"/>
      <c r="GMD62" s="62"/>
      <c r="GME62" s="62"/>
      <c r="GMF62" s="62"/>
      <c r="GMG62" s="62"/>
      <c r="GMH62" s="62"/>
      <c r="GMI62" s="62"/>
      <c r="GMJ62" s="62"/>
      <c r="GMK62" s="62"/>
      <c r="GML62" s="62"/>
      <c r="GMM62" s="62"/>
      <c r="GMN62" s="62"/>
      <c r="GMO62" s="62"/>
      <c r="GMP62" s="62"/>
      <c r="GMQ62" s="62"/>
      <c r="GMR62" s="62"/>
      <c r="GMS62" s="62"/>
      <c r="GMT62" s="62"/>
      <c r="GMU62" s="62"/>
      <c r="GMV62" s="62"/>
      <c r="GMW62" s="62"/>
      <c r="GMX62" s="62"/>
      <c r="GMY62" s="62"/>
      <c r="GMZ62" s="62"/>
      <c r="GNA62" s="62"/>
      <c r="GNB62" s="62"/>
      <c r="GNC62" s="62"/>
      <c r="GND62" s="62"/>
      <c r="GNE62" s="62"/>
      <c r="GNF62" s="62"/>
      <c r="GNG62" s="62"/>
      <c r="GNH62" s="62"/>
      <c r="GNI62" s="62"/>
      <c r="GNJ62" s="62"/>
      <c r="GNK62" s="62"/>
      <c r="GNL62" s="62"/>
      <c r="GNM62" s="62"/>
      <c r="GNN62" s="62"/>
      <c r="GNO62" s="62"/>
      <c r="GNP62" s="62"/>
      <c r="GNQ62" s="62"/>
      <c r="GNR62" s="62"/>
      <c r="GNS62" s="62"/>
      <c r="GNT62" s="62"/>
      <c r="GNU62" s="62"/>
      <c r="GNV62" s="62"/>
      <c r="GNW62" s="62"/>
      <c r="GNX62" s="62"/>
      <c r="GNY62" s="62"/>
      <c r="GNZ62" s="62"/>
      <c r="GOA62" s="62"/>
      <c r="GOB62" s="62"/>
      <c r="GOC62" s="62"/>
      <c r="GOD62" s="62"/>
      <c r="GOE62" s="62"/>
      <c r="GOF62" s="62"/>
      <c r="GOG62" s="62"/>
      <c r="GOH62" s="62"/>
      <c r="GOI62" s="62"/>
      <c r="GOJ62" s="62"/>
      <c r="GOK62" s="62"/>
      <c r="GOL62" s="62"/>
      <c r="GOM62" s="62"/>
      <c r="GON62" s="62"/>
      <c r="GOO62" s="62"/>
      <c r="GOP62" s="62"/>
      <c r="GOQ62" s="62"/>
      <c r="GOR62" s="62"/>
      <c r="GOS62" s="62"/>
      <c r="GOT62" s="62"/>
      <c r="GOU62" s="62"/>
      <c r="GOV62" s="62"/>
      <c r="GOW62" s="62"/>
      <c r="GOX62" s="62"/>
      <c r="GOY62" s="62"/>
      <c r="GOZ62" s="62"/>
      <c r="GPA62" s="62"/>
      <c r="GPB62" s="62"/>
      <c r="GPC62" s="62"/>
      <c r="GPD62" s="62"/>
      <c r="GPE62" s="62"/>
      <c r="GPF62" s="62"/>
      <c r="GPG62" s="62"/>
      <c r="GPH62" s="62"/>
      <c r="GPI62" s="62"/>
      <c r="GPJ62" s="62"/>
      <c r="GPK62" s="62"/>
      <c r="GPL62" s="62"/>
      <c r="GPM62" s="62"/>
      <c r="GPN62" s="62"/>
      <c r="GPO62" s="62"/>
      <c r="GPP62" s="62"/>
      <c r="GPQ62" s="62"/>
      <c r="GPR62" s="62"/>
      <c r="GPS62" s="62"/>
      <c r="GPT62" s="62"/>
      <c r="GPU62" s="62"/>
      <c r="GPV62" s="62"/>
      <c r="GPW62" s="62"/>
      <c r="GPX62" s="62"/>
      <c r="GPY62" s="62"/>
      <c r="GPZ62" s="62"/>
      <c r="GQA62" s="62"/>
      <c r="GQB62" s="62"/>
      <c r="GQC62" s="62"/>
      <c r="GQD62" s="62"/>
      <c r="GQE62" s="62"/>
      <c r="GQF62" s="62"/>
      <c r="GQG62" s="62"/>
      <c r="GQH62" s="62"/>
      <c r="GQI62" s="62"/>
      <c r="GQJ62" s="62"/>
      <c r="GQK62" s="62"/>
      <c r="GQL62" s="62"/>
      <c r="GQM62" s="62"/>
      <c r="GQN62" s="62"/>
      <c r="GQO62" s="62"/>
      <c r="GQP62" s="62"/>
      <c r="GQQ62" s="62"/>
      <c r="GQR62" s="62"/>
      <c r="GQS62" s="62"/>
      <c r="GQT62" s="62"/>
      <c r="GQU62" s="62"/>
      <c r="GQV62" s="62"/>
      <c r="GQW62" s="62"/>
      <c r="GQX62" s="62"/>
      <c r="GQY62" s="62"/>
      <c r="GQZ62" s="62"/>
      <c r="GRA62" s="62"/>
      <c r="GRB62" s="62"/>
      <c r="GRC62" s="62"/>
      <c r="GRD62" s="62"/>
      <c r="GRE62" s="62"/>
      <c r="GRF62" s="62"/>
      <c r="GRG62" s="62"/>
      <c r="GRH62" s="62"/>
      <c r="GRI62" s="62"/>
      <c r="GRJ62" s="62"/>
      <c r="GRK62" s="62"/>
      <c r="GRL62" s="62"/>
      <c r="GRM62" s="62"/>
      <c r="GRN62" s="62"/>
      <c r="GRO62" s="62"/>
      <c r="GRP62" s="62"/>
      <c r="GRQ62" s="62"/>
      <c r="GRR62" s="62"/>
      <c r="GRS62" s="62"/>
      <c r="GRT62" s="62"/>
      <c r="GRU62" s="62"/>
      <c r="GRV62" s="62"/>
      <c r="GRW62" s="62"/>
      <c r="GRX62" s="62"/>
      <c r="GRY62" s="62"/>
      <c r="GRZ62" s="62"/>
      <c r="GSA62" s="62"/>
      <c r="GSB62" s="62"/>
      <c r="GSC62" s="62"/>
      <c r="GSD62" s="62"/>
      <c r="GSE62" s="62"/>
      <c r="GSF62" s="62"/>
      <c r="GSG62" s="62"/>
      <c r="GSH62" s="62"/>
      <c r="GSI62" s="62"/>
      <c r="GSJ62" s="62"/>
      <c r="GSK62" s="62"/>
      <c r="GSL62" s="62"/>
      <c r="GSM62" s="62"/>
      <c r="GSN62" s="62"/>
      <c r="GSO62" s="62"/>
      <c r="GSP62" s="62"/>
      <c r="GSQ62" s="62"/>
      <c r="GSR62" s="62"/>
      <c r="GSS62" s="62"/>
      <c r="GST62" s="62"/>
      <c r="GSU62" s="62"/>
      <c r="GSV62" s="62"/>
      <c r="GSW62" s="62"/>
      <c r="GSX62" s="62"/>
      <c r="GSY62" s="62"/>
      <c r="GSZ62" s="62"/>
      <c r="GTA62" s="62"/>
      <c r="GTB62" s="62"/>
      <c r="GTC62" s="62"/>
      <c r="GTD62" s="62"/>
      <c r="GTE62" s="62"/>
      <c r="GTF62" s="62"/>
      <c r="GTG62" s="62"/>
      <c r="GTH62" s="62"/>
      <c r="GTI62" s="62"/>
      <c r="GTJ62" s="62"/>
      <c r="GTK62" s="62"/>
      <c r="GTL62" s="62"/>
      <c r="GTM62" s="62"/>
      <c r="GTN62" s="62"/>
      <c r="GTO62" s="62"/>
      <c r="GTP62" s="62"/>
      <c r="GTQ62" s="62"/>
      <c r="GTR62" s="62"/>
      <c r="GTS62" s="62"/>
      <c r="GTT62" s="62"/>
      <c r="GTU62" s="62"/>
      <c r="GTV62" s="62"/>
      <c r="GTW62" s="62"/>
      <c r="GTX62" s="62"/>
      <c r="GTY62" s="62"/>
      <c r="GTZ62" s="62"/>
      <c r="GUA62" s="62"/>
      <c r="GUB62" s="62"/>
      <c r="GUC62" s="62"/>
      <c r="GUD62" s="62"/>
      <c r="GUE62" s="62"/>
      <c r="GUF62" s="62"/>
      <c r="GUG62" s="62"/>
      <c r="GUH62" s="62"/>
      <c r="GUI62" s="62"/>
      <c r="GUJ62" s="62"/>
      <c r="GUK62" s="62"/>
      <c r="GUL62" s="62"/>
      <c r="GUM62" s="62"/>
      <c r="GUN62" s="62"/>
      <c r="GUO62" s="62"/>
      <c r="GUP62" s="62"/>
      <c r="GUQ62" s="62"/>
      <c r="GUR62" s="62"/>
      <c r="GUS62" s="62"/>
      <c r="GUT62" s="62"/>
      <c r="GUU62" s="62"/>
      <c r="GUV62" s="62"/>
      <c r="GUW62" s="62"/>
      <c r="GUX62" s="62"/>
      <c r="GUY62" s="62"/>
      <c r="GUZ62" s="62"/>
      <c r="GVA62" s="62"/>
      <c r="GVB62" s="62"/>
      <c r="GVC62" s="62"/>
      <c r="GVD62" s="62"/>
      <c r="GVE62" s="62"/>
      <c r="GVF62" s="62"/>
      <c r="GVG62" s="62"/>
      <c r="GVH62" s="62"/>
      <c r="GVI62" s="62"/>
      <c r="GVJ62" s="62"/>
      <c r="GVK62" s="62"/>
      <c r="GVL62" s="62"/>
      <c r="GVM62" s="62"/>
      <c r="GVN62" s="62"/>
      <c r="GVO62" s="62"/>
      <c r="GVP62" s="62"/>
      <c r="GVQ62" s="62"/>
      <c r="GVR62" s="62"/>
      <c r="GVS62" s="62"/>
      <c r="GVT62" s="62"/>
      <c r="GVU62" s="62"/>
      <c r="GVV62" s="62"/>
      <c r="GVW62" s="62"/>
      <c r="GVX62" s="62"/>
      <c r="GVY62" s="62"/>
      <c r="GVZ62" s="62"/>
      <c r="GWA62" s="62"/>
      <c r="GWB62" s="62"/>
      <c r="GWC62" s="62"/>
      <c r="GWD62" s="62"/>
      <c r="GWE62" s="62"/>
      <c r="GWF62" s="62"/>
      <c r="GWG62" s="62"/>
      <c r="GWH62" s="62"/>
      <c r="GWI62" s="62"/>
      <c r="GWJ62" s="62"/>
      <c r="GWK62" s="62"/>
      <c r="GWL62" s="62"/>
      <c r="GWM62" s="62"/>
      <c r="GWN62" s="62"/>
      <c r="GWO62" s="62"/>
      <c r="GWP62" s="62"/>
      <c r="GWQ62" s="62"/>
      <c r="GWR62" s="62"/>
      <c r="GWS62" s="62"/>
      <c r="GWT62" s="62"/>
      <c r="GWU62" s="62"/>
      <c r="GWV62" s="62"/>
      <c r="GWW62" s="62"/>
      <c r="GWX62" s="62"/>
      <c r="GWY62" s="62"/>
      <c r="GWZ62" s="62"/>
      <c r="GXA62" s="62"/>
      <c r="GXB62" s="62"/>
      <c r="GXC62" s="62"/>
      <c r="GXD62" s="62"/>
      <c r="GXE62" s="62"/>
      <c r="GXF62" s="62"/>
      <c r="GXG62" s="62"/>
      <c r="GXH62" s="62"/>
      <c r="GXI62" s="62"/>
      <c r="GXJ62" s="62"/>
      <c r="GXK62" s="62"/>
      <c r="GXL62" s="62"/>
      <c r="GXM62" s="62"/>
      <c r="GXN62" s="62"/>
      <c r="GXO62" s="62"/>
      <c r="GXP62" s="62"/>
      <c r="GXQ62" s="62"/>
      <c r="GXR62" s="62"/>
      <c r="GXS62" s="62"/>
      <c r="GXT62" s="62"/>
      <c r="GXU62" s="62"/>
      <c r="GXV62" s="62"/>
      <c r="GXW62" s="62"/>
      <c r="GXX62" s="62"/>
      <c r="GXY62" s="62"/>
      <c r="GXZ62" s="62"/>
      <c r="GYA62" s="62"/>
      <c r="GYB62" s="62"/>
      <c r="GYC62" s="62"/>
      <c r="GYD62" s="62"/>
      <c r="GYE62" s="62"/>
      <c r="GYF62" s="62"/>
      <c r="GYG62" s="62"/>
      <c r="GYH62" s="62"/>
      <c r="GYI62" s="62"/>
      <c r="GYJ62" s="62"/>
      <c r="GYK62" s="62"/>
      <c r="GYL62" s="62"/>
      <c r="GYM62" s="62"/>
      <c r="GYN62" s="62"/>
      <c r="GYO62" s="62"/>
      <c r="GYP62" s="62"/>
      <c r="GYQ62" s="62"/>
      <c r="GYR62" s="62"/>
      <c r="GYS62" s="62"/>
      <c r="GYT62" s="62"/>
      <c r="GYU62" s="62"/>
      <c r="GYV62" s="62"/>
      <c r="GYW62" s="62"/>
      <c r="GYX62" s="62"/>
      <c r="GYY62" s="62"/>
      <c r="GYZ62" s="62"/>
      <c r="GZA62" s="62"/>
      <c r="GZB62" s="62"/>
      <c r="GZC62" s="62"/>
      <c r="GZD62" s="62"/>
      <c r="GZE62" s="62"/>
      <c r="GZF62" s="62"/>
      <c r="GZG62" s="62"/>
      <c r="GZH62" s="62"/>
      <c r="GZI62" s="62"/>
      <c r="GZJ62" s="62"/>
      <c r="GZK62" s="62"/>
      <c r="GZL62" s="62"/>
      <c r="GZM62" s="62"/>
      <c r="GZN62" s="62"/>
      <c r="GZO62" s="62"/>
      <c r="GZP62" s="62"/>
      <c r="GZQ62" s="62"/>
      <c r="GZR62" s="62"/>
      <c r="GZS62" s="62"/>
      <c r="GZT62" s="62"/>
      <c r="GZU62" s="62"/>
      <c r="GZV62" s="62"/>
      <c r="GZW62" s="62"/>
      <c r="GZX62" s="62"/>
      <c r="GZY62" s="62"/>
      <c r="GZZ62" s="62"/>
      <c r="HAA62" s="62"/>
      <c r="HAB62" s="62"/>
      <c r="HAC62" s="62"/>
      <c r="HAD62" s="62"/>
      <c r="HAE62" s="62"/>
      <c r="HAF62" s="62"/>
      <c r="HAG62" s="62"/>
      <c r="HAH62" s="62"/>
      <c r="HAI62" s="62"/>
      <c r="HAJ62" s="62"/>
      <c r="HAK62" s="62"/>
      <c r="HAL62" s="62"/>
      <c r="HAM62" s="62"/>
      <c r="HAN62" s="62"/>
      <c r="HAO62" s="62"/>
      <c r="HAP62" s="62"/>
      <c r="HAQ62" s="62"/>
      <c r="HAR62" s="62"/>
      <c r="HAS62" s="62"/>
      <c r="HAT62" s="62"/>
      <c r="HAU62" s="62"/>
      <c r="HAV62" s="62"/>
      <c r="HAW62" s="62"/>
      <c r="HAX62" s="62"/>
      <c r="HAY62" s="62"/>
      <c r="HAZ62" s="62"/>
      <c r="HBA62" s="62"/>
      <c r="HBB62" s="62"/>
      <c r="HBC62" s="62"/>
      <c r="HBD62" s="62"/>
      <c r="HBE62" s="62"/>
      <c r="HBF62" s="62"/>
      <c r="HBG62" s="62"/>
      <c r="HBH62" s="62"/>
      <c r="HBI62" s="62"/>
      <c r="HBJ62" s="62"/>
      <c r="HBK62" s="62"/>
      <c r="HBL62" s="62"/>
      <c r="HBM62" s="62"/>
      <c r="HBN62" s="62"/>
      <c r="HBO62" s="62"/>
      <c r="HBP62" s="62"/>
      <c r="HBQ62" s="62"/>
      <c r="HBR62" s="62"/>
      <c r="HBS62" s="62"/>
      <c r="HBT62" s="62"/>
      <c r="HBU62" s="62"/>
      <c r="HBV62" s="62"/>
      <c r="HBW62" s="62"/>
      <c r="HBX62" s="62"/>
      <c r="HBY62" s="62"/>
      <c r="HBZ62" s="62"/>
      <c r="HCA62" s="62"/>
      <c r="HCB62" s="62"/>
      <c r="HCC62" s="62"/>
      <c r="HCD62" s="62"/>
      <c r="HCE62" s="62"/>
      <c r="HCF62" s="62"/>
      <c r="HCG62" s="62"/>
      <c r="HCH62" s="62"/>
      <c r="HCI62" s="62"/>
      <c r="HCJ62" s="62"/>
      <c r="HCK62" s="62"/>
      <c r="HCL62" s="62"/>
      <c r="HCM62" s="62"/>
      <c r="HCN62" s="62"/>
      <c r="HCO62" s="62"/>
      <c r="HCP62" s="62"/>
      <c r="HCQ62" s="62"/>
      <c r="HCR62" s="62"/>
      <c r="HCS62" s="62"/>
      <c r="HCT62" s="62"/>
      <c r="HCU62" s="62"/>
      <c r="HCV62" s="62"/>
      <c r="HCW62" s="62"/>
      <c r="HCX62" s="62"/>
      <c r="HCY62" s="62"/>
      <c r="HCZ62" s="62"/>
      <c r="HDA62" s="62"/>
      <c r="HDB62" s="62"/>
      <c r="HDC62" s="62"/>
      <c r="HDD62" s="62"/>
      <c r="HDE62" s="62"/>
      <c r="HDF62" s="62"/>
      <c r="HDG62" s="62"/>
      <c r="HDH62" s="62"/>
      <c r="HDI62" s="62"/>
      <c r="HDJ62" s="62"/>
      <c r="HDK62" s="62"/>
      <c r="HDL62" s="62"/>
      <c r="HDM62" s="62"/>
      <c r="HDN62" s="62"/>
      <c r="HDO62" s="62"/>
      <c r="HDP62" s="62"/>
      <c r="HDQ62" s="62"/>
      <c r="HDR62" s="62"/>
      <c r="HDS62" s="62"/>
      <c r="HDT62" s="62"/>
      <c r="HDU62" s="62"/>
      <c r="HDV62" s="62"/>
      <c r="HDW62" s="62"/>
      <c r="HDX62" s="62"/>
      <c r="HDY62" s="62"/>
      <c r="HDZ62" s="62"/>
      <c r="HEA62" s="62"/>
      <c r="HEB62" s="62"/>
      <c r="HEC62" s="62"/>
      <c r="HED62" s="62"/>
      <c r="HEE62" s="62"/>
      <c r="HEF62" s="62"/>
      <c r="HEG62" s="62"/>
      <c r="HEH62" s="62"/>
      <c r="HEI62" s="62"/>
      <c r="HEJ62" s="62"/>
      <c r="HEK62" s="62"/>
      <c r="HEL62" s="62"/>
      <c r="HEM62" s="62"/>
      <c r="HEN62" s="62"/>
      <c r="HEO62" s="62"/>
      <c r="HEP62" s="62"/>
      <c r="HEQ62" s="62"/>
      <c r="HER62" s="62"/>
      <c r="HES62" s="62"/>
      <c r="HET62" s="62"/>
      <c r="HEU62" s="62"/>
      <c r="HEV62" s="62"/>
      <c r="HEW62" s="62"/>
      <c r="HEX62" s="62"/>
      <c r="HEY62" s="62"/>
      <c r="HEZ62" s="62"/>
      <c r="HFA62" s="62"/>
      <c r="HFB62" s="62"/>
      <c r="HFC62" s="62"/>
      <c r="HFD62" s="62"/>
      <c r="HFE62" s="62"/>
      <c r="HFF62" s="62"/>
      <c r="HFG62" s="62"/>
      <c r="HFH62" s="62"/>
      <c r="HFI62" s="62"/>
      <c r="HFJ62" s="62"/>
      <c r="HFK62" s="62"/>
      <c r="HFL62" s="62"/>
      <c r="HFM62" s="62"/>
      <c r="HFN62" s="62"/>
      <c r="HFO62" s="62"/>
      <c r="HFP62" s="62"/>
      <c r="HFQ62" s="62"/>
      <c r="HFR62" s="62"/>
      <c r="HFS62" s="62"/>
      <c r="HFT62" s="62"/>
      <c r="HFU62" s="62"/>
      <c r="HFV62" s="62"/>
      <c r="HFW62" s="62"/>
      <c r="HFX62" s="62"/>
      <c r="HFY62" s="62"/>
      <c r="HFZ62" s="62"/>
      <c r="HGA62" s="62"/>
      <c r="HGB62" s="62"/>
      <c r="HGC62" s="62"/>
      <c r="HGD62" s="62"/>
      <c r="HGE62" s="62"/>
      <c r="HGF62" s="62"/>
      <c r="HGG62" s="62"/>
      <c r="HGH62" s="62"/>
      <c r="HGI62" s="62"/>
      <c r="HGJ62" s="62"/>
      <c r="HGK62" s="62"/>
      <c r="HGL62" s="62"/>
      <c r="HGM62" s="62"/>
      <c r="HGN62" s="62"/>
      <c r="HGO62" s="62"/>
      <c r="HGP62" s="62"/>
      <c r="HGQ62" s="62"/>
      <c r="HGR62" s="62"/>
      <c r="HGS62" s="62"/>
      <c r="HGT62" s="62"/>
      <c r="HGU62" s="62"/>
      <c r="HGV62" s="62"/>
      <c r="HGW62" s="62"/>
      <c r="HGX62" s="62"/>
      <c r="HGY62" s="62"/>
      <c r="HGZ62" s="62"/>
      <c r="HHA62" s="62"/>
      <c r="HHB62" s="62"/>
      <c r="HHC62" s="62"/>
      <c r="HHD62" s="62"/>
      <c r="HHE62" s="62"/>
      <c r="HHF62" s="62"/>
      <c r="HHG62" s="62"/>
      <c r="HHH62" s="62"/>
      <c r="HHI62" s="62"/>
      <c r="HHJ62" s="62"/>
      <c r="HHK62" s="62"/>
      <c r="HHL62" s="62"/>
      <c r="HHM62" s="62"/>
      <c r="HHN62" s="62"/>
      <c r="HHO62" s="62"/>
      <c r="HHP62" s="62"/>
      <c r="HHQ62" s="62"/>
      <c r="HHR62" s="62"/>
      <c r="HHS62" s="62"/>
      <c r="HHT62" s="62"/>
      <c r="HHU62" s="62"/>
      <c r="HHV62" s="62"/>
      <c r="HHW62" s="62"/>
      <c r="HHX62" s="62"/>
      <c r="HHY62" s="62"/>
      <c r="HHZ62" s="62"/>
      <c r="HIA62" s="62"/>
      <c r="HIB62" s="62"/>
      <c r="HIC62" s="62"/>
      <c r="HID62" s="62"/>
      <c r="HIE62" s="62"/>
      <c r="HIF62" s="62"/>
      <c r="HIG62" s="62"/>
      <c r="HIH62" s="62"/>
      <c r="HII62" s="62"/>
      <c r="HIJ62" s="62"/>
      <c r="HIK62" s="62"/>
      <c r="HIL62" s="62"/>
      <c r="HIM62" s="62"/>
      <c r="HIN62" s="62"/>
      <c r="HIO62" s="62"/>
      <c r="HIP62" s="62"/>
      <c r="HIQ62" s="62"/>
      <c r="HIR62" s="62"/>
      <c r="HIS62" s="62"/>
      <c r="HIT62" s="62"/>
      <c r="HIU62" s="62"/>
      <c r="HIV62" s="62"/>
      <c r="HIW62" s="62"/>
      <c r="HIX62" s="62"/>
      <c r="HIY62" s="62"/>
      <c r="HIZ62" s="62"/>
      <c r="HJA62" s="62"/>
      <c r="HJB62" s="62"/>
      <c r="HJC62" s="62"/>
      <c r="HJD62" s="62"/>
      <c r="HJE62" s="62"/>
      <c r="HJF62" s="62"/>
      <c r="HJG62" s="62"/>
      <c r="HJH62" s="62"/>
      <c r="HJI62" s="62"/>
      <c r="HJJ62" s="62"/>
      <c r="HJK62" s="62"/>
      <c r="HJL62" s="62"/>
      <c r="HJM62" s="62"/>
      <c r="HJN62" s="62"/>
      <c r="HJO62" s="62"/>
      <c r="HJP62" s="62"/>
      <c r="HJQ62" s="62"/>
      <c r="HJR62" s="62"/>
      <c r="HJS62" s="62"/>
      <c r="HJT62" s="62"/>
      <c r="HJU62" s="62"/>
      <c r="HJV62" s="62"/>
      <c r="HJW62" s="62"/>
      <c r="HJX62" s="62"/>
      <c r="HJY62" s="62"/>
      <c r="HJZ62" s="62"/>
      <c r="HKA62" s="62"/>
      <c r="HKB62" s="62"/>
      <c r="HKC62" s="62"/>
      <c r="HKD62" s="62"/>
      <c r="HKE62" s="62"/>
      <c r="HKF62" s="62"/>
      <c r="HKG62" s="62"/>
      <c r="HKH62" s="62"/>
      <c r="HKI62" s="62"/>
      <c r="HKJ62" s="62"/>
      <c r="HKK62" s="62"/>
      <c r="HKL62" s="62"/>
      <c r="HKM62" s="62"/>
      <c r="HKN62" s="62"/>
      <c r="HKO62" s="62"/>
      <c r="HKP62" s="62"/>
      <c r="HKQ62" s="62"/>
      <c r="HKR62" s="62"/>
      <c r="HKS62" s="62"/>
      <c r="HKT62" s="62"/>
      <c r="HKU62" s="62"/>
      <c r="HKV62" s="62"/>
      <c r="HKW62" s="62"/>
      <c r="HKX62" s="62"/>
      <c r="HKY62" s="62"/>
      <c r="HKZ62" s="62"/>
      <c r="HLA62" s="62"/>
      <c r="HLB62" s="62"/>
      <c r="HLC62" s="62"/>
      <c r="HLD62" s="62"/>
      <c r="HLE62" s="62"/>
      <c r="HLF62" s="62"/>
      <c r="HLG62" s="62"/>
      <c r="HLH62" s="62"/>
      <c r="HLI62" s="62"/>
      <c r="HLJ62" s="62"/>
      <c r="HLK62" s="62"/>
      <c r="HLL62" s="62"/>
      <c r="HLM62" s="62"/>
      <c r="HLN62" s="62"/>
      <c r="HLO62" s="62"/>
      <c r="HLP62" s="62"/>
      <c r="HLQ62" s="62"/>
      <c r="HLR62" s="62"/>
      <c r="HLS62" s="62"/>
      <c r="HLT62" s="62"/>
      <c r="HLU62" s="62"/>
      <c r="HLV62" s="62"/>
      <c r="HLW62" s="62"/>
      <c r="HLX62" s="62"/>
      <c r="HLY62" s="62"/>
      <c r="HLZ62" s="62"/>
      <c r="HMA62" s="62"/>
      <c r="HMB62" s="62"/>
      <c r="HMC62" s="62"/>
      <c r="HMD62" s="62"/>
      <c r="HME62" s="62"/>
      <c r="HMF62" s="62"/>
      <c r="HMG62" s="62"/>
      <c r="HMH62" s="62"/>
      <c r="HMI62" s="62"/>
      <c r="HMJ62" s="62"/>
      <c r="HMK62" s="62"/>
      <c r="HML62" s="62"/>
      <c r="HMM62" s="62"/>
      <c r="HMN62" s="62"/>
      <c r="HMO62" s="62"/>
      <c r="HMP62" s="62"/>
      <c r="HMQ62" s="62"/>
      <c r="HMR62" s="62"/>
      <c r="HMS62" s="62"/>
      <c r="HMT62" s="62"/>
      <c r="HMU62" s="62"/>
      <c r="HMV62" s="62"/>
      <c r="HMW62" s="62"/>
      <c r="HMX62" s="62"/>
      <c r="HMY62" s="62"/>
      <c r="HMZ62" s="62"/>
      <c r="HNA62" s="62"/>
      <c r="HNB62" s="62"/>
      <c r="HNC62" s="62"/>
      <c r="HND62" s="62"/>
      <c r="HNE62" s="62"/>
      <c r="HNF62" s="62"/>
      <c r="HNG62" s="62"/>
      <c r="HNH62" s="62"/>
      <c r="HNI62" s="62"/>
      <c r="HNJ62" s="62"/>
      <c r="HNK62" s="62"/>
      <c r="HNL62" s="62"/>
      <c r="HNM62" s="62"/>
      <c r="HNN62" s="62"/>
      <c r="HNO62" s="62"/>
      <c r="HNP62" s="62"/>
      <c r="HNQ62" s="62"/>
      <c r="HNR62" s="62"/>
      <c r="HNS62" s="62"/>
      <c r="HNT62" s="62"/>
      <c r="HNU62" s="62"/>
      <c r="HNV62" s="62"/>
      <c r="HNW62" s="62"/>
      <c r="HNX62" s="62"/>
      <c r="HNY62" s="62"/>
      <c r="HNZ62" s="62"/>
      <c r="HOA62" s="62"/>
      <c r="HOB62" s="62"/>
      <c r="HOC62" s="62"/>
      <c r="HOD62" s="62"/>
      <c r="HOE62" s="62"/>
      <c r="HOF62" s="62"/>
      <c r="HOG62" s="62"/>
      <c r="HOH62" s="62"/>
      <c r="HOI62" s="62"/>
      <c r="HOJ62" s="62"/>
      <c r="HOK62" s="62"/>
      <c r="HOL62" s="62"/>
      <c r="HOM62" s="62"/>
      <c r="HON62" s="62"/>
      <c r="HOO62" s="62"/>
      <c r="HOP62" s="62"/>
      <c r="HOQ62" s="62"/>
      <c r="HOR62" s="62"/>
      <c r="HOS62" s="62"/>
      <c r="HOT62" s="62"/>
      <c r="HOU62" s="62"/>
      <c r="HOV62" s="62"/>
      <c r="HOW62" s="62"/>
      <c r="HOX62" s="62"/>
      <c r="HOY62" s="62"/>
      <c r="HOZ62" s="62"/>
      <c r="HPA62" s="62"/>
      <c r="HPB62" s="62"/>
      <c r="HPC62" s="62"/>
      <c r="HPD62" s="62"/>
      <c r="HPE62" s="62"/>
      <c r="HPF62" s="62"/>
      <c r="HPG62" s="62"/>
      <c r="HPH62" s="62"/>
      <c r="HPI62" s="62"/>
      <c r="HPJ62" s="62"/>
      <c r="HPK62" s="62"/>
      <c r="HPL62" s="62"/>
      <c r="HPM62" s="62"/>
      <c r="HPN62" s="62"/>
      <c r="HPO62" s="62"/>
      <c r="HPP62" s="62"/>
      <c r="HPQ62" s="62"/>
      <c r="HPR62" s="62"/>
      <c r="HPS62" s="62"/>
      <c r="HPT62" s="62"/>
      <c r="HPU62" s="62"/>
      <c r="HPV62" s="62"/>
      <c r="HPW62" s="62"/>
      <c r="HPX62" s="62"/>
      <c r="HPY62" s="62"/>
      <c r="HPZ62" s="62"/>
      <c r="HQA62" s="62"/>
      <c r="HQB62" s="62"/>
      <c r="HQC62" s="62"/>
      <c r="HQD62" s="62"/>
      <c r="HQE62" s="62"/>
      <c r="HQF62" s="62"/>
      <c r="HQG62" s="62"/>
      <c r="HQH62" s="62"/>
      <c r="HQI62" s="62"/>
      <c r="HQJ62" s="62"/>
      <c r="HQK62" s="62"/>
      <c r="HQL62" s="62"/>
      <c r="HQM62" s="62"/>
      <c r="HQN62" s="62"/>
      <c r="HQO62" s="62"/>
      <c r="HQP62" s="62"/>
      <c r="HQQ62" s="62"/>
      <c r="HQR62" s="62"/>
      <c r="HQS62" s="62"/>
      <c r="HQT62" s="62"/>
      <c r="HQU62" s="62"/>
      <c r="HQV62" s="62"/>
      <c r="HQW62" s="62"/>
      <c r="HQX62" s="62"/>
      <c r="HQY62" s="62"/>
      <c r="HQZ62" s="62"/>
      <c r="HRA62" s="62"/>
      <c r="HRB62" s="62"/>
      <c r="HRC62" s="62"/>
      <c r="HRD62" s="62"/>
      <c r="HRE62" s="62"/>
      <c r="HRF62" s="62"/>
      <c r="HRG62" s="62"/>
      <c r="HRH62" s="62"/>
      <c r="HRI62" s="62"/>
      <c r="HRJ62" s="62"/>
      <c r="HRK62" s="62"/>
      <c r="HRL62" s="62"/>
      <c r="HRM62" s="62"/>
      <c r="HRN62" s="62"/>
      <c r="HRO62" s="62"/>
      <c r="HRP62" s="62"/>
      <c r="HRQ62" s="62"/>
      <c r="HRR62" s="62"/>
      <c r="HRS62" s="62"/>
      <c r="HRT62" s="62"/>
      <c r="HRU62" s="62"/>
      <c r="HRV62" s="62"/>
      <c r="HRW62" s="62"/>
      <c r="HRX62" s="62"/>
      <c r="HRY62" s="62"/>
      <c r="HRZ62" s="62"/>
      <c r="HSA62" s="62"/>
      <c r="HSB62" s="62"/>
      <c r="HSC62" s="62"/>
      <c r="HSD62" s="62"/>
      <c r="HSE62" s="62"/>
      <c r="HSF62" s="62"/>
      <c r="HSG62" s="62"/>
      <c r="HSH62" s="62"/>
      <c r="HSI62" s="62"/>
      <c r="HSJ62" s="62"/>
      <c r="HSK62" s="62"/>
      <c r="HSL62" s="62"/>
      <c r="HSM62" s="62"/>
      <c r="HSN62" s="62"/>
      <c r="HSO62" s="62"/>
      <c r="HSP62" s="62"/>
      <c r="HSQ62" s="62"/>
      <c r="HSR62" s="62"/>
      <c r="HSS62" s="62"/>
      <c r="HST62" s="62"/>
      <c r="HSU62" s="62"/>
      <c r="HSV62" s="62"/>
      <c r="HSW62" s="62"/>
      <c r="HSX62" s="62"/>
      <c r="HSY62" s="62"/>
      <c r="HSZ62" s="62"/>
      <c r="HTA62" s="62"/>
      <c r="HTB62" s="62"/>
      <c r="HTC62" s="62"/>
      <c r="HTD62" s="62"/>
      <c r="HTE62" s="62"/>
      <c r="HTF62" s="62"/>
      <c r="HTG62" s="62"/>
      <c r="HTH62" s="62"/>
      <c r="HTI62" s="62"/>
      <c r="HTJ62" s="62"/>
      <c r="HTK62" s="62"/>
      <c r="HTL62" s="62"/>
      <c r="HTM62" s="62"/>
      <c r="HTN62" s="62"/>
      <c r="HTO62" s="62"/>
      <c r="HTP62" s="62"/>
      <c r="HTQ62" s="62"/>
      <c r="HTR62" s="62"/>
      <c r="HTS62" s="62"/>
      <c r="HTT62" s="62"/>
      <c r="HTU62" s="62"/>
      <c r="HTV62" s="62"/>
      <c r="HTW62" s="62"/>
      <c r="HTX62" s="62"/>
      <c r="HTY62" s="62"/>
      <c r="HTZ62" s="62"/>
      <c r="HUA62" s="62"/>
      <c r="HUB62" s="62"/>
      <c r="HUC62" s="62"/>
      <c r="HUD62" s="62"/>
      <c r="HUE62" s="62"/>
      <c r="HUF62" s="62"/>
      <c r="HUG62" s="62"/>
      <c r="HUH62" s="62"/>
      <c r="HUI62" s="62"/>
      <c r="HUJ62" s="62"/>
      <c r="HUK62" s="62"/>
      <c r="HUL62" s="62"/>
      <c r="HUM62" s="62"/>
      <c r="HUN62" s="62"/>
      <c r="HUO62" s="62"/>
      <c r="HUP62" s="62"/>
      <c r="HUQ62" s="62"/>
      <c r="HUR62" s="62"/>
      <c r="HUS62" s="62"/>
      <c r="HUT62" s="62"/>
      <c r="HUU62" s="62"/>
      <c r="HUV62" s="62"/>
      <c r="HUW62" s="62"/>
      <c r="HUX62" s="62"/>
      <c r="HUY62" s="62"/>
      <c r="HUZ62" s="62"/>
      <c r="HVA62" s="62"/>
      <c r="HVB62" s="62"/>
      <c r="HVC62" s="62"/>
      <c r="HVD62" s="62"/>
      <c r="HVE62" s="62"/>
      <c r="HVF62" s="62"/>
      <c r="HVG62" s="62"/>
      <c r="HVH62" s="62"/>
      <c r="HVI62" s="62"/>
      <c r="HVJ62" s="62"/>
      <c r="HVK62" s="62"/>
      <c r="HVL62" s="62"/>
      <c r="HVM62" s="62"/>
      <c r="HVN62" s="62"/>
      <c r="HVO62" s="62"/>
      <c r="HVP62" s="62"/>
      <c r="HVQ62" s="62"/>
      <c r="HVR62" s="62"/>
      <c r="HVS62" s="62"/>
      <c r="HVT62" s="62"/>
      <c r="HVU62" s="62"/>
      <c r="HVV62" s="62"/>
      <c r="HVW62" s="62"/>
      <c r="HVX62" s="62"/>
      <c r="HVY62" s="62"/>
      <c r="HVZ62" s="62"/>
      <c r="HWA62" s="62"/>
      <c r="HWB62" s="62"/>
      <c r="HWC62" s="62"/>
      <c r="HWD62" s="62"/>
      <c r="HWE62" s="62"/>
      <c r="HWF62" s="62"/>
      <c r="HWG62" s="62"/>
      <c r="HWH62" s="62"/>
      <c r="HWI62" s="62"/>
      <c r="HWJ62" s="62"/>
      <c r="HWK62" s="62"/>
      <c r="HWL62" s="62"/>
      <c r="HWM62" s="62"/>
      <c r="HWN62" s="62"/>
      <c r="HWO62" s="62"/>
      <c r="HWP62" s="62"/>
      <c r="HWQ62" s="62"/>
      <c r="HWR62" s="62"/>
      <c r="HWS62" s="62"/>
      <c r="HWT62" s="62"/>
      <c r="HWU62" s="62"/>
      <c r="HWV62" s="62"/>
      <c r="HWW62" s="62"/>
      <c r="HWX62" s="62"/>
      <c r="HWY62" s="62"/>
      <c r="HWZ62" s="62"/>
      <c r="HXA62" s="62"/>
      <c r="HXB62" s="62"/>
      <c r="HXC62" s="62"/>
      <c r="HXD62" s="62"/>
      <c r="HXE62" s="62"/>
      <c r="HXF62" s="62"/>
      <c r="HXG62" s="62"/>
      <c r="HXH62" s="62"/>
      <c r="HXI62" s="62"/>
      <c r="HXJ62" s="62"/>
      <c r="HXK62" s="62"/>
      <c r="HXL62" s="62"/>
      <c r="HXM62" s="62"/>
      <c r="HXN62" s="62"/>
      <c r="HXO62" s="62"/>
      <c r="HXP62" s="62"/>
      <c r="HXQ62" s="62"/>
      <c r="HXR62" s="62"/>
      <c r="HXS62" s="62"/>
      <c r="HXT62" s="62"/>
      <c r="HXU62" s="62"/>
      <c r="HXV62" s="62"/>
      <c r="HXW62" s="62"/>
      <c r="HXX62" s="62"/>
      <c r="HXY62" s="62"/>
      <c r="HXZ62" s="62"/>
      <c r="HYA62" s="62"/>
      <c r="HYB62" s="62"/>
      <c r="HYC62" s="62"/>
      <c r="HYD62" s="62"/>
      <c r="HYE62" s="62"/>
      <c r="HYF62" s="62"/>
      <c r="HYG62" s="62"/>
      <c r="HYH62" s="62"/>
      <c r="HYI62" s="62"/>
      <c r="HYJ62" s="62"/>
      <c r="HYK62" s="62"/>
      <c r="HYL62" s="62"/>
      <c r="HYM62" s="62"/>
      <c r="HYN62" s="62"/>
      <c r="HYO62" s="62"/>
      <c r="HYP62" s="62"/>
      <c r="HYQ62" s="62"/>
      <c r="HYR62" s="62"/>
      <c r="HYS62" s="62"/>
      <c r="HYT62" s="62"/>
      <c r="HYU62" s="62"/>
      <c r="HYV62" s="62"/>
      <c r="HYW62" s="62"/>
      <c r="HYX62" s="62"/>
      <c r="HYY62" s="62"/>
      <c r="HYZ62" s="62"/>
      <c r="HZA62" s="62"/>
      <c r="HZB62" s="62"/>
      <c r="HZC62" s="62"/>
      <c r="HZD62" s="62"/>
      <c r="HZE62" s="62"/>
      <c r="HZF62" s="62"/>
      <c r="HZG62" s="62"/>
      <c r="HZH62" s="62"/>
      <c r="HZI62" s="62"/>
      <c r="HZJ62" s="62"/>
      <c r="HZK62" s="62"/>
      <c r="HZL62" s="62"/>
      <c r="HZM62" s="62"/>
      <c r="HZN62" s="62"/>
      <c r="HZO62" s="62"/>
      <c r="HZP62" s="62"/>
      <c r="HZQ62" s="62"/>
      <c r="HZR62" s="62"/>
      <c r="HZS62" s="62"/>
      <c r="HZT62" s="62"/>
      <c r="HZU62" s="62"/>
      <c r="HZV62" s="62"/>
      <c r="HZW62" s="62"/>
      <c r="HZX62" s="62"/>
      <c r="HZY62" s="62"/>
      <c r="HZZ62" s="62"/>
      <c r="IAA62" s="62"/>
      <c r="IAB62" s="62"/>
      <c r="IAC62" s="62"/>
      <c r="IAD62" s="62"/>
      <c r="IAE62" s="62"/>
      <c r="IAF62" s="62"/>
      <c r="IAG62" s="62"/>
      <c r="IAH62" s="62"/>
      <c r="IAI62" s="62"/>
      <c r="IAJ62" s="62"/>
      <c r="IAK62" s="62"/>
      <c r="IAL62" s="62"/>
      <c r="IAM62" s="62"/>
      <c r="IAN62" s="62"/>
      <c r="IAO62" s="62"/>
      <c r="IAP62" s="62"/>
      <c r="IAQ62" s="62"/>
      <c r="IAR62" s="62"/>
      <c r="IAS62" s="62"/>
      <c r="IAT62" s="62"/>
      <c r="IAU62" s="62"/>
      <c r="IAV62" s="62"/>
      <c r="IAW62" s="62"/>
      <c r="IAX62" s="62"/>
      <c r="IAY62" s="62"/>
      <c r="IAZ62" s="62"/>
      <c r="IBA62" s="62"/>
      <c r="IBB62" s="62"/>
      <c r="IBC62" s="62"/>
      <c r="IBD62" s="62"/>
      <c r="IBE62" s="62"/>
      <c r="IBF62" s="62"/>
      <c r="IBG62" s="62"/>
      <c r="IBH62" s="62"/>
      <c r="IBI62" s="62"/>
      <c r="IBJ62" s="62"/>
      <c r="IBK62" s="62"/>
      <c r="IBL62" s="62"/>
      <c r="IBM62" s="62"/>
      <c r="IBN62" s="62"/>
      <c r="IBO62" s="62"/>
      <c r="IBP62" s="62"/>
      <c r="IBQ62" s="62"/>
      <c r="IBR62" s="62"/>
      <c r="IBS62" s="62"/>
      <c r="IBT62" s="62"/>
      <c r="IBU62" s="62"/>
      <c r="IBV62" s="62"/>
      <c r="IBW62" s="62"/>
      <c r="IBX62" s="62"/>
      <c r="IBY62" s="62"/>
      <c r="IBZ62" s="62"/>
      <c r="ICA62" s="62"/>
      <c r="ICB62" s="62"/>
      <c r="ICC62" s="62"/>
      <c r="ICD62" s="62"/>
      <c r="ICE62" s="62"/>
      <c r="ICF62" s="62"/>
      <c r="ICG62" s="62"/>
      <c r="ICH62" s="62"/>
      <c r="ICI62" s="62"/>
      <c r="ICJ62" s="62"/>
      <c r="ICK62" s="62"/>
      <c r="ICL62" s="62"/>
      <c r="ICM62" s="62"/>
      <c r="ICN62" s="62"/>
      <c r="ICO62" s="62"/>
      <c r="ICP62" s="62"/>
      <c r="ICQ62" s="62"/>
      <c r="ICR62" s="62"/>
      <c r="ICS62" s="62"/>
      <c r="ICT62" s="62"/>
      <c r="ICU62" s="62"/>
      <c r="ICV62" s="62"/>
      <c r="ICW62" s="62"/>
      <c r="ICX62" s="62"/>
      <c r="ICY62" s="62"/>
      <c r="ICZ62" s="62"/>
      <c r="IDA62" s="62"/>
      <c r="IDB62" s="62"/>
      <c r="IDC62" s="62"/>
      <c r="IDD62" s="62"/>
      <c r="IDE62" s="62"/>
      <c r="IDF62" s="62"/>
      <c r="IDG62" s="62"/>
      <c r="IDH62" s="62"/>
      <c r="IDI62" s="62"/>
      <c r="IDJ62" s="62"/>
      <c r="IDK62" s="62"/>
      <c r="IDL62" s="62"/>
      <c r="IDM62" s="62"/>
      <c r="IDN62" s="62"/>
      <c r="IDO62" s="62"/>
      <c r="IDP62" s="62"/>
      <c r="IDQ62" s="62"/>
      <c r="IDR62" s="62"/>
      <c r="IDS62" s="62"/>
      <c r="IDT62" s="62"/>
      <c r="IDU62" s="62"/>
      <c r="IDV62" s="62"/>
      <c r="IDW62" s="62"/>
      <c r="IDX62" s="62"/>
      <c r="IDY62" s="62"/>
      <c r="IDZ62" s="62"/>
      <c r="IEA62" s="62"/>
      <c r="IEB62" s="62"/>
      <c r="IEC62" s="62"/>
      <c r="IED62" s="62"/>
      <c r="IEE62" s="62"/>
      <c r="IEF62" s="62"/>
      <c r="IEG62" s="62"/>
      <c r="IEH62" s="62"/>
      <c r="IEI62" s="62"/>
      <c r="IEJ62" s="62"/>
      <c r="IEK62" s="62"/>
      <c r="IEL62" s="62"/>
      <c r="IEM62" s="62"/>
      <c r="IEN62" s="62"/>
      <c r="IEO62" s="62"/>
      <c r="IEP62" s="62"/>
      <c r="IEQ62" s="62"/>
      <c r="IER62" s="62"/>
      <c r="IES62" s="62"/>
      <c r="IET62" s="62"/>
      <c r="IEU62" s="62"/>
      <c r="IEV62" s="62"/>
      <c r="IEW62" s="62"/>
      <c r="IEX62" s="62"/>
      <c r="IEY62" s="62"/>
      <c r="IEZ62" s="62"/>
      <c r="IFA62" s="62"/>
      <c r="IFB62" s="62"/>
      <c r="IFC62" s="62"/>
      <c r="IFD62" s="62"/>
      <c r="IFE62" s="62"/>
      <c r="IFF62" s="62"/>
      <c r="IFG62" s="62"/>
      <c r="IFH62" s="62"/>
      <c r="IFI62" s="62"/>
      <c r="IFJ62" s="62"/>
      <c r="IFK62" s="62"/>
      <c r="IFL62" s="62"/>
      <c r="IFM62" s="62"/>
      <c r="IFN62" s="62"/>
      <c r="IFO62" s="62"/>
      <c r="IFP62" s="62"/>
      <c r="IFQ62" s="62"/>
      <c r="IFR62" s="62"/>
      <c r="IFS62" s="62"/>
      <c r="IFT62" s="62"/>
      <c r="IFU62" s="62"/>
      <c r="IFV62" s="62"/>
      <c r="IFW62" s="62"/>
      <c r="IFX62" s="62"/>
      <c r="IFY62" s="62"/>
      <c r="IFZ62" s="62"/>
      <c r="IGA62" s="62"/>
      <c r="IGB62" s="62"/>
      <c r="IGC62" s="62"/>
      <c r="IGD62" s="62"/>
      <c r="IGE62" s="62"/>
      <c r="IGF62" s="62"/>
      <c r="IGG62" s="62"/>
      <c r="IGH62" s="62"/>
      <c r="IGI62" s="62"/>
      <c r="IGJ62" s="62"/>
      <c r="IGK62" s="62"/>
      <c r="IGL62" s="62"/>
      <c r="IGM62" s="62"/>
      <c r="IGN62" s="62"/>
      <c r="IGO62" s="62"/>
      <c r="IGP62" s="62"/>
      <c r="IGQ62" s="62"/>
      <c r="IGR62" s="62"/>
      <c r="IGS62" s="62"/>
      <c r="IGT62" s="62"/>
      <c r="IGU62" s="62"/>
      <c r="IGV62" s="62"/>
      <c r="IGW62" s="62"/>
      <c r="IGX62" s="62"/>
      <c r="IGY62" s="62"/>
      <c r="IGZ62" s="62"/>
      <c r="IHA62" s="62"/>
      <c r="IHB62" s="62"/>
      <c r="IHC62" s="62"/>
      <c r="IHD62" s="62"/>
      <c r="IHE62" s="62"/>
      <c r="IHF62" s="62"/>
      <c r="IHG62" s="62"/>
      <c r="IHH62" s="62"/>
      <c r="IHI62" s="62"/>
      <c r="IHJ62" s="62"/>
      <c r="IHK62" s="62"/>
      <c r="IHL62" s="62"/>
      <c r="IHM62" s="62"/>
      <c r="IHN62" s="62"/>
      <c r="IHO62" s="62"/>
      <c r="IHP62" s="62"/>
      <c r="IHQ62" s="62"/>
      <c r="IHR62" s="62"/>
      <c r="IHS62" s="62"/>
      <c r="IHT62" s="62"/>
      <c r="IHU62" s="62"/>
      <c r="IHV62" s="62"/>
      <c r="IHW62" s="62"/>
      <c r="IHX62" s="62"/>
      <c r="IHY62" s="62"/>
      <c r="IHZ62" s="62"/>
      <c r="IIA62" s="62"/>
      <c r="IIB62" s="62"/>
      <c r="IIC62" s="62"/>
      <c r="IID62" s="62"/>
      <c r="IIE62" s="62"/>
      <c r="IIF62" s="62"/>
      <c r="IIG62" s="62"/>
      <c r="IIH62" s="62"/>
      <c r="III62" s="62"/>
      <c r="IIJ62" s="62"/>
      <c r="IIK62" s="62"/>
      <c r="IIL62" s="62"/>
      <c r="IIM62" s="62"/>
      <c r="IIN62" s="62"/>
      <c r="IIO62" s="62"/>
      <c r="IIP62" s="62"/>
      <c r="IIQ62" s="62"/>
      <c r="IIR62" s="62"/>
      <c r="IIS62" s="62"/>
      <c r="IIT62" s="62"/>
      <c r="IIU62" s="62"/>
      <c r="IIV62" s="62"/>
      <c r="IIW62" s="62"/>
      <c r="IIX62" s="62"/>
      <c r="IIY62" s="62"/>
      <c r="IIZ62" s="62"/>
      <c r="IJA62" s="62"/>
      <c r="IJB62" s="62"/>
      <c r="IJC62" s="62"/>
      <c r="IJD62" s="62"/>
      <c r="IJE62" s="62"/>
      <c r="IJF62" s="62"/>
      <c r="IJG62" s="62"/>
      <c r="IJH62" s="62"/>
      <c r="IJI62" s="62"/>
      <c r="IJJ62" s="62"/>
      <c r="IJK62" s="62"/>
      <c r="IJL62" s="62"/>
      <c r="IJM62" s="62"/>
      <c r="IJN62" s="62"/>
      <c r="IJO62" s="62"/>
      <c r="IJP62" s="62"/>
      <c r="IJQ62" s="62"/>
      <c r="IJR62" s="62"/>
      <c r="IJS62" s="62"/>
      <c r="IJT62" s="62"/>
      <c r="IJU62" s="62"/>
      <c r="IJV62" s="62"/>
      <c r="IJW62" s="62"/>
      <c r="IJX62" s="62"/>
      <c r="IJY62" s="62"/>
      <c r="IJZ62" s="62"/>
      <c r="IKA62" s="62"/>
      <c r="IKB62" s="62"/>
      <c r="IKC62" s="62"/>
      <c r="IKD62" s="62"/>
      <c r="IKE62" s="62"/>
      <c r="IKF62" s="62"/>
      <c r="IKG62" s="62"/>
      <c r="IKH62" s="62"/>
      <c r="IKI62" s="62"/>
      <c r="IKJ62" s="62"/>
      <c r="IKK62" s="62"/>
      <c r="IKL62" s="62"/>
      <c r="IKM62" s="62"/>
      <c r="IKN62" s="62"/>
      <c r="IKO62" s="62"/>
      <c r="IKP62" s="62"/>
      <c r="IKQ62" s="62"/>
      <c r="IKR62" s="62"/>
      <c r="IKS62" s="62"/>
      <c r="IKT62" s="62"/>
      <c r="IKU62" s="62"/>
      <c r="IKV62" s="62"/>
      <c r="IKW62" s="62"/>
      <c r="IKX62" s="62"/>
      <c r="IKY62" s="62"/>
      <c r="IKZ62" s="62"/>
      <c r="ILA62" s="62"/>
      <c r="ILB62" s="62"/>
      <c r="ILC62" s="62"/>
      <c r="ILD62" s="62"/>
      <c r="ILE62" s="62"/>
      <c r="ILF62" s="62"/>
      <c r="ILG62" s="62"/>
      <c r="ILH62" s="62"/>
      <c r="ILI62" s="62"/>
      <c r="ILJ62" s="62"/>
      <c r="ILK62" s="62"/>
      <c r="ILL62" s="62"/>
      <c r="ILM62" s="62"/>
      <c r="ILN62" s="62"/>
      <c r="ILO62" s="62"/>
      <c r="ILP62" s="62"/>
      <c r="ILQ62" s="62"/>
      <c r="ILR62" s="62"/>
      <c r="ILS62" s="62"/>
      <c r="ILT62" s="62"/>
      <c r="ILU62" s="62"/>
      <c r="ILV62" s="62"/>
      <c r="ILW62" s="62"/>
      <c r="ILX62" s="62"/>
      <c r="ILY62" s="62"/>
      <c r="ILZ62" s="62"/>
      <c r="IMA62" s="62"/>
      <c r="IMB62" s="62"/>
      <c r="IMC62" s="62"/>
      <c r="IMD62" s="62"/>
      <c r="IME62" s="62"/>
      <c r="IMF62" s="62"/>
      <c r="IMG62" s="62"/>
      <c r="IMH62" s="62"/>
      <c r="IMI62" s="62"/>
      <c r="IMJ62" s="62"/>
      <c r="IMK62" s="62"/>
      <c r="IML62" s="62"/>
      <c r="IMM62" s="62"/>
      <c r="IMN62" s="62"/>
      <c r="IMO62" s="62"/>
      <c r="IMP62" s="62"/>
      <c r="IMQ62" s="62"/>
      <c r="IMR62" s="62"/>
      <c r="IMS62" s="62"/>
      <c r="IMT62" s="62"/>
      <c r="IMU62" s="62"/>
      <c r="IMV62" s="62"/>
      <c r="IMW62" s="62"/>
      <c r="IMX62" s="62"/>
      <c r="IMY62" s="62"/>
      <c r="IMZ62" s="62"/>
      <c r="INA62" s="62"/>
      <c r="INB62" s="62"/>
      <c r="INC62" s="62"/>
      <c r="IND62" s="62"/>
      <c r="INE62" s="62"/>
      <c r="INF62" s="62"/>
      <c r="ING62" s="62"/>
      <c r="INH62" s="62"/>
      <c r="INI62" s="62"/>
      <c r="INJ62" s="62"/>
      <c r="INK62" s="62"/>
      <c r="INL62" s="62"/>
      <c r="INM62" s="62"/>
      <c r="INN62" s="62"/>
      <c r="INO62" s="62"/>
      <c r="INP62" s="62"/>
      <c r="INQ62" s="62"/>
      <c r="INR62" s="62"/>
      <c r="INS62" s="62"/>
      <c r="INT62" s="62"/>
      <c r="INU62" s="62"/>
      <c r="INV62" s="62"/>
      <c r="INW62" s="62"/>
      <c r="INX62" s="62"/>
      <c r="INY62" s="62"/>
      <c r="INZ62" s="62"/>
      <c r="IOA62" s="62"/>
      <c r="IOB62" s="62"/>
      <c r="IOC62" s="62"/>
      <c r="IOD62" s="62"/>
      <c r="IOE62" s="62"/>
      <c r="IOF62" s="62"/>
      <c r="IOG62" s="62"/>
      <c r="IOH62" s="62"/>
      <c r="IOI62" s="62"/>
      <c r="IOJ62" s="62"/>
      <c r="IOK62" s="62"/>
      <c r="IOL62" s="62"/>
      <c r="IOM62" s="62"/>
      <c r="ION62" s="62"/>
      <c r="IOO62" s="62"/>
      <c r="IOP62" s="62"/>
      <c r="IOQ62" s="62"/>
      <c r="IOR62" s="62"/>
      <c r="IOS62" s="62"/>
      <c r="IOT62" s="62"/>
      <c r="IOU62" s="62"/>
      <c r="IOV62" s="62"/>
      <c r="IOW62" s="62"/>
      <c r="IOX62" s="62"/>
      <c r="IOY62" s="62"/>
      <c r="IOZ62" s="62"/>
      <c r="IPA62" s="62"/>
      <c r="IPB62" s="62"/>
      <c r="IPC62" s="62"/>
      <c r="IPD62" s="62"/>
      <c r="IPE62" s="62"/>
      <c r="IPF62" s="62"/>
      <c r="IPG62" s="62"/>
      <c r="IPH62" s="62"/>
      <c r="IPI62" s="62"/>
      <c r="IPJ62" s="62"/>
      <c r="IPK62" s="62"/>
      <c r="IPL62" s="62"/>
      <c r="IPM62" s="62"/>
      <c r="IPN62" s="62"/>
      <c r="IPO62" s="62"/>
      <c r="IPP62" s="62"/>
      <c r="IPQ62" s="62"/>
      <c r="IPR62" s="62"/>
      <c r="IPS62" s="62"/>
      <c r="IPT62" s="62"/>
      <c r="IPU62" s="62"/>
      <c r="IPV62" s="62"/>
      <c r="IPW62" s="62"/>
      <c r="IPX62" s="62"/>
      <c r="IPY62" s="62"/>
      <c r="IPZ62" s="62"/>
      <c r="IQA62" s="62"/>
      <c r="IQB62" s="62"/>
      <c r="IQC62" s="62"/>
      <c r="IQD62" s="62"/>
      <c r="IQE62" s="62"/>
      <c r="IQF62" s="62"/>
      <c r="IQG62" s="62"/>
      <c r="IQH62" s="62"/>
      <c r="IQI62" s="62"/>
      <c r="IQJ62" s="62"/>
      <c r="IQK62" s="62"/>
      <c r="IQL62" s="62"/>
      <c r="IQM62" s="62"/>
      <c r="IQN62" s="62"/>
      <c r="IQO62" s="62"/>
      <c r="IQP62" s="62"/>
      <c r="IQQ62" s="62"/>
      <c r="IQR62" s="62"/>
      <c r="IQS62" s="62"/>
      <c r="IQT62" s="62"/>
      <c r="IQU62" s="62"/>
      <c r="IQV62" s="62"/>
      <c r="IQW62" s="62"/>
      <c r="IQX62" s="62"/>
      <c r="IQY62" s="62"/>
      <c r="IQZ62" s="62"/>
      <c r="IRA62" s="62"/>
      <c r="IRB62" s="62"/>
      <c r="IRC62" s="62"/>
      <c r="IRD62" s="62"/>
      <c r="IRE62" s="62"/>
      <c r="IRF62" s="62"/>
      <c r="IRG62" s="62"/>
      <c r="IRH62" s="62"/>
      <c r="IRI62" s="62"/>
      <c r="IRJ62" s="62"/>
      <c r="IRK62" s="62"/>
      <c r="IRL62" s="62"/>
      <c r="IRM62" s="62"/>
      <c r="IRN62" s="62"/>
      <c r="IRO62" s="62"/>
      <c r="IRP62" s="62"/>
      <c r="IRQ62" s="62"/>
      <c r="IRR62" s="62"/>
      <c r="IRS62" s="62"/>
      <c r="IRT62" s="62"/>
      <c r="IRU62" s="62"/>
      <c r="IRV62" s="62"/>
      <c r="IRW62" s="62"/>
      <c r="IRX62" s="62"/>
      <c r="IRY62" s="62"/>
      <c r="IRZ62" s="62"/>
      <c r="ISA62" s="62"/>
      <c r="ISB62" s="62"/>
      <c r="ISC62" s="62"/>
      <c r="ISD62" s="62"/>
      <c r="ISE62" s="62"/>
      <c r="ISF62" s="62"/>
      <c r="ISG62" s="62"/>
      <c r="ISH62" s="62"/>
      <c r="ISI62" s="62"/>
      <c r="ISJ62" s="62"/>
      <c r="ISK62" s="62"/>
      <c r="ISL62" s="62"/>
      <c r="ISM62" s="62"/>
      <c r="ISN62" s="62"/>
      <c r="ISO62" s="62"/>
      <c r="ISP62" s="62"/>
      <c r="ISQ62" s="62"/>
      <c r="ISR62" s="62"/>
      <c r="ISS62" s="62"/>
      <c r="IST62" s="62"/>
      <c r="ISU62" s="62"/>
      <c r="ISV62" s="62"/>
      <c r="ISW62" s="62"/>
      <c r="ISX62" s="62"/>
      <c r="ISY62" s="62"/>
      <c r="ISZ62" s="62"/>
      <c r="ITA62" s="62"/>
      <c r="ITB62" s="62"/>
      <c r="ITC62" s="62"/>
      <c r="ITD62" s="62"/>
      <c r="ITE62" s="62"/>
      <c r="ITF62" s="62"/>
      <c r="ITG62" s="62"/>
      <c r="ITH62" s="62"/>
      <c r="ITI62" s="62"/>
      <c r="ITJ62" s="62"/>
      <c r="ITK62" s="62"/>
      <c r="ITL62" s="62"/>
      <c r="ITM62" s="62"/>
      <c r="ITN62" s="62"/>
      <c r="ITO62" s="62"/>
      <c r="ITP62" s="62"/>
      <c r="ITQ62" s="62"/>
      <c r="ITR62" s="62"/>
      <c r="ITS62" s="62"/>
      <c r="ITT62" s="62"/>
      <c r="ITU62" s="62"/>
      <c r="ITV62" s="62"/>
      <c r="ITW62" s="62"/>
      <c r="ITX62" s="62"/>
      <c r="ITY62" s="62"/>
      <c r="ITZ62" s="62"/>
      <c r="IUA62" s="62"/>
      <c r="IUB62" s="62"/>
      <c r="IUC62" s="62"/>
      <c r="IUD62" s="62"/>
      <c r="IUE62" s="62"/>
      <c r="IUF62" s="62"/>
      <c r="IUG62" s="62"/>
      <c r="IUH62" s="62"/>
      <c r="IUI62" s="62"/>
      <c r="IUJ62" s="62"/>
      <c r="IUK62" s="62"/>
      <c r="IUL62" s="62"/>
      <c r="IUM62" s="62"/>
      <c r="IUN62" s="62"/>
      <c r="IUO62" s="62"/>
      <c r="IUP62" s="62"/>
      <c r="IUQ62" s="62"/>
      <c r="IUR62" s="62"/>
      <c r="IUS62" s="62"/>
      <c r="IUT62" s="62"/>
      <c r="IUU62" s="62"/>
      <c r="IUV62" s="62"/>
      <c r="IUW62" s="62"/>
      <c r="IUX62" s="62"/>
      <c r="IUY62" s="62"/>
      <c r="IUZ62" s="62"/>
      <c r="IVA62" s="62"/>
      <c r="IVB62" s="62"/>
      <c r="IVC62" s="62"/>
      <c r="IVD62" s="62"/>
      <c r="IVE62" s="62"/>
      <c r="IVF62" s="62"/>
      <c r="IVG62" s="62"/>
      <c r="IVH62" s="62"/>
      <c r="IVI62" s="62"/>
      <c r="IVJ62" s="62"/>
      <c r="IVK62" s="62"/>
      <c r="IVL62" s="62"/>
      <c r="IVM62" s="62"/>
      <c r="IVN62" s="62"/>
      <c r="IVO62" s="62"/>
      <c r="IVP62" s="62"/>
      <c r="IVQ62" s="62"/>
      <c r="IVR62" s="62"/>
      <c r="IVS62" s="62"/>
      <c r="IVT62" s="62"/>
      <c r="IVU62" s="62"/>
      <c r="IVV62" s="62"/>
      <c r="IVW62" s="62"/>
      <c r="IVX62" s="62"/>
      <c r="IVY62" s="62"/>
      <c r="IVZ62" s="62"/>
      <c r="IWA62" s="62"/>
      <c r="IWB62" s="62"/>
      <c r="IWC62" s="62"/>
      <c r="IWD62" s="62"/>
      <c r="IWE62" s="62"/>
      <c r="IWF62" s="62"/>
      <c r="IWG62" s="62"/>
      <c r="IWH62" s="62"/>
      <c r="IWI62" s="62"/>
      <c r="IWJ62" s="62"/>
      <c r="IWK62" s="62"/>
      <c r="IWL62" s="62"/>
      <c r="IWM62" s="62"/>
      <c r="IWN62" s="62"/>
      <c r="IWO62" s="62"/>
      <c r="IWP62" s="62"/>
      <c r="IWQ62" s="62"/>
      <c r="IWR62" s="62"/>
      <c r="IWS62" s="62"/>
      <c r="IWT62" s="62"/>
      <c r="IWU62" s="62"/>
      <c r="IWV62" s="62"/>
      <c r="IWW62" s="62"/>
      <c r="IWX62" s="62"/>
      <c r="IWY62" s="62"/>
      <c r="IWZ62" s="62"/>
      <c r="IXA62" s="62"/>
      <c r="IXB62" s="62"/>
      <c r="IXC62" s="62"/>
      <c r="IXD62" s="62"/>
      <c r="IXE62" s="62"/>
      <c r="IXF62" s="62"/>
      <c r="IXG62" s="62"/>
      <c r="IXH62" s="62"/>
      <c r="IXI62" s="62"/>
      <c r="IXJ62" s="62"/>
      <c r="IXK62" s="62"/>
      <c r="IXL62" s="62"/>
      <c r="IXM62" s="62"/>
      <c r="IXN62" s="62"/>
      <c r="IXO62" s="62"/>
      <c r="IXP62" s="62"/>
      <c r="IXQ62" s="62"/>
      <c r="IXR62" s="62"/>
      <c r="IXS62" s="62"/>
      <c r="IXT62" s="62"/>
      <c r="IXU62" s="62"/>
      <c r="IXV62" s="62"/>
      <c r="IXW62" s="62"/>
      <c r="IXX62" s="62"/>
      <c r="IXY62" s="62"/>
      <c r="IXZ62" s="62"/>
      <c r="IYA62" s="62"/>
      <c r="IYB62" s="62"/>
      <c r="IYC62" s="62"/>
      <c r="IYD62" s="62"/>
      <c r="IYE62" s="62"/>
      <c r="IYF62" s="62"/>
      <c r="IYG62" s="62"/>
      <c r="IYH62" s="62"/>
      <c r="IYI62" s="62"/>
      <c r="IYJ62" s="62"/>
      <c r="IYK62" s="62"/>
      <c r="IYL62" s="62"/>
      <c r="IYM62" s="62"/>
      <c r="IYN62" s="62"/>
      <c r="IYO62" s="62"/>
      <c r="IYP62" s="62"/>
      <c r="IYQ62" s="62"/>
      <c r="IYR62" s="62"/>
      <c r="IYS62" s="62"/>
      <c r="IYT62" s="62"/>
      <c r="IYU62" s="62"/>
      <c r="IYV62" s="62"/>
      <c r="IYW62" s="62"/>
      <c r="IYX62" s="62"/>
      <c r="IYY62" s="62"/>
      <c r="IYZ62" s="62"/>
      <c r="IZA62" s="62"/>
      <c r="IZB62" s="62"/>
      <c r="IZC62" s="62"/>
      <c r="IZD62" s="62"/>
      <c r="IZE62" s="62"/>
      <c r="IZF62" s="62"/>
      <c r="IZG62" s="62"/>
      <c r="IZH62" s="62"/>
      <c r="IZI62" s="62"/>
      <c r="IZJ62" s="62"/>
      <c r="IZK62" s="62"/>
      <c r="IZL62" s="62"/>
      <c r="IZM62" s="62"/>
      <c r="IZN62" s="62"/>
      <c r="IZO62" s="62"/>
      <c r="IZP62" s="62"/>
      <c r="IZQ62" s="62"/>
      <c r="IZR62" s="62"/>
      <c r="IZS62" s="62"/>
      <c r="IZT62" s="62"/>
      <c r="IZU62" s="62"/>
      <c r="IZV62" s="62"/>
      <c r="IZW62" s="62"/>
      <c r="IZX62" s="62"/>
      <c r="IZY62" s="62"/>
      <c r="IZZ62" s="62"/>
      <c r="JAA62" s="62"/>
      <c r="JAB62" s="62"/>
      <c r="JAC62" s="62"/>
      <c r="JAD62" s="62"/>
      <c r="JAE62" s="62"/>
      <c r="JAF62" s="62"/>
      <c r="JAG62" s="62"/>
      <c r="JAH62" s="62"/>
      <c r="JAI62" s="62"/>
      <c r="JAJ62" s="62"/>
      <c r="JAK62" s="62"/>
      <c r="JAL62" s="62"/>
      <c r="JAM62" s="62"/>
      <c r="JAN62" s="62"/>
      <c r="JAO62" s="62"/>
      <c r="JAP62" s="62"/>
      <c r="JAQ62" s="62"/>
      <c r="JAR62" s="62"/>
      <c r="JAS62" s="62"/>
      <c r="JAT62" s="62"/>
      <c r="JAU62" s="62"/>
      <c r="JAV62" s="62"/>
      <c r="JAW62" s="62"/>
      <c r="JAX62" s="62"/>
      <c r="JAY62" s="62"/>
      <c r="JAZ62" s="62"/>
      <c r="JBA62" s="62"/>
      <c r="JBB62" s="62"/>
      <c r="JBC62" s="62"/>
      <c r="JBD62" s="62"/>
      <c r="JBE62" s="62"/>
      <c r="JBF62" s="62"/>
      <c r="JBG62" s="62"/>
      <c r="JBH62" s="62"/>
      <c r="JBI62" s="62"/>
      <c r="JBJ62" s="62"/>
      <c r="JBK62" s="62"/>
      <c r="JBL62" s="62"/>
      <c r="JBM62" s="62"/>
      <c r="JBN62" s="62"/>
      <c r="JBO62" s="62"/>
      <c r="JBP62" s="62"/>
      <c r="JBQ62" s="62"/>
      <c r="JBR62" s="62"/>
      <c r="JBS62" s="62"/>
      <c r="JBT62" s="62"/>
      <c r="JBU62" s="62"/>
      <c r="JBV62" s="62"/>
      <c r="JBW62" s="62"/>
      <c r="JBX62" s="62"/>
      <c r="JBY62" s="62"/>
      <c r="JBZ62" s="62"/>
      <c r="JCA62" s="62"/>
      <c r="JCB62" s="62"/>
      <c r="JCC62" s="62"/>
      <c r="JCD62" s="62"/>
      <c r="JCE62" s="62"/>
      <c r="JCF62" s="62"/>
      <c r="JCG62" s="62"/>
      <c r="JCH62" s="62"/>
      <c r="JCI62" s="62"/>
      <c r="JCJ62" s="62"/>
      <c r="JCK62" s="62"/>
      <c r="JCL62" s="62"/>
      <c r="JCM62" s="62"/>
      <c r="JCN62" s="62"/>
      <c r="JCO62" s="62"/>
      <c r="JCP62" s="62"/>
      <c r="JCQ62" s="62"/>
      <c r="JCR62" s="62"/>
      <c r="JCS62" s="62"/>
      <c r="JCT62" s="62"/>
      <c r="JCU62" s="62"/>
      <c r="JCV62" s="62"/>
      <c r="JCW62" s="62"/>
      <c r="JCX62" s="62"/>
      <c r="JCY62" s="62"/>
      <c r="JCZ62" s="62"/>
      <c r="JDA62" s="62"/>
      <c r="JDB62" s="62"/>
      <c r="JDC62" s="62"/>
      <c r="JDD62" s="62"/>
      <c r="JDE62" s="62"/>
      <c r="JDF62" s="62"/>
      <c r="JDG62" s="62"/>
      <c r="JDH62" s="62"/>
      <c r="JDI62" s="62"/>
      <c r="JDJ62" s="62"/>
      <c r="JDK62" s="62"/>
      <c r="JDL62" s="62"/>
      <c r="JDM62" s="62"/>
      <c r="JDN62" s="62"/>
      <c r="JDO62" s="62"/>
      <c r="JDP62" s="62"/>
      <c r="JDQ62" s="62"/>
      <c r="JDR62" s="62"/>
      <c r="JDS62" s="62"/>
      <c r="JDT62" s="62"/>
      <c r="JDU62" s="62"/>
      <c r="JDV62" s="62"/>
      <c r="JDW62" s="62"/>
      <c r="JDX62" s="62"/>
      <c r="JDY62" s="62"/>
      <c r="JDZ62" s="62"/>
      <c r="JEA62" s="62"/>
      <c r="JEB62" s="62"/>
      <c r="JEC62" s="62"/>
      <c r="JED62" s="62"/>
      <c r="JEE62" s="62"/>
      <c r="JEF62" s="62"/>
      <c r="JEG62" s="62"/>
      <c r="JEH62" s="62"/>
      <c r="JEI62" s="62"/>
      <c r="JEJ62" s="62"/>
      <c r="JEK62" s="62"/>
      <c r="JEL62" s="62"/>
      <c r="JEM62" s="62"/>
      <c r="JEN62" s="62"/>
      <c r="JEO62" s="62"/>
      <c r="JEP62" s="62"/>
      <c r="JEQ62" s="62"/>
      <c r="JER62" s="62"/>
      <c r="JES62" s="62"/>
      <c r="JET62" s="62"/>
      <c r="JEU62" s="62"/>
      <c r="JEV62" s="62"/>
      <c r="JEW62" s="62"/>
      <c r="JEX62" s="62"/>
      <c r="JEY62" s="62"/>
      <c r="JEZ62" s="62"/>
      <c r="JFA62" s="62"/>
      <c r="JFB62" s="62"/>
      <c r="JFC62" s="62"/>
      <c r="JFD62" s="62"/>
      <c r="JFE62" s="62"/>
      <c r="JFF62" s="62"/>
      <c r="JFG62" s="62"/>
      <c r="JFH62" s="62"/>
      <c r="JFI62" s="62"/>
      <c r="JFJ62" s="62"/>
      <c r="JFK62" s="62"/>
      <c r="JFL62" s="62"/>
      <c r="JFM62" s="62"/>
      <c r="JFN62" s="62"/>
      <c r="JFO62" s="62"/>
      <c r="JFP62" s="62"/>
      <c r="JFQ62" s="62"/>
      <c r="JFR62" s="62"/>
      <c r="JFS62" s="62"/>
      <c r="JFT62" s="62"/>
      <c r="JFU62" s="62"/>
      <c r="JFV62" s="62"/>
      <c r="JFW62" s="62"/>
      <c r="JFX62" s="62"/>
      <c r="JFY62" s="62"/>
      <c r="JFZ62" s="62"/>
      <c r="JGA62" s="62"/>
      <c r="JGB62" s="62"/>
      <c r="JGC62" s="62"/>
      <c r="JGD62" s="62"/>
      <c r="JGE62" s="62"/>
      <c r="JGF62" s="62"/>
      <c r="JGG62" s="62"/>
      <c r="JGH62" s="62"/>
      <c r="JGI62" s="62"/>
      <c r="JGJ62" s="62"/>
      <c r="JGK62" s="62"/>
      <c r="JGL62" s="62"/>
      <c r="JGM62" s="62"/>
      <c r="JGN62" s="62"/>
      <c r="JGO62" s="62"/>
      <c r="JGP62" s="62"/>
      <c r="JGQ62" s="62"/>
      <c r="JGR62" s="62"/>
      <c r="JGS62" s="62"/>
      <c r="JGT62" s="62"/>
      <c r="JGU62" s="62"/>
      <c r="JGV62" s="62"/>
      <c r="JGW62" s="62"/>
      <c r="JGX62" s="62"/>
      <c r="JGY62" s="62"/>
      <c r="JGZ62" s="62"/>
      <c r="JHA62" s="62"/>
      <c r="JHB62" s="62"/>
      <c r="JHC62" s="62"/>
      <c r="JHD62" s="62"/>
      <c r="JHE62" s="62"/>
      <c r="JHF62" s="62"/>
      <c r="JHG62" s="62"/>
      <c r="JHH62" s="62"/>
      <c r="JHI62" s="62"/>
      <c r="JHJ62" s="62"/>
      <c r="JHK62" s="62"/>
      <c r="JHL62" s="62"/>
      <c r="JHM62" s="62"/>
      <c r="JHN62" s="62"/>
      <c r="JHO62" s="62"/>
      <c r="JHP62" s="62"/>
      <c r="JHQ62" s="62"/>
      <c r="JHR62" s="62"/>
      <c r="JHS62" s="62"/>
      <c r="JHT62" s="62"/>
      <c r="JHU62" s="62"/>
      <c r="JHV62" s="62"/>
      <c r="JHW62" s="62"/>
      <c r="JHX62" s="62"/>
      <c r="JHY62" s="62"/>
      <c r="JHZ62" s="62"/>
      <c r="JIA62" s="62"/>
      <c r="JIB62" s="62"/>
      <c r="JIC62" s="62"/>
      <c r="JID62" s="62"/>
      <c r="JIE62" s="62"/>
      <c r="JIF62" s="62"/>
      <c r="JIG62" s="62"/>
      <c r="JIH62" s="62"/>
      <c r="JII62" s="62"/>
      <c r="JIJ62" s="62"/>
      <c r="JIK62" s="62"/>
      <c r="JIL62" s="62"/>
      <c r="JIM62" s="62"/>
      <c r="JIN62" s="62"/>
      <c r="JIO62" s="62"/>
      <c r="JIP62" s="62"/>
      <c r="JIQ62" s="62"/>
      <c r="JIR62" s="62"/>
      <c r="JIS62" s="62"/>
      <c r="JIT62" s="62"/>
      <c r="JIU62" s="62"/>
      <c r="JIV62" s="62"/>
      <c r="JIW62" s="62"/>
      <c r="JIX62" s="62"/>
      <c r="JIY62" s="62"/>
      <c r="JIZ62" s="62"/>
      <c r="JJA62" s="62"/>
      <c r="JJB62" s="62"/>
      <c r="JJC62" s="62"/>
      <c r="JJD62" s="62"/>
      <c r="JJE62" s="62"/>
      <c r="JJF62" s="62"/>
      <c r="JJG62" s="62"/>
      <c r="JJH62" s="62"/>
      <c r="JJI62" s="62"/>
      <c r="JJJ62" s="62"/>
      <c r="JJK62" s="62"/>
      <c r="JJL62" s="62"/>
      <c r="JJM62" s="62"/>
      <c r="JJN62" s="62"/>
      <c r="JJO62" s="62"/>
      <c r="JJP62" s="62"/>
      <c r="JJQ62" s="62"/>
      <c r="JJR62" s="62"/>
      <c r="JJS62" s="62"/>
      <c r="JJT62" s="62"/>
      <c r="JJU62" s="62"/>
      <c r="JJV62" s="62"/>
      <c r="JJW62" s="62"/>
      <c r="JJX62" s="62"/>
      <c r="JJY62" s="62"/>
      <c r="JJZ62" s="62"/>
      <c r="JKA62" s="62"/>
      <c r="JKB62" s="62"/>
      <c r="JKC62" s="62"/>
      <c r="JKD62" s="62"/>
      <c r="JKE62" s="62"/>
      <c r="JKF62" s="62"/>
      <c r="JKG62" s="62"/>
      <c r="JKH62" s="62"/>
      <c r="JKI62" s="62"/>
      <c r="JKJ62" s="62"/>
      <c r="JKK62" s="62"/>
      <c r="JKL62" s="62"/>
      <c r="JKM62" s="62"/>
      <c r="JKN62" s="62"/>
      <c r="JKO62" s="62"/>
      <c r="JKP62" s="62"/>
      <c r="JKQ62" s="62"/>
      <c r="JKR62" s="62"/>
      <c r="JKS62" s="62"/>
      <c r="JKT62" s="62"/>
      <c r="JKU62" s="62"/>
      <c r="JKV62" s="62"/>
      <c r="JKW62" s="62"/>
      <c r="JKX62" s="62"/>
      <c r="JKY62" s="62"/>
      <c r="JKZ62" s="62"/>
      <c r="JLA62" s="62"/>
      <c r="JLB62" s="62"/>
      <c r="JLC62" s="62"/>
      <c r="JLD62" s="62"/>
      <c r="JLE62" s="62"/>
      <c r="JLF62" s="62"/>
      <c r="JLG62" s="62"/>
      <c r="JLH62" s="62"/>
      <c r="JLI62" s="62"/>
      <c r="JLJ62" s="62"/>
      <c r="JLK62" s="62"/>
      <c r="JLL62" s="62"/>
      <c r="JLM62" s="62"/>
      <c r="JLN62" s="62"/>
      <c r="JLO62" s="62"/>
      <c r="JLP62" s="62"/>
      <c r="JLQ62" s="62"/>
      <c r="JLR62" s="62"/>
      <c r="JLS62" s="62"/>
      <c r="JLT62" s="62"/>
      <c r="JLU62" s="62"/>
      <c r="JLV62" s="62"/>
      <c r="JLW62" s="62"/>
      <c r="JLX62" s="62"/>
      <c r="JLY62" s="62"/>
      <c r="JLZ62" s="62"/>
      <c r="JMA62" s="62"/>
      <c r="JMB62" s="62"/>
      <c r="JMC62" s="62"/>
      <c r="JMD62" s="62"/>
      <c r="JME62" s="62"/>
      <c r="JMF62" s="62"/>
      <c r="JMG62" s="62"/>
      <c r="JMH62" s="62"/>
      <c r="JMI62" s="62"/>
      <c r="JMJ62" s="62"/>
      <c r="JMK62" s="62"/>
      <c r="JML62" s="62"/>
      <c r="JMM62" s="62"/>
      <c r="JMN62" s="62"/>
      <c r="JMO62" s="62"/>
      <c r="JMP62" s="62"/>
      <c r="JMQ62" s="62"/>
      <c r="JMR62" s="62"/>
      <c r="JMS62" s="62"/>
      <c r="JMT62" s="62"/>
      <c r="JMU62" s="62"/>
      <c r="JMV62" s="62"/>
      <c r="JMW62" s="62"/>
      <c r="JMX62" s="62"/>
      <c r="JMY62" s="62"/>
      <c r="JMZ62" s="62"/>
      <c r="JNA62" s="62"/>
      <c r="JNB62" s="62"/>
      <c r="JNC62" s="62"/>
      <c r="JND62" s="62"/>
      <c r="JNE62" s="62"/>
      <c r="JNF62" s="62"/>
      <c r="JNG62" s="62"/>
      <c r="JNH62" s="62"/>
      <c r="JNI62" s="62"/>
      <c r="JNJ62" s="62"/>
      <c r="JNK62" s="62"/>
      <c r="JNL62" s="62"/>
      <c r="JNM62" s="62"/>
      <c r="JNN62" s="62"/>
      <c r="JNO62" s="62"/>
      <c r="JNP62" s="62"/>
      <c r="JNQ62" s="62"/>
      <c r="JNR62" s="62"/>
      <c r="JNS62" s="62"/>
      <c r="JNT62" s="62"/>
      <c r="JNU62" s="62"/>
      <c r="JNV62" s="62"/>
      <c r="JNW62" s="62"/>
      <c r="JNX62" s="62"/>
      <c r="JNY62" s="62"/>
      <c r="JNZ62" s="62"/>
      <c r="JOA62" s="62"/>
      <c r="JOB62" s="62"/>
      <c r="JOC62" s="62"/>
      <c r="JOD62" s="62"/>
      <c r="JOE62" s="62"/>
      <c r="JOF62" s="62"/>
      <c r="JOG62" s="62"/>
      <c r="JOH62" s="62"/>
      <c r="JOI62" s="62"/>
      <c r="JOJ62" s="62"/>
      <c r="JOK62" s="62"/>
      <c r="JOL62" s="62"/>
      <c r="JOM62" s="62"/>
      <c r="JON62" s="62"/>
      <c r="JOO62" s="62"/>
      <c r="JOP62" s="62"/>
      <c r="JOQ62" s="62"/>
      <c r="JOR62" s="62"/>
      <c r="JOS62" s="62"/>
      <c r="JOT62" s="62"/>
      <c r="JOU62" s="62"/>
      <c r="JOV62" s="62"/>
      <c r="JOW62" s="62"/>
      <c r="JOX62" s="62"/>
      <c r="JOY62" s="62"/>
      <c r="JOZ62" s="62"/>
      <c r="JPA62" s="62"/>
      <c r="JPB62" s="62"/>
      <c r="JPC62" s="62"/>
      <c r="JPD62" s="62"/>
      <c r="JPE62" s="62"/>
      <c r="JPF62" s="62"/>
      <c r="JPG62" s="62"/>
      <c r="JPH62" s="62"/>
      <c r="JPI62" s="62"/>
      <c r="JPJ62" s="62"/>
      <c r="JPK62" s="62"/>
      <c r="JPL62" s="62"/>
      <c r="JPM62" s="62"/>
      <c r="JPN62" s="62"/>
      <c r="JPO62" s="62"/>
      <c r="JPP62" s="62"/>
      <c r="JPQ62" s="62"/>
      <c r="JPR62" s="62"/>
      <c r="JPS62" s="62"/>
      <c r="JPT62" s="62"/>
      <c r="JPU62" s="62"/>
      <c r="JPV62" s="62"/>
      <c r="JPW62" s="62"/>
      <c r="JPX62" s="62"/>
      <c r="JPY62" s="62"/>
      <c r="JPZ62" s="62"/>
      <c r="JQA62" s="62"/>
      <c r="JQB62" s="62"/>
      <c r="JQC62" s="62"/>
      <c r="JQD62" s="62"/>
      <c r="JQE62" s="62"/>
      <c r="JQF62" s="62"/>
      <c r="JQG62" s="62"/>
      <c r="JQH62" s="62"/>
      <c r="JQI62" s="62"/>
      <c r="JQJ62" s="62"/>
      <c r="JQK62" s="62"/>
      <c r="JQL62" s="62"/>
      <c r="JQM62" s="62"/>
      <c r="JQN62" s="62"/>
      <c r="JQO62" s="62"/>
      <c r="JQP62" s="62"/>
      <c r="JQQ62" s="62"/>
      <c r="JQR62" s="62"/>
      <c r="JQS62" s="62"/>
      <c r="JQT62" s="62"/>
      <c r="JQU62" s="62"/>
      <c r="JQV62" s="62"/>
      <c r="JQW62" s="62"/>
      <c r="JQX62" s="62"/>
      <c r="JQY62" s="62"/>
      <c r="JQZ62" s="62"/>
      <c r="JRA62" s="62"/>
      <c r="JRB62" s="62"/>
      <c r="JRC62" s="62"/>
      <c r="JRD62" s="62"/>
      <c r="JRE62" s="62"/>
      <c r="JRF62" s="62"/>
      <c r="JRG62" s="62"/>
      <c r="JRH62" s="62"/>
      <c r="JRI62" s="62"/>
      <c r="JRJ62" s="62"/>
      <c r="JRK62" s="62"/>
      <c r="JRL62" s="62"/>
      <c r="JRM62" s="62"/>
      <c r="JRN62" s="62"/>
      <c r="JRO62" s="62"/>
      <c r="JRP62" s="62"/>
      <c r="JRQ62" s="62"/>
      <c r="JRR62" s="62"/>
      <c r="JRS62" s="62"/>
      <c r="JRT62" s="62"/>
      <c r="JRU62" s="62"/>
      <c r="JRV62" s="62"/>
      <c r="JRW62" s="62"/>
      <c r="JRX62" s="62"/>
      <c r="JRY62" s="62"/>
      <c r="JRZ62" s="62"/>
      <c r="JSA62" s="62"/>
      <c r="JSB62" s="62"/>
      <c r="JSC62" s="62"/>
      <c r="JSD62" s="62"/>
      <c r="JSE62" s="62"/>
      <c r="JSF62" s="62"/>
      <c r="JSG62" s="62"/>
      <c r="JSH62" s="62"/>
      <c r="JSI62" s="62"/>
      <c r="JSJ62" s="62"/>
      <c r="JSK62" s="62"/>
      <c r="JSL62" s="62"/>
      <c r="JSM62" s="62"/>
      <c r="JSN62" s="62"/>
      <c r="JSO62" s="62"/>
      <c r="JSP62" s="62"/>
      <c r="JSQ62" s="62"/>
      <c r="JSR62" s="62"/>
      <c r="JSS62" s="62"/>
      <c r="JST62" s="62"/>
      <c r="JSU62" s="62"/>
      <c r="JSV62" s="62"/>
      <c r="JSW62" s="62"/>
      <c r="JSX62" s="62"/>
      <c r="JSY62" s="62"/>
      <c r="JSZ62" s="62"/>
      <c r="JTA62" s="62"/>
      <c r="JTB62" s="62"/>
      <c r="JTC62" s="62"/>
      <c r="JTD62" s="62"/>
      <c r="JTE62" s="62"/>
      <c r="JTF62" s="62"/>
      <c r="JTG62" s="62"/>
      <c r="JTH62" s="62"/>
      <c r="JTI62" s="62"/>
      <c r="JTJ62" s="62"/>
      <c r="JTK62" s="62"/>
      <c r="JTL62" s="62"/>
      <c r="JTM62" s="62"/>
      <c r="JTN62" s="62"/>
      <c r="JTO62" s="62"/>
      <c r="JTP62" s="62"/>
      <c r="JTQ62" s="62"/>
      <c r="JTR62" s="62"/>
      <c r="JTS62" s="62"/>
      <c r="JTT62" s="62"/>
      <c r="JTU62" s="62"/>
      <c r="JTV62" s="62"/>
      <c r="JTW62" s="62"/>
      <c r="JTX62" s="62"/>
      <c r="JTY62" s="62"/>
      <c r="JTZ62" s="62"/>
      <c r="JUA62" s="62"/>
      <c r="JUB62" s="62"/>
      <c r="JUC62" s="62"/>
      <c r="JUD62" s="62"/>
      <c r="JUE62" s="62"/>
      <c r="JUF62" s="62"/>
      <c r="JUG62" s="62"/>
      <c r="JUH62" s="62"/>
      <c r="JUI62" s="62"/>
      <c r="JUJ62" s="62"/>
      <c r="JUK62" s="62"/>
      <c r="JUL62" s="62"/>
      <c r="JUM62" s="62"/>
      <c r="JUN62" s="62"/>
      <c r="JUO62" s="62"/>
      <c r="JUP62" s="62"/>
      <c r="JUQ62" s="62"/>
      <c r="JUR62" s="62"/>
      <c r="JUS62" s="62"/>
      <c r="JUT62" s="62"/>
      <c r="JUU62" s="62"/>
      <c r="JUV62" s="62"/>
      <c r="JUW62" s="62"/>
      <c r="JUX62" s="62"/>
      <c r="JUY62" s="62"/>
      <c r="JUZ62" s="62"/>
      <c r="JVA62" s="62"/>
      <c r="JVB62" s="62"/>
      <c r="JVC62" s="62"/>
      <c r="JVD62" s="62"/>
      <c r="JVE62" s="62"/>
      <c r="JVF62" s="62"/>
      <c r="JVG62" s="62"/>
      <c r="JVH62" s="62"/>
      <c r="JVI62" s="62"/>
      <c r="JVJ62" s="62"/>
      <c r="JVK62" s="62"/>
      <c r="JVL62" s="62"/>
      <c r="JVM62" s="62"/>
      <c r="JVN62" s="62"/>
      <c r="JVO62" s="62"/>
      <c r="JVP62" s="62"/>
      <c r="JVQ62" s="62"/>
      <c r="JVR62" s="62"/>
      <c r="JVS62" s="62"/>
      <c r="JVT62" s="62"/>
      <c r="JVU62" s="62"/>
      <c r="JVV62" s="62"/>
      <c r="JVW62" s="62"/>
      <c r="JVX62" s="62"/>
      <c r="JVY62" s="62"/>
      <c r="JVZ62" s="62"/>
      <c r="JWA62" s="62"/>
      <c r="JWB62" s="62"/>
      <c r="JWC62" s="62"/>
      <c r="JWD62" s="62"/>
      <c r="JWE62" s="62"/>
      <c r="JWF62" s="62"/>
      <c r="JWG62" s="62"/>
      <c r="JWH62" s="62"/>
      <c r="JWI62" s="62"/>
      <c r="JWJ62" s="62"/>
      <c r="JWK62" s="62"/>
      <c r="JWL62" s="62"/>
      <c r="JWM62" s="62"/>
      <c r="JWN62" s="62"/>
      <c r="JWO62" s="62"/>
      <c r="JWP62" s="62"/>
      <c r="JWQ62" s="62"/>
      <c r="JWR62" s="62"/>
      <c r="JWS62" s="62"/>
      <c r="JWT62" s="62"/>
      <c r="JWU62" s="62"/>
      <c r="JWV62" s="62"/>
      <c r="JWW62" s="62"/>
      <c r="JWX62" s="62"/>
      <c r="JWY62" s="62"/>
      <c r="JWZ62" s="62"/>
      <c r="JXA62" s="62"/>
      <c r="JXB62" s="62"/>
      <c r="JXC62" s="62"/>
      <c r="JXD62" s="62"/>
      <c r="JXE62" s="62"/>
      <c r="JXF62" s="62"/>
      <c r="JXG62" s="62"/>
      <c r="JXH62" s="62"/>
      <c r="JXI62" s="62"/>
      <c r="JXJ62" s="62"/>
      <c r="JXK62" s="62"/>
      <c r="JXL62" s="62"/>
      <c r="JXM62" s="62"/>
      <c r="JXN62" s="62"/>
      <c r="JXO62" s="62"/>
      <c r="JXP62" s="62"/>
      <c r="JXQ62" s="62"/>
      <c r="JXR62" s="62"/>
      <c r="JXS62" s="62"/>
      <c r="JXT62" s="62"/>
      <c r="JXU62" s="62"/>
      <c r="JXV62" s="62"/>
      <c r="JXW62" s="62"/>
      <c r="JXX62" s="62"/>
      <c r="JXY62" s="62"/>
      <c r="JXZ62" s="62"/>
      <c r="JYA62" s="62"/>
      <c r="JYB62" s="62"/>
      <c r="JYC62" s="62"/>
      <c r="JYD62" s="62"/>
      <c r="JYE62" s="62"/>
      <c r="JYF62" s="62"/>
      <c r="JYG62" s="62"/>
      <c r="JYH62" s="62"/>
      <c r="JYI62" s="62"/>
      <c r="JYJ62" s="62"/>
      <c r="JYK62" s="62"/>
      <c r="JYL62" s="62"/>
      <c r="JYM62" s="62"/>
      <c r="JYN62" s="62"/>
      <c r="JYO62" s="62"/>
      <c r="JYP62" s="62"/>
      <c r="JYQ62" s="62"/>
      <c r="JYR62" s="62"/>
      <c r="JYS62" s="62"/>
      <c r="JYT62" s="62"/>
      <c r="JYU62" s="62"/>
      <c r="JYV62" s="62"/>
      <c r="JYW62" s="62"/>
      <c r="JYX62" s="62"/>
      <c r="JYY62" s="62"/>
      <c r="JYZ62" s="62"/>
      <c r="JZA62" s="62"/>
      <c r="JZB62" s="62"/>
      <c r="JZC62" s="62"/>
      <c r="JZD62" s="62"/>
      <c r="JZE62" s="62"/>
      <c r="JZF62" s="62"/>
      <c r="JZG62" s="62"/>
      <c r="JZH62" s="62"/>
      <c r="JZI62" s="62"/>
      <c r="JZJ62" s="62"/>
      <c r="JZK62" s="62"/>
      <c r="JZL62" s="62"/>
      <c r="JZM62" s="62"/>
      <c r="JZN62" s="62"/>
      <c r="JZO62" s="62"/>
      <c r="JZP62" s="62"/>
      <c r="JZQ62" s="62"/>
      <c r="JZR62" s="62"/>
      <c r="JZS62" s="62"/>
      <c r="JZT62" s="62"/>
      <c r="JZU62" s="62"/>
      <c r="JZV62" s="62"/>
      <c r="JZW62" s="62"/>
      <c r="JZX62" s="62"/>
      <c r="JZY62" s="62"/>
      <c r="JZZ62" s="62"/>
      <c r="KAA62" s="62"/>
      <c r="KAB62" s="62"/>
      <c r="KAC62" s="62"/>
      <c r="KAD62" s="62"/>
      <c r="KAE62" s="62"/>
      <c r="KAF62" s="62"/>
      <c r="KAG62" s="62"/>
      <c r="KAH62" s="62"/>
      <c r="KAI62" s="62"/>
      <c r="KAJ62" s="62"/>
      <c r="KAK62" s="62"/>
      <c r="KAL62" s="62"/>
      <c r="KAM62" s="62"/>
      <c r="KAN62" s="62"/>
      <c r="KAO62" s="62"/>
      <c r="KAP62" s="62"/>
      <c r="KAQ62" s="62"/>
      <c r="KAR62" s="62"/>
      <c r="KAS62" s="62"/>
      <c r="KAT62" s="62"/>
      <c r="KAU62" s="62"/>
      <c r="KAV62" s="62"/>
      <c r="KAW62" s="62"/>
      <c r="KAX62" s="62"/>
      <c r="KAY62" s="62"/>
      <c r="KAZ62" s="62"/>
      <c r="KBA62" s="62"/>
      <c r="KBB62" s="62"/>
      <c r="KBC62" s="62"/>
      <c r="KBD62" s="62"/>
      <c r="KBE62" s="62"/>
      <c r="KBF62" s="62"/>
      <c r="KBG62" s="62"/>
      <c r="KBH62" s="62"/>
      <c r="KBI62" s="62"/>
      <c r="KBJ62" s="62"/>
      <c r="KBK62" s="62"/>
      <c r="KBL62" s="62"/>
      <c r="KBM62" s="62"/>
      <c r="KBN62" s="62"/>
      <c r="KBO62" s="62"/>
      <c r="KBP62" s="62"/>
      <c r="KBQ62" s="62"/>
      <c r="KBR62" s="62"/>
      <c r="KBS62" s="62"/>
      <c r="KBT62" s="62"/>
      <c r="KBU62" s="62"/>
      <c r="KBV62" s="62"/>
      <c r="KBW62" s="62"/>
      <c r="KBX62" s="62"/>
      <c r="KBY62" s="62"/>
      <c r="KBZ62" s="62"/>
      <c r="KCA62" s="62"/>
      <c r="KCB62" s="62"/>
      <c r="KCC62" s="62"/>
      <c r="KCD62" s="62"/>
      <c r="KCE62" s="62"/>
      <c r="KCF62" s="62"/>
      <c r="KCG62" s="62"/>
      <c r="KCH62" s="62"/>
      <c r="KCI62" s="62"/>
      <c r="KCJ62" s="62"/>
      <c r="KCK62" s="62"/>
      <c r="KCL62" s="62"/>
      <c r="KCM62" s="62"/>
      <c r="KCN62" s="62"/>
      <c r="KCO62" s="62"/>
      <c r="KCP62" s="62"/>
      <c r="KCQ62" s="62"/>
      <c r="KCR62" s="62"/>
      <c r="KCS62" s="62"/>
      <c r="KCT62" s="62"/>
      <c r="KCU62" s="62"/>
      <c r="KCV62" s="62"/>
      <c r="KCW62" s="62"/>
      <c r="KCX62" s="62"/>
      <c r="KCY62" s="62"/>
      <c r="KCZ62" s="62"/>
      <c r="KDA62" s="62"/>
      <c r="KDB62" s="62"/>
      <c r="KDC62" s="62"/>
      <c r="KDD62" s="62"/>
      <c r="KDE62" s="62"/>
      <c r="KDF62" s="62"/>
      <c r="KDG62" s="62"/>
      <c r="KDH62" s="62"/>
      <c r="KDI62" s="62"/>
      <c r="KDJ62" s="62"/>
      <c r="KDK62" s="62"/>
      <c r="KDL62" s="62"/>
      <c r="KDM62" s="62"/>
      <c r="KDN62" s="62"/>
      <c r="KDO62" s="62"/>
      <c r="KDP62" s="62"/>
      <c r="KDQ62" s="62"/>
      <c r="KDR62" s="62"/>
      <c r="KDS62" s="62"/>
      <c r="KDT62" s="62"/>
      <c r="KDU62" s="62"/>
      <c r="KDV62" s="62"/>
      <c r="KDW62" s="62"/>
      <c r="KDX62" s="62"/>
      <c r="KDY62" s="62"/>
      <c r="KDZ62" s="62"/>
      <c r="KEA62" s="62"/>
      <c r="KEB62" s="62"/>
      <c r="KEC62" s="62"/>
      <c r="KED62" s="62"/>
      <c r="KEE62" s="62"/>
      <c r="KEF62" s="62"/>
      <c r="KEG62" s="62"/>
      <c r="KEH62" s="62"/>
      <c r="KEI62" s="62"/>
      <c r="KEJ62" s="62"/>
      <c r="KEK62" s="62"/>
      <c r="KEL62" s="62"/>
      <c r="KEM62" s="62"/>
      <c r="KEN62" s="62"/>
      <c r="KEO62" s="62"/>
      <c r="KEP62" s="62"/>
      <c r="KEQ62" s="62"/>
      <c r="KER62" s="62"/>
      <c r="KES62" s="62"/>
      <c r="KET62" s="62"/>
      <c r="KEU62" s="62"/>
      <c r="KEV62" s="62"/>
      <c r="KEW62" s="62"/>
      <c r="KEX62" s="62"/>
      <c r="KEY62" s="62"/>
      <c r="KEZ62" s="62"/>
      <c r="KFA62" s="62"/>
      <c r="KFB62" s="62"/>
      <c r="KFC62" s="62"/>
      <c r="KFD62" s="62"/>
      <c r="KFE62" s="62"/>
      <c r="KFF62" s="62"/>
      <c r="KFG62" s="62"/>
      <c r="KFH62" s="62"/>
      <c r="KFI62" s="62"/>
      <c r="KFJ62" s="62"/>
      <c r="KFK62" s="62"/>
      <c r="KFL62" s="62"/>
      <c r="KFM62" s="62"/>
      <c r="KFN62" s="62"/>
      <c r="KFO62" s="62"/>
      <c r="KFP62" s="62"/>
      <c r="KFQ62" s="62"/>
      <c r="KFR62" s="62"/>
      <c r="KFS62" s="62"/>
      <c r="KFT62" s="62"/>
      <c r="KFU62" s="62"/>
      <c r="KFV62" s="62"/>
      <c r="KFW62" s="62"/>
      <c r="KFX62" s="62"/>
      <c r="KFY62" s="62"/>
      <c r="KFZ62" s="62"/>
      <c r="KGA62" s="62"/>
      <c r="KGB62" s="62"/>
      <c r="KGC62" s="62"/>
      <c r="KGD62" s="62"/>
      <c r="KGE62" s="62"/>
      <c r="KGF62" s="62"/>
      <c r="KGG62" s="62"/>
      <c r="KGH62" s="62"/>
      <c r="KGI62" s="62"/>
      <c r="KGJ62" s="62"/>
      <c r="KGK62" s="62"/>
      <c r="KGL62" s="62"/>
      <c r="KGM62" s="62"/>
      <c r="KGN62" s="62"/>
      <c r="KGO62" s="62"/>
      <c r="KGP62" s="62"/>
      <c r="KGQ62" s="62"/>
      <c r="KGR62" s="62"/>
      <c r="KGS62" s="62"/>
      <c r="KGT62" s="62"/>
      <c r="KGU62" s="62"/>
      <c r="KGV62" s="62"/>
      <c r="KGW62" s="62"/>
      <c r="KGX62" s="62"/>
      <c r="KGY62" s="62"/>
      <c r="KGZ62" s="62"/>
      <c r="KHA62" s="62"/>
      <c r="KHB62" s="62"/>
      <c r="KHC62" s="62"/>
      <c r="KHD62" s="62"/>
      <c r="KHE62" s="62"/>
      <c r="KHF62" s="62"/>
      <c r="KHG62" s="62"/>
      <c r="KHH62" s="62"/>
      <c r="KHI62" s="62"/>
      <c r="KHJ62" s="62"/>
      <c r="KHK62" s="62"/>
      <c r="KHL62" s="62"/>
      <c r="KHM62" s="62"/>
      <c r="KHN62" s="62"/>
      <c r="KHO62" s="62"/>
      <c r="KHP62" s="62"/>
      <c r="KHQ62" s="62"/>
      <c r="KHR62" s="62"/>
      <c r="KHS62" s="62"/>
      <c r="KHT62" s="62"/>
      <c r="KHU62" s="62"/>
      <c r="KHV62" s="62"/>
      <c r="KHW62" s="62"/>
      <c r="KHX62" s="62"/>
      <c r="KHY62" s="62"/>
      <c r="KHZ62" s="62"/>
      <c r="KIA62" s="62"/>
      <c r="KIB62" s="62"/>
      <c r="KIC62" s="62"/>
      <c r="KID62" s="62"/>
      <c r="KIE62" s="62"/>
      <c r="KIF62" s="62"/>
      <c r="KIG62" s="62"/>
      <c r="KIH62" s="62"/>
      <c r="KII62" s="62"/>
      <c r="KIJ62" s="62"/>
      <c r="KIK62" s="62"/>
      <c r="KIL62" s="62"/>
      <c r="KIM62" s="62"/>
      <c r="KIN62" s="62"/>
      <c r="KIO62" s="62"/>
      <c r="KIP62" s="62"/>
      <c r="KIQ62" s="62"/>
      <c r="KIR62" s="62"/>
      <c r="KIS62" s="62"/>
      <c r="KIT62" s="62"/>
      <c r="KIU62" s="62"/>
      <c r="KIV62" s="62"/>
      <c r="KIW62" s="62"/>
      <c r="KIX62" s="62"/>
      <c r="KIY62" s="62"/>
      <c r="KIZ62" s="62"/>
      <c r="KJA62" s="62"/>
      <c r="KJB62" s="62"/>
      <c r="KJC62" s="62"/>
      <c r="KJD62" s="62"/>
      <c r="KJE62" s="62"/>
      <c r="KJF62" s="62"/>
      <c r="KJG62" s="62"/>
      <c r="KJH62" s="62"/>
      <c r="KJI62" s="62"/>
      <c r="KJJ62" s="62"/>
      <c r="KJK62" s="62"/>
      <c r="KJL62" s="62"/>
      <c r="KJM62" s="62"/>
      <c r="KJN62" s="62"/>
      <c r="KJO62" s="62"/>
      <c r="KJP62" s="62"/>
      <c r="KJQ62" s="62"/>
      <c r="KJR62" s="62"/>
      <c r="KJS62" s="62"/>
      <c r="KJT62" s="62"/>
      <c r="KJU62" s="62"/>
      <c r="KJV62" s="62"/>
      <c r="KJW62" s="62"/>
      <c r="KJX62" s="62"/>
      <c r="KJY62" s="62"/>
      <c r="KJZ62" s="62"/>
      <c r="KKA62" s="62"/>
      <c r="KKB62" s="62"/>
      <c r="KKC62" s="62"/>
      <c r="KKD62" s="62"/>
      <c r="KKE62" s="62"/>
      <c r="KKF62" s="62"/>
      <c r="KKG62" s="62"/>
      <c r="KKH62" s="62"/>
      <c r="KKI62" s="62"/>
      <c r="KKJ62" s="62"/>
      <c r="KKK62" s="62"/>
      <c r="KKL62" s="62"/>
      <c r="KKM62" s="62"/>
      <c r="KKN62" s="62"/>
      <c r="KKO62" s="62"/>
      <c r="KKP62" s="62"/>
      <c r="KKQ62" s="62"/>
      <c r="KKR62" s="62"/>
      <c r="KKS62" s="62"/>
      <c r="KKT62" s="62"/>
      <c r="KKU62" s="62"/>
      <c r="KKV62" s="62"/>
      <c r="KKW62" s="62"/>
      <c r="KKX62" s="62"/>
      <c r="KKY62" s="62"/>
      <c r="KKZ62" s="62"/>
      <c r="KLA62" s="62"/>
      <c r="KLB62" s="62"/>
      <c r="KLC62" s="62"/>
      <c r="KLD62" s="62"/>
      <c r="KLE62" s="62"/>
      <c r="KLF62" s="62"/>
      <c r="KLG62" s="62"/>
      <c r="KLH62" s="62"/>
      <c r="KLI62" s="62"/>
      <c r="KLJ62" s="62"/>
      <c r="KLK62" s="62"/>
      <c r="KLL62" s="62"/>
      <c r="KLM62" s="62"/>
      <c r="KLN62" s="62"/>
      <c r="KLO62" s="62"/>
      <c r="KLP62" s="62"/>
      <c r="KLQ62" s="62"/>
      <c r="KLR62" s="62"/>
      <c r="KLS62" s="62"/>
      <c r="KLT62" s="62"/>
      <c r="KLU62" s="62"/>
      <c r="KLV62" s="62"/>
      <c r="KLW62" s="62"/>
      <c r="KLX62" s="62"/>
      <c r="KLY62" s="62"/>
      <c r="KLZ62" s="62"/>
      <c r="KMA62" s="62"/>
      <c r="KMB62" s="62"/>
      <c r="KMC62" s="62"/>
      <c r="KMD62" s="62"/>
      <c r="KME62" s="62"/>
      <c r="KMF62" s="62"/>
      <c r="KMG62" s="62"/>
      <c r="KMH62" s="62"/>
      <c r="KMI62" s="62"/>
      <c r="KMJ62" s="62"/>
      <c r="KMK62" s="62"/>
      <c r="KML62" s="62"/>
      <c r="KMM62" s="62"/>
      <c r="KMN62" s="62"/>
      <c r="KMO62" s="62"/>
      <c r="KMP62" s="62"/>
      <c r="KMQ62" s="62"/>
      <c r="KMR62" s="62"/>
      <c r="KMS62" s="62"/>
      <c r="KMT62" s="62"/>
      <c r="KMU62" s="62"/>
      <c r="KMV62" s="62"/>
      <c r="KMW62" s="62"/>
      <c r="KMX62" s="62"/>
      <c r="KMY62" s="62"/>
      <c r="KMZ62" s="62"/>
      <c r="KNA62" s="62"/>
      <c r="KNB62" s="62"/>
      <c r="KNC62" s="62"/>
      <c r="KND62" s="62"/>
      <c r="KNE62" s="62"/>
      <c r="KNF62" s="62"/>
      <c r="KNG62" s="62"/>
      <c r="KNH62" s="62"/>
      <c r="KNI62" s="62"/>
      <c r="KNJ62" s="62"/>
      <c r="KNK62" s="62"/>
      <c r="KNL62" s="62"/>
      <c r="KNM62" s="62"/>
      <c r="KNN62" s="62"/>
      <c r="KNO62" s="62"/>
      <c r="KNP62" s="62"/>
      <c r="KNQ62" s="62"/>
      <c r="KNR62" s="62"/>
      <c r="KNS62" s="62"/>
      <c r="KNT62" s="62"/>
      <c r="KNU62" s="62"/>
      <c r="KNV62" s="62"/>
      <c r="KNW62" s="62"/>
      <c r="KNX62" s="62"/>
      <c r="KNY62" s="62"/>
      <c r="KNZ62" s="62"/>
      <c r="KOA62" s="62"/>
      <c r="KOB62" s="62"/>
      <c r="KOC62" s="62"/>
      <c r="KOD62" s="62"/>
      <c r="KOE62" s="62"/>
      <c r="KOF62" s="62"/>
      <c r="KOG62" s="62"/>
      <c r="KOH62" s="62"/>
      <c r="KOI62" s="62"/>
      <c r="KOJ62" s="62"/>
      <c r="KOK62" s="62"/>
      <c r="KOL62" s="62"/>
      <c r="KOM62" s="62"/>
      <c r="KON62" s="62"/>
      <c r="KOO62" s="62"/>
      <c r="KOP62" s="62"/>
      <c r="KOQ62" s="62"/>
      <c r="KOR62" s="62"/>
      <c r="KOS62" s="62"/>
      <c r="KOT62" s="62"/>
      <c r="KOU62" s="62"/>
      <c r="KOV62" s="62"/>
      <c r="KOW62" s="62"/>
      <c r="KOX62" s="62"/>
      <c r="KOY62" s="62"/>
      <c r="KOZ62" s="62"/>
      <c r="KPA62" s="62"/>
      <c r="KPB62" s="62"/>
      <c r="KPC62" s="62"/>
      <c r="KPD62" s="62"/>
      <c r="KPE62" s="62"/>
      <c r="KPF62" s="62"/>
      <c r="KPG62" s="62"/>
      <c r="KPH62" s="62"/>
      <c r="KPI62" s="62"/>
      <c r="KPJ62" s="62"/>
      <c r="KPK62" s="62"/>
      <c r="KPL62" s="62"/>
      <c r="KPM62" s="62"/>
      <c r="KPN62" s="62"/>
      <c r="KPO62" s="62"/>
      <c r="KPP62" s="62"/>
      <c r="KPQ62" s="62"/>
      <c r="KPR62" s="62"/>
      <c r="KPS62" s="62"/>
      <c r="KPT62" s="62"/>
      <c r="KPU62" s="62"/>
      <c r="KPV62" s="62"/>
      <c r="KPW62" s="62"/>
      <c r="KPX62" s="62"/>
      <c r="KPY62" s="62"/>
      <c r="KPZ62" s="62"/>
      <c r="KQA62" s="62"/>
      <c r="KQB62" s="62"/>
      <c r="KQC62" s="62"/>
      <c r="KQD62" s="62"/>
      <c r="KQE62" s="62"/>
      <c r="KQF62" s="62"/>
      <c r="KQG62" s="62"/>
      <c r="KQH62" s="62"/>
      <c r="KQI62" s="62"/>
      <c r="KQJ62" s="62"/>
      <c r="KQK62" s="62"/>
      <c r="KQL62" s="62"/>
      <c r="KQM62" s="62"/>
      <c r="KQN62" s="62"/>
      <c r="KQO62" s="62"/>
      <c r="KQP62" s="62"/>
      <c r="KQQ62" s="62"/>
      <c r="KQR62" s="62"/>
      <c r="KQS62" s="62"/>
      <c r="KQT62" s="62"/>
      <c r="KQU62" s="62"/>
      <c r="KQV62" s="62"/>
      <c r="KQW62" s="62"/>
      <c r="KQX62" s="62"/>
      <c r="KQY62" s="62"/>
      <c r="KQZ62" s="62"/>
      <c r="KRA62" s="62"/>
      <c r="KRB62" s="62"/>
      <c r="KRC62" s="62"/>
      <c r="KRD62" s="62"/>
      <c r="KRE62" s="62"/>
      <c r="KRF62" s="62"/>
      <c r="KRG62" s="62"/>
      <c r="KRH62" s="62"/>
      <c r="KRI62" s="62"/>
      <c r="KRJ62" s="62"/>
      <c r="KRK62" s="62"/>
      <c r="KRL62" s="62"/>
      <c r="KRM62" s="62"/>
      <c r="KRN62" s="62"/>
      <c r="KRO62" s="62"/>
      <c r="KRP62" s="62"/>
      <c r="KRQ62" s="62"/>
      <c r="KRR62" s="62"/>
      <c r="KRS62" s="62"/>
      <c r="KRT62" s="62"/>
      <c r="KRU62" s="62"/>
      <c r="KRV62" s="62"/>
      <c r="KRW62" s="62"/>
      <c r="KRX62" s="62"/>
      <c r="KRY62" s="62"/>
      <c r="KRZ62" s="62"/>
      <c r="KSA62" s="62"/>
      <c r="KSB62" s="62"/>
      <c r="KSC62" s="62"/>
      <c r="KSD62" s="62"/>
      <c r="KSE62" s="62"/>
      <c r="KSF62" s="62"/>
      <c r="KSG62" s="62"/>
      <c r="KSH62" s="62"/>
      <c r="KSI62" s="62"/>
      <c r="KSJ62" s="62"/>
      <c r="KSK62" s="62"/>
      <c r="KSL62" s="62"/>
      <c r="KSM62" s="62"/>
      <c r="KSN62" s="62"/>
      <c r="KSO62" s="62"/>
      <c r="KSP62" s="62"/>
      <c r="KSQ62" s="62"/>
      <c r="KSR62" s="62"/>
      <c r="KSS62" s="62"/>
      <c r="KST62" s="62"/>
      <c r="KSU62" s="62"/>
      <c r="KSV62" s="62"/>
      <c r="KSW62" s="62"/>
      <c r="KSX62" s="62"/>
      <c r="KSY62" s="62"/>
      <c r="KSZ62" s="62"/>
      <c r="KTA62" s="62"/>
      <c r="KTB62" s="62"/>
      <c r="KTC62" s="62"/>
      <c r="KTD62" s="62"/>
      <c r="KTE62" s="62"/>
      <c r="KTF62" s="62"/>
      <c r="KTG62" s="62"/>
      <c r="KTH62" s="62"/>
      <c r="KTI62" s="62"/>
      <c r="KTJ62" s="62"/>
      <c r="KTK62" s="62"/>
      <c r="KTL62" s="62"/>
      <c r="KTM62" s="62"/>
      <c r="KTN62" s="62"/>
      <c r="KTO62" s="62"/>
      <c r="KTP62" s="62"/>
      <c r="KTQ62" s="62"/>
      <c r="KTR62" s="62"/>
      <c r="KTS62" s="62"/>
      <c r="KTT62" s="62"/>
      <c r="KTU62" s="62"/>
      <c r="KTV62" s="62"/>
      <c r="KTW62" s="62"/>
      <c r="KTX62" s="62"/>
      <c r="KTY62" s="62"/>
      <c r="KTZ62" s="62"/>
      <c r="KUA62" s="62"/>
      <c r="KUB62" s="62"/>
      <c r="KUC62" s="62"/>
      <c r="KUD62" s="62"/>
      <c r="KUE62" s="62"/>
      <c r="KUF62" s="62"/>
      <c r="KUG62" s="62"/>
      <c r="KUH62" s="62"/>
      <c r="KUI62" s="62"/>
      <c r="KUJ62" s="62"/>
      <c r="KUK62" s="62"/>
      <c r="KUL62" s="62"/>
      <c r="KUM62" s="62"/>
      <c r="KUN62" s="62"/>
      <c r="KUO62" s="62"/>
      <c r="KUP62" s="62"/>
      <c r="KUQ62" s="62"/>
      <c r="KUR62" s="62"/>
      <c r="KUS62" s="62"/>
      <c r="KUT62" s="62"/>
      <c r="KUU62" s="62"/>
      <c r="KUV62" s="62"/>
      <c r="KUW62" s="62"/>
      <c r="KUX62" s="62"/>
      <c r="KUY62" s="62"/>
      <c r="KUZ62" s="62"/>
      <c r="KVA62" s="62"/>
      <c r="KVB62" s="62"/>
      <c r="KVC62" s="62"/>
      <c r="KVD62" s="62"/>
      <c r="KVE62" s="62"/>
      <c r="KVF62" s="62"/>
      <c r="KVG62" s="62"/>
      <c r="KVH62" s="62"/>
      <c r="KVI62" s="62"/>
      <c r="KVJ62" s="62"/>
      <c r="KVK62" s="62"/>
      <c r="KVL62" s="62"/>
      <c r="KVM62" s="62"/>
      <c r="KVN62" s="62"/>
      <c r="KVO62" s="62"/>
      <c r="KVP62" s="62"/>
      <c r="KVQ62" s="62"/>
      <c r="KVR62" s="62"/>
      <c r="KVS62" s="62"/>
      <c r="KVT62" s="62"/>
      <c r="KVU62" s="62"/>
      <c r="KVV62" s="62"/>
      <c r="KVW62" s="62"/>
      <c r="KVX62" s="62"/>
      <c r="KVY62" s="62"/>
      <c r="KVZ62" s="62"/>
      <c r="KWA62" s="62"/>
      <c r="KWB62" s="62"/>
      <c r="KWC62" s="62"/>
      <c r="KWD62" s="62"/>
      <c r="KWE62" s="62"/>
      <c r="KWF62" s="62"/>
      <c r="KWG62" s="62"/>
      <c r="KWH62" s="62"/>
      <c r="KWI62" s="62"/>
      <c r="KWJ62" s="62"/>
      <c r="KWK62" s="62"/>
      <c r="KWL62" s="62"/>
      <c r="KWM62" s="62"/>
      <c r="KWN62" s="62"/>
      <c r="KWO62" s="62"/>
      <c r="KWP62" s="62"/>
      <c r="KWQ62" s="62"/>
      <c r="KWR62" s="62"/>
      <c r="KWS62" s="62"/>
      <c r="KWT62" s="62"/>
      <c r="KWU62" s="62"/>
      <c r="KWV62" s="62"/>
      <c r="KWW62" s="62"/>
      <c r="KWX62" s="62"/>
      <c r="KWY62" s="62"/>
      <c r="KWZ62" s="62"/>
      <c r="KXA62" s="62"/>
      <c r="KXB62" s="62"/>
      <c r="KXC62" s="62"/>
      <c r="KXD62" s="62"/>
      <c r="KXE62" s="62"/>
      <c r="KXF62" s="62"/>
      <c r="KXG62" s="62"/>
      <c r="KXH62" s="62"/>
      <c r="KXI62" s="62"/>
      <c r="KXJ62" s="62"/>
      <c r="KXK62" s="62"/>
      <c r="KXL62" s="62"/>
      <c r="KXM62" s="62"/>
      <c r="KXN62" s="62"/>
      <c r="KXO62" s="62"/>
      <c r="KXP62" s="62"/>
      <c r="KXQ62" s="62"/>
      <c r="KXR62" s="62"/>
      <c r="KXS62" s="62"/>
      <c r="KXT62" s="62"/>
      <c r="KXU62" s="62"/>
      <c r="KXV62" s="62"/>
      <c r="KXW62" s="62"/>
      <c r="KXX62" s="62"/>
      <c r="KXY62" s="62"/>
      <c r="KXZ62" s="62"/>
      <c r="KYA62" s="62"/>
      <c r="KYB62" s="62"/>
      <c r="KYC62" s="62"/>
      <c r="KYD62" s="62"/>
      <c r="KYE62" s="62"/>
      <c r="KYF62" s="62"/>
      <c r="KYG62" s="62"/>
      <c r="KYH62" s="62"/>
      <c r="KYI62" s="62"/>
      <c r="KYJ62" s="62"/>
      <c r="KYK62" s="62"/>
      <c r="KYL62" s="62"/>
      <c r="KYM62" s="62"/>
      <c r="KYN62" s="62"/>
      <c r="KYO62" s="62"/>
      <c r="KYP62" s="62"/>
      <c r="KYQ62" s="62"/>
      <c r="KYR62" s="62"/>
      <c r="KYS62" s="62"/>
      <c r="KYT62" s="62"/>
      <c r="KYU62" s="62"/>
      <c r="KYV62" s="62"/>
      <c r="KYW62" s="62"/>
      <c r="KYX62" s="62"/>
      <c r="KYY62" s="62"/>
      <c r="KYZ62" s="62"/>
      <c r="KZA62" s="62"/>
      <c r="KZB62" s="62"/>
      <c r="KZC62" s="62"/>
      <c r="KZD62" s="62"/>
      <c r="KZE62" s="62"/>
      <c r="KZF62" s="62"/>
      <c r="KZG62" s="62"/>
      <c r="KZH62" s="62"/>
      <c r="KZI62" s="62"/>
      <c r="KZJ62" s="62"/>
      <c r="KZK62" s="62"/>
      <c r="KZL62" s="62"/>
      <c r="KZM62" s="62"/>
      <c r="KZN62" s="62"/>
      <c r="KZO62" s="62"/>
      <c r="KZP62" s="62"/>
      <c r="KZQ62" s="62"/>
      <c r="KZR62" s="62"/>
      <c r="KZS62" s="62"/>
      <c r="KZT62" s="62"/>
      <c r="KZU62" s="62"/>
      <c r="KZV62" s="62"/>
      <c r="KZW62" s="62"/>
      <c r="KZX62" s="62"/>
      <c r="KZY62" s="62"/>
      <c r="KZZ62" s="62"/>
      <c r="LAA62" s="62"/>
      <c r="LAB62" s="62"/>
      <c r="LAC62" s="62"/>
      <c r="LAD62" s="62"/>
      <c r="LAE62" s="62"/>
      <c r="LAF62" s="62"/>
      <c r="LAG62" s="62"/>
      <c r="LAH62" s="62"/>
      <c r="LAI62" s="62"/>
      <c r="LAJ62" s="62"/>
      <c r="LAK62" s="62"/>
      <c r="LAL62" s="62"/>
      <c r="LAM62" s="62"/>
      <c r="LAN62" s="62"/>
      <c r="LAO62" s="62"/>
      <c r="LAP62" s="62"/>
      <c r="LAQ62" s="62"/>
      <c r="LAR62" s="62"/>
      <c r="LAS62" s="62"/>
      <c r="LAT62" s="62"/>
      <c r="LAU62" s="62"/>
      <c r="LAV62" s="62"/>
      <c r="LAW62" s="62"/>
      <c r="LAX62" s="62"/>
      <c r="LAY62" s="62"/>
      <c r="LAZ62" s="62"/>
      <c r="LBA62" s="62"/>
      <c r="LBB62" s="62"/>
      <c r="LBC62" s="62"/>
      <c r="LBD62" s="62"/>
      <c r="LBE62" s="62"/>
      <c r="LBF62" s="62"/>
      <c r="LBG62" s="62"/>
      <c r="LBH62" s="62"/>
      <c r="LBI62" s="62"/>
      <c r="LBJ62" s="62"/>
      <c r="LBK62" s="62"/>
      <c r="LBL62" s="62"/>
      <c r="LBM62" s="62"/>
      <c r="LBN62" s="62"/>
      <c r="LBO62" s="62"/>
      <c r="LBP62" s="62"/>
      <c r="LBQ62" s="62"/>
      <c r="LBR62" s="62"/>
      <c r="LBS62" s="62"/>
      <c r="LBT62" s="62"/>
      <c r="LBU62" s="62"/>
      <c r="LBV62" s="62"/>
      <c r="LBW62" s="62"/>
      <c r="LBX62" s="62"/>
      <c r="LBY62" s="62"/>
      <c r="LBZ62" s="62"/>
      <c r="LCA62" s="62"/>
      <c r="LCB62" s="62"/>
      <c r="LCC62" s="62"/>
      <c r="LCD62" s="62"/>
      <c r="LCE62" s="62"/>
      <c r="LCF62" s="62"/>
      <c r="LCG62" s="62"/>
      <c r="LCH62" s="62"/>
      <c r="LCI62" s="62"/>
      <c r="LCJ62" s="62"/>
      <c r="LCK62" s="62"/>
      <c r="LCL62" s="62"/>
      <c r="LCM62" s="62"/>
      <c r="LCN62" s="62"/>
      <c r="LCO62" s="62"/>
      <c r="LCP62" s="62"/>
      <c r="LCQ62" s="62"/>
      <c r="LCR62" s="62"/>
      <c r="LCS62" s="62"/>
      <c r="LCT62" s="62"/>
      <c r="LCU62" s="62"/>
      <c r="LCV62" s="62"/>
      <c r="LCW62" s="62"/>
      <c r="LCX62" s="62"/>
      <c r="LCY62" s="62"/>
      <c r="LCZ62" s="62"/>
      <c r="LDA62" s="62"/>
      <c r="LDB62" s="62"/>
      <c r="LDC62" s="62"/>
      <c r="LDD62" s="62"/>
      <c r="LDE62" s="62"/>
      <c r="LDF62" s="62"/>
      <c r="LDG62" s="62"/>
      <c r="LDH62" s="62"/>
      <c r="LDI62" s="62"/>
      <c r="LDJ62" s="62"/>
      <c r="LDK62" s="62"/>
      <c r="LDL62" s="62"/>
      <c r="LDM62" s="62"/>
      <c r="LDN62" s="62"/>
      <c r="LDO62" s="62"/>
      <c r="LDP62" s="62"/>
      <c r="LDQ62" s="62"/>
      <c r="LDR62" s="62"/>
      <c r="LDS62" s="62"/>
      <c r="LDT62" s="62"/>
      <c r="LDU62" s="62"/>
      <c r="LDV62" s="62"/>
      <c r="LDW62" s="62"/>
      <c r="LDX62" s="62"/>
      <c r="LDY62" s="62"/>
      <c r="LDZ62" s="62"/>
      <c r="LEA62" s="62"/>
      <c r="LEB62" s="62"/>
      <c r="LEC62" s="62"/>
      <c r="LED62" s="62"/>
      <c r="LEE62" s="62"/>
      <c r="LEF62" s="62"/>
      <c r="LEG62" s="62"/>
      <c r="LEH62" s="62"/>
      <c r="LEI62" s="62"/>
      <c r="LEJ62" s="62"/>
      <c r="LEK62" s="62"/>
      <c r="LEL62" s="62"/>
      <c r="LEM62" s="62"/>
      <c r="LEN62" s="62"/>
      <c r="LEO62" s="62"/>
      <c r="LEP62" s="62"/>
      <c r="LEQ62" s="62"/>
      <c r="LER62" s="62"/>
      <c r="LES62" s="62"/>
      <c r="LET62" s="62"/>
      <c r="LEU62" s="62"/>
      <c r="LEV62" s="62"/>
      <c r="LEW62" s="62"/>
      <c r="LEX62" s="62"/>
      <c r="LEY62" s="62"/>
      <c r="LEZ62" s="62"/>
      <c r="LFA62" s="62"/>
      <c r="LFB62" s="62"/>
      <c r="LFC62" s="62"/>
      <c r="LFD62" s="62"/>
      <c r="LFE62" s="62"/>
      <c r="LFF62" s="62"/>
      <c r="LFG62" s="62"/>
      <c r="LFH62" s="62"/>
      <c r="LFI62" s="62"/>
      <c r="LFJ62" s="62"/>
      <c r="LFK62" s="62"/>
      <c r="LFL62" s="62"/>
      <c r="LFM62" s="62"/>
      <c r="LFN62" s="62"/>
      <c r="LFO62" s="62"/>
      <c r="LFP62" s="62"/>
      <c r="LFQ62" s="62"/>
      <c r="LFR62" s="62"/>
      <c r="LFS62" s="62"/>
      <c r="LFT62" s="62"/>
      <c r="LFU62" s="62"/>
      <c r="LFV62" s="62"/>
      <c r="LFW62" s="62"/>
      <c r="LFX62" s="62"/>
      <c r="LFY62" s="62"/>
      <c r="LFZ62" s="62"/>
      <c r="LGA62" s="62"/>
      <c r="LGB62" s="62"/>
      <c r="LGC62" s="62"/>
      <c r="LGD62" s="62"/>
      <c r="LGE62" s="62"/>
      <c r="LGF62" s="62"/>
      <c r="LGG62" s="62"/>
      <c r="LGH62" s="62"/>
      <c r="LGI62" s="62"/>
      <c r="LGJ62" s="62"/>
      <c r="LGK62" s="62"/>
      <c r="LGL62" s="62"/>
      <c r="LGM62" s="62"/>
      <c r="LGN62" s="62"/>
      <c r="LGO62" s="62"/>
      <c r="LGP62" s="62"/>
      <c r="LGQ62" s="62"/>
      <c r="LGR62" s="62"/>
      <c r="LGS62" s="62"/>
      <c r="LGT62" s="62"/>
      <c r="LGU62" s="62"/>
      <c r="LGV62" s="62"/>
      <c r="LGW62" s="62"/>
      <c r="LGX62" s="62"/>
      <c r="LGY62" s="62"/>
      <c r="LGZ62" s="62"/>
      <c r="LHA62" s="62"/>
      <c r="LHB62" s="62"/>
      <c r="LHC62" s="62"/>
      <c r="LHD62" s="62"/>
      <c r="LHE62" s="62"/>
      <c r="LHF62" s="62"/>
      <c r="LHG62" s="62"/>
      <c r="LHH62" s="62"/>
      <c r="LHI62" s="62"/>
      <c r="LHJ62" s="62"/>
      <c r="LHK62" s="62"/>
      <c r="LHL62" s="62"/>
      <c r="LHM62" s="62"/>
      <c r="LHN62" s="62"/>
      <c r="LHO62" s="62"/>
      <c r="LHP62" s="62"/>
      <c r="LHQ62" s="62"/>
      <c r="LHR62" s="62"/>
      <c r="LHS62" s="62"/>
      <c r="LHT62" s="62"/>
      <c r="LHU62" s="62"/>
      <c r="LHV62" s="62"/>
      <c r="LHW62" s="62"/>
      <c r="LHX62" s="62"/>
      <c r="LHY62" s="62"/>
      <c r="LHZ62" s="62"/>
      <c r="LIA62" s="62"/>
      <c r="LIB62" s="62"/>
      <c r="LIC62" s="62"/>
      <c r="LID62" s="62"/>
      <c r="LIE62" s="62"/>
      <c r="LIF62" s="62"/>
      <c r="LIG62" s="62"/>
      <c r="LIH62" s="62"/>
      <c r="LII62" s="62"/>
      <c r="LIJ62" s="62"/>
      <c r="LIK62" s="62"/>
      <c r="LIL62" s="62"/>
      <c r="LIM62" s="62"/>
      <c r="LIN62" s="62"/>
      <c r="LIO62" s="62"/>
      <c r="LIP62" s="62"/>
      <c r="LIQ62" s="62"/>
      <c r="LIR62" s="62"/>
      <c r="LIS62" s="62"/>
      <c r="LIT62" s="62"/>
      <c r="LIU62" s="62"/>
      <c r="LIV62" s="62"/>
      <c r="LIW62" s="62"/>
      <c r="LIX62" s="62"/>
      <c r="LIY62" s="62"/>
      <c r="LIZ62" s="62"/>
      <c r="LJA62" s="62"/>
      <c r="LJB62" s="62"/>
      <c r="LJC62" s="62"/>
      <c r="LJD62" s="62"/>
      <c r="LJE62" s="62"/>
      <c r="LJF62" s="62"/>
      <c r="LJG62" s="62"/>
      <c r="LJH62" s="62"/>
      <c r="LJI62" s="62"/>
      <c r="LJJ62" s="62"/>
      <c r="LJK62" s="62"/>
      <c r="LJL62" s="62"/>
      <c r="LJM62" s="62"/>
      <c r="LJN62" s="62"/>
      <c r="LJO62" s="62"/>
      <c r="LJP62" s="62"/>
      <c r="LJQ62" s="62"/>
      <c r="LJR62" s="62"/>
      <c r="LJS62" s="62"/>
      <c r="LJT62" s="62"/>
      <c r="LJU62" s="62"/>
      <c r="LJV62" s="62"/>
      <c r="LJW62" s="62"/>
      <c r="LJX62" s="62"/>
      <c r="LJY62" s="62"/>
      <c r="LJZ62" s="62"/>
      <c r="LKA62" s="62"/>
      <c r="LKB62" s="62"/>
      <c r="LKC62" s="62"/>
      <c r="LKD62" s="62"/>
      <c r="LKE62" s="62"/>
      <c r="LKF62" s="62"/>
      <c r="LKG62" s="62"/>
      <c r="LKH62" s="62"/>
      <c r="LKI62" s="62"/>
      <c r="LKJ62" s="62"/>
      <c r="LKK62" s="62"/>
      <c r="LKL62" s="62"/>
      <c r="LKM62" s="62"/>
      <c r="LKN62" s="62"/>
      <c r="LKO62" s="62"/>
      <c r="LKP62" s="62"/>
      <c r="LKQ62" s="62"/>
      <c r="LKR62" s="62"/>
      <c r="LKS62" s="62"/>
      <c r="LKT62" s="62"/>
      <c r="LKU62" s="62"/>
      <c r="LKV62" s="62"/>
      <c r="LKW62" s="62"/>
      <c r="LKX62" s="62"/>
      <c r="LKY62" s="62"/>
      <c r="LKZ62" s="62"/>
      <c r="LLA62" s="62"/>
      <c r="LLB62" s="62"/>
      <c r="LLC62" s="62"/>
      <c r="LLD62" s="62"/>
      <c r="LLE62" s="62"/>
      <c r="LLF62" s="62"/>
      <c r="LLG62" s="62"/>
      <c r="LLH62" s="62"/>
      <c r="LLI62" s="62"/>
      <c r="LLJ62" s="62"/>
      <c r="LLK62" s="62"/>
      <c r="LLL62" s="62"/>
      <c r="LLM62" s="62"/>
      <c r="LLN62" s="62"/>
      <c r="LLO62" s="62"/>
      <c r="LLP62" s="62"/>
      <c r="LLQ62" s="62"/>
      <c r="LLR62" s="62"/>
      <c r="LLS62" s="62"/>
      <c r="LLT62" s="62"/>
      <c r="LLU62" s="62"/>
      <c r="LLV62" s="62"/>
      <c r="LLW62" s="62"/>
      <c r="LLX62" s="62"/>
      <c r="LLY62" s="62"/>
      <c r="LLZ62" s="62"/>
      <c r="LMA62" s="62"/>
      <c r="LMB62" s="62"/>
      <c r="LMC62" s="62"/>
      <c r="LMD62" s="62"/>
      <c r="LME62" s="62"/>
      <c r="LMF62" s="62"/>
      <c r="LMG62" s="62"/>
      <c r="LMH62" s="62"/>
      <c r="LMI62" s="62"/>
      <c r="LMJ62" s="62"/>
      <c r="LMK62" s="62"/>
      <c r="LML62" s="62"/>
      <c r="LMM62" s="62"/>
      <c r="LMN62" s="62"/>
      <c r="LMO62" s="62"/>
      <c r="LMP62" s="62"/>
      <c r="LMQ62" s="62"/>
      <c r="LMR62" s="62"/>
      <c r="LMS62" s="62"/>
      <c r="LMT62" s="62"/>
      <c r="LMU62" s="62"/>
      <c r="LMV62" s="62"/>
      <c r="LMW62" s="62"/>
      <c r="LMX62" s="62"/>
      <c r="LMY62" s="62"/>
      <c r="LMZ62" s="62"/>
      <c r="LNA62" s="62"/>
      <c r="LNB62" s="62"/>
      <c r="LNC62" s="62"/>
      <c r="LND62" s="62"/>
      <c r="LNE62" s="62"/>
      <c r="LNF62" s="62"/>
      <c r="LNG62" s="62"/>
      <c r="LNH62" s="62"/>
      <c r="LNI62" s="62"/>
      <c r="LNJ62" s="62"/>
      <c r="LNK62" s="62"/>
      <c r="LNL62" s="62"/>
      <c r="LNM62" s="62"/>
      <c r="LNN62" s="62"/>
      <c r="LNO62" s="62"/>
      <c r="LNP62" s="62"/>
      <c r="LNQ62" s="62"/>
      <c r="LNR62" s="62"/>
      <c r="LNS62" s="62"/>
      <c r="LNT62" s="62"/>
      <c r="LNU62" s="62"/>
      <c r="LNV62" s="62"/>
      <c r="LNW62" s="62"/>
      <c r="LNX62" s="62"/>
      <c r="LNY62" s="62"/>
      <c r="LNZ62" s="62"/>
      <c r="LOA62" s="62"/>
      <c r="LOB62" s="62"/>
      <c r="LOC62" s="62"/>
      <c r="LOD62" s="62"/>
      <c r="LOE62" s="62"/>
      <c r="LOF62" s="62"/>
      <c r="LOG62" s="62"/>
      <c r="LOH62" s="62"/>
      <c r="LOI62" s="62"/>
      <c r="LOJ62" s="62"/>
      <c r="LOK62" s="62"/>
      <c r="LOL62" s="62"/>
      <c r="LOM62" s="62"/>
      <c r="LON62" s="62"/>
      <c r="LOO62" s="62"/>
      <c r="LOP62" s="62"/>
      <c r="LOQ62" s="62"/>
      <c r="LOR62" s="62"/>
      <c r="LOS62" s="62"/>
      <c r="LOT62" s="62"/>
      <c r="LOU62" s="62"/>
      <c r="LOV62" s="62"/>
      <c r="LOW62" s="62"/>
      <c r="LOX62" s="62"/>
      <c r="LOY62" s="62"/>
      <c r="LOZ62" s="62"/>
      <c r="LPA62" s="62"/>
      <c r="LPB62" s="62"/>
      <c r="LPC62" s="62"/>
      <c r="LPD62" s="62"/>
      <c r="LPE62" s="62"/>
      <c r="LPF62" s="62"/>
      <c r="LPG62" s="62"/>
      <c r="LPH62" s="62"/>
      <c r="LPI62" s="62"/>
      <c r="LPJ62" s="62"/>
      <c r="LPK62" s="62"/>
      <c r="LPL62" s="62"/>
      <c r="LPM62" s="62"/>
      <c r="LPN62" s="62"/>
      <c r="LPO62" s="62"/>
      <c r="LPP62" s="62"/>
      <c r="LPQ62" s="62"/>
      <c r="LPR62" s="62"/>
      <c r="LPS62" s="62"/>
      <c r="LPT62" s="62"/>
      <c r="LPU62" s="62"/>
      <c r="LPV62" s="62"/>
      <c r="LPW62" s="62"/>
      <c r="LPX62" s="62"/>
      <c r="LPY62" s="62"/>
      <c r="LPZ62" s="62"/>
      <c r="LQA62" s="62"/>
      <c r="LQB62" s="62"/>
      <c r="LQC62" s="62"/>
      <c r="LQD62" s="62"/>
      <c r="LQE62" s="62"/>
      <c r="LQF62" s="62"/>
      <c r="LQG62" s="62"/>
      <c r="LQH62" s="62"/>
      <c r="LQI62" s="62"/>
      <c r="LQJ62" s="62"/>
      <c r="LQK62" s="62"/>
      <c r="LQL62" s="62"/>
      <c r="LQM62" s="62"/>
      <c r="LQN62" s="62"/>
      <c r="LQO62" s="62"/>
      <c r="LQP62" s="62"/>
      <c r="LQQ62" s="62"/>
      <c r="LQR62" s="62"/>
      <c r="LQS62" s="62"/>
      <c r="LQT62" s="62"/>
      <c r="LQU62" s="62"/>
      <c r="LQV62" s="62"/>
      <c r="LQW62" s="62"/>
      <c r="LQX62" s="62"/>
      <c r="LQY62" s="62"/>
      <c r="LQZ62" s="62"/>
      <c r="LRA62" s="62"/>
      <c r="LRB62" s="62"/>
      <c r="LRC62" s="62"/>
      <c r="LRD62" s="62"/>
      <c r="LRE62" s="62"/>
      <c r="LRF62" s="62"/>
      <c r="LRG62" s="62"/>
      <c r="LRH62" s="62"/>
      <c r="LRI62" s="62"/>
      <c r="LRJ62" s="62"/>
      <c r="LRK62" s="62"/>
      <c r="LRL62" s="62"/>
      <c r="LRM62" s="62"/>
      <c r="LRN62" s="62"/>
      <c r="LRO62" s="62"/>
      <c r="LRP62" s="62"/>
      <c r="LRQ62" s="62"/>
      <c r="LRR62" s="62"/>
      <c r="LRS62" s="62"/>
      <c r="LRT62" s="62"/>
      <c r="LRU62" s="62"/>
      <c r="LRV62" s="62"/>
      <c r="LRW62" s="62"/>
      <c r="LRX62" s="62"/>
      <c r="LRY62" s="62"/>
      <c r="LRZ62" s="62"/>
      <c r="LSA62" s="62"/>
      <c r="LSB62" s="62"/>
      <c r="LSC62" s="62"/>
      <c r="LSD62" s="62"/>
      <c r="LSE62" s="62"/>
      <c r="LSF62" s="62"/>
      <c r="LSG62" s="62"/>
      <c r="LSH62" s="62"/>
      <c r="LSI62" s="62"/>
      <c r="LSJ62" s="62"/>
      <c r="LSK62" s="62"/>
      <c r="LSL62" s="62"/>
      <c r="LSM62" s="62"/>
      <c r="LSN62" s="62"/>
      <c r="LSO62" s="62"/>
      <c r="LSP62" s="62"/>
      <c r="LSQ62" s="62"/>
      <c r="LSR62" s="62"/>
      <c r="LSS62" s="62"/>
      <c r="LST62" s="62"/>
      <c r="LSU62" s="62"/>
      <c r="LSV62" s="62"/>
      <c r="LSW62" s="62"/>
      <c r="LSX62" s="62"/>
      <c r="LSY62" s="62"/>
      <c r="LSZ62" s="62"/>
      <c r="LTA62" s="62"/>
      <c r="LTB62" s="62"/>
      <c r="LTC62" s="62"/>
      <c r="LTD62" s="62"/>
      <c r="LTE62" s="62"/>
      <c r="LTF62" s="62"/>
      <c r="LTG62" s="62"/>
      <c r="LTH62" s="62"/>
      <c r="LTI62" s="62"/>
      <c r="LTJ62" s="62"/>
      <c r="LTK62" s="62"/>
      <c r="LTL62" s="62"/>
      <c r="LTM62" s="62"/>
      <c r="LTN62" s="62"/>
      <c r="LTO62" s="62"/>
      <c r="LTP62" s="62"/>
      <c r="LTQ62" s="62"/>
      <c r="LTR62" s="62"/>
      <c r="LTS62" s="62"/>
      <c r="LTT62" s="62"/>
      <c r="LTU62" s="62"/>
      <c r="LTV62" s="62"/>
      <c r="LTW62" s="62"/>
      <c r="LTX62" s="62"/>
      <c r="LTY62" s="62"/>
      <c r="LTZ62" s="62"/>
      <c r="LUA62" s="62"/>
      <c r="LUB62" s="62"/>
      <c r="LUC62" s="62"/>
      <c r="LUD62" s="62"/>
      <c r="LUE62" s="62"/>
      <c r="LUF62" s="62"/>
      <c r="LUG62" s="62"/>
      <c r="LUH62" s="62"/>
      <c r="LUI62" s="62"/>
      <c r="LUJ62" s="62"/>
      <c r="LUK62" s="62"/>
      <c r="LUL62" s="62"/>
      <c r="LUM62" s="62"/>
      <c r="LUN62" s="62"/>
      <c r="LUO62" s="62"/>
      <c r="LUP62" s="62"/>
      <c r="LUQ62" s="62"/>
      <c r="LUR62" s="62"/>
      <c r="LUS62" s="62"/>
      <c r="LUT62" s="62"/>
      <c r="LUU62" s="62"/>
      <c r="LUV62" s="62"/>
      <c r="LUW62" s="62"/>
      <c r="LUX62" s="62"/>
      <c r="LUY62" s="62"/>
      <c r="LUZ62" s="62"/>
      <c r="LVA62" s="62"/>
      <c r="LVB62" s="62"/>
      <c r="LVC62" s="62"/>
      <c r="LVD62" s="62"/>
      <c r="LVE62" s="62"/>
      <c r="LVF62" s="62"/>
      <c r="LVG62" s="62"/>
      <c r="LVH62" s="62"/>
      <c r="LVI62" s="62"/>
      <c r="LVJ62" s="62"/>
      <c r="LVK62" s="62"/>
      <c r="LVL62" s="62"/>
      <c r="LVM62" s="62"/>
      <c r="LVN62" s="62"/>
      <c r="LVO62" s="62"/>
      <c r="LVP62" s="62"/>
      <c r="LVQ62" s="62"/>
      <c r="LVR62" s="62"/>
      <c r="LVS62" s="62"/>
      <c r="LVT62" s="62"/>
      <c r="LVU62" s="62"/>
      <c r="LVV62" s="62"/>
      <c r="LVW62" s="62"/>
      <c r="LVX62" s="62"/>
      <c r="LVY62" s="62"/>
      <c r="LVZ62" s="62"/>
      <c r="LWA62" s="62"/>
      <c r="LWB62" s="62"/>
      <c r="LWC62" s="62"/>
      <c r="LWD62" s="62"/>
      <c r="LWE62" s="62"/>
      <c r="LWF62" s="62"/>
      <c r="LWG62" s="62"/>
      <c r="LWH62" s="62"/>
      <c r="LWI62" s="62"/>
      <c r="LWJ62" s="62"/>
      <c r="LWK62" s="62"/>
      <c r="LWL62" s="62"/>
      <c r="LWM62" s="62"/>
      <c r="LWN62" s="62"/>
      <c r="LWO62" s="62"/>
      <c r="LWP62" s="62"/>
      <c r="LWQ62" s="62"/>
      <c r="LWR62" s="62"/>
      <c r="LWS62" s="62"/>
      <c r="LWT62" s="62"/>
      <c r="LWU62" s="62"/>
      <c r="LWV62" s="62"/>
      <c r="LWW62" s="62"/>
      <c r="LWX62" s="62"/>
      <c r="LWY62" s="62"/>
      <c r="LWZ62" s="62"/>
      <c r="LXA62" s="62"/>
      <c r="LXB62" s="62"/>
      <c r="LXC62" s="62"/>
      <c r="LXD62" s="62"/>
      <c r="LXE62" s="62"/>
      <c r="LXF62" s="62"/>
      <c r="LXG62" s="62"/>
      <c r="LXH62" s="62"/>
      <c r="LXI62" s="62"/>
      <c r="LXJ62" s="62"/>
      <c r="LXK62" s="62"/>
      <c r="LXL62" s="62"/>
      <c r="LXM62" s="62"/>
      <c r="LXN62" s="62"/>
      <c r="LXO62" s="62"/>
      <c r="LXP62" s="62"/>
      <c r="LXQ62" s="62"/>
      <c r="LXR62" s="62"/>
      <c r="LXS62" s="62"/>
      <c r="LXT62" s="62"/>
      <c r="LXU62" s="62"/>
      <c r="LXV62" s="62"/>
      <c r="LXW62" s="62"/>
      <c r="LXX62" s="62"/>
      <c r="LXY62" s="62"/>
      <c r="LXZ62" s="62"/>
      <c r="LYA62" s="62"/>
      <c r="LYB62" s="62"/>
      <c r="LYC62" s="62"/>
      <c r="LYD62" s="62"/>
      <c r="LYE62" s="62"/>
      <c r="LYF62" s="62"/>
      <c r="LYG62" s="62"/>
      <c r="LYH62" s="62"/>
      <c r="LYI62" s="62"/>
      <c r="LYJ62" s="62"/>
      <c r="LYK62" s="62"/>
      <c r="LYL62" s="62"/>
      <c r="LYM62" s="62"/>
      <c r="LYN62" s="62"/>
      <c r="LYO62" s="62"/>
      <c r="LYP62" s="62"/>
      <c r="LYQ62" s="62"/>
      <c r="LYR62" s="62"/>
      <c r="LYS62" s="62"/>
      <c r="LYT62" s="62"/>
      <c r="LYU62" s="62"/>
      <c r="LYV62" s="62"/>
      <c r="LYW62" s="62"/>
      <c r="LYX62" s="62"/>
      <c r="LYY62" s="62"/>
      <c r="LYZ62" s="62"/>
      <c r="LZA62" s="62"/>
      <c r="LZB62" s="62"/>
      <c r="LZC62" s="62"/>
      <c r="LZD62" s="62"/>
      <c r="LZE62" s="62"/>
      <c r="LZF62" s="62"/>
      <c r="LZG62" s="62"/>
      <c r="LZH62" s="62"/>
      <c r="LZI62" s="62"/>
      <c r="LZJ62" s="62"/>
      <c r="LZK62" s="62"/>
      <c r="LZL62" s="62"/>
      <c r="LZM62" s="62"/>
      <c r="LZN62" s="62"/>
      <c r="LZO62" s="62"/>
      <c r="LZP62" s="62"/>
      <c r="LZQ62" s="62"/>
      <c r="LZR62" s="62"/>
      <c r="LZS62" s="62"/>
      <c r="LZT62" s="62"/>
      <c r="LZU62" s="62"/>
      <c r="LZV62" s="62"/>
      <c r="LZW62" s="62"/>
      <c r="LZX62" s="62"/>
      <c r="LZY62" s="62"/>
      <c r="LZZ62" s="62"/>
      <c r="MAA62" s="62"/>
      <c r="MAB62" s="62"/>
      <c r="MAC62" s="62"/>
      <c r="MAD62" s="62"/>
      <c r="MAE62" s="62"/>
      <c r="MAF62" s="62"/>
      <c r="MAG62" s="62"/>
      <c r="MAH62" s="62"/>
      <c r="MAI62" s="62"/>
      <c r="MAJ62" s="62"/>
      <c r="MAK62" s="62"/>
      <c r="MAL62" s="62"/>
      <c r="MAM62" s="62"/>
      <c r="MAN62" s="62"/>
      <c r="MAO62" s="62"/>
      <c r="MAP62" s="62"/>
      <c r="MAQ62" s="62"/>
      <c r="MAR62" s="62"/>
      <c r="MAS62" s="62"/>
      <c r="MAT62" s="62"/>
      <c r="MAU62" s="62"/>
      <c r="MAV62" s="62"/>
      <c r="MAW62" s="62"/>
      <c r="MAX62" s="62"/>
      <c r="MAY62" s="62"/>
      <c r="MAZ62" s="62"/>
      <c r="MBA62" s="62"/>
      <c r="MBB62" s="62"/>
      <c r="MBC62" s="62"/>
      <c r="MBD62" s="62"/>
      <c r="MBE62" s="62"/>
      <c r="MBF62" s="62"/>
      <c r="MBG62" s="62"/>
      <c r="MBH62" s="62"/>
      <c r="MBI62" s="62"/>
      <c r="MBJ62" s="62"/>
      <c r="MBK62" s="62"/>
      <c r="MBL62" s="62"/>
      <c r="MBM62" s="62"/>
      <c r="MBN62" s="62"/>
      <c r="MBO62" s="62"/>
      <c r="MBP62" s="62"/>
      <c r="MBQ62" s="62"/>
      <c r="MBR62" s="62"/>
      <c r="MBS62" s="62"/>
      <c r="MBT62" s="62"/>
      <c r="MBU62" s="62"/>
      <c r="MBV62" s="62"/>
      <c r="MBW62" s="62"/>
      <c r="MBX62" s="62"/>
      <c r="MBY62" s="62"/>
      <c r="MBZ62" s="62"/>
      <c r="MCA62" s="62"/>
      <c r="MCB62" s="62"/>
      <c r="MCC62" s="62"/>
      <c r="MCD62" s="62"/>
      <c r="MCE62" s="62"/>
      <c r="MCF62" s="62"/>
      <c r="MCG62" s="62"/>
      <c r="MCH62" s="62"/>
      <c r="MCI62" s="62"/>
      <c r="MCJ62" s="62"/>
      <c r="MCK62" s="62"/>
      <c r="MCL62" s="62"/>
      <c r="MCM62" s="62"/>
      <c r="MCN62" s="62"/>
      <c r="MCO62" s="62"/>
      <c r="MCP62" s="62"/>
      <c r="MCQ62" s="62"/>
      <c r="MCR62" s="62"/>
      <c r="MCS62" s="62"/>
      <c r="MCT62" s="62"/>
      <c r="MCU62" s="62"/>
      <c r="MCV62" s="62"/>
      <c r="MCW62" s="62"/>
      <c r="MCX62" s="62"/>
      <c r="MCY62" s="62"/>
      <c r="MCZ62" s="62"/>
      <c r="MDA62" s="62"/>
      <c r="MDB62" s="62"/>
      <c r="MDC62" s="62"/>
      <c r="MDD62" s="62"/>
      <c r="MDE62" s="62"/>
      <c r="MDF62" s="62"/>
      <c r="MDG62" s="62"/>
      <c r="MDH62" s="62"/>
      <c r="MDI62" s="62"/>
      <c r="MDJ62" s="62"/>
      <c r="MDK62" s="62"/>
      <c r="MDL62" s="62"/>
      <c r="MDM62" s="62"/>
      <c r="MDN62" s="62"/>
      <c r="MDO62" s="62"/>
      <c r="MDP62" s="62"/>
      <c r="MDQ62" s="62"/>
      <c r="MDR62" s="62"/>
      <c r="MDS62" s="62"/>
      <c r="MDT62" s="62"/>
      <c r="MDU62" s="62"/>
      <c r="MDV62" s="62"/>
      <c r="MDW62" s="62"/>
      <c r="MDX62" s="62"/>
      <c r="MDY62" s="62"/>
      <c r="MDZ62" s="62"/>
      <c r="MEA62" s="62"/>
      <c r="MEB62" s="62"/>
      <c r="MEC62" s="62"/>
      <c r="MED62" s="62"/>
      <c r="MEE62" s="62"/>
      <c r="MEF62" s="62"/>
      <c r="MEG62" s="62"/>
      <c r="MEH62" s="62"/>
      <c r="MEI62" s="62"/>
      <c r="MEJ62" s="62"/>
      <c r="MEK62" s="62"/>
      <c r="MEL62" s="62"/>
      <c r="MEM62" s="62"/>
      <c r="MEN62" s="62"/>
      <c r="MEO62" s="62"/>
      <c r="MEP62" s="62"/>
      <c r="MEQ62" s="62"/>
      <c r="MER62" s="62"/>
      <c r="MES62" s="62"/>
      <c r="MET62" s="62"/>
      <c r="MEU62" s="62"/>
      <c r="MEV62" s="62"/>
      <c r="MEW62" s="62"/>
      <c r="MEX62" s="62"/>
      <c r="MEY62" s="62"/>
      <c r="MEZ62" s="62"/>
      <c r="MFA62" s="62"/>
      <c r="MFB62" s="62"/>
      <c r="MFC62" s="62"/>
      <c r="MFD62" s="62"/>
      <c r="MFE62" s="62"/>
      <c r="MFF62" s="62"/>
      <c r="MFG62" s="62"/>
      <c r="MFH62" s="62"/>
      <c r="MFI62" s="62"/>
      <c r="MFJ62" s="62"/>
      <c r="MFK62" s="62"/>
      <c r="MFL62" s="62"/>
      <c r="MFM62" s="62"/>
      <c r="MFN62" s="62"/>
      <c r="MFO62" s="62"/>
      <c r="MFP62" s="62"/>
      <c r="MFQ62" s="62"/>
      <c r="MFR62" s="62"/>
      <c r="MFS62" s="62"/>
      <c r="MFT62" s="62"/>
      <c r="MFU62" s="62"/>
      <c r="MFV62" s="62"/>
      <c r="MFW62" s="62"/>
      <c r="MFX62" s="62"/>
      <c r="MFY62" s="62"/>
      <c r="MFZ62" s="62"/>
      <c r="MGA62" s="62"/>
      <c r="MGB62" s="62"/>
      <c r="MGC62" s="62"/>
      <c r="MGD62" s="62"/>
      <c r="MGE62" s="62"/>
      <c r="MGF62" s="62"/>
      <c r="MGG62" s="62"/>
      <c r="MGH62" s="62"/>
      <c r="MGI62" s="62"/>
      <c r="MGJ62" s="62"/>
      <c r="MGK62" s="62"/>
      <c r="MGL62" s="62"/>
      <c r="MGM62" s="62"/>
      <c r="MGN62" s="62"/>
      <c r="MGO62" s="62"/>
      <c r="MGP62" s="62"/>
      <c r="MGQ62" s="62"/>
      <c r="MGR62" s="62"/>
      <c r="MGS62" s="62"/>
      <c r="MGT62" s="62"/>
      <c r="MGU62" s="62"/>
      <c r="MGV62" s="62"/>
      <c r="MGW62" s="62"/>
      <c r="MGX62" s="62"/>
      <c r="MGY62" s="62"/>
      <c r="MGZ62" s="62"/>
      <c r="MHA62" s="62"/>
      <c r="MHB62" s="62"/>
      <c r="MHC62" s="62"/>
      <c r="MHD62" s="62"/>
      <c r="MHE62" s="62"/>
      <c r="MHF62" s="62"/>
      <c r="MHG62" s="62"/>
      <c r="MHH62" s="62"/>
      <c r="MHI62" s="62"/>
      <c r="MHJ62" s="62"/>
      <c r="MHK62" s="62"/>
      <c r="MHL62" s="62"/>
      <c r="MHM62" s="62"/>
      <c r="MHN62" s="62"/>
      <c r="MHO62" s="62"/>
      <c r="MHP62" s="62"/>
      <c r="MHQ62" s="62"/>
      <c r="MHR62" s="62"/>
      <c r="MHS62" s="62"/>
      <c r="MHT62" s="62"/>
      <c r="MHU62" s="62"/>
      <c r="MHV62" s="62"/>
      <c r="MHW62" s="62"/>
      <c r="MHX62" s="62"/>
      <c r="MHY62" s="62"/>
      <c r="MHZ62" s="62"/>
      <c r="MIA62" s="62"/>
      <c r="MIB62" s="62"/>
      <c r="MIC62" s="62"/>
      <c r="MID62" s="62"/>
      <c r="MIE62" s="62"/>
      <c r="MIF62" s="62"/>
      <c r="MIG62" s="62"/>
      <c r="MIH62" s="62"/>
      <c r="MII62" s="62"/>
      <c r="MIJ62" s="62"/>
      <c r="MIK62" s="62"/>
      <c r="MIL62" s="62"/>
      <c r="MIM62" s="62"/>
      <c r="MIN62" s="62"/>
      <c r="MIO62" s="62"/>
      <c r="MIP62" s="62"/>
      <c r="MIQ62" s="62"/>
      <c r="MIR62" s="62"/>
      <c r="MIS62" s="62"/>
      <c r="MIT62" s="62"/>
      <c r="MIU62" s="62"/>
      <c r="MIV62" s="62"/>
      <c r="MIW62" s="62"/>
      <c r="MIX62" s="62"/>
      <c r="MIY62" s="62"/>
      <c r="MIZ62" s="62"/>
      <c r="MJA62" s="62"/>
      <c r="MJB62" s="62"/>
      <c r="MJC62" s="62"/>
      <c r="MJD62" s="62"/>
      <c r="MJE62" s="62"/>
      <c r="MJF62" s="62"/>
      <c r="MJG62" s="62"/>
      <c r="MJH62" s="62"/>
      <c r="MJI62" s="62"/>
      <c r="MJJ62" s="62"/>
      <c r="MJK62" s="62"/>
      <c r="MJL62" s="62"/>
      <c r="MJM62" s="62"/>
      <c r="MJN62" s="62"/>
      <c r="MJO62" s="62"/>
      <c r="MJP62" s="62"/>
      <c r="MJQ62" s="62"/>
      <c r="MJR62" s="62"/>
      <c r="MJS62" s="62"/>
      <c r="MJT62" s="62"/>
      <c r="MJU62" s="62"/>
      <c r="MJV62" s="62"/>
      <c r="MJW62" s="62"/>
      <c r="MJX62" s="62"/>
      <c r="MJY62" s="62"/>
      <c r="MJZ62" s="62"/>
      <c r="MKA62" s="62"/>
      <c r="MKB62" s="62"/>
      <c r="MKC62" s="62"/>
      <c r="MKD62" s="62"/>
      <c r="MKE62" s="62"/>
      <c r="MKF62" s="62"/>
      <c r="MKG62" s="62"/>
      <c r="MKH62" s="62"/>
      <c r="MKI62" s="62"/>
      <c r="MKJ62" s="62"/>
      <c r="MKK62" s="62"/>
      <c r="MKL62" s="62"/>
      <c r="MKM62" s="62"/>
      <c r="MKN62" s="62"/>
      <c r="MKO62" s="62"/>
      <c r="MKP62" s="62"/>
      <c r="MKQ62" s="62"/>
      <c r="MKR62" s="62"/>
      <c r="MKS62" s="62"/>
      <c r="MKT62" s="62"/>
      <c r="MKU62" s="62"/>
      <c r="MKV62" s="62"/>
      <c r="MKW62" s="62"/>
      <c r="MKX62" s="62"/>
      <c r="MKY62" s="62"/>
      <c r="MKZ62" s="62"/>
      <c r="MLA62" s="62"/>
      <c r="MLB62" s="62"/>
      <c r="MLC62" s="62"/>
      <c r="MLD62" s="62"/>
      <c r="MLE62" s="62"/>
      <c r="MLF62" s="62"/>
      <c r="MLG62" s="62"/>
      <c r="MLH62" s="62"/>
      <c r="MLI62" s="62"/>
      <c r="MLJ62" s="62"/>
      <c r="MLK62" s="62"/>
      <c r="MLL62" s="62"/>
      <c r="MLM62" s="62"/>
      <c r="MLN62" s="62"/>
      <c r="MLO62" s="62"/>
      <c r="MLP62" s="62"/>
      <c r="MLQ62" s="62"/>
      <c r="MLR62" s="62"/>
      <c r="MLS62" s="62"/>
      <c r="MLT62" s="62"/>
      <c r="MLU62" s="62"/>
      <c r="MLV62" s="62"/>
      <c r="MLW62" s="62"/>
      <c r="MLX62" s="62"/>
      <c r="MLY62" s="62"/>
      <c r="MLZ62" s="62"/>
      <c r="MMA62" s="62"/>
      <c r="MMB62" s="62"/>
      <c r="MMC62" s="62"/>
      <c r="MMD62" s="62"/>
      <c r="MME62" s="62"/>
      <c r="MMF62" s="62"/>
      <c r="MMG62" s="62"/>
      <c r="MMH62" s="62"/>
      <c r="MMI62" s="62"/>
      <c r="MMJ62" s="62"/>
      <c r="MMK62" s="62"/>
      <c r="MML62" s="62"/>
      <c r="MMM62" s="62"/>
      <c r="MMN62" s="62"/>
      <c r="MMO62" s="62"/>
      <c r="MMP62" s="62"/>
      <c r="MMQ62" s="62"/>
      <c r="MMR62" s="62"/>
      <c r="MMS62" s="62"/>
      <c r="MMT62" s="62"/>
      <c r="MMU62" s="62"/>
      <c r="MMV62" s="62"/>
      <c r="MMW62" s="62"/>
      <c r="MMX62" s="62"/>
      <c r="MMY62" s="62"/>
      <c r="MMZ62" s="62"/>
      <c r="MNA62" s="62"/>
      <c r="MNB62" s="62"/>
      <c r="MNC62" s="62"/>
      <c r="MND62" s="62"/>
      <c r="MNE62" s="62"/>
      <c r="MNF62" s="62"/>
      <c r="MNG62" s="62"/>
      <c r="MNH62" s="62"/>
      <c r="MNI62" s="62"/>
      <c r="MNJ62" s="62"/>
      <c r="MNK62" s="62"/>
      <c r="MNL62" s="62"/>
      <c r="MNM62" s="62"/>
      <c r="MNN62" s="62"/>
      <c r="MNO62" s="62"/>
      <c r="MNP62" s="62"/>
      <c r="MNQ62" s="62"/>
      <c r="MNR62" s="62"/>
      <c r="MNS62" s="62"/>
      <c r="MNT62" s="62"/>
      <c r="MNU62" s="62"/>
      <c r="MNV62" s="62"/>
      <c r="MNW62" s="62"/>
      <c r="MNX62" s="62"/>
      <c r="MNY62" s="62"/>
      <c r="MNZ62" s="62"/>
      <c r="MOA62" s="62"/>
      <c r="MOB62" s="62"/>
      <c r="MOC62" s="62"/>
      <c r="MOD62" s="62"/>
      <c r="MOE62" s="62"/>
      <c r="MOF62" s="62"/>
      <c r="MOG62" s="62"/>
      <c r="MOH62" s="62"/>
      <c r="MOI62" s="62"/>
      <c r="MOJ62" s="62"/>
      <c r="MOK62" s="62"/>
      <c r="MOL62" s="62"/>
      <c r="MOM62" s="62"/>
      <c r="MON62" s="62"/>
      <c r="MOO62" s="62"/>
      <c r="MOP62" s="62"/>
      <c r="MOQ62" s="62"/>
      <c r="MOR62" s="62"/>
      <c r="MOS62" s="62"/>
      <c r="MOT62" s="62"/>
      <c r="MOU62" s="62"/>
      <c r="MOV62" s="62"/>
      <c r="MOW62" s="62"/>
      <c r="MOX62" s="62"/>
      <c r="MOY62" s="62"/>
      <c r="MOZ62" s="62"/>
      <c r="MPA62" s="62"/>
      <c r="MPB62" s="62"/>
      <c r="MPC62" s="62"/>
      <c r="MPD62" s="62"/>
      <c r="MPE62" s="62"/>
      <c r="MPF62" s="62"/>
      <c r="MPG62" s="62"/>
      <c r="MPH62" s="62"/>
      <c r="MPI62" s="62"/>
      <c r="MPJ62" s="62"/>
      <c r="MPK62" s="62"/>
      <c r="MPL62" s="62"/>
      <c r="MPM62" s="62"/>
      <c r="MPN62" s="62"/>
      <c r="MPO62" s="62"/>
      <c r="MPP62" s="62"/>
      <c r="MPQ62" s="62"/>
      <c r="MPR62" s="62"/>
      <c r="MPS62" s="62"/>
      <c r="MPT62" s="62"/>
      <c r="MPU62" s="62"/>
      <c r="MPV62" s="62"/>
      <c r="MPW62" s="62"/>
      <c r="MPX62" s="62"/>
      <c r="MPY62" s="62"/>
      <c r="MPZ62" s="62"/>
      <c r="MQA62" s="62"/>
      <c r="MQB62" s="62"/>
      <c r="MQC62" s="62"/>
      <c r="MQD62" s="62"/>
      <c r="MQE62" s="62"/>
      <c r="MQF62" s="62"/>
      <c r="MQG62" s="62"/>
      <c r="MQH62" s="62"/>
      <c r="MQI62" s="62"/>
      <c r="MQJ62" s="62"/>
      <c r="MQK62" s="62"/>
      <c r="MQL62" s="62"/>
      <c r="MQM62" s="62"/>
      <c r="MQN62" s="62"/>
      <c r="MQO62" s="62"/>
      <c r="MQP62" s="62"/>
      <c r="MQQ62" s="62"/>
      <c r="MQR62" s="62"/>
      <c r="MQS62" s="62"/>
      <c r="MQT62" s="62"/>
      <c r="MQU62" s="62"/>
      <c r="MQV62" s="62"/>
      <c r="MQW62" s="62"/>
      <c r="MQX62" s="62"/>
      <c r="MQY62" s="62"/>
      <c r="MQZ62" s="62"/>
      <c r="MRA62" s="62"/>
      <c r="MRB62" s="62"/>
      <c r="MRC62" s="62"/>
      <c r="MRD62" s="62"/>
      <c r="MRE62" s="62"/>
      <c r="MRF62" s="62"/>
      <c r="MRG62" s="62"/>
      <c r="MRH62" s="62"/>
      <c r="MRI62" s="62"/>
      <c r="MRJ62" s="62"/>
      <c r="MRK62" s="62"/>
      <c r="MRL62" s="62"/>
      <c r="MRM62" s="62"/>
      <c r="MRN62" s="62"/>
      <c r="MRO62" s="62"/>
      <c r="MRP62" s="62"/>
      <c r="MRQ62" s="62"/>
      <c r="MRR62" s="62"/>
      <c r="MRS62" s="62"/>
      <c r="MRT62" s="62"/>
      <c r="MRU62" s="62"/>
      <c r="MRV62" s="62"/>
      <c r="MRW62" s="62"/>
      <c r="MRX62" s="62"/>
      <c r="MRY62" s="62"/>
      <c r="MRZ62" s="62"/>
      <c r="MSA62" s="62"/>
      <c r="MSB62" s="62"/>
      <c r="MSC62" s="62"/>
      <c r="MSD62" s="62"/>
      <c r="MSE62" s="62"/>
      <c r="MSF62" s="62"/>
      <c r="MSG62" s="62"/>
      <c r="MSH62" s="62"/>
      <c r="MSI62" s="62"/>
      <c r="MSJ62" s="62"/>
      <c r="MSK62" s="62"/>
      <c r="MSL62" s="62"/>
      <c r="MSM62" s="62"/>
      <c r="MSN62" s="62"/>
      <c r="MSO62" s="62"/>
      <c r="MSP62" s="62"/>
      <c r="MSQ62" s="62"/>
      <c r="MSR62" s="62"/>
      <c r="MSS62" s="62"/>
      <c r="MST62" s="62"/>
      <c r="MSU62" s="62"/>
      <c r="MSV62" s="62"/>
      <c r="MSW62" s="62"/>
      <c r="MSX62" s="62"/>
      <c r="MSY62" s="62"/>
      <c r="MSZ62" s="62"/>
      <c r="MTA62" s="62"/>
      <c r="MTB62" s="62"/>
      <c r="MTC62" s="62"/>
      <c r="MTD62" s="62"/>
      <c r="MTE62" s="62"/>
      <c r="MTF62" s="62"/>
      <c r="MTG62" s="62"/>
      <c r="MTH62" s="62"/>
      <c r="MTI62" s="62"/>
      <c r="MTJ62" s="62"/>
      <c r="MTK62" s="62"/>
      <c r="MTL62" s="62"/>
      <c r="MTM62" s="62"/>
      <c r="MTN62" s="62"/>
      <c r="MTO62" s="62"/>
      <c r="MTP62" s="62"/>
      <c r="MTQ62" s="62"/>
      <c r="MTR62" s="62"/>
      <c r="MTS62" s="62"/>
      <c r="MTT62" s="62"/>
      <c r="MTU62" s="62"/>
      <c r="MTV62" s="62"/>
      <c r="MTW62" s="62"/>
      <c r="MTX62" s="62"/>
      <c r="MTY62" s="62"/>
      <c r="MTZ62" s="62"/>
      <c r="MUA62" s="62"/>
      <c r="MUB62" s="62"/>
      <c r="MUC62" s="62"/>
      <c r="MUD62" s="62"/>
      <c r="MUE62" s="62"/>
      <c r="MUF62" s="62"/>
      <c r="MUG62" s="62"/>
      <c r="MUH62" s="62"/>
      <c r="MUI62" s="62"/>
      <c r="MUJ62" s="62"/>
      <c r="MUK62" s="62"/>
      <c r="MUL62" s="62"/>
      <c r="MUM62" s="62"/>
      <c r="MUN62" s="62"/>
      <c r="MUO62" s="62"/>
      <c r="MUP62" s="62"/>
      <c r="MUQ62" s="62"/>
      <c r="MUR62" s="62"/>
      <c r="MUS62" s="62"/>
      <c r="MUT62" s="62"/>
      <c r="MUU62" s="62"/>
      <c r="MUV62" s="62"/>
      <c r="MUW62" s="62"/>
      <c r="MUX62" s="62"/>
      <c r="MUY62" s="62"/>
      <c r="MUZ62" s="62"/>
      <c r="MVA62" s="62"/>
      <c r="MVB62" s="62"/>
      <c r="MVC62" s="62"/>
      <c r="MVD62" s="62"/>
      <c r="MVE62" s="62"/>
      <c r="MVF62" s="62"/>
      <c r="MVG62" s="62"/>
      <c r="MVH62" s="62"/>
      <c r="MVI62" s="62"/>
      <c r="MVJ62" s="62"/>
      <c r="MVK62" s="62"/>
      <c r="MVL62" s="62"/>
      <c r="MVM62" s="62"/>
      <c r="MVN62" s="62"/>
      <c r="MVO62" s="62"/>
      <c r="MVP62" s="62"/>
      <c r="MVQ62" s="62"/>
      <c r="MVR62" s="62"/>
      <c r="MVS62" s="62"/>
      <c r="MVT62" s="62"/>
      <c r="MVU62" s="62"/>
      <c r="MVV62" s="62"/>
      <c r="MVW62" s="62"/>
      <c r="MVX62" s="62"/>
      <c r="MVY62" s="62"/>
      <c r="MVZ62" s="62"/>
      <c r="MWA62" s="62"/>
      <c r="MWB62" s="62"/>
      <c r="MWC62" s="62"/>
      <c r="MWD62" s="62"/>
      <c r="MWE62" s="62"/>
      <c r="MWF62" s="62"/>
      <c r="MWG62" s="62"/>
      <c r="MWH62" s="62"/>
      <c r="MWI62" s="62"/>
      <c r="MWJ62" s="62"/>
      <c r="MWK62" s="62"/>
      <c r="MWL62" s="62"/>
      <c r="MWM62" s="62"/>
      <c r="MWN62" s="62"/>
      <c r="MWO62" s="62"/>
      <c r="MWP62" s="62"/>
      <c r="MWQ62" s="62"/>
      <c r="MWR62" s="62"/>
      <c r="MWS62" s="62"/>
      <c r="MWT62" s="62"/>
      <c r="MWU62" s="62"/>
      <c r="MWV62" s="62"/>
      <c r="MWW62" s="62"/>
      <c r="MWX62" s="62"/>
      <c r="MWY62" s="62"/>
      <c r="MWZ62" s="62"/>
      <c r="MXA62" s="62"/>
      <c r="MXB62" s="62"/>
      <c r="MXC62" s="62"/>
      <c r="MXD62" s="62"/>
      <c r="MXE62" s="62"/>
      <c r="MXF62" s="62"/>
      <c r="MXG62" s="62"/>
      <c r="MXH62" s="62"/>
      <c r="MXI62" s="62"/>
      <c r="MXJ62" s="62"/>
      <c r="MXK62" s="62"/>
      <c r="MXL62" s="62"/>
      <c r="MXM62" s="62"/>
      <c r="MXN62" s="62"/>
      <c r="MXO62" s="62"/>
      <c r="MXP62" s="62"/>
      <c r="MXQ62" s="62"/>
      <c r="MXR62" s="62"/>
      <c r="MXS62" s="62"/>
      <c r="MXT62" s="62"/>
      <c r="MXU62" s="62"/>
      <c r="MXV62" s="62"/>
      <c r="MXW62" s="62"/>
      <c r="MXX62" s="62"/>
      <c r="MXY62" s="62"/>
      <c r="MXZ62" s="62"/>
      <c r="MYA62" s="62"/>
      <c r="MYB62" s="62"/>
      <c r="MYC62" s="62"/>
      <c r="MYD62" s="62"/>
      <c r="MYE62" s="62"/>
      <c r="MYF62" s="62"/>
      <c r="MYG62" s="62"/>
      <c r="MYH62" s="62"/>
      <c r="MYI62" s="62"/>
      <c r="MYJ62" s="62"/>
      <c r="MYK62" s="62"/>
      <c r="MYL62" s="62"/>
      <c r="MYM62" s="62"/>
      <c r="MYN62" s="62"/>
      <c r="MYO62" s="62"/>
      <c r="MYP62" s="62"/>
      <c r="MYQ62" s="62"/>
      <c r="MYR62" s="62"/>
      <c r="MYS62" s="62"/>
      <c r="MYT62" s="62"/>
      <c r="MYU62" s="62"/>
      <c r="MYV62" s="62"/>
      <c r="MYW62" s="62"/>
      <c r="MYX62" s="62"/>
      <c r="MYY62" s="62"/>
      <c r="MYZ62" s="62"/>
      <c r="MZA62" s="62"/>
      <c r="MZB62" s="62"/>
      <c r="MZC62" s="62"/>
      <c r="MZD62" s="62"/>
      <c r="MZE62" s="62"/>
      <c r="MZF62" s="62"/>
      <c r="MZG62" s="62"/>
      <c r="MZH62" s="62"/>
      <c r="MZI62" s="62"/>
      <c r="MZJ62" s="62"/>
      <c r="MZK62" s="62"/>
      <c r="MZL62" s="62"/>
      <c r="MZM62" s="62"/>
      <c r="MZN62" s="62"/>
      <c r="MZO62" s="62"/>
      <c r="MZP62" s="62"/>
      <c r="MZQ62" s="62"/>
      <c r="MZR62" s="62"/>
      <c r="MZS62" s="62"/>
      <c r="MZT62" s="62"/>
      <c r="MZU62" s="62"/>
      <c r="MZV62" s="62"/>
      <c r="MZW62" s="62"/>
      <c r="MZX62" s="62"/>
      <c r="MZY62" s="62"/>
      <c r="MZZ62" s="62"/>
      <c r="NAA62" s="62"/>
      <c r="NAB62" s="62"/>
      <c r="NAC62" s="62"/>
      <c r="NAD62" s="62"/>
      <c r="NAE62" s="62"/>
      <c r="NAF62" s="62"/>
      <c r="NAG62" s="62"/>
      <c r="NAH62" s="62"/>
      <c r="NAI62" s="62"/>
      <c r="NAJ62" s="62"/>
      <c r="NAK62" s="62"/>
      <c r="NAL62" s="62"/>
      <c r="NAM62" s="62"/>
      <c r="NAN62" s="62"/>
      <c r="NAO62" s="62"/>
      <c r="NAP62" s="62"/>
      <c r="NAQ62" s="62"/>
      <c r="NAR62" s="62"/>
      <c r="NAS62" s="62"/>
      <c r="NAT62" s="62"/>
      <c r="NAU62" s="62"/>
      <c r="NAV62" s="62"/>
      <c r="NAW62" s="62"/>
      <c r="NAX62" s="62"/>
      <c r="NAY62" s="62"/>
      <c r="NAZ62" s="62"/>
      <c r="NBA62" s="62"/>
      <c r="NBB62" s="62"/>
      <c r="NBC62" s="62"/>
      <c r="NBD62" s="62"/>
      <c r="NBE62" s="62"/>
      <c r="NBF62" s="62"/>
      <c r="NBG62" s="62"/>
      <c r="NBH62" s="62"/>
      <c r="NBI62" s="62"/>
      <c r="NBJ62" s="62"/>
      <c r="NBK62" s="62"/>
      <c r="NBL62" s="62"/>
      <c r="NBM62" s="62"/>
      <c r="NBN62" s="62"/>
      <c r="NBO62" s="62"/>
      <c r="NBP62" s="62"/>
      <c r="NBQ62" s="62"/>
      <c r="NBR62" s="62"/>
      <c r="NBS62" s="62"/>
      <c r="NBT62" s="62"/>
      <c r="NBU62" s="62"/>
      <c r="NBV62" s="62"/>
      <c r="NBW62" s="62"/>
      <c r="NBX62" s="62"/>
      <c r="NBY62" s="62"/>
      <c r="NBZ62" s="62"/>
      <c r="NCA62" s="62"/>
      <c r="NCB62" s="62"/>
      <c r="NCC62" s="62"/>
      <c r="NCD62" s="62"/>
      <c r="NCE62" s="62"/>
      <c r="NCF62" s="62"/>
      <c r="NCG62" s="62"/>
      <c r="NCH62" s="62"/>
      <c r="NCI62" s="62"/>
      <c r="NCJ62" s="62"/>
      <c r="NCK62" s="62"/>
      <c r="NCL62" s="62"/>
      <c r="NCM62" s="62"/>
      <c r="NCN62" s="62"/>
      <c r="NCO62" s="62"/>
      <c r="NCP62" s="62"/>
      <c r="NCQ62" s="62"/>
      <c r="NCR62" s="62"/>
      <c r="NCS62" s="62"/>
      <c r="NCT62" s="62"/>
      <c r="NCU62" s="62"/>
      <c r="NCV62" s="62"/>
      <c r="NCW62" s="62"/>
      <c r="NCX62" s="62"/>
      <c r="NCY62" s="62"/>
      <c r="NCZ62" s="62"/>
      <c r="NDA62" s="62"/>
      <c r="NDB62" s="62"/>
      <c r="NDC62" s="62"/>
      <c r="NDD62" s="62"/>
      <c r="NDE62" s="62"/>
      <c r="NDF62" s="62"/>
      <c r="NDG62" s="62"/>
      <c r="NDH62" s="62"/>
      <c r="NDI62" s="62"/>
      <c r="NDJ62" s="62"/>
      <c r="NDK62" s="62"/>
      <c r="NDL62" s="62"/>
      <c r="NDM62" s="62"/>
      <c r="NDN62" s="62"/>
      <c r="NDO62" s="62"/>
      <c r="NDP62" s="62"/>
      <c r="NDQ62" s="62"/>
      <c r="NDR62" s="62"/>
      <c r="NDS62" s="62"/>
      <c r="NDT62" s="62"/>
      <c r="NDU62" s="62"/>
      <c r="NDV62" s="62"/>
      <c r="NDW62" s="62"/>
      <c r="NDX62" s="62"/>
      <c r="NDY62" s="62"/>
      <c r="NDZ62" s="62"/>
      <c r="NEA62" s="62"/>
      <c r="NEB62" s="62"/>
      <c r="NEC62" s="62"/>
      <c r="NED62" s="62"/>
      <c r="NEE62" s="62"/>
      <c r="NEF62" s="62"/>
      <c r="NEG62" s="62"/>
      <c r="NEH62" s="62"/>
      <c r="NEI62" s="62"/>
      <c r="NEJ62" s="62"/>
      <c r="NEK62" s="62"/>
      <c r="NEL62" s="62"/>
      <c r="NEM62" s="62"/>
      <c r="NEN62" s="62"/>
      <c r="NEO62" s="62"/>
      <c r="NEP62" s="62"/>
      <c r="NEQ62" s="62"/>
      <c r="NER62" s="62"/>
      <c r="NES62" s="62"/>
      <c r="NET62" s="62"/>
      <c r="NEU62" s="62"/>
      <c r="NEV62" s="62"/>
      <c r="NEW62" s="62"/>
      <c r="NEX62" s="62"/>
      <c r="NEY62" s="62"/>
      <c r="NEZ62" s="62"/>
      <c r="NFA62" s="62"/>
      <c r="NFB62" s="62"/>
      <c r="NFC62" s="62"/>
      <c r="NFD62" s="62"/>
      <c r="NFE62" s="62"/>
      <c r="NFF62" s="62"/>
      <c r="NFG62" s="62"/>
      <c r="NFH62" s="62"/>
      <c r="NFI62" s="62"/>
      <c r="NFJ62" s="62"/>
      <c r="NFK62" s="62"/>
      <c r="NFL62" s="62"/>
      <c r="NFM62" s="62"/>
      <c r="NFN62" s="62"/>
      <c r="NFO62" s="62"/>
      <c r="NFP62" s="62"/>
      <c r="NFQ62" s="62"/>
      <c r="NFR62" s="62"/>
      <c r="NFS62" s="62"/>
      <c r="NFT62" s="62"/>
      <c r="NFU62" s="62"/>
      <c r="NFV62" s="62"/>
      <c r="NFW62" s="62"/>
      <c r="NFX62" s="62"/>
      <c r="NFY62" s="62"/>
      <c r="NFZ62" s="62"/>
      <c r="NGA62" s="62"/>
      <c r="NGB62" s="62"/>
      <c r="NGC62" s="62"/>
      <c r="NGD62" s="62"/>
      <c r="NGE62" s="62"/>
      <c r="NGF62" s="62"/>
      <c r="NGG62" s="62"/>
      <c r="NGH62" s="62"/>
      <c r="NGI62" s="62"/>
      <c r="NGJ62" s="62"/>
      <c r="NGK62" s="62"/>
      <c r="NGL62" s="62"/>
      <c r="NGM62" s="62"/>
      <c r="NGN62" s="62"/>
      <c r="NGO62" s="62"/>
      <c r="NGP62" s="62"/>
      <c r="NGQ62" s="62"/>
      <c r="NGR62" s="62"/>
      <c r="NGS62" s="62"/>
      <c r="NGT62" s="62"/>
      <c r="NGU62" s="62"/>
      <c r="NGV62" s="62"/>
      <c r="NGW62" s="62"/>
      <c r="NGX62" s="62"/>
      <c r="NGY62" s="62"/>
      <c r="NGZ62" s="62"/>
      <c r="NHA62" s="62"/>
      <c r="NHB62" s="62"/>
      <c r="NHC62" s="62"/>
      <c r="NHD62" s="62"/>
      <c r="NHE62" s="62"/>
      <c r="NHF62" s="62"/>
      <c r="NHG62" s="62"/>
      <c r="NHH62" s="62"/>
      <c r="NHI62" s="62"/>
      <c r="NHJ62" s="62"/>
      <c r="NHK62" s="62"/>
      <c r="NHL62" s="62"/>
      <c r="NHM62" s="62"/>
      <c r="NHN62" s="62"/>
      <c r="NHO62" s="62"/>
      <c r="NHP62" s="62"/>
      <c r="NHQ62" s="62"/>
      <c r="NHR62" s="62"/>
      <c r="NHS62" s="62"/>
      <c r="NHT62" s="62"/>
      <c r="NHU62" s="62"/>
      <c r="NHV62" s="62"/>
      <c r="NHW62" s="62"/>
      <c r="NHX62" s="62"/>
      <c r="NHY62" s="62"/>
      <c r="NHZ62" s="62"/>
      <c r="NIA62" s="62"/>
      <c r="NIB62" s="62"/>
      <c r="NIC62" s="62"/>
      <c r="NID62" s="62"/>
      <c r="NIE62" s="62"/>
      <c r="NIF62" s="62"/>
      <c r="NIG62" s="62"/>
      <c r="NIH62" s="62"/>
      <c r="NII62" s="62"/>
      <c r="NIJ62" s="62"/>
      <c r="NIK62" s="62"/>
      <c r="NIL62" s="62"/>
      <c r="NIM62" s="62"/>
      <c r="NIN62" s="62"/>
      <c r="NIO62" s="62"/>
      <c r="NIP62" s="62"/>
      <c r="NIQ62" s="62"/>
      <c r="NIR62" s="62"/>
      <c r="NIS62" s="62"/>
      <c r="NIT62" s="62"/>
      <c r="NIU62" s="62"/>
      <c r="NIV62" s="62"/>
      <c r="NIW62" s="62"/>
      <c r="NIX62" s="62"/>
      <c r="NIY62" s="62"/>
      <c r="NIZ62" s="62"/>
      <c r="NJA62" s="62"/>
      <c r="NJB62" s="62"/>
      <c r="NJC62" s="62"/>
      <c r="NJD62" s="62"/>
      <c r="NJE62" s="62"/>
      <c r="NJF62" s="62"/>
      <c r="NJG62" s="62"/>
      <c r="NJH62" s="62"/>
      <c r="NJI62" s="62"/>
      <c r="NJJ62" s="62"/>
      <c r="NJK62" s="62"/>
      <c r="NJL62" s="62"/>
      <c r="NJM62" s="62"/>
      <c r="NJN62" s="62"/>
      <c r="NJO62" s="62"/>
      <c r="NJP62" s="62"/>
      <c r="NJQ62" s="62"/>
      <c r="NJR62" s="62"/>
      <c r="NJS62" s="62"/>
      <c r="NJT62" s="62"/>
      <c r="NJU62" s="62"/>
      <c r="NJV62" s="62"/>
      <c r="NJW62" s="62"/>
      <c r="NJX62" s="62"/>
      <c r="NJY62" s="62"/>
      <c r="NJZ62" s="62"/>
      <c r="NKA62" s="62"/>
      <c r="NKB62" s="62"/>
      <c r="NKC62" s="62"/>
      <c r="NKD62" s="62"/>
      <c r="NKE62" s="62"/>
      <c r="NKF62" s="62"/>
      <c r="NKG62" s="62"/>
      <c r="NKH62" s="62"/>
      <c r="NKI62" s="62"/>
      <c r="NKJ62" s="62"/>
      <c r="NKK62" s="62"/>
      <c r="NKL62" s="62"/>
      <c r="NKM62" s="62"/>
      <c r="NKN62" s="62"/>
      <c r="NKO62" s="62"/>
      <c r="NKP62" s="62"/>
      <c r="NKQ62" s="62"/>
      <c r="NKR62" s="62"/>
      <c r="NKS62" s="62"/>
      <c r="NKT62" s="62"/>
      <c r="NKU62" s="62"/>
      <c r="NKV62" s="62"/>
      <c r="NKW62" s="62"/>
      <c r="NKX62" s="62"/>
      <c r="NKY62" s="62"/>
      <c r="NKZ62" s="62"/>
      <c r="NLA62" s="62"/>
      <c r="NLB62" s="62"/>
      <c r="NLC62" s="62"/>
      <c r="NLD62" s="62"/>
      <c r="NLE62" s="62"/>
      <c r="NLF62" s="62"/>
      <c r="NLG62" s="62"/>
      <c r="NLH62" s="62"/>
      <c r="NLI62" s="62"/>
      <c r="NLJ62" s="62"/>
      <c r="NLK62" s="62"/>
      <c r="NLL62" s="62"/>
      <c r="NLM62" s="62"/>
      <c r="NLN62" s="62"/>
      <c r="NLO62" s="62"/>
      <c r="NLP62" s="62"/>
      <c r="NLQ62" s="62"/>
      <c r="NLR62" s="62"/>
      <c r="NLS62" s="62"/>
      <c r="NLT62" s="62"/>
      <c r="NLU62" s="62"/>
      <c r="NLV62" s="62"/>
      <c r="NLW62" s="62"/>
      <c r="NLX62" s="62"/>
      <c r="NLY62" s="62"/>
      <c r="NLZ62" s="62"/>
      <c r="NMA62" s="62"/>
      <c r="NMB62" s="62"/>
      <c r="NMC62" s="62"/>
      <c r="NMD62" s="62"/>
      <c r="NME62" s="62"/>
      <c r="NMF62" s="62"/>
      <c r="NMG62" s="62"/>
      <c r="NMH62" s="62"/>
      <c r="NMI62" s="62"/>
      <c r="NMJ62" s="62"/>
      <c r="NMK62" s="62"/>
      <c r="NML62" s="62"/>
      <c r="NMM62" s="62"/>
      <c r="NMN62" s="62"/>
      <c r="NMO62" s="62"/>
      <c r="NMP62" s="62"/>
      <c r="NMQ62" s="62"/>
      <c r="NMR62" s="62"/>
      <c r="NMS62" s="62"/>
      <c r="NMT62" s="62"/>
      <c r="NMU62" s="62"/>
      <c r="NMV62" s="62"/>
      <c r="NMW62" s="62"/>
      <c r="NMX62" s="62"/>
      <c r="NMY62" s="62"/>
      <c r="NMZ62" s="62"/>
      <c r="NNA62" s="62"/>
      <c r="NNB62" s="62"/>
      <c r="NNC62" s="62"/>
      <c r="NND62" s="62"/>
      <c r="NNE62" s="62"/>
      <c r="NNF62" s="62"/>
      <c r="NNG62" s="62"/>
      <c r="NNH62" s="62"/>
      <c r="NNI62" s="62"/>
      <c r="NNJ62" s="62"/>
      <c r="NNK62" s="62"/>
      <c r="NNL62" s="62"/>
      <c r="NNM62" s="62"/>
      <c r="NNN62" s="62"/>
      <c r="NNO62" s="62"/>
      <c r="NNP62" s="62"/>
      <c r="NNQ62" s="62"/>
      <c r="NNR62" s="62"/>
      <c r="NNS62" s="62"/>
      <c r="NNT62" s="62"/>
      <c r="NNU62" s="62"/>
      <c r="NNV62" s="62"/>
      <c r="NNW62" s="62"/>
      <c r="NNX62" s="62"/>
      <c r="NNY62" s="62"/>
      <c r="NNZ62" s="62"/>
      <c r="NOA62" s="62"/>
      <c r="NOB62" s="62"/>
      <c r="NOC62" s="62"/>
      <c r="NOD62" s="62"/>
      <c r="NOE62" s="62"/>
      <c r="NOF62" s="62"/>
      <c r="NOG62" s="62"/>
      <c r="NOH62" s="62"/>
      <c r="NOI62" s="62"/>
      <c r="NOJ62" s="62"/>
      <c r="NOK62" s="62"/>
      <c r="NOL62" s="62"/>
      <c r="NOM62" s="62"/>
      <c r="NON62" s="62"/>
      <c r="NOO62" s="62"/>
      <c r="NOP62" s="62"/>
      <c r="NOQ62" s="62"/>
      <c r="NOR62" s="62"/>
      <c r="NOS62" s="62"/>
      <c r="NOT62" s="62"/>
      <c r="NOU62" s="62"/>
      <c r="NOV62" s="62"/>
      <c r="NOW62" s="62"/>
      <c r="NOX62" s="62"/>
      <c r="NOY62" s="62"/>
      <c r="NOZ62" s="62"/>
      <c r="NPA62" s="62"/>
      <c r="NPB62" s="62"/>
      <c r="NPC62" s="62"/>
      <c r="NPD62" s="62"/>
      <c r="NPE62" s="62"/>
      <c r="NPF62" s="62"/>
      <c r="NPG62" s="62"/>
      <c r="NPH62" s="62"/>
      <c r="NPI62" s="62"/>
      <c r="NPJ62" s="62"/>
      <c r="NPK62" s="62"/>
      <c r="NPL62" s="62"/>
      <c r="NPM62" s="62"/>
      <c r="NPN62" s="62"/>
      <c r="NPO62" s="62"/>
      <c r="NPP62" s="62"/>
      <c r="NPQ62" s="62"/>
      <c r="NPR62" s="62"/>
      <c r="NPS62" s="62"/>
      <c r="NPT62" s="62"/>
      <c r="NPU62" s="62"/>
      <c r="NPV62" s="62"/>
      <c r="NPW62" s="62"/>
      <c r="NPX62" s="62"/>
      <c r="NPY62" s="62"/>
      <c r="NPZ62" s="62"/>
      <c r="NQA62" s="62"/>
      <c r="NQB62" s="62"/>
      <c r="NQC62" s="62"/>
      <c r="NQD62" s="62"/>
      <c r="NQE62" s="62"/>
      <c r="NQF62" s="62"/>
      <c r="NQG62" s="62"/>
      <c r="NQH62" s="62"/>
      <c r="NQI62" s="62"/>
      <c r="NQJ62" s="62"/>
      <c r="NQK62" s="62"/>
      <c r="NQL62" s="62"/>
      <c r="NQM62" s="62"/>
      <c r="NQN62" s="62"/>
      <c r="NQO62" s="62"/>
      <c r="NQP62" s="62"/>
      <c r="NQQ62" s="62"/>
      <c r="NQR62" s="62"/>
      <c r="NQS62" s="62"/>
      <c r="NQT62" s="62"/>
      <c r="NQU62" s="62"/>
      <c r="NQV62" s="62"/>
      <c r="NQW62" s="62"/>
      <c r="NQX62" s="62"/>
      <c r="NQY62" s="62"/>
      <c r="NQZ62" s="62"/>
      <c r="NRA62" s="62"/>
      <c r="NRB62" s="62"/>
      <c r="NRC62" s="62"/>
      <c r="NRD62" s="62"/>
      <c r="NRE62" s="62"/>
      <c r="NRF62" s="62"/>
      <c r="NRG62" s="62"/>
      <c r="NRH62" s="62"/>
      <c r="NRI62" s="62"/>
      <c r="NRJ62" s="62"/>
      <c r="NRK62" s="62"/>
      <c r="NRL62" s="62"/>
      <c r="NRM62" s="62"/>
      <c r="NRN62" s="62"/>
      <c r="NRO62" s="62"/>
      <c r="NRP62" s="62"/>
      <c r="NRQ62" s="62"/>
      <c r="NRR62" s="62"/>
      <c r="NRS62" s="62"/>
      <c r="NRT62" s="62"/>
      <c r="NRU62" s="62"/>
      <c r="NRV62" s="62"/>
      <c r="NRW62" s="62"/>
      <c r="NRX62" s="62"/>
      <c r="NRY62" s="62"/>
      <c r="NRZ62" s="62"/>
      <c r="NSA62" s="62"/>
      <c r="NSB62" s="62"/>
      <c r="NSC62" s="62"/>
      <c r="NSD62" s="62"/>
      <c r="NSE62" s="62"/>
      <c r="NSF62" s="62"/>
      <c r="NSG62" s="62"/>
      <c r="NSH62" s="62"/>
      <c r="NSI62" s="62"/>
      <c r="NSJ62" s="62"/>
      <c r="NSK62" s="62"/>
      <c r="NSL62" s="62"/>
      <c r="NSM62" s="62"/>
      <c r="NSN62" s="62"/>
      <c r="NSO62" s="62"/>
      <c r="NSP62" s="62"/>
      <c r="NSQ62" s="62"/>
      <c r="NSR62" s="62"/>
      <c r="NSS62" s="62"/>
      <c r="NST62" s="62"/>
      <c r="NSU62" s="62"/>
      <c r="NSV62" s="62"/>
      <c r="NSW62" s="62"/>
      <c r="NSX62" s="62"/>
      <c r="NSY62" s="62"/>
      <c r="NSZ62" s="62"/>
      <c r="NTA62" s="62"/>
      <c r="NTB62" s="62"/>
      <c r="NTC62" s="62"/>
      <c r="NTD62" s="62"/>
      <c r="NTE62" s="62"/>
      <c r="NTF62" s="62"/>
      <c r="NTG62" s="62"/>
      <c r="NTH62" s="62"/>
      <c r="NTI62" s="62"/>
      <c r="NTJ62" s="62"/>
      <c r="NTK62" s="62"/>
      <c r="NTL62" s="62"/>
      <c r="NTM62" s="62"/>
      <c r="NTN62" s="62"/>
      <c r="NTO62" s="62"/>
      <c r="NTP62" s="62"/>
      <c r="NTQ62" s="62"/>
      <c r="NTR62" s="62"/>
      <c r="NTS62" s="62"/>
      <c r="NTT62" s="62"/>
      <c r="NTU62" s="62"/>
      <c r="NTV62" s="62"/>
      <c r="NTW62" s="62"/>
      <c r="NTX62" s="62"/>
      <c r="NTY62" s="62"/>
      <c r="NTZ62" s="62"/>
      <c r="NUA62" s="62"/>
      <c r="NUB62" s="62"/>
      <c r="NUC62" s="62"/>
      <c r="NUD62" s="62"/>
      <c r="NUE62" s="62"/>
      <c r="NUF62" s="62"/>
      <c r="NUG62" s="62"/>
      <c r="NUH62" s="62"/>
      <c r="NUI62" s="62"/>
      <c r="NUJ62" s="62"/>
      <c r="NUK62" s="62"/>
      <c r="NUL62" s="62"/>
      <c r="NUM62" s="62"/>
      <c r="NUN62" s="62"/>
      <c r="NUO62" s="62"/>
      <c r="NUP62" s="62"/>
      <c r="NUQ62" s="62"/>
      <c r="NUR62" s="62"/>
      <c r="NUS62" s="62"/>
      <c r="NUT62" s="62"/>
      <c r="NUU62" s="62"/>
      <c r="NUV62" s="62"/>
      <c r="NUW62" s="62"/>
      <c r="NUX62" s="62"/>
      <c r="NUY62" s="62"/>
      <c r="NUZ62" s="62"/>
      <c r="NVA62" s="62"/>
      <c r="NVB62" s="62"/>
      <c r="NVC62" s="62"/>
      <c r="NVD62" s="62"/>
      <c r="NVE62" s="62"/>
      <c r="NVF62" s="62"/>
      <c r="NVG62" s="62"/>
      <c r="NVH62" s="62"/>
      <c r="NVI62" s="62"/>
      <c r="NVJ62" s="62"/>
      <c r="NVK62" s="62"/>
      <c r="NVL62" s="62"/>
      <c r="NVM62" s="62"/>
      <c r="NVN62" s="62"/>
      <c r="NVO62" s="62"/>
      <c r="NVP62" s="62"/>
      <c r="NVQ62" s="62"/>
      <c r="NVR62" s="62"/>
      <c r="NVS62" s="62"/>
      <c r="NVT62" s="62"/>
      <c r="NVU62" s="62"/>
      <c r="NVV62" s="62"/>
      <c r="NVW62" s="62"/>
      <c r="NVX62" s="62"/>
      <c r="NVY62" s="62"/>
      <c r="NVZ62" s="62"/>
      <c r="NWA62" s="62"/>
      <c r="NWB62" s="62"/>
      <c r="NWC62" s="62"/>
      <c r="NWD62" s="62"/>
      <c r="NWE62" s="62"/>
      <c r="NWF62" s="62"/>
      <c r="NWG62" s="62"/>
      <c r="NWH62" s="62"/>
      <c r="NWI62" s="62"/>
      <c r="NWJ62" s="62"/>
      <c r="NWK62" s="62"/>
      <c r="NWL62" s="62"/>
      <c r="NWM62" s="62"/>
      <c r="NWN62" s="62"/>
      <c r="NWO62" s="62"/>
      <c r="NWP62" s="62"/>
      <c r="NWQ62" s="62"/>
      <c r="NWR62" s="62"/>
      <c r="NWS62" s="62"/>
      <c r="NWT62" s="62"/>
      <c r="NWU62" s="62"/>
      <c r="NWV62" s="62"/>
      <c r="NWW62" s="62"/>
      <c r="NWX62" s="62"/>
      <c r="NWY62" s="62"/>
      <c r="NWZ62" s="62"/>
      <c r="NXA62" s="62"/>
      <c r="NXB62" s="62"/>
      <c r="NXC62" s="62"/>
      <c r="NXD62" s="62"/>
      <c r="NXE62" s="62"/>
      <c r="NXF62" s="62"/>
      <c r="NXG62" s="62"/>
      <c r="NXH62" s="62"/>
      <c r="NXI62" s="62"/>
      <c r="NXJ62" s="62"/>
      <c r="NXK62" s="62"/>
      <c r="NXL62" s="62"/>
      <c r="NXM62" s="62"/>
      <c r="NXN62" s="62"/>
      <c r="NXO62" s="62"/>
      <c r="NXP62" s="62"/>
      <c r="NXQ62" s="62"/>
      <c r="NXR62" s="62"/>
      <c r="NXS62" s="62"/>
      <c r="NXT62" s="62"/>
      <c r="NXU62" s="62"/>
      <c r="NXV62" s="62"/>
      <c r="NXW62" s="62"/>
      <c r="NXX62" s="62"/>
      <c r="NXY62" s="62"/>
      <c r="NXZ62" s="62"/>
      <c r="NYA62" s="62"/>
      <c r="NYB62" s="62"/>
      <c r="NYC62" s="62"/>
      <c r="NYD62" s="62"/>
      <c r="NYE62" s="62"/>
      <c r="NYF62" s="62"/>
      <c r="NYG62" s="62"/>
      <c r="NYH62" s="62"/>
      <c r="NYI62" s="62"/>
      <c r="NYJ62" s="62"/>
      <c r="NYK62" s="62"/>
      <c r="NYL62" s="62"/>
      <c r="NYM62" s="62"/>
      <c r="NYN62" s="62"/>
      <c r="NYO62" s="62"/>
      <c r="NYP62" s="62"/>
      <c r="NYQ62" s="62"/>
      <c r="NYR62" s="62"/>
      <c r="NYS62" s="62"/>
      <c r="NYT62" s="62"/>
      <c r="NYU62" s="62"/>
      <c r="NYV62" s="62"/>
      <c r="NYW62" s="62"/>
      <c r="NYX62" s="62"/>
      <c r="NYY62" s="62"/>
      <c r="NYZ62" s="62"/>
      <c r="NZA62" s="62"/>
      <c r="NZB62" s="62"/>
      <c r="NZC62" s="62"/>
      <c r="NZD62" s="62"/>
      <c r="NZE62" s="62"/>
      <c r="NZF62" s="62"/>
      <c r="NZG62" s="62"/>
      <c r="NZH62" s="62"/>
      <c r="NZI62" s="62"/>
      <c r="NZJ62" s="62"/>
      <c r="NZK62" s="62"/>
      <c r="NZL62" s="62"/>
      <c r="NZM62" s="62"/>
      <c r="NZN62" s="62"/>
      <c r="NZO62" s="62"/>
      <c r="NZP62" s="62"/>
      <c r="NZQ62" s="62"/>
      <c r="NZR62" s="62"/>
      <c r="NZS62" s="62"/>
      <c r="NZT62" s="62"/>
      <c r="NZU62" s="62"/>
      <c r="NZV62" s="62"/>
      <c r="NZW62" s="62"/>
      <c r="NZX62" s="62"/>
      <c r="NZY62" s="62"/>
      <c r="NZZ62" s="62"/>
      <c r="OAA62" s="62"/>
      <c r="OAB62" s="62"/>
      <c r="OAC62" s="62"/>
      <c r="OAD62" s="62"/>
      <c r="OAE62" s="62"/>
      <c r="OAF62" s="62"/>
      <c r="OAG62" s="62"/>
      <c r="OAH62" s="62"/>
      <c r="OAI62" s="62"/>
      <c r="OAJ62" s="62"/>
      <c r="OAK62" s="62"/>
      <c r="OAL62" s="62"/>
      <c r="OAM62" s="62"/>
      <c r="OAN62" s="62"/>
      <c r="OAO62" s="62"/>
      <c r="OAP62" s="62"/>
      <c r="OAQ62" s="62"/>
      <c r="OAR62" s="62"/>
      <c r="OAS62" s="62"/>
      <c r="OAT62" s="62"/>
      <c r="OAU62" s="62"/>
      <c r="OAV62" s="62"/>
      <c r="OAW62" s="62"/>
      <c r="OAX62" s="62"/>
      <c r="OAY62" s="62"/>
      <c r="OAZ62" s="62"/>
      <c r="OBA62" s="62"/>
      <c r="OBB62" s="62"/>
      <c r="OBC62" s="62"/>
      <c r="OBD62" s="62"/>
      <c r="OBE62" s="62"/>
      <c r="OBF62" s="62"/>
      <c r="OBG62" s="62"/>
      <c r="OBH62" s="62"/>
      <c r="OBI62" s="62"/>
      <c r="OBJ62" s="62"/>
      <c r="OBK62" s="62"/>
      <c r="OBL62" s="62"/>
      <c r="OBM62" s="62"/>
      <c r="OBN62" s="62"/>
      <c r="OBO62" s="62"/>
      <c r="OBP62" s="62"/>
      <c r="OBQ62" s="62"/>
      <c r="OBR62" s="62"/>
      <c r="OBS62" s="62"/>
      <c r="OBT62" s="62"/>
      <c r="OBU62" s="62"/>
      <c r="OBV62" s="62"/>
      <c r="OBW62" s="62"/>
      <c r="OBX62" s="62"/>
      <c r="OBY62" s="62"/>
      <c r="OBZ62" s="62"/>
      <c r="OCA62" s="62"/>
      <c r="OCB62" s="62"/>
      <c r="OCC62" s="62"/>
      <c r="OCD62" s="62"/>
      <c r="OCE62" s="62"/>
      <c r="OCF62" s="62"/>
      <c r="OCG62" s="62"/>
      <c r="OCH62" s="62"/>
      <c r="OCI62" s="62"/>
      <c r="OCJ62" s="62"/>
      <c r="OCK62" s="62"/>
      <c r="OCL62" s="62"/>
      <c r="OCM62" s="62"/>
      <c r="OCN62" s="62"/>
      <c r="OCO62" s="62"/>
      <c r="OCP62" s="62"/>
      <c r="OCQ62" s="62"/>
      <c r="OCR62" s="62"/>
      <c r="OCS62" s="62"/>
      <c r="OCT62" s="62"/>
      <c r="OCU62" s="62"/>
      <c r="OCV62" s="62"/>
      <c r="OCW62" s="62"/>
      <c r="OCX62" s="62"/>
      <c r="OCY62" s="62"/>
      <c r="OCZ62" s="62"/>
      <c r="ODA62" s="62"/>
      <c r="ODB62" s="62"/>
      <c r="ODC62" s="62"/>
      <c r="ODD62" s="62"/>
      <c r="ODE62" s="62"/>
      <c r="ODF62" s="62"/>
      <c r="ODG62" s="62"/>
      <c r="ODH62" s="62"/>
      <c r="ODI62" s="62"/>
      <c r="ODJ62" s="62"/>
      <c r="ODK62" s="62"/>
      <c r="ODL62" s="62"/>
      <c r="ODM62" s="62"/>
      <c r="ODN62" s="62"/>
      <c r="ODO62" s="62"/>
      <c r="ODP62" s="62"/>
      <c r="ODQ62" s="62"/>
      <c r="ODR62" s="62"/>
      <c r="ODS62" s="62"/>
      <c r="ODT62" s="62"/>
      <c r="ODU62" s="62"/>
      <c r="ODV62" s="62"/>
      <c r="ODW62" s="62"/>
      <c r="ODX62" s="62"/>
      <c r="ODY62" s="62"/>
      <c r="ODZ62" s="62"/>
      <c r="OEA62" s="62"/>
      <c r="OEB62" s="62"/>
      <c r="OEC62" s="62"/>
      <c r="OED62" s="62"/>
      <c r="OEE62" s="62"/>
      <c r="OEF62" s="62"/>
      <c r="OEG62" s="62"/>
      <c r="OEH62" s="62"/>
      <c r="OEI62" s="62"/>
      <c r="OEJ62" s="62"/>
      <c r="OEK62" s="62"/>
      <c r="OEL62" s="62"/>
      <c r="OEM62" s="62"/>
      <c r="OEN62" s="62"/>
      <c r="OEO62" s="62"/>
      <c r="OEP62" s="62"/>
      <c r="OEQ62" s="62"/>
      <c r="OER62" s="62"/>
      <c r="OES62" s="62"/>
      <c r="OET62" s="62"/>
      <c r="OEU62" s="62"/>
      <c r="OEV62" s="62"/>
      <c r="OEW62" s="62"/>
      <c r="OEX62" s="62"/>
      <c r="OEY62" s="62"/>
      <c r="OEZ62" s="62"/>
      <c r="OFA62" s="62"/>
      <c r="OFB62" s="62"/>
      <c r="OFC62" s="62"/>
      <c r="OFD62" s="62"/>
      <c r="OFE62" s="62"/>
      <c r="OFF62" s="62"/>
      <c r="OFG62" s="62"/>
      <c r="OFH62" s="62"/>
      <c r="OFI62" s="62"/>
      <c r="OFJ62" s="62"/>
      <c r="OFK62" s="62"/>
      <c r="OFL62" s="62"/>
      <c r="OFM62" s="62"/>
      <c r="OFN62" s="62"/>
      <c r="OFO62" s="62"/>
      <c r="OFP62" s="62"/>
      <c r="OFQ62" s="62"/>
      <c r="OFR62" s="62"/>
      <c r="OFS62" s="62"/>
      <c r="OFT62" s="62"/>
      <c r="OFU62" s="62"/>
      <c r="OFV62" s="62"/>
      <c r="OFW62" s="62"/>
      <c r="OFX62" s="62"/>
      <c r="OFY62" s="62"/>
      <c r="OFZ62" s="62"/>
      <c r="OGA62" s="62"/>
      <c r="OGB62" s="62"/>
      <c r="OGC62" s="62"/>
      <c r="OGD62" s="62"/>
      <c r="OGE62" s="62"/>
      <c r="OGF62" s="62"/>
      <c r="OGG62" s="62"/>
      <c r="OGH62" s="62"/>
      <c r="OGI62" s="62"/>
      <c r="OGJ62" s="62"/>
      <c r="OGK62" s="62"/>
      <c r="OGL62" s="62"/>
      <c r="OGM62" s="62"/>
      <c r="OGN62" s="62"/>
      <c r="OGO62" s="62"/>
      <c r="OGP62" s="62"/>
      <c r="OGQ62" s="62"/>
      <c r="OGR62" s="62"/>
      <c r="OGS62" s="62"/>
      <c r="OGT62" s="62"/>
      <c r="OGU62" s="62"/>
      <c r="OGV62" s="62"/>
      <c r="OGW62" s="62"/>
      <c r="OGX62" s="62"/>
      <c r="OGY62" s="62"/>
      <c r="OGZ62" s="62"/>
      <c r="OHA62" s="62"/>
      <c r="OHB62" s="62"/>
      <c r="OHC62" s="62"/>
      <c r="OHD62" s="62"/>
      <c r="OHE62" s="62"/>
      <c r="OHF62" s="62"/>
      <c r="OHG62" s="62"/>
      <c r="OHH62" s="62"/>
      <c r="OHI62" s="62"/>
      <c r="OHJ62" s="62"/>
      <c r="OHK62" s="62"/>
      <c r="OHL62" s="62"/>
      <c r="OHM62" s="62"/>
      <c r="OHN62" s="62"/>
      <c r="OHO62" s="62"/>
      <c r="OHP62" s="62"/>
      <c r="OHQ62" s="62"/>
      <c r="OHR62" s="62"/>
      <c r="OHS62" s="62"/>
      <c r="OHT62" s="62"/>
      <c r="OHU62" s="62"/>
      <c r="OHV62" s="62"/>
      <c r="OHW62" s="62"/>
      <c r="OHX62" s="62"/>
      <c r="OHY62" s="62"/>
      <c r="OHZ62" s="62"/>
      <c r="OIA62" s="62"/>
      <c r="OIB62" s="62"/>
      <c r="OIC62" s="62"/>
      <c r="OID62" s="62"/>
      <c r="OIE62" s="62"/>
      <c r="OIF62" s="62"/>
      <c r="OIG62" s="62"/>
      <c r="OIH62" s="62"/>
      <c r="OII62" s="62"/>
      <c r="OIJ62" s="62"/>
      <c r="OIK62" s="62"/>
      <c r="OIL62" s="62"/>
      <c r="OIM62" s="62"/>
      <c r="OIN62" s="62"/>
      <c r="OIO62" s="62"/>
      <c r="OIP62" s="62"/>
      <c r="OIQ62" s="62"/>
      <c r="OIR62" s="62"/>
      <c r="OIS62" s="62"/>
      <c r="OIT62" s="62"/>
      <c r="OIU62" s="62"/>
      <c r="OIV62" s="62"/>
      <c r="OIW62" s="62"/>
      <c r="OIX62" s="62"/>
      <c r="OIY62" s="62"/>
      <c r="OIZ62" s="62"/>
      <c r="OJA62" s="62"/>
      <c r="OJB62" s="62"/>
      <c r="OJC62" s="62"/>
      <c r="OJD62" s="62"/>
      <c r="OJE62" s="62"/>
      <c r="OJF62" s="62"/>
      <c r="OJG62" s="62"/>
      <c r="OJH62" s="62"/>
      <c r="OJI62" s="62"/>
      <c r="OJJ62" s="62"/>
      <c r="OJK62" s="62"/>
      <c r="OJL62" s="62"/>
      <c r="OJM62" s="62"/>
      <c r="OJN62" s="62"/>
      <c r="OJO62" s="62"/>
      <c r="OJP62" s="62"/>
      <c r="OJQ62" s="62"/>
      <c r="OJR62" s="62"/>
      <c r="OJS62" s="62"/>
      <c r="OJT62" s="62"/>
      <c r="OJU62" s="62"/>
      <c r="OJV62" s="62"/>
      <c r="OJW62" s="62"/>
      <c r="OJX62" s="62"/>
      <c r="OJY62" s="62"/>
      <c r="OJZ62" s="62"/>
      <c r="OKA62" s="62"/>
      <c r="OKB62" s="62"/>
      <c r="OKC62" s="62"/>
      <c r="OKD62" s="62"/>
      <c r="OKE62" s="62"/>
      <c r="OKF62" s="62"/>
      <c r="OKG62" s="62"/>
      <c r="OKH62" s="62"/>
      <c r="OKI62" s="62"/>
      <c r="OKJ62" s="62"/>
      <c r="OKK62" s="62"/>
      <c r="OKL62" s="62"/>
      <c r="OKM62" s="62"/>
      <c r="OKN62" s="62"/>
      <c r="OKO62" s="62"/>
      <c r="OKP62" s="62"/>
      <c r="OKQ62" s="62"/>
      <c r="OKR62" s="62"/>
      <c r="OKS62" s="62"/>
      <c r="OKT62" s="62"/>
      <c r="OKU62" s="62"/>
      <c r="OKV62" s="62"/>
      <c r="OKW62" s="62"/>
      <c r="OKX62" s="62"/>
      <c r="OKY62" s="62"/>
      <c r="OKZ62" s="62"/>
      <c r="OLA62" s="62"/>
      <c r="OLB62" s="62"/>
      <c r="OLC62" s="62"/>
      <c r="OLD62" s="62"/>
      <c r="OLE62" s="62"/>
      <c r="OLF62" s="62"/>
      <c r="OLG62" s="62"/>
      <c r="OLH62" s="62"/>
      <c r="OLI62" s="62"/>
      <c r="OLJ62" s="62"/>
      <c r="OLK62" s="62"/>
      <c r="OLL62" s="62"/>
      <c r="OLM62" s="62"/>
      <c r="OLN62" s="62"/>
      <c r="OLO62" s="62"/>
      <c r="OLP62" s="62"/>
      <c r="OLQ62" s="62"/>
      <c r="OLR62" s="62"/>
      <c r="OLS62" s="62"/>
      <c r="OLT62" s="62"/>
      <c r="OLU62" s="62"/>
      <c r="OLV62" s="62"/>
      <c r="OLW62" s="62"/>
      <c r="OLX62" s="62"/>
      <c r="OLY62" s="62"/>
      <c r="OLZ62" s="62"/>
      <c r="OMA62" s="62"/>
      <c r="OMB62" s="62"/>
      <c r="OMC62" s="62"/>
      <c r="OMD62" s="62"/>
      <c r="OME62" s="62"/>
      <c r="OMF62" s="62"/>
      <c r="OMG62" s="62"/>
      <c r="OMH62" s="62"/>
      <c r="OMI62" s="62"/>
      <c r="OMJ62" s="62"/>
      <c r="OMK62" s="62"/>
      <c r="OML62" s="62"/>
      <c r="OMM62" s="62"/>
      <c r="OMN62" s="62"/>
      <c r="OMO62" s="62"/>
      <c r="OMP62" s="62"/>
      <c r="OMQ62" s="62"/>
      <c r="OMR62" s="62"/>
      <c r="OMS62" s="62"/>
      <c r="OMT62" s="62"/>
      <c r="OMU62" s="62"/>
      <c r="OMV62" s="62"/>
      <c r="OMW62" s="62"/>
      <c r="OMX62" s="62"/>
      <c r="OMY62" s="62"/>
      <c r="OMZ62" s="62"/>
      <c r="ONA62" s="62"/>
      <c r="ONB62" s="62"/>
      <c r="ONC62" s="62"/>
      <c r="OND62" s="62"/>
      <c r="ONE62" s="62"/>
      <c r="ONF62" s="62"/>
      <c r="ONG62" s="62"/>
      <c r="ONH62" s="62"/>
      <c r="ONI62" s="62"/>
      <c r="ONJ62" s="62"/>
      <c r="ONK62" s="62"/>
      <c r="ONL62" s="62"/>
      <c r="ONM62" s="62"/>
      <c r="ONN62" s="62"/>
      <c r="ONO62" s="62"/>
      <c r="ONP62" s="62"/>
      <c r="ONQ62" s="62"/>
      <c r="ONR62" s="62"/>
      <c r="ONS62" s="62"/>
      <c r="ONT62" s="62"/>
      <c r="ONU62" s="62"/>
      <c r="ONV62" s="62"/>
      <c r="ONW62" s="62"/>
      <c r="ONX62" s="62"/>
      <c r="ONY62" s="62"/>
      <c r="ONZ62" s="62"/>
      <c r="OOA62" s="62"/>
      <c r="OOB62" s="62"/>
      <c r="OOC62" s="62"/>
      <c r="OOD62" s="62"/>
      <c r="OOE62" s="62"/>
      <c r="OOF62" s="62"/>
      <c r="OOG62" s="62"/>
      <c r="OOH62" s="62"/>
      <c r="OOI62" s="62"/>
      <c r="OOJ62" s="62"/>
      <c r="OOK62" s="62"/>
      <c r="OOL62" s="62"/>
      <c r="OOM62" s="62"/>
      <c r="OON62" s="62"/>
      <c r="OOO62" s="62"/>
      <c r="OOP62" s="62"/>
      <c r="OOQ62" s="62"/>
      <c r="OOR62" s="62"/>
      <c r="OOS62" s="62"/>
      <c r="OOT62" s="62"/>
      <c r="OOU62" s="62"/>
      <c r="OOV62" s="62"/>
      <c r="OOW62" s="62"/>
      <c r="OOX62" s="62"/>
      <c r="OOY62" s="62"/>
      <c r="OOZ62" s="62"/>
      <c r="OPA62" s="62"/>
      <c r="OPB62" s="62"/>
      <c r="OPC62" s="62"/>
      <c r="OPD62" s="62"/>
      <c r="OPE62" s="62"/>
      <c r="OPF62" s="62"/>
      <c r="OPG62" s="62"/>
      <c r="OPH62" s="62"/>
      <c r="OPI62" s="62"/>
      <c r="OPJ62" s="62"/>
      <c r="OPK62" s="62"/>
      <c r="OPL62" s="62"/>
      <c r="OPM62" s="62"/>
      <c r="OPN62" s="62"/>
      <c r="OPO62" s="62"/>
      <c r="OPP62" s="62"/>
      <c r="OPQ62" s="62"/>
      <c r="OPR62" s="62"/>
      <c r="OPS62" s="62"/>
      <c r="OPT62" s="62"/>
      <c r="OPU62" s="62"/>
      <c r="OPV62" s="62"/>
      <c r="OPW62" s="62"/>
      <c r="OPX62" s="62"/>
      <c r="OPY62" s="62"/>
      <c r="OPZ62" s="62"/>
      <c r="OQA62" s="62"/>
      <c r="OQB62" s="62"/>
      <c r="OQC62" s="62"/>
      <c r="OQD62" s="62"/>
      <c r="OQE62" s="62"/>
      <c r="OQF62" s="62"/>
      <c r="OQG62" s="62"/>
      <c r="OQH62" s="62"/>
      <c r="OQI62" s="62"/>
      <c r="OQJ62" s="62"/>
      <c r="OQK62" s="62"/>
      <c r="OQL62" s="62"/>
      <c r="OQM62" s="62"/>
      <c r="OQN62" s="62"/>
      <c r="OQO62" s="62"/>
      <c r="OQP62" s="62"/>
      <c r="OQQ62" s="62"/>
      <c r="OQR62" s="62"/>
      <c r="OQS62" s="62"/>
      <c r="OQT62" s="62"/>
      <c r="OQU62" s="62"/>
      <c r="OQV62" s="62"/>
      <c r="OQW62" s="62"/>
      <c r="OQX62" s="62"/>
      <c r="OQY62" s="62"/>
      <c r="OQZ62" s="62"/>
      <c r="ORA62" s="62"/>
      <c r="ORB62" s="62"/>
      <c r="ORC62" s="62"/>
      <c r="ORD62" s="62"/>
      <c r="ORE62" s="62"/>
      <c r="ORF62" s="62"/>
      <c r="ORG62" s="62"/>
      <c r="ORH62" s="62"/>
      <c r="ORI62" s="62"/>
      <c r="ORJ62" s="62"/>
      <c r="ORK62" s="62"/>
      <c r="ORL62" s="62"/>
      <c r="ORM62" s="62"/>
      <c r="ORN62" s="62"/>
      <c r="ORO62" s="62"/>
      <c r="ORP62" s="62"/>
      <c r="ORQ62" s="62"/>
      <c r="ORR62" s="62"/>
      <c r="ORS62" s="62"/>
      <c r="ORT62" s="62"/>
      <c r="ORU62" s="62"/>
      <c r="ORV62" s="62"/>
      <c r="ORW62" s="62"/>
      <c r="ORX62" s="62"/>
      <c r="ORY62" s="62"/>
      <c r="ORZ62" s="62"/>
      <c r="OSA62" s="62"/>
      <c r="OSB62" s="62"/>
      <c r="OSC62" s="62"/>
      <c r="OSD62" s="62"/>
      <c r="OSE62" s="62"/>
      <c r="OSF62" s="62"/>
      <c r="OSG62" s="62"/>
      <c r="OSH62" s="62"/>
      <c r="OSI62" s="62"/>
      <c r="OSJ62" s="62"/>
      <c r="OSK62" s="62"/>
      <c r="OSL62" s="62"/>
      <c r="OSM62" s="62"/>
      <c r="OSN62" s="62"/>
      <c r="OSO62" s="62"/>
      <c r="OSP62" s="62"/>
      <c r="OSQ62" s="62"/>
      <c r="OSR62" s="62"/>
      <c r="OSS62" s="62"/>
      <c r="OST62" s="62"/>
      <c r="OSU62" s="62"/>
      <c r="OSV62" s="62"/>
      <c r="OSW62" s="62"/>
      <c r="OSX62" s="62"/>
      <c r="OSY62" s="62"/>
      <c r="OSZ62" s="62"/>
      <c r="OTA62" s="62"/>
      <c r="OTB62" s="62"/>
      <c r="OTC62" s="62"/>
      <c r="OTD62" s="62"/>
      <c r="OTE62" s="62"/>
      <c r="OTF62" s="62"/>
      <c r="OTG62" s="62"/>
      <c r="OTH62" s="62"/>
      <c r="OTI62" s="62"/>
      <c r="OTJ62" s="62"/>
      <c r="OTK62" s="62"/>
      <c r="OTL62" s="62"/>
      <c r="OTM62" s="62"/>
      <c r="OTN62" s="62"/>
      <c r="OTO62" s="62"/>
      <c r="OTP62" s="62"/>
      <c r="OTQ62" s="62"/>
      <c r="OTR62" s="62"/>
      <c r="OTS62" s="62"/>
      <c r="OTT62" s="62"/>
      <c r="OTU62" s="62"/>
      <c r="OTV62" s="62"/>
      <c r="OTW62" s="62"/>
      <c r="OTX62" s="62"/>
      <c r="OTY62" s="62"/>
      <c r="OTZ62" s="62"/>
      <c r="OUA62" s="62"/>
      <c r="OUB62" s="62"/>
      <c r="OUC62" s="62"/>
      <c r="OUD62" s="62"/>
      <c r="OUE62" s="62"/>
      <c r="OUF62" s="62"/>
      <c r="OUG62" s="62"/>
      <c r="OUH62" s="62"/>
      <c r="OUI62" s="62"/>
      <c r="OUJ62" s="62"/>
      <c r="OUK62" s="62"/>
      <c r="OUL62" s="62"/>
      <c r="OUM62" s="62"/>
      <c r="OUN62" s="62"/>
      <c r="OUO62" s="62"/>
      <c r="OUP62" s="62"/>
      <c r="OUQ62" s="62"/>
      <c r="OUR62" s="62"/>
      <c r="OUS62" s="62"/>
      <c r="OUT62" s="62"/>
      <c r="OUU62" s="62"/>
      <c r="OUV62" s="62"/>
      <c r="OUW62" s="62"/>
      <c r="OUX62" s="62"/>
      <c r="OUY62" s="62"/>
      <c r="OUZ62" s="62"/>
      <c r="OVA62" s="62"/>
      <c r="OVB62" s="62"/>
      <c r="OVC62" s="62"/>
      <c r="OVD62" s="62"/>
      <c r="OVE62" s="62"/>
      <c r="OVF62" s="62"/>
      <c r="OVG62" s="62"/>
      <c r="OVH62" s="62"/>
      <c r="OVI62" s="62"/>
      <c r="OVJ62" s="62"/>
      <c r="OVK62" s="62"/>
      <c r="OVL62" s="62"/>
      <c r="OVM62" s="62"/>
      <c r="OVN62" s="62"/>
      <c r="OVO62" s="62"/>
      <c r="OVP62" s="62"/>
      <c r="OVQ62" s="62"/>
      <c r="OVR62" s="62"/>
      <c r="OVS62" s="62"/>
      <c r="OVT62" s="62"/>
      <c r="OVU62" s="62"/>
      <c r="OVV62" s="62"/>
      <c r="OVW62" s="62"/>
      <c r="OVX62" s="62"/>
      <c r="OVY62" s="62"/>
      <c r="OVZ62" s="62"/>
      <c r="OWA62" s="62"/>
      <c r="OWB62" s="62"/>
      <c r="OWC62" s="62"/>
      <c r="OWD62" s="62"/>
      <c r="OWE62" s="62"/>
      <c r="OWF62" s="62"/>
      <c r="OWG62" s="62"/>
      <c r="OWH62" s="62"/>
      <c r="OWI62" s="62"/>
      <c r="OWJ62" s="62"/>
      <c r="OWK62" s="62"/>
      <c r="OWL62" s="62"/>
      <c r="OWM62" s="62"/>
      <c r="OWN62" s="62"/>
      <c r="OWO62" s="62"/>
      <c r="OWP62" s="62"/>
      <c r="OWQ62" s="62"/>
      <c r="OWR62" s="62"/>
      <c r="OWS62" s="62"/>
      <c r="OWT62" s="62"/>
      <c r="OWU62" s="62"/>
      <c r="OWV62" s="62"/>
      <c r="OWW62" s="62"/>
      <c r="OWX62" s="62"/>
      <c r="OWY62" s="62"/>
      <c r="OWZ62" s="62"/>
      <c r="OXA62" s="62"/>
      <c r="OXB62" s="62"/>
      <c r="OXC62" s="62"/>
      <c r="OXD62" s="62"/>
      <c r="OXE62" s="62"/>
      <c r="OXF62" s="62"/>
      <c r="OXG62" s="62"/>
      <c r="OXH62" s="62"/>
      <c r="OXI62" s="62"/>
      <c r="OXJ62" s="62"/>
      <c r="OXK62" s="62"/>
      <c r="OXL62" s="62"/>
      <c r="OXM62" s="62"/>
      <c r="OXN62" s="62"/>
      <c r="OXO62" s="62"/>
      <c r="OXP62" s="62"/>
      <c r="OXQ62" s="62"/>
      <c r="OXR62" s="62"/>
      <c r="OXS62" s="62"/>
      <c r="OXT62" s="62"/>
      <c r="OXU62" s="62"/>
      <c r="OXV62" s="62"/>
      <c r="OXW62" s="62"/>
      <c r="OXX62" s="62"/>
      <c r="OXY62" s="62"/>
      <c r="OXZ62" s="62"/>
      <c r="OYA62" s="62"/>
      <c r="OYB62" s="62"/>
      <c r="OYC62" s="62"/>
      <c r="OYD62" s="62"/>
      <c r="OYE62" s="62"/>
      <c r="OYF62" s="62"/>
      <c r="OYG62" s="62"/>
      <c r="OYH62" s="62"/>
      <c r="OYI62" s="62"/>
      <c r="OYJ62" s="62"/>
      <c r="OYK62" s="62"/>
      <c r="OYL62" s="62"/>
      <c r="OYM62" s="62"/>
      <c r="OYN62" s="62"/>
      <c r="OYO62" s="62"/>
      <c r="OYP62" s="62"/>
      <c r="OYQ62" s="62"/>
      <c r="OYR62" s="62"/>
      <c r="OYS62" s="62"/>
      <c r="OYT62" s="62"/>
      <c r="OYU62" s="62"/>
      <c r="OYV62" s="62"/>
      <c r="OYW62" s="62"/>
      <c r="OYX62" s="62"/>
      <c r="OYY62" s="62"/>
      <c r="OYZ62" s="62"/>
      <c r="OZA62" s="62"/>
      <c r="OZB62" s="62"/>
      <c r="OZC62" s="62"/>
      <c r="OZD62" s="62"/>
      <c r="OZE62" s="62"/>
      <c r="OZF62" s="62"/>
      <c r="OZG62" s="62"/>
      <c r="OZH62" s="62"/>
      <c r="OZI62" s="62"/>
      <c r="OZJ62" s="62"/>
      <c r="OZK62" s="62"/>
      <c r="OZL62" s="62"/>
      <c r="OZM62" s="62"/>
      <c r="OZN62" s="62"/>
      <c r="OZO62" s="62"/>
      <c r="OZP62" s="62"/>
      <c r="OZQ62" s="62"/>
      <c r="OZR62" s="62"/>
      <c r="OZS62" s="62"/>
      <c r="OZT62" s="62"/>
      <c r="OZU62" s="62"/>
      <c r="OZV62" s="62"/>
      <c r="OZW62" s="62"/>
      <c r="OZX62" s="62"/>
      <c r="OZY62" s="62"/>
      <c r="OZZ62" s="62"/>
      <c r="PAA62" s="62"/>
      <c r="PAB62" s="62"/>
      <c r="PAC62" s="62"/>
      <c r="PAD62" s="62"/>
      <c r="PAE62" s="62"/>
      <c r="PAF62" s="62"/>
      <c r="PAG62" s="62"/>
      <c r="PAH62" s="62"/>
      <c r="PAI62" s="62"/>
      <c r="PAJ62" s="62"/>
      <c r="PAK62" s="62"/>
      <c r="PAL62" s="62"/>
      <c r="PAM62" s="62"/>
      <c r="PAN62" s="62"/>
      <c r="PAO62" s="62"/>
      <c r="PAP62" s="62"/>
      <c r="PAQ62" s="62"/>
      <c r="PAR62" s="62"/>
      <c r="PAS62" s="62"/>
      <c r="PAT62" s="62"/>
      <c r="PAU62" s="62"/>
      <c r="PAV62" s="62"/>
      <c r="PAW62" s="62"/>
      <c r="PAX62" s="62"/>
      <c r="PAY62" s="62"/>
      <c r="PAZ62" s="62"/>
      <c r="PBA62" s="62"/>
      <c r="PBB62" s="62"/>
      <c r="PBC62" s="62"/>
      <c r="PBD62" s="62"/>
      <c r="PBE62" s="62"/>
      <c r="PBF62" s="62"/>
      <c r="PBG62" s="62"/>
      <c r="PBH62" s="62"/>
      <c r="PBI62" s="62"/>
      <c r="PBJ62" s="62"/>
      <c r="PBK62" s="62"/>
      <c r="PBL62" s="62"/>
      <c r="PBM62" s="62"/>
      <c r="PBN62" s="62"/>
      <c r="PBO62" s="62"/>
      <c r="PBP62" s="62"/>
      <c r="PBQ62" s="62"/>
      <c r="PBR62" s="62"/>
      <c r="PBS62" s="62"/>
      <c r="PBT62" s="62"/>
      <c r="PBU62" s="62"/>
      <c r="PBV62" s="62"/>
      <c r="PBW62" s="62"/>
      <c r="PBX62" s="62"/>
      <c r="PBY62" s="62"/>
      <c r="PBZ62" s="62"/>
      <c r="PCA62" s="62"/>
      <c r="PCB62" s="62"/>
      <c r="PCC62" s="62"/>
      <c r="PCD62" s="62"/>
      <c r="PCE62" s="62"/>
      <c r="PCF62" s="62"/>
      <c r="PCG62" s="62"/>
      <c r="PCH62" s="62"/>
      <c r="PCI62" s="62"/>
      <c r="PCJ62" s="62"/>
      <c r="PCK62" s="62"/>
      <c r="PCL62" s="62"/>
      <c r="PCM62" s="62"/>
      <c r="PCN62" s="62"/>
      <c r="PCO62" s="62"/>
      <c r="PCP62" s="62"/>
      <c r="PCQ62" s="62"/>
      <c r="PCR62" s="62"/>
      <c r="PCS62" s="62"/>
      <c r="PCT62" s="62"/>
      <c r="PCU62" s="62"/>
      <c r="PCV62" s="62"/>
      <c r="PCW62" s="62"/>
      <c r="PCX62" s="62"/>
      <c r="PCY62" s="62"/>
      <c r="PCZ62" s="62"/>
      <c r="PDA62" s="62"/>
      <c r="PDB62" s="62"/>
      <c r="PDC62" s="62"/>
      <c r="PDD62" s="62"/>
      <c r="PDE62" s="62"/>
      <c r="PDF62" s="62"/>
      <c r="PDG62" s="62"/>
      <c r="PDH62" s="62"/>
      <c r="PDI62" s="62"/>
      <c r="PDJ62" s="62"/>
      <c r="PDK62" s="62"/>
      <c r="PDL62" s="62"/>
      <c r="PDM62" s="62"/>
      <c r="PDN62" s="62"/>
      <c r="PDO62" s="62"/>
      <c r="PDP62" s="62"/>
      <c r="PDQ62" s="62"/>
      <c r="PDR62" s="62"/>
      <c r="PDS62" s="62"/>
      <c r="PDT62" s="62"/>
      <c r="PDU62" s="62"/>
      <c r="PDV62" s="62"/>
      <c r="PDW62" s="62"/>
      <c r="PDX62" s="62"/>
      <c r="PDY62" s="62"/>
      <c r="PDZ62" s="62"/>
      <c r="PEA62" s="62"/>
      <c r="PEB62" s="62"/>
      <c r="PEC62" s="62"/>
      <c r="PED62" s="62"/>
      <c r="PEE62" s="62"/>
      <c r="PEF62" s="62"/>
      <c r="PEG62" s="62"/>
      <c r="PEH62" s="62"/>
      <c r="PEI62" s="62"/>
      <c r="PEJ62" s="62"/>
      <c r="PEK62" s="62"/>
      <c r="PEL62" s="62"/>
      <c r="PEM62" s="62"/>
      <c r="PEN62" s="62"/>
      <c r="PEO62" s="62"/>
      <c r="PEP62" s="62"/>
      <c r="PEQ62" s="62"/>
      <c r="PER62" s="62"/>
      <c r="PES62" s="62"/>
      <c r="PET62" s="62"/>
      <c r="PEU62" s="62"/>
      <c r="PEV62" s="62"/>
      <c r="PEW62" s="62"/>
      <c r="PEX62" s="62"/>
      <c r="PEY62" s="62"/>
      <c r="PEZ62" s="62"/>
      <c r="PFA62" s="62"/>
      <c r="PFB62" s="62"/>
      <c r="PFC62" s="62"/>
      <c r="PFD62" s="62"/>
      <c r="PFE62" s="62"/>
      <c r="PFF62" s="62"/>
      <c r="PFG62" s="62"/>
      <c r="PFH62" s="62"/>
      <c r="PFI62" s="62"/>
      <c r="PFJ62" s="62"/>
      <c r="PFK62" s="62"/>
      <c r="PFL62" s="62"/>
      <c r="PFM62" s="62"/>
      <c r="PFN62" s="62"/>
      <c r="PFO62" s="62"/>
      <c r="PFP62" s="62"/>
      <c r="PFQ62" s="62"/>
      <c r="PFR62" s="62"/>
      <c r="PFS62" s="62"/>
      <c r="PFT62" s="62"/>
      <c r="PFU62" s="62"/>
      <c r="PFV62" s="62"/>
      <c r="PFW62" s="62"/>
      <c r="PFX62" s="62"/>
      <c r="PFY62" s="62"/>
      <c r="PFZ62" s="62"/>
      <c r="PGA62" s="62"/>
      <c r="PGB62" s="62"/>
      <c r="PGC62" s="62"/>
      <c r="PGD62" s="62"/>
      <c r="PGE62" s="62"/>
      <c r="PGF62" s="62"/>
      <c r="PGG62" s="62"/>
      <c r="PGH62" s="62"/>
      <c r="PGI62" s="62"/>
      <c r="PGJ62" s="62"/>
      <c r="PGK62" s="62"/>
      <c r="PGL62" s="62"/>
      <c r="PGM62" s="62"/>
      <c r="PGN62" s="62"/>
      <c r="PGO62" s="62"/>
      <c r="PGP62" s="62"/>
      <c r="PGQ62" s="62"/>
      <c r="PGR62" s="62"/>
      <c r="PGS62" s="62"/>
      <c r="PGT62" s="62"/>
      <c r="PGU62" s="62"/>
      <c r="PGV62" s="62"/>
      <c r="PGW62" s="62"/>
      <c r="PGX62" s="62"/>
      <c r="PGY62" s="62"/>
      <c r="PGZ62" s="62"/>
      <c r="PHA62" s="62"/>
      <c r="PHB62" s="62"/>
      <c r="PHC62" s="62"/>
      <c r="PHD62" s="62"/>
      <c r="PHE62" s="62"/>
      <c r="PHF62" s="62"/>
      <c r="PHG62" s="62"/>
      <c r="PHH62" s="62"/>
      <c r="PHI62" s="62"/>
      <c r="PHJ62" s="62"/>
      <c r="PHK62" s="62"/>
      <c r="PHL62" s="62"/>
      <c r="PHM62" s="62"/>
      <c r="PHN62" s="62"/>
      <c r="PHO62" s="62"/>
      <c r="PHP62" s="62"/>
      <c r="PHQ62" s="62"/>
      <c r="PHR62" s="62"/>
      <c r="PHS62" s="62"/>
      <c r="PHT62" s="62"/>
      <c r="PHU62" s="62"/>
      <c r="PHV62" s="62"/>
      <c r="PHW62" s="62"/>
      <c r="PHX62" s="62"/>
      <c r="PHY62" s="62"/>
      <c r="PHZ62" s="62"/>
      <c r="PIA62" s="62"/>
      <c r="PIB62" s="62"/>
      <c r="PIC62" s="62"/>
      <c r="PID62" s="62"/>
      <c r="PIE62" s="62"/>
      <c r="PIF62" s="62"/>
      <c r="PIG62" s="62"/>
      <c r="PIH62" s="62"/>
      <c r="PII62" s="62"/>
      <c r="PIJ62" s="62"/>
      <c r="PIK62" s="62"/>
      <c r="PIL62" s="62"/>
      <c r="PIM62" s="62"/>
      <c r="PIN62" s="62"/>
      <c r="PIO62" s="62"/>
      <c r="PIP62" s="62"/>
      <c r="PIQ62" s="62"/>
      <c r="PIR62" s="62"/>
      <c r="PIS62" s="62"/>
      <c r="PIT62" s="62"/>
      <c r="PIU62" s="62"/>
      <c r="PIV62" s="62"/>
      <c r="PIW62" s="62"/>
      <c r="PIX62" s="62"/>
      <c r="PIY62" s="62"/>
      <c r="PIZ62" s="62"/>
      <c r="PJA62" s="62"/>
      <c r="PJB62" s="62"/>
      <c r="PJC62" s="62"/>
      <c r="PJD62" s="62"/>
      <c r="PJE62" s="62"/>
      <c r="PJF62" s="62"/>
      <c r="PJG62" s="62"/>
      <c r="PJH62" s="62"/>
      <c r="PJI62" s="62"/>
      <c r="PJJ62" s="62"/>
      <c r="PJK62" s="62"/>
      <c r="PJL62" s="62"/>
      <c r="PJM62" s="62"/>
      <c r="PJN62" s="62"/>
      <c r="PJO62" s="62"/>
      <c r="PJP62" s="62"/>
      <c r="PJQ62" s="62"/>
      <c r="PJR62" s="62"/>
      <c r="PJS62" s="62"/>
      <c r="PJT62" s="62"/>
      <c r="PJU62" s="62"/>
      <c r="PJV62" s="62"/>
      <c r="PJW62" s="62"/>
      <c r="PJX62" s="62"/>
      <c r="PJY62" s="62"/>
      <c r="PJZ62" s="62"/>
      <c r="PKA62" s="62"/>
      <c r="PKB62" s="62"/>
      <c r="PKC62" s="62"/>
      <c r="PKD62" s="62"/>
      <c r="PKE62" s="62"/>
      <c r="PKF62" s="62"/>
      <c r="PKG62" s="62"/>
      <c r="PKH62" s="62"/>
      <c r="PKI62" s="62"/>
      <c r="PKJ62" s="62"/>
      <c r="PKK62" s="62"/>
      <c r="PKL62" s="62"/>
      <c r="PKM62" s="62"/>
      <c r="PKN62" s="62"/>
      <c r="PKO62" s="62"/>
      <c r="PKP62" s="62"/>
      <c r="PKQ62" s="62"/>
      <c r="PKR62" s="62"/>
      <c r="PKS62" s="62"/>
      <c r="PKT62" s="62"/>
      <c r="PKU62" s="62"/>
      <c r="PKV62" s="62"/>
      <c r="PKW62" s="62"/>
      <c r="PKX62" s="62"/>
      <c r="PKY62" s="62"/>
      <c r="PKZ62" s="62"/>
      <c r="PLA62" s="62"/>
      <c r="PLB62" s="62"/>
      <c r="PLC62" s="62"/>
      <c r="PLD62" s="62"/>
      <c r="PLE62" s="62"/>
      <c r="PLF62" s="62"/>
      <c r="PLG62" s="62"/>
      <c r="PLH62" s="62"/>
      <c r="PLI62" s="62"/>
      <c r="PLJ62" s="62"/>
      <c r="PLK62" s="62"/>
      <c r="PLL62" s="62"/>
      <c r="PLM62" s="62"/>
      <c r="PLN62" s="62"/>
      <c r="PLO62" s="62"/>
      <c r="PLP62" s="62"/>
      <c r="PLQ62" s="62"/>
      <c r="PLR62" s="62"/>
      <c r="PLS62" s="62"/>
      <c r="PLT62" s="62"/>
      <c r="PLU62" s="62"/>
      <c r="PLV62" s="62"/>
      <c r="PLW62" s="62"/>
      <c r="PLX62" s="62"/>
      <c r="PLY62" s="62"/>
      <c r="PLZ62" s="62"/>
      <c r="PMA62" s="62"/>
      <c r="PMB62" s="62"/>
      <c r="PMC62" s="62"/>
      <c r="PMD62" s="62"/>
      <c r="PME62" s="62"/>
      <c r="PMF62" s="62"/>
      <c r="PMG62" s="62"/>
      <c r="PMH62" s="62"/>
      <c r="PMI62" s="62"/>
      <c r="PMJ62" s="62"/>
      <c r="PMK62" s="62"/>
      <c r="PML62" s="62"/>
      <c r="PMM62" s="62"/>
      <c r="PMN62" s="62"/>
      <c r="PMO62" s="62"/>
      <c r="PMP62" s="62"/>
      <c r="PMQ62" s="62"/>
      <c r="PMR62" s="62"/>
      <c r="PMS62" s="62"/>
      <c r="PMT62" s="62"/>
      <c r="PMU62" s="62"/>
      <c r="PMV62" s="62"/>
      <c r="PMW62" s="62"/>
      <c r="PMX62" s="62"/>
      <c r="PMY62" s="62"/>
      <c r="PMZ62" s="62"/>
      <c r="PNA62" s="62"/>
      <c r="PNB62" s="62"/>
      <c r="PNC62" s="62"/>
      <c r="PND62" s="62"/>
      <c r="PNE62" s="62"/>
      <c r="PNF62" s="62"/>
      <c r="PNG62" s="62"/>
      <c r="PNH62" s="62"/>
      <c r="PNI62" s="62"/>
      <c r="PNJ62" s="62"/>
      <c r="PNK62" s="62"/>
      <c r="PNL62" s="62"/>
      <c r="PNM62" s="62"/>
      <c r="PNN62" s="62"/>
      <c r="PNO62" s="62"/>
      <c r="PNP62" s="62"/>
      <c r="PNQ62" s="62"/>
      <c r="PNR62" s="62"/>
      <c r="PNS62" s="62"/>
      <c r="PNT62" s="62"/>
      <c r="PNU62" s="62"/>
      <c r="PNV62" s="62"/>
      <c r="PNW62" s="62"/>
      <c r="PNX62" s="62"/>
      <c r="PNY62" s="62"/>
      <c r="PNZ62" s="62"/>
      <c r="POA62" s="62"/>
      <c r="POB62" s="62"/>
      <c r="POC62" s="62"/>
      <c r="POD62" s="62"/>
      <c r="POE62" s="62"/>
      <c r="POF62" s="62"/>
      <c r="POG62" s="62"/>
      <c r="POH62" s="62"/>
      <c r="POI62" s="62"/>
      <c r="POJ62" s="62"/>
      <c r="POK62" s="62"/>
      <c r="POL62" s="62"/>
      <c r="POM62" s="62"/>
      <c r="PON62" s="62"/>
      <c r="POO62" s="62"/>
      <c r="POP62" s="62"/>
      <c r="POQ62" s="62"/>
      <c r="POR62" s="62"/>
      <c r="POS62" s="62"/>
      <c r="POT62" s="62"/>
      <c r="POU62" s="62"/>
      <c r="POV62" s="62"/>
      <c r="POW62" s="62"/>
      <c r="POX62" s="62"/>
      <c r="POY62" s="62"/>
      <c r="POZ62" s="62"/>
      <c r="PPA62" s="62"/>
      <c r="PPB62" s="62"/>
      <c r="PPC62" s="62"/>
      <c r="PPD62" s="62"/>
      <c r="PPE62" s="62"/>
      <c r="PPF62" s="62"/>
      <c r="PPG62" s="62"/>
      <c r="PPH62" s="62"/>
      <c r="PPI62" s="62"/>
      <c r="PPJ62" s="62"/>
      <c r="PPK62" s="62"/>
      <c r="PPL62" s="62"/>
      <c r="PPM62" s="62"/>
      <c r="PPN62" s="62"/>
      <c r="PPO62" s="62"/>
      <c r="PPP62" s="62"/>
      <c r="PPQ62" s="62"/>
      <c r="PPR62" s="62"/>
      <c r="PPS62" s="62"/>
      <c r="PPT62" s="62"/>
      <c r="PPU62" s="62"/>
      <c r="PPV62" s="62"/>
      <c r="PPW62" s="62"/>
      <c r="PPX62" s="62"/>
      <c r="PPY62" s="62"/>
      <c r="PPZ62" s="62"/>
      <c r="PQA62" s="62"/>
      <c r="PQB62" s="62"/>
      <c r="PQC62" s="62"/>
      <c r="PQD62" s="62"/>
      <c r="PQE62" s="62"/>
      <c r="PQF62" s="62"/>
      <c r="PQG62" s="62"/>
      <c r="PQH62" s="62"/>
      <c r="PQI62" s="62"/>
      <c r="PQJ62" s="62"/>
      <c r="PQK62" s="62"/>
      <c r="PQL62" s="62"/>
      <c r="PQM62" s="62"/>
      <c r="PQN62" s="62"/>
      <c r="PQO62" s="62"/>
      <c r="PQP62" s="62"/>
      <c r="PQQ62" s="62"/>
      <c r="PQR62" s="62"/>
      <c r="PQS62" s="62"/>
      <c r="PQT62" s="62"/>
      <c r="PQU62" s="62"/>
      <c r="PQV62" s="62"/>
      <c r="PQW62" s="62"/>
      <c r="PQX62" s="62"/>
      <c r="PQY62" s="62"/>
      <c r="PQZ62" s="62"/>
      <c r="PRA62" s="62"/>
      <c r="PRB62" s="62"/>
      <c r="PRC62" s="62"/>
      <c r="PRD62" s="62"/>
      <c r="PRE62" s="62"/>
      <c r="PRF62" s="62"/>
      <c r="PRG62" s="62"/>
      <c r="PRH62" s="62"/>
      <c r="PRI62" s="62"/>
      <c r="PRJ62" s="62"/>
      <c r="PRK62" s="62"/>
      <c r="PRL62" s="62"/>
      <c r="PRM62" s="62"/>
      <c r="PRN62" s="62"/>
      <c r="PRO62" s="62"/>
      <c r="PRP62" s="62"/>
      <c r="PRQ62" s="62"/>
      <c r="PRR62" s="62"/>
      <c r="PRS62" s="62"/>
      <c r="PRT62" s="62"/>
      <c r="PRU62" s="62"/>
      <c r="PRV62" s="62"/>
      <c r="PRW62" s="62"/>
      <c r="PRX62" s="62"/>
      <c r="PRY62" s="62"/>
      <c r="PRZ62" s="62"/>
      <c r="PSA62" s="62"/>
      <c r="PSB62" s="62"/>
      <c r="PSC62" s="62"/>
      <c r="PSD62" s="62"/>
      <c r="PSE62" s="62"/>
      <c r="PSF62" s="62"/>
      <c r="PSG62" s="62"/>
      <c r="PSH62" s="62"/>
      <c r="PSI62" s="62"/>
      <c r="PSJ62" s="62"/>
      <c r="PSK62" s="62"/>
      <c r="PSL62" s="62"/>
      <c r="PSM62" s="62"/>
      <c r="PSN62" s="62"/>
      <c r="PSO62" s="62"/>
      <c r="PSP62" s="62"/>
      <c r="PSQ62" s="62"/>
      <c r="PSR62" s="62"/>
      <c r="PSS62" s="62"/>
      <c r="PST62" s="62"/>
      <c r="PSU62" s="62"/>
      <c r="PSV62" s="62"/>
      <c r="PSW62" s="62"/>
      <c r="PSX62" s="62"/>
      <c r="PSY62" s="62"/>
      <c r="PSZ62" s="62"/>
      <c r="PTA62" s="62"/>
      <c r="PTB62" s="62"/>
      <c r="PTC62" s="62"/>
      <c r="PTD62" s="62"/>
      <c r="PTE62" s="62"/>
      <c r="PTF62" s="62"/>
      <c r="PTG62" s="62"/>
      <c r="PTH62" s="62"/>
      <c r="PTI62" s="62"/>
      <c r="PTJ62" s="62"/>
      <c r="PTK62" s="62"/>
      <c r="PTL62" s="62"/>
      <c r="PTM62" s="62"/>
      <c r="PTN62" s="62"/>
      <c r="PTO62" s="62"/>
      <c r="PTP62" s="62"/>
      <c r="PTQ62" s="62"/>
      <c r="PTR62" s="62"/>
      <c r="PTS62" s="62"/>
      <c r="PTT62" s="62"/>
      <c r="PTU62" s="62"/>
      <c r="PTV62" s="62"/>
      <c r="PTW62" s="62"/>
      <c r="PTX62" s="62"/>
      <c r="PTY62" s="62"/>
      <c r="PTZ62" s="62"/>
      <c r="PUA62" s="62"/>
      <c r="PUB62" s="62"/>
      <c r="PUC62" s="62"/>
      <c r="PUD62" s="62"/>
      <c r="PUE62" s="62"/>
      <c r="PUF62" s="62"/>
      <c r="PUG62" s="62"/>
      <c r="PUH62" s="62"/>
      <c r="PUI62" s="62"/>
      <c r="PUJ62" s="62"/>
      <c r="PUK62" s="62"/>
      <c r="PUL62" s="62"/>
      <c r="PUM62" s="62"/>
      <c r="PUN62" s="62"/>
      <c r="PUO62" s="62"/>
      <c r="PUP62" s="62"/>
      <c r="PUQ62" s="62"/>
      <c r="PUR62" s="62"/>
      <c r="PUS62" s="62"/>
      <c r="PUT62" s="62"/>
      <c r="PUU62" s="62"/>
      <c r="PUV62" s="62"/>
      <c r="PUW62" s="62"/>
      <c r="PUX62" s="62"/>
      <c r="PUY62" s="62"/>
      <c r="PUZ62" s="62"/>
      <c r="PVA62" s="62"/>
      <c r="PVB62" s="62"/>
      <c r="PVC62" s="62"/>
      <c r="PVD62" s="62"/>
      <c r="PVE62" s="62"/>
      <c r="PVF62" s="62"/>
      <c r="PVG62" s="62"/>
      <c r="PVH62" s="62"/>
      <c r="PVI62" s="62"/>
      <c r="PVJ62" s="62"/>
      <c r="PVK62" s="62"/>
      <c r="PVL62" s="62"/>
      <c r="PVM62" s="62"/>
      <c r="PVN62" s="62"/>
      <c r="PVO62" s="62"/>
      <c r="PVP62" s="62"/>
      <c r="PVQ62" s="62"/>
      <c r="PVR62" s="62"/>
      <c r="PVS62" s="62"/>
      <c r="PVT62" s="62"/>
      <c r="PVU62" s="62"/>
      <c r="PVV62" s="62"/>
      <c r="PVW62" s="62"/>
      <c r="PVX62" s="62"/>
      <c r="PVY62" s="62"/>
      <c r="PVZ62" s="62"/>
      <c r="PWA62" s="62"/>
      <c r="PWB62" s="62"/>
      <c r="PWC62" s="62"/>
      <c r="PWD62" s="62"/>
      <c r="PWE62" s="62"/>
      <c r="PWF62" s="62"/>
      <c r="PWG62" s="62"/>
      <c r="PWH62" s="62"/>
      <c r="PWI62" s="62"/>
      <c r="PWJ62" s="62"/>
      <c r="PWK62" s="62"/>
      <c r="PWL62" s="62"/>
      <c r="PWM62" s="62"/>
      <c r="PWN62" s="62"/>
      <c r="PWO62" s="62"/>
      <c r="PWP62" s="62"/>
      <c r="PWQ62" s="62"/>
      <c r="PWR62" s="62"/>
      <c r="PWS62" s="62"/>
      <c r="PWT62" s="62"/>
      <c r="PWU62" s="62"/>
      <c r="PWV62" s="62"/>
      <c r="PWW62" s="62"/>
      <c r="PWX62" s="62"/>
      <c r="PWY62" s="62"/>
      <c r="PWZ62" s="62"/>
      <c r="PXA62" s="62"/>
      <c r="PXB62" s="62"/>
      <c r="PXC62" s="62"/>
      <c r="PXD62" s="62"/>
      <c r="PXE62" s="62"/>
      <c r="PXF62" s="62"/>
      <c r="PXG62" s="62"/>
      <c r="PXH62" s="62"/>
      <c r="PXI62" s="62"/>
      <c r="PXJ62" s="62"/>
      <c r="PXK62" s="62"/>
      <c r="PXL62" s="62"/>
      <c r="PXM62" s="62"/>
      <c r="PXN62" s="62"/>
      <c r="PXO62" s="62"/>
      <c r="PXP62" s="62"/>
      <c r="PXQ62" s="62"/>
      <c r="PXR62" s="62"/>
      <c r="PXS62" s="62"/>
      <c r="PXT62" s="62"/>
      <c r="PXU62" s="62"/>
      <c r="PXV62" s="62"/>
      <c r="PXW62" s="62"/>
      <c r="PXX62" s="62"/>
      <c r="PXY62" s="62"/>
      <c r="PXZ62" s="62"/>
      <c r="PYA62" s="62"/>
      <c r="PYB62" s="62"/>
      <c r="PYC62" s="62"/>
      <c r="PYD62" s="62"/>
      <c r="PYE62" s="62"/>
      <c r="PYF62" s="62"/>
      <c r="PYG62" s="62"/>
      <c r="PYH62" s="62"/>
      <c r="PYI62" s="62"/>
      <c r="PYJ62" s="62"/>
      <c r="PYK62" s="62"/>
      <c r="PYL62" s="62"/>
      <c r="PYM62" s="62"/>
      <c r="PYN62" s="62"/>
      <c r="PYO62" s="62"/>
      <c r="PYP62" s="62"/>
      <c r="PYQ62" s="62"/>
      <c r="PYR62" s="62"/>
      <c r="PYS62" s="62"/>
      <c r="PYT62" s="62"/>
      <c r="PYU62" s="62"/>
      <c r="PYV62" s="62"/>
      <c r="PYW62" s="62"/>
      <c r="PYX62" s="62"/>
      <c r="PYY62" s="62"/>
      <c r="PYZ62" s="62"/>
      <c r="PZA62" s="62"/>
      <c r="PZB62" s="62"/>
      <c r="PZC62" s="62"/>
      <c r="PZD62" s="62"/>
      <c r="PZE62" s="62"/>
      <c r="PZF62" s="62"/>
      <c r="PZG62" s="62"/>
      <c r="PZH62" s="62"/>
      <c r="PZI62" s="62"/>
      <c r="PZJ62" s="62"/>
      <c r="PZK62" s="62"/>
      <c r="PZL62" s="62"/>
      <c r="PZM62" s="62"/>
      <c r="PZN62" s="62"/>
      <c r="PZO62" s="62"/>
      <c r="PZP62" s="62"/>
      <c r="PZQ62" s="62"/>
      <c r="PZR62" s="62"/>
      <c r="PZS62" s="62"/>
      <c r="PZT62" s="62"/>
      <c r="PZU62" s="62"/>
      <c r="PZV62" s="62"/>
      <c r="PZW62" s="62"/>
      <c r="PZX62" s="62"/>
      <c r="PZY62" s="62"/>
      <c r="PZZ62" s="62"/>
      <c r="QAA62" s="62"/>
      <c r="QAB62" s="62"/>
      <c r="QAC62" s="62"/>
      <c r="QAD62" s="62"/>
      <c r="QAE62" s="62"/>
      <c r="QAF62" s="62"/>
      <c r="QAG62" s="62"/>
      <c r="QAH62" s="62"/>
      <c r="QAI62" s="62"/>
      <c r="QAJ62" s="62"/>
      <c r="QAK62" s="62"/>
      <c r="QAL62" s="62"/>
      <c r="QAM62" s="62"/>
      <c r="QAN62" s="62"/>
      <c r="QAO62" s="62"/>
      <c r="QAP62" s="62"/>
      <c r="QAQ62" s="62"/>
      <c r="QAR62" s="62"/>
      <c r="QAS62" s="62"/>
      <c r="QAT62" s="62"/>
      <c r="QAU62" s="62"/>
      <c r="QAV62" s="62"/>
      <c r="QAW62" s="62"/>
      <c r="QAX62" s="62"/>
      <c r="QAY62" s="62"/>
      <c r="QAZ62" s="62"/>
      <c r="QBA62" s="62"/>
      <c r="QBB62" s="62"/>
      <c r="QBC62" s="62"/>
      <c r="QBD62" s="62"/>
      <c r="QBE62" s="62"/>
      <c r="QBF62" s="62"/>
      <c r="QBG62" s="62"/>
      <c r="QBH62" s="62"/>
      <c r="QBI62" s="62"/>
      <c r="QBJ62" s="62"/>
      <c r="QBK62" s="62"/>
      <c r="QBL62" s="62"/>
      <c r="QBM62" s="62"/>
      <c r="QBN62" s="62"/>
      <c r="QBO62" s="62"/>
      <c r="QBP62" s="62"/>
      <c r="QBQ62" s="62"/>
      <c r="QBR62" s="62"/>
      <c r="QBS62" s="62"/>
      <c r="QBT62" s="62"/>
      <c r="QBU62" s="62"/>
      <c r="QBV62" s="62"/>
      <c r="QBW62" s="62"/>
      <c r="QBX62" s="62"/>
      <c r="QBY62" s="62"/>
      <c r="QBZ62" s="62"/>
      <c r="QCA62" s="62"/>
      <c r="QCB62" s="62"/>
      <c r="QCC62" s="62"/>
      <c r="QCD62" s="62"/>
      <c r="QCE62" s="62"/>
      <c r="QCF62" s="62"/>
      <c r="QCG62" s="62"/>
      <c r="QCH62" s="62"/>
      <c r="QCI62" s="62"/>
      <c r="QCJ62" s="62"/>
      <c r="QCK62" s="62"/>
      <c r="QCL62" s="62"/>
      <c r="QCM62" s="62"/>
      <c r="QCN62" s="62"/>
      <c r="QCO62" s="62"/>
      <c r="QCP62" s="62"/>
      <c r="QCQ62" s="62"/>
      <c r="QCR62" s="62"/>
      <c r="QCS62" s="62"/>
      <c r="QCT62" s="62"/>
      <c r="QCU62" s="62"/>
      <c r="QCV62" s="62"/>
      <c r="QCW62" s="62"/>
      <c r="QCX62" s="62"/>
      <c r="QCY62" s="62"/>
      <c r="QCZ62" s="62"/>
      <c r="QDA62" s="62"/>
      <c r="QDB62" s="62"/>
      <c r="QDC62" s="62"/>
      <c r="QDD62" s="62"/>
      <c r="QDE62" s="62"/>
      <c r="QDF62" s="62"/>
      <c r="QDG62" s="62"/>
      <c r="QDH62" s="62"/>
      <c r="QDI62" s="62"/>
      <c r="QDJ62" s="62"/>
      <c r="QDK62" s="62"/>
      <c r="QDL62" s="62"/>
      <c r="QDM62" s="62"/>
      <c r="QDN62" s="62"/>
      <c r="QDO62" s="62"/>
      <c r="QDP62" s="62"/>
      <c r="QDQ62" s="62"/>
      <c r="QDR62" s="62"/>
      <c r="QDS62" s="62"/>
      <c r="QDT62" s="62"/>
      <c r="QDU62" s="62"/>
      <c r="QDV62" s="62"/>
      <c r="QDW62" s="62"/>
      <c r="QDX62" s="62"/>
      <c r="QDY62" s="62"/>
      <c r="QDZ62" s="62"/>
      <c r="QEA62" s="62"/>
      <c r="QEB62" s="62"/>
      <c r="QEC62" s="62"/>
      <c r="QED62" s="62"/>
      <c r="QEE62" s="62"/>
      <c r="QEF62" s="62"/>
      <c r="QEG62" s="62"/>
      <c r="QEH62" s="62"/>
      <c r="QEI62" s="62"/>
      <c r="QEJ62" s="62"/>
      <c r="QEK62" s="62"/>
      <c r="QEL62" s="62"/>
      <c r="QEM62" s="62"/>
      <c r="QEN62" s="62"/>
      <c r="QEO62" s="62"/>
      <c r="QEP62" s="62"/>
      <c r="QEQ62" s="62"/>
      <c r="QER62" s="62"/>
      <c r="QES62" s="62"/>
      <c r="QET62" s="62"/>
      <c r="QEU62" s="62"/>
      <c r="QEV62" s="62"/>
      <c r="QEW62" s="62"/>
      <c r="QEX62" s="62"/>
      <c r="QEY62" s="62"/>
      <c r="QEZ62" s="62"/>
      <c r="QFA62" s="62"/>
      <c r="QFB62" s="62"/>
      <c r="QFC62" s="62"/>
      <c r="QFD62" s="62"/>
      <c r="QFE62" s="62"/>
      <c r="QFF62" s="62"/>
      <c r="QFG62" s="62"/>
      <c r="QFH62" s="62"/>
      <c r="QFI62" s="62"/>
      <c r="QFJ62" s="62"/>
      <c r="QFK62" s="62"/>
      <c r="QFL62" s="62"/>
      <c r="QFM62" s="62"/>
      <c r="QFN62" s="62"/>
      <c r="QFO62" s="62"/>
      <c r="QFP62" s="62"/>
      <c r="QFQ62" s="62"/>
      <c r="QFR62" s="62"/>
      <c r="QFS62" s="62"/>
      <c r="QFT62" s="62"/>
      <c r="QFU62" s="62"/>
      <c r="QFV62" s="62"/>
      <c r="QFW62" s="62"/>
      <c r="QFX62" s="62"/>
      <c r="QFY62" s="62"/>
      <c r="QFZ62" s="62"/>
      <c r="QGA62" s="62"/>
      <c r="QGB62" s="62"/>
      <c r="QGC62" s="62"/>
      <c r="QGD62" s="62"/>
      <c r="QGE62" s="62"/>
      <c r="QGF62" s="62"/>
      <c r="QGG62" s="62"/>
      <c r="QGH62" s="62"/>
      <c r="QGI62" s="62"/>
      <c r="QGJ62" s="62"/>
      <c r="QGK62" s="62"/>
      <c r="QGL62" s="62"/>
      <c r="QGM62" s="62"/>
      <c r="QGN62" s="62"/>
      <c r="QGO62" s="62"/>
      <c r="QGP62" s="62"/>
      <c r="QGQ62" s="62"/>
      <c r="QGR62" s="62"/>
      <c r="QGS62" s="62"/>
      <c r="QGT62" s="62"/>
      <c r="QGU62" s="62"/>
      <c r="QGV62" s="62"/>
      <c r="QGW62" s="62"/>
      <c r="QGX62" s="62"/>
      <c r="QGY62" s="62"/>
      <c r="QGZ62" s="62"/>
      <c r="QHA62" s="62"/>
      <c r="QHB62" s="62"/>
      <c r="QHC62" s="62"/>
      <c r="QHD62" s="62"/>
      <c r="QHE62" s="62"/>
      <c r="QHF62" s="62"/>
      <c r="QHG62" s="62"/>
      <c r="QHH62" s="62"/>
      <c r="QHI62" s="62"/>
      <c r="QHJ62" s="62"/>
      <c r="QHK62" s="62"/>
      <c r="QHL62" s="62"/>
      <c r="QHM62" s="62"/>
      <c r="QHN62" s="62"/>
      <c r="QHO62" s="62"/>
      <c r="QHP62" s="62"/>
      <c r="QHQ62" s="62"/>
      <c r="QHR62" s="62"/>
      <c r="QHS62" s="62"/>
      <c r="QHT62" s="62"/>
      <c r="QHU62" s="62"/>
      <c r="QHV62" s="62"/>
      <c r="QHW62" s="62"/>
      <c r="QHX62" s="62"/>
      <c r="QHY62" s="62"/>
      <c r="QHZ62" s="62"/>
      <c r="QIA62" s="62"/>
      <c r="QIB62" s="62"/>
      <c r="QIC62" s="62"/>
      <c r="QID62" s="62"/>
      <c r="QIE62" s="62"/>
      <c r="QIF62" s="62"/>
      <c r="QIG62" s="62"/>
      <c r="QIH62" s="62"/>
      <c r="QII62" s="62"/>
      <c r="QIJ62" s="62"/>
      <c r="QIK62" s="62"/>
      <c r="QIL62" s="62"/>
      <c r="QIM62" s="62"/>
      <c r="QIN62" s="62"/>
      <c r="QIO62" s="62"/>
      <c r="QIP62" s="62"/>
      <c r="QIQ62" s="62"/>
      <c r="QIR62" s="62"/>
      <c r="QIS62" s="62"/>
      <c r="QIT62" s="62"/>
      <c r="QIU62" s="62"/>
      <c r="QIV62" s="62"/>
      <c r="QIW62" s="62"/>
      <c r="QIX62" s="62"/>
      <c r="QIY62" s="62"/>
      <c r="QIZ62" s="62"/>
      <c r="QJA62" s="62"/>
      <c r="QJB62" s="62"/>
      <c r="QJC62" s="62"/>
      <c r="QJD62" s="62"/>
      <c r="QJE62" s="62"/>
      <c r="QJF62" s="62"/>
      <c r="QJG62" s="62"/>
      <c r="QJH62" s="62"/>
      <c r="QJI62" s="62"/>
      <c r="QJJ62" s="62"/>
      <c r="QJK62" s="62"/>
      <c r="QJL62" s="62"/>
      <c r="QJM62" s="62"/>
      <c r="QJN62" s="62"/>
      <c r="QJO62" s="62"/>
      <c r="QJP62" s="62"/>
      <c r="QJQ62" s="62"/>
      <c r="QJR62" s="62"/>
      <c r="QJS62" s="62"/>
      <c r="QJT62" s="62"/>
      <c r="QJU62" s="62"/>
      <c r="QJV62" s="62"/>
      <c r="QJW62" s="62"/>
      <c r="QJX62" s="62"/>
      <c r="QJY62" s="62"/>
      <c r="QJZ62" s="62"/>
      <c r="QKA62" s="62"/>
      <c r="QKB62" s="62"/>
      <c r="QKC62" s="62"/>
      <c r="QKD62" s="62"/>
      <c r="QKE62" s="62"/>
      <c r="QKF62" s="62"/>
      <c r="QKG62" s="62"/>
      <c r="QKH62" s="62"/>
      <c r="QKI62" s="62"/>
      <c r="QKJ62" s="62"/>
      <c r="QKK62" s="62"/>
      <c r="QKL62" s="62"/>
      <c r="QKM62" s="62"/>
      <c r="QKN62" s="62"/>
      <c r="QKO62" s="62"/>
      <c r="QKP62" s="62"/>
      <c r="QKQ62" s="62"/>
      <c r="QKR62" s="62"/>
      <c r="QKS62" s="62"/>
      <c r="QKT62" s="62"/>
      <c r="QKU62" s="62"/>
      <c r="QKV62" s="62"/>
      <c r="QKW62" s="62"/>
      <c r="QKX62" s="62"/>
      <c r="QKY62" s="62"/>
      <c r="QKZ62" s="62"/>
      <c r="QLA62" s="62"/>
      <c r="QLB62" s="62"/>
      <c r="QLC62" s="62"/>
      <c r="QLD62" s="62"/>
      <c r="QLE62" s="62"/>
      <c r="QLF62" s="62"/>
      <c r="QLG62" s="62"/>
      <c r="QLH62" s="62"/>
      <c r="QLI62" s="62"/>
      <c r="QLJ62" s="62"/>
      <c r="QLK62" s="62"/>
      <c r="QLL62" s="62"/>
      <c r="QLM62" s="62"/>
      <c r="QLN62" s="62"/>
      <c r="QLO62" s="62"/>
      <c r="QLP62" s="62"/>
      <c r="QLQ62" s="62"/>
      <c r="QLR62" s="62"/>
      <c r="QLS62" s="62"/>
      <c r="QLT62" s="62"/>
      <c r="QLU62" s="62"/>
      <c r="QLV62" s="62"/>
      <c r="QLW62" s="62"/>
      <c r="QLX62" s="62"/>
      <c r="QLY62" s="62"/>
      <c r="QLZ62" s="62"/>
      <c r="QMA62" s="62"/>
      <c r="QMB62" s="62"/>
      <c r="QMC62" s="62"/>
      <c r="QMD62" s="62"/>
      <c r="QME62" s="62"/>
      <c r="QMF62" s="62"/>
      <c r="QMG62" s="62"/>
      <c r="QMH62" s="62"/>
      <c r="QMI62" s="62"/>
      <c r="QMJ62" s="62"/>
      <c r="QMK62" s="62"/>
      <c r="QML62" s="62"/>
      <c r="QMM62" s="62"/>
      <c r="QMN62" s="62"/>
      <c r="QMO62" s="62"/>
      <c r="QMP62" s="62"/>
      <c r="QMQ62" s="62"/>
      <c r="QMR62" s="62"/>
      <c r="QMS62" s="62"/>
      <c r="QMT62" s="62"/>
      <c r="QMU62" s="62"/>
      <c r="QMV62" s="62"/>
      <c r="QMW62" s="62"/>
      <c r="QMX62" s="62"/>
      <c r="QMY62" s="62"/>
      <c r="QMZ62" s="62"/>
      <c r="QNA62" s="62"/>
      <c r="QNB62" s="62"/>
      <c r="QNC62" s="62"/>
      <c r="QND62" s="62"/>
      <c r="QNE62" s="62"/>
      <c r="QNF62" s="62"/>
      <c r="QNG62" s="62"/>
      <c r="QNH62" s="62"/>
      <c r="QNI62" s="62"/>
      <c r="QNJ62" s="62"/>
      <c r="QNK62" s="62"/>
      <c r="QNL62" s="62"/>
      <c r="QNM62" s="62"/>
      <c r="QNN62" s="62"/>
      <c r="QNO62" s="62"/>
      <c r="QNP62" s="62"/>
      <c r="QNQ62" s="62"/>
      <c r="QNR62" s="62"/>
      <c r="QNS62" s="62"/>
      <c r="QNT62" s="62"/>
      <c r="QNU62" s="62"/>
      <c r="QNV62" s="62"/>
      <c r="QNW62" s="62"/>
      <c r="QNX62" s="62"/>
      <c r="QNY62" s="62"/>
      <c r="QNZ62" s="62"/>
      <c r="QOA62" s="62"/>
      <c r="QOB62" s="62"/>
      <c r="QOC62" s="62"/>
      <c r="QOD62" s="62"/>
      <c r="QOE62" s="62"/>
      <c r="QOF62" s="62"/>
      <c r="QOG62" s="62"/>
      <c r="QOH62" s="62"/>
      <c r="QOI62" s="62"/>
      <c r="QOJ62" s="62"/>
      <c r="QOK62" s="62"/>
      <c r="QOL62" s="62"/>
      <c r="QOM62" s="62"/>
      <c r="QON62" s="62"/>
      <c r="QOO62" s="62"/>
      <c r="QOP62" s="62"/>
      <c r="QOQ62" s="62"/>
      <c r="QOR62" s="62"/>
      <c r="QOS62" s="62"/>
      <c r="QOT62" s="62"/>
      <c r="QOU62" s="62"/>
      <c r="QOV62" s="62"/>
      <c r="QOW62" s="62"/>
      <c r="QOX62" s="62"/>
      <c r="QOY62" s="62"/>
      <c r="QOZ62" s="62"/>
      <c r="QPA62" s="62"/>
      <c r="QPB62" s="62"/>
      <c r="QPC62" s="62"/>
      <c r="QPD62" s="62"/>
      <c r="QPE62" s="62"/>
      <c r="QPF62" s="62"/>
      <c r="QPG62" s="62"/>
      <c r="QPH62" s="62"/>
      <c r="QPI62" s="62"/>
      <c r="QPJ62" s="62"/>
      <c r="QPK62" s="62"/>
      <c r="QPL62" s="62"/>
      <c r="QPM62" s="62"/>
      <c r="QPN62" s="62"/>
      <c r="QPO62" s="62"/>
      <c r="QPP62" s="62"/>
      <c r="QPQ62" s="62"/>
      <c r="QPR62" s="62"/>
      <c r="QPS62" s="62"/>
      <c r="QPT62" s="62"/>
      <c r="QPU62" s="62"/>
      <c r="QPV62" s="62"/>
      <c r="QPW62" s="62"/>
      <c r="QPX62" s="62"/>
      <c r="QPY62" s="62"/>
      <c r="QPZ62" s="62"/>
      <c r="QQA62" s="62"/>
      <c r="QQB62" s="62"/>
      <c r="QQC62" s="62"/>
      <c r="QQD62" s="62"/>
      <c r="QQE62" s="62"/>
      <c r="QQF62" s="62"/>
      <c r="QQG62" s="62"/>
      <c r="QQH62" s="62"/>
      <c r="QQI62" s="62"/>
      <c r="QQJ62" s="62"/>
      <c r="QQK62" s="62"/>
      <c r="QQL62" s="62"/>
      <c r="QQM62" s="62"/>
      <c r="QQN62" s="62"/>
      <c r="QQO62" s="62"/>
      <c r="QQP62" s="62"/>
      <c r="QQQ62" s="62"/>
      <c r="QQR62" s="62"/>
      <c r="QQS62" s="62"/>
      <c r="QQT62" s="62"/>
      <c r="QQU62" s="62"/>
      <c r="QQV62" s="62"/>
      <c r="QQW62" s="62"/>
      <c r="QQX62" s="62"/>
      <c r="QQY62" s="62"/>
      <c r="QQZ62" s="62"/>
      <c r="QRA62" s="62"/>
      <c r="QRB62" s="62"/>
      <c r="QRC62" s="62"/>
      <c r="QRD62" s="62"/>
      <c r="QRE62" s="62"/>
      <c r="QRF62" s="62"/>
      <c r="QRG62" s="62"/>
      <c r="QRH62" s="62"/>
      <c r="QRI62" s="62"/>
      <c r="QRJ62" s="62"/>
      <c r="QRK62" s="62"/>
      <c r="QRL62" s="62"/>
      <c r="QRM62" s="62"/>
      <c r="QRN62" s="62"/>
      <c r="QRO62" s="62"/>
      <c r="QRP62" s="62"/>
      <c r="QRQ62" s="62"/>
      <c r="QRR62" s="62"/>
      <c r="QRS62" s="62"/>
      <c r="QRT62" s="62"/>
      <c r="QRU62" s="62"/>
      <c r="QRV62" s="62"/>
      <c r="QRW62" s="62"/>
      <c r="QRX62" s="62"/>
      <c r="QRY62" s="62"/>
      <c r="QRZ62" s="62"/>
      <c r="QSA62" s="62"/>
      <c r="QSB62" s="62"/>
      <c r="QSC62" s="62"/>
      <c r="QSD62" s="62"/>
      <c r="QSE62" s="62"/>
      <c r="QSF62" s="62"/>
      <c r="QSG62" s="62"/>
      <c r="QSH62" s="62"/>
      <c r="QSI62" s="62"/>
      <c r="QSJ62" s="62"/>
      <c r="QSK62" s="62"/>
      <c r="QSL62" s="62"/>
      <c r="QSM62" s="62"/>
      <c r="QSN62" s="62"/>
      <c r="QSO62" s="62"/>
      <c r="QSP62" s="62"/>
      <c r="QSQ62" s="62"/>
      <c r="QSR62" s="62"/>
      <c r="QSS62" s="62"/>
      <c r="QST62" s="62"/>
      <c r="QSU62" s="62"/>
      <c r="QSV62" s="62"/>
      <c r="QSW62" s="62"/>
      <c r="QSX62" s="62"/>
      <c r="QSY62" s="62"/>
      <c r="QSZ62" s="62"/>
      <c r="QTA62" s="62"/>
      <c r="QTB62" s="62"/>
      <c r="QTC62" s="62"/>
      <c r="QTD62" s="62"/>
      <c r="QTE62" s="62"/>
      <c r="QTF62" s="62"/>
      <c r="QTG62" s="62"/>
      <c r="QTH62" s="62"/>
      <c r="QTI62" s="62"/>
      <c r="QTJ62" s="62"/>
      <c r="QTK62" s="62"/>
      <c r="QTL62" s="62"/>
      <c r="QTM62" s="62"/>
      <c r="QTN62" s="62"/>
      <c r="QTO62" s="62"/>
      <c r="QTP62" s="62"/>
      <c r="QTQ62" s="62"/>
      <c r="QTR62" s="62"/>
      <c r="QTS62" s="62"/>
      <c r="QTT62" s="62"/>
      <c r="QTU62" s="62"/>
      <c r="QTV62" s="62"/>
      <c r="QTW62" s="62"/>
      <c r="QTX62" s="62"/>
      <c r="QTY62" s="62"/>
      <c r="QTZ62" s="62"/>
      <c r="QUA62" s="62"/>
      <c r="QUB62" s="62"/>
      <c r="QUC62" s="62"/>
      <c r="QUD62" s="62"/>
      <c r="QUE62" s="62"/>
      <c r="QUF62" s="62"/>
      <c r="QUG62" s="62"/>
      <c r="QUH62" s="62"/>
      <c r="QUI62" s="62"/>
      <c r="QUJ62" s="62"/>
      <c r="QUK62" s="62"/>
      <c r="QUL62" s="62"/>
      <c r="QUM62" s="62"/>
      <c r="QUN62" s="62"/>
      <c r="QUO62" s="62"/>
      <c r="QUP62" s="62"/>
      <c r="QUQ62" s="62"/>
      <c r="QUR62" s="62"/>
      <c r="QUS62" s="62"/>
      <c r="QUT62" s="62"/>
      <c r="QUU62" s="62"/>
      <c r="QUV62" s="62"/>
      <c r="QUW62" s="62"/>
      <c r="QUX62" s="62"/>
      <c r="QUY62" s="62"/>
      <c r="QUZ62" s="62"/>
      <c r="QVA62" s="62"/>
      <c r="QVB62" s="62"/>
      <c r="QVC62" s="62"/>
      <c r="QVD62" s="62"/>
      <c r="QVE62" s="62"/>
      <c r="QVF62" s="62"/>
      <c r="QVG62" s="62"/>
      <c r="QVH62" s="62"/>
      <c r="QVI62" s="62"/>
      <c r="QVJ62" s="62"/>
      <c r="QVK62" s="62"/>
      <c r="QVL62" s="62"/>
      <c r="QVM62" s="62"/>
      <c r="QVN62" s="62"/>
      <c r="QVO62" s="62"/>
      <c r="QVP62" s="62"/>
      <c r="QVQ62" s="62"/>
      <c r="QVR62" s="62"/>
      <c r="QVS62" s="62"/>
      <c r="QVT62" s="62"/>
      <c r="QVU62" s="62"/>
      <c r="QVV62" s="62"/>
      <c r="QVW62" s="62"/>
      <c r="QVX62" s="62"/>
      <c r="QVY62" s="62"/>
      <c r="QVZ62" s="62"/>
      <c r="QWA62" s="62"/>
      <c r="QWB62" s="62"/>
      <c r="QWC62" s="62"/>
      <c r="QWD62" s="62"/>
      <c r="QWE62" s="62"/>
      <c r="QWF62" s="62"/>
      <c r="QWG62" s="62"/>
      <c r="QWH62" s="62"/>
      <c r="QWI62" s="62"/>
      <c r="QWJ62" s="62"/>
      <c r="QWK62" s="62"/>
      <c r="QWL62" s="62"/>
      <c r="QWM62" s="62"/>
      <c r="QWN62" s="62"/>
      <c r="QWO62" s="62"/>
      <c r="QWP62" s="62"/>
      <c r="QWQ62" s="62"/>
      <c r="QWR62" s="62"/>
      <c r="QWS62" s="62"/>
      <c r="QWT62" s="62"/>
      <c r="QWU62" s="62"/>
      <c r="QWV62" s="62"/>
      <c r="QWW62" s="62"/>
      <c r="QWX62" s="62"/>
      <c r="QWY62" s="62"/>
      <c r="QWZ62" s="62"/>
      <c r="QXA62" s="62"/>
      <c r="QXB62" s="62"/>
      <c r="QXC62" s="62"/>
      <c r="QXD62" s="62"/>
      <c r="QXE62" s="62"/>
      <c r="QXF62" s="62"/>
      <c r="QXG62" s="62"/>
      <c r="QXH62" s="62"/>
      <c r="QXI62" s="62"/>
      <c r="QXJ62" s="62"/>
      <c r="QXK62" s="62"/>
      <c r="QXL62" s="62"/>
      <c r="QXM62" s="62"/>
      <c r="QXN62" s="62"/>
      <c r="QXO62" s="62"/>
      <c r="QXP62" s="62"/>
      <c r="QXQ62" s="62"/>
      <c r="QXR62" s="62"/>
      <c r="QXS62" s="62"/>
      <c r="QXT62" s="62"/>
      <c r="QXU62" s="62"/>
      <c r="QXV62" s="62"/>
      <c r="QXW62" s="62"/>
      <c r="QXX62" s="62"/>
      <c r="QXY62" s="62"/>
      <c r="QXZ62" s="62"/>
      <c r="QYA62" s="62"/>
      <c r="QYB62" s="62"/>
      <c r="QYC62" s="62"/>
      <c r="QYD62" s="62"/>
      <c r="QYE62" s="62"/>
      <c r="QYF62" s="62"/>
      <c r="QYG62" s="62"/>
      <c r="QYH62" s="62"/>
      <c r="QYI62" s="62"/>
      <c r="QYJ62" s="62"/>
      <c r="QYK62" s="62"/>
      <c r="QYL62" s="62"/>
      <c r="QYM62" s="62"/>
      <c r="QYN62" s="62"/>
      <c r="QYO62" s="62"/>
      <c r="QYP62" s="62"/>
      <c r="QYQ62" s="62"/>
      <c r="QYR62" s="62"/>
      <c r="QYS62" s="62"/>
      <c r="QYT62" s="62"/>
      <c r="QYU62" s="62"/>
      <c r="QYV62" s="62"/>
      <c r="QYW62" s="62"/>
      <c r="QYX62" s="62"/>
      <c r="QYY62" s="62"/>
      <c r="QYZ62" s="62"/>
      <c r="QZA62" s="62"/>
      <c r="QZB62" s="62"/>
      <c r="QZC62" s="62"/>
      <c r="QZD62" s="62"/>
      <c r="QZE62" s="62"/>
      <c r="QZF62" s="62"/>
      <c r="QZG62" s="62"/>
      <c r="QZH62" s="62"/>
      <c r="QZI62" s="62"/>
      <c r="QZJ62" s="62"/>
      <c r="QZK62" s="62"/>
      <c r="QZL62" s="62"/>
      <c r="QZM62" s="62"/>
      <c r="QZN62" s="62"/>
      <c r="QZO62" s="62"/>
      <c r="QZP62" s="62"/>
      <c r="QZQ62" s="62"/>
      <c r="QZR62" s="62"/>
      <c r="QZS62" s="62"/>
      <c r="QZT62" s="62"/>
      <c r="QZU62" s="62"/>
      <c r="QZV62" s="62"/>
      <c r="QZW62" s="62"/>
      <c r="QZX62" s="62"/>
      <c r="QZY62" s="62"/>
      <c r="QZZ62" s="62"/>
      <c r="RAA62" s="62"/>
      <c r="RAB62" s="62"/>
      <c r="RAC62" s="62"/>
      <c r="RAD62" s="62"/>
      <c r="RAE62" s="62"/>
      <c r="RAF62" s="62"/>
      <c r="RAG62" s="62"/>
      <c r="RAH62" s="62"/>
      <c r="RAI62" s="62"/>
      <c r="RAJ62" s="62"/>
      <c r="RAK62" s="62"/>
      <c r="RAL62" s="62"/>
      <c r="RAM62" s="62"/>
      <c r="RAN62" s="62"/>
      <c r="RAO62" s="62"/>
      <c r="RAP62" s="62"/>
      <c r="RAQ62" s="62"/>
      <c r="RAR62" s="62"/>
      <c r="RAS62" s="62"/>
      <c r="RAT62" s="62"/>
      <c r="RAU62" s="62"/>
      <c r="RAV62" s="62"/>
      <c r="RAW62" s="62"/>
      <c r="RAX62" s="62"/>
      <c r="RAY62" s="62"/>
      <c r="RAZ62" s="62"/>
      <c r="RBA62" s="62"/>
      <c r="RBB62" s="62"/>
      <c r="RBC62" s="62"/>
      <c r="RBD62" s="62"/>
      <c r="RBE62" s="62"/>
      <c r="RBF62" s="62"/>
      <c r="RBG62" s="62"/>
      <c r="RBH62" s="62"/>
      <c r="RBI62" s="62"/>
      <c r="RBJ62" s="62"/>
      <c r="RBK62" s="62"/>
      <c r="RBL62" s="62"/>
      <c r="RBM62" s="62"/>
      <c r="RBN62" s="62"/>
      <c r="RBO62" s="62"/>
      <c r="RBP62" s="62"/>
      <c r="RBQ62" s="62"/>
      <c r="RBR62" s="62"/>
      <c r="RBS62" s="62"/>
      <c r="RBT62" s="62"/>
      <c r="RBU62" s="62"/>
      <c r="RBV62" s="62"/>
      <c r="RBW62" s="62"/>
      <c r="RBX62" s="62"/>
      <c r="RBY62" s="62"/>
      <c r="RBZ62" s="62"/>
      <c r="RCA62" s="62"/>
      <c r="RCB62" s="62"/>
      <c r="RCC62" s="62"/>
      <c r="RCD62" s="62"/>
      <c r="RCE62" s="62"/>
      <c r="RCF62" s="62"/>
      <c r="RCG62" s="62"/>
      <c r="RCH62" s="62"/>
      <c r="RCI62" s="62"/>
      <c r="RCJ62" s="62"/>
      <c r="RCK62" s="62"/>
      <c r="RCL62" s="62"/>
      <c r="RCM62" s="62"/>
      <c r="RCN62" s="62"/>
      <c r="RCO62" s="62"/>
      <c r="RCP62" s="62"/>
      <c r="RCQ62" s="62"/>
      <c r="RCR62" s="62"/>
      <c r="RCS62" s="62"/>
      <c r="RCT62" s="62"/>
      <c r="RCU62" s="62"/>
      <c r="RCV62" s="62"/>
      <c r="RCW62" s="62"/>
      <c r="RCX62" s="62"/>
      <c r="RCY62" s="62"/>
      <c r="RCZ62" s="62"/>
      <c r="RDA62" s="62"/>
      <c r="RDB62" s="62"/>
      <c r="RDC62" s="62"/>
      <c r="RDD62" s="62"/>
      <c r="RDE62" s="62"/>
      <c r="RDF62" s="62"/>
      <c r="RDG62" s="62"/>
      <c r="RDH62" s="62"/>
      <c r="RDI62" s="62"/>
      <c r="RDJ62" s="62"/>
      <c r="RDK62" s="62"/>
      <c r="RDL62" s="62"/>
      <c r="RDM62" s="62"/>
      <c r="RDN62" s="62"/>
      <c r="RDO62" s="62"/>
      <c r="RDP62" s="62"/>
      <c r="RDQ62" s="62"/>
      <c r="RDR62" s="62"/>
      <c r="RDS62" s="62"/>
      <c r="RDT62" s="62"/>
      <c r="RDU62" s="62"/>
      <c r="RDV62" s="62"/>
      <c r="RDW62" s="62"/>
      <c r="RDX62" s="62"/>
      <c r="RDY62" s="62"/>
      <c r="RDZ62" s="62"/>
      <c r="REA62" s="62"/>
      <c r="REB62" s="62"/>
      <c r="REC62" s="62"/>
      <c r="RED62" s="62"/>
      <c r="REE62" s="62"/>
      <c r="REF62" s="62"/>
      <c r="REG62" s="62"/>
      <c r="REH62" s="62"/>
      <c r="REI62" s="62"/>
      <c r="REJ62" s="62"/>
      <c r="REK62" s="62"/>
      <c r="REL62" s="62"/>
      <c r="REM62" s="62"/>
      <c r="REN62" s="62"/>
      <c r="REO62" s="62"/>
      <c r="REP62" s="62"/>
      <c r="REQ62" s="62"/>
      <c r="RER62" s="62"/>
      <c r="RES62" s="62"/>
      <c r="RET62" s="62"/>
      <c r="REU62" s="62"/>
      <c r="REV62" s="62"/>
      <c r="REW62" s="62"/>
      <c r="REX62" s="62"/>
      <c r="REY62" s="62"/>
      <c r="REZ62" s="62"/>
      <c r="RFA62" s="62"/>
      <c r="RFB62" s="62"/>
      <c r="RFC62" s="62"/>
      <c r="RFD62" s="62"/>
      <c r="RFE62" s="62"/>
      <c r="RFF62" s="62"/>
      <c r="RFG62" s="62"/>
      <c r="RFH62" s="62"/>
      <c r="RFI62" s="62"/>
      <c r="RFJ62" s="62"/>
      <c r="RFK62" s="62"/>
      <c r="RFL62" s="62"/>
      <c r="RFM62" s="62"/>
      <c r="RFN62" s="62"/>
      <c r="RFO62" s="62"/>
      <c r="RFP62" s="62"/>
      <c r="RFQ62" s="62"/>
      <c r="RFR62" s="62"/>
      <c r="RFS62" s="62"/>
      <c r="RFT62" s="62"/>
      <c r="RFU62" s="62"/>
      <c r="RFV62" s="62"/>
      <c r="RFW62" s="62"/>
      <c r="RFX62" s="62"/>
      <c r="RFY62" s="62"/>
      <c r="RFZ62" s="62"/>
      <c r="RGA62" s="62"/>
      <c r="RGB62" s="62"/>
      <c r="RGC62" s="62"/>
      <c r="RGD62" s="62"/>
      <c r="RGE62" s="62"/>
      <c r="RGF62" s="62"/>
      <c r="RGG62" s="62"/>
      <c r="RGH62" s="62"/>
      <c r="RGI62" s="62"/>
      <c r="RGJ62" s="62"/>
      <c r="RGK62" s="62"/>
      <c r="RGL62" s="62"/>
      <c r="RGM62" s="62"/>
      <c r="RGN62" s="62"/>
      <c r="RGO62" s="62"/>
      <c r="RGP62" s="62"/>
      <c r="RGQ62" s="62"/>
      <c r="RGR62" s="62"/>
      <c r="RGS62" s="62"/>
      <c r="RGT62" s="62"/>
      <c r="RGU62" s="62"/>
      <c r="RGV62" s="62"/>
      <c r="RGW62" s="62"/>
      <c r="RGX62" s="62"/>
      <c r="RGY62" s="62"/>
      <c r="RGZ62" s="62"/>
      <c r="RHA62" s="62"/>
      <c r="RHB62" s="62"/>
      <c r="RHC62" s="62"/>
      <c r="RHD62" s="62"/>
      <c r="RHE62" s="62"/>
      <c r="RHF62" s="62"/>
      <c r="RHG62" s="62"/>
      <c r="RHH62" s="62"/>
      <c r="RHI62" s="62"/>
      <c r="RHJ62" s="62"/>
      <c r="RHK62" s="62"/>
      <c r="RHL62" s="62"/>
      <c r="RHM62" s="62"/>
      <c r="RHN62" s="62"/>
      <c r="RHO62" s="62"/>
      <c r="RHP62" s="62"/>
      <c r="RHQ62" s="62"/>
      <c r="RHR62" s="62"/>
      <c r="RHS62" s="62"/>
      <c r="RHT62" s="62"/>
      <c r="RHU62" s="62"/>
      <c r="RHV62" s="62"/>
      <c r="RHW62" s="62"/>
      <c r="RHX62" s="62"/>
      <c r="RHY62" s="62"/>
      <c r="RHZ62" s="62"/>
      <c r="RIA62" s="62"/>
      <c r="RIB62" s="62"/>
      <c r="RIC62" s="62"/>
      <c r="RID62" s="62"/>
      <c r="RIE62" s="62"/>
      <c r="RIF62" s="62"/>
      <c r="RIG62" s="62"/>
      <c r="RIH62" s="62"/>
      <c r="RII62" s="62"/>
      <c r="RIJ62" s="62"/>
      <c r="RIK62" s="62"/>
      <c r="RIL62" s="62"/>
      <c r="RIM62" s="62"/>
      <c r="RIN62" s="62"/>
      <c r="RIO62" s="62"/>
      <c r="RIP62" s="62"/>
      <c r="RIQ62" s="62"/>
      <c r="RIR62" s="62"/>
      <c r="RIS62" s="62"/>
      <c r="RIT62" s="62"/>
      <c r="RIU62" s="62"/>
      <c r="RIV62" s="62"/>
      <c r="RIW62" s="62"/>
      <c r="RIX62" s="62"/>
      <c r="RIY62" s="62"/>
      <c r="RIZ62" s="62"/>
      <c r="RJA62" s="62"/>
      <c r="RJB62" s="62"/>
      <c r="RJC62" s="62"/>
      <c r="RJD62" s="62"/>
      <c r="RJE62" s="62"/>
      <c r="RJF62" s="62"/>
      <c r="RJG62" s="62"/>
      <c r="RJH62" s="62"/>
      <c r="RJI62" s="62"/>
      <c r="RJJ62" s="62"/>
      <c r="RJK62" s="62"/>
      <c r="RJL62" s="62"/>
      <c r="RJM62" s="62"/>
      <c r="RJN62" s="62"/>
      <c r="RJO62" s="62"/>
      <c r="RJP62" s="62"/>
      <c r="RJQ62" s="62"/>
      <c r="RJR62" s="62"/>
      <c r="RJS62" s="62"/>
      <c r="RJT62" s="62"/>
      <c r="RJU62" s="62"/>
      <c r="RJV62" s="62"/>
      <c r="RJW62" s="62"/>
      <c r="RJX62" s="62"/>
      <c r="RJY62" s="62"/>
      <c r="RJZ62" s="62"/>
      <c r="RKA62" s="62"/>
      <c r="RKB62" s="62"/>
      <c r="RKC62" s="62"/>
      <c r="RKD62" s="62"/>
      <c r="RKE62" s="62"/>
      <c r="RKF62" s="62"/>
      <c r="RKG62" s="62"/>
      <c r="RKH62" s="62"/>
      <c r="RKI62" s="62"/>
      <c r="RKJ62" s="62"/>
      <c r="RKK62" s="62"/>
      <c r="RKL62" s="62"/>
      <c r="RKM62" s="62"/>
      <c r="RKN62" s="62"/>
      <c r="RKO62" s="62"/>
      <c r="RKP62" s="62"/>
      <c r="RKQ62" s="62"/>
      <c r="RKR62" s="62"/>
      <c r="RKS62" s="62"/>
      <c r="RKT62" s="62"/>
      <c r="RKU62" s="62"/>
      <c r="RKV62" s="62"/>
      <c r="RKW62" s="62"/>
      <c r="RKX62" s="62"/>
      <c r="RKY62" s="62"/>
      <c r="RKZ62" s="62"/>
      <c r="RLA62" s="62"/>
      <c r="RLB62" s="62"/>
      <c r="RLC62" s="62"/>
      <c r="RLD62" s="62"/>
      <c r="RLE62" s="62"/>
      <c r="RLF62" s="62"/>
      <c r="RLG62" s="62"/>
      <c r="RLH62" s="62"/>
      <c r="RLI62" s="62"/>
      <c r="RLJ62" s="62"/>
      <c r="RLK62" s="62"/>
      <c r="RLL62" s="62"/>
      <c r="RLM62" s="62"/>
      <c r="RLN62" s="62"/>
      <c r="RLO62" s="62"/>
      <c r="RLP62" s="62"/>
      <c r="RLQ62" s="62"/>
      <c r="RLR62" s="62"/>
      <c r="RLS62" s="62"/>
      <c r="RLT62" s="62"/>
      <c r="RLU62" s="62"/>
      <c r="RLV62" s="62"/>
      <c r="RLW62" s="62"/>
      <c r="RLX62" s="62"/>
      <c r="RLY62" s="62"/>
      <c r="RLZ62" s="62"/>
      <c r="RMA62" s="62"/>
      <c r="RMB62" s="62"/>
      <c r="RMC62" s="62"/>
      <c r="RMD62" s="62"/>
      <c r="RME62" s="62"/>
      <c r="RMF62" s="62"/>
      <c r="RMG62" s="62"/>
      <c r="RMH62" s="62"/>
      <c r="RMI62" s="62"/>
      <c r="RMJ62" s="62"/>
      <c r="RMK62" s="62"/>
      <c r="RML62" s="62"/>
      <c r="RMM62" s="62"/>
      <c r="RMN62" s="62"/>
      <c r="RMO62" s="62"/>
      <c r="RMP62" s="62"/>
      <c r="RMQ62" s="62"/>
      <c r="RMR62" s="62"/>
      <c r="RMS62" s="62"/>
      <c r="RMT62" s="62"/>
      <c r="RMU62" s="62"/>
      <c r="RMV62" s="62"/>
      <c r="RMW62" s="62"/>
      <c r="RMX62" s="62"/>
      <c r="RMY62" s="62"/>
      <c r="RMZ62" s="62"/>
      <c r="RNA62" s="62"/>
      <c r="RNB62" s="62"/>
      <c r="RNC62" s="62"/>
      <c r="RND62" s="62"/>
      <c r="RNE62" s="62"/>
      <c r="RNF62" s="62"/>
      <c r="RNG62" s="62"/>
      <c r="RNH62" s="62"/>
      <c r="RNI62" s="62"/>
      <c r="RNJ62" s="62"/>
      <c r="RNK62" s="62"/>
      <c r="RNL62" s="62"/>
      <c r="RNM62" s="62"/>
      <c r="RNN62" s="62"/>
      <c r="RNO62" s="62"/>
      <c r="RNP62" s="62"/>
      <c r="RNQ62" s="62"/>
      <c r="RNR62" s="62"/>
      <c r="RNS62" s="62"/>
      <c r="RNT62" s="62"/>
      <c r="RNU62" s="62"/>
      <c r="RNV62" s="62"/>
      <c r="RNW62" s="62"/>
      <c r="RNX62" s="62"/>
      <c r="RNY62" s="62"/>
      <c r="RNZ62" s="62"/>
      <c r="ROA62" s="62"/>
      <c r="ROB62" s="62"/>
      <c r="ROC62" s="62"/>
      <c r="ROD62" s="62"/>
      <c r="ROE62" s="62"/>
      <c r="ROF62" s="62"/>
      <c r="ROG62" s="62"/>
      <c r="ROH62" s="62"/>
      <c r="ROI62" s="62"/>
      <c r="ROJ62" s="62"/>
      <c r="ROK62" s="62"/>
      <c r="ROL62" s="62"/>
      <c r="ROM62" s="62"/>
      <c r="RON62" s="62"/>
      <c r="ROO62" s="62"/>
      <c r="ROP62" s="62"/>
      <c r="ROQ62" s="62"/>
      <c r="ROR62" s="62"/>
      <c r="ROS62" s="62"/>
      <c r="ROT62" s="62"/>
      <c r="ROU62" s="62"/>
      <c r="ROV62" s="62"/>
      <c r="ROW62" s="62"/>
      <c r="ROX62" s="62"/>
      <c r="ROY62" s="62"/>
      <c r="ROZ62" s="62"/>
      <c r="RPA62" s="62"/>
      <c r="RPB62" s="62"/>
      <c r="RPC62" s="62"/>
      <c r="RPD62" s="62"/>
      <c r="RPE62" s="62"/>
      <c r="RPF62" s="62"/>
      <c r="RPG62" s="62"/>
      <c r="RPH62" s="62"/>
      <c r="RPI62" s="62"/>
      <c r="RPJ62" s="62"/>
      <c r="RPK62" s="62"/>
      <c r="RPL62" s="62"/>
      <c r="RPM62" s="62"/>
      <c r="RPN62" s="62"/>
      <c r="RPO62" s="62"/>
      <c r="RPP62" s="62"/>
      <c r="RPQ62" s="62"/>
      <c r="RPR62" s="62"/>
      <c r="RPS62" s="62"/>
      <c r="RPT62" s="62"/>
      <c r="RPU62" s="62"/>
      <c r="RPV62" s="62"/>
      <c r="RPW62" s="62"/>
      <c r="RPX62" s="62"/>
      <c r="RPY62" s="62"/>
      <c r="RPZ62" s="62"/>
      <c r="RQA62" s="62"/>
      <c r="RQB62" s="62"/>
      <c r="RQC62" s="62"/>
      <c r="RQD62" s="62"/>
      <c r="RQE62" s="62"/>
      <c r="RQF62" s="62"/>
      <c r="RQG62" s="62"/>
      <c r="RQH62" s="62"/>
      <c r="RQI62" s="62"/>
      <c r="RQJ62" s="62"/>
      <c r="RQK62" s="62"/>
      <c r="RQL62" s="62"/>
      <c r="RQM62" s="62"/>
      <c r="RQN62" s="62"/>
      <c r="RQO62" s="62"/>
      <c r="RQP62" s="62"/>
      <c r="RQQ62" s="62"/>
      <c r="RQR62" s="62"/>
      <c r="RQS62" s="62"/>
      <c r="RQT62" s="62"/>
      <c r="RQU62" s="62"/>
      <c r="RQV62" s="62"/>
      <c r="RQW62" s="62"/>
      <c r="RQX62" s="62"/>
      <c r="RQY62" s="62"/>
      <c r="RQZ62" s="62"/>
      <c r="RRA62" s="62"/>
      <c r="RRB62" s="62"/>
      <c r="RRC62" s="62"/>
      <c r="RRD62" s="62"/>
      <c r="RRE62" s="62"/>
      <c r="RRF62" s="62"/>
      <c r="RRG62" s="62"/>
      <c r="RRH62" s="62"/>
      <c r="RRI62" s="62"/>
      <c r="RRJ62" s="62"/>
      <c r="RRK62" s="62"/>
      <c r="RRL62" s="62"/>
      <c r="RRM62" s="62"/>
      <c r="RRN62" s="62"/>
      <c r="RRO62" s="62"/>
      <c r="RRP62" s="62"/>
      <c r="RRQ62" s="62"/>
      <c r="RRR62" s="62"/>
      <c r="RRS62" s="62"/>
      <c r="RRT62" s="62"/>
      <c r="RRU62" s="62"/>
      <c r="RRV62" s="62"/>
      <c r="RRW62" s="62"/>
      <c r="RRX62" s="62"/>
      <c r="RRY62" s="62"/>
      <c r="RRZ62" s="62"/>
      <c r="RSA62" s="62"/>
      <c r="RSB62" s="62"/>
      <c r="RSC62" s="62"/>
      <c r="RSD62" s="62"/>
      <c r="RSE62" s="62"/>
      <c r="RSF62" s="62"/>
      <c r="RSG62" s="62"/>
      <c r="RSH62" s="62"/>
      <c r="RSI62" s="62"/>
      <c r="RSJ62" s="62"/>
      <c r="RSK62" s="62"/>
      <c r="RSL62" s="62"/>
      <c r="RSM62" s="62"/>
      <c r="RSN62" s="62"/>
      <c r="RSO62" s="62"/>
      <c r="RSP62" s="62"/>
      <c r="RSQ62" s="62"/>
      <c r="RSR62" s="62"/>
      <c r="RSS62" s="62"/>
      <c r="RST62" s="62"/>
      <c r="RSU62" s="62"/>
      <c r="RSV62" s="62"/>
      <c r="RSW62" s="62"/>
      <c r="RSX62" s="62"/>
      <c r="RSY62" s="62"/>
      <c r="RSZ62" s="62"/>
      <c r="RTA62" s="62"/>
      <c r="RTB62" s="62"/>
      <c r="RTC62" s="62"/>
      <c r="RTD62" s="62"/>
      <c r="RTE62" s="62"/>
      <c r="RTF62" s="62"/>
      <c r="RTG62" s="62"/>
      <c r="RTH62" s="62"/>
      <c r="RTI62" s="62"/>
      <c r="RTJ62" s="62"/>
      <c r="RTK62" s="62"/>
      <c r="RTL62" s="62"/>
      <c r="RTM62" s="62"/>
      <c r="RTN62" s="62"/>
      <c r="RTO62" s="62"/>
      <c r="RTP62" s="62"/>
      <c r="RTQ62" s="62"/>
      <c r="RTR62" s="62"/>
      <c r="RTS62" s="62"/>
      <c r="RTT62" s="62"/>
      <c r="RTU62" s="62"/>
      <c r="RTV62" s="62"/>
      <c r="RTW62" s="62"/>
      <c r="RTX62" s="62"/>
      <c r="RTY62" s="62"/>
      <c r="RTZ62" s="62"/>
      <c r="RUA62" s="62"/>
      <c r="RUB62" s="62"/>
      <c r="RUC62" s="62"/>
      <c r="RUD62" s="62"/>
      <c r="RUE62" s="62"/>
      <c r="RUF62" s="62"/>
      <c r="RUG62" s="62"/>
      <c r="RUH62" s="62"/>
      <c r="RUI62" s="62"/>
      <c r="RUJ62" s="62"/>
      <c r="RUK62" s="62"/>
      <c r="RUL62" s="62"/>
      <c r="RUM62" s="62"/>
      <c r="RUN62" s="62"/>
      <c r="RUO62" s="62"/>
      <c r="RUP62" s="62"/>
      <c r="RUQ62" s="62"/>
      <c r="RUR62" s="62"/>
      <c r="RUS62" s="62"/>
      <c r="RUT62" s="62"/>
      <c r="RUU62" s="62"/>
      <c r="RUV62" s="62"/>
      <c r="RUW62" s="62"/>
      <c r="RUX62" s="62"/>
      <c r="RUY62" s="62"/>
      <c r="RUZ62" s="62"/>
      <c r="RVA62" s="62"/>
      <c r="RVB62" s="62"/>
      <c r="RVC62" s="62"/>
      <c r="RVD62" s="62"/>
      <c r="RVE62" s="62"/>
      <c r="RVF62" s="62"/>
      <c r="RVG62" s="62"/>
      <c r="RVH62" s="62"/>
      <c r="RVI62" s="62"/>
      <c r="RVJ62" s="62"/>
      <c r="RVK62" s="62"/>
      <c r="RVL62" s="62"/>
      <c r="RVM62" s="62"/>
      <c r="RVN62" s="62"/>
      <c r="RVO62" s="62"/>
      <c r="RVP62" s="62"/>
      <c r="RVQ62" s="62"/>
      <c r="RVR62" s="62"/>
      <c r="RVS62" s="62"/>
      <c r="RVT62" s="62"/>
      <c r="RVU62" s="62"/>
      <c r="RVV62" s="62"/>
      <c r="RVW62" s="62"/>
      <c r="RVX62" s="62"/>
      <c r="RVY62" s="62"/>
      <c r="RVZ62" s="62"/>
      <c r="RWA62" s="62"/>
      <c r="RWB62" s="62"/>
      <c r="RWC62" s="62"/>
      <c r="RWD62" s="62"/>
      <c r="RWE62" s="62"/>
      <c r="RWF62" s="62"/>
      <c r="RWG62" s="62"/>
      <c r="RWH62" s="62"/>
      <c r="RWI62" s="62"/>
      <c r="RWJ62" s="62"/>
      <c r="RWK62" s="62"/>
      <c r="RWL62" s="62"/>
      <c r="RWM62" s="62"/>
      <c r="RWN62" s="62"/>
      <c r="RWO62" s="62"/>
      <c r="RWP62" s="62"/>
      <c r="RWQ62" s="62"/>
      <c r="RWR62" s="62"/>
      <c r="RWS62" s="62"/>
      <c r="RWT62" s="62"/>
      <c r="RWU62" s="62"/>
      <c r="RWV62" s="62"/>
      <c r="RWW62" s="62"/>
      <c r="RWX62" s="62"/>
      <c r="RWY62" s="62"/>
      <c r="RWZ62" s="62"/>
      <c r="RXA62" s="62"/>
      <c r="RXB62" s="62"/>
      <c r="RXC62" s="62"/>
      <c r="RXD62" s="62"/>
      <c r="RXE62" s="62"/>
      <c r="RXF62" s="62"/>
      <c r="RXG62" s="62"/>
      <c r="RXH62" s="62"/>
      <c r="RXI62" s="62"/>
      <c r="RXJ62" s="62"/>
      <c r="RXK62" s="62"/>
      <c r="RXL62" s="62"/>
      <c r="RXM62" s="62"/>
      <c r="RXN62" s="62"/>
      <c r="RXO62" s="62"/>
      <c r="RXP62" s="62"/>
      <c r="RXQ62" s="62"/>
      <c r="RXR62" s="62"/>
      <c r="RXS62" s="62"/>
      <c r="RXT62" s="62"/>
      <c r="RXU62" s="62"/>
      <c r="RXV62" s="62"/>
      <c r="RXW62" s="62"/>
      <c r="RXX62" s="62"/>
      <c r="RXY62" s="62"/>
      <c r="RXZ62" s="62"/>
      <c r="RYA62" s="62"/>
      <c r="RYB62" s="62"/>
      <c r="RYC62" s="62"/>
      <c r="RYD62" s="62"/>
      <c r="RYE62" s="62"/>
      <c r="RYF62" s="62"/>
      <c r="RYG62" s="62"/>
      <c r="RYH62" s="62"/>
      <c r="RYI62" s="62"/>
      <c r="RYJ62" s="62"/>
      <c r="RYK62" s="62"/>
      <c r="RYL62" s="62"/>
      <c r="RYM62" s="62"/>
      <c r="RYN62" s="62"/>
      <c r="RYO62" s="62"/>
      <c r="RYP62" s="62"/>
      <c r="RYQ62" s="62"/>
      <c r="RYR62" s="62"/>
      <c r="RYS62" s="62"/>
      <c r="RYT62" s="62"/>
      <c r="RYU62" s="62"/>
      <c r="RYV62" s="62"/>
      <c r="RYW62" s="62"/>
      <c r="RYX62" s="62"/>
      <c r="RYY62" s="62"/>
      <c r="RYZ62" s="62"/>
      <c r="RZA62" s="62"/>
      <c r="RZB62" s="62"/>
      <c r="RZC62" s="62"/>
      <c r="RZD62" s="62"/>
      <c r="RZE62" s="62"/>
      <c r="RZF62" s="62"/>
      <c r="RZG62" s="62"/>
      <c r="RZH62" s="62"/>
      <c r="RZI62" s="62"/>
      <c r="RZJ62" s="62"/>
      <c r="RZK62" s="62"/>
      <c r="RZL62" s="62"/>
      <c r="RZM62" s="62"/>
      <c r="RZN62" s="62"/>
      <c r="RZO62" s="62"/>
      <c r="RZP62" s="62"/>
      <c r="RZQ62" s="62"/>
      <c r="RZR62" s="62"/>
      <c r="RZS62" s="62"/>
      <c r="RZT62" s="62"/>
      <c r="RZU62" s="62"/>
      <c r="RZV62" s="62"/>
      <c r="RZW62" s="62"/>
      <c r="RZX62" s="62"/>
      <c r="RZY62" s="62"/>
      <c r="RZZ62" s="62"/>
      <c r="SAA62" s="62"/>
      <c r="SAB62" s="62"/>
      <c r="SAC62" s="62"/>
      <c r="SAD62" s="62"/>
      <c r="SAE62" s="62"/>
      <c r="SAF62" s="62"/>
      <c r="SAG62" s="62"/>
      <c r="SAH62" s="62"/>
      <c r="SAI62" s="62"/>
      <c r="SAJ62" s="62"/>
      <c r="SAK62" s="62"/>
      <c r="SAL62" s="62"/>
      <c r="SAM62" s="62"/>
      <c r="SAN62" s="62"/>
      <c r="SAO62" s="62"/>
      <c r="SAP62" s="62"/>
      <c r="SAQ62" s="62"/>
      <c r="SAR62" s="62"/>
      <c r="SAS62" s="62"/>
      <c r="SAT62" s="62"/>
      <c r="SAU62" s="62"/>
      <c r="SAV62" s="62"/>
      <c r="SAW62" s="62"/>
      <c r="SAX62" s="62"/>
      <c r="SAY62" s="62"/>
      <c r="SAZ62" s="62"/>
      <c r="SBA62" s="62"/>
      <c r="SBB62" s="62"/>
      <c r="SBC62" s="62"/>
      <c r="SBD62" s="62"/>
      <c r="SBE62" s="62"/>
      <c r="SBF62" s="62"/>
      <c r="SBG62" s="62"/>
      <c r="SBH62" s="62"/>
      <c r="SBI62" s="62"/>
      <c r="SBJ62" s="62"/>
      <c r="SBK62" s="62"/>
      <c r="SBL62" s="62"/>
      <c r="SBM62" s="62"/>
      <c r="SBN62" s="62"/>
      <c r="SBO62" s="62"/>
      <c r="SBP62" s="62"/>
      <c r="SBQ62" s="62"/>
      <c r="SBR62" s="62"/>
      <c r="SBS62" s="62"/>
      <c r="SBT62" s="62"/>
      <c r="SBU62" s="62"/>
      <c r="SBV62" s="62"/>
      <c r="SBW62" s="62"/>
      <c r="SBX62" s="62"/>
      <c r="SBY62" s="62"/>
      <c r="SBZ62" s="62"/>
      <c r="SCA62" s="62"/>
      <c r="SCB62" s="62"/>
      <c r="SCC62" s="62"/>
      <c r="SCD62" s="62"/>
      <c r="SCE62" s="62"/>
      <c r="SCF62" s="62"/>
      <c r="SCG62" s="62"/>
      <c r="SCH62" s="62"/>
      <c r="SCI62" s="62"/>
      <c r="SCJ62" s="62"/>
      <c r="SCK62" s="62"/>
      <c r="SCL62" s="62"/>
      <c r="SCM62" s="62"/>
      <c r="SCN62" s="62"/>
      <c r="SCO62" s="62"/>
      <c r="SCP62" s="62"/>
      <c r="SCQ62" s="62"/>
      <c r="SCR62" s="62"/>
      <c r="SCS62" s="62"/>
      <c r="SCT62" s="62"/>
      <c r="SCU62" s="62"/>
      <c r="SCV62" s="62"/>
      <c r="SCW62" s="62"/>
      <c r="SCX62" s="62"/>
      <c r="SCY62" s="62"/>
      <c r="SCZ62" s="62"/>
      <c r="SDA62" s="62"/>
      <c r="SDB62" s="62"/>
      <c r="SDC62" s="62"/>
      <c r="SDD62" s="62"/>
      <c r="SDE62" s="62"/>
      <c r="SDF62" s="62"/>
      <c r="SDG62" s="62"/>
      <c r="SDH62" s="62"/>
      <c r="SDI62" s="62"/>
      <c r="SDJ62" s="62"/>
      <c r="SDK62" s="62"/>
      <c r="SDL62" s="62"/>
      <c r="SDM62" s="62"/>
      <c r="SDN62" s="62"/>
      <c r="SDO62" s="62"/>
      <c r="SDP62" s="62"/>
      <c r="SDQ62" s="62"/>
      <c r="SDR62" s="62"/>
      <c r="SDS62" s="62"/>
      <c r="SDT62" s="62"/>
      <c r="SDU62" s="62"/>
      <c r="SDV62" s="62"/>
      <c r="SDW62" s="62"/>
      <c r="SDX62" s="62"/>
      <c r="SDY62" s="62"/>
      <c r="SDZ62" s="62"/>
      <c r="SEA62" s="62"/>
      <c r="SEB62" s="62"/>
      <c r="SEC62" s="62"/>
      <c r="SED62" s="62"/>
      <c r="SEE62" s="62"/>
      <c r="SEF62" s="62"/>
      <c r="SEG62" s="62"/>
      <c r="SEH62" s="62"/>
      <c r="SEI62" s="62"/>
      <c r="SEJ62" s="62"/>
      <c r="SEK62" s="62"/>
      <c r="SEL62" s="62"/>
      <c r="SEM62" s="62"/>
      <c r="SEN62" s="62"/>
      <c r="SEO62" s="62"/>
      <c r="SEP62" s="62"/>
      <c r="SEQ62" s="62"/>
      <c r="SER62" s="62"/>
      <c r="SES62" s="62"/>
      <c r="SET62" s="62"/>
      <c r="SEU62" s="62"/>
      <c r="SEV62" s="62"/>
      <c r="SEW62" s="62"/>
      <c r="SEX62" s="62"/>
      <c r="SEY62" s="62"/>
      <c r="SEZ62" s="62"/>
      <c r="SFA62" s="62"/>
      <c r="SFB62" s="62"/>
      <c r="SFC62" s="62"/>
      <c r="SFD62" s="62"/>
      <c r="SFE62" s="62"/>
      <c r="SFF62" s="62"/>
      <c r="SFG62" s="62"/>
      <c r="SFH62" s="62"/>
      <c r="SFI62" s="62"/>
      <c r="SFJ62" s="62"/>
      <c r="SFK62" s="62"/>
      <c r="SFL62" s="62"/>
      <c r="SFM62" s="62"/>
      <c r="SFN62" s="62"/>
      <c r="SFO62" s="62"/>
      <c r="SFP62" s="62"/>
      <c r="SFQ62" s="62"/>
      <c r="SFR62" s="62"/>
      <c r="SFS62" s="62"/>
      <c r="SFT62" s="62"/>
      <c r="SFU62" s="62"/>
      <c r="SFV62" s="62"/>
      <c r="SFW62" s="62"/>
      <c r="SFX62" s="62"/>
      <c r="SFY62" s="62"/>
      <c r="SFZ62" s="62"/>
      <c r="SGA62" s="62"/>
      <c r="SGB62" s="62"/>
      <c r="SGC62" s="62"/>
      <c r="SGD62" s="62"/>
      <c r="SGE62" s="62"/>
      <c r="SGF62" s="62"/>
      <c r="SGG62" s="62"/>
      <c r="SGH62" s="62"/>
      <c r="SGI62" s="62"/>
      <c r="SGJ62" s="62"/>
      <c r="SGK62" s="62"/>
      <c r="SGL62" s="62"/>
      <c r="SGM62" s="62"/>
      <c r="SGN62" s="62"/>
      <c r="SGO62" s="62"/>
      <c r="SGP62" s="62"/>
      <c r="SGQ62" s="62"/>
      <c r="SGR62" s="62"/>
      <c r="SGS62" s="62"/>
      <c r="SGT62" s="62"/>
      <c r="SGU62" s="62"/>
      <c r="SGV62" s="62"/>
      <c r="SGW62" s="62"/>
      <c r="SGX62" s="62"/>
      <c r="SGY62" s="62"/>
      <c r="SGZ62" s="62"/>
      <c r="SHA62" s="62"/>
      <c r="SHB62" s="62"/>
      <c r="SHC62" s="62"/>
      <c r="SHD62" s="62"/>
      <c r="SHE62" s="62"/>
      <c r="SHF62" s="62"/>
      <c r="SHG62" s="62"/>
      <c r="SHH62" s="62"/>
      <c r="SHI62" s="62"/>
      <c r="SHJ62" s="62"/>
      <c r="SHK62" s="62"/>
      <c r="SHL62" s="62"/>
      <c r="SHM62" s="62"/>
      <c r="SHN62" s="62"/>
      <c r="SHO62" s="62"/>
      <c r="SHP62" s="62"/>
      <c r="SHQ62" s="62"/>
      <c r="SHR62" s="62"/>
      <c r="SHS62" s="62"/>
      <c r="SHT62" s="62"/>
      <c r="SHU62" s="62"/>
      <c r="SHV62" s="62"/>
      <c r="SHW62" s="62"/>
      <c r="SHX62" s="62"/>
      <c r="SHY62" s="62"/>
      <c r="SHZ62" s="62"/>
      <c r="SIA62" s="62"/>
      <c r="SIB62" s="62"/>
      <c r="SIC62" s="62"/>
      <c r="SID62" s="62"/>
      <c r="SIE62" s="62"/>
      <c r="SIF62" s="62"/>
      <c r="SIG62" s="62"/>
      <c r="SIH62" s="62"/>
      <c r="SII62" s="62"/>
      <c r="SIJ62" s="62"/>
      <c r="SIK62" s="62"/>
      <c r="SIL62" s="62"/>
      <c r="SIM62" s="62"/>
      <c r="SIN62" s="62"/>
      <c r="SIO62" s="62"/>
      <c r="SIP62" s="62"/>
      <c r="SIQ62" s="62"/>
      <c r="SIR62" s="62"/>
      <c r="SIS62" s="62"/>
      <c r="SIT62" s="62"/>
      <c r="SIU62" s="62"/>
      <c r="SIV62" s="62"/>
      <c r="SIW62" s="62"/>
      <c r="SIX62" s="62"/>
      <c r="SIY62" s="62"/>
      <c r="SIZ62" s="62"/>
      <c r="SJA62" s="62"/>
      <c r="SJB62" s="62"/>
      <c r="SJC62" s="62"/>
      <c r="SJD62" s="62"/>
      <c r="SJE62" s="62"/>
      <c r="SJF62" s="62"/>
      <c r="SJG62" s="62"/>
      <c r="SJH62" s="62"/>
      <c r="SJI62" s="62"/>
      <c r="SJJ62" s="62"/>
      <c r="SJK62" s="62"/>
      <c r="SJL62" s="62"/>
      <c r="SJM62" s="62"/>
      <c r="SJN62" s="62"/>
      <c r="SJO62" s="62"/>
      <c r="SJP62" s="62"/>
      <c r="SJQ62" s="62"/>
      <c r="SJR62" s="62"/>
      <c r="SJS62" s="62"/>
      <c r="SJT62" s="62"/>
      <c r="SJU62" s="62"/>
      <c r="SJV62" s="62"/>
      <c r="SJW62" s="62"/>
      <c r="SJX62" s="62"/>
      <c r="SJY62" s="62"/>
      <c r="SJZ62" s="62"/>
      <c r="SKA62" s="62"/>
      <c r="SKB62" s="62"/>
      <c r="SKC62" s="62"/>
      <c r="SKD62" s="62"/>
      <c r="SKE62" s="62"/>
      <c r="SKF62" s="62"/>
      <c r="SKG62" s="62"/>
      <c r="SKH62" s="62"/>
      <c r="SKI62" s="62"/>
      <c r="SKJ62" s="62"/>
      <c r="SKK62" s="62"/>
      <c r="SKL62" s="62"/>
      <c r="SKM62" s="62"/>
      <c r="SKN62" s="62"/>
      <c r="SKO62" s="62"/>
      <c r="SKP62" s="62"/>
      <c r="SKQ62" s="62"/>
      <c r="SKR62" s="62"/>
      <c r="SKS62" s="62"/>
      <c r="SKT62" s="62"/>
      <c r="SKU62" s="62"/>
      <c r="SKV62" s="62"/>
      <c r="SKW62" s="62"/>
      <c r="SKX62" s="62"/>
      <c r="SKY62" s="62"/>
      <c r="SKZ62" s="62"/>
      <c r="SLA62" s="62"/>
      <c r="SLB62" s="62"/>
      <c r="SLC62" s="62"/>
      <c r="SLD62" s="62"/>
      <c r="SLE62" s="62"/>
      <c r="SLF62" s="62"/>
      <c r="SLG62" s="62"/>
      <c r="SLH62" s="62"/>
      <c r="SLI62" s="62"/>
      <c r="SLJ62" s="62"/>
      <c r="SLK62" s="62"/>
      <c r="SLL62" s="62"/>
      <c r="SLM62" s="62"/>
      <c r="SLN62" s="62"/>
      <c r="SLO62" s="62"/>
      <c r="SLP62" s="62"/>
      <c r="SLQ62" s="62"/>
      <c r="SLR62" s="62"/>
      <c r="SLS62" s="62"/>
      <c r="SLT62" s="62"/>
      <c r="SLU62" s="62"/>
      <c r="SLV62" s="62"/>
      <c r="SLW62" s="62"/>
      <c r="SLX62" s="62"/>
      <c r="SLY62" s="62"/>
      <c r="SLZ62" s="62"/>
      <c r="SMA62" s="62"/>
      <c r="SMB62" s="62"/>
      <c r="SMC62" s="62"/>
      <c r="SMD62" s="62"/>
      <c r="SME62" s="62"/>
      <c r="SMF62" s="62"/>
      <c r="SMG62" s="62"/>
      <c r="SMH62" s="62"/>
      <c r="SMI62" s="62"/>
      <c r="SMJ62" s="62"/>
      <c r="SMK62" s="62"/>
      <c r="SML62" s="62"/>
      <c r="SMM62" s="62"/>
      <c r="SMN62" s="62"/>
      <c r="SMO62" s="62"/>
      <c r="SMP62" s="62"/>
      <c r="SMQ62" s="62"/>
      <c r="SMR62" s="62"/>
      <c r="SMS62" s="62"/>
      <c r="SMT62" s="62"/>
      <c r="SMU62" s="62"/>
      <c r="SMV62" s="62"/>
      <c r="SMW62" s="62"/>
      <c r="SMX62" s="62"/>
      <c r="SMY62" s="62"/>
      <c r="SMZ62" s="62"/>
      <c r="SNA62" s="62"/>
      <c r="SNB62" s="62"/>
      <c r="SNC62" s="62"/>
      <c r="SND62" s="62"/>
      <c r="SNE62" s="62"/>
      <c r="SNF62" s="62"/>
      <c r="SNG62" s="62"/>
      <c r="SNH62" s="62"/>
      <c r="SNI62" s="62"/>
      <c r="SNJ62" s="62"/>
      <c r="SNK62" s="62"/>
      <c r="SNL62" s="62"/>
      <c r="SNM62" s="62"/>
      <c r="SNN62" s="62"/>
      <c r="SNO62" s="62"/>
      <c r="SNP62" s="62"/>
      <c r="SNQ62" s="62"/>
      <c r="SNR62" s="62"/>
      <c r="SNS62" s="62"/>
      <c r="SNT62" s="62"/>
      <c r="SNU62" s="62"/>
      <c r="SNV62" s="62"/>
      <c r="SNW62" s="62"/>
      <c r="SNX62" s="62"/>
      <c r="SNY62" s="62"/>
      <c r="SNZ62" s="62"/>
      <c r="SOA62" s="62"/>
      <c r="SOB62" s="62"/>
      <c r="SOC62" s="62"/>
      <c r="SOD62" s="62"/>
      <c r="SOE62" s="62"/>
      <c r="SOF62" s="62"/>
      <c r="SOG62" s="62"/>
      <c r="SOH62" s="62"/>
      <c r="SOI62" s="62"/>
      <c r="SOJ62" s="62"/>
      <c r="SOK62" s="62"/>
      <c r="SOL62" s="62"/>
      <c r="SOM62" s="62"/>
      <c r="SON62" s="62"/>
      <c r="SOO62" s="62"/>
      <c r="SOP62" s="62"/>
      <c r="SOQ62" s="62"/>
      <c r="SOR62" s="62"/>
      <c r="SOS62" s="62"/>
      <c r="SOT62" s="62"/>
      <c r="SOU62" s="62"/>
      <c r="SOV62" s="62"/>
      <c r="SOW62" s="62"/>
      <c r="SOX62" s="62"/>
      <c r="SOY62" s="62"/>
      <c r="SOZ62" s="62"/>
      <c r="SPA62" s="62"/>
      <c r="SPB62" s="62"/>
      <c r="SPC62" s="62"/>
      <c r="SPD62" s="62"/>
      <c r="SPE62" s="62"/>
      <c r="SPF62" s="62"/>
      <c r="SPG62" s="62"/>
      <c r="SPH62" s="62"/>
      <c r="SPI62" s="62"/>
      <c r="SPJ62" s="62"/>
      <c r="SPK62" s="62"/>
      <c r="SPL62" s="62"/>
      <c r="SPM62" s="62"/>
      <c r="SPN62" s="62"/>
      <c r="SPO62" s="62"/>
      <c r="SPP62" s="62"/>
      <c r="SPQ62" s="62"/>
      <c r="SPR62" s="62"/>
      <c r="SPS62" s="62"/>
      <c r="SPT62" s="62"/>
      <c r="SPU62" s="62"/>
      <c r="SPV62" s="62"/>
      <c r="SPW62" s="62"/>
      <c r="SPX62" s="62"/>
      <c r="SPY62" s="62"/>
      <c r="SPZ62" s="62"/>
      <c r="SQA62" s="62"/>
      <c r="SQB62" s="62"/>
      <c r="SQC62" s="62"/>
      <c r="SQD62" s="62"/>
      <c r="SQE62" s="62"/>
      <c r="SQF62" s="62"/>
      <c r="SQG62" s="62"/>
      <c r="SQH62" s="62"/>
      <c r="SQI62" s="62"/>
      <c r="SQJ62" s="62"/>
      <c r="SQK62" s="62"/>
      <c r="SQL62" s="62"/>
      <c r="SQM62" s="62"/>
      <c r="SQN62" s="62"/>
      <c r="SQO62" s="62"/>
      <c r="SQP62" s="62"/>
      <c r="SQQ62" s="62"/>
      <c r="SQR62" s="62"/>
      <c r="SQS62" s="62"/>
      <c r="SQT62" s="62"/>
      <c r="SQU62" s="62"/>
      <c r="SQV62" s="62"/>
      <c r="SQW62" s="62"/>
      <c r="SQX62" s="62"/>
      <c r="SQY62" s="62"/>
      <c r="SQZ62" s="62"/>
      <c r="SRA62" s="62"/>
      <c r="SRB62" s="62"/>
      <c r="SRC62" s="62"/>
      <c r="SRD62" s="62"/>
      <c r="SRE62" s="62"/>
      <c r="SRF62" s="62"/>
      <c r="SRG62" s="62"/>
      <c r="SRH62" s="62"/>
      <c r="SRI62" s="62"/>
      <c r="SRJ62" s="62"/>
      <c r="SRK62" s="62"/>
      <c r="SRL62" s="62"/>
      <c r="SRM62" s="62"/>
      <c r="SRN62" s="62"/>
      <c r="SRO62" s="62"/>
      <c r="SRP62" s="62"/>
      <c r="SRQ62" s="62"/>
      <c r="SRR62" s="62"/>
      <c r="SRS62" s="62"/>
      <c r="SRT62" s="62"/>
      <c r="SRU62" s="62"/>
      <c r="SRV62" s="62"/>
      <c r="SRW62" s="62"/>
      <c r="SRX62" s="62"/>
      <c r="SRY62" s="62"/>
      <c r="SRZ62" s="62"/>
      <c r="SSA62" s="62"/>
      <c r="SSB62" s="62"/>
      <c r="SSC62" s="62"/>
      <c r="SSD62" s="62"/>
      <c r="SSE62" s="62"/>
      <c r="SSF62" s="62"/>
      <c r="SSG62" s="62"/>
      <c r="SSH62" s="62"/>
      <c r="SSI62" s="62"/>
      <c r="SSJ62" s="62"/>
      <c r="SSK62" s="62"/>
      <c r="SSL62" s="62"/>
      <c r="SSM62" s="62"/>
      <c r="SSN62" s="62"/>
      <c r="SSO62" s="62"/>
      <c r="SSP62" s="62"/>
      <c r="SSQ62" s="62"/>
      <c r="SSR62" s="62"/>
      <c r="SSS62" s="62"/>
      <c r="SST62" s="62"/>
      <c r="SSU62" s="62"/>
      <c r="SSV62" s="62"/>
      <c r="SSW62" s="62"/>
      <c r="SSX62" s="62"/>
      <c r="SSY62" s="62"/>
      <c r="SSZ62" s="62"/>
      <c r="STA62" s="62"/>
      <c r="STB62" s="62"/>
      <c r="STC62" s="62"/>
      <c r="STD62" s="62"/>
      <c r="STE62" s="62"/>
      <c r="STF62" s="62"/>
      <c r="STG62" s="62"/>
      <c r="STH62" s="62"/>
      <c r="STI62" s="62"/>
      <c r="STJ62" s="62"/>
      <c r="STK62" s="62"/>
      <c r="STL62" s="62"/>
      <c r="STM62" s="62"/>
      <c r="STN62" s="62"/>
      <c r="STO62" s="62"/>
      <c r="STP62" s="62"/>
      <c r="STQ62" s="62"/>
      <c r="STR62" s="62"/>
      <c r="STS62" s="62"/>
      <c r="STT62" s="62"/>
      <c r="STU62" s="62"/>
      <c r="STV62" s="62"/>
      <c r="STW62" s="62"/>
      <c r="STX62" s="62"/>
      <c r="STY62" s="62"/>
      <c r="STZ62" s="62"/>
      <c r="SUA62" s="62"/>
      <c r="SUB62" s="62"/>
      <c r="SUC62" s="62"/>
      <c r="SUD62" s="62"/>
      <c r="SUE62" s="62"/>
      <c r="SUF62" s="62"/>
      <c r="SUG62" s="62"/>
      <c r="SUH62" s="62"/>
      <c r="SUI62" s="62"/>
      <c r="SUJ62" s="62"/>
      <c r="SUK62" s="62"/>
      <c r="SUL62" s="62"/>
      <c r="SUM62" s="62"/>
      <c r="SUN62" s="62"/>
      <c r="SUO62" s="62"/>
      <c r="SUP62" s="62"/>
      <c r="SUQ62" s="62"/>
      <c r="SUR62" s="62"/>
      <c r="SUS62" s="62"/>
      <c r="SUT62" s="62"/>
      <c r="SUU62" s="62"/>
      <c r="SUV62" s="62"/>
      <c r="SUW62" s="62"/>
      <c r="SUX62" s="62"/>
      <c r="SUY62" s="62"/>
      <c r="SUZ62" s="62"/>
      <c r="SVA62" s="62"/>
      <c r="SVB62" s="62"/>
      <c r="SVC62" s="62"/>
      <c r="SVD62" s="62"/>
      <c r="SVE62" s="62"/>
      <c r="SVF62" s="62"/>
      <c r="SVG62" s="62"/>
      <c r="SVH62" s="62"/>
      <c r="SVI62" s="62"/>
      <c r="SVJ62" s="62"/>
      <c r="SVK62" s="62"/>
      <c r="SVL62" s="62"/>
      <c r="SVM62" s="62"/>
      <c r="SVN62" s="62"/>
      <c r="SVO62" s="62"/>
      <c r="SVP62" s="62"/>
      <c r="SVQ62" s="62"/>
      <c r="SVR62" s="62"/>
      <c r="SVS62" s="62"/>
      <c r="SVT62" s="62"/>
      <c r="SVU62" s="62"/>
      <c r="SVV62" s="62"/>
      <c r="SVW62" s="62"/>
      <c r="SVX62" s="62"/>
      <c r="SVY62" s="62"/>
      <c r="SVZ62" s="62"/>
      <c r="SWA62" s="62"/>
      <c r="SWB62" s="62"/>
      <c r="SWC62" s="62"/>
      <c r="SWD62" s="62"/>
      <c r="SWE62" s="62"/>
      <c r="SWF62" s="62"/>
      <c r="SWG62" s="62"/>
      <c r="SWH62" s="62"/>
      <c r="SWI62" s="62"/>
      <c r="SWJ62" s="62"/>
      <c r="SWK62" s="62"/>
      <c r="SWL62" s="62"/>
      <c r="SWM62" s="62"/>
      <c r="SWN62" s="62"/>
      <c r="SWO62" s="62"/>
      <c r="SWP62" s="62"/>
      <c r="SWQ62" s="62"/>
      <c r="SWR62" s="62"/>
      <c r="SWS62" s="62"/>
      <c r="SWT62" s="62"/>
      <c r="SWU62" s="62"/>
      <c r="SWV62" s="62"/>
      <c r="SWW62" s="62"/>
      <c r="SWX62" s="62"/>
      <c r="SWY62" s="62"/>
      <c r="SWZ62" s="62"/>
      <c r="SXA62" s="62"/>
      <c r="SXB62" s="62"/>
      <c r="SXC62" s="62"/>
      <c r="SXD62" s="62"/>
      <c r="SXE62" s="62"/>
      <c r="SXF62" s="62"/>
      <c r="SXG62" s="62"/>
      <c r="SXH62" s="62"/>
      <c r="SXI62" s="62"/>
      <c r="SXJ62" s="62"/>
      <c r="SXK62" s="62"/>
      <c r="SXL62" s="62"/>
      <c r="SXM62" s="62"/>
      <c r="SXN62" s="62"/>
      <c r="SXO62" s="62"/>
      <c r="SXP62" s="62"/>
      <c r="SXQ62" s="62"/>
      <c r="SXR62" s="62"/>
      <c r="SXS62" s="62"/>
      <c r="SXT62" s="62"/>
      <c r="SXU62" s="62"/>
      <c r="SXV62" s="62"/>
      <c r="SXW62" s="62"/>
      <c r="SXX62" s="62"/>
      <c r="SXY62" s="62"/>
      <c r="SXZ62" s="62"/>
      <c r="SYA62" s="62"/>
      <c r="SYB62" s="62"/>
      <c r="SYC62" s="62"/>
      <c r="SYD62" s="62"/>
      <c r="SYE62" s="62"/>
      <c r="SYF62" s="62"/>
      <c r="SYG62" s="62"/>
      <c r="SYH62" s="62"/>
      <c r="SYI62" s="62"/>
      <c r="SYJ62" s="62"/>
      <c r="SYK62" s="62"/>
      <c r="SYL62" s="62"/>
      <c r="SYM62" s="62"/>
      <c r="SYN62" s="62"/>
      <c r="SYO62" s="62"/>
      <c r="SYP62" s="62"/>
      <c r="SYQ62" s="62"/>
      <c r="SYR62" s="62"/>
      <c r="SYS62" s="62"/>
      <c r="SYT62" s="62"/>
      <c r="SYU62" s="62"/>
      <c r="SYV62" s="62"/>
      <c r="SYW62" s="62"/>
      <c r="SYX62" s="62"/>
      <c r="SYY62" s="62"/>
      <c r="SYZ62" s="62"/>
      <c r="SZA62" s="62"/>
      <c r="SZB62" s="62"/>
      <c r="SZC62" s="62"/>
      <c r="SZD62" s="62"/>
      <c r="SZE62" s="62"/>
      <c r="SZF62" s="62"/>
      <c r="SZG62" s="62"/>
      <c r="SZH62" s="62"/>
      <c r="SZI62" s="62"/>
      <c r="SZJ62" s="62"/>
      <c r="SZK62" s="62"/>
      <c r="SZL62" s="62"/>
      <c r="SZM62" s="62"/>
      <c r="SZN62" s="62"/>
      <c r="SZO62" s="62"/>
      <c r="SZP62" s="62"/>
      <c r="SZQ62" s="62"/>
      <c r="SZR62" s="62"/>
      <c r="SZS62" s="62"/>
      <c r="SZT62" s="62"/>
      <c r="SZU62" s="62"/>
      <c r="SZV62" s="62"/>
      <c r="SZW62" s="62"/>
      <c r="SZX62" s="62"/>
      <c r="SZY62" s="62"/>
      <c r="SZZ62" s="62"/>
      <c r="TAA62" s="62"/>
      <c r="TAB62" s="62"/>
      <c r="TAC62" s="62"/>
      <c r="TAD62" s="62"/>
      <c r="TAE62" s="62"/>
      <c r="TAF62" s="62"/>
      <c r="TAG62" s="62"/>
      <c r="TAH62" s="62"/>
      <c r="TAI62" s="62"/>
      <c r="TAJ62" s="62"/>
      <c r="TAK62" s="62"/>
      <c r="TAL62" s="62"/>
      <c r="TAM62" s="62"/>
      <c r="TAN62" s="62"/>
      <c r="TAO62" s="62"/>
      <c r="TAP62" s="62"/>
      <c r="TAQ62" s="62"/>
      <c r="TAR62" s="62"/>
      <c r="TAS62" s="62"/>
      <c r="TAT62" s="62"/>
      <c r="TAU62" s="62"/>
      <c r="TAV62" s="62"/>
      <c r="TAW62" s="62"/>
      <c r="TAX62" s="62"/>
      <c r="TAY62" s="62"/>
      <c r="TAZ62" s="62"/>
      <c r="TBA62" s="62"/>
      <c r="TBB62" s="62"/>
      <c r="TBC62" s="62"/>
      <c r="TBD62" s="62"/>
      <c r="TBE62" s="62"/>
      <c r="TBF62" s="62"/>
      <c r="TBG62" s="62"/>
      <c r="TBH62" s="62"/>
      <c r="TBI62" s="62"/>
      <c r="TBJ62" s="62"/>
      <c r="TBK62" s="62"/>
      <c r="TBL62" s="62"/>
      <c r="TBM62" s="62"/>
      <c r="TBN62" s="62"/>
      <c r="TBO62" s="62"/>
      <c r="TBP62" s="62"/>
      <c r="TBQ62" s="62"/>
      <c r="TBR62" s="62"/>
      <c r="TBS62" s="62"/>
      <c r="TBT62" s="62"/>
      <c r="TBU62" s="62"/>
      <c r="TBV62" s="62"/>
      <c r="TBW62" s="62"/>
      <c r="TBX62" s="62"/>
      <c r="TBY62" s="62"/>
      <c r="TBZ62" s="62"/>
      <c r="TCA62" s="62"/>
      <c r="TCB62" s="62"/>
      <c r="TCC62" s="62"/>
      <c r="TCD62" s="62"/>
      <c r="TCE62" s="62"/>
      <c r="TCF62" s="62"/>
      <c r="TCG62" s="62"/>
      <c r="TCH62" s="62"/>
      <c r="TCI62" s="62"/>
      <c r="TCJ62" s="62"/>
      <c r="TCK62" s="62"/>
      <c r="TCL62" s="62"/>
      <c r="TCM62" s="62"/>
      <c r="TCN62" s="62"/>
      <c r="TCO62" s="62"/>
      <c r="TCP62" s="62"/>
      <c r="TCQ62" s="62"/>
      <c r="TCR62" s="62"/>
      <c r="TCS62" s="62"/>
      <c r="TCT62" s="62"/>
      <c r="TCU62" s="62"/>
      <c r="TCV62" s="62"/>
      <c r="TCW62" s="62"/>
      <c r="TCX62" s="62"/>
      <c r="TCY62" s="62"/>
      <c r="TCZ62" s="62"/>
      <c r="TDA62" s="62"/>
      <c r="TDB62" s="62"/>
      <c r="TDC62" s="62"/>
      <c r="TDD62" s="62"/>
      <c r="TDE62" s="62"/>
      <c r="TDF62" s="62"/>
      <c r="TDG62" s="62"/>
      <c r="TDH62" s="62"/>
      <c r="TDI62" s="62"/>
      <c r="TDJ62" s="62"/>
      <c r="TDK62" s="62"/>
      <c r="TDL62" s="62"/>
      <c r="TDM62" s="62"/>
      <c r="TDN62" s="62"/>
      <c r="TDO62" s="62"/>
      <c r="TDP62" s="62"/>
      <c r="TDQ62" s="62"/>
      <c r="TDR62" s="62"/>
      <c r="TDS62" s="62"/>
      <c r="TDT62" s="62"/>
      <c r="TDU62" s="62"/>
      <c r="TDV62" s="62"/>
      <c r="TDW62" s="62"/>
      <c r="TDX62" s="62"/>
      <c r="TDY62" s="62"/>
      <c r="TDZ62" s="62"/>
      <c r="TEA62" s="62"/>
      <c r="TEB62" s="62"/>
      <c r="TEC62" s="62"/>
      <c r="TED62" s="62"/>
      <c r="TEE62" s="62"/>
      <c r="TEF62" s="62"/>
      <c r="TEG62" s="62"/>
      <c r="TEH62" s="62"/>
      <c r="TEI62" s="62"/>
      <c r="TEJ62" s="62"/>
      <c r="TEK62" s="62"/>
      <c r="TEL62" s="62"/>
      <c r="TEM62" s="62"/>
      <c r="TEN62" s="62"/>
      <c r="TEO62" s="62"/>
      <c r="TEP62" s="62"/>
      <c r="TEQ62" s="62"/>
      <c r="TER62" s="62"/>
      <c r="TES62" s="62"/>
      <c r="TET62" s="62"/>
      <c r="TEU62" s="62"/>
      <c r="TEV62" s="62"/>
      <c r="TEW62" s="62"/>
      <c r="TEX62" s="62"/>
      <c r="TEY62" s="62"/>
      <c r="TEZ62" s="62"/>
      <c r="TFA62" s="62"/>
      <c r="TFB62" s="62"/>
      <c r="TFC62" s="62"/>
      <c r="TFD62" s="62"/>
      <c r="TFE62" s="62"/>
      <c r="TFF62" s="62"/>
      <c r="TFG62" s="62"/>
      <c r="TFH62" s="62"/>
      <c r="TFI62" s="62"/>
      <c r="TFJ62" s="62"/>
      <c r="TFK62" s="62"/>
      <c r="TFL62" s="62"/>
      <c r="TFM62" s="62"/>
      <c r="TFN62" s="62"/>
      <c r="TFO62" s="62"/>
      <c r="TFP62" s="62"/>
      <c r="TFQ62" s="62"/>
      <c r="TFR62" s="62"/>
      <c r="TFS62" s="62"/>
      <c r="TFT62" s="62"/>
      <c r="TFU62" s="62"/>
      <c r="TFV62" s="62"/>
      <c r="TFW62" s="62"/>
      <c r="TFX62" s="62"/>
      <c r="TFY62" s="62"/>
      <c r="TFZ62" s="62"/>
      <c r="TGA62" s="62"/>
      <c r="TGB62" s="62"/>
      <c r="TGC62" s="62"/>
      <c r="TGD62" s="62"/>
      <c r="TGE62" s="62"/>
      <c r="TGF62" s="62"/>
      <c r="TGG62" s="62"/>
      <c r="TGH62" s="62"/>
      <c r="TGI62" s="62"/>
      <c r="TGJ62" s="62"/>
      <c r="TGK62" s="62"/>
      <c r="TGL62" s="62"/>
      <c r="TGM62" s="62"/>
      <c r="TGN62" s="62"/>
      <c r="TGO62" s="62"/>
      <c r="TGP62" s="62"/>
      <c r="TGQ62" s="62"/>
      <c r="TGR62" s="62"/>
      <c r="TGS62" s="62"/>
      <c r="TGT62" s="62"/>
      <c r="TGU62" s="62"/>
      <c r="TGV62" s="62"/>
      <c r="TGW62" s="62"/>
      <c r="TGX62" s="62"/>
      <c r="TGY62" s="62"/>
      <c r="TGZ62" s="62"/>
      <c r="THA62" s="62"/>
      <c r="THB62" s="62"/>
      <c r="THC62" s="62"/>
      <c r="THD62" s="62"/>
      <c r="THE62" s="62"/>
      <c r="THF62" s="62"/>
      <c r="THG62" s="62"/>
      <c r="THH62" s="62"/>
      <c r="THI62" s="62"/>
      <c r="THJ62" s="62"/>
      <c r="THK62" s="62"/>
      <c r="THL62" s="62"/>
      <c r="THM62" s="62"/>
      <c r="THN62" s="62"/>
      <c r="THO62" s="62"/>
      <c r="THP62" s="62"/>
      <c r="THQ62" s="62"/>
      <c r="THR62" s="62"/>
      <c r="THS62" s="62"/>
      <c r="THT62" s="62"/>
      <c r="THU62" s="62"/>
      <c r="THV62" s="62"/>
      <c r="THW62" s="62"/>
      <c r="THX62" s="62"/>
      <c r="THY62" s="62"/>
      <c r="THZ62" s="62"/>
      <c r="TIA62" s="62"/>
      <c r="TIB62" s="62"/>
      <c r="TIC62" s="62"/>
      <c r="TID62" s="62"/>
      <c r="TIE62" s="62"/>
      <c r="TIF62" s="62"/>
      <c r="TIG62" s="62"/>
      <c r="TIH62" s="62"/>
      <c r="TII62" s="62"/>
      <c r="TIJ62" s="62"/>
      <c r="TIK62" s="62"/>
      <c r="TIL62" s="62"/>
      <c r="TIM62" s="62"/>
      <c r="TIN62" s="62"/>
      <c r="TIO62" s="62"/>
      <c r="TIP62" s="62"/>
      <c r="TIQ62" s="62"/>
      <c r="TIR62" s="62"/>
      <c r="TIS62" s="62"/>
      <c r="TIT62" s="62"/>
      <c r="TIU62" s="62"/>
      <c r="TIV62" s="62"/>
      <c r="TIW62" s="62"/>
      <c r="TIX62" s="62"/>
      <c r="TIY62" s="62"/>
      <c r="TIZ62" s="62"/>
      <c r="TJA62" s="62"/>
      <c r="TJB62" s="62"/>
      <c r="TJC62" s="62"/>
      <c r="TJD62" s="62"/>
      <c r="TJE62" s="62"/>
      <c r="TJF62" s="62"/>
      <c r="TJG62" s="62"/>
      <c r="TJH62" s="62"/>
      <c r="TJI62" s="62"/>
      <c r="TJJ62" s="62"/>
      <c r="TJK62" s="62"/>
      <c r="TJL62" s="62"/>
      <c r="TJM62" s="62"/>
      <c r="TJN62" s="62"/>
      <c r="TJO62" s="62"/>
      <c r="TJP62" s="62"/>
      <c r="TJQ62" s="62"/>
      <c r="TJR62" s="62"/>
      <c r="TJS62" s="62"/>
      <c r="TJT62" s="62"/>
      <c r="TJU62" s="62"/>
      <c r="TJV62" s="62"/>
      <c r="TJW62" s="62"/>
      <c r="TJX62" s="62"/>
      <c r="TJY62" s="62"/>
      <c r="TJZ62" s="62"/>
      <c r="TKA62" s="62"/>
      <c r="TKB62" s="62"/>
      <c r="TKC62" s="62"/>
      <c r="TKD62" s="62"/>
      <c r="TKE62" s="62"/>
      <c r="TKF62" s="62"/>
      <c r="TKG62" s="62"/>
      <c r="TKH62" s="62"/>
      <c r="TKI62" s="62"/>
      <c r="TKJ62" s="62"/>
      <c r="TKK62" s="62"/>
      <c r="TKL62" s="62"/>
      <c r="TKM62" s="62"/>
      <c r="TKN62" s="62"/>
      <c r="TKO62" s="62"/>
      <c r="TKP62" s="62"/>
      <c r="TKQ62" s="62"/>
      <c r="TKR62" s="62"/>
      <c r="TKS62" s="62"/>
      <c r="TKT62" s="62"/>
      <c r="TKU62" s="62"/>
      <c r="TKV62" s="62"/>
      <c r="TKW62" s="62"/>
      <c r="TKX62" s="62"/>
      <c r="TKY62" s="62"/>
      <c r="TKZ62" s="62"/>
      <c r="TLA62" s="62"/>
      <c r="TLB62" s="62"/>
      <c r="TLC62" s="62"/>
      <c r="TLD62" s="62"/>
      <c r="TLE62" s="62"/>
      <c r="TLF62" s="62"/>
      <c r="TLG62" s="62"/>
      <c r="TLH62" s="62"/>
      <c r="TLI62" s="62"/>
      <c r="TLJ62" s="62"/>
      <c r="TLK62" s="62"/>
      <c r="TLL62" s="62"/>
      <c r="TLM62" s="62"/>
      <c r="TLN62" s="62"/>
      <c r="TLO62" s="62"/>
      <c r="TLP62" s="62"/>
      <c r="TLQ62" s="62"/>
      <c r="TLR62" s="62"/>
      <c r="TLS62" s="62"/>
      <c r="TLT62" s="62"/>
      <c r="TLU62" s="62"/>
      <c r="TLV62" s="62"/>
      <c r="TLW62" s="62"/>
      <c r="TLX62" s="62"/>
      <c r="TLY62" s="62"/>
      <c r="TLZ62" s="62"/>
      <c r="TMA62" s="62"/>
      <c r="TMB62" s="62"/>
      <c r="TMC62" s="62"/>
      <c r="TMD62" s="62"/>
      <c r="TME62" s="62"/>
      <c r="TMF62" s="62"/>
      <c r="TMG62" s="62"/>
      <c r="TMH62" s="62"/>
      <c r="TMI62" s="62"/>
      <c r="TMJ62" s="62"/>
      <c r="TMK62" s="62"/>
      <c r="TML62" s="62"/>
      <c r="TMM62" s="62"/>
      <c r="TMN62" s="62"/>
      <c r="TMO62" s="62"/>
      <c r="TMP62" s="62"/>
      <c r="TMQ62" s="62"/>
      <c r="TMR62" s="62"/>
      <c r="TMS62" s="62"/>
      <c r="TMT62" s="62"/>
      <c r="TMU62" s="62"/>
      <c r="TMV62" s="62"/>
      <c r="TMW62" s="62"/>
      <c r="TMX62" s="62"/>
      <c r="TMY62" s="62"/>
      <c r="TMZ62" s="62"/>
      <c r="TNA62" s="62"/>
      <c r="TNB62" s="62"/>
      <c r="TNC62" s="62"/>
      <c r="TND62" s="62"/>
      <c r="TNE62" s="62"/>
      <c r="TNF62" s="62"/>
      <c r="TNG62" s="62"/>
      <c r="TNH62" s="62"/>
      <c r="TNI62" s="62"/>
      <c r="TNJ62" s="62"/>
      <c r="TNK62" s="62"/>
      <c r="TNL62" s="62"/>
      <c r="TNM62" s="62"/>
      <c r="TNN62" s="62"/>
      <c r="TNO62" s="62"/>
      <c r="TNP62" s="62"/>
      <c r="TNQ62" s="62"/>
      <c r="TNR62" s="62"/>
      <c r="TNS62" s="62"/>
      <c r="TNT62" s="62"/>
      <c r="TNU62" s="62"/>
      <c r="TNV62" s="62"/>
      <c r="TNW62" s="62"/>
      <c r="TNX62" s="62"/>
      <c r="TNY62" s="62"/>
      <c r="TNZ62" s="62"/>
      <c r="TOA62" s="62"/>
      <c r="TOB62" s="62"/>
      <c r="TOC62" s="62"/>
      <c r="TOD62" s="62"/>
      <c r="TOE62" s="62"/>
      <c r="TOF62" s="62"/>
      <c r="TOG62" s="62"/>
      <c r="TOH62" s="62"/>
      <c r="TOI62" s="62"/>
      <c r="TOJ62" s="62"/>
      <c r="TOK62" s="62"/>
      <c r="TOL62" s="62"/>
      <c r="TOM62" s="62"/>
      <c r="TON62" s="62"/>
      <c r="TOO62" s="62"/>
      <c r="TOP62" s="62"/>
      <c r="TOQ62" s="62"/>
      <c r="TOR62" s="62"/>
      <c r="TOS62" s="62"/>
      <c r="TOT62" s="62"/>
      <c r="TOU62" s="62"/>
      <c r="TOV62" s="62"/>
      <c r="TOW62" s="62"/>
      <c r="TOX62" s="62"/>
      <c r="TOY62" s="62"/>
      <c r="TOZ62" s="62"/>
      <c r="TPA62" s="62"/>
      <c r="TPB62" s="62"/>
      <c r="TPC62" s="62"/>
      <c r="TPD62" s="62"/>
      <c r="TPE62" s="62"/>
      <c r="TPF62" s="62"/>
      <c r="TPG62" s="62"/>
      <c r="TPH62" s="62"/>
      <c r="TPI62" s="62"/>
      <c r="TPJ62" s="62"/>
      <c r="TPK62" s="62"/>
      <c r="TPL62" s="62"/>
      <c r="TPM62" s="62"/>
      <c r="TPN62" s="62"/>
      <c r="TPO62" s="62"/>
      <c r="TPP62" s="62"/>
      <c r="TPQ62" s="62"/>
      <c r="TPR62" s="62"/>
      <c r="TPS62" s="62"/>
      <c r="TPT62" s="62"/>
      <c r="TPU62" s="62"/>
      <c r="TPV62" s="62"/>
      <c r="TPW62" s="62"/>
      <c r="TPX62" s="62"/>
      <c r="TPY62" s="62"/>
      <c r="TPZ62" s="62"/>
      <c r="TQA62" s="62"/>
      <c r="TQB62" s="62"/>
      <c r="TQC62" s="62"/>
      <c r="TQD62" s="62"/>
      <c r="TQE62" s="62"/>
      <c r="TQF62" s="62"/>
      <c r="TQG62" s="62"/>
      <c r="TQH62" s="62"/>
      <c r="TQI62" s="62"/>
      <c r="TQJ62" s="62"/>
      <c r="TQK62" s="62"/>
      <c r="TQL62" s="62"/>
      <c r="TQM62" s="62"/>
      <c r="TQN62" s="62"/>
      <c r="TQO62" s="62"/>
      <c r="TQP62" s="62"/>
      <c r="TQQ62" s="62"/>
      <c r="TQR62" s="62"/>
      <c r="TQS62" s="62"/>
      <c r="TQT62" s="62"/>
      <c r="TQU62" s="62"/>
      <c r="TQV62" s="62"/>
      <c r="TQW62" s="62"/>
      <c r="TQX62" s="62"/>
      <c r="TQY62" s="62"/>
      <c r="TQZ62" s="62"/>
      <c r="TRA62" s="62"/>
      <c r="TRB62" s="62"/>
      <c r="TRC62" s="62"/>
      <c r="TRD62" s="62"/>
      <c r="TRE62" s="62"/>
      <c r="TRF62" s="62"/>
      <c r="TRG62" s="62"/>
      <c r="TRH62" s="62"/>
      <c r="TRI62" s="62"/>
      <c r="TRJ62" s="62"/>
      <c r="TRK62" s="62"/>
      <c r="TRL62" s="62"/>
      <c r="TRM62" s="62"/>
      <c r="TRN62" s="62"/>
      <c r="TRO62" s="62"/>
      <c r="TRP62" s="62"/>
      <c r="TRQ62" s="62"/>
      <c r="TRR62" s="62"/>
      <c r="TRS62" s="62"/>
      <c r="TRT62" s="62"/>
      <c r="TRU62" s="62"/>
      <c r="TRV62" s="62"/>
      <c r="TRW62" s="62"/>
      <c r="TRX62" s="62"/>
      <c r="TRY62" s="62"/>
      <c r="TRZ62" s="62"/>
      <c r="TSA62" s="62"/>
      <c r="TSB62" s="62"/>
      <c r="TSC62" s="62"/>
      <c r="TSD62" s="62"/>
      <c r="TSE62" s="62"/>
      <c r="TSF62" s="62"/>
      <c r="TSG62" s="62"/>
      <c r="TSH62" s="62"/>
      <c r="TSI62" s="62"/>
      <c r="TSJ62" s="62"/>
      <c r="TSK62" s="62"/>
      <c r="TSL62" s="62"/>
      <c r="TSM62" s="62"/>
      <c r="TSN62" s="62"/>
      <c r="TSO62" s="62"/>
      <c r="TSP62" s="62"/>
      <c r="TSQ62" s="62"/>
      <c r="TSR62" s="62"/>
      <c r="TSS62" s="62"/>
      <c r="TST62" s="62"/>
      <c r="TSU62" s="62"/>
      <c r="TSV62" s="62"/>
      <c r="TSW62" s="62"/>
      <c r="TSX62" s="62"/>
      <c r="TSY62" s="62"/>
      <c r="TSZ62" s="62"/>
      <c r="TTA62" s="62"/>
      <c r="TTB62" s="62"/>
      <c r="TTC62" s="62"/>
      <c r="TTD62" s="62"/>
      <c r="TTE62" s="62"/>
      <c r="TTF62" s="62"/>
      <c r="TTG62" s="62"/>
      <c r="TTH62" s="62"/>
      <c r="TTI62" s="62"/>
      <c r="TTJ62" s="62"/>
      <c r="TTK62" s="62"/>
      <c r="TTL62" s="62"/>
      <c r="TTM62" s="62"/>
      <c r="TTN62" s="62"/>
      <c r="TTO62" s="62"/>
      <c r="TTP62" s="62"/>
      <c r="TTQ62" s="62"/>
      <c r="TTR62" s="62"/>
      <c r="TTS62" s="62"/>
      <c r="TTT62" s="62"/>
      <c r="TTU62" s="62"/>
      <c r="TTV62" s="62"/>
      <c r="TTW62" s="62"/>
      <c r="TTX62" s="62"/>
      <c r="TTY62" s="62"/>
      <c r="TTZ62" s="62"/>
      <c r="TUA62" s="62"/>
      <c r="TUB62" s="62"/>
      <c r="TUC62" s="62"/>
      <c r="TUD62" s="62"/>
      <c r="TUE62" s="62"/>
      <c r="TUF62" s="62"/>
      <c r="TUG62" s="62"/>
      <c r="TUH62" s="62"/>
      <c r="TUI62" s="62"/>
      <c r="TUJ62" s="62"/>
      <c r="TUK62" s="62"/>
      <c r="TUL62" s="62"/>
      <c r="TUM62" s="62"/>
      <c r="TUN62" s="62"/>
      <c r="TUO62" s="62"/>
      <c r="TUP62" s="62"/>
      <c r="TUQ62" s="62"/>
      <c r="TUR62" s="62"/>
      <c r="TUS62" s="62"/>
      <c r="TUT62" s="62"/>
      <c r="TUU62" s="62"/>
      <c r="TUV62" s="62"/>
      <c r="TUW62" s="62"/>
      <c r="TUX62" s="62"/>
      <c r="TUY62" s="62"/>
      <c r="TUZ62" s="62"/>
      <c r="TVA62" s="62"/>
      <c r="TVB62" s="62"/>
      <c r="TVC62" s="62"/>
      <c r="TVD62" s="62"/>
      <c r="TVE62" s="62"/>
      <c r="TVF62" s="62"/>
      <c r="TVG62" s="62"/>
      <c r="TVH62" s="62"/>
      <c r="TVI62" s="62"/>
      <c r="TVJ62" s="62"/>
      <c r="TVK62" s="62"/>
      <c r="TVL62" s="62"/>
      <c r="TVM62" s="62"/>
      <c r="TVN62" s="62"/>
      <c r="TVO62" s="62"/>
      <c r="TVP62" s="62"/>
      <c r="TVQ62" s="62"/>
      <c r="TVR62" s="62"/>
      <c r="TVS62" s="62"/>
      <c r="TVT62" s="62"/>
      <c r="TVU62" s="62"/>
      <c r="TVV62" s="62"/>
      <c r="TVW62" s="62"/>
      <c r="TVX62" s="62"/>
      <c r="TVY62" s="62"/>
      <c r="TVZ62" s="62"/>
      <c r="TWA62" s="62"/>
      <c r="TWB62" s="62"/>
      <c r="TWC62" s="62"/>
      <c r="TWD62" s="62"/>
      <c r="TWE62" s="62"/>
      <c r="TWF62" s="62"/>
      <c r="TWG62" s="62"/>
      <c r="TWH62" s="62"/>
      <c r="TWI62" s="62"/>
      <c r="TWJ62" s="62"/>
      <c r="TWK62" s="62"/>
      <c r="TWL62" s="62"/>
      <c r="TWM62" s="62"/>
      <c r="TWN62" s="62"/>
      <c r="TWO62" s="62"/>
      <c r="TWP62" s="62"/>
      <c r="TWQ62" s="62"/>
      <c r="TWR62" s="62"/>
      <c r="TWS62" s="62"/>
      <c r="TWT62" s="62"/>
      <c r="TWU62" s="62"/>
      <c r="TWV62" s="62"/>
      <c r="TWW62" s="62"/>
      <c r="TWX62" s="62"/>
      <c r="TWY62" s="62"/>
      <c r="TWZ62" s="62"/>
      <c r="TXA62" s="62"/>
      <c r="TXB62" s="62"/>
      <c r="TXC62" s="62"/>
      <c r="TXD62" s="62"/>
      <c r="TXE62" s="62"/>
      <c r="TXF62" s="62"/>
      <c r="TXG62" s="62"/>
      <c r="TXH62" s="62"/>
      <c r="TXI62" s="62"/>
      <c r="TXJ62" s="62"/>
      <c r="TXK62" s="62"/>
      <c r="TXL62" s="62"/>
      <c r="TXM62" s="62"/>
      <c r="TXN62" s="62"/>
      <c r="TXO62" s="62"/>
      <c r="TXP62" s="62"/>
      <c r="TXQ62" s="62"/>
      <c r="TXR62" s="62"/>
      <c r="TXS62" s="62"/>
      <c r="TXT62" s="62"/>
      <c r="TXU62" s="62"/>
      <c r="TXV62" s="62"/>
      <c r="TXW62" s="62"/>
      <c r="TXX62" s="62"/>
      <c r="TXY62" s="62"/>
      <c r="TXZ62" s="62"/>
      <c r="TYA62" s="62"/>
      <c r="TYB62" s="62"/>
      <c r="TYC62" s="62"/>
      <c r="TYD62" s="62"/>
      <c r="TYE62" s="62"/>
      <c r="TYF62" s="62"/>
      <c r="TYG62" s="62"/>
      <c r="TYH62" s="62"/>
      <c r="TYI62" s="62"/>
      <c r="TYJ62" s="62"/>
      <c r="TYK62" s="62"/>
      <c r="TYL62" s="62"/>
      <c r="TYM62" s="62"/>
      <c r="TYN62" s="62"/>
      <c r="TYO62" s="62"/>
      <c r="TYP62" s="62"/>
      <c r="TYQ62" s="62"/>
      <c r="TYR62" s="62"/>
      <c r="TYS62" s="62"/>
      <c r="TYT62" s="62"/>
      <c r="TYU62" s="62"/>
      <c r="TYV62" s="62"/>
      <c r="TYW62" s="62"/>
      <c r="TYX62" s="62"/>
      <c r="TYY62" s="62"/>
      <c r="TYZ62" s="62"/>
      <c r="TZA62" s="62"/>
      <c r="TZB62" s="62"/>
      <c r="TZC62" s="62"/>
      <c r="TZD62" s="62"/>
      <c r="TZE62" s="62"/>
      <c r="TZF62" s="62"/>
      <c r="TZG62" s="62"/>
      <c r="TZH62" s="62"/>
      <c r="TZI62" s="62"/>
      <c r="TZJ62" s="62"/>
      <c r="TZK62" s="62"/>
      <c r="TZL62" s="62"/>
      <c r="TZM62" s="62"/>
      <c r="TZN62" s="62"/>
      <c r="TZO62" s="62"/>
      <c r="TZP62" s="62"/>
      <c r="TZQ62" s="62"/>
      <c r="TZR62" s="62"/>
      <c r="TZS62" s="62"/>
      <c r="TZT62" s="62"/>
      <c r="TZU62" s="62"/>
      <c r="TZV62" s="62"/>
      <c r="TZW62" s="62"/>
      <c r="TZX62" s="62"/>
      <c r="TZY62" s="62"/>
      <c r="TZZ62" s="62"/>
      <c r="UAA62" s="62"/>
      <c r="UAB62" s="62"/>
      <c r="UAC62" s="62"/>
      <c r="UAD62" s="62"/>
      <c r="UAE62" s="62"/>
      <c r="UAF62" s="62"/>
      <c r="UAG62" s="62"/>
      <c r="UAH62" s="62"/>
      <c r="UAI62" s="62"/>
      <c r="UAJ62" s="62"/>
      <c r="UAK62" s="62"/>
      <c r="UAL62" s="62"/>
      <c r="UAM62" s="62"/>
      <c r="UAN62" s="62"/>
      <c r="UAO62" s="62"/>
      <c r="UAP62" s="62"/>
      <c r="UAQ62" s="62"/>
      <c r="UAR62" s="62"/>
      <c r="UAS62" s="62"/>
      <c r="UAT62" s="62"/>
      <c r="UAU62" s="62"/>
      <c r="UAV62" s="62"/>
      <c r="UAW62" s="62"/>
      <c r="UAX62" s="62"/>
      <c r="UAY62" s="62"/>
      <c r="UAZ62" s="62"/>
      <c r="UBA62" s="62"/>
      <c r="UBB62" s="62"/>
      <c r="UBC62" s="62"/>
      <c r="UBD62" s="62"/>
      <c r="UBE62" s="62"/>
      <c r="UBF62" s="62"/>
      <c r="UBG62" s="62"/>
      <c r="UBH62" s="62"/>
      <c r="UBI62" s="62"/>
      <c r="UBJ62" s="62"/>
      <c r="UBK62" s="62"/>
      <c r="UBL62" s="62"/>
      <c r="UBM62" s="62"/>
      <c r="UBN62" s="62"/>
      <c r="UBO62" s="62"/>
      <c r="UBP62" s="62"/>
      <c r="UBQ62" s="62"/>
      <c r="UBR62" s="62"/>
      <c r="UBS62" s="62"/>
      <c r="UBT62" s="62"/>
      <c r="UBU62" s="62"/>
      <c r="UBV62" s="62"/>
      <c r="UBW62" s="62"/>
      <c r="UBX62" s="62"/>
      <c r="UBY62" s="62"/>
      <c r="UBZ62" s="62"/>
      <c r="UCA62" s="62"/>
      <c r="UCB62" s="62"/>
      <c r="UCC62" s="62"/>
      <c r="UCD62" s="62"/>
      <c r="UCE62" s="62"/>
      <c r="UCF62" s="62"/>
      <c r="UCG62" s="62"/>
      <c r="UCH62" s="62"/>
      <c r="UCI62" s="62"/>
      <c r="UCJ62" s="62"/>
      <c r="UCK62" s="62"/>
      <c r="UCL62" s="62"/>
      <c r="UCM62" s="62"/>
      <c r="UCN62" s="62"/>
      <c r="UCO62" s="62"/>
      <c r="UCP62" s="62"/>
      <c r="UCQ62" s="62"/>
      <c r="UCR62" s="62"/>
      <c r="UCS62" s="62"/>
      <c r="UCT62" s="62"/>
      <c r="UCU62" s="62"/>
      <c r="UCV62" s="62"/>
      <c r="UCW62" s="62"/>
      <c r="UCX62" s="62"/>
      <c r="UCY62" s="62"/>
      <c r="UCZ62" s="62"/>
      <c r="UDA62" s="62"/>
      <c r="UDB62" s="62"/>
      <c r="UDC62" s="62"/>
      <c r="UDD62" s="62"/>
      <c r="UDE62" s="62"/>
      <c r="UDF62" s="62"/>
      <c r="UDG62" s="62"/>
      <c r="UDH62" s="62"/>
      <c r="UDI62" s="62"/>
      <c r="UDJ62" s="62"/>
      <c r="UDK62" s="62"/>
      <c r="UDL62" s="62"/>
      <c r="UDM62" s="62"/>
      <c r="UDN62" s="62"/>
      <c r="UDO62" s="62"/>
      <c r="UDP62" s="62"/>
      <c r="UDQ62" s="62"/>
      <c r="UDR62" s="62"/>
      <c r="UDS62" s="62"/>
      <c r="UDT62" s="62"/>
      <c r="UDU62" s="62"/>
      <c r="UDV62" s="62"/>
      <c r="UDW62" s="62"/>
      <c r="UDX62" s="62"/>
      <c r="UDY62" s="62"/>
      <c r="UDZ62" s="62"/>
      <c r="UEA62" s="62"/>
      <c r="UEB62" s="62"/>
      <c r="UEC62" s="62"/>
      <c r="UED62" s="62"/>
      <c r="UEE62" s="62"/>
      <c r="UEF62" s="62"/>
      <c r="UEG62" s="62"/>
      <c r="UEH62" s="62"/>
      <c r="UEI62" s="62"/>
      <c r="UEJ62" s="62"/>
      <c r="UEK62" s="62"/>
      <c r="UEL62" s="62"/>
      <c r="UEM62" s="62"/>
      <c r="UEN62" s="62"/>
      <c r="UEO62" s="62"/>
      <c r="UEP62" s="62"/>
      <c r="UEQ62" s="62"/>
      <c r="UER62" s="62"/>
      <c r="UES62" s="62"/>
      <c r="UET62" s="62"/>
      <c r="UEU62" s="62"/>
      <c r="UEV62" s="62"/>
      <c r="UEW62" s="62"/>
      <c r="UEX62" s="62"/>
      <c r="UEY62" s="62"/>
      <c r="UEZ62" s="62"/>
      <c r="UFA62" s="62"/>
      <c r="UFB62" s="62"/>
      <c r="UFC62" s="62"/>
      <c r="UFD62" s="62"/>
      <c r="UFE62" s="62"/>
      <c r="UFF62" s="62"/>
      <c r="UFG62" s="62"/>
      <c r="UFH62" s="62"/>
      <c r="UFI62" s="62"/>
      <c r="UFJ62" s="62"/>
      <c r="UFK62" s="62"/>
      <c r="UFL62" s="62"/>
      <c r="UFM62" s="62"/>
      <c r="UFN62" s="62"/>
      <c r="UFO62" s="62"/>
      <c r="UFP62" s="62"/>
      <c r="UFQ62" s="62"/>
      <c r="UFR62" s="62"/>
      <c r="UFS62" s="62"/>
      <c r="UFT62" s="62"/>
      <c r="UFU62" s="62"/>
      <c r="UFV62" s="62"/>
      <c r="UFW62" s="62"/>
      <c r="UFX62" s="62"/>
      <c r="UFY62" s="62"/>
      <c r="UFZ62" s="62"/>
      <c r="UGA62" s="62"/>
      <c r="UGB62" s="62"/>
      <c r="UGC62" s="62"/>
      <c r="UGD62" s="62"/>
      <c r="UGE62" s="62"/>
      <c r="UGF62" s="62"/>
      <c r="UGG62" s="62"/>
      <c r="UGH62" s="62"/>
      <c r="UGI62" s="62"/>
      <c r="UGJ62" s="62"/>
      <c r="UGK62" s="62"/>
      <c r="UGL62" s="62"/>
      <c r="UGM62" s="62"/>
      <c r="UGN62" s="62"/>
      <c r="UGO62" s="62"/>
      <c r="UGP62" s="62"/>
      <c r="UGQ62" s="62"/>
      <c r="UGR62" s="62"/>
      <c r="UGS62" s="62"/>
      <c r="UGT62" s="62"/>
      <c r="UGU62" s="62"/>
      <c r="UGV62" s="62"/>
      <c r="UGW62" s="62"/>
      <c r="UGX62" s="62"/>
      <c r="UGY62" s="62"/>
      <c r="UGZ62" s="62"/>
      <c r="UHA62" s="62"/>
      <c r="UHB62" s="62"/>
      <c r="UHC62" s="62"/>
      <c r="UHD62" s="62"/>
      <c r="UHE62" s="62"/>
      <c r="UHF62" s="62"/>
      <c r="UHG62" s="62"/>
      <c r="UHH62" s="62"/>
      <c r="UHI62" s="62"/>
      <c r="UHJ62" s="62"/>
      <c r="UHK62" s="62"/>
      <c r="UHL62" s="62"/>
      <c r="UHM62" s="62"/>
      <c r="UHN62" s="62"/>
      <c r="UHO62" s="62"/>
      <c r="UHP62" s="62"/>
      <c r="UHQ62" s="62"/>
      <c r="UHR62" s="62"/>
      <c r="UHS62" s="62"/>
      <c r="UHT62" s="62"/>
      <c r="UHU62" s="62"/>
      <c r="UHV62" s="62"/>
      <c r="UHW62" s="62"/>
      <c r="UHX62" s="62"/>
      <c r="UHY62" s="62"/>
      <c r="UHZ62" s="62"/>
      <c r="UIA62" s="62"/>
      <c r="UIB62" s="62"/>
      <c r="UIC62" s="62"/>
      <c r="UID62" s="62"/>
      <c r="UIE62" s="62"/>
      <c r="UIF62" s="62"/>
      <c r="UIG62" s="62"/>
      <c r="UIH62" s="62"/>
      <c r="UII62" s="62"/>
      <c r="UIJ62" s="62"/>
      <c r="UIK62" s="62"/>
      <c r="UIL62" s="62"/>
      <c r="UIM62" s="62"/>
      <c r="UIN62" s="62"/>
      <c r="UIO62" s="62"/>
      <c r="UIP62" s="62"/>
      <c r="UIQ62" s="62"/>
      <c r="UIR62" s="62"/>
      <c r="UIS62" s="62"/>
      <c r="UIT62" s="62"/>
      <c r="UIU62" s="62"/>
      <c r="UIV62" s="62"/>
      <c r="UIW62" s="62"/>
      <c r="UIX62" s="62"/>
      <c r="UIY62" s="62"/>
      <c r="UIZ62" s="62"/>
      <c r="UJA62" s="62"/>
      <c r="UJB62" s="62"/>
      <c r="UJC62" s="62"/>
      <c r="UJD62" s="62"/>
      <c r="UJE62" s="62"/>
      <c r="UJF62" s="62"/>
      <c r="UJG62" s="62"/>
      <c r="UJH62" s="62"/>
      <c r="UJI62" s="62"/>
      <c r="UJJ62" s="62"/>
      <c r="UJK62" s="62"/>
      <c r="UJL62" s="62"/>
      <c r="UJM62" s="62"/>
      <c r="UJN62" s="62"/>
      <c r="UJO62" s="62"/>
      <c r="UJP62" s="62"/>
      <c r="UJQ62" s="62"/>
      <c r="UJR62" s="62"/>
      <c r="UJS62" s="62"/>
      <c r="UJT62" s="62"/>
      <c r="UJU62" s="62"/>
      <c r="UJV62" s="62"/>
      <c r="UJW62" s="62"/>
      <c r="UJX62" s="62"/>
      <c r="UJY62" s="62"/>
      <c r="UJZ62" s="62"/>
      <c r="UKA62" s="62"/>
      <c r="UKB62" s="62"/>
      <c r="UKC62" s="62"/>
      <c r="UKD62" s="62"/>
      <c r="UKE62" s="62"/>
      <c r="UKF62" s="62"/>
      <c r="UKG62" s="62"/>
      <c r="UKH62" s="62"/>
      <c r="UKI62" s="62"/>
      <c r="UKJ62" s="62"/>
      <c r="UKK62" s="62"/>
      <c r="UKL62" s="62"/>
      <c r="UKM62" s="62"/>
      <c r="UKN62" s="62"/>
      <c r="UKO62" s="62"/>
      <c r="UKP62" s="62"/>
      <c r="UKQ62" s="62"/>
      <c r="UKR62" s="62"/>
      <c r="UKS62" s="62"/>
      <c r="UKT62" s="62"/>
      <c r="UKU62" s="62"/>
      <c r="UKV62" s="62"/>
      <c r="UKW62" s="62"/>
      <c r="UKX62" s="62"/>
      <c r="UKY62" s="62"/>
      <c r="UKZ62" s="62"/>
      <c r="ULA62" s="62"/>
      <c r="ULB62" s="62"/>
      <c r="ULC62" s="62"/>
      <c r="ULD62" s="62"/>
      <c r="ULE62" s="62"/>
      <c r="ULF62" s="62"/>
      <c r="ULG62" s="62"/>
      <c r="ULH62" s="62"/>
      <c r="ULI62" s="62"/>
      <c r="ULJ62" s="62"/>
      <c r="ULK62" s="62"/>
      <c r="ULL62" s="62"/>
      <c r="ULM62" s="62"/>
      <c r="ULN62" s="62"/>
      <c r="ULO62" s="62"/>
      <c r="ULP62" s="62"/>
      <c r="ULQ62" s="62"/>
      <c r="ULR62" s="62"/>
      <c r="ULS62" s="62"/>
      <c r="ULT62" s="62"/>
      <c r="ULU62" s="62"/>
      <c r="ULV62" s="62"/>
      <c r="ULW62" s="62"/>
      <c r="ULX62" s="62"/>
      <c r="ULY62" s="62"/>
      <c r="ULZ62" s="62"/>
      <c r="UMA62" s="62"/>
      <c r="UMB62" s="62"/>
      <c r="UMC62" s="62"/>
      <c r="UMD62" s="62"/>
      <c r="UME62" s="62"/>
      <c r="UMF62" s="62"/>
      <c r="UMG62" s="62"/>
      <c r="UMH62" s="62"/>
      <c r="UMI62" s="62"/>
      <c r="UMJ62" s="62"/>
      <c r="UMK62" s="62"/>
      <c r="UML62" s="62"/>
      <c r="UMM62" s="62"/>
      <c r="UMN62" s="62"/>
      <c r="UMO62" s="62"/>
      <c r="UMP62" s="62"/>
      <c r="UMQ62" s="62"/>
      <c r="UMR62" s="62"/>
      <c r="UMS62" s="62"/>
      <c r="UMT62" s="62"/>
      <c r="UMU62" s="62"/>
      <c r="UMV62" s="62"/>
      <c r="UMW62" s="62"/>
      <c r="UMX62" s="62"/>
      <c r="UMY62" s="62"/>
      <c r="UMZ62" s="62"/>
      <c r="UNA62" s="62"/>
      <c r="UNB62" s="62"/>
      <c r="UNC62" s="62"/>
      <c r="UND62" s="62"/>
      <c r="UNE62" s="62"/>
      <c r="UNF62" s="62"/>
      <c r="UNG62" s="62"/>
      <c r="UNH62" s="62"/>
      <c r="UNI62" s="62"/>
      <c r="UNJ62" s="62"/>
      <c r="UNK62" s="62"/>
      <c r="UNL62" s="62"/>
      <c r="UNM62" s="62"/>
      <c r="UNN62" s="62"/>
      <c r="UNO62" s="62"/>
      <c r="UNP62" s="62"/>
      <c r="UNQ62" s="62"/>
      <c r="UNR62" s="62"/>
      <c r="UNS62" s="62"/>
      <c r="UNT62" s="62"/>
      <c r="UNU62" s="62"/>
      <c r="UNV62" s="62"/>
      <c r="UNW62" s="62"/>
      <c r="UNX62" s="62"/>
      <c r="UNY62" s="62"/>
      <c r="UNZ62" s="62"/>
      <c r="UOA62" s="62"/>
      <c r="UOB62" s="62"/>
      <c r="UOC62" s="62"/>
      <c r="UOD62" s="62"/>
      <c r="UOE62" s="62"/>
      <c r="UOF62" s="62"/>
      <c r="UOG62" s="62"/>
      <c r="UOH62" s="62"/>
      <c r="UOI62" s="62"/>
      <c r="UOJ62" s="62"/>
      <c r="UOK62" s="62"/>
      <c r="UOL62" s="62"/>
      <c r="UOM62" s="62"/>
      <c r="UON62" s="62"/>
      <c r="UOO62" s="62"/>
      <c r="UOP62" s="62"/>
      <c r="UOQ62" s="62"/>
      <c r="UOR62" s="62"/>
      <c r="UOS62" s="62"/>
      <c r="UOT62" s="62"/>
      <c r="UOU62" s="62"/>
      <c r="UOV62" s="62"/>
      <c r="UOW62" s="62"/>
      <c r="UOX62" s="62"/>
      <c r="UOY62" s="62"/>
      <c r="UOZ62" s="62"/>
      <c r="UPA62" s="62"/>
      <c r="UPB62" s="62"/>
      <c r="UPC62" s="62"/>
      <c r="UPD62" s="62"/>
      <c r="UPE62" s="62"/>
      <c r="UPF62" s="62"/>
      <c r="UPG62" s="62"/>
      <c r="UPH62" s="62"/>
      <c r="UPI62" s="62"/>
      <c r="UPJ62" s="62"/>
      <c r="UPK62" s="62"/>
      <c r="UPL62" s="62"/>
      <c r="UPM62" s="62"/>
      <c r="UPN62" s="62"/>
      <c r="UPO62" s="62"/>
      <c r="UPP62" s="62"/>
      <c r="UPQ62" s="62"/>
      <c r="UPR62" s="62"/>
      <c r="UPS62" s="62"/>
      <c r="UPT62" s="62"/>
      <c r="UPU62" s="62"/>
      <c r="UPV62" s="62"/>
      <c r="UPW62" s="62"/>
      <c r="UPX62" s="62"/>
      <c r="UPY62" s="62"/>
      <c r="UPZ62" s="62"/>
      <c r="UQA62" s="62"/>
      <c r="UQB62" s="62"/>
      <c r="UQC62" s="62"/>
      <c r="UQD62" s="62"/>
      <c r="UQE62" s="62"/>
      <c r="UQF62" s="62"/>
      <c r="UQG62" s="62"/>
      <c r="UQH62" s="62"/>
      <c r="UQI62" s="62"/>
      <c r="UQJ62" s="62"/>
      <c r="UQK62" s="62"/>
      <c r="UQL62" s="62"/>
      <c r="UQM62" s="62"/>
      <c r="UQN62" s="62"/>
      <c r="UQO62" s="62"/>
      <c r="UQP62" s="62"/>
      <c r="UQQ62" s="62"/>
      <c r="UQR62" s="62"/>
      <c r="UQS62" s="62"/>
      <c r="UQT62" s="62"/>
      <c r="UQU62" s="62"/>
      <c r="UQV62" s="62"/>
      <c r="UQW62" s="62"/>
      <c r="UQX62" s="62"/>
      <c r="UQY62" s="62"/>
      <c r="UQZ62" s="62"/>
      <c r="URA62" s="62"/>
      <c r="URB62" s="62"/>
      <c r="URC62" s="62"/>
      <c r="URD62" s="62"/>
      <c r="URE62" s="62"/>
      <c r="URF62" s="62"/>
      <c r="URG62" s="62"/>
      <c r="URH62" s="62"/>
      <c r="URI62" s="62"/>
      <c r="URJ62" s="62"/>
      <c r="URK62" s="62"/>
      <c r="URL62" s="62"/>
      <c r="URM62" s="62"/>
      <c r="URN62" s="62"/>
      <c r="URO62" s="62"/>
      <c r="URP62" s="62"/>
      <c r="URQ62" s="62"/>
      <c r="URR62" s="62"/>
      <c r="URS62" s="62"/>
      <c r="URT62" s="62"/>
      <c r="URU62" s="62"/>
      <c r="URV62" s="62"/>
      <c r="URW62" s="62"/>
      <c r="URX62" s="62"/>
      <c r="URY62" s="62"/>
      <c r="URZ62" s="62"/>
      <c r="USA62" s="62"/>
      <c r="USB62" s="62"/>
      <c r="USC62" s="62"/>
      <c r="USD62" s="62"/>
      <c r="USE62" s="62"/>
      <c r="USF62" s="62"/>
      <c r="USG62" s="62"/>
      <c r="USH62" s="62"/>
      <c r="USI62" s="62"/>
      <c r="USJ62" s="62"/>
      <c r="USK62" s="62"/>
      <c r="USL62" s="62"/>
      <c r="USM62" s="62"/>
      <c r="USN62" s="62"/>
      <c r="USO62" s="62"/>
      <c r="USP62" s="62"/>
      <c r="USQ62" s="62"/>
      <c r="USR62" s="62"/>
      <c r="USS62" s="62"/>
      <c r="UST62" s="62"/>
      <c r="USU62" s="62"/>
      <c r="USV62" s="62"/>
      <c r="USW62" s="62"/>
      <c r="USX62" s="62"/>
      <c r="USY62" s="62"/>
      <c r="USZ62" s="62"/>
      <c r="UTA62" s="62"/>
      <c r="UTB62" s="62"/>
      <c r="UTC62" s="62"/>
      <c r="UTD62" s="62"/>
      <c r="UTE62" s="62"/>
      <c r="UTF62" s="62"/>
      <c r="UTG62" s="62"/>
      <c r="UTH62" s="62"/>
      <c r="UTI62" s="62"/>
      <c r="UTJ62" s="62"/>
      <c r="UTK62" s="62"/>
      <c r="UTL62" s="62"/>
      <c r="UTM62" s="62"/>
      <c r="UTN62" s="62"/>
      <c r="UTO62" s="62"/>
      <c r="UTP62" s="62"/>
      <c r="UTQ62" s="62"/>
      <c r="UTR62" s="62"/>
      <c r="UTS62" s="62"/>
      <c r="UTT62" s="62"/>
      <c r="UTU62" s="62"/>
      <c r="UTV62" s="62"/>
      <c r="UTW62" s="62"/>
      <c r="UTX62" s="62"/>
      <c r="UTY62" s="62"/>
      <c r="UTZ62" s="62"/>
      <c r="UUA62" s="62"/>
      <c r="UUB62" s="62"/>
      <c r="UUC62" s="62"/>
      <c r="UUD62" s="62"/>
      <c r="UUE62" s="62"/>
      <c r="UUF62" s="62"/>
      <c r="UUG62" s="62"/>
      <c r="UUH62" s="62"/>
      <c r="UUI62" s="62"/>
      <c r="UUJ62" s="62"/>
      <c r="UUK62" s="62"/>
      <c r="UUL62" s="62"/>
      <c r="UUM62" s="62"/>
      <c r="UUN62" s="62"/>
      <c r="UUO62" s="62"/>
      <c r="UUP62" s="62"/>
      <c r="UUQ62" s="62"/>
      <c r="UUR62" s="62"/>
      <c r="UUS62" s="62"/>
      <c r="UUT62" s="62"/>
      <c r="UUU62" s="62"/>
      <c r="UUV62" s="62"/>
      <c r="UUW62" s="62"/>
      <c r="UUX62" s="62"/>
      <c r="UUY62" s="62"/>
      <c r="UUZ62" s="62"/>
      <c r="UVA62" s="62"/>
      <c r="UVB62" s="62"/>
      <c r="UVC62" s="62"/>
      <c r="UVD62" s="62"/>
      <c r="UVE62" s="62"/>
      <c r="UVF62" s="62"/>
      <c r="UVG62" s="62"/>
      <c r="UVH62" s="62"/>
      <c r="UVI62" s="62"/>
      <c r="UVJ62" s="62"/>
      <c r="UVK62" s="62"/>
      <c r="UVL62" s="62"/>
      <c r="UVM62" s="62"/>
      <c r="UVN62" s="62"/>
      <c r="UVO62" s="62"/>
      <c r="UVP62" s="62"/>
      <c r="UVQ62" s="62"/>
      <c r="UVR62" s="62"/>
      <c r="UVS62" s="62"/>
      <c r="UVT62" s="62"/>
      <c r="UVU62" s="62"/>
      <c r="UVV62" s="62"/>
      <c r="UVW62" s="62"/>
      <c r="UVX62" s="62"/>
      <c r="UVY62" s="62"/>
      <c r="UVZ62" s="62"/>
      <c r="UWA62" s="62"/>
      <c r="UWB62" s="62"/>
      <c r="UWC62" s="62"/>
      <c r="UWD62" s="62"/>
      <c r="UWE62" s="62"/>
      <c r="UWF62" s="62"/>
      <c r="UWG62" s="62"/>
      <c r="UWH62" s="62"/>
      <c r="UWI62" s="62"/>
      <c r="UWJ62" s="62"/>
      <c r="UWK62" s="62"/>
      <c r="UWL62" s="62"/>
      <c r="UWM62" s="62"/>
      <c r="UWN62" s="62"/>
      <c r="UWO62" s="62"/>
      <c r="UWP62" s="62"/>
      <c r="UWQ62" s="62"/>
      <c r="UWR62" s="62"/>
      <c r="UWS62" s="62"/>
      <c r="UWT62" s="62"/>
      <c r="UWU62" s="62"/>
      <c r="UWV62" s="62"/>
      <c r="UWW62" s="62"/>
      <c r="UWX62" s="62"/>
      <c r="UWY62" s="62"/>
      <c r="UWZ62" s="62"/>
      <c r="UXA62" s="62"/>
      <c r="UXB62" s="62"/>
      <c r="UXC62" s="62"/>
      <c r="UXD62" s="62"/>
      <c r="UXE62" s="62"/>
      <c r="UXF62" s="62"/>
      <c r="UXG62" s="62"/>
      <c r="UXH62" s="62"/>
      <c r="UXI62" s="62"/>
      <c r="UXJ62" s="62"/>
      <c r="UXK62" s="62"/>
      <c r="UXL62" s="62"/>
      <c r="UXM62" s="62"/>
      <c r="UXN62" s="62"/>
      <c r="UXO62" s="62"/>
      <c r="UXP62" s="62"/>
      <c r="UXQ62" s="62"/>
      <c r="UXR62" s="62"/>
      <c r="UXS62" s="62"/>
      <c r="UXT62" s="62"/>
      <c r="UXU62" s="62"/>
      <c r="UXV62" s="62"/>
      <c r="UXW62" s="62"/>
      <c r="UXX62" s="62"/>
      <c r="UXY62" s="62"/>
      <c r="UXZ62" s="62"/>
      <c r="UYA62" s="62"/>
      <c r="UYB62" s="62"/>
      <c r="UYC62" s="62"/>
      <c r="UYD62" s="62"/>
      <c r="UYE62" s="62"/>
      <c r="UYF62" s="62"/>
      <c r="UYG62" s="62"/>
      <c r="UYH62" s="62"/>
      <c r="UYI62" s="62"/>
      <c r="UYJ62" s="62"/>
      <c r="UYK62" s="62"/>
      <c r="UYL62" s="62"/>
      <c r="UYM62" s="62"/>
      <c r="UYN62" s="62"/>
      <c r="UYO62" s="62"/>
      <c r="UYP62" s="62"/>
      <c r="UYQ62" s="62"/>
      <c r="UYR62" s="62"/>
      <c r="UYS62" s="62"/>
      <c r="UYT62" s="62"/>
      <c r="UYU62" s="62"/>
      <c r="UYV62" s="62"/>
      <c r="UYW62" s="62"/>
      <c r="UYX62" s="62"/>
      <c r="UYY62" s="62"/>
      <c r="UYZ62" s="62"/>
      <c r="UZA62" s="62"/>
      <c r="UZB62" s="62"/>
      <c r="UZC62" s="62"/>
      <c r="UZD62" s="62"/>
      <c r="UZE62" s="62"/>
      <c r="UZF62" s="62"/>
      <c r="UZG62" s="62"/>
      <c r="UZH62" s="62"/>
      <c r="UZI62" s="62"/>
      <c r="UZJ62" s="62"/>
      <c r="UZK62" s="62"/>
      <c r="UZL62" s="62"/>
      <c r="UZM62" s="62"/>
      <c r="UZN62" s="62"/>
      <c r="UZO62" s="62"/>
      <c r="UZP62" s="62"/>
      <c r="UZQ62" s="62"/>
      <c r="UZR62" s="62"/>
      <c r="UZS62" s="62"/>
      <c r="UZT62" s="62"/>
      <c r="UZU62" s="62"/>
      <c r="UZV62" s="62"/>
      <c r="UZW62" s="62"/>
      <c r="UZX62" s="62"/>
      <c r="UZY62" s="62"/>
      <c r="UZZ62" s="62"/>
      <c r="VAA62" s="62"/>
      <c r="VAB62" s="62"/>
      <c r="VAC62" s="62"/>
      <c r="VAD62" s="62"/>
      <c r="VAE62" s="62"/>
      <c r="VAF62" s="62"/>
      <c r="VAG62" s="62"/>
      <c r="VAH62" s="62"/>
      <c r="VAI62" s="62"/>
      <c r="VAJ62" s="62"/>
      <c r="VAK62" s="62"/>
      <c r="VAL62" s="62"/>
      <c r="VAM62" s="62"/>
      <c r="VAN62" s="62"/>
      <c r="VAO62" s="62"/>
      <c r="VAP62" s="62"/>
      <c r="VAQ62" s="62"/>
      <c r="VAR62" s="62"/>
      <c r="VAS62" s="62"/>
      <c r="VAT62" s="62"/>
      <c r="VAU62" s="62"/>
      <c r="VAV62" s="62"/>
      <c r="VAW62" s="62"/>
      <c r="VAX62" s="62"/>
      <c r="VAY62" s="62"/>
      <c r="VAZ62" s="62"/>
      <c r="VBA62" s="62"/>
      <c r="VBB62" s="62"/>
      <c r="VBC62" s="62"/>
      <c r="VBD62" s="62"/>
      <c r="VBE62" s="62"/>
      <c r="VBF62" s="62"/>
      <c r="VBG62" s="62"/>
      <c r="VBH62" s="62"/>
      <c r="VBI62" s="62"/>
      <c r="VBJ62" s="62"/>
      <c r="VBK62" s="62"/>
      <c r="VBL62" s="62"/>
      <c r="VBM62" s="62"/>
      <c r="VBN62" s="62"/>
      <c r="VBO62" s="62"/>
      <c r="VBP62" s="62"/>
      <c r="VBQ62" s="62"/>
      <c r="VBR62" s="62"/>
      <c r="VBS62" s="62"/>
      <c r="VBT62" s="62"/>
      <c r="VBU62" s="62"/>
      <c r="VBV62" s="62"/>
      <c r="VBW62" s="62"/>
      <c r="VBX62" s="62"/>
      <c r="VBY62" s="62"/>
      <c r="VBZ62" s="62"/>
      <c r="VCA62" s="62"/>
      <c r="VCB62" s="62"/>
      <c r="VCC62" s="62"/>
      <c r="VCD62" s="62"/>
      <c r="VCE62" s="62"/>
      <c r="VCF62" s="62"/>
      <c r="VCG62" s="62"/>
      <c r="VCH62" s="62"/>
      <c r="VCI62" s="62"/>
      <c r="VCJ62" s="62"/>
      <c r="VCK62" s="62"/>
      <c r="VCL62" s="62"/>
      <c r="VCM62" s="62"/>
      <c r="VCN62" s="62"/>
      <c r="VCO62" s="62"/>
      <c r="VCP62" s="62"/>
      <c r="VCQ62" s="62"/>
      <c r="VCR62" s="62"/>
      <c r="VCS62" s="62"/>
      <c r="VCT62" s="62"/>
      <c r="VCU62" s="62"/>
      <c r="VCV62" s="62"/>
      <c r="VCW62" s="62"/>
      <c r="VCX62" s="62"/>
      <c r="VCY62" s="62"/>
      <c r="VCZ62" s="62"/>
      <c r="VDA62" s="62"/>
      <c r="VDB62" s="62"/>
      <c r="VDC62" s="62"/>
      <c r="VDD62" s="62"/>
      <c r="VDE62" s="62"/>
      <c r="VDF62" s="62"/>
      <c r="VDG62" s="62"/>
      <c r="VDH62" s="62"/>
      <c r="VDI62" s="62"/>
      <c r="VDJ62" s="62"/>
      <c r="VDK62" s="62"/>
      <c r="VDL62" s="62"/>
      <c r="VDM62" s="62"/>
      <c r="VDN62" s="62"/>
      <c r="VDO62" s="62"/>
      <c r="VDP62" s="62"/>
      <c r="VDQ62" s="62"/>
      <c r="VDR62" s="62"/>
      <c r="VDS62" s="62"/>
      <c r="VDT62" s="62"/>
      <c r="VDU62" s="62"/>
      <c r="VDV62" s="62"/>
      <c r="VDW62" s="62"/>
      <c r="VDX62" s="62"/>
      <c r="VDY62" s="62"/>
      <c r="VDZ62" s="62"/>
      <c r="VEA62" s="62"/>
      <c r="VEB62" s="62"/>
      <c r="VEC62" s="62"/>
      <c r="VED62" s="62"/>
      <c r="VEE62" s="62"/>
      <c r="VEF62" s="62"/>
      <c r="VEG62" s="62"/>
      <c r="VEH62" s="62"/>
      <c r="VEI62" s="62"/>
      <c r="VEJ62" s="62"/>
      <c r="VEK62" s="62"/>
      <c r="VEL62" s="62"/>
      <c r="VEM62" s="62"/>
      <c r="VEN62" s="62"/>
      <c r="VEO62" s="62"/>
      <c r="VEP62" s="62"/>
      <c r="VEQ62" s="62"/>
      <c r="VER62" s="62"/>
      <c r="VES62" s="62"/>
      <c r="VET62" s="62"/>
      <c r="VEU62" s="62"/>
      <c r="VEV62" s="62"/>
      <c r="VEW62" s="62"/>
      <c r="VEX62" s="62"/>
      <c r="VEY62" s="62"/>
      <c r="VEZ62" s="62"/>
      <c r="VFA62" s="62"/>
      <c r="VFB62" s="62"/>
      <c r="VFC62" s="62"/>
      <c r="VFD62" s="62"/>
      <c r="VFE62" s="62"/>
      <c r="VFF62" s="62"/>
      <c r="VFG62" s="62"/>
      <c r="VFH62" s="62"/>
      <c r="VFI62" s="62"/>
      <c r="VFJ62" s="62"/>
      <c r="VFK62" s="62"/>
      <c r="VFL62" s="62"/>
      <c r="VFM62" s="62"/>
      <c r="VFN62" s="62"/>
      <c r="VFO62" s="62"/>
      <c r="VFP62" s="62"/>
      <c r="VFQ62" s="62"/>
      <c r="VFR62" s="62"/>
      <c r="VFS62" s="62"/>
      <c r="VFT62" s="62"/>
      <c r="VFU62" s="62"/>
      <c r="VFV62" s="62"/>
      <c r="VFW62" s="62"/>
      <c r="VFX62" s="62"/>
      <c r="VFY62" s="62"/>
      <c r="VFZ62" s="62"/>
      <c r="VGA62" s="62"/>
      <c r="VGB62" s="62"/>
      <c r="VGC62" s="62"/>
      <c r="VGD62" s="62"/>
      <c r="VGE62" s="62"/>
      <c r="VGF62" s="62"/>
      <c r="VGG62" s="62"/>
      <c r="VGH62" s="62"/>
      <c r="VGI62" s="62"/>
      <c r="VGJ62" s="62"/>
      <c r="VGK62" s="62"/>
      <c r="VGL62" s="62"/>
      <c r="VGM62" s="62"/>
      <c r="VGN62" s="62"/>
      <c r="VGO62" s="62"/>
      <c r="VGP62" s="62"/>
      <c r="VGQ62" s="62"/>
      <c r="VGR62" s="62"/>
      <c r="VGS62" s="62"/>
      <c r="VGT62" s="62"/>
      <c r="VGU62" s="62"/>
      <c r="VGV62" s="62"/>
      <c r="VGW62" s="62"/>
      <c r="VGX62" s="62"/>
      <c r="VGY62" s="62"/>
      <c r="VGZ62" s="62"/>
      <c r="VHA62" s="62"/>
      <c r="VHB62" s="62"/>
      <c r="VHC62" s="62"/>
      <c r="VHD62" s="62"/>
      <c r="VHE62" s="62"/>
      <c r="VHF62" s="62"/>
      <c r="VHG62" s="62"/>
      <c r="VHH62" s="62"/>
      <c r="VHI62" s="62"/>
      <c r="VHJ62" s="62"/>
      <c r="VHK62" s="62"/>
      <c r="VHL62" s="62"/>
      <c r="VHM62" s="62"/>
      <c r="VHN62" s="62"/>
      <c r="VHO62" s="62"/>
      <c r="VHP62" s="62"/>
      <c r="VHQ62" s="62"/>
      <c r="VHR62" s="62"/>
      <c r="VHS62" s="62"/>
      <c r="VHT62" s="62"/>
      <c r="VHU62" s="62"/>
      <c r="VHV62" s="62"/>
      <c r="VHW62" s="62"/>
      <c r="VHX62" s="62"/>
      <c r="VHY62" s="62"/>
      <c r="VHZ62" s="62"/>
      <c r="VIA62" s="62"/>
      <c r="VIB62" s="62"/>
      <c r="VIC62" s="62"/>
      <c r="VID62" s="62"/>
      <c r="VIE62" s="62"/>
      <c r="VIF62" s="62"/>
      <c r="VIG62" s="62"/>
      <c r="VIH62" s="62"/>
      <c r="VII62" s="62"/>
      <c r="VIJ62" s="62"/>
      <c r="VIK62" s="62"/>
      <c r="VIL62" s="62"/>
      <c r="VIM62" s="62"/>
      <c r="VIN62" s="62"/>
      <c r="VIO62" s="62"/>
      <c r="VIP62" s="62"/>
      <c r="VIQ62" s="62"/>
      <c r="VIR62" s="62"/>
      <c r="VIS62" s="62"/>
      <c r="VIT62" s="62"/>
      <c r="VIU62" s="62"/>
      <c r="VIV62" s="62"/>
      <c r="VIW62" s="62"/>
      <c r="VIX62" s="62"/>
      <c r="VIY62" s="62"/>
      <c r="VIZ62" s="62"/>
      <c r="VJA62" s="62"/>
      <c r="VJB62" s="62"/>
      <c r="VJC62" s="62"/>
      <c r="VJD62" s="62"/>
      <c r="VJE62" s="62"/>
      <c r="VJF62" s="62"/>
      <c r="VJG62" s="62"/>
      <c r="VJH62" s="62"/>
      <c r="VJI62" s="62"/>
      <c r="VJJ62" s="62"/>
      <c r="VJK62" s="62"/>
      <c r="VJL62" s="62"/>
      <c r="VJM62" s="62"/>
      <c r="VJN62" s="62"/>
      <c r="VJO62" s="62"/>
      <c r="VJP62" s="62"/>
      <c r="VJQ62" s="62"/>
      <c r="VJR62" s="62"/>
      <c r="VJS62" s="62"/>
      <c r="VJT62" s="62"/>
      <c r="VJU62" s="62"/>
      <c r="VJV62" s="62"/>
      <c r="VJW62" s="62"/>
      <c r="VJX62" s="62"/>
      <c r="VJY62" s="62"/>
      <c r="VJZ62" s="62"/>
      <c r="VKA62" s="62"/>
      <c r="VKB62" s="62"/>
      <c r="VKC62" s="62"/>
      <c r="VKD62" s="62"/>
      <c r="VKE62" s="62"/>
      <c r="VKF62" s="62"/>
      <c r="VKG62" s="62"/>
      <c r="VKH62" s="62"/>
      <c r="VKI62" s="62"/>
      <c r="VKJ62" s="62"/>
      <c r="VKK62" s="62"/>
      <c r="VKL62" s="62"/>
      <c r="VKM62" s="62"/>
      <c r="VKN62" s="62"/>
      <c r="VKO62" s="62"/>
      <c r="VKP62" s="62"/>
      <c r="VKQ62" s="62"/>
      <c r="VKR62" s="62"/>
      <c r="VKS62" s="62"/>
      <c r="VKT62" s="62"/>
      <c r="VKU62" s="62"/>
      <c r="VKV62" s="62"/>
      <c r="VKW62" s="62"/>
      <c r="VKX62" s="62"/>
      <c r="VKY62" s="62"/>
      <c r="VKZ62" s="62"/>
      <c r="VLA62" s="62"/>
      <c r="VLB62" s="62"/>
      <c r="VLC62" s="62"/>
      <c r="VLD62" s="62"/>
      <c r="VLE62" s="62"/>
      <c r="VLF62" s="62"/>
      <c r="VLG62" s="62"/>
      <c r="VLH62" s="62"/>
      <c r="VLI62" s="62"/>
      <c r="VLJ62" s="62"/>
      <c r="VLK62" s="62"/>
      <c r="VLL62" s="62"/>
      <c r="VLM62" s="62"/>
      <c r="VLN62" s="62"/>
      <c r="VLO62" s="62"/>
      <c r="VLP62" s="62"/>
      <c r="VLQ62" s="62"/>
      <c r="VLR62" s="62"/>
      <c r="VLS62" s="62"/>
      <c r="VLT62" s="62"/>
      <c r="VLU62" s="62"/>
      <c r="VLV62" s="62"/>
      <c r="VLW62" s="62"/>
      <c r="VLX62" s="62"/>
      <c r="VLY62" s="62"/>
      <c r="VLZ62" s="62"/>
      <c r="VMA62" s="62"/>
      <c r="VMB62" s="62"/>
      <c r="VMC62" s="62"/>
      <c r="VMD62" s="62"/>
      <c r="VME62" s="62"/>
      <c r="VMF62" s="62"/>
      <c r="VMG62" s="62"/>
      <c r="VMH62" s="62"/>
      <c r="VMI62" s="62"/>
      <c r="VMJ62" s="62"/>
      <c r="VMK62" s="62"/>
      <c r="VML62" s="62"/>
      <c r="VMM62" s="62"/>
      <c r="VMN62" s="62"/>
      <c r="VMO62" s="62"/>
      <c r="VMP62" s="62"/>
      <c r="VMQ62" s="62"/>
      <c r="VMR62" s="62"/>
      <c r="VMS62" s="62"/>
      <c r="VMT62" s="62"/>
      <c r="VMU62" s="62"/>
      <c r="VMV62" s="62"/>
      <c r="VMW62" s="62"/>
      <c r="VMX62" s="62"/>
      <c r="VMY62" s="62"/>
      <c r="VMZ62" s="62"/>
      <c r="VNA62" s="62"/>
      <c r="VNB62" s="62"/>
      <c r="VNC62" s="62"/>
      <c r="VND62" s="62"/>
      <c r="VNE62" s="62"/>
      <c r="VNF62" s="62"/>
      <c r="VNG62" s="62"/>
      <c r="VNH62" s="62"/>
      <c r="VNI62" s="62"/>
      <c r="VNJ62" s="62"/>
      <c r="VNK62" s="62"/>
      <c r="VNL62" s="62"/>
      <c r="VNM62" s="62"/>
      <c r="VNN62" s="62"/>
      <c r="VNO62" s="62"/>
      <c r="VNP62" s="62"/>
      <c r="VNQ62" s="62"/>
      <c r="VNR62" s="62"/>
      <c r="VNS62" s="62"/>
      <c r="VNT62" s="62"/>
      <c r="VNU62" s="62"/>
      <c r="VNV62" s="62"/>
      <c r="VNW62" s="62"/>
      <c r="VNX62" s="62"/>
      <c r="VNY62" s="62"/>
      <c r="VNZ62" s="62"/>
      <c r="VOA62" s="62"/>
      <c r="VOB62" s="62"/>
      <c r="VOC62" s="62"/>
      <c r="VOD62" s="62"/>
      <c r="VOE62" s="62"/>
      <c r="VOF62" s="62"/>
      <c r="VOG62" s="62"/>
      <c r="VOH62" s="62"/>
      <c r="VOI62" s="62"/>
      <c r="VOJ62" s="62"/>
      <c r="VOK62" s="62"/>
      <c r="VOL62" s="62"/>
      <c r="VOM62" s="62"/>
      <c r="VON62" s="62"/>
      <c r="VOO62" s="62"/>
      <c r="VOP62" s="62"/>
      <c r="VOQ62" s="62"/>
      <c r="VOR62" s="62"/>
      <c r="VOS62" s="62"/>
      <c r="VOT62" s="62"/>
      <c r="VOU62" s="62"/>
      <c r="VOV62" s="62"/>
      <c r="VOW62" s="62"/>
      <c r="VOX62" s="62"/>
      <c r="VOY62" s="62"/>
      <c r="VOZ62" s="62"/>
      <c r="VPA62" s="62"/>
      <c r="VPB62" s="62"/>
      <c r="VPC62" s="62"/>
      <c r="VPD62" s="62"/>
      <c r="VPE62" s="62"/>
      <c r="VPF62" s="62"/>
      <c r="VPG62" s="62"/>
      <c r="VPH62" s="62"/>
      <c r="VPI62" s="62"/>
      <c r="VPJ62" s="62"/>
      <c r="VPK62" s="62"/>
      <c r="VPL62" s="62"/>
      <c r="VPM62" s="62"/>
      <c r="VPN62" s="62"/>
      <c r="VPO62" s="62"/>
      <c r="VPP62" s="62"/>
      <c r="VPQ62" s="62"/>
      <c r="VPR62" s="62"/>
      <c r="VPS62" s="62"/>
      <c r="VPT62" s="62"/>
      <c r="VPU62" s="62"/>
      <c r="VPV62" s="62"/>
      <c r="VPW62" s="62"/>
      <c r="VPX62" s="62"/>
      <c r="VPY62" s="62"/>
      <c r="VPZ62" s="62"/>
      <c r="VQA62" s="62"/>
      <c r="VQB62" s="62"/>
      <c r="VQC62" s="62"/>
      <c r="VQD62" s="62"/>
      <c r="VQE62" s="62"/>
      <c r="VQF62" s="62"/>
      <c r="VQG62" s="62"/>
      <c r="VQH62" s="62"/>
      <c r="VQI62" s="62"/>
      <c r="VQJ62" s="62"/>
      <c r="VQK62" s="62"/>
      <c r="VQL62" s="62"/>
      <c r="VQM62" s="62"/>
      <c r="VQN62" s="62"/>
      <c r="VQO62" s="62"/>
      <c r="VQP62" s="62"/>
      <c r="VQQ62" s="62"/>
      <c r="VQR62" s="62"/>
      <c r="VQS62" s="62"/>
      <c r="VQT62" s="62"/>
      <c r="VQU62" s="62"/>
      <c r="VQV62" s="62"/>
      <c r="VQW62" s="62"/>
      <c r="VQX62" s="62"/>
      <c r="VQY62" s="62"/>
      <c r="VQZ62" s="62"/>
      <c r="VRA62" s="62"/>
      <c r="VRB62" s="62"/>
      <c r="VRC62" s="62"/>
      <c r="VRD62" s="62"/>
      <c r="VRE62" s="62"/>
      <c r="VRF62" s="62"/>
      <c r="VRG62" s="62"/>
      <c r="VRH62" s="62"/>
      <c r="VRI62" s="62"/>
      <c r="VRJ62" s="62"/>
      <c r="VRK62" s="62"/>
      <c r="VRL62" s="62"/>
      <c r="VRM62" s="62"/>
      <c r="VRN62" s="62"/>
      <c r="VRO62" s="62"/>
      <c r="VRP62" s="62"/>
      <c r="VRQ62" s="62"/>
      <c r="VRR62" s="62"/>
      <c r="VRS62" s="62"/>
      <c r="VRT62" s="62"/>
      <c r="VRU62" s="62"/>
      <c r="VRV62" s="62"/>
      <c r="VRW62" s="62"/>
      <c r="VRX62" s="62"/>
      <c r="VRY62" s="62"/>
      <c r="VRZ62" s="62"/>
      <c r="VSA62" s="62"/>
      <c r="VSB62" s="62"/>
      <c r="VSC62" s="62"/>
      <c r="VSD62" s="62"/>
      <c r="VSE62" s="62"/>
      <c r="VSF62" s="62"/>
      <c r="VSG62" s="62"/>
      <c r="VSH62" s="62"/>
      <c r="VSI62" s="62"/>
      <c r="VSJ62" s="62"/>
      <c r="VSK62" s="62"/>
      <c r="VSL62" s="62"/>
      <c r="VSM62" s="62"/>
      <c r="VSN62" s="62"/>
      <c r="VSO62" s="62"/>
      <c r="VSP62" s="62"/>
      <c r="VSQ62" s="62"/>
      <c r="VSR62" s="62"/>
      <c r="VSS62" s="62"/>
      <c r="VST62" s="62"/>
      <c r="VSU62" s="62"/>
      <c r="VSV62" s="62"/>
      <c r="VSW62" s="62"/>
      <c r="VSX62" s="62"/>
      <c r="VSY62" s="62"/>
      <c r="VSZ62" s="62"/>
      <c r="VTA62" s="62"/>
      <c r="VTB62" s="62"/>
      <c r="VTC62" s="62"/>
      <c r="VTD62" s="62"/>
      <c r="VTE62" s="62"/>
      <c r="VTF62" s="62"/>
      <c r="VTG62" s="62"/>
      <c r="VTH62" s="62"/>
      <c r="VTI62" s="62"/>
      <c r="VTJ62" s="62"/>
      <c r="VTK62" s="62"/>
      <c r="VTL62" s="62"/>
      <c r="VTM62" s="62"/>
      <c r="VTN62" s="62"/>
      <c r="VTO62" s="62"/>
      <c r="VTP62" s="62"/>
      <c r="VTQ62" s="62"/>
      <c r="VTR62" s="62"/>
      <c r="VTS62" s="62"/>
      <c r="VTT62" s="62"/>
      <c r="VTU62" s="62"/>
      <c r="VTV62" s="62"/>
      <c r="VTW62" s="62"/>
      <c r="VTX62" s="62"/>
      <c r="VTY62" s="62"/>
      <c r="VTZ62" s="62"/>
      <c r="VUA62" s="62"/>
      <c r="VUB62" s="62"/>
      <c r="VUC62" s="62"/>
      <c r="VUD62" s="62"/>
      <c r="VUE62" s="62"/>
      <c r="VUF62" s="62"/>
      <c r="VUG62" s="62"/>
      <c r="VUH62" s="62"/>
      <c r="VUI62" s="62"/>
      <c r="VUJ62" s="62"/>
      <c r="VUK62" s="62"/>
      <c r="VUL62" s="62"/>
      <c r="VUM62" s="62"/>
      <c r="VUN62" s="62"/>
      <c r="VUO62" s="62"/>
      <c r="VUP62" s="62"/>
      <c r="VUQ62" s="62"/>
      <c r="VUR62" s="62"/>
      <c r="VUS62" s="62"/>
      <c r="VUT62" s="62"/>
      <c r="VUU62" s="62"/>
      <c r="VUV62" s="62"/>
      <c r="VUW62" s="62"/>
      <c r="VUX62" s="62"/>
      <c r="VUY62" s="62"/>
      <c r="VUZ62" s="62"/>
      <c r="VVA62" s="62"/>
      <c r="VVB62" s="62"/>
      <c r="VVC62" s="62"/>
      <c r="VVD62" s="62"/>
      <c r="VVE62" s="62"/>
      <c r="VVF62" s="62"/>
      <c r="VVG62" s="62"/>
      <c r="VVH62" s="62"/>
      <c r="VVI62" s="62"/>
      <c r="VVJ62" s="62"/>
      <c r="VVK62" s="62"/>
      <c r="VVL62" s="62"/>
      <c r="VVM62" s="62"/>
      <c r="VVN62" s="62"/>
      <c r="VVO62" s="62"/>
      <c r="VVP62" s="62"/>
      <c r="VVQ62" s="62"/>
      <c r="VVR62" s="62"/>
      <c r="VVS62" s="62"/>
      <c r="VVT62" s="62"/>
      <c r="VVU62" s="62"/>
      <c r="VVV62" s="62"/>
      <c r="VVW62" s="62"/>
      <c r="VVX62" s="62"/>
      <c r="VVY62" s="62"/>
      <c r="VVZ62" s="62"/>
      <c r="VWA62" s="62"/>
      <c r="VWB62" s="62"/>
      <c r="VWC62" s="62"/>
      <c r="VWD62" s="62"/>
      <c r="VWE62" s="62"/>
      <c r="VWF62" s="62"/>
      <c r="VWG62" s="62"/>
      <c r="VWH62" s="62"/>
      <c r="VWI62" s="62"/>
      <c r="VWJ62" s="62"/>
      <c r="VWK62" s="62"/>
      <c r="VWL62" s="62"/>
      <c r="VWM62" s="62"/>
      <c r="VWN62" s="62"/>
      <c r="VWO62" s="62"/>
      <c r="VWP62" s="62"/>
      <c r="VWQ62" s="62"/>
      <c r="VWR62" s="62"/>
      <c r="VWS62" s="62"/>
      <c r="VWT62" s="62"/>
      <c r="VWU62" s="62"/>
      <c r="VWV62" s="62"/>
      <c r="VWW62" s="62"/>
      <c r="VWX62" s="62"/>
      <c r="VWY62" s="62"/>
      <c r="VWZ62" s="62"/>
      <c r="VXA62" s="62"/>
      <c r="VXB62" s="62"/>
      <c r="VXC62" s="62"/>
      <c r="VXD62" s="62"/>
      <c r="VXE62" s="62"/>
      <c r="VXF62" s="62"/>
      <c r="VXG62" s="62"/>
      <c r="VXH62" s="62"/>
      <c r="VXI62" s="62"/>
      <c r="VXJ62" s="62"/>
      <c r="VXK62" s="62"/>
      <c r="VXL62" s="62"/>
      <c r="VXM62" s="62"/>
      <c r="VXN62" s="62"/>
      <c r="VXO62" s="62"/>
      <c r="VXP62" s="62"/>
      <c r="VXQ62" s="62"/>
      <c r="VXR62" s="62"/>
      <c r="VXS62" s="62"/>
      <c r="VXT62" s="62"/>
      <c r="VXU62" s="62"/>
      <c r="VXV62" s="62"/>
      <c r="VXW62" s="62"/>
      <c r="VXX62" s="62"/>
      <c r="VXY62" s="62"/>
      <c r="VXZ62" s="62"/>
      <c r="VYA62" s="62"/>
      <c r="VYB62" s="62"/>
      <c r="VYC62" s="62"/>
      <c r="VYD62" s="62"/>
      <c r="VYE62" s="62"/>
      <c r="VYF62" s="62"/>
      <c r="VYG62" s="62"/>
      <c r="VYH62" s="62"/>
      <c r="VYI62" s="62"/>
      <c r="VYJ62" s="62"/>
      <c r="VYK62" s="62"/>
      <c r="VYL62" s="62"/>
      <c r="VYM62" s="62"/>
      <c r="VYN62" s="62"/>
      <c r="VYO62" s="62"/>
      <c r="VYP62" s="62"/>
      <c r="VYQ62" s="62"/>
      <c r="VYR62" s="62"/>
      <c r="VYS62" s="62"/>
      <c r="VYT62" s="62"/>
      <c r="VYU62" s="62"/>
      <c r="VYV62" s="62"/>
      <c r="VYW62" s="62"/>
      <c r="VYX62" s="62"/>
      <c r="VYY62" s="62"/>
      <c r="VYZ62" s="62"/>
      <c r="VZA62" s="62"/>
      <c r="VZB62" s="62"/>
      <c r="VZC62" s="62"/>
      <c r="VZD62" s="62"/>
      <c r="VZE62" s="62"/>
      <c r="VZF62" s="62"/>
      <c r="VZG62" s="62"/>
      <c r="VZH62" s="62"/>
      <c r="VZI62" s="62"/>
      <c r="VZJ62" s="62"/>
      <c r="VZK62" s="62"/>
      <c r="VZL62" s="62"/>
      <c r="VZM62" s="62"/>
      <c r="VZN62" s="62"/>
      <c r="VZO62" s="62"/>
      <c r="VZP62" s="62"/>
      <c r="VZQ62" s="62"/>
      <c r="VZR62" s="62"/>
      <c r="VZS62" s="62"/>
      <c r="VZT62" s="62"/>
      <c r="VZU62" s="62"/>
      <c r="VZV62" s="62"/>
      <c r="VZW62" s="62"/>
      <c r="VZX62" s="62"/>
      <c r="VZY62" s="62"/>
      <c r="VZZ62" s="62"/>
      <c r="WAA62" s="62"/>
      <c r="WAB62" s="62"/>
      <c r="WAC62" s="62"/>
      <c r="WAD62" s="62"/>
      <c r="WAE62" s="62"/>
      <c r="WAF62" s="62"/>
      <c r="WAG62" s="62"/>
      <c r="WAH62" s="62"/>
      <c r="WAI62" s="62"/>
      <c r="WAJ62" s="62"/>
      <c r="WAK62" s="62"/>
      <c r="WAL62" s="62"/>
      <c r="WAM62" s="62"/>
      <c r="WAN62" s="62"/>
      <c r="WAO62" s="62"/>
      <c r="WAP62" s="62"/>
      <c r="WAQ62" s="62"/>
      <c r="WAR62" s="62"/>
      <c r="WAS62" s="62"/>
      <c r="WAT62" s="62"/>
      <c r="WAU62" s="62"/>
      <c r="WAV62" s="62"/>
      <c r="WAW62" s="62"/>
      <c r="WAX62" s="62"/>
      <c r="WAY62" s="62"/>
      <c r="WAZ62" s="62"/>
      <c r="WBA62" s="62"/>
      <c r="WBB62" s="62"/>
      <c r="WBC62" s="62"/>
      <c r="WBD62" s="62"/>
      <c r="WBE62" s="62"/>
      <c r="WBF62" s="62"/>
      <c r="WBG62" s="62"/>
      <c r="WBH62" s="62"/>
      <c r="WBI62" s="62"/>
      <c r="WBJ62" s="62"/>
      <c r="WBK62" s="62"/>
      <c r="WBL62" s="62"/>
      <c r="WBM62" s="62"/>
      <c r="WBN62" s="62"/>
      <c r="WBO62" s="62"/>
      <c r="WBP62" s="62"/>
      <c r="WBQ62" s="62"/>
      <c r="WBR62" s="62"/>
      <c r="WBS62" s="62"/>
      <c r="WBT62" s="62"/>
      <c r="WBU62" s="62"/>
      <c r="WBV62" s="62"/>
      <c r="WBW62" s="62"/>
      <c r="WBX62" s="62"/>
      <c r="WBY62" s="62"/>
      <c r="WBZ62" s="62"/>
      <c r="WCA62" s="62"/>
      <c r="WCB62" s="62"/>
      <c r="WCC62" s="62"/>
      <c r="WCD62" s="62"/>
      <c r="WCE62" s="62"/>
      <c r="WCF62" s="62"/>
      <c r="WCG62" s="62"/>
      <c r="WCH62" s="62"/>
      <c r="WCI62" s="62"/>
      <c r="WCJ62" s="62"/>
      <c r="WCK62" s="62"/>
      <c r="WCL62" s="62"/>
      <c r="WCM62" s="62"/>
      <c r="WCN62" s="62"/>
      <c r="WCO62" s="62"/>
      <c r="WCP62" s="62"/>
      <c r="WCQ62" s="62"/>
      <c r="WCR62" s="62"/>
      <c r="WCS62" s="62"/>
      <c r="WCT62" s="62"/>
      <c r="WCU62" s="62"/>
      <c r="WCV62" s="62"/>
      <c r="WCW62" s="62"/>
      <c r="WCX62" s="62"/>
      <c r="WCY62" s="62"/>
      <c r="WCZ62" s="62"/>
      <c r="WDA62" s="62"/>
      <c r="WDB62" s="62"/>
      <c r="WDC62" s="62"/>
      <c r="WDD62" s="62"/>
      <c r="WDE62" s="62"/>
      <c r="WDF62" s="62"/>
      <c r="WDG62" s="62"/>
      <c r="WDH62" s="62"/>
      <c r="WDI62" s="62"/>
      <c r="WDJ62" s="62"/>
      <c r="WDK62" s="62"/>
      <c r="WDL62" s="62"/>
      <c r="WDM62" s="62"/>
      <c r="WDN62" s="62"/>
      <c r="WDO62" s="62"/>
      <c r="WDP62" s="62"/>
      <c r="WDQ62" s="62"/>
      <c r="WDR62" s="62"/>
      <c r="WDS62" s="62"/>
      <c r="WDT62" s="62"/>
      <c r="WDU62" s="62"/>
      <c r="WDV62" s="62"/>
      <c r="WDW62" s="62"/>
      <c r="WDX62" s="62"/>
      <c r="WDY62" s="62"/>
      <c r="WDZ62" s="62"/>
      <c r="WEA62" s="62"/>
      <c r="WEB62" s="62"/>
      <c r="WEC62" s="62"/>
      <c r="WED62" s="62"/>
      <c r="WEE62" s="62"/>
      <c r="WEF62" s="62"/>
      <c r="WEG62" s="62"/>
      <c r="WEH62" s="62"/>
      <c r="WEI62" s="62"/>
      <c r="WEJ62" s="62"/>
      <c r="WEK62" s="62"/>
      <c r="WEL62" s="62"/>
      <c r="WEM62" s="62"/>
      <c r="WEN62" s="62"/>
      <c r="WEO62" s="62"/>
      <c r="WEP62" s="62"/>
      <c r="WEQ62" s="62"/>
      <c r="WER62" s="62"/>
      <c r="WES62" s="62"/>
      <c r="WET62" s="62"/>
      <c r="WEU62" s="62"/>
      <c r="WEV62" s="62"/>
      <c r="WEW62" s="62"/>
      <c r="WEX62" s="62"/>
      <c r="WEY62" s="62"/>
      <c r="WEZ62" s="62"/>
      <c r="WFA62" s="62"/>
      <c r="WFB62" s="62"/>
      <c r="WFC62" s="62"/>
      <c r="WFD62" s="62"/>
      <c r="WFE62" s="62"/>
      <c r="WFF62" s="62"/>
      <c r="WFG62" s="62"/>
      <c r="WFH62" s="62"/>
      <c r="WFI62" s="62"/>
      <c r="WFJ62" s="62"/>
      <c r="WFK62" s="62"/>
      <c r="WFL62" s="62"/>
      <c r="WFM62" s="62"/>
      <c r="WFN62" s="62"/>
      <c r="WFO62" s="62"/>
      <c r="WFP62" s="62"/>
      <c r="WFQ62" s="62"/>
      <c r="WFR62" s="62"/>
      <c r="WFS62" s="62"/>
      <c r="WFT62" s="62"/>
      <c r="WFU62" s="62"/>
      <c r="WFV62" s="62"/>
      <c r="WFW62" s="62"/>
      <c r="WFX62" s="62"/>
      <c r="WFY62" s="62"/>
      <c r="WFZ62" s="62"/>
      <c r="WGA62" s="62"/>
      <c r="WGB62" s="62"/>
      <c r="WGC62" s="62"/>
      <c r="WGD62" s="62"/>
      <c r="WGE62" s="62"/>
      <c r="WGF62" s="62"/>
      <c r="WGG62" s="62"/>
      <c r="WGH62" s="62"/>
      <c r="WGI62" s="62"/>
      <c r="WGJ62" s="62"/>
      <c r="WGK62" s="62"/>
      <c r="WGL62" s="62"/>
      <c r="WGM62" s="62"/>
      <c r="WGN62" s="62"/>
      <c r="WGO62" s="62"/>
      <c r="WGP62" s="62"/>
      <c r="WGQ62" s="62"/>
      <c r="WGR62" s="62"/>
      <c r="WGS62" s="62"/>
      <c r="WGT62" s="62"/>
      <c r="WGU62" s="62"/>
      <c r="WGV62" s="62"/>
      <c r="WGW62" s="62"/>
      <c r="WGX62" s="62"/>
      <c r="WGY62" s="62"/>
      <c r="WGZ62" s="62"/>
      <c r="WHA62" s="62"/>
      <c r="WHB62" s="62"/>
      <c r="WHC62" s="62"/>
      <c r="WHD62" s="62"/>
      <c r="WHE62" s="62"/>
      <c r="WHF62" s="62"/>
      <c r="WHG62" s="62"/>
      <c r="WHH62" s="62"/>
      <c r="WHI62" s="62"/>
      <c r="WHJ62" s="62"/>
      <c r="WHK62" s="62"/>
      <c r="WHL62" s="62"/>
      <c r="WHM62" s="62"/>
      <c r="WHN62" s="62"/>
      <c r="WHO62" s="62"/>
      <c r="WHP62" s="62"/>
      <c r="WHQ62" s="62"/>
      <c r="WHR62" s="62"/>
      <c r="WHS62" s="62"/>
      <c r="WHT62" s="62"/>
      <c r="WHU62" s="62"/>
      <c r="WHV62" s="62"/>
      <c r="WHW62" s="62"/>
      <c r="WHX62" s="62"/>
      <c r="WHY62" s="62"/>
      <c r="WHZ62" s="62"/>
      <c r="WIA62" s="62"/>
      <c r="WIB62" s="62"/>
      <c r="WIC62" s="62"/>
      <c r="WID62" s="62"/>
      <c r="WIE62" s="62"/>
      <c r="WIF62" s="62"/>
      <c r="WIG62" s="62"/>
      <c r="WIH62" s="62"/>
      <c r="WII62" s="62"/>
      <c r="WIJ62" s="62"/>
      <c r="WIK62" s="62"/>
      <c r="WIL62" s="62"/>
      <c r="WIM62" s="62"/>
      <c r="WIN62" s="62"/>
      <c r="WIO62" s="62"/>
      <c r="WIP62" s="62"/>
      <c r="WIQ62" s="62"/>
      <c r="WIR62" s="62"/>
      <c r="WIS62" s="62"/>
      <c r="WIT62" s="62"/>
      <c r="WIU62" s="62"/>
      <c r="WIV62" s="62"/>
      <c r="WIW62" s="62"/>
      <c r="WIX62" s="62"/>
      <c r="WIY62" s="62"/>
      <c r="WIZ62" s="62"/>
      <c r="WJA62" s="62"/>
      <c r="WJB62" s="62"/>
      <c r="WJC62" s="62"/>
      <c r="WJD62" s="62"/>
      <c r="WJE62" s="62"/>
      <c r="WJF62" s="62"/>
      <c r="WJG62" s="62"/>
      <c r="WJH62" s="62"/>
      <c r="WJI62" s="62"/>
      <c r="WJJ62" s="62"/>
      <c r="WJK62" s="62"/>
      <c r="WJL62" s="62"/>
      <c r="WJM62" s="62"/>
      <c r="WJN62" s="62"/>
      <c r="WJO62" s="62"/>
      <c r="WJP62" s="62"/>
      <c r="WJQ62" s="62"/>
      <c r="WJR62" s="62"/>
      <c r="WJS62" s="62"/>
      <c r="WJT62" s="62"/>
      <c r="WJU62" s="62"/>
      <c r="WJV62" s="62"/>
      <c r="WJW62" s="62"/>
      <c r="WJX62" s="62"/>
      <c r="WJY62" s="62"/>
      <c r="WJZ62" s="62"/>
      <c r="WKA62" s="62"/>
      <c r="WKB62" s="62"/>
      <c r="WKC62" s="62"/>
      <c r="WKD62" s="62"/>
      <c r="WKE62" s="62"/>
      <c r="WKF62" s="62"/>
      <c r="WKG62" s="62"/>
      <c r="WKH62" s="62"/>
      <c r="WKI62" s="62"/>
      <c r="WKJ62" s="62"/>
      <c r="WKK62" s="62"/>
      <c r="WKL62" s="62"/>
      <c r="WKM62" s="62"/>
      <c r="WKN62" s="62"/>
      <c r="WKO62" s="62"/>
      <c r="WKP62" s="62"/>
      <c r="WKQ62" s="62"/>
      <c r="WKR62" s="62"/>
      <c r="WKS62" s="62"/>
      <c r="WKT62" s="62"/>
      <c r="WKU62" s="62"/>
      <c r="WKV62" s="62"/>
      <c r="WKW62" s="62"/>
      <c r="WKX62" s="62"/>
      <c r="WKY62" s="62"/>
      <c r="WKZ62" s="62"/>
      <c r="WLA62" s="62"/>
      <c r="WLB62" s="62"/>
      <c r="WLC62" s="62"/>
      <c r="WLD62" s="62"/>
      <c r="WLE62" s="62"/>
      <c r="WLF62" s="62"/>
      <c r="WLG62" s="62"/>
      <c r="WLH62" s="62"/>
      <c r="WLI62" s="62"/>
      <c r="WLJ62" s="62"/>
      <c r="WLK62" s="62"/>
      <c r="WLL62" s="62"/>
      <c r="WLM62" s="62"/>
      <c r="WLN62" s="62"/>
      <c r="WLO62" s="62"/>
      <c r="WLP62" s="62"/>
      <c r="WLQ62" s="62"/>
      <c r="WLR62" s="62"/>
      <c r="WLS62" s="62"/>
      <c r="WLT62" s="62"/>
      <c r="WLU62" s="62"/>
      <c r="WLV62" s="62"/>
      <c r="WLW62" s="62"/>
      <c r="WLX62" s="62"/>
      <c r="WLY62" s="62"/>
      <c r="WLZ62" s="62"/>
      <c r="WMA62" s="62"/>
      <c r="WMB62" s="62"/>
      <c r="WMC62" s="62"/>
      <c r="WMD62" s="62"/>
      <c r="WME62" s="62"/>
      <c r="WMF62" s="62"/>
      <c r="WMG62" s="62"/>
      <c r="WMH62" s="62"/>
      <c r="WMI62" s="62"/>
      <c r="WMJ62" s="62"/>
      <c r="WMK62" s="62"/>
      <c r="WML62" s="62"/>
      <c r="WMM62" s="62"/>
      <c r="WMN62" s="62"/>
      <c r="WMO62" s="62"/>
      <c r="WMP62" s="62"/>
      <c r="WMQ62" s="62"/>
      <c r="WMR62" s="62"/>
      <c r="WMS62" s="62"/>
      <c r="WMT62" s="62"/>
      <c r="WMU62" s="62"/>
      <c r="WMV62" s="62"/>
      <c r="WMW62" s="62"/>
      <c r="WMX62" s="62"/>
      <c r="WMY62" s="62"/>
      <c r="WMZ62" s="62"/>
      <c r="WNA62" s="62"/>
      <c r="WNB62" s="62"/>
      <c r="WNC62" s="62"/>
      <c r="WND62" s="62"/>
      <c r="WNE62" s="62"/>
      <c r="WNF62" s="62"/>
      <c r="WNG62" s="62"/>
      <c r="WNH62" s="62"/>
      <c r="WNI62" s="62"/>
      <c r="WNJ62" s="62"/>
      <c r="WNK62" s="62"/>
      <c r="WNL62" s="62"/>
      <c r="WNM62" s="62"/>
      <c r="WNN62" s="62"/>
      <c r="WNO62" s="62"/>
      <c r="WNP62" s="62"/>
      <c r="WNQ62" s="62"/>
      <c r="WNR62" s="62"/>
      <c r="WNS62" s="62"/>
      <c r="WNT62" s="62"/>
      <c r="WNU62" s="62"/>
      <c r="WNV62" s="62"/>
      <c r="WNW62" s="62"/>
      <c r="WNX62" s="62"/>
      <c r="WNY62" s="62"/>
      <c r="WNZ62" s="62"/>
      <c r="WOA62" s="62"/>
      <c r="WOB62" s="62"/>
      <c r="WOC62" s="62"/>
      <c r="WOD62" s="62"/>
      <c r="WOE62" s="62"/>
      <c r="WOF62" s="62"/>
      <c r="WOG62" s="62"/>
      <c r="WOH62" s="62"/>
      <c r="WOI62" s="62"/>
      <c r="WOJ62" s="62"/>
      <c r="WOK62" s="62"/>
      <c r="WOL62" s="62"/>
      <c r="WOM62" s="62"/>
      <c r="WON62" s="62"/>
      <c r="WOO62" s="62"/>
      <c r="WOP62" s="62"/>
      <c r="WOQ62" s="62"/>
      <c r="WOR62" s="62"/>
      <c r="WOS62" s="62"/>
      <c r="WOT62" s="62"/>
      <c r="WOU62" s="62"/>
      <c r="WOV62" s="62"/>
      <c r="WOW62" s="62"/>
      <c r="WOX62" s="62"/>
      <c r="WOY62" s="62"/>
      <c r="WOZ62" s="62"/>
      <c r="WPA62" s="62"/>
      <c r="WPB62" s="62"/>
      <c r="WPC62" s="62"/>
      <c r="WPD62" s="62"/>
      <c r="WPE62" s="62"/>
      <c r="WPF62" s="62"/>
      <c r="WPG62" s="62"/>
      <c r="WPH62" s="62"/>
      <c r="WPI62" s="62"/>
      <c r="WPJ62" s="62"/>
      <c r="WPK62" s="62"/>
      <c r="WPL62" s="62"/>
      <c r="WPM62" s="62"/>
      <c r="WPN62" s="62"/>
      <c r="WPO62" s="62"/>
      <c r="WPP62" s="62"/>
      <c r="WPQ62" s="62"/>
      <c r="WPR62" s="62"/>
      <c r="WPS62" s="62"/>
      <c r="WPT62" s="62"/>
      <c r="WPU62" s="62"/>
      <c r="WPV62" s="62"/>
      <c r="WPW62" s="62"/>
      <c r="WPX62" s="62"/>
      <c r="WPY62" s="62"/>
      <c r="WPZ62" s="62"/>
      <c r="WQA62" s="62"/>
      <c r="WQB62" s="62"/>
      <c r="WQC62" s="62"/>
      <c r="WQD62" s="62"/>
      <c r="WQE62" s="62"/>
      <c r="WQF62" s="62"/>
      <c r="WQG62" s="62"/>
      <c r="WQH62" s="62"/>
      <c r="WQI62" s="62"/>
      <c r="WQJ62" s="62"/>
      <c r="WQK62" s="62"/>
      <c r="WQL62" s="62"/>
      <c r="WQM62" s="62"/>
      <c r="WQN62" s="62"/>
      <c r="WQO62" s="62"/>
      <c r="WQP62" s="62"/>
      <c r="WQQ62" s="62"/>
      <c r="WQR62" s="62"/>
      <c r="WQS62" s="62"/>
      <c r="WQT62" s="62"/>
      <c r="WQU62" s="62"/>
      <c r="WQV62" s="62"/>
      <c r="WQW62" s="62"/>
      <c r="WQX62" s="62"/>
      <c r="WQY62" s="62"/>
      <c r="WQZ62" s="62"/>
      <c r="WRA62" s="62"/>
      <c r="WRB62" s="62"/>
      <c r="WRC62" s="62"/>
      <c r="WRD62" s="62"/>
      <c r="WRE62" s="62"/>
      <c r="WRF62" s="62"/>
      <c r="WRG62" s="62"/>
      <c r="WRH62" s="62"/>
      <c r="WRI62" s="62"/>
      <c r="WRJ62" s="62"/>
      <c r="WRK62" s="62"/>
      <c r="WRL62" s="62"/>
      <c r="WRM62" s="62"/>
      <c r="WRN62" s="62"/>
      <c r="WRO62" s="62"/>
      <c r="WRP62" s="62"/>
      <c r="WRQ62" s="62"/>
      <c r="WRR62" s="62"/>
      <c r="WRS62" s="62"/>
      <c r="WRT62" s="62"/>
      <c r="WRU62" s="62"/>
      <c r="WRV62" s="62"/>
      <c r="WRW62" s="62"/>
      <c r="WRX62" s="62"/>
      <c r="WRY62" s="62"/>
      <c r="WRZ62" s="62"/>
      <c r="WSA62" s="62"/>
      <c r="WSB62" s="62"/>
      <c r="WSC62" s="62"/>
      <c r="WSD62" s="62"/>
      <c r="WSE62" s="62"/>
      <c r="WSF62" s="62"/>
      <c r="WSG62" s="62"/>
      <c r="WSH62" s="62"/>
      <c r="WSI62" s="62"/>
      <c r="WSJ62" s="62"/>
      <c r="WSK62" s="62"/>
      <c r="WSL62" s="62"/>
      <c r="WSM62" s="62"/>
      <c r="WSN62" s="62"/>
      <c r="WSO62" s="62"/>
      <c r="WSP62" s="62"/>
      <c r="WSQ62" s="62"/>
      <c r="WSR62" s="62"/>
      <c r="WSS62" s="62"/>
      <c r="WST62" s="62"/>
      <c r="WSU62" s="62"/>
      <c r="WSV62" s="62"/>
      <c r="WSW62" s="62"/>
      <c r="WSX62" s="62"/>
      <c r="WSY62" s="62"/>
      <c r="WSZ62" s="62"/>
      <c r="WTA62" s="62"/>
      <c r="WTB62" s="62"/>
      <c r="WTC62" s="62"/>
      <c r="WTD62" s="62"/>
      <c r="WTE62" s="62"/>
      <c r="WTF62" s="62"/>
      <c r="WTG62" s="62"/>
      <c r="WTH62" s="62"/>
      <c r="WTI62" s="62"/>
      <c r="WTJ62" s="62"/>
      <c r="WTK62" s="62"/>
      <c r="WTL62" s="62"/>
      <c r="WTM62" s="62"/>
      <c r="WTN62" s="62"/>
      <c r="WTO62" s="62"/>
      <c r="WTP62" s="62"/>
      <c r="WTQ62" s="62"/>
      <c r="WTR62" s="62"/>
      <c r="WTS62" s="62"/>
      <c r="WTT62" s="62"/>
      <c r="WTU62" s="62"/>
      <c r="WTV62" s="62"/>
      <c r="WTW62" s="62"/>
      <c r="WTX62" s="62"/>
      <c r="WTY62" s="62"/>
      <c r="WTZ62" s="62"/>
      <c r="WUA62" s="62"/>
      <c r="WUB62" s="62"/>
      <c r="WUC62" s="62"/>
      <c r="WUD62" s="62"/>
      <c r="WUE62" s="62"/>
      <c r="WUF62" s="62"/>
      <c r="WUG62" s="62"/>
      <c r="WUH62" s="62"/>
      <c r="WUI62" s="62"/>
      <c r="WUJ62" s="62"/>
      <c r="WUK62" s="62"/>
      <c r="WUL62" s="62"/>
      <c r="WUM62" s="62"/>
      <c r="WUN62" s="62"/>
      <c r="WUO62" s="62"/>
      <c r="WUP62" s="62"/>
      <c r="WUQ62" s="62"/>
      <c r="WUR62" s="62"/>
      <c r="WUS62" s="62"/>
      <c r="WUT62" s="62"/>
      <c r="WUU62" s="62"/>
      <c r="WUV62" s="62"/>
      <c r="WUW62" s="62"/>
      <c r="WUX62" s="62"/>
      <c r="WUY62" s="62"/>
      <c r="WUZ62" s="62"/>
      <c r="WVA62" s="62"/>
      <c r="WVB62" s="62"/>
      <c r="WVC62" s="62"/>
      <c r="WVD62" s="62"/>
      <c r="WVE62" s="62"/>
      <c r="WVF62" s="62"/>
      <c r="WVG62" s="62"/>
      <c r="WVH62" s="62"/>
      <c r="WVI62" s="62"/>
      <c r="WVJ62" s="62"/>
      <c r="WVK62" s="62"/>
      <c r="WVL62" s="62"/>
      <c r="WVM62" s="62"/>
      <c r="WVN62" s="62"/>
      <c r="WVO62" s="62"/>
      <c r="WVP62" s="62"/>
      <c r="WVQ62" s="62"/>
      <c r="WVR62" s="62"/>
      <c r="WVS62" s="62"/>
      <c r="WVT62" s="62"/>
      <c r="WVU62" s="62"/>
      <c r="WVV62" s="62"/>
      <c r="WVW62" s="62"/>
      <c r="WVX62" s="62"/>
      <c r="WVY62" s="62"/>
      <c r="WVZ62" s="62"/>
      <c r="WWA62" s="62"/>
      <c r="WWB62" s="62"/>
      <c r="WWC62" s="62"/>
      <c r="WWD62" s="62"/>
      <c r="WWE62" s="62"/>
      <c r="WWF62" s="62"/>
      <c r="WWG62" s="62"/>
      <c r="WWH62" s="62"/>
      <c r="WWI62" s="62"/>
      <c r="WWJ62" s="62"/>
      <c r="WWK62" s="62"/>
      <c r="WWL62" s="62"/>
      <c r="WWM62" s="62"/>
      <c r="WWN62" s="62"/>
      <c r="WWO62" s="62"/>
      <c r="WWP62" s="62"/>
      <c r="WWQ62" s="62"/>
      <c r="WWR62" s="62"/>
      <c r="WWS62" s="62"/>
      <c r="WWT62" s="62"/>
      <c r="WWU62" s="62"/>
      <c r="WWV62" s="62"/>
      <c r="WWW62" s="62"/>
      <c r="WWX62" s="62"/>
      <c r="WWY62" s="62"/>
      <c r="WWZ62" s="62"/>
      <c r="WXA62" s="62"/>
      <c r="WXB62" s="62"/>
      <c r="WXC62" s="62"/>
      <c r="WXD62" s="62"/>
      <c r="WXE62" s="62"/>
      <c r="WXF62" s="62"/>
      <c r="WXG62" s="62"/>
      <c r="WXH62" s="62"/>
      <c r="WXI62" s="62"/>
      <c r="WXJ62" s="62"/>
      <c r="WXK62" s="62"/>
      <c r="WXL62" s="62"/>
      <c r="WXM62" s="62"/>
      <c r="WXN62" s="62"/>
      <c r="WXO62" s="62"/>
      <c r="WXP62" s="62"/>
      <c r="WXQ62" s="62"/>
      <c r="WXR62" s="62"/>
      <c r="WXS62" s="62"/>
      <c r="WXT62" s="62"/>
      <c r="WXU62" s="62"/>
      <c r="WXV62" s="62"/>
      <c r="WXW62" s="62"/>
      <c r="WXX62" s="62"/>
      <c r="WXY62" s="62"/>
      <c r="WXZ62" s="62"/>
      <c r="WYA62" s="62"/>
      <c r="WYB62" s="62"/>
      <c r="WYC62" s="62"/>
      <c r="WYD62" s="62"/>
      <c r="WYE62" s="62"/>
      <c r="WYF62" s="62"/>
      <c r="WYG62" s="62"/>
      <c r="WYH62" s="62"/>
      <c r="WYI62" s="62"/>
      <c r="WYJ62" s="62"/>
      <c r="WYK62" s="62"/>
      <c r="WYL62" s="62"/>
      <c r="WYM62" s="62"/>
      <c r="WYN62" s="62"/>
      <c r="WYO62" s="62"/>
      <c r="WYP62" s="62"/>
      <c r="WYQ62" s="62"/>
      <c r="WYR62" s="62"/>
      <c r="WYS62" s="62"/>
      <c r="WYT62" s="62"/>
      <c r="WYU62" s="62"/>
      <c r="WYV62" s="62"/>
      <c r="WYW62" s="62"/>
      <c r="WYX62" s="62"/>
      <c r="WYY62" s="62"/>
      <c r="WYZ62" s="62"/>
      <c r="WZA62" s="62"/>
      <c r="WZB62" s="62"/>
      <c r="WZC62" s="62"/>
      <c r="WZD62" s="62"/>
      <c r="WZE62" s="62"/>
      <c r="WZF62" s="62"/>
      <c r="WZG62" s="62"/>
      <c r="WZH62" s="62"/>
      <c r="WZI62" s="62"/>
      <c r="WZJ62" s="62"/>
      <c r="WZK62" s="62"/>
      <c r="WZL62" s="62"/>
      <c r="WZM62" s="62"/>
      <c r="WZN62" s="62"/>
      <c r="WZO62" s="62"/>
      <c r="WZP62" s="62"/>
      <c r="WZQ62" s="62"/>
      <c r="WZR62" s="62"/>
      <c r="WZS62" s="62"/>
      <c r="WZT62" s="62"/>
      <c r="WZU62" s="62"/>
      <c r="WZV62" s="62"/>
      <c r="WZW62" s="62"/>
      <c r="WZX62" s="62"/>
      <c r="WZY62" s="62"/>
      <c r="WZZ62" s="62"/>
      <c r="XAA62" s="62"/>
      <c r="XAB62" s="62"/>
      <c r="XAC62" s="62"/>
      <c r="XAD62" s="62"/>
      <c r="XAE62" s="62"/>
      <c r="XAF62" s="62"/>
      <c r="XAG62" s="62"/>
      <c r="XAH62" s="62"/>
      <c r="XAI62" s="62"/>
      <c r="XAJ62" s="62"/>
      <c r="XAK62" s="62"/>
      <c r="XAL62" s="62"/>
      <c r="XAM62" s="62"/>
      <c r="XAN62" s="62"/>
      <c r="XAO62" s="62"/>
      <c r="XAP62" s="62"/>
      <c r="XAQ62" s="62"/>
      <c r="XAR62" s="62"/>
      <c r="XAS62" s="62"/>
      <c r="XAT62" s="62"/>
      <c r="XAU62" s="62"/>
      <c r="XAV62" s="62"/>
      <c r="XAW62" s="62"/>
      <c r="XAX62" s="62"/>
      <c r="XAY62" s="62"/>
      <c r="XAZ62" s="62"/>
      <c r="XBA62" s="62"/>
      <c r="XBB62" s="62"/>
      <c r="XBC62" s="62"/>
      <c r="XBD62" s="62"/>
      <c r="XBE62" s="62"/>
      <c r="XBF62" s="62"/>
      <c r="XBG62" s="62"/>
      <c r="XBH62" s="62"/>
      <c r="XBI62" s="62"/>
      <c r="XBJ62" s="62"/>
      <c r="XBK62" s="62"/>
      <c r="XBL62" s="62"/>
      <c r="XBM62" s="62"/>
      <c r="XBN62" s="62"/>
      <c r="XBO62" s="62"/>
      <c r="XBP62" s="62"/>
      <c r="XBQ62" s="62"/>
      <c r="XBR62" s="62"/>
      <c r="XBS62" s="62"/>
      <c r="XBT62" s="62"/>
      <c r="XBU62" s="62"/>
      <c r="XBV62" s="62"/>
      <c r="XBW62" s="62"/>
      <c r="XBX62" s="62"/>
      <c r="XBY62" s="62"/>
      <c r="XBZ62" s="62"/>
      <c r="XCA62" s="62"/>
      <c r="XCB62" s="62"/>
      <c r="XCC62" s="62"/>
      <c r="XCD62" s="62"/>
      <c r="XCE62" s="62"/>
      <c r="XCF62" s="62"/>
      <c r="XCG62" s="62"/>
      <c r="XCH62" s="62"/>
      <c r="XCI62" s="62"/>
      <c r="XCJ62" s="62"/>
      <c r="XCK62" s="62"/>
      <c r="XCL62" s="62"/>
      <c r="XCM62" s="62"/>
      <c r="XCN62" s="62"/>
      <c r="XCO62" s="62"/>
      <c r="XCP62" s="62"/>
      <c r="XCQ62" s="62"/>
      <c r="XCR62" s="62"/>
      <c r="XCS62" s="62"/>
      <c r="XCT62" s="62"/>
      <c r="XCU62" s="62"/>
      <c r="XCV62" s="62"/>
      <c r="XCW62" s="62"/>
      <c r="XCX62" s="62"/>
      <c r="XCY62" s="62"/>
      <c r="XCZ62" s="62"/>
      <c r="XDA62" s="62"/>
      <c r="XDB62" s="62"/>
      <c r="XDC62" s="62"/>
      <c r="XDD62" s="62"/>
      <c r="XDE62" s="62"/>
      <c r="XDF62" s="62"/>
      <c r="XDG62" s="62"/>
      <c r="XDH62" s="62"/>
      <c r="XDI62" s="62"/>
      <c r="XDJ62" s="62"/>
      <c r="XDK62" s="62"/>
      <c r="XDL62" s="62"/>
      <c r="XDM62" s="62"/>
      <c r="XDN62" s="62"/>
      <c r="XDO62" s="62"/>
      <c r="XDP62" s="62"/>
      <c r="XDQ62" s="62"/>
      <c r="XDR62" s="62"/>
      <c r="XDS62" s="62"/>
      <c r="XDT62" s="62"/>
      <c r="XDU62" s="62"/>
      <c r="XDV62" s="62"/>
      <c r="XDW62" s="62"/>
      <c r="XDX62" s="62"/>
      <c r="XDY62" s="62"/>
    </row>
    <row r="63" spans="1:16353" s="48" customFormat="1" ht="36" customHeight="1">
      <c r="A63" s="48">
        <f t="shared" si="68"/>
        <v>61</v>
      </c>
      <c r="D63" s="49">
        <f t="shared" si="40"/>
        <v>61</v>
      </c>
      <c r="E63" s="50">
        <f t="shared" ref="E63" si="70">IF(I63=0,0,CONCATENATE(идентификатор_13,D63))</f>
        <v>0</v>
      </c>
      <c r="F63" s="152"/>
      <c r="G63" s="51"/>
      <c r="H63" s="52"/>
      <c r="I63" s="53"/>
      <c r="J63" s="53" t="str">
        <f>IF(Вводная!C297=0,0,"Э")</f>
        <v>Э</v>
      </c>
      <c r="K63" s="53" t="str">
        <f>IF(Вводная!C296=0,0,"Р")</f>
        <v>Р</v>
      </c>
      <c r="L63" s="53" t="str">
        <f>IF(Вводная!C295=0,0,"И")</f>
        <v>И</v>
      </c>
      <c r="M63" s="54" t="str">
        <f>IF(Вводная!C294=0,0,"Д")</f>
        <v>Д</v>
      </c>
      <c r="N63" s="53" t="str">
        <f>IF(Вводная!C293=0,0,"КД")</f>
        <v>КД</v>
      </c>
      <c r="O63" s="54" t="str">
        <f>IF(Вводная!C292=0,0,"М")</f>
        <v>М</v>
      </c>
      <c r="P63" s="55" t="str">
        <f>IF(Вводная!C291=0,0,"ФЛ")</f>
        <v>ФЛ</v>
      </c>
      <c r="Q63" s="54" t="str">
        <f>IF(Вводная!C290=0,0,"Св")</f>
        <v>Св</v>
      </c>
      <c r="R63" s="53" t="str">
        <f>IF(Вводная!C289=0,0,"ПП")</f>
        <v>ПП</v>
      </c>
      <c r="S63" s="54" t="str">
        <f>IF(Вводная!C288=0,0,"Сб")</f>
        <v>Сб</v>
      </c>
      <c r="T63" s="53" t="str">
        <f>IF(Вводная!C287=0,0,"Сц")</f>
        <v>Сц</v>
      </c>
      <c r="U63" s="54" t="str">
        <f>IF(Вводная!C286=0,0,"Мт")</f>
        <v>Мт</v>
      </c>
      <c r="V63" s="53" t="str">
        <f>IF(Вводная!C285=0,0,"А")</f>
        <v>А</v>
      </c>
      <c r="W63" s="53" t="str">
        <f>IF(Вводная!C284=0,0,"Фт")</f>
        <v>Фт</v>
      </c>
      <c r="X63" s="53">
        <f>IF(I63=0,0,VLOOKUP($X$1,участники_13,2,FALSE))</f>
        <v>0</v>
      </c>
      <c r="Y63" s="53">
        <f>IF(I63=0,0,VLOOKUP($Y$1,участники_13,2,FALSE))</f>
        <v>0</v>
      </c>
      <c r="Z63" s="53">
        <f>IF(I63=0,0,VLOOKUP($Z$1,участники_13,2,FALSE))</f>
        <v>0</v>
      </c>
      <c r="AA63" s="53">
        <f>IF(I63=0,0,VLOOKUP($AA$1,участники_13,2,FALSE))</f>
        <v>0</v>
      </c>
      <c r="AB63" s="53"/>
      <c r="AC63" s="53" t="s">
        <v>30</v>
      </c>
      <c r="AD63" s="53"/>
      <c r="AE63" s="155" t="s">
        <v>100</v>
      </c>
      <c r="AF63" s="54">
        <f>IF(I63=0,0,срок_13)</f>
        <v>0</v>
      </c>
      <c r="AG63" s="54">
        <f>IF(I63=0,0,IF(J63=0,"нет в заказе",IF(I63=0,0,VLOOKUP($AG$1,позиции_13,2,FALSE))))</f>
        <v>0</v>
      </c>
      <c r="AH63" s="54">
        <f>IF(I63=0,0,IF(J63=0,"нет в заказе",IF(I63=0,0,VLOOKUP($AG$1,позиции_13,3,FALSE))))</f>
        <v>0</v>
      </c>
      <c r="AI63" s="54">
        <f>IF(I63=0,0,IF(K63=0,"нет в заказе",IF(I63=0,0,VLOOKUP($AI$1,позиции_13,2,FALSE))))</f>
        <v>0</v>
      </c>
      <c r="AJ63" s="54">
        <f>IF(I63=0,0,IF(K63=0,"нет в заказе",IF(I63=0,0,VLOOKUP($AI$1,позиции_13,3,FALSE))))</f>
        <v>0</v>
      </c>
      <c r="AK63" s="54">
        <f>IF(I63=0,0,IF(L63=0,"нет в заказе",IF(I63=0,0,VLOOKUP($AK$1,позиции_13,2,FALSE))))</f>
        <v>0</v>
      </c>
      <c r="AL63" s="54">
        <f>IF(I63=0,0,IF(L63=0,"нет в заказе",IF(I63=0,0,VLOOKUP($AK$1,позиции_13,3,FALSE))))</f>
        <v>0</v>
      </c>
      <c r="AM63" s="54">
        <f>IF(I63=0,0,IF(M63=0,"нет в заказе",IF(I63=0,0,VLOOKUP($AM$1,позиции_13,2,FALSE))))</f>
        <v>0</v>
      </c>
      <c r="AN63" s="54">
        <f>IF(I63=0,0,IF(M63=0,"нет в заказе",IF(I63=0,0,VLOOKUP($AM$1,позиции_13,3,FALSE))))</f>
        <v>0</v>
      </c>
      <c r="AO63" s="54">
        <f>IF(I63=0,0,IF(N63=0,"нет в заказе",IF(I63=0,0,VLOOKUP($AO$1,позиции_13,2,FALSE))))</f>
        <v>0</v>
      </c>
      <c r="AP63" s="54">
        <f>IF(I63=0,0,IF(N63=0,"нет в заказе",IF(I63=0,0,VLOOKUP($AO$1,позиции_13,3,FALSE))))</f>
        <v>0</v>
      </c>
      <c r="AQ63" s="54">
        <f>IF(I63=0,0,IF(O63=0,"нет в заказе",IF(I63=0,0,VLOOKUP($AQ$1,позиции_13,2,FALSE))))</f>
        <v>0</v>
      </c>
      <c r="AR63" s="54">
        <f>IF(I63=0,0,IF(O63=0,"нет в заказе",IF(I63=0,0,VLOOKUP($AQ$1,позиции_13,3,FALSE))))</f>
        <v>0</v>
      </c>
      <c r="AS63" s="54">
        <f>IF(I63=0,0,IF(P63=0,"нет в заказе",IF(I63=0,0,VLOOKUP($AS$1,позиции_13,2,FALSE))))</f>
        <v>0</v>
      </c>
      <c r="AT63" s="54">
        <f>IF(I63=0,0,IF(P63=0,"нет в заказе",IF(I63=0,0,VLOOKUP($AS$1,позиции_13,3,FALSE))))</f>
        <v>0</v>
      </c>
      <c r="AU63" s="54">
        <f>IF(I63=0,0,IF(Q63=0,"нет в заказе",IF(I63=0,0,VLOOKUP($AU$1,позиции_13,2,FALSE))))</f>
        <v>0</v>
      </c>
      <c r="AV63" s="54">
        <f>IF(I63=0,0,IF(Q63=0,"нет в заказе",IF(I63=0,0,VLOOKUP($AU$1,позиции_13,3,FALSE))))</f>
        <v>0</v>
      </c>
      <c r="AW63" s="54">
        <f>IF(I63=0,0,IF(R63=0,"нет в заказе",IF(I63=0,0,VLOOKUP($AW$1,позиции_13,2,FALSE))))</f>
        <v>0</v>
      </c>
      <c r="AX63" s="54">
        <f>IF(I63=0,0,IF(R63=0,"нет в заказе",IF(I63=0,0,VLOOKUP($AW$1,позиции_13,3,FALSE))))</f>
        <v>0</v>
      </c>
      <c r="AY63" s="54">
        <f>IF(I63=0,0,IF(S63=0,"нет в заказе",IF(I63=0,0,VLOOKUP($AY$1,позиции_13,2,FALSE))))</f>
        <v>0</v>
      </c>
      <c r="AZ63" s="54">
        <f>IF(I63=0,0,IF(S63=0,"нет в заказе",IF(I63=0,0,VLOOKUP($AY$1,позиции_13,3,FALSE))))</f>
        <v>0</v>
      </c>
      <c r="BA63" s="54">
        <f>IF(I63=0,0,IF(T63=0,"нет в заказе",IF(I63=0,0,VLOOKUP($BA$1,позиции_13,2,FALSE))))</f>
        <v>0</v>
      </c>
      <c r="BB63" s="54">
        <f>IF(I63=0,0,IF(T63=0,"нет в заказе",IF(I63=0,0,VLOOKUP($BA$1,позиции_13,3,FALSE))))</f>
        <v>0</v>
      </c>
      <c r="BC63" s="54">
        <f>IF(I63=0,0,IF(U63=0,"нет в заказе",IF(I63=0,0,VLOOKUP($BC$1,позиции_13,2,FALSE))))</f>
        <v>0</v>
      </c>
      <c r="BD63" s="54">
        <f>IF(I63=0,0,IF(U63=0,"нет в заказе",IF(I63=0,0,VLOOKUP($BC$1,позиции_13,3,FALSE))))</f>
        <v>0</v>
      </c>
      <c r="BE63" s="54">
        <f>IF(I63=0,0,IF(V63=0,"нет в заказе",IF(I63=0,0,VLOOKUP($BE$1,позиции_13,2,FALSE))))</f>
        <v>0</v>
      </c>
      <c r="BF63" s="54">
        <f>IF(I63=0,0,IF(V63=0,"нет в заказе",IF(I63=0,0,VLOOKUP($BE$1,позиции_13,3,FALSE))))</f>
        <v>0</v>
      </c>
      <c r="BG63" s="54">
        <f>IF(I63=0,0,IF(W63=0,"нет в заказе",IF(I63=0,0,VLOOKUP($BG$1,позиции_13,2,FALSE))))</f>
        <v>0</v>
      </c>
      <c r="BH63" s="54">
        <f>IF(I63=0,0,IF(W63=0,"нет в заказе",IF(I63=0,0,VLOOKUP($BG$1,позиции_13,3,FALSE))))</f>
        <v>0</v>
      </c>
      <c r="BI63" s="54"/>
      <c r="BJ63" s="56"/>
      <c r="BK63" s="57"/>
      <c r="BL63" s="58"/>
      <c r="BM63" s="59"/>
      <c r="BN63" s="150"/>
      <c r="BO63" s="135"/>
      <c r="BP63" s="150"/>
      <c r="BQ63" s="135"/>
      <c r="BR63" s="150"/>
      <c r="BS63" s="135"/>
      <c r="BT63" s="150"/>
      <c r="BU63" s="150"/>
      <c r="BV63" s="150"/>
      <c r="BW63" s="135"/>
      <c r="BX63" s="150"/>
      <c r="BY63" s="135"/>
      <c r="BZ63" s="150"/>
      <c r="CA63" s="135"/>
      <c r="CB63" s="143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I63" s="80"/>
      <c r="GJ63" s="80"/>
      <c r="GK63" s="80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</row>
    <row r="64" spans="1:16353" s="48" customFormat="1" ht="36" customHeight="1">
      <c r="A64" s="48">
        <f t="shared" si="68"/>
        <v>62</v>
      </c>
      <c r="D64" s="49">
        <f t="shared" si="40"/>
        <v>62</v>
      </c>
      <c r="E64" s="50">
        <f t="shared" ref="E64" si="71">IF(I64=0,0,CONCATENATE(идентификатор_13,D64))</f>
        <v>0</v>
      </c>
      <c r="F64" s="152"/>
      <c r="G64" s="51"/>
      <c r="H64" s="52"/>
      <c r="I64" s="53"/>
      <c r="J64" s="53" t="str">
        <f>IF(Вводная!C297=0,0,"Э")</f>
        <v>Э</v>
      </c>
      <c r="K64" s="53" t="str">
        <f>IF(Вводная!C296=0,0,"Р")</f>
        <v>Р</v>
      </c>
      <c r="L64" s="53" t="str">
        <f>IF(Вводная!C295=0,0,"И")</f>
        <v>И</v>
      </c>
      <c r="M64" s="54" t="str">
        <f>IF(Вводная!C294=0,0,"Д")</f>
        <v>Д</v>
      </c>
      <c r="N64" s="53" t="str">
        <f>IF(Вводная!C293=0,0,"КД")</f>
        <v>КД</v>
      </c>
      <c r="O64" s="54" t="str">
        <f>IF(Вводная!C292=0,0,"М")</f>
        <v>М</v>
      </c>
      <c r="P64" s="55" t="str">
        <f>IF(Вводная!C291=0,0,"ФЛ")</f>
        <v>ФЛ</v>
      </c>
      <c r="Q64" s="54" t="str">
        <f>IF(Вводная!C290=0,0,"Св")</f>
        <v>Св</v>
      </c>
      <c r="R64" s="53" t="str">
        <f>IF(Вводная!C289=0,0,"ПП")</f>
        <v>ПП</v>
      </c>
      <c r="S64" s="54" t="str">
        <f>IF(Вводная!C288=0,0,"Сб")</f>
        <v>Сб</v>
      </c>
      <c r="T64" s="53" t="str">
        <f>IF(Вводная!C287=0,0,"Сц")</f>
        <v>Сц</v>
      </c>
      <c r="U64" s="54" t="str">
        <f>IF(Вводная!C286=0,0,"Мт")</f>
        <v>Мт</v>
      </c>
      <c r="V64" s="53" t="str">
        <f>IF(Вводная!C285=0,0,"А")</f>
        <v>А</v>
      </c>
      <c r="W64" s="53" t="str">
        <f>IF(Вводная!C284=0,0,"Фт")</f>
        <v>Фт</v>
      </c>
      <c r="X64" s="53">
        <f>IF(I64=0,0,VLOOKUP($X$1,участники_13,2,FALSE))</f>
        <v>0</v>
      </c>
      <c r="Y64" s="53">
        <f>IF(I64=0,0,VLOOKUP($Y$1,участники_13,2,FALSE))</f>
        <v>0</v>
      </c>
      <c r="Z64" s="53">
        <f>IF(I64=0,0,VLOOKUP($Z$1,участники_13,2,FALSE))</f>
        <v>0</v>
      </c>
      <c r="AA64" s="53">
        <f>IF(I64=0,0,VLOOKUP($AA$1,участники_13,2,FALSE))</f>
        <v>0</v>
      </c>
      <c r="AB64" s="53"/>
      <c r="AC64" s="53" t="s">
        <v>30</v>
      </c>
      <c r="AD64" s="53"/>
      <c r="AE64" s="155" t="s">
        <v>100</v>
      </c>
      <c r="AF64" s="54">
        <f>IF(I64=0,0,срок_13)</f>
        <v>0</v>
      </c>
      <c r="AG64" s="54">
        <f>IF(I64=0,0,IF(J64=0,"нет в заказе",IF(I64=0,0,VLOOKUP($AG$1,позиции_13,2,FALSE))))</f>
        <v>0</v>
      </c>
      <c r="AH64" s="54">
        <f>IF(I64=0,0,IF(J64=0,"нет в заказе",IF(I64=0,0,VLOOKUP($AG$1,позиции_13,3,FALSE))))</f>
        <v>0</v>
      </c>
      <c r="AI64" s="54">
        <f>IF(I64=0,0,IF(K64=0,"нет в заказе",IF(I64=0,0,VLOOKUP($AI$1,позиции_13,2,FALSE))))</f>
        <v>0</v>
      </c>
      <c r="AJ64" s="54">
        <f>IF(I64=0,0,IF(K64=0,"нет в заказе",IF(I64=0,0,VLOOKUP($AI$1,позиции_13,3,FALSE))))</f>
        <v>0</v>
      </c>
      <c r="AK64" s="54">
        <f>IF(I64=0,0,IF(L64=0,"нет в заказе",IF(I64=0,0,VLOOKUP($AK$1,позиции_13,2,FALSE))))</f>
        <v>0</v>
      </c>
      <c r="AL64" s="54">
        <f>IF(I64=0,0,IF(L64=0,"нет в заказе",IF(I64=0,0,VLOOKUP($AK$1,позиции_13,3,FALSE))))</f>
        <v>0</v>
      </c>
      <c r="AM64" s="54">
        <f>IF(I64=0,0,IF(M64=0,"нет в заказе",IF(I64=0,0,VLOOKUP($AM$1,позиции_13,2,FALSE))))</f>
        <v>0</v>
      </c>
      <c r="AN64" s="54">
        <f>IF(I64=0,0,IF(M64=0,"нет в заказе",IF(I64=0,0,VLOOKUP($AM$1,позиции_13,3,FALSE))))</f>
        <v>0</v>
      </c>
      <c r="AO64" s="54">
        <f>IF(I64=0,0,IF(N64=0,"нет в заказе",IF(I64=0,0,VLOOKUP($AO$1,позиции_13,2,FALSE))))</f>
        <v>0</v>
      </c>
      <c r="AP64" s="54">
        <f>IF(I64=0,0,IF(N64=0,"нет в заказе",IF(I64=0,0,VLOOKUP($AO$1,позиции_13,3,FALSE))))</f>
        <v>0</v>
      </c>
      <c r="AQ64" s="54">
        <f>IF(I64=0,0,IF(O64=0,"нет в заказе",IF(I64=0,0,VLOOKUP($AQ$1,позиции_13,2,FALSE))))</f>
        <v>0</v>
      </c>
      <c r="AR64" s="54">
        <f>IF(I64=0,0,IF(O64=0,"нет в заказе",IF(I64=0,0,VLOOKUP($AQ$1,позиции_13,3,FALSE))))</f>
        <v>0</v>
      </c>
      <c r="AS64" s="54">
        <f>IF(I64=0,0,IF(P64=0,"нет в заказе",IF(I64=0,0,VLOOKUP($AS$1,позиции_13,2,FALSE))))</f>
        <v>0</v>
      </c>
      <c r="AT64" s="54">
        <f>IF(I64=0,0,IF(P64=0,"нет в заказе",IF(I64=0,0,VLOOKUP($AS$1,позиции_13,3,FALSE))))</f>
        <v>0</v>
      </c>
      <c r="AU64" s="54">
        <f>IF(I64=0,0,IF(Q64=0,"нет в заказе",IF(I64=0,0,VLOOKUP($AU$1,позиции_13,2,FALSE))))</f>
        <v>0</v>
      </c>
      <c r="AV64" s="54">
        <f>IF(I64=0,0,IF(Q64=0,"нет в заказе",IF(I64=0,0,VLOOKUP($AU$1,позиции_13,3,FALSE))))</f>
        <v>0</v>
      </c>
      <c r="AW64" s="54">
        <f>IF(I64=0,0,IF(R64=0,"нет в заказе",IF(I64=0,0,VLOOKUP($AW$1,позиции_13,2,FALSE))))</f>
        <v>0</v>
      </c>
      <c r="AX64" s="54">
        <f>IF(I64=0,0,IF(R64=0,"нет в заказе",IF(I64=0,0,VLOOKUP($AW$1,позиции_13,3,FALSE))))</f>
        <v>0</v>
      </c>
      <c r="AY64" s="54">
        <f>IF(I64=0,0,IF(S64=0,"нет в заказе",IF(I64=0,0,VLOOKUP($AY$1,позиции_13,2,FALSE))))</f>
        <v>0</v>
      </c>
      <c r="AZ64" s="54">
        <f>IF(I64=0,0,IF(S64=0,"нет в заказе",IF(I64=0,0,VLOOKUP($AY$1,позиции_13,3,FALSE))))</f>
        <v>0</v>
      </c>
      <c r="BA64" s="54">
        <f>IF(I64=0,0,IF(T64=0,"нет в заказе",IF(I64=0,0,VLOOKUP($BA$1,позиции_13,2,FALSE))))</f>
        <v>0</v>
      </c>
      <c r="BB64" s="54">
        <f>IF(I64=0,0,IF(T64=0,"нет в заказе",IF(I64=0,0,VLOOKUP($BA$1,позиции_13,3,FALSE))))</f>
        <v>0</v>
      </c>
      <c r="BC64" s="54">
        <f>IF(I64=0,0,IF(U64=0,"нет в заказе",IF(I64=0,0,VLOOKUP($BC$1,позиции_13,2,FALSE))))</f>
        <v>0</v>
      </c>
      <c r="BD64" s="54">
        <f>IF(I64=0,0,IF(U64=0,"нет в заказе",IF(I64=0,0,VLOOKUP($BC$1,позиции_13,3,FALSE))))</f>
        <v>0</v>
      </c>
      <c r="BE64" s="54">
        <f>IF(I64=0,0,IF(V64=0,"нет в заказе",IF(I64=0,0,VLOOKUP($BE$1,позиции_13,2,FALSE))))</f>
        <v>0</v>
      </c>
      <c r="BF64" s="54">
        <f>IF(I64=0,0,IF(V64=0,"нет в заказе",IF(I64=0,0,VLOOKUP($BE$1,позиции_13,3,FALSE))))</f>
        <v>0</v>
      </c>
      <c r="BG64" s="54">
        <f>IF(I64=0,0,IF(W64=0,"нет в заказе",IF(I64=0,0,VLOOKUP($BG$1,позиции_13,2,FALSE))))</f>
        <v>0</v>
      </c>
      <c r="BH64" s="54">
        <f>IF(I64=0,0,IF(W64=0,"нет в заказе",IF(I64=0,0,VLOOKUP($BG$1,позиции_13,3,FALSE))))</f>
        <v>0</v>
      </c>
      <c r="BI64" s="54"/>
      <c r="BJ64" s="56"/>
      <c r="BK64" s="57"/>
      <c r="BL64" s="58"/>
      <c r="BM64" s="59"/>
      <c r="BN64" s="150"/>
      <c r="BO64" s="135"/>
      <c r="BP64" s="150"/>
      <c r="BQ64" s="135"/>
      <c r="BR64" s="150"/>
      <c r="BS64" s="135"/>
      <c r="BT64" s="150"/>
      <c r="BU64" s="150"/>
      <c r="BV64" s="150"/>
      <c r="BW64" s="135"/>
      <c r="BX64" s="150"/>
      <c r="BY64" s="135"/>
      <c r="BZ64" s="150"/>
      <c r="CA64" s="135"/>
      <c r="CB64" s="143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</row>
    <row r="65" spans="1:16353" s="60" customFormat="1" ht="36" customHeight="1">
      <c r="A65" s="48">
        <f t="shared" si="68"/>
        <v>63</v>
      </c>
      <c r="C65" s="48"/>
      <c r="D65" s="49">
        <f t="shared" si="40"/>
        <v>63</v>
      </c>
      <c r="E65" s="50">
        <f t="shared" ref="E65" si="72">IF(I65=0,0,CONCATENATE(идентификатор_13,D65))</f>
        <v>0</v>
      </c>
      <c r="F65" s="152"/>
      <c r="G65" s="117"/>
      <c r="H65" s="118"/>
      <c r="I65" s="53"/>
      <c r="J65" s="53" t="str">
        <f>IF(Вводная!C297=0,0,"Э")</f>
        <v>Э</v>
      </c>
      <c r="K65" s="53" t="str">
        <f>IF(Вводная!C296=0,0,"Р")</f>
        <v>Р</v>
      </c>
      <c r="L65" s="53" t="str">
        <f>IF(Вводная!C295=0,0,"И")</f>
        <v>И</v>
      </c>
      <c r="M65" s="54" t="str">
        <f>IF(Вводная!C294=0,0,"Д")</f>
        <v>Д</v>
      </c>
      <c r="N65" s="53" t="str">
        <f>IF(Вводная!C293=0,0,"КД")</f>
        <v>КД</v>
      </c>
      <c r="O65" s="54" t="str">
        <f>IF(Вводная!C292=0,0,"М")</f>
        <v>М</v>
      </c>
      <c r="P65" s="55" t="str">
        <f>IF(Вводная!C291=0,0,"ФЛ")</f>
        <v>ФЛ</v>
      </c>
      <c r="Q65" s="54" t="str">
        <f>IF(Вводная!C290=0,0,"Св")</f>
        <v>Св</v>
      </c>
      <c r="R65" s="53" t="str">
        <f>IF(Вводная!C289=0,0,"ПП")</f>
        <v>ПП</v>
      </c>
      <c r="S65" s="54" t="str">
        <f>IF(Вводная!C288=0,0,"Сб")</f>
        <v>Сб</v>
      </c>
      <c r="T65" s="53" t="str">
        <f>IF(Вводная!C287=0,0,"Сц")</f>
        <v>Сц</v>
      </c>
      <c r="U65" s="54" t="str">
        <f>IF(Вводная!C286=0,0,"Мт")</f>
        <v>Мт</v>
      </c>
      <c r="V65" s="53" t="str">
        <f>IF(Вводная!C285=0,0,"А")</f>
        <v>А</v>
      </c>
      <c r="W65" s="53" t="str">
        <f>IF(Вводная!C284=0,0,"Фт")</f>
        <v>Фт</v>
      </c>
      <c r="X65" s="53">
        <f>IF(I65=0,0,VLOOKUP($X$1,участники_13,2,FALSE))</f>
        <v>0</v>
      </c>
      <c r="Y65" s="53">
        <f>IF(I65=0,0,VLOOKUP($Y$1,участники_13,2,FALSE))</f>
        <v>0</v>
      </c>
      <c r="Z65" s="53">
        <f>IF(I65=0,0,VLOOKUP($Z$1,участники_13,2,FALSE))</f>
        <v>0</v>
      </c>
      <c r="AA65" s="53">
        <f>IF(I65=0,0,VLOOKUP($AA$1,участники_13,2,FALSE))</f>
        <v>0</v>
      </c>
      <c r="AB65" s="53"/>
      <c r="AC65" s="53" t="s">
        <v>30</v>
      </c>
      <c r="AD65" s="56"/>
      <c r="AE65" s="56" t="s">
        <v>100</v>
      </c>
      <c r="AF65" s="119">
        <f>IF(I65=0,0,срок_13)</f>
        <v>0</v>
      </c>
      <c r="AG65" s="119">
        <f>IF(I65=0,0,IF(J65=0,"нет в заказе",IF(I65=0,0,VLOOKUP($AG$1,позиции_13,2,FALSE))))</f>
        <v>0</v>
      </c>
      <c r="AH65" s="119">
        <f>IF(I65=0,0,IF(J65=0,"нет в заказе",IF(I65=0,0,VLOOKUP($AG$1,позиции_13,3,FALSE))))</f>
        <v>0</v>
      </c>
      <c r="AI65" s="119">
        <f>IF(I65=0,0,IF(K65=0,"нет в заказе",IF(I65=0,0,VLOOKUP($AI$1,позиции_13,2,FALSE))))</f>
        <v>0</v>
      </c>
      <c r="AJ65" s="119">
        <f>IF(I65=0,0,IF(K65=0,"нет в заказе",IF(I65=0,0,VLOOKUP($AI$1,позиции_13,3,FALSE))))</f>
        <v>0</v>
      </c>
      <c r="AK65" s="119">
        <f>IF(I65=0,0,IF(L65=0,"нет в заказе",IF(I65=0,0,VLOOKUP($AK$1,позиции_13,2,FALSE))))</f>
        <v>0</v>
      </c>
      <c r="AL65" s="119">
        <f>IF(I65=0,0,IF(L65=0,"нет в заказе",IF(I65=0,0,VLOOKUP($AK$1,позиции_13,3,FALSE))))</f>
        <v>0</v>
      </c>
      <c r="AM65" s="119">
        <f>IF(I65=0,0,IF(M65=0,"нет в заказе",IF(I65=0,0,VLOOKUP($AM$1,позиции_13,2,FALSE))))</f>
        <v>0</v>
      </c>
      <c r="AN65" s="119">
        <f>IF(I65=0,0,IF(M65=0,"нет в заказе",IF(I65=0,0,VLOOKUP($AM$1,позиции_13,3,FALSE))))</f>
        <v>0</v>
      </c>
      <c r="AO65" s="119">
        <f>IF(I65=0,0,IF(N65=0,"нет в заказе",IF(I65=0,0,VLOOKUP($AO$1,позиции_13,2,FALSE))))</f>
        <v>0</v>
      </c>
      <c r="AP65" s="119">
        <f>IF(I65=0,0,IF(N65=0,"нет в заказе",IF(I65=0,0,VLOOKUP($AO$1,позиции_13,3,FALSE))))</f>
        <v>0</v>
      </c>
      <c r="AQ65" s="119">
        <f>IF(I65=0,0,IF(O65=0,"нет в заказе",IF(I65=0,0,VLOOKUP($AQ$1,позиции_13,2,FALSE))))</f>
        <v>0</v>
      </c>
      <c r="AR65" s="119">
        <f>IF(I65=0,0,IF(O65=0,"нет в заказе",IF(I65=0,0,VLOOKUP($AQ$1,позиции_13,3,FALSE))))</f>
        <v>0</v>
      </c>
      <c r="AS65" s="119">
        <f>IF(I65=0,0,IF(P65=0,"нет в заказе",IF(I65=0,0,VLOOKUP($AS$1,позиции_13,2,FALSE))))</f>
        <v>0</v>
      </c>
      <c r="AT65" s="119">
        <f>IF(I65=0,0,IF(P65=0,"нет в заказе",IF(I65=0,0,VLOOKUP($AS$1,позиции_13,3,FALSE))))</f>
        <v>0</v>
      </c>
      <c r="AU65" s="119">
        <f>IF(I65=0,0,IF(Q65=0,"нет в заказе",IF(I65=0,0,VLOOKUP($AU$1,позиции_13,2,FALSE))))</f>
        <v>0</v>
      </c>
      <c r="AV65" s="119">
        <f>IF(I65=0,0,IF(Q65=0,"нет в заказе",IF(I65=0,0,VLOOKUP($AU$1,позиции_13,3,FALSE))))</f>
        <v>0</v>
      </c>
      <c r="AW65" s="119">
        <f>IF(I65=0,0,IF(R65=0,"нет в заказе",IF(I65=0,0,VLOOKUP($AW$1,позиции_13,2,FALSE))))</f>
        <v>0</v>
      </c>
      <c r="AX65" s="119">
        <f>IF(I65=0,0,IF(R65=0,"нет в заказе",IF(I65=0,0,VLOOKUP($AW$1,позиции_13,3,FALSE))))</f>
        <v>0</v>
      </c>
      <c r="AY65" s="119">
        <f>IF(I65=0,0,IF(S65=0,"нет в заказе",IF(I65=0,0,VLOOKUP($AY$1,позиции_13,2,FALSE))))</f>
        <v>0</v>
      </c>
      <c r="AZ65" s="119">
        <f>IF(I65=0,0,IF(S65=0,"нет в заказе",IF(I65=0,0,VLOOKUP($AY$1,позиции_13,3,FALSE))))</f>
        <v>0</v>
      </c>
      <c r="BA65" s="119">
        <f>IF(I65=0,0,IF(T65=0,"нет в заказе",IF(I65=0,0,VLOOKUP($BA$1,позиции_13,2,FALSE))))</f>
        <v>0</v>
      </c>
      <c r="BB65" s="119">
        <f>IF(I65=0,0,IF(T65=0,"нет в заказе",IF(I65=0,0,VLOOKUP($BA$1,позиции_13,3,FALSE))))</f>
        <v>0</v>
      </c>
      <c r="BC65" s="119">
        <f>IF(I65=0,0,IF(U65=0,"нет в заказе",IF(I65=0,0,VLOOKUP($BC$1,позиции_13,2,FALSE))))</f>
        <v>0</v>
      </c>
      <c r="BD65" s="119">
        <f>IF(I65=0,0,IF(U65=0,"нет в заказе",IF(I65=0,0,VLOOKUP($BC$1,позиции_13,3,FALSE))))</f>
        <v>0</v>
      </c>
      <c r="BE65" s="119">
        <f>IF(I65=0,0,IF(V65=0,"нет в заказе",IF(I65=0,0,VLOOKUP($BE$1,позиции_13,2,FALSE))))</f>
        <v>0</v>
      </c>
      <c r="BF65" s="119">
        <f>IF(I65=0,0,IF(V65=0,"нет в заказе",IF(I65=0,0,VLOOKUP($BE$1,позиции_13,3,FALSE))))</f>
        <v>0</v>
      </c>
      <c r="BG65" s="119">
        <f>IF(I65=0,0,IF(W65=0,"нет в заказе",IF(I65=0,0,VLOOKUP($BG$1,позиции_13,2,FALSE))))</f>
        <v>0</v>
      </c>
      <c r="BH65" s="119">
        <f>IF(I65=0,0,IF(W65=0,"нет в заказе",IF(I65=0,0,VLOOKUP($BG$1,позиции_13,3,FALSE))))</f>
        <v>0</v>
      </c>
      <c r="BI65" s="119"/>
      <c r="BJ65" s="120"/>
      <c r="BK65" s="121"/>
      <c r="BL65" s="121"/>
      <c r="BM65" s="122"/>
      <c r="BN65" s="149"/>
      <c r="BO65" s="136"/>
      <c r="BP65" s="149"/>
      <c r="BQ65" s="136"/>
      <c r="BR65" s="149"/>
      <c r="BS65" s="136"/>
      <c r="BT65" s="149"/>
      <c r="BU65" s="149"/>
      <c r="BV65" s="149"/>
      <c r="BW65" s="136"/>
      <c r="BX65" s="149"/>
      <c r="BY65" s="136"/>
      <c r="BZ65" s="149"/>
      <c r="CA65" s="136"/>
      <c r="CB65" s="142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</row>
    <row r="66" spans="1:16353" s="60" customFormat="1" ht="34.9" customHeight="1">
      <c r="A66" s="48">
        <f>A65+1</f>
        <v>64</v>
      </c>
      <c r="C66" s="48"/>
      <c r="D66" s="49">
        <f t="shared" si="40"/>
        <v>64</v>
      </c>
      <c r="E66" s="50">
        <f t="shared" ref="E66" si="73">IF(I66=0,0,CONCATENATE(идентификатор_13,D66))</f>
        <v>0</v>
      </c>
      <c r="F66" s="152"/>
      <c r="G66" s="117"/>
      <c r="H66" s="118"/>
      <c r="I66" s="53"/>
      <c r="J66" s="53" t="str">
        <f>IF(Вводная!C297=0,0,"Э")</f>
        <v>Э</v>
      </c>
      <c r="K66" s="53" t="str">
        <f>IF(Вводная!C296=0,0,"Р")</f>
        <v>Р</v>
      </c>
      <c r="L66" s="53" t="str">
        <f>IF(Вводная!C295=0,0,"И")</f>
        <v>И</v>
      </c>
      <c r="M66" s="54" t="str">
        <f>IF(Вводная!C294=0,0,"Д")</f>
        <v>Д</v>
      </c>
      <c r="N66" s="53" t="str">
        <f>IF(Вводная!C293=0,0,"КД")</f>
        <v>КД</v>
      </c>
      <c r="O66" s="54" t="str">
        <f>IF(Вводная!C292=0,0,"М")</f>
        <v>М</v>
      </c>
      <c r="P66" s="55" t="str">
        <f>IF(Вводная!C291=0,0,"ФЛ")</f>
        <v>ФЛ</v>
      </c>
      <c r="Q66" s="54" t="str">
        <f>IF(Вводная!C290=0,0,"Св")</f>
        <v>Св</v>
      </c>
      <c r="R66" s="53" t="str">
        <f>IF(Вводная!C289=0,0,"ПП")</f>
        <v>ПП</v>
      </c>
      <c r="S66" s="54" t="str">
        <f>IF(Вводная!C288=0,0,"Сб")</f>
        <v>Сб</v>
      </c>
      <c r="T66" s="53" t="str">
        <f>IF(Вводная!C287=0,0,"Сц")</f>
        <v>Сц</v>
      </c>
      <c r="U66" s="54" t="str">
        <f>IF(Вводная!C286=0,0,"Мт")</f>
        <v>Мт</v>
      </c>
      <c r="V66" s="53" t="str">
        <f>IF(Вводная!C285=0,0,"А")</f>
        <v>А</v>
      </c>
      <c r="W66" s="53" t="str">
        <f>IF(Вводная!C284=0,0,"Фт")</f>
        <v>Фт</v>
      </c>
      <c r="X66" s="53">
        <f>IF(I66=0,0,VLOOKUP($X$1,участники_13,2,FALSE))</f>
        <v>0</v>
      </c>
      <c r="Y66" s="53">
        <f>IF(I66=0,0,VLOOKUP($Y$1,участники_13,2,FALSE))</f>
        <v>0</v>
      </c>
      <c r="Z66" s="53">
        <f>IF(I66=0,0,VLOOKUP($Z$1,участники_13,2,FALSE))</f>
        <v>0</v>
      </c>
      <c r="AA66" s="53">
        <f>IF(I66=0,0,VLOOKUP($AA$1,участники_13,2,FALSE))</f>
        <v>0</v>
      </c>
      <c r="AB66" s="53"/>
      <c r="AC66" s="53" t="s">
        <v>30</v>
      </c>
      <c r="AD66" s="56"/>
      <c r="AE66" s="56" t="s">
        <v>100</v>
      </c>
      <c r="AF66" s="119">
        <f>IF(I66=0,0,срок_13)</f>
        <v>0</v>
      </c>
      <c r="AG66" s="119">
        <f>IF(I66=0,0,IF(J66=0,"нет в заказе",IF(I66=0,0,VLOOKUP($AG$1,позиции_13,2,FALSE))))</f>
        <v>0</v>
      </c>
      <c r="AH66" s="119">
        <f>IF(I66=0,0,IF(J66=0,"нет в заказе",IF(I66=0,0,VLOOKUP($AG$1,позиции_13,3,FALSE))))</f>
        <v>0</v>
      </c>
      <c r="AI66" s="119">
        <f>IF(I66=0,0,IF(K66=0,"нет в заказе",IF(I66=0,0,VLOOKUP($AI$1,позиции_13,2,FALSE))))</f>
        <v>0</v>
      </c>
      <c r="AJ66" s="119">
        <f>IF(I66=0,0,IF(K66=0,"нет в заказе",IF(I66=0,0,VLOOKUP($AI$1,позиции_13,3,FALSE))))</f>
        <v>0</v>
      </c>
      <c r="AK66" s="119">
        <f>IF(I66=0,0,IF(L66=0,"нет в заказе",IF(I66=0,0,VLOOKUP($AK$1,позиции_13,2,FALSE))))</f>
        <v>0</v>
      </c>
      <c r="AL66" s="119">
        <f>IF(I66=0,0,IF(L66=0,"нет в заказе",IF(I66=0,0,VLOOKUP($AK$1,позиции_13,3,FALSE))))</f>
        <v>0</v>
      </c>
      <c r="AM66" s="119">
        <f>IF(I66=0,0,IF(M66=0,"нет в заказе",IF(I66=0,0,VLOOKUP($AM$1,позиции_13,2,FALSE))))</f>
        <v>0</v>
      </c>
      <c r="AN66" s="119">
        <f>IF(I66=0,0,IF(M66=0,"нет в заказе",IF(I66=0,0,VLOOKUP($AM$1,позиции_13,3,FALSE))))</f>
        <v>0</v>
      </c>
      <c r="AO66" s="119">
        <f>IF(I66=0,0,IF(N66=0,"нет в заказе",IF(I66=0,0,VLOOKUP($AO$1,позиции_13,2,FALSE))))</f>
        <v>0</v>
      </c>
      <c r="AP66" s="119">
        <f>IF(I66=0,0,IF(N66=0,"нет в заказе",IF(I66=0,0,VLOOKUP($AO$1,позиции_13,3,FALSE))))</f>
        <v>0</v>
      </c>
      <c r="AQ66" s="119">
        <f>IF(I66=0,0,IF(O66=0,"нет в заказе",IF(I66=0,0,VLOOKUP($AQ$1,позиции_13,2,FALSE))))</f>
        <v>0</v>
      </c>
      <c r="AR66" s="119">
        <f>IF(I66=0,0,IF(O66=0,"нет в заказе",IF(I66=0,0,VLOOKUP($AQ$1,позиции_13,3,FALSE))))</f>
        <v>0</v>
      </c>
      <c r="AS66" s="119">
        <f>IF(I66=0,0,IF(P66=0,"нет в заказе",IF(I66=0,0,VLOOKUP($AS$1,позиции_13,2,FALSE))))</f>
        <v>0</v>
      </c>
      <c r="AT66" s="119">
        <f>IF(I66=0,0,IF(P66=0,"нет в заказе",IF(I66=0,0,VLOOKUP($AS$1,позиции_13,3,FALSE))))</f>
        <v>0</v>
      </c>
      <c r="AU66" s="119">
        <f>IF(I66=0,0,IF(Q66=0,"нет в заказе",IF(I66=0,0,VLOOKUP($AU$1,позиции_13,2,FALSE))))</f>
        <v>0</v>
      </c>
      <c r="AV66" s="119">
        <f>IF(I66=0,0,IF(Q66=0,"нет в заказе",IF(I66=0,0,VLOOKUP($AU$1,позиции_13,3,FALSE))))</f>
        <v>0</v>
      </c>
      <c r="AW66" s="119">
        <f>IF(I66=0,0,IF(R66=0,"нет в заказе",IF(I66=0,0,VLOOKUP($AW$1,позиции_13,2,FALSE))))</f>
        <v>0</v>
      </c>
      <c r="AX66" s="119">
        <f>IF(I66=0,0,IF(R66=0,"нет в заказе",IF(I66=0,0,VLOOKUP($AW$1,позиции_13,3,FALSE))))</f>
        <v>0</v>
      </c>
      <c r="AY66" s="119">
        <f>IF(I66=0,0,IF(S66=0,"нет в заказе",IF(I66=0,0,VLOOKUP($AY$1,позиции_13,2,FALSE))))</f>
        <v>0</v>
      </c>
      <c r="AZ66" s="119">
        <f>IF(I66=0,0,IF(S66=0,"нет в заказе",IF(I66=0,0,VLOOKUP($AY$1,позиции_13,3,FALSE))))</f>
        <v>0</v>
      </c>
      <c r="BA66" s="119">
        <f>IF(I66=0,0,IF(T66=0,"нет в заказе",IF(I66=0,0,VLOOKUP($BA$1,позиции_13,2,FALSE))))</f>
        <v>0</v>
      </c>
      <c r="BB66" s="119">
        <f>IF(I66=0,0,IF(T66=0,"нет в заказе",IF(I66=0,0,VLOOKUP($BA$1,позиции_13,3,FALSE))))</f>
        <v>0</v>
      </c>
      <c r="BC66" s="119">
        <f>IF(I66=0,0,IF(U66=0,"нет в заказе",IF(I66=0,0,VLOOKUP($BC$1,позиции_13,2,FALSE))))</f>
        <v>0</v>
      </c>
      <c r="BD66" s="119">
        <f>IF(I66=0,0,IF(U66=0,"нет в заказе",IF(I66=0,0,VLOOKUP($BC$1,позиции_13,3,FALSE))))</f>
        <v>0</v>
      </c>
      <c r="BE66" s="119">
        <f>IF(I66=0,0,IF(V66=0,"нет в заказе",IF(I66=0,0,VLOOKUP($BE$1,позиции_13,2,FALSE))))</f>
        <v>0</v>
      </c>
      <c r="BF66" s="119">
        <f>IF(I66=0,0,IF(V66=0,"нет в заказе",IF(I66=0,0,VLOOKUP($BE$1,позиции_13,3,FALSE))))</f>
        <v>0</v>
      </c>
      <c r="BG66" s="119">
        <f>IF(I66=0,0,IF(W66=0,"нет в заказе",IF(I66=0,0,VLOOKUP($BG$1,позиции_13,2,FALSE))))</f>
        <v>0</v>
      </c>
      <c r="BH66" s="119">
        <f>IF(I66=0,0,IF(W66=0,"нет в заказе",IF(I66=0,0,VLOOKUP($BG$1,позиции_13,3,FALSE))))</f>
        <v>0</v>
      </c>
      <c r="BI66" s="119"/>
      <c r="BJ66" s="123"/>
      <c r="BK66" s="124"/>
      <c r="BL66" s="124"/>
      <c r="BM66" s="125"/>
      <c r="BN66" s="151"/>
      <c r="BO66" s="137"/>
      <c r="BP66" s="151"/>
      <c r="BQ66" s="137"/>
      <c r="BR66" s="151"/>
      <c r="BS66" s="137"/>
      <c r="BT66" s="151"/>
      <c r="BU66" s="151"/>
      <c r="BV66" s="151"/>
      <c r="BW66" s="137"/>
      <c r="BX66" s="151"/>
      <c r="BY66" s="137"/>
      <c r="BZ66" s="151"/>
      <c r="CA66" s="137"/>
      <c r="CB66" s="143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8"/>
      <c r="SC66" s="48"/>
      <c r="SD66" s="48"/>
      <c r="SE66" s="48"/>
      <c r="SF66" s="48"/>
      <c r="SG66" s="48"/>
      <c r="SH66" s="48"/>
      <c r="SI66" s="48"/>
      <c r="SJ66" s="48"/>
      <c r="SK66" s="48"/>
      <c r="SL66" s="48"/>
      <c r="SM66" s="48"/>
      <c r="SN66" s="48"/>
      <c r="SO66" s="48"/>
      <c r="SP66" s="48"/>
      <c r="SQ66" s="48"/>
      <c r="SR66" s="48"/>
      <c r="SS66" s="48"/>
      <c r="ST66" s="48"/>
      <c r="SU66" s="48"/>
      <c r="SV66" s="48"/>
      <c r="SW66" s="48"/>
      <c r="SX66" s="48"/>
      <c r="SY66" s="48"/>
      <c r="SZ66" s="48"/>
      <c r="TA66" s="48"/>
      <c r="TB66" s="48"/>
      <c r="TC66" s="48"/>
      <c r="TD66" s="48"/>
      <c r="TE66" s="48"/>
      <c r="TF66" s="48"/>
      <c r="TG66" s="48"/>
      <c r="TH66" s="48"/>
      <c r="TI66" s="48"/>
      <c r="TJ66" s="48"/>
      <c r="TK66" s="48"/>
      <c r="TL66" s="48"/>
      <c r="TM66" s="48"/>
      <c r="TN66" s="48"/>
      <c r="TO66" s="48"/>
      <c r="TP66" s="48"/>
      <c r="TQ66" s="48"/>
      <c r="TR66" s="48"/>
      <c r="TS66" s="48"/>
      <c r="TT66" s="48"/>
      <c r="TU66" s="48"/>
      <c r="TV66" s="48"/>
      <c r="TW66" s="48"/>
      <c r="TX66" s="48"/>
      <c r="TY66" s="48"/>
      <c r="TZ66" s="48"/>
      <c r="UA66" s="48"/>
      <c r="UB66" s="48"/>
      <c r="UC66" s="48"/>
      <c r="UD66" s="48"/>
      <c r="UE66" s="48"/>
      <c r="UF66" s="48"/>
      <c r="UG66" s="48"/>
      <c r="UH66" s="48"/>
      <c r="UI66" s="48"/>
      <c r="UJ66" s="48"/>
      <c r="UK66" s="48"/>
      <c r="UL66" s="48"/>
      <c r="UM66" s="48"/>
      <c r="UN66" s="48"/>
      <c r="UO66" s="48"/>
      <c r="UP66" s="48"/>
      <c r="UQ66" s="48"/>
      <c r="UR66" s="48"/>
      <c r="US66" s="48"/>
      <c r="UT66" s="48"/>
      <c r="UU66" s="48"/>
      <c r="UV66" s="48"/>
      <c r="UW66" s="48"/>
      <c r="UX66" s="48"/>
      <c r="UY66" s="48"/>
      <c r="UZ66" s="48"/>
      <c r="VA66" s="48"/>
      <c r="VB66" s="48"/>
      <c r="VC66" s="48"/>
      <c r="VD66" s="48"/>
      <c r="VE66" s="48"/>
      <c r="VF66" s="48"/>
      <c r="VG66" s="48"/>
      <c r="VH66" s="48"/>
      <c r="VI66" s="48"/>
      <c r="VJ66" s="48"/>
      <c r="VK66" s="48"/>
      <c r="VL66" s="48"/>
      <c r="VM66" s="48"/>
      <c r="VN66" s="48"/>
      <c r="VO66" s="48"/>
      <c r="VP66" s="48"/>
      <c r="VQ66" s="48"/>
      <c r="VR66" s="48"/>
      <c r="VS66" s="48"/>
      <c r="VT66" s="48"/>
      <c r="VU66" s="48"/>
      <c r="VV66" s="48"/>
      <c r="VW66" s="48"/>
      <c r="VX66" s="48"/>
      <c r="VY66" s="48"/>
      <c r="VZ66" s="48"/>
      <c r="WA66" s="48"/>
      <c r="WB66" s="48"/>
      <c r="WC66" s="48"/>
      <c r="WD66" s="48"/>
      <c r="WE66" s="48"/>
      <c r="WF66" s="48"/>
      <c r="WG66" s="48"/>
      <c r="WH66" s="48"/>
      <c r="WI66" s="48"/>
      <c r="WJ66" s="48"/>
      <c r="WK66" s="48"/>
      <c r="WL66" s="48"/>
      <c r="WM66" s="48"/>
      <c r="WN66" s="48"/>
      <c r="WO66" s="48"/>
      <c r="WP66" s="48"/>
      <c r="WQ66" s="48"/>
      <c r="WR66" s="48"/>
      <c r="WS66" s="48"/>
      <c r="WT66" s="48"/>
      <c r="WU66" s="48"/>
      <c r="WV66" s="48"/>
      <c r="WW66" s="48"/>
      <c r="WX66" s="48"/>
      <c r="WY66" s="48"/>
      <c r="WZ66" s="48"/>
      <c r="XA66" s="48"/>
      <c r="XB66" s="48"/>
      <c r="XC66" s="48"/>
      <c r="XD66" s="48"/>
      <c r="XE66" s="48"/>
      <c r="XF66" s="48"/>
      <c r="XG66" s="48"/>
      <c r="XH66" s="48"/>
      <c r="XI66" s="48"/>
      <c r="XJ66" s="48"/>
      <c r="XK66" s="48"/>
      <c r="XL66" s="48"/>
      <c r="XM66" s="48"/>
      <c r="XN66" s="48"/>
      <c r="XO66" s="48"/>
      <c r="XP66" s="48"/>
      <c r="XQ66" s="48"/>
      <c r="XR66" s="48"/>
      <c r="XS66" s="48"/>
      <c r="XT66" s="48"/>
      <c r="XU66" s="48"/>
      <c r="XV66" s="48"/>
      <c r="XW66" s="48"/>
      <c r="XX66" s="48"/>
      <c r="XY66" s="48"/>
      <c r="XZ66" s="48"/>
      <c r="YA66" s="48"/>
      <c r="YB66" s="48"/>
      <c r="YC66" s="48"/>
      <c r="YD66" s="48"/>
      <c r="YE66" s="48"/>
      <c r="YF66" s="48"/>
      <c r="YG66" s="48"/>
      <c r="YH66" s="48"/>
      <c r="YI66" s="48"/>
      <c r="YJ66" s="48"/>
      <c r="YK66" s="48"/>
      <c r="YL66" s="48"/>
      <c r="YM66" s="48"/>
      <c r="YN66" s="48"/>
      <c r="YO66" s="48"/>
      <c r="YP66" s="48"/>
      <c r="YQ66" s="48"/>
      <c r="YR66" s="48"/>
      <c r="YS66" s="48"/>
      <c r="YT66" s="48"/>
      <c r="YU66" s="48"/>
      <c r="YV66" s="48"/>
      <c r="YW66" s="48"/>
      <c r="YX66" s="48"/>
      <c r="YY66" s="48"/>
      <c r="YZ66" s="48"/>
      <c r="ZA66" s="48"/>
      <c r="ZB66" s="48"/>
      <c r="ZC66" s="48"/>
      <c r="ZD66" s="48"/>
      <c r="ZE66" s="48"/>
      <c r="ZF66" s="48"/>
      <c r="ZG66" s="48"/>
      <c r="ZH66" s="48"/>
      <c r="ZI66" s="48"/>
      <c r="ZJ66" s="48"/>
      <c r="ZK66" s="48"/>
      <c r="ZL66" s="48"/>
      <c r="ZM66" s="48"/>
      <c r="ZN66" s="48"/>
      <c r="ZO66" s="48"/>
      <c r="ZP66" s="48"/>
      <c r="ZQ66" s="48"/>
      <c r="ZR66" s="48"/>
      <c r="ZS66" s="48"/>
      <c r="ZT66" s="48"/>
      <c r="ZU66" s="48"/>
      <c r="ZV66" s="48"/>
      <c r="ZW66" s="48"/>
      <c r="ZX66" s="48"/>
      <c r="ZY66" s="48"/>
      <c r="ZZ66" s="48"/>
      <c r="AAA66" s="48"/>
      <c r="AAB66" s="48"/>
      <c r="AAC66" s="48"/>
      <c r="AAD66" s="48"/>
      <c r="AAE66" s="48"/>
      <c r="AAF66" s="48"/>
      <c r="AAG66" s="48"/>
      <c r="AAH66" s="48"/>
      <c r="AAI66" s="48"/>
      <c r="AAJ66" s="48"/>
      <c r="AAK66" s="48"/>
      <c r="AAL66" s="48"/>
      <c r="AAM66" s="48"/>
      <c r="AAN66" s="48"/>
      <c r="AAO66" s="48"/>
      <c r="AAP66" s="48"/>
      <c r="AAQ66" s="48"/>
      <c r="AAR66" s="48"/>
      <c r="AAS66" s="48"/>
      <c r="AAT66" s="48"/>
      <c r="AAU66" s="48"/>
      <c r="AAV66" s="48"/>
      <c r="AAW66" s="48"/>
      <c r="AAX66" s="48"/>
      <c r="AAY66" s="48"/>
      <c r="AAZ66" s="48"/>
      <c r="ABA66" s="48"/>
      <c r="ABB66" s="48"/>
      <c r="ABC66" s="48"/>
      <c r="ABD66" s="48"/>
      <c r="ABE66" s="48"/>
      <c r="ABF66" s="48"/>
      <c r="ABG66" s="48"/>
      <c r="ABH66" s="48"/>
      <c r="ABI66" s="48"/>
      <c r="ABJ66" s="48"/>
      <c r="ABK66" s="48"/>
      <c r="ABL66" s="48"/>
      <c r="ABM66" s="48"/>
      <c r="ABN66" s="48"/>
      <c r="ABO66" s="48"/>
      <c r="ABP66" s="48"/>
      <c r="ABQ66" s="48"/>
      <c r="ABR66" s="48"/>
      <c r="ABS66" s="48"/>
      <c r="ABT66" s="48"/>
      <c r="ABU66" s="48"/>
      <c r="ABV66" s="48"/>
      <c r="ABW66" s="48"/>
      <c r="ABX66" s="48"/>
      <c r="ABY66" s="48"/>
      <c r="ABZ66" s="48"/>
      <c r="ACA66" s="48"/>
      <c r="ACB66" s="48"/>
      <c r="ACC66" s="48"/>
      <c r="ACD66" s="48"/>
      <c r="ACE66" s="48"/>
      <c r="ACF66" s="48"/>
      <c r="ACG66" s="48"/>
      <c r="ACH66" s="48"/>
      <c r="ACI66" s="48"/>
      <c r="ACJ66" s="48"/>
      <c r="ACK66" s="48"/>
      <c r="ACL66" s="48"/>
      <c r="ACM66" s="48"/>
      <c r="ACN66" s="48"/>
      <c r="ACO66" s="48"/>
      <c r="ACP66" s="48"/>
      <c r="ACQ66" s="48"/>
      <c r="ACR66" s="48"/>
      <c r="ACS66" s="48"/>
      <c r="ACT66" s="48"/>
      <c r="ACU66" s="48"/>
      <c r="ACV66" s="48"/>
      <c r="ACW66" s="48"/>
      <c r="ACX66" s="48"/>
      <c r="ACY66" s="48"/>
      <c r="ACZ66" s="48"/>
      <c r="ADA66" s="48"/>
      <c r="ADB66" s="48"/>
      <c r="ADC66" s="48"/>
      <c r="ADD66" s="48"/>
      <c r="ADE66" s="48"/>
      <c r="ADF66" s="48"/>
      <c r="ADG66" s="48"/>
      <c r="ADH66" s="48"/>
      <c r="ADI66" s="48"/>
      <c r="ADJ66" s="48"/>
      <c r="ADK66" s="48"/>
      <c r="ADL66" s="48"/>
      <c r="ADM66" s="48"/>
      <c r="ADN66" s="48"/>
      <c r="ADO66" s="48"/>
      <c r="ADP66" s="48"/>
      <c r="ADQ66" s="48"/>
      <c r="ADR66" s="48"/>
      <c r="ADS66" s="48"/>
      <c r="ADT66" s="48"/>
      <c r="ADU66" s="48"/>
      <c r="ADV66" s="48"/>
      <c r="ADW66" s="48"/>
      <c r="ADX66" s="48"/>
      <c r="ADY66" s="48"/>
      <c r="ADZ66" s="48"/>
      <c r="AEA66" s="48"/>
      <c r="AEB66" s="48"/>
      <c r="AEC66" s="48"/>
      <c r="AED66" s="48"/>
      <c r="AEE66" s="48"/>
      <c r="AEF66" s="48"/>
      <c r="AEG66" s="48"/>
      <c r="AEH66" s="48"/>
      <c r="AEI66" s="48"/>
      <c r="AEJ66" s="48"/>
      <c r="AEK66" s="48"/>
      <c r="AEL66" s="48"/>
      <c r="AEM66" s="48"/>
      <c r="AEN66" s="48"/>
      <c r="AEO66" s="48"/>
      <c r="AEP66" s="48"/>
      <c r="AEQ66" s="48"/>
      <c r="AER66" s="48"/>
      <c r="AES66" s="48"/>
      <c r="AET66" s="48"/>
      <c r="AEU66" s="48"/>
      <c r="AEV66" s="48"/>
      <c r="AEW66" s="48"/>
      <c r="AEX66" s="48"/>
      <c r="AEY66" s="48"/>
      <c r="AEZ66" s="48"/>
      <c r="AFA66" s="48"/>
      <c r="AFB66" s="48"/>
      <c r="AFC66" s="48"/>
      <c r="AFD66" s="48"/>
      <c r="AFE66" s="48"/>
      <c r="AFF66" s="48"/>
      <c r="AFG66" s="48"/>
      <c r="AFH66" s="48"/>
      <c r="AFI66" s="48"/>
      <c r="AFJ66" s="48"/>
      <c r="AFK66" s="48"/>
      <c r="AFL66" s="48"/>
      <c r="AFM66" s="48"/>
      <c r="AFN66" s="48"/>
      <c r="AFO66" s="48"/>
      <c r="AFP66" s="48"/>
      <c r="AFQ66" s="48"/>
      <c r="AFR66" s="48"/>
      <c r="AFS66" s="48"/>
      <c r="AFT66" s="48"/>
      <c r="AFU66" s="48"/>
      <c r="AFV66" s="48"/>
      <c r="AFW66" s="48"/>
      <c r="AFX66" s="48"/>
      <c r="AFY66" s="48"/>
      <c r="AFZ66" s="48"/>
      <c r="AGA66" s="48"/>
      <c r="AGB66" s="48"/>
      <c r="AGC66" s="48"/>
      <c r="AGD66" s="48"/>
      <c r="AGE66" s="48"/>
      <c r="AGF66" s="48"/>
      <c r="AGG66" s="48"/>
      <c r="AGH66" s="48"/>
      <c r="AGI66" s="48"/>
      <c r="AGJ66" s="48"/>
      <c r="AGK66" s="48"/>
      <c r="AGL66" s="48"/>
      <c r="AGM66" s="48"/>
      <c r="AGN66" s="48"/>
      <c r="AGO66" s="48"/>
      <c r="AGP66" s="48"/>
      <c r="AGQ66" s="48"/>
      <c r="AGR66" s="48"/>
      <c r="AGS66" s="48"/>
      <c r="AGT66" s="48"/>
      <c r="AGU66" s="48"/>
      <c r="AGV66" s="48"/>
      <c r="AGW66" s="48"/>
      <c r="AGX66" s="48"/>
      <c r="AGY66" s="48"/>
      <c r="AGZ66" s="48"/>
      <c r="AHA66" s="48"/>
      <c r="AHB66" s="48"/>
      <c r="AHC66" s="48"/>
      <c r="AHD66" s="48"/>
      <c r="AHE66" s="48"/>
      <c r="AHF66" s="48"/>
      <c r="AHG66" s="48"/>
      <c r="AHH66" s="48"/>
      <c r="AHI66" s="48"/>
      <c r="AHJ66" s="48"/>
      <c r="AHK66" s="48"/>
      <c r="AHL66" s="48"/>
      <c r="AHM66" s="48"/>
      <c r="AHN66" s="48"/>
      <c r="AHO66" s="48"/>
      <c r="AHP66" s="48"/>
      <c r="AHQ66" s="48"/>
      <c r="AHR66" s="48"/>
      <c r="AHS66" s="48"/>
      <c r="AHT66" s="48"/>
      <c r="AHU66" s="48"/>
      <c r="AHV66" s="48"/>
      <c r="AHW66" s="48"/>
      <c r="AHX66" s="48"/>
      <c r="AHY66" s="48"/>
      <c r="AHZ66" s="48"/>
      <c r="AIA66" s="48"/>
      <c r="AIB66" s="48"/>
      <c r="AIC66" s="48"/>
      <c r="AID66" s="48"/>
      <c r="AIE66" s="48"/>
      <c r="AIF66" s="48"/>
      <c r="AIG66" s="48"/>
      <c r="AIH66" s="48"/>
      <c r="AII66" s="48"/>
      <c r="AIJ66" s="48"/>
      <c r="AIK66" s="48"/>
      <c r="AIL66" s="48"/>
      <c r="AIM66" s="48"/>
      <c r="AIN66" s="48"/>
      <c r="AIO66" s="48"/>
      <c r="AIP66" s="48"/>
      <c r="AIQ66" s="48"/>
      <c r="AIR66" s="48"/>
      <c r="AIS66" s="48"/>
      <c r="AIT66" s="48"/>
      <c r="AIU66" s="48"/>
      <c r="AIV66" s="48"/>
      <c r="AIW66" s="48"/>
      <c r="AIX66" s="48"/>
      <c r="AIY66" s="48"/>
      <c r="AIZ66" s="48"/>
      <c r="AJA66" s="48"/>
      <c r="AJB66" s="48"/>
      <c r="AJC66" s="48"/>
      <c r="AJD66" s="48"/>
      <c r="AJE66" s="48"/>
      <c r="AJF66" s="48"/>
      <c r="AJG66" s="48"/>
      <c r="AJH66" s="48"/>
      <c r="AJI66" s="48"/>
      <c r="AJJ66" s="48"/>
      <c r="AJK66" s="48"/>
      <c r="AJL66" s="48"/>
      <c r="AJM66" s="48"/>
      <c r="AJN66" s="48"/>
      <c r="AJO66" s="48"/>
      <c r="AJP66" s="48"/>
      <c r="AJQ66" s="48"/>
      <c r="AJR66" s="48"/>
      <c r="AJS66" s="48"/>
      <c r="AJT66" s="48"/>
      <c r="AJU66" s="48"/>
      <c r="AJV66" s="48"/>
      <c r="AJW66" s="48"/>
      <c r="AJX66" s="48"/>
      <c r="AJY66" s="48"/>
      <c r="AJZ66" s="48"/>
      <c r="AKA66" s="48"/>
      <c r="AKB66" s="48"/>
      <c r="AKC66" s="48"/>
      <c r="AKD66" s="48"/>
      <c r="AKE66" s="48"/>
      <c r="AKF66" s="48"/>
      <c r="AKG66" s="48"/>
      <c r="AKH66" s="48"/>
      <c r="AKI66" s="48"/>
      <c r="AKJ66" s="48"/>
      <c r="AKK66" s="48"/>
      <c r="AKL66" s="48"/>
      <c r="AKM66" s="48"/>
      <c r="AKN66" s="48"/>
      <c r="AKO66" s="48"/>
      <c r="AKP66" s="48"/>
      <c r="AKQ66" s="48"/>
      <c r="AKR66" s="48"/>
      <c r="AKS66" s="48"/>
      <c r="AKT66" s="48"/>
      <c r="AKU66" s="48"/>
      <c r="AKV66" s="48"/>
      <c r="AKW66" s="48"/>
      <c r="AKX66" s="48"/>
      <c r="AKY66" s="48"/>
      <c r="AKZ66" s="48"/>
      <c r="ALA66" s="48"/>
      <c r="ALB66" s="48"/>
      <c r="ALC66" s="48"/>
      <c r="ALD66" s="48"/>
      <c r="ALE66" s="48"/>
      <c r="ALF66" s="48"/>
      <c r="ALG66" s="48"/>
      <c r="ALH66" s="48"/>
      <c r="ALI66" s="48"/>
      <c r="ALJ66" s="48"/>
      <c r="ALK66" s="48"/>
      <c r="ALL66" s="48"/>
      <c r="ALM66" s="48"/>
      <c r="ALN66" s="48"/>
      <c r="ALO66" s="48"/>
      <c r="ALP66" s="48"/>
      <c r="ALQ66" s="48"/>
      <c r="ALR66" s="48"/>
      <c r="ALS66" s="48"/>
      <c r="ALT66" s="48"/>
      <c r="ALU66" s="48"/>
      <c r="ALV66" s="48"/>
      <c r="ALW66" s="48"/>
      <c r="ALX66" s="48"/>
      <c r="ALY66" s="48"/>
      <c r="ALZ66" s="48"/>
      <c r="AMA66" s="48"/>
      <c r="AMB66" s="48"/>
      <c r="AMC66" s="48"/>
      <c r="AMD66" s="48"/>
      <c r="AME66" s="48"/>
      <c r="AMF66" s="48"/>
      <c r="AMG66" s="48"/>
      <c r="AMH66" s="48"/>
      <c r="AMI66" s="48"/>
      <c r="AMJ66" s="48"/>
      <c r="AMK66" s="48"/>
      <c r="AML66" s="48"/>
      <c r="AMM66" s="48"/>
      <c r="AMN66" s="48"/>
      <c r="AMO66" s="48"/>
      <c r="AMP66" s="48"/>
      <c r="AMQ66" s="48"/>
      <c r="AMR66" s="48"/>
      <c r="AMS66" s="48"/>
      <c r="AMT66" s="48"/>
      <c r="AMU66" s="48"/>
      <c r="AMV66" s="48"/>
      <c r="AMW66" s="48"/>
      <c r="AMX66" s="48"/>
      <c r="AMY66" s="48"/>
      <c r="AMZ66" s="48"/>
      <c r="ANA66" s="48"/>
      <c r="ANB66" s="48"/>
      <c r="ANC66" s="48"/>
      <c r="AND66" s="48"/>
      <c r="ANE66" s="48"/>
      <c r="ANF66" s="48"/>
      <c r="ANG66" s="48"/>
      <c r="ANH66" s="48"/>
      <c r="ANI66" s="48"/>
      <c r="ANJ66" s="48"/>
      <c r="ANK66" s="48"/>
      <c r="ANL66" s="48"/>
      <c r="ANM66" s="48"/>
      <c r="ANN66" s="48"/>
      <c r="ANO66" s="48"/>
      <c r="ANP66" s="48"/>
      <c r="ANQ66" s="48"/>
      <c r="ANR66" s="48"/>
      <c r="ANS66" s="48"/>
      <c r="ANT66" s="48"/>
      <c r="ANU66" s="48"/>
      <c r="ANV66" s="48"/>
      <c r="ANW66" s="48"/>
      <c r="ANX66" s="48"/>
      <c r="ANY66" s="48"/>
      <c r="ANZ66" s="48"/>
      <c r="AOA66" s="48"/>
      <c r="AOB66" s="48"/>
      <c r="AOC66" s="48"/>
      <c r="AOD66" s="48"/>
      <c r="AOE66" s="48"/>
      <c r="AOF66" s="48"/>
      <c r="AOG66" s="48"/>
      <c r="AOH66" s="48"/>
      <c r="AOI66" s="48"/>
      <c r="AOJ66" s="48"/>
      <c r="AOK66" s="48"/>
      <c r="AOL66" s="48"/>
      <c r="AOM66" s="48"/>
      <c r="AON66" s="48"/>
      <c r="AOO66" s="48"/>
      <c r="AOP66" s="48"/>
      <c r="AOQ66" s="48"/>
      <c r="AOR66" s="48"/>
      <c r="AOS66" s="48"/>
      <c r="AOT66" s="48"/>
      <c r="AOU66" s="48"/>
      <c r="AOV66" s="48"/>
      <c r="AOW66" s="48"/>
      <c r="AOX66" s="48"/>
      <c r="AOY66" s="48"/>
      <c r="AOZ66" s="48"/>
      <c r="APA66" s="48"/>
      <c r="APB66" s="48"/>
      <c r="APC66" s="48"/>
      <c r="APD66" s="48"/>
      <c r="APE66" s="48"/>
      <c r="APF66" s="48"/>
      <c r="APG66" s="48"/>
      <c r="APH66" s="48"/>
      <c r="API66" s="48"/>
      <c r="APJ66" s="48"/>
      <c r="APK66" s="48"/>
      <c r="APL66" s="48"/>
      <c r="APM66" s="48"/>
      <c r="APN66" s="48"/>
      <c r="APO66" s="48"/>
      <c r="APP66" s="48"/>
      <c r="APQ66" s="48"/>
      <c r="APR66" s="48"/>
      <c r="APS66" s="48"/>
      <c r="APT66" s="48"/>
      <c r="APU66" s="48"/>
      <c r="APV66" s="48"/>
      <c r="APW66" s="48"/>
      <c r="APX66" s="48"/>
      <c r="APY66" s="48"/>
      <c r="APZ66" s="48"/>
      <c r="AQA66" s="48"/>
      <c r="AQB66" s="48"/>
      <c r="AQC66" s="48"/>
      <c r="AQD66" s="48"/>
      <c r="AQE66" s="48"/>
      <c r="AQF66" s="48"/>
      <c r="AQG66" s="48"/>
      <c r="AQH66" s="48"/>
      <c r="AQI66" s="48"/>
      <c r="AQJ66" s="48"/>
      <c r="AQK66" s="48"/>
      <c r="AQL66" s="48"/>
      <c r="AQM66" s="48"/>
      <c r="AQN66" s="48"/>
      <c r="AQO66" s="48"/>
      <c r="AQP66" s="48"/>
      <c r="AQQ66" s="48"/>
      <c r="AQR66" s="48"/>
      <c r="AQS66" s="48"/>
      <c r="AQT66" s="48"/>
      <c r="AQU66" s="48"/>
      <c r="AQV66" s="48"/>
      <c r="AQW66" s="48"/>
      <c r="AQX66" s="48"/>
      <c r="AQY66" s="48"/>
      <c r="AQZ66" s="48"/>
      <c r="ARA66" s="48"/>
      <c r="ARB66" s="48"/>
      <c r="ARC66" s="48"/>
      <c r="ARD66" s="48"/>
      <c r="ARE66" s="48"/>
      <c r="ARF66" s="48"/>
      <c r="ARG66" s="48"/>
      <c r="ARH66" s="48"/>
      <c r="ARI66" s="48"/>
      <c r="ARJ66" s="48"/>
      <c r="ARK66" s="48"/>
      <c r="ARL66" s="48"/>
      <c r="ARM66" s="48"/>
      <c r="ARN66" s="48"/>
      <c r="ARO66" s="48"/>
      <c r="ARP66" s="48"/>
      <c r="ARQ66" s="48"/>
      <c r="ARR66" s="48"/>
      <c r="ARS66" s="48"/>
      <c r="ART66" s="48"/>
      <c r="ARU66" s="48"/>
      <c r="ARV66" s="48"/>
      <c r="ARW66" s="48"/>
      <c r="ARX66" s="48"/>
      <c r="ARY66" s="48"/>
      <c r="ARZ66" s="48"/>
      <c r="ASA66" s="48"/>
      <c r="ASB66" s="48"/>
      <c r="ASC66" s="48"/>
      <c r="ASD66" s="48"/>
      <c r="ASE66" s="48"/>
      <c r="ASF66" s="48"/>
      <c r="ASG66" s="48"/>
      <c r="ASH66" s="48"/>
      <c r="ASI66" s="48"/>
      <c r="ASJ66" s="48"/>
      <c r="ASK66" s="48"/>
      <c r="ASL66" s="48"/>
      <c r="ASM66" s="48"/>
      <c r="ASN66" s="48"/>
      <c r="ASO66" s="48"/>
      <c r="ASP66" s="48"/>
      <c r="ASQ66" s="48"/>
      <c r="ASR66" s="48"/>
      <c r="ASS66" s="48"/>
      <c r="AST66" s="48"/>
      <c r="ASU66" s="48"/>
      <c r="ASV66" s="48"/>
      <c r="ASW66" s="48"/>
      <c r="ASX66" s="48"/>
      <c r="ASY66" s="48"/>
      <c r="ASZ66" s="48"/>
      <c r="ATA66" s="48"/>
      <c r="ATB66" s="48"/>
      <c r="ATC66" s="48"/>
      <c r="ATD66" s="48"/>
      <c r="ATE66" s="48"/>
      <c r="ATF66" s="48"/>
      <c r="ATG66" s="48"/>
      <c r="ATH66" s="48"/>
      <c r="ATI66" s="48"/>
      <c r="ATJ66" s="48"/>
      <c r="ATK66" s="48"/>
      <c r="ATL66" s="48"/>
      <c r="ATM66" s="48"/>
      <c r="ATN66" s="48"/>
      <c r="ATO66" s="48"/>
      <c r="ATP66" s="48"/>
      <c r="ATQ66" s="48"/>
      <c r="ATR66" s="48"/>
      <c r="ATS66" s="48"/>
      <c r="ATT66" s="48"/>
      <c r="ATU66" s="48"/>
      <c r="ATV66" s="48"/>
      <c r="ATW66" s="48"/>
      <c r="ATX66" s="48"/>
      <c r="ATY66" s="48"/>
      <c r="ATZ66" s="48"/>
      <c r="AUA66" s="48"/>
      <c r="AUB66" s="48"/>
      <c r="AUC66" s="48"/>
      <c r="AUD66" s="48"/>
      <c r="AUE66" s="48"/>
      <c r="AUF66" s="48"/>
      <c r="AUG66" s="48"/>
      <c r="AUH66" s="48"/>
      <c r="AUI66" s="48"/>
      <c r="AUJ66" s="48"/>
      <c r="AUK66" s="48"/>
      <c r="AUL66" s="48"/>
      <c r="AUM66" s="48"/>
      <c r="AUN66" s="48"/>
      <c r="AUO66" s="48"/>
      <c r="AUP66" s="48"/>
      <c r="AUQ66" s="48"/>
      <c r="AUR66" s="48"/>
      <c r="AUS66" s="48"/>
      <c r="AUT66" s="48"/>
      <c r="AUU66" s="48"/>
      <c r="AUV66" s="48"/>
      <c r="AUW66" s="48"/>
      <c r="AUX66" s="48"/>
      <c r="AUY66" s="48"/>
      <c r="AUZ66" s="48"/>
      <c r="AVA66" s="48"/>
      <c r="AVB66" s="48"/>
      <c r="AVC66" s="48"/>
      <c r="AVD66" s="48"/>
      <c r="AVE66" s="48"/>
      <c r="AVF66" s="48"/>
      <c r="AVG66" s="48"/>
      <c r="AVH66" s="48"/>
      <c r="AVI66" s="48"/>
      <c r="AVJ66" s="48"/>
      <c r="AVK66" s="48"/>
      <c r="AVL66" s="48"/>
      <c r="AVM66" s="48"/>
      <c r="AVN66" s="48"/>
      <c r="AVO66" s="48"/>
      <c r="AVP66" s="48"/>
      <c r="AVQ66" s="48"/>
      <c r="AVR66" s="48"/>
      <c r="AVS66" s="48"/>
      <c r="AVT66" s="48"/>
      <c r="AVU66" s="48"/>
      <c r="AVV66" s="48"/>
      <c r="AVW66" s="48"/>
      <c r="AVX66" s="48"/>
      <c r="AVY66" s="48"/>
      <c r="AVZ66" s="48"/>
      <c r="AWA66" s="48"/>
      <c r="AWB66" s="48"/>
      <c r="AWC66" s="48"/>
      <c r="AWD66" s="48"/>
      <c r="AWE66" s="48"/>
      <c r="AWF66" s="48"/>
      <c r="AWG66" s="48"/>
      <c r="AWH66" s="48"/>
      <c r="AWI66" s="48"/>
      <c r="AWJ66" s="48"/>
      <c r="AWK66" s="48"/>
      <c r="AWL66" s="48"/>
      <c r="AWM66" s="48"/>
      <c r="AWN66" s="48"/>
      <c r="AWO66" s="48"/>
      <c r="AWP66" s="48"/>
      <c r="AWQ66" s="48"/>
      <c r="AWR66" s="48"/>
      <c r="AWS66" s="48"/>
      <c r="AWT66" s="48"/>
      <c r="AWU66" s="48"/>
      <c r="AWV66" s="48"/>
      <c r="AWW66" s="48"/>
      <c r="AWX66" s="48"/>
      <c r="AWY66" s="48"/>
      <c r="AWZ66" s="48"/>
      <c r="AXA66" s="48"/>
      <c r="AXB66" s="48"/>
      <c r="AXC66" s="48"/>
      <c r="AXD66" s="48"/>
      <c r="AXE66" s="48"/>
      <c r="AXF66" s="48"/>
      <c r="AXG66" s="48"/>
      <c r="AXH66" s="48"/>
      <c r="AXI66" s="48"/>
      <c r="AXJ66" s="48"/>
      <c r="AXK66" s="48"/>
      <c r="AXL66" s="48"/>
      <c r="AXM66" s="48"/>
      <c r="AXN66" s="48"/>
      <c r="AXO66" s="48"/>
      <c r="AXP66" s="48"/>
      <c r="AXQ66" s="48"/>
      <c r="AXR66" s="48"/>
      <c r="AXS66" s="48"/>
      <c r="AXT66" s="48"/>
      <c r="AXU66" s="48"/>
      <c r="AXV66" s="48"/>
      <c r="AXW66" s="48"/>
      <c r="AXX66" s="48"/>
      <c r="AXY66" s="48"/>
      <c r="AXZ66" s="48"/>
      <c r="AYA66" s="48"/>
      <c r="AYB66" s="48"/>
      <c r="AYC66" s="48"/>
      <c r="AYD66" s="48"/>
      <c r="AYE66" s="48"/>
      <c r="AYF66" s="48"/>
      <c r="AYG66" s="48"/>
      <c r="AYH66" s="48"/>
      <c r="AYI66" s="48"/>
      <c r="AYJ66" s="48"/>
      <c r="AYK66" s="48"/>
      <c r="AYL66" s="48"/>
      <c r="AYM66" s="48"/>
      <c r="AYN66" s="48"/>
      <c r="AYO66" s="48"/>
      <c r="AYP66" s="48"/>
      <c r="AYQ66" s="48"/>
      <c r="AYR66" s="48"/>
      <c r="AYS66" s="48"/>
      <c r="AYT66" s="48"/>
      <c r="AYU66" s="48"/>
      <c r="AYV66" s="48"/>
      <c r="AYW66" s="48"/>
      <c r="AYX66" s="48"/>
      <c r="AYY66" s="48"/>
      <c r="AYZ66" s="48"/>
      <c r="AZA66" s="48"/>
      <c r="AZB66" s="48"/>
      <c r="AZC66" s="48"/>
      <c r="AZD66" s="48"/>
      <c r="AZE66" s="48"/>
      <c r="AZF66" s="48"/>
      <c r="AZG66" s="48"/>
      <c r="AZH66" s="48"/>
      <c r="AZI66" s="48"/>
      <c r="AZJ66" s="48"/>
      <c r="AZK66" s="48"/>
      <c r="AZL66" s="48"/>
      <c r="AZM66" s="48"/>
      <c r="AZN66" s="48"/>
      <c r="AZO66" s="48"/>
      <c r="AZP66" s="48"/>
      <c r="AZQ66" s="48"/>
      <c r="AZR66" s="48"/>
      <c r="AZS66" s="48"/>
      <c r="AZT66" s="48"/>
      <c r="AZU66" s="48"/>
      <c r="AZV66" s="48"/>
      <c r="AZW66" s="48"/>
      <c r="AZX66" s="48"/>
      <c r="AZY66" s="48"/>
      <c r="AZZ66" s="48"/>
      <c r="BAA66" s="48"/>
      <c r="BAB66" s="48"/>
      <c r="BAC66" s="48"/>
      <c r="BAD66" s="48"/>
      <c r="BAE66" s="48"/>
      <c r="BAF66" s="48"/>
      <c r="BAG66" s="48"/>
      <c r="BAH66" s="48"/>
      <c r="BAI66" s="48"/>
      <c r="BAJ66" s="48"/>
      <c r="BAK66" s="48"/>
      <c r="BAL66" s="48"/>
      <c r="BAM66" s="48"/>
      <c r="BAN66" s="48"/>
      <c r="BAO66" s="48"/>
      <c r="BAP66" s="48"/>
      <c r="BAQ66" s="48"/>
      <c r="BAR66" s="48"/>
      <c r="BAS66" s="48"/>
      <c r="BAT66" s="48"/>
      <c r="BAU66" s="48"/>
      <c r="BAV66" s="48"/>
      <c r="BAW66" s="48"/>
      <c r="BAX66" s="48"/>
      <c r="BAY66" s="48"/>
      <c r="BAZ66" s="48"/>
      <c r="BBA66" s="48"/>
      <c r="BBB66" s="48"/>
      <c r="BBC66" s="48"/>
      <c r="BBD66" s="48"/>
      <c r="BBE66" s="48"/>
      <c r="BBF66" s="48"/>
      <c r="BBG66" s="48"/>
      <c r="BBH66" s="48"/>
      <c r="BBI66" s="48"/>
      <c r="BBJ66" s="48"/>
      <c r="BBK66" s="48"/>
      <c r="BBL66" s="48"/>
      <c r="BBM66" s="48"/>
      <c r="BBN66" s="48"/>
      <c r="BBO66" s="48"/>
      <c r="BBP66" s="48"/>
      <c r="BBQ66" s="48"/>
      <c r="BBR66" s="48"/>
      <c r="BBS66" s="48"/>
      <c r="BBT66" s="48"/>
      <c r="BBU66" s="48"/>
      <c r="BBV66" s="48"/>
      <c r="BBW66" s="48"/>
      <c r="BBX66" s="48"/>
      <c r="BBY66" s="48"/>
      <c r="BBZ66" s="48"/>
      <c r="BCA66" s="48"/>
      <c r="BCB66" s="48"/>
      <c r="BCC66" s="48"/>
      <c r="BCD66" s="48"/>
      <c r="BCE66" s="48"/>
      <c r="BCF66" s="48"/>
      <c r="BCG66" s="48"/>
      <c r="BCH66" s="48"/>
      <c r="BCI66" s="48"/>
      <c r="BCJ66" s="48"/>
      <c r="BCK66" s="48"/>
      <c r="BCL66" s="48"/>
      <c r="BCM66" s="48"/>
      <c r="BCN66" s="48"/>
      <c r="BCO66" s="48"/>
      <c r="BCP66" s="48"/>
      <c r="BCQ66" s="48"/>
      <c r="BCR66" s="48"/>
      <c r="BCS66" s="48"/>
      <c r="BCT66" s="48"/>
      <c r="BCU66" s="48"/>
      <c r="BCV66" s="48"/>
      <c r="BCW66" s="48"/>
      <c r="BCX66" s="48"/>
      <c r="BCY66" s="48"/>
      <c r="BCZ66" s="48"/>
      <c r="BDA66" s="48"/>
      <c r="BDB66" s="48"/>
      <c r="BDC66" s="48"/>
      <c r="BDD66" s="48"/>
      <c r="BDE66" s="48"/>
      <c r="BDF66" s="48"/>
      <c r="BDG66" s="48"/>
      <c r="BDH66" s="48"/>
      <c r="BDI66" s="48"/>
      <c r="BDJ66" s="48"/>
      <c r="BDK66" s="48"/>
      <c r="BDL66" s="48"/>
      <c r="BDM66" s="48"/>
      <c r="BDN66" s="48"/>
      <c r="BDO66" s="48"/>
      <c r="BDP66" s="48"/>
      <c r="BDQ66" s="48"/>
      <c r="BDR66" s="48"/>
      <c r="BDS66" s="48"/>
      <c r="BDT66" s="48"/>
      <c r="BDU66" s="48"/>
      <c r="BDV66" s="48"/>
      <c r="BDW66" s="48"/>
      <c r="BDX66" s="48"/>
      <c r="BDY66" s="48"/>
      <c r="BDZ66" s="48"/>
      <c r="BEA66" s="48"/>
      <c r="BEB66" s="48"/>
      <c r="BEC66" s="48"/>
      <c r="BED66" s="48"/>
      <c r="BEE66" s="48"/>
      <c r="BEF66" s="48"/>
      <c r="BEG66" s="48"/>
      <c r="BEH66" s="48"/>
      <c r="BEI66" s="48"/>
      <c r="BEJ66" s="48"/>
      <c r="BEK66" s="48"/>
      <c r="BEL66" s="48"/>
      <c r="BEM66" s="48"/>
      <c r="BEN66" s="48"/>
      <c r="BEO66" s="48"/>
      <c r="BEP66" s="48"/>
      <c r="BEQ66" s="48"/>
      <c r="BER66" s="48"/>
      <c r="BES66" s="48"/>
      <c r="BET66" s="48"/>
      <c r="BEU66" s="48"/>
      <c r="BEV66" s="48"/>
      <c r="BEW66" s="48"/>
      <c r="BEX66" s="48"/>
      <c r="BEY66" s="48"/>
      <c r="BEZ66" s="48"/>
      <c r="BFA66" s="48"/>
      <c r="BFB66" s="48"/>
      <c r="BFC66" s="48"/>
      <c r="BFD66" s="48"/>
      <c r="BFE66" s="48"/>
      <c r="BFF66" s="48"/>
      <c r="BFG66" s="48"/>
      <c r="BFH66" s="48"/>
      <c r="BFI66" s="48"/>
      <c r="BFJ66" s="48"/>
      <c r="BFK66" s="48"/>
      <c r="BFL66" s="48"/>
      <c r="BFM66" s="48"/>
      <c r="BFN66" s="48"/>
      <c r="BFO66" s="48"/>
      <c r="BFP66" s="48"/>
      <c r="BFQ66" s="48"/>
      <c r="BFR66" s="48"/>
      <c r="BFS66" s="48"/>
      <c r="BFT66" s="48"/>
      <c r="BFU66" s="48"/>
      <c r="BFV66" s="48"/>
      <c r="BFW66" s="48"/>
      <c r="BFX66" s="48"/>
      <c r="BFY66" s="48"/>
      <c r="BFZ66" s="48"/>
      <c r="BGA66" s="48"/>
      <c r="BGB66" s="48"/>
      <c r="BGC66" s="48"/>
      <c r="BGD66" s="48"/>
      <c r="BGE66" s="48"/>
      <c r="BGF66" s="48"/>
      <c r="BGG66" s="48"/>
      <c r="BGH66" s="48"/>
      <c r="BGI66" s="48"/>
      <c r="BGJ66" s="48"/>
      <c r="BGK66" s="48"/>
      <c r="BGL66" s="48"/>
      <c r="BGM66" s="48"/>
      <c r="BGN66" s="48"/>
      <c r="BGO66" s="48"/>
      <c r="BGP66" s="48"/>
      <c r="BGQ66" s="48"/>
      <c r="BGR66" s="48"/>
      <c r="BGS66" s="48"/>
      <c r="BGT66" s="48"/>
      <c r="BGU66" s="48"/>
      <c r="BGV66" s="48"/>
      <c r="BGW66" s="48"/>
      <c r="BGX66" s="48"/>
      <c r="BGY66" s="48"/>
      <c r="BGZ66" s="48"/>
      <c r="BHA66" s="48"/>
      <c r="BHB66" s="48"/>
      <c r="BHC66" s="48"/>
      <c r="BHD66" s="48"/>
      <c r="BHE66" s="48"/>
      <c r="BHF66" s="48"/>
      <c r="BHG66" s="48"/>
      <c r="BHH66" s="48"/>
      <c r="BHI66" s="48"/>
      <c r="BHJ66" s="48"/>
      <c r="BHK66" s="48"/>
      <c r="BHL66" s="48"/>
      <c r="BHM66" s="48"/>
      <c r="BHN66" s="48"/>
      <c r="BHO66" s="48"/>
      <c r="BHP66" s="48"/>
      <c r="BHQ66" s="48"/>
      <c r="BHR66" s="48"/>
      <c r="BHS66" s="48"/>
      <c r="BHT66" s="48"/>
      <c r="BHU66" s="48"/>
      <c r="BHV66" s="48"/>
      <c r="BHW66" s="48"/>
      <c r="BHX66" s="48"/>
      <c r="BHY66" s="48"/>
      <c r="BHZ66" s="48"/>
      <c r="BIA66" s="48"/>
      <c r="BIB66" s="48"/>
      <c r="BIC66" s="48"/>
      <c r="BID66" s="48"/>
      <c r="BIE66" s="48"/>
      <c r="BIF66" s="48"/>
      <c r="BIG66" s="48"/>
      <c r="BIH66" s="48"/>
      <c r="BII66" s="48"/>
      <c r="BIJ66" s="48"/>
      <c r="BIK66" s="48"/>
      <c r="BIL66" s="48"/>
      <c r="BIM66" s="48"/>
      <c r="BIN66" s="48"/>
      <c r="BIO66" s="48"/>
      <c r="BIP66" s="48"/>
      <c r="BIQ66" s="48"/>
      <c r="BIR66" s="48"/>
      <c r="BIS66" s="48"/>
      <c r="BIT66" s="48"/>
      <c r="BIU66" s="48"/>
      <c r="BIV66" s="48"/>
      <c r="BIW66" s="48"/>
      <c r="BIX66" s="48"/>
      <c r="BIY66" s="48"/>
      <c r="BIZ66" s="48"/>
      <c r="BJA66" s="48"/>
      <c r="BJB66" s="48"/>
      <c r="BJC66" s="48"/>
      <c r="BJD66" s="48"/>
      <c r="BJE66" s="48"/>
      <c r="BJF66" s="48"/>
      <c r="BJG66" s="48"/>
      <c r="BJH66" s="48"/>
      <c r="BJI66" s="48"/>
      <c r="BJJ66" s="48"/>
      <c r="BJK66" s="48"/>
      <c r="BJL66" s="48"/>
      <c r="BJM66" s="48"/>
      <c r="BJN66" s="48"/>
      <c r="BJO66" s="48"/>
      <c r="BJP66" s="48"/>
      <c r="BJQ66" s="48"/>
      <c r="BJR66" s="48"/>
      <c r="BJS66" s="48"/>
      <c r="BJT66" s="48"/>
      <c r="BJU66" s="48"/>
      <c r="BJV66" s="48"/>
      <c r="BJW66" s="48"/>
      <c r="BJX66" s="48"/>
      <c r="BJY66" s="48"/>
      <c r="BJZ66" s="48"/>
      <c r="BKA66" s="48"/>
      <c r="BKB66" s="48"/>
      <c r="BKC66" s="48"/>
      <c r="BKD66" s="48"/>
      <c r="BKE66" s="48"/>
      <c r="BKF66" s="48"/>
      <c r="BKG66" s="48"/>
      <c r="BKH66" s="48"/>
      <c r="BKI66" s="48"/>
      <c r="BKJ66" s="48"/>
      <c r="BKK66" s="48"/>
      <c r="BKL66" s="48"/>
      <c r="BKM66" s="48"/>
      <c r="BKN66" s="48"/>
      <c r="BKO66" s="48"/>
      <c r="BKP66" s="48"/>
      <c r="BKQ66" s="48"/>
      <c r="BKR66" s="48"/>
      <c r="BKS66" s="48"/>
      <c r="BKT66" s="48"/>
      <c r="BKU66" s="48"/>
      <c r="BKV66" s="48"/>
      <c r="BKW66" s="48"/>
      <c r="BKX66" s="48"/>
      <c r="BKY66" s="48"/>
      <c r="BKZ66" s="48"/>
      <c r="BLA66" s="48"/>
      <c r="BLB66" s="48"/>
      <c r="BLC66" s="48"/>
      <c r="BLD66" s="48"/>
      <c r="BLE66" s="48"/>
      <c r="BLF66" s="48"/>
      <c r="BLG66" s="48"/>
      <c r="BLH66" s="48"/>
      <c r="BLI66" s="48"/>
      <c r="BLJ66" s="48"/>
      <c r="BLK66" s="48"/>
      <c r="BLL66" s="48"/>
      <c r="BLM66" s="48"/>
      <c r="BLN66" s="48"/>
      <c r="BLO66" s="48"/>
      <c r="BLP66" s="48"/>
      <c r="BLQ66" s="48"/>
      <c r="BLR66" s="48"/>
      <c r="BLS66" s="48"/>
      <c r="BLT66" s="48"/>
      <c r="BLU66" s="48"/>
      <c r="BLV66" s="48"/>
      <c r="BLW66" s="48"/>
      <c r="BLX66" s="48"/>
      <c r="BLY66" s="48"/>
      <c r="BLZ66" s="48"/>
      <c r="BMA66" s="48"/>
      <c r="BMB66" s="48"/>
      <c r="BMC66" s="48"/>
      <c r="BMD66" s="48"/>
      <c r="BME66" s="48"/>
      <c r="BMF66" s="48"/>
      <c r="BMG66" s="48"/>
      <c r="BMH66" s="48"/>
      <c r="BMI66" s="48"/>
      <c r="BMJ66" s="48"/>
      <c r="BMK66" s="48"/>
      <c r="BML66" s="48"/>
      <c r="BMM66" s="48"/>
      <c r="BMN66" s="48"/>
      <c r="BMO66" s="48"/>
      <c r="BMP66" s="48"/>
      <c r="BMQ66" s="48"/>
      <c r="BMR66" s="48"/>
      <c r="BMS66" s="48"/>
      <c r="BMT66" s="48"/>
      <c r="BMU66" s="48"/>
      <c r="BMV66" s="48"/>
      <c r="BMW66" s="48"/>
      <c r="BMX66" s="48"/>
      <c r="BMY66" s="48"/>
      <c r="BMZ66" s="48"/>
      <c r="BNA66" s="48"/>
      <c r="BNB66" s="48"/>
      <c r="BNC66" s="48"/>
      <c r="BND66" s="48"/>
      <c r="BNE66" s="48"/>
      <c r="BNF66" s="48"/>
      <c r="BNG66" s="48"/>
      <c r="BNH66" s="48"/>
      <c r="BNI66" s="48"/>
      <c r="BNJ66" s="48"/>
      <c r="BNK66" s="48"/>
      <c r="BNL66" s="48"/>
      <c r="BNM66" s="48"/>
      <c r="BNN66" s="48"/>
      <c r="BNO66" s="48"/>
      <c r="BNP66" s="48"/>
      <c r="BNQ66" s="48"/>
      <c r="BNR66" s="48"/>
      <c r="BNS66" s="48"/>
      <c r="BNT66" s="48"/>
      <c r="BNU66" s="48"/>
      <c r="BNV66" s="48"/>
      <c r="BNW66" s="48"/>
      <c r="BNX66" s="48"/>
      <c r="BNY66" s="48"/>
      <c r="BNZ66" s="48"/>
      <c r="BOA66" s="48"/>
      <c r="BOB66" s="48"/>
      <c r="BOC66" s="48"/>
      <c r="BOD66" s="48"/>
      <c r="BOE66" s="48"/>
      <c r="BOF66" s="48"/>
      <c r="BOG66" s="48"/>
      <c r="BOH66" s="48"/>
      <c r="BOI66" s="48"/>
      <c r="BOJ66" s="48"/>
      <c r="BOK66" s="48"/>
      <c r="BOL66" s="48"/>
      <c r="BOM66" s="48"/>
      <c r="BON66" s="48"/>
      <c r="BOO66" s="48"/>
      <c r="BOP66" s="48"/>
      <c r="BOQ66" s="48"/>
      <c r="BOR66" s="48"/>
      <c r="BOS66" s="48"/>
      <c r="BOT66" s="48"/>
      <c r="BOU66" s="48"/>
      <c r="BOV66" s="48"/>
      <c r="BOW66" s="48"/>
      <c r="BOX66" s="48"/>
      <c r="BOY66" s="48"/>
      <c r="BOZ66" s="48"/>
      <c r="BPA66" s="48"/>
      <c r="BPB66" s="48"/>
      <c r="BPC66" s="48"/>
      <c r="BPD66" s="48"/>
      <c r="BPE66" s="48"/>
      <c r="BPF66" s="48"/>
      <c r="BPG66" s="48"/>
      <c r="BPH66" s="48"/>
      <c r="BPI66" s="48"/>
      <c r="BPJ66" s="48"/>
      <c r="BPK66" s="48"/>
      <c r="BPL66" s="48"/>
      <c r="BPM66" s="48"/>
      <c r="BPN66" s="48"/>
      <c r="BPO66" s="48"/>
      <c r="BPP66" s="48"/>
      <c r="BPQ66" s="48"/>
      <c r="BPR66" s="48"/>
      <c r="BPS66" s="48"/>
      <c r="BPT66" s="48"/>
      <c r="BPU66" s="48"/>
      <c r="BPV66" s="48"/>
      <c r="BPW66" s="48"/>
      <c r="BPX66" s="48"/>
      <c r="BPY66" s="48"/>
      <c r="BPZ66" s="48"/>
      <c r="BQA66" s="48"/>
      <c r="BQB66" s="48"/>
      <c r="BQC66" s="48"/>
      <c r="BQD66" s="48"/>
      <c r="BQE66" s="48"/>
      <c r="BQF66" s="48"/>
      <c r="BQG66" s="48"/>
      <c r="BQH66" s="48"/>
      <c r="BQI66" s="48"/>
      <c r="BQJ66" s="48"/>
      <c r="BQK66" s="48"/>
      <c r="BQL66" s="48"/>
      <c r="BQM66" s="48"/>
      <c r="BQN66" s="48"/>
      <c r="BQO66" s="48"/>
      <c r="BQP66" s="48"/>
      <c r="BQQ66" s="48"/>
      <c r="BQR66" s="48"/>
      <c r="BQS66" s="48"/>
      <c r="BQT66" s="48"/>
      <c r="BQU66" s="48"/>
      <c r="BQV66" s="48"/>
      <c r="BQW66" s="48"/>
      <c r="BQX66" s="48"/>
      <c r="BQY66" s="48"/>
      <c r="BQZ66" s="48"/>
      <c r="BRA66" s="48"/>
      <c r="BRB66" s="48"/>
      <c r="BRC66" s="48"/>
      <c r="BRD66" s="48"/>
      <c r="BRE66" s="48"/>
      <c r="BRF66" s="48"/>
      <c r="BRG66" s="48"/>
      <c r="BRH66" s="48"/>
      <c r="BRI66" s="48"/>
      <c r="BRJ66" s="48"/>
      <c r="BRK66" s="48"/>
      <c r="BRL66" s="48"/>
      <c r="BRM66" s="48"/>
      <c r="BRN66" s="48"/>
      <c r="BRO66" s="48"/>
      <c r="BRP66" s="48"/>
      <c r="BRQ66" s="48"/>
      <c r="BRR66" s="48"/>
      <c r="BRS66" s="48"/>
      <c r="BRT66" s="48"/>
      <c r="BRU66" s="48"/>
      <c r="BRV66" s="48"/>
      <c r="BRW66" s="48"/>
      <c r="BRX66" s="48"/>
      <c r="BRY66" s="48"/>
      <c r="BRZ66" s="48"/>
      <c r="BSA66" s="48"/>
      <c r="BSB66" s="48"/>
      <c r="BSC66" s="48"/>
      <c r="BSD66" s="48"/>
      <c r="BSE66" s="48"/>
      <c r="BSF66" s="48"/>
      <c r="BSG66" s="48"/>
      <c r="BSH66" s="48"/>
      <c r="BSI66" s="48"/>
      <c r="BSJ66" s="48"/>
      <c r="BSK66" s="48"/>
      <c r="BSL66" s="48"/>
      <c r="BSM66" s="48"/>
      <c r="BSN66" s="48"/>
      <c r="BSO66" s="48"/>
      <c r="BSP66" s="48"/>
      <c r="BSQ66" s="48"/>
      <c r="BSR66" s="48"/>
      <c r="BSS66" s="48"/>
      <c r="BST66" s="48"/>
      <c r="BSU66" s="48"/>
      <c r="BSV66" s="48"/>
      <c r="BSW66" s="48"/>
      <c r="BSX66" s="48"/>
      <c r="BSY66" s="48"/>
      <c r="BSZ66" s="48"/>
      <c r="BTA66" s="48"/>
      <c r="BTB66" s="48"/>
      <c r="BTC66" s="48"/>
      <c r="BTD66" s="48"/>
      <c r="BTE66" s="48"/>
      <c r="BTF66" s="48"/>
      <c r="BTG66" s="48"/>
      <c r="BTH66" s="48"/>
      <c r="BTI66" s="48"/>
      <c r="BTJ66" s="48"/>
      <c r="BTK66" s="48"/>
      <c r="BTL66" s="48"/>
      <c r="BTM66" s="48"/>
      <c r="BTN66" s="48"/>
      <c r="BTO66" s="48"/>
      <c r="BTP66" s="48"/>
      <c r="BTQ66" s="48"/>
      <c r="BTR66" s="48"/>
      <c r="BTS66" s="48"/>
      <c r="BTT66" s="48"/>
      <c r="BTU66" s="48"/>
      <c r="BTV66" s="48"/>
      <c r="BTW66" s="48"/>
      <c r="BTX66" s="48"/>
      <c r="BTY66" s="48"/>
      <c r="BTZ66" s="48"/>
      <c r="BUA66" s="48"/>
      <c r="BUB66" s="48"/>
      <c r="BUC66" s="48"/>
      <c r="BUD66" s="48"/>
      <c r="BUE66" s="48"/>
      <c r="BUF66" s="48"/>
      <c r="BUG66" s="48"/>
      <c r="BUH66" s="48"/>
      <c r="BUI66" s="48"/>
      <c r="BUJ66" s="48"/>
      <c r="BUK66" s="48"/>
      <c r="BUL66" s="48"/>
      <c r="BUM66" s="48"/>
      <c r="BUN66" s="48"/>
      <c r="BUO66" s="48"/>
      <c r="BUP66" s="48"/>
      <c r="BUQ66" s="48"/>
      <c r="BUR66" s="48"/>
      <c r="BUS66" s="48"/>
      <c r="BUT66" s="48"/>
      <c r="BUU66" s="48"/>
      <c r="BUV66" s="48"/>
      <c r="BUW66" s="48"/>
      <c r="BUX66" s="48"/>
      <c r="BUY66" s="48"/>
      <c r="BUZ66" s="48"/>
      <c r="BVA66" s="48"/>
      <c r="BVB66" s="48"/>
      <c r="BVC66" s="48"/>
      <c r="BVD66" s="48"/>
      <c r="BVE66" s="48"/>
      <c r="BVF66" s="48"/>
      <c r="BVG66" s="48"/>
      <c r="BVH66" s="48"/>
      <c r="BVI66" s="48"/>
      <c r="BVJ66" s="48"/>
      <c r="BVK66" s="48"/>
      <c r="BVL66" s="48"/>
      <c r="BVM66" s="48"/>
      <c r="BVN66" s="48"/>
      <c r="BVO66" s="48"/>
      <c r="BVP66" s="48"/>
      <c r="BVQ66" s="48"/>
      <c r="BVR66" s="48"/>
      <c r="BVS66" s="48"/>
      <c r="BVT66" s="48"/>
      <c r="BVU66" s="48"/>
      <c r="BVV66" s="48"/>
      <c r="BVW66" s="48"/>
      <c r="BVX66" s="48"/>
      <c r="BVY66" s="48"/>
      <c r="BVZ66" s="48"/>
      <c r="BWA66" s="48"/>
      <c r="BWB66" s="48"/>
      <c r="BWC66" s="48"/>
      <c r="BWD66" s="48"/>
      <c r="BWE66" s="48"/>
      <c r="BWF66" s="48"/>
      <c r="BWG66" s="48"/>
      <c r="BWH66" s="48"/>
      <c r="BWI66" s="48"/>
      <c r="BWJ66" s="48"/>
      <c r="BWK66" s="48"/>
      <c r="BWL66" s="48"/>
      <c r="BWM66" s="48"/>
      <c r="BWN66" s="48"/>
      <c r="BWO66" s="48"/>
      <c r="BWP66" s="48"/>
      <c r="BWQ66" s="48"/>
      <c r="BWR66" s="48"/>
      <c r="BWS66" s="48"/>
      <c r="BWT66" s="48"/>
      <c r="BWU66" s="48"/>
      <c r="BWV66" s="48"/>
      <c r="BWW66" s="48"/>
      <c r="BWX66" s="48"/>
      <c r="BWY66" s="48"/>
      <c r="BWZ66" s="48"/>
      <c r="BXA66" s="48"/>
      <c r="BXB66" s="48"/>
      <c r="BXC66" s="48"/>
      <c r="BXD66" s="48"/>
      <c r="BXE66" s="48"/>
      <c r="BXF66" s="48"/>
      <c r="BXG66" s="48"/>
      <c r="BXH66" s="48"/>
      <c r="BXI66" s="48"/>
      <c r="BXJ66" s="48"/>
      <c r="BXK66" s="48"/>
      <c r="BXL66" s="48"/>
      <c r="BXM66" s="48"/>
      <c r="BXN66" s="48"/>
      <c r="BXO66" s="48"/>
      <c r="BXP66" s="48"/>
      <c r="BXQ66" s="48"/>
      <c r="BXR66" s="48"/>
      <c r="BXS66" s="48"/>
      <c r="BXT66" s="48"/>
      <c r="BXU66" s="48"/>
      <c r="BXV66" s="48"/>
      <c r="BXW66" s="48"/>
      <c r="BXX66" s="48"/>
      <c r="BXY66" s="48"/>
      <c r="BXZ66" s="48"/>
      <c r="BYA66" s="48"/>
      <c r="BYB66" s="48"/>
      <c r="BYC66" s="48"/>
      <c r="BYD66" s="48"/>
      <c r="BYE66" s="48"/>
      <c r="BYF66" s="48"/>
      <c r="BYG66" s="48"/>
      <c r="BYH66" s="48"/>
      <c r="BYI66" s="48"/>
      <c r="BYJ66" s="48"/>
      <c r="BYK66" s="48"/>
      <c r="BYL66" s="48"/>
      <c r="BYM66" s="48"/>
      <c r="BYN66" s="48"/>
      <c r="BYO66" s="48"/>
      <c r="BYP66" s="48"/>
      <c r="BYQ66" s="48"/>
      <c r="BYR66" s="48"/>
      <c r="BYS66" s="48"/>
      <c r="BYT66" s="48"/>
      <c r="BYU66" s="48"/>
      <c r="BYV66" s="48"/>
      <c r="BYW66" s="48"/>
      <c r="BYX66" s="48"/>
      <c r="BYY66" s="48"/>
      <c r="BYZ66" s="48"/>
      <c r="BZA66" s="48"/>
      <c r="BZB66" s="48"/>
      <c r="BZC66" s="48"/>
      <c r="BZD66" s="48"/>
      <c r="BZE66" s="48"/>
      <c r="BZF66" s="48"/>
      <c r="BZG66" s="48"/>
      <c r="BZH66" s="48"/>
      <c r="BZI66" s="48"/>
      <c r="BZJ66" s="48"/>
      <c r="BZK66" s="48"/>
      <c r="BZL66" s="48"/>
      <c r="BZM66" s="48"/>
      <c r="BZN66" s="48"/>
      <c r="BZO66" s="48"/>
      <c r="BZP66" s="48"/>
      <c r="BZQ66" s="48"/>
      <c r="BZR66" s="48"/>
      <c r="BZS66" s="48"/>
      <c r="BZT66" s="48"/>
      <c r="BZU66" s="48"/>
      <c r="BZV66" s="48"/>
      <c r="BZW66" s="48"/>
      <c r="BZX66" s="48"/>
      <c r="BZY66" s="48"/>
      <c r="BZZ66" s="48"/>
      <c r="CAA66" s="48"/>
      <c r="CAB66" s="48"/>
      <c r="CAC66" s="48"/>
      <c r="CAD66" s="48"/>
      <c r="CAE66" s="48"/>
      <c r="CAF66" s="48"/>
      <c r="CAG66" s="48"/>
      <c r="CAH66" s="48"/>
      <c r="CAI66" s="48"/>
      <c r="CAJ66" s="48"/>
      <c r="CAK66" s="48"/>
      <c r="CAL66" s="48"/>
      <c r="CAM66" s="48"/>
      <c r="CAN66" s="48"/>
      <c r="CAO66" s="48"/>
      <c r="CAP66" s="48"/>
      <c r="CAQ66" s="48"/>
      <c r="CAR66" s="48"/>
      <c r="CAS66" s="48"/>
      <c r="CAT66" s="48"/>
      <c r="CAU66" s="48"/>
      <c r="CAV66" s="48"/>
      <c r="CAW66" s="48"/>
      <c r="CAX66" s="48"/>
      <c r="CAY66" s="48"/>
      <c r="CAZ66" s="48"/>
      <c r="CBA66" s="48"/>
      <c r="CBB66" s="48"/>
      <c r="CBC66" s="48"/>
      <c r="CBD66" s="48"/>
      <c r="CBE66" s="48"/>
      <c r="CBF66" s="48"/>
      <c r="CBG66" s="48"/>
      <c r="CBH66" s="48"/>
      <c r="CBI66" s="48"/>
      <c r="CBJ66" s="48"/>
      <c r="CBK66" s="48"/>
      <c r="CBL66" s="48"/>
      <c r="CBM66" s="48"/>
      <c r="CBN66" s="48"/>
      <c r="CBO66" s="48"/>
      <c r="CBP66" s="48"/>
      <c r="CBQ66" s="48"/>
      <c r="CBR66" s="48"/>
      <c r="CBS66" s="48"/>
      <c r="CBT66" s="48"/>
      <c r="CBU66" s="48"/>
      <c r="CBV66" s="48"/>
      <c r="CBW66" s="48"/>
      <c r="CBX66" s="48"/>
      <c r="CBY66" s="48"/>
      <c r="CBZ66" s="48"/>
      <c r="CCA66" s="48"/>
      <c r="CCB66" s="48"/>
      <c r="CCC66" s="48"/>
      <c r="CCD66" s="48"/>
      <c r="CCE66" s="48"/>
      <c r="CCF66" s="48"/>
      <c r="CCG66" s="48"/>
      <c r="CCH66" s="48"/>
      <c r="CCI66" s="48"/>
      <c r="CCJ66" s="48"/>
      <c r="CCK66" s="48"/>
      <c r="CCL66" s="48"/>
      <c r="CCM66" s="48"/>
      <c r="CCN66" s="48"/>
      <c r="CCO66" s="48"/>
      <c r="CCP66" s="48"/>
      <c r="CCQ66" s="48"/>
      <c r="CCR66" s="48"/>
      <c r="CCS66" s="48"/>
      <c r="CCT66" s="48"/>
      <c r="CCU66" s="48"/>
      <c r="CCV66" s="48"/>
      <c r="CCW66" s="48"/>
      <c r="CCX66" s="48"/>
      <c r="CCY66" s="48"/>
      <c r="CCZ66" s="48"/>
      <c r="CDA66" s="48"/>
      <c r="CDB66" s="48"/>
      <c r="CDC66" s="48"/>
      <c r="CDD66" s="48"/>
      <c r="CDE66" s="48"/>
      <c r="CDF66" s="48"/>
      <c r="CDG66" s="48"/>
      <c r="CDH66" s="48"/>
      <c r="CDI66" s="48"/>
      <c r="CDJ66" s="48"/>
      <c r="CDK66" s="48"/>
      <c r="CDL66" s="48"/>
      <c r="CDM66" s="48"/>
      <c r="CDN66" s="48"/>
      <c r="CDO66" s="48"/>
      <c r="CDP66" s="48"/>
      <c r="CDQ66" s="48"/>
      <c r="CDR66" s="48"/>
      <c r="CDS66" s="48"/>
      <c r="CDT66" s="48"/>
      <c r="CDU66" s="48"/>
      <c r="CDV66" s="48"/>
      <c r="CDW66" s="48"/>
      <c r="CDX66" s="48"/>
      <c r="CDY66" s="48"/>
      <c r="CDZ66" s="48"/>
      <c r="CEA66" s="48"/>
      <c r="CEB66" s="48"/>
      <c r="CEC66" s="48"/>
      <c r="CED66" s="48"/>
      <c r="CEE66" s="48"/>
      <c r="CEF66" s="48"/>
      <c r="CEG66" s="48"/>
      <c r="CEH66" s="48"/>
      <c r="CEI66" s="48"/>
      <c r="CEJ66" s="48"/>
      <c r="CEK66" s="48"/>
      <c r="CEL66" s="48"/>
      <c r="CEM66" s="48"/>
      <c r="CEN66" s="48"/>
      <c r="CEO66" s="48"/>
      <c r="CEP66" s="48"/>
      <c r="CEQ66" s="48"/>
      <c r="CER66" s="48"/>
      <c r="CES66" s="48"/>
      <c r="CET66" s="48"/>
      <c r="CEU66" s="48"/>
      <c r="CEV66" s="48"/>
      <c r="CEW66" s="48"/>
      <c r="CEX66" s="48"/>
      <c r="CEY66" s="48"/>
      <c r="CEZ66" s="48"/>
      <c r="CFA66" s="48"/>
      <c r="CFB66" s="48"/>
      <c r="CFC66" s="48"/>
      <c r="CFD66" s="48"/>
      <c r="CFE66" s="48"/>
      <c r="CFF66" s="48"/>
      <c r="CFG66" s="48"/>
      <c r="CFH66" s="48"/>
      <c r="CFI66" s="48"/>
      <c r="CFJ66" s="48"/>
      <c r="CFK66" s="48"/>
      <c r="CFL66" s="48"/>
      <c r="CFM66" s="48"/>
      <c r="CFN66" s="48"/>
      <c r="CFO66" s="48"/>
      <c r="CFP66" s="48"/>
      <c r="CFQ66" s="48"/>
      <c r="CFR66" s="48"/>
      <c r="CFS66" s="48"/>
      <c r="CFT66" s="48"/>
      <c r="CFU66" s="48"/>
      <c r="CFV66" s="48"/>
      <c r="CFW66" s="48"/>
      <c r="CFX66" s="48"/>
      <c r="CFY66" s="48"/>
      <c r="CFZ66" s="48"/>
      <c r="CGA66" s="48"/>
      <c r="CGB66" s="48"/>
      <c r="CGC66" s="48"/>
      <c r="CGD66" s="48"/>
      <c r="CGE66" s="48"/>
      <c r="CGF66" s="48"/>
      <c r="CGG66" s="48"/>
      <c r="CGH66" s="48"/>
      <c r="CGI66" s="48"/>
      <c r="CGJ66" s="48"/>
      <c r="CGK66" s="48"/>
      <c r="CGL66" s="48"/>
      <c r="CGM66" s="48"/>
      <c r="CGN66" s="48"/>
      <c r="CGO66" s="48"/>
      <c r="CGP66" s="48"/>
      <c r="CGQ66" s="48"/>
      <c r="CGR66" s="48"/>
      <c r="CGS66" s="48"/>
      <c r="CGT66" s="48"/>
      <c r="CGU66" s="48"/>
      <c r="CGV66" s="48"/>
      <c r="CGW66" s="48"/>
      <c r="CGX66" s="48"/>
      <c r="CGY66" s="48"/>
      <c r="CGZ66" s="48"/>
      <c r="CHA66" s="48"/>
      <c r="CHB66" s="48"/>
      <c r="CHC66" s="48"/>
      <c r="CHD66" s="48"/>
      <c r="CHE66" s="48"/>
      <c r="CHF66" s="48"/>
      <c r="CHG66" s="48"/>
      <c r="CHH66" s="48"/>
      <c r="CHI66" s="48"/>
      <c r="CHJ66" s="48"/>
      <c r="CHK66" s="48"/>
      <c r="CHL66" s="48"/>
      <c r="CHM66" s="48"/>
      <c r="CHN66" s="48"/>
      <c r="CHO66" s="48"/>
      <c r="CHP66" s="48"/>
      <c r="CHQ66" s="48"/>
      <c r="CHR66" s="48"/>
      <c r="CHS66" s="48"/>
      <c r="CHT66" s="48"/>
      <c r="CHU66" s="48"/>
      <c r="CHV66" s="48"/>
      <c r="CHW66" s="48"/>
      <c r="CHX66" s="48"/>
      <c r="CHY66" s="48"/>
      <c r="CHZ66" s="48"/>
      <c r="CIA66" s="48"/>
      <c r="CIB66" s="48"/>
      <c r="CIC66" s="48"/>
      <c r="CID66" s="48"/>
      <c r="CIE66" s="48"/>
      <c r="CIF66" s="48"/>
      <c r="CIG66" s="48"/>
      <c r="CIH66" s="48"/>
      <c r="CII66" s="48"/>
      <c r="CIJ66" s="48"/>
      <c r="CIK66" s="48"/>
      <c r="CIL66" s="48"/>
      <c r="CIM66" s="48"/>
      <c r="CIN66" s="48"/>
      <c r="CIO66" s="48"/>
      <c r="CIP66" s="48"/>
      <c r="CIQ66" s="48"/>
      <c r="CIR66" s="48"/>
      <c r="CIS66" s="48"/>
      <c r="CIT66" s="48"/>
      <c r="CIU66" s="48"/>
      <c r="CIV66" s="48"/>
      <c r="CIW66" s="48"/>
      <c r="CIX66" s="48"/>
      <c r="CIY66" s="48"/>
      <c r="CIZ66" s="48"/>
      <c r="CJA66" s="48"/>
      <c r="CJB66" s="48"/>
      <c r="CJC66" s="48"/>
      <c r="CJD66" s="48"/>
      <c r="CJE66" s="48"/>
      <c r="CJF66" s="48"/>
      <c r="CJG66" s="48"/>
      <c r="CJH66" s="48"/>
      <c r="CJI66" s="48"/>
      <c r="CJJ66" s="48"/>
      <c r="CJK66" s="48"/>
      <c r="CJL66" s="48"/>
      <c r="CJM66" s="48"/>
      <c r="CJN66" s="48"/>
      <c r="CJO66" s="48"/>
      <c r="CJP66" s="48"/>
      <c r="CJQ66" s="48"/>
      <c r="CJR66" s="48"/>
      <c r="CJS66" s="48"/>
      <c r="CJT66" s="48"/>
      <c r="CJU66" s="48"/>
      <c r="CJV66" s="48"/>
      <c r="CJW66" s="48"/>
      <c r="CJX66" s="48"/>
      <c r="CJY66" s="48"/>
      <c r="CJZ66" s="48"/>
      <c r="CKA66" s="48"/>
      <c r="CKB66" s="48"/>
      <c r="CKC66" s="48"/>
      <c r="CKD66" s="48"/>
      <c r="CKE66" s="48"/>
      <c r="CKF66" s="48"/>
      <c r="CKG66" s="48"/>
      <c r="CKH66" s="48"/>
      <c r="CKI66" s="48"/>
      <c r="CKJ66" s="48"/>
      <c r="CKK66" s="48"/>
      <c r="CKL66" s="48"/>
      <c r="CKM66" s="48"/>
      <c r="CKN66" s="48"/>
      <c r="CKO66" s="48"/>
      <c r="CKP66" s="48"/>
      <c r="CKQ66" s="48"/>
      <c r="CKR66" s="48"/>
      <c r="CKS66" s="48"/>
      <c r="CKT66" s="48"/>
      <c r="CKU66" s="48"/>
      <c r="CKV66" s="48"/>
      <c r="CKW66" s="48"/>
      <c r="CKX66" s="48"/>
      <c r="CKY66" s="48"/>
      <c r="CKZ66" s="48"/>
      <c r="CLA66" s="48"/>
      <c r="CLB66" s="48"/>
      <c r="CLC66" s="48"/>
      <c r="CLD66" s="48"/>
      <c r="CLE66" s="48"/>
      <c r="CLF66" s="48"/>
      <c r="CLG66" s="48"/>
      <c r="CLH66" s="48"/>
      <c r="CLI66" s="48"/>
      <c r="CLJ66" s="48"/>
      <c r="CLK66" s="48"/>
      <c r="CLL66" s="48"/>
      <c r="CLM66" s="48"/>
      <c r="CLN66" s="48"/>
      <c r="CLO66" s="48"/>
      <c r="CLP66" s="48"/>
      <c r="CLQ66" s="48"/>
      <c r="CLR66" s="48"/>
      <c r="CLS66" s="48"/>
      <c r="CLT66" s="48"/>
      <c r="CLU66" s="48"/>
      <c r="CLV66" s="48"/>
      <c r="CLW66" s="48"/>
      <c r="CLX66" s="48"/>
      <c r="CLY66" s="48"/>
      <c r="CLZ66" s="48"/>
      <c r="CMA66" s="48"/>
      <c r="CMB66" s="48"/>
      <c r="CMC66" s="48"/>
      <c r="CMD66" s="48"/>
      <c r="CME66" s="48"/>
      <c r="CMF66" s="48"/>
      <c r="CMG66" s="48"/>
      <c r="CMH66" s="48"/>
      <c r="CMI66" s="48"/>
      <c r="CMJ66" s="48"/>
      <c r="CMK66" s="48"/>
      <c r="CML66" s="48"/>
      <c r="CMM66" s="48"/>
      <c r="CMN66" s="48"/>
      <c r="CMO66" s="48"/>
      <c r="CMP66" s="48"/>
      <c r="CMQ66" s="48"/>
      <c r="CMR66" s="48"/>
      <c r="CMS66" s="48"/>
      <c r="CMT66" s="48"/>
      <c r="CMU66" s="48"/>
      <c r="CMV66" s="48"/>
      <c r="CMW66" s="48"/>
      <c r="CMX66" s="48"/>
      <c r="CMY66" s="48"/>
      <c r="CMZ66" s="48"/>
      <c r="CNA66" s="48"/>
      <c r="CNB66" s="48"/>
      <c r="CNC66" s="48"/>
      <c r="CND66" s="48"/>
      <c r="CNE66" s="48"/>
      <c r="CNF66" s="48"/>
      <c r="CNG66" s="48"/>
      <c r="CNH66" s="48"/>
      <c r="CNI66" s="48"/>
      <c r="CNJ66" s="48"/>
      <c r="CNK66" s="48"/>
      <c r="CNL66" s="48"/>
      <c r="CNM66" s="48"/>
      <c r="CNN66" s="48"/>
      <c r="CNO66" s="48"/>
      <c r="CNP66" s="48"/>
      <c r="CNQ66" s="48"/>
      <c r="CNR66" s="48"/>
      <c r="CNS66" s="48"/>
      <c r="CNT66" s="48"/>
      <c r="CNU66" s="48"/>
      <c r="CNV66" s="48"/>
      <c r="CNW66" s="48"/>
      <c r="CNX66" s="48"/>
      <c r="CNY66" s="48"/>
      <c r="CNZ66" s="48"/>
      <c r="COA66" s="48"/>
      <c r="COB66" s="48"/>
      <c r="COC66" s="48"/>
      <c r="COD66" s="48"/>
      <c r="COE66" s="48"/>
      <c r="COF66" s="48"/>
      <c r="COG66" s="48"/>
      <c r="COH66" s="48"/>
      <c r="COI66" s="48"/>
      <c r="COJ66" s="48"/>
      <c r="COK66" s="48"/>
      <c r="COL66" s="48"/>
      <c r="COM66" s="48"/>
      <c r="CON66" s="48"/>
      <c r="COO66" s="48"/>
      <c r="COP66" s="48"/>
      <c r="COQ66" s="48"/>
      <c r="COR66" s="48"/>
      <c r="COS66" s="48"/>
      <c r="COT66" s="48"/>
      <c r="COU66" s="48"/>
      <c r="COV66" s="48"/>
      <c r="COW66" s="48"/>
      <c r="COX66" s="48"/>
      <c r="COY66" s="48"/>
      <c r="COZ66" s="48"/>
      <c r="CPA66" s="48"/>
      <c r="CPB66" s="48"/>
      <c r="CPC66" s="48"/>
      <c r="CPD66" s="48"/>
      <c r="CPE66" s="48"/>
      <c r="CPF66" s="48"/>
      <c r="CPG66" s="48"/>
      <c r="CPH66" s="48"/>
      <c r="CPI66" s="48"/>
      <c r="CPJ66" s="48"/>
      <c r="CPK66" s="48"/>
      <c r="CPL66" s="48"/>
      <c r="CPM66" s="48"/>
      <c r="CPN66" s="48"/>
      <c r="CPO66" s="48"/>
      <c r="CPP66" s="48"/>
      <c r="CPQ66" s="48"/>
      <c r="CPR66" s="48"/>
      <c r="CPS66" s="48"/>
      <c r="CPT66" s="48"/>
      <c r="CPU66" s="48"/>
      <c r="CPV66" s="48"/>
      <c r="CPW66" s="48"/>
      <c r="CPX66" s="48"/>
      <c r="CPY66" s="48"/>
      <c r="CPZ66" s="48"/>
      <c r="CQA66" s="48"/>
      <c r="CQB66" s="48"/>
      <c r="CQC66" s="48"/>
      <c r="CQD66" s="48"/>
      <c r="CQE66" s="48"/>
      <c r="CQF66" s="48"/>
      <c r="CQG66" s="48"/>
      <c r="CQH66" s="48"/>
      <c r="CQI66" s="48"/>
      <c r="CQJ66" s="48"/>
      <c r="CQK66" s="48"/>
      <c r="CQL66" s="48"/>
      <c r="CQM66" s="48"/>
      <c r="CQN66" s="48"/>
      <c r="CQO66" s="48"/>
      <c r="CQP66" s="48"/>
      <c r="CQQ66" s="48"/>
      <c r="CQR66" s="48"/>
      <c r="CQS66" s="48"/>
      <c r="CQT66" s="48"/>
      <c r="CQU66" s="48"/>
      <c r="CQV66" s="48"/>
      <c r="CQW66" s="48"/>
      <c r="CQX66" s="48"/>
      <c r="CQY66" s="48"/>
      <c r="CQZ66" s="48"/>
      <c r="CRA66" s="48"/>
      <c r="CRB66" s="48"/>
      <c r="CRC66" s="48"/>
      <c r="CRD66" s="48"/>
      <c r="CRE66" s="48"/>
      <c r="CRF66" s="48"/>
      <c r="CRG66" s="48"/>
      <c r="CRH66" s="48"/>
      <c r="CRI66" s="48"/>
      <c r="CRJ66" s="48"/>
      <c r="CRK66" s="48"/>
      <c r="CRL66" s="48"/>
      <c r="CRM66" s="48"/>
      <c r="CRN66" s="48"/>
      <c r="CRO66" s="48"/>
      <c r="CRP66" s="48"/>
      <c r="CRQ66" s="48"/>
      <c r="CRR66" s="48"/>
      <c r="CRS66" s="48"/>
      <c r="CRT66" s="48"/>
      <c r="CRU66" s="48"/>
      <c r="CRV66" s="48"/>
      <c r="CRW66" s="48"/>
      <c r="CRX66" s="48"/>
      <c r="CRY66" s="48"/>
      <c r="CRZ66" s="48"/>
      <c r="CSA66" s="48"/>
      <c r="CSB66" s="48"/>
      <c r="CSC66" s="48"/>
      <c r="CSD66" s="48"/>
      <c r="CSE66" s="48"/>
      <c r="CSF66" s="48"/>
      <c r="CSG66" s="48"/>
      <c r="CSH66" s="48"/>
      <c r="CSI66" s="48"/>
      <c r="CSJ66" s="48"/>
      <c r="CSK66" s="48"/>
      <c r="CSL66" s="48"/>
      <c r="CSM66" s="48"/>
      <c r="CSN66" s="48"/>
      <c r="CSO66" s="48"/>
      <c r="CSP66" s="48"/>
      <c r="CSQ66" s="48"/>
      <c r="CSR66" s="48"/>
      <c r="CSS66" s="48"/>
      <c r="CST66" s="48"/>
      <c r="CSU66" s="48"/>
      <c r="CSV66" s="48"/>
      <c r="CSW66" s="48"/>
      <c r="CSX66" s="48"/>
      <c r="CSY66" s="48"/>
      <c r="CSZ66" s="48"/>
      <c r="CTA66" s="48"/>
      <c r="CTB66" s="48"/>
      <c r="CTC66" s="48"/>
      <c r="CTD66" s="48"/>
      <c r="CTE66" s="48"/>
      <c r="CTF66" s="48"/>
      <c r="CTG66" s="48"/>
      <c r="CTH66" s="48"/>
      <c r="CTI66" s="48"/>
      <c r="CTJ66" s="48"/>
      <c r="CTK66" s="48"/>
      <c r="CTL66" s="48"/>
      <c r="CTM66" s="48"/>
      <c r="CTN66" s="48"/>
      <c r="CTO66" s="48"/>
      <c r="CTP66" s="48"/>
      <c r="CTQ66" s="48"/>
      <c r="CTR66" s="48"/>
      <c r="CTS66" s="48"/>
      <c r="CTT66" s="48"/>
      <c r="CTU66" s="48"/>
      <c r="CTV66" s="48"/>
      <c r="CTW66" s="48"/>
      <c r="CTX66" s="48"/>
      <c r="CTY66" s="48"/>
      <c r="CTZ66" s="48"/>
      <c r="CUA66" s="48"/>
      <c r="CUB66" s="48"/>
      <c r="CUC66" s="48"/>
      <c r="CUD66" s="48"/>
      <c r="CUE66" s="48"/>
      <c r="CUF66" s="48"/>
      <c r="CUG66" s="48"/>
      <c r="CUH66" s="48"/>
      <c r="CUI66" s="48"/>
      <c r="CUJ66" s="48"/>
      <c r="CUK66" s="48"/>
      <c r="CUL66" s="48"/>
      <c r="CUM66" s="48"/>
      <c r="CUN66" s="48"/>
      <c r="CUO66" s="48"/>
      <c r="CUP66" s="48"/>
      <c r="CUQ66" s="48"/>
      <c r="CUR66" s="48"/>
      <c r="CUS66" s="48"/>
      <c r="CUT66" s="48"/>
      <c r="CUU66" s="48"/>
      <c r="CUV66" s="48"/>
      <c r="CUW66" s="48"/>
      <c r="CUX66" s="48"/>
      <c r="CUY66" s="48"/>
      <c r="CUZ66" s="48"/>
      <c r="CVA66" s="48"/>
      <c r="CVB66" s="48"/>
      <c r="CVC66" s="48"/>
      <c r="CVD66" s="48"/>
      <c r="CVE66" s="48"/>
      <c r="CVF66" s="48"/>
      <c r="CVG66" s="48"/>
      <c r="CVH66" s="48"/>
      <c r="CVI66" s="48"/>
      <c r="CVJ66" s="48"/>
      <c r="CVK66" s="48"/>
      <c r="CVL66" s="48"/>
      <c r="CVM66" s="48"/>
      <c r="CVN66" s="48"/>
      <c r="CVO66" s="48"/>
      <c r="CVP66" s="48"/>
      <c r="CVQ66" s="48"/>
      <c r="CVR66" s="48"/>
      <c r="CVS66" s="48"/>
      <c r="CVT66" s="48"/>
      <c r="CVU66" s="48"/>
      <c r="CVV66" s="48"/>
      <c r="CVW66" s="48"/>
      <c r="CVX66" s="48"/>
      <c r="CVY66" s="48"/>
      <c r="CVZ66" s="48"/>
      <c r="CWA66" s="48"/>
      <c r="CWB66" s="48"/>
      <c r="CWC66" s="48"/>
      <c r="CWD66" s="48"/>
      <c r="CWE66" s="48"/>
      <c r="CWF66" s="48"/>
      <c r="CWG66" s="48"/>
      <c r="CWH66" s="48"/>
      <c r="CWI66" s="48"/>
      <c r="CWJ66" s="48"/>
      <c r="CWK66" s="48"/>
      <c r="CWL66" s="48"/>
      <c r="CWM66" s="48"/>
      <c r="CWN66" s="48"/>
      <c r="CWO66" s="48"/>
      <c r="CWP66" s="48"/>
      <c r="CWQ66" s="48"/>
      <c r="CWR66" s="48"/>
      <c r="CWS66" s="48"/>
      <c r="CWT66" s="48"/>
      <c r="CWU66" s="48"/>
      <c r="CWV66" s="48"/>
      <c r="CWW66" s="48"/>
      <c r="CWX66" s="48"/>
      <c r="CWY66" s="48"/>
      <c r="CWZ66" s="48"/>
      <c r="CXA66" s="48"/>
      <c r="CXB66" s="48"/>
      <c r="CXC66" s="48"/>
      <c r="CXD66" s="48"/>
      <c r="CXE66" s="48"/>
      <c r="CXF66" s="48"/>
      <c r="CXG66" s="48"/>
      <c r="CXH66" s="48"/>
      <c r="CXI66" s="48"/>
      <c r="CXJ66" s="48"/>
      <c r="CXK66" s="48"/>
      <c r="CXL66" s="48"/>
      <c r="CXM66" s="48"/>
      <c r="CXN66" s="48"/>
      <c r="CXO66" s="48"/>
      <c r="CXP66" s="48"/>
      <c r="CXQ66" s="48"/>
      <c r="CXR66" s="48"/>
      <c r="CXS66" s="48"/>
      <c r="CXT66" s="48"/>
      <c r="CXU66" s="48"/>
      <c r="CXV66" s="48"/>
      <c r="CXW66" s="48"/>
      <c r="CXX66" s="48"/>
      <c r="CXY66" s="48"/>
      <c r="CXZ66" s="48"/>
      <c r="CYA66" s="48"/>
      <c r="CYB66" s="48"/>
      <c r="CYC66" s="48"/>
      <c r="CYD66" s="48"/>
      <c r="CYE66" s="48"/>
      <c r="CYF66" s="48"/>
      <c r="CYG66" s="48"/>
      <c r="CYH66" s="48"/>
      <c r="CYI66" s="48"/>
      <c r="CYJ66" s="48"/>
      <c r="CYK66" s="48"/>
      <c r="CYL66" s="48"/>
      <c r="CYM66" s="48"/>
      <c r="CYN66" s="48"/>
      <c r="CYO66" s="48"/>
      <c r="CYP66" s="48"/>
      <c r="CYQ66" s="48"/>
      <c r="CYR66" s="48"/>
      <c r="CYS66" s="48"/>
      <c r="CYT66" s="48"/>
      <c r="CYU66" s="48"/>
      <c r="CYV66" s="48"/>
      <c r="CYW66" s="48"/>
      <c r="CYX66" s="48"/>
      <c r="CYY66" s="48"/>
      <c r="CYZ66" s="48"/>
      <c r="CZA66" s="48"/>
      <c r="CZB66" s="48"/>
      <c r="CZC66" s="48"/>
      <c r="CZD66" s="48"/>
      <c r="CZE66" s="48"/>
      <c r="CZF66" s="48"/>
      <c r="CZG66" s="48"/>
      <c r="CZH66" s="48"/>
      <c r="CZI66" s="48"/>
      <c r="CZJ66" s="48"/>
      <c r="CZK66" s="48"/>
      <c r="CZL66" s="48"/>
      <c r="CZM66" s="48"/>
      <c r="CZN66" s="48"/>
      <c r="CZO66" s="48"/>
      <c r="CZP66" s="48"/>
      <c r="CZQ66" s="48"/>
      <c r="CZR66" s="48"/>
      <c r="CZS66" s="48"/>
      <c r="CZT66" s="48"/>
      <c r="CZU66" s="48"/>
      <c r="CZV66" s="48"/>
      <c r="CZW66" s="48"/>
      <c r="CZX66" s="48"/>
      <c r="CZY66" s="48"/>
      <c r="CZZ66" s="48"/>
      <c r="DAA66" s="48"/>
      <c r="DAB66" s="48"/>
      <c r="DAC66" s="48"/>
      <c r="DAD66" s="48"/>
      <c r="DAE66" s="48"/>
      <c r="DAF66" s="48"/>
      <c r="DAG66" s="48"/>
      <c r="DAH66" s="48"/>
      <c r="DAI66" s="48"/>
      <c r="DAJ66" s="48"/>
      <c r="DAK66" s="48"/>
      <c r="DAL66" s="48"/>
      <c r="DAM66" s="48"/>
      <c r="DAN66" s="48"/>
      <c r="DAO66" s="48"/>
      <c r="DAP66" s="48"/>
      <c r="DAQ66" s="48"/>
      <c r="DAR66" s="48"/>
      <c r="DAS66" s="48"/>
      <c r="DAT66" s="48"/>
      <c r="DAU66" s="48"/>
      <c r="DAV66" s="48"/>
      <c r="DAW66" s="48"/>
      <c r="DAX66" s="48"/>
      <c r="DAY66" s="48"/>
      <c r="DAZ66" s="48"/>
      <c r="DBA66" s="48"/>
      <c r="DBB66" s="48"/>
      <c r="DBC66" s="48"/>
      <c r="DBD66" s="48"/>
      <c r="DBE66" s="48"/>
      <c r="DBF66" s="48"/>
      <c r="DBG66" s="48"/>
      <c r="DBH66" s="48"/>
      <c r="DBI66" s="48"/>
      <c r="DBJ66" s="48"/>
      <c r="DBK66" s="48"/>
      <c r="DBL66" s="48"/>
      <c r="DBM66" s="48"/>
      <c r="DBN66" s="48"/>
      <c r="DBO66" s="48"/>
      <c r="DBP66" s="48"/>
      <c r="DBQ66" s="48"/>
      <c r="DBR66" s="48"/>
      <c r="DBS66" s="48"/>
      <c r="DBT66" s="48"/>
      <c r="DBU66" s="48"/>
      <c r="DBV66" s="48"/>
      <c r="DBW66" s="48"/>
      <c r="DBX66" s="48"/>
      <c r="DBY66" s="48"/>
      <c r="DBZ66" s="48"/>
      <c r="DCA66" s="48"/>
      <c r="DCB66" s="48"/>
      <c r="DCC66" s="48"/>
      <c r="DCD66" s="48"/>
      <c r="DCE66" s="48"/>
      <c r="DCF66" s="48"/>
      <c r="DCG66" s="48"/>
      <c r="DCH66" s="48"/>
      <c r="DCI66" s="48"/>
      <c r="DCJ66" s="48"/>
      <c r="DCK66" s="48"/>
      <c r="DCL66" s="48"/>
      <c r="DCM66" s="48"/>
      <c r="DCN66" s="48"/>
      <c r="DCO66" s="48"/>
      <c r="DCP66" s="48"/>
      <c r="DCQ66" s="48"/>
      <c r="DCR66" s="48"/>
      <c r="DCS66" s="48"/>
      <c r="DCT66" s="48"/>
      <c r="DCU66" s="48"/>
      <c r="DCV66" s="48"/>
      <c r="DCW66" s="48"/>
      <c r="DCX66" s="48"/>
      <c r="DCY66" s="48"/>
      <c r="DCZ66" s="48"/>
      <c r="DDA66" s="48"/>
      <c r="DDB66" s="48"/>
      <c r="DDC66" s="48"/>
      <c r="DDD66" s="48"/>
      <c r="DDE66" s="48"/>
      <c r="DDF66" s="48"/>
      <c r="DDG66" s="48"/>
      <c r="DDH66" s="48"/>
      <c r="DDI66" s="48"/>
      <c r="DDJ66" s="48"/>
      <c r="DDK66" s="48"/>
      <c r="DDL66" s="48"/>
      <c r="DDM66" s="48"/>
      <c r="DDN66" s="48"/>
      <c r="DDO66" s="48"/>
      <c r="DDP66" s="48"/>
      <c r="DDQ66" s="48"/>
      <c r="DDR66" s="48"/>
      <c r="DDS66" s="48"/>
      <c r="DDT66" s="48"/>
      <c r="DDU66" s="48"/>
      <c r="DDV66" s="48"/>
      <c r="DDW66" s="48"/>
      <c r="DDX66" s="48"/>
      <c r="DDY66" s="48"/>
      <c r="DDZ66" s="48"/>
      <c r="DEA66" s="48"/>
      <c r="DEB66" s="48"/>
      <c r="DEC66" s="48"/>
      <c r="DED66" s="48"/>
      <c r="DEE66" s="48"/>
      <c r="DEF66" s="48"/>
      <c r="DEG66" s="48"/>
      <c r="DEH66" s="48"/>
      <c r="DEI66" s="48"/>
      <c r="DEJ66" s="48"/>
      <c r="DEK66" s="48"/>
      <c r="DEL66" s="48"/>
      <c r="DEM66" s="48"/>
      <c r="DEN66" s="48"/>
      <c r="DEO66" s="48"/>
      <c r="DEP66" s="48"/>
      <c r="DEQ66" s="48"/>
      <c r="DER66" s="48"/>
      <c r="DES66" s="48"/>
      <c r="DET66" s="48"/>
      <c r="DEU66" s="48"/>
      <c r="DEV66" s="48"/>
      <c r="DEW66" s="48"/>
      <c r="DEX66" s="48"/>
      <c r="DEY66" s="48"/>
      <c r="DEZ66" s="48"/>
      <c r="DFA66" s="48"/>
      <c r="DFB66" s="48"/>
      <c r="DFC66" s="48"/>
      <c r="DFD66" s="48"/>
      <c r="DFE66" s="48"/>
      <c r="DFF66" s="48"/>
      <c r="DFG66" s="48"/>
      <c r="DFH66" s="48"/>
      <c r="DFI66" s="48"/>
      <c r="DFJ66" s="48"/>
      <c r="DFK66" s="48"/>
      <c r="DFL66" s="48"/>
      <c r="DFM66" s="48"/>
      <c r="DFN66" s="48"/>
      <c r="DFO66" s="48"/>
      <c r="DFP66" s="48"/>
      <c r="DFQ66" s="48"/>
      <c r="DFR66" s="48"/>
      <c r="DFS66" s="48"/>
      <c r="DFT66" s="48"/>
      <c r="DFU66" s="48"/>
      <c r="DFV66" s="48"/>
      <c r="DFW66" s="48"/>
      <c r="DFX66" s="48"/>
      <c r="DFY66" s="48"/>
      <c r="DFZ66" s="48"/>
      <c r="DGA66" s="48"/>
      <c r="DGB66" s="48"/>
      <c r="DGC66" s="48"/>
      <c r="DGD66" s="48"/>
      <c r="DGE66" s="48"/>
      <c r="DGF66" s="48"/>
      <c r="DGG66" s="48"/>
      <c r="DGH66" s="48"/>
      <c r="DGI66" s="48"/>
      <c r="DGJ66" s="48"/>
      <c r="DGK66" s="48"/>
      <c r="DGL66" s="48"/>
      <c r="DGM66" s="48"/>
      <c r="DGN66" s="48"/>
      <c r="DGO66" s="48"/>
      <c r="DGP66" s="48"/>
      <c r="DGQ66" s="48"/>
      <c r="DGR66" s="48"/>
      <c r="DGS66" s="48"/>
      <c r="DGT66" s="48"/>
      <c r="DGU66" s="48"/>
      <c r="DGV66" s="48"/>
      <c r="DGW66" s="48"/>
      <c r="DGX66" s="48"/>
      <c r="DGY66" s="48"/>
      <c r="DGZ66" s="48"/>
      <c r="DHA66" s="48"/>
      <c r="DHB66" s="48"/>
      <c r="DHC66" s="48"/>
      <c r="DHD66" s="48"/>
      <c r="DHE66" s="48"/>
      <c r="DHF66" s="48"/>
      <c r="DHG66" s="48"/>
      <c r="DHH66" s="48"/>
      <c r="DHI66" s="48"/>
      <c r="DHJ66" s="48"/>
      <c r="DHK66" s="48"/>
      <c r="DHL66" s="48"/>
      <c r="DHM66" s="48"/>
      <c r="DHN66" s="48"/>
      <c r="DHO66" s="48"/>
      <c r="DHP66" s="48"/>
      <c r="DHQ66" s="48"/>
      <c r="DHR66" s="48"/>
      <c r="DHS66" s="48"/>
      <c r="DHT66" s="48"/>
      <c r="DHU66" s="48"/>
      <c r="DHV66" s="48"/>
      <c r="DHW66" s="48"/>
      <c r="DHX66" s="48"/>
      <c r="DHY66" s="48"/>
      <c r="DHZ66" s="48"/>
      <c r="DIA66" s="48"/>
      <c r="DIB66" s="48"/>
      <c r="DIC66" s="48"/>
      <c r="DID66" s="48"/>
      <c r="DIE66" s="48"/>
      <c r="DIF66" s="48"/>
      <c r="DIG66" s="48"/>
      <c r="DIH66" s="48"/>
      <c r="DII66" s="48"/>
      <c r="DIJ66" s="48"/>
      <c r="DIK66" s="48"/>
      <c r="DIL66" s="48"/>
      <c r="DIM66" s="48"/>
      <c r="DIN66" s="48"/>
      <c r="DIO66" s="48"/>
      <c r="DIP66" s="48"/>
      <c r="DIQ66" s="48"/>
      <c r="DIR66" s="48"/>
      <c r="DIS66" s="48"/>
      <c r="DIT66" s="48"/>
      <c r="DIU66" s="48"/>
      <c r="DIV66" s="48"/>
      <c r="DIW66" s="48"/>
      <c r="DIX66" s="48"/>
      <c r="DIY66" s="48"/>
      <c r="DIZ66" s="48"/>
      <c r="DJA66" s="48"/>
      <c r="DJB66" s="48"/>
      <c r="DJC66" s="48"/>
      <c r="DJD66" s="48"/>
      <c r="DJE66" s="48"/>
      <c r="DJF66" s="48"/>
      <c r="DJG66" s="48"/>
      <c r="DJH66" s="48"/>
      <c r="DJI66" s="48"/>
      <c r="DJJ66" s="48"/>
      <c r="DJK66" s="48"/>
      <c r="DJL66" s="48"/>
      <c r="DJM66" s="48"/>
      <c r="DJN66" s="48"/>
      <c r="DJO66" s="48"/>
      <c r="DJP66" s="48"/>
      <c r="DJQ66" s="48"/>
      <c r="DJR66" s="48"/>
      <c r="DJS66" s="48"/>
      <c r="DJT66" s="48"/>
      <c r="DJU66" s="48"/>
      <c r="DJV66" s="48"/>
      <c r="DJW66" s="48"/>
      <c r="DJX66" s="48"/>
      <c r="DJY66" s="48"/>
      <c r="DJZ66" s="48"/>
      <c r="DKA66" s="48"/>
      <c r="DKB66" s="48"/>
      <c r="DKC66" s="48"/>
      <c r="DKD66" s="48"/>
      <c r="DKE66" s="48"/>
      <c r="DKF66" s="48"/>
      <c r="DKG66" s="48"/>
      <c r="DKH66" s="48"/>
      <c r="DKI66" s="48"/>
      <c r="DKJ66" s="48"/>
      <c r="DKK66" s="48"/>
      <c r="DKL66" s="48"/>
      <c r="DKM66" s="48"/>
      <c r="DKN66" s="48"/>
      <c r="DKO66" s="48"/>
      <c r="DKP66" s="48"/>
      <c r="DKQ66" s="48"/>
      <c r="DKR66" s="48"/>
      <c r="DKS66" s="48"/>
      <c r="DKT66" s="48"/>
      <c r="DKU66" s="48"/>
      <c r="DKV66" s="48"/>
      <c r="DKW66" s="48"/>
      <c r="DKX66" s="48"/>
      <c r="DKY66" s="48"/>
      <c r="DKZ66" s="48"/>
      <c r="DLA66" s="48"/>
      <c r="DLB66" s="48"/>
      <c r="DLC66" s="48"/>
      <c r="DLD66" s="48"/>
      <c r="DLE66" s="48"/>
      <c r="DLF66" s="48"/>
      <c r="DLG66" s="48"/>
      <c r="DLH66" s="48"/>
      <c r="DLI66" s="48"/>
      <c r="DLJ66" s="48"/>
      <c r="DLK66" s="48"/>
      <c r="DLL66" s="48"/>
      <c r="DLM66" s="48"/>
      <c r="DLN66" s="48"/>
      <c r="DLO66" s="48"/>
      <c r="DLP66" s="48"/>
      <c r="DLQ66" s="48"/>
      <c r="DLR66" s="48"/>
      <c r="DLS66" s="48"/>
      <c r="DLT66" s="48"/>
      <c r="DLU66" s="48"/>
      <c r="DLV66" s="48"/>
      <c r="DLW66" s="48"/>
      <c r="DLX66" s="48"/>
      <c r="DLY66" s="48"/>
      <c r="DLZ66" s="48"/>
      <c r="DMA66" s="48"/>
      <c r="DMB66" s="48"/>
      <c r="DMC66" s="48"/>
      <c r="DMD66" s="48"/>
      <c r="DME66" s="48"/>
      <c r="DMF66" s="48"/>
      <c r="DMG66" s="48"/>
      <c r="DMH66" s="48"/>
      <c r="DMI66" s="48"/>
      <c r="DMJ66" s="48"/>
      <c r="DMK66" s="48"/>
      <c r="DML66" s="48"/>
      <c r="DMM66" s="48"/>
      <c r="DMN66" s="48"/>
      <c r="DMO66" s="48"/>
      <c r="DMP66" s="48"/>
      <c r="DMQ66" s="48"/>
      <c r="DMR66" s="48"/>
      <c r="DMS66" s="48"/>
      <c r="DMT66" s="48"/>
      <c r="DMU66" s="48"/>
      <c r="DMV66" s="48"/>
      <c r="DMW66" s="48"/>
      <c r="DMX66" s="48"/>
      <c r="DMY66" s="48"/>
      <c r="DMZ66" s="48"/>
      <c r="DNA66" s="48"/>
      <c r="DNB66" s="48"/>
      <c r="DNC66" s="48"/>
      <c r="DND66" s="48"/>
      <c r="DNE66" s="48"/>
      <c r="DNF66" s="48"/>
      <c r="DNG66" s="48"/>
      <c r="DNH66" s="48"/>
      <c r="DNI66" s="48"/>
      <c r="DNJ66" s="48"/>
      <c r="DNK66" s="48"/>
      <c r="DNL66" s="48"/>
      <c r="DNM66" s="48"/>
      <c r="DNN66" s="48"/>
      <c r="DNO66" s="48"/>
      <c r="DNP66" s="48"/>
      <c r="DNQ66" s="48"/>
      <c r="DNR66" s="48"/>
      <c r="DNS66" s="48"/>
      <c r="DNT66" s="48"/>
      <c r="DNU66" s="48"/>
      <c r="DNV66" s="48"/>
      <c r="DNW66" s="48"/>
      <c r="DNX66" s="48"/>
      <c r="DNY66" s="48"/>
      <c r="DNZ66" s="48"/>
      <c r="DOA66" s="48"/>
      <c r="DOB66" s="48"/>
      <c r="DOC66" s="48"/>
      <c r="DOD66" s="48"/>
      <c r="DOE66" s="48"/>
      <c r="DOF66" s="48"/>
      <c r="DOG66" s="48"/>
      <c r="DOH66" s="48"/>
      <c r="DOI66" s="48"/>
      <c r="DOJ66" s="48"/>
      <c r="DOK66" s="48"/>
      <c r="DOL66" s="48"/>
      <c r="DOM66" s="48"/>
      <c r="DON66" s="48"/>
      <c r="DOO66" s="48"/>
      <c r="DOP66" s="48"/>
      <c r="DOQ66" s="48"/>
      <c r="DOR66" s="48"/>
      <c r="DOS66" s="48"/>
      <c r="DOT66" s="48"/>
      <c r="DOU66" s="48"/>
      <c r="DOV66" s="48"/>
      <c r="DOW66" s="48"/>
      <c r="DOX66" s="48"/>
      <c r="DOY66" s="48"/>
      <c r="DOZ66" s="48"/>
      <c r="DPA66" s="48"/>
      <c r="DPB66" s="48"/>
      <c r="DPC66" s="48"/>
      <c r="DPD66" s="48"/>
      <c r="DPE66" s="48"/>
      <c r="DPF66" s="48"/>
      <c r="DPG66" s="48"/>
      <c r="DPH66" s="48"/>
      <c r="DPI66" s="48"/>
      <c r="DPJ66" s="48"/>
      <c r="DPK66" s="48"/>
      <c r="DPL66" s="48"/>
      <c r="DPM66" s="48"/>
      <c r="DPN66" s="48"/>
      <c r="DPO66" s="48"/>
      <c r="DPP66" s="48"/>
      <c r="DPQ66" s="48"/>
      <c r="DPR66" s="48"/>
      <c r="DPS66" s="48"/>
      <c r="DPT66" s="48"/>
      <c r="DPU66" s="48"/>
      <c r="DPV66" s="48"/>
      <c r="DPW66" s="48"/>
      <c r="DPX66" s="48"/>
      <c r="DPY66" s="48"/>
      <c r="DPZ66" s="48"/>
      <c r="DQA66" s="48"/>
      <c r="DQB66" s="48"/>
      <c r="DQC66" s="48"/>
      <c r="DQD66" s="48"/>
      <c r="DQE66" s="48"/>
      <c r="DQF66" s="48"/>
      <c r="DQG66" s="48"/>
      <c r="DQH66" s="48"/>
      <c r="DQI66" s="48"/>
      <c r="DQJ66" s="48"/>
      <c r="DQK66" s="48"/>
      <c r="DQL66" s="48"/>
      <c r="DQM66" s="48"/>
      <c r="DQN66" s="48"/>
      <c r="DQO66" s="48"/>
      <c r="DQP66" s="48"/>
      <c r="DQQ66" s="48"/>
      <c r="DQR66" s="48"/>
      <c r="DQS66" s="48"/>
      <c r="DQT66" s="48"/>
      <c r="DQU66" s="48"/>
      <c r="DQV66" s="48"/>
      <c r="DQW66" s="48"/>
      <c r="DQX66" s="48"/>
      <c r="DQY66" s="48"/>
      <c r="DQZ66" s="48"/>
      <c r="DRA66" s="48"/>
      <c r="DRB66" s="48"/>
      <c r="DRC66" s="48"/>
      <c r="DRD66" s="48"/>
      <c r="DRE66" s="48"/>
      <c r="DRF66" s="48"/>
      <c r="DRG66" s="48"/>
      <c r="DRH66" s="48"/>
      <c r="DRI66" s="48"/>
      <c r="DRJ66" s="48"/>
      <c r="DRK66" s="48"/>
      <c r="DRL66" s="48"/>
      <c r="DRM66" s="48"/>
      <c r="DRN66" s="48"/>
      <c r="DRO66" s="48"/>
      <c r="DRP66" s="48"/>
      <c r="DRQ66" s="48"/>
      <c r="DRR66" s="48"/>
      <c r="DRS66" s="48"/>
      <c r="DRT66" s="48"/>
      <c r="DRU66" s="48"/>
      <c r="DRV66" s="48"/>
      <c r="DRW66" s="48"/>
      <c r="DRX66" s="48"/>
      <c r="DRY66" s="48"/>
      <c r="DRZ66" s="48"/>
      <c r="DSA66" s="48"/>
      <c r="DSB66" s="48"/>
      <c r="DSC66" s="48"/>
      <c r="DSD66" s="48"/>
      <c r="DSE66" s="48"/>
      <c r="DSF66" s="48"/>
      <c r="DSG66" s="48"/>
      <c r="DSH66" s="48"/>
      <c r="DSI66" s="48"/>
      <c r="DSJ66" s="48"/>
      <c r="DSK66" s="48"/>
      <c r="DSL66" s="48"/>
      <c r="DSM66" s="48"/>
      <c r="DSN66" s="48"/>
      <c r="DSO66" s="48"/>
      <c r="DSP66" s="48"/>
      <c r="DSQ66" s="48"/>
      <c r="DSR66" s="48"/>
      <c r="DSS66" s="48"/>
      <c r="DST66" s="48"/>
      <c r="DSU66" s="48"/>
      <c r="DSV66" s="48"/>
      <c r="DSW66" s="48"/>
      <c r="DSX66" s="48"/>
      <c r="DSY66" s="48"/>
      <c r="DSZ66" s="48"/>
      <c r="DTA66" s="48"/>
      <c r="DTB66" s="48"/>
      <c r="DTC66" s="48"/>
      <c r="DTD66" s="48"/>
      <c r="DTE66" s="48"/>
      <c r="DTF66" s="48"/>
      <c r="DTG66" s="48"/>
      <c r="DTH66" s="48"/>
      <c r="DTI66" s="48"/>
      <c r="DTJ66" s="48"/>
      <c r="DTK66" s="48"/>
      <c r="DTL66" s="48"/>
      <c r="DTM66" s="48"/>
      <c r="DTN66" s="48"/>
      <c r="DTO66" s="48"/>
      <c r="DTP66" s="48"/>
      <c r="DTQ66" s="48"/>
      <c r="DTR66" s="48"/>
      <c r="DTS66" s="48"/>
      <c r="DTT66" s="48"/>
      <c r="DTU66" s="48"/>
      <c r="DTV66" s="48"/>
      <c r="DTW66" s="48"/>
      <c r="DTX66" s="48"/>
      <c r="DTY66" s="48"/>
      <c r="DTZ66" s="48"/>
      <c r="DUA66" s="48"/>
      <c r="DUB66" s="48"/>
      <c r="DUC66" s="48"/>
      <c r="DUD66" s="48"/>
      <c r="DUE66" s="48"/>
      <c r="DUF66" s="48"/>
      <c r="DUG66" s="48"/>
      <c r="DUH66" s="48"/>
      <c r="DUI66" s="48"/>
      <c r="DUJ66" s="48"/>
      <c r="DUK66" s="48"/>
      <c r="DUL66" s="48"/>
      <c r="DUM66" s="48"/>
      <c r="DUN66" s="48"/>
      <c r="DUO66" s="48"/>
      <c r="DUP66" s="48"/>
      <c r="DUQ66" s="48"/>
      <c r="DUR66" s="48"/>
      <c r="DUS66" s="48"/>
      <c r="DUT66" s="48"/>
      <c r="DUU66" s="48"/>
      <c r="DUV66" s="48"/>
      <c r="DUW66" s="48"/>
      <c r="DUX66" s="48"/>
      <c r="DUY66" s="48"/>
      <c r="DUZ66" s="48"/>
      <c r="DVA66" s="48"/>
      <c r="DVB66" s="48"/>
      <c r="DVC66" s="48"/>
      <c r="DVD66" s="48"/>
      <c r="DVE66" s="48"/>
      <c r="DVF66" s="48"/>
      <c r="DVG66" s="48"/>
      <c r="DVH66" s="48"/>
      <c r="DVI66" s="48"/>
      <c r="DVJ66" s="48"/>
      <c r="DVK66" s="48"/>
      <c r="DVL66" s="48"/>
      <c r="DVM66" s="48"/>
      <c r="DVN66" s="48"/>
      <c r="DVO66" s="48"/>
      <c r="DVP66" s="48"/>
      <c r="DVQ66" s="48"/>
      <c r="DVR66" s="48"/>
      <c r="DVS66" s="48"/>
      <c r="DVT66" s="48"/>
      <c r="DVU66" s="48"/>
      <c r="DVV66" s="48"/>
      <c r="DVW66" s="48"/>
      <c r="DVX66" s="48"/>
      <c r="DVY66" s="48"/>
      <c r="DVZ66" s="48"/>
      <c r="DWA66" s="48"/>
      <c r="DWB66" s="48"/>
      <c r="DWC66" s="48"/>
      <c r="DWD66" s="48"/>
      <c r="DWE66" s="48"/>
      <c r="DWF66" s="48"/>
      <c r="DWG66" s="48"/>
      <c r="DWH66" s="48"/>
      <c r="DWI66" s="48"/>
      <c r="DWJ66" s="48"/>
      <c r="DWK66" s="48"/>
      <c r="DWL66" s="48"/>
      <c r="DWM66" s="48"/>
      <c r="DWN66" s="48"/>
      <c r="DWO66" s="48"/>
      <c r="DWP66" s="48"/>
      <c r="DWQ66" s="48"/>
      <c r="DWR66" s="48"/>
      <c r="DWS66" s="48"/>
      <c r="DWT66" s="48"/>
      <c r="DWU66" s="48"/>
      <c r="DWV66" s="48"/>
      <c r="DWW66" s="48"/>
      <c r="DWX66" s="48"/>
      <c r="DWY66" s="48"/>
      <c r="DWZ66" s="48"/>
      <c r="DXA66" s="48"/>
      <c r="DXB66" s="48"/>
      <c r="DXC66" s="48"/>
      <c r="DXD66" s="48"/>
      <c r="DXE66" s="48"/>
      <c r="DXF66" s="48"/>
      <c r="DXG66" s="48"/>
      <c r="DXH66" s="48"/>
      <c r="DXI66" s="48"/>
      <c r="DXJ66" s="48"/>
      <c r="DXK66" s="48"/>
      <c r="DXL66" s="48"/>
      <c r="DXM66" s="48"/>
      <c r="DXN66" s="48"/>
      <c r="DXO66" s="48"/>
      <c r="DXP66" s="48"/>
      <c r="DXQ66" s="48"/>
      <c r="DXR66" s="48"/>
      <c r="DXS66" s="48"/>
      <c r="DXT66" s="48"/>
      <c r="DXU66" s="48"/>
      <c r="DXV66" s="48"/>
      <c r="DXW66" s="48"/>
      <c r="DXX66" s="48"/>
      <c r="DXY66" s="48"/>
      <c r="DXZ66" s="48"/>
      <c r="DYA66" s="48"/>
      <c r="DYB66" s="48"/>
      <c r="DYC66" s="48"/>
      <c r="DYD66" s="48"/>
      <c r="DYE66" s="48"/>
      <c r="DYF66" s="48"/>
      <c r="DYG66" s="48"/>
      <c r="DYH66" s="48"/>
      <c r="DYI66" s="48"/>
      <c r="DYJ66" s="48"/>
      <c r="DYK66" s="48"/>
      <c r="DYL66" s="48"/>
      <c r="DYM66" s="48"/>
      <c r="DYN66" s="48"/>
      <c r="DYO66" s="48"/>
      <c r="DYP66" s="48"/>
      <c r="DYQ66" s="48"/>
      <c r="DYR66" s="48"/>
      <c r="DYS66" s="48"/>
      <c r="DYT66" s="48"/>
      <c r="DYU66" s="48"/>
      <c r="DYV66" s="48"/>
      <c r="DYW66" s="48"/>
      <c r="DYX66" s="48"/>
      <c r="DYY66" s="48"/>
      <c r="DYZ66" s="48"/>
      <c r="DZA66" s="48"/>
      <c r="DZB66" s="48"/>
      <c r="DZC66" s="48"/>
      <c r="DZD66" s="48"/>
      <c r="DZE66" s="48"/>
      <c r="DZF66" s="48"/>
      <c r="DZG66" s="48"/>
      <c r="DZH66" s="48"/>
      <c r="DZI66" s="48"/>
      <c r="DZJ66" s="48"/>
      <c r="DZK66" s="48"/>
      <c r="DZL66" s="48"/>
      <c r="DZM66" s="48"/>
      <c r="DZN66" s="48"/>
      <c r="DZO66" s="48"/>
      <c r="DZP66" s="48"/>
      <c r="DZQ66" s="48"/>
      <c r="DZR66" s="48"/>
      <c r="DZS66" s="48"/>
      <c r="DZT66" s="48"/>
      <c r="DZU66" s="48"/>
      <c r="DZV66" s="48"/>
      <c r="DZW66" s="48"/>
      <c r="DZX66" s="48"/>
      <c r="DZY66" s="48"/>
      <c r="DZZ66" s="48"/>
      <c r="EAA66" s="48"/>
      <c r="EAB66" s="48"/>
      <c r="EAC66" s="48"/>
      <c r="EAD66" s="48"/>
      <c r="EAE66" s="48"/>
      <c r="EAF66" s="48"/>
      <c r="EAG66" s="48"/>
      <c r="EAH66" s="48"/>
      <c r="EAI66" s="48"/>
      <c r="EAJ66" s="48"/>
      <c r="EAK66" s="48"/>
      <c r="EAL66" s="48"/>
      <c r="EAM66" s="48"/>
      <c r="EAN66" s="48"/>
      <c r="EAO66" s="48"/>
      <c r="EAP66" s="48"/>
      <c r="EAQ66" s="48"/>
      <c r="EAR66" s="48"/>
      <c r="EAS66" s="48"/>
      <c r="EAT66" s="48"/>
      <c r="EAU66" s="48"/>
      <c r="EAV66" s="48"/>
      <c r="EAW66" s="48"/>
      <c r="EAX66" s="48"/>
      <c r="EAY66" s="48"/>
      <c r="EAZ66" s="48"/>
      <c r="EBA66" s="48"/>
      <c r="EBB66" s="48"/>
      <c r="EBC66" s="48"/>
      <c r="EBD66" s="48"/>
      <c r="EBE66" s="48"/>
      <c r="EBF66" s="48"/>
      <c r="EBG66" s="48"/>
      <c r="EBH66" s="48"/>
      <c r="EBI66" s="48"/>
      <c r="EBJ66" s="48"/>
      <c r="EBK66" s="48"/>
      <c r="EBL66" s="48"/>
      <c r="EBM66" s="48"/>
      <c r="EBN66" s="48"/>
      <c r="EBO66" s="48"/>
      <c r="EBP66" s="48"/>
      <c r="EBQ66" s="48"/>
      <c r="EBR66" s="48"/>
      <c r="EBS66" s="48"/>
      <c r="EBT66" s="48"/>
      <c r="EBU66" s="48"/>
      <c r="EBV66" s="48"/>
      <c r="EBW66" s="48"/>
      <c r="EBX66" s="48"/>
      <c r="EBY66" s="48"/>
      <c r="EBZ66" s="48"/>
      <c r="ECA66" s="48"/>
      <c r="ECB66" s="48"/>
      <c r="ECC66" s="48"/>
      <c r="ECD66" s="48"/>
      <c r="ECE66" s="48"/>
      <c r="ECF66" s="48"/>
      <c r="ECG66" s="48"/>
      <c r="ECH66" s="48"/>
      <c r="ECI66" s="48"/>
      <c r="ECJ66" s="48"/>
      <c r="ECK66" s="48"/>
      <c r="ECL66" s="48"/>
      <c r="ECM66" s="48"/>
      <c r="ECN66" s="48"/>
      <c r="ECO66" s="48"/>
      <c r="ECP66" s="48"/>
      <c r="ECQ66" s="48"/>
      <c r="ECR66" s="48"/>
      <c r="ECS66" s="48"/>
      <c r="ECT66" s="48"/>
      <c r="ECU66" s="48"/>
      <c r="ECV66" s="48"/>
      <c r="ECW66" s="48"/>
      <c r="ECX66" s="48"/>
      <c r="ECY66" s="48"/>
      <c r="ECZ66" s="48"/>
      <c r="EDA66" s="48"/>
      <c r="EDB66" s="48"/>
      <c r="EDC66" s="48"/>
      <c r="EDD66" s="48"/>
      <c r="EDE66" s="48"/>
      <c r="EDF66" s="48"/>
      <c r="EDG66" s="48"/>
      <c r="EDH66" s="48"/>
      <c r="EDI66" s="48"/>
      <c r="EDJ66" s="48"/>
      <c r="EDK66" s="48"/>
      <c r="EDL66" s="48"/>
      <c r="EDM66" s="48"/>
      <c r="EDN66" s="48"/>
      <c r="EDO66" s="48"/>
      <c r="EDP66" s="48"/>
      <c r="EDQ66" s="48"/>
      <c r="EDR66" s="48"/>
      <c r="EDS66" s="48"/>
      <c r="EDT66" s="48"/>
      <c r="EDU66" s="48"/>
      <c r="EDV66" s="48"/>
      <c r="EDW66" s="48"/>
      <c r="EDX66" s="48"/>
      <c r="EDY66" s="48"/>
      <c r="EDZ66" s="48"/>
      <c r="EEA66" s="48"/>
      <c r="EEB66" s="48"/>
      <c r="EEC66" s="48"/>
      <c r="EED66" s="48"/>
      <c r="EEE66" s="48"/>
      <c r="EEF66" s="48"/>
      <c r="EEG66" s="48"/>
      <c r="EEH66" s="48"/>
      <c r="EEI66" s="48"/>
      <c r="EEJ66" s="48"/>
      <c r="EEK66" s="48"/>
      <c r="EEL66" s="48"/>
      <c r="EEM66" s="48"/>
      <c r="EEN66" s="48"/>
      <c r="EEO66" s="48"/>
      <c r="EEP66" s="48"/>
      <c r="EEQ66" s="48"/>
      <c r="EER66" s="48"/>
      <c r="EES66" s="48"/>
      <c r="EET66" s="48"/>
      <c r="EEU66" s="48"/>
      <c r="EEV66" s="48"/>
      <c r="EEW66" s="48"/>
      <c r="EEX66" s="48"/>
      <c r="EEY66" s="48"/>
      <c r="EEZ66" s="48"/>
      <c r="EFA66" s="48"/>
      <c r="EFB66" s="48"/>
      <c r="EFC66" s="48"/>
      <c r="EFD66" s="48"/>
      <c r="EFE66" s="48"/>
      <c r="EFF66" s="48"/>
      <c r="EFG66" s="48"/>
      <c r="EFH66" s="48"/>
      <c r="EFI66" s="48"/>
      <c r="EFJ66" s="48"/>
      <c r="EFK66" s="48"/>
      <c r="EFL66" s="48"/>
      <c r="EFM66" s="48"/>
      <c r="EFN66" s="48"/>
      <c r="EFO66" s="48"/>
      <c r="EFP66" s="48"/>
      <c r="EFQ66" s="48"/>
      <c r="EFR66" s="48"/>
      <c r="EFS66" s="48"/>
      <c r="EFT66" s="48"/>
      <c r="EFU66" s="48"/>
      <c r="EFV66" s="48"/>
      <c r="EFW66" s="48"/>
      <c r="EFX66" s="48"/>
      <c r="EFY66" s="48"/>
      <c r="EFZ66" s="48"/>
      <c r="EGA66" s="48"/>
      <c r="EGB66" s="48"/>
      <c r="EGC66" s="48"/>
      <c r="EGD66" s="48"/>
      <c r="EGE66" s="48"/>
      <c r="EGF66" s="48"/>
      <c r="EGG66" s="48"/>
      <c r="EGH66" s="48"/>
      <c r="EGI66" s="48"/>
      <c r="EGJ66" s="48"/>
      <c r="EGK66" s="48"/>
      <c r="EGL66" s="48"/>
      <c r="EGM66" s="48"/>
      <c r="EGN66" s="48"/>
      <c r="EGO66" s="48"/>
      <c r="EGP66" s="48"/>
      <c r="EGQ66" s="48"/>
      <c r="EGR66" s="48"/>
      <c r="EGS66" s="48"/>
      <c r="EGT66" s="48"/>
      <c r="EGU66" s="48"/>
      <c r="EGV66" s="48"/>
      <c r="EGW66" s="48"/>
      <c r="EGX66" s="48"/>
      <c r="EGY66" s="48"/>
      <c r="EGZ66" s="48"/>
      <c r="EHA66" s="48"/>
      <c r="EHB66" s="48"/>
      <c r="EHC66" s="48"/>
      <c r="EHD66" s="48"/>
      <c r="EHE66" s="48"/>
      <c r="EHF66" s="48"/>
      <c r="EHG66" s="48"/>
      <c r="EHH66" s="48"/>
      <c r="EHI66" s="48"/>
      <c r="EHJ66" s="48"/>
      <c r="EHK66" s="48"/>
      <c r="EHL66" s="48"/>
      <c r="EHM66" s="48"/>
      <c r="EHN66" s="48"/>
      <c r="EHO66" s="48"/>
      <c r="EHP66" s="48"/>
      <c r="EHQ66" s="48"/>
      <c r="EHR66" s="48"/>
      <c r="EHS66" s="48"/>
      <c r="EHT66" s="48"/>
      <c r="EHU66" s="48"/>
      <c r="EHV66" s="48"/>
      <c r="EHW66" s="48"/>
      <c r="EHX66" s="48"/>
      <c r="EHY66" s="48"/>
      <c r="EHZ66" s="48"/>
      <c r="EIA66" s="48"/>
      <c r="EIB66" s="48"/>
      <c r="EIC66" s="48"/>
      <c r="EID66" s="48"/>
      <c r="EIE66" s="48"/>
      <c r="EIF66" s="48"/>
      <c r="EIG66" s="48"/>
      <c r="EIH66" s="48"/>
      <c r="EII66" s="48"/>
      <c r="EIJ66" s="48"/>
      <c r="EIK66" s="48"/>
      <c r="EIL66" s="48"/>
      <c r="EIM66" s="48"/>
      <c r="EIN66" s="48"/>
      <c r="EIO66" s="48"/>
      <c r="EIP66" s="48"/>
      <c r="EIQ66" s="48"/>
      <c r="EIR66" s="48"/>
      <c r="EIS66" s="48"/>
      <c r="EIT66" s="48"/>
      <c r="EIU66" s="48"/>
      <c r="EIV66" s="48"/>
      <c r="EIW66" s="48"/>
      <c r="EIX66" s="48"/>
      <c r="EIY66" s="48"/>
      <c r="EIZ66" s="48"/>
      <c r="EJA66" s="48"/>
      <c r="EJB66" s="48"/>
      <c r="EJC66" s="48"/>
      <c r="EJD66" s="48"/>
      <c r="EJE66" s="48"/>
      <c r="EJF66" s="48"/>
      <c r="EJG66" s="48"/>
      <c r="EJH66" s="48"/>
      <c r="EJI66" s="48"/>
      <c r="EJJ66" s="48"/>
      <c r="EJK66" s="48"/>
      <c r="EJL66" s="48"/>
      <c r="EJM66" s="48"/>
      <c r="EJN66" s="48"/>
      <c r="EJO66" s="48"/>
      <c r="EJP66" s="48"/>
      <c r="EJQ66" s="48"/>
      <c r="EJR66" s="48"/>
      <c r="EJS66" s="48"/>
      <c r="EJT66" s="48"/>
      <c r="EJU66" s="48"/>
      <c r="EJV66" s="48"/>
      <c r="EJW66" s="48"/>
      <c r="EJX66" s="48"/>
      <c r="EJY66" s="48"/>
      <c r="EJZ66" s="48"/>
      <c r="EKA66" s="48"/>
      <c r="EKB66" s="48"/>
      <c r="EKC66" s="48"/>
      <c r="EKD66" s="48"/>
      <c r="EKE66" s="48"/>
      <c r="EKF66" s="48"/>
      <c r="EKG66" s="48"/>
      <c r="EKH66" s="48"/>
      <c r="EKI66" s="48"/>
      <c r="EKJ66" s="48"/>
      <c r="EKK66" s="48"/>
      <c r="EKL66" s="48"/>
      <c r="EKM66" s="48"/>
      <c r="EKN66" s="48"/>
      <c r="EKO66" s="48"/>
      <c r="EKP66" s="48"/>
      <c r="EKQ66" s="48"/>
      <c r="EKR66" s="48"/>
      <c r="EKS66" s="48"/>
      <c r="EKT66" s="48"/>
      <c r="EKU66" s="48"/>
      <c r="EKV66" s="48"/>
      <c r="EKW66" s="48"/>
      <c r="EKX66" s="48"/>
      <c r="EKY66" s="48"/>
      <c r="EKZ66" s="48"/>
      <c r="ELA66" s="48"/>
      <c r="ELB66" s="48"/>
      <c r="ELC66" s="48"/>
      <c r="ELD66" s="48"/>
      <c r="ELE66" s="48"/>
      <c r="ELF66" s="48"/>
      <c r="ELG66" s="48"/>
      <c r="ELH66" s="48"/>
      <c r="ELI66" s="48"/>
      <c r="ELJ66" s="48"/>
      <c r="ELK66" s="48"/>
      <c r="ELL66" s="48"/>
      <c r="ELM66" s="48"/>
      <c r="ELN66" s="48"/>
      <c r="ELO66" s="48"/>
      <c r="ELP66" s="48"/>
      <c r="ELQ66" s="48"/>
      <c r="ELR66" s="48"/>
      <c r="ELS66" s="48"/>
      <c r="ELT66" s="48"/>
      <c r="ELU66" s="48"/>
      <c r="ELV66" s="48"/>
      <c r="ELW66" s="48"/>
      <c r="ELX66" s="48"/>
      <c r="ELY66" s="48"/>
      <c r="ELZ66" s="48"/>
      <c r="EMA66" s="48"/>
      <c r="EMB66" s="48"/>
      <c r="EMC66" s="48"/>
      <c r="EMD66" s="48"/>
      <c r="EME66" s="48"/>
      <c r="EMF66" s="48"/>
      <c r="EMG66" s="48"/>
      <c r="EMH66" s="48"/>
      <c r="EMI66" s="48"/>
      <c r="EMJ66" s="48"/>
      <c r="EMK66" s="48"/>
      <c r="EML66" s="48"/>
      <c r="EMM66" s="48"/>
      <c r="EMN66" s="48"/>
      <c r="EMO66" s="48"/>
      <c r="EMP66" s="48"/>
      <c r="EMQ66" s="48"/>
      <c r="EMR66" s="48"/>
      <c r="EMS66" s="48"/>
      <c r="EMT66" s="48"/>
      <c r="EMU66" s="48"/>
      <c r="EMV66" s="48"/>
      <c r="EMW66" s="48"/>
      <c r="EMX66" s="48"/>
      <c r="EMY66" s="48"/>
      <c r="EMZ66" s="48"/>
      <c r="ENA66" s="48"/>
      <c r="ENB66" s="48"/>
      <c r="ENC66" s="48"/>
      <c r="END66" s="48"/>
      <c r="ENE66" s="48"/>
      <c r="ENF66" s="48"/>
      <c r="ENG66" s="48"/>
      <c r="ENH66" s="48"/>
      <c r="ENI66" s="48"/>
      <c r="ENJ66" s="48"/>
      <c r="ENK66" s="48"/>
      <c r="ENL66" s="48"/>
      <c r="ENM66" s="48"/>
      <c r="ENN66" s="48"/>
      <c r="ENO66" s="48"/>
      <c r="ENP66" s="48"/>
      <c r="ENQ66" s="48"/>
      <c r="ENR66" s="48"/>
      <c r="ENS66" s="48"/>
      <c r="ENT66" s="48"/>
      <c r="ENU66" s="48"/>
      <c r="ENV66" s="48"/>
      <c r="ENW66" s="48"/>
      <c r="ENX66" s="48"/>
      <c r="ENY66" s="48"/>
      <c r="ENZ66" s="48"/>
      <c r="EOA66" s="48"/>
      <c r="EOB66" s="48"/>
      <c r="EOC66" s="48"/>
      <c r="EOD66" s="48"/>
      <c r="EOE66" s="48"/>
      <c r="EOF66" s="48"/>
      <c r="EOG66" s="48"/>
      <c r="EOH66" s="48"/>
      <c r="EOI66" s="48"/>
      <c r="EOJ66" s="48"/>
      <c r="EOK66" s="48"/>
      <c r="EOL66" s="48"/>
      <c r="EOM66" s="48"/>
      <c r="EON66" s="48"/>
      <c r="EOO66" s="48"/>
      <c r="EOP66" s="48"/>
      <c r="EOQ66" s="48"/>
      <c r="EOR66" s="48"/>
      <c r="EOS66" s="48"/>
      <c r="EOT66" s="48"/>
      <c r="EOU66" s="48"/>
      <c r="EOV66" s="48"/>
      <c r="EOW66" s="48"/>
      <c r="EOX66" s="48"/>
      <c r="EOY66" s="48"/>
      <c r="EOZ66" s="48"/>
      <c r="EPA66" s="48"/>
      <c r="EPB66" s="48"/>
      <c r="EPC66" s="48"/>
      <c r="EPD66" s="48"/>
      <c r="EPE66" s="48"/>
      <c r="EPF66" s="48"/>
      <c r="EPG66" s="48"/>
      <c r="EPH66" s="48"/>
      <c r="EPI66" s="48"/>
      <c r="EPJ66" s="48"/>
      <c r="EPK66" s="48"/>
      <c r="EPL66" s="48"/>
      <c r="EPM66" s="48"/>
      <c r="EPN66" s="48"/>
      <c r="EPO66" s="48"/>
      <c r="EPP66" s="48"/>
      <c r="EPQ66" s="48"/>
      <c r="EPR66" s="48"/>
      <c r="EPS66" s="48"/>
      <c r="EPT66" s="48"/>
      <c r="EPU66" s="48"/>
      <c r="EPV66" s="48"/>
      <c r="EPW66" s="48"/>
      <c r="EPX66" s="48"/>
      <c r="EPY66" s="48"/>
      <c r="EPZ66" s="48"/>
      <c r="EQA66" s="48"/>
      <c r="EQB66" s="48"/>
      <c r="EQC66" s="48"/>
      <c r="EQD66" s="48"/>
      <c r="EQE66" s="48"/>
      <c r="EQF66" s="48"/>
      <c r="EQG66" s="48"/>
      <c r="EQH66" s="48"/>
      <c r="EQI66" s="48"/>
      <c r="EQJ66" s="48"/>
      <c r="EQK66" s="48"/>
      <c r="EQL66" s="48"/>
      <c r="EQM66" s="48"/>
      <c r="EQN66" s="48"/>
      <c r="EQO66" s="48"/>
      <c r="EQP66" s="48"/>
      <c r="EQQ66" s="48"/>
      <c r="EQR66" s="48"/>
      <c r="EQS66" s="48"/>
      <c r="EQT66" s="48"/>
      <c r="EQU66" s="48"/>
      <c r="EQV66" s="48"/>
      <c r="EQW66" s="48"/>
      <c r="EQX66" s="48"/>
      <c r="EQY66" s="48"/>
      <c r="EQZ66" s="48"/>
      <c r="ERA66" s="48"/>
      <c r="ERB66" s="48"/>
      <c r="ERC66" s="48"/>
      <c r="ERD66" s="48"/>
      <c r="ERE66" s="48"/>
      <c r="ERF66" s="48"/>
      <c r="ERG66" s="48"/>
      <c r="ERH66" s="48"/>
      <c r="ERI66" s="48"/>
      <c r="ERJ66" s="48"/>
      <c r="ERK66" s="48"/>
      <c r="ERL66" s="48"/>
      <c r="ERM66" s="48"/>
      <c r="ERN66" s="48"/>
      <c r="ERO66" s="48"/>
      <c r="ERP66" s="48"/>
      <c r="ERQ66" s="48"/>
      <c r="ERR66" s="48"/>
      <c r="ERS66" s="48"/>
      <c r="ERT66" s="48"/>
      <c r="ERU66" s="48"/>
      <c r="ERV66" s="48"/>
      <c r="ERW66" s="48"/>
      <c r="ERX66" s="48"/>
      <c r="ERY66" s="48"/>
      <c r="ERZ66" s="48"/>
      <c r="ESA66" s="48"/>
      <c r="ESB66" s="48"/>
      <c r="ESC66" s="48"/>
      <c r="ESD66" s="48"/>
      <c r="ESE66" s="48"/>
      <c r="ESF66" s="48"/>
      <c r="ESG66" s="48"/>
      <c r="ESH66" s="48"/>
      <c r="ESI66" s="48"/>
      <c r="ESJ66" s="48"/>
      <c r="ESK66" s="48"/>
      <c r="ESL66" s="48"/>
      <c r="ESM66" s="48"/>
      <c r="ESN66" s="48"/>
      <c r="ESO66" s="48"/>
      <c r="ESP66" s="48"/>
      <c r="ESQ66" s="48"/>
      <c r="ESR66" s="48"/>
      <c r="ESS66" s="48"/>
      <c r="EST66" s="48"/>
      <c r="ESU66" s="48"/>
      <c r="ESV66" s="48"/>
      <c r="ESW66" s="48"/>
      <c r="ESX66" s="48"/>
      <c r="ESY66" s="48"/>
      <c r="ESZ66" s="48"/>
      <c r="ETA66" s="48"/>
      <c r="ETB66" s="48"/>
      <c r="ETC66" s="48"/>
      <c r="ETD66" s="48"/>
      <c r="ETE66" s="48"/>
      <c r="ETF66" s="48"/>
      <c r="ETG66" s="48"/>
      <c r="ETH66" s="48"/>
      <c r="ETI66" s="48"/>
      <c r="ETJ66" s="48"/>
      <c r="ETK66" s="48"/>
      <c r="ETL66" s="48"/>
      <c r="ETM66" s="48"/>
      <c r="ETN66" s="48"/>
      <c r="ETO66" s="48"/>
      <c r="ETP66" s="48"/>
      <c r="ETQ66" s="48"/>
      <c r="ETR66" s="48"/>
      <c r="ETS66" s="48"/>
      <c r="ETT66" s="48"/>
      <c r="ETU66" s="48"/>
      <c r="ETV66" s="48"/>
      <c r="ETW66" s="48"/>
      <c r="ETX66" s="48"/>
      <c r="ETY66" s="48"/>
      <c r="ETZ66" s="48"/>
      <c r="EUA66" s="48"/>
      <c r="EUB66" s="48"/>
      <c r="EUC66" s="48"/>
      <c r="EUD66" s="48"/>
      <c r="EUE66" s="48"/>
      <c r="EUF66" s="48"/>
      <c r="EUG66" s="48"/>
      <c r="EUH66" s="48"/>
      <c r="EUI66" s="48"/>
      <c r="EUJ66" s="48"/>
      <c r="EUK66" s="48"/>
      <c r="EUL66" s="48"/>
      <c r="EUM66" s="48"/>
      <c r="EUN66" s="48"/>
      <c r="EUO66" s="48"/>
      <c r="EUP66" s="48"/>
      <c r="EUQ66" s="48"/>
      <c r="EUR66" s="48"/>
      <c r="EUS66" s="48"/>
      <c r="EUT66" s="48"/>
      <c r="EUU66" s="48"/>
      <c r="EUV66" s="48"/>
      <c r="EUW66" s="48"/>
      <c r="EUX66" s="48"/>
      <c r="EUY66" s="48"/>
      <c r="EUZ66" s="48"/>
      <c r="EVA66" s="48"/>
      <c r="EVB66" s="48"/>
      <c r="EVC66" s="48"/>
      <c r="EVD66" s="48"/>
      <c r="EVE66" s="48"/>
      <c r="EVF66" s="48"/>
      <c r="EVG66" s="48"/>
      <c r="EVH66" s="48"/>
      <c r="EVI66" s="48"/>
      <c r="EVJ66" s="48"/>
      <c r="EVK66" s="48"/>
      <c r="EVL66" s="48"/>
      <c r="EVM66" s="48"/>
      <c r="EVN66" s="48"/>
      <c r="EVO66" s="48"/>
      <c r="EVP66" s="48"/>
      <c r="EVQ66" s="48"/>
      <c r="EVR66" s="48"/>
      <c r="EVS66" s="48"/>
      <c r="EVT66" s="48"/>
      <c r="EVU66" s="48"/>
      <c r="EVV66" s="48"/>
      <c r="EVW66" s="48"/>
      <c r="EVX66" s="48"/>
      <c r="EVY66" s="48"/>
      <c r="EVZ66" s="48"/>
      <c r="EWA66" s="48"/>
      <c r="EWB66" s="48"/>
      <c r="EWC66" s="48"/>
      <c r="EWD66" s="48"/>
      <c r="EWE66" s="48"/>
      <c r="EWF66" s="48"/>
      <c r="EWG66" s="48"/>
      <c r="EWH66" s="48"/>
      <c r="EWI66" s="48"/>
      <c r="EWJ66" s="48"/>
      <c r="EWK66" s="48"/>
      <c r="EWL66" s="48"/>
      <c r="EWM66" s="48"/>
      <c r="EWN66" s="48"/>
      <c r="EWO66" s="48"/>
      <c r="EWP66" s="48"/>
      <c r="EWQ66" s="48"/>
      <c r="EWR66" s="48"/>
      <c r="EWS66" s="48"/>
      <c r="EWT66" s="48"/>
      <c r="EWU66" s="48"/>
      <c r="EWV66" s="48"/>
      <c r="EWW66" s="48"/>
      <c r="EWX66" s="48"/>
      <c r="EWY66" s="48"/>
      <c r="EWZ66" s="48"/>
      <c r="EXA66" s="48"/>
      <c r="EXB66" s="48"/>
      <c r="EXC66" s="48"/>
      <c r="EXD66" s="48"/>
      <c r="EXE66" s="48"/>
      <c r="EXF66" s="48"/>
      <c r="EXG66" s="48"/>
      <c r="EXH66" s="48"/>
      <c r="EXI66" s="48"/>
      <c r="EXJ66" s="48"/>
      <c r="EXK66" s="48"/>
      <c r="EXL66" s="48"/>
      <c r="EXM66" s="48"/>
      <c r="EXN66" s="48"/>
      <c r="EXO66" s="48"/>
      <c r="EXP66" s="48"/>
      <c r="EXQ66" s="48"/>
      <c r="EXR66" s="48"/>
      <c r="EXS66" s="48"/>
      <c r="EXT66" s="48"/>
      <c r="EXU66" s="48"/>
      <c r="EXV66" s="48"/>
      <c r="EXW66" s="48"/>
      <c r="EXX66" s="48"/>
      <c r="EXY66" s="48"/>
      <c r="EXZ66" s="48"/>
      <c r="EYA66" s="48"/>
      <c r="EYB66" s="48"/>
      <c r="EYC66" s="48"/>
      <c r="EYD66" s="48"/>
      <c r="EYE66" s="48"/>
      <c r="EYF66" s="48"/>
      <c r="EYG66" s="48"/>
      <c r="EYH66" s="48"/>
      <c r="EYI66" s="48"/>
      <c r="EYJ66" s="48"/>
      <c r="EYK66" s="48"/>
      <c r="EYL66" s="48"/>
      <c r="EYM66" s="48"/>
      <c r="EYN66" s="48"/>
      <c r="EYO66" s="48"/>
      <c r="EYP66" s="48"/>
      <c r="EYQ66" s="48"/>
      <c r="EYR66" s="48"/>
      <c r="EYS66" s="48"/>
      <c r="EYT66" s="48"/>
      <c r="EYU66" s="48"/>
      <c r="EYV66" s="48"/>
      <c r="EYW66" s="48"/>
      <c r="EYX66" s="48"/>
      <c r="EYY66" s="48"/>
      <c r="EYZ66" s="48"/>
      <c r="EZA66" s="48"/>
      <c r="EZB66" s="48"/>
      <c r="EZC66" s="48"/>
      <c r="EZD66" s="48"/>
      <c r="EZE66" s="48"/>
      <c r="EZF66" s="48"/>
      <c r="EZG66" s="48"/>
      <c r="EZH66" s="48"/>
      <c r="EZI66" s="48"/>
      <c r="EZJ66" s="48"/>
      <c r="EZK66" s="48"/>
      <c r="EZL66" s="48"/>
      <c r="EZM66" s="48"/>
      <c r="EZN66" s="48"/>
      <c r="EZO66" s="48"/>
      <c r="EZP66" s="48"/>
      <c r="EZQ66" s="48"/>
      <c r="EZR66" s="48"/>
      <c r="EZS66" s="48"/>
      <c r="EZT66" s="48"/>
      <c r="EZU66" s="48"/>
      <c r="EZV66" s="48"/>
      <c r="EZW66" s="48"/>
      <c r="EZX66" s="48"/>
      <c r="EZY66" s="48"/>
      <c r="EZZ66" s="48"/>
      <c r="FAA66" s="48"/>
      <c r="FAB66" s="48"/>
      <c r="FAC66" s="48"/>
      <c r="FAD66" s="48"/>
      <c r="FAE66" s="48"/>
      <c r="FAF66" s="48"/>
      <c r="FAG66" s="48"/>
      <c r="FAH66" s="48"/>
      <c r="FAI66" s="48"/>
      <c r="FAJ66" s="48"/>
      <c r="FAK66" s="48"/>
      <c r="FAL66" s="48"/>
      <c r="FAM66" s="48"/>
      <c r="FAN66" s="48"/>
      <c r="FAO66" s="48"/>
      <c r="FAP66" s="48"/>
      <c r="FAQ66" s="48"/>
      <c r="FAR66" s="48"/>
      <c r="FAS66" s="48"/>
      <c r="FAT66" s="48"/>
      <c r="FAU66" s="48"/>
      <c r="FAV66" s="48"/>
      <c r="FAW66" s="48"/>
      <c r="FAX66" s="48"/>
      <c r="FAY66" s="48"/>
      <c r="FAZ66" s="48"/>
      <c r="FBA66" s="48"/>
      <c r="FBB66" s="48"/>
      <c r="FBC66" s="48"/>
      <c r="FBD66" s="48"/>
      <c r="FBE66" s="48"/>
      <c r="FBF66" s="48"/>
      <c r="FBG66" s="48"/>
      <c r="FBH66" s="48"/>
      <c r="FBI66" s="48"/>
      <c r="FBJ66" s="48"/>
      <c r="FBK66" s="48"/>
      <c r="FBL66" s="48"/>
      <c r="FBM66" s="48"/>
      <c r="FBN66" s="48"/>
      <c r="FBO66" s="48"/>
      <c r="FBP66" s="48"/>
      <c r="FBQ66" s="48"/>
      <c r="FBR66" s="48"/>
      <c r="FBS66" s="48"/>
      <c r="FBT66" s="48"/>
      <c r="FBU66" s="48"/>
      <c r="FBV66" s="48"/>
      <c r="FBW66" s="48"/>
      <c r="FBX66" s="48"/>
      <c r="FBY66" s="48"/>
      <c r="FBZ66" s="48"/>
      <c r="FCA66" s="48"/>
      <c r="FCB66" s="48"/>
      <c r="FCC66" s="48"/>
      <c r="FCD66" s="48"/>
      <c r="FCE66" s="48"/>
      <c r="FCF66" s="48"/>
      <c r="FCG66" s="48"/>
      <c r="FCH66" s="48"/>
      <c r="FCI66" s="48"/>
      <c r="FCJ66" s="48"/>
      <c r="FCK66" s="48"/>
      <c r="FCL66" s="48"/>
      <c r="FCM66" s="48"/>
      <c r="FCN66" s="48"/>
      <c r="FCO66" s="48"/>
      <c r="FCP66" s="48"/>
      <c r="FCQ66" s="48"/>
      <c r="FCR66" s="48"/>
      <c r="FCS66" s="48"/>
      <c r="FCT66" s="48"/>
      <c r="FCU66" s="48"/>
      <c r="FCV66" s="48"/>
      <c r="FCW66" s="48"/>
      <c r="FCX66" s="48"/>
      <c r="FCY66" s="48"/>
      <c r="FCZ66" s="48"/>
      <c r="FDA66" s="48"/>
      <c r="FDB66" s="48"/>
      <c r="FDC66" s="48"/>
      <c r="FDD66" s="48"/>
      <c r="FDE66" s="48"/>
      <c r="FDF66" s="48"/>
      <c r="FDG66" s="48"/>
      <c r="FDH66" s="48"/>
      <c r="FDI66" s="48"/>
      <c r="FDJ66" s="48"/>
      <c r="FDK66" s="48"/>
      <c r="FDL66" s="48"/>
      <c r="FDM66" s="48"/>
      <c r="FDN66" s="48"/>
      <c r="FDO66" s="48"/>
      <c r="FDP66" s="48"/>
      <c r="FDQ66" s="48"/>
      <c r="FDR66" s="48"/>
      <c r="FDS66" s="48"/>
      <c r="FDT66" s="48"/>
      <c r="FDU66" s="48"/>
      <c r="FDV66" s="48"/>
      <c r="FDW66" s="48"/>
      <c r="FDX66" s="48"/>
      <c r="FDY66" s="48"/>
      <c r="FDZ66" s="48"/>
      <c r="FEA66" s="48"/>
      <c r="FEB66" s="48"/>
      <c r="FEC66" s="48"/>
      <c r="FED66" s="48"/>
      <c r="FEE66" s="48"/>
      <c r="FEF66" s="48"/>
      <c r="FEG66" s="48"/>
      <c r="FEH66" s="48"/>
      <c r="FEI66" s="48"/>
      <c r="FEJ66" s="48"/>
      <c r="FEK66" s="48"/>
      <c r="FEL66" s="48"/>
      <c r="FEM66" s="48"/>
      <c r="FEN66" s="48"/>
      <c r="FEO66" s="48"/>
      <c r="FEP66" s="48"/>
      <c r="FEQ66" s="48"/>
      <c r="FER66" s="48"/>
      <c r="FES66" s="48"/>
      <c r="FET66" s="48"/>
      <c r="FEU66" s="48"/>
      <c r="FEV66" s="48"/>
      <c r="FEW66" s="48"/>
      <c r="FEX66" s="48"/>
      <c r="FEY66" s="48"/>
      <c r="FEZ66" s="48"/>
      <c r="FFA66" s="48"/>
      <c r="FFB66" s="48"/>
      <c r="FFC66" s="48"/>
      <c r="FFD66" s="48"/>
      <c r="FFE66" s="48"/>
      <c r="FFF66" s="48"/>
      <c r="FFG66" s="48"/>
      <c r="FFH66" s="48"/>
      <c r="FFI66" s="48"/>
      <c r="FFJ66" s="48"/>
      <c r="FFK66" s="48"/>
      <c r="FFL66" s="48"/>
      <c r="FFM66" s="48"/>
      <c r="FFN66" s="48"/>
      <c r="FFO66" s="48"/>
      <c r="FFP66" s="48"/>
      <c r="FFQ66" s="48"/>
      <c r="FFR66" s="48"/>
      <c r="FFS66" s="48"/>
      <c r="FFT66" s="48"/>
      <c r="FFU66" s="48"/>
      <c r="FFV66" s="48"/>
      <c r="FFW66" s="48"/>
      <c r="FFX66" s="48"/>
      <c r="FFY66" s="48"/>
      <c r="FFZ66" s="48"/>
      <c r="FGA66" s="48"/>
      <c r="FGB66" s="48"/>
      <c r="FGC66" s="48"/>
      <c r="FGD66" s="48"/>
      <c r="FGE66" s="48"/>
      <c r="FGF66" s="48"/>
      <c r="FGG66" s="48"/>
      <c r="FGH66" s="48"/>
      <c r="FGI66" s="48"/>
      <c r="FGJ66" s="48"/>
      <c r="FGK66" s="48"/>
      <c r="FGL66" s="48"/>
      <c r="FGM66" s="48"/>
      <c r="FGN66" s="48"/>
      <c r="FGO66" s="48"/>
      <c r="FGP66" s="48"/>
      <c r="FGQ66" s="48"/>
      <c r="FGR66" s="48"/>
      <c r="FGS66" s="48"/>
      <c r="FGT66" s="48"/>
      <c r="FGU66" s="48"/>
      <c r="FGV66" s="48"/>
      <c r="FGW66" s="48"/>
      <c r="FGX66" s="48"/>
      <c r="FGY66" s="48"/>
      <c r="FGZ66" s="48"/>
      <c r="FHA66" s="48"/>
      <c r="FHB66" s="48"/>
      <c r="FHC66" s="48"/>
      <c r="FHD66" s="48"/>
      <c r="FHE66" s="48"/>
      <c r="FHF66" s="48"/>
      <c r="FHG66" s="48"/>
      <c r="FHH66" s="48"/>
      <c r="FHI66" s="48"/>
      <c r="FHJ66" s="48"/>
      <c r="FHK66" s="48"/>
      <c r="FHL66" s="48"/>
      <c r="FHM66" s="48"/>
      <c r="FHN66" s="48"/>
      <c r="FHO66" s="48"/>
      <c r="FHP66" s="48"/>
      <c r="FHQ66" s="48"/>
      <c r="FHR66" s="48"/>
      <c r="FHS66" s="48"/>
      <c r="FHT66" s="48"/>
      <c r="FHU66" s="48"/>
      <c r="FHV66" s="48"/>
      <c r="FHW66" s="48"/>
      <c r="FHX66" s="48"/>
      <c r="FHY66" s="48"/>
      <c r="FHZ66" s="48"/>
      <c r="FIA66" s="48"/>
      <c r="FIB66" s="48"/>
      <c r="FIC66" s="48"/>
      <c r="FID66" s="48"/>
      <c r="FIE66" s="48"/>
      <c r="FIF66" s="48"/>
      <c r="FIG66" s="48"/>
      <c r="FIH66" s="48"/>
      <c r="FII66" s="48"/>
      <c r="FIJ66" s="48"/>
      <c r="FIK66" s="48"/>
      <c r="FIL66" s="48"/>
      <c r="FIM66" s="48"/>
      <c r="FIN66" s="48"/>
      <c r="FIO66" s="48"/>
      <c r="FIP66" s="48"/>
      <c r="FIQ66" s="48"/>
      <c r="FIR66" s="48"/>
      <c r="FIS66" s="48"/>
      <c r="FIT66" s="48"/>
      <c r="FIU66" s="48"/>
      <c r="FIV66" s="48"/>
      <c r="FIW66" s="48"/>
      <c r="FIX66" s="48"/>
      <c r="FIY66" s="48"/>
      <c r="FIZ66" s="48"/>
      <c r="FJA66" s="48"/>
      <c r="FJB66" s="48"/>
      <c r="FJC66" s="48"/>
      <c r="FJD66" s="48"/>
      <c r="FJE66" s="48"/>
      <c r="FJF66" s="48"/>
      <c r="FJG66" s="48"/>
      <c r="FJH66" s="48"/>
      <c r="FJI66" s="48"/>
      <c r="FJJ66" s="48"/>
      <c r="FJK66" s="48"/>
      <c r="FJL66" s="48"/>
      <c r="FJM66" s="48"/>
      <c r="FJN66" s="48"/>
      <c r="FJO66" s="48"/>
      <c r="FJP66" s="48"/>
      <c r="FJQ66" s="48"/>
      <c r="FJR66" s="48"/>
      <c r="FJS66" s="48"/>
      <c r="FJT66" s="48"/>
      <c r="FJU66" s="48"/>
      <c r="FJV66" s="48"/>
      <c r="FJW66" s="48"/>
      <c r="FJX66" s="48"/>
      <c r="FJY66" s="48"/>
      <c r="FJZ66" s="48"/>
      <c r="FKA66" s="48"/>
      <c r="FKB66" s="48"/>
      <c r="FKC66" s="48"/>
      <c r="FKD66" s="48"/>
      <c r="FKE66" s="48"/>
      <c r="FKF66" s="48"/>
      <c r="FKG66" s="48"/>
      <c r="FKH66" s="48"/>
      <c r="FKI66" s="48"/>
      <c r="FKJ66" s="48"/>
      <c r="FKK66" s="48"/>
      <c r="FKL66" s="48"/>
      <c r="FKM66" s="48"/>
      <c r="FKN66" s="48"/>
      <c r="FKO66" s="48"/>
      <c r="FKP66" s="48"/>
      <c r="FKQ66" s="48"/>
      <c r="FKR66" s="48"/>
      <c r="FKS66" s="48"/>
      <c r="FKT66" s="48"/>
      <c r="FKU66" s="48"/>
      <c r="FKV66" s="48"/>
      <c r="FKW66" s="48"/>
      <c r="FKX66" s="48"/>
      <c r="FKY66" s="48"/>
      <c r="FKZ66" s="48"/>
      <c r="FLA66" s="48"/>
      <c r="FLB66" s="48"/>
      <c r="FLC66" s="48"/>
      <c r="FLD66" s="48"/>
      <c r="FLE66" s="48"/>
      <c r="FLF66" s="48"/>
      <c r="FLG66" s="48"/>
      <c r="FLH66" s="48"/>
      <c r="FLI66" s="48"/>
      <c r="FLJ66" s="48"/>
      <c r="FLK66" s="48"/>
      <c r="FLL66" s="48"/>
      <c r="FLM66" s="48"/>
      <c r="FLN66" s="48"/>
      <c r="FLO66" s="48"/>
      <c r="FLP66" s="48"/>
      <c r="FLQ66" s="48"/>
      <c r="FLR66" s="48"/>
      <c r="FLS66" s="48"/>
      <c r="FLT66" s="48"/>
      <c r="FLU66" s="48"/>
      <c r="FLV66" s="48"/>
      <c r="FLW66" s="48"/>
      <c r="FLX66" s="48"/>
      <c r="FLY66" s="48"/>
      <c r="FLZ66" s="48"/>
      <c r="FMA66" s="48"/>
      <c r="FMB66" s="48"/>
      <c r="FMC66" s="48"/>
      <c r="FMD66" s="48"/>
      <c r="FME66" s="48"/>
      <c r="FMF66" s="48"/>
      <c r="FMG66" s="48"/>
      <c r="FMH66" s="48"/>
      <c r="FMI66" s="48"/>
      <c r="FMJ66" s="48"/>
      <c r="FMK66" s="48"/>
      <c r="FML66" s="48"/>
      <c r="FMM66" s="48"/>
      <c r="FMN66" s="48"/>
      <c r="FMO66" s="48"/>
      <c r="FMP66" s="48"/>
      <c r="FMQ66" s="48"/>
      <c r="FMR66" s="48"/>
      <c r="FMS66" s="48"/>
      <c r="FMT66" s="48"/>
      <c r="FMU66" s="48"/>
      <c r="FMV66" s="48"/>
      <c r="FMW66" s="48"/>
      <c r="FMX66" s="48"/>
      <c r="FMY66" s="48"/>
      <c r="FMZ66" s="48"/>
      <c r="FNA66" s="48"/>
      <c r="FNB66" s="48"/>
      <c r="FNC66" s="48"/>
      <c r="FND66" s="48"/>
      <c r="FNE66" s="48"/>
      <c r="FNF66" s="48"/>
      <c r="FNG66" s="48"/>
      <c r="FNH66" s="48"/>
      <c r="FNI66" s="48"/>
      <c r="FNJ66" s="48"/>
      <c r="FNK66" s="48"/>
      <c r="FNL66" s="48"/>
      <c r="FNM66" s="48"/>
      <c r="FNN66" s="48"/>
      <c r="FNO66" s="48"/>
      <c r="FNP66" s="48"/>
      <c r="FNQ66" s="48"/>
      <c r="FNR66" s="48"/>
      <c r="FNS66" s="48"/>
      <c r="FNT66" s="48"/>
      <c r="FNU66" s="48"/>
      <c r="FNV66" s="48"/>
      <c r="FNW66" s="48"/>
      <c r="FNX66" s="48"/>
      <c r="FNY66" s="48"/>
      <c r="FNZ66" s="48"/>
      <c r="FOA66" s="48"/>
      <c r="FOB66" s="48"/>
      <c r="FOC66" s="48"/>
      <c r="FOD66" s="48"/>
      <c r="FOE66" s="48"/>
      <c r="FOF66" s="48"/>
      <c r="FOG66" s="48"/>
      <c r="FOH66" s="48"/>
      <c r="FOI66" s="48"/>
      <c r="FOJ66" s="48"/>
      <c r="FOK66" s="48"/>
      <c r="FOL66" s="48"/>
      <c r="FOM66" s="48"/>
      <c r="FON66" s="48"/>
      <c r="FOO66" s="48"/>
      <c r="FOP66" s="48"/>
      <c r="FOQ66" s="48"/>
      <c r="FOR66" s="48"/>
      <c r="FOS66" s="48"/>
      <c r="FOT66" s="48"/>
      <c r="FOU66" s="48"/>
      <c r="FOV66" s="48"/>
      <c r="FOW66" s="48"/>
      <c r="FOX66" s="48"/>
      <c r="FOY66" s="48"/>
      <c r="FOZ66" s="48"/>
      <c r="FPA66" s="48"/>
      <c r="FPB66" s="48"/>
      <c r="FPC66" s="48"/>
      <c r="FPD66" s="48"/>
      <c r="FPE66" s="48"/>
      <c r="FPF66" s="48"/>
      <c r="FPG66" s="48"/>
      <c r="FPH66" s="48"/>
      <c r="FPI66" s="48"/>
      <c r="FPJ66" s="48"/>
      <c r="FPK66" s="48"/>
      <c r="FPL66" s="48"/>
      <c r="FPM66" s="48"/>
      <c r="FPN66" s="48"/>
      <c r="FPO66" s="48"/>
      <c r="FPP66" s="48"/>
      <c r="FPQ66" s="48"/>
      <c r="FPR66" s="48"/>
      <c r="FPS66" s="48"/>
      <c r="FPT66" s="48"/>
      <c r="FPU66" s="48"/>
      <c r="FPV66" s="48"/>
      <c r="FPW66" s="48"/>
      <c r="FPX66" s="48"/>
      <c r="FPY66" s="48"/>
      <c r="FPZ66" s="48"/>
      <c r="FQA66" s="48"/>
      <c r="FQB66" s="48"/>
      <c r="FQC66" s="48"/>
      <c r="FQD66" s="48"/>
      <c r="FQE66" s="48"/>
      <c r="FQF66" s="48"/>
      <c r="FQG66" s="48"/>
      <c r="FQH66" s="48"/>
      <c r="FQI66" s="48"/>
      <c r="FQJ66" s="48"/>
      <c r="FQK66" s="48"/>
      <c r="FQL66" s="48"/>
      <c r="FQM66" s="48"/>
      <c r="FQN66" s="48"/>
      <c r="FQO66" s="48"/>
      <c r="FQP66" s="48"/>
      <c r="FQQ66" s="48"/>
      <c r="FQR66" s="48"/>
      <c r="FQS66" s="48"/>
      <c r="FQT66" s="48"/>
      <c r="FQU66" s="48"/>
      <c r="FQV66" s="48"/>
      <c r="FQW66" s="48"/>
      <c r="FQX66" s="48"/>
      <c r="FQY66" s="48"/>
      <c r="FQZ66" s="48"/>
      <c r="FRA66" s="48"/>
      <c r="FRB66" s="48"/>
      <c r="FRC66" s="48"/>
      <c r="FRD66" s="48"/>
      <c r="FRE66" s="48"/>
      <c r="FRF66" s="48"/>
      <c r="FRG66" s="48"/>
      <c r="FRH66" s="48"/>
      <c r="FRI66" s="48"/>
      <c r="FRJ66" s="48"/>
      <c r="FRK66" s="48"/>
      <c r="FRL66" s="48"/>
      <c r="FRM66" s="48"/>
      <c r="FRN66" s="48"/>
      <c r="FRO66" s="48"/>
      <c r="FRP66" s="48"/>
      <c r="FRQ66" s="48"/>
      <c r="FRR66" s="48"/>
      <c r="FRS66" s="48"/>
      <c r="FRT66" s="48"/>
      <c r="FRU66" s="48"/>
      <c r="FRV66" s="48"/>
      <c r="FRW66" s="48"/>
      <c r="FRX66" s="48"/>
      <c r="FRY66" s="48"/>
      <c r="FRZ66" s="48"/>
      <c r="FSA66" s="48"/>
      <c r="FSB66" s="48"/>
      <c r="FSC66" s="48"/>
      <c r="FSD66" s="48"/>
      <c r="FSE66" s="48"/>
      <c r="FSF66" s="48"/>
      <c r="FSG66" s="48"/>
      <c r="FSH66" s="48"/>
      <c r="FSI66" s="48"/>
      <c r="FSJ66" s="48"/>
      <c r="FSK66" s="48"/>
      <c r="FSL66" s="48"/>
      <c r="FSM66" s="48"/>
      <c r="FSN66" s="48"/>
      <c r="FSO66" s="48"/>
      <c r="FSP66" s="48"/>
      <c r="FSQ66" s="48"/>
      <c r="FSR66" s="48"/>
      <c r="FSS66" s="48"/>
      <c r="FST66" s="48"/>
      <c r="FSU66" s="48"/>
      <c r="FSV66" s="48"/>
      <c r="FSW66" s="48"/>
      <c r="FSX66" s="48"/>
      <c r="FSY66" s="48"/>
      <c r="FSZ66" s="48"/>
      <c r="FTA66" s="48"/>
      <c r="FTB66" s="48"/>
      <c r="FTC66" s="48"/>
      <c r="FTD66" s="48"/>
      <c r="FTE66" s="48"/>
      <c r="FTF66" s="48"/>
      <c r="FTG66" s="48"/>
      <c r="FTH66" s="48"/>
      <c r="FTI66" s="48"/>
      <c r="FTJ66" s="48"/>
      <c r="FTK66" s="48"/>
      <c r="FTL66" s="48"/>
      <c r="FTM66" s="48"/>
      <c r="FTN66" s="48"/>
      <c r="FTO66" s="48"/>
      <c r="FTP66" s="48"/>
      <c r="FTQ66" s="48"/>
      <c r="FTR66" s="48"/>
      <c r="FTS66" s="48"/>
      <c r="FTT66" s="48"/>
      <c r="FTU66" s="48"/>
      <c r="FTV66" s="48"/>
      <c r="FTW66" s="48"/>
      <c r="FTX66" s="48"/>
      <c r="FTY66" s="48"/>
      <c r="FTZ66" s="48"/>
      <c r="FUA66" s="48"/>
      <c r="FUB66" s="48"/>
      <c r="FUC66" s="48"/>
      <c r="FUD66" s="48"/>
      <c r="FUE66" s="48"/>
      <c r="FUF66" s="48"/>
      <c r="FUG66" s="48"/>
      <c r="FUH66" s="48"/>
      <c r="FUI66" s="48"/>
      <c r="FUJ66" s="48"/>
      <c r="FUK66" s="48"/>
      <c r="FUL66" s="48"/>
      <c r="FUM66" s="48"/>
      <c r="FUN66" s="48"/>
      <c r="FUO66" s="48"/>
      <c r="FUP66" s="48"/>
      <c r="FUQ66" s="48"/>
      <c r="FUR66" s="48"/>
      <c r="FUS66" s="48"/>
      <c r="FUT66" s="48"/>
      <c r="FUU66" s="48"/>
      <c r="FUV66" s="48"/>
      <c r="FUW66" s="48"/>
      <c r="FUX66" s="48"/>
      <c r="FUY66" s="48"/>
      <c r="FUZ66" s="48"/>
      <c r="FVA66" s="48"/>
      <c r="FVB66" s="48"/>
      <c r="FVC66" s="48"/>
      <c r="FVD66" s="48"/>
      <c r="FVE66" s="48"/>
      <c r="FVF66" s="48"/>
      <c r="FVG66" s="48"/>
      <c r="FVH66" s="48"/>
      <c r="FVI66" s="48"/>
      <c r="FVJ66" s="48"/>
      <c r="FVK66" s="48"/>
      <c r="FVL66" s="48"/>
      <c r="FVM66" s="48"/>
      <c r="FVN66" s="48"/>
      <c r="FVO66" s="48"/>
      <c r="FVP66" s="48"/>
      <c r="FVQ66" s="48"/>
      <c r="FVR66" s="48"/>
      <c r="FVS66" s="48"/>
      <c r="FVT66" s="48"/>
      <c r="FVU66" s="48"/>
      <c r="FVV66" s="48"/>
      <c r="FVW66" s="48"/>
      <c r="FVX66" s="48"/>
      <c r="FVY66" s="48"/>
      <c r="FVZ66" s="48"/>
      <c r="FWA66" s="48"/>
      <c r="FWB66" s="48"/>
      <c r="FWC66" s="48"/>
      <c r="FWD66" s="48"/>
      <c r="FWE66" s="48"/>
      <c r="FWF66" s="48"/>
      <c r="FWG66" s="48"/>
      <c r="FWH66" s="48"/>
      <c r="FWI66" s="48"/>
      <c r="FWJ66" s="48"/>
      <c r="FWK66" s="48"/>
      <c r="FWL66" s="48"/>
      <c r="FWM66" s="48"/>
      <c r="FWN66" s="48"/>
      <c r="FWO66" s="48"/>
      <c r="FWP66" s="48"/>
      <c r="FWQ66" s="48"/>
      <c r="FWR66" s="48"/>
      <c r="FWS66" s="48"/>
      <c r="FWT66" s="48"/>
      <c r="FWU66" s="48"/>
      <c r="FWV66" s="48"/>
      <c r="FWW66" s="48"/>
      <c r="FWX66" s="48"/>
      <c r="FWY66" s="48"/>
      <c r="FWZ66" s="48"/>
      <c r="FXA66" s="48"/>
      <c r="FXB66" s="48"/>
      <c r="FXC66" s="48"/>
      <c r="FXD66" s="48"/>
      <c r="FXE66" s="48"/>
      <c r="FXF66" s="48"/>
      <c r="FXG66" s="48"/>
      <c r="FXH66" s="48"/>
      <c r="FXI66" s="48"/>
      <c r="FXJ66" s="48"/>
      <c r="FXK66" s="48"/>
      <c r="FXL66" s="48"/>
      <c r="FXM66" s="48"/>
      <c r="FXN66" s="48"/>
      <c r="FXO66" s="48"/>
      <c r="FXP66" s="48"/>
      <c r="FXQ66" s="48"/>
      <c r="FXR66" s="48"/>
      <c r="FXS66" s="48"/>
      <c r="FXT66" s="48"/>
      <c r="FXU66" s="48"/>
      <c r="FXV66" s="48"/>
      <c r="FXW66" s="48"/>
      <c r="FXX66" s="48"/>
      <c r="FXY66" s="48"/>
      <c r="FXZ66" s="48"/>
      <c r="FYA66" s="48"/>
      <c r="FYB66" s="48"/>
      <c r="FYC66" s="48"/>
      <c r="FYD66" s="48"/>
      <c r="FYE66" s="48"/>
      <c r="FYF66" s="48"/>
      <c r="FYG66" s="48"/>
      <c r="FYH66" s="48"/>
      <c r="FYI66" s="48"/>
      <c r="FYJ66" s="48"/>
      <c r="FYK66" s="48"/>
      <c r="FYL66" s="48"/>
      <c r="FYM66" s="48"/>
      <c r="FYN66" s="48"/>
      <c r="FYO66" s="48"/>
      <c r="FYP66" s="48"/>
      <c r="FYQ66" s="48"/>
      <c r="FYR66" s="48"/>
      <c r="FYS66" s="48"/>
      <c r="FYT66" s="48"/>
      <c r="FYU66" s="48"/>
      <c r="FYV66" s="48"/>
      <c r="FYW66" s="48"/>
      <c r="FYX66" s="48"/>
      <c r="FYY66" s="48"/>
      <c r="FYZ66" s="48"/>
      <c r="FZA66" s="48"/>
      <c r="FZB66" s="48"/>
      <c r="FZC66" s="48"/>
      <c r="FZD66" s="48"/>
      <c r="FZE66" s="48"/>
      <c r="FZF66" s="48"/>
      <c r="FZG66" s="48"/>
      <c r="FZH66" s="48"/>
      <c r="FZI66" s="48"/>
      <c r="FZJ66" s="48"/>
      <c r="FZK66" s="48"/>
      <c r="FZL66" s="48"/>
      <c r="FZM66" s="48"/>
      <c r="FZN66" s="48"/>
      <c r="FZO66" s="48"/>
      <c r="FZP66" s="48"/>
      <c r="FZQ66" s="48"/>
      <c r="FZR66" s="48"/>
      <c r="FZS66" s="48"/>
      <c r="FZT66" s="48"/>
      <c r="FZU66" s="48"/>
      <c r="FZV66" s="48"/>
      <c r="FZW66" s="48"/>
      <c r="FZX66" s="48"/>
      <c r="FZY66" s="48"/>
      <c r="FZZ66" s="48"/>
      <c r="GAA66" s="48"/>
      <c r="GAB66" s="48"/>
      <c r="GAC66" s="48"/>
      <c r="GAD66" s="48"/>
      <c r="GAE66" s="48"/>
      <c r="GAF66" s="48"/>
      <c r="GAG66" s="48"/>
      <c r="GAH66" s="48"/>
      <c r="GAI66" s="48"/>
      <c r="GAJ66" s="48"/>
      <c r="GAK66" s="48"/>
      <c r="GAL66" s="48"/>
      <c r="GAM66" s="48"/>
      <c r="GAN66" s="48"/>
      <c r="GAO66" s="48"/>
      <c r="GAP66" s="48"/>
      <c r="GAQ66" s="48"/>
      <c r="GAR66" s="48"/>
      <c r="GAS66" s="48"/>
      <c r="GAT66" s="48"/>
      <c r="GAU66" s="48"/>
      <c r="GAV66" s="48"/>
      <c r="GAW66" s="48"/>
      <c r="GAX66" s="48"/>
      <c r="GAY66" s="48"/>
      <c r="GAZ66" s="48"/>
      <c r="GBA66" s="48"/>
      <c r="GBB66" s="48"/>
      <c r="GBC66" s="48"/>
      <c r="GBD66" s="48"/>
      <c r="GBE66" s="48"/>
      <c r="GBF66" s="48"/>
      <c r="GBG66" s="48"/>
      <c r="GBH66" s="48"/>
      <c r="GBI66" s="48"/>
      <c r="GBJ66" s="48"/>
      <c r="GBK66" s="48"/>
      <c r="GBL66" s="48"/>
      <c r="GBM66" s="48"/>
      <c r="GBN66" s="48"/>
      <c r="GBO66" s="48"/>
      <c r="GBP66" s="48"/>
      <c r="GBQ66" s="48"/>
      <c r="GBR66" s="48"/>
      <c r="GBS66" s="48"/>
      <c r="GBT66" s="48"/>
      <c r="GBU66" s="48"/>
      <c r="GBV66" s="48"/>
      <c r="GBW66" s="48"/>
      <c r="GBX66" s="48"/>
      <c r="GBY66" s="48"/>
      <c r="GBZ66" s="48"/>
      <c r="GCA66" s="48"/>
      <c r="GCB66" s="48"/>
      <c r="GCC66" s="48"/>
      <c r="GCD66" s="48"/>
      <c r="GCE66" s="48"/>
      <c r="GCF66" s="48"/>
      <c r="GCG66" s="48"/>
      <c r="GCH66" s="48"/>
      <c r="GCI66" s="48"/>
      <c r="GCJ66" s="48"/>
      <c r="GCK66" s="48"/>
      <c r="GCL66" s="48"/>
      <c r="GCM66" s="48"/>
      <c r="GCN66" s="48"/>
      <c r="GCO66" s="48"/>
      <c r="GCP66" s="48"/>
      <c r="GCQ66" s="48"/>
      <c r="GCR66" s="48"/>
      <c r="GCS66" s="48"/>
      <c r="GCT66" s="48"/>
      <c r="GCU66" s="48"/>
      <c r="GCV66" s="48"/>
      <c r="GCW66" s="48"/>
      <c r="GCX66" s="48"/>
      <c r="GCY66" s="48"/>
      <c r="GCZ66" s="48"/>
      <c r="GDA66" s="48"/>
      <c r="GDB66" s="48"/>
      <c r="GDC66" s="48"/>
      <c r="GDD66" s="48"/>
      <c r="GDE66" s="48"/>
      <c r="GDF66" s="48"/>
      <c r="GDG66" s="48"/>
      <c r="GDH66" s="48"/>
      <c r="GDI66" s="48"/>
      <c r="GDJ66" s="48"/>
      <c r="GDK66" s="48"/>
      <c r="GDL66" s="48"/>
      <c r="GDM66" s="48"/>
      <c r="GDN66" s="48"/>
      <c r="GDO66" s="48"/>
      <c r="GDP66" s="48"/>
      <c r="GDQ66" s="48"/>
      <c r="GDR66" s="48"/>
      <c r="GDS66" s="48"/>
      <c r="GDT66" s="48"/>
      <c r="GDU66" s="48"/>
      <c r="GDV66" s="48"/>
      <c r="GDW66" s="48"/>
      <c r="GDX66" s="48"/>
      <c r="GDY66" s="48"/>
      <c r="GDZ66" s="48"/>
      <c r="GEA66" s="48"/>
      <c r="GEB66" s="48"/>
      <c r="GEC66" s="48"/>
      <c r="GED66" s="48"/>
      <c r="GEE66" s="48"/>
      <c r="GEF66" s="48"/>
      <c r="GEG66" s="48"/>
      <c r="GEH66" s="48"/>
      <c r="GEI66" s="48"/>
      <c r="GEJ66" s="48"/>
      <c r="GEK66" s="48"/>
      <c r="GEL66" s="48"/>
      <c r="GEM66" s="48"/>
      <c r="GEN66" s="48"/>
      <c r="GEO66" s="48"/>
      <c r="GEP66" s="48"/>
      <c r="GEQ66" s="48"/>
      <c r="GER66" s="48"/>
      <c r="GES66" s="48"/>
      <c r="GET66" s="48"/>
      <c r="GEU66" s="48"/>
      <c r="GEV66" s="48"/>
      <c r="GEW66" s="48"/>
      <c r="GEX66" s="48"/>
      <c r="GEY66" s="48"/>
      <c r="GEZ66" s="48"/>
      <c r="GFA66" s="48"/>
      <c r="GFB66" s="48"/>
      <c r="GFC66" s="48"/>
      <c r="GFD66" s="48"/>
      <c r="GFE66" s="48"/>
      <c r="GFF66" s="48"/>
      <c r="GFG66" s="48"/>
      <c r="GFH66" s="48"/>
      <c r="GFI66" s="48"/>
      <c r="GFJ66" s="48"/>
      <c r="GFK66" s="48"/>
      <c r="GFL66" s="48"/>
      <c r="GFM66" s="48"/>
      <c r="GFN66" s="48"/>
      <c r="GFO66" s="48"/>
      <c r="GFP66" s="48"/>
      <c r="GFQ66" s="48"/>
      <c r="GFR66" s="48"/>
      <c r="GFS66" s="48"/>
      <c r="GFT66" s="48"/>
      <c r="GFU66" s="48"/>
      <c r="GFV66" s="48"/>
      <c r="GFW66" s="48"/>
      <c r="GFX66" s="48"/>
      <c r="GFY66" s="48"/>
      <c r="GFZ66" s="48"/>
      <c r="GGA66" s="48"/>
      <c r="GGB66" s="48"/>
      <c r="GGC66" s="48"/>
      <c r="GGD66" s="48"/>
      <c r="GGE66" s="48"/>
      <c r="GGF66" s="48"/>
      <c r="GGG66" s="48"/>
      <c r="GGH66" s="48"/>
      <c r="GGI66" s="48"/>
      <c r="GGJ66" s="48"/>
      <c r="GGK66" s="48"/>
      <c r="GGL66" s="48"/>
      <c r="GGM66" s="48"/>
      <c r="GGN66" s="48"/>
      <c r="GGO66" s="48"/>
      <c r="GGP66" s="48"/>
      <c r="GGQ66" s="48"/>
      <c r="GGR66" s="48"/>
      <c r="GGS66" s="48"/>
      <c r="GGT66" s="48"/>
      <c r="GGU66" s="48"/>
      <c r="GGV66" s="48"/>
      <c r="GGW66" s="48"/>
      <c r="GGX66" s="48"/>
      <c r="GGY66" s="48"/>
      <c r="GGZ66" s="48"/>
      <c r="GHA66" s="48"/>
      <c r="GHB66" s="48"/>
      <c r="GHC66" s="48"/>
      <c r="GHD66" s="48"/>
      <c r="GHE66" s="48"/>
      <c r="GHF66" s="48"/>
      <c r="GHG66" s="48"/>
      <c r="GHH66" s="48"/>
      <c r="GHI66" s="48"/>
      <c r="GHJ66" s="48"/>
      <c r="GHK66" s="48"/>
      <c r="GHL66" s="48"/>
      <c r="GHM66" s="48"/>
      <c r="GHN66" s="48"/>
      <c r="GHO66" s="48"/>
      <c r="GHP66" s="48"/>
      <c r="GHQ66" s="48"/>
      <c r="GHR66" s="48"/>
      <c r="GHS66" s="48"/>
      <c r="GHT66" s="48"/>
      <c r="GHU66" s="48"/>
      <c r="GHV66" s="48"/>
      <c r="GHW66" s="48"/>
      <c r="GHX66" s="48"/>
      <c r="GHY66" s="48"/>
      <c r="GHZ66" s="48"/>
      <c r="GIA66" s="48"/>
      <c r="GIB66" s="48"/>
      <c r="GIC66" s="48"/>
      <c r="GID66" s="48"/>
      <c r="GIE66" s="48"/>
      <c r="GIF66" s="48"/>
      <c r="GIG66" s="48"/>
      <c r="GIH66" s="48"/>
      <c r="GII66" s="48"/>
      <c r="GIJ66" s="48"/>
      <c r="GIK66" s="48"/>
      <c r="GIL66" s="48"/>
      <c r="GIM66" s="48"/>
      <c r="GIN66" s="48"/>
      <c r="GIO66" s="48"/>
      <c r="GIP66" s="48"/>
      <c r="GIQ66" s="48"/>
      <c r="GIR66" s="48"/>
      <c r="GIS66" s="48"/>
      <c r="GIT66" s="48"/>
      <c r="GIU66" s="48"/>
      <c r="GIV66" s="48"/>
      <c r="GIW66" s="48"/>
      <c r="GIX66" s="48"/>
      <c r="GIY66" s="48"/>
      <c r="GIZ66" s="48"/>
      <c r="GJA66" s="48"/>
      <c r="GJB66" s="48"/>
      <c r="GJC66" s="48"/>
      <c r="GJD66" s="48"/>
      <c r="GJE66" s="48"/>
      <c r="GJF66" s="48"/>
      <c r="GJG66" s="48"/>
      <c r="GJH66" s="48"/>
      <c r="GJI66" s="48"/>
      <c r="GJJ66" s="48"/>
      <c r="GJK66" s="48"/>
      <c r="GJL66" s="48"/>
      <c r="GJM66" s="48"/>
      <c r="GJN66" s="48"/>
      <c r="GJO66" s="48"/>
      <c r="GJP66" s="48"/>
      <c r="GJQ66" s="48"/>
      <c r="GJR66" s="48"/>
      <c r="GJS66" s="48"/>
      <c r="GJT66" s="48"/>
      <c r="GJU66" s="48"/>
      <c r="GJV66" s="48"/>
      <c r="GJW66" s="48"/>
      <c r="GJX66" s="48"/>
      <c r="GJY66" s="48"/>
      <c r="GJZ66" s="48"/>
      <c r="GKA66" s="48"/>
      <c r="GKB66" s="48"/>
      <c r="GKC66" s="48"/>
      <c r="GKD66" s="48"/>
      <c r="GKE66" s="48"/>
      <c r="GKF66" s="48"/>
      <c r="GKG66" s="48"/>
      <c r="GKH66" s="48"/>
      <c r="GKI66" s="48"/>
      <c r="GKJ66" s="48"/>
      <c r="GKK66" s="48"/>
      <c r="GKL66" s="48"/>
      <c r="GKM66" s="48"/>
      <c r="GKN66" s="48"/>
      <c r="GKO66" s="48"/>
      <c r="GKP66" s="48"/>
      <c r="GKQ66" s="48"/>
      <c r="GKR66" s="48"/>
      <c r="GKS66" s="48"/>
      <c r="GKT66" s="48"/>
      <c r="GKU66" s="48"/>
      <c r="GKV66" s="48"/>
      <c r="GKW66" s="48"/>
      <c r="GKX66" s="48"/>
      <c r="GKY66" s="48"/>
      <c r="GKZ66" s="48"/>
      <c r="GLA66" s="48"/>
      <c r="GLB66" s="48"/>
      <c r="GLC66" s="48"/>
      <c r="GLD66" s="48"/>
      <c r="GLE66" s="48"/>
      <c r="GLF66" s="48"/>
      <c r="GLG66" s="48"/>
      <c r="GLH66" s="48"/>
      <c r="GLI66" s="48"/>
      <c r="GLJ66" s="48"/>
      <c r="GLK66" s="48"/>
      <c r="GLL66" s="48"/>
      <c r="GLM66" s="48"/>
      <c r="GLN66" s="48"/>
      <c r="GLO66" s="48"/>
      <c r="GLP66" s="48"/>
      <c r="GLQ66" s="48"/>
      <c r="GLR66" s="48"/>
      <c r="GLS66" s="48"/>
      <c r="GLT66" s="48"/>
      <c r="GLU66" s="48"/>
      <c r="GLV66" s="48"/>
      <c r="GLW66" s="48"/>
      <c r="GLX66" s="48"/>
      <c r="GLY66" s="48"/>
      <c r="GLZ66" s="48"/>
      <c r="GMA66" s="48"/>
      <c r="GMB66" s="48"/>
      <c r="GMC66" s="48"/>
      <c r="GMD66" s="48"/>
      <c r="GME66" s="48"/>
      <c r="GMF66" s="48"/>
      <c r="GMG66" s="48"/>
      <c r="GMH66" s="48"/>
      <c r="GMI66" s="48"/>
      <c r="GMJ66" s="48"/>
      <c r="GMK66" s="48"/>
      <c r="GML66" s="48"/>
      <c r="GMM66" s="48"/>
      <c r="GMN66" s="48"/>
      <c r="GMO66" s="48"/>
      <c r="GMP66" s="48"/>
      <c r="GMQ66" s="48"/>
      <c r="GMR66" s="48"/>
      <c r="GMS66" s="48"/>
      <c r="GMT66" s="48"/>
      <c r="GMU66" s="48"/>
      <c r="GMV66" s="48"/>
      <c r="GMW66" s="48"/>
      <c r="GMX66" s="48"/>
      <c r="GMY66" s="48"/>
      <c r="GMZ66" s="48"/>
      <c r="GNA66" s="48"/>
      <c r="GNB66" s="48"/>
      <c r="GNC66" s="48"/>
      <c r="GND66" s="48"/>
      <c r="GNE66" s="48"/>
      <c r="GNF66" s="48"/>
      <c r="GNG66" s="48"/>
      <c r="GNH66" s="48"/>
      <c r="GNI66" s="48"/>
      <c r="GNJ66" s="48"/>
      <c r="GNK66" s="48"/>
      <c r="GNL66" s="48"/>
      <c r="GNM66" s="48"/>
      <c r="GNN66" s="48"/>
      <c r="GNO66" s="48"/>
      <c r="GNP66" s="48"/>
      <c r="GNQ66" s="48"/>
      <c r="GNR66" s="48"/>
      <c r="GNS66" s="48"/>
      <c r="GNT66" s="48"/>
      <c r="GNU66" s="48"/>
      <c r="GNV66" s="48"/>
      <c r="GNW66" s="48"/>
      <c r="GNX66" s="48"/>
      <c r="GNY66" s="48"/>
      <c r="GNZ66" s="48"/>
      <c r="GOA66" s="48"/>
      <c r="GOB66" s="48"/>
      <c r="GOC66" s="48"/>
      <c r="GOD66" s="48"/>
      <c r="GOE66" s="48"/>
      <c r="GOF66" s="48"/>
      <c r="GOG66" s="48"/>
      <c r="GOH66" s="48"/>
      <c r="GOI66" s="48"/>
      <c r="GOJ66" s="48"/>
      <c r="GOK66" s="48"/>
      <c r="GOL66" s="48"/>
      <c r="GOM66" s="48"/>
      <c r="GON66" s="48"/>
      <c r="GOO66" s="48"/>
      <c r="GOP66" s="48"/>
      <c r="GOQ66" s="48"/>
      <c r="GOR66" s="48"/>
      <c r="GOS66" s="48"/>
      <c r="GOT66" s="48"/>
      <c r="GOU66" s="48"/>
      <c r="GOV66" s="48"/>
      <c r="GOW66" s="48"/>
      <c r="GOX66" s="48"/>
      <c r="GOY66" s="48"/>
      <c r="GOZ66" s="48"/>
      <c r="GPA66" s="48"/>
      <c r="GPB66" s="48"/>
      <c r="GPC66" s="48"/>
      <c r="GPD66" s="48"/>
      <c r="GPE66" s="48"/>
      <c r="GPF66" s="48"/>
      <c r="GPG66" s="48"/>
      <c r="GPH66" s="48"/>
      <c r="GPI66" s="48"/>
      <c r="GPJ66" s="48"/>
      <c r="GPK66" s="48"/>
      <c r="GPL66" s="48"/>
      <c r="GPM66" s="48"/>
      <c r="GPN66" s="48"/>
      <c r="GPO66" s="48"/>
      <c r="GPP66" s="48"/>
      <c r="GPQ66" s="48"/>
      <c r="GPR66" s="48"/>
      <c r="GPS66" s="48"/>
      <c r="GPT66" s="48"/>
      <c r="GPU66" s="48"/>
      <c r="GPV66" s="48"/>
      <c r="GPW66" s="48"/>
      <c r="GPX66" s="48"/>
      <c r="GPY66" s="48"/>
      <c r="GPZ66" s="48"/>
      <c r="GQA66" s="48"/>
      <c r="GQB66" s="48"/>
      <c r="GQC66" s="48"/>
      <c r="GQD66" s="48"/>
      <c r="GQE66" s="48"/>
      <c r="GQF66" s="48"/>
      <c r="GQG66" s="48"/>
      <c r="GQH66" s="48"/>
      <c r="GQI66" s="48"/>
      <c r="GQJ66" s="48"/>
      <c r="GQK66" s="48"/>
      <c r="GQL66" s="48"/>
      <c r="GQM66" s="48"/>
      <c r="GQN66" s="48"/>
      <c r="GQO66" s="48"/>
      <c r="GQP66" s="48"/>
      <c r="GQQ66" s="48"/>
      <c r="GQR66" s="48"/>
      <c r="GQS66" s="48"/>
      <c r="GQT66" s="48"/>
      <c r="GQU66" s="48"/>
      <c r="GQV66" s="48"/>
      <c r="GQW66" s="48"/>
      <c r="GQX66" s="48"/>
      <c r="GQY66" s="48"/>
      <c r="GQZ66" s="48"/>
      <c r="GRA66" s="48"/>
      <c r="GRB66" s="48"/>
      <c r="GRC66" s="48"/>
      <c r="GRD66" s="48"/>
      <c r="GRE66" s="48"/>
      <c r="GRF66" s="48"/>
      <c r="GRG66" s="48"/>
      <c r="GRH66" s="48"/>
      <c r="GRI66" s="48"/>
      <c r="GRJ66" s="48"/>
      <c r="GRK66" s="48"/>
      <c r="GRL66" s="48"/>
      <c r="GRM66" s="48"/>
      <c r="GRN66" s="48"/>
      <c r="GRO66" s="48"/>
      <c r="GRP66" s="48"/>
      <c r="GRQ66" s="48"/>
      <c r="GRR66" s="48"/>
      <c r="GRS66" s="48"/>
      <c r="GRT66" s="48"/>
      <c r="GRU66" s="48"/>
      <c r="GRV66" s="48"/>
      <c r="GRW66" s="48"/>
      <c r="GRX66" s="48"/>
      <c r="GRY66" s="48"/>
      <c r="GRZ66" s="48"/>
      <c r="GSA66" s="48"/>
      <c r="GSB66" s="48"/>
      <c r="GSC66" s="48"/>
      <c r="GSD66" s="48"/>
      <c r="GSE66" s="48"/>
      <c r="GSF66" s="48"/>
      <c r="GSG66" s="48"/>
      <c r="GSH66" s="48"/>
      <c r="GSI66" s="48"/>
      <c r="GSJ66" s="48"/>
      <c r="GSK66" s="48"/>
      <c r="GSL66" s="48"/>
      <c r="GSM66" s="48"/>
      <c r="GSN66" s="48"/>
      <c r="GSO66" s="48"/>
      <c r="GSP66" s="48"/>
      <c r="GSQ66" s="48"/>
      <c r="GSR66" s="48"/>
      <c r="GSS66" s="48"/>
      <c r="GST66" s="48"/>
      <c r="GSU66" s="48"/>
      <c r="GSV66" s="48"/>
      <c r="GSW66" s="48"/>
      <c r="GSX66" s="48"/>
      <c r="GSY66" s="48"/>
      <c r="GSZ66" s="48"/>
      <c r="GTA66" s="48"/>
      <c r="GTB66" s="48"/>
      <c r="GTC66" s="48"/>
      <c r="GTD66" s="48"/>
      <c r="GTE66" s="48"/>
      <c r="GTF66" s="48"/>
      <c r="GTG66" s="48"/>
      <c r="GTH66" s="48"/>
      <c r="GTI66" s="48"/>
      <c r="GTJ66" s="48"/>
      <c r="GTK66" s="48"/>
      <c r="GTL66" s="48"/>
      <c r="GTM66" s="48"/>
      <c r="GTN66" s="48"/>
      <c r="GTO66" s="48"/>
      <c r="GTP66" s="48"/>
      <c r="GTQ66" s="48"/>
      <c r="GTR66" s="48"/>
      <c r="GTS66" s="48"/>
      <c r="GTT66" s="48"/>
      <c r="GTU66" s="48"/>
      <c r="GTV66" s="48"/>
      <c r="GTW66" s="48"/>
      <c r="GTX66" s="48"/>
      <c r="GTY66" s="48"/>
      <c r="GTZ66" s="48"/>
      <c r="GUA66" s="48"/>
      <c r="GUB66" s="48"/>
      <c r="GUC66" s="48"/>
      <c r="GUD66" s="48"/>
      <c r="GUE66" s="48"/>
      <c r="GUF66" s="48"/>
      <c r="GUG66" s="48"/>
      <c r="GUH66" s="48"/>
      <c r="GUI66" s="48"/>
      <c r="GUJ66" s="48"/>
      <c r="GUK66" s="48"/>
      <c r="GUL66" s="48"/>
      <c r="GUM66" s="48"/>
      <c r="GUN66" s="48"/>
      <c r="GUO66" s="48"/>
      <c r="GUP66" s="48"/>
      <c r="GUQ66" s="48"/>
      <c r="GUR66" s="48"/>
      <c r="GUS66" s="48"/>
      <c r="GUT66" s="48"/>
      <c r="GUU66" s="48"/>
      <c r="GUV66" s="48"/>
      <c r="GUW66" s="48"/>
      <c r="GUX66" s="48"/>
      <c r="GUY66" s="48"/>
      <c r="GUZ66" s="48"/>
      <c r="GVA66" s="48"/>
      <c r="GVB66" s="48"/>
      <c r="GVC66" s="48"/>
      <c r="GVD66" s="48"/>
      <c r="GVE66" s="48"/>
      <c r="GVF66" s="48"/>
      <c r="GVG66" s="48"/>
      <c r="GVH66" s="48"/>
      <c r="GVI66" s="48"/>
      <c r="GVJ66" s="48"/>
      <c r="GVK66" s="48"/>
      <c r="GVL66" s="48"/>
      <c r="GVM66" s="48"/>
      <c r="GVN66" s="48"/>
      <c r="GVO66" s="48"/>
      <c r="GVP66" s="48"/>
      <c r="GVQ66" s="48"/>
      <c r="GVR66" s="48"/>
      <c r="GVS66" s="48"/>
      <c r="GVT66" s="48"/>
      <c r="GVU66" s="48"/>
      <c r="GVV66" s="48"/>
      <c r="GVW66" s="48"/>
      <c r="GVX66" s="48"/>
      <c r="GVY66" s="48"/>
      <c r="GVZ66" s="48"/>
      <c r="GWA66" s="48"/>
      <c r="GWB66" s="48"/>
      <c r="GWC66" s="48"/>
      <c r="GWD66" s="48"/>
      <c r="GWE66" s="48"/>
      <c r="GWF66" s="48"/>
      <c r="GWG66" s="48"/>
      <c r="GWH66" s="48"/>
      <c r="GWI66" s="48"/>
      <c r="GWJ66" s="48"/>
      <c r="GWK66" s="48"/>
      <c r="GWL66" s="48"/>
      <c r="GWM66" s="48"/>
      <c r="GWN66" s="48"/>
      <c r="GWO66" s="48"/>
      <c r="GWP66" s="48"/>
      <c r="GWQ66" s="48"/>
      <c r="GWR66" s="48"/>
      <c r="GWS66" s="48"/>
      <c r="GWT66" s="48"/>
      <c r="GWU66" s="48"/>
      <c r="GWV66" s="48"/>
      <c r="GWW66" s="48"/>
      <c r="GWX66" s="48"/>
      <c r="GWY66" s="48"/>
      <c r="GWZ66" s="48"/>
      <c r="GXA66" s="48"/>
      <c r="GXB66" s="48"/>
      <c r="GXC66" s="48"/>
      <c r="GXD66" s="48"/>
      <c r="GXE66" s="48"/>
      <c r="GXF66" s="48"/>
      <c r="GXG66" s="48"/>
      <c r="GXH66" s="48"/>
      <c r="GXI66" s="48"/>
      <c r="GXJ66" s="48"/>
      <c r="GXK66" s="48"/>
      <c r="GXL66" s="48"/>
      <c r="GXM66" s="48"/>
      <c r="GXN66" s="48"/>
      <c r="GXO66" s="48"/>
      <c r="GXP66" s="48"/>
      <c r="GXQ66" s="48"/>
      <c r="GXR66" s="48"/>
      <c r="GXS66" s="48"/>
      <c r="GXT66" s="48"/>
      <c r="GXU66" s="48"/>
      <c r="GXV66" s="48"/>
      <c r="GXW66" s="48"/>
      <c r="GXX66" s="48"/>
      <c r="GXY66" s="48"/>
      <c r="GXZ66" s="48"/>
      <c r="GYA66" s="48"/>
      <c r="GYB66" s="48"/>
      <c r="GYC66" s="48"/>
      <c r="GYD66" s="48"/>
      <c r="GYE66" s="48"/>
      <c r="GYF66" s="48"/>
      <c r="GYG66" s="48"/>
      <c r="GYH66" s="48"/>
      <c r="GYI66" s="48"/>
      <c r="GYJ66" s="48"/>
      <c r="GYK66" s="48"/>
      <c r="GYL66" s="48"/>
      <c r="GYM66" s="48"/>
      <c r="GYN66" s="48"/>
      <c r="GYO66" s="48"/>
      <c r="GYP66" s="48"/>
      <c r="GYQ66" s="48"/>
      <c r="GYR66" s="48"/>
      <c r="GYS66" s="48"/>
      <c r="GYT66" s="48"/>
      <c r="GYU66" s="48"/>
      <c r="GYV66" s="48"/>
      <c r="GYW66" s="48"/>
      <c r="GYX66" s="48"/>
      <c r="GYY66" s="48"/>
      <c r="GYZ66" s="48"/>
      <c r="GZA66" s="48"/>
      <c r="GZB66" s="48"/>
      <c r="GZC66" s="48"/>
      <c r="GZD66" s="48"/>
      <c r="GZE66" s="48"/>
      <c r="GZF66" s="48"/>
      <c r="GZG66" s="48"/>
      <c r="GZH66" s="48"/>
      <c r="GZI66" s="48"/>
      <c r="GZJ66" s="48"/>
      <c r="GZK66" s="48"/>
      <c r="GZL66" s="48"/>
      <c r="GZM66" s="48"/>
      <c r="GZN66" s="48"/>
      <c r="GZO66" s="48"/>
      <c r="GZP66" s="48"/>
      <c r="GZQ66" s="48"/>
      <c r="GZR66" s="48"/>
      <c r="GZS66" s="48"/>
      <c r="GZT66" s="48"/>
      <c r="GZU66" s="48"/>
      <c r="GZV66" s="48"/>
      <c r="GZW66" s="48"/>
      <c r="GZX66" s="48"/>
      <c r="GZY66" s="48"/>
      <c r="GZZ66" s="48"/>
      <c r="HAA66" s="48"/>
      <c r="HAB66" s="48"/>
      <c r="HAC66" s="48"/>
      <c r="HAD66" s="48"/>
      <c r="HAE66" s="48"/>
      <c r="HAF66" s="48"/>
      <c r="HAG66" s="48"/>
      <c r="HAH66" s="48"/>
      <c r="HAI66" s="48"/>
      <c r="HAJ66" s="48"/>
      <c r="HAK66" s="48"/>
      <c r="HAL66" s="48"/>
      <c r="HAM66" s="48"/>
      <c r="HAN66" s="48"/>
      <c r="HAO66" s="48"/>
      <c r="HAP66" s="48"/>
      <c r="HAQ66" s="48"/>
      <c r="HAR66" s="48"/>
      <c r="HAS66" s="48"/>
      <c r="HAT66" s="48"/>
      <c r="HAU66" s="48"/>
      <c r="HAV66" s="48"/>
      <c r="HAW66" s="48"/>
      <c r="HAX66" s="48"/>
      <c r="HAY66" s="48"/>
      <c r="HAZ66" s="48"/>
      <c r="HBA66" s="48"/>
      <c r="HBB66" s="48"/>
      <c r="HBC66" s="48"/>
      <c r="HBD66" s="48"/>
      <c r="HBE66" s="48"/>
      <c r="HBF66" s="48"/>
      <c r="HBG66" s="48"/>
      <c r="HBH66" s="48"/>
      <c r="HBI66" s="48"/>
      <c r="HBJ66" s="48"/>
      <c r="HBK66" s="48"/>
      <c r="HBL66" s="48"/>
      <c r="HBM66" s="48"/>
      <c r="HBN66" s="48"/>
      <c r="HBO66" s="48"/>
      <c r="HBP66" s="48"/>
      <c r="HBQ66" s="48"/>
      <c r="HBR66" s="48"/>
      <c r="HBS66" s="48"/>
      <c r="HBT66" s="48"/>
      <c r="HBU66" s="48"/>
      <c r="HBV66" s="48"/>
      <c r="HBW66" s="48"/>
      <c r="HBX66" s="48"/>
      <c r="HBY66" s="48"/>
      <c r="HBZ66" s="48"/>
      <c r="HCA66" s="48"/>
      <c r="HCB66" s="48"/>
      <c r="HCC66" s="48"/>
      <c r="HCD66" s="48"/>
      <c r="HCE66" s="48"/>
      <c r="HCF66" s="48"/>
      <c r="HCG66" s="48"/>
      <c r="HCH66" s="48"/>
      <c r="HCI66" s="48"/>
      <c r="HCJ66" s="48"/>
      <c r="HCK66" s="48"/>
      <c r="HCL66" s="48"/>
      <c r="HCM66" s="48"/>
      <c r="HCN66" s="48"/>
      <c r="HCO66" s="48"/>
      <c r="HCP66" s="48"/>
      <c r="HCQ66" s="48"/>
      <c r="HCR66" s="48"/>
      <c r="HCS66" s="48"/>
      <c r="HCT66" s="48"/>
      <c r="HCU66" s="48"/>
      <c r="HCV66" s="48"/>
      <c r="HCW66" s="48"/>
      <c r="HCX66" s="48"/>
      <c r="HCY66" s="48"/>
      <c r="HCZ66" s="48"/>
      <c r="HDA66" s="48"/>
      <c r="HDB66" s="48"/>
      <c r="HDC66" s="48"/>
      <c r="HDD66" s="48"/>
      <c r="HDE66" s="48"/>
      <c r="HDF66" s="48"/>
      <c r="HDG66" s="48"/>
      <c r="HDH66" s="48"/>
      <c r="HDI66" s="48"/>
      <c r="HDJ66" s="48"/>
      <c r="HDK66" s="48"/>
      <c r="HDL66" s="48"/>
      <c r="HDM66" s="48"/>
      <c r="HDN66" s="48"/>
      <c r="HDO66" s="48"/>
      <c r="HDP66" s="48"/>
      <c r="HDQ66" s="48"/>
      <c r="HDR66" s="48"/>
      <c r="HDS66" s="48"/>
      <c r="HDT66" s="48"/>
      <c r="HDU66" s="48"/>
      <c r="HDV66" s="48"/>
      <c r="HDW66" s="48"/>
      <c r="HDX66" s="48"/>
      <c r="HDY66" s="48"/>
      <c r="HDZ66" s="48"/>
      <c r="HEA66" s="48"/>
      <c r="HEB66" s="48"/>
      <c r="HEC66" s="48"/>
      <c r="HED66" s="48"/>
      <c r="HEE66" s="48"/>
      <c r="HEF66" s="48"/>
      <c r="HEG66" s="48"/>
      <c r="HEH66" s="48"/>
      <c r="HEI66" s="48"/>
      <c r="HEJ66" s="48"/>
      <c r="HEK66" s="48"/>
      <c r="HEL66" s="48"/>
      <c r="HEM66" s="48"/>
      <c r="HEN66" s="48"/>
      <c r="HEO66" s="48"/>
      <c r="HEP66" s="48"/>
      <c r="HEQ66" s="48"/>
      <c r="HER66" s="48"/>
      <c r="HES66" s="48"/>
      <c r="HET66" s="48"/>
      <c r="HEU66" s="48"/>
      <c r="HEV66" s="48"/>
      <c r="HEW66" s="48"/>
      <c r="HEX66" s="48"/>
      <c r="HEY66" s="48"/>
      <c r="HEZ66" s="48"/>
      <c r="HFA66" s="48"/>
      <c r="HFB66" s="48"/>
      <c r="HFC66" s="48"/>
      <c r="HFD66" s="48"/>
      <c r="HFE66" s="48"/>
      <c r="HFF66" s="48"/>
      <c r="HFG66" s="48"/>
      <c r="HFH66" s="48"/>
      <c r="HFI66" s="48"/>
      <c r="HFJ66" s="48"/>
      <c r="HFK66" s="48"/>
      <c r="HFL66" s="48"/>
      <c r="HFM66" s="48"/>
      <c r="HFN66" s="48"/>
      <c r="HFO66" s="48"/>
      <c r="HFP66" s="48"/>
      <c r="HFQ66" s="48"/>
      <c r="HFR66" s="48"/>
      <c r="HFS66" s="48"/>
      <c r="HFT66" s="48"/>
      <c r="HFU66" s="48"/>
      <c r="HFV66" s="48"/>
      <c r="HFW66" s="48"/>
      <c r="HFX66" s="48"/>
      <c r="HFY66" s="48"/>
      <c r="HFZ66" s="48"/>
      <c r="HGA66" s="48"/>
      <c r="HGB66" s="48"/>
      <c r="HGC66" s="48"/>
      <c r="HGD66" s="48"/>
      <c r="HGE66" s="48"/>
      <c r="HGF66" s="48"/>
      <c r="HGG66" s="48"/>
      <c r="HGH66" s="48"/>
      <c r="HGI66" s="48"/>
      <c r="HGJ66" s="48"/>
      <c r="HGK66" s="48"/>
      <c r="HGL66" s="48"/>
      <c r="HGM66" s="48"/>
      <c r="HGN66" s="48"/>
      <c r="HGO66" s="48"/>
      <c r="HGP66" s="48"/>
      <c r="HGQ66" s="48"/>
      <c r="HGR66" s="48"/>
      <c r="HGS66" s="48"/>
      <c r="HGT66" s="48"/>
      <c r="HGU66" s="48"/>
      <c r="HGV66" s="48"/>
      <c r="HGW66" s="48"/>
      <c r="HGX66" s="48"/>
      <c r="HGY66" s="48"/>
      <c r="HGZ66" s="48"/>
      <c r="HHA66" s="48"/>
      <c r="HHB66" s="48"/>
      <c r="HHC66" s="48"/>
      <c r="HHD66" s="48"/>
      <c r="HHE66" s="48"/>
      <c r="HHF66" s="48"/>
      <c r="HHG66" s="48"/>
      <c r="HHH66" s="48"/>
      <c r="HHI66" s="48"/>
      <c r="HHJ66" s="48"/>
      <c r="HHK66" s="48"/>
      <c r="HHL66" s="48"/>
      <c r="HHM66" s="48"/>
      <c r="HHN66" s="48"/>
      <c r="HHO66" s="48"/>
      <c r="HHP66" s="48"/>
      <c r="HHQ66" s="48"/>
      <c r="HHR66" s="48"/>
      <c r="HHS66" s="48"/>
      <c r="HHT66" s="48"/>
      <c r="HHU66" s="48"/>
      <c r="HHV66" s="48"/>
      <c r="HHW66" s="48"/>
      <c r="HHX66" s="48"/>
      <c r="HHY66" s="48"/>
      <c r="HHZ66" s="48"/>
      <c r="HIA66" s="48"/>
      <c r="HIB66" s="48"/>
      <c r="HIC66" s="48"/>
      <c r="HID66" s="48"/>
      <c r="HIE66" s="48"/>
      <c r="HIF66" s="48"/>
      <c r="HIG66" s="48"/>
      <c r="HIH66" s="48"/>
      <c r="HII66" s="48"/>
      <c r="HIJ66" s="48"/>
      <c r="HIK66" s="48"/>
      <c r="HIL66" s="48"/>
      <c r="HIM66" s="48"/>
      <c r="HIN66" s="48"/>
      <c r="HIO66" s="48"/>
      <c r="HIP66" s="48"/>
      <c r="HIQ66" s="48"/>
      <c r="HIR66" s="48"/>
      <c r="HIS66" s="48"/>
      <c r="HIT66" s="48"/>
      <c r="HIU66" s="48"/>
      <c r="HIV66" s="48"/>
      <c r="HIW66" s="48"/>
      <c r="HIX66" s="48"/>
      <c r="HIY66" s="48"/>
      <c r="HIZ66" s="48"/>
      <c r="HJA66" s="48"/>
      <c r="HJB66" s="48"/>
      <c r="HJC66" s="48"/>
      <c r="HJD66" s="48"/>
      <c r="HJE66" s="48"/>
      <c r="HJF66" s="48"/>
      <c r="HJG66" s="48"/>
      <c r="HJH66" s="48"/>
      <c r="HJI66" s="48"/>
      <c r="HJJ66" s="48"/>
      <c r="HJK66" s="48"/>
      <c r="HJL66" s="48"/>
      <c r="HJM66" s="48"/>
      <c r="HJN66" s="48"/>
      <c r="HJO66" s="48"/>
      <c r="HJP66" s="48"/>
      <c r="HJQ66" s="48"/>
      <c r="HJR66" s="48"/>
      <c r="HJS66" s="48"/>
      <c r="HJT66" s="48"/>
      <c r="HJU66" s="48"/>
      <c r="HJV66" s="48"/>
      <c r="HJW66" s="48"/>
      <c r="HJX66" s="48"/>
      <c r="HJY66" s="48"/>
      <c r="HJZ66" s="48"/>
      <c r="HKA66" s="48"/>
      <c r="HKB66" s="48"/>
      <c r="HKC66" s="48"/>
      <c r="HKD66" s="48"/>
      <c r="HKE66" s="48"/>
      <c r="HKF66" s="48"/>
      <c r="HKG66" s="48"/>
      <c r="HKH66" s="48"/>
      <c r="HKI66" s="48"/>
      <c r="HKJ66" s="48"/>
      <c r="HKK66" s="48"/>
      <c r="HKL66" s="48"/>
      <c r="HKM66" s="48"/>
      <c r="HKN66" s="48"/>
      <c r="HKO66" s="48"/>
      <c r="HKP66" s="48"/>
      <c r="HKQ66" s="48"/>
      <c r="HKR66" s="48"/>
      <c r="HKS66" s="48"/>
      <c r="HKT66" s="48"/>
      <c r="HKU66" s="48"/>
      <c r="HKV66" s="48"/>
      <c r="HKW66" s="48"/>
      <c r="HKX66" s="48"/>
      <c r="HKY66" s="48"/>
      <c r="HKZ66" s="48"/>
      <c r="HLA66" s="48"/>
      <c r="HLB66" s="48"/>
      <c r="HLC66" s="48"/>
      <c r="HLD66" s="48"/>
      <c r="HLE66" s="48"/>
      <c r="HLF66" s="48"/>
      <c r="HLG66" s="48"/>
      <c r="HLH66" s="48"/>
      <c r="HLI66" s="48"/>
      <c r="HLJ66" s="48"/>
      <c r="HLK66" s="48"/>
      <c r="HLL66" s="48"/>
      <c r="HLM66" s="48"/>
      <c r="HLN66" s="48"/>
      <c r="HLO66" s="48"/>
      <c r="HLP66" s="48"/>
      <c r="HLQ66" s="48"/>
      <c r="HLR66" s="48"/>
      <c r="HLS66" s="48"/>
      <c r="HLT66" s="48"/>
      <c r="HLU66" s="48"/>
      <c r="HLV66" s="48"/>
      <c r="HLW66" s="48"/>
      <c r="HLX66" s="48"/>
      <c r="HLY66" s="48"/>
      <c r="HLZ66" s="48"/>
      <c r="HMA66" s="48"/>
      <c r="HMB66" s="48"/>
      <c r="HMC66" s="48"/>
      <c r="HMD66" s="48"/>
      <c r="HME66" s="48"/>
      <c r="HMF66" s="48"/>
      <c r="HMG66" s="48"/>
      <c r="HMH66" s="48"/>
      <c r="HMI66" s="48"/>
      <c r="HMJ66" s="48"/>
      <c r="HMK66" s="48"/>
      <c r="HML66" s="48"/>
      <c r="HMM66" s="48"/>
      <c r="HMN66" s="48"/>
      <c r="HMO66" s="48"/>
      <c r="HMP66" s="48"/>
      <c r="HMQ66" s="48"/>
      <c r="HMR66" s="48"/>
      <c r="HMS66" s="48"/>
      <c r="HMT66" s="48"/>
      <c r="HMU66" s="48"/>
      <c r="HMV66" s="48"/>
      <c r="HMW66" s="48"/>
      <c r="HMX66" s="48"/>
      <c r="HMY66" s="48"/>
      <c r="HMZ66" s="48"/>
      <c r="HNA66" s="48"/>
      <c r="HNB66" s="48"/>
      <c r="HNC66" s="48"/>
      <c r="HND66" s="48"/>
      <c r="HNE66" s="48"/>
      <c r="HNF66" s="48"/>
      <c r="HNG66" s="48"/>
      <c r="HNH66" s="48"/>
      <c r="HNI66" s="48"/>
      <c r="HNJ66" s="48"/>
      <c r="HNK66" s="48"/>
      <c r="HNL66" s="48"/>
      <c r="HNM66" s="48"/>
      <c r="HNN66" s="48"/>
      <c r="HNO66" s="48"/>
      <c r="HNP66" s="48"/>
      <c r="HNQ66" s="48"/>
      <c r="HNR66" s="48"/>
      <c r="HNS66" s="48"/>
      <c r="HNT66" s="48"/>
      <c r="HNU66" s="48"/>
      <c r="HNV66" s="48"/>
      <c r="HNW66" s="48"/>
      <c r="HNX66" s="48"/>
      <c r="HNY66" s="48"/>
      <c r="HNZ66" s="48"/>
      <c r="HOA66" s="48"/>
      <c r="HOB66" s="48"/>
      <c r="HOC66" s="48"/>
      <c r="HOD66" s="48"/>
      <c r="HOE66" s="48"/>
      <c r="HOF66" s="48"/>
      <c r="HOG66" s="48"/>
      <c r="HOH66" s="48"/>
      <c r="HOI66" s="48"/>
      <c r="HOJ66" s="48"/>
      <c r="HOK66" s="48"/>
      <c r="HOL66" s="48"/>
      <c r="HOM66" s="48"/>
      <c r="HON66" s="48"/>
      <c r="HOO66" s="48"/>
      <c r="HOP66" s="48"/>
      <c r="HOQ66" s="48"/>
      <c r="HOR66" s="48"/>
      <c r="HOS66" s="48"/>
      <c r="HOT66" s="48"/>
      <c r="HOU66" s="48"/>
      <c r="HOV66" s="48"/>
      <c r="HOW66" s="48"/>
      <c r="HOX66" s="48"/>
      <c r="HOY66" s="48"/>
      <c r="HOZ66" s="48"/>
      <c r="HPA66" s="48"/>
      <c r="HPB66" s="48"/>
      <c r="HPC66" s="48"/>
      <c r="HPD66" s="48"/>
      <c r="HPE66" s="48"/>
      <c r="HPF66" s="48"/>
      <c r="HPG66" s="48"/>
      <c r="HPH66" s="48"/>
      <c r="HPI66" s="48"/>
      <c r="HPJ66" s="48"/>
      <c r="HPK66" s="48"/>
      <c r="HPL66" s="48"/>
      <c r="HPM66" s="48"/>
      <c r="HPN66" s="48"/>
      <c r="HPO66" s="48"/>
      <c r="HPP66" s="48"/>
      <c r="HPQ66" s="48"/>
      <c r="HPR66" s="48"/>
      <c r="HPS66" s="48"/>
      <c r="HPT66" s="48"/>
      <c r="HPU66" s="48"/>
      <c r="HPV66" s="48"/>
      <c r="HPW66" s="48"/>
      <c r="HPX66" s="48"/>
      <c r="HPY66" s="48"/>
      <c r="HPZ66" s="48"/>
      <c r="HQA66" s="48"/>
      <c r="HQB66" s="48"/>
      <c r="HQC66" s="48"/>
      <c r="HQD66" s="48"/>
      <c r="HQE66" s="48"/>
      <c r="HQF66" s="48"/>
      <c r="HQG66" s="48"/>
      <c r="HQH66" s="48"/>
      <c r="HQI66" s="48"/>
      <c r="HQJ66" s="48"/>
      <c r="HQK66" s="48"/>
      <c r="HQL66" s="48"/>
      <c r="HQM66" s="48"/>
      <c r="HQN66" s="48"/>
      <c r="HQO66" s="48"/>
      <c r="HQP66" s="48"/>
      <c r="HQQ66" s="48"/>
      <c r="HQR66" s="48"/>
      <c r="HQS66" s="48"/>
      <c r="HQT66" s="48"/>
      <c r="HQU66" s="48"/>
      <c r="HQV66" s="48"/>
      <c r="HQW66" s="48"/>
      <c r="HQX66" s="48"/>
      <c r="HQY66" s="48"/>
      <c r="HQZ66" s="48"/>
      <c r="HRA66" s="48"/>
      <c r="HRB66" s="48"/>
      <c r="HRC66" s="48"/>
      <c r="HRD66" s="48"/>
      <c r="HRE66" s="48"/>
      <c r="HRF66" s="48"/>
      <c r="HRG66" s="48"/>
      <c r="HRH66" s="48"/>
      <c r="HRI66" s="48"/>
      <c r="HRJ66" s="48"/>
      <c r="HRK66" s="48"/>
      <c r="HRL66" s="48"/>
      <c r="HRM66" s="48"/>
      <c r="HRN66" s="48"/>
      <c r="HRO66" s="48"/>
      <c r="HRP66" s="48"/>
      <c r="HRQ66" s="48"/>
      <c r="HRR66" s="48"/>
      <c r="HRS66" s="48"/>
      <c r="HRT66" s="48"/>
      <c r="HRU66" s="48"/>
      <c r="HRV66" s="48"/>
      <c r="HRW66" s="48"/>
      <c r="HRX66" s="48"/>
      <c r="HRY66" s="48"/>
      <c r="HRZ66" s="48"/>
      <c r="HSA66" s="48"/>
      <c r="HSB66" s="48"/>
      <c r="HSC66" s="48"/>
      <c r="HSD66" s="48"/>
      <c r="HSE66" s="48"/>
      <c r="HSF66" s="48"/>
      <c r="HSG66" s="48"/>
      <c r="HSH66" s="48"/>
      <c r="HSI66" s="48"/>
      <c r="HSJ66" s="48"/>
      <c r="HSK66" s="48"/>
      <c r="HSL66" s="48"/>
      <c r="HSM66" s="48"/>
      <c r="HSN66" s="48"/>
      <c r="HSO66" s="48"/>
      <c r="HSP66" s="48"/>
      <c r="HSQ66" s="48"/>
      <c r="HSR66" s="48"/>
      <c r="HSS66" s="48"/>
      <c r="HST66" s="48"/>
      <c r="HSU66" s="48"/>
      <c r="HSV66" s="48"/>
      <c r="HSW66" s="48"/>
      <c r="HSX66" s="48"/>
      <c r="HSY66" s="48"/>
      <c r="HSZ66" s="48"/>
      <c r="HTA66" s="48"/>
      <c r="HTB66" s="48"/>
      <c r="HTC66" s="48"/>
      <c r="HTD66" s="48"/>
      <c r="HTE66" s="48"/>
      <c r="HTF66" s="48"/>
      <c r="HTG66" s="48"/>
      <c r="HTH66" s="48"/>
      <c r="HTI66" s="48"/>
      <c r="HTJ66" s="48"/>
      <c r="HTK66" s="48"/>
      <c r="HTL66" s="48"/>
      <c r="HTM66" s="48"/>
      <c r="HTN66" s="48"/>
      <c r="HTO66" s="48"/>
      <c r="HTP66" s="48"/>
      <c r="HTQ66" s="48"/>
      <c r="HTR66" s="48"/>
      <c r="HTS66" s="48"/>
      <c r="HTT66" s="48"/>
      <c r="HTU66" s="48"/>
      <c r="HTV66" s="48"/>
      <c r="HTW66" s="48"/>
      <c r="HTX66" s="48"/>
      <c r="HTY66" s="48"/>
      <c r="HTZ66" s="48"/>
      <c r="HUA66" s="48"/>
      <c r="HUB66" s="48"/>
      <c r="HUC66" s="48"/>
      <c r="HUD66" s="48"/>
      <c r="HUE66" s="48"/>
      <c r="HUF66" s="48"/>
      <c r="HUG66" s="48"/>
      <c r="HUH66" s="48"/>
      <c r="HUI66" s="48"/>
      <c r="HUJ66" s="48"/>
      <c r="HUK66" s="48"/>
      <c r="HUL66" s="48"/>
      <c r="HUM66" s="48"/>
      <c r="HUN66" s="48"/>
      <c r="HUO66" s="48"/>
      <c r="HUP66" s="48"/>
      <c r="HUQ66" s="48"/>
      <c r="HUR66" s="48"/>
      <c r="HUS66" s="48"/>
      <c r="HUT66" s="48"/>
      <c r="HUU66" s="48"/>
      <c r="HUV66" s="48"/>
      <c r="HUW66" s="48"/>
      <c r="HUX66" s="48"/>
      <c r="HUY66" s="48"/>
      <c r="HUZ66" s="48"/>
      <c r="HVA66" s="48"/>
      <c r="HVB66" s="48"/>
      <c r="HVC66" s="48"/>
      <c r="HVD66" s="48"/>
      <c r="HVE66" s="48"/>
      <c r="HVF66" s="48"/>
      <c r="HVG66" s="48"/>
      <c r="HVH66" s="48"/>
      <c r="HVI66" s="48"/>
      <c r="HVJ66" s="48"/>
      <c r="HVK66" s="48"/>
      <c r="HVL66" s="48"/>
      <c r="HVM66" s="48"/>
      <c r="HVN66" s="48"/>
      <c r="HVO66" s="48"/>
      <c r="HVP66" s="48"/>
      <c r="HVQ66" s="48"/>
      <c r="HVR66" s="48"/>
      <c r="HVS66" s="48"/>
      <c r="HVT66" s="48"/>
      <c r="HVU66" s="48"/>
      <c r="HVV66" s="48"/>
      <c r="HVW66" s="48"/>
      <c r="HVX66" s="48"/>
      <c r="HVY66" s="48"/>
      <c r="HVZ66" s="48"/>
      <c r="HWA66" s="48"/>
      <c r="HWB66" s="48"/>
      <c r="HWC66" s="48"/>
      <c r="HWD66" s="48"/>
      <c r="HWE66" s="48"/>
      <c r="HWF66" s="48"/>
      <c r="HWG66" s="48"/>
      <c r="HWH66" s="48"/>
      <c r="HWI66" s="48"/>
      <c r="HWJ66" s="48"/>
      <c r="HWK66" s="48"/>
      <c r="HWL66" s="48"/>
      <c r="HWM66" s="48"/>
      <c r="HWN66" s="48"/>
      <c r="HWO66" s="48"/>
      <c r="HWP66" s="48"/>
      <c r="HWQ66" s="48"/>
      <c r="HWR66" s="48"/>
      <c r="HWS66" s="48"/>
      <c r="HWT66" s="48"/>
      <c r="HWU66" s="48"/>
      <c r="HWV66" s="48"/>
      <c r="HWW66" s="48"/>
      <c r="HWX66" s="48"/>
      <c r="HWY66" s="48"/>
      <c r="HWZ66" s="48"/>
      <c r="HXA66" s="48"/>
      <c r="HXB66" s="48"/>
      <c r="HXC66" s="48"/>
      <c r="HXD66" s="48"/>
      <c r="HXE66" s="48"/>
      <c r="HXF66" s="48"/>
      <c r="HXG66" s="48"/>
      <c r="HXH66" s="48"/>
      <c r="HXI66" s="48"/>
      <c r="HXJ66" s="48"/>
      <c r="HXK66" s="48"/>
      <c r="HXL66" s="48"/>
      <c r="HXM66" s="48"/>
      <c r="HXN66" s="48"/>
      <c r="HXO66" s="48"/>
      <c r="HXP66" s="48"/>
      <c r="HXQ66" s="48"/>
      <c r="HXR66" s="48"/>
      <c r="HXS66" s="48"/>
      <c r="HXT66" s="48"/>
      <c r="HXU66" s="48"/>
      <c r="HXV66" s="48"/>
      <c r="HXW66" s="48"/>
      <c r="HXX66" s="48"/>
      <c r="HXY66" s="48"/>
      <c r="HXZ66" s="48"/>
      <c r="HYA66" s="48"/>
      <c r="HYB66" s="48"/>
      <c r="HYC66" s="48"/>
      <c r="HYD66" s="48"/>
      <c r="HYE66" s="48"/>
      <c r="HYF66" s="48"/>
      <c r="HYG66" s="48"/>
      <c r="HYH66" s="48"/>
      <c r="HYI66" s="48"/>
      <c r="HYJ66" s="48"/>
      <c r="HYK66" s="48"/>
      <c r="HYL66" s="48"/>
      <c r="HYM66" s="48"/>
      <c r="HYN66" s="48"/>
      <c r="HYO66" s="48"/>
      <c r="HYP66" s="48"/>
      <c r="HYQ66" s="48"/>
      <c r="HYR66" s="48"/>
      <c r="HYS66" s="48"/>
      <c r="HYT66" s="48"/>
      <c r="HYU66" s="48"/>
      <c r="HYV66" s="48"/>
      <c r="HYW66" s="48"/>
      <c r="HYX66" s="48"/>
      <c r="HYY66" s="48"/>
      <c r="HYZ66" s="48"/>
      <c r="HZA66" s="48"/>
      <c r="HZB66" s="48"/>
      <c r="HZC66" s="48"/>
      <c r="HZD66" s="48"/>
      <c r="HZE66" s="48"/>
      <c r="HZF66" s="48"/>
      <c r="HZG66" s="48"/>
      <c r="HZH66" s="48"/>
      <c r="HZI66" s="48"/>
      <c r="HZJ66" s="48"/>
      <c r="HZK66" s="48"/>
      <c r="HZL66" s="48"/>
      <c r="HZM66" s="48"/>
      <c r="HZN66" s="48"/>
      <c r="HZO66" s="48"/>
      <c r="HZP66" s="48"/>
      <c r="HZQ66" s="48"/>
      <c r="HZR66" s="48"/>
      <c r="HZS66" s="48"/>
      <c r="HZT66" s="48"/>
      <c r="HZU66" s="48"/>
      <c r="HZV66" s="48"/>
      <c r="HZW66" s="48"/>
      <c r="HZX66" s="48"/>
      <c r="HZY66" s="48"/>
      <c r="HZZ66" s="48"/>
      <c r="IAA66" s="48"/>
      <c r="IAB66" s="48"/>
      <c r="IAC66" s="48"/>
      <c r="IAD66" s="48"/>
      <c r="IAE66" s="48"/>
      <c r="IAF66" s="48"/>
      <c r="IAG66" s="48"/>
      <c r="IAH66" s="48"/>
      <c r="IAI66" s="48"/>
      <c r="IAJ66" s="48"/>
      <c r="IAK66" s="48"/>
      <c r="IAL66" s="48"/>
      <c r="IAM66" s="48"/>
      <c r="IAN66" s="48"/>
      <c r="IAO66" s="48"/>
      <c r="IAP66" s="48"/>
      <c r="IAQ66" s="48"/>
      <c r="IAR66" s="48"/>
      <c r="IAS66" s="48"/>
      <c r="IAT66" s="48"/>
      <c r="IAU66" s="48"/>
      <c r="IAV66" s="48"/>
      <c r="IAW66" s="48"/>
      <c r="IAX66" s="48"/>
      <c r="IAY66" s="48"/>
      <c r="IAZ66" s="48"/>
      <c r="IBA66" s="48"/>
      <c r="IBB66" s="48"/>
      <c r="IBC66" s="48"/>
      <c r="IBD66" s="48"/>
      <c r="IBE66" s="48"/>
      <c r="IBF66" s="48"/>
      <c r="IBG66" s="48"/>
      <c r="IBH66" s="48"/>
      <c r="IBI66" s="48"/>
      <c r="IBJ66" s="48"/>
      <c r="IBK66" s="48"/>
      <c r="IBL66" s="48"/>
      <c r="IBM66" s="48"/>
      <c r="IBN66" s="48"/>
      <c r="IBO66" s="48"/>
      <c r="IBP66" s="48"/>
      <c r="IBQ66" s="48"/>
      <c r="IBR66" s="48"/>
      <c r="IBS66" s="48"/>
      <c r="IBT66" s="48"/>
      <c r="IBU66" s="48"/>
      <c r="IBV66" s="48"/>
      <c r="IBW66" s="48"/>
      <c r="IBX66" s="48"/>
      <c r="IBY66" s="48"/>
      <c r="IBZ66" s="48"/>
      <c r="ICA66" s="48"/>
      <c r="ICB66" s="48"/>
      <c r="ICC66" s="48"/>
      <c r="ICD66" s="48"/>
      <c r="ICE66" s="48"/>
      <c r="ICF66" s="48"/>
      <c r="ICG66" s="48"/>
      <c r="ICH66" s="48"/>
      <c r="ICI66" s="48"/>
      <c r="ICJ66" s="48"/>
      <c r="ICK66" s="48"/>
      <c r="ICL66" s="48"/>
      <c r="ICM66" s="48"/>
      <c r="ICN66" s="48"/>
      <c r="ICO66" s="48"/>
      <c r="ICP66" s="48"/>
      <c r="ICQ66" s="48"/>
      <c r="ICR66" s="48"/>
      <c r="ICS66" s="48"/>
      <c r="ICT66" s="48"/>
      <c r="ICU66" s="48"/>
      <c r="ICV66" s="48"/>
      <c r="ICW66" s="48"/>
      <c r="ICX66" s="48"/>
      <c r="ICY66" s="48"/>
      <c r="ICZ66" s="48"/>
      <c r="IDA66" s="48"/>
      <c r="IDB66" s="48"/>
      <c r="IDC66" s="48"/>
      <c r="IDD66" s="48"/>
      <c r="IDE66" s="48"/>
      <c r="IDF66" s="48"/>
      <c r="IDG66" s="48"/>
      <c r="IDH66" s="48"/>
      <c r="IDI66" s="48"/>
      <c r="IDJ66" s="48"/>
      <c r="IDK66" s="48"/>
      <c r="IDL66" s="48"/>
      <c r="IDM66" s="48"/>
      <c r="IDN66" s="48"/>
      <c r="IDO66" s="48"/>
      <c r="IDP66" s="48"/>
      <c r="IDQ66" s="48"/>
      <c r="IDR66" s="48"/>
      <c r="IDS66" s="48"/>
      <c r="IDT66" s="48"/>
      <c r="IDU66" s="48"/>
      <c r="IDV66" s="48"/>
      <c r="IDW66" s="48"/>
      <c r="IDX66" s="48"/>
      <c r="IDY66" s="48"/>
      <c r="IDZ66" s="48"/>
      <c r="IEA66" s="48"/>
      <c r="IEB66" s="48"/>
      <c r="IEC66" s="48"/>
      <c r="IED66" s="48"/>
      <c r="IEE66" s="48"/>
      <c r="IEF66" s="48"/>
      <c r="IEG66" s="48"/>
      <c r="IEH66" s="48"/>
      <c r="IEI66" s="48"/>
      <c r="IEJ66" s="48"/>
      <c r="IEK66" s="48"/>
      <c r="IEL66" s="48"/>
      <c r="IEM66" s="48"/>
      <c r="IEN66" s="48"/>
      <c r="IEO66" s="48"/>
      <c r="IEP66" s="48"/>
      <c r="IEQ66" s="48"/>
      <c r="IER66" s="48"/>
      <c r="IES66" s="48"/>
      <c r="IET66" s="48"/>
      <c r="IEU66" s="48"/>
      <c r="IEV66" s="48"/>
      <c r="IEW66" s="48"/>
      <c r="IEX66" s="48"/>
      <c r="IEY66" s="48"/>
      <c r="IEZ66" s="48"/>
      <c r="IFA66" s="48"/>
      <c r="IFB66" s="48"/>
      <c r="IFC66" s="48"/>
      <c r="IFD66" s="48"/>
      <c r="IFE66" s="48"/>
      <c r="IFF66" s="48"/>
      <c r="IFG66" s="48"/>
      <c r="IFH66" s="48"/>
      <c r="IFI66" s="48"/>
      <c r="IFJ66" s="48"/>
      <c r="IFK66" s="48"/>
      <c r="IFL66" s="48"/>
      <c r="IFM66" s="48"/>
      <c r="IFN66" s="48"/>
      <c r="IFO66" s="48"/>
      <c r="IFP66" s="48"/>
      <c r="IFQ66" s="48"/>
      <c r="IFR66" s="48"/>
      <c r="IFS66" s="48"/>
      <c r="IFT66" s="48"/>
      <c r="IFU66" s="48"/>
      <c r="IFV66" s="48"/>
      <c r="IFW66" s="48"/>
      <c r="IFX66" s="48"/>
      <c r="IFY66" s="48"/>
      <c r="IFZ66" s="48"/>
      <c r="IGA66" s="48"/>
      <c r="IGB66" s="48"/>
      <c r="IGC66" s="48"/>
      <c r="IGD66" s="48"/>
      <c r="IGE66" s="48"/>
      <c r="IGF66" s="48"/>
      <c r="IGG66" s="48"/>
      <c r="IGH66" s="48"/>
      <c r="IGI66" s="48"/>
      <c r="IGJ66" s="48"/>
      <c r="IGK66" s="48"/>
      <c r="IGL66" s="48"/>
      <c r="IGM66" s="48"/>
      <c r="IGN66" s="48"/>
      <c r="IGO66" s="48"/>
      <c r="IGP66" s="48"/>
      <c r="IGQ66" s="48"/>
      <c r="IGR66" s="48"/>
      <c r="IGS66" s="48"/>
      <c r="IGT66" s="48"/>
      <c r="IGU66" s="48"/>
      <c r="IGV66" s="48"/>
      <c r="IGW66" s="48"/>
      <c r="IGX66" s="48"/>
      <c r="IGY66" s="48"/>
      <c r="IGZ66" s="48"/>
      <c r="IHA66" s="48"/>
      <c r="IHB66" s="48"/>
      <c r="IHC66" s="48"/>
      <c r="IHD66" s="48"/>
      <c r="IHE66" s="48"/>
      <c r="IHF66" s="48"/>
      <c r="IHG66" s="48"/>
      <c r="IHH66" s="48"/>
      <c r="IHI66" s="48"/>
      <c r="IHJ66" s="48"/>
      <c r="IHK66" s="48"/>
      <c r="IHL66" s="48"/>
      <c r="IHM66" s="48"/>
      <c r="IHN66" s="48"/>
      <c r="IHO66" s="48"/>
      <c r="IHP66" s="48"/>
      <c r="IHQ66" s="48"/>
      <c r="IHR66" s="48"/>
      <c r="IHS66" s="48"/>
      <c r="IHT66" s="48"/>
      <c r="IHU66" s="48"/>
      <c r="IHV66" s="48"/>
      <c r="IHW66" s="48"/>
      <c r="IHX66" s="48"/>
      <c r="IHY66" s="48"/>
      <c r="IHZ66" s="48"/>
      <c r="IIA66" s="48"/>
      <c r="IIB66" s="48"/>
      <c r="IIC66" s="48"/>
      <c r="IID66" s="48"/>
      <c r="IIE66" s="48"/>
      <c r="IIF66" s="48"/>
      <c r="IIG66" s="48"/>
      <c r="IIH66" s="48"/>
      <c r="III66" s="48"/>
      <c r="IIJ66" s="48"/>
      <c r="IIK66" s="48"/>
      <c r="IIL66" s="48"/>
      <c r="IIM66" s="48"/>
      <c r="IIN66" s="48"/>
      <c r="IIO66" s="48"/>
      <c r="IIP66" s="48"/>
      <c r="IIQ66" s="48"/>
      <c r="IIR66" s="48"/>
      <c r="IIS66" s="48"/>
      <c r="IIT66" s="48"/>
      <c r="IIU66" s="48"/>
      <c r="IIV66" s="48"/>
      <c r="IIW66" s="48"/>
      <c r="IIX66" s="48"/>
      <c r="IIY66" s="48"/>
      <c r="IIZ66" s="48"/>
      <c r="IJA66" s="48"/>
      <c r="IJB66" s="48"/>
      <c r="IJC66" s="48"/>
      <c r="IJD66" s="48"/>
      <c r="IJE66" s="48"/>
      <c r="IJF66" s="48"/>
      <c r="IJG66" s="48"/>
      <c r="IJH66" s="48"/>
      <c r="IJI66" s="48"/>
      <c r="IJJ66" s="48"/>
      <c r="IJK66" s="48"/>
      <c r="IJL66" s="48"/>
      <c r="IJM66" s="48"/>
      <c r="IJN66" s="48"/>
      <c r="IJO66" s="48"/>
      <c r="IJP66" s="48"/>
      <c r="IJQ66" s="48"/>
      <c r="IJR66" s="48"/>
      <c r="IJS66" s="48"/>
      <c r="IJT66" s="48"/>
      <c r="IJU66" s="48"/>
      <c r="IJV66" s="48"/>
      <c r="IJW66" s="48"/>
      <c r="IJX66" s="48"/>
      <c r="IJY66" s="48"/>
      <c r="IJZ66" s="48"/>
      <c r="IKA66" s="48"/>
      <c r="IKB66" s="48"/>
      <c r="IKC66" s="48"/>
      <c r="IKD66" s="48"/>
      <c r="IKE66" s="48"/>
      <c r="IKF66" s="48"/>
      <c r="IKG66" s="48"/>
      <c r="IKH66" s="48"/>
      <c r="IKI66" s="48"/>
      <c r="IKJ66" s="48"/>
      <c r="IKK66" s="48"/>
      <c r="IKL66" s="48"/>
      <c r="IKM66" s="48"/>
      <c r="IKN66" s="48"/>
      <c r="IKO66" s="48"/>
      <c r="IKP66" s="48"/>
      <c r="IKQ66" s="48"/>
      <c r="IKR66" s="48"/>
      <c r="IKS66" s="48"/>
      <c r="IKT66" s="48"/>
      <c r="IKU66" s="48"/>
      <c r="IKV66" s="48"/>
      <c r="IKW66" s="48"/>
      <c r="IKX66" s="48"/>
      <c r="IKY66" s="48"/>
      <c r="IKZ66" s="48"/>
      <c r="ILA66" s="48"/>
      <c r="ILB66" s="48"/>
      <c r="ILC66" s="48"/>
      <c r="ILD66" s="48"/>
      <c r="ILE66" s="48"/>
      <c r="ILF66" s="48"/>
      <c r="ILG66" s="48"/>
      <c r="ILH66" s="48"/>
      <c r="ILI66" s="48"/>
      <c r="ILJ66" s="48"/>
      <c r="ILK66" s="48"/>
      <c r="ILL66" s="48"/>
      <c r="ILM66" s="48"/>
      <c r="ILN66" s="48"/>
      <c r="ILO66" s="48"/>
      <c r="ILP66" s="48"/>
      <c r="ILQ66" s="48"/>
      <c r="ILR66" s="48"/>
      <c r="ILS66" s="48"/>
      <c r="ILT66" s="48"/>
      <c r="ILU66" s="48"/>
      <c r="ILV66" s="48"/>
      <c r="ILW66" s="48"/>
      <c r="ILX66" s="48"/>
      <c r="ILY66" s="48"/>
      <c r="ILZ66" s="48"/>
      <c r="IMA66" s="48"/>
      <c r="IMB66" s="48"/>
      <c r="IMC66" s="48"/>
      <c r="IMD66" s="48"/>
      <c r="IME66" s="48"/>
      <c r="IMF66" s="48"/>
      <c r="IMG66" s="48"/>
      <c r="IMH66" s="48"/>
      <c r="IMI66" s="48"/>
      <c r="IMJ66" s="48"/>
      <c r="IMK66" s="48"/>
      <c r="IML66" s="48"/>
      <c r="IMM66" s="48"/>
      <c r="IMN66" s="48"/>
      <c r="IMO66" s="48"/>
      <c r="IMP66" s="48"/>
      <c r="IMQ66" s="48"/>
      <c r="IMR66" s="48"/>
      <c r="IMS66" s="48"/>
      <c r="IMT66" s="48"/>
      <c r="IMU66" s="48"/>
      <c r="IMV66" s="48"/>
      <c r="IMW66" s="48"/>
      <c r="IMX66" s="48"/>
      <c r="IMY66" s="48"/>
      <c r="IMZ66" s="48"/>
      <c r="INA66" s="48"/>
      <c r="INB66" s="48"/>
      <c r="INC66" s="48"/>
      <c r="IND66" s="48"/>
      <c r="INE66" s="48"/>
      <c r="INF66" s="48"/>
      <c r="ING66" s="48"/>
      <c r="INH66" s="48"/>
      <c r="INI66" s="48"/>
      <c r="INJ66" s="48"/>
      <c r="INK66" s="48"/>
      <c r="INL66" s="48"/>
      <c r="INM66" s="48"/>
      <c r="INN66" s="48"/>
      <c r="INO66" s="48"/>
      <c r="INP66" s="48"/>
      <c r="INQ66" s="48"/>
      <c r="INR66" s="48"/>
      <c r="INS66" s="48"/>
      <c r="INT66" s="48"/>
      <c r="INU66" s="48"/>
      <c r="INV66" s="48"/>
      <c r="INW66" s="48"/>
      <c r="INX66" s="48"/>
      <c r="INY66" s="48"/>
      <c r="INZ66" s="48"/>
      <c r="IOA66" s="48"/>
      <c r="IOB66" s="48"/>
      <c r="IOC66" s="48"/>
      <c r="IOD66" s="48"/>
      <c r="IOE66" s="48"/>
      <c r="IOF66" s="48"/>
      <c r="IOG66" s="48"/>
      <c r="IOH66" s="48"/>
      <c r="IOI66" s="48"/>
      <c r="IOJ66" s="48"/>
      <c r="IOK66" s="48"/>
      <c r="IOL66" s="48"/>
      <c r="IOM66" s="48"/>
      <c r="ION66" s="48"/>
      <c r="IOO66" s="48"/>
      <c r="IOP66" s="48"/>
      <c r="IOQ66" s="48"/>
      <c r="IOR66" s="48"/>
      <c r="IOS66" s="48"/>
      <c r="IOT66" s="48"/>
      <c r="IOU66" s="48"/>
      <c r="IOV66" s="48"/>
      <c r="IOW66" s="48"/>
      <c r="IOX66" s="48"/>
      <c r="IOY66" s="48"/>
      <c r="IOZ66" s="48"/>
      <c r="IPA66" s="48"/>
      <c r="IPB66" s="48"/>
      <c r="IPC66" s="48"/>
      <c r="IPD66" s="48"/>
      <c r="IPE66" s="48"/>
      <c r="IPF66" s="48"/>
      <c r="IPG66" s="48"/>
      <c r="IPH66" s="48"/>
      <c r="IPI66" s="48"/>
      <c r="IPJ66" s="48"/>
      <c r="IPK66" s="48"/>
      <c r="IPL66" s="48"/>
      <c r="IPM66" s="48"/>
      <c r="IPN66" s="48"/>
      <c r="IPO66" s="48"/>
      <c r="IPP66" s="48"/>
      <c r="IPQ66" s="48"/>
      <c r="IPR66" s="48"/>
      <c r="IPS66" s="48"/>
      <c r="IPT66" s="48"/>
      <c r="IPU66" s="48"/>
      <c r="IPV66" s="48"/>
      <c r="IPW66" s="48"/>
      <c r="IPX66" s="48"/>
      <c r="IPY66" s="48"/>
      <c r="IPZ66" s="48"/>
      <c r="IQA66" s="48"/>
      <c r="IQB66" s="48"/>
      <c r="IQC66" s="48"/>
      <c r="IQD66" s="48"/>
      <c r="IQE66" s="48"/>
      <c r="IQF66" s="48"/>
      <c r="IQG66" s="48"/>
      <c r="IQH66" s="48"/>
      <c r="IQI66" s="48"/>
      <c r="IQJ66" s="48"/>
      <c r="IQK66" s="48"/>
      <c r="IQL66" s="48"/>
      <c r="IQM66" s="48"/>
      <c r="IQN66" s="48"/>
      <c r="IQO66" s="48"/>
      <c r="IQP66" s="48"/>
      <c r="IQQ66" s="48"/>
      <c r="IQR66" s="48"/>
      <c r="IQS66" s="48"/>
      <c r="IQT66" s="48"/>
      <c r="IQU66" s="48"/>
      <c r="IQV66" s="48"/>
      <c r="IQW66" s="48"/>
      <c r="IQX66" s="48"/>
      <c r="IQY66" s="48"/>
      <c r="IQZ66" s="48"/>
      <c r="IRA66" s="48"/>
      <c r="IRB66" s="48"/>
      <c r="IRC66" s="48"/>
      <c r="IRD66" s="48"/>
      <c r="IRE66" s="48"/>
      <c r="IRF66" s="48"/>
      <c r="IRG66" s="48"/>
      <c r="IRH66" s="48"/>
      <c r="IRI66" s="48"/>
      <c r="IRJ66" s="48"/>
      <c r="IRK66" s="48"/>
      <c r="IRL66" s="48"/>
      <c r="IRM66" s="48"/>
      <c r="IRN66" s="48"/>
      <c r="IRO66" s="48"/>
      <c r="IRP66" s="48"/>
      <c r="IRQ66" s="48"/>
      <c r="IRR66" s="48"/>
      <c r="IRS66" s="48"/>
      <c r="IRT66" s="48"/>
      <c r="IRU66" s="48"/>
      <c r="IRV66" s="48"/>
      <c r="IRW66" s="48"/>
      <c r="IRX66" s="48"/>
      <c r="IRY66" s="48"/>
      <c r="IRZ66" s="48"/>
      <c r="ISA66" s="48"/>
      <c r="ISB66" s="48"/>
      <c r="ISC66" s="48"/>
      <c r="ISD66" s="48"/>
      <c r="ISE66" s="48"/>
      <c r="ISF66" s="48"/>
      <c r="ISG66" s="48"/>
      <c r="ISH66" s="48"/>
      <c r="ISI66" s="48"/>
      <c r="ISJ66" s="48"/>
      <c r="ISK66" s="48"/>
      <c r="ISL66" s="48"/>
      <c r="ISM66" s="48"/>
      <c r="ISN66" s="48"/>
      <c r="ISO66" s="48"/>
      <c r="ISP66" s="48"/>
      <c r="ISQ66" s="48"/>
      <c r="ISR66" s="48"/>
      <c r="ISS66" s="48"/>
      <c r="IST66" s="48"/>
      <c r="ISU66" s="48"/>
      <c r="ISV66" s="48"/>
      <c r="ISW66" s="48"/>
      <c r="ISX66" s="48"/>
      <c r="ISY66" s="48"/>
      <c r="ISZ66" s="48"/>
      <c r="ITA66" s="48"/>
      <c r="ITB66" s="48"/>
      <c r="ITC66" s="48"/>
      <c r="ITD66" s="48"/>
      <c r="ITE66" s="48"/>
      <c r="ITF66" s="48"/>
      <c r="ITG66" s="48"/>
      <c r="ITH66" s="48"/>
      <c r="ITI66" s="48"/>
      <c r="ITJ66" s="48"/>
      <c r="ITK66" s="48"/>
      <c r="ITL66" s="48"/>
      <c r="ITM66" s="48"/>
      <c r="ITN66" s="48"/>
      <c r="ITO66" s="48"/>
      <c r="ITP66" s="48"/>
      <c r="ITQ66" s="48"/>
      <c r="ITR66" s="48"/>
      <c r="ITS66" s="48"/>
      <c r="ITT66" s="48"/>
      <c r="ITU66" s="48"/>
      <c r="ITV66" s="48"/>
      <c r="ITW66" s="48"/>
      <c r="ITX66" s="48"/>
      <c r="ITY66" s="48"/>
      <c r="ITZ66" s="48"/>
      <c r="IUA66" s="48"/>
      <c r="IUB66" s="48"/>
      <c r="IUC66" s="48"/>
      <c r="IUD66" s="48"/>
      <c r="IUE66" s="48"/>
      <c r="IUF66" s="48"/>
      <c r="IUG66" s="48"/>
      <c r="IUH66" s="48"/>
      <c r="IUI66" s="48"/>
      <c r="IUJ66" s="48"/>
      <c r="IUK66" s="48"/>
      <c r="IUL66" s="48"/>
      <c r="IUM66" s="48"/>
      <c r="IUN66" s="48"/>
      <c r="IUO66" s="48"/>
      <c r="IUP66" s="48"/>
      <c r="IUQ66" s="48"/>
      <c r="IUR66" s="48"/>
      <c r="IUS66" s="48"/>
      <c r="IUT66" s="48"/>
      <c r="IUU66" s="48"/>
      <c r="IUV66" s="48"/>
      <c r="IUW66" s="48"/>
      <c r="IUX66" s="48"/>
      <c r="IUY66" s="48"/>
      <c r="IUZ66" s="48"/>
      <c r="IVA66" s="48"/>
      <c r="IVB66" s="48"/>
      <c r="IVC66" s="48"/>
      <c r="IVD66" s="48"/>
      <c r="IVE66" s="48"/>
      <c r="IVF66" s="48"/>
      <c r="IVG66" s="48"/>
      <c r="IVH66" s="48"/>
      <c r="IVI66" s="48"/>
      <c r="IVJ66" s="48"/>
      <c r="IVK66" s="48"/>
      <c r="IVL66" s="48"/>
      <c r="IVM66" s="48"/>
      <c r="IVN66" s="48"/>
      <c r="IVO66" s="48"/>
      <c r="IVP66" s="48"/>
      <c r="IVQ66" s="48"/>
      <c r="IVR66" s="48"/>
      <c r="IVS66" s="48"/>
      <c r="IVT66" s="48"/>
      <c r="IVU66" s="48"/>
      <c r="IVV66" s="48"/>
      <c r="IVW66" s="48"/>
      <c r="IVX66" s="48"/>
      <c r="IVY66" s="48"/>
      <c r="IVZ66" s="48"/>
      <c r="IWA66" s="48"/>
      <c r="IWB66" s="48"/>
      <c r="IWC66" s="48"/>
      <c r="IWD66" s="48"/>
      <c r="IWE66" s="48"/>
      <c r="IWF66" s="48"/>
      <c r="IWG66" s="48"/>
      <c r="IWH66" s="48"/>
      <c r="IWI66" s="48"/>
      <c r="IWJ66" s="48"/>
      <c r="IWK66" s="48"/>
      <c r="IWL66" s="48"/>
      <c r="IWM66" s="48"/>
      <c r="IWN66" s="48"/>
      <c r="IWO66" s="48"/>
      <c r="IWP66" s="48"/>
      <c r="IWQ66" s="48"/>
      <c r="IWR66" s="48"/>
      <c r="IWS66" s="48"/>
      <c r="IWT66" s="48"/>
      <c r="IWU66" s="48"/>
      <c r="IWV66" s="48"/>
      <c r="IWW66" s="48"/>
      <c r="IWX66" s="48"/>
      <c r="IWY66" s="48"/>
      <c r="IWZ66" s="48"/>
      <c r="IXA66" s="48"/>
      <c r="IXB66" s="48"/>
      <c r="IXC66" s="48"/>
      <c r="IXD66" s="48"/>
      <c r="IXE66" s="48"/>
      <c r="IXF66" s="48"/>
      <c r="IXG66" s="48"/>
      <c r="IXH66" s="48"/>
      <c r="IXI66" s="48"/>
      <c r="IXJ66" s="48"/>
      <c r="IXK66" s="48"/>
      <c r="IXL66" s="48"/>
      <c r="IXM66" s="48"/>
      <c r="IXN66" s="48"/>
      <c r="IXO66" s="48"/>
      <c r="IXP66" s="48"/>
      <c r="IXQ66" s="48"/>
      <c r="IXR66" s="48"/>
      <c r="IXS66" s="48"/>
      <c r="IXT66" s="48"/>
      <c r="IXU66" s="48"/>
      <c r="IXV66" s="48"/>
      <c r="IXW66" s="48"/>
      <c r="IXX66" s="48"/>
      <c r="IXY66" s="48"/>
      <c r="IXZ66" s="48"/>
      <c r="IYA66" s="48"/>
      <c r="IYB66" s="48"/>
      <c r="IYC66" s="48"/>
      <c r="IYD66" s="48"/>
      <c r="IYE66" s="48"/>
      <c r="IYF66" s="48"/>
      <c r="IYG66" s="48"/>
      <c r="IYH66" s="48"/>
      <c r="IYI66" s="48"/>
      <c r="IYJ66" s="48"/>
      <c r="IYK66" s="48"/>
      <c r="IYL66" s="48"/>
      <c r="IYM66" s="48"/>
      <c r="IYN66" s="48"/>
      <c r="IYO66" s="48"/>
      <c r="IYP66" s="48"/>
      <c r="IYQ66" s="48"/>
      <c r="IYR66" s="48"/>
      <c r="IYS66" s="48"/>
      <c r="IYT66" s="48"/>
      <c r="IYU66" s="48"/>
      <c r="IYV66" s="48"/>
      <c r="IYW66" s="48"/>
      <c r="IYX66" s="48"/>
      <c r="IYY66" s="48"/>
      <c r="IYZ66" s="48"/>
      <c r="IZA66" s="48"/>
      <c r="IZB66" s="48"/>
      <c r="IZC66" s="48"/>
      <c r="IZD66" s="48"/>
      <c r="IZE66" s="48"/>
      <c r="IZF66" s="48"/>
      <c r="IZG66" s="48"/>
      <c r="IZH66" s="48"/>
      <c r="IZI66" s="48"/>
      <c r="IZJ66" s="48"/>
      <c r="IZK66" s="48"/>
      <c r="IZL66" s="48"/>
      <c r="IZM66" s="48"/>
      <c r="IZN66" s="48"/>
      <c r="IZO66" s="48"/>
      <c r="IZP66" s="48"/>
      <c r="IZQ66" s="48"/>
      <c r="IZR66" s="48"/>
      <c r="IZS66" s="48"/>
      <c r="IZT66" s="48"/>
      <c r="IZU66" s="48"/>
      <c r="IZV66" s="48"/>
      <c r="IZW66" s="48"/>
      <c r="IZX66" s="48"/>
      <c r="IZY66" s="48"/>
      <c r="IZZ66" s="48"/>
      <c r="JAA66" s="48"/>
      <c r="JAB66" s="48"/>
      <c r="JAC66" s="48"/>
      <c r="JAD66" s="48"/>
      <c r="JAE66" s="48"/>
      <c r="JAF66" s="48"/>
      <c r="JAG66" s="48"/>
      <c r="JAH66" s="48"/>
      <c r="JAI66" s="48"/>
      <c r="JAJ66" s="48"/>
      <c r="JAK66" s="48"/>
      <c r="JAL66" s="48"/>
      <c r="JAM66" s="48"/>
      <c r="JAN66" s="48"/>
      <c r="JAO66" s="48"/>
      <c r="JAP66" s="48"/>
      <c r="JAQ66" s="48"/>
      <c r="JAR66" s="48"/>
      <c r="JAS66" s="48"/>
      <c r="JAT66" s="48"/>
      <c r="JAU66" s="48"/>
      <c r="JAV66" s="48"/>
      <c r="JAW66" s="48"/>
      <c r="JAX66" s="48"/>
      <c r="JAY66" s="48"/>
      <c r="JAZ66" s="48"/>
      <c r="JBA66" s="48"/>
      <c r="JBB66" s="48"/>
      <c r="JBC66" s="48"/>
      <c r="JBD66" s="48"/>
      <c r="JBE66" s="48"/>
      <c r="JBF66" s="48"/>
      <c r="JBG66" s="48"/>
      <c r="JBH66" s="48"/>
      <c r="JBI66" s="48"/>
      <c r="JBJ66" s="48"/>
      <c r="JBK66" s="48"/>
      <c r="JBL66" s="48"/>
      <c r="JBM66" s="48"/>
      <c r="JBN66" s="48"/>
      <c r="JBO66" s="48"/>
      <c r="JBP66" s="48"/>
      <c r="JBQ66" s="48"/>
      <c r="JBR66" s="48"/>
      <c r="JBS66" s="48"/>
      <c r="JBT66" s="48"/>
      <c r="JBU66" s="48"/>
      <c r="JBV66" s="48"/>
      <c r="JBW66" s="48"/>
      <c r="JBX66" s="48"/>
      <c r="JBY66" s="48"/>
      <c r="JBZ66" s="48"/>
      <c r="JCA66" s="48"/>
      <c r="JCB66" s="48"/>
      <c r="JCC66" s="48"/>
      <c r="JCD66" s="48"/>
      <c r="JCE66" s="48"/>
      <c r="JCF66" s="48"/>
      <c r="JCG66" s="48"/>
      <c r="JCH66" s="48"/>
      <c r="JCI66" s="48"/>
      <c r="JCJ66" s="48"/>
      <c r="JCK66" s="48"/>
      <c r="JCL66" s="48"/>
      <c r="JCM66" s="48"/>
      <c r="JCN66" s="48"/>
      <c r="JCO66" s="48"/>
      <c r="JCP66" s="48"/>
      <c r="JCQ66" s="48"/>
      <c r="JCR66" s="48"/>
      <c r="JCS66" s="48"/>
      <c r="JCT66" s="48"/>
      <c r="JCU66" s="48"/>
      <c r="JCV66" s="48"/>
      <c r="JCW66" s="48"/>
      <c r="JCX66" s="48"/>
      <c r="JCY66" s="48"/>
      <c r="JCZ66" s="48"/>
      <c r="JDA66" s="48"/>
      <c r="JDB66" s="48"/>
      <c r="JDC66" s="48"/>
      <c r="JDD66" s="48"/>
      <c r="JDE66" s="48"/>
      <c r="JDF66" s="48"/>
      <c r="JDG66" s="48"/>
      <c r="JDH66" s="48"/>
      <c r="JDI66" s="48"/>
      <c r="JDJ66" s="48"/>
      <c r="JDK66" s="48"/>
      <c r="JDL66" s="48"/>
      <c r="JDM66" s="48"/>
      <c r="JDN66" s="48"/>
      <c r="JDO66" s="48"/>
      <c r="JDP66" s="48"/>
      <c r="JDQ66" s="48"/>
      <c r="JDR66" s="48"/>
      <c r="JDS66" s="48"/>
      <c r="JDT66" s="48"/>
      <c r="JDU66" s="48"/>
      <c r="JDV66" s="48"/>
      <c r="JDW66" s="48"/>
      <c r="JDX66" s="48"/>
      <c r="JDY66" s="48"/>
      <c r="JDZ66" s="48"/>
      <c r="JEA66" s="48"/>
      <c r="JEB66" s="48"/>
      <c r="JEC66" s="48"/>
      <c r="JED66" s="48"/>
      <c r="JEE66" s="48"/>
      <c r="JEF66" s="48"/>
      <c r="JEG66" s="48"/>
      <c r="JEH66" s="48"/>
      <c r="JEI66" s="48"/>
      <c r="JEJ66" s="48"/>
      <c r="JEK66" s="48"/>
      <c r="JEL66" s="48"/>
      <c r="JEM66" s="48"/>
      <c r="JEN66" s="48"/>
      <c r="JEO66" s="48"/>
      <c r="JEP66" s="48"/>
      <c r="JEQ66" s="48"/>
      <c r="JER66" s="48"/>
      <c r="JES66" s="48"/>
      <c r="JET66" s="48"/>
      <c r="JEU66" s="48"/>
      <c r="JEV66" s="48"/>
      <c r="JEW66" s="48"/>
      <c r="JEX66" s="48"/>
      <c r="JEY66" s="48"/>
      <c r="JEZ66" s="48"/>
      <c r="JFA66" s="48"/>
      <c r="JFB66" s="48"/>
      <c r="JFC66" s="48"/>
      <c r="JFD66" s="48"/>
      <c r="JFE66" s="48"/>
      <c r="JFF66" s="48"/>
      <c r="JFG66" s="48"/>
      <c r="JFH66" s="48"/>
      <c r="JFI66" s="48"/>
      <c r="JFJ66" s="48"/>
      <c r="JFK66" s="48"/>
      <c r="JFL66" s="48"/>
      <c r="JFM66" s="48"/>
      <c r="JFN66" s="48"/>
      <c r="JFO66" s="48"/>
      <c r="JFP66" s="48"/>
      <c r="JFQ66" s="48"/>
      <c r="JFR66" s="48"/>
      <c r="JFS66" s="48"/>
      <c r="JFT66" s="48"/>
      <c r="JFU66" s="48"/>
      <c r="JFV66" s="48"/>
      <c r="JFW66" s="48"/>
      <c r="JFX66" s="48"/>
      <c r="JFY66" s="48"/>
      <c r="JFZ66" s="48"/>
      <c r="JGA66" s="48"/>
      <c r="JGB66" s="48"/>
      <c r="JGC66" s="48"/>
      <c r="JGD66" s="48"/>
      <c r="JGE66" s="48"/>
      <c r="JGF66" s="48"/>
      <c r="JGG66" s="48"/>
      <c r="JGH66" s="48"/>
      <c r="JGI66" s="48"/>
      <c r="JGJ66" s="48"/>
      <c r="JGK66" s="48"/>
      <c r="JGL66" s="48"/>
      <c r="JGM66" s="48"/>
      <c r="JGN66" s="48"/>
      <c r="JGO66" s="48"/>
      <c r="JGP66" s="48"/>
      <c r="JGQ66" s="48"/>
      <c r="JGR66" s="48"/>
      <c r="JGS66" s="48"/>
      <c r="JGT66" s="48"/>
      <c r="JGU66" s="48"/>
      <c r="JGV66" s="48"/>
      <c r="JGW66" s="48"/>
      <c r="JGX66" s="48"/>
      <c r="JGY66" s="48"/>
      <c r="JGZ66" s="48"/>
      <c r="JHA66" s="48"/>
      <c r="JHB66" s="48"/>
      <c r="JHC66" s="48"/>
      <c r="JHD66" s="48"/>
      <c r="JHE66" s="48"/>
      <c r="JHF66" s="48"/>
      <c r="JHG66" s="48"/>
      <c r="JHH66" s="48"/>
      <c r="JHI66" s="48"/>
      <c r="JHJ66" s="48"/>
      <c r="JHK66" s="48"/>
      <c r="JHL66" s="48"/>
      <c r="JHM66" s="48"/>
      <c r="JHN66" s="48"/>
      <c r="JHO66" s="48"/>
      <c r="JHP66" s="48"/>
      <c r="JHQ66" s="48"/>
      <c r="JHR66" s="48"/>
      <c r="JHS66" s="48"/>
      <c r="JHT66" s="48"/>
      <c r="JHU66" s="48"/>
      <c r="JHV66" s="48"/>
      <c r="JHW66" s="48"/>
      <c r="JHX66" s="48"/>
      <c r="JHY66" s="48"/>
      <c r="JHZ66" s="48"/>
      <c r="JIA66" s="48"/>
      <c r="JIB66" s="48"/>
      <c r="JIC66" s="48"/>
      <c r="JID66" s="48"/>
      <c r="JIE66" s="48"/>
      <c r="JIF66" s="48"/>
      <c r="JIG66" s="48"/>
      <c r="JIH66" s="48"/>
      <c r="JII66" s="48"/>
      <c r="JIJ66" s="48"/>
      <c r="JIK66" s="48"/>
      <c r="JIL66" s="48"/>
      <c r="JIM66" s="48"/>
      <c r="JIN66" s="48"/>
      <c r="JIO66" s="48"/>
      <c r="JIP66" s="48"/>
      <c r="JIQ66" s="48"/>
      <c r="JIR66" s="48"/>
      <c r="JIS66" s="48"/>
      <c r="JIT66" s="48"/>
      <c r="JIU66" s="48"/>
      <c r="JIV66" s="48"/>
      <c r="JIW66" s="48"/>
      <c r="JIX66" s="48"/>
      <c r="JIY66" s="48"/>
      <c r="JIZ66" s="48"/>
      <c r="JJA66" s="48"/>
      <c r="JJB66" s="48"/>
      <c r="JJC66" s="48"/>
      <c r="JJD66" s="48"/>
      <c r="JJE66" s="48"/>
      <c r="JJF66" s="48"/>
      <c r="JJG66" s="48"/>
      <c r="JJH66" s="48"/>
      <c r="JJI66" s="48"/>
      <c r="JJJ66" s="48"/>
      <c r="JJK66" s="48"/>
      <c r="JJL66" s="48"/>
      <c r="JJM66" s="48"/>
      <c r="JJN66" s="48"/>
      <c r="JJO66" s="48"/>
      <c r="JJP66" s="48"/>
      <c r="JJQ66" s="48"/>
      <c r="JJR66" s="48"/>
      <c r="JJS66" s="48"/>
      <c r="JJT66" s="48"/>
      <c r="JJU66" s="48"/>
      <c r="JJV66" s="48"/>
      <c r="JJW66" s="48"/>
      <c r="JJX66" s="48"/>
      <c r="JJY66" s="48"/>
      <c r="JJZ66" s="48"/>
      <c r="JKA66" s="48"/>
      <c r="JKB66" s="48"/>
      <c r="JKC66" s="48"/>
      <c r="JKD66" s="48"/>
      <c r="JKE66" s="48"/>
      <c r="JKF66" s="48"/>
      <c r="JKG66" s="48"/>
      <c r="JKH66" s="48"/>
      <c r="JKI66" s="48"/>
      <c r="JKJ66" s="48"/>
      <c r="JKK66" s="48"/>
      <c r="JKL66" s="48"/>
      <c r="JKM66" s="48"/>
      <c r="JKN66" s="48"/>
      <c r="JKO66" s="48"/>
      <c r="JKP66" s="48"/>
      <c r="JKQ66" s="48"/>
      <c r="JKR66" s="48"/>
      <c r="JKS66" s="48"/>
      <c r="JKT66" s="48"/>
      <c r="JKU66" s="48"/>
      <c r="JKV66" s="48"/>
      <c r="JKW66" s="48"/>
      <c r="JKX66" s="48"/>
      <c r="JKY66" s="48"/>
      <c r="JKZ66" s="48"/>
      <c r="JLA66" s="48"/>
      <c r="JLB66" s="48"/>
      <c r="JLC66" s="48"/>
      <c r="JLD66" s="48"/>
      <c r="JLE66" s="48"/>
      <c r="JLF66" s="48"/>
      <c r="JLG66" s="48"/>
      <c r="JLH66" s="48"/>
      <c r="JLI66" s="48"/>
      <c r="JLJ66" s="48"/>
      <c r="JLK66" s="48"/>
      <c r="JLL66" s="48"/>
      <c r="JLM66" s="48"/>
      <c r="JLN66" s="48"/>
      <c r="JLO66" s="48"/>
      <c r="JLP66" s="48"/>
      <c r="JLQ66" s="48"/>
      <c r="JLR66" s="48"/>
      <c r="JLS66" s="48"/>
      <c r="JLT66" s="48"/>
      <c r="JLU66" s="48"/>
      <c r="JLV66" s="48"/>
      <c r="JLW66" s="48"/>
      <c r="JLX66" s="48"/>
      <c r="JLY66" s="48"/>
      <c r="JLZ66" s="48"/>
      <c r="JMA66" s="48"/>
      <c r="JMB66" s="48"/>
      <c r="JMC66" s="48"/>
      <c r="JMD66" s="48"/>
      <c r="JME66" s="48"/>
      <c r="JMF66" s="48"/>
      <c r="JMG66" s="48"/>
      <c r="JMH66" s="48"/>
      <c r="JMI66" s="48"/>
      <c r="JMJ66" s="48"/>
      <c r="JMK66" s="48"/>
      <c r="JML66" s="48"/>
      <c r="JMM66" s="48"/>
      <c r="JMN66" s="48"/>
      <c r="JMO66" s="48"/>
      <c r="JMP66" s="48"/>
      <c r="JMQ66" s="48"/>
      <c r="JMR66" s="48"/>
      <c r="JMS66" s="48"/>
      <c r="JMT66" s="48"/>
      <c r="JMU66" s="48"/>
      <c r="JMV66" s="48"/>
      <c r="JMW66" s="48"/>
      <c r="JMX66" s="48"/>
      <c r="JMY66" s="48"/>
      <c r="JMZ66" s="48"/>
      <c r="JNA66" s="48"/>
      <c r="JNB66" s="48"/>
      <c r="JNC66" s="48"/>
      <c r="JND66" s="48"/>
      <c r="JNE66" s="48"/>
      <c r="JNF66" s="48"/>
      <c r="JNG66" s="48"/>
      <c r="JNH66" s="48"/>
      <c r="JNI66" s="48"/>
      <c r="JNJ66" s="48"/>
      <c r="JNK66" s="48"/>
      <c r="JNL66" s="48"/>
      <c r="JNM66" s="48"/>
      <c r="JNN66" s="48"/>
      <c r="JNO66" s="48"/>
      <c r="JNP66" s="48"/>
      <c r="JNQ66" s="48"/>
      <c r="JNR66" s="48"/>
      <c r="JNS66" s="48"/>
      <c r="JNT66" s="48"/>
      <c r="JNU66" s="48"/>
      <c r="JNV66" s="48"/>
      <c r="JNW66" s="48"/>
      <c r="JNX66" s="48"/>
      <c r="JNY66" s="48"/>
      <c r="JNZ66" s="48"/>
      <c r="JOA66" s="48"/>
      <c r="JOB66" s="48"/>
      <c r="JOC66" s="48"/>
      <c r="JOD66" s="48"/>
      <c r="JOE66" s="48"/>
      <c r="JOF66" s="48"/>
      <c r="JOG66" s="48"/>
      <c r="JOH66" s="48"/>
      <c r="JOI66" s="48"/>
      <c r="JOJ66" s="48"/>
      <c r="JOK66" s="48"/>
      <c r="JOL66" s="48"/>
      <c r="JOM66" s="48"/>
      <c r="JON66" s="48"/>
      <c r="JOO66" s="48"/>
      <c r="JOP66" s="48"/>
      <c r="JOQ66" s="48"/>
      <c r="JOR66" s="48"/>
      <c r="JOS66" s="48"/>
      <c r="JOT66" s="48"/>
      <c r="JOU66" s="48"/>
      <c r="JOV66" s="48"/>
      <c r="JOW66" s="48"/>
      <c r="JOX66" s="48"/>
      <c r="JOY66" s="48"/>
      <c r="JOZ66" s="48"/>
      <c r="JPA66" s="48"/>
      <c r="JPB66" s="48"/>
      <c r="JPC66" s="48"/>
      <c r="JPD66" s="48"/>
      <c r="JPE66" s="48"/>
      <c r="JPF66" s="48"/>
      <c r="JPG66" s="48"/>
      <c r="JPH66" s="48"/>
      <c r="JPI66" s="48"/>
      <c r="JPJ66" s="48"/>
      <c r="JPK66" s="48"/>
      <c r="JPL66" s="48"/>
      <c r="JPM66" s="48"/>
      <c r="JPN66" s="48"/>
      <c r="JPO66" s="48"/>
      <c r="JPP66" s="48"/>
      <c r="JPQ66" s="48"/>
      <c r="JPR66" s="48"/>
      <c r="JPS66" s="48"/>
      <c r="JPT66" s="48"/>
      <c r="JPU66" s="48"/>
      <c r="JPV66" s="48"/>
      <c r="JPW66" s="48"/>
      <c r="JPX66" s="48"/>
      <c r="JPY66" s="48"/>
      <c r="JPZ66" s="48"/>
      <c r="JQA66" s="48"/>
      <c r="JQB66" s="48"/>
      <c r="JQC66" s="48"/>
      <c r="JQD66" s="48"/>
      <c r="JQE66" s="48"/>
      <c r="JQF66" s="48"/>
      <c r="JQG66" s="48"/>
      <c r="JQH66" s="48"/>
      <c r="JQI66" s="48"/>
      <c r="JQJ66" s="48"/>
      <c r="JQK66" s="48"/>
      <c r="JQL66" s="48"/>
      <c r="JQM66" s="48"/>
      <c r="JQN66" s="48"/>
      <c r="JQO66" s="48"/>
      <c r="JQP66" s="48"/>
      <c r="JQQ66" s="48"/>
      <c r="JQR66" s="48"/>
      <c r="JQS66" s="48"/>
      <c r="JQT66" s="48"/>
      <c r="JQU66" s="48"/>
      <c r="JQV66" s="48"/>
      <c r="JQW66" s="48"/>
      <c r="JQX66" s="48"/>
      <c r="JQY66" s="48"/>
      <c r="JQZ66" s="48"/>
      <c r="JRA66" s="48"/>
      <c r="JRB66" s="48"/>
      <c r="JRC66" s="48"/>
      <c r="JRD66" s="48"/>
      <c r="JRE66" s="48"/>
      <c r="JRF66" s="48"/>
      <c r="JRG66" s="48"/>
      <c r="JRH66" s="48"/>
      <c r="JRI66" s="48"/>
      <c r="JRJ66" s="48"/>
      <c r="JRK66" s="48"/>
      <c r="JRL66" s="48"/>
      <c r="JRM66" s="48"/>
      <c r="JRN66" s="48"/>
      <c r="JRO66" s="48"/>
      <c r="JRP66" s="48"/>
      <c r="JRQ66" s="48"/>
      <c r="JRR66" s="48"/>
      <c r="JRS66" s="48"/>
      <c r="JRT66" s="48"/>
      <c r="JRU66" s="48"/>
      <c r="JRV66" s="48"/>
      <c r="JRW66" s="48"/>
      <c r="JRX66" s="48"/>
      <c r="JRY66" s="48"/>
      <c r="JRZ66" s="48"/>
      <c r="JSA66" s="48"/>
      <c r="JSB66" s="48"/>
      <c r="JSC66" s="48"/>
      <c r="JSD66" s="48"/>
      <c r="JSE66" s="48"/>
      <c r="JSF66" s="48"/>
      <c r="JSG66" s="48"/>
      <c r="JSH66" s="48"/>
      <c r="JSI66" s="48"/>
      <c r="JSJ66" s="48"/>
      <c r="JSK66" s="48"/>
      <c r="JSL66" s="48"/>
      <c r="JSM66" s="48"/>
      <c r="JSN66" s="48"/>
      <c r="JSO66" s="48"/>
      <c r="JSP66" s="48"/>
      <c r="JSQ66" s="48"/>
      <c r="JSR66" s="48"/>
      <c r="JSS66" s="48"/>
      <c r="JST66" s="48"/>
      <c r="JSU66" s="48"/>
      <c r="JSV66" s="48"/>
      <c r="JSW66" s="48"/>
      <c r="JSX66" s="48"/>
      <c r="JSY66" s="48"/>
      <c r="JSZ66" s="48"/>
      <c r="JTA66" s="48"/>
      <c r="JTB66" s="48"/>
      <c r="JTC66" s="48"/>
      <c r="JTD66" s="48"/>
      <c r="JTE66" s="48"/>
      <c r="JTF66" s="48"/>
      <c r="JTG66" s="48"/>
      <c r="JTH66" s="48"/>
      <c r="JTI66" s="48"/>
      <c r="JTJ66" s="48"/>
      <c r="JTK66" s="48"/>
      <c r="JTL66" s="48"/>
      <c r="JTM66" s="48"/>
      <c r="JTN66" s="48"/>
      <c r="JTO66" s="48"/>
      <c r="JTP66" s="48"/>
      <c r="JTQ66" s="48"/>
      <c r="JTR66" s="48"/>
      <c r="JTS66" s="48"/>
      <c r="JTT66" s="48"/>
      <c r="JTU66" s="48"/>
      <c r="JTV66" s="48"/>
      <c r="JTW66" s="48"/>
      <c r="JTX66" s="48"/>
      <c r="JTY66" s="48"/>
      <c r="JTZ66" s="48"/>
      <c r="JUA66" s="48"/>
      <c r="JUB66" s="48"/>
      <c r="JUC66" s="48"/>
      <c r="JUD66" s="48"/>
      <c r="JUE66" s="48"/>
      <c r="JUF66" s="48"/>
      <c r="JUG66" s="48"/>
      <c r="JUH66" s="48"/>
      <c r="JUI66" s="48"/>
      <c r="JUJ66" s="48"/>
      <c r="JUK66" s="48"/>
      <c r="JUL66" s="48"/>
      <c r="JUM66" s="48"/>
      <c r="JUN66" s="48"/>
      <c r="JUO66" s="48"/>
      <c r="JUP66" s="48"/>
      <c r="JUQ66" s="48"/>
      <c r="JUR66" s="48"/>
      <c r="JUS66" s="48"/>
      <c r="JUT66" s="48"/>
      <c r="JUU66" s="48"/>
      <c r="JUV66" s="48"/>
      <c r="JUW66" s="48"/>
      <c r="JUX66" s="48"/>
      <c r="JUY66" s="48"/>
      <c r="JUZ66" s="48"/>
      <c r="JVA66" s="48"/>
      <c r="JVB66" s="48"/>
      <c r="JVC66" s="48"/>
      <c r="JVD66" s="48"/>
      <c r="JVE66" s="48"/>
      <c r="JVF66" s="48"/>
      <c r="JVG66" s="48"/>
      <c r="JVH66" s="48"/>
      <c r="JVI66" s="48"/>
      <c r="JVJ66" s="48"/>
      <c r="JVK66" s="48"/>
      <c r="JVL66" s="48"/>
      <c r="JVM66" s="48"/>
      <c r="JVN66" s="48"/>
      <c r="JVO66" s="48"/>
      <c r="JVP66" s="48"/>
      <c r="JVQ66" s="48"/>
      <c r="JVR66" s="48"/>
      <c r="JVS66" s="48"/>
      <c r="JVT66" s="48"/>
      <c r="JVU66" s="48"/>
      <c r="JVV66" s="48"/>
      <c r="JVW66" s="48"/>
      <c r="JVX66" s="48"/>
      <c r="JVY66" s="48"/>
      <c r="JVZ66" s="48"/>
      <c r="JWA66" s="48"/>
      <c r="JWB66" s="48"/>
      <c r="JWC66" s="48"/>
      <c r="JWD66" s="48"/>
      <c r="JWE66" s="48"/>
      <c r="JWF66" s="48"/>
      <c r="JWG66" s="48"/>
      <c r="JWH66" s="48"/>
      <c r="JWI66" s="48"/>
      <c r="JWJ66" s="48"/>
      <c r="JWK66" s="48"/>
      <c r="JWL66" s="48"/>
      <c r="JWM66" s="48"/>
      <c r="JWN66" s="48"/>
      <c r="JWO66" s="48"/>
      <c r="JWP66" s="48"/>
      <c r="JWQ66" s="48"/>
      <c r="JWR66" s="48"/>
      <c r="JWS66" s="48"/>
      <c r="JWT66" s="48"/>
      <c r="JWU66" s="48"/>
      <c r="JWV66" s="48"/>
      <c r="JWW66" s="48"/>
      <c r="JWX66" s="48"/>
      <c r="JWY66" s="48"/>
      <c r="JWZ66" s="48"/>
      <c r="JXA66" s="48"/>
      <c r="JXB66" s="48"/>
      <c r="JXC66" s="48"/>
      <c r="JXD66" s="48"/>
      <c r="JXE66" s="48"/>
      <c r="JXF66" s="48"/>
      <c r="JXG66" s="48"/>
      <c r="JXH66" s="48"/>
      <c r="JXI66" s="48"/>
      <c r="JXJ66" s="48"/>
      <c r="JXK66" s="48"/>
      <c r="JXL66" s="48"/>
      <c r="JXM66" s="48"/>
      <c r="JXN66" s="48"/>
      <c r="JXO66" s="48"/>
      <c r="JXP66" s="48"/>
      <c r="JXQ66" s="48"/>
      <c r="JXR66" s="48"/>
      <c r="JXS66" s="48"/>
      <c r="JXT66" s="48"/>
      <c r="JXU66" s="48"/>
      <c r="JXV66" s="48"/>
      <c r="JXW66" s="48"/>
      <c r="JXX66" s="48"/>
      <c r="JXY66" s="48"/>
      <c r="JXZ66" s="48"/>
      <c r="JYA66" s="48"/>
      <c r="JYB66" s="48"/>
      <c r="JYC66" s="48"/>
      <c r="JYD66" s="48"/>
      <c r="JYE66" s="48"/>
      <c r="JYF66" s="48"/>
      <c r="JYG66" s="48"/>
      <c r="JYH66" s="48"/>
      <c r="JYI66" s="48"/>
      <c r="JYJ66" s="48"/>
      <c r="JYK66" s="48"/>
      <c r="JYL66" s="48"/>
      <c r="JYM66" s="48"/>
      <c r="JYN66" s="48"/>
      <c r="JYO66" s="48"/>
      <c r="JYP66" s="48"/>
      <c r="JYQ66" s="48"/>
      <c r="JYR66" s="48"/>
      <c r="JYS66" s="48"/>
      <c r="JYT66" s="48"/>
      <c r="JYU66" s="48"/>
      <c r="JYV66" s="48"/>
      <c r="JYW66" s="48"/>
      <c r="JYX66" s="48"/>
      <c r="JYY66" s="48"/>
      <c r="JYZ66" s="48"/>
      <c r="JZA66" s="48"/>
      <c r="JZB66" s="48"/>
      <c r="JZC66" s="48"/>
      <c r="JZD66" s="48"/>
      <c r="JZE66" s="48"/>
      <c r="JZF66" s="48"/>
      <c r="JZG66" s="48"/>
      <c r="JZH66" s="48"/>
      <c r="JZI66" s="48"/>
      <c r="JZJ66" s="48"/>
      <c r="JZK66" s="48"/>
      <c r="JZL66" s="48"/>
      <c r="JZM66" s="48"/>
      <c r="JZN66" s="48"/>
      <c r="JZO66" s="48"/>
      <c r="JZP66" s="48"/>
      <c r="JZQ66" s="48"/>
      <c r="JZR66" s="48"/>
      <c r="JZS66" s="48"/>
      <c r="JZT66" s="48"/>
      <c r="JZU66" s="48"/>
      <c r="JZV66" s="48"/>
      <c r="JZW66" s="48"/>
      <c r="JZX66" s="48"/>
      <c r="JZY66" s="48"/>
      <c r="JZZ66" s="48"/>
      <c r="KAA66" s="48"/>
      <c r="KAB66" s="48"/>
      <c r="KAC66" s="48"/>
      <c r="KAD66" s="48"/>
      <c r="KAE66" s="48"/>
      <c r="KAF66" s="48"/>
      <c r="KAG66" s="48"/>
      <c r="KAH66" s="48"/>
      <c r="KAI66" s="48"/>
      <c r="KAJ66" s="48"/>
      <c r="KAK66" s="48"/>
      <c r="KAL66" s="48"/>
      <c r="KAM66" s="48"/>
      <c r="KAN66" s="48"/>
      <c r="KAO66" s="48"/>
      <c r="KAP66" s="48"/>
      <c r="KAQ66" s="48"/>
      <c r="KAR66" s="48"/>
      <c r="KAS66" s="48"/>
      <c r="KAT66" s="48"/>
      <c r="KAU66" s="48"/>
      <c r="KAV66" s="48"/>
      <c r="KAW66" s="48"/>
      <c r="KAX66" s="48"/>
      <c r="KAY66" s="48"/>
      <c r="KAZ66" s="48"/>
      <c r="KBA66" s="48"/>
      <c r="KBB66" s="48"/>
      <c r="KBC66" s="48"/>
      <c r="KBD66" s="48"/>
      <c r="KBE66" s="48"/>
      <c r="KBF66" s="48"/>
      <c r="KBG66" s="48"/>
      <c r="KBH66" s="48"/>
      <c r="KBI66" s="48"/>
      <c r="KBJ66" s="48"/>
      <c r="KBK66" s="48"/>
      <c r="KBL66" s="48"/>
      <c r="KBM66" s="48"/>
      <c r="KBN66" s="48"/>
      <c r="KBO66" s="48"/>
      <c r="KBP66" s="48"/>
      <c r="KBQ66" s="48"/>
      <c r="KBR66" s="48"/>
      <c r="KBS66" s="48"/>
      <c r="KBT66" s="48"/>
      <c r="KBU66" s="48"/>
      <c r="KBV66" s="48"/>
      <c r="KBW66" s="48"/>
      <c r="KBX66" s="48"/>
      <c r="KBY66" s="48"/>
      <c r="KBZ66" s="48"/>
      <c r="KCA66" s="48"/>
      <c r="KCB66" s="48"/>
      <c r="KCC66" s="48"/>
      <c r="KCD66" s="48"/>
      <c r="KCE66" s="48"/>
      <c r="KCF66" s="48"/>
      <c r="KCG66" s="48"/>
      <c r="KCH66" s="48"/>
      <c r="KCI66" s="48"/>
      <c r="KCJ66" s="48"/>
      <c r="KCK66" s="48"/>
      <c r="KCL66" s="48"/>
      <c r="KCM66" s="48"/>
      <c r="KCN66" s="48"/>
      <c r="KCO66" s="48"/>
      <c r="KCP66" s="48"/>
      <c r="KCQ66" s="48"/>
      <c r="KCR66" s="48"/>
      <c r="KCS66" s="48"/>
      <c r="KCT66" s="48"/>
      <c r="KCU66" s="48"/>
      <c r="KCV66" s="48"/>
      <c r="KCW66" s="48"/>
      <c r="KCX66" s="48"/>
      <c r="KCY66" s="48"/>
      <c r="KCZ66" s="48"/>
      <c r="KDA66" s="48"/>
      <c r="KDB66" s="48"/>
      <c r="KDC66" s="48"/>
      <c r="KDD66" s="48"/>
      <c r="KDE66" s="48"/>
      <c r="KDF66" s="48"/>
      <c r="KDG66" s="48"/>
      <c r="KDH66" s="48"/>
      <c r="KDI66" s="48"/>
      <c r="KDJ66" s="48"/>
      <c r="KDK66" s="48"/>
      <c r="KDL66" s="48"/>
      <c r="KDM66" s="48"/>
      <c r="KDN66" s="48"/>
      <c r="KDO66" s="48"/>
      <c r="KDP66" s="48"/>
      <c r="KDQ66" s="48"/>
      <c r="KDR66" s="48"/>
      <c r="KDS66" s="48"/>
      <c r="KDT66" s="48"/>
      <c r="KDU66" s="48"/>
      <c r="KDV66" s="48"/>
      <c r="KDW66" s="48"/>
      <c r="KDX66" s="48"/>
      <c r="KDY66" s="48"/>
      <c r="KDZ66" s="48"/>
      <c r="KEA66" s="48"/>
      <c r="KEB66" s="48"/>
      <c r="KEC66" s="48"/>
      <c r="KED66" s="48"/>
      <c r="KEE66" s="48"/>
      <c r="KEF66" s="48"/>
      <c r="KEG66" s="48"/>
      <c r="KEH66" s="48"/>
      <c r="KEI66" s="48"/>
      <c r="KEJ66" s="48"/>
      <c r="KEK66" s="48"/>
      <c r="KEL66" s="48"/>
      <c r="KEM66" s="48"/>
      <c r="KEN66" s="48"/>
      <c r="KEO66" s="48"/>
      <c r="KEP66" s="48"/>
      <c r="KEQ66" s="48"/>
      <c r="KER66" s="48"/>
      <c r="KES66" s="48"/>
      <c r="KET66" s="48"/>
      <c r="KEU66" s="48"/>
      <c r="KEV66" s="48"/>
      <c r="KEW66" s="48"/>
      <c r="KEX66" s="48"/>
      <c r="KEY66" s="48"/>
      <c r="KEZ66" s="48"/>
      <c r="KFA66" s="48"/>
      <c r="KFB66" s="48"/>
      <c r="KFC66" s="48"/>
      <c r="KFD66" s="48"/>
      <c r="KFE66" s="48"/>
      <c r="KFF66" s="48"/>
      <c r="KFG66" s="48"/>
      <c r="KFH66" s="48"/>
      <c r="KFI66" s="48"/>
      <c r="KFJ66" s="48"/>
      <c r="KFK66" s="48"/>
      <c r="KFL66" s="48"/>
      <c r="KFM66" s="48"/>
      <c r="KFN66" s="48"/>
      <c r="KFO66" s="48"/>
      <c r="KFP66" s="48"/>
      <c r="KFQ66" s="48"/>
      <c r="KFR66" s="48"/>
      <c r="KFS66" s="48"/>
      <c r="KFT66" s="48"/>
      <c r="KFU66" s="48"/>
      <c r="KFV66" s="48"/>
      <c r="KFW66" s="48"/>
      <c r="KFX66" s="48"/>
      <c r="KFY66" s="48"/>
      <c r="KFZ66" s="48"/>
      <c r="KGA66" s="48"/>
      <c r="KGB66" s="48"/>
      <c r="KGC66" s="48"/>
      <c r="KGD66" s="48"/>
      <c r="KGE66" s="48"/>
      <c r="KGF66" s="48"/>
      <c r="KGG66" s="48"/>
      <c r="KGH66" s="48"/>
      <c r="KGI66" s="48"/>
      <c r="KGJ66" s="48"/>
      <c r="KGK66" s="48"/>
      <c r="KGL66" s="48"/>
      <c r="KGM66" s="48"/>
      <c r="KGN66" s="48"/>
      <c r="KGO66" s="48"/>
      <c r="KGP66" s="48"/>
      <c r="KGQ66" s="48"/>
      <c r="KGR66" s="48"/>
      <c r="KGS66" s="48"/>
      <c r="KGT66" s="48"/>
      <c r="KGU66" s="48"/>
      <c r="KGV66" s="48"/>
      <c r="KGW66" s="48"/>
      <c r="KGX66" s="48"/>
      <c r="KGY66" s="48"/>
      <c r="KGZ66" s="48"/>
      <c r="KHA66" s="48"/>
      <c r="KHB66" s="48"/>
      <c r="KHC66" s="48"/>
      <c r="KHD66" s="48"/>
      <c r="KHE66" s="48"/>
      <c r="KHF66" s="48"/>
      <c r="KHG66" s="48"/>
      <c r="KHH66" s="48"/>
      <c r="KHI66" s="48"/>
      <c r="KHJ66" s="48"/>
      <c r="KHK66" s="48"/>
      <c r="KHL66" s="48"/>
      <c r="KHM66" s="48"/>
      <c r="KHN66" s="48"/>
      <c r="KHO66" s="48"/>
      <c r="KHP66" s="48"/>
      <c r="KHQ66" s="48"/>
      <c r="KHR66" s="48"/>
      <c r="KHS66" s="48"/>
      <c r="KHT66" s="48"/>
      <c r="KHU66" s="48"/>
      <c r="KHV66" s="48"/>
      <c r="KHW66" s="48"/>
      <c r="KHX66" s="48"/>
      <c r="KHY66" s="48"/>
      <c r="KHZ66" s="48"/>
      <c r="KIA66" s="48"/>
      <c r="KIB66" s="48"/>
      <c r="KIC66" s="48"/>
      <c r="KID66" s="48"/>
      <c r="KIE66" s="48"/>
      <c r="KIF66" s="48"/>
      <c r="KIG66" s="48"/>
      <c r="KIH66" s="48"/>
      <c r="KII66" s="48"/>
      <c r="KIJ66" s="48"/>
      <c r="KIK66" s="48"/>
      <c r="KIL66" s="48"/>
      <c r="KIM66" s="48"/>
      <c r="KIN66" s="48"/>
      <c r="KIO66" s="48"/>
      <c r="KIP66" s="48"/>
      <c r="KIQ66" s="48"/>
      <c r="KIR66" s="48"/>
      <c r="KIS66" s="48"/>
      <c r="KIT66" s="48"/>
      <c r="KIU66" s="48"/>
      <c r="KIV66" s="48"/>
      <c r="KIW66" s="48"/>
      <c r="KIX66" s="48"/>
      <c r="KIY66" s="48"/>
      <c r="KIZ66" s="48"/>
      <c r="KJA66" s="48"/>
      <c r="KJB66" s="48"/>
      <c r="KJC66" s="48"/>
      <c r="KJD66" s="48"/>
      <c r="KJE66" s="48"/>
      <c r="KJF66" s="48"/>
      <c r="KJG66" s="48"/>
      <c r="KJH66" s="48"/>
      <c r="KJI66" s="48"/>
      <c r="KJJ66" s="48"/>
      <c r="KJK66" s="48"/>
      <c r="KJL66" s="48"/>
      <c r="KJM66" s="48"/>
      <c r="KJN66" s="48"/>
      <c r="KJO66" s="48"/>
      <c r="KJP66" s="48"/>
      <c r="KJQ66" s="48"/>
      <c r="KJR66" s="48"/>
      <c r="KJS66" s="48"/>
      <c r="KJT66" s="48"/>
      <c r="KJU66" s="48"/>
      <c r="KJV66" s="48"/>
      <c r="KJW66" s="48"/>
      <c r="KJX66" s="48"/>
      <c r="KJY66" s="48"/>
      <c r="KJZ66" s="48"/>
      <c r="KKA66" s="48"/>
      <c r="KKB66" s="48"/>
      <c r="KKC66" s="48"/>
      <c r="KKD66" s="48"/>
      <c r="KKE66" s="48"/>
      <c r="KKF66" s="48"/>
      <c r="KKG66" s="48"/>
      <c r="KKH66" s="48"/>
      <c r="KKI66" s="48"/>
      <c r="KKJ66" s="48"/>
      <c r="KKK66" s="48"/>
      <c r="KKL66" s="48"/>
      <c r="KKM66" s="48"/>
      <c r="KKN66" s="48"/>
      <c r="KKO66" s="48"/>
      <c r="KKP66" s="48"/>
      <c r="KKQ66" s="48"/>
      <c r="KKR66" s="48"/>
      <c r="KKS66" s="48"/>
      <c r="KKT66" s="48"/>
      <c r="KKU66" s="48"/>
      <c r="KKV66" s="48"/>
      <c r="KKW66" s="48"/>
      <c r="KKX66" s="48"/>
      <c r="KKY66" s="48"/>
      <c r="KKZ66" s="48"/>
      <c r="KLA66" s="48"/>
      <c r="KLB66" s="48"/>
      <c r="KLC66" s="48"/>
      <c r="KLD66" s="48"/>
      <c r="KLE66" s="48"/>
      <c r="KLF66" s="48"/>
      <c r="KLG66" s="48"/>
      <c r="KLH66" s="48"/>
      <c r="KLI66" s="48"/>
      <c r="KLJ66" s="48"/>
      <c r="KLK66" s="48"/>
      <c r="KLL66" s="48"/>
      <c r="KLM66" s="48"/>
      <c r="KLN66" s="48"/>
      <c r="KLO66" s="48"/>
      <c r="KLP66" s="48"/>
      <c r="KLQ66" s="48"/>
      <c r="KLR66" s="48"/>
      <c r="KLS66" s="48"/>
      <c r="KLT66" s="48"/>
      <c r="KLU66" s="48"/>
      <c r="KLV66" s="48"/>
      <c r="KLW66" s="48"/>
      <c r="KLX66" s="48"/>
      <c r="KLY66" s="48"/>
      <c r="KLZ66" s="48"/>
      <c r="KMA66" s="48"/>
      <c r="KMB66" s="48"/>
      <c r="KMC66" s="48"/>
      <c r="KMD66" s="48"/>
      <c r="KME66" s="48"/>
      <c r="KMF66" s="48"/>
      <c r="KMG66" s="48"/>
      <c r="KMH66" s="48"/>
      <c r="KMI66" s="48"/>
      <c r="KMJ66" s="48"/>
      <c r="KMK66" s="48"/>
      <c r="KML66" s="48"/>
      <c r="KMM66" s="48"/>
      <c r="KMN66" s="48"/>
      <c r="KMO66" s="48"/>
      <c r="KMP66" s="48"/>
      <c r="KMQ66" s="48"/>
      <c r="KMR66" s="48"/>
      <c r="KMS66" s="48"/>
      <c r="KMT66" s="48"/>
      <c r="KMU66" s="48"/>
      <c r="KMV66" s="48"/>
      <c r="KMW66" s="48"/>
      <c r="KMX66" s="48"/>
      <c r="KMY66" s="48"/>
      <c r="KMZ66" s="48"/>
      <c r="KNA66" s="48"/>
      <c r="KNB66" s="48"/>
      <c r="KNC66" s="48"/>
      <c r="KND66" s="48"/>
      <c r="KNE66" s="48"/>
      <c r="KNF66" s="48"/>
      <c r="KNG66" s="48"/>
      <c r="KNH66" s="48"/>
      <c r="KNI66" s="48"/>
      <c r="KNJ66" s="48"/>
      <c r="KNK66" s="48"/>
      <c r="KNL66" s="48"/>
      <c r="KNM66" s="48"/>
      <c r="KNN66" s="48"/>
      <c r="KNO66" s="48"/>
      <c r="KNP66" s="48"/>
      <c r="KNQ66" s="48"/>
      <c r="KNR66" s="48"/>
      <c r="KNS66" s="48"/>
      <c r="KNT66" s="48"/>
      <c r="KNU66" s="48"/>
      <c r="KNV66" s="48"/>
      <c r="KNW66" s="48"/>
      <c r="KNX66" s="48"/>
      <c r="KNY66" s="48"/>
      <c r="KNZ66" s="48"/>
      <c r="KOA66" s="48"/>
      <c r="KOB66" s="48"/>
      <c r="KOC66" s="48"/>
      <c r="KOD66" s="48"/>
      <c r="KOE66" s="48"/>
      <c r="KOF66" s="48"/>
      <c r="KOG66" s="48"/>
      <c r="KOH66" s="48"/>
      <c r="KOI66" s="48"/>
      <c r="KOJ66" s="48"/>
      <c r="KOK66" s="48"/>
      <c r="KOL66" s="48"/>
      <c r="KOM66" s="48"/>
      <c r="KON66" s="48"/>
      <c r="KOO66" s="48"/>
      <c r="KOP66" s="48"/>
      <c r="KOQ66" s="48"/>
      <c r="KOR66" s="48"/>
      <c r="KOS66" s="48"/>
      <c r="KOT66" s="48"/>
      <c r="KOU66" s="48"/>
      <c r="KOV66" s="48"/>
      <c r="KOW66" s="48"/>
      <c r="KOX66" s="48"/>
      <c r="KOY66" s="48"/>
      <c r="KOZ66" s="48"/>
      <c r="KPA66" s="48"/>
      <c r="KPB66" s="48"/>
      <c r="KPC66" s="48"/>
      <c r="KPD66" s="48"/>
      <c r="KPE66" s="48"/>
      <c r="KPF66" s="48"/>
      <c r="KPG66" s="48"/>
      <c r="KPH66" s="48"/>
      <c r="KPI66" s="48"/>
      <c r="KPJ66" s="48"/>
      <c r="KPK66" s="48"/>
      <c r="KPL66" s="48"/>
      <c r="KPM66" s="48"/>
      <c r="KPN66" s="48"/>
      <c r="KPO66" s="48"/>
      <c r="KPP66" s="48"/>
      <c r="KPQ66" s="48"/>
      <c r="KPR66" s="48"/>
      <c r="KPS66" s="48"/>
      <c r="KPT66" s="48"/>
      <c r="KPU66" s="48"/>
      <c r="KPV66" s="48"/>
      <c r="KPW66" s="48"/>
      <c r="KPX66" s="48"/>
      <c r="KPY66" s="48"/>
      <c r="KPZ66" s="48"/>
      <c r="KQA66" s="48"/>
      <c r="KQB66" s="48"/>
      <c r="KQC66" s="48"/>
      <c r="KQD66" s="48"/>
      <c r="KQE66" s="48"/>
      <c r="KQF66" s="48"/>
      <c r="KQG66" s="48"/>
      <c r="KQH66" s="48"/>
      <c r="KQI66" s="48"/>
      <c r="KQJ66" s="48"/>
      <c r="KQK66" s="48"/>
      <c r="KQL66" s="48"/>
      <c r="KQM66" s="48"/>
      <c r="KQN66" s="48"/>
      <c r="KQO66" s="48"/>
      <c r="KQP66" s="48"/>
      <c r="KQQ66" s="48"/>
      <c r="KQR66" s="48"/>
      <c r="KQS66" s="48"/>
      <c r="KQT66" s="48"/>
      <c r="KQU66" s="48"/>
      <c r="KQV66" s="48"/>
      <c r="KQW66" s="48"/>
      <c r="KQX66" s="48"/>
      <c r="KQY66" s="48"/>
      <c r="KQZ66" s="48"/>
      <c r="KRA66" s="48"/>
      <c r="KRB66" s="48"/>
      <c r="KRC66" s="48"/>
      <c r="KRD66" s="48"/>
      <c r="KRE66" s="48"/>
      <c r="KRF66" s="48"/>
      <c r="KRG66" s="48"/>
      <c r="KRH66" s="48"/>
      <c r="KRI66" s="48"/>
      <c r="KRJ66" s="48"/>
      <c r="KRK66" s="48"/>
      <c r="KRL66" s="48"/>
      <c r="KRM66" s="48"/>
      <c r="KRN66" s="48"/>
      <c r="KRO66" s="48"/>
      <c r="KRP66" s="48"/>
      <c r="KRQ66" s="48"/>
      <c r="KRR66" s="48"/>
      <c r="KRS66" s="48"/>
      <c r="KRT66" s="48"/>
      <c r="KRU66" s="48"/>
      <c r="KRV66" s="48"/>
      <c r="KRW66" s="48"/>
      <c r="KRX66" s="48"/>
      <c r="KRY66" s="48"/>
      <c r="KRZ66" s="48"/>
      <c r="KSA66" s="48"/>
      <c r="KSB66" s="48"/>
      <c r="KSC66" s="48"/>
      <c r="KSD66" s="48"/>
      <c r="KSE66" s="48"/>
      <c r="KSF66" s="48"/>
      <c r="KSG66" s="48"/>
      <c r="KSH66" s="48"/>
      <c r="KSI66" s="48"/>
      <c r="KSJ66" s="48"/>
      <c r="KSK66" s="48"/>
      <c r="KSL66" s="48"/>
      <c r="KSM66" s="48"/>
      <c r="KSN66" s="48"/>
      <c r="KSO66" s="48"/>
      <c r="KSP66" s="48"/>
      <c r="KSQ66" s="48"/>
      <c r="KSR66" s="48"/>
      <c r="KSS66" s="48"/>
      <c r="KST66" s="48"/>
      <c r="KSU66" s="48"/>
      <c r="KSV66" s="48"/>
      <c r="KSW66" s="48"/>
      <c r="KSX66" s="48"/>
      <c r="KSY66" s="48"/>
      <c r="KSZ66" s="48"/>
      <c r="KTA66" s="48"/>
      <c r="KTB66" s="48"/>
      <c r="KTC66" s="48"/>
      <c r="KTD66" s="48"/>
      <c r="KTE66" s="48"/>
      <c r="KTF66" s="48"/>
      <c r="KTG66" s="48"/>
      <c r="KTH66" s="48"/>
      <c r="KTI66" s="48"/>
      <c r="KTJ66" s="48"/>
      <c r="KTK66" s="48"/>
      <c r="KTL66" s="48"/>
      <c r="KTM66" s="48"/>
      <c r="KTN66" s="48"/>
      <c r="KTO66" s="48"/>
      <c r="KTP66" s="48"/>
      <c r="KTQ66" s="48"/>
      <c r="KTR66" s="48"/>
      <c r="KTS66" s="48"/>
      <c r="KTT66" s="48"/>
      <c r="KTU66" s="48"/>
      <c r="KTV66" s="48"/>
      <c r="KTW66" s="48"/>
      <c r="KTX66" s="48"/>
      <c r="KTY66" s="48"/>
      <c r="KTZ66" s="48"/>
      <c r="KUA66" s="48"/>
      <c r="KUB66" s="48"/>
      <c r="KUC66" s="48"/>
      <c r="KUD66" s="48"/>
      <c r="KUE66" s="48"/>
      <c r="KUF66" s="48"/>
      <c r="KUG66" s="48"/>
      <c r="KUH66" s="48"/>
      <c r="KUI66" s="48"/>
      <c r="KUJ66" s="48"/>
      <c r="KUK66" s="48"/>
      <c r="KUL66" s="48"/>
      <c r="KUM66" s="48"/>
      <c r="KUN66" s="48"/>
      <c r="KUO66" s="48"/>
      <c r="KUP66" s="48"/>
      <c r="KUQ66" s="48"/>
      <c r="KUR66" s="48"/>
      <c r="KUS66" s="48"/>
      <c r="KUT66" s="48"/>
      <c r="KUU66" s="48"/>
      <c r="KUV66" s="48"/>
      <c r="KUW66" s="48"/>
      <c r="KUX66" s="48"/>
      <c r="KUY66" s="48"/>
      <c r="KUZ66" s="48"/>
      <c r="KVA66" s="48"/>
      <c r="KVB66" s="48"/>
      <c r="KVC66" s="48"/>
      <c r="KVD66" s="48"/>
      <c r="KVE66" s="48"/>
      <c r="KVF66" s="48"/>
      <c r="KVG66" s="48"/>
      <c r="KVH66" s="48"/>
      <c r="KVI66" s="48"/>
      <c r="KVJ66" s="48"/>
      <c r="KVK66" s="48"/>
      <c r="KVL66" s="48"/>
      <c r="KVM66" s="48"/>
      <c r="KVN66" s="48"/>
      <c r="KVO66" s="48"/>
      <c r="KVP66" s="48"/>
      <c r="KVQ66" s="48"/>
      <c r="KVR66" s="48"/>
      <c r="KVS66" s="48"/>
      <c r="KVT66" s="48"/>
      <c r="KVU66" s="48"/>
      <c r="KVV66" s="48"/>
      <c r="KVW66" s="48"/>
      <c r="KVX66" s="48"/>
      <c r="KVY66" s="48"/>
      <c r="KVZ66" s="48"/>
      <c r="KWA66" s="48"/>
      <c r="KWB66" s="48"/>
      <c r="KWC66" s="48"/>
      <c r="KWD66" s="48"/>
      <c r="KWE66" s="48"/>
      <c r="KWF66" s="48"/>
      <c r="KWG66" s="48"/>
      <c r="KWH66" s="48"/>
      <c r="KWI66" s="48"/>
      <c r="KWJ66" s="48"/>
      <c r="KWK66" s="48"/>
      <c r="KWL66" s="48"/>
      <c r="KWM66" s="48"/>
      <c r="KWN66" s="48"/>
      <c r="KWO66" s="48"/>
      <c r="KWP66" s="48"/>
      <c r="KWQ66" s="48"/>
      <c r="KWR66" s="48"/>
      <c r="KWS66" s="48"/>
      <c r="KWT66" s="48"/>
      <c r="KWU66" s="48"/>
      <c r="KWV66" s="48"/>
      <c r="KWW66" s="48"/>
      <c r="KWX66" s="48"/>
      <c r="KWY66" s="48"/>
      <c r="KWZ66" s="48"/>
      <c r="KXA66" s="48"/>
      <c r="KXB66" s="48"/>
      <c r="KXC66" s="48"/>
      <c r="KXD66" s="48"/>
      <c r="KXE66" s="48"/>
      <c r="KXF66" s="48"/>
      <c r="KXG66" s="48"/>
      <c r="KXH66" s="48"/>
      <c r="KXI66" s="48"/>
      <c r="KXJ66" s="48"/>
      <c r="KXK66" s="48"/>
      <c r="KXL66" s="48"/>
      <c r="KXM66" s="48"/>
      <c r="KXN66" s="48"/>
      <c r="KXO66" s="48"/>
      <c r="KXP66" s="48"/>
      <c r="KXQ66" s="48"/>
      <c r="KXR66" s="48"/>
      <c r="KXS66" s="48"/>
      <c r="KXT66" s="48"/>
      <c r="KXU66" s="48"/>
      <c r="KXV66" s="48"/>
      <c r="KXW66" s="48"/>
      <c r="KXX66" s="48"/>
      <c r="KXY66" s="48"/>
      <c r="KXZ66" s="48"/>
      <c r="KYA66" s="48"/>
      <c r="KYB66" s="48"/>
      <c r="KYC66" s="48"/>
      <c r="KYD66" s="48"/>
      <c r="KYE66" s="48"/>
      <c r="KYF66" s="48"/>
      <c r="KYG66" s="48"/>
      <c r="KYH66" s="48"/>
      <c r="KYI66" s="48"/>
      <c r="KYJ66" s="48"/>
      <c r="KYK66" s="48"/>
      <c r="KYL66" s="48"/>
      <c r="KYM66" s="48"/>
      <c r="KYN66" s="48"/>
      <c r="KYO66" s="48"/>
      <c r="KYP66" s="48"/>
      <c r="KYQ66" s="48"/>
      <c r="KYR66" s="48"/>
      <c r="KYS66" s="48"/>
      <c r="KYT66" s="48"/>
      <c r="KYU66" s="48"/>
      <c r="KYV66" s="48"/>
      <c r="KYW66" s="48"/>
      <c r="KYX66" s="48"/>
      <c r="KYY66" s="48"/>
      <c r="KYZ66" s="48"/>
      <c r="KZA66" s="48"/>
      <c r="KZB66" s="48"/>
      <c r="KZC66" s="48"/>
      <c r="KZD66" s="48"/>
      <c r="KZE66" s="48"/>
      <c r="KZF66" s="48"/>
      <c r="KZG66" s="48"/>
      <c r="KZH66" s="48"/>
      <c r="KZI66" s="48"/>
      <c r="KZJ66" s="48"/>
      <c r="KZK66" s="48"/>
      <c r="KZL66" s="48"/>
      <c r="KZM66" s="48"/>
      <c r="KZN66" s="48"/>
      <c r="KZO66" s="48"/>
      <c r="KZP66" s="48"/>
      <c r="KZQ66" s="48"/>
      <c r="KZR66" s="48"/>
      <c r="KZS66" s="48"/>
      <c r="KZT66" s="48"/>
      <c r="KZU66" s="48"/>
      <c r="KZV66" s="48"/>
      <c r="KZW66" s="48"/>
      <c r="KZX66" s="48"/>
      <c r="KZY66" s="48"/>
      <c r="KZZ66" s="48"/>
      <c r="LAA66" s="48"/>
      <c r="LAB66" s="48"/>
      <c r="LAC66" s="48"/>
      <c r="LAD66" s="48"/>
      <c r="LAE66" s="48"/>
      <c r="LAF66" s="48"/>
      <c r="LAG66" s="48"/>
      <c r="LAH66" s="48"/>
      <c r="LAI66" s="48"/>
      <c r="LAJ66" s="48"/>
      <c r="LAK66" s="48"/>
      <c r="LAL66" s="48"/>
      <c r="LAM66" s="48"/>
      <c r="LAN66" s="48"/>
      <c r="LAO66" s="48"/>
      <c r="LAP66" s="48"/>
      <c r="LAQ66" s="48"/>
      <c r="LAR66" s="48"/>
      <c r="LAS66" s="48"/>
      <c r="LAT66" s="48"/>
      <c r="LAU66" s="48"/>
      <c r="LAV66" s="48"/>
      <c r="LAW66" s="48"/>
      <c r="LAX66" s="48"/>
      <c r="LAY66" s="48"/>
      <c r="LAZ66" s="48"/>
      <c r="LBA66" s="48"/>
      <c r="LBB66" s="48"/>
      <c r="LBC66" s="48"/>
      <c r="LBD66" s="48"/>
      <c r="LBE66" s="48"/>
      <c r="LBF66" s="48"/>
      <c r="LBG66" s="48"/>
      <c r="LBH66" s="48"/>
      <c r="LBI66" s="48"/>
      <c r="LBJ66" s="48"/>
      <c r="LBK66" s="48"/>
      <c r="LBL66" s="48"/>
      <c r="LBM66" s="48"/>
      <c r="LBN66" s="48"/>
      <c r="LBO66" s="48"/>
      <c r="LBP66" s="48"/>
      <c r="LBQ66" s="48"/>
      <c r="LBR66" s="48"/>
      <c r="LBS66" s="48"/>
      <c r="LBT66" s="48"/>
      <c r="LBU66" s="48"/>
      <c r="LBV66" s="48"/>
      <c r="LBW66" s="48"/>
      <c r="LBX66" s="48"/>
      <c r="LBY66" s="48"/>
      <c r="LBZ66" s="48"/>
      <c r="LCA66" s="48"/>
      <c r="LCB66" s="48"/>
      <c r="LCC66" s="48"/>
      <c r="LCD66" s="48"/>
      <c r="LCE66" s="48"/>
      <c r="LCF66" s="48"/>
      <c r="LCG66" s="48"/>
      <c r="LCH66" s="48"/>
      <c r="LCI66" s="48"/>
      <c r="LCJ66" s="48"/>
      <c r="LCK66" s="48"/>
      <c r="LCL66" s="48"/>
      <c r="LCM66" s="48"/>
      <c r="LCN66" s="48"/>
      <c r="LCO66" s="48"/>
      <c r="LCP66" s="48"/>
      <c r="LCQ66" s="48"/>
      <c r="LCR66" s="48"/>
      <c r="LCS66" s="48"/>
      <c r="LCT66" s="48"/>
      <c r="LCU66" s="48"/>
      <c r="LCV66" s="48"/>
      <c r="LCW66" s="48"/>
      <c r="LCX66" s="48"/>
      <c r="LCY66" s="48"/>
      <c r="LCZ66" s="48"/>
      <c r="LDA66" s="48"/>
      <c r="LDB66" s="48"/>
      <c r="LDC66" s="48"/>
      <c r="LDD66" s="48"/>
      <c r="LDE66" s="48"/>
      <c r="LDF66" s="48"/>
      <c r="LDG66" s="48"/>
      <c r="LDH66" s="48"/>
      <c r="LDI66" s="48"/>
      <c r="LDJ66" s="48"/>
      <c r="LDK66" s="48"/>
      <c r="LDL66" s="48"/>
      <c r="LDM66" s="48"/>
      <c r="LDN66" s="48"/>
      <c r="LDO66" s="48"/>
      <c r="LDP66" s="48"/>
      <c r="LDQ66" s="48"/>
      <c r="LDR66" s="48"/>
      <c r="LDS66" s="48"/>
      <c r="LDT66" s="48"/>
      <c r="LDU66" s="48"/>
      <c r="LDV66" s="48"/>
      <c r="LDW66" s="48"/>
      <c r="LDX66" s="48"/>
      <c r="LDY66" s="48"/>
      <c r="LDZ66" s="48"/>
      <c r="LEA66" s="48"/>
      <c r="LEB66" s="48"/>
      <c r="LEC66" s="48"/>
      <c r="LED66" s="48"/>
      <c r="LEE66" s="48"/>
      <c r="LEF66" s="48"/>
      <c r="LEG66" s="48"/>
      <c r="LEH66" s="48"/>
      <c r="LEI66" s="48"/>
      <c r="LEJ66" s="48"/>
      <c r="LEK66" s="48"/>
      <c r="LEL66" s="48"/>
      <c r="LEM66" s="48"/>
      <c r="LEN66" s="48"/>
      <c r="LEO66" s="48"/>
      <c r="LEP66" s="48"/>
      <c r="LEQ66" s="48"/>
      <c r="LER66" s="48"/>
      <c r="LES66" s="48"/>
      <c r="LET66" s="48"/>
      <c r="LEU66" s="48"/>
      <c r="LEV66" s="48"/>
      <c r="LEW66" s="48"/>
      <c r="LEX66" s="48"/>
      <c r="LEY66" s="48"/>
      <c r="LEZ66" s="48"/>
      <c r="LFA66" s="48"/>
      <c r="LFB66" s="48"/>
      <c r="LFC66" s="48"/>
      <c r="LFD66" s="48"/>
      <c r="LFE66" s="48"/>
      <c r="LFF66" s="48"/>
      <c r="LFG66" s="48"/>
      <c r="LFH66" s="48"/>
      <c r="LFI66" s="48"/>
      <c r="LFJ66" s="48"/>
      <c r="LFK66" s="48"/>
      <c r="LFL66" s="48"/>
      <c r="LFM66" s="48"/>
      <c r="LFN66" s="48"/>
      <c r="LFO66" s="48"/>
      <c r="LFP66" s="48"/>
      <c r="LFQ66" s="48"/>
      <c r="LFR66" s="48"/>
      <c r="LFS66" s="48"/>
      <c r="LFT66" s="48"/>
      <c r="LFU66" s="48"/>
      <c r="LFV66" s="48"/>
      <c r="LFW66" s="48"/>
      <c r="LFX66" s="48"/>
      <c r="LFY66" s="48"/>
      <c r="LFZ66" s="48"/>
      <c r="LGA66" s="48"/>
      <c r="LGB66" s="48"/>
      <c r="LGC66" s="48"/>
      <c r="LGD66" s="48"/>
      <c r="LGE66" s="48"/>
      <c r="LGF66" s="48"/>
      <c r="LGG66" s="48"/>
      <c r="LGH66" s="48"/>
      <c r="LGI66" s="48"/>
      <c r="LGJ66" s="48"/>
      <c r="LGK66" s="48"/>
      <c r="LGL66" s="48"/>
      <c r="LGM66" s="48"/>
      <c r="LGN66" s="48"/>
      <c r="LGO66" s="48"/>
      <c r="LGP66" s="48"/>
      <c r="LGQ66" s="48"/>
      <c r="LGR66" s="48"/>
      <c r="LGS66" s="48"/>
      <c r="LGT66" s="48"/>
      <c r="LGU66" s="48"/>
      <c r="LGV66" s="48"/>
      <c r="LGW66" s="48"/>
      <c r="LGX66" s="48"/>
      <c r="LGY66" s="48"/>
      <c r="LGZ66" s="48"/>
      <c r="LHA66" s="48"/>
      <c r="LHB66" s="48"/>
      <c r="LHC66" s="48"/>
      <c r="LHD66" s="48"/>
      <c r="LHE66" s="48"/>
      <c r="LHF66" s="48"/>
      <c r="LHG66" s="48"/>
      <c r="LHH66" s="48"/>
      <c r="LHI66" s="48"/>
      <c r="LHJ66" s="48"/>
      <c r="LHK66" s="48"/>
      <c r="LHL66" s="48"/>
      <c r="LHM66" s="48"/>
      <c r="LHN66" s="48"/>
      <c r="LHO66" s="48"/>
      <c r="LHP66" s="48"/>
      <c r="LHQ66" s="48"/>
      <c r="LHR66" s="48"/>
      <c r="LHS66" s="48"/>
      <c r="LHT66" s="48"/>
      <c r="LHU66" s="48"/>
      <c r="LHV66" s="48"/>
      <c r="LHW66" s="48"/>
      <c r="LHX66" s="48"/>
      <c r="LHY66" s="48"/>
      <c r="LHZ66" s="48"/>
      <c r="LIA66" s="48"/>
      <c r="LIB66" s="48"/>
      <c r="LIC66" s="48"/>
      <c r="LID66" s="48"/>
      <c r="LIE66" s="48"/>
      <c r="LIF66" s="48"/>
      <c r="LIG66" s="48"/>
      <c r="LIH66" s="48"/>
      <c r="LII66" s="48"/>
      <c r="LIJ66" s="48"/>
      <c r="LIK66" s="48"/>
      <c r="LIL66" s="48"/>
      <c r="LIM66" s="48"/>
      <c r="LIN66" s="48"/>
      <c r="LIO66" s="48"/>
      <c r="LIP66" s="48"/>
      <c r="LIQ66" s="48"/>
      <c r="LIR66" s="48"/>
      <c r="LIS66" s="48"/>
      <c r="LIT66" s="48"/>
      <c r="LIU66" s="48"/>
      <c r="LIV66" s="48"/>
      <c r="LIW66" s="48"/>
      <c r="LIX66" s="48"/>
      <c r="LIY66" s="48"/>
      <c r="LIZ66" s="48"/>
      <c r="LJA66" s="48"/>
      <c r="LJB66" s="48"/>
      <c r="LJC66" s="48"/>
      <c r="LJD66" s="48"/>
      <c r="LJE66" s="48"/>
      <c r="LJF66" s="48"/>
      <c r="LJG66" s="48"/>
      <c r="LJH66" s="48"/>
      <c r="LJI66" s="48"/>
      <c r="LJJ66" s="48"/>
      <c r="LJK66" s="48"/>
      <c r="LJL66" s="48"/>
      <c r="LJM66" s="48"/>
      <c r="LJN66" s="48"/>
      <c r="LJO66" s="48"/>
      <c r="LJP66" s="48"/>
      <c r="LJQ66" s="48"/>
      <c r="LJR66" s="48"/>
      <c r="LJS66" s="48"/>
      <c r="LJT66" s="48"/>
      <c r="LJU66" s="48"/>
      <c r="LJV66" s="48"/>
      <c r="LJW66" s="48"/>
      <c r="LJX66" s="48"/>
      <c r="LJY66" s="48"/>
      <c r="LJZ66" s="48"/>
      <c r="LKA66" s="48"/>
      <c r="LKB66" s="48"/>
      <c r="LKC66" s="48"/>
      <c r="LKD66" s="48"/>
      <c r="LKE66" s="48"/>
      <c r="LKF66" s="48"/>
      <c r="LKG66" s="48"/>
      <c r="LKH66" s="48"/>
      <c r="LKI66" s="48"/>
      <c r="LKJ66" s="48"/>
      <c r="LKK66" s="48"/>
      <c r="LKL66" s="48"/>
      <c r="LKM66" s="48"/>
      <c r="LKN66" s="48"/>
      <c r="LKO66" s="48"/>
      <c r="LKP66" s="48"/>
      <c r="LKQ66" s="48"/>
      <c r="LKR66" s="48"/>
      <c r="LKS66" s="48"/>
      <c r="LKT66" s="48"/>
      <c r="LKU66" s="48"/>
      <c r="LKV66" s="48"/>
      <c r="LKW66" s="48"/>
      <c r="LKX66" s="48"/>
      <c r="LKY66" s="48"/>
      <c r="LKZ66" s="48"/>
      <c r="LLA66" s="48"/>
      <c r="LLB66" s="48"/>
      <c r="LLC66" s="48"/>
      <c r="LLD66" s="48"/>
      <c r="LLE66" s="48"/>
      <c r="LLF66" s="48"/>
      <c r="LLG66" s="48"/>
      <c r="LLH66" s="48"/>
      <c r="LLI66" s="48"/>
      <c r="LLJ66" s="48"/>
      <c r="LLK66" s="48"/>
      <c r="LLL66" s="48"/>
      <c r="LLM66" s="48"/>
      <c r="LLN66" s="48"/>
      <c r="LLO66" s="48"/>
      <c r="LLP66" s="48"/>
      <c r="LLQ66" s="48"/>
      <c r="LLR66" s="48"/>
      <c r="LLS66" s="48"/>
      <c r="LLT66" s="48"/>
      <c r="LLU66" s="48"/>
      <c r="LLV66" s="48"/>
      <c r="LLW66" s="48"/>
      <c r="LLX66" s="48"/>
      <c r="LLY66" s="48"/>
      <c r="LLZ66" s="48"/>
      <c r="LMA66" s="48"/>
      <c r="LMB66" s="48"/>
      <c r="LMC66" s="48"/>
      <c r="LMD66" s="48"/>
      <c r="LME66" s="48"/>
      <c r="LMF66" s="48"/>
      <c r="LMG66" s="48"/>
      <c r="LMH66" s="48"/>
      <c r="LMI66" s="48"/>
      <c r="LMJ66" s="48"/>
      <c r="LMK66" s="48"/>
      <c r="LML66" s="48"/>
      <c r="LMM66" s="48"/>
      <c r="LMN66" s="48"/>
      <c r="LMO66" s="48"/>
      <c r="LMP66" s="48"/>
      <c r="LMQ66" s="48"/>
      <c r="LMR66" s="48"/>
      <c r="LMS66" s="48"/>
      <c r="LMT66" s="48"/>
      <c r="LMU66" s="48"/>
      <c r="LMV66" s="48"/>
      <c r="LMW66" s="48"/>
      <c r="LMX66" s="48"/>
      <c r="LMY66" s="48"/>
      <c r="LMZ66" s="48"/>
      <c r="LNA66" s="48"/>
      <c r="LNB66" s="48"/>
      <c r="LNC66" s="48"/>
      <c r="LND66" s="48"/>
      <c r="LNE66" s="48"/>
      <c r="LNF66" s="48"/>
      <c r="LNG66" s="48"/>
      <c r="LNH66" s="48"/>
      <c r="LNI66" s="48"/>
      <c r="LNJ66" s="48"/>
      <c r="LNK66" s="48"/>
      <c r="LNL66" s="48"/>
      <c r="LNM66" s="48"/>
      <c r="LNN66" s="48"/>
      <c r="LNO66" s="48"/>
      <c r="LNP66" s="48"/>
      <c r="LNQ66" s="48"/>
      <c r="LNR66" s="48"/>
      <c r="LNS66" s="48"/>
      <c r="LNT66" s="48"/>
      <c r="LNU66" s="48"/>
      <c r="LNV66" s="48"/>
      <c r="LNW66" s="48"/>
      <c r="LNX66" s="48"/>
      <c r="LNY66" s="48"/>
      <c r="LNZ66" s="48"/>
      <c r="LOA66" s="48"/>
      <c r="LOB66" s="48"/>
      <c r="LOC66" s="48"/>
      <c r="LOD66" s="48"/>
      <c r="LOE66" s="48"/>
      <c r="LOF66" s="48"/>
      <c r="LOG66" s="48"/>
      <c r="LOH66" s="48"/>
      <c r="LOI66" s="48"/>
      <c r="LOJ66" s="48"/>
      <c r="LOK66" s="48"/>
      <c r="LOL66" s="48"/>
      <c r="LOM66" s="48"/>
      <c r="LON66" s="48"/>
      <c r="LOO66" s="48"/>
      <c r="LOP66" s="48"/>
      <c r="LOQ66" s="48"/>
      <c r="LOR66" s="48"/>
      <c r="LOS66" s="48"/>
      <c r="LOT66" s="48"/>
      <c r="LOU66" s="48"/>
      <c r="LOV66" s="48"/>
      <c r="LOW66" s="48"/>
      <c r="LOX66" s="48"/>
      <c r="LOY66" s="48"/>
      <c r="LOZ66" s="48"/>
      <c r="LPA66" s="48"/>
      <c r="LPB66" s="48"/>
      <c r="LPC66" s="48"/>
      <c r="LPD66" s="48"/>
      <c r="LPE66" s="48"/>
      <c r="LPF66" s="48"/>
      <c r="LPG66" s="48"/>
      <c r="LPH66" s="48"/>
      <c r="LPI66" s="48"/>
      <c r="LPJ66" s="48"/>
      <c r="LPK66" s="48"/>
      <c r="LPL66" s="48"/>
      <c r="LPM66" s="48"/>
      <c r="LPN66" s="48"/>
      <c r="LPO66" s="48"/>
      <c r="LPP66" s="48"/>
      <c r="LPQ66" s="48"/>
      <c r="LPR66" s="48"/>
      <c r="LPS66" s="48"/>
      <c r="LPT66" s="48"/>
      <c r="LPU66" s="48"/>
      <c r="LPV66" s="48"/>
      <c r="LPW66" s="48"/>
      <c r="LPX66" s="48"/>
      <c r="LPY66" s="48"/>
      <c r="LPZ66" s="48"/>
      <c r="LQA66" s="48"/>
      <c r="LQB66" s="48"/>
      <c r="LQC66" s="48"/>
      <c r="LQD66" s="48"/>
      <c r="LQE66" s="48"/>
      <c r="LQF66" s="48"/>
      <c r="LQG66" s="48"/>
      <c r="LQH66" s="48"/>
      <c r="LQI66" s="48"/>
      <c r="LQJ66" s="48"/>
      <c r="LQK66" s="48"/>
      <c r="LQL66" s="48"/>
      <c r="LQM66" s="48"/>
      <c r="LQN66" s="48"/>
      <c r="LQO66" s="48"/>
      <c r="LQP66" s="48"/>
      <c r="LQQ66" s="48"/>
      <c r="LQR66" s="48"/>
      <c r="LQS66" s="48"/>
      <c r="LQT66" s="48"/>
      <c r="LQU66" s="48"/>
      <c r="LQV66" s="48"/>
      <c r="LQW66" s="48"/>
      <c r="LQX66" s="48"/>
      <c r="LQY66" s="48"/>
      <c r="LQZ66" s="48"/>
      <c r="LRA66" s="48"/>
      <c r="LRB66" s="48"/>
      <c r="LRC66" s="48"/>
      <c r="LRD66" s="48"/>
      <c r="LRE66" s="48"/>
      <c r="LRF66" s="48"/>
      <c r="LRG66" s="48"/>
      <c r="LRH66" s="48"/>
      <c r="LRI66" s="48"/>
      <c r="LRJ66" s="48"/>
      <c r="LRK66" s="48"/>
      <c r="LRL66" s="48"/>
      <c r="LRM66" s="48"/>
      <c r="LRN66" s="48"/>
      <c r="LRO66" s="48"/>
      <c r="LRP66" s="48"/>
      <c r="LRQ66" s="48"/>
      <c r="LRR66" s="48"/>
      <c r="LRS66" s="48"/>
      <c r="LRT66" s="48"/>
      <c r="LRU66" s="48"/>
      <c r="LRV66" s="48"/>
      <c r="LRW66" s="48"/>
      <c r="LRX66" s="48"/>
      <c r="LRY66" s="48"/>
      <c r="LRZ66" s="48"/>
      <c r="LSA66" s="48"/>
      <c r="LSB66" s="48"/>
      <c r="LSC66" s="48"/>
      <c r="LSD66" s="48"/>
      <c r="LSE66" s="48"/>
      <c r="LSF66" s="48"/>
      <c r="LSG66" s="48"/>
      <c r="LSH66" s="48"/>
      <c r="LSI66" s="48"/>
      <c r="LSJ66" s="48"/>
      <c r="LSK66" s="48"/>
      <c r="LSL66" s="48"/>
      <c r="LSM66" s="48"/>
      <c r="LSN66" s="48"/>
      <c r="LSO66" s="48"/>
      <c r="LSP66" s="48"/>
      <c r="LSQ66" s="48"/>
      <c r="LSR66" s="48"/>
      <c r="LSS66" s="48"/>
      <c r="LST66" s="48"/>
      <c r="LSU66" s="48"/>
      <c r="LSV66" s="48"/>
      <c r="LSW66" s="48"/>
      <c r="LSX66" s="48"/>
      <c r="LSY66" s="48"/>
      <c r="LSZ66" s="48"/>
      <c r="LTA66" s="48"/>
      <c r="LTB66" s="48"/>
      <c r="LTC66" s="48"/>
      <c r="LTD66" s="48"/>
      <c r="LTE66" s="48"/>
      <c r="LTF66" s="48"/>
      <c r="LTG66" s="48"/>
      <c r="LTH66" s="48"/>
      <c r="LTI66" s="48"/>
      <c r="LTJ66" s="48"/>
      <c r="LTK66" s="48"/>
      <c r="LTL66" s="48"/>
      <c r="LTM66" s="48"/>
      <c r="LTN66" s="48"/>
      <c r="LTO66" s="48"/>
      <c r="LTP66" s="48"/>
      <c r="LTQ66" s="48"/>
      <c r="LTR66" s="48"/>
      <c r="LTS66" s="48"/>
      <c r="LTT66" s="48"/>
      <c r="LTU66" s="48"/>
      <c r="LTV66" s="48"/>
      <c r="LTW66" s="48"/>
      <c r="LTX66" s="48"/>
      <c r="LTY66" s="48"/>
      <c r="LTZ66" s="48"/>
      <c r="LUA66" s="48"/>
      <c r="LUB66" s="48"/>
      <c r="LUC66" s="48"/>
      <c r="LUD66" s="48"/>
      <c r="LUE66" s="48"/>
      <c r="LUF66" s="48"/>
      <c r="LUG66" s="48"/>
      <c r="LUH66" s="48"/>
      <c r="LUI66" s="48"/>
      <c r="LUJ66" s="48"/>
      <c r="LUK66" s="48"/>
      <c r="LUL66" s="48"/>
      <c r="LUM66" s="48"/>
      <c r="LUN66" s="48"/>
      <c r="LUO66" s="48"/>
      <c r="LUP66" s="48"/>
      <c r="LUQ66" s="48"/>
      <c r="LUR66" s="48"/>
      <c r="LUS66" s="48"/>
      <c r="LUT66" s="48"/>
      <c r="LUU66" s="48"/>
      <c r="LUV66" s="48"/>
      <c r="LUW66" s="48"/>
      <c r="LUX66" s="48"/>
      <c r="LUY66" s="48"/>
      <c r="LUZ66" s="48"/>
      <c r="LVA66" s="48"/>
      <c r="LVB66" s="48"/>
      <c r="LVC66" s="48"/>
      <c r="LVD66" s="48"/>
      <c r="LVE66" s="48"/>
      <c r="LVF66" s="48"/>
      <c r="LVG66" s="48"/>
      <c r="LVH66" s="48"/>
      <c r="LVI66" s="48"/>
      <c r="LVJ66" s="48"/>
      <c r="LVK66" s="48"/>
      <c r="LVL66" s="48"/>
      <c r="LVM66" s="48"/>
      <c r="LVN66" s="48"/>
      <c r="LVO66" s="48"/>
      <c r="LVP66" s="48"/>
      <c r="LVQ66" s="48"/>
      <c r="LVR66" s="48"/>
      <c r="LVS66" s="48"/>
      <c r="LVT66" s="48"/>
      <c r="LVU66" s="48"/>
      <c r="LVV66" s="48"/>
      <c r="LVW66" s="48"/>
      <c r="LVX66" s="48"/>
      <c r="LVY66" s="48"/>
      <c r="LVZ66" s="48"/>
      <c r="LWA66" s="48"/>
      <c r="LWB66" s="48"/>
      <c r="LWC66" s="48"/>
      <c r="LWD66" s="48"/>
      <c r="LWE66" s="48"/>
      <c r="LWF66" s="48"/>
      <c r="LWG66" s="48"/>
      <c r="LWH66" s="48"/>
      <c r="LWI66" s="48"/>
      <c r="LWJ66" s="48"/>
      <c r="LWK66" s="48"/>
      <c r="LWL66" s="48"/>
      <c r="LWM66" s="48"/>
      <c r="LWN66" s="48"/>
      <c r="LWO66" s="48"/>
      <c r="LWP66" s="48"/>
      <c r="LWQ66" s="48"/>
      <c r="LWR66" s="48"/>
      <c r="LWS66" s="48"/>
      <c r="LWT66" s="48"/>
      <c r="LWU66" s="48"/>
      <c r="LWV66" s="48"/>
      <c r="LWW66" s="48"/>
      <c r="LWX66" s="48"/>
      <c r="LWY66" s="48"/>
      <c r="LWZ66" s="48"/>
      <c r="LXA66" s="48"/>
      <c r="LXB66" s="48"/>
      <c r="LXC66" s="48"/>
      <c r="LXD66" s="48"/>
      <c r="LXE66" s="48"/>
      <c r="LXF66" s="48"/>
      <c r="LXG66" s="48"/>
      <c r="LXH66" s="48"/>
      <c r="LXI66" s="48"/>
      <c r="LXJ66" s="48"/>
      <c r="LXK66" s="48"/>
      <c r="LXL66" s="48"/>
      <c r="LXM66" s="48"/>
      <c r="LXN66" s="48"/>
      <c r="LXO66" s="48"/>
      <c r="LXP66" s="48"/>
      <c r="LXQ66" s="48"/>
      <c r="LXR66" s="48"/>
      <c r="LXS66" s="48"/>
      <c r="LXT66" s="48"/>
      <c r="LXU66" s="48"/>
      <c r="LXV66" s="48"/>
      <c r="LXW66" s="48"/>
      <c r="LXX66" s="48"/>
      <c r="LXY66" s="48"/>
      <c r="LXZ66" s="48"/>
      <c r="LYA66" s="48"/>
      <c r="LYB66" s="48"/>
      <c r="LYC66" s="48"/>
      <c r="LYD66" s="48"/>
      <c r="LYE66" s="48"/>
      <c r="LYF66" s="48"/>
      <c r="LYG66" s="48"/>
      <c r="LYH66" s="48"/>
      <c r="LYI66" s="48"/>
      <c r="LYJ66" s="48"/>
      <c r="LYK66" s="48"/>
      <c r="LYL66" s="48"/>
      <c r="LYM66" s="48"/>
      <c r="LYN66" s="48"/>
      <c r="LYO66" s="48"/>
      <c r="LYP66" s="48"/>
      <c r="LYQ66" s="48"/>
      <c r="LYR66" s="48"/>
      <c r="LYS66" s="48"/>
      <c r="LYT66" s="48"/>
      <c r="LYU66" s="48"/>
      <c r="LYV66" s="48"/>
      <c r="LYW66" s="48"/>
      <c r="LYX66" s="48"/>
      <c r="LYY66" s="48"/>
      <c r="LYZ66" s="48"/>
      <c r="LZA66" s="48"/>
      <c r="LZB66" s="48"/>
      <c r="LZC66" s="48"/>
      <c r="LZD66" s="48"/>
      <c r="LZE66" s="48"/>
      <c r="LZF66" s="48"/>
      <c r="LZG66" s="48"/>
      <c r="LZH66" s="48"/>
      <c r="LZI66" s="48"/>
      <c r="LZJ66" s="48"/>
      <c r="LZK66" s="48"/>
      <c r="LZL66" s="48"/>
      <c r="LZM66" s="48"/>
      <c r="LZN66" s="48"/>
      <c r="LZO66" s="48"/>
      <c r="LZP66" s="48"/>
      <c r="LZQ66" s="48"/>
      <c r="LZR66" s="48"/>
      <c r="LZS66" s="48"/>
      <c r="LZT66" s="48"/>
      <c r="LZU66" s="48"/>
      <c r="LZV66" s="48"/>
      <c r="LZW66" s="48"/>
      <c r="LZX66" s="48"/>
      <c r="LZY66" s="48"/>
      <c r="LZZ66" s="48"/>
      <c r="MAA66" s="48"/>
      <c r="MAB66" s="48"/>
      <c r="MAC66" s="48"/>
      <c r="MAD66" s="48"/>
      <c r="MAE66" s="48"/>
      <c r="MAF66" s="48"/>
      <c r="MAG66" s="48"/>
      <c r="MAH66" s="48"/>
      <c r="MAI66" s="48"/>
      <c r="MAJ66" s="48"/>
      <c r="MAK66" s="48"/>
      <c r="MAL66" s="48"/>
      <c r="MAM66" s="48"/>
      <c r="MAN66" s="48"/>
      <c r="MAO66" s="48"/>
      <c r="MAP66" s="48"/>
      <c r="MAQ66" s="48"/>
      <c r="MAR66" s="48"/>
      <c r="MAS66" s="48"/>
      <c r="MAT66" s="48"/>
      <c r="MAU66" s="48"/>
      <c r="MAV66" s="48"/>
      <c r="MAW66" s="48"/>
      <c r="MAX66" s="48"/>
      <c r="MAY66" s="48"/>
      <c r="MAZ66" s="48"/>
      <c r="MBA66" s="48"/>
      <c r="MBB66" s="48"/>
      <c r="MBC66" s="48"/>
      <c r="MBD66" s="48"/>
      <c r="MBE66" s="48"/>
      <c r="MBF66" s="48"/>
      <c r="MBG66" s="48"/>
      <c r="MBH66" s="48"/>
      <c r="MBI66" s="48"/>
      <c r="MBJ66" s="48"/>
      <c r="MBK66" s="48"/>
      <c r="MBL66" s="48"/>
      <c r="MBM66" s="48"/>
      <c r="MBN66" s="48"/>
      <c r="MBO66" s="48"/>
      <c r="MBP66" s="48"/>
      <c r="MBQ66" s="48"/>
      <c r="MBR66" s="48"/>
      <c r="MBS66" s="48"/>
      <c r="MBT66" s="48"/>
      <c r="MBU66" s="48"/>
      <c r="MBV66" s="48"/>
      <c r="MBW66" s="48"/>
      <c r="MBX66" s="48"/>
      <c r="MBY66" s="48"/>
      <c r="MBZ66" s="48"/>
      <c r="MCA66" s="48"/>
      <c r="MCB66" s="48"/>
      <c r="MCC66" s="48"/>
      <c r="MCD66" s="48"/>
      <c r="MCE66" s="48"/>
      <c r="MCF66" s="48"/>
      <c r="MCG66" s="48"/>
      <c r="MCH66" s="48"/>
      <c r="MCI66" s="48"/>
      <c r="MCJ66" s="48"/>
      <c r="MCK66" s="48"/>
      <c r="MCL66" s="48"/>
      <c r="MCM66" s="48"/>
      <c r="MCN66" s="48"/>
      <c r="MCO66" s="48"/>
      <c r="MCP66" s="48"/>
      <c r="MCQ66" s="48"/>
      <c r="MCR66" s="48"/>
      <c r="MCS66" s="48"/>
      <c r="MCT66" s="48"/>
      <c r="MCU66" s="48"/>
      <c r="MCV66" s="48"/>
      <c r="MCW66" s="48"/>
      <c r="MCX66" s="48"/>
      <c r="MCY66" s="48"/>
      <c r="MCZ66" s="48"/>
      <c r="MDA66" s="48"/>
      <c r="MDB66" s="48"/>
      <c r="MDC66" s="48"/>
      <c r="MDD66" s="48"/>
      <c r="MDE66" s="48"/>
      <c r="MDF66" s="48"/>
      <c r="MDG66" s="48"/>
      <c r="MDH66" s="48"/>
      <c r="MDI66" s="48"/>
      <c r="MDJ66" s="48"/>
      <c r="MDK66" s="48"/>
      <c r="MDL66" s="48"/>
      <c r="MDM66" s="48"/>
      <c r="MDN66" s="48"/>
      <c r="MDO66" s="48"/>
      <c r="MDP66" s="48"/>
      <c r="MDQ66" s="48"/>
      <c r="MDR66" s="48"/>
      <c r="MDS66" s="48"/>
      <c r="MDT66" s="48"/>
      <c r="MDU66" s="48"/>
      <c r="MDV66" s="48"/>
      <c r="MDW66" s="48"/>
      <c r="MDX66" s="48"/>
      <c r="MDY66" s="48"/>
      <c r="MDZ66" s="48"/>
      <c r="MEA66" s="48"/>
      <c r="MEB66" s="48"/>
      <c r="MEC66" s="48"/>
      <c r="MED66" s="48"/>
      <c r="MEE66" s="48"/>
      <c r="MEF66" s="48"/>
      <c r="MEG66" s="48"/>
      <c r="MEH66" s="48"/>
      <c r="MEI66" s="48"/>
      <c r="MEJ66" s="48"/>
      <c r="MEK66" s="48"/>
      <c r="MEL66" s="48"/>
      <c r="MEM66" s="48"/>
      <c r="MEN66" s="48"/>
      <c r="MEO66" s="48"/>
      <c r="MEP66" s="48"/>
      <c r="MEQ66" s="48"/>
      <c r="MER66" s="48"/>
      <c r="MES66" s="48"/>
      <c r="MET66" s="48"/>
      <c r="MEU66" s="48"/>
      <c r="MEV66" s="48"/>
      <c r="MEW66" s="48"/>
      <c r="MEX66" s="48"/>
      <c r="MEY66" s="48"/>
      <c r="MEZ66" s="48"/>
      <c r="MFA66" s="48"/>
      <c r="MFB66" s="48"/>
      <c r="MFC66" s="48"/>
      <c r="MFD66" s="48"/>
      <c r="MFE66" s="48"/>
      <c r="MFF66" s="48"/>
      <c r="MFG66" s="48"/>
      <c r="MFH66" s="48"/>
      <c r="MFI66" s="48"/>
      <c r="MFJ66" s="48"/>
      <c r="MFK66" s="48"/>
      <c r="MFL66" s="48"/>
      <c r="MFM66" s="48"/>
      <c r="MFN66" s="48"/>
      <c r="MFO66" s="48"/>
      <c r="MFP66" s="48"/>
      <c r="MFQ66" s="48"/>
      <c r="MFR66" s="48"/>
      <c r="MFS66" s="48"/>
      <c r="MFT66" s="48"/>
      <c r="MFU66" s="48"/>
      <c r="MFV66" s="48"/>
      <c r="MFW66" s="48"/>
      <c r="MFX66" s="48"/>
      <c r="MFY66" s="48"/>
      <c r="MFZ66" s="48"/>
      <c r="MGA66" s="48"/>
      <c r="MGB66" s="48"/>
      <c r="MGC66" s="48"/>
      <c r="MGD66" s="48"/>
      <c r="MGE66" s="48"/>
      <c r="MGF66" s="48"/>
      <c r="MGG66" s="48"/>
      <c r="MGH66" s="48"/>
      <c r="MGI66" s="48"/>
      <c r="MGJ66" s="48"/>
      <c r="MGK66" s="48"/>
      <c r="MGL66" s="48"/>
      <c r="MGM66" s="48"/>
      <c r="MGN66" s="48"/>
      <c r="MGO66" s="48"/>
      <c r="MGP66" s="48"/>
      <c r="MGQ66" s="48"/>
      <c r="MGR66" s="48"/>
      <c r="MGS66" s="48"/>
      <c r="MGT66" s="48"/>
      <c r="MGU66" s="48"/>
      <c r="MGV66" s="48"/>
      <c r="MGW66" s="48"/>
      <c r="MGX66" s="48"/>
      <c r="MGY66" s="48"/>
      <c r="MGZ66" s="48"/>
      <c r="MHA66" s="48"/>
      <c r="MHB66" s="48"/>
      <c r="MHC66" s="48"/>
      <c r="MHD66" s="48"/>
      <c r="MHE66" s="48"/>
      <c r="MHF66" s="48"/>
      <c r="MHG66" s="48"/>
      <c r="MHH66" s="48"/>
      <c r="MHI66" s="48"/>
      <c r="MHJ66" s="48"/>
      <c r="MHK66" s="48"/>
      <c r="MHL66" s="48"/>
      <c r="MHM66" s="48"/>
      <c r="MHN66" s="48"/>
      <c r="MHO66" s="48"/>
      <c r="MHP66" s="48"/>
      <c r="MHQ66" s="48"/>
      <c r="MHR66" s="48"/>
      <c r="MHS66" s="48"/>
      <c r="MHT66" s="48"/>
      <c r="MHU66" s="48"/>
      <c r="MHV66" s="48"/>
      <c r="MHW66" s="48"/>
      <c r="MHX66" s="48"/>
      <c r="MHY66" s="48"/>
      <c r="MHZ66" s="48"/>
      <c r="MIA66" s="48"/>
      <c r="MIB66" s="48"/>
      <c r="MIC66" s="48"/>
      <c r="MID66" s="48"/>
      <c r="MIE66" s="48"/>
      <c r="MIF66" s="48"/>
      <c r="MIG66" s="48"/>
      <c r="MIH66" s="48"/>
      <c r="MII66" s="48"/>
      <c r="MIJ66" s="48"/>
      <c r="MIK66" s="48"/>
      <c r="MIL66" s="48"/>
      <c r="MIM66" s="48"/>
      <c r="MIN66" s="48"/>
      <c r="MIO66" s="48"/>
      <c r="MIP66" s="48"/>
      <c r="MIQ66" s="48"/>
      <c r="MIR66" s="48"/>
      <c r="MIS66" s="48"/>
      <c r="MIT66" s="48"/>
      <c r="MIU66" s="48"/>
      <c r="MIV66" s="48"/>
      <c r="MIW66" s="48"/>
      <c r="MIX66" s="48"/>
      <c r="MIY66" s="48"/>
      <c r="MIZ66" s="48"/>
      <c r="MJA66" s="48"/>
      <c r="MJB66" s="48"/>
      <c r="MJC66" s="48"/>
      <c r="MJD66" s="48"/>
      <c r="MJE66" s="48"/>
      <c r="MJF66" s="48"/>
      <c r="MJG66" s="48"/>
      <c r="MJH66" s="48"/>
      <c r="MJI66" s="48"/>
      <c r="MJJ66" s="48"/>
      <c r="MJK66" s="48"/>
      <c r="MJL66" s="48"/>
      <c r="MJM66" s="48"/>
      <c r="MJN66" s="48"/>
      <c r="MJO66" s="48"/>
      <c r="MJP66" s="48"/>
      <c r="MJQ66" s="48"/>
      <c r="MJR66" s="48"/>
      <c r="MJS66" s="48"/>
      <c r="MJT66" s="48"/>
      <c r="MJU66" s="48"/>
      <c r="MJV66" s="48"/>
      <c r="MJW66" s="48"/>
      <c r="MJX66" s="48"/>
      <c r="MJY66" s="48"/>
      <c r="MJZ66" s="48"/>
      <c r="MKA66" s="48"/>
      <c r="MKB66" s="48"/>
      <c r="MKC66" s="48"/>
      <c r="MKD66" s="48"/>
      <c r="MKE66" s="48"/>
      <c r="MKF66" s="48"/>
      <c r="MKG66" s="48"/>
      <c r="MKH66" s="48"/>
      <c r="MKI66" s="48"/>
      <c r="MKJ66" s="48"/>
      <c r="MKK66" s="48"/>
      <c r="MKL66" s="48"/>
      <c r="MKM66" s="48"/>
      <c r="MKN66" s="48"/>
      <c r="MKO66" s="48"/>
      <c r="MKP66" s="48"/>
      <c r="MKQ66" s="48"/>
      <c r="MKR66" s="48"/>
      <c r="MKS66" s="48"/>
      <c r="MKT66" s="48"/>
      <c r="MKU66" s="48"/>
      <c r="MKV66" s="48"/>
      <c r="MKW66" s="48"/>
      <c r="MKX66" s="48"/>
      <c r="MKY66" s="48"/>
      <c r="MKZ66" s="48"/>
      <c r="MLA66" s="48"/>
      <c r="MLB66" s="48"/>
      <c r="MLC66" s="48"/>
      <c r="MLD66" s="48"/>
      <c r="MLE66" s="48"/>
      <c r="MLF66" s="48"/>
      <c r="MLG66" s="48"/>
      <c r="MLH66" s="48"/>
      <c r="MLI66" s="48"/>
      <c r="MLJ66" s="48"/>
      <c r="MLK66" s="48"/>
      <c r="MLL66" s="48"/>
      <c r="MLM66" s="48"/>
      <c r="MLN66" s="48"/>
      <c r="MLO66" s="48"/>
      <c r="MLP66" s="48"/>
      <c r="MLQ66" s="48"/>
      <c r="MLR66" s="48"/>
      <c r="MLS66" s="48"/>
      <c r="MLT66" s="48"/>
      <c r="MLU66" s="48"/>
      <c r="MLV66" s="48"/>
      <c r="MLW66" s="48"/>
      <c r="MLX66" s="48"/>
      <c r="MLY66" s="48"/>
      <c r="MLZ66" s="48"/>
      <c r="MMA66" s="48"/>
      <c r="MMB66" s="48"/>
      <c r="MMC66" s="48"/>
      <c r="MMD66" s="48"/>
      <c r="MME66" s="48"/>
      <c r="MMF66" s="48"/>
      <c r="MMG66" s="48"/>
      <c r="MMH66" s="48"/>
      <c r="MMI66" s="48"/>
      <c r="MMJ66" s="48"/>
      <c r="MMK66" s="48"/>
      <c r="MML66" s="48"/>
      <c r="MMM66" s="48"/>
      <c r="MMN66" s="48"/>
      <c r="MMO66" s="48"/>
      <c r="MMP66" s="48"/>
      <c r="MMQ66" s="48"/>
      <c r="MMR66" s="48"/>
      <c r="MMS66" s="48"/>
      <c r="MMT66" s="48"/>
      <c r="MMU66" s="48"/>
      <c r="MMV66" s="48"/>
      <c r="MMW66" s="48"/>
      <c r="MMX66" s="48"/>
      <c r="MMY66" s="48"/>
      <c r="MMZ66" s="48"/>
      <c r="MNA66" s="48"/>
      <c r="MNB66" s="48"/>
      <c r="MNC66" s="48"/>
      <c r="MND66" s="48"/>
      <c r="MNE66" s="48"/>
      <c r="MNF66" s="48"/>
      <c r="MNG66" s="48"/>
      <c r="MNH66" s="48"/>
      <c r="MNI66" s="48"/>
      <c r="MNJ66" s="48"/>
      <c r="MNK66" s="48"/>
      <c r="MNL66" s="48"/>
      <c r="MNM66" s="48"/>
      <c r="MNN66" s="48"/>
      <c r="MNO66" s="48"/>
      <c r="MNP66" s="48"/>
      <c r="MNQ66" s="48"/>
      <c r="MNR66" s="48"/>
      <c r="MNS66" s="48"/>
      <c r="MNT66" s="48"/>
      <c r="MNU66" s="48"/>
      <c r="MNV66" s="48"/>
      <c r="MNW66" s="48"/>
      <c r="MNX66" s="48"/>
      <c r="MNY66" s="48"/>
      <c r="MNZ66" s="48"/>
      <c r="MOA66" s="48"/>
      <c r="MOB66" s="48"/>
      <c r="MOC66" s="48"/>
      <c r="MOD66" s="48"/>
      <c r="MOE66" s="48"/>
      <c r="MOF66" s="48"/>
      <c r="MOG66" s="48"/>
      <c r="MOH66" s="48"/>
      <c r="MOI66" s="48"/>
      <c r="MOJ66" s="48"/>
      <c r="MOK66" s="48"/>
      <c r="MOL66" s="48"/>
      <c r="MOM66" s="48"/>
      <c r="MON66" s="48"/>
      <c r="MOO66" s="48"/>
      <c r="MOP66" s="48"/>
      <c r="MOQ66" s="48"/>
      <c r="MOR66" s="48"/>
      <c r="MOS66" s="48"/>
      <c r="MOT66" s="48"/>
      <c r="MOU66" s="48"/>
      <c r="MOV66" s="48"/>
      <c r="MOW66" s="48"/>
      <c r="MOX66" s="48"/>
      <c r="MOY66" s="48"/>
      <c r="MOZ66" s="48"/>
      <c r="MPA66" s="48"/>
      <c r="MPB66" s="48"/>
      <c r="MPC66" s="48"/>
      <c r="MPD66" s="48"/>
      <c r="MPE66" s="48"/>
      <c r="MPF66" s="48"/>
      <c r="MPG66" s="48"/>
      <c r="MPH66" s="48"/>
      <c r="MPI66" s="48"/>
      <c r="MPJ66" s="48"/>
      <c r="MPK66" s="48"/>
      <c r="MPL66" s="48"/>
      <c r="MPM66" s="48"/>
      <c r="MPN66" s="48"/>
      <c r="MPO66" s="48"/>
      <c r="MPP66" s="48"/>
      <c r="MPQ66" s="48"/>
      <c r="MPR66" s="48"/>
      <c r="MPS66" s="48"/>
      <c r="MPT66" s="48"/>
      <c r="MPU66" s="48"/>
      <c r="MPV66" s="48"/>
      <c r="MPW66" s="48"/>
      <c r="MPX66" s="48"/>
      <c r="MPY66" s="48"/>
      <c r="MPZ66" s="48"/>
      <c r="MQA66" s="48"/>
      <c r="MQB66" s="48"/>
      <c r="MQC66" s="48"/>
      <c r="MQD66" s="48"/>
      <c r="MQE66" s="48"/>
      <c r="MQF66" s="48"/>
      <c r="MQG66" s="48"/>
      <c r="MQH66" s="48"/>
      <c r="MQI66" s="48"/>
      <c r="MQJ66" s="48"/>
      <c r="MQK66" s="48"/>
      <c r="MQL66" s="48"/>
      <c r="MQM66" s="48"/>
      <c r="MQN66" s="48"/>
      <c r="MQO66" s="48"/>
      <c r="MQP66" s="48"/>
      <c r="MQQ66" s="48"/>
      <c r="MQR66" s="48"/>
      <c r="MQS66" s="48"/>
      <c r="MQT66" s="48"/>
      <c r="MQU66" s="48"/>
      <c r="MQV66" s="48"/>
      <c r="MQW66" s="48"/>
      <c r="MQX66" s="48"/>
      <c r="MQY66" s="48"/>
      <c r="MQZ66" s="48"/>
      <c r="MRA66" s="48"/>
      <c r="MRB66" s="48"/>
      <c r="MRC66" s="48"/>
      <c r="MRD66" s="48"/>
      <c r="MRE66" s="48"/>
      <c r="MRF66" s="48"/>
      <c r="MRG66" s="48"/>
      <c r="MRH66" s="48"/>
      <c r="MRI66" s="48"/>
      <c r="MRJ66" s="48"/>
      <c r="MRK66" s="48"/>
      <c r="MRL66" s="48"/>
      <c r="MRM66" s="48"/>
      <c r="MRN66" s="48"/>
      <c r="MRO66" s="48"/>
      <c r="MRP66" s="48"/>
      <c r="MRQ66" s="48"/>
      <c r="MRR66" s="48"/>
      <c r="MRS66" s="48"/>
      <c r="MRT66" s="48"/>
      <c r="MRU66" s="48"/>
      <c r="MRV66" s="48"/>
      <c r="MRW66" s="48"/>
      <c r="MRX66" s="48"/>
      <c r="MRY66" s="48"/>
      <c r="MRZ66" s="48"/>
      <c r="MSA66" s="48"/>
      <c r="MSB66" s="48"/>
      <c r="MSC66" s="48"/>
      <c r="MSD66" s="48"/>
      <c r="MSE66" s="48"/>
      <c r="MSF66" s="48"/>
      <c r="MSG66" s="48"/>
      <c r="MSH66" s="48"/>
      <c r="MSI66" s="48"/>
      <c r="MSJ66" s="48"/>
      <c r="MSK66" s="48"/>
      <c r="MSL66" s="48"/>
      <c r="MSM66" s="48"/>
      <c r="MSN66" s="48"/>
      <c r="MSO66" s="48"/>
      <c r="MSP66" s="48"/>
      <c r="MSQ66" s="48"/>
      <c r="MSR66" s="48"/>
      <c r="MSS66" s="48"/>
      <c r="MST66" s="48"/>
      <c r="MSU66" s="48"/>
      <c r="MSV66" s="48"/>
      <c r="MSW66" s="48"/>
      <c r="MSX66" s="48"/>
      <c r="MSY66" s="48"/>
      <c r="MSZ66" s="48"/>
      <c r="MTA66" s="48"/>
      <c r="MTB66" s="48"/>
      <c r="MTC66" s="48"/>
      <c r="MTD66" s="48"/>
      <c r="MTE66" s="48"/>
      <c r="MTF66" s="48"/>
      <c r="MTG66" s="48"/>
      <c r="MTH66" s="48"/>
      <c r="MTI66" s="48"/>
      <c r="MTJ66" s="48"/>
      <c r="MTK66" s="48"/>
      <c r="MTL66" s="48"/>
      <c r="MTM66" s="48"/>
      <c r="MTN66" s="48"/>
      <c r="MTO66" s="48"/>
      <c r="MTP66" s="48"/>
      <c r="MTQ66" s="48"/>
      <c r="MTR66" s="48"/>
      <c r="MTS66" s="48"/>
      <c r="MTT66" s="48"/>
      <c r="MTU66" s="48"/>
      <c r="MTV66" s="48"/>
      <c r="MTW66" s="48"/>
      <c r="MTX66" s="48"/>
      <c r="MTY66" s="48"/>
      <c r="MTZ66" s="48"/>
      <c r="MUA66" s="48"/>
      <c r="MUB66" s="48"/>
      <c r="MUC66" s="48"/>
      <c r="MUD66" s="48"/>
      <c r="MUE66" s="48"/>
      <c r="MUF66" s="48"/>
      <c r="MUG66" s="48"/>
      <c r="MUH66" s="48"/>
      <c r="MUI66" s="48"/>
      <c r="MUJ66" s="48"/>
      <c r="MUK66" s="48"/>
      <c r="MUL66" s="48"/>
      <c r="MUM66" s="48"/>
      <c r="MUN66" s="48"/>
      <c r="MUO66" s="48"/>
      <c r="MUP66" s="48"/>
      <c r="MUQ66" s="48"/>
      <c r="MUR66" s="48"/>
      <c r="MUS66" s="48"/>
      <c r="MUT66" s="48"/>
      <c r="MUU66" s="48"/>
      <c r="MUV66" s="48"/>
      <c r="MUW66" s="48"/>
      <c r="MUX66" s="48"/>
      <c r="MUY66" s="48"/>
      <c r="MUZ66" s="48"/>
      <c r="MVA66" s="48"/>
      <c r="MVB66" s="48"/>
      <c r="MVC66" s="48"/>
      <c r="MVD66" s="48"/>
      <c r="MVE66" s="48"/>
      <c r="MVF66" s="48"/>
      <c r="MVG66" s="48"/>
      <c r="MVH66" s="48"/>
      <c r="MVI66" s="48"/>
      <c r="MVJ66" s="48"/>
      <c r="MVK66" s="48"/>
      <c r="MVL66" s="48"/>
      <c r="MVM66" s="48"/>
      <c r="MVN66" s="48"/>
      <c r="MVO66" s="48"/>
      <c r="MVP66" s="48"/>
      <c r="MVQ66" s="48"/>
      <c r="MVR66" s="48"/>
      <c r="MVS66" s="48"/>
      <c r="MVT66" s="48"/>
      <c r="MVU66" s="48"/>
      <c r="MVV66" s="48"/>
      <c r="MVW66" s="48"/>
      <c r="MVX66" s="48"/>
      <c r="MVY66" s="48"/>
      <c r="MVZ66" s="48"/>
      <c r="MWA66" s="48"/>
      <c r="MWB66" s="48"/>
      <c r="MWC66" s="48"/>
      <c r="MWD66" s="48"/>
      <c r="MWE66" s="48"/>
      <c r="MWF66" s="48"/>
      <c r="MWG66" s="48"/>
      <c r="MWH66" s="48"/>
      <c r="MWI66" s="48"/>
      <c r="MWJ66" s="48"/>
      <c r="MWK66" s="48"/>
      <c r="MWL66" s="48"/>
      <c r="MWM66" s="48"/>
      <c r="MWN66" s="48"/>
      <c r="MWO66" s="48"/>
      <c r="MWP66" s="48"/>
      <c r="MWQ66" s="48"/>
      <c r="MWR66" s="48"/>
      <c r="MWS66" s="48"/>
      <c r="MWT66" s="48"/>
      <c r="MWU66" s="48"/>
      <c r="MWV66" s="48"/>
      <c r="MWW66" s="48"/>
      <c r="MWX66" s="48"/>
      <c r="MWY66" s="48"/>
      <c r="MWZ66" s="48"/>
      <c r="MXA66" s="48"/>
      <c r="MXB66" s="48"/>
      <c r="MXC66" s="48"/>
      <c r="MXD66" s="48"/>
      <c r="MXE66" s="48"/>
      <c r="MXF66" s="48"/>
      <c r="MXG66" s="48"/>
      <c r="MXH66" s="48"/>
      <c r="MXI66" s="48"/>
      <c r="MXJ66" s="48"/>
      <c r="MXK66" s="48"/>
      <c r="MXL66" s="48"/>
      <c r="MXM66" s="48"/>
      <c r="MXN66" s="48"/>
      <c r="MXO66" s="48"/>
      <c r="MXP66" s="48"/>
      <c r="MXQ66" s="48"/>
      <c r="MXR66" s="48"/>
      <c r="MXS66" s="48"/>
      <c r="MXT66" s="48"/>
      <c r="MXU66" s="48"/>
      <c r="MXV66" s="48"/>
      <c r="MXW66" s="48"/>
      <c r="MXX66" s="48"/>
      <c r="MXY66" s="48"/>
      <c r="MXZ66" s="48"/>
      <c r="MYA66" s="48"/>
      <c r="MYB66" s="48"/>
      <c r="MYC66" s="48"/>
      <c r="MYD66" s="48"/>
      <c r="MYE66" s="48"/>
      <c r="MYF66" s="48"/>
      <c r="MYG66" s="48"/>
      <c r="MYH66" s="48"/>
      <c r="MYI66" s="48"/>
      <c r="MYJ66" s="48"/>
      <c r="MYK66" s="48"/>
      <c r="MYL66" s="48"/>
      <c r="MYM66" s="48"/>
      <c r="MYN66" s="48"/>
      <c r="MYO66" s="48"/>
      <c r="MYP66" s="48"/>
      <c r="MYQ66" s="48"/>
      <c r="MYR66" s="48"/>
      <c r="MYS66" s="48"/>
      <c r="MYT66" s="48"/>
      <c r="MYU66" s="48"/>
      <c r="MYV66" s="48"/>
      <c r="MYW66" s="48"/>
      <c r="MYX66" s="48"/>
      <c r="MYY66" s="48"/>
      <c r="MYZ66" s="48"/>
      <c r="MZA66" s="48"/>
      <c r="MZB66" s="48"/>
      <c r="MZC66" s="48"/>
      <c r="MZD66" s="48"/>
      <c r="MZE66" s="48"/>
      <c r="MZF66" s="48"/>
      <c r="MZG66" s="48"/>
      <c r="MZH66" s="48"/>
      <c r="MZI66" s="48"/>
      <c r="MZJ66" s="48"/>
      <c r="MZK66" s="48"/>
      <c r="MZL66" s="48"/>
      <c r="MZM66" s="48"/>
      <c r="MZN66" s="48"/>
      <c r="MZO66" s="48"/>
      <c r="MZP66" s="48"/>
      <c r="MZQ66" s="48"/>
      <c r="MZR66" s="48"/>
      <c r="MZS66" s="48"/>
      <c r="MZT66" s="48"/>
      <c r="MZU66" s="48"/>
      <c r="MZV66" s="48"/>
      <c r="MZW66" s="48"/>
      <c r="MZX66" s="48"/>
      <c r="MZY66" s="48"/>
      <c r="MZZ66" s="48"/>
      <c r="NAA66" s="48"/>
      <c r="NAB66" s="48"/>
      <c r="NAC66" s="48"/>
      <c r="NAD66" s="48"/>
      <c r="NAE66" s="48"/>
      <c r="NAF66" s="48"/>
      <c r="NAG66" s="48"/>
      <c r="NAH66" s="48"/>
      <c r="NAI66" s="48"/>
      <c r="NAJ66" s="48"/>
      <c r="NAK66" s="48"/>
      <c r="NAL66" s="48"/>
      <c r="NAM66" s="48"/>
      <c r="NAN66" s="48"/>
      <c r="NAO66" s="48"/>
      <c r="NAP66" s="48"/>
      <c r="NAQ66" s="48"/>
      <c r="NAR66" s="48"/>
      <c r="NAS66" s="48"/>
      <c r="NAT66" s="48"/>
      <c r="NAU66" s="48"/>
      <c r="NAV66" s="48"/>
      <c r="NAW66" s="48"/>
      <c r="NAX66" s="48"/>
      <c r="NAY66" s="48"/>
      <c r="NAZ66" s="48"/>
      <c r="NBA66" s="48"/>
      <c r="NBB66" s="48"/>
      <c r="NBC66" s="48"/>
      <c r="NBD66" s="48"/>
      <c r="NBE66" s="48"/>
      <c r="NBF66" s="48"/>
      <c r="NBG66" s="48"/>
      <c r="NBH66" s="48"/>
      <c r="NBI66" s="48"/>
      <c r="NBJ66" s="48"/>
      <c r="NBK66" s="48"/>
      <c r="NBL66" s="48"/>
      <c r="NBM66" s="48"/>
      <c r="NBN66" s="48"/>
      <c r="NBO66" s="48"/>
      <c r="NBP66" s="48"/>
      <c r="NBQ66" s="48"/>
      <c r="NBR66" s="48"/>
      <c r="NBS66" s="48"/>
      <c r="NBT66" s="48"/>
      <c r="NBU66" s="48"/>
      <c r="NBV66" s="48"/>
      <c r="NBW66" s="48"/>
      <c r="NBX66" s="48"/>
      <c r="NBY66" s="48"/>
      <c r="NBZ66" s="48"/>
      <c r="NCA66" s="48"/>
      <c r="NCB66" s="48"/>
      <c r="NCC66" s="48"/>
      <c r="NCD66" s="48"/>
      <c r="NCE66" s="48"/>
      <c r="NCF66" s="48"/>
      <c r="NCG66" s="48"/>
      <c r="NCH66" s="48"/>
      <c r="NCI66" s="48"/>
      <c r="NCJ66" s="48"/>
      <c r="NCK66" s="48"/>
      <c r="NCL66" s="48"/>
      <c r="NCM66" s="48"/>
      <c r="NCN66" s="48"/>
      <c r="NCO66" s="48"/>
      <c r="NCP66" s="48"/>
      <c r="NCQ66" s="48"/>
      <c r="NCR66" s="48"/>
      <c r="NCS66" s="48"/>
      <c r="NCT66" s="48"/>
      <c r="NCU66" s="48"/>
      <c r="NCV66" s="48"/>
      <c r="NCW66" s="48"/>
      <c r="NCX66" s="48"/>
      <c r="NCY66" s="48"/>
      <c r="NCZ66" s="48"/>
      <c r="NDA66" s="48"/>
      <c r="NDB66" s="48"/>
      <c r="NDC66" s="48"/>
      <c r="NDD66" s="48"/>
      <c r="NDE66" s="48"/>
      <c r="NDF66" s="48"/>
      <c r="NDG66" s="48"/>
      <c r="NDH66" s="48"/>
      <c r="NDI66" s="48"/>
      <c r="NDJ66" s="48"/>
      <c r="NDK66" s="48"/>
      <c r="NDL66" s="48"/>
      <c r="NDM66" s="48"/>
      <c r="NDN66" s="48"/>
      <c r="NDO66" s="48"/>
      <c r="NDP66" s="48"/>
      <c r="NDQ66" s="48"/>
      <c r="NDR66" s="48"/>
      <c r="NDS66" s="48"/>
      <c r="NDT66" s="48"/>
      <c r="NDU66" s="48"/>
      <c r="NDV66" s="48"/>
      <c r="NDW66" s="48"/>
      <c r="NDX66" s="48"/>
      <c r="NDY66" s="48"/>
      <c r="NDZ66" s="48"/>
      <c r="NEA66" s="48"/>
      <c r="NEB66" s="48"/>
      <c r="NEC66" s="48"/>
      <c r="NED66" s="48"/>
      <c r="NEE66" s="48"/>
      <c r="NEF66" s="48"/>
      <c r="NEG66" s="48"/>
      <c r="NEH66" s="48"/>
      <c r="NEI66" s="48"/>
      <c r="NEJ66" s="48"/>
      <c r="NEK66" s="48"/>
      <c r="NEL66" s="48"/>
      <c r="NEM66" s="48"/>
      <c r="NEN66" s="48"/>
      <c r="NEO66" s="48"/>
      <c r="NEP66" s="48"/>
      <c r="NEQ66" s="48"/>
      <c r="NER66" s="48"/>
      <c r="NES66" s="48"/>
      <c r="NET66" s="48"/>
      <c r="NEU66" s="48"/>
      <c r="NEV66" s="48"/>
      <c r="NEW66" s="48"/>
      <c r="NEX66" s="48"/>
      <c r="NEY66" s="48"/>
      <c r="NEZ66" s="48"/>
      <c r="NFA66" s="48"/>
      <c r="NFB66" s="48"/>
      <c r="NFC66" s="48"/>
      <c r="NFD66" s="48"/>
      <c r="NFE66" s="48"/>
      <c r="NFF66" s="48"/>
      <c r="NFG66" s="48"/>
      <c r="NFH66" s="48"/>
      <c r="NFI66" s="48"/>
      <c r="NFJ66" s="48"/>
      <c r="NFK66" s="48"/>
      <c r="NFL66" s="48"/>
      <c r="NFM66" s="48"/>
      <c r="NFN66" s="48"/>
      <c r="NFO66" s="48"/>
      <c r="NFP66" s="48"/>
      <c r="NFQ66" s="48"/>
      <c r="NFR66" s="48"/>
      <c r="NFS66" s="48"/>
      <c r="NFT66" s="48"/>
      <c r="NFU66" s="48"/>
      <c r="NFV66" s="48"/>
      <c r="NFW66" s="48"/>
      <c r="NFX66" s="48"/>
      <c r="NFY66" s="48"/>
      <c r="NFZ66" s="48"/>
      <c r="NGA66" s="48"/>
      <c r="NGB66" s="48"/>
      <c r="NGC66" s="48"/>
      <c r="NGD66" s="48"/>
      <c r="NGE66" s="48"/>
      <c r="NGF66" s="48"/>
      <c r="NGG66" s="48"/>
      <c r="NGH66" s="48"/>
      <c r="NGI66" s="48"/>
      <c r="NGJ66" s="48"/>
      <c r="NGK66" s="48"/>
      <c r="NGL66" s="48"/>
      <c r="NGM66" s="48"/>
      <c r="NGN66" s="48"/>
      <c r="NGO66" s="48"/>
      <c r="NGP66" s="48"/>
      <c r="NGQ66" s="48"/>
      <c r="NGR66" s="48"/>
      <c r="NGS66" s="48"/>
      <c r="NGT66" s="48"/>
      <c r="NGU66" s="48"/>
      <c r="NGV66" s="48"/>
      <c r="NGW66" s="48"/>
      <c r="NGX66" s="48"/>
      <c r="NGY66" s="48"/>
      <c r="NGZ66" s="48"/>
      <c r="NHA66" s="48"/>
      <c r="NHB66" s="48"/>
      <c r="NHC66" s="48"/>
      <c r="NHD66" s="48"/>
      <c r="NHE66" s="48"/>
      <c r="NHF66" s="48"/>
      <c r="NHG66" s="48"/>
      <c r="NHH66" s="48"/>
      <c r="NHI66" s="48"/>
      <c r="NHJ66" s="48"/>
      <c r="NHK66" s="48"/>
      <c r="NHL66" s="48"/>
      <c r="NHM66" s="48"/>
      <c r="NHN66" s="48"/>
      <c r="NHO66" s="48"/>
      <c r="NHP66" s="48"/>
      <c r="NHQ66" s="48"/>
      <c r="NHR66" s="48"/>
      <c r="NHS66" s="48"/>
      <c r="NHT66" s="48"/>
      <c r="NHU66" s="48"/>
      <c r="NHV66" s="48"/>
      <c r="NHW66" s="48"/>
      <c r="NHX66" s="48"/>
      <c r="NHY66" s="48"/>
      <c r="NHZ66" s="48"/>
      <c r="NIA66" s="48"/>
      <c r="NIB66" s="48"/>
      <c r="NIC66" s="48"/>
      <c r="NID66" s="48"/>
      <c r="NIE66" s="48"/>
      <c r="NIF66" s="48"/>
      <c r="NIG66" s="48"/>
      <c r="NIH66" s="48"/>
      <c r="NII66" s="48"/>
      <c r="NIJ66" s="48"/>
      <c r="NIK66" s="48"/>
      <c r="NIL66" s="48"/>
      <c r="NIM66" s="48"/>
      <c r="NIN66" s="48"/>
      <c r="NIO66" s="48"/>
      <c r="NIP66" s="48"/>
      <c r="NIQ66" s="48"/>
      <c r="NIR66" s="48"/>
      <c r="NIS66" s="48"/>
      <c r="NIT66" s="48"/>
      <c r="NIU66" s="48"/>
      <c r="NIV66" s="48"/>
      <c r="NIW66" s="48"/>
      <c r="NIX66" s="48"/>
      <c r="NIY66" s="48"/>
      <c r="NIZ66" s="48"/>
      <c r="NJA66" s="48"/>
      <c r="NJB66" s="48"/>
      <c r="NJC66" s="48"/>
      <c r="NJD66" s="48"/>
      <c r="NJE66" s="48"/>
      <c r="NJF66" s="48"/>
      <c r="NJG66" s="48"/>
      <c r="NJH66" s="48"/>
      <c r="NJI66" s="48"/>
      <c r="NJJ66" s="48"/>
      <c r="NJK66" s="48"/>
      <c r="NJL66" s="48"/>
      <c r="NJM66" s="48"/>
      <c r="NJN66" s="48"/>
      <c r="NJO66" s="48"/>
      <c r="NJP66" s="48"/>
      <c r="NJQ66" s="48"/>
      <c r="NJR66" s="48"/>
      <c r="NJS66" s="48"/>
      <c r="NJT66" s="48"/>
      <c r="NJU66" s="48"/>
      <c r="NJV66" s="48"/>
      <c r="NJW66" s="48"/>
      <c r="NJX66" s="48"/>
      <c r="NJY66" s="48"/>
      <c r="NJZ66" s="48"/>
      <c r="NKA66" s="48"/>
      <c r="NKB66" s="48"/>
      <c r="NKC66" s="48"/>
      <c r="NKD66" s="48"/>
      <c r="NKE66" s="48"/>
      <c r="NKF66" s="48"/>
      <c r="NKG66" s="48"/>
      <c r="NKH66" s="48"/>
      <c r="NKI66" s="48"/>
      <c r="NKJ66" s="48"/>
      <c r="NKK66" s="48"/>
      <c r="NKL66" s="48"/>
      <c r="NKM66" s="48"/>
      <c r="NKN66" s="48"/>
      <c r="NKO66" s="48"/>
      <c r="NKP66" s="48"/>
      <c r="NKQ66" s="48"/>
      <c r="NKR66" s="48"/>
      <c r="NKS66" s="48"/>
      <c r="NKT66" s="48"/>
      <c r="NKU66" s="48"/>
      <c r="NKV66" s="48"/>
      <c r="NKW66" s="48"/>
      <c r="NKX66" s="48"/>
      <c r="NKY66" s="48"/>
      <c r="NKZ66" s="48"/>
      <c r="NLA66" s="48"/>
      <c r="NLB66" s="48"/>
      <c r="NLC66" s="48"/>
      <c r="NLD66" s="48"/>
      <c r="NLE66" s="48"/>
      <c r="NLF66" s="48"/>
      <c r="NLG66" s="48"/>
      <c r="NLH66" s="48"/>
      <c r="NLI66" s="48"/>
      <c r="NLJ66" s="48"/>
      <c r="NLK66" s="48"/>
      <c r="NLL66" s="48"/>
      <c r="NLM66" s="48"/>
      <c r="NLN66" s="48"/>
      <c r="NLO66" s="48"/>
      <c r="NLP66" s="48"/>
      <c r="NLQ66" s="48"/>
      <c r="NLR66" s="48"/>
      <c r="NLS66" s="48"/>
      <c r="NLT66" s="48"/>
      <c r="NLU66" s="48"/>
      <c r="NLV66" s="48"/>
      <c r="NLW66" s="48"/>
      <c r="NLX66" s="48"/>
      <c r="NLY66" s="48"/>
      <c r="NLZ66" s="48"/>
      <c r="NMA66" s="48"/>
      <c r="NMB66" s="48"/>
      <c r="NMC66" s="48"/>
      <c r="NMD66" s="48"/>
      <c r="NME66" s="48"/>
      <c r="NMF66" s="48"/>
      <c r="NMG66" s="48"/>
      <c r="NMH66" s="48"/>
      <c r="NMI66" s="48"/>
      <c r="NMJ66" s="48"/>
      <c r="NMK66" s="48"/>
      <c r="NML66" s="48"/>
      <c r="NMM66" s="48"/>
      <c r="NMN66" s="48"/>
      <c r="NMO66" s="48"/>
      <c r="NMP66" s="48"/>
      <c r="NMQ66" s="48"/>
      <c r="NMR66" s="48"/>
      <c r="NMS66" s="48"/>
      <c r="NMT66" s="48"/>
      <c r="NMU66" s="48"/>
      <c r="NMV66" s="48"/>
      <c r="NMW66" s="48"/>
      <c r="NMX66" s="48"/>
      <c r="NMY66" s="48"/>
      <c r="NMZ66" s="48"/>
      <c r="NNA66" s="48"/>
      <c r="NNB66" s="48"/>
      <c r="NNC66" s="48"/>
      <c r="NND66" s="48"/>
      <c r="NNE66" s="48"/>
      <c r="NNF66" s="48"/>
      <c r="NNG66" s="48"/>
      <c r="NNH66" s="48"/>
      <c r="NNI66" s="48"/>
      <c r="NNJ66" s="48"/>
      <c r="NNK66" s="48"/>
      <c r="NNL66" s="48"/>
      <c r="NNM66" s="48"/>
      <c r="NNN66" s="48"/>
      <c r="NNO66" s="48"/>
      <c r="NNP66" s="48"/>
      <c r="NNQ66" s="48"/>
      <c r="NNR66" s="48"/>
      <c r="NNS66" s="48"/>
      <c r="NNT66" s="48"/>
      <c r="NNU66" s="48"/>
      <c r="NNV66" s="48"/>
      <c r="NNW66" s="48"/>
      <c r="NNX66" s="48"/>
      <c r="NNY66" s="48"/>
      <c r="NNZ66" s="48"/>
      <c r="NOA66" s="48"/>
      <c r="NOB66" s="48"/>
      <c r="NOC66" s="48"/>
      <c r="NOD66" s="48"/>
      <c r="NOE66" s="48"/>
      <c r="NOF66" s="48"/>
      <c r="NOG66" s="48"/>
      <c r="NOH66" s="48"/>
      <c r="NOI66" s="48"/>
      <c r="NOJ66" s="48"/>
      <c r="NOK66" s="48"/>
      <c r="NOL66" s="48"/>
      <c r="NOM66" s="48"/>
      <c r="NON66" s="48"/>
      <c r="NOO66" s="48"/>
      <c r="NOP66" s="48"/>
      <c r="NOQ66" s="48"/>
      <c r="NOR66" s="48"/>
      <c r="NOS66" s="48"/>
      <c r="NOT66" s="48"/>
      <c r="NOU66" s="48"/>
      <c r="NOV66" s="48"/>
      <c r="NOW66" s="48"/>
      <c r="NOX66" s="48"/>
      <c r="NOY66" s="48"/>
      <c r="NOZ66" s="48"/>
      <c r="NPA66" s="48"/>
      <c r="NPB66" s="48"/>
      <c r="NPC66" s="48"/>
      <c r="NPD66" s="48"/>
      <c r="NPE66" s="48"/>
      <c r="NPF66" s="48"/>
      <c r="NPG66" s="48"/>
      <c r="NPH66" s="48"/>
      <c r="NPI66" s="48"/>
      <c r="NPJ66" s="48"/>
      <c r="NPK66" s="48"/>
      <c r="NPL66" s="48"/>
      <c r="NPM66" s="48"/>
      <c r="NPN66" s="48"/>
      <c r="NPO66" s="48"/>
      <c r="NPP66" s="48"/>
      <c r="NPQ66" s="48"/>
      <c r="NPR66" s="48"/>
      <c r="NPS66" s="48"/>
      <c r="NPT66" s="48"/>
      <c r="NPU66" s="48"/>
      <c r="NPV66" s="48"/>
      <c r="NPW66" s="48"/>
      <c r="NPX66" s="48"/>
      <c r="NPY66" s="48"/>
      <c r="NPZ66" s="48"/>
      <c r="NQA66" s="48"/>
      <c r="NQB66" s="48"/>
      <c r="NQC66" s="48"/>
      <c r="NQD66" s="48"/>
      <c r="NQE66" s="48"/>
      <c r="NQF66" s="48"/>
      <c r="NQG66" s="48"/>
      <c r="NQH66" s="48"/>
      <c r="NQI66" s="48"/>
      <c r="NQJ66" s="48"/>
      <c r="NQK66" s="48"/>
      <c r="NQL66" s="48"/>
      <c r="NQM66" s="48"/>
      <c r="NQN66" s="48"/>
      <c r="NQO66" s="48"/>
      <c r="NQP66" s="48"/>
      <c r="NQQ66" s="48"/>
      <c r="NQR66" s="48"/>
      <c r="NQS66" s="48"/>
      <c r="NQT66" s="48"/>
      <c r="NQU66" s="48"/>
      <c r="NQV66" s="48"/>
      <c r="NQW66" s="48"/>
      <c r="NQX66" s="48"/>
      <c r="NQY66" s="48"/>
      <c r="NQZ66" s="48"/>
      <c r="NRA66" s="48"/>
      <c r="NRB66" s="48"/>
      <c r="NRC66" s="48"/>
      <c r="NRD66" s="48"/>
      <c r="NRE66" s="48"/>
      <c r="NRF66" s="48"/>
      <c r="NRG66" s="48"/>
      <c r="NRH66" s="48"/>
      <c r="NRI66" s="48"/>
      <c r="NRJ66" s="48"/>
      <c r="NRK66" s="48"/>
      <c r="NRL66" s="48"/>
      <c r="NRM66" s="48"/>
      <c r="NRN66" s="48"/>
      <c r="NRO66" s="48"/>
      <c r="NRP66" s="48"/>
      <c r="NRQ66" s="48"/>
      <c r="NRR66" s="48"/>
      <c r="NRS66" s="48"/>
      <c r="NRT66" s="48"/>
      <c r="NRU66" s="48"/>
      <c r="NRV66" s="48"/>
      <c r="NRW66" s="48"/>
      <c r="NRX66" s="48"/>
      <c r="NRY66" s="48"/>
      <c r="NRZ66" s="48"/>
      <c r="NSA66" s="48"/>
      <c r="NSB66" s="48"/>
      <c r="NSC66" s="48"/>
      <c r="NSD66" s="48"/>
      <c r="NSE66" s="48"/>
      <c r="NSF66" s="48"/>
      <c r="NSG66" s="48"/>
      <c r="NSH66" s="48"/>
      <c r="NSI66" s="48"/>
      <c r="NSJ66" s="48"/>
      <c r="NSK66" s="48"/>
      <c r="NSL66" s="48"/>
      <c r="NSM66" s="48"/>
      <c r="NSN66" s="48"/>
      <c r="NSO66" s="48"/>
      <c r="NSP66" s="48"/>
      <c r="NSQ66" s="48"/>
      <c r="NSR66" s="48"/>
      <c r="NSS66" s="48"/>
      <c r="NST66" s="48"/>
      <c r="NSU66" s="48"/>
      <c r="NSV66" s="48"/>
      <c r="NSW66" s="48"/>
      <c r="NSX66" s="48"/>
      <c r="NSY66" s="48"/>
      <c r="NSZ66" s="48"/>
      <c r="NTA66" s="48"/>
      <c r="NTB66" s="48"/>
      <c r="NTC66" s="48"/>
      <c r="NTD66" s="48"/>
      <c r="NTE66" s="48"/>
      <c r="NTF66" s="48"/>
      <c r="NTG66" s="48"/>
      <c r="NTH66" s="48"/>
      <c r="NTI66" s="48"/>
      <c r="NTJ66" s="48"/>
      <c r="NTK66" s="48"/>
      <c r="NTL66" s="48"/>
      <c r="NTM66" s="48"/>
      <c r="NTN66" s="48"/>
      <c r="NTO66" s="48"/>
      <c r="NTP66" s="48"/>
      <c r="NTQ66" s="48"/>
      <c r="NTR66" s="48"/>
      <c r="NTS66" s="48"/>
      <c r="NTT66" s="48"/>
      <c r="NTU66" s="48"/>
      <c r="NTV66" s="48"/>
      <c r="NTW66" s="48"/>
      <c r="NTX66" s="48"/>
      <c r="NTY66" s="48"/>
      <c r="NTZ66" s="48"/>
      <c r="NUA66" s="48"/>
      <c r="NUB66" s="48"/>
      <c r="NUC66" s="48"/>
      <c r="NUD66" s="48"/>
      <c r="NUE66" s="48"/>
      <c r="NUF66" s="48"/>
      <c r="NUG66" s="48"/>
      <c r="NUH66" s="48"/>
      <c r="NUI66" s="48"/>
      <c r="NUJ66" s="48"/>
      <c r="NUK66" s="48"/>
      <c r="NUL66" s="48"/>
      <c r="NUM66" s="48"/>
      <c r="NUN66" s="48"/>
      <c r="NUO66" s="48"/>
      <c r="NUP66" s="48"/>
      <c r="NUQ66" s="48"/>
      <c r="NUR66" s="48"/>
      <c r="NUS66" s="48"/>
      <c r="NUT66" s="48"/>
      <c r="NUU66" s="48"/>
      <c r="NUV66" s="48"/>
      <c r="NUW66" s="48"/>
      <c r="NUX66" s="48"/>
      <c r="NUY66" s="48"/>
      <c r="NUZ66" s="48"/>
      <c r="NVA66" s="48"/>
      <c r="NVB66" s="48"/>
      <c r="NVC66" s="48"/>
      <c r="NVD66" s="48"/>
      <c r="NVE66" s="48"/>
      <c r="NVF66" s="48"/>
      <c r="NVG66" s="48"/>
      <c r="NVH66" s="48"/>
      <c r="NVI66" s="48"/>
      <c r="NVJ66" s="48"/>
      <c r="NVK66" s="48"/>
      <c r="NVL66" s="48"/>
      <c r="NVM66" s="48"/>
      <c r="NVN66" s="48"/>
      <c r="NVO66" s="48"/>
      <c r="NVP66" s="48"/>
      <c r="NVQ66" s="48"/>
      <c r="NVR66" s="48"/>
      <c r="NVS66" s="48"/>
      <c r="NVT66" s="48"/>
      <c r="NVU66" s="48"/>
      <c r="NVV66" s="48"/>
      <c r="NVW66" s="48"/>
      <c r="NVX66" s="48"/>
      <c r="NVY66" s="48"/>
      <c r="NVZ66" s="48"/>
      <c r="NWA66" s="48"/>
      <c r="NWB66" s="48"/>
      <c r="NWC66" s="48"/>
      <c r="NWD66" s="48"/>
      <c r="NWE66" s="48"/>
      <c r="NWF66" s="48"/>
      <c r="NWG66" s="48"/>
      <c r="NWH66" s="48"/>
      <c r="NWI66" s="48"/>
      <c r="NWJ66" s="48"/>
      <c r="NWK66" s="48"/>
      <c r="NWL66" s="48"/>
      <c r="NWM66" s="48"/>
      <c r="NWN66" s="48"/>
      <c r="NWO66" s="48"/>
      <c r="NWP66" s="48"/>
      <c r="NWQ66" s="48"/>
      <c r="NWR66" s="48"/>
      <c r="NWS66" s="48"/>
      <c r="NWT66" s="48"/>
      <c r="NWU66" s="48"/>
      <c r="NWV66" s="48"/>
      <c r="NWW66" s="48"/>
      <c r="NWX66" s="48"/>
      <c r="NWY66" s="48"/>
      <c r="NWZ66" s="48"/>
      <c r="NXA66" s="48"/>
      <c r="NXB66" s="48"/>
      <c r="NXC66" s="48"/>
      <c r="NXD66" s="48"/>
      <c r="NXE66" s="48"/>
      <c r="NXF66" s="48"/>
      <c r="NXG66" s="48"/>
      <c r="NXH66" s="48"/>
      <c r="NXI66" s="48"/>
      <c r="NXJ66" s="48"/>
      <c r="NXK66" s="48"/>
      <c r="NXL66" s="48"/>
      <c r="NXM66" s="48"/>
      <c r="NXN66" s="48"/>
      <c r="NXO66" s="48"/>
      <c r="NXP66" s="48"/>
      <c r="NXQ66" s="48"/>
      <c r="NXR66" s="48"/>
      <c r="NXS66" s="48"/>
      <c r="NXT66" s="48"/>
      <c r="NXU66" s="48"/>
      <c r="NXV66" s="48"/>
      <c r="NXW66" s="48"/>
      <c r="NXX66" s="48"/>
      <c r="NXY66" s="48"/>
      <c r="NXZ66" s="48"/>
      <c r="NYA66" s="48"/>
      <c r="NYB66" s="48"/>
      <c r="NYC66" s="48"/>
      <c r="NYD66" s="48"/>
      <c r="NYE66" s="48"/>
      <c r="NYF66" s="48"/>
      <c r="NYG66" s="48"/>
      <c r="NYH66" s="48"/>
      <c r="NYI66" s="48"/>
      <c r="NYJ66" s="48"/>
      <c r="NYK66" s="48"/>
      <c r="NYL66" s="48"/>
      <c r="NYM66" s="48"/>
      <c r="NYN66" s="48"/>
      <c r="NYO66" s="48"/>
      <c r="NYP66" s="48"/>
      <c r="NYQ66" s="48"/>
      <c r="NYR66" s="48"/>
      <c r="NYS66" s="48"/>
      <c r="NYT66" s="48"/>
      <c r="NYU66" s="48"/>
      <c r="NYV66" s="48"/>
      <c r="NYW66" s="48"/>
      <c r="NYX66" s="48"/>
      <c r="NYY66" s="48"/>
      <c r="NYZ66" s="48"/>
      <c r="NZA66" s="48"/>
      <c r="NZB66" s="48"/>
      <c r="NZC66" s="48"/>
      <c r="NZD66" s="48"/>
      <c r="NZE66" s="48"/>
      <c r="NZF66" s="48"/>
      <c r="NZG66" s="48"/>
      <c r="NZH66" s="48"/>
      <c r="NZI66" s="48"/>
      <c r="NZJ66" s="48"/>
      <c r="NZK66" s="48"/>
      <c r="NZL66" s="48"/>
      <c r="NZM66" s="48"/>
      <c r="NZN66" s="48"/>
      <c r="NZO66" s="48"/>
      <c r="NZP66" s="48"/>
      <c r="NZQ66" s="48"/>
      <c r="NZR66" s="48"/>
      <c r="NZS66" s="48"/>
      <c r="NZT66" s="48"/>
      <c r="NZU66" s="48"/>
      <c r="NZV66" s="48"/>
      <c r="NZW66" s="48"/>
      <c r="NZX66" s="48"/>
      <c r="NZY66" s="48"/>
      <c r="NZZ66" s="48"/>
      <c r="OAA66" s="48"/>
      <c r="OAB66" s="48"/>
      <c r="OAC66" s="48"/>
      <c r="OAD66" s="48"/>
      <c r="OAE66" s="48"/>
      <c r="OAF66" s="48"/>
      <c r="OAG66" s="48"/>
      <c r="OAH66" s="48"/>
      <c r="OAI66" s="48"/>
      <c r="OAJ66" s="48"/>
      <c r="OAK66" s="48"/>
      <c r="OAL66" s="48"/>
      <c r="OAM66" s="48"/>
      <c r="OAN66" s="48"/>
      <c r="OAO66" s="48"/>
      <c r="OAP66" s="48"/>
      <c r="OAQ66" s="48"/>
      <c r="OAR66" s="48"/>
      <c r="OAS66" s="48"/>
      <c r="OAT66" s="48"/>
      <c r="OAU66" s="48"/>
      <c r="OAV66" s="48"/>
      <c r="OAW66" s="48"/>
      <c r="OAX66" s="48"/>
      <c r="OAY66" s="48"/>
      <c r="OAZ66" s="48"/>
      <c r="OBA66" s="48"/>
      <c r="OBB66" s="48"/>
      <c r="OBC66" s="48"/>
      <c r="OBD66" s="48"/>
      <c r="OBE66" s="48"/>
      <c r="OBF66" s="48"/>
      <c r="OBG66" s="48"/>
      <c r="OBH66" s="48"/>
      <c r="OBI66" s="48"/>
      <c r="OBJ66" s="48"/>
      <c r="OBK66" s="48"/>
      <c r="OBL66" s="48"/>
      <c r="OBM66" s="48"/>
      <c r="OBN66" s="48"/>
      <c r="OBO66" s="48"/>
      <c r="OBP66" s="48"/>
      <c r="OBQ66" s="48"/>
      <c r="OBR66" s="48"/>
      <c r="OBS66" s="48"/>
      <c r="OBT66" s="48"/>
      <c r="OBU66" s="48"/>
      <c r="OBV66" s="48"/>
      <c r="OBW66" s="48"/>
      <c r="OBX66" s="48"/>
      <c r="OBY66" s="48"/>
      <c r="OBZ66" s="48"/>
      <c r="OCA66" s="48"/>
      <c r="OCB66" s="48"/>
      <c r="OCC66" s="48"/>
      <c r="OCD66" s="48"/>
      <c r="OCE66" s="48"/>
      <c r="OCF66" s="48"/>
      <c r="OCG66" s="48"/>
      <c r="OCH66" s="48"/>
      <c r="OCI66" s="48"/>
      <c r="OCJ66" s="48"/>
      <c r="OCK66" s="48"/>
      <c r="OCL66" s="48"/>
      <c r="OCM66" s="48"/>
      <c r="OCN66" s="48"/>
      <c r="OCO66" s="48"/>
      <c r="OCP66" s="48"/>
      <c r="OCQ66" s="48"/>
      <c r="OCR66" s="48"/>
      <c r="OCS66" s="48"/>
      <c r="OCT66" s="48"/>
      <c r="OCU66" s="48"/>
      <c r="OCV66" s="48"/>
      <c r="OCW66" s="48"/>
      <c r="OCX66" s="48"/>
      <c r="OCY66" s="48"/>
      <c r="OCZ66" s="48"/>
      <c r="ODA66" s="48"/>
      <c r="ODB66" s="48"/>
      <c r="ODC66" s="48"/>
      <c r="ODD66" s="48"/>
      <c r="ODE66" s="48"/>
      <c r="ODF66" s="48"/>
      <c r="ODG66" s="48"/>
      <c r="ODH66" s="48"/>
      <c r="ODI66" s="48"/>
      <c r="ODJ66" s="48"/>
      <c r="ODK66" s="48"/>
      <c r="ODL66" s="48"/>
      <c r="ODM66" s="48"/>
      <c r="ODN66" s="48"/>
      <c r="ODO66" s="48"/>
      <c r="ODP66" s="48"/>
      <c r="ODQ66" s="48"/>
      <c r="ODR66" s="48"/>
      <c r="ODS66" s="48"/>
      <c r="ODT66" s="48"/>
      <c r="ODU66" s="48"/>
      <c r="ODV66" s="48"/>
      <c r="ODW66" s="48"/>
      <c r="ODX66" s="48"/>
      <c r="ODY66" s="48"/>
      <c r="ODZ66" s="48"/>
      <c r="OEA66" s="48"/>
      <c r="OEB66" s="48"/>
      <c r="OEC66" s="48"/>
      <c r="OED66" s="48"/>
      <c r="OEE66" s="48"/>
      <c r="OEF66" s="48"/>
      <c r="OEG66" s="48"/>
      <c r="OEH66" s="48"/>
      <c r="OEI66" s="48"/>
      <c r="OEJ66" s="48"/>
      <c r="OEK66" s="48"/>
      <c r="OEL66" s="48"/>
      <c r="OEM66" s="48"/>
      <c r="OEN66" s="48"/>
      <c r="OEO66" s="48"/>
      <c r="OEP66" s="48"/>
      <c r="OEQ66" s="48"/>
      <c r="OER66" s="48"/>
      <c r="OES66" s="48"/>
      <c r="OET66" s="48"/>
      <c r="OEU66" s="48"/>
      <c r="OEV66" s="48"/>
      <c r="OEW66" s="48"/>
      <c r="OEX66" s="48"/>
      <c r="OEY66" s="48"/>
      <c r="OEZ66" s="48"/>
      <c r="OFA66" s="48"/>
      <c r="OFB66" s="48"/>
      <c r="OFC66" s="48"/>
      <c r="OFD66" s="48"/>
      <c r="OFE66" s="48"/>
      <c r="OFF66" s="48"/>
      <c r="OFG66" s="48"/>
      <c r="OFH66" s="48"/>
      <c r="OFI66" s="48"/>
      <c r="OFJ66" s="48"/>
      <c r="OFK66" s="48"/>
      <c r="OFL66" s="48"/>
      <c r="OFM66" s="48"/>
      <c r="OFN66" s="48"/>
      <c r="OFO66" s="48"/>
      <c r="OFP66" s="48"/>
      <c r="OFQ66" s="48"/>
      <c r="OFR66" s="48"/>
      <c r="OFS66" s="48"/>
      <c r="OFT66" s="48"/>
      <c r="OFU66" s="48"/>
      <c r="OFV66" s="48"/>
      <c r="OFW66" s="48"/>
      <c r="OFX66" s="48"/>
      <c r="OFY66" s="48"/>
      <c r="OFZ66" s="48"/>
      <c r="OGA66" s="48"/>
      <c r="OGB66" s="48"/>
      <c r="OGC66" s="48"/>
      <c r="OGD66" s="48"/>
      <c r="OGE66" s="48"/>
      <c r="OGF66" s="48"/>
      <c r="OGG66" s="48"/>
      <c r="OGH66" s="48"/>
      <c r="OGI66" s="48"/>
      <c r="OGJ66" s="48"/>
      <c r="OGK66" s="48"/>
      <c r="OGL66" s="48"/>
      <c r="OGM66" s="48"/>
      <c r="OGN66" s="48"/>
      <c r="OGO66" s="48"/>
      <c r="OGP66" s="48"/>
      <c r="OGQ66" s="48"/>
      <c r="OGR66" s="48"/>
      <c r="OGS66" s="48"/>
      <c r="OGT66" s="48"/>
      <c r="OGU66" s="48"/>
      <c r="OGV66" s="48"/>
      <c r="OGW66" s="48"/>
      <c r="OGX66" s="48"/>
      <c r="OGY66" s="48"/>
      <c r="OGZ66" s="48"/>
      <c r="OHA66" s="48"/>
      <c r="OHB66" s="48"/>
      <c r="OHC66" s="48"/>
      <c r="OHD66" s="48"/>
      <c r="OHE66" s="48"/>
      <c r="OHF66" s="48"/>
      <c r="OHG66" s="48"/>
      <c r="OHH66" s="48"/>
      <c r="OHI66" s="48"/>
      <c r="OHJ66" s="48"/>
      <c r="OHK66" s="48"/>
      <c r="OHL66" s="48"/>
      <c r="OHM66" s="48"/>
      <c r="OHN66" s="48"/>
      <c r="OHO66" s="48"/>
      <c r="OHP66" s="48"/>
      <c r="OHQ66" s="48"/>
      <c r="OHR66" s="48"/>
      <c r="OHS66" s="48"/>
      <c r="OHT66" s="48"/>
      <c r="OHU66" s="48"/>
      <c r="OHV66" s="48"/>
      <c r="OHW66" s="48"/>
      <c r="OHX66" s="48"/>
      <c r="OHY66" s="48"/>
      <c r="OHZ66" s="48"/>
      <c r="OIA66" s="48"/>
      <c r="OIB66" s="48"/>
      <c r="OIC66" s="48"/>
      <c r="OID66" s="48"/>
      <c r="OIE66" s="48"/>
      <c r="OIF66" s="48"/>
      <c r="OIG66" s="48"/>
      <c r="OIH66" s="48"/>
      <c r="OII66" s="48"/>
      <c r="OIJ66" s="48"/>
      <c r="OIK66" s="48"/>
      <c r="OIL66" s="48"/>
      <c r="OIM66" s="48"/>
      <c r="OIN66" s="48"/>
      <c r="OIO66" s="48"/>
      <c r="OIP66" s="48"/>
      <c r="OIQ66" s="48"/>
      <c r="OIR66" s="48"/>
      <c r="OIS66" s="48"/>
      <c r="OIT66" s="48"/>
      <c r="OIU66" s="48"/>
      <c r="OIV66" s="48"/>
      <c r="OIW66" s="48"/>
      <c r="OIX66" s="48"/>
      <c r="OIY66" s="48"/>
      <c r="OIZ66" s="48"/>
      <c r="OJA66" s="48"/>
      <c r="OJB66" s="48"/>
      <c r="OJC66" s="48"/>
      <c r="OJD66" s="48"/>
      <c r="OJE66" s="48"/>
      <c r="OJF66" s="48"/>
      <c r="OJG66" s="48"/>
      <c r="OJH66" s="48"/>
      <c r="OJI66" s="48"/>
      <c r="OJJ66" s="48"/>
      <c r="OJK66" s="48"/>
      <c r="OJL66" s="48"/>
      <c r="OJM66" s="48"/>
      <c r="OJN66" s="48"/>
      <c r="OJO66" s="48"/>
      <c r="OJP66" s="48"/>
      <c r="OJQ66" s="48"/>
      <c r="OJR66" s="48"/>
      <c r="OJS66" s="48"/>
      <c r="OJT66" s="48"/>
      <c r="OJU66" s="48"/>
      <c r="OJV66" s="48"/>
      <c r="OJW66" s="48"/>
      <c r="OJX66" s="48"/>
      <c r="OJY66" s="48"/>
      <c r="OJZ66" s="48"/>
      <c r="OKA66" s="48"/>
      <c r="OKB66" s="48"/>
      <c r="OKC66" s="48"/>
      <c r="OKD66" s="48"/>
      <c r="OKE66" s="48"/>
      <c r="OKF66" s="48"/>
      <c r="OKG66" s="48"/>
      <c r="OKH66" s="48"/>
      <c r="OKI66" s="48"/>
      <c r="OKJ66" s="48"/>
      <c r="OKK66" s="48"/>
      <c r="OKL66" s="48"/>
      <c r="OKM66" s="48"/>
      <c r="OKN66" s="48"/>
      <c r="OKO66" s="48"/>
      <c r="OKP66" s="48"/>
      <c r="OKQ66" s="48"/>
      <c r="OKR66" s="48"/>
      <c r="OKS66" s="48"/>
      <c r="OKT66" s="48"/>
      <c r="OKU66" s="48"/>
      <c r="OKV66" s="48"/>
      <c r="OKW66" s="48"/>
      <c r="OKX66" s="48"/>
      <c r="OKY66" s="48"/>
      <c r="OKZ66" s="48"/>
      <c r="OLA66" s="48"/>
      <c r="OLB66" s="48"/>
      <c r="OLC66" s="48"/>
      <c r="OLD66" s="48"/>
      <c r="OLE66" s="48"/>
      <c r="OLF66" s="48"/>
      <c r="OLG66" s="48"/>
      <c r="OLH66" s="48"/>
      <c r="OLI66" s="48"/>
      <c r="OLJ66" s="48"/>
      <c r="OLK66" s="48"/>
      <c r="OLL66" s="48"/>
      <c r="OLM66" s="48"/>
      <c r="OLN66" s="48"/>
      <c r="OLO66" s="48"/>
      <c r="OLP66" s="48"/>
      <c r="OLQ66" s="48"/>
      <c r="OLR66" s="48"/>
      <c r="OLS66" s="48"/>
      <c r="OLT66" s="48"/>
      <c r="OLU66" s="48"/>
      <c r="OLV66" s="48"/>
      <c r="OLW66" s="48"/>
      <c r="OLX66" s="48"/>
      <c r="OLY66" s="48"/>
      <c r="OLZ66" s="48"/>
      <c r="OMA66" s="48"/>
      <c r="OMB66" s="48"/>
      <c r="OMC66" s="48"/>
      <c r="OMD66" s="48"/>
      <c r="OME66" s="48"/>
      <c r="OMF66" s="48"/>
      <c r="OMG66" s="48"/>
      <c r="OMH66" s="48"/>
      <c r="OMI66" s="48"/>
      <c r="OMJ66" s="48"/>
      <c r="OMK66" s="48"/>
      <c r="OML66" s="48"/>
      <c r="OMM66" s="48"/>
      <c r="OMN66" s="48"/>
      <c r="OMO66" s="48"/>
      <c r="OMP66" s="48"/>
      <c r="OMQ66" s="48"/>
      <c r="OMR66" s="48"/>
      <c r="OMS66" s="48"/>
      <c r="OMT66" s="48"/>
      <c r="OMU66" s="48"/>
      <c r="OMV66" s="48"/>
      <c r="OMW66" s="48"/>
      <c r="OMX66" s="48"/>
      <c r="OMY66" s="48"/>
      <c r="OMZ66" s="48"/>
      <c r="ONA66" s="48"/>
      <c r="ONB66" s="48"/>
      <c r="ONC66" s="48"/>
      <c r="OND66" s="48"/>
      <c r="ONE66" s="48"/>
      <c r="ONF66" s="48"/>
      <c r="ONG66" s="48"/>
      <c r="ONH66" s="48"/>
      <c r="ONI66" s="48"/>
      <c r="ONJ66" s="48"/>
      <c r="ONK66" s="48"/>
      <c r="ONL66" s="48"/>
      <c r="ONM66" s="48"/>
      <c r="ONN66" s="48"/>
      <c r="ONO66" s="48"/>
      <c r="ONP66" s="48"/>
      <c r="ONQ66" s="48"/>
      <c r="ONR66" s="48"/>
      <c r="ONS66" s="48"/>
      <c r="ONT66" s="48"/>
      <c r="ONU66" s="48"/>
      <c r="ONV66" s="48"/>
      <c r="ONW66" s="48"/>
      <c r="ONX66" s="48"/>
      <c r="ONY66" s="48"/>
      <c r="ONZ66" s="48"/>
      <c r="OOA66" s="48"/>
      <c r="OOB66" s="48"/>
      <c r="OOC66" s="48"/>
      <c r="OOD66" s="48"/>
      <c r="OOE66" s="48"/>
      <c r="OOF66" s="48"/>
      <c r="OOG66" s="48"/>
      <c r="OOH66" s="48"/>
      <c r="OOI66" s="48"/>
      <c r="OOJ66" s="48"/>
      <c r="OOK66" s="48"/>
      <c r="OOL66" s="48"/>
      <c r="OOM66" s="48"/>
      <c r="OON66" s="48"/>
      <c r="OOO66" s="48"/>
      <c r="OOP66" s="48"/>
      <c r="OOQ66" s="48"/>
      <c r="OOR66" s="48"/>
      <c r="OOS66" s="48"/>
      <c r="OOT66" s="48"/>
      <c r="OOU66" s="48"/>
      <c r="OOV66" s="48"/>
      <c r="OOW66" s="48"/>
      <c r="OOX66" s="48"/>
      <c r="OOY66" s="48"/>
      <c r="OOZ66" s="48"/>
      <c r="OPA66" s="48"/>
      <c r="OPB66" s="48"/>
      <c r="OPC66" s="48"/>
      <c r="OPD66" s="48"/>
      <c r="OPE66" s="48"/>
      <c r="OPF66" s="48"/>
      <c r="OPG66" s="48"/>
      <c r="OPH66" s="48"/>
      <c r="OPI66" s="48"/>
      <c r="OPJ66" s="48"/>
      <c r="OPK66" s="48"/>
      <c r="OPL66" s="48"/>
      <c r="OPM66" s="48"/>
      <c r="OPN66" s="48"/>
      <c r="OPO66" s="48"/>
      <c r="OPP66" s="48"/>
      <c r="OPQ66" s="48"/>
      <c r="OPR66" s="48"/>
      <c r="OPS66" s="48"/>
      <c r="OPT66" s="48"/>
      <c r="OPU66" s="48"/>
      <c r="OPV66" s="48"/>
      <c r="OPW66" s="48"/>
      <c r="OPX66" s="48"/>
      <c r="OPY66" s="48"/>
      <c r="OPZ66" s="48"/>
      <c r="OQA66" s="48"/>
      <c r="OQB66" s="48"/>
      <c r="OQC66" s="48"/>
      <c r="OQD66" s="48"/>
      <c r="OQE66" s="48"/>
      <c r="OQF66" s="48"/>
      <c r="OQG66" s="48"/>
      <c r="OQH66" s="48"/>
      <c r="OQI66" s="48"/>
      <c r="OQJ66" s="48"/>
      <c r="OQK66" s="48"/>
      <c r="OQL66" s="48"/>
      <c r="OQM66" s="48"/>
      <c r="OQN66" s="48"/>
      <c r="OQO66" s="48"/>
      <c r="OQP66" s="48"/>
      <c r="OQQ66" s="48"/>
      <c r="OQR66" s="48"/>
      <c r="OQS66" s="48"/>
      <c r="OQT66" s="48"/>
      <c r="OQU66" s="48"/>
      <c r="OQV66" s="48"/>
      <c r="OQW66" s="48"/>
      <c r="OQX66" s="48"/>
      <c r="OQY66" s="48"/>
      <c r="OQZ66" s="48"/>
      <c r="ORA66" s="48"/>
      <c r="ORB66" s="48"/>
      <c r="ORC66" s="48"/>
      <c r="ORD66" s="48"/>
      <c r="ORE66" s="48"/>
      <c r="ORF66" s="48"/>
      <c r="ORG66" s="48"/>
      <c r="ORH66" s="48"/>
      <c r="ORI66" s="48"/>
      <c r="ORJ66" s="48"/>
      <c r="ORK66" s="48"/>
      <c r="ORL66" s="48"/>
      <c r="ORM66" s="48"/>
      <c r="ORN66" s="48"/>
      <c r="ORO66" s="48"/>
      <c r="ORP66" s="48"/>
      <c r="ORQ66" s="48"/>
      <c r="ORR66" s="48"/>
      <c r="ORS66" s="48"/>
      <c r="ORT66" s="48"/>
      <c r="ORU66" s="48"/>
      <c r="ORV66" s="48"/>
      <c r="ORW66" s="48"/>
      <c r="ORX66" s="48"/>
      <c r="ORY66" s="48"/>
      <c r="ORZ66" s="48"/>
      <c r="OSA66" s="48"/>
      <c r="OSB66" s="48"/>
      <c r="OSC66" s="48"/>
      <c r="OSD66" s="48"/>
      <c r="OSE66" s="48"/>
      <c r="OSF66" s="48"/>
      <c r="OSG66" s="48"/>
      <c r="OSH66" s="48"/>
      <c r="OSI66" s="48"/>
      <c r="OSJ66" s="48"/>
      <c r="OSK66" s="48"/>
      <c r="OSL66" s="48"/>
      <c r="OSM66" s="48"/>
      <c r="OSN66" s="48"/>
      <c r="OSO66" s="48"/>
      <c r="OSP66" s="48"/>
      <c r="OSQ66" s="48"/>
      <c r="OSR66" s="48"/>
      <c r="OSS66" s="48"/>
      <c r="OST66" s="48"/>
      <c r="OSU66" s="48"/>
      <c r="OSV66" s="48"/>
      <c r="OSW66" s="48"/>
      <c r="OSX66" s="48"/>
      <c r="OSY66" s="48"/>
      <c r="OSZ66" s="48"/>
      <c r="OTA66" s="48"/>
      <c r="OTB66" s="48"/>
      <c r="OTC66" s="48"/>
      <c r="OTD66" s="48"/>
      <c r="OTE66" s="48"/>
      <c r="OTF66" s="48"/>
      <c r="OTG66" s="48"/>
      <c r="OTH66" s="48"/>
      <c r="OTI66" s="48"/>
      <c r="OTJ66" s="48"/>
      <c r="OTK66" s="48"/>
      <c r="OTL66" s="48"/>
      <c r="OTM66" s="48"/>
      <c r="OTN66" s="48"/>
      <c r="OTO66" s="48"/>
      <c r="OTP66" s="48"/>
      <c r="OTQ66" s="48"/>
      <c r="OTR66" s="48"/>
      <c r="OTS66" s="48"/>
      <c r="OTT66" s="48"/>
      <c r="OTU66" s="48"/>
      <c r="OTV66" s="48"/>
      <c r="OTW66" s="48"/>
      <c r="OTX66" s="48"/>
      <c r="OTY66" s="48"/>
      <c r="OTZ66" s="48"/>
      <c r="OUA66" s="48"/>
      <c r="OUB66" s="48"/>
      <c r="OUC66" s="48"/>
      <c r="OUD66" s="48"/>
      <c r="OUE66" s="48"/>
      <c r="OUF66" s="48"/>
      <c r="OUG66" s="48"/>
      <c r="OUH66" s="48"/>
      <c r="OUI66" s="48"/>
      <c r="OUJ66" s="48"/>
      <c r="OUK66" s="48"/>
      <c r="OUL66" s="48"/>
      <c r="OUM66" s="48"/>
      <c r="OUN66" s="48"/>
      <c r="OUO66" s="48"/>
      <c r="OUP66" s="48"/>
      <c r="OUQ66" s="48"/>
      <c r="OUR66" s="48"/>
      <c r="OUS66" s="48"/>
      <c r="OUT66" s="48"/>
      <c r="OUU66" s="48"/>
      <c r="OUV66" s="48"/>
      <c r="OUW66" s="48"/>
      <c r="OUX66" s="48"/>
      <c r="OUY66" s="48"/>
      <c r="OUZ66" s="48"/>
      <c r="OVA66" s="48"/>
      <c r="OVB66" s="48"/>
      <c r="OVC66" s="48"/>
      <c r="OVD66" s="48"/>
      <c r="OVE66" s="48"/>
      <c r="OVF66" s="48"/>
      <c r="OVG66" s="48"/>
      <c r="OVH66" s="48"/>
      <c r="OVI66" s="48"/>
      <c r="OVJ66" s="48"/>
      <c r="OVK66" s="48"/>
      <c r="OVL66" s="48"/>
      <c r="OVM66" s="48"/>
      <c r="OVN66" s="48"/>
      <c r="OVO66" s="48"/>
      <c r="OVP66" s="48"/>
      <c r="OVQ66" s="48"/>
      <c r="OVR66" s="48"/>
      <c r="OVS66" s="48"/>
      <c r="OVT66" s="48"/>
      <c r="OVU66" s="48"/>
      <c r="OVV66" s="48"/>
      <c r="OVW66" s="48"/>
      <c r="OVX66" s="48"/>
      <c r="OVY66" s="48"/>
      <c r="OVZ66" s="48"/>
      <c r="OWA66" s="48"/>
      <c r="OWB66" s="48"/>
      <c r="OWC66" s="48"/>
      <c r="OWD66" s="48"/>
      <c r="OWE66" s="48"/>
      <c r="OWF66" s="48"/>
      <c r="OWG66" s="48"/>
      <c r="OWH66" s="48"/>
      <c r="OWI66" s="48"/>
      <c r="OWJ66" s="48"/>
      <c r="OWK66" s="48"/>
      <c r="OWL66" s="48"/>
      <c r="OWM66" s="48"/>
      <c r="OWN66" s="48"/>
      <c r="OWO66" s="48"/>
      <c r="OWP66" s="48"/>
      <c r="OWQ66" s="48"/>
      <c r="OWR66" s="48"/>
      <c r="OWS66" s="48"/>
      <c r="OWT66" s="48"/>
      <c r="OWU66" s="48"/>
      <c r="OWV66" s="48"/>
      <c r="OWW66" s="48"/>
      <c r="OWX66" s="48"/>
      <c r="OWY66" s="48"/>
      <c r="OWZ66" s="48"/>
      <c r="OXA66" s="48"/>
      <c r="OXB66" s="48"/>
      <c r="OXC66" s="48"/>
      <c r="OXD66" s="48"/>
      <c r="OXE66" s="48"/>
      <c r="OXF66" s="48"/>
      <c r="OXG66" s="48"/>
      <c r="OXH66" s="48"/>
      <c r="OXI66" s="48"/>
      <c r="OXJ66" s="48"/>
      <c r="OXK66" s="48"/>
      <c r="OXL66" s="48"/>
      <c r="OXM66" s="48"/>
      <c r="OXN66" s="48"/>
      <c r="OXO66" s="48"/>
      <c r="OXP66" s="48"/>
      <c r="OXQ66" s="48"/>
      <c r="OXR66" s="48"/>
      <c r="OXS66" s="48"/>
      <c r="OXT66" s="48"/>
      <c r="OXU66" s="48"/>
      <c r="OXV66" s="48"/>
      <c r="OXW66" s="48"/>
      <c r="OXX66" s="48"/>
      <c r="OXY66" s="48"/>
      <c r="OXZ66" s="48"/>
      <c r="OYA66" s="48"/>
      <c r="OYB66" s="48"/>
      <c r="OYC66" s="48"/>
      <c r="OYD66" s="48"/>
      <c r="OYE66" s="48"/>
      <c r="OYF66" s="48"/>
      <c r="OYG66" s="48"/>
      <c r="OYH66" s="48"/>
      <c r="OYI66" s="48"/>
      <c r="OYJ66" s="48"/>
      <c r="OYK66" s="48"/>
      <c r="OYL66" s="48"/>
      <c r="OYM66" s="48"/>
      <c r="OYN66" s="48"/>
      <c r="OYO66" s="48"/>
      <c r="OYP66" s="48"/>
      <c r="OYQ66" s="48"/>
      <c r="OYR66" s="48"/>
      <c r="OYS66" s="48"/>
      <c r="OYT66" s="48"/>
      <c r="OYU66" s="48"/>
      <c r="OYV66" s="48"/>
      <c r="OYW66" s="48"/>
      <c r="OYX66" s="48"/>
      <c r="OYY66" s="48"/>
      <c r="OYZ66" s="48"/>
      <c r="OZA66" s="48"/>
      <c r="OZB66" s="48"/>
      <c r="OZC66" s="48"/>
      <c r="OZD66" s="48"/>
      <c r="OZE66" s="48"/>
      <c r="OZF66" s="48"/>
      <c r="OZG66" s="48"/>
      <c r="OZH66" s="48"/>
      <c r="OZI66" s="48"/>
      <c r="OZJ66" s="48"/>
      <c r="OZK66" s="48"/>
      <c r="OZL66" s="48"/>
      <c r="OZM66" s="48"/>
      <c r="OZN66" s="48"/>
      <c r="OZO66" s="48"/>
      <c r="OZP66" s="48"/>
      <c r="OZQ66" s="48"/>
      <c r="OZR66" s="48"/>
      <c r="OZS66" s="48"/>
      <c r="OZT66" s="48"/>
      <c r="OZU66" s="48"/>
      <c r="OZV66" s="48"/>
      <c r="OZW66" s="48"/>
      <c r="OZX66" s="48"/>
      <c r="OZY66" s="48"/>
      <c r="OZZ66" s="48"/>
      <c r="PAA66" s="48"/>
      <c r="PAB66" s="48"/>
      <c r="PAC66" s="48"/>
      <c r="PAD66" s="48"/>
      <c r="PAE66" s="48"/>
      <c r="PAF66" s="48"/>
      <c r="PAG66" s="48"/>
      <c r="PAH66" s="48"/>
      <c r="PAI66" s="48"/>
      <c r="PAJ66" s="48"/>
      <c r="PAK66" s="48"/>
      <c r="PAL66" s="48"/>
      <c r="PAM66" s="48"/>
      <c r="PAN66" s="48"/>
      <c r="PAO66" s="48"/>
      <c r="PAP66" s="48"/>
      <c r="PAQ66" s="48"/>
      <c r="PAR66" s="48"/>
      <c r="PAS66" s="48"/>
      <c r="PAT66" s="48"/>
      <c r="PAU66" s="48"/>
      <c r="PAV66" s="48"/>
      <c r="PAW66" s="48"/>
      <c r="PAX66" s="48"/>
      <c r="PAY66" s="48"/>
      <c r="PAZ66" s="48"/>
      <c r="PBA66" s="48"/>
      <c r="PBB66" s="48"/>
      <c r="PBC66" s="48"/>
      <c r="PBD66" s="48"/>
      <c r="PBE66" s="48"/>
      <c r="PBF66" s="48"/>
      <c r="PBG66" s="48"/>
      <c r="PBH66" s="48"/>
      <c r="PBI66" s="48"/>
      <c r="PBJ66" s="48"/>
      <c r="PBK66" s="48"/>
      <c r="PBL66" s="48"/>
      <c r="PBM66" s="48"/>
      <c r="PBN66" s="48"/>
      <c r="PBO66" s="48"/>
      <c r="PBP66" s="48"/>
      <c r="PBQ66" s="48"/>
      <c r="PBR66" s="48"/>
      <c r="PBS66" s="48"/>
      <c r="PBT66" s="48"/>
      <c r="PBU66" s="48"/>
      <c r="PBV66" s="48"/>
      <c r="PBW66" s="48"/>
      <c r="PBX66" s="48"/>
      <c r="PBY66" s="48"/>
      <c r="PBZ66" s="48"/>
      <c r="PCA66" s="48"/>
      <c r="PCB66" s="48"/>
      <c r="PCC66" s="48"/>
      <c r="PCD66" s="48"/>
      <c r="PCE66" s="48"/>
      <c r="PCF66" s="48"/>
      <c r="PCG66" s="48"/>
      <c r="PCH66" s="48"/>
      <c r="PCI66" s="48"/>
      <c r="PCJ66" s="48"/>
      <c r="PCK66" s="48"/>
      <c r="PCL66" s="48"/>
      <c r="PCM66" s="48"/>
      <c r="PCN66" s="48"/>
      <c r="PCO66" s="48"/>
      <c r="PCP66" s="48"/>
      <c r="PCQ66" s="48"/>
      <c r="PCR66" s="48"/>
      <c r="PCS66" s="48"/>
      <c r="PCT66" s="48"/>
      <c r="PCU66" s="48"/>
      <c r="PCV66" s="48"/>
      <c r="PCW66" s="48"/>
      <c r="PCX66" s="48"/>
      <c r="PCY66" s="48"/>
      <c r="PCZ66" s="48"/>
      <c r="PDA66" s="48"/>
      <c r="PDB66" s="48"/>
      <c r="PDC66" s="48"/>
      <c r="PDD66" s="48"/>
      <c r="PDE66" s="48"/>
      <c r="PDF66" s="48"/>
      <c r="PDG66" s="48"/>
      <c r="PDH66" s="48"/>
      <c r="PDI66" s="48"/>
      <c r="PDJ66" s="48"/>
      <c r="PDK66" s="48"/>
      <c r="PDL66" s="48"/>
      <c r="PDM66" s="48"/>
      <c r="PDN66" s="48"/>
      <c r="PDO66" s="48"/>
      <c r="PDP66" s="48"/>
      <c r="PDQ66" s="48"/>
      <c r="PDR66" s="48"/>
      <c r="PDS66" s="48"/>
      <c r="PDT66" s="48"/>
      <c r="PDU66" s="48"/>
      <c r="PDV66" s="48"/>
      <c r="PDW66" s="48"/>
      <c r="PDX66" s="48"/>
      <c r="PDY66" s="48"/>
      <c r="PDZ66" s="48"/>
      <c r="PEA66" s="48"/>
      <c r="PEB66" s="48"/>
      <c r="PEC66" s="48"/>
      <c r="PED66" s="48"/>
      <c r="PEE66" s="48"/>
      <c r="PEF66" s="48"/>
      <c r="PEG66" s="48"/>
      <c r="PEH66" s="48"/>
      <c r="PEI66" s="48"/>
      <c r="PEJ66" s="48"/>
      <c r="PEK66" s="48"/>
      <c r="PEL66" s="48"/>
      <c r="PEM66" s="48"/>
      <c r="PEN66" s="48"/>
      <c r="PEO66" s="48"/>
      <c r="PEP66" s="48"/>
      <c r="PEQ66" s="48"/>
      <c r="PER66" s="48"/>
      <c r="PES66" s="48"/>
      <c r="PET66" s="48"/>
      <c r="PEU66" s="48"/>
      <c r="PEV66" s="48"/>
      <c r="PEW66" s="48"/>
      <c r="PEX66" s="48"/>
      <c r="PEY66" s="48"/>
      <c r="PEZ66" s="48"/>
      <c r="PFA66" s="48"/>
      <c r="PFB66" s="48"/>
      <c r="PFC66" s="48"/>
      <c r="PFD66" s="48"/>
      <c r="PFE66" s="48"/>
      <c r="PFF66" s="48"/>
      <c r="PFG66" s="48"/>
      <c r="PFH66" s="48"/>
      <c r="PFI66" s="48"/>
      <c r="PFJ66" s="48"/>
      <c r="PFK66" s="48"/>
      <c r="PFL66" s="48"/>
      <c r="PFM66" s="48"/>
      <c r="PFN66" s="48"/>
      <c r="PFO66" s="48"/>
      <c r="PFP66" s="48"/>
      <c r="PFQ66" s="48"/>
      <c r="PFR66" s="48"/>
      <c r="PFS66" s="48"/>
      <c r="PFT66" s="48"/>
      <c r="PFU66" s="48"/>
      <c r="PFV66" s="48"/>
      <c r="PFW66" s="48"/>
      <c r="PFX66" s="48"/>
      <c r="PFY66" s="48"/>
      <c r="PFZ66" s="48"/>
      <c r="PGA66" s="48"/>
      <c r="PGB66" s="48"/>
      <c r="PGC66" s="48"/>
      <c r="PGD66" s="48"/>
      <c r="PGE66" s="48"/>
      <c r="PGF66" s="48"/>
      <c r="PGG66" s="48"/>
      <c r="PGH66" s="48"/>
      <c r="PGI66" s="48"/>
      <c r="PGJ66" s="48"/>
      <c r="PGK66" s="48"/>
      <c r="PGL66" s="48"/>
      <c r="PGM66" s="48"/>
      <c r="PGN66" s="48"/>
      <c r="PGO66" s="48"/>
      <c r="PGP66" s="48"/>
      <c r="PGQ66" s="48"/>
      <c r="PGR66" s="48"/>
      <c r="PGS66" s="48"/>
      <c r="PGT66" s="48"/>
      <c r="PGU66" s="48"/>
      <c r="PGV66" s="48"/>
      <c r="PGW66" s="48"/>
      <c r="PGX66" s="48"/>
      <c r="PGY66" s="48"/>
      <c r="PGZ66" s="48"/>
      <c r="PHA66" s="48"/>
      <c r="PHB66" s="48"/>
      <c r="PHC66" s="48"/>
      <c r="PHD66" s="48"/>
      <c r="PHE66" s="48"/>
      <c r="PHF66" s="48"/>
      <c r="PHG66" s="48"/>
      <c r="PHH66" s="48"/>
      <c r="PHI66" s="48"/>
      <c r="PHJ66" s="48"/>
      <c r="PHK66" s="48"/>
      <c r="PHL66" s="48"/>
      <c r="PHM66" s="48"/>
      <c r="PHN66" s="48"/>
      <c r="PHO66" s="48"/>
      <c r="PHP66" s="48"/>
      <c r="PHQ66" s="48"/>
      <c r="PHR66" s="48"/>
      <c r="PHS66" s="48"/>
      <c r="PHT66" s="48"/>
      <c r="PHU66" s="48"/>
      <c r="PHV66" s="48"/>
      <c r="PHW66" s="48"/>
      <c r="PHX66" s="48"/>
      <c r="PHY66" s="48"/>
      <c r="PHZ66" s="48"/>
      <c r="PIA66" s="48"/>
      <c r="PIB66" s="48"/>
      <c r="PIC66" s="48"/>
      <c r="PID66" s="48"/>
      <c r="PIE66" s="48"/>
      <c r="PIF66" s="48"/>
      <c r="PIG66" s="48"/>
      <c r="PIH66" s="48"/>
      <c r="PII66" s="48"/>
      <c r="PIJ66" s="48"/>
      <c r="PIK66" s="48"/>
      <c r="PIL66" s="48"/>
      <c r="PIM66" s="48"/>
      <c r="PIN66" s="48"/>
      <c r="PIO66" s="48"/>
      <c r="PIP66" s="48"/>
      <c r="PIQ66" s="48"/>
      <c r="PIR66" s="48"/>
      <c r="PIS66" s="48"/>
      <c r="PIT66" s="48"/>
      <c r="PIU66" s="48"/>
      <c r="PIV66" s="48"/>
      <c r="PIW66" s="48"/>
      <c r="PIX66" s="48"/>
      <c r="PIY66" s="48"/>
      <c r="PIZ66" s="48"/>
      <c r="PJA66" s="48"/>
      <c r="PJB66" s="48"/>
      <c r="PJC66" s="48"/>
      <c r="PJD66" s="48"/>
      <c r="PJE66" s="48"/>
      <c r="PJF66" s="48"/>
      <c r="PJG66" s="48"/>
      <c r="PJH66" s="48"/>
      <c r="PJI66" s="48"/>
      <c r="PJJ66" s="48"/>
      <c r="PJK66" s="48"/>
      <c r="PJL66" s="48"/>
      <c r="PJM66" s="48"/>
      <c r="PJN66" s="48"/>
      <c r="PJO66" s="48"/>
      <c r="PJP66" s="48"/>
      <c r="PJQ66" s="48"/>
      <c r="PJR66" s="48"/>
      <c r="PJS66" s="48"/>
      <c r="PJT66" s="48"/>
      <c r="PJU66" s="48"/>
      <c r="PJV66" s="48"/>
      <c r="PJW66" s="48"/>
      <c r="PJX66" s="48"/>
      <c r="PJY66" s="48"/>
      <c r="PJZ66" s="48"/>
      <c r="PKA66" s="48"/>
      <c r="PKB66" s="48"/>
      <c r="PKC66" s="48"/>
      <c r="PKD66" s="48"/>
      <c r="PKE66" s="48"/>
      <c r="PKF66" s="48"/>
      <c r="PKG66" s="48"/>
      <c r="PKH66" s="48"/>
      <c r="PKI66" s="48"/>
      <c r="PKJ66" s="48"/>
      <c r="PKK66" s="48"/>
      <c r="PKL66" s="48"/>
      <c r="PKM66" s="48"/>
      <c r="PKN66" s="48"/>
      <c r="PKO66" s="48"/>
      <c r="PKP66" s="48"/>
      <c r="PKQ66" s="48"/>
      <c r="PKR66" s="48"/>
      <c r="PKS66" s="48"/>
      <c r="PKT66" s="48"/>
      <c r="PKU66" s="48"/>
      <c r="PKV66" s="48"/>
      <c r="PKW66" s="48"/>
      <c r="PKX66" s="48"/>
      <c r="PKY66" s="48"/>
      <c r="PKZ66" s="48"/>
      <c r="PLA66" s="48"/>
      <c r="PLB66" s="48"/>
      <c r="PLC66" s="48"/>
      <c r="PLD66" s="48"/>
      <c r="PLE66" s="48"/>
      <c r="PLF66" s="48"/>
      <c r="PLG66" s="48"/>
      <c r="PLH66" s="48"/>
      <c r="PLI66" s="48"/>
      <c r="PLJ66" s="48"/>
      <c r="PLK66" s="48"/>
      <c r="PLL66" s="48"/>
      <c r="PLM66" s="48"/>
      <c r="PLN66" s="48"/>
      <c r="PLO66" s="48"/>
      <c r="PLP66" s="48"/>
      <c r="PLQ66" s="48"/>
      <c r="PLR66" s="48"/>
      <c r="PLS66" s="48"/>
      <c r="PLT66" s="48"/>
      <c r="PLU66" s="48"/>
      <c r="PLV66" s="48"/>
      <c r="PLW66" s="48"/>
      <c r="PLX66" s="48"/>
      <c r="PLY66" s="48"/>
      <c r="PLZ66" s="48"/>
      <c r="PMA66" s="48"/>
      <c r="PMB66" s="48"/>
      <c r="PMC66" s="48"/>
      <c r="PMD66" s="48"/>
      <c r="PME66" s="48"/>
      <c r="PMF66" s="48"/>
      <c r="PMG66" s="48"/>
      <c r="PMH66" s="48"/>
      <c r="PMI66" s="48"/>
      <c r="PMJ66" s="48"/>
      <c r="PMK66" s="48"/>
      <c r="PML66" s="48"/>
      <c r="PMM66" s="48"/>
      <c r="PMN66" s="48"/>
      <c r="PMO66" s="48"/>
      <c r="PMP66" s="48"/>
      <c r="PMQ66" s="48"/>
      <c r="PMR66" s="48"/>
      <c r="PMS66" s="48"/>
      <c r="PMT66" s="48"/>
      <c r="PMU66" s="48"/>
      <c r="PMV66" s="48"/>
      <c r="PMW66" s="48"/>
      <c r="PMX66" s="48"/>
      <c r="PMY66" s="48"/>
      <c r="PMZ66" s="48"/>
      <c r="PNA66" s="48"/>
      <c r="PNB66" s="48"/>
      <c r="PNC66" s="48"/>
      <c r="PND66" s="48"/>
      <c r="PNE66" s="48"/>
      <c r="PNF66" s="48"/>
      <c r="PNG66" s="48"/>
      <c r="PNH66" s="48"/>
      <c r="PNI66" s="48"/>
      <c r="PNJ66" s="48"/>
      <c r="PNK66" s="48"/>
      <c r="PNL66" s="48"/>
      <c r="PNM66" s="48"/>
      <c r="PNN66" s="48"/>
      <c r="PNO66" s="48"/>
      <c r="PNP66" s="48"/>
      <c r="PNQ66" s="48"/>
      <c r="PNR66" s="48"/>
      <c r="PNS66" s="48"/>
      <c r="PNT66" s="48"/>
      <c r="PNU66" s="48"/>
      <c r="PNV66" s="48"/>
      <c r="PNW66" s="48"/>
      <c r="PNX66" s="48"/>
      <c r="PNY66" s="48"/>
      <c r="PNZ66" s="48"/>
      <c r="POA66" s="48"/>
      <c r="POB66" s="48"/>
      <c r="POC66" s="48"/>
      <c r="POD66" s="48"/>
      <c r="POE66" s="48"/>
      <c r="POF66" s="48"/>
      <c r="POG66" s="48"/>
      <c r="POH66" s="48"/>
      <c r="POI66" s="48"/>
      <c r="POJ66" s="48"/>
      <c r="POK66" s="48"/>
      <c r="POL66" s="48"/>
      <c r="POM66" s="48"/>
      <c r="PON66" s="48"/>
      <c r="POO66" s="48"/>
      <c r="POP66" s="48"/>
      <c r="POQ66" s="48"/>
      <c r="POR66" s="48"/>
      <c r="POS66" s="48"/>
      <c r="POT66" s="48"/>
      <c r="POU66" s="48"/>
      <c r="POV66" s="48"/>
      <c r="POW66" s="48"/>
      <c r="POX66" s="48"/>
      <c r="POY66" s="48"/>
      <c r="POZ66" s="48"/>
      <c r="PPA66" s="48"/>
      <c r="PPB66" s="48"/>
      <c r="PPC66" s="48"/>
      <c r="PPD66" s="48"/>
      <c r="PPE66" s="48"/>
      <c r="PPF66" s="48"/>
      <c r="PPG66" s="48"/>
      <c r="PPH66" s="48"/>
      <c r="PPI66" s="48"/>
      <c r="PPJ66" s="48"/>
      <c r="PPK66" s="48"/>
      <c r="PPL66" s="48"/>
      <c r="PPM66" s="48"/>
      <c r="PPN66" s="48"/>
      <c r="PPO66" s="48"/>
      <c r="PPP66" s="48"/>
      <c r="PPQ66" s="48"/>
      <c r="PPR66" s="48"/>
      <c r="PPS66" s="48"/>
      <c r="PPT66" s="48"/>
      <c r="PPU66" s="48"/>
      <c r="PPV66" s="48"/>
      <c r="PPW66" s="48"/>
      <c r="PPX66" s="48"/>
      <c r="PPY66" s="48"/>
      <c r="PPZ66" s="48"/>
      <c r="PQA66" s="48"/>
      <c r="PQB66" s="48"/>
      <c r="PQC66" s="48"/>
      <c r="PQD66" s="48"/>
      <c r="PQE66" s="48"/>
      <c r="PQF66" s="48"/>
      <c r="PQG66" s="48"/>
      <c r="PQH66" s="48"/>
      <c r="PQI66" s="48"/>
      <c r="PQJ66" s="48"/>
      <c r="PQK66" s="48"/>
      <c r="PQL66" s="48"/>
      <c r="PQM66" s="48"/>
      <c r="PQN66" s="48"/>
      <c r="PQO66" s="48"/>
      <c r="PQP66" s="48"/>
      <c r="PQQ66" s="48"/>
      <c r="PQR66" s="48"/>
      <c r="PQS66" s="48"/>
      <c r="PQT66" s="48"/>
      <c r="PQU66" s="48"/>
      <c r="PQV66" s="48"/>
      <c r="PQW66" s="48"/>
      <c r="PQX66" s="48"/>
      <c r="PQY66" s="48"/>
      <c r="PQZ66" s="48"/>
      <c r="PRA66" s="48"/>
      <c r="PRB66" s="48"/>
      <c r="PRC66" s="48"/>
      <c r="PRD66" s="48"/>
      <c r="PRE66" s="48"/>
      <c r="PRF66" s="48"/>
      <c r="PRG66" s="48"/>
      <c r="PRH66" s="48"/>
      <c r="PRI66" s="48"/>
      <c r="PRJ66" s="48"/>
      <c r="PRK66" s="48"/>
      <c r="PRL66" s="48"/>
      <c r="PRM66" s="48"/>
      <c r="PRN66" s="48"/>
      <c r="PRO66" s="48"/>
      <c r="PRP66" s="48"/>
      <c r="PRQ66" s="48"/>
      <c r="PRR66" s="48"/>
      <c r="PRS66" s="48"/>
      <c r="PRT66" s="48"/>
      <c r="PRU66" s="48"/>
      <c r="PRV66" s="48"/>
      <c r="PRW66" s="48"/>
      <c r="PRX66" s="48"/>
      <c r="PRY66" s="48"/>
      <c r="PRZ66" s="48"/>
      <c r="PSA66" s="48"/>
      <c r="PSB66" s="48"/>
      <c r="PSC66" s="48"/>
      <c r="PSD66" s="48"/>
      <c r="PSE66" s="48"/>
      <c r="PSF66" s="48"/>
      <c r="PSG66" s="48"/>
      <c r="PSH66" s="48"/>
      <c r="PSI66" s="48"/>
      <c r="PSJ66" s="48"/>
      <c r="PSK66" s="48"/>
      <c r="PSL66" s="48"/>
      <c r="PSM66" s="48"/>
      <c r="PSN66" s="48"/>
      <c r="PSO66" s="48"/>
      <c r="PSP66" s="48"/>
      <c r="PSQ66" s="48"/>
      <c r="PSR66" s="48"/>
      <c r="PSS66" s="48"/>
      <c r="PST66" s="48"/>
      <c r="PSU66" s="48"/>
      <c r="PSV66" s="48"/>
      <c r="PSW66" s="48"/>
      <c r="PSX66" s="48"/>
      <c r="PSY66" s="48"/>
      <c r="PSZ66" s="48"/>
      <c r="PTA66" s="48"/>
      <c r="PTB66" s="48"/>
      <c r="PTC66" s="48"/>
      <c r="PTD66" s="48"/>
      <c r="PTE66" s="48"/>
      <c r="PTF66" s="48"/>
      <c r="PTG66" s="48"/>
      <c r="PTH66" s="48"/>
      <c r="PTI66" s="48"/>
      <c r="PTJ66" s="48"/>
      <c r="PTK66" s="48"/>
      <c r="PTL66" s="48"/>
      <c r="PTM66" s="48"/>
      <c r="PTN66" s="48"/>
      <c r="PTO66" s="48"/>
      <c r="PTP66" s="48"/>
      <c r="PTQ66" s="48"/>
      <c r="PTR66" s="48"/>
      <c r="PTS66" s="48"/>
      <c r="PTT66" s="48"/>
      <c r="PTU66" s="48"/>
      <c r="PTV66" s="48"/>
      <c r="PTW66" s="48"/>
      <c r="PTX66" s="48"/>
      <c r="PTY66" s="48"/>
      <c r="PTZ66" s="48"/>
      <c r="PUA66" s="48"/>
      <c r="PUB66" s="48"/>
      <c r="PUC66" s="48"/>
      <c r="PUD66" s="48"/>
      <c r="PUE66" s="48"/>
      <c r="PUF66" s="48"/>
      <c r="PUG66" s="48"/>
      <c r="PUH66" s="48"/>
      <c r="PUI66" s="48"/>
      <c r="PUJ66" s="48"/>
      <c r="PUK66" s="48"/>
      <c r="PUL66" s="48"/>
      <c r="PUM66" s="48"/>
      <c r="PUN66" s="48"/>
      <c r="PUO66" s="48"/>
      <c r="PUP66" s="48"/>
      <c r="PUQ66" s="48"/>
      <c r="PUR66" s="48"/>
      <c r="PUS66" s="48"/>
      <c r="PUT66" s="48"/>
      <c r="PUU66" s="48"/>
      <c r="PUV66" s="48"/>
      <c r="PUW66" s="48"/>
      <c r="PUX66" s="48"/>
      <c r="PUY66" s="48"/>
      <c r="PUZ66" s="48"/>
      <c r="PVA66" s="48"/>
      <c r="PVB66" s="48"/>
      <c r="PVC66" s="48"/>
      <c r="PVD66" s="48"/>
      <c r="PVE66" s="48"/>
      <c r="PVF66" s="48"/>
      <c r="PVG66" s="48"/>
      <c r="PVH66" s="48"/>
      <c r="PVI66" s="48"/>
      <c r="PVJ66" s="48"/>
      <c r="PVK66" s="48"/>
      <c r="PVL66" s="48"/>
      <c r="PVM66" s="48"/>
      <c r="PVN66" s="48"/>
      <c r="PVO66" s="48"/>
      <c r="PVP66" s="48"/>
      <c r="PVQ66" s="48"/>
      <c r="PVR66" s="48"/>
      <c r="PVS66" s="48"/>
      <c r="PVT66" s="48"/>
      <c r="PVU66" s="48"/>
      <c r="PVV66" s="48"/>
      <c r="PVW66" s="48"/>
      <c r="PVX66" s="48"/>
      <c r="PVY66" s="48"/>
      <c r="PVZ66" s="48"/>
      <c r="PWA66" s="48"/>
      <c r="PWB66" s="48"/>
      <c r="PWC66" s="48"/>
      <c r="PWD66" s="48"/>
      <c r="PWE66" s="48"/>
      <c r="PWF66" s="48"/>
      <c r="PWG66" s="48"/>
      <c r="PWH66" s="48"/>
      <c r="PWI66" s="48"/>
      <c r="PWJ66" s="48"/>
      <c r="PWK66" s="48"/>
      <c r="PWL66" s="48"/>
      <c r="PWM66" s="48"/>
      <c r="PWN66" s="48"/>
      <c r="PWO66" s="48"/>
      <c r="PWP66" s="48"/>
      <c r="PWQ66" s="48"/>
      <c r="PWR66" s="48"/>
      <c r="PWS66" s="48"/>
      <c r="PWT66" s="48"/>
      <c r="PWU66" s="48"/>
      <c r="PWV66" s="48"/>
      <c r="PWW66" s="48"/>
      <c r="PWX66" s="48"/>
      <c r="PWY66" s="48"/>
      <c r="PWZ66" s="48"/>
      <c r="PXA66" s="48"/>
      <c r="PXB66" s="48"/>
      <c r="PXC66" s="48"/>
      <c r="PXD66" s="48"/>
      <c r="PXE66" s="48"/>
      <c r="PXF66" s="48"/>
      <c r="PXG66" s="48"/>
      <c r="PXH66" s="48"/>
      <c r="PXI66" s="48"/>
      <c r="PXJ66" s="48"/>
      <c r="PXK66" s="48"/>
      <c r="PXL66" s="48"/>
      <c r="PXM66" s="48"/>
      <c r="PXN66" s="48"/>
      <c r="PXO66" s="48"/>
      <c r="PXP66" s="48"/>
      <c r="PXQ66" s="48"/>
      <c r="PXR66" s="48"/>
      <c r="PXS66" s="48"/>
      <c r="PXT66" s="48"/>
      <c r="PXU66" s="48"/>
      <c r="PXV66" s="48"/>
      <c r="PXW66" s="48"/>
      <c r="PXX66" s="48"/>
      <c r="PXY66" s="48"/>
      <c r="PXZ66" s="48"/>
      <c r="PYA66" s="48"/>
      <c r="PYB66" s="48"/>
      <c r="PYC66" s="48"/>
      <c r="PYD66" s="48"/>
      <c r="PYE66" s="48"/>
      <c r="PYF66" s="48"/>
      <c r="PYG66" s="48"/>
      <c r="PYH66" s="48"/>
      <c r="PYI66" s="48"/>
      <c r="PYJ66" s="48"/>
      <c r="PYK66" s="48"/>
      <c r="PYL66" s="48"/>
      <c r="PYM66" s="48"/>
      <c r="PYN66" s="48"/>
      <c r="PYO66" s="48"/>
      <c r="PYP66" s="48"/>
      <c r="PYQ66" s="48"/>
      <c r="PYR66" s="48"/>
      <c r="PYS66" s="48"/>
      <c r="PYT66" s="48"/>
      <c r="PYU66" s="48"/>
      <c r="PYV66" s="48"/>
      <c r="PYW66" s="48"/>
      <c r="PYX66" s="48"/>
      <c r="PYY66" s="48"/>
      <c r="PYZ66" s="48"/>
      <c r="PZA66" s="48"/>
      <c r="PZB66" s="48"/>
      <c r="PZC66" s="48"/>
      <c r="PZD66" s="48"/>
      <c r="PZE66" s="48"/>
      <c r="PZF66" s="48"/>
      <c r="PZG66" s="48"/>
      <c r="PZH66" s="48"/>
      <c r="PZI66" s="48"/>
      <c r="PZJ66" s="48"/>
      <c r="PZK66" s="48"/>
      <c r="PZL66" s="48"/>
      <c r="PZM66" s="48"/>
      <c r="PZN66" s="48"/>
      <c r="PZO66" s="48"/>
      <c r="PZP66" s="48"/>
      <c r="PZQ66" s="48"/>
      <c r="PZR66" s="48"/>
      <c r="PZS66" s="48"/>
      <c r="PZT66" s="48"/>
      <c r="PZU66" s="48"/>
      <c r="PZV66" s="48"/>
      <c r="PZW66" s="48"/>
      <c r="PZX66" s="48"/>
      <c r="PZY66" s="48"/>
      <c r="PZZ66" s="48"/>
      <c r="QAA66" s="48"/>
      <c r="QAB66" s="48"/>
      <c r="QAC66" s="48"/>
      <c r="QAD66" s="48"/>
      <c r="QAE66" s="48"/>
      <c r="QAF66" s="48"/>
      <c r="QAG66" s="48"/>
      <c r="QAH66" s="48"/>
      <c r="QAI66" s="48"/>
      <c r="QAJ66" s="48"/>
      <c r="QAK66" s="48"/>
      <c r="QAL66" s="48"/>
      <c r="QAM66" s="48"/>
      <c r="QAN66" s="48"/>
      <c r="QAO66" s="48"/>
      <c r="QAP66" s="48"/>
      <c r="QAQ66" s="48"/>
      <c r="QAR66" s="48"/>
      <c r="QAS66" s="48"/>
      <c r="QAT66" s="48"/>
      <c r="QAU66" s="48"/>
      <c r="QAV66" s="48"/>
      <c r="QAW66" s="48"/>
      <c r="QAX66" s="48"/>
      <c r="QAY66" s="48"/>
      <c r="QAZ66" s="48"/>
      <c r="QBA66" s="48"/>
      <c r="QBB66" s="48"/>
      <c r="QBC66" s="48"/>
      <c r="QBD66" s="48"/>
      <c r="QBE66" s="48"/>
      <c r="QBF66" s="48"/>
      <c r="QBG66" s="48"/>
      <c r="QBH66" s="48"/>
      <c r="QBI66" s="48"/>
      <c r="QBJ66" s="48"/>
      <c r="QBK66" s="48"/>
      <c r="QBL66" s="48"/>
      <c r="QBM66" s="48"/>
      <c r="QBN66" s="48"/>
      <c r="QBO66" s="48"/>
      <c r="QBP66" s="48"/>
      <c r="QBQ66" s="48"/>
      <c r="QBR66" s="48"/>
      <c r="QBS66" s="48"/>
      <c r="QBT66" s="48"/>
      <c r="QBU66" s="48"/>
      <c r="QBV66" s="48"/>
      <c r="QBW66" s="48"/>
      <c r="QBX66" s="48"/>
      <c r="QBY66" s="48"/>
      <c r="QBZ66" s="48"/>
      <c r="QCA66" s="48"/>
      <c r="QCB66" s="48"/>
      <c r="QCC66" s="48"/>
      <c r="QCD66" s="48"/>
      <c r="QCE66" s="48"/>
      <c r="QCF66" s="48"/>
      <c r="QCG66" s="48"/>
      <c r="QCH66" s="48"/>
      <c r="QCI66" s="48"/>
      <c r="QCJ66" s="48"/>
      <c r="QCK66" s="48"/>
      <c r="QCL66" s="48"/>
      <c r="QCM66" s="48"/>
      <c r="QCN66" s="48"/>
      <c r="QCO66" s="48"/>
      <c r="QCP66" s="48"/>
      <c r="QCQ66" s="48"/>
      <c r="QCR66" s="48"/>
      <c r="QCS66" s="48"/>
      <c r="QCT66" s="48"/>
      <c r="QCU66" s="48"/>
      <c r="QCV66" s="48"/>
      <c r="QCW66" s="48"/>
      <c r="QCX66" s="48"/>
      <c r="QCY66" s="48"/>
      <c r="QCZ66" s="48"/>
      <c r="QDA66" s="48"/>
      <c r="QDB66" s="48"/>
      <c r="QDC66" s="48"/>
      <c r="QDD66" s="48"/>
      <c r="QDE66" s="48"/>
      <c r="QDF66" s="48"/>
      <c r="QDG66" s="48"/>
      <c r="QDH66" s="48"/>
      <c r="QDI66" s="48"/>
      <c r="QDJ66" s="48"/>
      <c r="QDK66" s="48"/>
      <c r="QDL66" s="48"/>
      <c r="QDM66" s="48"/>
      <c r="QDN66" s="48"/>
      <c r="QDO66" s="48"/>
      <c r="QDP66" s="48"/>
      <c r="QDQ66" s="48"/>
      <c r="QDR66" s="48"/>
      <c r="QDS66" s="48"/>
      <c r="QDT66" s="48"/>
      <c r="QDU66" s="48"/>
      <c r="QDV66" s="48"/>
      <c r="QDW66" s="48"/>
      <c r="QDX66" s="48"/>
      <c r="QDY66" s="48"/>
      <c r="QDZ66" s="48"/>
      <c r="QEA66" s="48"/>
      <c r="QEB66" s="48"/>
      <c r="QEC66" s="48"/>
      <c r="QED66" s="48"/>
      <c r="QEE66" s="48"/>
      <c r="QEF66" s="48"/>
      <c r="QEG66" s="48"/>
      <c r="QEH66" s="48"/>
      <c r="QEI66" s="48"/>
      <c r="QEJ66" s="48"/>
      <c r="QEK66" s="48"/>
      <c r="QEL66" s="48"/>
      <c r="QEM66" s="48"/>
      <c r="QEN66" s="48"/>
      <c r="QEO66" s="48"/>
      <c r="QEP66" s="48"/>
      <c r="QEQ66" s="48"/>
      <c r="QER66" s="48"/>
      <c r="QES66" s="48"/>
      <c r="QET66" s="48"/>
      <c r="QEU66" s="48"/>
      <c r="QEV66" s="48"/>
      <c r="QEW66" s="48"/>
      <c r="QEX66" s="48"/>
      <c r="QEY66" s="48"/>
      <c r="QEZ66" s="48"/>
      <c r="QFA66" s="48"/>
      <c r="QFB66" s="48"/>
      <c r="QFC66" s="48"/>
      <c r="QFD66" s="48"/>
      <c r="QFE66" s="48"/>
      <c r="QFF66" s="48"/>
      <c r="QFG66" s="48"/>
      <c r="QFH66" s="48"/>
      <c r="QFI66" s="48"/>
      <c r="QFJ66" s="48"/>
      <c r="QFK66" s="48"/>
      <c r="QFL66" s="48"/>
      <c r="QFM66" s="48"/>
      <c r="QFN66" s="48"/>
      <c r="QFO66" s="48"/>
      <c r="QFP66" s="48"/>
      <c r="QFQ66" s="48"/>
      <c r="QFR66" s="48"/>
      <c r="QFS66" s="48"/>
      <c r="QFT66" s="48"/>
      <c r="QFU66" s="48"/>
      <c r="QFV66" s="48"/>
      <c r="QFW66" s="48"/>
      <c r="QFX66" s="48"/>
      <c r="QFY66" s="48"/>
      <c r="QFZ66" s="48"/>
      <c r="QGA66" s="48"/>
      <c r="QGB66" s="48"/>
      <c r="QGC66" s="48"/>
      <c r="QGD66" s="48"/>
      <c r="QGE66" s="48"/>
      <c r="QGF66" s="48"/>
      <c r="QGG66" s="48"/>
      <c r="QGH66" s="48"/>
      <c r="QGI66" s="48"/>
      <c r="QGJ66" s="48"/>
      <c r="QGK66" s="48"/>
      <c r="QGL66" s="48"/>
      <c r="QGM66" s="48"/>
      <c r="QGN66" s="48"/>
      <c r="QGO66" s="48"/>
      <c r="QGP66" s="48"/>
      <c r="QGQ66" s="48"/>
      <c r="QGR66" s="48"/>
      <c r="QGS66" s="48"/>
      <c r="QGT66" s="48"/>
      <c r="QGU66" s="48"/>
      <c r="QGV66" s="48"/>
      <c r="QGW66" s="48"/>
      <c r="QGX66" s="48"/>
      <c r="QGY66" s="48"/>
      <c r="QGZ66" s="48"/>
      <c r="QHA66" s="48"/>
      <c r="QHB66" s="48"/>
      <c r="QHC66" s="48"/>
      <c r="QHD66" s="48"/>
      <c r="QHE66" s="48"/>
      <c r="QHF66" s="48"/>
      <c r="QHG66" s="48"/>
      <c r="QHH66" s="48"/>
      <c r="QHI66" s="48"/>
      <c r="QHJ66" s="48"/>
      <c r="QHK66" s="48"/>
      <c r="QHL66" s="48"/>
      <c r="QHM66" s="48"/>
      <c r="QHN66" s="48"/>
      <c r="QHO66" s="48"/>
      <c r="QHP66" s="48"/>
      <c r="QHQ66" s="48"/>
      <c r="QHR66" s="48"/>
      <c r="QHS66" s="48"/>
      <c r="QHT66" s="48"/>
      <c r="QHU66" s="48"/>
      <c r="QHV66" s="48"/>
      <c r="QHW66" s="48"/>
      <c r="QHX66" s="48"/>
      <c r="QHY66" s="48"/>
      <c r="QHZ66" s="48"/>
      <c r="QIA66" s="48"/>
      <c r="QIB66" s="48"/>
      <c r="QIC66" s="48"/>
      <c r="QID66" s="48"/>
      <c r="QIE66" s="48"/>
      <c r="QIF66" s="48"/>
      <c r="QIG66" s="48"/>
      <c r="QIH66" s="48"/>
      <c r="QII66" s="48"/>
      <c r="QIJ66" s="48"/>
      <c r="QIK66" s="48"/>
      <c r="QIL66" s="48"/>
      <c r="QIM66" s="48"/>
      <c r="QIN66" s="48"/>
      <c r="QIO66" s="48"/>
      <c r="QIP66" s="48"/>
      <c r="QIQ66" s="48"/>
      <c r="QIR66" s="48"/>
      <c r="QIS66" s="48"/>
      <c r="QIT66" s="48"/>
      <c r="QIU66" s="48"/>
      <c r="QIV66" s="48"/>
      <c r="QIW66" s="48"/>
      <c r="QIX66" s="48"/>
      <c r="QIY66" s="48"/>
      <c r="QIZ66" s="48"/>
      <c r="QJA66" s="48"/>
      <c r="QJB66" s="48"/>
      <c r="QJC66" s="48"/>
      <c r="QJD66" s="48"/>
      <c r="QJE66" s="48"/>
      <c r="QJF66" s="48"/>
      <c r="QJG66" s="48"/>
      <c r="QJH66" s="48"/>
      <c r="QJI66" s="48"/>
      <c r="QJJ66" s="48"/>
      <c r="QJK66" s="48"/>
      <c r="QJL66" s="48"/>
      <c r="QJM66" s="48"/>
      <c r="QJN66" s="48"/>
      <c r="QJO66" s="48"/>
      <c r="QJP66" s="48"/>
      <c r="QJQ66" s="48"/>
      <c r="QJR66" s="48"/>
      <c r="QJS66" s="48"/>
      <c r="QJT66" s="48"/>
      <c r="QJU66" s="48"/>
      <c r="QJV66" s="48"/>
      <c r="QJW66" s="48"/>
      <c r="QJX66" s="48"/>
      <c r="QJY66" s="48"/>
      <c r="QJZ66" s="48"/>
      <c r="QKA66" s="48"/>
      <c r="QKB66" s="48"/>
      <c r="QKC66" s="48"/>
      <c r="QKD66" s="48"/>
      <c r="QKE66" s="48"/>
      <c r="QKF66" s="48"/>
      <c r="QKG66" s="48"/>
      <c r="QKH66" s="48"/>
      <c r="QKI66" s="48"/>
      <c r="QKJ66" s="48"/>
      <c r="QKK66" s="48"/>
      <c r="QKL66" s="48"/>
      <c r="QKM66" s="48"/>
      <c r="QKN66" s="48"/>
      <c r="QKO66" s="48"/>
      <c r="QKP66" s="48"/>
      <c r="QKQ66" s="48"/>
      <c r="QKR66" s="48"/>
      <c r="QKS66" s="48"/>
      <c r="QKT66" s="48"/>
      <c r="QKU66" s="48"/>
      <c r="QKV66" s="48"/>
      <c r="QKW66" s="48"/>
      <c r="QKX66" s="48"/>
      <c r="QKY66" s="48"/>
      <c r="QKZ66" s="48"/>
      <c r="QLA66" s="48"/>
      <c r="QLB66" s="48"/>
      <c r="QLC66" s="48"/>
      <c r="QLD66" s="48"/>
      <c r="QLE66" s="48"/>
      <c r="QLF66" s="48"/>
      <c r="QLG66" s="48"/>
      <c r="QLH66" s="48"/>
      <c r="QLI66" s="48"/>
      <c r="QLJ66" s="48"/>
      <c r="QLK66" s="48"/>
      <c r="QLL66" s="48"/>
      <c r="QLM66" s="48"/>
      <c r="QLN66" s="48"/>
      <c r="QLO66" s="48"/>
      <c r="QLP66" s="48"/>
      <c r="QLQ66" s="48"/>
      <c r="QLR66" s="48"/>
      <c r="QLS66" s="48"/>
      <c r="QLT66" s="48"/>
      <c r="QLU66" s="48"/>
      <c r="QLV66" s="48"/>
      <c r="QLW66" s="48"/>
      <c r="QLX66" s="48"/>
      <c r="QLY66" s="48"/>
      <c r="QLZ66" s="48"/>
      <c r="QMA66" s="48"/>
      <c r="QMB66" s="48"/>
      <c r="QMC66" s="48"/>
      <c r="QMD66" s="48"/>
      <c r="QME66" s="48"/>
      <c r="QMF66" s="48"/>
      <c r="QMG66" s="48"/>
      <c r="QMH66" s="48"/>
      <c r="QMI66" s="48"/>
      <c r="QMJ66" s="48"/>
      <c r="QMK66" s="48"/>
      <c r="QML66" s="48"/>
      <c r="QMM66" s="48"/>
      <c r="QMN66" s="48"/>
      <c r="QMO66" s="48"/>
      <c r="QMP66" s="48"/>
      <c r="QMQ66" s="48"/>
      <c r="QMR66" s="48"/>
      <c r="QMS66" s="48"/>
      <c r="QMT66" s="48"/>
      <c r="QMU66" s="48"/>
      <c r="QMV66" s="48"/>
      <c r="QMW66" s="48"/>
      <c r="QMX66" s="48"/>
      <c r="QMY66" s="48"/>
      <c r="QMZ66" s="48"/>
      <c r="QNA66" s="48"/>
      <c r="QNB66" s="48"/>
      <c r="QNC66" s="48"/>
      <c r="QND66" s="48"/>
      <c r="QNE66" s="48"/>
      <c r="QNF66" s="48"/>
      <c r="QNG66" s="48"/>
      <c r="QNH66" s="48"/>
      <c r="QNI66" s="48"/>
      <c r="QNJ66" s="48"/>
      <c r="QNK66" s="48"/>
      <c r="QNL66" s="48"/>
      <c r="QNM66" s="48"/>
      <c r="QNN66" s="48"/>
      <c r="QNO66" s="48"/>
      <c r="QNP66" s="48"/>
      <c r="QNQ66" s="48"/>
      <c r="QNR66" s="48"/>
      <c r="QNS66" s="48"/>
      <c r="QNT66" s="48"/>
      <c r="QNU66" s="48"/>
      <c r="QNV66" s="48"/>
      <c r="QNW66" s="48"/>
      <c r="QNX66" s="48"/>
      <c r="QNY66" s="48"/>
      <c r="QNZ66" s="48"/>
      <c r="QOA66" s="48"/>
      <c r="QOB66" s="48"/>
      <c r="QOC66" s="48"/>
      <c r="QOD66" s="48"/>
      <c r="QOE66" s="48"/>
      <c r="QOF66" s="48"/>
      <c r="QOG66" s="48"/>
      <c r="QOH66" s="48"/>
      <c r="QOI66" s="48"/>
      <c r="QOJ66" s="48"/>
      <c r="QOK66" s="48"/>
      <c r="QOL66" s="48"/>
      <c r="QOM66" s="48"/>
      <c r="QON66" s="48"/>
      <c r="QOO66" s="48"/>
      <c r="QOP66" s="48"/>
      <c r="QOQ66" s="48"/>
      <c r="QOR66" s="48"/>
      <c r="QOS66" s="48"/>
      <c r="QOT66" s="48"/>
      <c r="QOU66" s="48"/>
      <c r="QOV66" s="48"/>
      <c r="QOW66" s="48"/>
      <c r="QOX66" s="48"/>
      <c r="QOY66" s="48"/>
      <c r="QOZ66" s="48"/>
      <c r="QPA66" s="48"/>
      <c r="QPB66" s="48"/>
      <c r="QPC66" s="48"/>
      <c r="QPD66" s="48"/>
      <c r="QPE66" s="48"/>
      <c r="QPF66" s="48"/>
      <c r="QPG66" s="48"/>
      <c r="QPH66" s="48"/>
      <c r="QPI66" s="48"/>
      <c r="QPJ66" s="48"/>
      <c r="QPK66" s="48"/>
      <c r="QPL66" s="48"/>
      <c r="QPM66" s="48"/>
      <c r="QPN66" s="48"/>
      <c r="QPO66" s="48"/>
      <c r="QPP66" s="48"/>
      <c r="QPQ66" s="48"/>
      <c r="QPR66" s="48"/>
      <c r="QPS66" s="48"/>
      <c r="QPT66" s="48"/>
      <c r="QPU66" s="48"/>
      <c r="QPV66" s="48"/>
      <c r="QPW66" s="48"/>
      <c r="QPX66" s="48"/>
      <c r="QPY66" s="48"/>
      <c r="QPZ66" s="48"/>
      <c r="QQA66" s="48"/>
      <c r="QQB66" s="48"/>
      <c r="QQC66" s="48"/>
      <c r="QQD66" s="48"/>
      <c r="QQE66" s="48"/>
      <c r="QQF66" s="48"/>
      <c r="QQG66" s="48"/>
      <c r="QQH66" s="48"/>
      <c r="QQI66" s="48"/>
      <c r="QQJ66" s="48"/>
      <c r="QQK66" s="48"/>
      <c r="QQL66" s="48"/>
      <c r="QQM66" s="48"/>
      <c r="QQN66" s="48"/>
      <c r="QQO66" s="48"/>
      <c r="QQP66" s="48"/>
      <c r="QQQ66" s="48"/>
      <c r="QQR66" s="48"/>
      <c r="QQS66" s="48"/>
      <c r="QQT66" s="48"/>
      <c r="QQU66" s="48"/>
      <c r="QQV66" s="48"/>
      <c r="QQW66" s="48"/>
      <c r="QQX66" s="48"/>
      <c r="QQY66" s="48"/>
      <c r="QQZ66" s="48"/>
      <c r="QRA66" s="48"/>
      <c r="QRB66" s="48"/>
      <c r="QRC66" s="48"/>
      <c r="QRD66" s="48"/>
      <c r="QRE66" s="48"/>
      <c r="QRF66" s="48"/>
      <c r="QRG66" s="48"/>
      <c r="QRH66" s="48"/>
      <c r="QRI66" s="48"/>
      <c r="QRJ66" s="48"/>
      <c r="QRK66" s="48"/>
      <c r="QRL66" s="48"/>
      <c r="QRM66" s="48"/>
      <c r="QRN66" s="48"/>
      <c r="QRO66" s="48"/>
      <c r="QRP66" s="48"/>
      <c r="QRQ66" s="48"/>
      <c r="QRR66" s="48"/>
      <c r="QRS66" s="48"/>
      <c r="QRT66" s="48"/>
      <c r="QRU66" s="48"/>
      <c r="QRV66" s="48"/>
      <c r="QRW66" s="48"/>
      <c r="QRX66" s="48"/>
      <c r="QRY66" s="48"/>
      <c r="QRZ66" s="48"/>
      <c r="QSA66" s="48"/>
      <c r="QSB66" s="48"/>
      <c r="QSC66" s="48"/>
      <c r="QSD66" s="48"/>
      <c r="QSE66" s="48"/>
      <c r="QSF66" s="48"/>
      <c r="QSG66" s="48"/>
      <c r="QSH66" s="48"/>
      <c r="QSI66" s="48"/>
      <c r="QSJ66" s="48"/>
      <c r="QSK66" s="48"/>
      <c r="QSL66" s="48"/>
      <c r="QSM66" s="48"/>
      <c r="QSN66" s="48"/>
      <c r="QSO66" s="48"/>
      <c r="QSP66" s="48"/>
      <c r="QSQ66" s="48"/>
      <c r="QSR66" s="48"/>
      <c r="QSS66" s="48"/>
      <c r="QST66" s="48"/>
      <c r="QSU66" s="48"/>
      <c r="QSV66" s="48"/>
      <c r="QSW66" s="48"/>
      <c r="QSX66" s="48"/>
      <c r="QSY66" s="48"/>
      <c r="QSZ66" s="48"/>
      <c r="QTA66" s="48"/>
      <c r="QTB66" s="48"/>
      <c r="QTC66" s="48"/>
      <c r="QTD66" s="48"/>
      <c r="QTE66" s="48"/>
      <c r="QTF66" s="48"/>
      <c r="QTG66" s="48"/>
      <c r="QTH66" s="48"/>
      <c r="QTI66" s="48"/>
      <c r="QTJ66" s="48"/>
      <c r="QTK66" s="48"/>
      <c r="QTL66" s="48"/>
      <c r="QTM66" s="48"/>
      <c r="QTN66" s="48"/>
      <c r="QTO66" s="48"/>
      <c r="QTP66" s="48"/>
      <c r="QTQ66" s="48"/>
      <c r="QTR66" s="48"/>
      <c r="QTS66" s="48"/>
      <c r="QTT66" s="48"/>
      <c r="QTU66" s="48"/>
      <c r="QTV66" s="48"/>
      <c r="QTW66" s="48"/>
      <c r="QTX66" s="48"/>
      <c r="QTY66" s="48"/>
      <c r="QTZ66" s="48"/>
      <c r="QUA66" s="48"/>
      <c r="QUB66" s="48"/>
      <c r="QUC66" s="48"/>
      <c r="QUD66" s="48"/>
      <c r="QUE66" s="48"/>
      <c r="QUF66" s="48"/>
      <c r="QUG66" s="48"/>
      <c r="QUH66" s="48"/>
      <c r="QUI66" s="48"/>
      <c r="QUJ66" s="48"/>
      <c r="QUK66" s="48"/>
      <c r="QUL66" s="48"/>
      <c r="QUM66" s="48"/>
      <c r="QUN66" s="48"/>
      <c r="QUO66" s="48"/>
      <c r="QUP66" s="48"/>
      <c r="QUQ66" s="48"/>
      <c r="QUR66" s="48"/>
      <c r="QUS66" s="48"/>
      <c r="QUT66" s="48"/>
      <c r="QUU66" s="48"/>
      <c r="QUV66" s="48"/>
      <c r="QUW66" s="48"/>
      <c r="QUX66" s="48"/>
      <c r="QUY66" s="48"/>
      <c r="QUZ66" s="48"/>
      <c r="QVA66" s="48"/>
      <c r="QVB66" s="48"/>
      <c r="QVC66" s="48"/>
      <c r="QVD66" s="48"/>
      <c r="QVE66" s="48"/>
      <c r="QVF66" s="48"/>
      <c r="QVG66" s="48"/>
      <c r="QVH66" s="48"/>
      <c r="QVI66" s="48"/>
      <c r="QVJ66" s="48"/>
      <c r="QVK66" s="48"/>
      <c r="QVL66" s="48"/>
      <c r="QVM66" s="48"/>
      <c r="QVN66" s="48"/>
      <c r="QVO66" s="48"/>
      <c r="QVP66" s="48"/>
      <c r="QVQ66" s="48"/>
      <c r="QVR66" s="48"/>
      <c r="QVS66" s="48"/>
      <c r="QVT66" s="48"/>
      <c r="QVU66" s="48"/>
      <c r="QVV66" s="48"/>
      <c r="QVW66" s="48"/>
      <c r="QVX66" s="48"/>
      <c r="QVY66" s="48"/>
      <c r="QVZ66" s="48"/>
      <c r="QWA66" s="48"/>
      <c r="QWB66" s="48"/>
      <c r="QWC66" s="48"/>
      <c r="QWD66" s="48"/>
      <c r="QWE66" s="48"/>
      <c r="QWF66" s="48"/>
      <c r="QWG66" s="48"/>
      <c r="QWH66" s="48"/>
      <c r="QWI66" s="48"/>
      <c r="QWJ66" s="48"/>
      <c r="QWK66" s="48"/>
      <c r="QWL66" s="48"/>
      <c r="QWM66" s="48"/>
      <c r="QWN66" s="48"/>
      <c r="QWO66" s="48"/>
      <c r="QWP66" s="48"/>
      <c r="QWQ66" s="48"/>
      <c r="QWR66" s="48"/>
      <c r="QWS66" s="48"/>
      <c r="QWT66" s="48"/>
      <c r="QWU66" s="48"/>
      <c r="QWV66" s="48"/>
      <c r="QWW66" s="48"/>
      <c r="QWX66" s="48"/>
      <c r="QWY66" s="48"/>
      <c r="QWZ66" s="48"/>
      <c r="QXA66" s="48"/>
      <c r="QXB66" s="48"/>
      <c r="QXC66" s="48"/>
      <c r="QXD66" s="48"/>
      <c r="QXE66" s="48"/>
      <c r="QXF66" s="48"/>
      <c r="QXG66" s="48"/>
      <c r="QXH66" s="48"/>
      <c r="QXI66" s="48"/>
      <c r="QXJ66" s="48"/>
      <c r="QXK66" s="48"/>
      <c r="QXL66" s="48"/>
      <c r="QXM66" s="48"/>
      <c r="QXN66" s="48"/>
      <c r="QXO66" s="48"/>
      <c r="QXP66" s="48"/>
      <c r="QXQ66" s="48"/>
      <c r="QXR66" s="48"/>
      <c r="QXS66" s="48"/>
      <c r="QXT66" s="48"/>
      <c r="QXU66" s="48"/>
      <c r="QXV66" s="48"/>
      <c r="QXW66" s="48"/>
      <c r="QXX66" s="48"/>
      <c r="QXY66" s="48"/>
      <c r="QXZ66" s="48"/>
      <c r="QYA66" s="48"/>
      <c r="QYB66" s="48"/>
      <c r="QYC66" s="48"/>
      <c r="QYD66" s="48"/>
      <c r="QYE66" s="48"/>
      <c r="QYF66" s="48"/>
      <c r="QYG66" s="48"/>
      <c r="QYH66" s="48"/>
      <c r="QYI66" s="48"/>
      <c r="QYJ66" s="48"/>
      <c r="QYK66" s="48"/>
      <c r="QYL66" s="48"/>
      <c r="QYM66" s="48"/>
      <c r="QYN66" s="48"/>
      <c r="QYO66" s="48"/>
      <c r="QYP66" s="48"/>
      <c r="QYQ66" s="48"/>
      <c r="QYR66" s="48"/>
      <c r="QYS66" s="48"/>
      <c r="QYT66" s="48"/>
      <c r="QYU66" s="48"/>
      <c r="QYV66" s="48"/>
      <c r="QYW66" s="48"/>
      <c r="QYX66" s="48"/>
      <c r="QYY66" s="48"/>
      <c r="QYZ66" s="48"/>
      <c r="QZA66" s="48"/>
      <c r="QZB66" s="48"/>
      <c r="QZC66" s="48"/>
      <c r="QZD66" s="48"/>
      <c r="QZE66" s="48"/>
      <c r="QZF66" s="48"/>
      <c r="QZG66" s="48"/>
      <c r="QZH66" s="48"/>
      <c r="QZI66" s="48"/>
      <c r="QZJ66" s="48"/>
      <c r="QZK66" s="48"/>
      <c r="QZL66" s="48"/>
      <c r="QZM66" s="48"/>
      <c r="QZN66" s="48"/>
      <c r="QZO66" s="48"/>
      <c r="QZP66" s="48"/>
      <c r="QZQ66" s="48"/>
      <c r="QZR66" s="48"/>
      <c r="QZS66" s="48"/>
      <c r="QZT66" s="48"/>
      <c r="QZU66" s="48"/>
      <c r="QZV66" s="48"/>
      <c r="QZW66" s="48"/>
      <c r="QZX66" s="48"/>
      <c r="QZY66" s="48"/>
      <c r="QZZ66" s="48"/>
      <c r="RAA66" s="48"/>
      <c r="RAB66" s="48"/>
      <c r="RAC66" s="48"/>
      <c r="RAD66" s="48"/>
      <c r="RAE66" s="48"/>
      <c r="RAF66" s="48"/>
      <c r="RAG66" s="48"/>
      <c r="RAH66" s="48"/>
      <c r="RAI66" s="48"/>
      <c r="RAJ66" s="48"/>
      <c r="RAK66" s="48"/>
      <c r="RAL66" s="48"/>
      <c r="RAM66" s="48"/>
      <c r="RAN66" s="48"/>
      <c r="RAO66" s="48"/>
      <c r="RAP66" s="48"/>
      <c r="RAQ66" s="48"/>
      <c r="RAR66" s="48"/>
      <c r="RAS66" s="48"/>
      <c r="RAT66" s="48"/>
      <c r="RAU66" s="48"/>
      <c r="RAV66" s="48"/>
      <c r="RAW66" s="48"/>
      <c r="RAX66" s="48"/>
      <c r="RAY66" s="48"/>
      <c r="RAZ66" s="48"/>
      <c r="RBA66" s="48"/>
      <c r="RBB66" s="48"/>
      <c r="RBC66" s="48"/>
      <c r="RBD66" s="48"/>
      <c r="RBE66" s="48"/>
      <c r="RBF66" s="48"/>
      <c r="RBG66" s="48"/>
      <c r="RBH66" s="48"/>
      <c r="RBI66" s="48"/>
      <c r="RBJ66" s="48"/>
      <c r="RBK66" s="48"/>
      <c r="RBL66" s="48"/>
      <c r="RBM66" s="48"/>
      <c r="RBN66" s="48"/>
      <c r="RBO66" s="48"/>
      <c r="RBP66" s="48"/>
      <c r="RBQ66" s="48"/>
      <c r="RBR66" s="48"/>
      <c r="RBS66" s="48"/>
      <c r="RBT66" s="48"/>
      <c r="RBU66" s="48"/>
      <c r="RBV66" s="48"/>
      <c r="RBW66" s="48"/>
      <c r="RBX66" s="48"/>
      <c r="RBY66" s="48"/>
      <c r="RBZ66" s="48"/>
      <c r="RCA66" s="48"/>
      <c r="RCB66" s="48"/>
      <c r="RCC66" s="48"/>
      <c r="RCD66" s="48"/>
      <c r="RCE66" s="48"/>
      <c r="RCF66" s="48"/>
      <c r="RCG66" s="48"/>
      <c r="RCH66" s="48"/>
      <c r="RCI66" s="48"/>
      <c r="RCJ66" s="48"/>
      <c r="RCK66" s="48"/>
      <c r="RCL66" s="48"/>
      <c r="RCM66" s="48"/>
      <c r="RCN66" s="48"/>
      <c r="RCO66" s="48"/>
      <c r="RCP66" s="48"/>
      <c r="RCQ66" s="48"/>
      <c r="RCR66" s="48"/>
      <c r="RCS66" s="48"/>
      <c r="RCT66" s="48"/>
      <c r="RCU66" s="48"/>
      <c r="RCV66" s="48"/>
      <c r="RCW66" s="48"/>
      <c r="RCX66" s="48"/>
      <c r="RCY66" s="48"/>
      <c r="RCZ66" s="48"/>
      <c r="RDA66" s="48"/>
      <c r="RDB66" s="48"/>
      <c r="RDC66" s="48"/>
      <c r="RDD66" s="48"/>
      <c r="RDE66" s="48"/>
      <c r="RDF66" s="48"/>
      <c r="RDG66" s="48"/>
      <c r="RDH66" s="48"/>
      <c r="RDI66" s="48"/>
      <c r="RDJ66" s="48"/>
      <c r="RDK66" s="48"/>
      <c r="RDL66" s="48"/>
      <c r="RDM66" s="48"/>
      <c r="RDN66" s="48"/>
      <c r="RDO66" s="48"/>
      <c r="RDP66" s="48"/>
      <c r="RDQ66" s="48"/>
      <c r="RDR66" s="48"/>
      <c r="RDS66" s="48"/>
      <c r="RDT66" s="48"/>
      <c r="RDU66" s="48"/>
      <c r="RDV66" s="48"/>
      <c r="RDW66" s="48"/>
      <c r="RDX66" s="48"/>
      <c r="RDY66" s="48"/>
      <c r="RDZ66" s="48"/>
      <c r="REA66" s="48"/>
      <c r="REB66" s="48"/>
      <c r="REC66" s="48"/>
      <c r="RED66" s="48"/>
      <c r="REE66" s="48"/>
      <c r="REF66" s="48"/>
      <c r="REG66" s="48"/>
      <c r="REH66" s="48"/>
      <c r="REI66" s="48"/>
      <c r="REJ66" s="48"/>
      <c r="REK66" s="48"/>
      <c r="REL66" s="48"/>
      <c r="REM66" s="48"/>
      <c r="REN66" s="48"/>
      <c r="REO66" s="48"/>
      <c r="REP66" s="48"/>
      <c r="REQ66" s="48"/>
      <c r="RER66" s="48"/>
      <c r="RES66" s="48"/>
      <c r="RET66" s="48"/>
      <c r="REU66" s="48"/>
      <c r="REV66" s="48"/>
      <c r="REW66" s="48"/>
      <c r="REX66" s="48"/>
      <c r="REY66" s="48"/>
      <c r="REZ66" s="48"/>
      <c r="RFA66" s="48"/>
      <c r="RFB66" s="48"/>
      <c r="RFC66" s="48"/>
      <c r="RFD66" s="48"/>
      <c r="RFE66" s="48"/>
      <c r="RFF66" s="48"/>
      <c r="RFG66" s="48"/>
      <c r="RFH66" s="48"/>
      <c r="RFI66" s="48"/>
      <c r="RFJ66" s="48"/>
      <c r="RFK66" s="48"/>
      <c r="RFL66" s="48"/>
      <c r="RFM66" s="48"/>
      <c r="RFN66" s="48"/>
      <c r="RFO66" s="48"/>
      <c r="RFP66" s="48"/>
      <c r="RFQ66" s="48"/>
      <c r="RFR66" s="48"/>
      <c r="RFS66" s="48"/>
      <c r="RFT66" s="48"/>
      <c r="RFU66" s="48"/>
      <c r="RFV66" s="48"/>
      <c r="RFW66" s="48"/>
      <c r="RFX66" s="48"/>
      <c r="RFY66" s="48"/>
      <c r="RFZ66" s="48"/>
      <c r="RGA66" s="48"/>
      <c r="RGB66" s="48"/>
      <c r="RGC66" s="48"/>
      <c r="RGD66" s="48"/>
      <c r="RGE66" s="48"/>
      <c r="RGF66" s="48"/>
      <c r="RGG66" s="48"/>
      <c r="RGH66" s="48"/>
      <c r="RGI66" s="48"/>
      <c r="RGJ66" s="48"/>
      <c r="RGK66" s="48"/>
      <c r="RGL66" s="48"/>
      <c r="RGM66" s="48"/>
      <c r="RGN66" s="48"/>
      <c r="RGO66" s="48"/>
      <c r="RGP66" s="48"/>
      <c r="RGQ66" s="48"/>
      <c r="RGR66" s="48"/>
      <c r="RGS66" s="48"/>
      <c r="RGT66" s="48"/>
      <c r="RGU66" s="48"/>
      <c r="RGV66" s="48"/>
      <c r="RGW66" s="48"/>
      <c r="RGX66" s="48"/>
      <c r="RGY66" s="48"/>
      <c r="RGZ66" s="48"/>
      <c r="RHA66" s="48"/>
      <c r="RHB66" s="48"/>
      <c r="RHC66" s="48"/>
      <c r="RHD66" s="48"/>
      <c r="RHE66" s="48"/>
      <c r="RHF66" s="48"/>
      <c r="RHG66" s="48"/>
      <c r="RHH66" s="48"/>
      <c r="RHI66" s="48"/>
      <c r="RHJ66" s="48"/>
      <c r="RHK66" s="48"/>
      <c r="RHL66" s="48"/>
      <c r="RHM66" s="48"/>
      <c r="RHN66" s="48"/>
      <c r="RHO66" s="48"/>
      <c r="RHP66" s="48"/>
      <c r="RHQ66" s="48"/>
      <c r="RHR66" s="48"/>
      <c r="RHS66" s="48"/>
      <c r="RHT66" s="48"/>
      <c r="RHU66" s="48"/>
      <c r="RHV66" s="48"/>
      <c r="RHW66" s="48"/>
      <c r="RHX66" s="48"/>
      <c r="RHY66" s="48"/>
      <c r="RHZ66" s="48"/>
      <c r="RIA66" s="48"/>
      <c r="RIB66" s="48"/>
      <c r="RIC66" s="48"/>
      <c r="RID66" s="48"/>
      <c r="RIE66" s="48"/>
      <c r="RIF66" s="48"/>
      <c r="RIG66" s="48"/>
      <c r="RIH66" s="48"/>
      <c r="RII66" s="48"/>
      <c r="RIJ66" s="48"/>
      <c r="RIK66" s="48"/>
      <c r="RIL66" s="48"/>
      <c r="RIM66" s="48"/>
      <c r="RIN66" s="48"/>
      <c r="RIO66" s="48"/>
      <c r="RIP66" s="48"/>
      <c r="RIQ66" s="48"/>
      <c r="RIR66" s="48"/>
      <c r="RIS66" s="48"/>
      <c r="RIT66" s="48"/>
      <c r="RIU66" s="48"/>
      <c r="RIV66" s="48"/>
      <c r="RIW66" s="48"/>
      <c r="RIX66" s="48"/>
      <c r="RIY66" s="48"/>
      <c r="RIZ66" s="48"/>
      <c r="RJA66" s="48"/>
      <c r="RJB66" s="48"/>
      <c r="RJC66" s="48"/>
      <c r="RJD66" s="48"/>
      <c r="RJE66" s="48"/>
      <c r="RJF66" s="48"/>
      <c r="RJG66" s="48"/>
      <c r="RJH66" s="48"/>
      <c r="RJI66" s="48"/>
      <c r="RJJ66" s="48"/>
      <c r="RJK66" s="48"/>
      <c r="RJL66" s="48"/>
      <c r="RJM66" s="48"/>
      <c r="RJN66" s="48"/>
      <c r="RJO66" s="48"/>
      <c r="RJP66" s="48"/>
      <c r="RJQ66" s="48"/>
      <c r="RJR66" s="48"/>
      <c r="RJS66" s="48"/>
      <c r="RJT66" s="48"/>
      <c r="RJU66" s="48"/>
      <c r="RJV66" s="48"/>
      <c r="RJW66" s="48"/>
      <c r="RJX66" s="48"/>
      <c r="RJY66" s="48"/>
      <c r="RJZ66" s="48"/>
      <c r="RKA66" s="48"/>
      <c r="RKB66" s="48"/>
      <c r="RKC66" s="48"/>
      <c r="RKD66" s="48"/>
      <c r="RKE66" s="48"/>
      <c r="RKF66" s="48"/>
      <c r="RKG66" s="48"/>
      <c r="RKH66" s="48"/>
      <c r="RKI66" s="48"/>
      <c r="RKJ66" s="48"/>
      <c r="RKK66" s="48"/>
      <c r="RKL66" s="48"/>
      <c r="RKM66" s="48"/>
      <c r="RKN66" s="48"/>
      <c r="RKO66" s="48"/>
      <c r="RKP66" s="48"/>
      <c r="RKQ66" s="48"/>
      <c r="RKR66" s="48"/>
      <c r="RKS66" s="48"/>
      <c r="RKT66" s="48"/>
      <c r="RKU66" s="48"/>
      <c r="RKV66" s="48"/>
      <c r="RKW66" s="48"/>
      <c r="RKX66" s="48"/>
      <c r="RKY66" s="48"/>
      <c r="RKZ66" s="48"/>
      <c r="RLA66" s="48"/>
      <c r="RLB66" s="48"/>
      <c r="RLC66" s="48"/>
      <c r="RLD66" s="48"/>
      <c r="RLE66" s="48"/>
      <c r="RLF66" s="48"/>
      <c r="RLG66" s="48"/>
      <c r="RLH66" s="48"/>
      <c r="RLI66" s="48"/>
      <c r="RLJ66" s="48"/>
      <c r="RLK66" s="48"/>
      <c r="RLL66" s="48"/>
      <c r="RLM66" s="48"/>
      <c r="RLN66" s="48"/>
      <c r="RLO66" s="48"/>
      <c r="RLP66" s="48"/>
      <c r="RLQ66" s="48"/>
      <c r="RLR66" s="48"/>
      <c r="RLS66" s="48"/>
      <c r="RLT66" s="48"/>
      <c r="RLU66" s="48"/>
      <c r="RLV66" s="48"/>
      <c r="RLW66" s="48"/>
      <c r="RLX66" s="48"/>
      <c r="RLY66" s="48"/>
      <c r="RLZ66" s="48"/>
      <c r="RMA66" s="48"/>
      <c r="RMB66" s="48"/>
      <c r="RMC66" s="48"/>
      <c r="RMD66" s="48"/>
      <c r="RME66" s="48"/>
      <c r="RMF66" s="48"/>
      <c r="RMG66" s="48"/>
      <c r="RMH66" s="48"/>
      <c r="RMI66" s="48"/>
      <c r="RMJ66" s="48"/>
      <c r="RMK66" s="48"/>
      <c r="RML66" s="48"/>
      <c r="RMM66" s="48"/>
      <c r="RMN66" s="48"/>
      <c r="RMO66" s="48"/>
      <c r="RMP66" s="48"/>
      <c r="RMQ66" s="48"/>
      <c r="RMR66" s="48"/>
      <c r="RMS66" s="48"/>
      <c r="RMT66" s="48"/>
      <c r="RMU66" s="48"/>
      <c r="RMV66" s="48"/>
      <c r="RMW66" s="48"/>
      <c r="RMX66" s="48"/>
      <c r="RMY66" s="48"/>
      <c r="RMZ66" s="48"/>
      <c r="RNA66" s="48"/>
      <c r="RNB66" s="48"/>
      <c r="RNC66" s="48"/>
      <c r="RND66" s="48"/>
      <c r="RNE66" s="48"/>
      <c r="RNF66" s="48"/>
      <c r="RNG66" s="48"/>
      <c r="RNH66" s="48"/>
      <c r="RNI66" s="48"/>
      <c r="RNJ66" s="48"/>
      <c r="RNK66" s="48"/>
      <c r="RNL66" s="48"/>
      <c r="RNM66" s="48"/>
      <c r="RNN66" s="48"/>
      <c r="RNO66" s="48"/>
      <c r="RNP66" s="48"/>
      <c r="RNQ66" s="48"/>
      <c r="RNR66" s="48"/>
      <c r="RNS66" s="48"/>
      <c r="RNT66" s="48"/>
      <c r="RNU66" s="48"/>
      <c r="RNV66" s="48"/>
      <c r="RNW66" s="48"/>
      <c r="RNX66" s="48"/>
      <c r="RNY66" s="48"/>
      <c r="RNZ66" s="48"/>
      <c r="ROA66" s="48"/>
      <c r="ROB66" s="48"/>
      <c r="ROC66" s="48"/>
      <c r="ROD66" s="48"/>
      <c r="ROE66" s="48"/>
      <c r="ROF66" s="48"/>
      <c r="ROG66" s="48"/>
      <c r="ROH66" s="48"/>
      <c r="ROI66" s="48"/>
      <c r="ROJ66" s="48"/>
      <c r="ROK66" s="48"/>
      <c r="ROL66" s="48"/>
      <c r="ROM66" s="48"/>
      <c r="RON66" s="48"/>
      <c r="ROO66" s="48"/>
      <c r="ROP66" s="48"/>
      <c r="ROQ66" s="48"/>
      <c r="ROR66" s="48"/>
      <c r="ROS66" s="48"/>
      <c r="ROT66" s="48"/>
      <c r="ROU66" s="48"/>
      <c r="ROV66" s="48"/>
      <c r="ROW66" s="48"/>
      <c r="ROX66" s="48"/>
      <c r="ROY66" s="48"/>
      <c r="ROZ66" s="48"/>
      <c r="RPA66" s="48"/>
      <c r="RPB66" s="48"/>
      <c r="RPC66" s="48"/>
      <c r="RPD66" s="48"/>
      <c r="RPE66" s="48"/>
      <c r="RPF66" s="48"/>
      <c r="RPG66" s="48"/>
      <c r="RPH66" s="48"/>
      <c r="RPI66" s="48"/>
      <c r="RPJ66" s="48"/>
      <c r="RPK66" s="48"/>
      <c r="RPL66" s="48"/>
      <c r="RPM66" s="48"/>
      <c r="RPN66" s="48"/>
      <c r="RPO66" s="48"/>
      <c r="RPP66" s="48"/>
      <c r="RPQ66" s="48"/>
      <c r="RPR66" s="48"/>
      <c r="RPS66" s="48"/>
      <c r="RPT66" s="48"/>
      <c r="RPU66" s="48"/>
      <c r="RPV66" s="48"/>
      <c r="RPW66" s="48"/>
      <c r="RPX66" s="48"/>
      <c r="RPY66" s="48"/>
      <c r="RPZ66" s="48"/>
      <c r="RQA66" s="48"/>
      <c r="RQB66" s="48"/>
      <c r="RQC66" s="48"/>
      <c r="RQD66" s="48"/>
      <c r="RQE66" s="48"/>
      <c r="RQF66" s="48"/>
      <c r="RQG66" s="48"/>
      <c r="RQH66" s="48"/>
      <c r="RQI66" s="48"/>
      <c r="RQJ66" s="48"/>
      <c r="RQK66" s="48"/>
      <c r="RQL66" s="48"/>
      <c r="RQM66" s="48"/>
      <c r="RQN66" s="48"/>
      <c r="RQO66" s="48"/>
      <c r="RQP66" s="48"/>
      <c r="RQQ66" s="48"/>
      <c r="RQR66" s="48"/>
      <c r="RQS66" s="48"/>
      <c r="RQT66" s="48"/>
      <c r="RQU66" s="48"/>
      <c r="RQV66" s="48"/>
      <c r="RQW66" s="48"/>
      <c r="RQX66" s="48"/>
      <c r="RQY66" s="48"/>
      <c r="RQZ66" s="48"/>
      <c r="RRA66" s="48"/>
      <c r="RRB66" s="48"/>
      <c r="RRC66" s="48"/>
      <c r="RRD66" s="48"/>
      <c r="RRE66" s="48"/>
      <c r="RRF66" s="48"/>
      <c r="RRG66" s="48"/>
      <c r="RRH66" s="48"/>
      <c r="RRI66" s="48"/>
      <c r="RRJ66" s="48"/>
      <c r="RRK66" s="48"/>
      <c r="RRL66" s="48"/>
      <c r="RRM66" s="48"/>
      <c r="RRN66" s="48"/>
      <c r="RRO66" s="48"/>
      <c r="RRP66" s="48"/>
      <c r="RRQ66" s="48"/>
      <c r="RRR66" s="48"/>
      <c r="RRS66" s="48"/>
      <c r="RRT66" s="48"/>
      <c r="RRU66" s="48"/>
      <c r="RRV66" s="48"/>
      <c r="RRW66" s="48"/>
      <c r="RRX66" s="48"/>
      <c r="RRY66" s="48"/>
      <c r="RRZ66" s="48"/>
      <c r="RSA66" s="48"/>
      <c r="RSB66" s="48"/>
      <c r="RSC66" s="48"/>
      <c r="RSD66" s="48"/>
      <c r="RSE66" s="48"/>
      <c r="RSF66" s="48"/>
      <c r="RSG66" s="48"/>
      <c r="RSH66" s="48"/>
      <c r="RSI66" s="48"/>
      <c r="RSJ66" s="48"/>
      <c r="RSK66" s="48"/>
      <c r="RSL66" s="48"/>
      <c r="RSM66" s="48"/>
      <c r="RSN66" s="48"/>
      <c r="RSO66" s="48"/>
      <c r="RSP66" s="48"/>
      <c r="RSQ66" s="48"/>
      <c r="RSR66" s="48"/>
      <c r="RSS66" s="48"/>
      <c r="RST66" s="48"/>
      <c r="RSU66" s="48"/>
      <c r="RSV66" s="48"/>
      <c r="RSW66" s="48"/>
      <c r="RSX66" s="48"/>
      <c r="RSY66" s="48"/>
      <c r="RSZ66" s="48"/>
      <c r="RTA66" s="48"/>
      <c r="RTB66" s="48"/>
      <c r="RTC66" s="48"/>
      <c r="RTD66" s="48"/>
      <c r="RTE66" s="48"/>
      <c r="RTF66" s="48"/>
      <c r="RTG66" s="48"/>
      <c r="RTH66" s="48"/>
      <c r="RTI66" s="48"/>
      <c r="RTJ66" s="48"/>
      <c r="RTK66" s="48"/>
      <c r="RTL66" s="48"/>
      <c r="RTM66" s="48"/>
      <c r="RTN66" s="48"/>
      <c r="RTO66" s="48"/>
      <c r="RTP66" s="48"/>
      <c r="RTQ66" s="48"/>
      <c r="RTR66" s="48"/>
      <c r="RTS66" s="48"/>
      <c r="RTT66" s="48"/>
      <c r="RTU66" s="48"/>
      <c r="RTV66" s="48"/>
      <c r="RTW66" s="48"/>
      <c r="RTX66" s="48"/>
      <c r="RTY66" s="48"/>
      <c r="RTZ66" s="48"/>
      <c r="RUA66" s="48"/>
      <c r="RUB66" s="48"/>
      <c r="RUC66" s="48"/>
      <c r="RUD66" s="48"/>
      <c r="RUE66" s="48"/>
      <c r="RUF66" s="48"/>
      <c r="RUG66" s="48"/>
      <c r="RUH66" s="48"/>
      <c r="RUI66" s="48"/>
      <c r="RUJ66" s="48"/>
      <c r="RUK66" s="48"/>
      <c r="RUL66" s="48"/>
      <c r="RUM66" s="48"/>
      <c r="RUN66" s="48"/>
      <c r="RUO66" s="48"/>
      <c r="RUP66" s="48"/>
      <c r="RUQ66" s="48"/>
      <c r="RUR66" s="48"/>
      <c r="RUS66" s="48"/>
      <c r="RUT66" s="48"/>
      <c r="RUU66" s="48"/>
      <c r="RUV66" s="48"/>
      <c r="RUW66" s="48"/>
      <c r="RUX66" s="48"/>
      <c r="RUY66" s="48"/>
      <c r="RUZ66" s="48"/>
      <c r="RVA66" s="48"/>
      <c r="RVB66" s="48"/>
      <c r="RVC66" s="48"/>
      <c r="RVD66" s="48"/>
      <c r="RVE66" s="48"/>
      <c r="RVF66" s="48"/>
      <c r="RVG66" s="48"/>
      <c r="RVH66" s="48"/>
      <c r="RVI66" s="48"/>
      <c r="RVJ66" s="48"/>
      <c r="RVK66" s="48"/>
      <c r="RVL66" s="48"/>
      <c r="RVM66" s="48"/>
      <c r="RVN66" s="48"/>
      <c r="RVO66" s="48"/>
      <c r="RVP66" s="48"/>
      <c r="RVQ66" s="48"/>
      <c r="RVR66" s="48"/>
      <c r="RVS66" s="48"/>
      <c r="RVT66" s="48"/>
      <c r="RVU66" s="48"/>
      <c r="RVV66" s="48"/>
      <c r="RVW66" s="48"/>
      <c r="RVX66" s="48"/>
      <c r="RVY66" s="48"/>
      <c r="RVZ66" s="48"/>
      <c r="RWA66" s="48"/>
      <c r="RWB66" s="48"/>
      <c r="RWC66" s="48"/>
      <c r="RWD66" s="48"/>
      <c r="RWE66" s="48"/>
      <c r="RWF66" s="48"/>
      <c r="RWG66" s="48"/>
      <c r="RWH66" s="48"/>
      <c r="RWI66" s="48"/>
      <c r="RWJ66" s="48"/>
      <c r="RWK66" s="48"/>
      <c r="RWL66" s="48"/>
      <c r="RWM66" s="48"/>
      <c r="RWN66" s="48"/>
      <c r="RWO66" s="48"/>
      <c r="RWP66" s="48"/>
      <c r="RWQ66" s="48"/>
      <c r="RWR66" s="48"/>
      <c r="RWS66" s="48"/>
      <c r="RWT66" s="48"/>
      <c r="RWU66" s="48"/>
      <c r="RWV66" s="48"/>
      <c r="RWW66" s="48"/>
      <c r="RWX66" s="48"/>
      <c r="RWY66" s="48"/>
      <c r="RWZ66" s="48"/>
      <c r="RXA66" s="48"/>
      <c r="RXB66" s="48"/>
      <c r="RXC66" s="48"/>
      <c r="RXD66" s="48"/>
      <c r="RXE66" s="48"/>
      <c r="RXF66" s="48"/>
      <c r="RXG66" s="48"/>
      <c r="RXH66" s="48"/>
      <c r="RXI66" s="48"/>
      <c r="RXJ66" s="48"/>
      <c r="RXK66" s="48"/>
      <c r="RXL66" s="48"/>
      <c r="RXM66" s="48"/>
      <c r="RXN66" s="48"/>
      <c r="RXO66" s="48"/>
      <c r="RXP66" s="48"/>
      <c r="RXQ66" s="48"/>
      <c r="RXR66" s="48"/>
      <c r="RXS66" s="48"/>
      <c r="RXT66" s="48"/>
      <c r="RXU66" s="48"/>
      <c r="RXV66" s="48"/>
      <c r="RXW66" s="48"/>
      <c r="RXX66" s="48"/>
      <c r="RXY66" s="48"/>
      <c r="RXZ66" s="48"/>
      <c r="RYA66" s="48"/>
      <c r="RYB66" s="48"/>
      <c r="RYC66" s="48"/>
      <c r="RYD66" s="48"/>
      <c r="RYE66" s="48"/>
      <c r="RYF66" s="48"/>
      <c r="RYG66" s="48"/>
      <c r="RYH66" s="48"/>
      <c r="RYI66" s="48"/>
      <c r="RYJ66" s="48"/>
      <c r="RYK66" s="48"/>
      <c r="RYL66" s="48"/>
      <c r="RYM66" s="48"/>
      <c r="RYN66" s="48"/>
      <c r="RYO66" s="48"/>
      <c r="RYP66" s="48"/>
      <c r="RYQ66" s="48"/>
      <c r="RYR66" s="48"/>
      <c r="RYS66" s="48"/>
      <c r="RYT66" s="48"/>
      <c r="RYU66" s="48"/>
      <c r="RYV66" s="48"/>
      <c r="RYW66" s="48"/>
      <c r="RYX66" s="48"/>
      <c r="RYY66" s="48"/>
      <c r="RYZ66" s="48"/>
      <c r="RZA66" s="48"/>
      <c r="RZB66" s="48"/>
      <c r="RZC66" s="48"/>
      <c r="RZD66" s="48"/>
      <c r="RZE66" s="48"/>
      <c r="RZF66" s="48"/>
      <c r="RZG66" s="48"/>
      <c r="RZH66" s="48"/>
      <c r="RZI66" s="48"/>
      <c r="RZJ66" s="48"/>
      <c r="RZK66" s="48"/>
      <c r="RZL66" s="48"/>
      <c r="RZM66" s="48"/>
      <c r="RZN66" s="48"/>
      <c r="RZO66" s="48"/>
      <c r="RZP66" s="48"/>
      <c r="RZQ66" s="48"/>
      <c r="RZR66" s="48"/>
      <c r="RZS66" s="48"/>
      <c r="RZT66" s="48"/>
      <c r="RZU66" s="48"/>
      <c r="RZV66" s="48"/>
      <c r="RZW66" s="48"/>
      <c r="RZX66" s="48"/>
      <c r="RZY66" s="48"/>
      <c r="RZZ66" s="48"/>
      <c r="SAA66" s="48"/>
      <c r="SAB66" s="48"/>
      <c r="SAC66" s="48"/>
      <c r="SAD66" s="48"/>
      <c r="SAE66" s="48"/>
      <c r="SAF66" s="48"/>
      <c r="SAG66" s="48"/>
      <c r="SAH66" s="48"/>
      <c r="SAI66" s="48"/>
      <c r="SAJ66" s="48"/>
      <c r="SAK66" s="48"/>
      <c r="SAL66" s="48"/>
      <c r="SAM66" s="48"/>
      <c r="SAN66" s="48"/>
      <c r="SAO66" s="48"/>
      <c r="SAP66" s="48"/>
      <c r="SAQ66" s="48"/>
      <c r="SAR66" s="48"/>
      <c r="SAS66" s="48"/>
      <c r="SAT66" s="48"/>
      <c r="SAU66" s="48"/>
      <c r="SAV66" s="48"/>
      <c r="SAW66" s="48"/>
      <c r="SAX66" s="48"/>
      <c r="SAY66" s="48"/>
      <c r="SAZ66" s="48"/>
      <c r="SBA66" s="48"/>
      <c r="SBB66" s="48"/>
      <c r="SBC66" s="48"/>
      <c r="SBD66" s="48"/>
      <c r="SBE66" s="48"/>
      <c r="SBF66" s="48"/>
      <c r="SBG66" s="48"/>
      <c r="SBH66" s="48"/>
      <c r="SBI66" s="48"/>
      <c r="SBJ66" s="48"/>
      <c r="SBK66" s="48"/>
      <c r="SBL66" s="48"/>
      <c r="SBM66" s="48"/>
      <c r="SBN66" s="48"/>
      <c r="SBO66" s="48"/>
      <c r="SBP66" s="48"/>
      <c r="SBQ66" s="48"/>
      <c r="SBR66" s="48"/>
      <c r="SBS66" s="48"/>
      <c r="SBT66" s="48"/>
      <c r="SBU66" s="48"/>
      <c r="SBV66" s="48"/>
      <c r="SBW66" s="48"/>
      <c r="SBX66" s="48"/>
      <c r="SBY66" s="48"/>
      <c r="SBZ66" s="48"/>
      <c r="SCA66" s="48"/>
      <c r="SCB66" s="48"/>
      <c r="SCC66" s="48"/>
      <c r="SCD66" s="48"/>
      <c r="SCE66" s="48"/>
      <c r="SCF66" s="48"/>
      <c r="SCG66" s="48"/>
      <c r="SCH66" s="48"/>
      <c r="SCI66" s="48"/>
      <c r="SCJ66" s="48"/>
      <c r="SCK66" s="48"/>
      <c r="SCL66" s="48"/>
      <c r="SCM66" s="48"/>
      <c r="SCN66" s="48"/>
      <c r="SCO66" s="48"/>
      <c r="SCP66" s="48"/>
      <c r="SCQ66" s="48"/>
      <c r="SCR66" s="48"/>
      <c r="SCS66" s="48"/>
      <c r="SCT66" s="48"/>
      <c r="SCU66" s="48"/>
      <c r="SCV66" s="48"/>
      <c r="SCW66" s="48"/>
      <c r="SCX66" s="48"/>
      <c r="SCY66" s="48"/>
      <c r="SCZ66" s="48"/>
      <c r="SDA66" s="48"/>
      <c r="SDB66" s="48"/>
      <c r="SDC66" s="48"/>
      <c r="SDD66" s="48"/>
      <c r="SDE66" s="48"/>
      <c r="SDF66" s="48"/>
      <c r="SDG66" s="48"/>
      <c r="SDH66" s="48"/>
      <c r="SDI66" s="48"/>
      <c r="SDJ66" s="48"/>
      <c r="SDK66" s="48"/>
      <c r="SDL66" s="48"/>
      <c r="SDM66" s="48"/>
      <c r="SDN66" s="48"/>
      <c r="SDO66" s="48"/>
      <c r="SDP66" s="48"/>
      <c r="SDQ66" s="48"/>
      <c r="SDR66" s="48"/>
      <c r="SDS66" s="48"/>
      <c r="SDT66" s="48"/>
      <c r="SDU66" s="48"/>
      <c r="SDV66" s="48"/>
      <c r="SDW66" s="48"/>
      <c r="SDX66" s="48"/>
      <c r="SDY66" s="48"/>
      <c r="SDZ66" s="48"/>
      <c r="SEA66" s="48"/>
      <c r="SEB66" s="48"/>
      <c r="SEC66" s="48"/>
      <c r="SED66" s="48"/>
      <c r="SEE66" s="48"/>
      <c r="SEF66" s="48"/>
      <c r="SEG66" s="48"/>
      <c r="SEH66" s="48"/>
      <c r="SEI66" s="48"/>
      <c r="SEJ66" s="48"/>
      <c r="SEK66" s="48"/>
      <c r="SEL66" s="48"/>
      <c r="SEM66" s="48"/>
      <c r="SEN66" s="48"/>
      <c r="SEO66" s="48"/>
      <c r="SEP66" s="48"/>
      <c r="SEQ66" s="48"/>
      <c r="SER66" s="48"/>
      <c r="SES66" s="48"/>
      <c r="SET66" s="48"/>
      <c r="SEU66" s="48"/>
      <c r="SEV66" s="48"/>
      <c r="SEW66" s="48"/>
      <c r="SEX66" s="48"/>
      <c r="SEY66" s="48"/>
      <c r="SEZ66" s="48"/>
      <c r="SFA66" s="48"/>
      <c r="SFB66" s="48"/>
      <c r="SFC66" s="48"/>
      <c r="SFD66" s="48"/>
      <c r="SFE66" s="48"/>
      <c r="SFF66" s="48"/>
      <c r="SFG66" s="48"/>
      <c r="SFH66" s="48"/>
      <c r="SFI66" s="48"/>
      <c r="SFJ66" s="48"/>
      <c r="SFK66" s="48"/>
      <c r="SFL66" s="48"/>
      <c r="SFM66" s="48"/>
      <c r="SFN66" s="48"/>
      <c r="SFO66" s="48"/>
      <c r="SFP66" s="48"/>
      <c r="SFQ66" s="48"/>
      <c r="SFR66" s="48"/>
      <c r="SFS66" s="48"/>
      <c r="SFT66" s="48"/>
      <c r="SFU66" s="48"/>
      <c r="SFV66" s="48"/>
      <c r="SFW66" s="48"/>
      <c r="SFX66" s="48"/>
      <c r="SFY66" s="48"/>
      <c r="SFZ66" s="48"/>
      <c r="SGA66" s="48"/>
      <c r="SGB66" s="48"/>
      <c r="SGC66" s="48"/>
      <c r="SGD66" s="48"/>
      <c r="SGE66" s="48"/>
      <c r="SGF66" s="48"/>
      <c r="SGG66" s="48"/>
      <c r="SGH66" s="48"/>
      <c r="SGI66" s="48"/>
      <c r="SGJ66" s="48"/>
      <c r="SGK66" s="48"/>
      <c r="SGL66" s="48"/>
      <c r="SGM66" s="48"/>
      <c r="SGN66" s="48"/>
      <c r="SGO66" s="48"/>
      <c r="SGP66" s="48"/>
      <c r="SGQ66" s="48"/>
      <c r="SGR66" s="48"/>
      <c r="SGS66" s="48"/>
      <c r="SGT66" s="48"/>
      <c r="SGU66" s="48"/>
      <c r="SGV66" s="48"/>
      <c r="SGW66" s="48"/>
      <c r="SGX66" s="48"/>
      <c r="SGY66" s="48"/>
      <c r="SGZ66" s="48"/>
      <c r="SHA66" s="48"/>
      <c r="SHB66" s="48"/>
      <c r="SHC66" s="48"/>
      <c r="SHD66" s="48"/>
      <c r="SHE66" s="48"/>
      <c r="SHF66" s="48"/>
      <c r="SHG66" s="48"/>
      <c r="SHH66" s="48"/>
      <c r="SHI66" s="48"/>
      <c r="SHJ66" s="48"/>
      <c r="SHK66" s="48"/>
      <c r="SHL66" s="48"/>
      <c r="SHM66" s="48"/>
      <c r="SHN66" s="48"/>
      <c r="SHO66" s="48"/>
      <c r="SHP66" s="48"/>
      <c r="SHQ66" s="48"/>
      <c r="SHR66" s="48"/>
      <c r="SHS66" s="48"/>
      <c r="SHT66" s="48"/>
      <c r="SHU66" s="48"/>
      <c r="SHV66" s="48"/>
      <c r="SHW66" s="48"/>
      <c r="SHX66" s="48"/>
      <c r="SHY66" s="48"/>
      <c r="SHZ66" s="48"/>
      <c r="SIA66" s="48"/>
      <c r="SIB66" s="48"/>
      <c r="SIC66" s="48"/>
      <c r="SID66" s="48"/>
      <c r="SIE66" s="48"/>
      <c r="SIF66" s="48"/>
      <c r="SIG66" s="48"/>
      <c r="SIH66" s="48"/>
      <c r="SII66" s="48"/>
      <c r="SIJ66" s="48"/>
      <c r="SIK66" s="48"/>
      <c r="SIL66" s="48"/>
      <c r="SIM66" s="48"/>
      <c r="SIN66" s="48"/>
      <c r="SIO66" s="48"/>
      <c r="SIP66" s="48"/>
      <c r="SIQ66" s="48"/>
      <c r="SIR66" s="48"/>
      <c r="SIS66" s="48"/>
      <c r="SIT66" s="48"/>
      <c r="SIU66" s="48"/>
      <c r="SIV66" s="48"/>
      <c r="SIW66" s="48"/>
      <c r="SIX66" s="48"/>
      <c r="SIY66" s="48"/>
      <c r="SIZ66" s="48"/>
      <c r="SJA66" s="48"/>
      <c r="SJB66" s="48"/>
      <c r="SJC66" s="48"/>
      <c r="SJD66" s="48"/>
      <c r="SJE66" s="48"/>
      <c r="SJF66" s="48"/>
      <c r="SJG66" s="48"/>
      <c r="SJH66" s="48"/>
      <c r="SJI66" s="48"/>
      <c r="SJJ66" s="48"/>
      <c r="SJK66" s="48"/>
      <c r="SJL66" s="48"/>
      <c r="SJM66" s="48"/>
      <c r="SJN66" s="48"/>
      <c r="SJO66" s="48"/>
      <c r="SJP66" s="48"/>
      <c r="SJQ66" s="48"/>
      <c r="SJR66" s="48"/>
      <c r="SJS66" s="48"/>
      <c r="SJT66" s="48"/>
      <c r="SJU66" s="48"/>
      <c r="SJV66" s="48"/>
      <c r="SJW66" s="48"/>
      <c r="SJX66" s="48"/>
      <c r="SJY66" s="48"/>
      <c r="SJZ66" s="48"/>
      <c r="SKA66" s="48"/>
      <c r="SKB66" s="48"/>
      <c r="SKC66" s="48"/>
      <c r="SKD66" s="48"/>
      <c r="SKE66" s="48"/>
      <c r="SKF66" s="48"/>
      <c r="SKG66" s="48"/>
      <c r="SKH66" s="48"/>
      <c r="SKI66" s="48"/>
      <c r="SKJ66" s="48"/>
      <c r="SKK66" s="48"/>
      <c r="SKL66" s="48"/>
      <c r="SKM66" s="48"/>
      <c r="SKN66" s="48"/>
      <c r="SKO66" s="48"/>
      <c r="SKP66" s="48"/>
      <c r="SKQ66" s="48"/>
      <c r="SKR66" s="48"/>
      <c r="SKS66" s="48"/>
      <c r="SKT66" s="48"/>
      <c r="SKU66" s="48"/>
      <c r="SKV66" s="48"/>
      <c r="SKW66" s="48"/>
      <c r="SKX66" s="48"/>
      <c r="SKY66" s="48"/>
      <c r="SKZ66" s="48"/>
      <c r="SLA66" s="48"/>
      <c r="SLB66" s="48"/>
      <c r="SLC66" s="48"/>
      <c r="SLD66" s="48"/>
      <c r="SLE66" s="48"/>
      <c r="SLF66" s="48"/>
      <c r="SLG66" s="48"/>
      <c r="SLH66" s="48"/>
      <c r="SLI66" s="48"/>
      <c r="SLJ66" s="48"/>
      <c r="SLK66" s="48"/>
      <c r="SLL66" s="48"/>
      <c r="SLM66" s="48"/>
      <c r="SLN66" s="48"/>
      <c r="SLO66" s="48"/>
      <c r="SLP66" s="48"/>
      <c r="SLQ66" s="48"/>
      <c r="SLR66" s="48"/>
      <c r="SLS66" s="48"/>
      <c r="SLT66" s="48"/>
      <c r="SLU66" s="48"/>
      <c r="SLV66" s="48"/>
      <c r="SLW66" s="48"/>
      <c r="SLX66" s="48"/>
      <c r="SLY66" s="48"/>
      <c r="SLZ66" s="48"/>
      <c r="SMA66" s="48"/>
      <c r="SMB66" s="48"/>
      <c r="SMC66" s="48"/>
      <c r="SMD66" s="48"/>
      <c r="SME66" s="48"/>
      <c r="SMF66" s="48"/>
      <c r="SMG66" s="48"/>
      <c r="SMH66" s="48"/>
      <c r="SMI66" s="48"/>
      <c r="SMJ66" s="48"/>
      <c r="SMK66" s="48"/>
      <c r="SML66" s="48"/>
      <c r="SMM66" s="48"/>
      <c r="SMN66" s="48"/>
      <c r="SMO66" s="48"/>
      <c r="SMP66" s="48"/>
      <c r="SMQ66" s="48"/>
      <c r="SMR66" s="48"/>
      <c r="SMS66" s="48"/>
      <c r="SMT66" s="48"/>
      <c r="SMU66" s="48"/>
      <c r="SMV66" s="48"/>
      <c r="SMW66" s="48"/>
      <c r="SMX66" s="48"/>
      <c r="SMY66" s="48"/>
      <c r="SMZ66" s="48"/>
      <c r="SNA66" s="48"/>
      <c r="SNB66" s="48"/>
      <c r="SNC66" s="48"/>
      <c r="SND66" s="48"/>
      <c r="SNE66" s="48"/>
      <c r="SNF66" s="48"/>
      <c r="SNG66" s="48"/>
      <c r="SNH66" s="48"/>
      <c r="SNI66" s="48"/>
      <c r="SNJ66" s="48"/>
      <c r="SNK66" s="48"/>
      <c r="SNL66" s="48"/>
      <c r="SNM66" s="48"/>
      <c r="SNN66" s="48"/>
      <c r="SNO66" s="48"/>
      <c r="SNP66" s="48"/>
      <c r="SNQ66" s="48"/>
      <c r="SNR66" s="48"/>
      <c r="SNS66" s="48"/>
      <c r="SNT66" s="48"/>
      <c r="SNU66" s="48"/>
      <c r="SNV66" s="48"/>
      <c r="SNW66" s="48"/>
      <c r="SNX66" s="48"/>
      <c r="SNY66" s="48"/>
      <c r="SNZ66" s="48"/>
      <c r="SOA66" s="48"/>
      <c r="SOB66" s="48"/>
      <c r="SOC66" s="48"/>
      <c r="SOD66" s="48"/>
      <c r="SOE66" s="48"/>
      <c r="SOF66" s="48"/>
      <c r="SOG66" s="48"/>
      <c r="SOH66" s="48"/>
      <c r="SOI66" s="48"/>
      <c r="SOJ66" s="48"/>
      <c r="SOK66" s="48"/>
      <c r="SOL66" s="48"/>
      <c r="SOM66" s="48"/>
      <c r="SON66" s="48"/>
      <c r="SOO66" s="48"/>
      <c r="SOP66" s="48"/>
      <c r="SOQ66" s="48"/>
      <c r="SOR66" s="48"/>
      <c r="SOS66" s="48"/>
      <c r="SOT66" s="48"/>
      <c r="SOU66" s="48"/>
      <c r="SOV66" s="48"/>
      <c r="SOW66" s="48"/>
      <c r="SOX66" s="48"/>
      <c r="SOY66" s="48"/>
      <c r="SOZ66" s="48"/>
      <c r="SPA66" s="48"/>
      <c r="SPB66" s="48"/>
      <c r="SPC66" s="48"/>
      <c r="SPD66" s="48"/>
      <c r="SPE66" s="48"/>
      <c r="SPF66" s="48"/>
      <c r="SPG66" s="48"/>
      <c r="SPH66" s="48"/>
      <c r="SPI66" s="48"/>
      <c r="SPJ66" s="48"/>
      <c r="SPK66" s="48"/>
      <c r="SPL66" s="48"/>
      <c r="SPM66" s="48"/>
      <c r="SPN66" s="48"/>
      <c r="SPO66" s="48"/>
      <c r="SPP66" s="48"/>
      <c r="SPQ66" s="48"/>
      <c r="SPR66" s="48"/>
      <c r="SPS66" s="48"/>
      <c r="SPT66" s="48"/>
      <c r="SPU66" s="48"/>
      <c r="SPV66" s="48"/>
      <c r="SPW66" s="48"/>
      <c r="SPX66" s="48"/>
      <c r="SPY66" s="48"/>
      <c r="SPZ66" s="48"/>
      <c r="SQA66" s="48"/>
      <c r="SQB66" s="48"/>
      <c r="SQC66" s="48"/>
      <c r="SQD66" s="48"/>
      <c r="SQE66" s="48"/>
      <c r="SQF66" s="48"/>
      <c r="SQG66" s="48"/>
      <c r="SQH66" s="48"/>
      <c r="SQI66" s="48"/>
      <c r="SQJ66" s="48"/>
      <c r="SQK66" s="48"/>
      <c r="SQL66" s="48"/>
      <c r="SQM66" s="48"/>
      <c r="SQN66" s="48"/>
      <c r="SQO66" s="48"/>
      <c r="SQP66" s="48"/>
      <c r="SQQ66" s="48"/>
      <c r="SQR66" s="48"/>
      <c r="SQS66" s="48"/>
      <c r="SQT66" s="48"/>
      <c r="SQU66" s="48"/>
      <c r="SQV66" s="48"/>
      <c r="SQW66" s="48"/>
      <c r="SQX66" s="48"/>
      <c r="SQY66" s="48"/>
      <c r="SQZ66" s="48"/>
      <c r="SRA66" s="48"/>
      <c r="SRB66" s="48"/>
      <c r="SRC66" s="48"/>
      <c r="SRD66" s="48"/>
      <c r="SRE66" s="48"/>
      <c r="SRF66" s="48"/>
      <c r="SRG66" s="48"/>
      <c r="SRH66" s="48"/>
      <c r="SRI66" s="48"/>
      <c r="SRJ66" s="48"/>
      <c r="SRK66" s="48"/>
      <c r="SRL66" s="48"/>
      <c r="SRM66" s="48"/>
      <c r="SRN66" s="48"/>
      <c r="SRO66" s="48"/>
      <c r="SRP66" s="48"/>
      <c r="SRQ66" s="48"/>
      <c r="SRR66" s="48"/>
      <c r="SRS66" s="48"/>
      <c r="SRT66" s="48"/>
      <c r="SRU66" s="48"/>
      <c r="SRV66" s="48"/>
      <c r="SRW66" s="48"/>
      <c r="SRX66" s="48"/>
      <c r="SRY66" s="48"/>
      <c r="SRZ66" s="48"/>
      <c r="SSA66" s="48"/>
      <c r="SSB66" s="48"/>
      <c r="SSC66" s="48"/>
      <c r="SSD66" s="48"/>
      <c r="SSE66" s="48"/>
      <c r="SSF66" s="48"/>
      <c r="SSG66" s="48"/>
      <c r="SSH66" s="48"/>
      <c r="SSI66" s="48"/>
      <c r="SSJ66" s="48"/>
      <c r="SSK66" s="48"/>
      <c r="SSL66" s="48"/>
      <c r="SSM66" s="48"/>
      <c r="SSN66" s="48"/>
      <c r="SSO66" s="48"/>
      <c r="SSP66" s="48"/>
      <c r="SSQ66" s="48"/>
      <c r="SSR66" s="48"/>
      <c r="SSS66" s="48"/>
      <c r="SST66" s="48"/>
      <c r="SSU66" s="48"/>
      <c r="SSV66" s="48"/>
      <c r="SSW66" s="48"/>
      <c r="SSX66" s="48"/>
      <c r="SSY66" s="48"/>
      <c r="SSZ66" s="48"/>
      <c r="STA66" s="48"/>
      <c r="STB66" s="48"/>
      <c r="STC66" s="48"/>
      <c r="STD66" s="48"/>
      <c r="STE66" s="48"/>
      <c r="STF66" s="48"/>
      <c r="STG66" s="48"/>
      <c r="STH66" s="48"/>
      <c r="STI66" s="48"/>
      <c r="STJ66" s="48"/>
      <c r="STK66" s="48"/>
      <c r="STL66" s="48"/>
      <c r="STM66" s="48"/>
      <c r="STN66" s="48"/>
      <c r="STO66" s="48"/>
      <c r="STP66" s="48"/>
      <c r="STQ66" s="48"/>
      <c r="STR66" s="48"/>
      <c r="STS66" s="48"/>
      <c r="STT66" s="48"/>
      <c r="STU66" s="48"/>
      <c r="STV66" s="48"/>
      <c r="STW66" s="48"/>
      <c r="STX66" s="48"/>
      <c r="STY66" s="48"/>
      <c r="STZ66" s="48"/>
      <c r="SUA66" s="48"/>
      <c r="SUB66" s="48"/>
      <c r="SUC66" s="48"/>
      <c r="SUD66" s="48"/>
      <c r="SUE66" s="48"/>
      <c r="SUF66" s="48"/>
      <c r="SUG66" s="48"/>
      <c r="SUH66" s="48"/>
      <c r="SUI66" s="48"/>
      <c r="SUJ66" s="48"/>
      <c r="SUK66" s="48"/>
      <c r="SUL66" s="48"/>
      <c r="SUM66" s="48"/>
      <c r="SUN66" s="48"/>
      <c r="SUO66" s="48"/>
      <c r="SUP66" s="48"/>
      <c r="SUQ66" s="48"/>
      <c r="SUR66" s="48"/>
      <c r="SUS66" s="48"/>
      <c r="SUT66" s="48"/>
      <c r="SUU66" s="48"/>
      <c r="SUV66" s="48"/>
      <c r="SUW66" s="48"/>
      <c r="SUX66" s="48"/>
      <c r="SUY66" s="48"/>
      <c r="SUZ66" s="48"/>
      <c r="SVA66" s="48"/>
      <c r="SVB66" s="48"/>
      <c r="SVC66" s="48"/>
      <c r="SVD66" s="48"/>
      <c r="SVE66" s="48"/>
      <c r="SVF66" s="48"/>
      <c r="SVG66" s="48"/>
      <c r="SVH66" s="48"/>
      <c r="SVI66" s="48"/>
      <c r="SVJ66" s="48"/>
      <c r="SVK66" s="48"/>
      <c r="SVL66" s="48"/>
      <c r="SVM66" s="48"/>
      <c r="SVN66" s="48"/>
      <c r="SVO66" s="48"/>
      <c r="SVP66" s="48"/>
      <c r="SVQ66" s="48"/>
      <c r="SVR66" s="48"/>
      <c r="SVS66" s="48"/>
      <c r="SVT66" s="48"/>
      <c r="SVU66" s="48"/>
      <c r="SVV66" s="48"/>
      <c r="SVW66" s="48"/>
      <c r="SVX66" s="48"/>
      <c r="SVY66" s="48"/>
      <c r="SVZ66" s="48"/>
      <c r="SWA66" s="48"/>
      <c r="SWB66" s="48"/>
      <c r="SWC66" s="48"/>
      <c r="SWD66" s="48"/>
      <c r="SWE66" s="48"/>
      <c r="SWF66" s="48"/>
      <c r="SWG66" s="48"/>
      <c r="SWH66" s="48"/>
      <c r="SWI66" s="48"/>
      <c r="SWJ66" s="48"/>
      <c r="SWK66" s="48"/>
      <c r="SWL66" s="48"/>
      <c r="SWM66" s="48"/>
      <c r="SWN66" s="48"/>
      <c r="SWO66" s="48"/>
      <c r="SWP66" s="48"/>
      <c r="SWQ66" s="48"/>
      <c r="SWR66" s="48"/>
      <c r="SWS66" s="48"/>
      <c r="SWT66" s="48"/>
      <c r="SWU66" s="48"/>
      <c r="SWV66" s="48"/>
      <c r="SWW66" s="48"/>
      <c r="SWX66" s="48"/>
      <c r="SWY66" s="48"/>
      <c r="SWZ66" s="48"/>
      <c r="SXA66" s="48"/>
      <c r="SXB66" s="48"/>
      <c r="SXC66" s="48"/>
      <c r="SXD66" s="48"/>
      <c r="SXE66" s="48"/>
      <c r="SXF66" s="48"/>
      <c r="SXG66" s="48"/>
      <c r="SXH66" s="48"/>
      <c r="SXI66" s="48"/>
      <c r="SXJ66" s="48"/>
      <c r="SXK66" s="48"/>
      <c r="SXL66" s="48"/>
      <c r="SXM66" s="48"/>
      <c r="SXN66" s="48"/>
      <c r="SXO66" s="48"/>
      <c r="SXP66" s="48"/>
      <c r="SXQ66" s="48"/>
      <c r="SXR66" s="48"/>
      <c r="SXS66" s="48"/>
      <c r="SXT66" s="48"/>
      <c r="SXU66" s="48"/>
      <c r="SXV66" s="48"/>
      <c r="SXW66" s="48"/>
      <c r="SXX66" s="48"/>
      <c r="SXY66" s="48"/>
      <c r="SXZ66" s="48"/>
      <c r="SYA66" s="48"/>
      <c r="SYB66" s="48"/>
      <c r="SYC66" s="48"/>
      <c r="SYD66" s="48"/>
      <c r="SYE66" s="48"/>
      <c r="SYF66" s="48"/>
      <c r="SYG66" s="48"/>
      <c r="SYH66" s="48"/>
      <c r="SYI66" s="48"/>
      <c r="SYJ66" s="48"/>
      <c r="SYK66" s="48"/>
      <c r="SYL66" s="48"/>
      <c r="SYM66" s="48"/>
      <c r="SYN66" s="48"/>
      <c r="SYO66" s="48"/>
      <c r="SYP66" s="48"/>
      <c r="SYQ66" s="48"/>
      <c r="SYR66" s="48"/>
      <c r="SYS66" s="48"/>
      <c r="SYT66" s="48"/>
      <c r="SYU66" s="48"/>
      <c r="SYV66" s="48"/>
      <c r="SYW66" s="48"/>
      <c r="SYX66" s="48"/>
      <c r="SYY66" s="48"/>
      <c r="SYZ66" s="48"/>
      <c r="SZA66" s="48"/>
      <c r="SZB66" s="48"/>
      <c r="SZC66" s="48"/>
      <c r="SZD66" s="48"/>
      <c r="SZE66" s="48"/>
      <c r="SZF66" s="48"/>
      <c r="SZG66" s="48"/>
      <c r="SZH66" s="48"/>
      <c r="SZI66" s="48"/>
      <c r="SZJ66" s="48"/>
      <c r="SZK66" s="48"/>
      <c r="SZL66" s="48"/>
      <c r="SZM66" s="48"/>
      <c r="SZN66" s="48"/>
      <c r="SZO66" s="48"/>
      <c r="SZP66" s="48"/>
      <c r="SZQ66" s="48"/>
      <c r="SZR66" s="48"/>
      <c r="SZS66" s="48"/>
      <c r="SZT66" s="48"/>
      <c r="SZU66" s="48"/>
      <c r="SZV66" s="48"/>
      <c r="SZW66" s="48"/>
      <c r="SZX66" s="48"/>
      <c r="SZY66" s="48"/>
      <c r="SZZ66" s="48"/>
      <c r="TAA66" s="48"/>
      <c r="TAB66" s="48"/>
      <c r="TAC66" s="48"/>
      <c r="TAD66" s="48"/>
      <c r="TAE66" s="48"/>
      <c r="TAF66" s="48"/>
      <c r="TAG66" s="48"/>
      <c r="TAH66" s="48"/>
      <c r="TAI66" s="48"/>
      <c r="TAJ66" s="48"/>
      <c r="TAK66" s="48"/>
      <c r="TAL66" s="48"/>
      <c r="TAM66" s="48"/>
      <c r="TAN66" s="48"/>
      <c r="TAO66" s="48"/>
      <c r="TAP66" s="48"/>
      <c r="TAQ66" s="48"/>
      <c r="TAR66" s="48"/>
      <c r="TAS66" s="48"/>
      <c r="TAT66" s="48"/>
      <c r="TAU66" s="48"/>
      <c r="TAV66" s="48"/>
      <c r="TAW66" s="48"/>
      <c r="TAX66" s="48"/>
      <c r="TAY66" s="48"/>
      <c r="TAZ66" s="48"/>
      <c r="TBA66" s="48"/>
      <c r="TBB66" s="48"/>
      <c r="TBC66" s="48"/>
      <c r="TBD66" s="48"/>
      <c r="TBE66" s="48"/>
      <c r="TBF66" s="48"/>
      <c r="TBG66" s="48"/>
      <c r="TBH66" s="48"/>
      <c r="TBI66" s="48"/>
      <c r="TBJ66" s="48"/>
      <c r="TBK66" s="48"/>
      <c r="TBL66" s="48"/>
      <c r="TBM66" s="48"/>
      <c r="TBN66" s="48"/>
      <c r="TBO66" s="48"/>
      <c r="TBP66" s="48"/>
      <c r="TBQ66" s="48"/>
      <c r="TBR66" s="48"/>
      <c r="TBS66" s="48"/>
      <c r="TBT66" s="48"/>
      <c r="TBU66" s="48"/>
      <c r="TBV66" s="48"/>
      <c r="TBW66" s="48"/>
      <c r="TBX66" s="48"/>
      <c r="TBY66" s="48"/>
      <c r="TBZ66" s="48"/>
      <c r="TCA66" s="48"/>
      <c r="TCB66" s="48"/>
      <c r="TCC66" s="48"/>
      <c r="TCD66" s="48"/>
      <c r="TCE66" s="48"/>
      <c r="TCF66" s="48"/>
      <c r="TCG66" s="48"/>
      <c r="TCH66" s="48"/>
      <c r="TCI66" s="48"/>
      <c r="TCJ66" s="48"/>
      <c r="TCK66" s="48"/>
      <c r="TCL66" s="48"/>
      <c r="TCM66" s="48"/>
      <c r="TCN66" s="48"/>
      <c r="TCO66" s="48"/>
      <c r="TCP66" s="48"/>
      <c r="TCQ66" s="48"/>
      <c r="TCR66" s="48"/>
      <c r="TCS66" s="48"/>
      <c r="TCT66" s="48"/>
      <c r="TCU66" s="48"/>
      <c r="TCV66" s="48"/>
      <c r="TCW66" s="48"/>
      <c r="TCX66" s="48"/>
      <c r="TCY66" s="48"/>
      <c r="TCZ66" s="48"/>
      <c r="TDA66" s="48"/>
      <c r="TDB66" s="48"/>
      <c r="TDC66" s="48"/>
      <c r="TDD66" s="48"/>
      <c r="TDE66" s="48"/>
      <c r="TDF66" s="48"/>
      <c r="TDG66" s="48"/>
      <c r="TDH66" s="48"/>
      <c r="TDI66" s="48"/>
      <c r="TDJ66" s="48"/>
      <c r="TDK66" s="48"/>
      <c r="TDL66" s="48"/>
      <c r="TDM66" s="48"/>
      <c r="TDN66" s="48"/>
      <c r="TDO66" s="48"/>
      <c r="TDP66" s="48"/>
      <c r="TDQ66" s="48"/>
      <c r="TDR66" s="48"/>
      <c r="TDS66" s="48"/>
      <c r="TDT66" s="48"/>
      <c r="TDU66" s="48"/>
      <c r="TDV66" s="48"/>
      <c r="TDW66" s="48"/>
      <c r="TDX66" s="48"/>
      <c r="TDY66" s="48"/>
      <c r="TDZ66" s="48"/>
      <c r="TEA66" s="48"/>
      <c r="TEB66" s="48"/>
      <c r="TEC66" s="48"/>
      <c r="TED66" s="48"/>
      <c r="TEE66" s="48"/>
      <c r="TEF66" s="48"/>
      <c r="TEG66" s="48"/>
      <c r="TEH66" s="48"/>
      <c r="TEI66" s="48"/>
      <c r="TEJ66" s="48"/>
      <c r="TEK66" s="48"/>
      <c r="TEL66" s="48"/>
      <c r="TEM66" s="48"/>
      <c r="TEN66" s="48"/>
      <c r="TEO66" s="48"/>
      <c r="TEP66" s="48"/>
      <c r="TEQ66" s="48"/>
      <c r="TER66" s="48"/>
      <c r="TES66" s="48"/>
      <c r="TET66" s="48"/>
      <c r="TEU66" s="48"/>
      <c r="TEV66" s="48"/>
      <c r="TEW66" s="48"/>
      <c r="TEX66" s="48"/>
      <c r="TEY66" s="48"/>
      <c r="TEZ66" s="48"/>
      <c r="TFA66" s="48"/>
      <c r="TFB66" s="48"/>
      <c r="TFC66" s="48"/>
      <c r="TFD66" s="48"/>
      <c r="TFE66" s="48"/>
      <c r="TFF66" s="48"/>
      <c r="TFG66" s="48"/>
      <c r="TFH66" s="48"/>
      <c r="TFI66" s="48"/>
      <c r="TFJ66" s="48"/>
      <c r="TFK66" s="48"/>
      <c r="TFL66" s="48"/>
      <c r="TFM66" s="48"/>
      <c r="TFN66" s="48"/>
      <c r="TFO66" s="48"/>
      <c r="TFP66" s="48"/>
      <c r="TFQ66" s="48"/>
      <c r="TFR66" s="48"/>
      <c r="TFS66" s="48"/>
      <c r="TFT66" s="48"/>
      <c r="TFU66" s="48"/>
      <c r="TFV66" s="48"/>
      <c r="TFW66" s="48"/>
      <c r="TFX66" s="48"/>
      <c r="TFY66" s="48"/>
      <c r="TFZ66" s="48"/>
      <c r="TGA66" s="48"/>
      <c r="TGB66" s="48"/>
      <c r="TGC66" s="48"/>
      <c r="TGD66" s="48"/>
      <c r="TGE66" s="48"/>
      <c r="TGF66" s="48"/>
      <c r="TGG66" s="48"/>
      <c r="TGH66" s="48"/>
      <c r="TGI66" s="48"/>
      <c r="TGJ66" s="48"/>
      <c r="TGK66" s="48"/>
      <c r="TGL66" s="48"/>
      <c r="TGM66" s="48"/>
      <c r="TGN66" s="48"/>
      <c r="TGO66" s="48"/>
      <c r="TGP66" s="48"/>
      <c r="TGQ66" s="48"/>
      <c r="TGR66" s="48"/>
      <c r="TGS66" s="48"/>
      <c r="TGT66" s="48"/>
      <c r="TGU66" s="48"/>
      <c r="TGV66" s="48"/>
      <c r="TGW66" s="48"/>
      <c r="TGX66" s="48"/>
      <c r="TGY66" s="48"/>
      <c r="TGZ66" s="48"/>
      <c r="THA66" s="48"/>
      <c r="THB66" s="48"/>
      <c r="THC66" s="48"/>
      <c r="THD66" s="48"/>
      <c r="THE66" s="48"/>
      <c r="THF66" s="48"/>
      <c r="THG66" s="48"/>
      <c r="THH66" s="48"/>
      <c r="THI66" s="48"/>
      <c r="THJ66" s="48"/>
      <c r="THK66" s="48"/>
      <c r="THL66" s="48"/>
      <c r="THM66" s="48"/>
      <c r="THN66" s="48"/>
      <c r="THO66" s="48"/>
      <c r="THP66" s="48"/>
      <c r="THQ66" s="48"/>
      <c r="THR66" s="48"/>
      <c r="THS66" s="48"/>
      <c r="THT66" s="48"/>
      <c r="THU66" s="48"/>
      <c r="THV66" s="48"/>
      <c r="THW66" s="48"/>
      <c r="THX66" s="48"/>
      <c r="THY66" s="48"/>
      <c r="THZ66" s="48"/>
      <c r="TIA66" s="48"/>
      <c r="TIB66" s="48"/>
      <c r="TIC66" s="48"/>
      <c r="TID66" s="48"/>
      <c r="TIE66" s="48"/>
      <c r="TIF66" s="48"/>
      <c r="TIG66" s="48"/>
      <c r="TIH66" s="48"/>
      <c r="TII66" s="48"/>
      <c r="TIJ66" s="48"/>
      <c r="TIK66" s="48"/>
      <c r="TIL66" s="48"/>
      <c r="TIM66" s="48"/>
      <c r="TIN66" s="48"/>
      <c r="TIO66" s="48"/>
      <c r="TIP66" s="48"/>
      <c r="TIQ66" s="48"/>
      <c r="TIR66" s="48"/>
      <c r="TIS66" s="48"/>
      <c r="TIT66" s="48"/>
      <c r="TIU66" s="48"/>
      <c r="TIV66" s="48"/>
      <c r="TIW66" s="48"/>
      <c r="TIX66" s="48"/>
      <c r="TIY66" s="48"/>
      <c r="TIZ66" s="48"/>
      <c r="TJA66" s="48"/>
      <c r="TJB66" s="48"/>
      <c r="TJC66" s="48"/>
      <c r="TJD66" s="48"/>
      <c r="TJE66" s="48"/>
      <c r="TJF66" s="48"/>
      <c r="TJG66" s="48"/>
      <c r="TJH66" s="48"/>
      <c r="TJI66" s="48"/>
      <c r="TJJ66" s="48"/>
      <c r="TJK66" s="48"/>
      <c r="TJL66" s="48"/>
      <c r="TJM66" s="48"/>
      <c r="TJN66" s="48"/>
      <c r="TJO66" s="48"/>
      <c r="TJP66" s="48"/>
      <c r="TJQ66" s="48"/>
      <c r="TJR66" s="48"/>
      <c r="TJS66" s="48"/>
      <c r="TJT66" s="48"/>
      <c r="TJU66" s="48"/>
      <c r="TJV66" s="48"/>
      <c r="TJW66" s="48"/>
      <c r="TJX66" s="48"/>
      <c r="TJY66" s="48"/>
      <c r="TJZ66" s="48"/>
      <c r="TKA66" s="48"/>
      <c r="TKB66" s="48"/>
      <c r="TKC66" s="48"/>
      <c r="TKD66" s="48"/>
      <c r="TKE66" s="48"/>
      <c r="TKF66" s="48"/>
      <c r="TKG66" s="48"/>
      <c r="TKH66" s="48"/>
      <c r="TKI66" s="48"/>
      <c r="TKJ66" s="48"/>
      <c r="TKK66" s="48"/>
      <c r="TKL66" s="48"/>
      <c r="TKM66" s="48"/>
      <c r="TKN66" s="48"/>
      <c r="TKO66" s="48"/>
      <c r="TKP66" s="48"/>
      <c r="TKQ66" s="48"/>
      <c r="TKR66" s="48"/>
      <c r="TKS66" s="48"/>
      <c r="TKT66" s="48"/>
      <c r="TKU66" s="48"/>
      <c r="TKV66" s="48"/>
      <c r="TKW66" s="48"/>
      <c r="TKX66" s="48"/>
      <c r="TKY66" s="48"/>
      <c r="TKZ66" s="48"/>
      <c r="TLA66" s="48"/>
      <c r="TLB66" s="48"/>
      <c r="TLC66" s="48"/>
      <c r="TLD66" s="48"/>
      <c r="TLE66" s="48"/>
      <c r="TLF66" s="48"/>
      <c r="TLG66" s="48"/>
      <c r="TLH66" s="48"/>
      <c r="TLI66" s="48"/>
      <c r="TLJ66" s="48"/>
      <c r="TLK66" s="48"/>
      <c r="TLL66" s="48"/>
      <c r="TLM66" s="48"/>
      <c r="TLN66" s="48"/>
      <c r="TLO66" s="48"/>
      <c r="TLP66" s="48"/>
      <c r="TLQ66" s="48"/>
      <c r="TLR66" s="48"/>
      <c r="TLS66" s="48"/>
      <c r="TLT66" s="48"/>
      <c r="TLU66" s="48"/>
      <c r="TLV66" s="48"/>
      <c r="TLW66" s="48"/>
      <c r="TLX66" s="48"/>
      <c r="TLY66" s="48"/>
      <c r="TLZ66" s="48"/>
      <c r="TMA66" s="48"/>
      <c r="TMB66" s="48"/>
      <c r="TMC66" s="48"/>
      <c r="TMD66" s="48"/>
      <c r="TME66" s="48"/>
      <c r="TMF66" s="48"/>
      <c r="TMG66" s="48"/>
      <c r="TMH66" s="48"/>
      <c r="TMI66" s="48"/>
      <c r="TMJ66" s="48"/>
      <c r="TMK66" s="48"/>
      <c r="TML66" s="48"/>
      <c r="TMM66" s="48"/>
      <c r="TMN66" s="48"/>
      <c r="TMO66" s="48"/>
      <c r="TMP66" s="48"/>
      <c r="TMQ66" s="48"/>
      <c r="TMR66" s="48"/>
      <c r="TMS66" s="48"/>
      <c r="TMT66" s="48"/>
      <c r="TMU66" s="48"/>
      <c r="TMV66" s="48"/>
      <c r="TMW66" s="48"/>
      <c r="TMX66" s="48"/>
      <c r="TMY66" s="48"/>
      <c r="TMZ66" s="48"/>
      <c r="TNA66" s="48"/>
      <c r="TNB66" s="48"/>
      <c r="TNC66" s="48"/>
      <c r="TND66" s="48"/>
      <c r="TNE66" s="48"/>
      <c r="TNF66" s="48"/>
      <c r="TNG66" s="48"/>
      <c r="TNH66" s="48"/>
      <c r="TNI66" s="48"/>
      <c r="TNJ66" s="48"/>
      <c r="TNK66" s="48"/>
      <c r="TNL66" s="48"/>
      <c r="TNM66" s="48"/>
      <c r="TNN66" s="48"/>
      <c r="TNO66" s="48"/>
      <c r="TNP66" s="48"/>
      <c r="TNQ66" s="48"/>
      <c r="TNR66" s="48"/>
      <c r="TNS66" s="48"/>
      <c r="TNT66" s="48"/>
      <c r="TNU66" s="48"/>
      <c r="TNV66" s="48"/>
      <c r="TNW66" s="48"/>
      <c r="TNX66" s="48"/>
      <c r="TNY66" s="48"/>
      <c r="TNZ66" s="48"/>
      <c r="TOA66" s="48"/>
      <c r="TOB66" s="48"/>
      <c r="TOC66" s="48"/>
      <c r="TOD66" s="48"/>
      <c r="TOE66" s="48"/>
      <c r="TOF66" s="48"/>
      <c r="TOG66" s="48"/>
      <c r="TOH66" s="48"/>
      <c r="TOI66" s="48"/>
      <c r="TOJ66" s="48"/>
      <c r="TOK66" s="48"/>
      <c r="TOL66" s="48"/>
      <c r="TOM66" s="48"/>
      <c r="TON66" s="48"/>
      <c r="TOO66" s="48"/>
      <c r="TOP66" s="48"/>
      <c r="TOQ66" s="48"/>
      <c r="TOR66" s="48"/>
      <c r="TOS66" s="48"/>
      <c r="TOT66" s="48"/>
      <c r="TOU66" s="48"/>
      <c r="TOV66" s="48"/>
      <c r="TOW66" s="48"/>
      <c r="TOX66" s="48"/>
      <c r="TOY66" s="48"/>
      <c r="TOZ66" s="48"/>
      <c r="TPA66" s="48"/>
      <c r="TPB66" s="48"/>
      <c r="TPC66" s="48"/>
      <c r="TPD66" s="48"/>
      <c r="TPE66" s="48"/>
      <c r="TPF66" s="48"/>
      <c r="TPG66" s="48"/>
      <c r="TPH66" s="48"/>
      <c r="TPI66" s="48"/>
      <c r="TPJ66" s="48"/>
      <c r="TPK66" s="48"/>
      <c r="TPL66" s="48"/>
      <c r="TPM66" s="48"/>
      <c r="TPN66" s="48"/>
      <c r="TPO66" s="48"/>
      <c r="TPP66" s="48"/>
      <c r="TPQ66" s="48"/>
      <c r="TPR66" s="48"/>
      <c r="TPS66" s="48"/>
      <c r="TPT66" s="48"/>
      <c r="TPU66" s="48"/>
      <c r="TPV66" s="48"/>
      <c r="TPW66" s="48"/>
      <c r="TPX66" s="48"/>
      <c r="TPY66" s="48"/>
      <c r="TPZ66" s="48"/>
      <c r="TQA66" s="48"/>
      <c r="TQB66" s="48"/>
      <c r="TQC66" s="48"/>
      <c r="TQD66" s="48"/>
      <c r="TQE66" s="48"/>
      <c r="TQF66" s="48"/>
      <c r="TQG66" s="48"/>
      <c r="TQH66" s="48"/>
      <c r="TQI66" s="48"/>
      <c r="TQJ66" s="48"/>
      <c r="TQK66" s="48"/>
      <c r="TQL66" s="48"/>
      <c r="TQM66" s="48"/>
      <c r="TQN66" s="48"/>
      <c r="TQO66" s="48"/>
      <c r="TQP66" s="48"/>
      <c r="TQQ66" s="48"/>
      <c r="TQR66" s="48"/>
      <c r="TQS66" s="48"/>
      <c r="TQT66" s="48"/>
      <c r="TQU66" s="48"/>
      <c r="TQV66" s="48"/>
      <c r="TQW66" s="48"/>
      <c r="TQX66" s="48"/>
      <c r="TQY66" s="48"/>
      <c r="TQZ66" s="48"/>
      <c r="TRA66" s="48"/>
      <c r="TRB66" s="48"/>
      <c r="TRC66" s="48"/>
      <c r="TRD66" s="48"/>
      <c r="TRE66" s="48"/>
      <c r="TRF66" s="48"/>
      <c r="TRG66" s="48"/>
      <c r="TRH66" s="48"/>
      <c r="TRI66" s="48"/>
      <c r="TRJ66" s="48"/>
      <c r="TRK66" s="48"/>
      <c r="TRL66" s="48"/>
      <c r="TRM66" s="48"/>
      <c r="TRN66" s="48"/>
      <c r="TRO66" s="48"/>
      <c r="TRP66" s="48"/>
      <c r="TRQ66" s="48"/>
      <c r="TRR66" s="48"/>
      <c r="TRS66" s="48"/>
      <c r="TRT66" s="48"/>
      <c r="TRU66" s="48"/>
      <c r="TRV66" s="48"/>
      <c r="TRW66" s="48"/>
      <c r="TRX66" s="48"/>
      <c r="TRY66" s="48"/>
      <c r="TRZ66" s="48"/>
      <c r="TSA66" s="48"/>
      <c r="TSB66" s="48"/>
      <c r="TSC66" s="48"/>
      <c r="TSD66" s="48"/>
      <c r="TSE66" s="48"/>
      <c r="TSF66" s="48"/>
      <c r="TSG66" s="48"/>
      <c r="TSH66" s="48"/>
      <c r="TSI66" s="48"/>
      <c r="TSJ66" s="48"/>
      <c r="TSK66" s="48"/>
      <c r="TSL66" s="48"/>
      <c r="TSM66" s="48"/>
      <c r="TSN66" s="48"/>
      <c r="TSO66" s="48"/>
      <c r="TSP66" s="48"/>
      <c r="TSQ66" s="48"/>
      <c r="TSR66" s="48"/>
      <c r="TSS66" s="48"/>
      <c r="TST66" s="48"/>
      <c r="TSU66" s="48"/>
      <c r="TSV66" s="48"/>
      <c r="TSW66" s="48"/>
      <c r="TSX66" s="48"/>
      <c r="TSY66" s="48"/>
      <c r="TSZ66" s="48"/>
      <c r="TTA66" s="48"/>
      <c r="TTB66" s="48"/>
      <c r="TTC66" s="48"/>
      <c r="TTD66" s="48"/>
      <c r="TTE66" s="48"/>
      <c r="TTF66" s="48"/>
      <c r="TTG66" s="48"/>
      <c r="TTH66" s="48"/>
      <c r="TTI66" s="48"/>
      <c r="TTJ66" s="48"/>
      <c r="TTK66" s="48"/>
      <c r="TTL66" s="48"/>
      <c r="TTM66" s="48"/>
      <c r="TTN66" s="48"/>
      <c r="TTO66" s="48"/>
      <c r="TTP66" s="48"/>
      <c r="TTQ66" s="48"/>
      <c r="TTR66" s="48"/>
      <c r="TTS66" s="48"/>
      <c r="TTT66" s="48"/>
      <c r="TTU66" s="48"/>
      <c r="TTV66" s="48"/>
      <c r="TTW66" s="48"/>
      <c r="TTX66" s="48"/>
      <c r="TTY66" s="48"/>
      <c r="TTZ66" s="48"/>
      <c r="TUA66" s="48"/>
      <c r="TUB66" s="48"/>
      <c r="TUC66" s="48"/>
      <c r="TUD66" s="48"/>
      <c r="TUE66" s="48"/>
      <c r="TUF66" s="48"/>
      <c r="TUG66" s="48"/>
      <c r="TUH66" s="48"/>
      <c r="TUI66" s="48"/>
      <c r="TUJ66" s="48"/>
      <c r="TUK66" s="48"/>
      <c r="TUL66" s="48"/>
      <c r="TUM66" s="48"/>
      <c r="TUN66" s="48"/>
      <c r="TUO66" s="48"/>
      <c r="TUP66" s="48"/>
      <c r="TUQ66" s="48"/>
      <c r="TUR66" s="48"/>
      <c r="TUS66" s="48"/>
      <c r="TUT66" s="48"/>
      <c r="TUU66" s="48"/>
      <c r="TUV66" s="48"/>
      <c r="TUW66" s="48"/>
      <c r="TUX66" s="48"/>
      <c r="TUY66" s="48"/>
      <c r="TUZ66" s="48"/>
      <c r="TVA66" s="48"/>
      <c r="TVB66" s="48"/>
      <c r="TVC66" s="48"/>
      <c r="TVD66" s="48"/>
      <c r="TVE66" s="48"/>
      <c r="TVF66" s="48"/>
      <c r="TVG66" s="48"/>
      <c r="TVH66" s="48"/>
      <c r="TVI66" s="48"/>
      <c r="TVJ66" s="48"/>
      <c r="TVK66" s="48"/>
      <c r="TVL66" s="48"/>
      <c r="TVM66" s="48"/>
      <c r="TVN66" s="48"/>
      <c r="TVO66" s="48"/>
      <c r="TVP66" s="48"/>
      <c r="TVQ66" s="48"/>
      <c r="TVR66" s="48"/>
      <c r="TVS66" s="48"/>
      <c r="TVT66" s="48"/>
      <c r="TVU66" s="48"/>
      <c r="TVV66" s="48"/>
      <c r="TVW66" s="48"/>
      <c r="TVX66" s="48"/>
      <c r="TVY66" s="48"/>
      <c r="TVZ66" s="48"/>
      <c r="TWA66" s="48"/>
      <c r="TWB66" s="48"/>
      <c r="TWC66" s="48"/>
      <c r="TWD66" s="48"/>
      <c r="TWE66" s="48"/>
      <c r="TWF66" s="48"/>
      <c r="TWG66" s="48"/>
      <c r="TWH66" s="48"/>
      <c r="TWI66" s="48"/>
      <c r="TWJ66" s="48"/>
      <c r="TWK66" s="48"/>
      <c r="TWL66" s="48"/>
      <c r="TWM66" s="48"/>
      <c r="TWN66" s="48"/>
      <c r="TWO66" s="48"/>
      <c r="TWP66" s="48"/>
      <c r="TWQ66" s="48"/>
      <c r="TWR66" s="48"/>
      <c r="TWS66" s="48"/>
      <c r="TWT66" s="48"/>
      <c r="TWU66" s="48"/>
      <c r="TWV66" s="48"/>
      <c r="TWW66" s="48"/>
      <c r="TWX66" s="48"/>
      <c r="TWY66" s="48"/>
      <c r="TWZ66" s="48"/>
      <c r="TXA66" s="48"/>
      <c r="TXB66" s="48"/>
      <c r="TXC66" s="48"/>
      <c r="TXD66" s="48"/>
      <c r="TXE66" s="48"/>
      <c r="TXF66" s="48"/>
      <c r="TXG66" s="48"/>
      <c r="TXH66" s="48"/>
      <c r="TXI66" s="48"/>
      <c r="TXJ66" s="48"/>
      <c r="TXK66" s="48"/>
      <c r="TXL66" s="48"/>
      <c r="TXM66" s="48"/>
      <c r="TXN66" s="48"/>
      <c r="TXO66" s="48"/>
      <c r="TXP66" s="48"/>
      <c r="TXQ66" s="48"/>
      <c r="TXR66" s="48"/>
      <c r="TXS66" s="48"/>
      <c r="TXT66" s="48"/>
      <c r="TXU66" s="48"/>
      <c r="TXV66" s="48"/>
      <c r="TXW66" s="48"/>
      <c r="TXX66" s="48"/>
      <c r="TXY66" s="48"/>
      <c r="TXZ66" s="48"/>
      <c r="TYA66" s="48"/>
      <c r="TYB66" s="48"/>
      <c r="TYC66" s="48"/>
      <c r="TYD66" s="48"/>
      <c r="TYE66" s="48"/>
      <c r="TYF66" s="48"/>
      <c r="TYG66" s="48"/>
      <c r="TYH66" s="48"/>
      <c r="TYI66" s="48"/>
      <c r="TYJ66" s="48"/>
      <c r="TYK66" s="48"/>
      <c r="TYL66" s="48"/>
      <c r="TYM66" s="48"/>
      <c r="TYN66" s="48"/>
      <c r="TYO66" s="48"/>
      <c r="TYP66" s="48"/>
      <c r="TYQ66" s="48"/>
      <c r="TYR66" s="48"/>
      <c r="TYS66" s="48"/>
      <c r="TYT66" s="48"/>
      <c r="TYU66" s="48"/>
      <c r="TYV66" s="48"/>
      <c r="TYW66" s="48"/>
      <c r="TYX66" s="48"/>
      <c r="TYY66" s="48"/>
      <c r="TYZ66" s="48"/>
      <c r="TZA66" s="48"/>
      <c r="TZB66" s="48"/>
      <c r="TZC66" s="48"/>
      <c r="TZD66" s="48"/>
      <c r="TZE66" s="48"/>
      <c r="TZF66" s="48"/>
      <c r="TZG66" s="48"/>
      <c r="TZH66" s="48"/>
      <c r="TZI66" s="48"/>
      <c r="TZJ66" s="48"/>
      <c r="TZK66" s="48"/>
      <c r="TZL66" s="48"/>
      <c r="TZM66" s="48"/>
      <c r="TZN66" s="48"/>
      <c r="TZO66" s="48"/>
      <c r="TZP66" s="48"/>
      <c r="TZQ66" s="48"/>
      <c r="TZR66" s="48"/>
      <c r="TZS66" s="48"/>
      <c r="TZT66" s="48"/>
      <c r="TZU66" s="48"/>
      <c r="TZV66" s="48"/>
      <c r="TZW66" s="48"/>
      <c r="TZX66" s="48"/>
      <c r="TZY66" s="48"/>
      <c r="TZZ66" s="48"/>
      <c r="UAA66" s="48"/>
      <c r="UAB66" s="48"/>
      <c r="UAC66" s="48"/>
      <c r="UAD66" s="48"/>
      <c r="UAE66" s="48"/>
      <c r="UAF66" s="48"/>
      <c r="UAG66" s="48"/>
      <c r="UAH66" s="48"/>
      <c r="UAI66" s="48"/>
      <c r="UAJ66" s="48"/>
      <c r="UAK66" s="48"/>
      <c r="UAL66" s="48"/>
      <c r="UAM66" s="48"/>
      <c r="UAN66" s="48"/>
      <c r="UAO66" s="48"/>
      <c r="UAP66" s="48"/>
      <c r="UAQ66" s="48"/>
      <c r="UAR66" s="48"/>
      <c r="UAS66" s="48"/>
      <c r="UAT66" s="48"/>
      <c r="UAU66" s="48"/>
      <c r="UAV66" s="48"/>
      <c r="UAW66" s="48"/>
      <c r="UAX66" s="48"/>
      <c r="UAY66" s="48"/>
      <c r="UAZ66" s="48"/>
      <c r="UBA66" s="48"/>
      <c r="UBB66" s="48"/>
      <c r="UBC66" s="48"/>
      <c r="UBD66" s="48"/>
      <c r="UBE66" s="48"/>
      <c r="UBF66" s="48"/>
      <c r="UBG66" s="48"/>
      <c r="UBH66" s="48"/>
      <c r="UBI66" s="48"/>
      <c r="UBJ66" s="48"/>
      <c r="UBK66" s="48"/>
      <c r="UBL66" s="48"/>
      <c r="UBM66" s="48"/>
      <c r="UBN66" s="48"/>
      <c r="UBO66" s="48"/>
      <c r="UBP66" s="48"/>
      <c r="UBQ66" s="48"/>
      <c r="UBR66" s="48"/>
      <c r="UBS66" s="48"/>
      <c r="UBT66" s="48"/>
      <c r="UBU66" s="48"/>
      <c r="UBV66" s="48"/>
      <c r="UBW66" s="48"/>
      <c r="UBX66" s="48"/>
      <c r="UBY66" s="48"/>
      <c r="UBZ66" s="48"/>
      <c r="UCA66" s="48"/>
      <c r="UCB66" s="48"/>
      <c r="UCC66" s="48"/>
      <c r="UCD66" s="48"/>
      <c r="UCE66" s="48"/>
      <c r="UCF66" s="48"/>
      <c r="UCG66" s="48"/>
      <c r="UCH66" s="48"/>
      <c r="UCI66" s="48"/>
      <c r="UCJ66" s="48"/>
      <c r="UCK66" s="48"/>
      <c r="UCL66" s="48"/>
      <c r="UCM66" s="48"/>
      <c r="UCN66" s="48"/>
      <c r="UCO66" s="48"/>
      <c r="UCP66" s="48"/>
      <c r="UCQ66" s="48"/>
      <c r="UCR66" s="48"/>
      <c r="UCS66" s="48"/>
      <c r="UCT66" s="48"/>
      <c r="UCU66" s="48"/>
      <c r="UCV66" s="48"/>
      <c r="UCW66" s="48"/>
      <c r="UCX66" s="48"/>
      <c r="UCY66" s="48"/>
      <c r="UCZ66" s="48"/>
      <c r="UDA66" s="48"/>
      <c r="UDB66" s="48"/>
      <c r="UDC66" s="48"/>
      <c r="UDD66" s="48"/>
      <c r="UDE66" s="48"/>
      <c r="UDF66" s="48"/>
      <c r="UDG66" s="48"/>
      <c r="UDH66" s="48"/>
      <c r="UDI66" s="48"/>
      <c r="UDJ66" s="48"/>
      <c r="UDK66" s="48"/>
      <c r="UDL66" s="48"/>
      <c r="UDM66" s="48"/>
      <c r="UDN66" s="48"/>
      <c r="UDO66" s="48"/>
      <c r="UDP66" s="48"/>
      <c r="UDQ66" s="48"/>
      <c r="UDR66" s="48"/>
      <c r="UDS66" s="48"/>
      <c r="UDT66" s="48"/>
      <c r="UDU66" s="48"/>
      <c r="UDV66" s="48"/>
      <c r="UDW66" s="48"/>
      <c r="UDX66" s="48"/>
      <c r="UDY66" s="48"/>
      <c r="UDZ66" s="48"/>
      <c r="UEA66" s="48"/>
      <c r="UEB66" s="48"/>
      <c r="UEC66" s="48"/>
      <c r="UED66" s="48"/>
      <c r="UEE66" s="48"/>
      <c r="UEF66" s="48"/>
      <c r="UEG66" s="48"/>
      <c r="UEH66" s="48"/>
      <c r="UEI66" s="48"/>
      <c r="UEJ66" s="48"/>
      <c r="UEK66" s="48"/>
      <c r="UEL66" s="48"/>
      <c r="UEM66" s="48"/>
      <c r="UEN66" s="48"/>
      <c r="UEO66" s="48"/>
      <c r="UEP66" s="48"/>
      <c r="UEQ66" s="48"/>
      <c r="UER66" s="48"/>
      <c r="UES66" s="48"/>
      <c r="UET66" s="48"/>
      <c r="UEU66" s="48"/>
      <c r="UEV66" s="48"/>
      <c r="UEW66" s="48"/>
      <c r="UEX66" s="48"/>
      <c r="UEY66" s="48"/>
      <c r="UEZ66" s="48"/>
      <c r="UFA66" s="48"/>
      <c r="UFB66" s="48"/>
      <c r="UFC66" s="48"/>
      <c r="UFD66" s="48"/>
      <c r="UFE66" s="48"/>
      <c r="UFF66" s="48"/>
      <c r="UFG66" s="48"/>
      <c r="UFH66" s="48"/>
      <c r="UFI66" s="48"/>
      <c r="UFJ66" s="48"/>
      <c r="UFK66" s="48"/>
      <c r="UFL66" s="48"/>
      <c r="UFM66" s="48"/>
      <c r="UFN66" s="48"/>
      <c r="UFO66" s="48"/>
      <c r="UFP66" s="48"/>
      <c r="UFQ66" s="48"/>
      <c r="UFR66" s="48"/>
      <c r="UFS66" s="48"/>
      <c r="UFT66" s="48"/>
      <c r="UFU66" s="48"/>
      <c r="UFV66" s="48"/>
      <c r="UFW66" s="48"/>
      <c r="UFX66" s="48"/>
      <c r="UFY66" s="48"/>
      <c r="UFZ66" s="48"/>
      <c r="UGA66" s="48"/>
      <c r="UGB66" s="48"/>
      <c r="UGC66" s="48"/>
      <c r="UGD66" s="48"/>
      <c r="UGE66" s="48"/>
      <c r="UGF66" s="48"/>
      <c r="UGG66" s="48"/>
      <c r="UGH66" s="48"/>
      <c r="UGI66" s="48"/>
      <c r="UGJ66" s="48"/>
      <c r="UGK66" s="48"/>
      <c r="UGL66" s="48"/>
      <c r="UGM66" s="48"/>
      <c r="UGN66" s="48"/>
      <c r="UGO66" s="48"/>
      <c r="UGP66" s="48"/>
      <c r="UGQ66" s="48"/>
      <c r="UGR66" s="48"/>
      <c r="UGS66" s="48"/>
      <c r="UGT66" s="48"/>
      <c r="UGU66" s="48"/>
      <c r="UGV66" s="48"/>
      <c r="UGW66" s="48"/>
      <c r="UGX66" s="48"/>
      <c r="UGY66" s="48"/>
      <c r="UGZ66" s="48"/>
      <c r="UHA66" s="48"/>
      <c r="UHB66" s="48"/>
      <c r="UHC66" s="48"/>
      <c r="UHD66" s="48"/>
      <c r="UHE66" s="48"/>
      <c r="UHF66" s="48"/>
      <c r="UHG66" s="48"/>
      <c r="UHH66" s="48"/>
      <c r="UHI66" s="48"/>
      <c r="UHJ66" s="48"/>
      <c r="UHK66" s="48"/>
      <c r="UHL66" s="48"/>
      <c r="UHM66" s="48"/>
      <c r="UHN66" s="48"/>
      <c r="UHO66" s="48"/>
      <c r="UHP66" s="48"/>
      <c r="UHQ66" s="48"/>
      <c r="UHR66" s="48"/>
      <c r="UHS66" s="48"/>
      <c r="UHT66" s="48"/>
      <c r="UHU66" s="48"/>
      <c r="UHV66" s="48"/>
      <c r="UHW66" s="48"/>
      <c r="UHX66" s="48"/>
      <c r="UHY66" s="48"/>
      <c r="UHZ66" s="48"/>
      <c r="UIA66" s="48"/>
      <c r="UIB66" s="48"/>
      <c r="UIC66" s="48"/>
      <c r="UID66" s="48"/>
      <c r="UIE66" s="48"/>
      <c r="UIF66" s="48"/>
      <c r="UIG66" s="48"/>
      <c r="UIH66" s="48"/>
      <c r="UII66" s="48"/>
      <c r="UIJ66" s="48"/>
      <c r="UIK66" s="48"/>
      <c r="UIL66" s="48"/>
      <c r="UIM66" s="48"/>
      <c r="UIN66" s="48"/>
      <c r="UIO66" s="48"/>
      <c r="UIP66" s="48"/>
      <c r="UIQ66" s="48"/>
      <c r="UIR66" s="48"/>
      <c r="UIS66" s="48"/>
      <c r="UIT66" s="48"/>
      <c r="UIU66" s="48"/>
      <c r="UIV66" s="48"/>
      <c r="UIW66" s="48"/>
      <c r="UIX66" s="48"/>
      <c r="UIY66" s="48"/>
      <c r="UIZ66" s="48"/>
      <c r="UJA66" s="48"/>
      <c r="UJB66" s="48"/>
      <c r="UJC66" s="48"/>
      <c r="UJD66" s="48"/>
      <c r="UJE66" s="48"/>
      <c r="UJF66" s="48"/>
      <c r="UJG66" s="48"/>
      <c r="UJH66" s="48"/>
      <c r="UJI66" s="48"/>
      <c r="UJJ66" s="48"/>
      <c r="UJK66" s="48"/>
      <c r="UJL66" s="48"/>
      <c r="UJM66" s="48"/>
      <c r="UJN66" s="48"/>
      <c r="UJO66" s="48"/>
      <c r="UJP66" s="48"/>
      <c r="UJQ66" s="48"/>
      <c r="UJR66" s="48"/>
      <c r="UJS66" s="48"/>
      <c r="UJT66" s="48"/>
      <c r="UJU66" s="48"/>
      <c r="UJV66" s="48"/>
      <c r="UJW66" s="48"/>
      <c r="UJX66" s="48"/>
      <c r="UJY66" s="48"/>
      <c r="UJZ66" s="48"/>
      <c r="UKA66" s="48"/>
      <c r="UKB66" s="48"/>
      <c r="UKC66" s="48"/>
      <c r="UKD66" s="48"/>
      <c r="UKE66" s="48"/>
      <c r="UKF66" s="48"/>
      <c r="UKG66" s="48"/>
      <c r="UKH66" s="48"/>
      <c r="UKI66" s="48"/>
      <c r="UKJ66" s="48"/>
      <c r="UKK66" s="48"/>
      <c r="UKL66" s="48"/>
      <c r="UKM66" s="48"/>
      <c r="UKN66" s="48"/>
      <c r="UKO66" s="48"/>
      <c r="UKP66" s="48"/>
      <c r="UKQ66" s="48"/>
      <c r="UKR66" s="48"/>
      <c r="UKS66" s="48"/>
      <c r="UKT66" s="48"/>
      <c r="UKU66" s="48"/>
      <c r="UKV66" s="48"/>
      <c r="UKW66" s="48"/>
      <c r="UKX66" s="48"/>
      <c r="UKY66" s="48"/>
      <c r="UKZ66" s="48"/>
      <c r="ULA66" s="48"/>
      <c r="ULB66" s="48"/>
      <c r="ULC66" s="48"/>
      <c r="ULD66" s="48"/>
      <c r="ULE66" s="48"/>
      <c r="ULF66" s="48"/>
      <c r="ULG66" s="48"/>
      <c r="ULH66" s="48"/>
      <c r="ULI66" s="48"/>
      <c r="ULJ66" s="48"/>
      <c r="ULK66" s="48"/>
      <c r="ULL66" s="48"/>
      <c r="ULM66" s="48"/>
      <c r="ULN66" s="48"/>
      <c r="ULO66" s="48"/>
      <c r="ULP66" s="48"/>
      <c r="ULQ66" s="48"/>
      <c r="ULR66" s="48"/>
      <c r="ULS66" s="48"/>
      <c r="ULT66" s="48"/>
      <c r="ULU66" s="48"/>
      <c r="ULV66" s="48"/>
      <c r="ULW66" s="48"/>
      <c r="ULX66" s="48"/>
      <c r="ULY66" s="48"/>
      <c r="ULZ66" s="48"/>
      <c r="UMA66" s="48"/>
      <c r="UMB66" s="48"/>
      <c r="UMC66" s="48"/>
      <c r="UMD66" s="48"/>
      <c r="UME66" s="48"/>
      <c r="UMF66" s="48"/>
      <c r="UMG66" s="48"/>
      <c r="UMH66" s="48"/>
      <c r="UMI66" s="48"/>
      <c r="UMJ66" s="48"/>
      <c r="UMK66" s="48"/>
      <c r="UML66" s="48"/>
      <c r="UMM66" s="48"/>
      <c r="UMN66" s="48"/>
      <c r="UMO66" s="48"/>
      <c r="UMP66" s="48"/>
      <c r="UMQ66" s="48"/>
      <c r="UMR66" s="48"/>
      <c r="UMS66" s="48"/>
      <c r="UMT66" s="48"/>
      <c r="UMU66" s="48"/>
      <c r="UMV66" s="48"/>
      <c r="UMW66" s="48"/>
      <c r="UMX66" s="48"/>
      <c r="UMY66" s="48"/>
      <c r="UMZ66" s="48"/>
      <c r="UNA66" s="48"/>
      <c r="UNB66" s="48"/>
      <c r="UNC66" s="48"/>
      <c r="UND66" s="48"/>
      <c r="UNE66" s="48"/>
      <c r="UNF66" s="48"/>
      <c r="UNG66" s="48"/>
      <c r="UNH66" s="48"/>
      <c r="UNI66" s="48"/>
      <c r="UNJ66" s="48"/>
      <c r="UNK66" s="48"/>
      <c r="UNL66" s="48"/>
      <c r="UNM66" s="48"/>
      <c r="UNN66" s="48"/>
      <c r="UNO66" s="48"/>
      <c r="UNP66" s="48"/>
      <c r="UNQ66" s="48"/>
      <c r="UNR66" s="48"/>
      <c r="UNS66" s="48"/>
      <c r="UNT66" s="48"/>
      <c r="UNU66" s="48"/>
      <c r="UNV66" s="48"/>
      <c r="UNW66" s="48"/>
      <c r="UNX66" s="48"/>
      <c r="UNY66" s="48"/>
      <c r="UNZ66" s="48"/>
      <c r="UOA66" s="48"/>
      <c r="UOB66" s="48"/>
      <c r="UOC66" s="48"/>
      <c r="UOD66" s="48"/>
      <c r="UOE66" s="48"/>
      <c r="UOF66" s="48"/>
      <c r="UOG66" s="48"/>
      <c r="UOH66" s="48"/>
      <c r="UOI66" s="48"/>
      <c r="UOJ66" s="48"/>
      <c r="UOK66" s="48"/>
      <c r="UOL66" s="48"/>
      <c r="UOM66" s="48"/>
      <c r="UON66" s="48"/>
      <c r="UOO66" s="48"/>
      <c r="UOP66" s="48"/>
      <c r="UOQ66" s="48"/>
      <c r="UOR66" s="48"/>
      <c r="UOS66" s="48"/>
      <c r="UOT66" s="48"/>
      <c r="UOU66" s="48"/>
      <c r="UOV66" s="48"/>
      <c r="UOW66" s="48"/>
      <c r="UOX66" s="48"/>
      <c r="UOY66" s="48"/>
      <c r="UOZ66" s="48"/>
      <c r="UPA66" s="48"/>
      <c r="UPB66" s="48"/>
      <c r="UPC66" s="48"/>
      <c r="UPD66" s="48"/>
      <c r="UPE66" s="48"/>
      <c r="UPF66" s="48"/>
      <c r="UPG66" s="48"/>
      <c r="UPH66" s="48"/>
      <c r="UPI66" s="48"/>
      <c r="UPJ66" s="48"/>
      <c r="UPK66" s="48"/>
      <c r="UPL66" s="48"/>
      <c r="UPM66" s="48"/>
      <c r="UPN66" s="48"/>
      <c r="UPO66" s="48"/>
      <c r="UPP66" s="48"/>
      <c r="UPQ66" s="48"/>
      <c r="UPR66" s="48"/>
      <c r="UPS66" s="48"/>
      <c r="UPT66" s="48"/>
      <c r="UPU66" s="48"/>
      <c r="UPV66" s="48"/>
      <c r="UPW66" s="48"/>
      <c r="UPX66" s="48"/>
      <c r="UPY66" s="48"/>
      <c r="UPZ66" s="48"/>
      <c r="UQA66" s="48"/>
      <c r="UQB66" s="48"/>
      <c r="UQC66" s="48"/>
      <c r="UQD66" s="48"/>
      <c r="UQE66" s="48"/>
      <c r="UQF66" s="48"/>
      <c r="UQG66" s="48"/>
      <c r="UQH66" s="48"/>
      <c r="UQI66" s="48"/>
      <c r="UQJ66" s="48"/>
      <c r="UQK66" s="48"/>
      <c r="UQL66" s="48"/>
      <c r="UQM66" s="48"/>
      <c r="UQN66" s="48"/>
      <c r="UQO66" s="48"/>
      <c r="UQP66" s="48"/>
      <c r="UQQ66" s="48"/>
      <c r="UQR66" s="48"/>
      <c r="UQS66" s="48"/>
      <c r="UQT66" s="48"/>
      <c r="UQU66" s="48"/>
      <c r="UQV66" s="48"/>
      <c r="UQW66" s="48"/>
      <c r="UQX66" s="48"/>
      <c r="UQY66" s="48"/>
      <c r="UQZ66" s="48"/>
      <c r="URA66" s="48"/>
      <c r="URB66" s="48"/>
      <c r="URC66" s="48"/>
      <c r="URD66" s="48"/>
      <c r="URE66" s="48"/>
      <c r="URF66" s="48"/>
      <c r="URG66" s="48"/>
      <c r="URH66" s="48"/>
      <c r="URI66" s="48"/>
      <c r="URJ66" s="48"/>
      <c r="URK66" s="48"/>
      <c r="URL66" s="48"/>
      <c r="URM66" s="48"/>
      <c r="URN66" s="48"/>
      <c r="URO66" s="48"/>
      <c r="URP66" s="48"/>
      <c r="URQ66" s="48"/>
      <c r="URR66" s="48"/>
      <c r="URS66" s="48"/>
      <c r="URT66" s="48"/>
      <c r="URU66" s="48"/>
      <c r="URV66" s="48"/>
      <c r="URW66" s="48"/>
      <c r="URX66" s="48"/>
      <c r="URY66" s="48"/>
      <c r="URZ66" s="48"/>
      <c r="USA66" s="48"/>
      <c r="USB66" s="48"/>
      <c r="USC66" s="48"/>
      <c r="USD66" s="48"/>
      <c r="USE66" s="48"/>
      <c r="USF66" s="48"/>
      <c r="USG66" s="48"/>
      <c r="USH66" s="48"/>
      <c r="USI66" s="48"/>
      <c r="USJ66" s="48"/>
      <c r="USK66" s="48"/>
      <c r="USL66" s="48"/>
      <c r="USM66" s="48"/>
      <c r="USN66" s="48"/>
      <c r="USO66" s="48"/>
      <c r="USP66" s="48"/>
      <c r="USQ66" s="48"/>
      <c r="USR66" s="48"/>
      <c r="USS66" s="48"/>
      <c r="UST66" s="48"/>
      <c r="USU66" s="48"/>
      <c r="USV66" s="48"/>
      <c r="USW66" s="48"/>
      <c r="USX66" s="48"/>
      <c r="USY66" s="48"/>
      <c r="USZ66" s="48"/>
      <c r="UTA66" s="48"/>
      <c r="UTB66" s="48"/>
      <c r="UTC66" s="48"/>
      <c r="UTD66" s="48"/>
      <c r="UTE66" s="48"/>
      <c r="UTF66" s="48"/>
      <c r="UTG66" s="48"/>
      <c r="UTH66" s="48"/>
      <c r="UTI66" s="48"/>
      <c r="UTJ66" s="48"/>
      <c r="UTK66" s="48"/>
      <c r="UTL66" s="48"/>
      <c r="UTM66" s="48"/>
      <c r="UTN66" s="48"/>
      <c r="UTO66" s="48"/>
      <c r="UTP66" s="48"/>
      <c r="UTQ66" s="48"/>
      <c r="UTR66" s="48"/>
      <c r="UTS66" s="48"/>
      <c r="UTT66" s="48"/>
      <c r="UTU66" s="48"/>
      <c r="UTV66" s="48"/>
      <c r="UTW66" s="48"/>
      <c r="UTX66" s="48"/>
      <c r="UTY66" s="48"/>
      <c r="UTZ66" s="48"/>
      <c r="UUA66" s="48"/>
      <c r="UUB66" s="48"/>
      <c r="UUC66" s="48"/>
      <c r="UUD66" s="48"/>
      <c r="UUE66" s="48"/>
      <c r="UUF66" s="48"/>
      <c r="UUG66" s="48"/>
      <c r="UUH66" s="48"/>
      <c r="UUI66" s="48"/>
      <c r="UUJ66" s="48"/>
      <c r="UUK66" s="48"/>
      <c r="UUL66" s="48"/>
      <c r="UUM66" s="48"/>
      <c r="UUN66" s="48"/>
      <c r="UUO66" s="48"/>
      <c r="UUP66" s="48"/>
      <c r="UUQ66" s="48"/>
      <c r="UUR66" s="48"/>
      <c r="UUS66" s="48"/>
      <c r="UUT66" s="48"/>
      <c r="UUU66" s="48"/>
      <c r="UUV66" s="48"/>
      <c r="UUW66" s="48"/>
      <c r="UUX66" s="48"/>
      <c r="UUY66" s="48"/>
      <c r="UUZ66" s="48"/>
      <c r="UVA66" s="48"/>
      <c r="UVB66" s="48"/>
      <c r="UVC66" s="48"/>
      <c r="UVD66" s="48"/>
      <c r="UVE66" s="48"/>
      <c r="UVF66" s="48"/>
      <c r="UVG66" s="48"/>
      <c r="UVH66" s="48"/>
      <c r="UVI66" s="48"/>
      <c r="UVJ66" s="48"/>
      <c r="UVK66" s="48"/>
      <c r="UVL66" s="48"/>
      <c r="UVM66" s="48"/>
      <c r="UVN66" s="48"/>
      <c r="UVO66" s="48"/>
      <c r="UVP66" s="48"/>
      <c r="UVQ66" s="48"/>
      <c r="UVR66" s="48"/>
      <c r="UVS66" s="48"/>
      <c r="UVT66" s="48"/>
      <c r="UVU66" s="48"/>
      <c r="UVV66" s="48"/>
      <c r="UVW66" s="48"/>
      <c r="UVX66" s="48"/>
      <c r="UVY66" s="48"/>
      <c r="UVZ66" s="48"/>
      <c r="UWA66" s="48"/>
      <c r="UWB66" s="48"/>
      <c r="UWC66" s="48"/>
      <c r="UWD66" s="48"/>
      <c r="UWE66" s="48"/>
      <c r="UWF66" s="48"/>
      <c r="UWG66" s="48"/>
      <c r="UWH66" s="48"/>
      <c r="UWI66" s="48"/>
      <c r="UWJ66" s="48"/>
      <c r="UWK66" s="48"/>
      <c r="UWL66" s="48"/>
      <c r="UWM66" s="48"/>
      <c r="UWN66" s="48"/>
      <c r="UWO66" s="48"/>
      <c r="UWP66" s="48"/>
      <c r="UWQ66" s="48"/>
      <c r="UWR66" s="48"/>
      <c r="UWS66" s="48"/>
      <c r="UWT66" s="48"/>
      <c r="UWU66" s="48"/>
      <c r="UWV66" s="48"/>
      <c r="UWW66" s="48"/>
      <c r="UWX66" s="48"/>
      <c r="UWY66" s="48"/>
      <c r="UWZ66" s="48"/>
      <c r="UXA66" s="48"/>
      <c r="UXB66" s="48"/>
      <c r="UXC66" s="48"/>
      <c r="UXD66" s="48"/>
      <c r="UXE66" s="48"/>
      <c r="UXF66" s="48"/>
      <c r="UXG66" s="48"/>
      <c r="UXH66" s="48"/>
      <c r="UXI66" s="48"/>
      <c r="UXJ66" s="48"/>
      <c r="UXK66" s="48"/>
      <c r="UXL66" s="48"/>
      <c r="UXM66" s="48"/>
      <c r="UXN66" s="48"/>
      <c r="UXO66" s="48"/>
      <c r="UXP66" s="48"/>
      <c r="UXQ66" s="48"/>
      <c r="UXR66" s="48"/>
      <c r="UXS66" s="48"/>
      <c r="UXT66" s="48"/>
      <c r="UXU66" s="48"/>
      <c r="UXV66" s="48"/>
      <c r="UXW66" s="48"/>
      <c r="UXX66" s="48"/>
      <c r="UXY66" s="48"/>
      <c r="UXZ66" s="48"/>
      <c r="UYA66" s="48"/>
      <c r="UYB66" s="48"/>
      <c r="UYC66" s="48"/>
      <c r="UYD66" s="48"/>
      <c r="UYE66" s="48"/>
      <c r="UYF66" s="48"/>
      <c r="UYG66" s="48"/>
      <c r="UYH66" s="48"/>
      <c r="UYI66" s="48"/>
      <c r="UYJ66" s="48"/>
      <c r="UYK66" s="48"/>
      <c r="UYL66" s="48"/>
      <c r="UYM66" s="48"/>
      <c r="UYN66" s="48"/>
      <c r="UYO66" s="48"/>
      <c r="UYP66" s="48"/>
      <c r="UYQ66" s="48"/>
      <c r="UYR66" s="48"/>
      <c r="UYS66" s="48"/>
      <c r="UYT66" s="48"/>
      <c r="UYU66" s="48"/>
      <c r="UYV66" s="48"/>
      <c r="UYW66" s="48"/>
      <c r="UYX66" s="48"/>
      <c r="UYY66" s="48"/>
      <c r="UYZ66" s="48"/>
      <c r="UZA66" s="48"/>
      <c r="UZB66" s="48"/>
      <c r="UZC66" s="48"/>
      <c r="UZD66" s="48"/>
      <c r="UZE66" s="48"/>
      <c r="UZF66" s="48"/>
      <c r="UZG66" s="48"/>
      <c r="UZH66" s="48"/>
      <c r="UZI66" s="48"/>
      <c r="UZJ66" s="48"/>
      <c r="UZK66" s="48"/>
      <c r="UZL66" s="48"/>
      <c r="UZM66" s="48"/>
      <c r="UZN66" s="48"/>
      <c r="UZO66" s="48"/>
      <c r="UZP66" s="48"/>
      <c r="UZQ66" s="48"/>
      <c r="UZR66" s="48"/>
      <c r="UZS66" s="48"/>
      <c r="UZT66" s="48"/>
      <c r="UZU66" s="48"/>
      <c r="UZV66" s="48"/>
      <c r="UZW66" s="48"/>
      <c r="UZX66" s="48"/>
      <c r="UZY66" s="48"/>
      <c r="UZZ66" s="48"/>
      <c r="VAA66" s="48"/>
      <c r="VAB66" s="48"/>
      <c r="VAC66" s="48"/>
      <c r="VAD66" s="48"/>
      <c r="VAE66" s="48"/>
      <c r="VAF66" s="48"/>
      <c r="VAG66" s="48"/>
      <c r="VAH66" s="48"/>
      <c r="VAI66" s="48"/>
      <c r="VAJ66" s="48"/>
      <c r="VAK66" s="48"/>
      <c r="VAL66" s="48"/>
      <c r="VAM66" s="48"/>
      <c r="VAN66" s="48"/>
      <c r="VAO66" s="48"/>
      <c r="VAP66" s="48"/>
      <c r="VAQ66" s="48"/>
      <c r="VAR66" s="48"/>
      <c r="VAS66" s="48"/>
      <c r="VAT66" s="48"/>
      <c r="VAU66" s="48"/>
      <c r="VAV66" s="48"/>
      <c r="VAW66" s="48"/>
      <c r="VAX66" s="48"/>
      <c r="VAY66" s="48"/>
      <c r="VAZ66" s="48"/>
      <c r="VBA66" s="48"/>
      <c r="VBB66" s="48"/>
      <c r="VBC66" s="48"/>
      <c r="VBD66" s="48"/>
      <c r="VBE66" s="48"/>
      <c r="VBF66" s="48"/>
      <c r="VBG66" s="48"/>
      <c r="VBH66" s="48"/>
      <c r="VBI66" s="48"/>
      <c r="VBJ66" s="48"/>
      <c r="VBK66" s="48"/>
      <c r="VBL66" s="48"/>
      <c r="VBM66" s="48"/>
      <c r="VBN66" s="48"/>
      <c r="VBO66" s="48"/>
      <c r="VBP66" s="48"/>
      <c r="VBQ66" s="48"/>
      <c r="VBR66" s="48"/>
      <c r="VBS66" s="48"/>
      <c r="VBT66" s="48"/>
      <c r="VBU66" s="48"/>
      <c r="VBV66" s="48"/>
      <c r="VBW66" s="48"/>
      <c r="VBX66" s="48"/>
      <c r="VBY66" s="48"/>
      <c r="VBZ66" s="48"/>
      <c r="VCA66" s="48"/>
      <c r="VCB66" s="48"/>
      <c r="VCC66" s="48"/>
      <c r="VCD66" s="48"/>
      <c r="VCE66" s="48"/>
      <c r="VCF66" s="48"/>
      <c r="VCG66" s="48"/>
      <c r="VCH66" s="48"/>
      <c r="VCI66" s="48"/>
      <c r="VCJ66" s="48"/>
      <c r="VCK66" s="48"/>
      <c r="VCL66" s="48"/>
      <c r="VCM66" s="48"/>
      <c r="VCN66" s="48"/>
      <c r="VCO66" s="48"/>
      <c r="VCP66" s="48"/>
      <c r="VCQ66" s="48"/>
      <c r="VCR66" s="48"/>
      <c r="VCS66" s="48"/>
      <c r="VCT66" s="48"/>
      <c r="VCU66" s="48"/>
      <c r="VCV66" s="48"/>
      <c r="VCW66" s="48"/>
      <c r="VCX66" s="48"/>
      <c r="VCY66" s="48"/>
      <c r="VCZ66" s="48"/>
      <c r="VDA66" s="48"/>
      <c r="VDB66" s="48"/>
      <c r="VDC66" s="48"/>
      <c r="VDD66" s="48"/>
      <c r="VDE66" s="48"/>
      <c r="VDF66" s="48"/>
      <c r="VDG66" s="48"/>
      <c r="VDH66" s="48"/>
      <c r="VDI66" s="48"/>
      <c r="VDJ66" s="48"/>
      <c r="VDK66" s="48"/>
      <c r="VDL66" s="48"/>
      <c r="VDM66" s="48"/>
      <c r="VDN66" s="48"/>
      <c r="VDO66" s="48"/>
      <c r="VDP66" s="48"/>
      <c r="VDQ66" s="48"/>
      <c r="VDR66" s="48"/>
      <c r="VDS66" s="48"/>
      <c r="VDT66" s="48"/>
      <c r="VDU66" s="48"/>
      <c r="VDV66" s="48"/>
      <c r="VDW66" s="48"/>
      <c r="VDX66" s="48"/>
      <c r="VDY66" s="48"/>
      <c r="VDZ66" s="48"/>
      <c r="VEA66" s="48"/>
      <c r="VEB66" s="48"/>
      <c r="VEC66" s="48"/>
      <c r="VED66" s="48"/>
      <c r="VEE66" s="48"/>
      <c r="VEF66" s="48"/>
      <c r="VEG66" s="48"/>
      <c r="VEH66" s="48"/>
      <c r="VEI66" s="48"/>
      <c r="VEJ66" s="48"/>
      <c r="VEK66" s="48"/>
      <c r="VEL66" s="48"/>
      <c r="VEM66" s="48"/>
      <c r="VEN66" s="48"/>
      <c r="VEO66" s="48"/>
      <c r="VEP66" s="48"/>
      <c r="VEQ66" s="48"/>
      <c r="VER66" s="48"/>
      <c r="VES66" s="48"/>
      <c r="VET66" s="48"/>
      <c r="VEU66" s="48"/>
      <c r="VEV66" s="48"/>
      <c r="VEW66" s="48"/>
      <c r="VEX66" s="48"/>
      <c r="VEY66" s="48"/>
      <c r="VEZ66" s="48"/>
      <c r="VFA66" s="48"/>
      <c r="VFB66" s="48"/>
      <c r="VFC66" s="48"/>
      <c r="VFD66" s="48"/>
      <c r="VFE66" s="48"/>
      <c r="VFF66" s="48"/>
      <c r="VFG66" s="48"/>
      <c r="VFH66" s="48"/>
      <c r="VFI66" s="48"/>
      <c r="VFJ66" s="48"/>
      <c r="VFK66" s="48"/>
      <c r="VFL66" s="48"/>
      <c r="VFM66" s="48"/>
      <c r="VFN66" s="48"/>
      <c r="VFO66" s="48"/>
      <c r="VFP66" s="48"/>
      <c r="VFQ66" s="48"/>
      <c r="VFR66" s="48"/>
      <c r="VFS66" s="48"/>
      <c r="VFT66" s="48"/>
      <c r="VFU66" s="48"/>
      <c r="VFV66" s="48"/>
      <c r="VFW66" s="48"/>
      <c r="VFX66" s="48"/>
      <c r="VFY66" s="48"/>
      <c r="VFZ66" s="48"/>
      <c r="VGA66" s="48"/>
      <c r="VGB66" s="48"/>
      <c r="VGC66" s="48"/>
      <c r="VGD66" s="48"/>
      <c r="VGE66" s="48"/>
      <c r="VGF66" s="48"/>
      <c r="VGG66" s="48"/>
      <c r="VGH66" s="48"/>
      <c r="VGI66" s="48"/>
      <c r="VGJ66" s="48"/>
      <c r="VGK66" s="48"/>
      <c r="VGL66" s="48"/>
      <c r="VGM66" s="48"/>
      <c r="VGN66" s="48"/>
      <c r="VGO66" s="48"/>
      <c r="VGP66" s="48"/>
      <c r="VGQ66" s="48"/>
      <c r="VGR66" s="48"/>
      <c r="VGS66" s="48"/>
      <c r="VGT66" s="48"/>
      <c r="VGU66" s="48"/>
      <c r="VGV66" s="48"/>
      <c r="VGW66" s="48"/>
      <c r="VGX66" s="48"/>
      <c r="VGY66" s="48"/>
      <c r="VGZ66" s="48"/>
      <c r="VHA66" s="48"/>
      <c r="VHB66" s="48"/>
      <c r="VHC66" s="48"/>
      <c r="VHD66" s="48"/>
      <c r="VHE66" s="48"/>
      <c r="VHF66" s="48"/>
      <c r="VHG66" s="48"/>
      <c r="VHH66" s="48"/>
      <c r="VHI66" s="48"/>
      <c r="VHJ66" s="48"/>
      <c r="VHK66" s="48"/>
      <c r="VHL66" s="48"/>
      <c r="VHM66" s="48"/>
      <c r="VHN66" s="48"/>
      <c r="VHO66" s="48"/>
      <c r="VHP66" s="48"/>
      <c r="VHQ66" s="48"/>
      <c r="VHR66" s="48"/>
      <c r="VHS66" s="48"/>
      <c r="VHT66" s="48"/>
      <c r="VHU66" s="48"/>
      <c r="VHV66" s="48"/>
      <c r="VHW66" s="48"/>
      <c r="VHX66" s="48"/>
      <c r="VHY66" s="48"/>
      <c r="VHZ66" s="48"/>
      <c r="VIA66" s="48"/>
      <c r="VIB66" s="48"/>
      <c r="VIC66" s="48"/>
      <c r="VID66" s="48"/>
      <c r="VIE66" s="48"/>
      <c r="VIF66" s="48"/>
      <c r="VIG66" s="48"/>
      <c r="VIH66" s="48"/>
      <c r="VII66" s="48"/>
      <c r="VIJ66" s="48"/>
      <c r="VIK66" s="48"/>
      <c r="VIL66" s="48"/>
      <c r="VIM66" s="48"/>
      <c r="VIN66" s="48"/>
      <c r="VIO66" s="48"/>
      <c r="VIP66" s="48"/>
      <c r="VIQ66" s="48"/>
      <c r="VIR66" s="48"/>
      <c r="VIS66" s="48"/>
      <c r="VIT66" s="48"/>
      <c r="VIU66" s="48"/>
      <c r="VIV66" s="48"/>
      <c r="VIW66" s="48"/>
      <c r="VIX66" s="48"/>
      <c r="VIY66" s="48"/>
      <c r="VIZ66" s="48"/>
      <c r="VJA66" s="48"/>
      <c r="VJB66" s="48"/>
      <c r="VJC66" s="48"/>
      <c r="VJD66" s="48"/>
      <c r="VJE66" s="48"/>
      <c r="VJF66" s="48"/>
      <c r="VJG66" s="48"/>
      <c r="VJH66" s="48"/>
      <c r="VJI66" s="48"/>
      <c r="VJJ66" s="48"/>
      <c r="VJK66" s="48"/>
      <c r="VJL66" s="48"/>
      <c r="VJM66" s="48"/>
      <c r="VJN66" s="48"/>
      <c r="VJO66" s="48"/>
      <c r="VJP66" s="48"/>
      <c r="VJQ66" s="48"/>
      <c r="VJR66" s="48"/>
      <c r="VJS66" s="48"/>
      <c r="VJT66" s="48"/>
      <c r="VJU66" s="48"/>
      <c r="VJV66" s="48"/>
      <c r="VJW66" s="48"/>
      <c r="VJX66" s="48"/>
      <c r="VJY66" s="48"/>
      <c r="VJZ66" s="48"/>
      <c r="VKA66" s="48"/>
      <c r="VKB66" s="48"/>
      <c r="VKC66" s="48"/>
      <c r="VKD66" s="48"/>
      <c r="VKE66" s="48"/>
      <c r="VKF66" s="48"/>
      <c r="VKG66" s="48"/>
      <c r="VKH66" s="48"/>
      <c r="VKI66" s="48"/>
      <c r="VKJ66" s="48"/>
      <c r="VKK66" s="48"/>
      <c r="VKL66" s="48"/>
      <c r="VKM66" s="48"/>
      <c r="VKN66" s="48"/>
      <c r="VKO66" s="48"/>
      <c r="VKP66" s="48"/>
      <c r="VKQ66" s="48"/>
      <c r="VKR66" s="48"/>
      <c r="VKS66" s="48"/>
      <c r="VKT66" s="48"/>
      <c r="VKU66" s="48"/>
      <c r="VKV66" s="48"/>
      <c r="VKW66" s="48"/>
      <c r="VKX66" s="48"/>
      <c r="VKY66" s="48"/>
      <c r="VKZ66" s="48"/>
      <c r="VLA66" s="48"/>
      <c r="VLB66" s="48"/>
      <c r="VLC66" s="48"/>
      <c r="VLD66" s="48"/>
      <c r="VLE66" s="48"/>
      <c r="VLF66" s="48"/>
      <c r="VLG66" s="48"/>
      <c r="VLH66" s="48"/>
      <c r="VLI66" s="48"/>
      <c r="VLJ66" s="48"/>
      <c r="VLK66" s="48"/>
      <c r="VLL66" s="48"/>
      <c r="VLM66" s="48"/>
      <c r="VLN66" s="48"/>
      <c r="VLO66" s="48"/>
      <c r="VLP66" s="48"/>
      <c r="VLQ66" s="48"/>
      <c r="VLR66" s="48"/>
      <c r="VLS66" s="48"/>
      <c r="VLT66" s="48"/>
      <c r="VLU66" s="48"/>
      <c r="VLV66" s="48"/>
      <c r="VLW66" s="48"/>
      <c r="VLX66" s="48"/>
      <c r="VLY66" s="48"/>
      <c r="VLZ66" s="48"/>
      <c r="VMA66" s="48"/>
      <c r="VMB66" s="48"/>
      <c r="VMC66" s="48"/>
      <c r="VMD66" s="48"/>
      <c r="VME66" s="48"/>
      <c r="VMF66" s="48"/>
      <c r="VMG66" s="48"/>
      <c r="VMH66" s="48"/>
      <c r="VMI66" s="48"/>
      <c r="VMJ66" s="48"/>
      <c r="VMK66" s="48"/>
      <c r="VML66" s="48"/>
      <c r="VMM66" s="48"/>
      <c r="VMN66" s="48"/>
      <c r="VMO66" s="48"/>
      <c r="VMP66" s="48"/>
      <c r="VMQ66" s="48"/>
      <c r="VMR66" s="48"/>
      <c r="VMS66" s="48"/>
      <c r="VMT66" s="48"/>
      <c r="VMU66" s="48"/>
      <c r="VMV66" s="48"/>
      <c r="VMW66" s="48"/>
      <c r="VMX66" s="48"/>
      <c r="VMY66" s="48"/>
      <c r="VMZ66" s="48"/>
      <c r="VNA66" s="48"/>
      <c r="VNB66" s="48"/>
      <c r="VNC66" s="48"/>
      <c r="VND66" s="48"/>
      <c r="VNE66" s="48"/>
      <c r="VNF66" s="48"/>
      <c r="VNG66" s="48"/>
      <c r="VNH66" s="48"/>
      <c r="VNI66" s="48"/>
      <c r="VNJ66" s="48"/>
      <c r="VNK66" s="48"/>
      <c r="VNL66" s="48"/>
      <c r="VNM66" s="48"/>
      <c r="VNN66" s="48"/>
      <c r="VNO66" s="48"/>
      <c r="VNP66" s="48"/>
      <c r="VNQ66" s="48"/>
      <c r="VNR66" s="48"/>
      <c r="VNS66" s="48"/>
      <c r="VNT66" s="48"/>
      <c r="VNU66" s="48"/>
      <c r="VNV66" s="48"/>
      <c r="VNW66" s="48"/>
      <c r="VNX66" s="48"/>
      <c r="VNY66" s="48"/>
      <c r="VNZ66" s="48"/>
      <c r="VOA66" s="48"/>
      <c r="VOB66" s="48"/>
      <c r="VOC66" s="48"/>
      <c r="VOD66" s="48"/>
      <c r="VOE66" s="48"/>
      <c r="VOF66" s="48"/>
      <c r="VOG66" s="48"/>
      <c r="VOH66" s="48"/>
      <c r="VOI66" s="48"/>
      <c r="VOJ66" s="48"/>
      <c r="VOK66" s="48"/>
      <c r="VOL66" s="48"/>
      <c r="VOM66" s="48"/>
      <c r="VON66" s="48"/>
      <c r="VOO66" s="48"/>
      <c r="VOP66" s="48"/>
      <c r="VOQ66" s="48"/>
      <c r="VOR66" s="48"/>
      <c r="VOS66" s="48"/>
      <c r="VOT66" s="48"/>
      <c r="VOU66" s="48"/>
      <c r="VOV66" s="48"/>
      <c r="VOW66" s="48"/>
      <c r="VOX66" s="48"/>
      <c r="VOY66" s="48"/>
      <c r="VOZ66" s="48"/>
      <c r="VPA66" s="48"/>
      <c r="VPB66" s="48"/>
      <c r="VPC66" s="48"/>
      <c r="VPD66" s="48"/>
      <c r="VPE66" s="48"/>
      <c r="VPF66" s="48"/>
      <c r="VPG66" s="48"/>
      <c r="VPH66" s="48"/>
      <c r="VPI66" s="48"/>
      <c r="VPJ66" s="48"/>
      <c r="VPK66" s="48"/>
      <c r="VPL66" s="48"/>
      <c r="VPM66" s="48"/>
      <c r="VPN66" s="48"/>
      <c r="VPO66" s="48"/>
      <c r="VPP66" s="48"/>
      <c r="VPQ66" s="48"/>
      <c r="VPR66" s="48"/>
      <c r="VPS66" s="48"/>
      <c r="VPT66" s="48"/>
      <c r="VPU66" s="48"/>
      <c r="VPV66" s="48"/>
      <c r="VPW66" s="48"/>
      <c r="VPX66" s="48"/>
      <c r="VPY66" s="48"/>
      <c r="VPZ66" s="48"/>
      <c r="VQA66" s="48"/>
      <c r="VQB66" s="48"/>
      <c r="VQC66" s="48"/>
      <c r="VQD66" s="48"/>
      <c r="VQE66" s="48"/>
      <c r="VQF66" s="48"/>
      <c r="VQG66" s="48"/>
      <c r="VQH66" s="48"/>
      <c r="VQI66" s="48"/>
      <c r="VQJ66" s="48"/>
      <c r="VQK66" s="48"/>
      <c r="VQL66" s="48"/>
      <c r="VQM66" s="48"/>
      <c r="VQN66" s="48"/>
      <c r="VQO66" s="48"/>
      <c r="VQP66" s="48"/>
      <c r="VQQ66" s="48"/>
      <c r="VQR66" s="48"/>
      <c r="VQS66" s="48"/>
      <c r="VQT66" s="48"/>
      <c r="VQU66" s="48"/>
      <c r="VQV66" s="48"/>
      <c r="VQW66" s="48"/>
      <c r="VQX66" s="48"/>
      <c r="VQY66" s="48"/>
      <c r="VQZ66" s="48"/>
      <c r="VRA66" s="48"/>
      <c r="VRB66" s="48"/>
      <c r="VRC66" s="48"/>
      <c r="VRD66" s="48"/>
      <c r="VRE66" s="48"/>
      <c r="VRF66" s="48"/>
      <c r="VRG66" s="48"/>
      <c r="VRH66" s="48"/>
      <c r="VRI66" s="48"/>
      <c r="VRJ66" s="48"/>
      <c r="VRK66" s="48"/>
      <c r="VRL66" s="48"/>
      <c r="VRM66" s="48"/>
      <c r="VRN66" s="48"/>
      <c r="VRO66" s="48"/>
      <c r="VRP66" s="48"/>
      <c r="VRQ66" s="48"/>
      <c r="VRR66" s="48"/>
      <c r="VRS66" s="48"/>
      <c r="VRT66" s="48"/>
      <c r="VRU66" s="48"/>
      <c r="VRV66" s="48"/>
      <c r="VRW66" s="48"/>
      <c r="VRX66" s="48"/>
      <c r="VRY66" s="48"/>
      <c r="VRZ66" s="48"/>
      <c r="VSA66" s="48"/>
      <c r="VSB66" s="48"/>
      <c r="VSC66" s="48"/>
      <c r="VSD66" s="48"/>
      <c r="VSE66" s="48"/>
      <c r="VSF66" s="48"/>
      <c r="VSG66" s="48"/>
      <c r="VSH66" s="48"/>
      <c r="VSI66" s="48"/>
      <c r="VSJ66" s="48"/>
      <c r="VSK66" s="48"/>
      <c r="VSL66" s="48"/>
      <c r="VSM66" s="48"/>
      <c r="VSN66" s="48"/>
      <c r="VSO66" s="48"/>
      <c r="VSP66" s="48"/>
      <c r="VSQ66" s="48"/>
      <c r="VSR66" s="48"/>
      <c r="VSS66" s="48"/>
      <c r="VST66" s="48"/>
      <c r="VSU66" s="48"/>
      <c r="VSV66" s="48"/>
      <c r="VSW66" s="48"/>
      <c r="VSX66" s="48"/>
      <c r="VSY66" s="48"/>
      <c r="VSZ66" s="48"/>
      <c r="VTA66" s="48"/>
      <c r="VTB66" s="48"/>
      <c r="VTC66" s="48"/>
      <c r="VTD66" s="48"/>
      <c r="VTE66" s="48"/>
      <c r="VTF66" s="48"/>
      <c r="VTG66" s="48"/>
      <c r="VTH66" s="48"/>
      <c r="VTI66" s="48"/>
      <c r="VTJ66" s="48"/>
      <c r="VTK66" s="48"/>
      <c r="VTL66" s="48"/>
      <c r="VTM66" s="48"/>
      <c r="VTN66" s="48"/>
      <c r="VTO66" s="48"/>
      <c r="VTP66" s="48"/>
      <c r="VTQ66" s="48"/>
      <c r="VTR66" s="48"/>
      <c r="VTS66" s="48"/>
      <c r="VTT66" s="48"/>
      <c r="VTU66" s="48"/>
      <c r="VTV66" s="48"/>
      <c r="VTW66" s="48"/>
      <c r="VTX66" s="48"/>
      <c r="VTY66" s="48"/>
      <c r="VTZ66" s="48"/>
      <c r="VUA66" s="48"/>
      <c r="VUB66" s="48"/>
      <c r="VUC66" s="48"/>
      <c r="VUD66" s="48"/>
      <c r="VUE66" s="48"/>
      <c r="VUF66" s="48"/>
      <c r="VUG66" s="48"/>
      <c r="VUH66" s="48"/>
      <c r="VUI66" s="48"/>
      <c r="VUJ66" s="48"/>
      <c r="VUK66" s="48"/>
      <c r="VUL66" s="48"/>
      <c r="VUM66" s="48"/>
      <c r="VUN66" s="48"/>
      <c r="VUO66" s="48"/>
      <c r="VUP66" s="48"/>
      <c r="VUQ66" s="48"/>
      <c r="VUR66" s="48"/>
      <c r="VUS66" s="48"/>
      <c r="VUT66" s="48"/>
      <c r="VUU66" s="48"/>
      <c r="VUV66" s="48"/>
      <c r="VUW66" s="48"/>
      <c r="VUX66" s="48"/>
      <c r="VUY66" s="48"/>
      <c r="VUZ66" s="48"/>
      <c r="VVA66" s="48"/>
      <c r="VVB66" s="48"/>
      <c r="VVC66" s="48"/>
      <c r="VVD66" s="48"/>
      <c r="VVE66" s="48"/>
      <c r="VVF66" s="48"/>
      <c r="VVG66" s="48"/>
      <c r="VVH66" s="48"/>
      <c r="VVI66" s="48"/>
      <c r="VVJ66" s="48"/>
      <c r="VVK66" s="48"/>
      <c r="VVL66" s="48"/>
      <c r="VVM66" s="48"/>
      <c r="VVN66" s="48"/>
      <c r="VVO66" s="48"/>
      <c r="VVP66" s="48"/>
      <c r="VVQ66" s="48"/>
      <c r="VVR66" s="48"/>
      <c r="VVS66" s="48"/>
      <c r="VVT66" s="48"/>
      <c r="VVU66" s="48"/>
      <c r="VVV66" s="48"/>
      <c r="VVW66" s="48"/>
      <c r="VVX66" s="48"/>
      <c r="VVY66" s="48"/>
      <c r="VVZ66" s="48"/>
      <c r="VWA66" s="48"/>
      <c r="VWB66" s="48"/>
      <c r="VWC66" s="48"/>
      <c r="VWD66" s="48"/>
      <c r="VWE66" s="48"/>
      <c r="VWF66" s="48"/>
      <c r="VWG66" s="48"/>
      <c r="VWH66" s="48"/>
      <c r="VWI66" s="48"/>
      <c r="VWJ66" s="48"/>
      <c r="VWK66" s="48"/>
      <c r="VWL66" s="48"/>
      <c r="VWM66" s="48"/>
      <c r="VWN66" s="48"/>
      <c r="VWO66" s="48"/>
      <c r="VWP66" s="48"/>
      <c r="VWQ66" s="48"/>
      <c r="VWR66" s="48"/>
      <c r="VWS66" s="48"/>
      <c r="VWT66" s="48"/>
      <c r="VWU66" s="48"/>
      <c r="VWV66" s="48"/>
      <c r="VWW66" s="48"/>
      <c r="VWX66" s="48"/>
      <c r="VWY66" s="48"/>
      <c r="VWZ66" s="48"/>
      <c r="VXA66" s="48"/>
      <c r="VXB66" s="48"/>
      <c r="VXC66" s="48"/>
      <c r="VXD66" s="48"/>
      <c r="VXE66" s="48"/>
      <c r="VXF66" s="48"/>
      <c r="VXG66" s="48"/>
      <c r="VXH66" s="48"/>
      <c r="VXI66" s="48"/>
      <c r="VXJ66" s="48"/>
      <c r="VXK66" s="48"/>
      <c r="VXL66" s="48"/>
      <c r="VXM66" s="48"/>
      <c r="VXN66" s="48"/>
      <c r="VXO66" s="48"/>
      <c r="VXP66" s="48"/>
      <c r="VXQ66" s="48"/>
      <c r="VXR66" s="48"/>
      <c r="VXS66" s="48"/>
      <c r="VXT66" s="48"/>
      <c r="VXU66" s="48"/>
      <c r="VXV66" s="48"/>
      <c r="VXW66" s="48"/>
      <c r="VXX66" s="48"/>
      <c r="VXY66" s="48"/>
      <c r="VXZ66" s="48"/>
      <c r="VYA66" s="48"/>
      <c r="VYB66" s="48"/>
      <c r="VYC66" s="48"/>
      <c r="VYD66" s="48"/>
      <c r="VYE66" s="48"/>
      <c r="VYF66" s="48"/>
      <c r="VYG66" s="48"/>
      <c r="VYH66" s="48"/>
      <c r="VYI66" s="48"/>
      <c r="VYJ66" s="48"/>
      <c r="VYK66" s="48"/>
      <c r="VYL66" s="48"/>
      <c r="VYM66" s="48"/>
      <c r="VYN66" s="48"/>
      <c r="VYO66" s="48"/>
      <c r="VYP66" s="48"/>
      <c r="VYQ66" s="48"/>
      <c r="VYR66" s="48"/>
      <c r="VYS66" s="48"/>
      <c r="VYT66" s="48"/>
      <c r="VYU66" s="48"/>
      <c r="VYV66" s="48"/>
      <c r="VYW66" s="48"/>
      <c r="VYX66" s="48"/>
      <c r="VYY66" s="48"/>
      <c r="VYZ66" s="48"/>
      <c r="VZA66" s="48"/>
      <c r="VZB66" s="48"/>
      <c r="VZC66" s="48"/>
      <c r="VZD66" s="48"/>
      <c r="VZE66" s="48"/>
      <c r="VZF66" s="48"/>
      <c r="VZG66" s="48"/>
      <c r="VZH66" s="48"/>
      <c r="VZI66" s="48"/>
      <c r="VZJ66" s="48"/>
      <c r="VZK66" s="48"/>
      <c r="VZL66" s="48"/>
      <c r="VZM66" s="48"/>
      <c r="VZN66" s="48"/>
      <c r="VZO66" s="48"/>
      <c r="VZP66" s="48"/>
      <c r="VZQ66" s="48"/>
      <c r="VZR66" s="48"/>
      <c r="VZS66" s="48"/>
      <c r="VZT66" s="48"/>
      <c r="VZU66" s="48"/>
      <c r="VZV66" s="48"/>
      <c r="VZW66" s="48"/>
      <c r="VZX66" s="48"/>
      <c r="VZY66" s="48"/>
      <c r="VZZ66" s="48"/>
      <c r="WAA66" s="48"/>
      <c r="WAB66" s="48"/>
      <c r="WAC66" s="48"/>
      <c r="WAD66" s="48"/>
      <c r="WAE66" s="48"/>
      <c r="WAF66" s="48"/>
      <c r="WAG66" s="48"/>
      <c r="WAH66" s="48"/>
      <c r="WAI66" s="48"/>
      <c r="WAJ66" s="48"/>
      <c r="WAK66" s="48"/>
      <c r="WAL66" s="48"/>
      <c r="WAM66" s="48"/>
      <c r="WAN66" s="48"/>
      <c r="WAO66" s="48"/>
      <c r="WAP66" s="48"/>
      <c r="WAQ66" s="48"/>
      <c r="WAR66" s="48"/>
      <c r="WAS66" s="48"/>
      <c r="WAT66" s="48"/>
      <c r="WAU66" s="48"/>
      <c r="WAV66" s="48"/>
      <c r="WAW66" s="48"/>
      <c r="WAX66" s="48"/>
      <c r="WAY66" s="48"/>
      <c r="WAZ66" s="48"/>
      <c r="WBA66" s="48"/>
      <c r="WBB66" s="48"/>
      <c r="WBC66" s="48"/>
      <c r="WBD66" s="48"/>
      <c r="WBE66" s="48"/>
      <c r="WBF66" s="48"/>
      <c r="WBG66" s="48"/>
      <c r="WBH66" s="48"/>
      <c r="WBI66" s="48"/>
      <c r="WBJ66" s="48"/>
      <c r="WBK66" s="48"/>
      <c r="WBL66" s="48"/>
      <c r="WBM66" s="48"/>
      <c r="WBN66" s="48"/>
      <c r="WBO66" s="48"/>
      <c r="WBP66" s="48"/>
      <c r="WBQ66" s="48"/>
      <c r="WBR66" s="48"/>
      <c r="WBS66" s="48"/>
      <c r="WBT66" s="48"/>
      <c r="WBU66" s="48"/>
      <c r="WBV66" s="48"/>
      <c r="WBW66" s="48"/>
      <c r="WBX66" s="48"/>
      <c r="WBY66" s="48"/>
      <c r="WBZ66" s="48"/>
      <c r="WCA66" s="48"/>
      <c r="WCB66" s="48"/>
      <c r="WCC66" s="48"/>
      <c r="WCD66" s="48"/>
      <c r="WCE66" s="48"/>
      <c r="WCF66" s="48"/>
      <c r="WCG66" s="48"/>
      <c r="WCH66" s="48"/>
      <c r="WCI66" s="48"/>
      <c r="WCJ66" s="48"/>
      <c r="WCK66" s="48"/>
      <c r="WCL66" s="48"/>
      <c r="WCM66" s="48"/>
      <c r="WCN66" s="48"/>
      <c r="WCO66" s="48"/>
      <c r="WCP66" s="48"/>
      <c r="WCQ66" s="48"/>
      <c r="WCR66" s="48"/>
      <c r="WCS66" s="48"/>
      <c r="WCT66" s="48"/>
      <c r="WCU66" s="48"/>
      <c r="WCV66" s="48"/>
      <c r="WCW66" s="48"/>
      <c r="WCX66" s="48"/>
      <c r="WCY66" s="48"/>
      <c r="WCZ66" s="48"/>
      <c r="WDA66" s="48"/>
      <c r="WDB66" s="48"/>
      <c r="WDC66" s="48"/>
      <c r="WDD66" s="48"/>
      <c r="WDE66" s="48"/>
      <c r="WDF66" s="48"/>
      <c r="WDG66" s="48"/>
      <c r="WDH66" s="48"/>
      <c r="WDI66" s="48"/>
      <c r="WDJ66" s="48"/>
      <c r="WDK66" s="48"/>
      <c r="WDL66" s="48"/>
      <c r="WDM66" s="48"/>
      <c r="WDN66" s="48"/>
      <c r="WDO66" s="48"/>
      <c r="WDP66" s="48"/>
      <c r="WDQ66" s="48"/>
      <c r="WDR66" s="48"/>
      <c r="WDS66" s="48"/>
      <c r="WDT66" s="48"/>
      <c r="WDU66" s="48"/>
      <c r="WDV66" s="48"/>
      <c r="WDW66" s="48"/>
      <c r="WDX66" s="48"/>
      <c r="WDY66" s="48"/>
      <c r="WDZ66" s="48"/>
      <c r="WEA66" s="48"/>
      <c r="WEB66" s="48"/>
      <c r="WEC66" s="48"/>
      <c r="WED66" s="48"/>
      <c r="WEE66" s="48"/>
      <c r="WEF66" s="48"/>
      <c r="WEG66" s="48"/>
      <c r="WEH66" s="48"/>
      <c r="WEI66" s="48"/>
      <c r="WEJ66" s="48"/>
      <c r="WEK66" s="48"/>
      <c r="WEL66" s="48"/>
      <c r="WEM66" s="48"/>
      <c r="WEN66" s="48"/>
      <c r="WEO66" s="48"/>
      <c r="WEP66" s="48"/>
      <c r="WEQ66" s="48"/>
      <c r="WER66" s="48"/>
      <c r="WES66" s="48"/>
      <c r="WET66" s="48"/>
      <c r="WEU66" s="48"/>
      <c r="WEV66" s="48"/>
      <c r="WEW66" s="48"/>
      <c r="WEX66" s="48"/>
      <c r="WEY66" s="48"/>
      <c r="WEZ66" s="48"/>
      <c r="WFA66" s="48"/>
      <c r="WFB66" s="48"/>
      <c r="WFC66" s="48"/>
      <c r="WFD66" s="48"/>
      <c r="WFE66" s="48"/>
      <c r="WFF66" s="48"/>
      <c r="WFG66" s="48"/>
      <c r="WFH66" s="48"/>
      <c r="WFI66" s="48"/>
      <c r="WFJ66" s="48"/>
      <c r="WFK66" s="48"/>
      <c r="WFL66" s="48"/>
      <c r="WFM66" s="48"/>
      <c r="WFN66" s="48"/>
      <c r="WFO66" s="48"/>
      <c r="WFP66" s="48"/>
      <c r="WFQ66" s="48"/>
      <c r="WFR66" s="48"/>
      <c r="WFS66" s="48"/>
      <c r="WFT66" s="48"/>
      <c r="WFU66" s="48"/>
      <c r="WFV66" s="48"/>
      <c r="WFW66" s="48"/>
      <c r="WFX66" s="48"/>
      <c r="WFY66" s="48"/>
      <c r="WFZ66" s="48"/>
      <c r="WGA66" s="48"/>
      <c r="WGB66" s="48"/>
      <c r="WGC66" s="48"/>
      <c r="WGD66" s="48"/>
      <c r="WGE66" s="48"/>
      <c r="WGF66" s="48"/>
      <c r="WGG66" s="48"/>
      <c r="WGH66" s="48"/>
      <c r="WGI66" s="48"/>
      <c r="WGJ66" s="48"/>
      <c r="WGK66" s="48"/>
      <c r="WGL66" s="48"/>
      <c r="WGM66" s="48"/>
      <c r="WGN66" s="48"/>
      <c r="WGO66" s="48"/>
      <c r="WGP66" s="48"/>
      <c r="WGQ66" s="48"/>
      <c r="WGR66" s="48"/>
      <c r="WGS66" s="48"/>
      <c r="WGT66" s="48"/>
      <c r="WGU66" s="48"/>
      <c r="WGV66" s="48"/>
      <c r="WGW66" s="48"/>
      <c r="WGX66" s="48"/>
      <c r="WGY66" s="48"/>
      <c r="WGZ66" s="48"/>
      <c r="WHA66" s="48"/>
      <c r="WHB66" s="48"/>
      <c r="WHC66" s="48"/>
      <c r="WHD66" s="48"/>
      <c r="WHE66" s="48"/>
      <c r="WHF66" s="48"/>
      <c r="WHG66" s="48"/>
      <c r="WHH66" s="48"/>
      <c r="WHI66" s="48"/>
      <c r="WHJ66" s="48"/>
      <c r="WHK66" s="48"/>
      <c r="WHL66" s="48"/>
      <c r="WHM66" s="48"/>
      <c r="WHN66" s="48"/>
      <c r="WHO66" s="48"/>
      <c r="WHP66" s="48"/>
      <c r="WHQ66" s="48"/>
      <c r="WHR66" s="48"/>
      <c r="WHS66" s="48"/>
      <c r="WHT66" s="48"/>
      <c r="WHU66" s="48"/>
      <c r="WHV66" s="48"/>
      <c r="WHW66" s="48"/>
      <c r="WHX66" s="48"/>
      <c r="WHY66" s="48"/>
      <c r="WHZ66" s="48"/>
      <c r="WIA66" s="48"/>
      <c r="WIB66" s="48"/>
      <c r="WIC66" s="48"/>
      <c r="WID66" s="48"/>
      <c r="WIE66" s="48"/>
      <c r="WIF66" s="48"/>
      <c r="WIG66" s="48"/>
      <c r="WIH66" s="48"/>
      <c r="WII66" s="48"/>
      <c r="WIJ66" s="48"/>
      <c r="WIK66" s="48"/>
      <c r="WIL66" s="48"/>
      <c r="WIM66" s="48"/>
      <c r="WIN66" s="48"/>
      <c r="WIO66" s="48"/>
      <c r="WIP66" s="48"/>
      <c r="WIQ66" s="48"/>
      <c r="WIR66" s="48"/>
      <c r="WIS66" s="48"/>
      <c r="WIT66" s="48"/>
      <c r="WIU66" s="48"/>
      <c r="WIV66" s="48"/>
      <c r="WIW66" s="48"/>
      <c r="WIX66" s="48"/>
      <c r="WIY66" s="48"/>
      <c r="WIZ66" s="48"/>
      <c r="WJA66" s="48"/>
      <c r="WJB66" s="48"/>
      <c r="WJC66" s="48"/>
      <c r="WJD66" s="48"/>
      <c r="WJE66" s="48"/>
      <c r="WJF66" s="48"/>
      <c r="WJG66" s="48"/>
      <c r="WJH66" s="48"/>
      <c r="WJI66" s="48"/>
      <c r="WJJ66" s="48"/>
      <c r="WJK66" s="48"/>
      <c r="WJL66" s="48"/>
      <c r="WJM66" s="48"/>
      <c r="WJN66" s="48"/>
      <c r="WJO66" s="48"/>
      <c r="WJP66" s="48"/>
      <c r="WJQ66" s="48"/>
      <c r="WJR66" s="48"/>
      <c r="WJS66" s="48"/>
      <c r="WJT66" s="48"/>
      <c r="WJU66" s="48"/>
      <c r="WJV66" s="48"/>
      <c r="WJW66" s="48"/>
      <c r="WJX66" s="48"/>
      <c r="WJY66" s="48"/>
      <c r="WJZ66" s="48"/>
      <c r="WKA66" s="48"/>
      <c r="WKB66" s="48"/>
      <c r="WKC66" s="48"/>
      <c r="WKD66" s="48"/>
      <c r="WKE66" s="48"/>
      <c r="WKF66" s="48"/>
      <c r="WKG66" s="48"/>
      <c r="WKH66" s="48"/>
      <c r="WKI66" s="48"/>
      <c r="WKJ66" s="48"/>
      <c r="WKK66" s="48"/>
      <c r="WKL66" s="48"/>
      <c r="WKM66" s="48"/>
      <c r="WKN66" s="48"/>
      <c r="WKO66" s="48"/>
      <c r="WKP66" s="48"/>
      <c r="WKQ66" s="48"/>
      <c r="WKR66" s="48"/>
      <c r="WKS66" s="48"/>
      <c r="WKT66" s="48"/>
      <c r="WKU66" s="48"/>
      <c r="WKV66" s="48"/>
      <c r="WKW66" s="48"/>
      <c r="WKX66" s="48"/>
      <c r="WKY66" s="48"/>
      <c r="WKZ66" s="48"/>
      <c r="WLA66" s="48"/>
      <c r="WLB66" s="48"/>
      <c r="WLC66" s="48"/>
      <c r="WLD66" s="48"/>
      <c r="WLE66" s="48"/>
      <c r="WLF66" s="48"/>
      <c r="WLG66" s="48"/>
      <c r="WLH66" s="48"/>
      <c r="WLI66" s="48"/>
      <c r="WLJ66" s="48"/>
      <c r="WLK66" s="48"/>
      <c r="WLL66" s="48"/>
      <c r="WLM66" s="48"/>
      <c r="WLN66" s="48"/>
      <c r="WLO66" s="48"/>
      <c r="WLP66" s="48"/>
      <c r="WLQ66" s="48"/>
      <c r="WLR66" s="48"/>
      <c r="WLS66" s="48"/>
      <c r="WLT66" s="48"/>
      <c r="WLU66" s="48"/>
      <c r="WLV66" s="48"/>
      <c r="WLW66" s="48"/>
      <c r="WLX66" s="48"/>
      <c r="WLY66" s="48"/>
      <c r="WLZ66" s="48"/>
      <c r="WMA66" s="48"/>
      <c r="WMB66" s="48"/>
      <c r="WMC66" s="48"/>
      <c r="WMD66" s="48"/>
      <c r="WME66" s="48"/>
      <c r="WMF66" s="48"/>
      <c r="WMG66" s="48"/>
      <c r="WMH66" s="48"/>
      <c r="WMI66" s="48"/>
      <c r="WMJ66" s="48"/>
      <c r="WMK66" s="48"/>
      <c r="WML66" s="48"/>
      <c r="WMM66" s="48"/>
      <c r="WMN66" s="48"/>
      <c r="WMO66" s="48"/>
      <c r="WMP66" s="48"/>
      <c r="WMQ66" s="48"/>
      <c r="WMR66" s="48"/>
      <c r="WMS66" s="48"/>
      <c r="WMT66" s="48"/>
      <c r="WMU66" s="48"/>
      <c r="WMV66" s="48"/>
      <c r="WMW66" s="48"/>
      <c r="WMX66" s="48"/>
      <c r="WMY66" s="48"/>
      <c r="WMZ66" s="48"/>
      <c r="WNA66" s="48"/>
      <c r="WNB66" s="48"/>
      <c r="WNC66" s="48"/>
      <c r="WND66" s="48"/>
      <c r="WNE66" s="48"/>
      <c r="WNF66" s="48"/>
      <c r="WNG66" s="48"/>
      <c r="WNH66" s="48"/>
      <c r="WNI66" s="48"/>
      <c r="WNJ66" s="48"/>
      <c r="WNK66" s="48"/>
      <c r="WNL66" s="48"/>
      <c r="WNM66" s="48"/>
      <c r="WNN66" s="48"/>
      <c r="WNO66" s="48"/>
      <c r="WNP66" s="48"/>
      <c r="WNQ66" s="48"/>
      <c r="WNR66" s="48"/>
      <c r="WNS66" s="48"/>
      <c r="WNT66" s="48"/>
      <c r="WNU66" s="48"/>
      <c r="WNV66" s="48"/>
      <c r="WNW66" s="48"/>
      <c r="WNX66" s="48"/>
      <c r="WNY66" s="48"/>
      <c r="WNZ66" s="48"/>
      <c r="WOA66" s="48"/>
      <c r="WOB66" s="48"/>
      <c r="WOC66" s="48"/>
      <c r="WOD66" s="48"/>
      <c r="WOE66" s="48"/>
      <c r="WOF66" s="48"/>
      <c r="WOG66" s="48"/>
      <c r="WOH66" s="48"/>
      <c r="WOI66" s="48"/>
      <c r="WOJ66" s="48"/>
      <c r="WOK66" s="48"/>
      <c r="WOL66" s="48"/>
      <c r="WOM66" s="48"/>
      <c r="WON66" s="48"/>
      <c r="WOO66" s="48"/>
      <c r="WOP66" s="48"/>
      <c r="WOQ66" s="48"/>
      <c r="WOR66" s="48"/>
      <c r="WOS66" s="48"/>
      <c r="WOT66" s="48"/>
      <c r="WOU66" s="48"/>
      <c r="WOV66" s="48"/>
      <c r="WOW66" s="48"/>
      <c r="WOX66" s="48"/>
      <c r="WOY66" s="48"/>
      <c r="WOZ66" s="48"/>
      <c r="WPA66" s="48"/>
      <c r="WPB66" s="48"/>
      <c r="WPC66" s="48"/>
      <c r="WPD66" s="48"/>
      <c r="WPE66" s="48"/>
      <c r="WPF66" s="48"/>
      <c r="WPG66" s="48"/>
      <c r="WPH66" s="48"/>
      <c r="WPI66" s="48"/>
      <c r="WPJ66" s="48"/>
      <c r="WPK66" s="48"/>
      <c r="WPL66" s="48"/>
      <c r="WPM66" s="48"/>
      <c r="WPN66" s="48"/>
      <c r="WPO66" s="48"/>
      <c r="WPP66" s="48"/>
      <c r="WPQ66" s="48"/>
      <c r="WPR66" s="48"/>
      <c r="WPS66" s="48"/>
      <c r="WPT66" s="48"/>
      <c r="WPU66" s="48"/>
      <c r="WPV66" s="48"/>
      <c r="WPW66" s="48"/>
      <c r="WPX66" s="48"/>
      <c r="WPY66" s="48"/>
      <c r="WPZ66" s="48"/>
      <c r="WQA66" s="48"/>
      <c r="WQB66" s="48"/>
      <c r="WQC66" s="48"/>
      <c r="WQD66" s="48"/>
      <c r="WQE66" s="48"/>
      <c r="WQF66" s="48"/>
      <c r="WQG66" s="48"/>
      <c r="WQH66" s="48"/>
      <c r="WQI66" s="48"/>
      <c r="WQJ66" s="48"/>
      <c r="WQK66" s="48"/>
      <c r="WQL66" s="48"/>
      <c r="WQM66" s="48"/>
      <c r="WQN66" s="48"/>
      <c r="WQO66" s="48"/>
      <c r="WQP66" s="48"/>
      <c r="WQQ66" s="48"/>
      <c r="WQR66" s="48"/>
      <c r="WQS66" s="48"/>
      <c r="WQT66" s="48"/>
      <c r="WQU66" s="48"/>
      <c r="WQV66" s="48"/>
      <c r="WQW66" s="48"/>
      <c r="WQX66" s="48"/>
      <c r="WQY66" s="48"/>
      <c r="WQZ66" s="48"/>
      <c r="WRA66" s="48"/>
      <c r="WRB66" s="48"/>
      <c r="WRC66" s="48"/>
      <c r="WRD66" s="48"/>
      <c r="WRE66" s="48"/>
      <c r="WRF66" s="48"/>
      <c r="WRG66" s="48"/>
      <c r="WRH66" s="48"/>
      <c r="WRI66" s="48"/>
      <c r="WRJ66" s="48"/>
      <c r="WRK66" s="48"/>
      <c r="WRL66" s="48"/>
      <c r="WRM66" s="48"/>
      <c r="WRN66" s="48"/>
      <c r="WRO66" s="48"/>
      <c r="WRP66" s="48"/>
      <c r="WRQ66" s="48"/>
      <c r="WRR66" s="48"/>
      <c r="WRS66" s="48"/>
      <c r="WRT66" s="48"/>
      <c r="WRU66" s="48"/>
      <c r="WRV66" s="48"/>
      <c r="WRW66" s="48"/>
      <c r="WRX66" s="48"/>
      <c r="WRY66" s="48"/>
      <c r="WRZ66" s="48"/>
      <c r="WSA66" s="48"/>
      <c r="WSB66" s="48"/>
      <c r="WSC66" s="48"/>
      <c r="WSD66" s="48"/>
      <c r="WSE66" s="48"/>
      <c r="WSF66" s="48"/>
      <c r="WSG66" s="48"/>
      <c r="WSH66" s="48"/>
      <c r="WSI66" s="48"/>
      <c r="WSJ66" s="48"/>
      <c r="WSK66" s="48"/>
      <c r="WSL66" s="48"/>
      <c r="WSM66" s="48"/>
      <c r="WSN66" s="48"/>
      <c r="WSO66" s="48"/>
      <c r="WSP66" s="48"/>
      <c r="WSQ66" s="48"/>
      <c r="WSR66" s="48"/>
      <c r="WSS66" s="48"/>
      <c r="WST66" s="48"/>
      <c r="WSU66" s="48"/>
      <c r="WSV66" s="48"/>
      <c r="WSW66" s="48"/>
      <c r="WSX66" s="48"/>
      <c r="WSY66" s="48"/>
      <c r="WSZ66" s="48"/>
      <c r="WTA66" s="48"/>
      <c r="WTB66" s="48"/>
      <c r="WTC66" s="48"/>
      <c r="WTD66" s="48"/>
      <c r="WTE66" s="48"/>
      <c r="WTF66" s="48"/>
      <c r="WTG66" s="48"/>
      <c r="WTH66" s="48"/>
      <c r="WTI66" s="48"/>
      <c r="WTJ66" s="48"/>
      <c r="WTK66" s="48"/>
      <c r="WTL66" s="48"/>
      <c r="WTM66" s="48"/>
      <c r="WTN66" s="48"/>
      <c r="WTO66" s="48"/>
      <c r="WTP66" s="48"/>
      <c r="WTQ66" s="48"/>
      <c r="WTR66" s="48"/>
      <c r="WTS66" s="48"/>
      <c r="WTT66" s="48"/>
      <c r="WTU66" s="48"/>
      <c r="WTV66" s="48"/>
      <c r="WTW66" s="48"/>
      <c r="WTX66" s="48"/>
      <c r="WTY66" s="48"/>
      <c r="WTZ66" s="48"/>
      <c r="WUA66" s="48"/>
      <c r="WUB66" s="48"/>
      <c r="WUC66" s="48"/>
      <c r="WUD66" s="48"/>
      <c r="WUE66" s="48"/>
      <c r="WUF66" s="48"/>
      <c r="WUG66" s="48"/>
      <c r="WUH66" s="48"/>
      <c r="WUI66" s="48"/>
      <c r="WUJ66" s="48"/>
      <c r="WUK66" s="48"/>
      <c r="WUL66" s="48"/>
      <c r="WUM66" s="48"/>
      <c r="WUN66" s="48"/>
      <c r="WUO66" s="48"/>
      <c r="WUP66" s="48"/>
      <c r="WUQ66" s="48"/>
      <c r="WUR66" s="48"/>
      <c r="WUS66" s="48"/>
      <c r="WUT66" s="48"/>
      <c r="WUU66" s="48"/>
      <c r="WUV66" s="48"/>
      <c r="WUW66" s="48"/>
      <c r="WUX66" s="48"/>
      <c r="WUY66" s="48"/>
      <c r="WUZ66" s="48"/>
      <c r="WVA66" s="48"/>
      <c r="WVB66" s="48"/>
      <c r="WVC66" s="48"/>
      <c r="WVD66" s="48"/>
      <c r="WVE66" s="48"/>
      <c r="WVF66" s="48"/>
      <c r="WVG66" s="48"/>
      <c r="WVH66" s="48"/>
      <c r="WVI66" s="48"/>
      <c r="WVJ66" s="48"/>
      <c r="WVK66" s="48"/>
      <c r="WVL66" s="48"/>
      <c r="WVM66" s="48"/>
      <c r="WVN66" s="48"/>
      <c r="WVO66" s="48"/>
      <c r="WVP66" s="48"/>
      <c r="WVQ66" s="48"/>
      <c r="WVR66" s="48"/>
      <c r="WVS66" s="48"/>
      <c r="WVT66" s="48"/>
      <c r="WVU66" s="48"/>
      <c r="WVV66" s="48"/>
      <c r="WVW66" s="48"/>
      <c r="WVX66" s="48"/>
      <c r="WVY66" s="48"/>
      <c r="WVZ66" s="48"/>
      <c r="WWA66" s="48"/>
      <c r="WWB66" s="48"/>
      <c r="WWC66" s="48"/>
      <c r="WWD66" s="48"/>
      <c r="WWE66" s="48"/>
      <c r="WWF66" s="48"/>
      <c r="WWG66" s="48"/>
      <c r="WWH66" s="48"/>
      <c r="WWI66" s="48"/>
      <c r="WWJ66" s="48"/>
      <c r="WWK66" s="48"/>
      <c r="WWL66" s="48"/>
      <c r="WWM66" s="48"/>
      <c r="WWN66" s="48"/>
      <c r="WWO66" s="48"/>
      <c r="WWP66" s="48"/>
      <c r="WWQ66" s="48"/>
      <c r="WWR66" s="48"/>
      <c r="WWS66" s="48"/>
      <c r="WWT66" s="48"/>
      <c r="WWU66" s="48"/>
      <c r="WWV66" s="48"/>
      <c r="WWW66" s="48"/>
      <c r="WWX66" s="48"/>
      <c r="WWY66" s="48"/>
      <c r="WWZ66" s="48"/>
      <c r="WXA66" s="48"/>
      <c r="WXB66" s="48"/>
      <c r="WXC66" s="48"/>
      <c r="WXD66" s="48"/>
      <c r="WXE66" s="48"/>
      <c r="WXF66" s="48"/>
      <c r="WXG66" s="48"/>
      <c r="WXH66" s="48"/>
      <c r="WXI66" s="48"/>
      <c r="WXJ66" s="48"/>
      <c r="WXK66" s="48"/>
      <c r="WXL66" s="48"/>
      <c r="WXM66" s="48"/>
      <c r="WXN66" s="48"/>
      <c r="WXO66" s="48"/>
      <c r="WXP66" s="48"/>
      <c r="WXQ66" s="48"/>
      <c r="WXR66" s="48"/>
      <c r="WXS66" s="48"/>
      <c r="WXT66" s="48"/>
      <c r="WXU66" s="48"/>
      <c r="WXV66" s="48"/>
      <c r="WXW66" s="48"/>
      <c r="WXX66" s="48"/>
      <c r="WXY66" s="48"/>
      <c r="WXZ66" s="48"/>
      <c r="WYA66" s="48"/>
      <c r="WYB66" s="48"/>
      <c r="WYC66" s="48"/>
      <c r="WYD66" s="48"/>
      <c r="WYE66" s="48"/>
      <c r="WYF66" s="48"/>
      <c r="WYG66" s="48"/>
      <c r="WYH66" s="48"/>
      <c r="WYI66" s="48"/>
      <c r="WYJ66" s="48"/>
      <c r="WYK66" s="48"/>
      <c r="WYL66" s="48"/>
      <c r="WYM66" s="48"/>
      <c r="WYN66" s="48"/>
      <c r="WYO66" s="48"/>
      <c r="WYP66" s="48"/>
      <c r="WYQ66" s="48"/>
      <c r="WYR66" s="48"/>
      <c r="WYS66" s="48"/>
      <c r="WYT66" s="48"/>
      <c r="WYU66" s="48"/>
      <c r="WYV66" s="48"/>
      <c r="WYW66" s="48"/>
      <c r="WYX66" s="48"/>
      <c r="WYY66" s="48"/>
      <c r="WYZ66" s="48"/>
      <c r="WZA66" s="48"/>
      <c r="WZB66" s="48"/>
      <c r="WZC66" s="48"/>
      <c r="WZD66" s="48"/>
      <c r="WZE66" s="48"/>
      <c r="WZF66" s="48"/>
      <c r="WZG66" s="48"/>
      <c r="WZH66" s="48"/>
      <c r="WZI66" s="48"/>
      <c r="WZJ66" s="48"/>
      <c r="WZK66" s="48"/>
      <c r="WZL66" s="48"/>
      <c r="WZM66" s="48"/>
      <c r="WZN66" s="48"/>
      <c r="WZO66" s="48"/>
      <c r="WZP66" s="48"/>
      <c r="WZQ66" s="48"/>
      <c r="WZR66" s="48"/>
      <c r="WZS66" s="48"/>
      <c r="WZT66" s="48"/>
      <c r="WZU66" s="48"/>
      <c r="WZV66" s="48"/>
      <c r="WZW66" s="48"/>
      <c r="WZX66" s="48"/>
      <c r="WZY66" s="48"/>
      <c r="WZZ66" s="48"/>
      <c r="XAA66" s="48"/>
      <c r="XAB66" s="48"/>
      <c r="XAC66" s="48"/>
      <c r="XAD66" s="48"/>
      <c r="XAE66" s="48"/>
      <c r="XAF66" s="48"/>
      <c r="XAG66" s="48"/>
      <c r="XAH66" s="48"/>
      <c r="XAI66" s="48"/>
      <c r="XAJ66" s="48"/>
      <c r="XAK66" s="48"/>
      <c r="XAL66" s="48"/>
      <c r="XAM66" s="48"/>
      <c r="XAN66" s="48"/>
      <c r="XAO66" s="48"/>
      <c r="XAP66" s="48"/>
      <c r="XAQ66" s="48"/>
      <c r="XAR66" s="48"/>
      <c r="XAS66" s="48"/>
      <c r="XAT66" s="48"/>
      <c r="XAU66" s="48"/>
      <c r="XAV66" s="48"/>
      <c r="XAW66" s="48"/>
      <c r="XAX66" s="48"/>
      <c r="XAY66" s="48"/>
      <c r="XAZ66" s="48"/>
      <c r="XBA66" s="48"/>
      <c r="XBB66" s="48"/>
      <c r="XBC66" s="48"/>
      <c r="XBD66" s="48"/>
      <c r="XBE66" s="48"/>
      <c r="XBF66" s="48"/>
      <c r="XBG66" s="48"/>
      <c r="XBH66" s="48"/>
      <c r="XBI66" s="48"/>
      <c r="XBJ66" s="48"/>
      <c r="XBK66" s="48"/>
      <c r="XBL66" s="48"/>
      <c r="XBM66" s="48"/>
      <c r="XBN66" s="48"/>
      <c r="XBO66" s="48"/>
      <c r="XBP66" s="48"/>
      <c r="XBQ66" s="48"/>
      <c r="XBR66" s="48"/>
      <c r="XBS66" s="48"/>
      <c r="XBT66" s="48"/>
      <c r="XBU66" s="48"/>
      <c r="XBV66" s="48"/>
      <c r="XBW66" s="48"/>
      <c r="XBX66" s="48"/>
      <c r="XBY66" s="48"/>
      <c r="XBZ66" s="48"/>
      <c r="XCA66" s="48"/>
      <c r="XCB66" s="48"/>
      <c r="XCC66" s="48"/>
      <c r="XCD66" s="48"/>
      <c r="XCE66" s="48"/>
      <c r="XCF66" s="48"/>
      <c r="XCG66" s="48"/>
      <c r="XCH66" s="48"/>
      <c r="XCI66" s="48"/>
      <c r="XCJ66" s="48"/>
      <c r="XCK66" s="48"/>
      <c r="XCL66" s="48"/>
      <c r="XCM66" s="48"/>
      <c r="XCN66" s="48"/>
      <c r="XCO66" s="48"/>
      <c r="XCP66" s="48"/>
      <c r="XCQ66" s="48"/>
      <c r="XCR66" s="48"/>
      <c r="XCS66" s="48"/>
      <c r="XCT66" s="48"/>
      <c r="XCU66" s="48"/>
      <c r="XCV66" s="48"/>
      <c r="XCW66" s="48"/>
      <c r="XCX66" s="48"/>
      <c r="XCY66" s="48"/>
      <c r="XCZ66" s="48"/>
      <c r="XDA66" s="48"/>
      <c r="XDB66" s="48"/>
      <c r="XDC66" s="48"/>
      <c r="XDD66" s="48"/>
      <c r="XDE66" s="48"/>
      <c r="XDF66" s="48"/>
      <c r="XDG66" s="48"/>
      <c r="XDH66" s="48"/>
      <c r="XDI66" s="48"/>
      <c r="XDJ66" s="48"/>
      <c r="XDK66" s="48"/>
      <c r="XDL66" s="48"/>
      <c r="XDM66" s="48"/>
      <c r="XDN66" s="48"/>
      <c r="XDO66" s="48"/>
      <c r="XDP66" s="48"/>
      <c r="XDQ66" s="48"/>
      <c r="XDR66" s="48"/>
      <c r="XDS66" s="48"/>
      <c r="XDT66" s="48"/>
      <c r="XDU66" s="48"/>
      <c r="XDV66" s="48"/>
      <c r="XDW66" s="48"/>
      <c r="XDX66" s="48"/>
      <c r="XDY66" s="48"/>
    </row>
    <row r="67" spans="1:16353" s="60" customFormat="1" ht="34.9" customHeight="1">
      <c r="A67" s="48">
        <f t="shared" si="68"/>
        <v>65</v>
      </c>
      <c r="C67" s="48"/>
      <c r="D67" s="49">
        <f t="shared" ref="D67:D102" si="74">A67</f>
        <v>65</v>
      </c>
      <c r="E67" s="50">
        <f t="shared" ref="E67" si="75">IF(I67=0,0,CONCATENATE(идентификатор_13,D67))</f>
        <v>0</v>
      </c>
      <c r="F67" s="152"/>
      <c r="G67" s="117"/>
      <c r="H67" s="118"/>
      <c r="I67" s="53"/>
      <c r="J67" s="53" t="str">
        <f>IF(Вводная!C297=0,0,"Э")</f>
        <v>Э</v>
      </c>
      <c r="K67" s="53" t="str">
        <f>IF(Вводная!C296=0,0,"Р")</f>
        <v>Р</v>
      </c>
      <c r="L67" s="53" t="str">
        <f>IF(Вводная!C295=0,0,"И")</f>
        <v>И</v>
      </c>
      <c r="M67" s="54" t="str">
        <f>IF(Вводная!C294=0,0,"Д")</f>
        <v>Д</v>
      </c>
      <c r="N67" s="53" t="str">
        <f>IF(Вводная!C293=0,0,"КД")</f>
        <v>КД</v>
      </c>
      <c r="O67" s="54" t="str">
        <f>IF(Вводная!C292=0,0,"М")</f>
        <v>М</v>
      </c>
      <c r="P67" s="55" t="str">
        <f>IF(Вводная!C291=0,0,"ФЛ")</f>
        <v>ФЛ</v>
      </c>
      <c r="Q67" s="54" t="str">
        <f>IF(Вводная!C290=0,0,"Св")</f>
        <v>Св</v>
      </c>
      <c r="R67" s="53" t="str">
        <f>IF(Вводная!C289=0,0,"ПП")</f>
        <v>ПП</v>
      </c>
      <c r="S67" s="54" t="str">
        <f>IF(Вводная!C288=0,0,"Сб")</f>
        <v>Сб</v>
      </c>
      <c r="T67" s="53" t="str">
        <f>IF(Вводная!C287=0,0,"Сц")</f>
        <v>Сц</v>
      </c>
      <c r="U67" s="54" t="str">
        <f>IF(Вводная!C286=0,0,"Мт")</f>
        <v>Мт</v>
      </c>
      <c r="V67" s="53" t="str">
        <f>IF(Вводная!C285=0,0,"А")</f>
        <v>А</v>
      </c>
      <c r="W67" s="53" t="str">
        <f>IF(Вводная!C284=0,0,"Фт")</f>
        <v>Фт</v>
      </c>
      <c r="X67" s="53">
        <f>IF(I67=0,0,VLOOKUP($X$1,участники_13,2,FALSE))</f>
        <v>0</v>
      </c>
      <c r="Y67" s="53">
        <f>IF(I67=0,0,VLOOKUP($Y$1,участники_13,2,FALSE))</f>
        <v>0</v>
      </c>
      <c r="Z67" s="53">
        <f>IF(I67=0,0,VLOOKUP($Z$1,участники_13,2,FALSE))</f>
        <v>0</v>
      </c>
      <c r="AA67" s="53">
        <f>IF(I67=0,0,VLOOKUP($AA$1,участники_13,2,FALSE))</f>
        <v>0</v>
      </c>
      <c r="AB67" s="53"/>
      <c r="AC67" s="53" t="s">
        <v>30</v>
      </c>
      <c r="AD67" s="56"/>
      <c r="AE67" s="56" t="s">
        <v>100</v>
      </c>
      <c r="AF67" s="119">
        <f>IF(I67=0,0,срок_13)</f>
        <v>0</v>
      </c>
      <c r="AG67" s="119">
        <f>IF(I67=0,0,IF(J67=0,"нет в заказе",IF(I67=0,0,VLOOKUP($AG$1,позиции_13,2,FALSE))))</f>
        <v>0</v>
      </c>
      <c r="AH67" s="119">
        <f>IF(I67=0,0,IF(J67=0,"нет в заказе",IF(I67=0,0,VLOOKUP($AG$1,позиции_13,3,FALSE))))</f>
        <v>0</v>
      </c>
      <c r="AI67" s="119">
        <f>IF(I67=0,0,IF(K67=0,"нет в заказе",IF(I67=0,0,VLOOKUP($AI$1,позиции_13,2,FALSE))))</f>
        <v>0</v>
      </c>
      <c r="AJ67" s="119">
        <f>IF(I67=0,0,IF(K67=0,"нет в заказе",IF(I67=0,0,VLOOKUP($AI$1,позиции_13,3,FALSE))))</f>
        <v>0</v>
      </c>
      <c r="AK67" s="119">
        <f>IF(I67=0,0,IF(L67=0,"нет в заказе",IF(I67=0,0,VLOOKUP($AK$1,позиции_13,2,FALSE))))</f>
        <v>0</v>
      </c>
      <c r="AL67" s="119">
        <f>IF(I67=0,0,IF(L67=0,"нет в заказе",IF(I67=0,0,VLOOKUP($AK$1,позиции_13,3,FALSE))))</f>
        <v>0</v>
      </c>
      <c r="AM67" s="119">
        <f>IF(I67=0,0,IF(M67=0,"нет в заказе",IF(I67=0,0,VLOOKUP($AM$1,позиции_13,2,FALSE))))</f>
        <v>0</v>
      </c>
      <c r="AN67" s="119">
        <f>IF(I67=0,0,IF(M67=0,"нет в заказе",IF(I67=0,0,VLOOKUP($AM$1,позиции_13,3,FALSE))))</f>
        <v>0</v>
      </c>
      <c r="AO67" s="119">
        <f>IF(I67=0,0,IF(N67=0,"нет в заказе",IF(I67=0,0,VLOOKUP($AO$1,позиции_13,2,FALSE))))</f>
        <v>0</v>
      </c>
      <c r="AP67" s="119">
        <f>IF(I67=0,0,IF(N67=0,"нет в заказе",IF(I67=0,0,VLOOKUP($AO$1,позиции_13,3,FALSE))))</f>
        <v>0</v>
      </c>
      <c r="AQ67" s="119">
        <f>IF(I67=0,0,IF(O67=0,"нет в заказе",IF(I67=0,0,VLOOKUP($AQ$1,позиции_13,2,FALSE))))</f>
        <v>0</v>
      </c>
      <c r="AR67" s="119">
        <f>IF(I67=0,0,IF(O67=0,"нет в заказе",IF(I67=0,0,VLOOKUP($AQ$1,позиции_13,3,FALSE))))</f>
        <v>0</v>
      </c>
      <c r="AS67" s="119">
        <f>IF(I67=0,0,IF(P67=0,"нет в заказе",IF(I67=0,0,VLOOKUP($AS$1,позиции_13,2,FALSE))))</f>
        <v>0</v>
      </c>
      <c r="AT67" s="119">
        <f>IF(I67=0,0,IF(P67=0,"нет в заказе",IF(I67=0,0,VLOOKUP($AS$1,позиции_13,3,FALSE))))</f>
        <v>0</v>
      </c>
      <c r="AU67" s="119">
        <f>IF(I67=0,0,IF(Q67=0,"нет в заказе",IF(I67=0,0,VLOOKUP($AU$1,позиции_13,2,FALSE))))</f>
        <v>0</v>
      </c>
      <c r="AV67" s="119">
        <f>IF(I67=0,0,IF(Q67=0,"нет в заказе",IF(I67=0,0,VLOOKUP($AU$1,позиции_13,3,FALSE))))</f>
        <v>0</v>
      </c>
      <c r="AW67" s="119">
        <f>IF(I67=0,0,IF(R67=0,"нет в заказе",IF(I67=0,0,VLOOKUP($AW$1,позиции_13,2,FALSE))))</f>
        <v>0</v>
      </c>
      <c r="AX67" s="119">
        <f>IF(I67=0,0,IF(R67=0,"нет в заказе",IF(I67=0,0,VLOOKUP($AW$1,позиции_13,3,FALSE))))</f>
        <v>0</v>
      </c>
      <c r="AY67" s="119">
        <f>IF(I67=0,0,IF(S67=0,"нет в заказе",IF(I67=0,0,VLOOKUP($AY$1,позиции_13,2,FALSE))))</f>
        <v>0</v>
      </c>
      <c r="AZ67" s="119">
        <f>IF(I67=0,0,IF(S67=0,"нет в заказе",IF(I67=0,0,VLOOKUP($AY$1,позиции_13,3,FALSE))))</f>
        <v>0</v>
      </c>
      <c r="BA67" s="119">
        <f>IF(I67=0,0,IF(T67=0,"нет в заказе",IF(I67=0,0,VLOOKUP($BA$1,позиции_13,2,FALSE))))</f>
        <v>0</v>
      </c>
      <c r="BB67" s="119">
        <f>IF(I67=0,0,IF(T67=0,"нет в заказе",IF(I67=0,0,VLOOKUP($BA$1,позиции_13,3,FALSE))))</f>
        <v>0</v>
      </c>
      <c r="BC67" s="119">
        <f>IF(I67=0,0,IF(U67=0,"нет в заказе",IF(I67=0,0,VLOOKUP($BC$1,позиции_13,2,FALSE))))</f>
        <v>0</v>
      </c>
      <c r="BD67" s="119">
        <f>IF(I67=0,0,IF(U67=0,"нет в заказе",IF(I67=0,0,VLOOKUP($BC$1,позиции_13,3,FALSE))))</f>
        <v>0</v>
      </c>
      <c r="BE67" s="119">
        <f>IF(I67=0,0,IF(V67=0,"нет в заказе",IF(I67=0,0,VLOOKUP($BE$1,позиции_13,2,FALSE))))</f>
        <v>0</v>
      </c>
      <c r="BF67" s="119">
        <f>IF(I67=0,0,IF(V67=0,"нет в заказе",IF(I67=0,0,VLOOKUP($BE$1,позиции_13,3,FALSE))))</f>
        <v>0</v>
      </c>
      <c r="BG67" s="119">
        <f>IF(I67=0,0,IF(W67=0,"нет в заказе",IF(I67=0,0,VLOOKUP($BG$1,позиции_13,2,FALSE))))</f>
        <v>0</v>
      </c>
      <c r="BH67" s="119">
        <f>IF(I67=0,0,IF(W67=0,"нет в заказе",IF(I67=0,0,VLOOKUP($BG$1,позиции_13,3,FALSE))))</f>
        <v>0</v>
      </c>
      <c r="BI67" s="119"/>
      <c r="BJ67" s="123"/>
      <c r="BK67" s="124"/>
      <c r="BL67" s="124"/>
      <c r="BM67" s="125"/>
      <c r="BN67" s="151"/>
      <c r="BO67" s="137"/>
      <c r="BP67" s="151"/>
      <c r="BQ67" s="137"/>
      <c r="BR67" s="151"/>
      <c r="BS67" s="137"/>
      <c r="BT67" s="151"/>
      <c r="BU67" s="151"/>
      <c r="BV67" s="151"/>
      <c r="BW67" s="137"/>
      <c r="BX67" s="151"/>
      <c r="BY67" s="137"/>
      <c r="BZ67" s="151"/>
      <c r="CA67" s="137"/>
      <c r="CB67" s="142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  <c r="FN67" s="81"/>
      <c r="FO67" s="81"/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81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81"/>
      <c r="GY67" s="81"/>
      <c r="GZ67" s="81"/>
      <c r="HA67" s="81"/>
      <c r="HB67" s="81"/>
      <c r="HC67" s="81"/>
      <c r="HD67" s="81"/>
      <c r="HE67" s="81"/>
      <c r="HF67" s="81"/>
      <c r="HG67" s="81"/>
      <c r="HH67" s="81"/>
      <c r="HI67" s="81"/>
      <c r="HJ67" s="81"/>
      <c r="HK67" s="81"/>
      <c r="HL67" s="81"/>
      <c r="HM67" s="81"/>
      <c r="HN67" s="81"/>
      <c r="HO67" s="81"/>
      <c r="HP67" s="81"/>
      <c r="HQ67" s="81"/>
      <c r="HR67" s="81"/>
      <c r="HS67" s="81"/>
      <c r="HT67" s="81"/>
      <c r="HU67" s="81"/>
      <c r="HV67" s="81"/>
      <c r="HW67" s="81"/>
      <c r="HX67" s="81"/>
      <c r="HY67" s="81"/>
    </row>
    <row r="68" spans="1:16353" s="61" customFormat="1" ht="34.9" customHeight="1">
      <c r="A68" s="62">
        <f t="shared" si="68"/>
        <v>66</v>
      </c>
      <c r="C68" s="62"/>
      <c r="D68" s="38">
        <f t="shared" si="74"/>
        <v>66</v>
      </c>
      <c r="E68" s="71">
        <f t="shared" ref="E68" si="76">IF(I68=0,0,CONCATENATE(идентификатор_14,D68))</f>
        <v>0</v>
      </c>
      <c r="F68" s="153"/>
      <c r="G68" s="72"/>
      <c r="H68" s="73"/>
      <c r="I68" s="32"/>
      <c r="J68" s="32" t="str">
        <f>IF(Вводная!C320=0,0,"Э")</f>
        <v>Э</v>
      </c>
      <c r="K68" s="32" t="str">
        <f>IF(Вводная!C319=0,0,"Р")</f>
        <v>Р</v>
      </c>
      <c r="L68" s="32" t="str">
        <f>IF(Вводная!C318=0,0,"И")</f>
        <v>И</v>
      </c>
      <c r="M68" s="33" t="str">
        <f>IF(Вводная!C317=0,0,"Д")</f>
        <v>Д</v>
      </c>
      <c r="N68" s="32" t="str">
        <f>IF(Вводная!C316=0,0,"КД")</f>
        <v>КД</v>
      </c>
      <c r="O68" s="33" t="str">
        <f>IF(Вводная!C315=0,0,"М")</f>
        <v>М</v>
      </c>
      <c r="P68" s="34" t="str">
        <f>IF(Вводная!C314=0,0,"ФЛ")</f>
        <v>ФЛ</v>
      </c>
      <c r="Q68" s="33" t="str">
        <f>IF(Вводная!C313=0,0,"Св")</f>
        <v>Св</v>
      </c>
      <c r="R68" s="32" t="str">
        <f>IF(Вводная!C312=0,0,"ПП")</f>
        <v>ПП</v>
      </c>
      <c r="S68" s="33" t="str">
        <f>IF(Вводная!C311=0,0,"Сб")</f>
        <v>Сб</v>
      </c>
      <c r="T68" s="32" t="str">
        <f>IF(Вводная!C310=0,0,"Сц")</f>
        <v>Сц</v>
      </c>
      <c r="U68" s="33" t="str">
        <f>IF(Вводная!C309=0,0,"Мт")</f>
        <v>Мт</v>
      </c>
      <c r="V68" s="32" t="str">
        <f>IF(Вводная!C308=0,0,"А")</f>
        <v>А</v>
      </c>
      <c r="W68" s="32" t="str">
        <f>IF(Вводная!C307=0,0,"Фт")</f>
        <v>Фт</v>
      </c>
      <c r="X68" s="32">
        <f>IF(I68=0,0,VLOOKUP($X$1,участники_14,2,FALSE))</f>
        <v>0</v>
      </c>
      <c r="Y68" s="32">
        <f>IF(I68=0,0,VLOOKUP($Y$1,участники_14,2,FALSE))</f>
        <v>0</v>
      </c>
      <c r="Z68" s="32">
        <f>IF(I68=0,0,VLOOKUP($Z$1,участники_14,2,FALSE))</f>
        <v>0</v>
      </c>
      <c r="AA68" s="32">
        <f>IF(I68=0,0,VLOOKUP($AA$1,участники_14,2,FALSE))</f>
        <v>0</v>
      </c>
      <c r="AB68" s="32"/>
      <c r="AC68" s="32" t="s">
        <v>30</v>
      </c>
      <c r="AD68" s="32"/>
      <c r="AE68" s="156"/>
      <c r="AF68" s="33">
        <f>IF(I68=0,0,срок_14)</f>
        <v>0</v>
      </c>
      <c r="AG68" s="33">
        <f>IF(I68=0,0,IF(J68=0,"нет в заказе",IF(I68=0,0,VLOOKUP($AG$1,позиции_14,2,FALSE))))</f>
        <v>0</v>
      </c>
      <c r="AH68" s="33">
        <f>IF(I68=0,0,IF(J68=0,"нет в заказе",IF(I68=0,0,VLOOKUP($AG$1,позиции_14,3,FALSE))))</f>
        <v>0</v>
      </c>
      <c r="AI68" s="33">
        <f>IF(I68=0,0,IF(K68=0,"нет в заказе",IF(I68=0,0,VLOOKUP($AI$1,позиции_14,2,FALSE))))</f>
        <v>0</v>
      </c>
      <c r="AJ68" s="33">
        <f>IF(I68=0,0,IF(K68=0,"нет в заказе",IF(I68=0,0,VLOOKUP($AI$1,позиции_14,3,FALSE))))</f>
        <v>0</v>
      </c>
      <c r="AK68" s="33">
        <f>IF(I68=0,0,IF(L68=0,"нет в заказе",IF(I68=0,0,VLOOKUP($AK$1,позиции_14,2,FALSE))))</f>
        <v>0</v>
      </c>
      <c r="AL68" s="33">
        <f>IF(I68=0,0,IF(L68=0,"нет в заказе",IF(I68=0,0,VLOOKUP($AK$1,позиции_14,3,FALSE))))</f>
        <v>0</v>
      </c>
      <c r="AM68" s="33">
        <f>IF(I68=0,0,IF(M68=0,"нет в заказе",IF(I68=0,0,VLOOKUP($AM$1,позиции_14,2,FALSE))))</f>
        <v>0</v>
      </c>
      <c r="AN68" s="33">
        <f>IF(I68=0,0,IF(M68=0,"нет в заказе",IF(I68=0,0,VLOOKUP($AM$1,позиции_14,3,FALSE))))</f>
        <v>0</v>
      </c>
      <c r="AO68" s="33">
        <f>IF(I68=0,0,IF(N68=0,"нет в заказе",IF(I68=0,0,VLOOKUP($AO$1,позиции_14,2,FALSE))))</f>
        <v>0</v>
      </c>
      <c r="AP68" s="33">
        <f>IF(I68=0,0,IF(N68=0,"нет в заказе",IF(I68=0,0,VLOOKUP($AO$1,позиции_14,3,FALSE))))</f>
        <v>0</v>
      </c>
      <c r="AQ68" s="33">
        <f>IF(I68=0,0,IF(O68=0,"нет в заказе",IF(I68=0,0,VLOOKUP($AQ$1,позиции_14,2,FALSE))))</f>
        <v>0</v>
      </c>
      <c r="AR68" s="33">
        <f>IF(I68=0,0,IF(O68=0,"нет в заказе",IF(I68=0,0,VLOOKUP($AQ$1,позиции_14,3,FALSE))))</f>
        <v>0</v>
      </c>
      <c r="AS68" s="33">
        <f>IF(I68=0,0,IF(P68=0,"нет в заказе",IF(I68=0,0,VLOOKUP($AS$1,позиции_14,2,FALSE))))</f>
        <v>0</v>
      </c>
      <c r="AT68" s="33">
        <f>IF(I68=0,0,IF(P68=0,"нет в заказе",IF(I68=0,0,VLOOKUP($AS$1,позиции_14,3,FALSE))))</f>
        <v>0</v>
      </c>
      <c r="AU68" s="33">
        <f>IF(I68=0,0,IF(Q68=0,"нет в заказе",IF(I68=0,0,VLOOKUP($AU$1,позиции_14,2,FALSE))))</f>
        <v>0</v>
      </c>
      <c r="AV68" s="33">
        <f>IF(I68=0,0,IF(Q68=0,"нет в заказе",IF(I68=0,0,VLOOKUP($AU$1,позиции_14,3,FALSE))))</f>
        <v>0</v>
      </c>
      <c r="AW68" s="33">
        <f>IF(I68=0,0,IF(R68=0,"нет в заказе",IF(I68=0,0,VLOOKUP($AW$1,позиции_14,2,FALSE))))</f>
        <v>0</v>
      </c>
      <c r="AX68" s="33">
        <f>IF(I68=0,0,IF(R68=0,"нет в заказе",IF(I68=0,0,VLOOKUP($AW$1,позиции_14,3,FALSE))))</f>
        <v>0</v>
      </c>
      <c r="AY68" s="33">
        <f>IF(I68=0,0,IF(S68=0,"нет в заказе",IF(I68=0,0,VLOOKUP($AY$1,позиции_14,2,FALSE))))</f>
        <v>0</v>
      </c>
      <c r="AZ68" s="33">
        <f>IF(I68=0,0,IF(S68=0,"нет в заказе",IF(I68=0,0,VLOOKUP($AY$1,позиции_14,3,FALSE))))</f>
        <v>0</v>
      </c>
      <c r="BA68" s="33">
        <f>IF(I68=0,0,IF(T68=0,"нет в заказе",IF(I68=0,0,VLOOKUP($BA$1,позиции_14,2,FALSE))))</f>
        <v>0</v>
      </c>
      <c r="BB68" s="33">
        <f>IF(I68=0,0,IF(T68=0,"нет в заказе",IF(I68=0,0,VLOOKUP($BA$1,позиции_14,3,FALSE))))</f>
        <v>0</v>
      </c>
      <c r="BC68" s="33">
        <f>IF(I68=0,0,IF(U68=0,"нет в заказе",IF(I68=0,0,VLOOKUP($BC$1,позиции_14,2,FALSE))))</f>
        <v>0</v>
      </c>
      <c r="BD68" s="33">
        <f>IF(I68=0,0,IF(U68=0,"нет в заказе",IF(I68=0,0,VLOOKUP($BC$1,позиции_14,3,FALSE))))</f>
        <v>0</v>
      </c>
      <c r="BE68" s="33">
        <f>IF(I68=0,0,IF(V68=0,"нет в заказе",IF(I68=0,0,VLOOKUP($BE$1,позиции_14,2,FALSE))))</f>
        <v>0</v>
      </c>
      <c r="BF68" s="33">
        <f>IF(I68=0,0,IF(V68=0,"нет в заказе",IF(I68=0,0,VLOOKUP($BE$1,позиции_14,3,FALSE))))</f>
        <v>0</v>
      </c>
      <c r="BG68" s="33">
        <f>IF(I68=0,0,IF(W68=0,"нет в заказе",IF(I68=0,0,VLOOKUP($BG$1,позиции_14,2,FALSE))))</f>
        <v>0</v>
      </c>
      <c r="BH68" s="33">
        <f>IF(I68=0,0,IF(W68=0,"нет в заказе",IF(I68=0,0,VLOOKUP($BG$1,позиции_14,3,FALSE))))</f>
        <v>0</v>
      </c>
      <c r="BI68" s="33"/>
      <c r="BJ68" s="40"/>
      <c r="BK68" s="74"/>
      <c r="BL68" s="75"/>
      <c r="BM68" s="76"/>
      <c r="BN68" s="150"/>
      <c r="BO68" s="138"/>
      <c r="BP68" s="150"/>
      <c r="BQ68" s="138"/>
      <c r="BR68" s="150"/>
      <c r="BS68" s="138"/>
      <c r="BT68" s="150"/>
      <c r="BU68" s="150"/>
      <c r="BV68" s="150"/>
      <c r="BW68" s="138"/>
      <c r="BX68" s="150"/>
      <c r="BY68" s="138"/>
      <c r="BZ68" s="150"/>
      <c r="CA68" s="138"/>
      <c r="CB68" s="143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  <c r="EMH68" s="62"/>
      <c r="EMI68" s="62"/>
      <c r="EMJ68" s="62"/>
      <c r="EMK68" s="62"/>
      <c r="EML68" s="62"/>
      <c r="EMM68" s="62"/>
      <c r="EMN68" s="62"/>
      <c r="EMO68" s="62"/>
      <c r="EMP68" s="62"/>
      <c r="EMQ68" s="62"/>
      <c r="EMR68" s="62"/>
      <c r="EMS68" s="62"/>
      <c r="EMT68" s="62"/>
      <c r="EMU68" s="62"/>
      <c r="EMV68" s="62"/>
      <c r="EMW68" s="62"/>
      <c r="EMX68" s="62"/>
      <c r="EMY68" s="62"/>
      <c r="EMZ68" s="62"/>
      <c r="ENA68" s="62"/>
      <c r="ENB68" s="62"/>
      <c r="ENC68" s="62"/>
      <c r="END68" s="62"/>
      <c r="ENE68" s="62"/>
      <c r="ENF68" s="62"/>
      <c r="ENG68" s="62"/>
      <c r="ENH68" s="62"/>
      <c r="ENI68" s="62"/>
      <c r="ENJ68" s="62"/>
      <c r="ENK68" s="62"/>
      <c r="ENL68" s="62"/>
      <c r="ENM68" s="62"/>
      <c r="ENN68" s="62"/>
      <c r="ENO68" s="62"/>
      <c r="ENP68" s="62"/>
      <c r="ENQ68" s="62"/>
      <c r="ENR68" s="62"/>
      <c r="ENS68" s="62"/>
      <c r="ENT68" s="62"/>
      <c r="ENU68" s="62"/>
      <c r="ENV68" s="62"/>
      <c r="ENW68" s="62"/>
      <c r="ENX68" s="62"/>
      <c r="ENY68" s="62"/>
      <c r="ENZ68" s="62"/>
      <c r="EOA68" s="62"/>
      <c r="EOB68" s="62"/>
      <c r="EOC68" s="62"/>
      <c r="EOD68" s="62"/>
      <c r="EOE68" s="62"/>
      <c r="EOF68" s="62"/>
      <c r="EOG68" s="62"/>
      <c r="EOH68" s="62"/>
      <c r="EOI68" s="62"/>
      <c r="EOJ68" s="62"/>
      <c r="EOK68" s="62"/>
      <c r="EOL68" s="62"/>
      <c r="EOM68" s="62"/>
      <c r="EON68" s="62"/>
      <c r="EOO68" s="62"/>
      <c r="EOP68" s="62"/>
      <c r="EOQ68" s="62"/>
      <c r="EOR68" s="62"/>
      <c r="EOS68" s="62"/>
      <c r="EOT68" s="62"/>
      <c r="EOU68" s="62"/>
      <c r="EOV68" s="62"/>
      <c r="EOW68" s="62"/>
      <c r="EOX68" s="62"/>
      <c r="EOY68" s="62"/>
      <c r="EOZ68" s="62"/>
      <c r="EPA68" s="62"/>
      <c r="EPB68" s="62"/>
      <c r="EPC68" s="62"/>
      <c r="EPD68" s="62"/>
      <c r="EPE68" s="62"/>
      <c r="EPF68" s="62"/>
      <c r="EPG68" s="62"/>
      <c r="EPH68" s="62"/>
      <c r="EPI68" s="62"/>
      <c r="EPJ68" s="62"/>
      <c r="EPK68" s="62"/>
      <c r="EPL68" s="62"/>
      <c r="EPM68" s="62"/>
      <c r="EPN68" s="62"/>
      <c r="EPO68" s="62"/>
      <c r="EPP68" s="62"/>
      <c r="EPQ68" s="62"/>
      <c r="EPR68" s="62"/>
      <c r="EPS68" s="62"/>
      <c r="EPT68" s="62"/>
      <c r="EPU68" s="62"/>
      <c r="EPV68" s="62"/>
      <c r="EPW68" s="62"/>
      <c r="EPX68" s="62"/>
      <c r="EPY68" s="62"/>
      <c r="EPZ68" s="62"/>
      <c r="EQA68" s="62"/>
      <c r="EQB68" s="62"/>
      <c r="EQC68" s="62"/>
      <c r="EQD68" s="62"/>
      <c r="EQE68" s="62"/>
      <c r="EQF68" s="62"/>
      <c r="EQG68" s="62"/>
      <c r="EQH68" s="62"/>
      <c r="EQI68" s="62"/>
      <c r="EQJ68" s="62"/>
      <c r="EQK68" s="62"/>
      <c r="EQL68" s="62"/>
      <c r="EQM68" s="62"/>
      <c r="EQN68" s="62"/>
      <c r="EQO68" s="62"/>
      <c r="EQP68" s="62"/>
      <c r="EQQ68" s="62"/>
      <c r="EQR68" s="62"/>
      <c r="EQS68" s="62"/>
      <c r="EQT68" s="62"/>
      <c r="EQU68" s="62"/>
      <c r="EQV68" s="62"/>
      <c r="EQW68" s="62"/>
      <c r="EQX68" s="62"/>
      <c r="EQY68" s="62"/>
      <c r="EQZ68" s="62"/>
      <c r="ERA68" s="62"/>
      <c r="ERB68" s="62"/>
      <c r="ERC68" s="62"/>
      <c r="ERD68" s="62"/>
      <c r="ERE68" s="62"/>
      <c r="ERF68" s="62"/>
      <c r="ERG68" s="62"/>
      <c r="ERH68" s="62"/>
      <c r="ERI68" s="62"/>
      <c r="ERJ68" s="62"/>
      <c r="ERK68" s="62"/>
      <c r="ERL68" s="62"/>
      <c r="ERM68" s="62"/>
      <c r="ERN68" s="62"/>
      <c r="ERO68" s="62"/>
      <c r="ERP68" s="62"/>
      <c r="ERQ68" s="62"/>
      <c r="ERR68" s="62"/>
      <c r="ERS68" s="62"/>
      <c r="ERT68" s="62"/>
      <c r="ERU68" s="62"/>
      <c r="ERV68" s="62"/>
      <c r="ERW68" s="62"/>
      <c r="ERX68" s="62"/>
      <c r="ERY68" s="62"/>
      <c r="ERZ68" s="62"/>
      <c r="ESA68" s="62"/>
      <c r="ESB68" s="62"/>
      <c r="ESC68" s="62"/>
      <c r="ESD68" s="62"/>
      <c r="ESE68" s="62"/>
      <c r="ESF68" s="62"/>
      <c r="ESG68" s="62"/>
      <c r="ESH68" s="62"/>
      <c r="ESI68" s="62"/>
      <c r="ESJ68" s="62"/>
      <c r="ESK68" s="62"/>
      <c r="ESL68" s="62"/>
      <c r="ESM68" s="62"/>
      <c r="ESN68" s="62"/>
      <c r="ESO68" s="62"/>
      <c r="ESP68" s="62"/>
      <c r="ESQ68" s="62"/>
      <c r="ESR68" s="62"/>
      <c r="ESS68" s="62"/>
      <c r="EST68" s="62"/>
      <c r="ESU68" s="62"/>
      <c r="ESV68" s="62"/>
      <c r="ESW68" s="62"/>
      <c r="ESX68" s="62"/>
      <c r="ESY68" s="62"/>
      <c r="ESZ68" s="62"/>
      <c r="ETA68" s="62"/>
      <c r="ETB68" s="62"/>
      <c r="ETC68" s="62"/>
      <c r="ETD68" s="62"/>
      <c r="ETE68" s="62"/>
      <c r="ETF68" s="62"/>
      <c r="ETG68" s="62"/>
      <c r="ETH68" s="62"/>
      <c r="ETI68" s="62"/>
      <c r="ETJ68" s="62"/>
      <c r="ETK68" s="62"/>
      <c r="ETL68" s="62"/>
      <c r="ETM68" s="62"/>
      <c r="ETN68" s="62"/>
      <c r="ETO68" s="62"/>
      <c r="ETP68" s="62"/>
      <c r="ETQ68" s="62"/>
      <c r="ETR68" s="62"/>
      <c r="ETS68" s="62"/>
      <c r="ETT68" s="62"/>
      <c r="ETU68" s="62"/>
      <c r="ETV68" s="62"/>
      <c r="ETW68" s="62"/>
      <c r="ETX68" s="62"/>
      <c r="ETY68" s="62"/>
      <c r="ETZ68" s="62"/>
      <c r="EUA68" s="62"/>
      <c r="EUB68" s="62"/>
      <c r="EUC68" s="62"/>
      <c r="EUD68" s="62"/>
      <c r="EUE68" s="62"/>
      <c r="EUF68" s="62"/>
      <c r="EUG68" s="62"/>
      <c r="EUH68" s="62"/>
      <c r="EUI68" s="62"/>
      <c r="EUJ68" s="62"/>
      <c r="EUK68" s="62"/>
      <c r="EUL68" s="62"/>
      <c r="EUM68" s="62"/>
      <c r="EUN68" s="62"/>
      <c r="EUO68" s="62"/>
      <c r="EUP68" s="62"/>
      <c r="EUQ68" s="62"/>
      <c r="EUR68" s="62"/>
      <c r="EUS68" s="62"/>
      <c r="EUT68" s="62"/>
      <c r="EUU68" s="62"/>
      <c r="EUV68" s="62"/>
      <c r="EUW68" s="62"/>
      <c r="EUX68" s="62"/>
      <c r="EUY68" s="62"/>
      <c r="EUZ68" s="62"/>
      <c r="EVA68" s="62"/>
      <c r="EVB68" s="62"/>
      <c r="EVC68" s="62"/>
      <c r="EVD68" s="62"/>
      <c r="EVE68" s="62"/>
      <c r="EVF68" s="62"/>
      <c r="EVG68" s="62"/>
      <c r="EVH68" s="62"/>
      <c r="EVI68" s="62"/>
      <c r="EVJ68" s="62"/>
      <c r="EVK68" s="62"/>
      <c r="EVL68" s="62"/>
      <c r="EVM68" s="62"/>
      <c r="EVN68" s="62"/>
      <c r="EVO68" s="62"/>
      <c r="EVP68" s="62"/>
      <c r="EVQ68" s="62"/>
      <c r="EVR68" s="62"/>
      <c r="EVS68" s="62"/>
      <c r="EVT68" s="62"/>
      <c r="EVU68" s="62"/>
      <c r="EVV68" s="62"/>
      <c r="EVW68" s="62"/>
      <c r="EVX68" s="62"/>
      <c r="EVY68" s="62"/>
      <c r="EVZ68" s="62"/>
      <c r="EWA68" s="62"/>
      <c r="EWB68" s="62"/>
      <c r="EWC68" s="62"/>
      <c r="EWD68" s="62"/>
      <c r="EWE68" s="62"/>
      <c r="EWF68" s="62"/>
      <c r="EWG68" s="62"/>
      <c r="EWH68" s="62"/>
      <c r="EWI68" s="62"/>
      <c r="EWJ68" s="62"/>
      <c r="EWK68" s="62"/>
      <c r="EWL68" s="62"/>
      <c r="EWM68" s="62"/>
      <c r="EWN68" s="62"/>
      <c r="EWO68" s="62"/>
      <c r="EWP68" s="62"/>
      <c r="EWQ68" s="62"/>
      <c r="EWR68" s="62"/>
      <c r="EWS68" s="62"/>
      <c r="EWT68" s="62"/>
      <c r="EWU68" s="62"/>
      <c r="EWV68" s="62"/>
      <c r="EWW68" s="62"/>
      <c r="EWX68" s="62"/>
      <c r="EWY68" s="62"/>
      <c r="EWZ68" s="62"/>
      <c r="EXA68" s="62"/>
      <c r="EXB68" s="62"/>
      <c r="EXC68" s="62"/>
      <c r="EXD68" s="62"/>
      <c r="EXE68" s="62"/>
      <c r="EXF68" s="62"/>
      <c r="EXG68" s="62"/>
      <c r="EXH68" s="62"/>
      <c r="EXI68" s="62"/>
      <c r="EXJ68" s="62"/>
      <c r="EXK68" s="62"/>
      <c r="EXL68" s="62"/>
      <c r="EXM68" s="62"/>
      <c r="EXN68" s="62"/>
      <c r="EXO68" s="62"/>
      <c r="EXP68" s="62"/>
      <c r="EXQ68" s="62"/>
      <c r="EXR68" s="62"/>
      <c r="EXS68" s="62"/>
      <c r="EXT68" s="62"/>
      <c r="EXU68" s="62"/>
      <c r="EXV68" s="62"/>
      <c r="EXW68" s="62"/>
      <c r="EXX68" s="62"/>
      <c r="EXY68" s="62"/>
      <c r="EXZ68" s="62"/>
      <c r="EYA68" s="62"/>
      <c r="EYB68" s="62"/>
      <c r="EYC68" s="62"/>
      <c r="EYD68" s="62"/>
      <c r="EYE68" s="62"/>
      <c r="EYF68" s="62"/>
      <c r="EYG68" s="62"/>
      <c r="EYH68" s="62"/>
      <c r="EYI68" s="62"/>
      <c r="EYJ68" s="62"/>
      <c r="EYK68" s="62"/>
      <c r="EYL68" s="62"/>
      <c r="EYM68" s="62"/>
      <c r="EYN68" s="62"/>
      <c r="EYO68" s="62"/>
      <c r="EYP68" s="62"/>
      <c r="EYQ68" s="62"/>
      <c r="EYR68" s="62"/>
      <c r="EYS68" s="62"/>
      <c r="EYT68" s="62"/>
      <c r="EYU68" s="62"/>
      <c r="EYV68" s="62"/>
      <c r="EYW68" s="62"/>
      <c r="EYX68" s="62"/>
      <c r="EYY68" s="62"/>
      <c r="EYZ68" s="62"/>
      <c r="EZA68" s="62"/>
      <c r="EZB68" s="62"/>
      <c r="EZC68" s="62"/>
      <c r="EZD68" s="62"/>
      <c r="EZE68" s="62"/>
      <c r="EZF68" s="62"/>
      <c r="EZG68" s="62"/>
      <c r="EZH68" s="62"/>
      <c r="EZI68" s="62"/>
      <c r="EZJ68" s="62"/>
      <c r="EZK68" s="62"/>
      <c r="EZL68" s="62"/>
      <c r="EZM68" s="62"/>
      <c r="EZN68" s="62"/>
      <c r="EZO68" s="62"/>
      <c r="EZP68" s="62"/>
      <c r="EZQ68" s="62"/>
      <c r="EZR68" s="62"/>
      <c r="EZS68" s="62"/>
      <c r="EZT68" s="62"/>
      <c r="EZU68" s="62"/>
      <c r="EZV68" s="62"/>
      <c r="EZW68" s="62"/>
      <c r="EZX68" s="62"/>
      <c r="EZY68" s="62"/>
      <c r="EZZ68" s="62"/>
      <c r="FAA68" s="62"/>
      <c r="FAB68" s="62"/>
      <c r="FAC68" s="62"/>
      <c r="FAD68" s="62"/>
      <c r="FAE68" s="62"/>
      <c r="FAF68" s="62"/>
      <c r="FAG68" s="62"/>
      <c r="FAH68" s="62"/>
      <c r="FAI68" s="62"/>
      <c r="FAJ68" s="62"/>
      <c r="FAK68" s="62"/>
      <c r="FAL68" s="62"/>
      <c r="FAM68" s="62"/>
      <c r="FAN68" s="62"/>
      <c r="FAO68" s="62"/>
      <c r="FAP68" s="62"/>
      <c r="FAQ68" s="62"/>
      <c r="FAR68" s="62"/>
      <c r="FAS68" s="62"/>
      <c r="FAT68" s="62"/>
      <c r="FAU68" s="62"/>
      <c r="FAV68" s="62"/>
      <c r="FAW68" s="62"/>
      <c r="FAX68" s="62"/>
      <c r="FAY68" s="62"/>
      <c r="FAZ68" s="62"/>
      <c r="FBA68" s="62"/>
      <c r="FBB68" s="62"/>
      <c r="FBC68" s="62"/>
      <c r="FBD68" s="62"/>
      <c r="FBE68" s="62"/>
      <c r="FBF68" s="62"/>
      <c r="FBG68" s="62"/>
      <c r="FBH68" s="62"/>
      <c r="FBI68" s="62"/>
      <c r="FBJ68" s="62"/>
      <c r="FBK68" s="62"/>
      <c r="FBL68" s="62"/>
      <c r="FBM68" s="62"/>
      <c r="FBN68" s="62"/>
      <c r="FBO68" s="62"/>
      <c r="FBP68" s="62"/>
      <c r="FBQ68" s="62"/>
      <c r="FBR68" s="62"/>
      <c r="FBS68" s="62"/>
      <c r="FBT68" s="62"/>
      <c r="FBU68" s="62"/>
      <c r="FBV68" s="62"/>
      <c r="FBW68" s="62"/>
      <c r="FBX68" s="62"/>
      <c r="FBY68" s="62"/>
      <c r="FBZ68" s="62"/>
      <c r="FCA68" s="62"/>
      <c r="FCB68" s="62"/>
      <c r="FCC68" s="62"/>
      <c r="FCD68" s="62"/>
      <c r="FCE68" s="62"/>
      <c r="FCF68" s="62"/>
      <c r="FCG68" s="62"/>
      <c r="FCH68" s="62"/>
      <c r="FCI68" s="62"/>
      <c r="FCJ68" s="62"/>
      <c r="FCK68" s="62"/>
      <c r="FCL68" s="62"/>
      <c r="FCM68" s="62"/>
      <c r="FCN68" s="62"/>
      <c r="FCO68" s="62"/>
      <c r="FCP68" s="62"/>
      <c r="FCQ68" s="62"/>
      <c r="FCR68" s="62"/>
      <c r="FCS68" s="62"/>
      <c r="FCT68" s="62"/>
      <c r="FCU68" s="62"/>
      <c r="FCV68" s="62"/>
      <c r="FCW68" s="62"/>
      <c r="FCX68" s="62"/>
      <c r="FCY68" s="62"/>
      <c r="FCZ68" s="62"/>
      <c r="FDA68" s="62"/>
      <c r="FDB68" s="62"/>
      <c r="FDC68" s="62"/>
      <c r="FDD68" s="62"/>
      <c r="FDE68" s="62"/>
      <c r="FDF68" s="62"/>
      <c r="FDG68" s="62"/>
      <c r="FDH68" s="62"/>
      <c r="FDI68" s="62"/>
      <c r="FDJ68" s="62"/>
      <c r="FDK68" s="62"/>
      <c r="FDL68" s="62"/>
      <c r="FDM68" s="62"/>
      <c r="FDN68" s="62"/>
      <c r="FDO68" s="62"/>
      <c r="FDP68" s="62"/>
      <c r="FDQ68" s="62"/>
      <c r="FDR68" s="62"/>
      <c r="FDS68" s="62"/>
      <c r="FDT68" s="62"/>
      <c r="FDU68" s="62"/>
      <c r="FDV68" s="62"/>
      <c r="FDW68" s="62"/>
      <c r="FDX68" s="62"/>
      <c r="FDY68" s="62"/>
      <c r="FDZ68" s="62"/>
      <c r="FEA68" s="62"/>
      <c r="FEB68" s="62"/>
      <c r="FEC68" s="62"/>
      <c r="FED68" s="62"/>
      <c r="FEE68" s="62"/>
      <c r="FEF68" s="62"/>
      <c r="FEG68" s="62"/>
      <c r="FEH68" s="62"/>
      <c r="FEI68" s="62"/>
      <c r="FEJ68" s="62"/>
      <c r="FEK68" s="62"/>
      <c r="FEL68" s="62"/>
      <c r="FEM68" s="62"/>
      <c r="FEN68" s="62"/>
      <c r="FEO68" s="62"/>
      <c r="FEP68" s="62"/>
      <c r="FEQ68" s="62"/>
      <c r="FER68" s="62"/>
      <c r="FES68" s="62"/>
      <c r="FET68" s="62"/>
      <c r="FEU68" s="62"/>
      <c r="FEV68" s="62"/>
      <c r="FEW68" s="62"/>
      <c r="FEX68" s="62"/>
      <c r="FEY68" s="62"/>
      <c r="FEZ68" s="62"/>
      <c r="FFA68" s="62"/>
      <c r="FFB68" s="62"/>
      <c r="FFC68" s="62"/>
      <c r="FFD68" s="62"/>
      <c r="FFE68" s="62"/>
      <c r="FFF68" s="62"/>
      <c r="FFG68" s="62"/>
      <c r="FFH68" s="62"/>
      <c r="FFI68" s="62"/>
      <c r="FFJ68" s="62"/>
      <c r="FFK68" s="62"/>
      <c r="FFL68" s="62"/>
      <c r="FFM68" s="62"/>
      <c r="FFN68" s="62"/>
      <c r="FFO68" s="62"/>
      <c r="FFP68" s="62"/>
      <c r="FFQ68" s="62"/>
      <c r="FFR68" s="62"/>
      <c r="FFS68" s="62"/>
      <c r="FFT68" s="62"/>
      <c r="FFU68" s="62"/>
      <c r="FFV68" s="62"/>
      <c r="FFW68" s="62"/>
      <c r="FFX68" s="62"/>
      <c r="FFY68" s="62"/>
      <c r="FFZ68" s="62"/>
      <c r="FGA68" s="62"/>
      <c r="FGB68" s="62"/>
      <c r="FGC68" s="62"/>
      <c r="FGD68" s="62"/>
      <c r="FGE68" s="62"/>
      <c r="FGF68" s="62"/>
      <c r="FGG68" s="62"/>
      <c r="FGH68" s="62"/>
      <c r="FGI68" s="62"/>
      <c r="FGJ68" s="62"/>
      <c r="FGK68" s="62"/>
      <c r="FGL68" s="62"/>
      <c r="FGM68" s="62"/>
      <c r="FGN68" s="62"/>
      <c r="FGO68" s="62"/>
      <c r="FGP68" s="62"/>
      <c r="FGQ68" s="62"/>
      <c r="FGR68" s="62"/>
      <c r="FGS68" s="62"/>
      <c r="FGT68" s="62"/>
      <c r="FGU68" s="62"/>
      <c r="FGV68" s="62"/>
      <c r="FGW68" s="62"/>
      <c r="FGX68" s="62"/>
      <c r="FGY68" s="62"/>
      <c r="FGZ68" s="62"/>
      <c r="FHA68" s="62"/>
      <c r="FHB68" s="62"/>
      <c r="FHC68" s="62"/>
      <c r="FHD68" s="62"/>
      <c r="FHE68" s="62"/>
      <c r="FHF68" s="62"/>
      <c r="FHG68" s="62"/>
      <c r="FHH68" s="62"/>
      <c r="FHI68" s="62"/>
      <c r="FHJ68" s="62"/>
      <c r="FHK68" s="62"/>
      <c r="FHL68" s="62"/>
      <c r="FHM68" s="62"/>
      <c r="FHN68" s="62"/>
      <c r="FHO68" s="62"/>
      <c r="FHP68" s="62"/>
      <c r="FHQ68" s="62"/>
      <c r="FHR68" s="62"/>
      <c r="FHS68" s="62"/>
      <c r="FHT68" s="62"/>
      <c r="FHU68" s="62"/>
      <c r="FHV68" s="62"/>
      <c r="FHW68" s="62"/>
      <c r="FHX68" s="62"/>
      <c r="FHY68" s="62"/>
      <c r="FHZ68" s="62"/>
      <c r="FIA68" s="62"/>
      <c r="FIB68" s="62"/>
      <c r="FIC68" s="62"/>
      <c r="FID68" s="62"/>
      <c r="FIE68" s="62"/>
      <c r="FIF68" s="62"/>
      <c r="FIG68" s="62"/>
      <c r="FIH68" s="62"/>
      <c r="FII68" s="62"/>
      <c r="FIJ68" s="62"/>
      <c r="FIK68" s="62"/>
      <c r="FIL68" s="62"/>
      <c r="FIM68" s="62"/>
      <c r="FIN68" s="62"/>
      <c r="FIO68" s="62"/>
      <c r="FIP68" s="62"/>
      <c r="FIQ68" s="62"/>
      <c r="FIR68" s="62"/>
      <c r="FIS68" s="62"/>
      <c r="FIT68" s="62"/>
      <c r="FIU68" s="62"/>
      <c r="FIV68" s="62"/>
      <c r="FIW68" s="62"/>
      <c r="FIX68" s="62"/>
      <c r="FIY68" s="62"/>
      <c r="FIZ68" s="62"/>
      <c r="FJA68" s="62"/>
      <c r="FJB68" s="62"/>
      <c r="FJC68" s="62"/>
      <c r="FJD68" s="62"/>
      <c r="FJE68" s="62"/>
      <c r="FJF68" s="62"/>
      <c r="FJG68" s="62"/>
      <c r="FJH68" s="62"/>
      <c r="FJI68" s="62"/>
      <c r="FJJ68" s="62"/>
      <c r="FJK68" s="62"/>
      <c r="FJL68" s="62"/>
      <c r="FJM68" s="62"/>
      <c r="FJN68" s="62"/>
      <c r="FJO68" s="62"/>
      <c r="FJP68" s="62"/>
      <c r="FJQ68" s="62"/>
      <c r="FJR68" s="62"/>
      <c r="FJS68" s="62"/>
      <c r="FJT68" s="62"/>
      <c r="FJU68" s="62"/>
      <c r="FJV68" s="62"/>
      <c r="FJW68" s="62"/>
      <c r="FJX68" s="62"/>
      <c r="FJY68" s="62"/>
      <c r="FJZ68" s="62"/>
      <c r="FKA68" s="62"/>
      <c r="FKB68" s="62"/>
      <c r="FKC68" s="62"/>
      <c r="FKD68" s="62"/>
      <c r="FKE68" s="62"/>
      <c r="FKF68" s="62"/>
      <c r="FKG68" s="62"/>
      <c r="FKH68" s="62"/>
      <c r="FKI68" s="62"/>
      <c r="FKJ68" s="62"/>
      <c r="FKK68" s="62"/>
      <c r="FKL68" s="62"/>
      <c r="FKM68" s="62"/>
      <c r="FKN68" s="62"/>
      <c r="FKO68" s="62"/>
      <c r="FKP68" s="62"/>
      <c r="FKQ68" s="62"/>
      <c r="FKR68" s="62"/>
      <c r="FKS68" s="62"/>
      <c r="FKT68" s="62"/>
      <c r="FKU68" s="62"/>
      <c r="FKV68" s="62"/>
      <c r="FKW68" s="62"/>
      <c r="FKX68" s="62"/>
      <c r="FKY68" s="62"/>
      <c r="FKZ68" s="62"/>
      <c r="FLA68" s="62"/>
      <c r="FLB68" s="62"/>
      <c r="FLC68" s="62"/>
      <c r="FLD68" s="62"/>
      <c r="FLE68" s="62"/>
      <c r="FLF68" s="62"/>
      <c r="FLG68" s="62"/>
      <c r="FLH68" s="62"/>
      <c r="FLI68" s="62"/>
      <c r="FLJ68" s="62"/>
      <c r="FLK68" s="62"/>
      <c r="FLL68" s="62"/>
      <c r="FLM68" s="62"/>
      <c r="FLN68" s="62"/>
      <c r="FLO68" s="62"/>
      <c r="FLP68" s="62"/>
      <c r="FLQ68" s="62"/>
      <c r="FLR68" s="62"/>
      <c r="FLS68" s="62"/>
      <c r="FLT68" s="62"/>
      <c r="FLU68" s="62"/>
      <c r="FLV68" s="62"/>
      <c r="FLW68" s="62"/>
      <c r="FLX68" s="62"/>
      <c r="FLY68" s="62"/>
      <c r="FLZ68" s="62"/>
      <c r="FMA68" s="62"/>
      <c r="FMB68" s="62"/>
      <c r="FMC68" s="62"/>
      <c r="FMD68" s="62"/>
      <c r="FME68" s="62"/>
      <c r="FMF68" s="62"/>
      <c r="FMG68" s="62"/>
      <c r="FMH68" s="62"/>
      <c r="FMI68" s="62"/>
      <c r="FMJ68" s="62"/>
      <c r="FMK68" s="62"/>
      <c r="FML68" s="62"/>
      <c r="FMM68" s="62"/>
      <c r="FMN68" s="62"/>
      <c r="FMO68" s="62"/>
      <c r="FMP68" s="62"/>
      <c r="FMQ68" s="62"/>
      <c r="FMR68" s="62"/>
      <c r="FMS68" s="62"/>
      <c r="FMT68" s="62"/>
      <c r="FMU68" s="62"/>
      <c r="FMV68" s="62"/>
      <c r="FMW68" s="62"/>
      <c r="FMX68" s="62"/>
      <c r="FMY68" s="62"/>
      <c r="FMZ68" s="62"/>
      <c r="FNA68" s="62"/>
      <c r="FNB68" s="62"/>
      <c r="FNC68" s="62"/>
      <c r="FND68" s="62"/>
      <c r="FNE68" s="62"/>
      <c r="FNF68" s="62"/>
      <c r="FNG68" s="62"/>
      <c r="FNH68" s="62"/>
      <c r="FNI68" s="62"/>
      <c r="FNJ68" s="62"/>
      <c r="FNK68" s="62"/>
      <c r="FNL68" s="62"/>
      <c r="FNM68" s="62"/>
      <c r="FNN68" s="62"/>
      <c r="FNO68" s="62"/>
      <c r="FNP68" s="62"/>
      <c r="FNQ68" s="62"/>
      <c r="FNR68" s="62"/>
      <c r="FNS68" s="62"/>
      <c r="FNT68" s="62"/>
      <c r="FNU68" s="62"/>
      <c r="FNV68" s="62"/>
      <c r="FNW68" s="62"/>
      <c r="FNX68" s="62"/>
      <c r="FNY68" s="62"/>
      <c r="FNZ68" s="62"/>
      <c r="FOA68" s="62"/>
      <c r="FOB68" s="62"/>
      <c r="FOC68" s="62"/>
      <c r="FOD68" s="62"/>
      <c r="FOE68" s="62"/>
      <c r="FOF68" s="62"/>
      <c r="FOG68" s="62"/>
      <c r="FOH68" s="62"/>
      <c r="FOI68" s="62"/>
      <c r="FOJ68" s="62"/>
      <c r="FOK68" s="62"/>
      <c r="FOL68" s="62"/>
      <c r="FOM68" s="62"/>
      <c r="FON68" s="62"/>
      <c r="FOO68" s="62"/>
      <c r="FOP68" s="62"/>
      <c r="FOQ68" s="62"/>
      <c r="FOR68" s="62"/>
      <c r="FOS68" s="62"/>
      <c r="FOT68" s="62"/>
      <c r="FOU68" s="62"/>
      <c r="FOV68" s="62"/>
      <c r="FOW68" s="62"/>
      <c r="FOX68" s="62"/>
      <c r="FOY68" s="62"/>
      <c r="FOZ68" s="62"/>
      <c r="FPA68" s="62"/>
      <c r="FPB68" s="62"/>
      <c r="FPC68" s="62"/>
      <c r="FPD68" s="62"/>
      <c r="FPE68" s="62"/>
      <c r="FPF68" s="62"/>
      <c r="FPG68" s="62"/>
      <c r="FPH68" s="62"/>
      <c r="FPI68" s="62"/>
      <c r="FPJ68" s="62"/>
      <c r="FPK68" s="62"/>
      <c r="FPL68" s="62"/>
      <c r="FPM68" s="62"/>
      <c r="FPN68" s="62"/>
      <c r="FPO68" s="62"/>
      <c r="FPP68" s="62"/>
      <c r="FPQ68" s="62"/>
      <c r="FPR68" s="62"/>
      <c r="FPS68" s="62"/>
      <c r="FPT68" s="62"/>
      <c r="FPU68" s="62"/>
      <c r="FPV68" s="62"/>
      <c r="FPW68" s="62"/>
      <c r="FPX68" s="62"/>
      <c r="FPY68" s="62"/>
      <c r="FPZ68" s="62"/>
      <c r="FQA68" s="62"/>
      <c r="FQB68" s="62"/>
      <c r="FQC68" s="62"/>
      <c r="FQD68" s="62"/>
      <c r="FQE68" s="62"/>
      <c r="FQF68" s="62"/>
      <c r="FQG68" s="62"/>
      <c r="FQH68" s="62"/>
      <c r="FQI68" s="62"/>
      <c r="FQJ68" s="62"/>
      <c r="FQK68" s="62"/>
      <c r="FQL68" s="62"/>
      <c r="FQM68" s="62"/>
      <c r="FQN68" s="62"/>
      <c r="FQO68" s="62"/>
      <c r="FQP68" s="62"/>
      <c r="FQQ68" s="62"/>
      <c r="FQR68" s="62"/>
      <c r="FQS68" s="62"/>
      <c r="FQT68" s="62"/>
      <c r="FQU68" s="62"/>
      <c r="FQV68" s="62"/>
      <c r="FQW68" s="62"/>
      <c r="FQX68" s="62"/>
      <c r="FQY68" s="62"/>
      <c r="FQZ68" s="62"/>
      <c r="FRA68" s="62"/>
      <c r="FRB68" s="62"/>
      <c r="FRC68" s="62"/>
      <c r="FRD68" s="62"/>
      <c r="FRE68" s="62"/>
      <c r="FRF68" s="62"/>
      <c r="FRG68" s="62"/>
      <c r="FRH68" s="62"/>
      <c r="FRI68" s="62"/>
      <c r="FRJ68" s="62"/>
      <c r="FRK68" s="62"/>
      <c r="FRL68" s="62"/>
      <c r="FRM68" s="62"/>
      <c r="FRN68" s="62"/>
      <c r="FRO68" s="62"/>
      <c r="FRP68" s="62"/>
      <c r="FRQ68" s="62"/>
      <c r="FRR68" s="62"/>
      <c r="FRS68" s="62"/>
      <c r="FRT68" s="62"/>
      <c r="FRU68" s="62"/>
      <c r="FRV68" s="62"/>
      <c r="FRW68" s="62"/>
      <c r="FRX68" s="62"/>
      <c r="FRY68" s="62"/>
      <c r="FRZ68" s="62"/>
      <c r="FSA68" s="62"/>
      <c r="FSB68" s="62"/>
      <c r="FSC68" s="62"/>
      <c r="FSD68" s="62"/>
      <c r="FSE68" s="62"/>
      <c r="FSF68" s="62"/>
      <c r="FSG68" s="62"/>
      <c r="FSH68" s="62"/>
      <c r="FSI68" s="62"/>
      <c r="FSJ68" s="62"/>
      <c r="FSK68" s="62"/>
      <c r="FSL68" s="62"/>
      <c r="FSM68" s="62"/>
      <c r="FSN68" s="62"/>
      <c r="FSO68" s="62"/>
      <c r="FSP68" s="62"/>
      <c r="FSQ68" s="62"/>
      <c r="FSR68" s="62"/>
      <c r="FSS68" s="62"/>
      <c r="FST68" s="62"/>
      <c r="FSU68" s="62"/>
      <c r="FSV68" s="62"/>
      <c r="FSW68" s="62"/>
      <c r="FSX68" s="62"/>
      <c r="FSY68" s="62"/>
      <c r="FSZ68" s="62"/>
      <c r="FTA68" s="62"/>
      <c r="FTB68" s="62"/>
      <c r="FTC68" s="62"/>
      <c r="FTD68" s="62"/>
      <c r="FTE68" s="62"/>
      <c r="FTF68" s="62"/>
      <c r="FTG68" s="62"/>
      <c r="FTH68" s="62"/>
      <c r="FTI68" s="62"/>
      <c r="FTJ68" s="62"/>
      <c r="FTK68" s="62"/>
      <c r="FTL68" s="62"/>
      <c r="FTM68" s="62"/>
      <c r="FTN68" s="62"/>
      <c r="FTO68" s="62"/>
      <c r="FTP68" s="62"/>
      <c r="FTQ68" s="62"/>
      <c r="FTR68" s="62"/>
      <c r="FTS68" s="62"/>
      <c r="FTT68" s="62"/>
      <c r="FTU68" s="62"/>
      <c r="FTV68" s="62"/>
      <c r="FTW68" s="62"/>
      <c r="FTX68" s="62"/>
      <c r="FTY68" s="62"/>
      <c r="FTZ68" s="62"/>
      <c r="FUA68" s="62"/>
      <c r="FUB68" s="62"/>
      <c r="FUC68" s="62"/>
      <c r="FUD68" s="62"/>
      <c r="FUE68" s="62"/>
      <c r="FUF68" s="62"/>
      <c r="FUG68" s="62"/>
      <c r="FUH68" s="62"/>
      <c r="FUI68" s="62"/>
      <c r="FUJ68" s="62"/>
      <c r="FUK68" s="62"/>
      <c r="FUL68" s="62"/>
      <c r="FUM68" s="62"/>
      <c r="FUN68" s="62"/>
      <c r="FUO68" s="62"/>
      <c r="FUP68" s="62"/>
      <c r="FUQ68" s="62"/>
      <c r="FUR68" s="62"/>
      <c r="FUS68" s="62"/>
      <c r="FUT68" s="62"/>
      <c r="FUU68" s="62"/>
      <c r="FUV68" s="62"/>
      <c r="FUW68" s="62"/>
      <c r="FUX68" s="62"/>
      <c r="FUY68" s="62"/>
      <c r="FUZ68" s="62"/>
      <c r="FVA68" s="62"/>
      <c r="FVB68" s="62"/>
      <c r="FVC68" s="62"/>
      <c r="FVD68" s="62"/>
      <c r="FVE68" s="62"/>
      <c r="FVF68" s="62"/>
      <c r="FVG68" s="62"/>
      <c r="FVH68" s="62"/>
      <c r="FVI68" s="62"/>
      <c r="FVJ68" s="62"/>
      <c r="FVK68" s="62"/>
      <c r="FVL68" s="62"/>
      <c r="FVM68" s="62"/>
      <c r="FVN68" s="62"/>
      <c r="FVO68" s="62"/>
      <c r="FVP68" s="62"/>
      <c r="FVQ68" s="62"/>
      <c r="FVR68" s="62"/>
      <c r="FVS68" s="62"/>
      <c r="FVT68" s="62"/>
      <c r="FVU68" s="62"/>
      <c r="FVV68" s="62"/>
      <c r="FVW68" s="62"/>
      <c r="FVX68" s="62"/>
      <c r="FVY68" s="62"/>
      <c r="FVZ68" s="62"/>
      <c r="FWA68" s="62"/>
      <c r="FWB68" s="62"/>
      <c r="FWC68" s="62"/>
      <c r="FWD68" s="62"/>
      <c r="FWE68" s="62"/>
      <c r="FWF68" s="62"/>
      <c r="FWG68" s="62"/>
      <c r="FWH68" s="62"/>
      <c r="FWI68" s="62"/>
      <c r="FWJ68" s="62"/>
      <c r="FWK68" s="62"/>
      <c r="FWL68" s="62"/>
      <c r="FWM68" s="62"/>
      <c r="FWN68" s="62"/>
      <c r="FWO68" s="62"/>
      <c r="FWP68" s="62"/>
      <c r="FWQ68" s="62"/>
      <c r="FWR68" s="62"/>
      <c r="FWS68" s="62"/>
      <c r="FWT68" s="62"/>
      <c r="FWU68" s="62"/>
      <c r="FWV68" s="62"/>
      <c r="FWW68" s="62"/>
      <c r="FWX68" s="62"/>
      <c r="FWY68" s="62"/>
      <c r="FWZ68" s="62"/>
      <c r="FXA68" s="62"/>
      <c r="FXB68" s="62"/>
      <c r="FXC68" s="62"/>
      <c r="FXD68" s="62"/>
      <c r="FXE68" s="62"/>
      <c r="FXF68" s="62"/>
      <c r="FXG68" s="62"/>
      <c r="FXH68" s="62"/>
      <c r="FXI68" s="62"/>
      <c r="FXJ68" s="62"/>
      <c r="FXK68" s="62"/>
      <c r="FXL68" s="62"/>
      <c r="FXM68" s="62"/>
      <c r="FXN68" s="62"/>
      <c r="FXO68" s="62"/>
      <c r="FXP68" s="62"/>
      <c r="FXQ68" s="62"/>
      <c r="FXR68" s="62"/>
      <c r="FXS68" s="62"/>
      <c r="FXT68" s="62"/>
      <c r="FXU68" s="62"/>
      <c r="FXV68" s="62"/>
      <c r="FXW68" s="62"/>
      <c r="FXX68" s="62"/>
      <c r="FXY68" s="62"/>
      <c r="FXZ68" s="62"/>
      <c r="FYA68" s="62"/>
      <c r="FYB68" s="62"/>
      <c r="FYC68" s="62"/>
      <c r="FYD68" s="62"/>
      <c r="FYE68" s="62"/>
      <c r="FYF68" s="62"/>
      <c r="FYG68" s="62"/>
      <c r="FYH68" s="62"/>
      <c r="FYI68" s="62"/>
      <c r="FYJ68" s="62"/>
      <c r="FYK68" s="62"/>
      <c r="FYL68" s="62"/>
      <c r="FYM68" s="62"/>
      <c r="FYN68" s="62"/>
      <c r="FYO68" s="62"/>
      <c r="FYP68" s="62"/>
      <c r="FYQ68" s="62"/>
      <c r="FYR68" s="62"/>
      <c r="FYS68" s="62"/>
      <c r="FYT68" s="62"/>
      <c r="FYU68" s="62"/>
      <c r="FYV68" s="62"/>
      <c r="FYW68" s="62"/>
      <c r="FYX68" s="62"/>
      <c r="FYY68" s="62"/>
      <c r="FYZ68" s="62"/>
      <c r="FZA68" s="62"/>
      <c r="FZB68" s="62"/>
      <c r="FZC68" s="62"/>
      <c r="FZD68" s="62"/>
      <c r="FZE68" s="62"/>
      <c r="FZF68" s="62"/>
      <c r="FZG68" s="62"/>
      <c r="FZH68" s="62"/>
      <c r="FZI68" s="62"/>
      <c r="FZJ68" s="62"/>
      <c r="FZK68" s="62"/>
      <c r="FZL68" s="62"/>
      <c r="FZM68" s="62"/>
      <c r="FZN68" s="62"/>
      <c r="FZO68" s="62"/>
      <c r="FZP68" s="62"/>
      <c r="FZQ68" s="62"/>
      <c r="FZR68" s="62"/>
      <c r="FZS68" s="62"/>
      <c r="FZT68" s="62"/>
      <c r="FZU68" s="62"/>
      <c r="FZV68" s="62"/>
      <c r="FZW68" s="62"/>
      <c r="FZX68" s="62"/>
      <c r="FZY68" s="62"/>
      <c r="FZZ68" s="62"/>
      <c r="GAA68" s="62"/>
      <c r="GAB68" s="62"/>
      <c r="GAC68" s="62"/>
      <c r="GAD68" s="62"/>
      <c r="GAE68" s="62"/>
      <c r="GAF68" s="62"/>
      <c r="GAG68" s="62"/>
      <c r="GAH68" s="62"/>
      <c r="GAI68" s="62"/>
      <c r="GAJ68" s="62"/>
      <c r="GAK68" s="62"/>
      <c r="GAL68" s="62"/>
      <c r="GAM68" s="62"/>
      <c r="GAN68" s="62"/>
      <c r="GAO68" s="62"/>
      <c r="GAP68" s="62"/>
      <c r="GAQ68" s="62"/>
      <c r="GAR68" s="62"/>
      <c r="GAS68" s="62"/>
      <c r="GAT68" s="62"/>
      <c r="GAU68" s="62"/>
      <c r="GAV68" s="62"/>
      <c r="GAW68" s="62"/>
      <c r="GAX68" s="62"/>
      <c r="GAY68" s="62"/>
      <c r="GAZ68" s="62"/>
      <c r="GBA68" s="62"/>
      <c r="GBB68" s="62"/>
      <c r="GBC68" s="62"/>
      <c r="GBD68" s="62"/>
      <c r="GBE68" s="62"/>
      <c r="GBF68" s="62"/>
      <c r="GBG68" s="62"/>
      <c r="GBH68" s="62"/>
      <c r="GBI68" s="62"/>
      <c r="GBJ68" s="62"/>
      <c r="GBK68" s="62"/>
      <c r="GBL68" s="62"/>
      <c r="GBM68" s="62"/>
      <c r="GBN68" s="62"/>
      <c r="GBO68" s="62"/>
      <c r="GBP68" s="62"/>
      <c r="GBQ68" s="62"/>
      <c r="GBR68" s="62"/>
      <c r="GBS68" s="62"/>
      <c r="GBT68" s="62"/>
      <c r="GBU68" s="62"/>
      <c r="GBV68" s="62"/>
      <c r="GBW68" s="62"/>
      <c r="GBX68" s="62"/>
      <c r="GBY68" s="62"/>
      <c r="GBZ68" s="62"/>
      <c r="GCA68" s="62"/>
      <c r="GCB68" s="62"/>
      <c r="GCC68" s="62"/>
      <c r="GCD68" s="62"/>
      <c r="GCE68" s="62"/>
      <c r="GCF68" s="62"/>
      <c r="GCG68" s="62"/>
      <c r="GCH68" s="62"/>
      <c r="GCI68" s="62"/>
      <c r="GCJ68" s="62"/>
      <c r="GCK68" s="62"/>
      <c r="GCL68" s="62"/>
      <c r="GCM68" s="62"/>
      <c r="GCN68" s="62"/>
      <c r="GCO68" s="62"/>
      <c r="GCP68" s="62"/>
      <c r="GCQ68" s="62"/>
      <c r="GCR68" s="62"/>
      <c r="GCS68" s="62"/>
      <c r="GCT68" s="62"/>
      <c r="GCU68" s="62"/>
      <c r="GCV68" s="62"/>
      <c r="GCW68" s="62"/>
      <c r="GCX68" s="62"/>
      <c r="GCY68" s="62"/>
      <c r="GCZ68" s="62"/>
      <c r="GDA68" s="62"/>
      <c r="GDB68" s="62"/>
      <c r="GDC68" s="62"/>
      <c r="GDD68" s="62"/>
      <c r="GDE68" s="62"/>
      <c r="GDF68" s="62"/>
      <c r="GDG68" s="62"/>
      <c r="GDH68" s="62"/>
      <c r="GDI68" s="62"/>
      <c r="GDJ68" s="62"/>
      <c r="GDK68" s="62"/>
      <c r="GDL68" s="62"/>
      <c r="GDM68" s="62"/>
      <c r="GDN68" s="62"/>
      <c r="GDO68" s="62"/>
      <c r="GDP68" s="62"/>
      <c r="GDQ68" s="62"/>
      <c r="GDR68" s="62"/>
      <c r="GDS68" s="62"/>
      <c r="GDT68" s="62"/>
      <c r="GDU68" s="62"/>
      <c r="GDV68" s="62"/>
      <c r="GDW68" s="62"/>
      <c r="GDX68" s="62"/>
      <c r="GDY68" s="62"/>
      <c r="GDZ68" s="62"/>
      <c r="GEA68" s="62"/>
      <c r="GEB68" s="62"/>
      <c r="GEC68" s="62"/>
      <c r="GED68" s="62"/>
      <c r="GEE68" s="62"/>
      <c r="GEF68" s="62"/>
      <c r="GEG68" s="62"/>
      <c r="GEH68" s="62"/>
      <c r="GEI68" s="62"/>
      <c r="GEJ68" s="62"/>
      <c r="GEK68" s="62"/>
      <c r="GEL68" s="62"/>
      <c r="GEM68" s="62"/>
      <c r="GEN68" s="62"/>
      <c r="GEO68" s="62"/>
      <c r="GEP68" s="62"/>
      <c r="GEQ68" s="62"/>
      <c r="GER68" s="62"/>
      <c r="GES68" s="62"/>
      <c r="GET68" s="62"/>
      <c r="GEU68" s="62"/>
      <c r="GEV68" s="62"/>
      <c r="GEW68" s="62"/>
      <c r="GEX68" s="62"/>
      <c r="GEY68" s="62"/>
      <c r="GEZ68" s="62"/>
      <c r="GFA68" s="62"/>
      <c r="GFB68" s="62"/>
      <c r="GFC68" s="62"/>
      <c r="GFD68" s="62"/>
      <c r="GFE68" s="62"/>
      <c r="GFF68" s="62"/>
      <c r="GFG68" s="62"/>
      <c r="GFH68" s="62"/>
      <c r="GFI68" s="62"/>
      <c r="GFJ68" s="62"/>
      <c r="GFK68" s="62"/>
      <c r="GFL68" s="62"/>
      <c r="GFM68" s="62"/>
      <c r="GFN68" s="62"/>
      <c r="GFO68" s="62"/>
      <c r="GFP68" s="62"/>
      <c r="GFQ68" s="62"/>
      <c r="GFR68" s="62"/>
      <c r="GFS68" s="62"/>
      <c r="GFT68" s="62"/>
      <c r="GFU68" s="62"/>
      <c r="GFV68" s="62"/>
      <c r="GFW68" s="62"/>
      <c r="GFX68" s="62"/>
      <c r="GFY68" s="62"/>
      <c r="GFZ68" s="62"/>
      <c r="GGA68" s="62"/>
      <c r="GGB68" s="62"/>
      <c r="GGC68" s="62"/>
      <c r="GGD68" s="62"/>
      <c r="GGE68" s="62"/>
      <c r="GGF68" s="62"/>
      <c r="GGG68" s="62"/>
      <c r="GGH68" s="62"/>
      <c r="GGI68" s="62"/>
      <c r="GGJ68" s="62"/>
      <c r="GGK68" s="62"/>
      <c r="GGL68" s="62"/>
      <c r="GGM68" s="62"/>
      <c r="GGN68" s="62"/>
      <c r="GGO68" s="62"/>
      <c r="GGP68" s="62"/>
      <c r="GGQ68" s="62"/>
      <c r="GGR68" s="62"/>
      <c r="GGS68" s="62"/>
      <c r="GGT68" s="62"/>
      <c r="GGU68" s="62"/>
      <c r="GGV68" s="62"/>
      <c r="GGW68" s="62"/>
      <c r="GGX68" s="62"/>
      <c r="GGY68" s="62"/>
      <c r="GGZ68" s="62"/>
      <c r="GHA68" s="62"/>
      <c r="GHB68" s="62"/>
      <c r="GHC68" s="62"/>
      <c r="GHD68" s="62"/>
      <c r="GHE68" s="62"/>
      <c r="GHF68" s="62"/>
      <c r="GHG68" s="62"/>
      <c r="GHH68" s="62"/>
      <c r="GHI68" s="62"/>
      <c r="GHJ68" s="62"/>
      <c r="GHK68" s="62"/>
      <c r="GHL68" s="62"/>
      <c r="GHM68" s="62"/>
      <c r="GHN68" s="62"/>
      <c r="GHO68" s="62"/>
      <c r="GHP68" s="62"/>
      <c r="GHQ68" s="62"/>
      <c r="GHR68" s="62"/>
      <c r="GHS68" s="62"/>
      <c r="GHT68" s="62"/>
      <c r="GHU68" s="62"/>
      <c r="GHV68" s="62"/>
      <c r="GHW68" s="62"/>
      <c r="GHX68" s="62"/>
      <c r="GHY68" s="62"/>
      <c r="GHZ68" s="62"/>
      <c r="GIA68" s="62"/>
      <c r="GIB68" s="62"/>
      <c r="GIC68" s="62"/>
      <c r="GID68" s="62"/>
      <c r="GIE68" s="62"/>
      <c r="GIF68" s="62"/>
      <c r="GIG68" s="62"/>
      <c r="GIH68" s="62"/>
      <c r="GII68" s="62"/>
      <c r="GIJ68" s="62"/>
      <c r="GIK68" s="62"/>
      <c r="GIL68" s="62"/>
      <c r="GIM68" s="62"/>
      <c r="GIN68" s="62"/>
      <c r="GIO68" s="62"/>
      <c r="GIP68" s="62"/>
      <c r="GIQ68" s="62"/>
      <c r="GIR68" s="62"/>
      <c r="GIS68" s="62"/>
      <c r="GIT68" s="62"/>
      <c r="GIU68" s="62"/>
      <c r="GIV68" s="62"/>
      <c r="GIW68" s="62"/>
      <c r="GIX68" s="62"/>
      <c r="GIY68" s="62"/>
      <c r="GIZ68" s="62"/>
      <c r="GJA68" s="62"/>
      <c r="GJB68" s="62"/>
      <c r="GJC68" s="62"/>
      <c r="GJD68" s="62"/>
      <c r="GJE68" s="62"/>
      <c r="GJF68" s="62"/>
      <c r="GJG68" s="62"/>
      <c r="GJH68" s="62"/>
      <c r="GJI68" s="62"/>
      <c r="GJJ68" s="62"/>
      <c r="GJK68" s="62"/>
      <c r="GJL68" s="62"/>
      <c r="GJM68" s="62"/>
      <c r="GJN68" s="62"/>
      <c r="GJO68" s="62"/>
      <c r="GJP68" s="62"/>
      <c r="GJQ68" s="62"/>
      <c r="GJR68" s="62"/>
      <c r="GJS68" s="62"/>
      <c r="GJT68" s="62"/>
      <c r="GJU68" s="62"/>
      <c r="GJV68" s="62"/>
      <c r="GJW68" s="62"/>
      <c r="GJX68" s="62"/>
      <c r="GJY68" s="62"/>
      <c r="GJZ68" s="62"/>
      <c r="GKA68" s="62"/>
      <c r="GKB68" s="62"/>
      <c r="GKC68" s="62"/>
      <c r="GKD68" s="62"/>
      <c r="GKE68" s="62"/>
      <c r="GKF68" s="62"/>
      <c r="GKG68" s="62"/>
      <c r="GKH68" s="62"/>
      <c r="GKI68" s="62"/>
      <c r="GKJ68" s="62"/>
      <c r="GKK68" s="62"/>
      <c r="GKL68" s="62"/>
      <c r="GKM68" s="62"/>
      <c r="GKN68" s="62"/>
      <c r="GKO68" s="62"/>
      <c r="GKP68" s="62"/>
      <c r="GKQ68" s="62"/>
      <c r="GKR68" s="62"/>
      <c r="GKS68" s="62"/>
      <c r="GKT68" s="62"/>
      <c r="GKU68" s="62"/>
      <c r="GKV68" s="62"/>
      <c r="GKW68" s="62"/>
      <c r="GKX68" s="62"/>
      <c r="GKY68" s="62"/>
      <c r="GKZ68" s="62"/>
      <c r="GLA68" s="62"/>
      <c r="GLB68" s="62"/>
      <c r="GLC68" s="62"/>
      <c r="GLD68" s="62"/>
      <c r="GLE68" s="62"/>
      <c r="GLF68" s="62"/>
      <c r="GLG68" s="62"/>
      <c r="GLH68" s="62"/>
      <c r="GLI68" s="62"/>
      <c r="GLJ68" s="62"/>
      <c r="GLK68" s="62"/>
      <c r="GLL68" s="62"/>
      <c r="GLM68" s="62"/>
      <c r="GLN68" s="62"/>
      <c r="GLO68" s="62"/>
      <c r="GLP68" s="62"/>
      <c r="GLQ68" s="62"/>
      <c r="GLR68" s="62"/>
      <c r="GLS68" s="62"/>
      <c r="GLT68" s="62"/>
      <c r="GLU68" s="62"/>
      <c r="GLV68" s="62"/>
      <c r="GLW68" s="62"/>
      <c r="GLX68" s="62"/>
      <c r="GLY68" s="62"/>
      <c r="GLZ68" s="62"/>
      <c r="GMA68" s="62"/>
      <c r="GMB68" s="62"/>
      <c r="GMC68" s="62"/>
      <c r="GMD68" s="62"/>
      <c r="GME68" s="62"/>
      <c r="GMF68" s="62"/>
      <c r="GMG68" s="62"/>
      <c r="GMH68" s="62"/>
      <c r="GMI68" s="62"/>
      <c r="GMJ68" s="62"/>
      <c r="GMK68" s="62"/>
      <c r="GML68" s="62"/>
      <c r="GMM68" s="62"/>
      <c r="GMN68" s="62"/>
      <c r="GMO68" s="62"/>
      <c r="GMP68" s="62"/>
      <c r="GMQ68" s="62"/>
      <c r="GMR68" s="62"/>
      <c r="GMS68" s="62"/>
      <c r="GMT68" s="62"/>
      <c r="GMU68" s="62"/>
      <c r="GMV68" s="62"/>
      <c r="GMW68" s="62"/>
      <c r="GMX68" s="62"/>
      <c r="GMY68" s="62"/>
      <c r="GMZ68" s="62"/>
      <c r="GNA68" s="62"/>
      <c r="GNB68" s="62"/>
      <c r="GNC68" s="62"/>
      <c r="GND68" s="62"/>
      <c r="GNE68" s="62"/>
      <c r="GNF68" s="62"/>
      <c r="GNG68" s="62"/>
      <c r="GNH68" s="62"/>
      <c r="GNI68" s="62"/>
      <c r="GNJ68" s="62"/>
      <c r="GNK68" s="62"/>
      <c r="GNL68" s="62"/>
      <c r="GNM68" s="62"/>
      <c r="GNN68" s="62"/>
      <c r="GNO68" s="62"/>
      <c r="GNP68" s="62"/>
      <c r="GNQ68" s="62"/>
      <c r="GNR68" s="62"/>
      <c r="GNS68" s="62"/>
      <c r="GNT68" s="62"/>
      <c r="GNU68" s="62"/>
      <c r="GNV68" s="62"/>
      <c r="GNW68" s="62"/>
      <c r="GNX68" s="62"/>
      <c r="GNY68" s="62"/>
      <c r="GNZ68" s="62"/>
      <c r="GOA68" s="62"/>
      <c r="GOB68" s="62"/>
      <c r="GOC68" s="62"/>
      <c r="GOD68" s="62"/>
      <c r="GOE68" s="62"/>
      <c r="GOF68" s="62"/>
      <c r="GOG68" s="62"/>
      <c r="GOH68" s="62"/>
      <c r="GOI68" s="62"/>
      <c r="GOJ68" s="62"/>
      <c r="GOK68" s="62"/>
      <c r="GOL68" s="62"/>
      <c r="GOM68" s="62"/>
      <c r="GON68" s="62"/>
      <c r="GOO68" s="62"/>
      <c r="GOP68" s="62"/>
      <c r="GOQ68" s="62"/>
      <c r="GOR68" s="62"/>
      <c r="GOS68" s="62"/>
      <c r="GOT68" s="62"/>
      <c r="GOU68" s="62"/>
      <c r="GOV68" s="62"/>
      <c r="GOW68" s="62"/>
      <c r="GOX68" s="62"/>
      <c r="GOY68" s="62"/>
      <c r="GOZ68" s="62"/>
      <c r="GPA68" s="62"/>
      <c r="GPB68" s="62"/>
      <c r="GPC68" s="62"/>
      <c r="GPD68" s="62"/>
      <c r="GPE68" s="62"/>
      <c r="GPF68" s="62"/>
      <c r="GPG68" s="62"/>
      <c r="GPH68" s="62"/>
      <c r="GPI68" s="62"/>
      <c r="GPJ68" s="62"/>
      <c r="GPK68" s="62"/>
      <c r="GPL68" s="62"/>
      <c r="GPM68" s="62"/>
      <c r="GPN68" s="62"/>
      <c r="GPO68" s="62"/>
      <c r="GPP68" s="62"/>
      <c r="GPQ68" s="62"/>
      <c r="GPR68" s="62"/>
      <c r="GPS68" s="62"/>
      <c r="GPT68" s="62"/>
      <c r="GPU68" s="62"/>
      <c r="GPV68" s="62"/>
      <c r="GPW68" s="62"/>
      <c r="GPX68" s="62"/>
      <c r="GPY68" s="62"/>
      <c r="GPZ68" s="62"/>
      <c r="GQA68" s="62"/>
      <c r="GQB68" s="62"/>
      <c r="GQC68" s="62"/>
      <c r="GQD68" s="62"/>
      <c r="GQE68" s="62"/>
      <c r="GQF68" s="62"/>
      <c r="GQG68" s="62"/>
      <c r="GQH68" s="62"/>
      <c r="GQI68" s="62"/>
      <c r="GQJ68" s="62"/>
      <c r="GQK68" s="62"/>
      <c r="GQL68" s="62"/>
      <c r="GQM68" s="62"/>
      <c r="GQN68" s="62"/>
      <c r="GQO68" s="62"/>
      <c r="GQP68" s="62"/>
      <c r="GQQ68" s="62"/>
      <c r="GQR68" s="62"/>
      <c r="GQS68" s="62"/>
      <c r="GQT68" s="62"/>
      <c r="GQU68" s="62"/>
      <c r="GQV68" s="62"/>
      <c r="GQW68" s="62"/>
      <c r="GQX68" s="62"/>
      <c r="GQY68" s="62"/>
      <c r="GQZ68" s="62"/>
      <c r="GRA68" s="62"/>
      <c r="GRB68" s="62"/>
      <c r="GRC68" s="62"/>
      <c r="GRD68" s="62"/>
      <c r="GRE68" s="62"/>
      <c r="GRF68" s="62"/>
      <c r="GRG68" s="62"/>
      <c r="GRH68" s="62"/>
      <c r="GRI68" s="62"/>
      <c r="GRJ68" s="62"/>
      <c r="GRK68" s="62"/>
      <c r="GRL68" s="62"/>
      <c r="GRM68" s="62"/>
      <c r="GRN68" s="62"/>
      <c r="GRO68" s="62"/>
      <c r="GRP68" s="62"/>
      <c r="GRQ68" s="62"/>
      <c r="GRR68" s="62"/>
      <c r="GRS68" s="62"/>
      <c r="GRT68" s="62"/>
      <c r="GRU68" s="62"/>
      <c r="GRV68" s="62"/>
      <c r="GRW68" s="62"/>
      <c r="GRX68" s="62"/>
      <c r="GRY68" s="62"/>
      <c r="GRZ68" s="62"/>
      <c r="GSA68" s="62"/>
      <c r="GSB68" s="62"/>
      <c r="GSC68" s="62"/>
      <c r="GSD68" s="62"/>
      <c r="GSE68" s="62"/>
      <c r="GSF68" s="62"/>
      <c r="GSG68" s="62"/>
      <c r="GSH68" s="62"/>
      <c r="GSI68" s="62"/>
      <c r="GSJ68" s="62"/>
      <c r="GSK68" s="62"/>
      <c r="GSL68" s="62"/>
      <c r="GSM68" s="62"/>
      <c r="GSN68" s="62"/>
      <c r="GSO68" s="62"/>
      <c r="GSP68" s="62"/>
      <c r="GSQ68" s="62"/>
      <c r="GSR68" s="62"/>
      <c r="GSS68" s="62"/>
      <c r="GST68" s="62"/>
      <c r="GSU68" s="62"/>
      <c r="GSV68" s="62"/>
      <c r="GSW68" s="62"/>
      <c r="GSX68" s="62"/>
      <c r="GSY68" s="62"/>
      <c r="GSZ68" s="62"/>
      <c r="GTA68" s="62"/>
      <c r="GTB68" s="62"/>
      <c r="GTC68" s="62"/>
      <c r="GTD68" s="62"/>
      <c r="GTE68" s="62"/>
      <c r="GTF68" s="62"/>
      <c r="GTG68" s="62"/>
      <c r="GTH68" s="62"/>
      <c r="GTI68" s="62"/>
      <c r="GTJ68" s="62"/>
      <c r="GTK68" s="62"/>
      <c r="GTL68" s="62"/>
      <c r="GTM68" s="62"/>
      <c r="GTN68" s="62"/>
      <c r="GTO68" s="62"/>
      <c r="GTP68" s="62"/>
      <c r="GTQ68" s="62"/>
      <c r="GTR68" s="62"/>
      <c r="GTS68" s="62"/>
      <c r="GTT68" s="62"/>
      <c r="GTU68" s="62"/>
      <c r="GTV68" s="62"/>
      <c r="GTW68" s="62"/>
      <c r="GTX68" s="62"/>
      <c r="GTY68" s="62"/>
      <c r="GTZ68" s="62"/>
      <c r="GUA68" s="62"/>
      <c r="GUB68" s="62"/>
      <c r="GUC68" s="62"/>
      <c r="GUD68" s="62"/>
      <c r="GUE68" s="62"/>
      <c r="GUF68" s="62"/>
      <c r="GUG68" s="62"/>
      <c r="GUH68" s="62"/>
      <c r="GUI68" s="62"/>
      <c r="GUJ68" s="62"/>
      <c r="GUK68" s="62"/>
      <c r="GUL68" s="62"/>
      <c r="GUM68" s="62"/>
      <c r="GUN68" s="62"/>
      <c r="GUO68" s="62"/>
      <c r="GUP68" s="62"/>
      <c r="GUQ68" s="62"/>
      <c r="GUR68" s="62"/>
      <c r="GUS68" s="62"/>
      <c r="GUT68" s="62"/>
      <c r="GUU68" s="62"/>
      <c r="GUV68" s="62"/>
      <c r="GUW68" s="62"/>
      <c r="GUX68" s="62"/>
      <c r="GUY68" s="62"/>
      <c r="GUZ68" s="62"/>
      <c r="GVA68" s="62"/>
      <c r="GVB68" s="62"/>
      <c r="GVC68" s="62"/>
      <c r="GVD68" s="62"/>
      <c r="GVE68" s="62"/>
      <c r="GVF68" s="62"/>
      <c r="GVG68" s="62"/>
      <c r="GVH68" s="62"/>
      <c r="GVI68" s="62"/>
      <c r="GVJ68" s="62"/>
      <c r="GVK68" s="62"/>
      <c r="GVL68" s="62"/>
      <c r="GVM68" s="62"/>
      <c r="GVN68" s="62"/>
      <c r="GVO68" s="62"/>
      <c r="GVP68" s="62"/>
      <c r="GVQ68" s="62"/>
      <c r="GVR68" s="62"/>
      <c r="GVS68" s="62"/>
      <c r="GVT68" s="62"/>
      <c r="GVU68" s="62"/>
      <c r="GVV68" s="62"/>
      <c r="GVW68" s="62"/>
      <c r="GVX68" s="62"/>
      <c r="GVY68" s="62"/>
      <c r="GVZ68" s="62"/>
      <c r="GWA68" s="62"/>
      <c r="GWB68" s="62"/>
      <c r="GWC68" s="62"/>
      <c r="GWD68" s="62"/>
      <c r="GWE68" s="62"/>
      <c r="GWF68" s="62"/>
      <c r="GWG68" s="62"/>
      <c r="GWH68" s="62"/>
      <c r="GWI68" s="62"/>
      <c r="GWJ68" s="62"/>
      <c r="GWK68" s="62"/>
      <c r="GWL68" s="62"/>
      <c r="GWM68" s="62"/>
      <c r="GWN68" s="62"/>
      <c r="GWO68" s="62"/>
      <c r="GWP68" s="62"/>
      <c r="GWQ68" s="62"/>
      <c r="GWR68" s="62"/>
      <c r="GWS68" s="62"/>
      <c r="GWT68" s="62"/>
      <c r="GWU68" s="62"/>
      <c r="GWV68" s="62"/>
      <c r="GWW68" s="62"/>
      <c r="GWX68" s="62"/>
      <c r="GWY68" s="62"/>
      <c r="GWZ68" s="62"/>
      <c r="GXA68" s="62"/>
      <c r="GXB68" s="62"/>
      <c r="GXC68" s="62"/>
      <c r="GXD68" s="62"/>
      <c r="GXE68" s="62"/>
      <c r="GXF68" s="62"/>
      <c r="GXG68" s="62"/>
      <c r="GXH68" s="62"/>
      <c r="GXI68" s="62"/>
      <c r="GXJ68" s="62"/>
      <c r="GXK68" s="62"/>
      <c r="GXL68" s="62"/>
      <c r="GXM68" s="62"/>
      <c r="GXN68" s="62"/>
      <c r="GXO68" s="62"/>
      <c r="GXP68" s="62"/>
      <c r="GXQ68" s="62"/>
      <c r="GXR68" s="62"/>
      <c r="GXS68" s="62"/>
      <c r="GXT68" s="62"/>
      <c r="GXU68" s="62"/>
      <c r="GXV68" s="62"/>
      <c r="GXW68" s="62"/>
      <c r="GXX68" s="62"/>
      <c r="GXY68" s="62"/>
      <c r="GXZ68" s="62"/>
      <c r="GYA68" s="62"/>
      <c r="GYB68" s="62"/>
      <c r="GYC68" s="62"/>
      <c r="GYD68" s="62"/>
      <c r="GYE68" s="62"/>
      <c r="GYF68" s="62"/>
      <c r="GYG68" s="62"/>
      <c r="GYH68" s="62"/>
      <c r="GYI68" s="62"/>
      <c r="GYJ68" s="62"/>
      <c r="GYK68" s="62"/>
      <c r="GYL68" s="62"/>
      <c r="GYM68" s="62"/>
      <c r="GYN68" s="62"/>
      <c r="GYO68" s="62"/>
      <c r="GYP68" s="62"/>
      <c r="GYQ68" s="62"/>
      <c r="GYR68" s="62"/>
      <c r="GYS68" s="62"/>
      <c r="GYT68" s="62"/>
      <c r="GYU68" s="62"/>
      <c r="GYV68" s="62"/>
      <c r="GYW68" s="62"/>
      <c r="GYX68" s="62"/>
      <c r="GYY68" s="62"/>
      <c r="GYZ68" s="62"/>
      <c r="GZA68" s="62"/>
      <c r="GZB68" s="62"/>
      <c r="GZC68" s="62"/>
      <c r="GZD68" s="62"/>
      <c r="GZE68" s="62"/>
      <c r="GZF68" s="62"/>
      <c r="GZG68" s="62"/>
      <c r="GZH68" s="62"/>
      <c r="GZI68" s="62"/>
      <c r="GZJ68" s="62"/>
      <c r="GZK68" s="62"/>
      <c r="GZL68" s="62"/>
      <c r="GZM68" s="62"/>
      <c r="GZN68" s="62"/>
      <c r="GZO68" s="62"/>
      <c r="GZP68" s="62"/>
      <c r="GZQ68" s="62"/>
      <c r="GZR68" s="62"/>
      <c r="GZS68" s="62"/>
      <c r="GZT68" s="62"/>
      <c r="GZU68" s="62"/>
      <c r="GZV68" s="62"/>
      <c r="GZW68" s="62"/>
      <c r="GZX68" s="62"/>
      <c r="GZY68" s="62"/>
      <c r="GZZ68" s="62"/>
      <c r="HAA68" s="62"/>
      <c r="HAB68" s="62"/>
      <c r="HAC68" s="62"/>
      <c r="HAD68" s="62"/>
      <c r="HAE68" s="62"/>
      <c r="HAF68" s="62"/>
      <c r="HAG68" s="62"/>
      <c r="HAH68" s="62"/>
      <c r="HAI68" s="62"/>
      <c r="HAJ68" s="62"/>
      <c r="HAK68" s="62"/>
      <c r="HAL68" s="62"/>
      <c r="HAM68" s="62"/>
      <c r="HAN68" s="62"/>
      <c r="HAO68" s="62"/>
      <c r="HAP68" s="62"/>
      <c r="HAQ68" s="62"/>
      <c r="HAR68" s="62"/>
      <c r="HAS68" s="62"/>
      <c r="HAT68" s="62"/>
      <c r="HAU68" s="62"/>
      <c r="HAV68" s="62"/>
      <c r="HAW68" s="62"/>
      <c r="HAX68" s="62"/>
      <c r="HAY68" s="62"/>
      <c r="HAZ68" s="62"/>
      <c r="HBA68" s="62"/>
      <c r="HBB68" s="62"/>
      <c r="HBC68" s="62"/>
      <c r="HBD68" s="62"/>
      <c r="HBE68" s="62"/>
      <c r="HBF68" s="62"/>
      <c r="HBG68" s="62"/>
      <c r="HBH68" s="62"/>
      <c r="HBI68" s="62"/>
      <c r="HBJ68" s="62"/>
      <c r="HBK68" s="62"/>
      <c r="HBL68" s="62"/>
      <c r="HBM68" s="62"/>
      <c r="HBN68" s="62"/>
      <c r="HBO68" s="62"/>
      <c r="HBP68" s="62"/>
      <c r="HBQ68" s="62"/>
      <c r="HBR68" s="62"/>
      <c r="HBS68" s="62"/>
      <c r="HBT68" s="62"/>
      <c r="HBU68" s="62"/>
      <c r="HBV68" s="62"/>
      <c r="HBW68" s="62"/>
      <c r="HBX68" s="62"/>
      <c r="HBY68" s="62"/>
      <c r="HBZ68" s="62"/>
      <c r="HCA68" s="62"/>
      <c r="HCB68" s="62"/>
      <c r="HCC68" s="62"/>
      <c r="HCD68" s="62"/>
      <c r="HCE68" s="62"/>
      <c r="HCF68" s="62"/>
      <c r="HCG68" s="62"/>
      <c r="HCH68" s="62"/>
      <c r="HCI68" s="62"/>
      <c r="HCJ68" s="62"/>
      <c r="HCK68" s="62"/>
      <c r="HCL68" s="62"/>
      <c r="HCM68" s="62"/>
      <c r="HCN68" s="62"/>
      <c r="HCO68" s="62"/>
      <c r="HCP68" s="62"/>
      <c r="HCQ68" s="62"/>
      <c r="HCR68" s="62"/>
      <c r="HCS68" s="62"/>
      <c r="HCT68" s="62"/>
      <c r="HCU68" s="62"/>
      <c r="HCV68" s="62"/>
      <c r="HCW68" s="62"/>
      <c r="HCX68" s="62"/>
      <c r="HCY68" s="62"/>
      <c r="HCZ68" s="62"/>
      <c r="HDA68" s="62"/>
      <c r="HDB68" s="62"/>
      <c r="HDC68" s="62"/>
      <c r="HDD68" s="62"/>
      <c r="HDE68" s="62"/>
      <c r="HDF68" s="62"/>
      <c r="HDG68" s="62"/>
      <c r="HDH68" s="62"/>
      <c r="HDI68" s="62"/>
      <c r="HDJ68" s="62"/>
      <c r="HDK68" s="62"/>
      <c r="HDL68" s="62"/>
      <c r="HDM68" s="62"/>
      <c r="HDN68" s="62"/>
      <c r="HDO68" s="62"/>
      <c r="HDP68" s="62"/>
      <c r="HDQ68" s="62"/>
      <c r="HDR68" s="62"/>
      <c r="HDS68" s="62"/>
      <c r="HDT68" s="62"/>
      <c r="HDU68" s="62"/>
      <c r="HDV68" s="62"/>
      <c r="HDW68" s="62"/>
      <c r="HDX68" s="62"/>
      <c r="HDY68" s="62"/>
      <c r="HDZ68" s="62"/>
      <c r="HEA68" s="62"/>
      <c r="HEB68" s="62"/>
      <c r="HEC68" s="62"/>
      <c r="HED68" s="62"/>
      <c r="HEE68" s="62"/>
      <c r="HEF68" s="62"/>
      <c r="HEG68" s="62"/>
      <c r="HEH68" s="62"/>
      <c r="HEI68" s="62"/>
      <c r="HEJ68" s="62"/>
      <c r="HEK68" s="62"/>
      <c r="HEL68" s="62"/>
      <c r="HEM68" s="62"/>
      <c r="HEN68" s="62"/>
      <c r="HEO68" s="62"/>
      <c r="HEP68" s="62"/>
      <c r="HEQ68" s="62"/>
      <c r="HER68" s="62"/>
      <c r="HES68" s="62"/>
      <c r="HET68" s="62"/>
      <c r="HEU68" s="62"/>
      <c r="HEV68" s="62"/>
      <c r="HEW68" s="62"/>
      <c r="HEX68" s="62"/>
      <c r="HEY68" s="62"/>
      <c r="HEZ68" s="62"/>
      <c r="HFA68" s="62"/>
      <c r="HFB68" s="62"/>
      <c r="HFC68" s="62"/>
      <c r="HFD68" s="62"/>
      <c r="HFE68" s="62"/>
      <c r="HFF68" s="62"/>
      <c r="HFG68" s="62"/>
      <c r="HFH68" s="62"/>
      <c r="HFI68" s="62"/>
      <c r="HFJ68" s="62"/>
      <c r="HFK68" s="62"/>
      <c r="HFL68" s="62"/>
      <c r="HFM68" s="62"/>
      <c r="HFN68" s="62"/>
      <c r="HFO68" s="62"/>
      <c r="HFP68" s="62"/>
      <c r="HFQ68" s="62"/>
      <c r="HFR68" s="62"/>
      <c r="HFS68" s="62"/>
      <c r="HFT68" s="62"/>
      <c r="HFU68" s="62"/>
      <c r="HFV68" s="62"/>
      <c r="HFW68" s="62"/>
      <c r="HFX68" s="62"/>
      <c r="HFY68" s="62"/>
      <c r="HFZ68" s="62"/>
      <c r="HGA68" s="62"/>
      <c r="HGB68" s="62"/>
      <c r="HGC68" s="62"/>
      <c r="HGD68" s="62"/>
      <c r="HGE68" s="62"/>
      <c r="HGF68" s="62"/>
      <c r="HGG68" s="62"/>
      <c r="HGH68" s="62"/>
      <c r="HGI68" s="62"/>
      <c r="HGJ68" s="62"/>
      <c r="HGK68" s="62"/>
      <c r="HGL68" s="62"/>
      <c r="HGM68" s="62"/>
      <c r="HGN68" s="62"/>
      <c r="HGO68" s="62"/>
      <c r="HGP68" s="62"/>
      <c r="HGQ68" s="62"/>
      <c r="HGR68" s="62"/>
      <c r="HGS68" s="62"/>
      <c r="HGT68" s="62"/>
      <c r="HGU68" s="62"/>
      <c r="HGV68" s="62"/>
      <c r="HGW68" s="62"/>
      <c r="HGX68" s="62"/>
      <c r="HGY68" s="62"/>
      <c r="HGZ68" s="62"/>
      <c r="HHA68" s="62"/>
      <c r="HHB68" s="62"/>
      <c r="HHC68" s="62"/>
      <c r="HHD68" s="62"/>
      <c r="HHE68" s="62"/>
      <c r="HHF68" s="62"/>
      <c r="HHG68" s="62"/>
      <c r="HHH68" s="62"/>
      <c r="HHI68" s="62"/>
      <c r="HHJ68" s="62"/>
      <c r="HHK68" s="62"/>
      <c r="HHL68" s="62"/>
      <c r="HHM68" s="62"/>
      <c r="HHN68" s="62"/>
      <c r="HHO68" s="62"/>
      <c r="HHP68" s="62"/>
      <c r="HHQ68" s="62"/>
      <c r="HHR68" s="62"/>
      <c r="HHS68" s="62"/>
      <c r="HHT68" s="62"/>
      <c r="HHU68" s="62"/>
      <c r="HHV68" s="62"/>
      <c r="HHW68" s="62"/>
      <c r="HHX68" s="62"/>
      <c r="HHY68" s="62"/>
      <c r="HHZ68" s="62"/>
      <c r="HIA68" s="62"/>
      <c r="HIB68" s="62"/>
      <c r="HIC68" s="62"/>
      <c r="HID68" s="62"/>
      <c r="HIE68" s="62"/>
      <c r="HIF68" s="62"/>
      <c r="HIG68" s="62"/>
      <c r="HIH68" s="62"/>
      <c r="HII68" s="62"/>
      <c r="HIJ68" s="62"/>
      <c r="HIK68" s="62"/>
      <c r="HIL68" s="62"/>
      <c r="HIM68" s="62"/>
      <c r="HIN68" s="62"/>
      <c r="HIO68" s="62"/>
      <c r="HIP68" s="62"/>
      <c r="HIQ68" s="62"/>
      <c r="HIR68" s="62"/>
      <c r="HIS68" s="62"/>
      <c r="HIT68" s="62"/>
      <c r="HIU68" s="62"/>
      <c r="HIV68" s="62"/>
      <c r="HIW68" s="62"/>
      <c r="HIX68" s="62"/>
      <c r="HIY68" s="62"/>
      <c r="HIZ68" s="62"/>
      <c r="HJA68" s="62"/>
      <c r="HJB68" s="62"/>
      <c r="HJC68" s="62"/>
      <c r="HJD68" s="62"/>
      <c r="HJE68" s="62"/>
      <c r="HJF68" s="62"/>
      <c r="HJG68" s="62"/>
      <c r="HJH68" s="62"/>
      <c r="HJI68" s="62"/>
      <c r="HJJ68" s="62"/>
      <c r="HJK68" s="62"/>
      <c r="HJL68" s="62"/>
      <c r="HJM68" s="62"/>
      <c r="HJN68" s="62"/>
      <c r="HJO68" s="62"/>
      <c r="HJP68" s="62"/>
      <c r="HJQ68" s="62"/>
      <c r="HJR68" s="62"/>
      <c r="HJS68" s="62"/>
      <c r="HJT68" s="62"/>
      <c r="HJU68" s="62"/>
      <c r="HJV68" s="62"/>
      <c r="HJW68" s="62"/>
      <c r="HJX68" s="62"/>
      <c r="HJY68" s="62"/>
      <c r="HJZ68" s="62"/>
      <c r="HKA68" s="62"/>
      <c r="HKB68" s="62"/>
      <c r="HKC68" s="62"/>
      <c r="HKD68" s="62"/>
      <c r="HKE68" s="62"/>
      <c r="HKF68" s="62"/>
      <c r="HKG68" s="62"/>
      <c r="HKH68" s="62"/>
      <c r="HKI68" s="62"/>
      <c r="HKJ68" s="62"/>
      <c r="HKK68" s="62"/>
      <c r="HKL68" s="62"/>
      <c r="HKM68" s="62"/>
      <c r="HKN68" s="62"/>
      <c r="HKO68" s="62"/>
      <c r="HKP68" s="62"/>
      <c r="HKQ68" s="62"/>
      <c r="HKR68" s="62"/>
      <c r="HKS68" s="62"/>
      <c r="HKT68" s="62"/>
      <c r="HKU68" s="62"/>
      <c r="HKV68" s="62"/>
      <c r="HKW68" s="62"/>
      <c r="HKX68" s="62"/>
      <c r="HKY68" s="62"/>
      <c r="HKZ68" s="62"/>
      <c r="HLA68" s="62"/>
      <c r="HLB68" s="62"/>
      <c r="HLC68" s="62"/>
      <c r="HLD68" s="62"/>
      <c r="HLE68" s="62"/>
      <c r="HLF68" s="62"/>
      <c r="HLG68" s="62"/>
      <c r="HLH68" s="62"/>
      <c r="HLI68" s="62"/>
      <c r="HLJ68" s="62"/>
      <c r="HLK68" s="62"/>
      <c r="HLL68" s="62"/>
      <c r="HLM68" s="62"/>
      <c r="HLN68" s="62"/>
      <c r="HLO68" s="62"/>
      <c r="HLP68" s="62"/>
      <c r="HLQ68" s="62"/>
      <c r="HLR68" s="62"/>
      <c r="HLS68" s="62"/>
      <c r="HLT68" s="62"/>
      <c r="HLU68" s="62"/>
      <c r="HLV68" s="62"/>
      <c r="HLW68" s="62"/>
      <c r="HLX68" s="62"/>
      <c r="HLY68" s="62"/>
      <c r="HLZ68" s="62"/>
      <c r="HMA68" s="62"/>
      <c r="HMB68" s="62"/>
      <c r="HMC68" s="62"/>
      <c r="HMD68" s="62"/>
      <c r="HME68" s="62"/>
      <c r="HMF68" s="62"/>
      <c r="HMG68" s="62"/>
      <c r="HMH68" s="62"/>
      <c r="HMI68" s="62"/>
      <c r="HMJ68" s="62"/>
      <c r="HMK68" s="62"/>
      <c r="HML68" s="62"/>
      <c r="HMM68" s="62"/>
      <c r="HMN68" s="62"/>
      <c r="HMO68" s="62"/>
      <c r="HMP68" s="62"/>
      <c r="HMQ68" s="62"/>
      <c r="HMR68" s="62"/>
      <c r="HMS68" s="62"/>
      <c r="HMT68" s="62"/>
      <c r="HMU68" s="62"/>
      <c r="HMV68" s="62"/>
      <c r="HMW68" s="62"/>
      <c r="HMX68" s="62"/>
      <c r="HMY68" s="62"/>
      <c r="HMZ68" s="62"/>
      <c r="HNA68" s="62"/>
      <c r="HNB68" s="62"/>
      <c r="HNC68" s="62"/>
      <c r="HND68" s="62"/>
      <c r="HNE68" s="62"/>
      <c r="HNF68" s="62"/>
      <c r="HNG68" s="62"/>
      <c r="HNH68" s="62"/>
      <c r="HNI68" s="62"/>
      <c r="HNJ68" s="62"/>
      <c r="HNK68" s="62"/>
      <c r="HNL68" s="62"/>
      <c r="HNM68" s="62"/>
      <c r="HNN68" s="62"/>
      <c r="HNO68" s="62"/>
      <c r="HNP68" s="62"/>
      <c r="HNQ68" s="62"/>
      <c r="HNR68" s="62"/>
      <c r="HNS68" s="62"/>
      <c r="HNT68" s="62"/>
      <c r="HNU68" s="62"/>
      <c r="HNV68" s="62"/>
      <c r="HNW68" s="62"/>
      <c r="HNX68" s="62"/>
      <c r="HNY68" s="62"/>
      <c r="HNZ68" s="62"/>
      <c r="HOA68" s="62"/>
      <c r="HOB68" s="62"/>
      <c r="HOC68" s="62"/>
      <c r="HOD68" s="62"/>
      <c r="HOE68" s="62"/>
      <c r="HOF68" s="62"/>
      <c r="HOG68" s="62"/>
      <c r="HOH68" s="62"/>
      <c r="HOI68" s="62"/>
      <c r="HOJ68" s="62"/>
      <c r="HOK68" s="62"/>
      <c r="HOL68" s="62"/>
      <c r="HOM68" s="62"/>
      <c r="HON68" s="62"/>
      <c r="HOO68" s="62"/>
      <c r="HOP68" s="62"/>
      <c r="HOQ68" s="62"/>
      <c r="HOR68" s="62"/>
      <c r="HOS68" s="62"/>
      <c r="HOT68" s="62"/>
      <c r="HOU68" s="62"/>
      <c r="HOV68" s="62"/>
      <c r="HOW68" s="62"/>
      <c r="HOX68" s="62"/>
      <c r="HOY68" s="62"/>
      <c r="HOZ68" s="62"/>
      <c r="HPA68" s="62"/>
      <c r="HPB68" s="62"/>
      <c r="HPC68" s="62"/>
      <c r="HPD68" s="62"/>
      <c r="HPE68" s="62"/>
      <c r="HPF68" s="62"/>
      <c r="HPG68" s="62"/>
      <c r="HPH68" s="62"/>
      <c r="HPI68" s="62"/>
      <c r="HPJ68" s="62"/>
      <c r="HPK68" s="62"/>
      <c r="HPL68" s="62"/>
      <c r="HPM68" s="62"/>
      <c r="HPN68" s="62"/>
      <c r="HPO68" s="62"/>
      <c r="HPP68" s="62"/>
      <c r="HPQ68" s="62"/>
      <c r="HPR68" s="62"/>
      <c r="HPS68" s="62"/>
      <c r="HPT68" s="62"/>
      <c r="HPU68" s="62"/>
      <c r="HPV68" s="62"/>
      <c r="HPW68" s="62"/>
      <c r="HPX68" s="62"/>
      <c r="HPY68" s="62"/>
      <c r="HPZ68" s="62"/>
      <c r="HQA68" s="62"/>
      <c r="HQB68" s="62"/>
      <c r="HQC68" s="62"/>
      <c r="HQD68" s="62"/>
      <c r="HQE68" s="62"/>
      <c r="HQF68" s="62"/>
      <c r="HQG68" s="62"/>
      <c r="HQH68" s="62"/>
      <c r="HQI68" s="62"/>
      <c r="HQJ68" s="62"/>
      <c r="HQK68" s="62"/>
      <c r="HQL68" s="62"/>
      <c r="HQM68" s="62"/>
      <c r="HQN68" s="62"/>
      <c r="HQO68" s="62"/>
      <c r="HQP68" s="62"/>
      <c r="HQQ68" s="62"/>
      <c r="HQR68" s="62"/>
      <c r="HQS68" s="62"/>
      <c r="HQT68" s="62"/>
      <c r="HQU68" s="62"/>
      <c r="HQV68" s="62"/>
      <c r="HQW68" s="62"/>
      <c r="HQX68" s="62"/>
      <c r="HQY68" s="62"/>
      <c r="HQZ68" s="62"/>
      <c r="HRA68" s="62"/>
      <c r="HRB68" s="62"/>
      <c r="HRC68" s="62"/>
      <c r="HRD68" s="62"/>
      <c r="HRE68" s="62"/>
      <c r="HRF68" s="62"/>
      <c r="HRG68" s="62"/>
      <c r="HRH68" s="62"/>
      <c r="HRI68" s="62"/>
      <c r="HRJ68" s="62"/>
      <c r="HRK68" s="62"/>
      <c r="HRL68" s="62"/>
      <c r="HRM68" s="62"/>
      <c r="HRN68" s="62"/>
      <c r="HRO68" s="62"/>
      <c r="HRP68" s="62"/>
      <c r="HRQ68" s="62"/>
      <c r="HRR68" s="62"/>
      <c r="HRS68" s="62"/>
      <c r="HRT68" s="62"/>
      <c r="HRU68" s="62"/>
      <c r="HRV68" s="62"/>
      <c r="HRW68" s="62"/>
      <c r="HRX68" s="62"/>
      <c r="HRY68" s="62"/>
      <c r="HRZ68" s="62"/>
      <c r="HSA68" s="62"/>
      <c r="HSB68" s="62"/>
      <c r="HSC68" s="62"/>
      <c r="HSD68" s="62"/>
      <c r="HSE68" s="62"/>
      <c r="HSF68" s="62"/>
      <c r="HSG68" s="62"/>
      <c r="HSH68" s="62"/>
      <c r="HSI68" s="62"/>
      <c r="HSJ68" s="62"/>
      <c r="HSK68" s="62"/>
      <c r="HSL68" s="62"/>
      <c r="HSM68" s="62"/>
      <c r="HSN68" s="62"/>
      <c r="HSO68" s="62"/>
      <c r="HSP68" s="62"/>
      <c r="HSQ68" s="62"/>
      <c r="HSR68" s="62"/>
      <c r="HSS68" s="62"/>
      <c r="HST68" s="62"/>
      <c r="HSU68" s="62"/>
      <c r="HSV68" s="62"/>
      <c r="HSW68" s="62"/>
      <c r="HSX68" s="62"/>
      <c r="HSY68" s="62"/>
      <c r="HSZ68" s="62"/>
      <c r="HTA68" s="62"/>
      <c r="HTB68" s="62"/>
      <c r="HTC68" s="62"/>
      <c r="HTD68" s="62"/>
      <c r="HTE68" s="62"/>
      <c r="HTF68" s="62"/>
      <c r="HTG68" s="62"/>
      <c r="HTH68" s="62"/>
      <c r="HTI68" s="62"/>
      <c r="HTJ68" s="62"/>
      <c r="HTK68" s="62"/>
      <c r="HTL68" s="62"/>
      <c r="HTM68" s="62"/>
      <c r="HTN68" s="62"/>
      <c r="HTO68" s="62"/>
      <c r="HTP68" s="62"/>
      <c r="HTQ68" s="62"/>
      <c r="HTR68" s="62"/>
      <c r="HTS68" s="62"/>
      <c r="HTT68" s="62"/>
      <c r="HTU68" s="62"/>
      <c r="HTV68" s="62"/>
      <c r="HTW68" s="62"/>
      <c r="HTX68" s="62"/>
      <c r="HTY68" s="62"/>
      <c r="HTZ68" s="62"/>
      <c r="HUA68" s="62"/>
      <c r="HUB68" s="62"/>
      <c r="HUC68" s="62"/>
      <c r="HUD68" s="62"/>
      <c r="HUE68" s="62"/>
      <c r="HUF68" s="62"/>
      <c r="HUG68" s="62"/>
      <c r="HUH68" s="62"/>
      <c r="HUI68" s="62"/>
      <c r="HUJ68" s="62"/>
      <c r="HUK68" s="62"/>
      <c r="HUL68" s="62"/>
      <c r="HUM68" s="62"/>
      <c r="HUN68" s="62"/>
      <c r="HUO68" s="62"/>
      <c r="HUP68" s="62"/>
      <c r="HUQ68" s="62"/>
      <c r="HUR68" s="62"/>
      <c r="HUS68" s="62"/>
      <c r="HUT68" s="62"/>
      <c r="HUU68" s="62"/>
      <c r="HUV68" s="62"/>
      <c r="HUW68" s="62"/>
      <c r="HUX68" s="62"/>
      <c r="HUY68" s="62"/>
      <c r="HUZ68" s="62"/>
      <c r="HVA68" s="62"/>
      <c r="HVB68" s="62"/>
      <c r="HVC68" s="62"/>
      <c r="HVD68" s="62"/>
      <c r="HVE68" s="62"/>
      <c r="HVF68" s="62"/>
      <c r="HVG68" s="62"/>
      <c r="HVH68" s="62"/>
      <c r="HVI68" s="62"/>
      <c r="HVJ68" s="62"/>
      <c r="HVK68" s="62"/>
      <c r="HVL68" s="62"/>
      <c r="HVM68" s="62"/>
      <c r="HVN68" s="62"/>
      <c r="HVO68" s="62"/>
      <c r="HVP68" s="62"/>
      <c r="HVQ68" s="62"/>
      <c r="HVR68" s="62"/>
      <c r="HVS68" s="62"/>
      <c r="HVT68" s="62"/>
      <c r="HVU68" s="62"/>
      <c r="HVV68" s="62"/>
      <c r="HVW68" s="62"/>
      <c r="HVX68" s="62"/>
      <c r="HVY68" s="62"/>
      <c r="HVZ68" s="62"/>
      <c r="HWA68" s="62"/>
      <c r="HWB68" s="62"/>
      <c r="HWC68" s="62"/>
      <c r="HWD68" s="62"/>
      <c r="HWE68" s="62"/>
      <c r="HWF68" s="62"/>
      <c r="HWG68" s="62"/>
      <c r="HWH68" s="62"/>
      <c r="HWI68" s="62"/>
      <c r="HWJ68" s="62"/>
      <c r="HWK68" s="62"/>
      <c r="HWL68" s="62"/>
      <c r="HWM68" s="62"/>
      <c r="HWN68" s="62"/>
      <c r="HWO68" s="62"/>
      <c r="HWP68" s="62"/>
      <c r="HWQ68" s="62"/>
      <c r="HWR68" s="62"/>
      <c r="HWS68" s="62"/>
      <c r="HWT68" s="62"/>
      <c r="HWU68" s="62"/>
      <c r="HWV68" s="62"/>
      <c r="HWW68" s="62"/>
      <c r="HWX68" s="62"/>
      <c r="HWY68" s="62"/>
      <c r="HWZ68" s="62"/>
      <c r="HXA68" s="62"/>
      <c r="HXB68" s="62"/>
      <c r="HXC68" s="62"/>
      <c r="HXD68" s="62"/>
      <c r="HXE68" s="62"/>
      <c r="HXF68" s="62"/>
      <c r="HXG68" s="62"/>
      <c r="HXH68" s="62"/>
      <c r="HXI68" s="62"/>
      <c r="HXJ68" s="62"/>
      <c r="HXK68" s="62"/>
      <c r="HXL68" s="62"/>
      <c r="HXM68" s="62"/>
      <c r="HXN68" s="62"/>
      <c r="HXO68" s="62"/>
      <c r="HXP68" s="62"/>
      <c r="HXQ68" s="62"/>
      <c r="HXR68" s="62"/>
      <c r="HXS68" s="62"/>
      <c r="HXT68" s="62"/>
      <c r="HXU68" s="62"/>
      <c r="HXV68" s="62"/>
      <c r="HXW68" s="62"/>
      <c r="HXX68" s="62"/>
      <c r="HXY68" s="62"/>
      <c r="HXZ68" s="62"/>
      <c r="HYA68" s="62"/>
      <c r="HYB68" s="62"/>
      <c r="HYC68" s="62"/>
      <c r="HYD68" s="62"/>
      <c r="HYE68" s="62"/>
      <c r="HYF68" s="62"/>
      <c r="HYG68" s="62"/>
      <c r="HYH68" s="62"/>
      <c r="HYI68" s="62"/>
      <c r="HYJ68" s="62"/>
      <c r="HYK68" s="62"/>
      <c r="HYL68" s="62"/>
      <c r="HYM68" s="62"/>
      <c r="HYN68" s="62"/>
      <c r="HYO68" s="62"/>
      <c r="HYP68" s="62"/>
      <c r="HYQ68" s="62"/>
      <c r="HYR68" s="62"/>
      <c r="HYS68" s="62"/>
      <c r="HYT68" s="62"/>
      <c r="HYU68" s="62"/>
      <c r="HYV68" s="62"/>
      <c r="HYW68" s="62"/>
      <c r="HYX68" s="62"/>
      <c r="HYY68" s="62"/>
      <c r="HYZ68" s="62"/>
      <c r="HZA68" s="62"/>
      <c r="HZB68" s="62"/>
      <c r="HZC68" s="62"/>
      <c r="HZD68" s="62"/>
      <c r="HZE68" s="62"/>
      <c r="HZF68" s="62"/>
      <c r="HZG68" s="62"/>
      <c r="HZH68" s="62"/>
      <c r="HZI68" s="62"/>
      <c r="HZJ68" s="62"/>
      <c r="HZK68" s="62"/>
      <c r="HZL68" s="62"/>
      <c r="HZM68" s="62"/>
      <c r="HZN68" s="62"/>
      <c r="HZO68" s="62"/>
      <c r="HZP68" s="62"/>
      <c r="HZQ68" s="62"/>
      <c r="HZR68" s="62"/>
      <c r="HZS68" s="62"/>
      <c r="HZT68" s="62"/>
      <c r="HZU68" s="62"/>
      <c r="HZV68" s="62"/>
      <c r="HZW68" s="62"/>
      <c r="HZX68" s="62"/>
      <c r="HZY68" s="62"/>
      <c r="HZZ68" s="62"/>
      <c r="IAA68" s="62"/>
      <c r="IAB68" s="62"/>
      <c r="IAC68" s="62"/>
      <c r="IAD68" s="62"/>
      <c r="IAE68" s="62"/>
      <c r="IAF68" s="62"/>
      <c r="IAG68" s="62"/>
      <c r="IAH68" s="62"/>
      <c r="IAI68" s="62"/>
      <c r="IAJ68" s="62"/>
      <c r="IAK68" s="62"/>
      <c r="IAL68" s="62"/>
      <c r="IAM68" s="62"/>
      <c r="IAN68" s="62"/>
      <c r="IAO68" s="62"/>
      <c r="IAP68" s="62"/>
      <c r="IAQ68" s="62"/>
      <c r="IAR68" s="62"/>
      <c r="IAS68" s="62"/>
      <c r="IAT68" s="62"/>
      <c r="IAU68" s="62"/>
      <c r="IAV68" s="62"/>
      <c r="IAW68" s="62"/>
      <c r="IAX68" s="62"/>
      <c r="IAY68" s="62"/>
      <c r="IAZ68" s="62"/>
      <c r="IBA68" s="62"/>
      <c r="IBB68" s="62"/>
      <c r="IBC68" s="62"/>
      <c r="IBD68" s="62"/>
      <c r="IBE68" s="62"/>
      <c r="IBF68" s="62"/>
      <c r="IBG68" s="62"/>
      <c r="IBH68" s="62"/>
      <c r="IBI68" s="62"/>
      <c r="IBJ68" s="62"/>
      <c r="IBK68" s="62"/>
      <c r="IBL68" s="62"/>
      <c r="IBM68" s="62"/>
      <c r="IBN68" s="62"/>
      <c r="IBO68" s="62"/>
      <c r="IBP68" s="62"/>
      <c r="IBQ68" s="62"/>
      <c r="IBR68" s="62"/>
      <c r="IBS68" s="62"/>
      <c r="IBT68" s="62"/>
      <c r="IBU68" s="62"/>
      <c r="IBV68" s="62"/>
      <c r="IBW68" s="62"/>
      <c r="IBX68" s="62"/>
      <c r="IBY68" s="62"/>
      <c r="IBZ68" s="62"/>
      <c r="ICA68" s="62"/>
      <c r="ICB68" s="62"/>
      <c r="ICC68" s="62"/>
      <c r="ICD68" s="62"/>
      <c r="ICE68" s="62"/>
      <c r="ICF68" s="62"/>
      <c r="ICG68" s="62"/>
      <c r="ICH68" s="62"/>
      <c r="ICI68" s="62"/>
      <c r="ICJ68" s="62"/>
      <c r="ICK68" s="62"/>
      <c r="ICL68" s="62"/>
      <c r="ICM68" s="62"/>
      <c r="ICN68" s="62"/>
      <c r="ICO68" s="62"/>
      <c r="ICP68" s="62"/>
      <c r="ICQ68" s="62"/>
      <c r="ICR68" s="62"/>
      <c r="ICS68" s="62"/>
      <c r="ICT68" s="62"/>
      <c r="ICU68" s="62"/>
      <c r="ICV68" s="62"/>
      <c r="ICW68" s="62"/>
      <c r="ICX68" s="62"/>
      <c r="ICY68" s="62"/>
      <c r="ICZ68" s="62"/>
      <c r="IDA68" s="62"/>
      <c r="IDB68" s="62"/>
      <c r="IDC68" s="62"/>
      <c r="IDD68" s="62"/>
      <c r="IDE68" s="62"/>
      <c r="IDF68" s="62"/>
      <c r="IDG68" s="62"/>
      <c r="IDH68" s="62"/>
      <c r="IDI68" s="62"/>
      <c r="IDJ68" s="62"/>
      <c r="IDK68" s="62"/>
      <c r="IDL68" s="62"/>
      <c r="IDM68" s="62"/>
      <c r="IDN68" s="62"/>
      <c r="IDO68" s="62"/>
      <c r="IDP68" s="62"/>
      <c r="IDQ68" s="62"/>
      <c r="IDR68" s="62"/>
      <c r="IDS68" s="62"/>
      <c r="IDT68" s="62"/>
      <c r="IDU68" s="62"/>
      <c r="IDV68" s="62"/>
      <c r="IDW68" s="62"/>
      <c r="IDX68" s="62"/>
      <c r="IDY68" s="62"/>
      <c r="IDZ68" s="62"/>
      <c r="IEA68" s="62"/>
      <c r="IEB68" s="62"/>
      <c r="IEC68" s="62"/>
      <c r="IED68" s="62"/>
      <c r="IEE68" s="62"/>
      <c r="IEF68" s="62"/>
      <c r="IEG68" s="62"/>
      <c r="IEH68" s="62"/>
      <c r="IEI68" s="62"/>
      <c r="IEJ68" s="62"/>
      <c r="IEK68" s="62"/>
      <c r="IEL68" s="62"/>
      <c r="IEM68" s="62"/>
      <c r="IEN68" s="62"/>
      <c r="IEO68" s="62"/>
      <c r="IEP68" s="62"/>
      <c r="IEQ68" s="62"/>
      <c r="IER68" s="62"/>
      <c r="IES68" s="62"/>
      <c r="IET68" s="62"/>
      <c r="IEU68" s="62"/>
      <c r="IEV68" s="62"/>
      <c r="IEW68" s="62"/>
      <c r="IEX68" s="62"/>
      <c r="IEY68" s="62"/>
      <c r="IEZ68" s="62"/>
      <c r="IFA68" s="62"/>
      <c r="IFB68" s="62"/>
      <c r="IFC68" s="62"/>
      <c r="IFD68" s="62"/>
      <c r="IFE68" s="62"/>
      <c r="IFF68" s="62"/>
      <c r="IFG68" s="62"/>
      <c r="IFH68" s="62"/>
      <c r="IFI68" s="62"/>
      <c r="IFJ68" s="62"/>
      <c r="IFK68" s="62"/>
      <c r="IFL68" s="62"/>
      <c r="IFM68" s="62"/>
      <c r="IFN68" s="62"/>
      <c r="IFO68" s="62"/>
      <c r="IFP68" s="62"/>
      <c r="IFQ68" s="62"/>
      <c r="IFR68" s="62"/>
      <c r="IFS68" s="62"/>
      <c r="IFT68" s="62"/>
      <c r="IFU68" s="62"/>
      <c r="IFV68" s="62"/>
      <c r="IFW68" s="62"/>
      <c r="IFX68" s="62"/>
      <c r="IFY68" s="62"/>
      <c r="IFZ68" s="62"/>
      <c r="IGA68" s="62"/>
      <c r="IGB68" s="62"/>
      <c r="IGC68" s="62"/>
      <c r="IGD68" s="62"/>
      <c r="IGE68" s="62"/>
      <c r="IGF68" s="62"/>
      <c r="IGG68" s="62"/>
      <c r="IGH68" s="62"/>
      <c r="IGI68" s="62"/>
      <c r="IGJ68" s="62"/>
      <c r="IGK68" s="62"/>
      <c r="IGL68" s="62"/>
      <c r="IGM68" s="62"/>
      <c r="IGN68" s="62"/>
      <c r="IGO68" s="62"/>
      <c r="IGP68" s="62"/>
      <c r="IGQ68" s="62"/>
      <c r="IGR68" s="62"/>
      <c r="IGS68" s="62"/>
      <c r="IGT68" s="62"/>
      <c r="IGU68" s="62"/>
      <c r="IGV68" s="62"/>
      <c r="IGW68" s="62"/>
      <c r="IGX68" s="62"/>
      <c r="IGY68" s="62"/>
      <c r="IGZ68" s="62"/>
      <c r="IHA68" s="62"/>
      <c r="IHB68" s="62"/>
      <c r="IHC68" s="62"/>
      <c r="IHD68" s="62"/>
      <c r="IHE68" s="62"/>
      <c r="IHF68" s="62"/>
      <c r="IHG68" s="62"/>
      <c r="IHH68" s="62"/>
      <c r="IHI68" s="62"/>
      <c r="IHJ68" s="62"/>
      <c r="IHK68" s="62"/>
      <c r="IHL68" s="62"/>
      <c r="IHM68" s="62"/>
      <c r="IHN68" s="62"/>
      <c r="IHO68" s="62"/>
      <c r="IHP68" s="62"/>
      <c r="IHQ68" s="62"/>
      <c r="IHR68" s="62"/>
      <c r="IHS68" s="62"/>
      <c r="IHT68" s="62"/>
      <c r="IHU68" s="62"/>
      <c r="IHV68" s="62"/>
      <c r="IHW68" s="62"/>
      <c r="IHX68" s="62"/>
      <c r="IHY68" s="62"/>
      <c r="IHZ68" s="62"/>
      <c r="IIA68" s="62"/>
      <c r="IIB68" s="62"/>
      <c r="IIC68" s="62"/>
      <c r="IID68" s="62"/>
      <c r="IIE68" s="62"/>
      <c r="IIF68" s="62"/>
      <c r="IIG68" s="62"/>
      <c r="IIH68" s="62"/>
      <c r="III68" s="62"/>
      <c r="IIJ68" s="62"/>
      <c r="IIK68" s="62"/>
      <c r="IIL68" s="62"/>
      <c r="IIM68" s="62"/>
      <c r="IIN68" s="62"/>
      <c r="IIO68" s="62"/>
      <c r="IIP68" s="62"/>
      <c r="IIQ68" s="62"/>
      <c r="IIR68" s="62"/>
      <c r="IIS68" s="62"/>
      <c r="IIT68" s="62"/>
      <c r="IIU68" s="62"/>
      <c r="IIV68" s="62"/>
      <c r="IIW68" s="62"/>
      <c r="IIX68" s="62"/>
      <c r="IIY68" s="62"/>
      <c r="IIZ68" s="62"/>
      <c r="IJA68" s="62"/>
      <c r="IJB68" s="62"/>
      <c r="IJC68" s="62"/>
      <c r="IJD68" s="62"/>
      <c r="IJE68" s="62"/>
      <c r="IJF68" s="62"/>
      <c r="IJG68" s="62"/>
      <c r="IJH68" s="62"/>
      <c r="IJI68" s="62"/>
      <c r="IJJ68" s="62"/>
      <c r="IJK68" s="62"/>
      <c r="IJL68" s="62"/>
      <c r="IJM68" s="62"/>
      <c r="IJN68" s="62"/>
      <c r="IJO68" s="62"/>
      <c r="IJP68" s="62"/>
      <c r="IJQ68" s="62"/>
      <c r="IJR68" s="62"/>
      <c r="IJS68" s="62"/>
      <c r="IJT68" s="62"/>
      <c r="IJU68" s="62"/>
      <c r="IJV68" s="62"/>
      <c r="IJW68" s="62"/>
      <c r="IJX68" s="62"/>
      <c r="IJY68" s="62"/>
      <c r="IJZ68" s="62"/>
      <c r="IKA68" s="62"/>
      <c r="IKB68" s="62"/>
      <c r="IKC68" s="62"/>
      <c r="IKD68" s="62"/>
      <c r="IKE68" s="62"/>
      <c r="IKF68" s="62"/>
      <c r="IKG68" s="62"/>
      <c r="IKH68" s="62"/>
      <c r="IKI68" s="62"/>
      <c r="IKJ68" s="62"/>
      <c r="IKK68" s="62"/>
      <c r="IKL68" s="62"/>
      <c r="IKM68" s="62"/>
      <c r="IKN68" s="62"/>
      <c r="IKO68" s="62"/>
      <c r="IKP68" s="62"/>
      <c r="IKQ68" s="62"/>
      <c r="IKR68" s="62"/>
      <c r="IKS68" s="62"/>
      <c r="IKT68" s="62"/>
      <c r="IKU68" s="62"/>
      <c r="IKV68" s="62"/>
      <c r="IKW68" s="62"/>
      <c r="IKX68" s="62"/>
      <c r="IKY68" s="62"/>
      <c r="IKZ68" s="62"/>
      <c r="ILA68" s="62"/>
      <c r="ILB68" s="62"/>
      <c r="ILC68" s="62"/>
      <c r="ILD68" s="62"/>
      <c r="ILE68" s="62"/>
      <c r="ILF68" s="62"/>
      <c r="ILG68" s="62"/>
      <c r="ILH68" s="62"/>
      <c r="ILI68" s="62"/>
      <c r="ILJ68" s="62"/>
      <c r="ILK68" s="62"/>
      <c r="ILL68" s="62"/>
      <c r="ILM68" s="62"/>
      <c r="ILN68" s="62"/>
      <c r="ILO68" s="62"/>
      <c r="ILP68" s="62"/>
      <c r="ILQ68" s="62"/>
      <c r="ILR68" s="62"/>
      <c r="ILS68" s="62"/>
      <c r="ILT68" s="62"/>
      <c r="ILU68" s="62"/>
      <c r="ILV68" s="62"/>
      <c r="ILW68" s="62"/>
      <c r="ILX68" s="62"/>
      <c r="ILY68" s="62"/>
      <c r="ILZ68" s="62"/>
      <c r="IMA68" s="62"/>
      <c r="IMB68" s="62"/>
      <c r="IMC68" s="62"/>
      <c r="IMD68" s="62"/>
      <c r="IME68" s="62"/>
      <c r="IMF68" s="62"/>
      <c r="IMG68" s="62"/>
      <c r="IMH68" s="62"/>
      <c r="IMI68" s="62"/>
      <c r="IMJ68" s="62"/>
      <c r="IMK68" s="62"/>
      <c r="IML68" s="62"/>
      <c r="IMM68" s="62"/>
      <c r="IMN68" s="62"/>
      <c r="IMO68" s="62"/>
      <c r="IMP68" s="62"/>
      <c r="IMQ68" s="62"/>
      <c r="IMR68" s="62"/>
      <c r="IMS68" s="62"/>
      <c r="IMT68" s="62"/>
      <c r="IMU68" s="62"/>
      <c r="IMV68" s="62"/>
      <c r="IMW68" s="62"/>
      <c r="IMX68" s="62"/>
      <c r="IMY68" s="62"/>
      <c r="IMZ68" s="62"/>
      <c r="INA68" s="62"/>
      <c r="INB68" s="62"/>
      <c r="INC68" s="62"/>
      <c r="IND68" s="62"/>
      <c r="INE68" s="62"/>
      <c r="INF68" s="62"/>
      <c r="ING68" s="62"/>
      <c r="INH68" s="62"/>
      <c r="INI68" s="62"/>
      <c r="INJ68" s="62"/>
      <c r="INK68" s="62"/>
      <c r="INL68" s="62"/>
      <c r="INM68" s="62"/>
      <c r="INN68" s="62"/>
      <c r="INO68" s="62"/>
      <c r="INP68" s="62"/>
      <c r="INQ68" s="62"/>
      <c r="INR68" s="62"/>
      <c r="INS68" s="62"/>
      <c r="INT68" s="62"/>
      <c r="INU68" s="62"/>
      <c r="INV68" s="62"/>
      <c r="INW68" s="62"/>
      <c r="INX68" s="62"/>
      <c r="INY68" s="62"/>
      <c r="INZ68" s="62"/>
      <c r="IOA68" s="62"/>
      <c r="IOB68" s="62"/>
      <c r="IOC68" s="62"/>
      <c r="IOD68" s="62"/>
      <c r="IOE68" s="62"/>
      <c r="IOF68" s="62"/>
      <c r="IOG68" s="62"/>
      <c r="IOH68" s="62"/>
      <c r="IOI68" s="62"/>
      <c r="IOJ68" s="62"/>
      <c r="IOK68" s="62"/>
      <c r="IOL68" s="62"/>
      <c r="IOM68" s="62"/>
      <c r="ION68" s="62"/>
      <c r="IOO68" s="62"/>
      <c r="IOP68" s="62"/>
      <c r="IOQ68" s="62"/>
      <c r="IOR68" s="62"/>
      <c r="IOS68" s="62"/>
      <c r="IOT68" s="62"/>
      <c r="IOU68" s="62"/>
      <c r="IOV68" s="62"/>
      <c r="IOW68" s="62"/>
      <c r="IOX68" s="62"/>
      <c r="IOY68" s="62"/>
      <c r="IOZ68" s="62"/>
      <c r="IPA68" s="62"/>
      <c r="IPB68" s="62"/>
      <c r="IPC68" s="62"/>
      <c r="IPD68" s="62"/>
      <c r="IPE68" s="62"/>
      <c r="IPF68" s="62"/>
      <c r="IPG68" s="62"/>
      <c r="IPH68" s="62"/>
      <c r="IPI68" s="62"/>
      <c r="IPJ68" s="62"/>
      <c r="IPK68" s="62"/>
      <c r="IPL68" s="62"/>
      <c r="IPM68" s="62"/>
      <c r="IPN68" s="62"/>
      <c r="IPO68" s="62"/>
      <c r="IPP68" s="62"/>
      <c r="IPQ68" s="62"/>
      <c r="IPR68" s="62"/>
      <c r="IPS68" s="62"/>
      <c r="IPT68" s="62"/>
      <c r="IPU68" s="62"/>
      <c r="IPV68" s="62"/>
      <c r="IPW68" s="62"/>
      <c r="IPX68" s="62"/>
      <c r="IPY68" s="62"/>
      <c r="IPZ68" s="62"/>
      <c r="IQA68" s="62"/>
      <c r="IQB68" s="62"/>
      <c r="IQC68" s="62"/>
      <c r="IQD68" s="62"/>
      <c r="IQE68" s="62"/>
      <c r="IQF68" s="62"/>
      <c r="IQG68" s="62"/>
      <c r="IQH68" s="62"/>
      <c r="IQI68" s="62"/>
      <c r="IQJ68" s="62"/>
      <c r="IQK68" s="62"/>
      <c r="IQL68" s="62"/>
      <c r="IQM68" s="62"/>
      <c r="IQN68" s="62"/>
      <c r="IQO68" s="62"/>
      <c r="IQP68" s="62"/>
      <c r="IQQ68" s="62"/>
      <c r="IQR68" s="62"/>
      <c r="IQS68" s="62"/>
      <c r="IQT68" s="62"/>
      <c r="IQU68" s="62"/>
      <c r="IQV68" s="62"/>
      <c r="IQW68" s="62"/>
      <c r="IQX68" s="62"/>
      <c r="IQY68" s="62"/>
      <c r="IQZ68" s="62"/>
      <c r="IRA68" s="62"/>
      <c r="IRB68" s="62"/>
      <c r="IRC68" s="62"/>
      <c r="IRD68" s="62"/>
      <c r="IRE68" s="62"/>
      <c r="IRF68" s="62"/>
      <c r="IRG68" s="62"/>
      <c r="IRH68" s="62"/>
      <c r="IRI68" s="62"/>
      <c r="IRJ68" s="62"/>
      <c r="IRK68" s="62"/>
      <c r="IRL68" s="62"/>
      <c r="IRM68" s="62"/>
      <c r="IRN68" s="62"/>
      <c r="IRO68" s="62"/>
      <c r="IRP68" s="62"/>
      <c r="IRQ68" s="62"/>
      <c r="IRR68" s="62"/>
      <c r="IRS68" s="62"/>
      <c r="IRT68" s="62"/>
      <c r="IRU68" s="62"/>
      <c r="IRV68" s="62"/>
      <c r="IRW68" s="62"/>
      <c r="IRX68" s="62"/>
      <c r="IRY68" s="62"/>
      <c r="IRZ68" s="62"/>
      <c r="ISA68" s="62"/>
      <c r="ISB68" s="62"/>
      <c r="ISC68" s="62"/>
      <c r="ISD68" s="62"/>
      <c r="ISE68" s="62"/>
      <c r="ISF68" s="62"/>
      <c r="ISG68" s="62"/>
      <c r="ISH68" s="62"/>
      <c r="ISI68" s="62"/>
      <c r="ISJ68" s="62"/>
      <c r="ISK68" s="62"/>
      <c r="ISL68" s="62"/>
      <c r="ISM68" s="62"/>
      <c r="ISN68" s="62"/>
      <c r="ISO68" s="62"/>
      <c r="ISP68" s="62"/>
      <c r="ISQ68" s="62"/>
      <c r="ISR68" s="62"/>
      <c r="ISS68" s="62"/>
      <c r="IST68" s="62"/>
      <c r="ISU68" s="62"/>
      <c r="ISV68" s="62"/>
      <c r="ISW68" s="62"/>
      <c r="ISX68" s="62"/>
      <c r="ISY68" s="62"/>
      <c r="ISZ68" s="62"/>
      <c r="ITA68" s="62"/>
      <c r="ITB68" s="62"/>
      <c r="ITC68" s="62"/>
      <c r="ITD68" s="62"/>
      <c r="ITE68" s="62"/>
      <c r="ITF68" s="62"/>
      <c r="ITG68" s="62"/>
      <c r="ITH68" s="62"/>
      <c r="ITI68" s="62"/>
      <c r="ITJ68" s="62"/>
      <c r="ITK68" s="62"/>
      <c r="ITL68" s="62"/>
      <c r="ITM68" s="62"/>
      <c r="ITN68" s="62"/>
      <c r="ITO68" s="62"/>
      <c r="ITP68" s="62"/>
      <c r="ITQ68" s="62"/>
      <c r="ITR68" s="62"/>
      <c r="ITS68" s="62"/>
      <c r="ITT68" s="62"/>
      <c r="ITU68" s="62"/>
      <c r="ITV68" s="62"/>
      <c r="ITW68" s="62"/>
      <c r="ITX68" s="62"/>
      <c r="ITY68" s="62"/>
      <c r="ITZ68" s="62"/>
      <c r="IUA68" s="62"/>
      <c r="IUB68" s="62"/>
      <c r="IUC68" s="62"/>
      <c r="IUD68" s="62"/>
      <c r="IUE68" s="62"/>
      <c r="IUF68" s="62"/>
      <c r="IUG68" s="62"/>
      <c r="IUH68" s="62"/>
      <c r="IUI68" s="62"/>
      <c r="IUJ68" s="62"/>
      <c r="IUK68" s="62"/>
      <c r="IUL68" s="62"/>
      <c r="IUM68" s="62"/>
      <c r="IUN68" s="62"/>
      <c r="IUO68" s="62"/>
      <c r="IUP68" s="62"/>
      <c r="IUQ68" s="62"/>
      <c r="IUR68" s="62"/>
      <c r="IUS68" s="62"/>
      <c r="IUT68" s="62"/>
      <c r="IUU68" s="62"/>
      <c r="IUV68" s="62"/>
      <c r="IUW68" s="62"/>
      <c r="IUX68" s="62"/>
      <c r="IUY68" s="62"/>
      <c r="IUZ68" s="62"/>
      <c r="IVA68" s="62"/>
      <c r="IVB68" s="62"/>
      <c r="IVC68" s="62"/>
      <c r="IVD68" s="62"/>
      <c r="IVE68" s="62"/>
      <c r="IVF68" s="62"/>
      <c r="IVG68" s="62"/>
      <c r="IVH68" s="62"/>
      <c r="IVI68" s="62"/>
      <c r="IVJ68" s="62"/>
      <c r="IVK68" s="62"/>
      <c r="IVL68" s="62"/>
      <c r="IVM68" s="62"/>
      <c r="IVN68" s="62"/>
      <c r="IVO68" s="62"/>
      <c r="IVP68" s="62"/>
      <c r="IVQ68" s="62"/>
      <c r="IVR68" s="62"/>
      <c r="IVS68" s="62"/>
      <c r="IVT68" s="62"/>
      <c r="IVU68" s="62"/>
      <c r="IVV68" s="62"/>
      <c r="IVW68" s="62"/>
      <c r="IVX68" s="62"/>
      <c r="IVY68" s="62"/>
      <c r="IVZ68" s="62"/>
      <c r="IWA68" s="62"/>
      <c r="IWB68" s="62"/>
      <c r="IWC68" s="62"/>
      <c r="IWD68" s="62"/>
      <c r="IWE68" s="62"/>
      <c r="IWF68" s="62"/>
      <c r="IWG68" s="62"/>
      <c r="IWH68" s="62"/>
      <c r="IWI68" s="62"/>
      <c r="IWJ68" s="62"/>
      <c r="IWK68" s="62"/>
      <c r="IWL68" s="62"/>
      <c r="IWM68" s="62"/>
      <c r="IWN68" s="62"/>
      <c r="IWO68" s="62"/>
      <c r="IWP68" s="62"/>
      <c r="IWQ68" s="62"/>
      <c r="IWR68" s="62"/>
      <c r="IWS68" s="62"/>
      <c r="IWT68" s="62"/>
      <c r="IWU68" s="62"/>
      <c r="IWV68" s="62"/>
      <c r="IWW68" s="62"/>
      <c r="IWX68" s="62"/>
      <c r="IWY68" s="62"/>
      <c r="IWZ68" s="62"/>
      <c r="IXA68" s="62"/>
      <c r="IXB68" s="62"/>
      <c r="IXC68" s="62"/>
      <c r="IXD68" s="62"/>
      <c r="IXE68" s="62"/>
      <c r="IXF68" s="62"/>
      <c r="IXG68" s="62"/>
      <c r="IXH68" s="62"/>
      <c r="IXI68" s="62"/>
      <c r="IXJ68" s="62"/>
      <c r="IXK68" s="62"/>
      <c r="IXL68" s="62"/>
      <c r="IXM68" s="62"/>
      <c r="IXN68" s="62"/>
      <c r="IXO68" s="62"/>
      <c r="IXP68" s="62"/>
      <c r="IXQ68" s="62"/>
      <c r="IXR68" s="62"/>
      <c r="IXS68" s="62"/>
      <c r="IXT68" s="62"/>
      <c r="IXU68" s="62"/>
      <c r="IXV68" s="62"/>
      <c r="IXW68" s="62"/>
      <c r="IXX68" s="62"/>
      <c r="IXY68" s="62"/>
      <c r="IXZ68" s="62"/>
      <c r="IYA68" s="62"/>
      <c r="IYB68" s="62"/>
      <c r="IYC68" s="62"/>
      <c r="IYD68" s="62"/>
      <c r="IYE68" s="62"/>
      <c r="IYF68" s="62"/>
      <c r="IYG68" s="62"/>
      <c r="IYH68" s="62"/>
      <c r="IYI68" s="62"/>
      <c r="IYJ68" s="62"/>
      <c r="IYK68" s="62"/>
      <c r="IYL68" s="62"/>
      <c r="IYM68" s="62"/>
      <c r="IYN68" s="62"/>
      <c r="IYO68" s="62"/>
      <c r="IYP68" s="62"/>
      <c r="IYQ68" s="62"/>
      <c r="IYR68" s="62"/>
      <c r="IYS68" s="62"/>
      <c r="IYT68" s="62"/>
      <c r="IYU68" s="62"/>
      <c r="IYV68" s="62"/>
      <c r="IYW68" s="62"/>
      <c r="IYX68" s="62"/>
      <c r="IYY68" s="62"/>
      <c r="IYZ68" s="62"/>
      <c r="IZA68" s="62"/>
      <c r="IZB68" s="62"/>
      <c r="IZC68" s="62"/>
      <c r="IZD68" s="62"/>
      <c r="IZE68" s="62"/>
      <c r="IZF68" s="62"/>
      <c r="IZG68" s="62"/>
      <c r="IZH68" s="62"/>
      <c r="IZI68" s="62"/>
      <c r="IZJ68" s="62"/>
      <c r="IZK68" s="62"/>
      <c r="IZL68" s="62"/>
      <c r="IZM68" s="62"/>
      <c r="IZN68" s="62"/>
      <c r="IZO68" s="62"/>
      <c r="IZP68" s="62"/>
      <c r="IZQ68" s="62"/>
      <c r="IZR68" s="62"/>
      <c r="IZS68" s="62"/>
      <c r="IZT68" s="62"/>
      <c r="IZU68" s="62"/>
      <c r="IZV68" s="62"/>
      <c r="IZW68" s="62"/>
      <c r="IZX68" s="62"/>
      <c r="IZY68" s="62"/>
      <c r="IZZ68" s="62"/>
      <c r="JAA68" s="62"/>
      <c r="JAB68" s="62"/>
      <c r="JAC68" s="62"/>
      <c r="JAD68" s="62"/>
      <c r="JAE68" s="62"/>
      <c r="JAF68" s="62"/>
      <c r="JAG68" s="62"/>
      <c r="JAH68" s="62"/>
      <c r="JAI68" s="62"/>
      <c r="JAJ68" s="62"/>
      <c r="JAK68" s="62"/>
      <c r="JAL68" s="62"/>
      <c r="JAM68" s="62"/>
      <c r="JAN68" s="62"/>
      <c r="JAO68" s="62"/>
      <c r="JAP68" s="62"/>
      <c r="JAQ68" s="62"/>
      <c r="JAR68" s="62"/>
      <c r="JAS68" s="62"/>
      <c r="JAT68" s="62"/>
      <c r="JAU68" s="62"/>
      <c r="JAV68" s="62"/>
      <c r="JAW68" s="62"/>
      <c r="JAX68" s="62"/>
      <c r="JAY68" s="62"/>
      <c r="JAZ68" s="62"/>
      <c r="JBA68" s="62"/>
      <c r="JBB68" s="62"/>
      <c r="JBC68" s="62"/>
      <c r="JBD68" s="62"/>
      <c r="JBE68" s="62"/>
      <c r="JBF68" s="62"/>
      <c r="JBG68" s="62"/>
      <c r="JBH68" s="62"/>
      <c r="JBI68" s="62"/>
      <c r="JBJ68" s="62"/>
      <c r="JBK68" s="62"/>
      <c r="JBL68" s="62"/>
      <c r="JBM68" s="62"/>
      <c r="JBN68" s="62"/>
      <c r="JBO68" s="62"/>
      <c r="JBP68" s="62"/>
      <c r="JBQ68" s="62"/>
      <c r="JBR68" s="62"/>
      <c r="JBS68" s="62"/>
      <c r="JBT68" s="62"/>
      <c r="JBU68" s="62"/>
      <c r="JBV68" s="62"/>
      <c r="JBW68" s="62"/>
      <c r="JBX68" s="62"/>
      <c r="JBY68" s="62"/>
      <c r="JBZ68" s="62"/>
      <c r="JCA68" s="62"/>
      <c r="JCB68" s="62"/>
      <c r="JCC68" s="62"/>
      <c r="JCD68" s="62"/>
      <c r="JCE68" s="62"/>
      <c r="JCF68" s="62"/>
      <c r="JCG68" s="62"/>
      <c r="JCH68" s="62"/>
      <c r="JCI68" s="62"/>
      <c r="JCJ68" s="62"/>
      <c r="JCK68" s="62"/>
      <c r="JCL68" s="62"/>
      <c r="JCM68" s="62"/>
      <c r="JCN68" s="62"/>
      <c r="JCO68" s="62"/>
      <c r="JCP68" s="62"/>
      <c r="JCQ68" s="62"/>
      <c r="JCR68" s="62"/>
      <c r="JCS68" s="62"/>
      <c r="JCT68" s="62"/>
      <c r="JCU68" s="62"/>
      <c r="JCV68" s="62"/>
      <c r="JCW68" s="62"/>
      <c r="JCX68" s="62"/>
      <c r="JCY68" s="62"/>
      <c r="JCZ68" s="62"/>
      <c r="JDA68" s="62"/>
      <c r="JDB68" s="62"/>
      <c r="JDC68" s="62"/>
      <c r="JDD68" s="62"/>
      <c r="JDE68" s="62"/>
      <c r="JDF68" s="62"/>
      <c r="JDG68" s="62"/>
      <c r="JDH68" s="62"/>
      <c r="JDI68" s="62"/>
      <c r="JDJ68" s="62"/>
      <c r="JDK68" s="62"/>
      <c r="JDL68" s="62"/>
      <c r="JDM68" s="62"/>
      <c r="JDN68" s="62"/>
      <c r="JDO68" s="62"/>
      <c r="JDP68" s="62"/>
      <c r="JDQ68" s="62"/>
      <c r="JDR68" s="62"/>
      <c r="JDS68" s="62"/>
      <c r="JDT68" s="62"/>
      <c r="JDU68" s="62"/>
      <c r="JDV68" s="62"/>
      <c r="JDW68" s="62"/>
      <c r="JDX68" s="62"/>
      <c r="JDY68" s="62"/>
      <c r="JDZ68" s="62"/>
      <c r="JEA68" s="62"/>
      <c r="JEB68" s="62"/>
      <c r="JEC68" s="62"/>
      <c r="JED68" s="62"/>
      <c r="JEE68" s="62"/>
      <c r="JEF68" s="62"/>
      <c r="JEG68" s="62"/>
      <c r="JEH68" s="62"/>
      <c r="JEI68" s="62"/>
      <c r="JEJ68" s="62"/>
      <c r="JEK68" s="62"/>
      <c r="JEL68" s="62"/>
      <c r="JEM68" s="62"/>
      <c r="JEN68" s="62"/>
      <c r="JEO68" s="62"/>
      <c r="JEP68" s="62"/>
      <c r="JEQ68" s="62"/>
      <c r="JER68" s="62"/>
      <c r="JES68" s="62"/>
      <c r="JET68" s="62"/>
      <c r="JEU68" s="62"/>
      <c r="JEV68" s="62"/>
      <c r="JEW68" s="62"/>
      <c r="JEX68" s="62"/>
      <c r="JEY68" s="62"/>
      <c r="JEZ68" s="62"/>
      <c r="JFA68" s="62"/>
      <c r="JFB68" s="62"/>
      <c r="JFC68" s="62"/>
      <c r="JFD68" s="62"/>
      <c r="JFE68" s="62"/>
      <c r="JFF68" s="62"/>
      <c r="JFG68" s="62"/>
      <c r="JFH68" s="62"/>
      <c r="JFI68" s="62"/>
      <c r="JFJ68" s="62"/>
      <c r="JFK68" s="62"/>
      <c r="JFL68" s="62"/>
      <c r="JFM68" s="62"/>
      <c r="JFN68" s="62"/>
      <c r="JFO68" s="62"/>
      <c r="JFP68" s="62"/>
      <c r="JFQ68" s="62"/>
      <c r="JFR68" s="62"/>
      <c r="JFS68" s="62"/>
      <c r="JFT68" s="62"/>
      <c r="JFU68" s="62"/>
      <c r="JFV68" s="62"/>
      <c r="JFW68" s="62"/>
      <c r="JFX68" s="62"/>
      <c r="JFY68" s="62"/>
      <c r="JFZ68" s="62"/>
      <c r="JGA68" s="62"/>
      <c r="JGB68" s="62"/>
      <c r="JGC68" s="62"/>
      <c r="JGD68" s="62"/>
      <c r="JGE68" s="62"/>
      <c r="JGF68" s="62"/>
      <c r="JGG68" s="62"/>
      <c r="JGH68" s="62"/>
      <c r="JGI68" s="62"/>
      <c r="JGJ68" s="62"/>
      <c r="JGK68" s="62"/>
      <c r="JGL68" s="62"/>
      <c r="JGM68" s="62"/>
      <c r="JGN68" s="62"/>
      <c r="JGO68" s="62"/>
      <c r="JGP68" s="62"/>
      <c r="JGQ68" s="62"/>
      <c r="JGR68" s="62"/>
      <c r="JGS68" s="62"/>
      <c r="JGT68" s="62"/>
      <c r="JGU68" s="62"/>
      <c r="JGV68" s="62"/>
      <c r="JGW68" s="62"/>
      <c r="JGX68" s="62"/>
      <c r="JGY68" s="62"/>
      <c r="JGZ68" s="62"/>
      <c r="JHA68" s="62"/>
      <c r="JHB68" s="62"/>
      <c r="JHC68" s="62"/>
      <c r="JHD68" s="62"/>
      <c r="JHE68" s="62"/>
      <c r="JHF68" s="62"/>
      <c r="JHG68" s="62"/>
      <c r="JHH68" s="62"/>
      <c r="JHI68" s="62"/>
      <c r="JHJ68" s="62"/>
      <c r="JHK68" s="62"/>
      <c r="JHL68" s="62"/>
      <c r="JHM68" s="62"/>
      <c r="JHN68" s="62"/>
      <c r="JHO68" s="62"/>
      <c r="JHP68" s="62"/>
      <c r="JHQ68" s="62"/>
      <c r="JHR68" s="62"/>
      <c r="JHS68" s="62"/>
      <c r="JHT68" s="62"/>
      <c r="JHU68" s="62"/>
      <c r="JHV68" s="62"/>
      <c r="JHW68" s="62"/>
      <c r="JHX68" s="62"/>
      <c r="JHY68" s="62"/>
      <c r="JHZ68" s="62"/>
      <c r="JIA68" s="62"/>
      <c r="JIB68" s="62"/>
      <c r="JIC68" s="62"/>
      <c r="JID68" s="62"/>
      <c r="JIE68" s="62"/>
      <c r="JIF68" s="62"/>
      <c r="JIG68" s="62"/>
      <c r="JIH68" s="62"/>
      <c r="JII68" s="62"/>
      <c r="JIJ68" s="62"/>
      <c r="JIK68" s="62"/>
      <c r="JIL68" s="62"/>
      <c r="JIM68" s="62"/>
      <c r="JIN68" s="62"/>
      <c r="JIO68" s="62"/>
      <c r="JIP68" s="62"/>
      <c r="JIQ68" s="62"/>
      <c r="JIR68" s="62"/>
      <c r="JIS68" s="62"/>
      <c r="JIT68" s="62"/>
      <c r="JIU68" s="62"/>
      <c r="JIV68" s="62"/>
      <c r="JIW68" s="62"/>
      <c r="JIX68" s="62"/>
      <c r="JIY68" s="62"/>
      <c r="JIZ68" s="62"/>
      <c r="JJA68" s="62"/>
      <c r="JJB68" s="62"/>
      <c r="JJC68" s="62"/>
      <c r="JJD68" s="62"/>
      <c r="JJE68" s="62"/>
      <c r="JJF68" s="62"/>
      <c r="JJG68" s="62"/>
      <c r="JJH68" s="62"/>
      <c r="JJI68" s="62"/>
      <c r="JJJ68" s="62"/>
      <c r="JJK68" s="62"/>
      <c r="JJL68" s="62"/>
      <c r="JJM68" s="62"/>
      <c r="JJN68" s="62"/>
      <c r="JJO68" s="62"/>
      <c r="JJP68" s="62"/>
      <c r="JJQ68" s="62"/>
      <c r="JJR68" s="62"/>
      <c r="JJS68" s="62"/>
      <c r="JJT68" s="62"/>
      <c r="JJU68" s="62"/>
      <c r="JJV68" s="62"/>
      <c r="JJW68" s="62"/>
      <c r="JJX68" s="62"/>
      <c r="JJY68" s="62"/>
      <c r="JJZ68" s="62"/>
      <c r="JKA68" s="62"/>
      <c r="JKB68" s="62"/>
      <c r="JKC68" s="62"/>
      <c r="JKD68" s="62"/>
      <c r="JKE68" s="62"/>
      <c r="JKF68" s="62"/>
      <c r="JKG68" s="62"/>
      <c r="JKH68" s="62"/>
      <c r="JKI68" s="62"/>
      <c r="JKJ68" s="62"/>
      <c r="JKK68" s="62"/>
      <c r="JKL68" s="62"/>
      <c r="JKM68" s="62"/>
      <c r="JKN68" s="62"/>
      <c r="JKO68" s="62"/>
      <c r="JKP68" s="62"/>
      <c r="JKQ68" s="62"/>
      <c r="JKR68" s="62"/>
      <c r="JKS68" s="62"/>
      <c r="JKT68" s="62"/>
      <c r="JKU68" s="62"/>
      <c r="JKV68" s="62"/>
      <c r="JKW68" s="62"/>
      <c r="JKX68" s="62"/>
      <c r="JKY68" s="62"/>
      <c r="JKZ68" s="62"/>
      <c r="JLA68" s="62"/>
      <c r="JLB68" s="62"/>
      <c r="JLC68" s="62"/>
      <c r="JLD68" s="62"/>
      <c r="JLE68" s="62"/>
      <c r="JLF68" s="62"/>
      <c r="JLG68" s="62"/>
      <c r="JLH68" s="62"/>
      <c r="JLI68" s="62"/>
      <c r="JLJ68" s="62"/>
      <c r="JLK68" s="62"/>
      <c r="JLL68" s="62"/>
      <c r="JLM68" s="62"/>
      <c r="JLN68" s="62"/>
      <c r="JLO68" s="62"/>
      <c r="JLP68" s="62"/>
      <c r="JLQ68" s="62"/>
      <c r="JLR68" s="62"/>
      <c r="JLS68" s="62"/>
      <c r="JLT68" s="62"/>
      <c r="JLU68" s="62"/>
      <c r="JLV68" s="62"/>
      <c r="JLW68" s="62"/>
      <c r="JLX68" s="62"/>
      <c r="JLY68" s="62"/>
      <c r="JLZ68" s="62"/>
      <c r="JMA68" s="62"/>
      <c r="JMB68" s="62"/>
      <c r="JMC68" s="62"/>
      <c r="JMD68" s="62"/>
      <c r="JME68" s="62"/>
      <c r="JMF68" s="62"/>
      <c r="JMG68" s="62"/>
      <c r="JMH68" s="62"/>
      <c r="JMI68" s="62"/>
      <c r="JMJ68" s="62"/>
      <c r="JMK68" s="62"/>
      <c r="JML68" s="62"/>
      <c r="JMM68" s="62"/>
      <c r="JMN68" s="62"/>
      <c r="JMO68" s="62"/>
      <c r="JMP68" s="62"/>
      <c r="JMQ68" s="62"/>
      <c r="JMR68" s="62"/>
      <c r="JMS68" s="62"/>
      <c r="JMT68" s="62"/>
      <c r="JMU68" s="62"/>
      <c r="JMV68" s="62"/>
      <c r="JMW68" s="62"/>
      <c r="JMX68" s="62"/>
      <c r="JMY68" s="62"/>
      <c r="JMZ68" s="62"/>
      <c r="JNA68" s="62"/>
      <c r="JNB68" s="62"/>
      <c r="JNC68" s="62"/>
      <c r="JND68" s="62"/>
      <c r="JNE68" s="62"/>
      <c r="JNF68" s="62"/>
      <c r="JNG68" s="62"/>
      <c r="JNH68" s="62"/>
      <c r="JNI68" s="62"/>
      <c r="JNJ68" s="62"/>
      <c r="JNK68" s="62"/>
      <c r="JNL68" s="62"/>
      <c r="JNM68" s="62"/>
      <c r="JNN68" s="62"/>
      <c r="JNO68" s="62"/>
      <c r="JNP68" s="62"/>
      <c r="JNQ68" s="62"/>
      <c r="JNR68" s="62"/>
      <c r="JNS68" s="62"/>
      <c r="JNT68" s="62"/>
      <c r="JNU68" s="62"/>
      <c r="JNV68" s="62"/>
      <c r="JNW68" s="62"/>
      <c r="JNX68" s="62"/>
      <c r="JNY68" s="62"/>
      <c r="JNZ68" s="62"/>
      <c r="JOA68" s="62"/>
      <c r="JOB68" s="62"/>
      <c r="JOC68" s="62"/>
      <c r="JOD68" s="62"/>
      <c r="JOE68" s="62"/>
      <c r="JOF68" s="62"/>
      <c r="JOG68" s="62"/>
      <c r="JOH68" s="62"/>
      <c r="JOI68" s="62"/>
      <c r="JOJ68" s="62"/>
      <c r="JOK68" s="62"/>
      <c r="JOL68" s="62"/>
      <c r="JOM68" s="62"/>
      <c r="JON68" s="62"/>
      <c r="JOO68" s="62"/>
      <c r="JOP68" s="62"/>
      <c r="JOQ68" s="62"/>
      <c r="JOR68" s="62"/>
      <c r="JOS68" s="62"/>
      <c r="JOT68" s="62"/>
      <c r="JOU68" s="62"/>
      <c r="JOV68" s="62"/>
      <c r="JOW68" s="62"/>
      <c r="JOX68" s="62"/>
      <c r="JOY68" s="62"/>
      <c r="JOZ68" s="62"/>
      <c r="JPA68" s="62"/>
      <c r="JPB68" s="62"/>
      <c r="JPC68" s="62"/>
      <c r="JPD68" s="62"/>
      <c r="JPE68" s="62"/>
      <c r="JPF68" s="62"/>
      <c r="JPG68" s="62"/>
      <c r="JPH68" s="62"/>
      <c r="JPI68" s="62"/>
      <c r="JPJ68" s="62"/>
      <c r="JPK68" s="62"/>
      <c r="JPL68" s="62"/>
      <c r="JPM68" s="62"/>
      <c r="JPN68" s="62"/>
      <c r="JPO68" s="62"/>
      <c r="JPP68" s="62"/>
      <c r="JPQ68" s="62"/>
      <c r="JPR68" s="62"/>
      <c r="JPS68" s="62"/>
      <c r="JPT68" s="62"/>
      <c r="JPU68" s="62"/>
      <c r="JPV68" s="62"/>
      <c r="JPW68" s="62"/>
      <c r="JPX68" s="62"/>
      <c r="JPY68" s="62"/>
      <c r="JPZ68" s="62"/>
      <c r="JQA68" s="62"/>
      <c r="JQB68" s="62"/>
      <c r="JQC68" s="62"/>
      <c r="JQD68" s="62"/>
      <c r="JQE68" s="62"/>
      <c r="JQF68" s="62"/>
      <c r="JQG68" s="62"/>
      <c r="JQH68" s="62"/>
      <c r="JQI68" s="62"/>
      <c r="JQJ68" s="62"/>
      <c r="JQK68" s="62"/>
      <c r="JQL68" s="62"/>
      <c r="JQM68" s="62"/>
      <c r="JQN68" s="62"/>
      <c r="JQO68" s="62"/>
      <c r="JQP68" s="62"/>
      <c r="JQQ68" s="62"/>
      <c r="JQR68" s="62"/>
      <c r="JQS68" s="62"/>
      <c r="JQT68" s="62"/>
      <c r="JQU68" s="62"/>
      <c r="JQV68" s="62"/>
      <c r="JQW68" s="62"/>
      <c r="JQX68" s="62"/>
      <c r="JQY68" s="62"/>
      <c r="JQZ68" s="62"/>
      <c r="JRA68" s="62"/>
      <c r="JRB68" s="62"/>
      <c r="JRC68" s="62"/>
      <c r="JRD68" s="62"/>
      <c r="JRE68" s="62"/>
      <c r="JRF68" s="62"/>
      <c r="JRG68" s="62"/>
      <c r="JRH68" s="62"/>
      <c r="JRI68" s="62"/>
      <c r="JRJ68" s="62"/>
      <c r="JRK68" s="62"/>
      <c r="JRL68" s="62"/>
      <c r="JRM68" s="62"/>
      <c r="JRN68" s="62"/>
      <c r="JRO68" s="62"/>
      <c r="JRP68" s="62"/>
      <c r="JRQ68" s="62"/>
      <c r="JRR68" s="62"/>
      <c r="JRS68" s="62"/>
      <c r="JRT68" s="62"/>
      <c r="JRU68" s="62"/>
      <c r="JRV68" s="62"/>
      <c r="JRW68" s="62"/>
      <c r="JRX68" s="62"/>
      <c r="JRY68" s="62"/>
      <c r="JRZ68" s="62"/>
      <c r="JSA68" s="62"/>
      <c r="JSB68" s="62"/>
      <c r="JSC68" s="62"/>
      <c r="JSD68" s="62"/>
      <c r="JSE68" s="62"/>
      <c r="JSF68" s="62"/>
      <c r="JSG68" s="62"/>
      <c r="JSH68" s="62"/>
      <c r="JSI68" s="62"/>
      <c r="JSJ68" s="62"/>
      <c r="JSK68" s="62"/>
      <c r="JSL68" s="62"/>
      <c r="JSM68" s="62"/>
      <c r="JSN68" s="62"/>
      <c r="JSO68" s="62"/>
      <c r="JSP68" s="62"/>
      <c r="JSQ68" s="62"/>
      <c r="JSR68" s="62"/>
      <c r="JSS68" s="62"/>
      <c r="JST68" s="62"/>
      <c r="JSU68" s="62"/>
      <c r="JSV68" s="62"/>
      <c r="JSW68" s="62"/>
      <c r="JSX68" s="62"/>
      <c r="JSY68" s="62"/>
      <c r="JSZ68" s="62"/>
      <c r="JTA68" s="62"/>
      <c r="JTB68" s="62"/>
      <c r="JTC68" s="62"/>
      <c r="JTD68" s="62"/>
      <c r="JTE68" s="62"/>
      <c r="JTF68" s="62"/>
      <c r="JTG68" s="62"/>
      <c r="JTH68" s="62"/>
      <c r="JTI68" s="62"/>
      <c r="JTJ68" s="62"/>
      <c r="JTK68" s="62"/>
      <c r="JTL68" s="62"/>
      <c r="JTM68" s="62"/>
      <c r="JTN68" s="62"/>
      <c r="JTO68" s="62"/>
      <c r="JTP68" s="62"/>
      <c r="JTQ68" s="62"/>
      <c r="JTR68" s="62"/>
      <c r="JTS68" s="62"/>
      <c r="JTT68" s="62"/>
      <c r="JTU68" s="62"/>
      <c r="JTV68" s="62"/>
      <c r="JTW68" s="62"/>
      <c r="JTX68" s="62"/>
      <c r="JTY68" s="62"/>
      <c r="JTZ68" s="62"/>
      <c r="JUA68" s="62"/>
      <c r="JUB68" s="62"/>
      <c r="JUC68" s="62"/>
      <c r="JUD68" s="62"/>
      <c r="JUE68" s="62"/>
      <c r="JUF68" s="62"/>
      <c r="JUG68" s="62"/>
      <c r="JUH68" s="62"/>
      <c r="JUI68" s="62"/>
      <c r="JUJ68" s="62"/>
      <c r="JUK68" s="62"/>
      <c r="JUL68" s="62"/>
      <c r="JUM68" s="62"/>
      <c r="JUN68" s="62"/>
      <c r="JUO68" s="62"/>
      <c r="JUP68" s="62"/>
      <c r="JUQ68" s="62"/>
      <c r="JUR68" s="62"/>
      <c r="JUS68" s="62"/>
      <c r="JUT68" s="62"/>
      <c r="JUU68" s="62"/>
      <c r="JUV68" s="62"/>
      <c r="JUW68" s="62"/>
      <c r="JUX68" s="62"/>
      <c r="JUY68" s="62"/>
      <c r="JUZ68" s="62"/>
      <c r="JVA68" s="62"/>
      <c r="JVB68" s="62"/>
      <c r="JVC68" s="62"/>
      <c r="JVD68" s="62"/>
      <c r="JVE68" s="62"/>
      <c r="JVF68" s="62"/>
      <c r="JVG68" s="62"/>
      <c r="JVH68" s="62"/>
      <c r="JVI68" s="62"/>
      <c r="JVJ68" s="62"/>
      <c r="JVK68" s="62"/>
      <c r="JVL68" s="62"/>
      <c r="JVM68" s="62"/>
      <c r="JVN68" s="62"/>
      <c r="JVO68" s="62"/>
      <c r="JVP68" s="62"/>
      <c r="JVQ68" s="62"/>
      <c r="JVR68" s="62"/>
      <c r="JVS68" s="62"/>
      <c r="JVT68" s="62"/>
      <c r="JVU68" s="62"/>
      <c r="JVV68" s="62"/>
      <c r="JVW68" s="62"/>
      <c r="JVX68" s="62"/>
      <c r="JVY68" s="62"/>
      <c r="JVZ68" s="62"/>
      <c r="JWA68" s="62"/>
      <c r="JWB68" s="62"/>
      <c r="JWC68" s="62"/>
      <c r="JWD68" s="62"/>
      <c r="JWE68" s="62"/>
      <c r="JWF68" s="62"/>
      <c r="JWG68" s="62"/>
      <c r="JWH68" s="62"/>
      <c r="JWI68" s="62"/>
      <c r="JWJ68" s="62"/>
      <c r="JWK68" s="62"/>
      <c r="JWL68" s="62"/>
      <c r="JWM68" s="62"/>
      <c r="JWN68" s="62"/>
      <c r="JWO68" s="62"/>
      <c r="JWP68" s="62"/>
      <c r="JWQ68" s="62"/>
      <c r="JWR68" s="62"/>
      <c r="JWS68" s="62"/>
      <c r="JWT68" s="62"/>
      <c r="JWU68" s="62"/>
      <c r="JWV68" s="62"/>
      <c r="JWW68" s="62"/>
      <c r="JWX68" s="62"/>
      <c r="JWY68" s="62"/>
      <c r="JWZ68" s="62"/>
      <c r="JXA68" s="62"/>
      <c r="JXB68" s="62"/>
      <c r="JXC68" s="62"/>
      <c r="JXD68" s="62"/>
      <c r="JXE68" s="62"/>
      <c r="JXF68" s="62"/>
      <c r="JXG68" s="62"/>
      <c r="JXH68" s="62"/>
      <c r="JXI68" s="62"/>
      <c r="JXJ68" s="62"/>
      <c r="JXK68" s="62"/>
      <c r="JXL68" s="62"/>
      <c r="JXM68" s="62"/>
      <c r="JXN68" s="62"/>
      <c r="JXO68" s="62"/>
      <c r="JXP68" s="62"/>
      <c r="JXQ68" s="62"/>
      <c r="JXR68" s="62"/>
      <c r="JXS68" s="62"/>
      <c r="JXT68" s="62"/>
      <c r="JXU68" s="62"/>
      <c r="JXV68" s="62"/>
      <c r="JXW68" s="62"/>
      <c r="JXX68" s="62"/>
      <c r="JXY68" s="62"/>
      <c r="JXZ68" s="62"/>
      <c r="JYA68" s="62"/>
      <c r="JYB68" s="62"/>
      <c r="JYC68" s="62"/>
      <c r="JYD68" s="62"/>
      <c r="JYE68" s="62"/>
      <c r="JYF68" s="62"/>
      <c r="JYG68" s="62"/>
      <c r="JYH68" s="62"/>
      <c r="JYI68" s="62"/>
      <c r="JYJ68" s="62"/>
      <c r="JYK68" s="62"/>
      <c r="JYL68" s="62"/>
      <c r="JYM68" s="62"/>
      <c r="JYN68" s="62"/>
      <c r="JYO68" s="62"/>
      <c r="JYP68" s="62"/>
      <c r="JYQ68" s="62"/>
      <c r="JYR68" s="62"/>
      <c r="JYS68" s="62"/>
      <c r="JYT68" s="62"/>
      <c r="JYU68" s="62"/>
      <c r="JYV68" s="62"/>
      <c r="JYW68" s="62"/>
      <c r="JYX68" s="62"/>
      <c r="JYY68" s="62"/>
      <c r="JYZ68" s="62"/>
      <c r="JZA68" s="62"/>
      <c r="JZB68" s="62"/>
      <c r="JZC68" s="62"/>
      <c r="JZD68" s="62"/>
      <c r="JZE68" s="62"/>
      <c r="JZF68" s="62"/>
      <c r="JZG68" s="62"/>
      <c r="JZH68" s="62"/>
      <c r="JZI68" s="62"/>
      <c r="JZJ68" s="62"/>
      <c r="JZK68" s="62"/>
      <c r="JZL68" s="62"/>
      <c r="JZM68" s="62"/>
      <c r="JZN68" s="62"/>
      <c r="JZO68" s="62"/>
      <c r="JZP68" s="62"/>
      <c r="JZQ68" s="62"/>
      <c r="JZR68" s="62"/>
      <c r="JZS68" s="62"/>
      <c r="JZT68" s="62"/>
      <c r="JZU68" s="62"/>
      <c r="JZV68" s="62"/>
      <c r="JZW68" s="62"/>
      <c r="JZX68" s="62"/>
      <c r="JZY68" s="62"/>
      <c r="JZZ68" s="62"/>
      <c r="KAA68" s="62"/>
      <c r="KAB68" s="62"/>
      <c r="KAC68" s="62"/>
      <c r="KAD68" s="62"/>
      <c r="KAE68" s="62"/>
      <c r="KAF68" s="62"/>
      <c r="KAG68" s="62"/>
      <c r="KAH68" s="62"/>
      <c r="KAI68" s="62"/>
      <c r="KAJ68" s="62"/>
      <c r="KAK68" s="62"/>
      <c r="KAL68" s="62"/>
      <c r="KAM68" s="62"/>
      <c r="KAN68" s="62"/>
      <c r="KAO68" s="62"/>
      <c r="KAP68" s="62"/>
      <c r="KAQ68" s="62"/>
      <c r="KAR68" s="62"/>
      <c r="KAS68" s="62"/>
      <c r="KAT68" s="62"/>
      <c r="KAU68" s="62"/>
      <c r="KAV68" s="62"/>
      <c r="KAW68" s="62"/>
      <c r="KAX68" s="62"/>
      <c r="KAY68" s="62"/>
      <c r="KAZ68" s="62"/>
      <c r="KBA68" s="62"/>
      <c r="KBB68" s="62"/>
      <c r="KBC68" s="62"/>
      <c r="KBD68" s="62"/>
      <c r="KBE68" s="62"/>
      <c r="KBF68" s="62"/>
      <c r="KBG68" s="62"/>
      <c r="KBH68" s="62"/>
      <c r="KBI68" s="62"/>
      <c r="KBJ68" s="62"/>
      <c r="KBK68" s="62"/>
      <c r="KBL68" s="62"/>
      <c r="KBM68" s="62"/>
      <c r="KBN68" s="62"/>
      <c r="KBO68" s="62"/>
      <c r="KBP68" s="62"/>
      <c r="KBQ68" s="62"/>
      <c r="KBR68" s="62"/>
      <c r="KBS68" s="62"/>
      <c r="KBT68" s="62"/>
      <c r="KBU68" s="62"/>
      <c r="KBV68" s="62"/>
      <c r="KBW68" s="62"/>
      <c r="KBX68" s="62"/>
      <c r="KBY68" s="62"/>
      <c r="KBZ68" s="62"/>
      <c r="KCA68" s="62"/>
      <c r="KCB68" s="62"/>
      <c r="KCC68" s="62"/>
      <c r="KCD68" s="62"/>
      <c r="KCE68" s="62"/>
      <c r="KCF68" s="62"/>
      <c r="KCG68" s="62"/>
      <c r="KCH68" s="62"/>
      <c r="KCI68" s="62"/>
      <c r="KCJ68" s="62"/>
      <c r="KCK68" s="62"/>
      <c r="KCL68" s="62"/>
      <c r="KCM68" s="62"/>
      <c r="KCN68" s="62"/>
      <c r="KCO68" s="62"/>
      <c r="KCP68" s="62"/>
      <c r="KCQ68" s="62"/>
      <c r="KCR68" s="62"/>
      <c r="KCS68" s="62"/>
      <c r="KCT68" s="62"/>
      <c r="KCU68" s="62"/>
      <c r="KCV68" s="62"/>
      <c r="KCW68" s="62"/>
      <c r="KCX68" s="62"/>
      <c r="KCY68" s="62"/>
      <c r="KCZ68" s="62"/>
      <c r="KDA68" s="62"/>
      <c r="KDB68" s="62"/>
      <c r="KDC68" s="62"/>
      <c r="KDD68" s="62"/>
      <c r="KDE68" s="62"/>
      <c r="KDF68" s="62"/>
      <c r="KDG68" s="62"/>
      <c r="KDH68" s="62"/>
      <c r="KDI68" s="62"/>
      <c r="KDJ68" s="62"/>
      <c r="KDK68" s="62"/>
      <c r="KDL68" s="62"/>
      <c r="KDM68" s="62"/>
      <c r="KDN68" s="62"/>
      <c r="KDO68" s="62"/>
      <c r="KDP68" s="62"/>
      <c r="KDQ68" s="62"/>
      <c r="KDR68" s="62"/>
      <c r="KDS68" s="62"/>
      <c r="KDT68" s="62"/>
      <c r="KDU68" s="62"/>
      <c r="KDV68" s="62"/>
      <c r="KDW68" s="62"/>
      <c r="KDX68" s="62"/>
      <c r="KDY68" s="62"/>
      <c r="KDZ68" s="62"/>
      <c r="KEA68" s="62"/>
      <c r="KEB68" s="62"/>
      <c r="KEC68" s="62"/>
      <c r="KED68" s="62"/>
      <c r="KEE68" s="62"/>
      <c r="KEF68" s="62"/>
      <c r="KEG68" s="62"/>
      <c r="KEH68" s="62"/>
      <c r="KEI68" s="62"/>
      <c r="KEJ68" s="62"/>
      <c r="KEK68" s="62"/>
      <c r="KEL68" s="62"/>
      <c r="KEM68" s="62"/>
      <c r="KEN68" s="62"/>
      <c r="KEO68" s="62"/>
      <c r="KEP68" s="62"/>
      <c r="KEQ68" s="62"/>
      <c r="KER68" s="62"/>
      <c r="KES68" s="62"/>
      <c r="KET68" s="62"/>
      <c r="KEU68" s="62"/>
      <c r="KEV68" s="62"/>
      <c r="KEW68" s="62"/>
      <c r="KEX68" s="62"/>
      <c r="KEY68" s="62"/>
      <c r="KEZ68" s="62"/>
      <c r="KFA68" s="62"/>
      <c r="KFB68" s="62"/>
      <c r="KFC68" s="62"/>
      <c r="KFD68" s="62"/>
      <c r="KFE68" s="62"/>
      <c r="KFF68" s="62"/>
      <c r="KFG68" s="62"/>
      <c r="KFH68" s="62"/>
      <c r="KFI68" s="62"/>
      <c r="KFJ68" s="62"/>
      <c r="KFK68" s="62"/>
      <c r="KFL68" s="62"/>
      <c r="KFM68" s="62"/>
      <c r="KFN68" s="62"/>
      <c r="KFO68" s="62"/>
      <c r="KFP68" s="62"/>
      <c r="KFQ68" s="62"/>
      <c r="KFR68" s="62"/>
      <c r="KFS68" s="62"/>
      <c r="KFT68" s="62"/>
      <c r="KFU68" s="62"/>
      <c r="KFV68" s="62"/>
      <c r="KFW68" s="62"/>
      <c r="KFX68" s="62"/>
      <c r="KFY68" s="62"/>
      <c r="KFZ68" s="62"/>
      <c r="KGA68" s="62"/>
      <c r="KGB68" s="62"/>
      <c r="KGC68" s="62"/>
      <c r="KGD68" s="62"/>
      <c r="KGE68" s="62"/>
      <c r="KGF68" s="62"/>
      <c r="KGG68" s="62"/>
      <c r="KGH68" s="62"/>
      <c r="KGI68" s="62"/>
      <c r="KGJ68" s="62"/>
      <c r="KGK68" s="62"/>
      <c r="KGL68" s="62"/>
      <c r="KGM68" s="62"/>
      <c r="KGN68" s="62"/>
      <c r="KGO68" s="62"/>
      <c r="KGP68" s="62"/>
      <c r="KGQ68" s="62"/>
      <c r="KGR68" s="62"/>
      <c r="KGS68" s="62"/>
      <c r="KGT68" s="62"/>
      <c r="KGU68" s="62"/>
      <c r="KGV68" s="62"/>
      <c r="KGW68" s="62"/>
      <c r="KGX68" s="62"/>
      <c r="KGY68" s="62"/>
      <c r="KGZ68" s="62"/>
      <c r="KHA68" s="62"/>
      <c r="KHB68" s="62"/>
      <c r="KHC68" s="62"/>
      <c r="KHD68" s="62"/>
      <c r="KHE68" s="62"/>
      <c r="KHF68" s="62"/>
      <c r="KHG68" s="62"/>
      <c r="KHH68" s="62"/>
      <c r="KHI68" s="62"/>
      <c r="KHJ68" s="62"/>
      <c r="KHK68" s="62"/>
      <c r="KHL68" s="62"/>
      <c r="KHM68" s="62"/>
      <c r="KHN68" s="62"/>
      <c r="KHO68" s="62"/>
      <c r="KHP68" s="62"/>
      <c r="KHQ68" s="62"/>
      <c r="KHR68" s="62"/>
      <c r="KHS68" s="62"/>
      <c r="KHT68" s="62"/>
      <c r="KHU68" s="62"/>
      <c r="KHV68" s="62"/>
      <c r="KHW68" s="62"/>
      <c r="KHX68" s="62"/>
      <c r="KHY68" s="62"/>
      <c r="KHZ68" s="62"/>
      <c r="KIA68" s="62"/>
      <c r="KIB68" s="62"/>
      <c r="KIC68" s="62"/>
      <c r="KID68" s="62"/>
      <c r="KIE68" s="62"/>
      <c r="KIF68" s="62"/>
      <c r="KIG68" s="62"/>
      <c r="KIH68" s="62"/>
      <c r="KII68" s="62"/>
      <c r="KIJ68" s="62"/>
      <c r="KIK68" s="62"/>
      <c r="KIL68" s="62"/>
      <c r="KIM68" s="62"/>
      <c r="KIN68" s="62"/>
      <c r="KIO68" s="62"/>
      <c r="KIP68" s="62"/>
      <c r="KIQ68" s="62"/>
      <c r="KIR68" s="62"/>
      <c r="KIS68" s="62"/>
      <c r="KIT68" s="62"/>
      <c r="KIU68" s="62"/>
      <c r="KIV68" s="62"/>
      <c r="KIW68" s="62"/>
      <c r="KIX68" s="62"/>
      <c r="KIY68" s="62"/>
      <c r="KIZ68" s="62"/>
      <c r="KJA68" s="62"/>
      <c r="KJB68" s="62"/>
      <c r="KJC68" s="62"/>
      <c r="KJD68" s="62"/>
      <c r="KJE68" s="62"/>
      <c r="KJF68" s="62"/>
      <c r="KJG68" s="62"/>
      <c r="KJH68" s="62"/>
      <c r="KJI68" s="62"/>
      <c r="KJJ68" s="62"/>
      <c r="KJK68" s="62"/>
      <c r="KJL68" s="62"/>
      <c r="KJM68" s="62"/>
      <c r="KJN68" s="62"/>
      <c r="KJO68" s="62"/>
      <c r="KJP68" s="62"/>
      <c r="KJQ68" s="62"/>
      <c r="KJR68" s="62"/>
      <c r="KJS68" s="62"/>
      <c r="KJT68" s="62"/>
      <c r="KJU68" s="62"/>
      <c r="KJV68" s="62"/>
      <c r="KJW68" s="62"/>
      <c r="KJX68" s="62"/>
      <c r="KJY68" s="62"/>
      <c r="KJZ68" s="62"/>
      <c r="KKA68" s="62"/>
      <c r="KKB68" s="62"/>
      <c r="KKC68" s="62"/>
      <c r="KKD68" s="62"/>
      <c r="KKE68" s="62"/>
      <c r="KKF68" s="62"/>
      <c r="KKG68" s="62"/>
      <c r="KKH68" s="62"/>
      <c r="KKI68" s="62"/>
      <c r="KKJ68" s="62"/>
      <c r="KKK68" s="62"/>
      <c r="KKL68" s="62"/>
      <c r="KKM68" s="62"/>
      <c r="KKN68" s="62"/>
      <c r="KKO68" s="62"/>
      <c r="KKP68" s="62"/>
      <c r="KKQ68" s="62"/>
      <c r="KKR68" s="62"/>
      <c r="KKS68" s="62"/>
      <c r="KKT68" s="62"/>
      <c r="KKU68" s="62"/>
      <c r="KKV68" s="62"/>
      <c r="KKW68" s="62"/>
      <c r="KKX68" s="62"/>
      <c r="KKY68" s="62"/>
      <c r="KKZ68" s="62"/>
      <c r="KLA68" s="62"/>
      <c r="KLB68" s="62"/>
      <c r="KLC68" s="62"/>
      <c r="KLD68" s="62"/>
      <c r="KLE68" s="62"/>
      <c r="KLF68" s="62"/>
      <c r="KLG68" s="62"/>
      <c r="KLH68" s="62"/>
      <c r="KLI68" s="62"/>
      <c r="KLJ68" s="62"/>
      <c r="KLK68" s="62"/>
      <c r="KLL68" s="62"/>
      <c r="KLM68" s="62"/>
      <c r="KLN68" s="62"/>
      <c r="KLO68" s="62"/>
      <c r="KLP68" s="62"/>
      <c r="KLQ68" s="62"/>
      <c r="KLR68" s="62"/>
      <c r="KLS68" s="62"/>
      <c r="KLT68" s="62"/>
      <c r="KLU68" s="62"/>
      <c r="KLV68" s="62"/>
      <c r="KLW68" s="62"/>
      <c r="KLX68" s="62"/>
      <c r="KLY68" s="62"/>
      <c r="KLZ68" s="62"/>
      <c r="KMA68" s="62"/>
      <c r="KMB68" s="62"/>
      <c r="KMC68" s="62"/>
      <c r="KMD68" s="62"/>
      <c r="KME68" s="62"/>
      <c r="KMF68" s="62"/>
      <c r="KMG68" s="62"/>
      <c r="KMH68" s="62"/>
      <c r="KMI68" s="62"/>
      <c r="KMJ68" s="62"/>
      <c r="KMK68" s="62"/>
      <c r="KML68" s="62"/>
      <c r="KMM68" s="62"/>
      <c r="KMN68" s="62"/>
      <c r="KMO68" s="62"/>
      <c r="KMP68" s="62"/>
      <c r="KMQ68" s="62"/>
      <c r="KMR68" s="62"/>
      <c r="KMS68" s="62"/>
      <c r="KMT68" s="62"/>
      <c r="KMU68" s="62"/>
      <c r="KMV68" s="62"/>
      <c r="KMW68" s="62"/>
      <c r="KMX68" s="62"/>
      <c r="KMY68" s="62"/>
      <c r="KMZ68" s="62"/>
      <c r="KNA68" s="62"/>
      <c r="KNB68" s="62"/>
      <c r="KNC68" s="62"/>
      <c r="KND68" s="62"/>
      <c r="KNE68" s="62"/>
      <c r="KNF68" s="62"/>
      <c r="KNG68" s="62"/>
      <c r="KNH68" s="62"/>
      <c r="KNI68" s="62"/>
      <c r="KNJ68" s="62"/>
      <c r="KNK68" s="62"/>
      <c r="KNL68" s="62"/>
      <c r="KNM68" s="62"/>
      <c r="KNN68" s="62"/>
      <c r="KNO68" s="62"/>
      <c r="KNP68" s="62"/>
      <c r="KNQ68" s="62"/>
      <c r="KNR68" s="62"/>
      <c r="KNS68" s="62"/>
      <c r="KNT68" s="62"/>
      <c r="KNU68" s="62"/>
      <c r="KNV68" s="62"/>
      <c r="KNW68" s="62"/>
      <c r="KNX68" s="62"/>
      <c r="KNY68" s="62"/>
      <c r="KNZ68" s="62"/>
      <c r="KOA68" s="62"/>
      <c r="KOB68" s="62"/>
      <c r="KOC68" s="62"/>
      <c r="KOD68" s="62"/>
      <c r="KOE68" s="62"/>
      <c r="KOF68" s="62"/>
      <c r="KOG68" s="62"/>
      <c r="KOH68" s="62"/>
      <c r="KOI68" s="62"/>
      <c r="KOJ68" s="62"/>
      <c r="KOK68" s="62"/>
      <c r="KOL68" s="62"/>
      <c r="KOM68" s="62"/>
      <c r="KON68" s="62"/>
      <c r="KOO68" s="62"/>
      <c r="KOP68" s="62"/>
      <c r="KOQ68" s="62"/>
      <c r="KOR68" s="62"/>
      <c r="KOS68" s="62"/>
      <c r="KOT68" s="62"/>
      <c r="KOU68" s="62"/>
      <c r="KOV68" s="62"/>
      <c r="KOW68" s="62"/>
      <c r="KOX68" s="62"/>
      <c r="KOY68" s="62"/>
      <c r="KOZ68" s="62"/>
      <c r="KPA68" s="62"/>
      <c r="KPB68" s="62"/>
      <c r="KPC68" s="62"/>
      <c r="KPD68" s="62"/>
      <c r="KPE68" s="62"/>
      <c r="KPF68" s="62"/>
      <c r="KPG68" s="62"/>
      <c r="KPH68" s="62"/>
      <c r="KPI68" s="62"/>
      <c r="KPJ68" s="62"/>
      <c r="KPK68" s="62"/>
      <c r="KPL68" s="62"/>
      <c r="KPM68" s="62"/>
      <c r="KPN68" s="62"/>
      <c r="KPO68" s="62"/>
      <c r="KPP68" s="62"/>
      <c r="KPQ68" s="62"/>
      <c r="KPR68" s="62"/>
      <c r="KPS68" s="62"/>
      <c r="KPT68" s="62"/>
      <c r="KPU68" s="62"/>
      <c r="KPV68" s="62"/>
      <c r="KPW68" s="62"/>
      <c r="KPX68" s="62"/>
      <c r="KPY68" s="62"/>
      <c r="KPZ68" s="62"/>
      <c r="KQA68" s="62"/>
      <c r="KQB68" s="62"/>
      <c r="KQC68" s="62"/>
      <c r="KQD68" s="62"/>
      <c r="KQE68" s="62"/>
      <c r="KQF68" s="62"/>
      <c r="KQG68" s="62"/>
      <c r="KQH68" s="62"/>
      <c r="KQI68" s="62"/>
      <c r="KQJ68" s="62"/>
      <c r="KQK68" s="62"/>
      <c r="KQL68" s="62"/>
      <c r="KQM68" s="62"/>
      <c r="KQN68" s="62"/>
      <c r="KQO68" s="62"/>
      <c r="KQP68" s="62"/>
      <c r="KQQ68" s="62"/>
      <c r="KQR68" s="62"/>
      <c r="KQS68" s="62"/>
      <c r="KQT68" s="62"/>
      <c r="KQU68" s="62"/>
      <c r="KQV68" s="62"/>
      <c r="KQW68" s="62"/>
      <c r="KQX68" s="62"/>
      <c r="KQY68" s="62"/>
      <c r="KQZ68" s="62"/>
      <c r="KRA68" s="62"/>
      <c r="KRB68" s="62"/>
      <c r="KRC68" s="62"/>
      <c r="KRD68" s="62"/>
      <c r="KRE68" s="62"/>
      <c r="KRF68" s="62"/>
      <c r="KRG68" s="62"/>
      <c r="KRH68" s="62"/>
      <c r="KRI68" s="62"/>
      <c r="KRJ68" s="62"/>
      <c r="KRK68" s="62"/>
      <c r="KRL68" s="62"/>
      <c r="KRM68" s="62"/>
      <c r="KRN68" s="62"/>
      <c r="KRO68" s="62"/>
      <c r="KRP68" s="62"/>
      <c r="KRQ68" s="62"/>
      <c r="KRR68" s="62"/>
      <c r="KRS68" s="62"/>
      <c r="KRT68" s="62"/>
      <c r="KRU68" s="62"/>
      <c r="KRV68" s="62"/>
      <c r="KRW68" s="62"/>
      <c r="KRX68" s="62"/>
      <c r="KRY68" s="62"/>
      <c r="KRZ68" s="62"/>
      <c r="KSA68" s="62"/>
      <c r="KSB68" s="62"/>
      <c r="KSC68" s="62"/>
      <c r="KSD68" s="62"/>
      <c r="KSE68" s="62"/>
      <c r="KSF68" s="62"/>
      <c r="KSG68" s="62"/>
      <c r="KSH68" s="62"/>
      <c r="KSI68" s="62"/>
      <c r="KSJ68" s="62"/>
      <c r="KSK68" s="62"/>
      <c r="KSL68" s="62"/>
      <c r="KSM68" s="62"/>
      <c r="KSN68" s="62"/>
      <c r="KSO68" s="62"/>
      <c r="KSP68" s="62"/>
      <c r="KSQ68" s="62"/>
      <c r="KSR68" s="62"/>
      <c r="KSS68" s="62"/>
      <c r="KST68" s="62"/>
      <c r="KSU68" s="62"/>
      <c r="KSV68" s="62"/>
      <c r="KSW68" s="62"/>
      <c r="KSX68" s="62"/>
      <c r="KSY68" s="62"/>
      <c r="KSZ68" s="62"/>
      <c r="KTA68" s="62"/>
      <c r="KTB68" s="62"/>
      <c r="KTC68" s="62"/>
      <c r="KTD68" s="62"/>
      <c r="KTE68" s="62"/>
      <c r="KTF68" s="62"/>
      <c r="KTG68" s="62"/>
      <c r="KTH68" s="62"/>
      <c r="KTI68" s="62"/>
      <c r="KTJ68" s="62"/>
      <c r="KTK68" s="62"/>
      <c r="KTL68" s="62"/>
      <c r="KTM68" s="62"/>
      <c r="KTN68" s="62"/>
      <c r="KTO68" s="62"/>
      <c r="KTP68" s="62"/>
      <c r="KTQ68" s="62"/>
      <c r="KTR68" s="62"/>
      <c r="KTS68" s="62"/>
      <c r="KTT68" s="62"/>
      <c r="KTU68" s="62"/>
      <c r="KTV68" s="62"/>
      <c r="KTW68" s="62"/>
      <c r="KTX68" s="62"/>
      <c r="KTY68" s="62"/>
      <c r="KTZ68" s="62"/>
      <c r="KUA68" s="62"/>
      <c r="KUB68" s="62"/>
      <c r="KUC68" s="62"/>
      <c r="KUD68" s="62"/>
      <c r="KUE68" s="62"/>
      <c r="KUF68" s="62"/>
      <c r="KUG68" s="62"/>
      <c r="KUH68" s="62"/>
      <c r="KUI68" s="62"/>
      <c r="KUJ68" s="62"/>
      <c r="KUK68" s="62"/>
      <c r="KUL68" s="62"/>
      <c r="KUM68" s="62"/>
      <c r="KUN68" s="62"/>
      <c r="KUO68" s="62"/>
      <c r="KUP68" s="62"/>
      <c r="KUQ68" s="62"/>
      <c r="KUR68" s="62"/>
      <c r="KUS68" s="62"/>
      <c r="KUT68" s="62"/>
      <c r="KUU68" s="62"/>
      <c r="KUV68" s="62"/>
      <c r="KUW68" s="62"/>
      <c r="KUX68" s="62"/>
      <c r="KUY68" s="62"/>
      <c r="KUZ68" s="62"/>
      <c r="KVA68" s="62"/>
      <c r="KVB68" s="62"/>
      <c r="KVC68" s="62"/>
      <c r="KVD68" s="62"/>
      <c r="KVE68" s="62"/>
      <c r="KVF68" s="62"/>
      <c r="KVG68" s="62"/>
      <c r="KVH68" s="62"/>
      <c r="KVI68" s="62"/>
      <c r="KVJ68" s="62"/>
      <c r="KVK68" s="62"/>
      <c r="KVL68" s="62"/>
      <c r="KVM68" s="62"/>
      <c r="KVN68" s="62"/>
      <c r="KVO68" s="62"/>
      <c r="KVP68" s="62"/>
      <c r="KVQ68" s="62"/>
      <c r="KVR68" s="62"/>
      <c r="KVS68" s="62"/>
      <c r="KVT68" s="62"/>
      <c r="KVU68" s="62"/>
      <c r="KVV68" s="62"/>
      <c r="KVW68" s="62"/>
      <c r="KVX68" s="62"/>
      <c r="KVY68" s="62"/>
      <c r="KVZ68" s="62"/>
      <c r="KWA68" s="62"/>
      <c r="KWB68" s="62"/>
      <c r="KWC68" s="62"/>
      <c r="KWD68" s="62"/>
      <c r="KWE68" s="62"/>
      <c r="KWF68" s="62"/>
      <c r="KWG68" s="62"/>
      <c r="KWH68" s="62"/>
      <c r="KWI68" s="62"/>
      <c r="KWJ68" s="62"/>
      <c r="KWK68" s="62"/>
      <c r="KWL68" s="62"/>
      <c r="KWM68" s="62"/>
      <c r="KWN68" s="62"/>
      <c r="KWO68" s="62"/>
      <c r="KWP68" s="62"/>
      <c r="KWQ68" s="62"/>
      <c r="KWR68" s="62"/>
      <c r="KWS68" s="62"/>
      <c r="KWT68" s="62"/>
      <c r="KWU68" s="62"/>
      <c r="KWV68" s="62"/>
      <c r="KWW68" s="62"/>
      <c r="KWX68" s="62"/>
      <c r="KWY68" s="62"/>
      <c r="KWZ68" s="62"/>
      <c r="KXA68" s="62"/>
      <c r="KXB68" s="62"/>
      <c r="KXC68" s="62"/>
      <c r="KXD68" s="62"/>
      <c r="KXE68" s="62"/>
      <c r="KXF68" s="62"/>
      <c r="KXG68" s="62"/>
      <c r="KXH68" s="62"/>
      <c r="KXI68" s="62"/>
      <c r="KXJ68" s="62"/>
      <c r="KXK68" s="62"/>
      <c r="KXL68" s="62"/>
      <c r="KXM68" s="62"/>
      <c r="KXN68" s="62"/>
      <c r="KXO68" s="62"/>
      <c r="KXP68" s="62"/>
      <c r="KXQ68" s="62"/>
      <c r="KXR68" s="62"/>
      <c r="KXS68" s="62"/>
      <c r="KXT68" s="62"/>
      <c r="KXU68" s="62"/>
      <c r="KXV68" s="62"/>
      <c r="KXW68" s="62"/>
      <c r="KXX68" s="62"/>
      <c r="KXY68" s="62"/>
      <c r="KXZ68" s="62"/>
      <c r="KYA68" s="62"/>
      <c r="KYB68" s="62"/>
      <c r="KYC68" s="62"/>
      <c r="KYD68" s="62"/>
      <c r="KYE68" s="62"/>
      <c r="KYF68" s="62"/>
      <c r="KYG68" s="62"/>
      <c r="KYH68" s="62"/>
      <c r="KYI68" s="62"/>
      <c r="KYJ68" s="62"/>
      <c r="KYK68" s="62"/>
      <c r="KYL68" s="62"/>
      <c r="KYM68" s="62"/>
      <c r="KYN68" s="62"/>
      <c r="KYO68" s="62"/>
      <c r="KYP68" s="62"/>
      <c r="KYQ68" s="62"/>
      <c r="KYR68" s="62"/>
      <c r="KYS68" s="62"/>
      <c r="KYT68" s="62"/>
      <c r="KYU68" s="62"/>
      <c r="KYV68" s="62"/>
      <c r="KYW68" s="62"/>
      <c r="KYX68" s="62"/>
      <c r="KYY68" s="62"/>
      <c r="KYZ68" s="62"/>
      <c r="KZA68" s="62"/>
      <c r="KZB68" s="62"/>
      <c r="KZC68" s="62"/>
      <c r="KZD68" s="62"/>
      <c r="KZE68" s="62"/>
      <c r="KZF68" s="62"/>
      <c r="KZG68" s="62"/>
      <c r="KZH68" s="62"/>
      <c r="KZI68" s="62"/>
      <c r="KZJ68" s="62"/>
      <c r="KZK68" s="62"/>
      <c r="KZL68" s="62"/>
      <c r="KZM68" s="62"/>
      <c r="KZN68" s="62"/>
      <c r="KZO68" s="62"/>
      <c r="KZP68" s="62"/>
      <c r="KZQ68" s="62"/>
      <c r="KZR68" s="62"/>
      <c r="KZS68" s="62"/>
      <c r="KZT68" s="62"/>
      <c r="KZU68" s="62"/>
      <c r="KZV68" s="62"/>
      <c r="KZW68" s="62"/>
      <c r="KZX68" s="62"/>
      <c r="KZY68" s="62"/>
      <c r="KZZ68" s="62"/>
      <c r="LAA68" s="62"/>
      <c r="LAB68" s="62"/>
      <c r="LAC68" s="62"/>
      <c r="LAD68" s="62"/>
      <c r="LAE68" s="62"/>
      <c r="LAF68" s="62"/>
      <c r="LAG68" s="62"/>
      <c r="LAH68" s="62"/>
      <c r="LAI68" s="62"/>
      <c r="LAJ68" s="62"/>
      <c r="LAK68" s="62"/>
      <c r="LAL68" s="62"/>
      <c r="LAM68" s="62"/>
      <c r="LAN68" s="62"/>
      <c r="LAO68" s="62"/>
      <c r="LAP68" s="62"/>
      <c r="LAQ68" s="62"/>
      <c r="LAR68" s="62"/>
      <c r="LAS68" s="62"/>
      <c r="LAT68" s="62"/>
      <c r="LAU68" s="62"/>
      <c r="LAV68" s="62"/>
      <c r="LAW68" s="62"/>
      <c r="LAX68" s="62"/>
      <c r="LAY68" s="62"/>
      <c r="LAZ68" s="62"/>
      <c r="LBA68" s="62"/>
      <c r="LBB68" s="62"/>
      <c r="LBC68" s="62"/>
      <c r="LBD68" s="62"/>
      <c r="LBE68" s="62"/>
      <c r="LBF68" s="62"/>
      <c r="LBG68" s="62"/>
      <c r="LBH68" s="62"/>
      <c r="LBI68" s="62"/>
      <c r="LBJ68" s="62"/>
      <c r="LBK68" s="62"/>
      <c r="LBL68" s="62"/>
      <c r="LBM68" s="62"/>
      <c r="LBN68" s="62"/>
      <c r="LBO68" s="62"/>
      <c r="LBP68" s="62"/>
      <c r="LBQ68" s="62"/>
      <c r="LBR68" s="62"/>
      <c r="LBS68" s="62"/>
      <c r="LBT68" s="62"/>
      <c r="LBU68" s="62"/>
      <c r="LBV68" s="62"/>
      <c r="LBW68" s="62"/>
      <c r="LBX68" s="62"/>
      <c r="LBY68" s="62"/>
      <c r="LBZ68" s="62"/>
      <c r="LCA68" s="62"/>
      <c r="LCB68" s="62"/>
      <c r="LCC68" s="62"/>
      <c r="LCD68" s="62"/>
      <c r="LCE68" s="62"/>
      <c r="LCF68" s="62"/>
      <c r="LCG68" s="62"/>
      <c r="LCH68" s="62"/>
      <c r="LCI68" s="62"/>
      <c r="LCJ68" s="62"/>
      <c r="LCK68" s="62"/>
      <c r="LCL68" s="62"/>
      <c r="LCM68" s="62"/>
      <c r="LCN68" s="62"/>
      <c r="LCO68" s="62"/>
      <c r="LCP68" s="62"/>
      <c r="LCQ68" s="62"/>
      <c r="LCR68" s="62"/>
      <c r="LCS68" s="62"/>
      <c r="LCT68" s="62"/>
      <c r="LCU68" s="62"/>
      <c r="LCV68" s="62"/>
      <c r="LCW68" s="62"/>
      <c r="LCX68" s="62"/>
      <c r="LCY68" s="62"/>
      <c r="LCZ68" s="62"/>
      <c r="LDA68" s="62"/>
      <c r="LDB68" s="62"/>
      <c r="LDC68" s="62"/>
      <c r="LDD68" s="62"/>
      <c r="LDE68" s="62"/>
      <c r="LDF68" s="62"/>
      <c r="LDG68" s="62"/>
      <c r="LDH68" s="62"/>
      <c r="LDI68" s="62"/>
      <c r="LDJ68" s="62"/>
      <c r="LDK68" s="62"/>
      <c r="LDL68" s="62"/>
      <c r="LDM68" s="62"/>
      <c r="LDN68" s="62"/>
      <c r="LDO68" s="62"/>
      <c r="LDP68" s="62"/>
      <c r="LDQ68" s="62"/>
      <c r="LDR68" s="62"/>
      <c r="LDS68" s="62"/>
      <c r="LDT68" s="62"/>
      <c r="LDU68" s="62"/>
      <c r="LDV68" s="62"/>
      <c r="LDW68" s="62"/>
      <c r="LDX68" s="62"/>
      <c r="LDY68" s="62"/>
      <c r="LDZ68" s="62"/>
      <c r="LEA68" s="62"/>
      <c r="LEB68" s="62"/>
      <c r="LEC68" s="62"/>
      <c r="LED68" s="62"/>
      <c r="LEE68" s="62"/>
      <c r="LEF68" s="62"/>
      <c r="LEG68" s="62"/>
      <c r="LEH68" s="62"/>
      <c r="LEI68" s="62"/>
      <c r="LEJ68" s="62"/>
      <c r="LEK68" s="62"/>
      <c r="LEL68" s="62"/>
      <c r="LEM68" s="62"/>
      <c r="LEN68" s="62"/>
      <c r="LEO68" s="62"/>
      <c r="LEP68" s="62"/>
      <c r="LEQ68" s="62"/>
      <c r="LER68" s="62"/>
      <c r="LES68" s="62"/>
      <c r="LET68" s="62"/>
      <c r="LEU68" s="62"/>
      <c r="LEV68" s="62"/>
      <c r="LEW68" s="62"/>
      <c r="LEX68" s="62"/>
      <c r="LEY68" s="62"/>
      <c r="LEZ68" s="62"/>
      <c r="LFA68" s="62"/>
      <c r="LFB68" s="62"/>
      <c r="LFC68" s="62"/>
      <c r="LFD68" s="62"/>
      <c r="LFE68" s="62"/>
      <c r="LFF68" s="62"/>
      <c r="LFG68" s="62"/>
      <c r="LFH68" s="62"/>
      <c r="LFI68" s="62"/>
      <c r="LFJ68" s="62"/>
      <c r="LFK68" s="62"/>
      <c r="LFL68" s="62"/>
      <c r="LFM68" s="62"/>
      <c r="LFN68" s="62"/>
      <c r="LFO68" s="62"/>
      <c r="LFP68" s="62"/>
      <c r="LFQ68" s="62"/>
      <c r="LFR68" s="62"/>
      <c r="LFS68" s="62"/>
      <c r="LFT68" s="62"/>
      <c r="LFU68" s="62"/>
      <c r="LFV68" s="62"/>
      <c r="LFW68" s="62"/>
      <c r="LFX68" s="62"/>
      <c r="LFY68" s="62"/>
      <c r="LFZ68" s="62"/>
      <c r="LGA68" s="62"/>
      <c r="LGB68" s="62"/>
      <c r="LGC68" s="62"/>
      <c r="LGD68" s="62"/>
      <c r="LGE68" s="62"/>
      <c r="LGF68" s="62"/>
      <c r="LGG68" s="62"/>
      <c r="LGH68" s="62"/>
      <c r="LGI68" s="62"/>
      <c r="LGJ68" s="62"/>
      <c r="LGK68" s="62"/>
      <c r="LGL68" s="62"/>
      <c r="LGM68" s="62"/>
      <c r="LGN68" s="62"/>
      <c r="LGO68" s="62"/>
      <c r="LGP68" s="62"/>
      <c r="LGQ68" s="62"/>
      <c r="LGR68" s="62"/>
      <c r="LGS68" s="62"/>
      <c r="LGT68" s="62"/>
      <c r="LGU68" s="62"/>
      <c r="LGV68" s="62"/>
      <c r="LGW68" s="62"/>
      <c r="LGX68" s="62"/>
      <c r="LGY68" s="62"/>
      <c r="LGZ68" s="62"/>
      <c r="LHA68" s="62"/>
      <c r="LHB68" s="62"/>
      <c r="LHC68" s="62"/>
      <c r="LHD68" s="62"/>
      <c r="LHE68" s="62"/>
      <c r="LHF68" s="62"/>
      <c r="LHG68" s="62"/>
      <c r="LHH68" s="62"/>
      <c r="LHI68" s="62"/>
      <c r="LHJ68" s="62"/>
      <c r="LHK68" s="62"/>
      <c r="LHL68" s="62"/>
      <c r="LHM68" s="62"/>
      <c r="LHN68" s="62"/>
      <c r="LHO68" s="62"/>
      <c r="LHP68" s="62"/>
      <c r="LHQ68" s="62"/>
      <c r="LHR68" s="62"/>
      <c r="LHS68" s="62"/>
      <c r="LHT68" s="62"/>
      <c r="LHU68" s="62"/>
      <c r="LHV68" s="62"/>
      <c r="LHW68" s="62"/>
      <c r="LHX68" s="62"/>
      <c r="LHY68" s="62"/>
      <c r="LHZ68" s="62"/>
      <c r="LIA68" s="62"/>
      <c r="LIB68" s="62"/>
      <c r="LIC68" s="62"/>
      <c r="LID68" s="62"/>
      <c r="LIE68" s="62"/>
      <c r="LIF68" s="62"/>
      <c r="LIG68" s="62"/>
      <c r="LIH68" s="62"/>
      <c r="LII68" s="62"/>
      <c r="LIJ68" s="62"/>
      <c r="LIK68" s="62"/>
      <c r="LIL68" s="62"/>
      <c r="LIM68" s="62"/>
      <c r="LIN68" s="62"/>
      <c r="LIO68" s="62"/>
      <c r="LIP68" s="62"/>
      <c r="LIQ68" s="62"/>
      <c r="LIR68" s="62"/>
      <c r="LIS68" s="62"/>
      <c r="LIT68" s="62"/>
      <c r="LIU68" s="62"/>
      <c r="LIV68" s="62"/>
      <c r="LIW68" s="62"/>
      <c r="LIX68" s="62"/>
      <c r="LIY68" s="62"/>
      <c r="LIZ68" s="62"/>
      <c r="LJA68" s="62"/>
      <c r="LJB68" s="62"/>
      <c r="LJC68" s="62"/>
      <c r="LJD68" s="62"/>
      <c r="LJE68" s="62"/>
      <c r="LJF68" s="62"/>
      <c r="LJG68" s="62"/>
      <c r="LJH68" s="62"/>
      <c r="LJI68" s="62"/>
      <c r="LJJ68" s="62"/>
      <c r="LJK68" s="62"/>
      <c r="LJL68" s="62"/>
      <c r="LJM68" s="62"/>
      <c r="LJN68" s="62"/>
      <c r="LJO68" s="62"/>
      <c r="LJP68" s="62"/>
      <c r="LJQ68" s="62"/>
      <c r="LJR68" s="62"/>
      <c r="LJS68" s="62"/>
      <c r="LJT68" s="62"/>
      <c r="LJU68" s="62"/>
      <c r="LJV68" s="62"/>
      <c r="LJW68" s="62"/>
      <c r="LJX68" s="62"/>
      <c r="LJY68" s="62"/>
      <c r="LJZ68" s="62"/>
      <c r="LKA68" s="62"/>
      <c r="LKB68" s="62"/>
      <c r="LKC68" s="62"/>
      <c r="LKD68" s="62"/>
      <c r="LKE68" s="62"/>
      <c r="LKF68" s="62"/>
      <c r="LKG68" s="62"/>
      <c r="LKH68" s="62"/>
      <c r="LKI68" s="62"/>
      <c r="LKJ68" s="62"/>
      <c r="LKK68" s="62"/>
      <c r="LKL68" s="62"/>
      <c r="LKM68" s="62"/>
      <c r="LKN68" s="62"/>
      <c r="LKO68" s="62"/>
      <c r="LKP68" s="62"/>
      <c r="LKQ68" s="62"/>
      <c r="LKR68" s="62"/>
      <c r="LKS68" s="62"/>
      <c r="LKT68" s="62"/>
      <c r="LKU68" s="62"/>
      <c r="LKV68" s="62"/>
      <c r="LKW68" s="62"/>
      <c r="LKX68" s="62"/>
      <c r="LKY68" s="62"/>
      <c r="LKZ68" s="62"/>
      <c r="LLA68" s="62"/>
      <c r="LLB68" s="62"/>
      <c r="LLC68" s="62"/>
      <c r="LLD68" s="62"/>
      <c r="LLE68" s="62"/>
      <c r="LLF68" s="62"/>
      <c r="LLG68" s="62"/>
      <c r="LLH68" s="62"/>
      <c r="LLI68" s="62"/>
      <c r="LLJ68" s="62"/>
      <c r="LLK68" s="62"/>
      <c r="LLL68" s="62"/>
      <c r="LLM68" s="62"/>
      <c r="LLN68" s="62"/>
      <c r="LLO68" s="62"/>
      <c r="LLP68" s="62"/>
      <c r="LLQ68" s="62"/>
      <c r="LLR68" s="62"/>
      <c r="LLS68" s="62"/>
      <c r="LLT68" s="62"/>
      <c r="LLU68" s="62"/>
      <c r="LLV68" s="62"/>
      <c r="LLW68" s="62"/>
      <c r="LLX68" s="62"/>
      <c r="LLY68" s="62"/>
      <c r="LLZ68" s="62"/>
      <c r="LMA68" s="62"/>
      <c r="LMB68" s="62"/>
      <c r="LMC68" s="62"/>
      <c r="LMD68" s="62"/>
      <c r="LME68" s="62"/>
      <c r="LMF68" s="62"/>
      <c r="LMG68" s="62"/>
      <c r="LMH68" s="62"/>
      <c r="LMI68" s="62"/>
      <c r="LMJ68" s="62"/>
      <c r="LMK68" s="62"/>
      <c r="LML68" s="62"/>
      <c r="LMM68" s="62"/>
      <c r="LMN68" s="62"/>
      <c r="LMO68" s="62"/>
      <c r="LMP68" s="62"/>
      <c r="LMQ68" s="62"/>
      <c r="LMR68" s="62"/>
      <c r="LMS68" s="62"/>
      <c r="LMT68" s="62"/>
      <c r="LMU68" s="62"/>
      <c r="LMV68" s="62"/>
      <c r="LMW68" s="62"/>
      <c r="LMX68" s="62"/>
      <c r="LMY68" s="62"/>
      <c r="LMZ68" s="62"/>
      <c r="LNA68" s="62"/>
      <c r="LNB68" s="62"/>
      <c r="LNC68" s="62"/>
      <c r="LND68" s="62"/>
      <c r="LNE68" s="62"/>
      <c r="LNF68" s="62"/>
      <c r="LNG68" s="62"/>
      <c r="LNH68" s="62"/>
      <c r="LNI68" s="62"/>
      <c r="LNJ68" s="62"/>
      <c r="LNK68" s="62"/>
      <c r="LNL68" s="62"/>
      <c r="LNM68" s="62"/>
      <c r="LNN68" s="62"/>
      <c r="LNO68" s="62"/>
      <c r="LNP68" s="62"/>
      <c r="LNQ68" s="62"/>
      <c r="LNR68" s="62"/>
      <c r="LNS68" s="62"/>
      <c r="LNT68" s="62"/>
      <c r="LNU68" s="62"/>
      <c r="LNV68" s="62"/>
      <c r="LNW68" s="62"/>
      <c r="LNX68" s="62"/>
      <c r="LNY68" s="62"/>
      <c r="LNZ68" s="62"/>
      <c r="LOA68" s="62"/>
      <c r="LOB68" s="62"/>
      <c r="LOC68" s="62"/>
      <c r="LOD68" s="62"/>
      <c r="LOE68" s="62"/>
      <c r="LOF68" s="62"/>
      <c r="LOG68" s="62"/>
      <c r="LOH68" s="62"/>
      <c r="LOI68" s="62"/>
      <c r="LOJ68" s="62"/>
      <c r="LOK68" s="62"/>
      <c r="LOL68" s="62"/>
      <c r="LOM68" s="62"/>
      <c r="LON68" s="62"/>
      <c r="LOO68" s="62"/>
      <c r="LOP68" s="62"/>
      <c r="LOQ68" s="62"/>
      <c r="LOR68" s="62"/>
      <c r="LOS68" s="62"/>
      <c r="LOT68" s="62"/>
      <c r="LOU68" s="62"/>
      <c r="LOV68" s="62"/>
      <c r="LOW68" s="62"/>
      <c r="LOX68" s="62"/>
      <c r="LOY68" s="62"/>
      <c r="LOZ68" s="62"/>
      <c r="LPA68" s="62"/>
      <c r="LPB68" s="62"/>
      <c r="LPC68" s="62"/>
      <c r="LPD68" s="62"/>
      <c r="LPE68" s="62"/>
      <c r="LPF68" s="62"/>
      <c r="LPG68" s="62"/>
      <c r="LPH68" s="62"/>
      <c r="LPI68" s="62"/>
      <c r="LPJ68" s="62"/>
      <c r="LPK68" s="62"/>
      <c r="LPL68" s="62"/>
      <c r="LPM68" s="62"/>
      <c r="LPN68" s="62"/>
      <c r="LPO68" s="62"/>
      <c r="LPP68" s="62"/>
      <c r="LPQ68" s="62"/>
      <c r="LPR68" s="62"/>
      <c r="LPS68" s="62"/>
      <c r="LPT68" s="62"/>
      <c r="LPU68" s="62"/>
      <c r="LPV68" s="62"/>
      <c r="LPW68" s="62"/>
      <c r="LPX68" s="62"/>
      <c r="LPY68" s="62"/>
      <c r="LPZ68" s="62"/>
      <c r="LQA68" s="62"/>
      <c r="LQB68" s="62"/>
      <c r="LQC68" s="62"/>
      <c r="LQD68" s="62"/>
      <c r="LQE68" s="62"/>
      <c r="LQF68" s="62"/>
      <c r="LQG68" s="62"/>
      <c r="LQH68" s="62"/>
      <c r="LQI68" s="62"/>
      <c r="LQJ68" s="62"/>
      <c r="LQK68" s="62"/>
      <c r="LQL68" s="62"/>
      <c r="LQM68" s="62"/>
      <c r="LQN68" s="62"/>
      <c r="LQO68" s="62"/>
      <c r="LQP68" s="62"/>
      <c r="LQQ68" s="62"/>
      <c r="LQR68" s="62"/>
      <c r="LQS68" s="62"/>
      <c r="LQT68" s="62"/>
      <c r="LQU68" s="62"/>
      <c r="LQV68" s="62"/>
      <c r="LQW68" s="62"/>
      <c r="LQX68" s="62"/>
      <c r="LQY68" s="62"/>
      <c r="LQZ68" s="62"/>
      <c r="LRA68" s="62"/>
      <c r="LRB68" s="62"/>
      <c r="LRC68" s="62"/>
      <c r="LRD68" s="62"/>
      <c r="LRE68" s="62"/>
      <c r="LRF68" s="62"/>
      <c r="LRG68" s="62"/>
      <c r="LRH68" s="62"/>
      <c r="LRI68" s="62"/>
      <c r="LRJ68" s="62"/>
      <c r="LRK68" s="62"/>
      <c r="LRL68" s="62"/>
      <c r="LRM68" s="62"/>
      <c r="LRN68" s="62"/>
      <c r="LRO68" s="62"/>
      <c r="LRP68" s="62"/>
      <c r="LRQ68" s="62"/>
      <c r="LRR68" s="62"/>
      <c r="LRS68" s="62"/>
      <c r="LRT68" s="62"/>
      <c r="LRU68" s="62"/>
      <c r="LRV68" s="62"/>
      <c r="LRW68" s="62"/>
      <c r="LRX68" s="62"/>
      <c r="LRY68" s="62"/>
      <c r="LRZ68" s="62"/>
      <c r="LSA68" s="62"/>
      <c r="LSB68" s="62"/>
      <c r="LSC68" s="62"/>
      <c r="LSD68" s="62"/>
      <c r="LSE68" s="62"/>
      <c r="LSF68" s="62"/>
      <c r="LSG68" s="62"/>
      <c r="LSH68" s="62"/>
      <c r="LSI68" s="62"/>
      <c r="LSJ68" s="62"/>
      <c r="LSK68" s="62"/>
      <c r="LSL68" s="62"/>
      <c r="LSM68" s="62"/>
      <c r="LSN68" s="62"/>
      <c r="LSO68" s="62"/>
      <c r="LSP68" s="62"/>
      <c r="LSQ68" s="62"/>
      <c r="LSR68" s="62"/>
      <c r="LSS68" s="62"/>
      <c r="LST68" s="62"/>
      <c r="LSU68" s="62"/>
      <c r="LSV68" s="62"/>
      <c r="LSW68" s="62"/>
      <c r="LSX68" s="62"/>
      <c r="LSY68" s="62"/>
      <c r="LSZ68" s="62"/>
      <c r="LTA68" s="62"/>
      <c r="LTB68" s="62"/>
      <c r="LTC68" s="62"/>
      <c r="LTD68" s="62"/>
      <c r="LTE68" s="62"/>
      <c r="LTF68" s="62"/>
      <c r="LTG68" s="62"/>
      <c r="LTH68" s="62"/>
      <c r="LTI68" s="62"/>
      <c r="LTJ68" s="62"/>
      <c r="LTK68" s="62"/>
      <c r="LTL68" s="62"/>
      <c r="LTM68" s="62"/>
      <c r="LTN68" s="62"/>
      <c r="LTO68" s="62"/>
      <c r="LTP68" s="62"/>
      <c r="LTQ68" s="62"/>
      <c r="LTR68" s="62"/>
      <c r="LTS68" s="62"/>
      <c r="LTT68" s="62"/>
      <c r="LTU68" s="62"/>
      <c r="LTV68" s="62"/>
      <c r="LTW68" s="62"/>
      <c r="LTX68" s="62"/>
      <c r="LTY68" s="62"/>
      <c r="LTZ68" s="62"/>
      <c r="LUA68" s="62"/>
      <c r="LUB68" s="62"/>
      <c r="LUC68" s="62"/>
      <c r="LUD68" s="62"/>
      <c r="LUE68" s="62"/>
      <c r="LUF68" s="62"/>
      <c r="LUG68" s="62"/>
      <c r="LUH68" s="62"/>
      <c r="LUI68" s="62"/>
      <c r="LUJ68" s="62"/>
      <c r="LUK68" s="62"/>
      <c r="LUL68" s="62"/>
      <c r="LUM68" s="62"/>
      <c r="LUN68" s="62"/>
      <c r="LUO68" s="62"/>
      <c r="LUP68" s="62"/>
      <c r="LUQ68" s="62"/>
      <c r="LUR68" s="62"/>
      <c r="LUS68" s="62"/>
      <c r="LUT68" s="62"/>
      <c r="LUU68" s="62"/>
      <c r="LUV68" s="62"/>
      <c r="LUW68" s="62"/>
      <c r="LUX68" s="62"/>
      <c r="LUY68" s="62"/>
      <c r="LUZ68" s="62"/>
      <c r="LVA68" s="62"/>
      <c r="LVB68" s="62"/>
      <c r="LVC68" s="62"/>
      <c r="LVD68" s="62"/>
      <c r="LVE68" s="62"/>
      <c r="LVF68" s="62"/>
      <c r="LVG68" s="62"/>
      <c r="LVH68" s="62"/>
      <c r="LVI68" s="62"/>
      <c r="LVJ68" s="62"/>
      <c r="LVK68" s="62"/>
      <c r="LVL68" s="62"/>
      <c r="LVM68" s="62"/>
      <c r="LVN68" s="62"/>
      <c r="LVO68" s="62"/>
      <c r="LVP68" s="62"/>
      <c r="LVQ68" s="62"/>
      <c r="LVR68" s="62"/>
      <c r="LVS68" s="62"/>
      <c r="LVT68" s="62"/>
      <c r="LVU68" s="62"/>
      <c r="LVV68" s="62"/>
      <c r="LVW68" s="62"/>
      <c r="LVX68" s="62"/>
      <c r="LVY68" s="62"/>
      <c r="LVZ68" s="62"/>
      <c r="LWA68" s="62"/>
      <c r="LWB68" s="62"/>
      <c r="LWC68" s="62"/>
      <c r="LWD68" s="62"/>
      <c r="LWE68" s="62"/>
      <c r="LWF68" s="62"/>
      <c r="LWG68" s="62"/>
      <c r="LWH68" s="62"/>
      <c r="LWI68" s="62"/>
      <c r="LWJ68" s="62"/>
      <c r="LWK68" s="62"/>
      <c r="LWL68" s="62"/>
      <c r="LWM68" s="62"/>
      <c r="LWN68" s="62"/>
      <c r="LWO68" s="62"/>
      <c r="LWP68" s="62"/>
      <c r="LWQ68" s="62"/>
      <c r="LWR68" s="62"/>
      <c r="LWS68" s="62"/>
      <c r="LWT68" s="62"/>
      <c r="LWU68" s="62"/>
      <c r="LWV68" s="62"/>
      <c r="LWW68" s="62"/>
      <c r="LWX68" s="62"/>
      <c r="LWY68" s="62"/>
      <c r="LWZ68" s="62"/>
      <c r="LXA68" s="62"/>
      <c r="LXB68" s="62"/>
      <c r="LXC68" s="62"/>
      <c r="LXD68" s="62"/>
      <c r="LXE68" s="62"/>
      <c r="LXF68" s="62"/>
      <c r="LXG68" s="62"/>
      <c r="LXH68" s="62"/>
      <c r="LXI68" s="62"/>
      <c r="LXJ68" s="62"/>
      <c r="LXK68" s="62"/>
      <c r="LXL68" s="62"/>
      <c r="LXM68" s="62"/>
      <c r="LXN68" s="62"/>
      <c r="LXO68" s="62"/>
      <c r="LXP68" s="62"/>
      <c r="LXQ68" s="62"/>
      <c r="LXR68" s="62"/>
      <c r="LXS68" s="62"/>
      <c r="LXT68" s="62"/>
      <c r="LXU68" s="62"/>
      <c r="LXV68" s="62"/>
      <c r="LXW68" s="62"/>
      <c r="LXX68" s="62"/>
      <c r="LXY68" s="62"/>
      <c r="LXZ68" s="62"/>
      <c r="LYA68" s="62"/>
      <c r="LYB68" s="62"/>
      <c r="LYC68" s="62"/>
      <c r="LYD68" s="62"/>
      <c r="LYE68" s="62"/>
      <c r="LYF68" s="62"/>
      <c r="LYG68" s="62"/>
      <c r="LYH68" s="62"/>
      <c r="LYI68" s="62"/>
      <c r="LYJ68" s="62"/>
      <c r="LYK68" s="62"/>
      <c r="LYL68" s="62"/>
      <c r="LYM68" s="62"/>
      <c r="LYN68" s="62"/>
      <c r="LYO68" s="62"/>
      <c r="LYP68" s="62"/>
      <c r="LYQ68" s="62"/>
      <c r="LYR68" s="62"/>
      <c r="LYS68" s="62"/>
      <c r="LYT68" s="62"/>
      <c r="LYU68" s="62"/>
      <c r="LYV68" s="62"/>
      <c r="LYW68" s="62"/>
      <c r="LYX68" s="62"/>
      <c r="LYY68" s="62"/>
      <c r="LYZ68" s="62"/>
      <c r="LZA68" s="62"/>
      <c r="LZB68" s="62"/>
      <c r="LZC68" s="62"/>
      <c r="LZD68" s="62"/>
      <c r="LZE68" s="62"/>
      <c r="LZF68" s="62"/>
      <c r="LZG68" s="62"/>
      <c r="LZH68" s="62"/>
      <c r="LZI68" s="62"/>
      <c r="LZJ68" s="62"/>
      <c r="LZK68" s="62"/>
      <c r="LZL68" s="62"/>
      <c r="LZM68" s="62"/>
      <c r="LZN68" s="62"/>
      <c r="LZO68" s="62"/>
      <c r="LZP68" s="62"/>
      <c r="LZQ68" s="62"/>
      <c r="LZR68" s="62"/>
      <c r="LZS68" s="62"/>
      <c r="LZT68" s="62"/>
      <c r="LZU68" s="62"/>
      <c r="LZV68" s="62"/>
      <c r="LZW68" s="62"/>
      <c r="LZX68" s="62"/>
      <c r="LZY68" s="62"/>
      <c r="LZZ68" s="62"/>
      <c r="MAA68" s="62"/>
      <c r="MAB68" s="62"/>
      <c r="MAC68" s="62"/>
      <c r="MAD68" s="62"/>
      <c r="MAE68" s="62"/>
      <c r="MAF68" s="62"/>
      <c r="MAG68" s="62"/>
      <c r="MAH68" s="62"/>
      <c r="MAI68" s="62"/>
      <c r="MAJ68" s="62"/>
      <c r="MAK68" s="62"/>
      <c r="MAL68" s="62"/>
      <c r="MAM68" s="62"/>
      <c r="MAN68" s="62"/>
      <c r="MAO68" s="62"/>
      <c r="MAP68" s="62"/>
      <c r="MAQ68" s="62"/>
      <c r="MAR68" s="62"/>
      <c r="MAS68" s="62"/>
      <c r="MAT68" s="62"/>
      <c r="MAU68" s="62"/>
      <c r="MAV68" s="62"/>
      <c r="MAW68" s="62"/>
      <c r="MAX68" s="62"/>
      <c r="MAY68" s="62"/>
      <c r="MAZ68" s="62"/>
      <c r="MBA68" s="62"/>
      <c r="MBB68" s="62"/>
      <c r="MBC68" s="62"/>
      <c r="MBD68" s="62"/>
      <c r="MBE68" s="62"/>
      <c r="MBF68" s="62"/>
      <c r="MBG68" s="62"/>
      <c r="MBH68" s="62"/>
      <c r="MBI68" s="62"/>
      <c r="MBJ68" s="62"/>
      <c r="MBK68" s="62"/>
      <c r="MBL68" s="62"/>
      <c r="MBM68" s="62"/>
      <c r="MBN68" s="62"/>
      <c r="MBO68" s="62"/>
      <c r="MBP68" s="62"/>
      <c r="MBQ68" s="62"/>
      <c r="MBR68" s="62"/>
      <c r="MBS68" s="62"/>
      <c r="MBT68" s="62"/>
      <c r="MBU68" s="62"/>
      <c r="MBV68" s="62"/>
      <c r="MBW68" s="62"/>
      <c r="MBX68" s="62"/>
      <c r="MBY68" s="62"/>
      <c r="MBZ68" s="62"/>
      <c r="MCA68" s="62"/>
      <c r="MCB68" s="62"/>
      <c r="MCC68" s="62"/>
      <c r="MCD68" s="62"/>
      <c r="MCE68" s="62"/>
      <c r="MCF68" s="62"/>
      <c r="MCG68" s="62"/>
      <c r="MCH68" s="62"/>
      <c r="MCI68" s="62"/>
      <c r="MCJ68" s="62"/>
      <c r="MCK68" s="62"/>
      <c r="MCL68" s="62"/>
      <c r="MCM68" s="62"/>
      <c r="MCN68" s="62"/>
      <c r="MCO68" s="62"/>
      <c r="MCP68" s="62"/>
      <c r="MCQ68" s="62"/>
      <c r="MCR68" s="62"/>
      <c r="MCS68" s="62"/>
      <c r="MCT68" s="62"/>
      <c r="MCU68" s="62"/>
      <c r="MCV68" s="62"/>
      <c r="MCW68" s="62"/>
      <c r="MCX68" s="62"/>
      <c r="MCY68" s="62"/>
      <c r="MCZ68" s="62"/>
      <c r="MDA68" s="62"/>
      <c r="MDB68" s="62"/>
      <c r="MDC68" s="62"/>
      <c r="MDD68" s="62"/>
      <c r="MDE68" s="62"/>
      <c r="MDF68" s="62"/>
      <c r="MDG68" s="62"/>
      <c r="MDH68" s="62"/>
      <c r="MDI68" s="62"/>
      <c r="MDJ68" s="62"/>
      <c r="MDK68" s="62"/>
      <c r="MDL68" s="62"/>
      <c r="MDM68" s="62"/>
      <c r="MDN68" s="62"/>
      <c r="MDO68" s="62"/>
      <c r="MDP68" s="62"/>
      <c r="MDQ68" s="62"/>
      <c r="MDR68" s="62"/>
      <c r="MDS68" s="62"/>
      <c r="MDT68" s="62"/>
      <c r="MDU68" s="62"/>
      <c r="MDV68" s="62"/>
      <c r="MDW68" s="62"/>
      <c r="MDX68" s="62"/>
      <c r="MDY68" s="62"/>
      <c r="MDZ68" s="62"/>
      <c r="MEA68" s="62"/>
      <c r="MEB68" s="62"/>
      <c r="MEC68" s="62"/>
      <c r="MED68" s="62"/>
      <c r="MEE68" s="62"/>
      <c r="MEF68" s="62"/>
      <c r="MEG68" s="62"/>
      <c r="MEH68" s="62"/>
      <c r="MEI68" s="62"/>
      <c r="MEJ68" s="62"/>
      <c r="MEK68" s="62"/>
      <c r="MEL68" s="62"/>
      <c r="MEM68" s="62"/>
      <c r="MEN68" s="62"/>
      <c r="MEO68" s="62"/>
      <c r="MEP68" s="62"/>
      <c r="MEQ68" s="62"/>
      <c r="MER68" s="62"/>
      <c r="MES68" s="62"/>
      <c r="MET68" s="62"/>
      <c r="MEU68" s="62"/>
      <c r="MEV68" s="62"/>
      <c r="MEW68" s="62"/>
      <c r="MEX68" s="62"/>
      <c r="MEY68" s="62"/>
      <c r="MEZ68" s="62"/>
      <c r="MFA68" s="62"/>
      <c r="MFB68" s="62"/>
      <c r="MFC68" s="62"/>
      <c r="MFD68" s="62"/>
      <c r="MFE68" s="62"/>
      <c r="MFF68" s="62"/>
      <c r="MFG68" s="62"/>
      <c r="MFH68" s="62"/>
      <c r="MFI68" s="62"/>
      <c r="MFJ68" s="62"/>
      <c r="MFK68" s="62"/>
      <c r="MFL68" s="62"/>
      <c r="MFM68" s="62"/>
      <c r="MFN68" s="62"/>
      <c r="MFO68" s="62"/>
      <c r="MFP68" s="62"/>
      <c r="MFQ68" s="62"/>
      <c r="MFR68" s="62"/>
      <c r="MFS68" s="62"/>
      <c r="MFT68" s="62"/>
      <c r="MFU68" s="62"/>
      <c r="MFV68" s="62"/>
      <c r="MFW68" s="62"/>
      <c r="MFX68" s="62"/>
      <c r="MFY68" s="62"/>
      <c r="MFZ68" s="62"/>
      <c r="MGA68" s="62"/>
      <c r="MGB68" s="62"/>
      <c r="MGC68" s="62"/>
      <c r="MGD68" s="62"/>
      <c r="MGE68" s="62"/>
      <c r="MGF68" s="62"/>
      <c r="MGG68" s="62"/>
      <c r="MGH68" s="62"/>
      <c r="MGI68" s="62"/>
      <c r="MGJ68" s="62"/>
      <c r="MGK68" s="62"/>
      <c r="MGL68" s="62"/>
      <c r="MGM68" s="62"/>
      <c r="MGN68" s="62"/>
      <c r="MGO68" s="62"/>
      <c r="MGP68" s="62"/>
      <c r="MGQ68" s="62"/>
      <c r="MGR68" s="62"/>
      <c r="MGS68" s="62"/>
      <c r="MGT68" s="62"/>
      <c r="MGU68" s="62"/>
      <c r="MGV68" s="62"/>
      <c r="MGW68" s="62"/>
      <c r="MGX68" s="62"/>
      <c r="MGY68" s="62"/>
      <c r="MGZ68" s="62"/>
      <c r="MHA68" s="62"/>
      <c r="MHB68" s="62"/>
      <c r="MHC68" s="62"/>
      <c r="MHD68" s="62"/>
      <c r="MHE68" s="62"/>
      <c r="MHF68" s="62"/>
      <c r="MHG68" s="62"/>
      <c r="MHH68" s="62"/>
      <c r="MHI68" s="62"/>
      <c r="MHJ68" s="62"/>
      <c r="MHK68" s="62"/>
      <c r="MHL68" s="62"/>
      <c r="MHM68" s="62"/>
      <c r="MHN68" s="62"/>
      <c r="MHO68" s="62"/>
      <c r="MHP68" s="62"/>
      <c r="MHQ68" s="62"/>
      <c r="MHR68" s="62"/>
      <c r="MHS68" s="62"/>
      <c r="MHT68" s="62"/>
      <c r="MHU68" s="62"/>
      <c r="MHV68" s="62"/>
      <c r="MHW68" s="62"/>
      <c r="MHX68" s="62"/>
      <c r="MHY68" s="62"/>
      <c r="MHZ68" s="62"/>
      <c r="MIA68" s="62"/>
      <c r="MIB68" s="62"/>
      <c r="MIC68" s="62"/>
      <c r="MID68" s="62"/>
      <c r="MIE68" s="62"/>
      <c r="MIF68" s="62"/>
      <c r="MIG68" s="62"/>
      <c r="MIH68" s="62"/>
      <c r="MII68" s="62"/>
      <c r="MIJ68" s="62"/>
      <c r="MIK68" s="62"/>
      <c r="MIL68" s="62"/>
      <c r="MIM68" s="62"/>
      <c r="MIN68" s="62"/>
      <c r="MIO68" s="62"/>
      <c r="MIP68" s="62"/>
      <c r="MIQ68" s="62"/>
      <c r="MIR68" s="62"/>
      <c r="MIS68" s="62"/>
      <c r="MIT68" s="62"/>
      <c r="MIU68" s="62"/>
      <c r="MIV68" s="62"/>
      <c r="MIW68" s="62"/>
      <c r="MIX68" s="62"/>
      <c r="MIY68" s="62"/>
      <c r="MIZ68" s="62"/>
      <c r="MJA68" s="62"/>
      <c r="MJB68" s="62"/>
      <c r="MJC68" s="62"/>
      <c r="MJD68" s="62"/>
      <c r="MJE68" s="62"/>
      <c r="MJF68" s="62"/>
      <c r="MJG68" s="62"/>
      <c r="MJH68" s="62"/>
      <c r="MJI68" s="62"/>
      <c r="MJJ68" s="62"/>
      <c r="MJK68" s="62"/>
      <c r="MJL68" s="62"/>
      <c r="MJM68" s="62"/>
      <c r="MJN68" s="62"/>
      <c r="MJO68" s="62"/>
      <c r="MJP68" s="62"/>
      <c r="MJQ68" s="62"/>
      <c r="MJR68" s="62"/>
      <c r="MJS68" s="62"/>
      <c r="MJT68" s="62"/>
      <c r="MJU68" s="62"/>
      <c r="MJV68" s="62"/>
      <c r="MJW68" s="62"/>
      <c r="MJX68" s="62"/>
      <c r="MJY68" s="62"/>
      <c r="MJZ68" s="62"/>
      <c r="MKA68" s="62"/>
      <c r="MKB68" s="62"/>
      <c r="MKC68" s="62"/>
      <c r="MKD68" s="62"/>
      <c r="MKE68" s="62"/>
      <c r="MKF68" s="62"/>
      <c r="MKG68" s="62"/>
      <c r="MKH68" s="62"/>
      <c r="MKI68" s="62"/>
      <c r="MKJ68" s="62"/>
      <c r="MKK68" s="62"/>
      <c r="MKL68" s="62"/>
      <c r="MKM68" s="62"/>
      <c r="MKN68" s="62"/>
      <c r="MKO68" s="62"/>
      <c r="MKP68" s="62"/>
      <c r="MKQ68" s="62"/>
      <c r="MKR68" s="62"/>
      <c r="MKS68" s="62"/>
      <c r="MKT68" s="62"/>
      <c r="MKU68" s="62"/>
      <c r="MKV68" s="62"/>
      <c r="MKW68" s="62"/>
      <c r="MKX68" s="62"/>
      <c r="MKY68" s="62"/>
      <c r="MKZ68" s="62"/>
      <c r="MLA68" s="62"/>
      <c r="MLB68" s="62"/>
      <c r="MLC68" s="62"/>
      <c r="MLD68" s="62"/>
      <c r="MLE68" s="62"/>
      <c r="MLF68" s="62"/>
      <c r="MLG68" s="62"/>
      <c r="MLH68" s="62"/>
      <c r="MLI68" s="62"/>
      <c r="MLJ68" s="62"/>
      <c r="MLK68" s="62"/>
      <c r="MLL68" s="62"/>
      <c r="MLM68" s="62"/>
      <c r="MLN68" s="62"/>
      <c r="MLO68" s="62"/>
      <c r="MLP68" s="62"/>
      <c r="MLQ68" s="62"/>
      <c r="MLR68" s="62"/>
      <c r="MLS68" s="62"/>
      <c r="MLT68" s="62"/>
      <c r="MLU68" s="62"/>
      <c r="MLV68" s="62"/>
      <c r="MLW68" s="62"/>
      <c r="MLX68" s="62"/>
      <c r="MLY68" s="62"/>
      <c r="MLZ68" s="62"/>
      <c r="MMA68" s="62"/>
      <c r="MMB68" s="62"/>
      <c r="MMC68" s="62"/>
      <c r="MMD68" s="62"/>
      <c r="MME68" s="62"/>
      <c r="MMF68" s="62"/>
      <c r="MMG68" s="62"/>
      <c r="MMH68" s="62"/>
      <c r="MMI68" s="62"/>
      <c r="MMJ68" s="62"/>
      <c r="MMK68" s="62"/>
      <c r="MML68" s="62"/>
      <c r="MMM68" s="62"/>
      <c r="MMN68" s="62"/>
      <c r="MMO68" s="62"/>
      <c r="MMP68" s="62"/>
      <c r="MMQ68" s="62"/>
      <c r="MMR68" s="62"/>
      <c r="MMS68" s="62"/>
      <c r="MMT68" s="62"/>
      <c r="MMU68" s="62"/>
      <c r="MMV68" s="62"/>
      <c r="MMW68" s="62"/>
      <c r="MMX68" s="62"/>
      <c r="MMY68" s="62"/>
      <c r="MMZ68" s="62"/>
      <c r="MNA68" s="62"/>
      <c r="MNB68" s="62"/>
      <c r="MNC68" s="62"/>
      <c r="MND68" s="62"/>
      <c r="MNE68" s="62"/>
      <c r="MNF68" s="62"/>
      <c r="MNG68" s="62"/>
      <c r="MNH68" s="62"/>
      <c r="MNI68" s="62"/>
      <c r="MNJ68" s="62"/>
      <c r="MNK68" s="62"/>
      <c r="MNL68" s="62"/>
      <c r="MNM68" s="62"/>
      <c r="MNN68" s="62"/>
      <c r="MNO68" s="62"/>
      <c r="MNP68" s="62"/>
      <c r="MNQ68" s="62"/>
      <c r="MNR68" s="62"/>
      <c r="MNS68" s="62"/>
      <c r="MNT68" s="62"/>
      <c r="MNU68" s="62"/>
      <c r="MNV68" s="62"/>
      <c r="MNW68" s="62"/>
      <c r="MNX68" s="62"/>
      <c r="MNY68" s="62"/>
      <c r="MNZ68" s="62"/>
      <c r="MOA68" s="62"/>
      <c r="MOB68" s="62"/>
      <c r="MOC68" s="62"/>
      <c r="MOD68" s="62"/>
      <c r="MOE68" s="62"/>
      <c r="MOF68" s="62"/>
      <c r="MOG68" s="62"/>
      <c r="MOH68" s="62"/>
      <c r="MOI68" s="62"/>
      <c r="MOJ68" s="62"/>
      <c r="MOK68" s="62"/>
      <c r="MOL68" s="62"/>
      <c r="MOM68" s="62"/>
      <c r="MON68" s="62"/>
      <c r="MOO68" s="62"/>
      <c r="MOP68" s="62"/>
      <c r="MOQ68" s="62"/>
      <c r="MOR68" s="62"/>
      <c r="MOS68" s="62"/>
      <c r="MOT68" s="62"/>
      <c r="MOU68" s="62"/>
      <c r="MOV68" s="62"/>
      <c r="MOW68" s="62"/>
      <c r="MOX68" s="62"/>
      <c r="MOY68" s="62"/>
      <c r="MOZ68" s="62"/>
      <c r="MPA68" s="62"/>
      <c r="MPB68" s="62"/>
      <c r="MPC68" s="62"/>
      <c r="MPD68" s="62"/>
      <c r="MPE68" s="62"/>
      <c r="MPF68" s="62"/>
      <c r="MPG68" s="62"/>
      <c r="MPH68" s="62"/>
      <c r="MPI68" s="62"/>
      <c r="MPJ68" s="62"/>
      <c r="MPK68" s="62"/>
      <c r="MPL68" s="62"/>
      <c r="MPM68" s="62"/>
      <c r="MPN68" s="62"/>
      <c r="MPO68" s="62"/>
      <c r="MPP68" s="62"/>
      <c r="MPQ68" s="62"/>
      <c r="MPR68" s="62"/>
      <c r="MPS68" s="62"/>
      <c r="MPT68" s="62"/>
      <c r="MPU68" s="62"/>
      <c r="MPV68" s="62"/>
      <c r="MPW68" s="62"/>
      <c r="MPX68" s="62"/>
      <c r="MPY68" s="62"/>
      <c r="MPZ68" s="62"/>
      <c r="MQA68" s="62"/>
      <c r="MQB68" s="62"/>
      <c r="MQC68" s="62"/>
      <c r="MQD68" s="62"/>
      <c r="MQE68" s="62"/>
      <c r="MQF68" s="62"/>
      <c r="MQG68" s="62"/>
      <c r="MQH68" s="62"/>
      <c r="MQI68" s="62"/>
      <c r="MQJ68" s="62"/>
      <c r="MQK68" s="62"/>
      <c r="MQL68" s="62"/>
      <c r="MQM68" s="62"/>
      <c r="MQN68" s="62"/>
      <c r="MQO68" s="62"/>
      <c r="MQP68" s="62"/>
      <c r="MQQ68" s="62"/>
      <c r="MQR68" s="62"/>
      <c r="MQS68" s="62"/>
      <c r="MQT68" s="62"/>
      <c r="MQU68" s="62"/>
      <c r="MQV68" s="62"/>
      <c r="MQW68" s="62"/>
      <c r="MQX68" s="62"/>
      <c r="MQY68" s="62"/>
      <c r="MQZ68" s="62"/>
      <c r="MRA68" s="62"/>
      <c r="MRB68" s="62"/>
      <c r="MRC68" s="62"/>
      <c r="MRD68" s="62"/>
      <c r="MRE68" s="62"/>
      <c r="MRF68" s="62"/>
      <c r="MRG68" s="62"/>
      <c r="MRH68" s="62"/>
      <c r="MRI68" s="62"/>
      <c r="MRJ68" s="62"/>
      <c r="MRK68" s="62"/>
      <c r="MRL68" s="62"/>
      <c r="MRM68" s="62"/>
      <c r="MRN68" s="62"/>
      <c r="MRO68" s="62"/>
      <c r="MRP68" s="62"/>
      <c r="MRQ68" s="62"/>
      <c r="MRR68" s="62"/>
      <c r="MRS68" s="62"/>
      <c r="MRT68" s="62"/>
      <c r="MRU68" s="62"/>
      <c r="MRV68" s="62"/>
      <c r="MRW68" s="62"/>
      <c r="MRX68" s="62"/>
      <c r="MRY68" s="62"/>
      <c r="MRZ68" s="62"/>
      <c r="MSA68" s="62"/>
      <c r="MSB68" s="62"/>
      <c r="MSC68" s="62"/>
      <c r="MSD68" s="62"/>
      <c r="MSE68" s="62"/>
      <c r="MSF68" s="62"/>
      <c r="MSG68" s="62"/>
      <c r="MSH68" s="62"/>
      <c r="MSI68" s="62"/>
      <c r="MSJ68" s="62"/>
      <c r="MSK68" s="62"/>
      <c r="MSL68" s="62"/>
      <c r="MSM68" s="62"/>
      <c r="MSN68" s="62"/>
      <c r="MSO68" s="62"/>
      <c r="MSP68" s="62"/>
      <c r="MSQ68" s="62"/>
      <c r="MSR68" s="62"/>
      <c r="MSS68" s="62"/>
      <c r="MST68" s="62"/>
      <c r="MSU68" s="62"/>
      <c r="MSV68" s="62"/>
      <c r="MSW68" s="62"/>
      <c r="MSX68" s="62"/>
      <c r="MSY68" s="62"/>
      <c r="MSZ68" s="62"/>
      <c r="MTA68" s="62"/>
      <c r="MTB68" s="62"/>
      <c r="MTC68" s="62"/>
      <c r="MTD68" s="62"/>
      <c r="MTE68" s="62"/>
      <c r="MTF68" s="62"/>
      <c r="MTG68" s="62"/>
      <c r="MTH68" s="62"/>
      <c r="MTI68" s="62"/>
      <c r="MTJ68" s="62"/>
      <c r="MTK68" s="62"/>
      <c r="MTL68" s="62"/>
      <c r="MTM68" s="62"/>
      <c r="MTN68" s="62"/>
      <c r="MTO68" s="62"/>
      <c r="MTP68" s="62"/>
      <c r="MTQ68" s="62"/>
      <c r="MTR68" s="62"/>
      <c r="MTS68" s="62"/>
      <c r="MTT68" s="62"/>
      <c r="MTU68" s="62"/>
      <c r="MTV68" s="62"/>
      <c r="MTW68" s="62"/>
      <c r="MTX68" s="62"/>
      <c r="MTY68" s="62"/>
      <c r="MTZ68" s="62"/>
      <c r="MUA68" s="62"/>
      <c r="MUB68" s="62"/>
      <c r="MUC68" s="62"/>
      <c r="MUD68" s="62"/>
      <c r="MUE68" s="62"/>
      <c r="MUF68" s="62"/>
      <c r="MUG68" s="62"/>
      <c r="MUH68" s="62"/>
      <c r="MUI68" s="62"/>
      <c r="MUJ68" s="62"/>
      <c r="MUK68" s="62"/>
      <c r="MUL68" s="62"/>
      <c r="MUM68" s="62"/>
      <c r="MUN68" s="62"/>
      <c r="MUO68" s="62"/>
      <c r="MUP68" s="62"/>
      <c r="MUQ68" s="62"/>
      <c r="MUR68" s="62"/>
      <c r="MUS68" s="62"/>
      <c r="MUT68" s="62"/>
      <c r="MUU68" s="62"/>
      <c r="MUV68" s="62"/>
      <c r="MUW68" s="62"/>
      <c r="MUX68" s="62"/>
      <c r="MUY68" s="62"/>
      <c r="MUZ68" s="62"/>
      <c r="MVA68" s="62"/>
      <c r="MVB68" s="62"/>
      <c r="MVC68" s="62"/>
      <c r="MVD68" s="62"/>
      <c r="MVE68" s="62"/>
      <c r="MVF68" s="62"/>
      <c r="MVG68" s="62"/>
      <c r="MVH68" s="62"/>
      <c r="MVI68" s="62"/>
      <c r="MVJ68" s="62"/>
      <c r="MVK68" s="62"/>
      <c r="MVL68" s="62"/>
      <c r="MVM68" s="62"/>
      <c r="MVN68" s="62"/>
      <c r="MVO68" s="62"/>
      <c r="MVP68" s="62"/>
      <c r="MVQ68" s="62"/>
      <c r="MVR68" s="62"/>
      <c r="MVS68" s="62"/>
      <c r="MVT68" s="62"/>
      <c r="MVU68" s="62"/>
      <c r="MVV68" s="62"/>
      <c r="MVW68" s="62"/>
      <c r="MVX68" s="62"/>
      <c r="MVY68" s="62"/>
      <c r="MVZ68" s="62"/>
      <c r="MWA68" s="62"/>
      <c r="MWB68" s="62"/>
      <c r="MWC68" s="62"/>
      <c r="MWD68" s="62"/>
      <c r="MWE68" s="62"/>
      <c r="MWF68" s="62"/>
      <c r="MWG68" s="62"/>
      <c r="MWH68" s="62"/>
      <c r="MWI68" s="62"/>
      <c r="MWJ68" s="62"/>
      <c r="MWK68" s="62"/>
      <c r="MWL68" s="62"/>
      <c r="MWM68" s="62"/>
      <c r="MWN68" s="62"/>
      <c r="MWO68" s="62"/>
      <c r="MWP68" s="62"/>
      <c r="MWQ68" s="62"/>
      <c r="MWR68" s="62"/>
      <c r="MWS68" s="62"/>
      <c r="MWT68" s="62"/>
      <c r="MWU68" s="62"/>
      <c r="MWV68" s="62"/>
      <c r="MWW68" s="62"/>
      <c r="MWX68" s="62"/>
      <c r="MWY68" s="62"/>
      <c r="MWZ68" s="62"/>
      <c r="MXA68" s="62"/>
      <c r="MXB68" s="62"/>
      <c r="MXC68" s="62"/>
      <c r="MXD68" s="62"/>
      <c r="MXE68" s="62"/>
      <c r="MXF68" s="62"/>
      <c r="MXG68" s="62"/>
      <c r="MXH68" s="62"/>
      <c r="MXI68" s="62"/>
      <c r="MXJ68" s="62"/>
      <c r="MXK68" s="62"/>
      <c r="MXL68" s="62"/>
      <c r="MXM68" s="62"/>
      <c r="MXN68" s="62"/>
      <c r="MXO68" s="62"/>
      <c r="MXP68" s="62"/>
      <c r="MXQ68" s="62"/>
      <c r="MXR68" s="62"/>
      <c r="MXS68" s="62"/>
      <c r="MXT68" s="62"/>
      <c r="MXU68" s="62"/>
      <c r="MXV68" s="62"/>
      <c r="MXW68" s="62"/>
      <c r="MXX68" s="62"/>
      <c r="MXY68" s="62"/>
      <c r="MXZ68" s="62"/>
      <c r="MYA68" s="62"/>
      <c r="MYB68" s="62"/>
      <c r="MYC68" s="62"/>
      <c r="MYD68" s="62"/>
      <c r="MYE68" s="62"/>
      <c r="MYF68" s="62"/>
      <c r="MYG68" s="62"/>
      <c r="MYH68" s="62"/>
      <c r="MYI68" s="62"/>
      <c r="MYJ68" s="62"/>
      <c r="MYK68" s="62"/>
      <c r="MYL68" s="62"/>
      <c r="MYM68" s="62"/>
      <c r="MYN68" s="62"/>
      <c r="MYO68" s="62"/>
      <c r="MYP68" s="62"/>
      <c r="MYQ68" s="62"/>
      <c r="MYR68" s="62"/>
      <c r="MYS68" s="62"/>
      <c r="MYT68" s="62"/>
      <c r="MYU68" s="62"/>
      <c r="MYV68" s="62"/>
      <c r="MYW68" s="62"/>
      <c r="MYX68" s="62"/>
      <c r="MYY68" s="62"/>
      <c r="MYZ68" s="62"/>
      <c r="MZA68" s="62"/>
      <c r="MZB68" s="62"/>
      <c r="MZC68" s="62"/>
      <c r="MZD68" s="62"/>
      <c r="MZE68" s="62"/>
      <c r="MZF68" s="62"/>
      <c r="MZG68" s="62"/>
      <c r="MZH68" s="62"/>
      <c r="MZI68" s="62"/>
      <c r="MZJ68" s="62"/>
      <c r="MZK68" s="62"/>
      <c r="MZL68" s="62"/>
      <c r="MZM68" s="62"/>
      <c r="MZN68" s="62"/>
      <c r="MZO68" s="62"/>
      <c r="MZP68" s="62"/>
      <c r="MZQ68" s="62"/>
      <c r="MZR68" s="62"/>
      <c r="MZS68" s="62"/>
      <c r="MZT68" s="62"/>
      <c r="MZU68" s="62"/>
      <c r="MZV68" s="62"/>
      <c r="MZW68" s="62"/>
      <c r="MZX68" s="62"/>
      <c r="MZY68" s="62"/>
      <c r="MZZ68" s="62"/>
      <c r="NAA68" s="62"/>
      <c r="NAB68" s="62"/>
      <c r="NAC68" s="62"/>
      <c r="NAD68" s="62"/>
      <c r="NAE68" s="62"/>
      <c r="NAF68" s="62"/>
      <c r="NAG68" s="62"/>
      <c r="NAH68" s="62"/>
      <c r="NAI68" s="62"/>
      <c r="NAJ68" s="62"/>
      <c r="NAK68" s="62"/>
      <c r="NAL68" s="62"/>
      <c r="NAM68" s="62"/>
      <c r="NAN68" s="62"/>
      <c r="NAO68" s="62"/>
      <c r="NAP68" s="62"/>
      <c r="NAQ68" s="62"/>
      <c r="NAR68" s="62"/>
      <c r="NAS68" s="62"/>
      <c r="NAT68" s="62"/>
      <c r="NAU68" s="62"/>
      <c r="NAV68" s="62"/>
      <c r="NAW68" s="62"/>
      <c r="NAX68" s="62"/>
      <c r="NAY68" s="62"/>
      <c r="NAZ68" s="62"/>
      <c r="NBA68" s="62"/>
      <c r="NBB68" s="62"/>
      <c r="NBC68" s="62"/>
      <c r="NBD68" s="62"/>
      <c r="NBE68" s="62"/>
      <c r="NBF68" s="62"/>
      <c r="NBG68" s="62"/>
      <c r="NBH68" s="62"/>
      <c r="NBI68" s="62"/>
      <c r="NBJ68" s="62"/>
      <c r="NBK68" s="62"/>
      <c r="NBL68" s="62"/>
      <c r="NBM68" s="62"/>
      <c r="NBN68" s="62"/>
      <c r="NBO68" s="62"/>
      <c r="NBP68" s="62"/>
      <c r="NBQ68" s="62"/>
      <c r="NBR68" s="62"/>
      <c r="NBS68" s="62"/>
      <c r="NBT68" s="62"/>
      <c r="NBU68" s="62"/>
      <c r="NBV68" s="62"/>
      <c r="NBW68" s="62"/>
      <c r="NBX68" s="62"/>
      <c r="NBY68" s="62"/>
      <c r="NBZ68" s="62"/>
      <c r="NCA68" s="62"/>
      <c r="NCB68" s="62"/>
      <c r="NCC68" s="62"/>
      <c r="NCD68" s="62"/>
      <c r="NCE68" s="62"/>
      <c r="NCF68" s="62"/>
      <c r="NCG68" s="62"/>
      <c r="NCH68" s="62"/>
      <c r="NCI68" s="62"/>
      <c r="NCJ68" s="62"/>
      <c r="NCK68" s="62"/>
      <c r="NCL68" s="62"/>
      <c r="NCM68" s="62"/>
      <c r="NCN68" s="62"/>
      <c r="NCO68" s="62"/>
      <c r="NCP68" s="62"/>
      <c r="NCQ68" s="62"/>
      <c r="NCR68" s="62"/>
      <c r="NCS68" s="62"/>
      <c r="NCT68" s="62"/>
      <c r="NCU68" s="62"/>
      <c r="NCV68" s="62"/>
      <c r="NCW68" s="62"/>
      <c r="NCX68" s="62"/>
      <c r="NCY68" s="62"/>
      <c r="NCZ68" s="62"/>
      <c r="NDA68" s="62"/>
      <c r="NDB68" s="62"/>
      <c r="NDC68" s="62"/>
      <c r="NDD68" s="62"/>
      <c r="NDE68" s="62"/>
      <c r="NDF68" s="62"/>
      <c r="NDG68" s="62"/>
      <c r="NDH68" s="62"/>
      <c r="NDI68" s="62"/>
      <c r="NDJ68" s="62"/>
      <c r="NDK68" s="62"/>
      <c r="NDL68" s="62"/>
      <c r="NDM68" s="62"/>
      <c r="NDN68" s="62"/>
      <c r="NDO68" s="62"/>
      <c r="NDP68" s="62"/>
      <c r="NDQ68" s="62"/>
      <c r="NDR68" s="62"/>
      <c r="NDS68" s="62"/>
      <c r="NDT68" s="62"/>
      <c r="NDU68" s="62"/>
      <c r="NDV68" s="62"/>
      <c r="NDW68" s="62"/>
      <c r="NDX68" s="62"/>
      <c r="NDY68" s="62"/>
      <c r="NDZ68" s="62"/>
      <c r="NEA68" s="62"/>
      <c r="NEB68" s="62"/>
      <c r="NEC68" s="62"/>
      <c r="NED68" s="62"/>
      <c r="NEE68" s="62"/>
      <c r="NEF68" s="62"/>
      <c r="NEG68" s="62"/>
      <c r="NEH68" s="62"/>
      <c r="NEI68" s="62"/>
      <c r="NEJ68" s="62"/>
      <c r="NEK68" s="62"/>
      <c r="NEL68" s="62"/>
      <c r="NEM68" s="62"/>
      <c r="NEN68" s="62"/>
      <c r="NEO68" s="62"/>
      <c r="NEP68" s="62"/>
      <c r="NEQ68" s="62"/>
      <c r="NER68" s="62"/>
      <c r="NES68" s="62"/>
      <c r="NET68" s="62"/>
      <c r="NEU68" s="62"/>
      <c r="NEV68" s="62"/>
      <c r="NEW68" s="62"/>
      <c r="NEX68" s="62"/>
      <c r="NEY68" s="62"/>
      <c r="NEZ68" s="62"/>
      <c r="NFA68" s="62"/>
      <c r="NFB68" s="62"/>
      <c r="NFC68" s="62"/>
      <c r="NFD68" s="62"/>
      <c r="NFE68" s="62"/>
      <c r="NFF68" s="62"/>
      <c r="NFG68" s="62"/>
      <c r="NFH68" s="62"/>
      <c r="NFI68" s="62"/>
      <c r="NFJ68" s="62"/>
      <c r="NFK68" s="62"/>
      <c r="NFL68" s="62"/>
      <c r="NFM68" s="62"/>
      <c r="NFN68" s="62"/>
      <c r="NFO68" s="62"/>
      <c r="NFP68" s="62"/>
      <c r="NFQ68" s="62"/>
      <c r="NFR68" s="62"/>
      <c r="NFS68" s="62"/>
      <c r="NFT68" s="62"/>
      <c r="NFU68" s="62"/>
      <c r="NFV68" s="62"/>
      <c r="NFW68" s="62"/>
      <c r="NFX68" s="62"/>
      <c r="NFY68" s="62"/>
      <c r="NFZ68" s="62"/>
      <c r="NGA68" s="62"/>
      <c r="NGB68" s="62"/>
      <c r="NGC68" s="62"/>
      <c r="NGD68" s="62"/>
      <c r="NGE68" s="62"/>
      <c r="NGF68" s="62"/>
      <c r="NGG68" s="62"/>
      <c r="NGH68" s="62"/>
      <c r="NGI68" s="62"/>
      <c r="NGJ68" s="62"/>
      <c r="NGK68" s="62"/>
      <c r="NGL68" s="62"/>
      <c r="NGM68" s="62"/>
      <c r="NGN68" s="62"/>
      <c r="NGO68" s="62"/>
      <c r="NGP68" s="62"/>
      <c r="NGQ68" s="62"/>
      <c r="NGR68" s="62"/>
      <c r="NGS68" s="62"/>
      <c r="NGT68" s="62"/>
      <c r="NGU68" s="62"/>
      <c r="NGV68" s="62"/>
      <c r="NGW68" s="62"/>
      <c r="NGX68" s="62"/>
      <c r="NGY68" s="62"/>
      <c r="NGZ68" s="62"/>
      <c r="NHA68" s="62"/>
      <c r="NHB68" s="62"/>
      <c r="NHC68" s="62"/>
      <c r="NHD68" s="62"/>
      <c r="NHE68" s="62"/>
      <c r="NHF68" s="62"/>
      <c r="NHG68" s="62"/>
      <c r="NHH68" s="62"/>
      <c r="NHI68" s="62"/>
      <c r="NHJ68" s="62"/>
      <c r="NHK68" s="62"/>
      <c r="NHL68" s="62"/>
      <c r="NHM68" s="62"/>
      <c r="NHN68" s="62"/>
      <c r="NHO68" s="62"/>
      <c r="NHP68" s="62"/>
      <c r="NHQ68" s="62"/>
      <c r="NHR68" s="62"/>
      <c r="NHS68" s="62"/>
      <c r="NHT68" s="62"/>
      <c r="NHU68" s="62"/>
      <c r="NHV68" s="62"/>
      <c r="NHW68" s="62"/>
      <c r="NHX68" s="62"/>
      <c r="NHY68" s="62"/>
      <c r="NHZ68" s="62"/>
      <c r="NIA68" s="62"/>
      <c r="NIB68" s="62"/>
      <c r="NIC68" s="62"/>
      <c r="NID68" s="62"/>
      <c r="NIE68" s="62"/>
      <c r="NIF68" s="62"/>
      <c r="NIG68" s="62"/>
      <c r="NIH68" s="62"/>
      <c r="NII68" s="62"/>
      <c r="NIJ68" s="62"/>
      <c r="NIK68" s="62"/>
      <c r="NIL68" s="62"/>
      <c r="NIM68" s="62"/>
      <c r="NIN68" s="62"/>
      <c r="NIO68" s="62"/>
      <c r="NIP68" s="62"/>
      <c r="NIQ68" s="62"/>
      <c r="NIR68" s="62"/>
      <c r="NIS68" s="62"/>
      <c r="NIT68" s="62"/>
      <c r="NIU68" s="62"/>
      <c r="NIV68" s="62"/>
      <c r="NIW68" s="62"/>
      <c r="NIX68" s="62"/>
      <c r="NIY68" s="62"/>
      <c r="NIZ68" s="62"/>
      <c r="NJA68" s="62"/>
      <c r="NJB68" s="62"/>
      <c r="NJC68" s="62"/>
      <c r="NJD68" s="62"/>
      <c r="NJE68" s="62"/>
      <c r="NJF68" s="62"/>
      <c r="NJG68" s="62"/>
      <c r="NJH68" s="62"/>
      <c r="NJI68" s="62"/>
      <c r="NJJ68" s="62"/>
      <c r="NJK68" s="62"/>
      <c r="NJL68" s="62"/>
      <c r="NJM68" s="62"/>
      <c r="NJN68" s="62"/>
      <c r="NJO68" s="62"/>
      <c r="NJP68" s="62"/>
      <c r="NJQ68" s="62"/>
      <c r="NJR68" s="62"/>
      <c r="NJS68" s="62"/>
      <c r="NJT68" s="62"/>
      <c r="NJU68" s="62"/>
      <c r="NJV68" s="62"/>
      <c r="NJW68" s="62"/>
      <c r="NJX68" s="62"/>
      <c r="NJY68" s="62"/>
      <c r="NJZ68" s="62"/>
      <c r="NKA68" s="62"/>
      <c r="NKB68" s="62"/>
      <c r="NKC68" s="62"/>
      <c r="NKD68" s="62"/>
      <c r="NKE68" s="62"/>
      <c r="NKF68" s="62"/>
      <c r="NKG68" s="62"/>
      <c r="NKH68" s="62"/>
      <c r="NKI68" s="62"/>
      <c r="NKJ68" s="62"/>
      <c r="NKK68" s="62"/>
      <c r="NKL68" s="62"/>
      <c r="NKM68" s="62"/>
      <c r="NKN68" s="62"/>
      <c r="NKO68" s="62"/>
      <c r="NKP68" s="62"/>
      <c r="NKQ68" s="62"/>
      <c r="NKR68" s="62"/>
      <c r="NKS68" s="62"/>
      <c r="NKT68" s="62"/>
      <c r="NKU68" s="62"/>
      <c r="NKV68" s="62"/>
      <c r="NKW68" s="62"/>
      <c r="NKX68" s="62"/>
      <c r="NKY68" s="62"/>
      <c r="NKZ68" s="62"/>
      <c r="NLA68" s="62"/>
      <c r="NLB68" s="62"/>
      <c r="NLC68" s="62"/>
      <c r="NLD68" s="62"/>
      <c r="NLE68" s="62"/>
      <c r="NLF68" s="62"/>
      <c r="NLG68" s="62"/>
      <c r="NLH68" s="62"/>
      <c r="NLI68" s="62"/>
      <c r="NLJ68" s="62"/>
      <c r="NLK68" s="62"/>
      <c r="NLL68" s="62"/>
      <c r="NLM68" s="62"/>
      <c r="NLN68" s="62"/>
      <c r="NLO68" s="62"/>
      <c r="NLP68" s="62"/>
      <c r="NLQ68" s="62"/>
      <c r="NLR68" s="62"/>
      <c r="NLS68" s="62"/>
      <c r="NLT68" s="62"/>
      <c r="NLU68" s="62"/>
      <c r="NLV68" s="62"/>
      <c r="NLW68" s="62"/>
      <c r="NLX68" s="62"/>
      <c r="NLY68" s="62"/>
      <c r="NLZ68" s="62"/>
      <c r="NMA68" s="62"/>
      <c r="NMB68" s="62"/>
      <c r="NMC68" s="62"/>
      <c r="NMD68" s="62"/>
      <c r="NME68" s="62"/>
      <c r="NMF68" s="62"/>
      <c r="NMG68" s="62"/>
      <c r="NMH68" s="62"/>
      <c r="NMI68" s="62"/>
      <c r="NMJ68" s="62"/>
      <c r="NMK68" s="62"/>
      <c r="NML68" s="62"/>
      <c r="NMM68" s="62"/>
      <c r="NMN68" s="62"/>
      <c r="NMO68" s="62"/>
      <c r="NMP68" s="62"/>
      <c r="NMQ68" s="62"/>
      <c r="NMR68" s="62"/>
      <c r="NMS68" s="62"/>
      <c r="NMT68" s="62"/>
      <c r="NMU68" s="62"/>
      <c r="NMV68" s="62"/>
      <c r="NMW68" s="62"/>
      <c r="NMX68" s="62"/>
      <c r="NMY68" s="62"/>
      <c r="NMZ68" s="62"/>
      <c r="NNA68" s="62"/>
      <c r="NNB68" s="62"/>
      <c r="NNC68" s="62"/>
      <c r="NND68" s="62"/>
      <c r="NNE68" s="62"/>
      <c r="NNF68" s="62"/>
      <c r="NNG68" s="62"/>
      <c r="NNH68" s="62"/>
      <c r="NNI68" s="62"/>
      <c r="NNJ68" s="62"/>
      <c r="NNK68" s="62"/>
      <c r="NNL68" s="62"/>
      <c r="NNM68" s="62"/>
      <c r="NNN68" s="62"/>
      <c r="NNO68" s="62"/>
      <c r="NNP68" s="62"/>
      <c r="NNQ68" s="62"/>
      <c r="NNR68" s="62"/>
      <c r="NNS68" s="62"/>
      <c r="NNT68" s="62"/>
      <c r="NNU68" s="62"/>
      <c r="NNV68" s="62"/>
      <c r="NNW68" s="62"/>
      <c r="NNX68" s="62"/>
      <c r="NNY68" s="62"/>
      <c r="NNZ68" s="62"/>
      <c r="NOA68" s="62"/>
      <c r="NOB68" s="62"/>
      <c r="NOC68" s="62"/>
      <c r="NOD68" s="62"/>
      <c r="NOE68" s="62"/>
      <c r="NOF68" s="62"/>
      <c r="NOG68" s="62"/>
      <c r="NOH68" s="62"/>
      <c r="NOI68" s="62"/>
      <c r="NOJ68" s="62"/>
      <c r="NOK68" s="62"/>
      <c r="NOL68" s="62"/>
      <c r="NOM68" s="62"/>
      <c r="NON68" s="62"/>
      <c r="NOO68" s="62"/>
      <c r="NOP68" s="62"/>
      <c r="NOQ68" s="62"/>
      <c r="NOR68" s="62"/>
      <c r="NOS68" s="62"/>
      <c r="NOT68" s="62"/>
      <c r="NOU68" s="62"/>
      <c r="NOV68" s="62"/>
      <c r="NOW68" s="62"/>
      <c r="NOX68" s="62"/>
      <c r="NOY68" s="62"/>
      <c r="NOZ68" s="62"/>
      <c r="NPA68" s="62"/>
      <c r="NPB68" s="62"/>
      <c r="NPC68" s="62"/>
      <c r="NPD68" s="62"/>
      <c r="NPE68" s="62"/>
      <c r="NPF68" s="62"/>
      <c r="NPG68" s="62"/>
      <c r="NPH68" s="62"/>
      <c r="NPI68" s="62"/>
      <c r="NPJ68" s="62"/>
      <c r="NPK68" s="62"/>
      <c r="NPL68" s="62"/>
      <c r="NPM68" s="62"/>
      <c r="NPN68" s="62"/>
      <c r="NPO68" s="62"/>
      <c r="NPP68" s="62"/>
      <c r="NPQ68" s="62"/>
      <c r="NPR68" s="62"/>
      <c r="NPS68" s="62"/>
      <c r="NPT68" s="62"/>
      <c r="NPU68" s="62"/>
      <c r="NPV68" s="62"/>
      <c r="NPW68" s="62"/>
      <c r="NPX68" s="62"/>
      <c r="NPY68" s="62"/>
      <c r="NPZ68" s="62"/>
      <c r="NQA68" s="62"/>
      <c r="NQB68" s="62"/>
      <c r="NQC68" s="62"/>
      <c r="NQD68" s="62"/>
      <c r="NQE68" s="62"/>
      <c r="NQF68" s="62"/>
      <c r="NQG68" s="62"/>
      <c r="NQH68" s="62"/>
      <c r="NQI68" s="62"/>
      <c r="NQJ68" s="62"/>
      <c r="NQK68" s="62"/>
      <c r="NQL68" s="62"/>
      <c r="NQM68" s="62"/>
      <c r="NQN68" s="62"/>
      <c r="NQO68" s="62"/>
      <c r="NQP68" s="62"/>
      <c r="NQQ68" s="62"/>
      <c r="NQR68" s="62"/>
      <c r="NQS68" s="62"/>
      <c r="NQT68" s="62"/>
      <c r="NQU68" s="62"/>
      <c r="NQV68" s="62"/>
      <c r="NQW68" s="62"/>
      <c r="NQX68" s="62"/>
      <c r="NQY68" s="62"/>
      <c r="NQZ68" s="62"/>
      <c r="NRA68" s="62"/>
      <c r="NRB68" s="62"/>
      <c r="NRC68" s="62"/>
      <c r="NRD68" s="62"/>
      <c r="NRE68" s="62"/>
      <c r="NRF68" s="62"/>
      <c r="NRG68" s="62"/>
      <c r="NRH68" s="62"/>
      <c r="NRI68" s="62"/>
      <c r="NRJ68" s="62"/>
      <c r="NRK68" s="62"/>
      <c r="NRL68" s="62"/>
      <c r="NRM68" s="62"/>
      <c r="NRN68" s="62"/>
      <c r="NRO68" s="62"/>
      <c r="NRP68" s="62"/>
      <c r="NRQ68" s="62"/>
      <c r="NRR68" s="62"/>
      <c r="NRS68" s="62"/>
      <c r="NRT68" s="62"/>
      <c r="NRU68" s="62"/>
      <c r="NRV68" s="62"/>
      <c r="NRW68" s="62"/>
      <c r="NRX68" s="62"/>
      <c r="NRY68" s="62"/>
      <c r="NRZ68" s="62"/>
      <c r="NSA68" s="62"/>
      <c r="NSB68" s="62"/>
      <c r="NSC68" s="62"/>
      <c r="NSD68" s="62"/>
      <c r="NSE68" s="62"/>
      <c r="NSF68" s="62"/>
      <c r="NSG68" s="62"/>
      <c r="NSH68" s="62"/>
      <c r="NSI68" s="62"/>
      <c r="NSJ68" s="62"/>
      <c r="NSK68" s="62"/>
      <c r="NSL68" s="62"/>
      <c r="NSM68" s="62"/>
      <c r="NSN68" s="62"/>
      <c r="NSO68" s="62"/>
      <c r="NSP68" s="62"/>
      <c r="NSQ68" s="62"/>
      <c r="NSR68" s="62"/>
      <c r="NSS68" s="62"/>
      <c r="NST68" s="62"/>
      <c r="NSU68" s="62"/>
      <c r="NSV68" s="62"/>
      <c r="NSW68" s="62"/>
      <c r="NSX68" s="62"/>
      <c r="NSY68" s="62"/>
      <c r="NSZ68" s="62"/>
      <c r="NTA68" s="62"/>
      <c r="NTB68" s="62"/>
      <c r="NTC68" s="62"/>
      <c r="NTD68" s="62"/>
      <c r="NTE68" s="62"/>
      <c r="NTF68" s="62"/>
      <c r="NTG68" s="62"/>
      <c r="NTH68" s="62"/>
      <c r="NTI68" s="62"/>
      <c r="NTJ68" s="62"/>
      <c r="NTK68" s="62"/>
      <c r="NTL68" s="62"/>
      <c r="NTM68" s="62"/>
      <c r="NTN68" s="62"/>
      <c r="NTO68" s="62"/>
      <c r="NTP68" s="62"/>
      <c r="NTQ68" s="62"/>
      <c r="NTR68" s="62"/>
      <c r="NTS68" s="62"/>
      <c r="NTT68" s="62"/>
      <c r="NTU68" s="62"/>
      <c r="NTV68" s="62"/>
      <c r="NTW68" s="62"/>
      <c r="NTX68" s="62"/>
      <c r="NTY68" s="62"/>
      <c r="NTZ68" s="62"/>
      <c r="NUA68" s="62"/>
      <c r="NUB68" s="62"/>
      <c r="NUC68" s="62"/>
      <c r="NUD68" s="62"/>
      <c r="NUE68" s="62"/>
      <c r="NUF68" s="62"/>
      <c r="NUG68" s="62"/>
      <c r="NUH68" s="62"/>
      <c r="NUI68" s="62"/>
      <c r="NUJ68" s="62"/>
      <c r="NUK68" s="62"/>
      <c r="NUL68" s="62"/>
      <c r="NUM68" s="62"/>
      <c r="NUN68" s="62"/>
      <c r="NUO68" s="62"/>
      <c r="NUP68" s="62"/>
      <c r="NUQ68" s="62"/>
      <c r="NUR68" s="62"/>
      <c r="NUS68" s="62"/>
      <c r="NUT68" s="62"/>
      <c r="NUU68" s="62"/>
      <c r="NUV68" s="62"/>
      <c r="NUW68" s="62"/>
      <c r="NUX68" s="62"/>
      <c r="NUY68" s="62"/>
      <c r="NUZ68" s="62"/>
      <c r="NVA68" s="62"/>
      <c r="NVB68" s="62"/>
      <c r="NVC68" s="62"/>
      <c r="NVD68" s="62"/>
      <c r="NVE68" s="62"/>
      <c r="NVF68" s="62"/>
      <c r="NVG68" s="62"/>
      <c r="NVH68" s="62"/>
      <c r="NVI68" s="62"/>
      <c r="NVJ68" s="62"/>
      <c r="NVK68" s="62"/>
      <c r="NVL68" s="62"/>
      <c r="NVM68" s="62"/>
      <c r="NVN68" s="62"/>
      <c r="NVO68" s="62"/>
      <c r="NVP68" s="62"/>
      <c r="NVQ68" s="62"/>
      <c r="NVR68" s="62"/>
      <c r="NVS68" s="62"/>
      <c r="NVT68" s="62"/>
      <c r="NVU68" s="62"/>
      <c r="NVV68" s="62"/>
      <c r="NVW68" s="62"/>
      <c r="NVX68" s="62"/>
      <c r="NVY68" s="62"/>
      <c r="NVZ68" s="62"/>
      <c r="NWA68" s="62"/>
      <c r="NWB68" s="62"/>
      <c r="NWC68" s="62"/>
      <c r="NWD68" s="62"/>
      <c r="NWE68" s="62"/>
      <c r="NWF68" s="62"/>
      <c r="NWG68" s="62"/>
      <c r="NWH68" s="62"/>
      <c r="NWI68" s="62"/>
      <c r="NWJ68" s="62"/>
      <c r="NWK68" s="62"/>
      <c r="NWL68" s="62"/>
      <c r="NWM68" s="62"/>
      <c r="NWN68" s="62"/>
      <c r="NWO68" s="62"/>
      <c r="NWP68" s="62"/>
      <c r="NWQ68" s="62"/>
      <c r="NWR68" s="62"/>
      <c r="NWS68" s="62"/>
      <c r="NWT68" s="62"/>
      <c r="NWU68" s="62"/>
      <c r="NWV68" s="62"/>
      <c r="NWW68" s="62"/>
      <c r="NWX68" s="62"/>
      <c r="NWY68" s="62"/>
      <c r="NWZ68" s="62"/>
      <c r="NXA68" s="62"/>
      <c r="NXB68" s="62"/>
      <c r="NXC68" s="62"/>
      <c r="NXD68" s="62"/>
      <c r="NXE68" s="62"/>
      <c r="NXF68" s="62"/>
      <c r="NXG68" s="62"/>
      <c r="NXH68" s="62"/>
      <c r="NXI68" s="62"/>
      <c r="NXJ68" s="62"/>
      <c r="NXK68" s="62"/>
      <c r="NXL68" s="62"/>
      <c r="NXM68" s="62"/>
      <c r="NXN68" s="62"/>
      <c r="NXO68" s="62"/>
      <c r="NXP68" s="62"/>
      <c r="NXQ68" s="62"/>
      <c r="NXR68" s="62"/>
      <c r="NXS68" s="62"/>
      <c r="NXT68" s="62"/>
      <c r="NXU68" s="62"/>
      <c r="NXV68" s="62"/>
      <c r="NXW68" s="62"/>
      <c r="NXX68" s="62"/>
      <c r="NXY68" s="62"/>
      <c r="NXZ68" s="62"/>
      <c r="NYA68" s="62"/>
      <c r="NYB68" s="62"/>
      <c r="NYC68" s="62"/>
      <c r="NYD68" s="62"/>
      <c r="NYE68" s="62"/>
      <c r="NYF68" s="62"/>
      <c r="NYG68" s="62"/>
      <c r="NYH68" s="62"/>
      <c r="NYI68" s="62"/>
      <c r="NYJ68" s="62"/>
      <c r="NYK68" s="62"/>
      <c r="NYL68" s="62"/>
      <c r="NYM68" s="62"/>
      <c r="NYN68" s="62"/>
      <c r="NYO68" s="62"/>
      <c r="NYP68" s="62"/>
      <c r="NYQ68" s="62"/>
      <c r="NYR68" s="62"/>
      <c r="NYS68" s="62"/>
      <c r="NYT68" s="62"/>
      <c r="NYU68" s="62"/>
      <c r="NYV68" s="62"/>
      <c r="NYW68" s="62"/>
      <c r="NYX68" s="62"/>
      <c r="NYY68" s="62"/>
      <c r="NYZ68" s="62"/>
      <c r="NZA68" s="62"/>
      <c r="NZB68" s="62"/>
      <c r="NZC68" s="62"/>
      <c r="NZD68" s="62"/>
      <c r="NZE68" s="62"/>
      <c r="NZF68" s="62"/>
      <c r="NZG68" s="62"/>
      <c r="NZH68" s="62"/>
      <c r="NZI68" s="62"/>
      <c r="NZJ68" s="62"/>
      <c r="NZK68" s="62"/>
      <c r="NZL68" s="62"/>
      <c r="NZM68" s="62"/>
      <c r="NZN68" s="62"/>
      <c r="NZO68" s="62"/>
      <c r="NZP68" s="62"/>
      <c r="NZQ68" s="62"/>
      <c r="NZR68" s="62"/>
      <c r="NZS68" s="62"/>
      <c r="NZT68" s="62"/>
      <c r="NZU68" s="62"/>
      <c r="NZV68" s="62"/>
      <c r="NZW68" s="62"/>
      <c r="NZX68" s="62"/>
      <c r="NZY68" s="62"/>
      <c r="NZZ68" s="62"/>
      <c r="OAA68" s="62"/>
      <c r="OAB68" s="62"/>
      <c r="OAC68" s="62"/>
      <c r="OAD68" s="62"/>
      <c r="OAE68" s="62"/>
      <c r="OAF68" s="62"/>
      <c r="OAG68" s="62"/>
      <c r="OAH68" s="62"/>
      <c r="OAI68" s="62"/>
      <c r="OAJ68" s="62"/>
      <c r="OAK68" s="62"/>
      <c r="OAL68" s="62"/>
      <c r="OAM68" s="62"/>
      <c r="OAN68" s="62"/>
      <c r="OAO68" s="62"/>
      <c r="OAP68" s="62"/>
      <c r="OAQ68" s="62"/>
      <c r="OAR68" s="62"/>
      <c r="OAS68" s="62"/>
      <c r="OAT68" s="62"/>
      <c r="OAU68" s="62"/>
      <c r="OAV68" s="62"/>
      <c r="OAW68" s="62"/>
      <c r="OAX68" s="62"/>
      <c r="OAY68" s="62"/>
      <c r="OAZ68" s="62"/>
      <c r="OBA68" s="62"/>
      <c r="OBB68" s="62"/>
      <c r="OBC68" s="62"/>
      <c r="OBD68" s="62"/>
      <c r="OBE68" s="62"/>
      <c r="OBF68" s="62"/>
      <c r="OBG68" s="62"/>
      <c r="OBH68" s="62"/>
      <c r="OBI68" s="62"/>
      <c r="OBJ68" s="62"/>
      <c r="OBK68" s="62"/>
      <c r="OBL68" s="62"/>
      <c r="OBM68" s="62"/>
      <c r="OBN68" s="62"/>
      <c r="OBO68" s="62"/>
      <c r="OBP68" s="62"/>
      <c r="OBQ68" s="62"/>
      <c r="OBR68" s="62"/>
      <c r="OBS68" s="62"/>
      <c r="OBT68" s="62"/>
      <c r="OBU68" s="62"/>
      <c r="OBV68" s="62"/>
      <c r="OBW68" s="62"/>
      <c r="OBX68" s="62"/>
      <c r="OBY68" s="62"/>
      <c r="OBZ68" s="62"/>
      <c r="OCA68" s="62"/>
      <c r="OCB68" s="62"/>
      <c r="OCC68" s="62"/>
      <c r="OCD68" s="62"/>
      <c r="OCE68" s="62"/>
      <c r="OCF68" s="62"/>
      <c r="OCG68" s="62"/>
      <c r="OCH68" s="62"/>
      <c r="OCI68" s="62"/>
      <c r="OCJ68" s="62"/>
      <c r="OCK68" s="62"/>
      <c r="OCL68" s="62"/>
      <c r="OCM68" s="62"/>
      <c r="OCN68" s="62"/>
      <c r="OCO68" s="62"/>
      <c r="OCP68" s="62"/>
      <c r="OCQ68" s="62"/>
      <c r="OCR68" s="62"/>
      <c r="OCS68" s="62"/>
      <c r="OCT68" s="62"/>
      <c r="OCU68" s="62"/>
      <c r="OCV68" s="62"/>
      <c r="OCW68" s="62"/>
      <c r="OCX68" s="62"/>
      <c r="OCY68" s="62"/>
      <c r="OCZ68" s="62"/>
      <c r="ODA68" s="62"/>
      <c r="ODB68" s="62"/>
      <c r="ODC68" s="62"/>
      <c r="ODD68" s="62"/>
      <c r="ODE68" s="62"/>
      <c r="ODF68" s="62"/>
      <c r="ODG68" s="62"/>
      <c r="ODH68" s="62"/>
      <c r="ODI68" s="62"/>
      <c r="ODJ68" s="62"/>
      <c r="ODK68" s="62"/>
      <c r="ODL68" s="62"/>
      <c r="ODM68" s="62"/>
      <c r="ODN68" s="62"/>
      <c r="ODO68" s="62"/>
      <c r="ODP68" s="62"/>
      <c r="ODQ68" s="62"/>
      <c r="ODR68" s="62"/>
      <c r="ODS68" s="62"/>
      <c r="ODT68" s="62"/>
      <c r="ODU68" s="62"/>
      <c r="ODV68" s="62"/>
      <c r="ODW68" s="62"/>
      <c r="ODX68" s="62"/>
      <c r="ODY68" s="62"/>
      <c r="ODZ68" s="62"/>
      <c r="OEA68" s="62"/>
      <c r="OEB68" s="62"/>
      <c r="OEC68" s="62"/>
      <c r="OED68" s="62"/>
      <c r="OEE68" s="62"/>
      <c r="OEF68" s="62"/>
      <c r="OEG68" s="62"/>
      <c r="OEH68" s="62"/>
      <c r="OEI68" s="62"/>
      <c r="OEJ68" s="62"/>
      <c r="OEK68" s="62"/>
      <c r="OEL68" s="62"/>
      <c r="OEM68" s="62"/>
      <c r="OEN68" s="62"/>
      <c r="OEO68" s="62"/>
      <c r="OEP68" s="62"/>
      <c r="OEQ68" s="62"/>
      <c r="OER68" s="62"/>
      <c r="OES68" s="62"/>
      <c r="OET68" s="62"/>
      <c r="OEU68" s="62"/>
      <c r="OEV68" s="62"/>
      <c r="OEW68" s="62"/>
      <c r="OEX68" s="62"/>
      <c r="OEY68" s="62"/>
      <c r="OEZ68" s="62"/>
      <c r="OFA68" s="62"/>
      <c r="OFB68" s="62"/>
      <c r="OFC68" s="62"/>
      <c r="OFD68" s="62"/>
      <c r="OFE68" s="62"/>
      <c r="OFF68" s="62"/>
      <c r="OFG68" s="62"/>
      <c r="OFH68" s="62"/>
      <c r="OFI68" s="62"/>
      <c r="OFJ68" s="62"/>
      <c r="OFK68" s="62"/>
      <c r="OFL68" s="62"/>
      <c r="OFM68" s="62"/>
      <c r="OFN68" s="62"/>
      <c r="OFO68" s="62"/>
      <c r="OFP68" s="62"/>
      <c r="OFQ68" s="62"/>
      <c r="OFR68" s="62"/>
      <c r="OFS68" s="62"/>
      <c r="OFT68" s="62"/>
      <c r="OFU68" s="62"/>
      <c r="OFV68" s="62"/>
      <c r="OFW68" s="62"/>
      <c r="OFX68" s="62"/>
      <c r="OFY68" s="62"/>
      <c r="OFZ68" s="62"/>
      <c r="OGA68" s="62"/>
      <c r="OGB68" s="62"/>
      <c r="OGC68" s="62"/>
      <c r="OGD68" s="62"/>
      <c r="OGE68" s="62"/>
      <c r="OGF68" s="62"/>
      <c r="OGG68" s="62"/>
      <c r="OGH68" s="62"/>
      <c r="OGI68" s="62"/>
      <c r="OGJ68" s="62"/>
      <c r="OGK68" s="62"/>
      <c r="OGL68" s="62"/>
      <c r="OGM68" s="62"/>
      <c r="OGN68" s="62"/>
      <c r="OGO68" s="62"/>
      <c r="OGP68" s="62"/>
      <c r="OGQ68" s="62"/>
      <c r="OGR68" s="62"/>
      <c r="OGS68" s="62"/>
      <c r="OGT68" s="62"/>
      <c r="OGU68" s="62"/>
      <c r="OGV68" s="62"/>
      <c r="OGW68" s="62"/>
      <c r="OGX68" s="62"/>
      <c r="OGY68" s="62"/>
      <c r="OGZ68" s="62"/>
      <c r="OHA68" s="62"/>
      <c r="OHB68" s="62"/>
      <c r="OHC68" s="62"/>
      <c r="OHD68" s="62"/>
      <c r="OHE68" s="62"/>
      <c r="OHF68" s="62"/>
      <c r="OHG68" s="62"/>
      <c r="OHH68" s="62"/>
      <c r="OHI68" s="62"/>
      <c r="OHJ68" s="62"/>
      <c r="OHK68" s="62"/>
      <c r="OHL68" s="62"/>
      <c r="OHM68" s="62"/>
      <c r="OHN68" s="62"/>
      <c r="OHO68" s="62"/>
      <c r="OHP68" s="62"/>
      <c r="OHQ68" s="62"/>
      <c r="OHR68" s="62"/>
      <c r="OHS68" s="62"/>
      <c r="OHT68" s="62"/>
      <c r="OHU68" s="62"/>
      <c r="OHV68" s="62"/>
      <c r="OHW68" s="62"/>
      <c r="OHX68" s="62"/>
      <c r="OHY68" s="62"/>
      <c r="OHZ68" s="62"/>
      <c r="OIA68" s="62"/>
      <c r="OIB68" s="62"/>
      <c r="OIC68" s="62"/>
      <c r="OID68" s="62"/>
      <c r="OIE68" s="62"/>
      <c r="OIF68" s="62"/>
      <c r="OIG68" s="62"/>
      <c r="OIH68" s="62"/>
      <c r="OII68" s="62"/>
      <c r="OIJ68" s="62"/>
      <c r="OIK68" s="62"/>
      <c r="OIL68" s="62"/>
      <c r="OIM68" s="62"/>
      <c r="OIN68" s="62"/>
      <c r="OIO68" s="62"/>
      <c r="OIP68" s="62"/>
      <c r="OIQ68" s="62"/>
      <c r="OIR68" s="62"/>
      <c r="OIS68" s="62"/>
      <c r="OIT68" s="62"/>
      <c r="OIU68" s="62"/>
      <c r="OIV68" s="62"/>
      <c r="OIW68" s="62"/>
      <c r="OIX68" s="62"/>
      <c r="OIY68" s="62"/>
      <c r="OIZ68" s="62"/>
      <c r="OJA68" s="62"/>
      <c r="OJB68" s="62"/>
      <c r="OJC68" s="62"/>
      <c r="OJD68" s="62"/>
      <c r="OJE68" s="62"/>
      <c r="OJF68" s="62"/>
      <c r="OJG68" s="62"/>
      <c r="OJH68" s="62"/>
      <c r="OJI68" s="62"/>
      <c r="OJJ68" s="62"/>
      <c r="OJK68" s="62"/>
      <c r="OJL68" s="62"/>
      <c r="OJM68" s="62"/>
      <c r="OJN68" s="62"/>
      <c r="OJO68" s="62"/>
      <c r="OJP68" s="62"/>
      <c r="OJQ68" s="62"/>
      <c r="OJR68" s="62"/>
      <c r="OJS68" s="62"/>
      <c r="OJT68" s="62"/>
      <c r="OJU68" s="62"/>
      <c r="OJV68" s="62"/>
      <c r="OJW68" s="62"/>
      <c r="OJX68" s="62"/>
      <c r="OJY68" s="62"/>
      <c r="OJZ68" s="62"/>
      <c r="OKA68" s="62"/>
      <c r="OKB68" s="62"/>
      <c r="OKC68" s="62"/>
      <c r="OKD68" s="62"/>
      <c r="OKE68" s="62"/>
      <c r="OKF68" s="62"/>
      <c r="OKG68" s="62"/>
      <c r="OKH68" s="62"/>
      <c r="OKI68" s="62"/>
      <c r="OKJ68" s="62"/>
      <c r="OKK68" s="62"/>
      <c r="OKL68" s="62"/>
      <c r="OKM68" s="62"/>
      <c r="OKN68" s="62"/>
      <c r="OKO68" s="62"/>
      <c r="OKP68" s="62"/>
      <c r="OKQ68" s="62"/>
      <c r="OKR68" s="62"/>
      <c r="OKS68" s="62"/>
      <c r="OKT68" s="62"/>
      <c r="OKU68" s="62"/>
      <c r="OKV68" s="62"/>
      <c r="OKW68" s="62"/>
      <c r="OKX68" s="62"/>
      <c r="OKY68" s="62"/>
      <c r="OKZ68" s="62"/>
      <c r="OLA68" s="62"/>
      <c r="OLB68" s="62"/>
      <c r="OLC68" s="62"/>
      <c r="OLD68" s="62"/>
      <c r="OLE68" s="62"/>
      <c r="OLF68" s="62"/>
      <c r="OLG68" s="62"/>
      <c r="OLH68" s="62"/>
      <c r="OLI68" s="62"/>
      <c r="OLJ68" s="62"/>
      <c r="OLK68" s="62"/>
      <c r="OLL68" s="62"/>
      <c r="OLM68" s="62"/>
      <c r="OLN68" s="62"/>
      <c r="OLO68" s="62"/>
      <c r="OLP68" s="62"/>
      <c r="OLQ68" s="62"/>
      <c r="OLR68" s="62"/>
      <c r="OLS68" s="62"/>
      <c r="OLT68" s="62"/>
      <c r="OLU68" s="62"/>
      <c r="OLV68" s="62"/>
      <c r="OLW68" s="62"/>
      <c r="OLX68" s="62"/>
      <c r="OLY68" s="62"/>
      <c r="OLZ68" s="62"/>
      <c r="OMA68" s="62"/>
      <c r="OMB68" s="62"/>
      <c r="OMC68" s="62"/>
      <c r="OMD68" s="62"/>
      <c r="OME68" s="62"/>
      <c r="OMF68" s="62"/>
      <c r="OMG68" s="62"/>
      <c r="OMH68" s="62"/>
      <c r="OMI68" s="62"/>
      <c r="OMJ68" s="62"/>
      <c r="OMK68" s="62"/>
      <c r="OML68" s="62"/>
      <c r="OMM68" s="62"/>
      <c r="OMN68" s="62"/>
      <c r="OMO68" s="62"/>
      <c r="OMP68" s="62"/>
      <c r="OMQ68" s="62"/>
      <c r="OMR68" s="62"/>
      <c r="OMS68" s="62"/>
      <c r="OMT68" s="62"/>
      <c r="OMU68" s="62"/>
      <c r="OMV68" s="62"/>
      <c r="OMW68" s="62"/>
      <c r="OMX68" s="62"/>
      <c r="OMY68" s="62"/>
      <c r="OMZ68" s="62"/>
      <c r="ONA68" s="62"/>
      <c r="ONB68" s="62"/>
      <c r="ONC68" s="62"/>
      <c r="OND68" s="62"/>
      <c r="ONE68" s="62"/>
      <c r="ONF68" s="62"/>
      <c r="ONG68" s="62"/>
      <c r="ONH68" s="62"/>
      <c r="ONI68" s="62"/>
      <c r="ONJ68" s="62"/>
      <c r="ONK68" s="62"/>
      <c r="ONL68" s="62"/>
      <c r="ONM68" s="62"/>
      <c r="ONN68" s="62"/>
      <c r="ONO68" s="62"/>
      <c r="ONP68" s="62"/>
      <c r="ONQ68" s="62"/>
      <c r="ONR68" s="62"/>
      <c r="ONS68" s="62"/>
      <c r="ONT68" s="62"/>
      <c r="ONU68" s="62"/>
      <c r="ONV68" s="62"/>
      <c r="ONW68" s="62"/>
      <c r="ONX68" s="62"/>
      <c r="ONY68" s="62"/>
      <c r="ONZ68" s="62"/>
      <c r="OOA68" s="62"/>
      <c r="OOB68" s="62"/>
      <c r="OOC68" s="62"/>
      <c r="OOD68" s="62"/>
      <c r="OOE68" s="62"/>
      <c r="OOF68" s="62"/>
      <c r="OOG68" s="62"/>
      <c r="OOH68" s="62"/>
      <c r="OOI68" s="62"/>
      <c r="OOJ68" s="62"/>
      <c r="OOK68" s="62"/>
      <c r="OOL68" s="62"/>
      <c r="OOM68" s="62"/>
      <c r="OON68" s="62"/>
      <c r="OOO68" s="62"/>
      <c r="OOP68" s="62"/>
      <c r="OOQ68" s="62"/>
      <c r="OOR68" s="62"/>
      <c r="OOS68" s="62"/>
      <c r="OOT68" s="62"/>
      <c r="OOU68" s="62"/>
      <c r="OOV68" s="62"/>
      <c r="OOW68" s="62"/>
      <c r="OOX68" s="62"/>
      <c r="OOY68" s="62"/>
      <c r="OOZ68" s="62"/>
      <c r="OPA68" s="62"/>
      <c r="OPB68" s="62"/>
      <c r="OPC68" s="62"/>
      <c r="OPD68" s="62"/>
      <c r="OPE68" s="62"/>
      <c r="OPF68" s="62"/>
      <c r="OPG68" s="62"/>
      <c r="OPH68" s="62"/>
      <c r="OPI68" s="62"/>
      <c r="OPJ68" s="62"/>
      <c r="OPK68" s="62"/>
      <c r="OPL68" s="62"/>
      <c r="OPM68" s="62"/>
      <c r="OPN68" s="62"/>
      <c r="OPO68" s="62"/>
      <c r="OPP68" s="62"/>
      <c r="OPQ68" s="62"/>
      <c r="OPR68" s="62"/>
      <c r="OPS68" s="62"/>
      <c r="OPT68" s="62"/>
      <c r="OPU68" s="62"/>
      <c r="OPV68" s="62"/>
      <c r="OPW68" s="62"/>
      <c r="OPX68" s="62"/>
      <c r="OPY68" s="62"/>
      <c r="OPZ68" s="62"/>
      <c r="OQA68" s="62"/>
      <c r="OQB68" s="62"/>
      <c r="OQC68" s="62"/>
      <c r="OQD68" s="62"/>
      <c r="OQE68" s="62"/>
      <c r="OQF68" s="62"/>
      <c r="OQG68" s="62"/>
      <c r="OQH68" s="62"/>
      <c r="OQI68" s="62"/>
      <c r="OQJ68" s="62"/>
      <c r="OQK68" s="62"/>
      <c r="OQL68" s="62"/>
      <c r="OQM68" s="62"/>
      <c r="OQN68" s="62"/>
      <c r="OQO68" s="62"/>
      <c r="OQP68" s="62"/>
      <c r="OQQ68" s="62"/>
      <c r="OQR68" s="62"/>
      <c r="OQS68" s="62"/>
      <c r="OQT68" s="62"/>
      <c r="OQU68" s="62"/>
      <c r="OQV68" s="62"/>
      <c r="OQW68" s="62"/>
      <c r="OQX68" s="62"/>
      <c r="OQY68" s="62"/>
      <c r="OQZ68" s="62"/>
      <c r="ORA68" s="62"/>
      <c r="ORB68" s="62"/>
      <c r="ORC68" s="62"/>
      <c r="ORD68" s="62"/>
      <c r="ORE68" s="62"/>
      <c r="ORF68" s="62"/>
      <c r="ORG68" s="62"/>
      <c r="ORH68" s="62"/>
      <c r="ORI68" s="62"/>
      <c r="ORJ68" s="62"/>
      <c r="ORK68" s="62"/>
      <c r="ORL68" s="62"/>
      <c r="ORM68" s="62"/>
      <c r="ORN68" s="62"/>
      <c r="ORO68" s="62"/>
      <c r="ORP68" s="62"/>
      <c r="ORQ68" s="62"/>
      <c r="ORR68" s="62"/>
      <c r="ORS68" s="62"/>
      <c r="ORT68" s="62"/>
      <c r="ORU68" s="62"/>
      <c r="ORV68" s="62"/>
      <c r="ORW68" s="62"/>
      <c r="ORX68" s="62"/>
      <c r="ORY68" s="62"/>
      <c r="ORZ68" s="62"/>
      <c r="OSA68" s="62"/>
      <c r="OSB68" s="62"/>
      <c r="OSC68" s="62"/>
      <c r="OSD68" s="62"/>
      <c r="OSE68" s="62"/>
      <c r="OSF68" s="62"/>
      <c r="OSG68" s="62"/>
      <c r="OSH68" s="62"/>
      <c r="OSI68" s="62"/>
      <c r="OSJ68" s="62"/>
      <c r="OSK68" s="62"/>
      <c r="OSL68" s="62"/>
      <c r="OSM68" s="62"/>
      <c r="OSN68" s="62"/>
      <c r="OSO68" s="62"/>
      <c r="OSP68" s="62"/>
      <c r="OSQ68" s="62"/>
      <c r="OSR68" s="62"/>
      <c r="OSS68" s="62"/>
      <c r="OST68" s="62"/>
      <c r="OSU68" s="62"/>
      <c r="OSV68" s="62"/>
      <c r="OSW68" s="62"/>
      <c r="OSX68" s="62"/>
      <c r="OSY68" s="62"/>
      <c r="OSZ68" s="62"/>
      <c r="OTA68" s="62"/>
      <c r="OTB68" s="62"/>
      <c r="OTC68" s="62"/>
      <c r="OTD68" s="62"/>
      <c r="OTE68" s="62"/>
      <c r="OTF68" s="62"/>
      <c r="OTG68" s="62"/>
      <c r="OTH68" s="62"/>
      <c r="OTI68" s="62"/>
      <c r="OTJ68" s="62"/>
      <c r="OTK68" s="62"/>
      <c r="OTL68" s="62"/>
      <c r="OTM68" s="62"/>
      <c r="OTN68" s="62"/>
      <c r="OTO68" s="62"/>
      <c r="OTP68" s="62"/>
      <c r="OTQ68" s="62"/>
      <c r="OTR68" s="62"/>
      <c r="OTS68" s="62"/>
      <c r="OTT68" s="62"/>
      <c r="OTU68" s="62"/>
      <c r="OTV68" s="62"/>
      <c r="OTW68" s="62"/>
      <c r="OTX68" s="62"/>
      <c r="OTY68" s="62"/>
      <c r="OTZ68" s="62"/>
      <c r="OUA68" s="62"/>
      <c r="OUB68" s="62"/>
      <c r="OUC68" s="62"/>
      <c r="OUD68" s="62"/>
      <c r="OUE68" s="62"/>
      <c r="OUF68" s="62"/>
      <c r="OUG68" s="62"/>
      <c r="OUH68" s="62"/>
      <c r="OUI68" s="62"/>
      <c r="OUJ68" s="62"/>
      <c r="OUK68" s="62"/>
      <c r="OUL68" s="62"/>
      <c r="OUM68" s="62"/>
      <c r="OUN68" s="62"/>
      <c r="OUO68" s="62"/>
      <c r="OUP68" s="62"/>
      <c r="OUQ68" s="62"/>
      <c r="OUR68" s="62"/>
      <c r="OUS68" s="62"/>
      <c r="OUT68" s="62"/>
      <c r="OUU68" s="62"/>
      <c r="OUV68" s="62"/>
      <c r="OUW68" s="62"/>
      <c r="OUX68" s="62"/>
      <c r="OUY68" s="62"/>
      <c r="OUZ68" s="62"/>
      <c r="OVA68" s="62"/>
      <c r="OVB68" s="62"/>
      <c r="OVC68" s="62"/>
      <c r="OVD68" s="62"/>
      <c r="OVE68" s="62"/>
      <c r="OVF68" s="62"/>
      <c r="OVG68" s="62"/>
      <c r="OVH68" s="62"/>
      <c r="OVI68" s="62"/>
      <c r="OVJ68" s="62"/>
      <c r="OVK68" s="62"/>
      <c r="OVL68" s="62"/>
      <c r="OVM68" s="62"/>
      <c r="OVN68" s="62"/>
      <c r="OVO68" s="62"/>
      <c r="OVP68" s="62"/>
      <c r="OVQ68" s="62"/>
      <c r="OVR68" s="62"/>
      <c r="OVS68" s="62"/>
      <c r="OVT68" s="62"/>
      <c r="OVU68" s="62"/>
      <c r="OVV68" s="62"/>
      <c r="OVW68" s="62"/>
      <c r="OVX68" s="62"/>
      <c r="OVY68" s="62"/>
      <c r="OVZ68" s="62"/>
      <c r="OWA68" s="62"/>
      <c r="OWB68" s="62"/>
      <c r="OWC68" s="62"/>
      <c r="OWD68" s="62"/>
      <c r="OWE68" s="62"/>
      <c r="OWF68" s="62"/>
      <c r="OWG68" s="62"/>
      <c r="OWH68" s="62"/>
      <c r="OWI68" s="62"/>
      <c r="OWJ68" s="62"/>
      <c r="OWK68" s="62"/>
      <c r="OWL68" s="62"/>
      <c r="OWM68" s="62"/>
      <c r="OWN68" s="62"/>
      <c r="OWO68" s="62"/>
      <c r="OWP68" s="62"/>
      <c r="OWQ68" s="62"/>
      <c r="OWR68" s="62"/>
      <c r="OWS68" s="62"/>
      <c r="OWT68" s="62"/>
      <c r="OWU68" s="62"/>
      <c r="OWV68" s="62"/>
      <c r="OWW68" s="62"/>
      <c r="OWX68" s="62"/>
      <c r="OWY68" s="62"/>
      <c r="OWZ68" s="62"/>
      <c r="OXA68" s="62"/>
      <c r="OXB68" s="62"/>
      <c r="OXC68" s="62"/>
      <c r="OXD68" s="62"/>
      <c r="OXE68" s="62"/>
      <c r="OXF68" s="62"/>
      <c r="OXG68" s="62"/>
      <c r="OXH68" s="62"/>
      <c r="OXI68" s="62"/>
      <c r="OXJ68" s="62"/>
      <c r="OXK68" s="62"/>
      <c r="OXL68" s="62"/>
      <c r="OXM68" s="62"/>
      <c r="OXN68" s="62"/>
      <c r="OXO68" s="62"/>
      <c r="OXP68" s="62"/>
      <c r="OXQ68" s="62"/>
      <c r="OXR68" s="62"/>
      <c r="OXS68" s="62"/>
      <c r="OXT68" s="62"/>
      <c r="OXU68" s="62"/>
      <c r="OXV68" s="62"/>
      <c r="OXW68" s="62"/>
      <c r="OXX68" s="62"/>
      <c r="OXY68" s="62"/>
      <c r="OXZ68" s="62"/>
      <c r="OYA68" s="62"/>
      <c r="OYB68" s="62"/>
      <c r="OYC68" s="62"/>
      <c r="OYD68" s="62"/>
      <c r="OYE68" s="62"/>
      <c r="OYF68" s="62"/>
      <c r="OYG68" s="62"/>
      <c r="OYH68" s="62"/>
      <c r="OYI68" s="62"/>
      <c r="OYJ68" s="62"/>
      <c r="OYK68" s="62"/>
      <c r="OYL68" s="62"/>
      <c r="OYM68" s="62"/>
      <c r="OYN68" s="62"/>
      <c r="OYO68" s="62"/>
      <c r="OYP68" s="62"/>
      <c r="OYQ68" s="62"/>
      <c r="OYR68" s="62"/>
      <c r="OYS68" s="62"/>
      <c r="OYT68" s="62"/>
      <c r="OYU68" s="62"/>
      <c r="OYV68" s="62"/>
      <c r="OYW68" s="62"/>
      <c r="OYX68" s="62"/>
      <c r="OYY68" s="62"/>
      <c r="OYZ68" s="62"/>
      <c r="OZA68" s="62"/>
      <c r="OZB68" s="62"/>
      <c r="OZC68" s="62"/>
      <c r="OZD68" s="62"/>
      <c r="OZE68" s="62"/>
      <c r="OZF68" s="62"/>
      <c r="OZG68" s="62"/>
      <c r="OZH68" s="62"/>
      <c r="OZI68" s="62"/>
      <c r="OZJ68" s="62"/>
      <c r="OZK68" s="62"/>
      <c r="OZL68" s="62"/>
      <c r="OZM68" s="62"/>
      <c r="OZN68" s="62"/>
      <c r="OZO68" s="62"/>
      <c r="OZP68" s="62"/>
      <c r="OZQ68" s="62"/>
      <c r="OZR68" s="62"/>
      <c r="OZS68" s="62"/>
      <c r="OZT68" s="62"/>
      <c r="OZU68" s="62"/>
      <c r="OZV68" s="62"/>
      <c r="OZW68" s="62"/>
      <c r="OZX68" s="62"/>
      <c r="OZY68" s="62"/>
      <c r="OZZ68" s="62"/>
      <c r="PAA68" s="62"/>
      <c r="PAB68" s="62"/>
      <c r="PAC68" s="62"/>
      <c r="PAD68" s="62"/>
      <c r="PAE68" s="62"/>
      <c r="PAF68" s="62"/>
      <c r="PAG68" s="62"/>
      <c r="PAH68" s="62"/>
      <c r="PAI68" s="62"/>
      <c r="PAJ68" s="62"/>
      <c r="PAK68" s="62"/>
      <c r="PAL68" s="62"/>
      <c r="PAM68" s="62"/>
      <c r="PAN68" s="62"/>
      <c r="PAO68" s="62"/>
      <c r="PAP68" s="62"/>
      <c r="PAQ68" s="62"/>
      <c r="PAR68" s="62"/>
      <c r="PAS68" s="62"/>
      <c r="PAT68" s="62"/>
      <c r="PAU68" s="62"/>
      <c r="PAV68" s="62"/>
      <c r="PAW68" s="62"/>
      <c r="PAX68" s="62"/>
      <c r="PAY68" s="62"/>
      <c r="PAZ68" s="62"/>
      <c r="PBA68" s="62"/>
      <c r="PBB68" s="62"/>
      <c r="PBC68" s="62"/>
      <c r="PBD68" s="62"/>
      <c r="PBE68" s="62"/>
      <c r="PBF68" s="62"/>
      <c r="PBG68" s="62"/>
      <c r="PBH68" s="62"/>
      <c r="PBI68" s="62"/>
      <c r="PBJ68" s="62"/>
      <c r="PBK68" s="62"/>
      <c r="PBL68" s="62"/>
      <c r="PBM68" s="62"/>
      <c r="PBN68" s="62"/>
      <c r="PBO68" s="62"/>
      <c r="PBP68" s="62"/>
      <c r="PBQ68" s="62"/>
      <c r="PBR68" s="62"/>
      <c r="PBS68" s="62"/>
      <c r="PBT68" s="62"/>
      <c r="PBU68" s="62"/>
      <c r="PBV68" s="62"/>
      <c r="PBW68" s="62"/>
      <c r="PBX68" s="62"/>
      <c r="PBY68" s="62"/>
      <c r="PBZ68" s="62"/>
      <c r="PCA68" s="62"/>
      <c r="PCB68" s="62"/>
      <c r="PCC68" s="62"/>
      <c r="PCD68" s="62"/>
      <c r="PCE68" s="62"/>
      <c r="PCF68" s="62"/>
      <c r="PCG68" s="62"/>
      <c r="PCH68" s="62"/>
      <c r="PCI68" s="62"/>
      <c r="PCJ68" s="62"/>
      <c r="PCK68" s="62"/>
      <c r="PCL68" s="62"/>
      <c r="PCM68" s="62"/>
      <c r="PCN68" s="62"/>
      <c r="PCO68" s="62"/>
      <c r="PCP68" s="62"/>
      <c r="PCQ68" s="62"/>
      <c r="PCR68" s="62"/>
      <c r="PCS68" s="62"/>
      <c r="PCT68" s="62"/>
      <c r="PCU68" s="62"/>
      <c r="PCV68" s="62"/>
      <c r="PCW68" s="62"/>
      <c r="PCX68" s="62"/>
      <c r="PCY68" s="62"/>
      <c r="PCZ68" s="62"/>
      <c r="PDA68" s="62"/>
      <c r="PDB68" s="62"/>
      <c r="PDC68" s="62"/>
      <c r="PDD68" s="62"/>
      <c r="PDE68" s="62"/>
      <c r="PDF68" s="62"/>
      <c r="PDG68" s="62"/>
      <c r="PDH68" s="62"/>
      <c r="PDI68" s="62"/>
      <c r="PDJ68" s="62"/>
      <c r="PDK68" s="62"/>
      <c r="PDL68" s="62"/>
      <c r="PDM68" s="62"/>
      <c r="PDN68" s="62"/>
      <c r="PDO68" s="62"/>
      <c r="PDP68" s="62"/>
      <c r="PDQ68" s="62"/>
      <c r="PDR68" s="62"/>
      <c r="PDS68" s="62"/>
      <c r="PDT68" s="62"/>
      <c r="PDU68" s="62"/>
      <c r="PDV68" s="62"/>
      <c r="PDW68" s="62"/>
      <c r="PDX68" s="62"/>
      <c r="PDY68" s="62"/>
      <c r="PDZ68" s="62"/>
      <c r="PEA68" s="62"/>
      <c r="PEB68" s="62"/>
      <c r="PEC68" s="62"/>
      <c r="PED68" s="62"/>
      <c r="PEE68" s="62"/>
      <c r="PEF68" s="62"/>
      <c r="PEG68" s="62"/>
      <c r="PEH68" s="62"/>
      <c r="PEI68" s="62"/>
      <c r="PEJ68" s="62"/>
      <c r="PEK68" s="62"/>
      <c r="PEL68" s="62"/>
      <c r="PEM68" s="62"/>
      <c r="PEN68" s="62"/>
      <c r="PEO68" s="62"/>
      <c r="PEP68" s="62"/>
      <c r="PEQ68" s="62"/>
      <c r="PER68" s="62"/>
      <c r="PES68" s="62"/>
      <c r="PET68" s="62"/>
      <c r="PEU68" s="62"/>
      <c r="PEV68" s="62"/>
      <c r="PEW68" s="62"/>
      <c r="PEX68" s="62"/>
      <c r="PEY68" s="62"/>
      <c r="PEZ68" s="62"/>
      <c r="PFA68" s="62"/>
      <c r="PFB68" s="62"/>
      <c r="PFC68" s="62"/>
      <c r="PFD68" s="62"/>
      <c r="PFE68" s="62"/>
      <c r="PFF68" s="62"/>
      <c r="PFG68" s="62"/>
      <c r="PFH68" s="62"/>
      <c r="PFI68" s="62"/>
      <c r="PFJ68" s="62"/>
      <c r="PFK68" s="62"/>
      <c r="PFL68" s="62"/>
      <c r="PFM68" s="62"/>
      <c r="PFN68" s="62"/>
      <c r="PFO68" s="62"/>
      <c r="PFP68" s="62"/>
      <c r="PFQ68" s="62"/>
      <c r="PFR68" s="62"/>
      <c r="PFS68" s="62"/>
      <c r="PFT68" s="62"/>
      <c r="PFU68" s="62"/>
      <c r="PFV68" s="62"/>
      <c r="PFW68" s="62"/>
      <c r="PFX68" s="62"/>
      <c r="PFY68" s="62"/>
      <c r="PFZ68" s="62"/>
      <c r="PGA68" s="62"/>
      <c r="PGB68" s="62"/>
      <c r="PGC68" s="62"/>
      <c r="PGD68" s="62"/>
      <c r="PGE68" s="62"/>
      <c r="PGF68" s="62"/>
      <c r="PGG68" s="62"/>
      <c r="PGH68" s="62"/>
      <c r="PGI68" s="62"/>
      <c r="PGJ68" s="62"/>
      <c r="PGK68" s="62"/>
      <c r="PGL68" s="62"/>
      <c r="PGM68" s="62"/>
      <c r="PGN68" s="62"/>
      <c r="PGO68" s="62"/>
      <c r="PGP68" s="62"/>
      <c r="PGQ68" s="62"/>
      <c r="PGR68" s="62"/>
      <c r="PGS68" s="62"/>
      <c r="PGT68" s="62"/>
      <c r="PGU68" s="62"/>
      <c r="PGV68" s="62"/>
      <c r="PGW68" s="62"/>
      <c r="PGX68" s="62"/>
      <c r="PGY68" s="62"/>
      <c r="PGZ68" s="62"/>
      <c r="PHA68" s="62"/>
      <c r="PHB68" s="62"/>
      <c r="PHC68" s="62"/>
      <c r="PHD68" s="62"/>
      <c r="PHE68" s="62"/>
      <c r="PHF68" s="62"/>
      <c r="PHG68" s="62"/>
      <c r="PHH68" s="62"/>
      <c r="PHI68" s="62"/>
      <c r="PHJ68" s="62"/>
      <c r="PHK68" s="62"/>
      <c r="PHL68" s="62"/>
      <c r="PHM68" s="62"/>
      <c r="PHN68" s="62"/>
      <c r="PHO68" s="62"/>
      <c r="PHP68" s="62"/>
      <c r="PHQ68" s="62"/>
      <c r="PHR68" s="62"/>
      <c r="PHS68" s="62"/>
      <c r="PHT68" s="62"/>
      <c r="PHU68" s="62"/>
      <c r="PHV68" s="62"/>
      <c r="PHW68" s="62"/>
      <c r="PHX68" s="62"/>
      <c r="PHY68" s="62"/>
      <c r="PHZ68" s="62"/>
      <c r="PIA68" s="62"/>
      <c r="PIB68" s="62"/>
      <c r="PIC68" s="62"/>
      <c r="PID68" s="62"/>
      <c r="PIE68" s="62"/>
      <c r="PIF68" s="62"/>
      <c r="PIG68" s="62"/>
      <c r="PIH68" s="62"/>
      <c r="PII68" s="62"/>
      <c r="PIJ68" s="62"/>
      <c r="PIK68" s="62"/>
      <c r="PIL68" s="62"/>
      <c r="PIM68" s="62"/>
      <c r="PIN68" s="62"/>
      <c r="PIO68" s="62"/>
      <c r="PIP68" s="62"/>
      <c r="PIQ68" s="62"/>
      <c r="PIR68" s="62"/>
      <c r="PIS68" s="62"/>
      <c r="PIT68" s="62"/>
      <c r="PIU68" s="62"/>
      <c r="PIV68" s="62"/>
      <c r="PIW68" s="62"/>
      <c r="PIX68" s="62"/>
      <c r="PIY68" s="62"/>
      <c r="PIZ68" s="62"/>
      <c r="PJA68" s="62"/>
      <c r="PJB68" s="62"/>
      <c r="PJC68" s="62"/>
      <c r="PJD68" s="62"/>
      <c r="PJE68" s="62"/>
      <c r="PJF68" s="62"/>
      <c r="PJG68" s="62"/>
      <c r="PJH68" s="62"/>
      <c r="PJI68" s="62"/>
      <c r="PJJ68" s="62"/>
      <c r="PJK68" s="62"/>
      <c r="PJL68" s="62"/>
      <c r="PJM68" s="62"/>
      <c r="PJN68" s="62"/>
      <c r="PJO68" s="62"/>
      <c r="PJP68" s="62"/>
      <c r="PJQ68" s="62"/>
      <c r="PJR68" s="62"/>
      <c r="PJS68" s="62"/>
      <c r="PJT68" s="62"/>
      <c r="PJU68" s="62"/>
      <c r="PJV68" s="62"/>
      <c r="PJW68" s="62"/>
      <c r="PJX68" s="62"/>
      <c r="PJY68" s="62"/>
      <c r="PJZ68" s="62"/>
      <c r="PKA68" s="62"/>
      <c r="PKB68" s="62"/>
      <c r="PKC68" s="62"/>
      <c r="PKD68" s="62"/>
      <c r="PKE68" s="62"/>
      <c r="PKF68" s="62"/>
      <c r="PKG68" s="62"/>
      <c r="PKH68" s="62"/>
      <c r="PKI68" s="62"/>
      <c r="PKJ68" s="62"/>
      <c r="PKK68" s="62"/>
      <c r="PKL68" s="62"/>
      <c r="PKM68" s="62"/>
      <c r="PKN68" s="62"/>
      <c r="PKO68" s="62"/>
      <c r="PKP68" s="62"/>
      <c r="PKQ68" s="62"/>
      <c r="PKR68" s="62"/>
      <c r="PKS68" s="62"/>
      <c r="PKT68" s="62"/>
      <c r="PKU68" s="62"/>
      <c r="PKV68" s="62"/>
      <c r="PKW68" s="62"/>
      <c r="PKX68" s="62"/>
      <c r="PKY68" s="62"/>
      <c r="PKZ68" s="62"/>
      <c r="PLA68" s="62"/>
      <c r="PLB68" s="62"/>
      <c r="PLC68" s="62"/>
      <c r="PLD68" s="62"/>
      <c r="PLE68" s="62"/>
      <c r="PLF68" s="62"/>
      <c r="PLG68" s="62"/>
      <c r="PLH68" s="62"/>
      <c r="PLI68" s="62"/>
      <c r="PLJ68" s="62"/>
      <c r="PLK68" s="62"/>
      <c r="PLL68" s="62"/>
      <c r="PLM68" s="62"/>
      <c r="PLN68" s="62"/>
      <c r="PLO68" s="62"/>
      <c r="PLP68" s="62"/>
      <c r="PLQ68" s="62"/>
      <c r="PLR68" s="62"/>
      <c r="PLS68" s="62"/>
      <c r="PLT68" s="62"/>
      <c r="PLU68" s="62"/>
      <c r="PLV68" s="62"/>
      <c r="PLW68" s="62"/>
      <c r="PLX68" s="62"/>
      <c r="PLY68" s="62"/>
      <c r="PLZ68" s="62"/>
      <c r="PMA68" s="62"/>
      <c r="PMB68" s="62"/>
      <c r="PMC68" s="62"/>
      <c r="PMD68" s="62"/>
      <c r="PME68" s="62"/>
      <c r="PMF68" s="62"/>
      <c r="PMG68" s="62"/>
      <c r="PMH68" s="62"/>
      <c r="PMI68" s="62"/>
      <c r="PMJ68" s="62"/>
      <c r="PMK68" s="62"/>
      <c r="PML68" s="62"/>
      <c r="PMM68" s="62"/>
      <c r="PMN68" s="62"/>
      <c r="PMO68" s="62"/>
      <c r="PMP68" s="62"/>
      <c r="PMQ68" s="62"/>
      <c r="PMR68" s="62"/>
      <c r="PMS68" s="62"/>
      <c r="PMT68" s="62"/>
      <c r="PMU68" s="62"/>
      <c r="PMV68" s="62"/>
      <c r="PMW68" s="62"/>
      <c r="PMX68" s="62"/>
      <c r="PMY68" s="62"/>
      <c r="PMZ68" s="62"/>
      <c r="PNA68" s="62"/>
      <c r="PNB68" s="62"/>
      <c r="PNC68" s="62"/>
      <c r="PND68" s="62"/>
      <c r="PNE68" s="62"/>
      <c r="PNF68" s="62"/>
      <c r="PNG68" s="62"/>
      <c r="PNH68" s="62"/>
      <c r="PNI68" s="62"/>
      <c r="PNJ68" s="62"/>
      <c r="PNK68" s="62"/>
      <c r="PNL68" s="62"/>
      <c r="PNM68" s="62"/>
      <c r="PNN68" s="62"/>
      <c r="PNO68" s="62"/>
      <c r="PNP68" s="62"/>
      <c r="PNQ68" s="62"/>
      <c r="PNR68" s="62"/>
      <c r="PNS68" s="62"/>
      <c r="PNT68" s="62"/>
      <c r="PNU68" s="62"/>
      <c r="PNV68" s="62"/>
      <c r="PNW68" s="62"/>
      <c r="PNX68" s="62"/>
      <c r="PNY68" s="62"/>
      <c r="PNZ68" s="62"/>
      <c r="POA68" s="62"/>
      <c r="POB68" s="62"/>
      <c r="POC68" s="62"/>
      <c r="POD68" s="62"/>
      <c r="POE68" s="62"/>
      <c r="POF68" s="62"/>
      <c r="POG68" s="62"/>
      <c r="POH68" s="62"/>
      <c r="POI68" s="62"/>
      <c r="POJ68" s="62"/>
      <c r="POK68" s="62"/>
      <c r="POL68" s="62"/>
      <c r="POM68" s="62"/>
      <c r="PON68" s="62"/>
      <c r="POO68" s="62"/>
      <c r="POP68" s="62"/>
      <c r="POQ68" s="62"/>
      <c r="POR68" s="62"/>
      <c r="POS68" s="62"/>
      <c r="POT68" s="62"/>
      <c r="POU68" s="62"/>
      <c r="POV68" s="62"/>
      <c r="POW68" s="62"/>
      <c r="POX68" s="62"/>
      <c r="POY68" s="62"/>
      <c r="POZ68" s="62"/>
      <c r="PPA68" s="62"/>
      <c r="PPB68" s="62"/>
      <c r="PPC68" s="62"/>
      <c r="PPD68" s="62"/>
      <c r="PPE68" s="62"/>
      <c r="PPF68" s="62"/>
      <c r="PPG68" s="62"/>
      <c r="PPH68" s="62"/>
      <c r="PPI68" s="62"/>
      <c r="PPJ68" s="62"/>
      <c r="PPK68" s="62"/>
      <c r="PPL68" s="62"/>
      <c r="PPM68" s="62"/>
      <c r="PPN68" s="62"/>
      <c r="PPO68" s="62"/>
      <c r="PPP68" s="62"/>
      <c r="PPQ68" s="62"/>
      <c r="PPR68" s="62"/>
      <c r="PPS68" s="62"/>
      <c r="PPT68" s="62"/>
      <c r="PPU68" s="62"/>
      <c r="PPV68" s="62"/>
      <c r="PPW68" s="62"/>
      <c r="PPX68" s="62"/>
      <c r="PPY68" s="62"/>
      <c r="PPZ68" s="62"/>
      <c r="PQA68" s="62"/>
      <c r="PQB68" s="62"/>
      <c r="PQC68" s="62"/>
      <c r="PQD68" s="62"/>
      <c r="PQE68" s="62"/>
      <c r="PQF68" s="62"/>
      <c r="PQG68" s="62"/>
      <c r="PQH68" s="62"/>
      <c r="PQI68" s="62"/>
      <c r="PQJ68" s="62"/>
      <c r="PQK68" s="62"/>
      <c r="PQL68" s="62"/>
      <c r="PQM68" s="62"/>
      <c r="PQN68" s="62"/>
      <c r="PQO68" s="62"/>
      <c r="PQP68" s="62"/>
      <c r="PQQ68" s="62"/>
      <c r="PQR68" s="62"/>
      <c r="PQS68" s="62"/>
      <c r="PQT68" s="62"/>
      <c r="PQU68" s="62"/>
      <c r="PQV68" s="62"/>
      <c r="PQW68" s="62"/>
      <c r="PQX68" s="62"/>
      <c r="PQY68" s="62"/>
      <c r="PQZ68" s="62"/>
      <c r="PRA68" s="62"/>
      <c r="PRB68" s="62"/>
      <c r="PRC68" s="62"/>
      <c r="PRD68" s="62"/>
      <c r="PRE68" s="62"/>
      <c r="PRF68" s="62"/>
      <c r="PRG68" s="62"/>
      <c r="PRH68" s="62"/>
      <c r="PRI68" s="62"/>
      <c r="PRJ68" s="62"/>
      <c r="PRK68" s="62"/>
      <c r="PRL68" s="62"/>
      <c r="PRM68" s="62"/>
      <c r="PRN68" s="62"/>
      <c r="PRO68" s="62"/>
      <c r="PRP68" s="62"/>
      <c r="PRQ68" s="62"/>
      <c r="PRR68" s="62"/>
      <c r="PRS68" s="62"/>
      <c r="PRT68" s="62"/>
      <c r="PRU68" s="62"/>
      <c r="PRV68" s="62"/>
      <c r="PRW68" s="62"/>
      <c r="PRX68" s="62"/>
      <c r="PRY68" s="62"/>
      <c r="PRZ68" s="62"/>
      <c r="PSA68" s="62"/>
      <c r="PSB68" s="62"/>
      <c r="PSC68" s="62"/>
      <c r="PSD68" s="62"/>
      <c r="PSE68" s="62"/>
      <c r="PSF68" s="62"/>
      <c r="PSG68" s="62"/>
      <c r="PSH68" s="62"/>
      <c r="PSI68" s="62"/>
      <c r="PSJ68" s="62"/>
      <c r="PSK68" s="62"/>
      <c r="PSL68" s="62"/>
      <c r="PSM68" s="62"/>
      <c r="PSN68" s="62"/>
      <c r="PSO68" s="62"/>
      <c r="PSP68" s="62"/>
      <c r="PSQ68" s="62"/>
      <c r="PSR68" s="62"/>
      <c r="PSS68" s="62"/>
      <c r="PST68" s="62"/>
      <c r="PSU68" s="62"/>
      <c r="PSV68" s="62"/>
      <c r="PSW68" s="62"/>
      <c r="PSX68" s="62"/>
      <c r="PSY68" s="62"/>
      <c r="PSZ68" s="62"/>
      <c r="PTA68" s="62"/>
      <c r="PTB68" s="62"/>
      <c r="PTC68" s="62"/>
      <c r="PTD68" s="62"/>
      <c r="PTE68" s="62"/>
      <c r="PTF68" s="62"/>
      <c r="PTG68" s="62"/>
      <c r="PTH68" s="62"/>
      <c r="PTI68" s="62"/>
      <c r="PTJ68" s="62"/>
      <c r="PTK68" s="62"/>
      <c r="PTL68" s="62"/>
      <c r="PTM68" s="62"/>
      <c r="PTN68" s="62"/>
      <c r="PTO68" s="62"/>
      <c r="PTP68" s="62"/>
      <c r="PTQ68" s="62"/>
      <c r="PTR68" s="62"/>
      <c r="PTS68" s="62"/>
      <c r="PTT68" s="62"/>
      <c r="PTU68" s="62"/>
      <c r="PTV68" s="62"/>
      <c r="PTW68" s="62"/>
      <c r="PTX68" s="62"/>
      <c r="PTY68" s="62"/>
      <c r="PTZ68" s="62"/>
      <c r="PUA68" s="62"/>
      <c r="PUB68" s="62"/>
      <c r="PUC68" s="62"/>
      <c r="PUD68" s="62"/>
      <c r="PUE68" s="62"/>
      <c r="PUF68" s="62"/>
      <c r="PUG68" s="62"/>
      <c r="PUH68" s="62"/>
      <c r="PUI68" s="62"/>
      <c r="PUJ68" s="62"/>
      <c r="PUK68" s="62"/>
      <c r="PUL68" s="62"/>
      <c r="PUM68" s="62"/>
      <c r="PUN68" s="62"/>
      <c r="PUO68" s="62"/>
      <c r="PUP68" s="62"/>
      <c r="PUQ68" s="62"/>
      <c r="PUR68" s="62"/>
      <c r="PUS68" s="62"/>
      <c r="PUT68" s="62"/>
      <c r="PUU68" s="62"/>
      <c r="PUV68" s="62"/>
      <c r="PUW68" s="62"/>
      <c r="PUX68" s="62"/>
      <c r="PUY68" s="62"/>
      <c r="PUZ68" s="62"/>
      <c r="PVA68" s="62"/>
      <c r="PVB68" s="62"/>
      <c r="PVC68" s="62"/>
      <c r="PVD68" s="62"/>
      <c r="PVE68" s="62"/>
      <c r="PVF68" s="62"/>
      <c r="PVG68" s="62"/>
      <c r="PVH68" s="62"/>
      <c r="PVI68" s="62"/>
      <c r="PVJ68" s="62"/>
      <c r="PVK68" s="62"/>
      <c r="PVL68" s="62"/>
      <c r="PVM68" s="62"/>
      <c r="PVN68" s="62"/>
      <c r="PVO68" s="62"/>
      <c r="PVP68" s="62"/>
      <c r="PVQ68" s="62"/>
      <c r="PVR68" s="62"/>
      <c r="PVS68" s="62"/>
      <c r="PVT68" s="62"/>
      <c r="PVU68" s="62"/>
      <c r="PVV68" s="62"/>
      <c r="PVW68" s="62"/>
      <c r="PVX68" s="62"/>
      <c r="PVY68" s="62"/>
      <c r="PVZ68" s="62"/>
      <c r="PWA68" s="62"/>
      <c r="PWB68" s="62"/>
      <c r="PWC68" s="62"/>
      <c r="PWD68" s="62"/>
      <c r="PWE68" s="62"/>
      <c r="PWF68" s="62"/>
      <c r="PWG68" s="62"/>
      <c r="PWH68" s="62"/>
      <c r="PWI68" s="62"/>
      <c r="PWJ68" s="62"/>
      <c r="PWK68" s="62"/>
      <c r="PWL68" s="62"/>
      <c r="PWM68" s="62"/>
      <c r="PWN68" s="62"/>
      <c r="PWO68" s="62"/>
      <c r="PWP68" s="62"/>
      <c r="PWQ68" s="62"/>
      <c r="PWR68" s="62"/>
      <c r="PWS68" s="62"/>
      <c r="PWT68" s="62"/>
      <c r="PWU68" s="62"/>
      <c r="PWV68" s="62"/>
      <c r="PWW68" s="62"/>
      <c r="PWX68" s="62"/>
      <c r="PWY68" s="62"/>
      <c r="PWZ68" s="62"/>
      <c r="PXA68" s="62"/>
      <c r="PXB68" s="62"/>
      <c r="PXC68" s="62"/>
      <c r="PXD68" s="62"/>
      <c r="PXE68" s="62"/>
      <c r="PXF68" s="62"/>
      <c r="PXG68" s="62"/>
      <c r="PXH68" s="62"/>
      <c r="PXI68" s="62"/>
      <c r="PXJ68" s="62"/>
      <c r="PXK68" s="62"/>
      <c r="PXL68" s="62"/>
      <c r="PXM68" s="62"/>
      <c r="PXN68" s="62"/>
      <c r="PXO68" s="62"/>
      <c r="PXP68" s="62"/>
      <c r="PXQ68" s="62"/>
      <c r="PXR68" s="62"/>
      <c r="PXS68" s="62"/>
      <c r="PXT68" s="62"/>
      <c r="PXU68" s="62"/>
      <c r="PXV68" s="62"/>
      <c r="PXW68" s="62"/>
      <c r="PXX68" s="62"/>
      <c r="PXY68" s="62"/>
      <c r="PXZ68" s="62"/>
      <c r="PYA68" s="62"/>
      <c r="PYB68" s="62"/>
      <c r="PYC68" s="62"/>
      <c r="PYD68" s="62"/>
      <c r="PYE68" s="62"/>
      <c r="PYF68" s="62"/>
      <c r="PYG68" s="62"/>
      <c r="PYH68" s="62"/>
      <c r="PYI68" s="62"/>
      <c r="PYJ68" s="62"/>
      <c r="PYK68" s="62"/>
      <c r="PYL68" s="62"/>
      <c r="PYM68" s="62"/>
      <c r="PYN68" s="62"/>
      <c r="PYO68" s="62"/>
      <c r="PYP68" s="62"/>
      <c r="PYQ68" s="62"/>
      <c r="PYR68" s="62"/>
      <c r="PYS68" s="62"/>
      <c r="PYT68" s="62"/>
      <c r="PYU68" s="62"/>
      <c r="PYV68" s="62"/>
      <c r="PYW68" s="62"/>
      <c r="PYX68" s="62"/>
      <c r="PYY68" s="62"/>
      <c r="PYZ68" s="62"/>
      <c r="PZA68" s="62"/>
      <c r="PZB68" s="62"/>
      <c r="PZC68" s="62"/>
      <c r="PZD68" s="62"/>
      <c r="PZE68" s="62"/>
      <c r="PZF68" s="62"/>
      <c r="PZG68" s="62"/>
      <c r="PZH68" s="62"/>
      <c r="PZI68" s="62"/>
      <c r="PZJ68" s="62"/>
      <c r="PZK68" s="62"/>
      <c r="PZL68" s="62"/>
      <c r="PZM68" s="62"/>
      <c r="PZN68" s="62"/>
      <c r="PZO68" s="62"/>
      <c r="PZP68" s="62"/>
      <c r="PZQ68" s="62"/>
      <c r="PZR68" s="62"/>
      <c r="PZS68" s="62"/>
      <c r="PZT68" s="62"/>
      <c r="PZU68" s="62"/>
      <c r="PZV68" s="62"/>
      <c r="PZW68" s="62"/>
      <c r="PZX68" s="62"/>
      <c r="PZY68" s="62"/>
      <c r="PZZ68" s="62"/>
      <c r="QAA68" s="62"/>
      <c r="QAB68" s="62"/>
      <c r="QAC68" s="62"/>
      <c r="QAD68" s="62"/>
      <c r="QAE68" s="62"/>
      <c r="QAF68" s="62"/>
      <c r="QAG68" s="62"/>
      <c r="QAH68" s="62"/>
      <c r="QAI68" s="62"/>
      <c r="QAJ68" s="62"/>
      <c r="QAK68" s="62"/>
      <c r="QAL68" s="62"/>
      <c r="QAM68" s="62"/>
      <c r="QAN68" s="62"/>
      <c r="QAO68" s="62"/>
      <c r="QAP68" s="62"/>
      <c r="QAQ68" s="62"/>
      <c r="QAR68" s="62"/>
      <c r="QAS68" s="62"/>
      <c r="QAT68" s="62"/>
      <c r="QAU68" s="62"/>
      <c r="QAV68" s="62"/>
      <c r="QAW68" s="62"/>
      <c r="QAX68" s="62"/>
      <c r="QAY68" s="62"/>
      <c r="QAZ68" s="62"/>
      <c r="QBA68" s="62"/>
      <c r="QBB68" s="62"/>
      <c r="QBC68" s="62"/>
      <c r="QBD68" s="62"/>
      <c r="QBE68" s="62"/>
      <c r="QBF68" s="62"/>
      <c r="QBG68" s="62"/>
      <c r="QBH68" s="62"/>
      <c r="QBI68" s="62"/>
      <c r="QBJ68" s="62"/>
      <c r="QBK68" s="62"/>
      <c r="QBL68" s="62"/>
      <c r="QBM68" s="62"/>
      <c r="QBN68" s="62"/>
      <c r="QBO68" s="62"/>
      <c r="QBP68" s="62"/>
      <c r="QBQ68" s="62"/>
      <c r="QBR68" s="62"/>
      <c r="QBS68" s="62"/>
      <c r="QBT68" s="62"/>
      <c r="QBU68" s="62"/>
      <c r="QBV68" s="62"/>
      <c r="QBW68" s="62"/>
      <c r="QBX68" s="62"/>
      <c r="QBY68" s="62"/>
      <c r="QBZ68" s="62"/>
      <c r="QCA68" s="62"/>
      <c r="QCB68" s="62"/>
      <c r="QCC68" s="62"/>
      <c r="QCD68" s="62"/>
      <c r="QCE68" s="62"/>
      <c r="QCF68" s="62"/>
      <c r="QCG68" s="62"/>
      <c r="QCH68" s="62"/>
      <c r="QCI68" s="62"/>
      <c r="QCJ68" s="62"/>
      <c r="QCK68" s="62"/>
      <c r="QCL68" s="62"/>
      <c r="QCM68" s="62"/>
      <c r="QCN68" s="62"/>
      <c r="QCO68" s="62"/>
      <c r="QCP68" s="62"/>
      <c r="QCQ68" s="62"/>
      <c r="QCR68" s="62"/>
      <c r="QCS68" s="62"/>
      <c r="QCT68" s="62"/>
      <c r="QCU68" s="62"/>
      <c r="QCV68" s="62"/>
      <c r="QCW68" s="62"/>
      <c r="QCX68" s="62"/>
      <c r="QCY68" s="62"/>
      <c r="QCZ68" s="62"/>
      <c r="QDA68" s="62"/>
      <c r="QDB68" s="62"/>
      <c r="QDC68" s="62"/>
      <c r="QDD68" s="62"/>
      <c r="QDE68" s="62"/>
      <c r="QDF68" s="62"/>
      <c r="QDG68" s="62"/>
      <c r="QDH68" s="62"/>
      <c r="QDI68" s="62"/>
      <c r="QDJ68" s="62"/>
      <c r="QDK68" s="62"/>
      <c r="QDL68" s="62"/>
      <c r="QDM68" s="62"/>
      <c r="QDN68" s="62"/>
      <c r="QDO68" s="62"/>
      <c r="QDP68" s="62"/>
      <c r="QDQ68" s="62"/>
      <c r="QDR68" s="62"/>
      <c r="QDS68" s="62"/>
      <c r="QDT68" s="62"/>
      <c r="QDU68" s="62"/>
      <c r="QDV68" s="62"/>
      <c r="QDW68" s="62"/>
      <c r="QDX68" s="62"/>
      <c r="QDY68" s="62"/>
      <c r="QDZ68" s="62"/>
      <c r="QEA68" s="62"/>
      <c r="QEB68" s="62"/>
      <c r="QEC68" s="62"/>
      <c r="QED68" s="62"/>
      <c r="QEE68" s="62"/>
      <c r="QEF68" s="62"/>
      <c r="QEG68" s="62"/>
      <c r="QEH68" s="62"/>
      <c r="QEI68" s="62"/>
      <c r="QEJ68" s="62"/>
      <c r="QEK68" s="62"/>
      <c r="QEL68" s="62"/>
      <c r="QEM68" s="62"/>
      <c r="QEN68" s="62"/>
      <c r="QEO68" s="62"/>
      <c r="QEP68" s="62"/>
      <c r="QEQ68" s="62"/>
      <c r="QER68" s="62"/>
      <c r="QES68" s="62"/>
      <c r="QET68" s="62"/>
      <c r="QEU68" s="62"/>
      <c r="QEV68" s="62"/>
      <c r="QEW68" s="62"/>
      <c r="QEX68" s="62"/>
      <c r="QEY68" s="62"/>
      <c r="QEZ68" s="62"/>
      <c r="QFA68" s="62"/>
      <c r="QFB68" s="62"/>
      <c r="QFC68" s="62"/>
      <c r="QFD68" s="62"/>
      <c r="QFE68" s="62"/>
      <c r="QFF68" s="62"/>
      <c r="QFG68" s="62"/>
      <c r="QFH68" s="62"/>
      <c r="QFI68" s="62"/>
      <c r="QFJ68" s="62"/>
      <c r="QFK68" s="62"/>
      <c r="QFL68" s="62"/>
      <c r="QFM68" s="62"/>
      <c r="QFN68" s="62"/>
      <c r="QFO68" s="62"/>
      <c r="QFP68" s="62"/>
      <c r="QFQ68" s="62"/>
      <c r="QFR68" s="62"/>
      <c r="QFS68" s="62"/>
      <c r="QFT68" s="62"/>
      <c r="QFU68" s="62"/>
      <c r="QFV68" s="62"/>
      <c r="QFW68" s="62"/>
      <c r="QFX68" s="62"/>
      <c r="QFY68" s="62"/>
      <c r="QFZ68" s="62"/>
      <c r="QGA68" s="62"/>
      <c r="QGB68" s="62"/>
      <c r="QGC68" s="62"/>
      <c r="QGD68" s="62"/>
      <c r="QGE68" s="62"/>
      <c r="QGF68" s="62"/>
      <c r="QGG68" s="62"/>
      <c r="QGH68" s="62"/>
      <c r="QGI68" s="62"/>
      <c r="QGJ68" s="62"/>
      <c r="QGK68" s="62"/>
      <c r="QGL68" s="62"/>
      <c r="QGM68" s="62"/>
      <c r="QGN68" s="62"/>
      <c r="QGO68" s="62"/>
      <c r="QGP68" s="62"/>
      <c r="QGQ68" s="62"/>
      <c r="QGR68" s="62"/>
      <c r="QGS68" s="62"/>
      <c r="QGT68" s="62"/>
      <c r="QGU68" s="62"/>
      <c r="QGV68" s="62"/>
      <c r="QGW68" s="62"/>
      <c r="QGX68" s="62"/>
      <c r="QGY68" s="62"/>
      <c r="QGZ68" s="62"/>
      <c r="QHA68" s="62"/>
      <c r="QHB68" s="62"/>
      <c r="QHC68" s="62"/>
      <c r="QHD68" s="62"/>
      <c r="QHE68" s="62"/>
      <c r="QHF68" s="62"/>
      <c r="QHG68" s="62"/>
      <c r="QHH68" s="62"/>
      <c r="QHI68" s="62"/>
      <c r="QHJ68" s="62"/>
      <c r="QHK68" s="62"/>
      <c r="QHL68" s="62"/>
      <c r="QHM68" s="62"/>
      <c r="QHN68" s="62"/>
      <c r="QHO68" s="62"/>
      <c r="QHP68" s="62"/>
      <c r="QHQ68" s="62"/>
      <c r="QHR68" s="62"/>
      <c r="QHS68" s="62"/>
      <c r="QHT68" s="62"/>
      <c r="QHU68" s="62"/>
      <c r="QHV68" s="62"/>
      <c r="QHW68" s="62"/>
      <c r="QHX68" s="62"/>
      <c r="QHY68" s="62"/>
      <c r="QHZ68" s="62"/>
      <c r="QIA68" s="62"/>
      <c r="QIB68" s="62"/>
      <c r="QIC68" s="62"/>
      <c r="QID68" s="62"/>
      <c r="QIE68" s="62"/>
      <c r="QIF68" s="62"/>
      <c r="QIG68" s="62"/>
      <c r="QIH68" s="62"/>
      <c r="QII68" s="62"/>
      <c r="QIJ68" s="62"/>
      <c r="QIK68" s="62"/>
      <c r="QIL68" s="62"/>
      <c r="QIM68" s="62"/>
      <c r="QIN68" s="62"/>
      <c r="QIO68" s="62"/>
      <c r="QIP68" s="62"/>
      <c r="QIQ68" s="62"/>
      <c r="QIR68" s="62"/>
      <c r="QIS68" s="62"/>
      <c r="QIT68" s="62"/>
      <c r="QIU68" s="62"/>
      <c r="QIV68" s="62"/>
      <c r="QIW68" s="62"/>
      <c r="QIX68" s="62"/>
      <c r="QIY68" s="62"/>
      <c r="QIZ68" s="62"/>
      <c r="QJA68" s="62"/>
      <c r="QJB68" s="62"/>
      <c r="QJC68" s="62"/>
      <c r="QJD68" s="62"/>
      <c r="QJE68" s="62"/>
      <c r="QJF68" s="62"/>
      <c r="QJG68" s="62"/>
      <c r="QJH68" s="62"/>
      <c r="QJI68" s="62"/>
      <c r="QJJ68" s="62"/>
      <c r="QJK68" s="62"/>
      <c r="QJL68" s="62"/>
      <c r="QJM68" s="62"/>
      <c r="QJN68" s="62"/>
      <c r="QJO68" s="62"/>
      <c r="QJP68" s="62"/>
      <c r="QJQ68" s="62"/>
      <c r="QJR68" s="62"/>
      <c r="QJS68" s="62"/>
      <c r="QJT68" s="62"/>
      <c r="QJU68" s="62"/>
      <c r="QJV68" s="62"/>
      <c r="QJW68" s="62"/>
      <c r="QJX68" s="62"/>
      <c r="QJY68" s="62"/>
      <c r="QJZ68" s="62"/>
      <c r="QKA68" s="62"/>
      <c r="QKB68" s="62"/>
      <c r="QKC68" s="62"/>
      <c r="QKD68" s="62"/>
      <c r="QKE68" s="62"/>
      <c r="QKF68" s="62"/>
      <c r="QKG68" s="62"/>
      <c r="QKH68" s="62"/>
      <c r="QKI68" s="62"/>
      <c r="QKJ68" s="62"/>
      <c r="QKK68" s="62"/>
      <c r="QKL68" s="62"/>
      <c r="QKM68" s="62"/>
      <c r="QKN68" s="62"/>
      <c r="QKO68" s="62"/>
      <c r="QKP68" s="62"/>
      <c r="QKQ68" s="62"/>
      <c r="QKR68" s="62"/>
      <c r="QKS68" s="62"/>
      <c r="QKT68" s="62"/>
      <c r="QKU68" s="62"/>
      <c r="QKV68" s="62"/>
      <c r="QKW68" s="62"/>
      <c r="QKX68" s="62"/>
      <c r="QKY68" s="62"/>
      <c r="QKZ68" s="62"/>
      <c r="QLA68" s="62"/>
      <c r="QLB68" s="62"/>
      <c r="QLC68" s="62"/>
      <c r="QLD68" s="62"/>
      <c r="QLE68" s="62"/>
      <c r="QLF68" s="62"/>
      <c r="QLG68" s="62"/>
      <c r="QLH68" s="62"/>
      <c r="QLI68" s="62"/>
      <c r="QLJ68" s="62"/>
      <c r="QLK68" s="62"/>
      <c r="QLL68" s="62"/>
      <c r="QLM68" s="62"/>
      <c r="QLN68" s="62"/>
      <c r="QLO68" s="62"/>
      <c r="QLP68" s="62"/>
      <c r="QLQ68" s="62"/>
      <c r="QLR68" s="62"/>
      <c r="QLS68" s="62"/>
      <c r="QLT68" s="62"/>
      <c r="QLU68" s="62"/>
      <c r="QLV68" s="62"/>
      <c r="QLW68" s="62"/>
      <c r="QLX68" s="62"/>
      <c r="QLY68" s="62"/>
      <c r="QLZ68" s="62"/>
      <c r="QMA68" s="62"/>
      <c r="QMB68" s="62"/>
      <c r="QMC68" s="62"/>
      <c r="QMD68" s="62"/>
      <c r="QME68" s="62"/>
      <c r="QMF68" s="62"/>
      <c r="QMG68" s="62"/>
      <c r="QMH68" s="62"/>
      <c r="QMI68" s="62"/>
      <c r="QMJ68" s="62"/>
      <c r="QMK68" s="62"/>
      <c r="QML68" s="62"/>
      <c r="QMM68" s="62"/>
      <c r="QMN68" s="62"/>
      <c r="QMO68" s="62"/>
      <c r="QMP68" s="62"/>
      <c r="QMQ68" s="62"/>
      <c r="QMR68" s="62"/>
      <c r="QMS68" s="62"/>
      <c r="QMT68" s="62"/>
      <c r="QMU68" s="62"/>
      <c r="QMV68" s="62"/>
      <c r="QMW68" s="62"/>
      <c r="QMX68" s="62"/>
      <c r="QMY68" s="62"/>
      <c r="QMZ68" s="62"/>
      <c r="QNA68" s="62"/>
      <c r="QNB68" s="62"/>
      <c r="QNC68" s="62"/>
      <c r="QND68" s="62"/>
      <c r="QNE68" s="62"/>
      <c r="QNF68" s="62"/>
      <c r="QNG68" s="62"/>
      <c r="QNH68" s="62"/>
      <c r="QNI68" s="62"/>
      <c r="QNJ68" s="62"/>
      <c r="QNK68" s="62"/>
      <c r="QNL68" s="62"/>
      <c r="QNM68" s="62"/>
      <c r="QNN68" s="62"/>
      <c r="QNO68" s="62"/>
      <c r="QNP68" s="62"/>
      <c r="QNQ68" s="62"/>
      <c r="QNR68" s="62"/>
      <c r="QNS68" s="62"/>
      <c r="QNT68" s="62"/>
      <c r="QNU68" s="62"/>
      <c r="QNV68" s="62"/>
      <c r="QNW68" s="62"/>
      <c r="QNX68" s="62"/>
      <c r="QNY68" s="62"/>
      <c r="QNZ68" s="62"/>
      <c r="QOA68" s="62"/>
      <c r="QOB68" s="62"/>
      <c r="QOC68" s="62"/>
      <c r="QOD68" s="62"/>
      <c r="QOE68" s="62"/>
      <c r="QOF68" s="62"/>
      <c r="QOG68" s="62"/>
      <c r="QOH68" s="62"/>
      <c r="QOI68" s="62"/>
      <c r="QOJ68" s="62"/>
      <c r="QOK68" s="62"/>
      <c r="QOL68" s="62"/>
      <c r="QOM68" s="62"/>
      <c r="QON68" s="62"/>
      <c r="QOO68" s="62"/>
      <c r="QOP68" s="62"/>
      <c r="QOQ68" s="62"/>
      <c r="QOR68" s="62"/>
      <c r="QOS68" s="62"/>
      <c r="QOT68" s="62"/>
      <c r="QOU68" s="62"/>
      <c r="QOV68" s="62"/>
      <c r="QOW68" s="62"/>
      <c r="QOX68" s="62"/>
      <c r="QOY68" s="62"/>
      <c r="QOZ68" s="62"/>
      <c r="QPA68" s="62"/>
      <c r="QPB68" s="62"/>
      <c r="QPC68" s="62"/>
      <c r="QPD68" s="62"/>
      <c r="QPE68" s="62"/>
      <c r="QPF68" s="62"/>
      <c r="QPG68" s="62"/>
      <c r="QPH68" s="62"/>
      <c r="QPI68" s="62"/>
      <c r="QPJ68" s="62"/>
      <c r="QPK68" s="62"/>
      <c r="QPL68" s="62"/>
      <c r="QPM68" s="62"/>
      <c r="QPN68" s="62"/>
      <c r="QPO68" s="62"/>
      <c r="QPP68" s="62"/>
      <c r="QPQ68" s="62"/>
      <c r="QPR68" s="62"/>
      <c r="QPS68" s="62"/>
      <c r="QPT68" s="62"/>
      <c r="QPU68" s="62"/>
      <c r="QPV68" s="62"/>
      <c r="QPW68" s="62"/>
      <c r="QPX68" s="62"/>
      <c r="QPY68" s="62"/>
      <c r="QPZ68" s="62"/>
      <c r="QQA68" s="62"/>
      <c r="QQB68" s="62"/>
      <c r="QQC68" s="62"/>
      <c r="QQD68" s="62"/>
      <c r="QQE68" s="62"/>
      <c r="QQF68" s="62"/>
      <c r="QQG68" s="62"/>
      <c r="QQH68" s="62"/>
      <c r="QQI68" s="62"/>
      <c r="QQJ68" s="62"/>
      <c r="QQK68" s="62"/>
      <c r="QQL68" s="62"/>
      <c r="QQM68" s="62"/>
      <c r="QQN68" s="62"/>
      <c r="QQO68" s="62"/>
      <c r="QQP68" s="62"/>
      <c r="QQQ68" s="62"/>
      <c r="QQR68" s="62"/>
      <c r="QQS68" s="62"/>
      <c r="QQT68" s="62"/>
      <c r="QQU68" s="62"/>
      <c r="QQV68" s="62"/>
      <c r="QQW68" s="62"/>
      <c r="QQX68" s="62"/>
      <c r="QQY68" s="62"/>
      <c r="QQZ68" s="62"/>
      <c r="QRA68" s="62"/>
      <c r="QRB68" s="62"/>
      <c r="QRC68" s="62"/>
      <c r="QRD68" s="62"/>
      <c r="QRE68" s="62"/>
      <c r="QRF68" s="62"/>
      <c r="QRG68" s="62"/>
      <c r="QRH68" s="62"/>
      <c r="QRI68" s="62"/>
      <c r="QRJ68" s="62"/>
      <c r="QRK68" s="62"/>
      <c r="QRL68" s="62"/>
      <c r="QRM68" s="62"/>
      <c r="QRN68" s="62"/>
      <c r="QRO68" s="62"/>
      <c r="QRP68" s="62"/>
      <c r="QRQ68" s="62"/>
      <c r="QRR68" s="62"/>
      <c r="QRS68" s="62"/>
      <c r="QRT68" s="62"/>
      <c r="QRU68" s="62"/>
      <c r="QRV68" s="62"/>
      <c r="QRW68" s="62"/>
      <c r="QRX68" s="62"/>
      <c r="QRY68" s="62"/>
      <c r="QRZ68" s="62"/>
      <c r="QSA68" s="62"/>
      <c r="QSB68" s="62"/>
      <c r="QSC68" s="62"/>
      <c r="QSD68" s="62"/>
      <c r="QSE68" s="62"/>
      <c r="QSF68" s="62"/>
      <c r="QSG68" s="62"/>
      <c r="QSH68" s="62"/>
      <c r="QSI68" s="62"/>
      <c r="QSJ68" s="62"/>
      <c r="QSK68" s="62"/>
      <c r="QSL68" s="62"/>
      <c r="QSM68" s="62"/>
      <c r="QSN68" s="62"/>
      <c r="QSO68" s="62"/>
      <c r="QSP68" s="62"/>
      <c r="QSQ68" s="62"/>
      <c r="QSR68" s="62"/>
      <c r="QSS68" s="62"/>
      <c r="QST68" s="62"/>
      <c r="QSU68" s="62"/>
      <c r="QSV68" s="62"/>
      <c r="QSW68" s="62"/>
      <c r="QSX68" s="62"/>
      <c r="QSY68" s="62"/>
      <c r="QSZ68" s="62"/>
      <c r="QTA68" s="62"/>
      <c r="QTB68" s="62"/>
      <c r="QTC68" s="62"/>
      <c r="QTD68" s="62"/>
      <c r="QTE68" s="62"/>
      <c r="QTF68" s="62"/>
      <c r="QTG68" s="62"/>
      <c r="QTH68" s="62"/>
      <c r="QTI68" s="62"/>
      <c r="QTJ68" s="62"/>
      <c r="QTK68" s="62"/>
      <c r="QTL68" s="62"/>
      <c r="QTM68" s="62"/>
      <c r="QTN68" s="62"/>
      <c r="QTO68" s="62"/>
      <c r="QTP68" s="62"/>
      <c r="QTQ68" s="62"/>
      <c r="QTR68" s="62"/>
      <c r="QTS68" s="62"/>
      <c r="QTT68" s="62"/>
      <c r="QTU68" s="62"/>
      <c r="QTV68" s="62"/>
      <c r="QTW68" s="62"/>
      <c r="QTX68" s="62"/>
      <c r="QTY68" s="62"/>
      <c r="QTZ68" s="62"/>
      <c r="QUA68" s="62"/>
      <c r="QUB68" s="62"/>
      <c r="QUC68" s="62"/>
      <c r="QUD68" s="62"/>
      <c r="QUE68" s="62"/>
      <c r="QUF68" s="62"/>
      <c r="QUG68" s="62"/>
      <c r="QUH68" s="62"/>
      <c r="QUI68" s="62"/>
      <c r="QUJ68" s="62"/>
      <c r="QUK68" s="62"/>
      <c r="QUL68" s="62"/>
      <c r="QUM68" s="62"/>
      <c r="QUN68" s="62"/>
      <c r="QUO68" s="62"/>
      <c r="QUP68" s="62"/>
      <c r="QUQ68" s="62"/>
      <c r="QUR68" s="62"/>
      <c r="QUS68" s="62"/>
      <c r="QUT68" s="62"/>
      <c r="QUU68" s="62"/>
      <c r="QUV68" s="62"/>
      <c r="QUW68" s="62"/>
      <c r="QUX68" s="62"/>
      <c r="QUY68" s="62"/>
      <c r="QUZ68" s="62"/>
      <c r="QVA68" s="62"/>
      <c r="QVB68" s="62"/>
      <c r="QVC68" s="62"/>
      <c r="QVD68" s="62"/>
      <c r="QVE68" s="62"/>
      <c r="QVF68" s="62"/>
      <c r="QVG68" s="62"/>
      <c r="QVH68" s="62"/>
      <c r="QVI68" s="62"/>
      <c r="QVJ68" s="62"/>
      <c r="QVK68" s="62"/>
      <c r="QVL68" s="62"/>
      <c r="QVM68" s="62"/>
      <c r="QVN68" s="62"/>
      <c r="QVO68" s="62"/>
      <c r="QVP68" s="62"/>
      <c r="QVQ68" s="62"/>
      <c r="QVR68" s="62"/>
      <c r="QVS68" s="62"/>
      <c r="QVT68" s="62"/>
      <c r="QVU68" s="62"/>
      <c r="QVV68" s="62"/>
      <c r="QVW68" s="62"/>
      <c r="QVX68" s="62"/>
      <c r="QVY68" s="62"/>
      <c r="QVZ68" s="62"/>
      <c r="QWA68" s="62"/>
      <c r="QWB68" s="62"/>
      <c r="QWC68" s="62"/>
      <c r="QWD68" s="62"/>
      <c r="QWE68" s="62"/>
      <c r="QWF68" s="62"/>
      <c r="QWG68" s="62"/>
      <c r="QWH68" s="62"/>
      <c r="QWI68" s="62"/>
      <c r="QWJ68" s="62"/>
      <c r="QWK68" s="62"/>
      <c r="QWL68" s="62"/>
      <c r="QWM68" s="62"/>
      <c r="QWN68" s="62"/>
      <c r="QWO68" s="62"/>
      <c r="QWP68" s="62"/>
      <c r="QWQ68" s="62"/>
      <c r="QWR68" s="62"/>
      <c r="QWS68" s="62"/>
      <c r="QWT68" s="62"/>
      <c r="QWU68" s="62"/>
      <c r="QWV68" s="62"/>
      <c r="QWW68" s="62"/>
      <c r="QWX68" s="62"/>
      <c r="QWY68" s="62"/>
      <c r="QWZ68" s="62"/>
      <c r="QXA68" s="62"/>
      <c r="QXB68" s="62"/>
      <c r="QXC68" s="62"/>
      <c r="QXD68" s="62"/>
      <c r="QXE68" s="62"/>
      <c r="QXF68" s="62"/>
      <c r="QXG68" s="62"/>
      <c r="QXH68" s="62"/>
      <c r="QXI68" s="62"/>
      <c r="QXJ68" s="62"/>
      <c r="QXK68" s="62"/>
      <c r="QXL68" s="62"/>
      <c r="QXM68" s="62"/>
      <c r="QXN68" s="62"/>
      <c r="QXO68" s="62"/>
      <c r="QXP68" s="62"/>
      <c r="QXQ68" s="62"/>
      <c r="QXR68" s="62"/>
      <c r="QXS68" s="62"/>
      <c r="QXT68" s="62"/>
      <c r="QXU68" s="62"/>
      <c r="QXV68" s="62"/>
      <c r="QXW68" s="62"/>
      <c r="QXX68" s="62"/>
      <c r="QXY68" s="62"/>
      <c r="QXZ68" s="62"/>
      <c r="QYA68" s="62"/>
      <c r="QYB68" s="62"/>
      <c r="QYC68" s="62"/>
      <c r="QYD68" s="62"/>
      <c r="QYE68" s="62"/>
      <c r="QYF68" s="62"/>
      <c r="QYG68" s="62"/>
      <c r="QYH68" s="62"/>
      <c r="QYI68" s="62"/>
      <c r="QYJ68" s="62"/>
      <c r="QYK68" s="62"/>
      <c r="QYL68" s="62"/>
      <c r="QYM68" s="62"/>
      <c r="QYN68" s="62"/>
      <c r="QYO68" s="62"/>
      <c r="QYP68" s="62"/>
      <c r="QYQ68" s="62"/>
      <c r="QYR68" s="62"/>
      <c r="QYS68" s="62"/>
      <c r="QYT68" s="62"/>
      <c r="QYU68" s="62"/>
      <c r="QYV68" s="62"/>
      <c r="QYW68" s="62"/>
      <c r="QYX68" s="62"/>
      <c r="QYY68" s="62"/>
      <c r="QYZ68" s="62"/>
      <c r="QZA68" s="62"/>
      <c r="QZB68" s="62"/>
      <c r="QZC68" s="62"/>
      <c r="QZD68" s="62"/>
      <c r="QZE68" s="62"/>
      <c r="QZF68" s="62"/>
      <c r="QZG68" s="62"/>
      <c r="QZH68" s="62"/>
      <c r="QZI68" s="62"/>
      <c r="QZJ68" s="62"/>
      <c r="QZK68" s="62"/>
      <c r="QZL68" s="62"/>
      <c r="QZM68" s="62"/>
      <c r="QZN68" s="62"/>
      <c r="QZO68" s="62"/>
      <c r="QZP68" s="62"/>
      <c r="QZQ68" s="62"/>
      <c r="QZR68" s="62"/>
      <c r="QZS68" s="62"/>
      <c r="QZT68" s="62"/>
      <c r="QZU68" s="62"/>
      <c r="QZV68" s="62"/>
      <c r="QZW68" s="62"/>
      <c r="QZX68" s="62"/>
      <c r="QZY68" s="62"/>
      <c r="QZZ68" s="62"/>
      <c r="RAA68" s="62"/>
      <c r="RAB68" s="62"/>
      <c r="RAC68" s="62"/>
      <c r="RAD68" s="62"/>
      <c r="RAE68" s="62"/>
      <c r="RAF68" s="62"/>
      <c r="RAG68" s="62"/>
      <c r="RAH68" s="62"/>
      <c r="RAI68" s="62"/>
      <c r="RAJ68" s="62"/>
      <c r="RAK68" s="62"/>
      <c r="RAL68" s="62"/>
      <c r="RAM68" s="62"/>
      <c r="RAN68" s="62"/>
      <c r="RAO68" s="62"/>
      <c r="RAP68" s="62"/>
      <c r="RAQ68" s="62"/>
      <c r="RAR68" s="62"/>
      <c r="RAS68" s="62"/>
      <c r="RAT68" s="62"/>
      <c r="RAU68" s="62"/>
      <c r="RAV68" s="62"/>
      <c r="RAW68" s="62"/>
      <c r="RAX68" s="62"/>
      <c r="RAY68" s="62"/>
      <c r="RAZ68" s="62"/>
      <c r="RBA68" s="62"/>
      <c r="RBB68" s="62"/>
      <c r="RBC68" s="62"/>
      <c r="RBD68" s="62"/>
      <c r="RBE68" s="62"/>
      <c r="RBF68" s="62"/>
      <c r="RBG68" s="62"/>
      <c r="RBH68" s="62"/>
      <c r="RBI68" s="62"/>
      <c r="RBJ68" s="62"/>
      <c r="RBK68" s="62"/>
      <c r="RBL68" s="62"/>
      <c r="RBM68" s="62"/>
      <c r="RBN68" s="62"/>
      <c r="RBO68" s="62"/>
      <c r="RBP68" s="62"/>
      <c r="RBQ68" s="62"/>
      <c r="RBR68" s="62"/>
      <c r="RBS68" s="62"/>
      <c r="RBT68" s="62"/>
      <c r="RBU68" s="62"/>
      <c r="RBV68" s="62"/>
      <c r="RBW68" s="62"/>
      <c r="RBX68" s="62"/>
      <c r="RBY68" s="62"/>
      <c r="RBZ68" s="62"/>
      <c r="RCA68" s="62"/>
      <c r="RCB68" s="62"/>
      <c r="RCC68" s="62"/>
      <c r="RCD68" s="62"/>
      <c r="RCE68" s="62"/>
      <c r="RCF68" s="62"/>
      <c r="RCG68" s="62"/>
      <c r="RCH68" s="62"/>
      <c r="RCI68" s="62"/>
      <c r="RCJ68" s="62"/>
      <c r="RCK68" s="62"/>
      <c r="RCL68" s="62"/>
      <c r="RCM68" s="62"/>
      <c r="RCN68" s="62"/>
      <c r="RCO68" s="62"/>
      <c r="RCP68" s="62"/>
      <c r="RCQ68" s="62"/>
      <c r="RCR68" s="62"/>
      <c r="RCS68" s="62"/>
      <c r="RCT68" s="62"/>
      <c r="RCU68" s="62"/>
      <c r="RCV68" s="62"/>
      <c r="RCW68" s="62"/>
      <c r="RCX68" s="62"/>
      <c r="RCY68" s="62"/>
      <c r="RCZ68" s="62"/>
      <c r="RDA68" s="62"/>
      <c r="RDB68" s="62"/>
      <c r="RDC68" s="62"/>
      <c r="RDD68" s="62"/>
      <c r="RDE68" s="62"/>
      <c r="RDF68" s="62"/>
      <c r="RDG68" s="62"/>
      <c r="RDH68" s="62"/>
      <c r="RDI68" s="62"/>
      <c r="RDJ68" s="62"/>
      <c r="RDK68" s="62"/>
      <c r="RDL68" s="62"/>
      <c r="RDM68" s="62"/>
      <c r="RDN68" s="62"/>
      <c r="RDO68" s="62"/>
      <c r="RDP68" s="62"/>
      <c r="RDQ68" s="62"/>
      <c r="RDR68" s="62"/>
      <c r="RDS68" s="62"/>
      <c r="RDT68" s="62"/>
      <c r="RDU68" s="62"/>
      <c r="RDV68" s="62"/>
      <c r="RDW68" s="62"/>
      <c r="RDX68" s="62"/>
      <c r="RDY68" s="62"/>
      <c r="RDZ68" s="62"/>
      <c r="REA68" s="62"/>
      <c r="REB68" s="62"/>
      <c r="REC68" s="62"/>
      <c r="RED68" s="62"/>
      <c r="REE68" s="62"/>
      <c r="REF68" s="62"/>
      <c r="REG68" s="62"/>
      <c r="REH68" s="62"/>
      <c r="REI68" s="62"/>
      <c r="REJ68" s="62"/>
      <c r="REK68" s="62"/>
      <c r="REL68" s="62"/>
      <c r="REM68" s="62"/>
      <c r="REN68" s="62"/>
      <c r="REO68" s="62"/>
      <c r="REP68" s="62"/>
      <c r="REQ68" s="62"/>
      <c r="RER68" s="62"/>
      <c r="RES68" s="62"/>
      <c r="RET68" s="62"/>
      <c r="REU68" s="62"/>
      <c r="REV68" s="62"/>
      <c r="REW68" s="62"/>
      <c r="REX68" s="62"/>
      <c r="REY68" s="62"/>
      <c r="REZ68" s="62"/>
      <c r="RFA68" s="62"/>
      <c r="RFB68" s="62"/>
      <c r="RFC68" s="62"/>
      <c r="RFD68" s="62"/>
      <c r="RFE68" s="62"/>
      <c r="RFF68" s="62"/>
      <c r="RFG68" s="62"/>
      <c r="RFH68" s="62"/>
      <c r="RFI68" s="62"/>
      <c r="RFJ68" s="62"/>
      <c r="RFK68" s="62"/>
      <c r="RFL68" s="62"/>
      <c r="RFM68" s="62"/>
      <c r="RFN68" s="62"/>
      <c r="RFO68" s="62"/>
      <c r="RFP68" s="62"/>
      <c r="RFQ68" s="62"/>
      <c r="RFR68" s="62"/>
      <c r="RFS68" s="62"/>
      <c r="RFT68" s="62"/>
      <c r="RFU68" s="62"/>
      <c r="RFV68" s="62"/>
      <c r="RFW68" s="62"/>
      <c r="RFX68" s="62"/>
      <c r="RFY68" s="62"/>
      <c r="RFZ68" s="62"/>
      <c r="RGA68" s="62"/>
      <c r="RGB68" s="62"/>
      <c r="RGC68" s="62"/>
      <c r="RGD68" s="62"/>
      <c r="RGE68" s="62"/>
      <c r="RGF68" s="62"/>
      <c r="RGG68" s="62"/>
      <c r="RGH68" s="62"/>
      <c r="RGI68" s="62"/>
      <c r="RGJ68" s="62"/>
      <c r="RGK68" s="62"/>
      <c r="RGL68" s="62"/>
      <c r="RGM68" s="62"/>
      <c r="RGN68" s="62"/>
      <c r="RGO68" s="62"/>
      <c r="RGP68" s="62"/>
      <c r="RGQ68" s="62"/>
      <c r="RGR68" s="62"/>
      <c r="RGS68" s="62"/>
      <c r="RGT68" s="62"/>
      <c r="RGU68" s="62"/>
      <c r="RGV68" s="62"/>
      <c r="RGW68" s="62"/>
      <c r="RGX68" s="62"/>
      <c r="RGY68" s="62"/>
      <c r="RGZ68" s="62"/>
      <c r="RHA68" s="62"/>
      <c r="RHB68" s="62"/>
      <c r="RHC68" s="62"/>
      <c r="RHD68" s="62"/>
      <c r="RHE68" s="62"/>
      <c r="RHF68" s="62"/>
      <c r="RHG68" s="62"/>
      <c r="RHH68" s="62"/>
      <c r="RHI68" s="62"/>
      <c r="RHJ68" s="62"/>
      <c r="RHK68" s="62"/>
      <c r="RHL68" s="62"/>
      <c r="RHM68" s="62"/>
      <c r="RHN68" s="62"/>
      <c r="RHO68" s="62"/>
      <c r="RHP68" s="62"/>
      <c r="RHQ68" s="62"/>
      <c r="RHR68" s="62"/>
      <c r="RHS68" s="62"/>
      <c r="RHT68" s="62"/>
      <c r="RHU68" s="62"/>
      <c r="RHV68" s="62"/>
      <c r="RHW68" s="62"/>
      <c r="RHX68" s="62"/>
      <c r="RHY68" s="62"/>
      <c r="RHZ68" s="62"/>
      <c r="RIA68" s="62"/>
      <c r="RIB68" s="62"/>
      <c r="RIC68" s="62"/>
      <c r="RID68" s="62"/>
      <c r="RIE68" s="62"/>
      <c r="RIF68" s="62"/>
      <c r="RIG68" s="62"/>
      <c r="RIH68" s="62"/>
      <c r="RII68" s="62"/>
      <c r="RIJ68" s="62"/>
      <c r="RIK68" s="62"/>
      <c r="RIL68" s="62"/>
      <c r="RIM68" s="62"/>
      <c r="RIN68" s="62"/>
      <c r="RIO68" s="62"/>
      <c r="RIP68" s="62"/>
      <c r="RIQ68" s="62"/>
      <c r="RIR68" s="62"/>
      <c r="RIS68" s="62"/>
      <c r="RIT68" s="62"/>
      <c r="RIU68" s="62"/>
      <c r="RIV68" s="62"/>
      <c r="RIW68" s="62"/>
      <c r="RIX68" s="62"/>
      <c r="RIY68" s="62"/>
      <c r="RIZ68" s="62"/>
      <c r="RJA68" s="62"/>
      <c r="RJB68" s="62"/>
      <c r="RJC68" s="62"/>
      <c r="RJD68" s="62"/>
      <c r="RJE68" s="62"/>
      <c r="RJF68" s="62"/>
      <c r="RJG68" s="62"/>
      <c r="RJH68" s="62"/>
      <c r="RJI68" s="62"/>
      <c r="RJJ68" s="62"/>
      <c r="RJK68" s="62"/>
      <c r="RJL68" s="62"/>
      <c r="RJM68" s="62"/>
      <c r="RJN68" s="62"/>
      <c r="RJO68" s="62"/>
      <c r="RJP68" s="62"/>
      <c r="RJQ68" s="62"/>
      <c r="RJR68" s="62"/>
      <c r="RJS68" s="62"/>
      <c r="RJT68" s="62"/>
      <c r="RJU68" s="62"/>
      <c r="RJV68" s="62"/>
      <c r="RJW68" s="62"/>
      <c r="RJX68" s="62"/>
      <c r="RJY68" s="62"/>
      <c r="RJZ68" s="62"/>
      <c r="RKA68" s="62"/>
      <c r="RKB68" s="62"/>
      <c r="RKC68" s="62"/>
      <c r="RKD68" s="62"/>
      <c r="RKE68" s="62"/>
      <c r="RKF68" s="62"/>
      <c r="RKG68" s="62"/>
      <c r="RKH68" s="62"/>
      <c r="RKI68" s="62"/>
      <c r="RKJ68" s="62"/>
      <c r="RKK68" s="62"/>
      <c r="RKL68" s="62"/>
      <c r="RKM68" s="62"/>
      <c r="RKN68" s="62"/>
      <c r="RKO68" s="62"/>
      <c r="RKP68" s="62"/>
      <c r="RKQ68" s="62"/>
      <c r="RKR68" s="62"/>
      <c r="RKS68" s="62"/>
      <c r="RKT68" s="62"/>
      <c r="RKU68" s="62"/>
      <c r="RKV68" s="62"/>
      <c r="RKW68" s="62"/>
      <c r="RKX68" s="62"/>
      <c r="RKY68" s="62"/>
      <c r="RKZ68" s="62"/>
      <c r="RLA68" s="62"/>
      <c r="RLB68" s="62"/>
      <c r="RLC68" s="62"/>
      <c r="RLD68" s="62"/>
      <c r="RLE68" s="62"/>
      <c r="RLF68" s="62"/>
      <c r="RLG68" s="62"/>
      <c r="RLH68" s="62"/>
      <c r="RLI68" s="62"/>
      <c r="RLJ68" s="62"/>
      <c r="RLK68" s="62"/>
      <c r="RLL68" s="62"/>
      <c r="RLM68" s="62"/>
      <c r="RLN68" s="62"/>
      <c r="RLO68" s="62"/>
      <c r="RLP68" s="62"/>
      <c r="RLQ68" s="62"/>
      <c r="RLR68" s="62"/>
      <c r="RLS68" s="62"/>
      <c r="RLT68" s="62"/>
      <c r="RLU68" s="62"/>
      <c r="RLV68" s="62"/>
      <c r="RLW68" s="62"/>
      <c r="RLX68" s="62"/>
      <c r="RLY68" s="62"/>
      <c r="RLZ68" s="62"/>
      <c r="RMA68" s="62"/>
      <c r="RMB68" s="62"/>
      <c r="RMC68" s="62"/>
      <c r="RMD68" s="62"/>
      <c r="RME68" s="62"/>
      <c r="RMF68" s="62"/>
      <c r="RMG68" s="62"/>
      <c r="RMH68" s="62"/>
      <c r="RMI68" s="62"/>
      <c r="RMJ68" s="62"/>
      <c r="RMK68" s="62"/>
      <c r="RML68" s="62"/>
      <c r="RMM68" s="62"/>
      <c r="RMN68" s="62"/>
      <c r="RMO68" s="62"/>
      <c r="RMP68" s="62"/>
      <c r="RMQ68" s="62"/>
      <c r="RMR68" s="62"/>
      <c r="RMS68" s="62"/>
      <c r="RMT68" s="62"/>
      <c r="RMU68" s="62"/>
      <c r="RMV68" s="62"/>
      <c r="RMW68" s="62"/>
      <c r="RMX68" s="62"/>
      <c r="RMY68" s="62"/>
      <c r="RMZ68" s="62"/>
      <c r="RNA68" s="62"/>
      <c r="RNB68" s="62"/>
      <c r="RNC68" s="62"/>
      <c r="RND68" s="62"/>
      <c r="RNE68" s="62"/>
      <c r="RNF68" s="62"/>
      <c r="RNG68" s="62"/>
      <c r="RNH68" s="62"/>
      <c r="RNI68" s="62"/>
      <c r="RNJ68" s="62"/>
      <c r="RNK68" s="62"/>
      <c r="RNL68" s="62"/>
      <c r="RNM68" s="62"/>
      <c r="RNN68" s="62"/>
      <c r="RNO68" s="62"/>
      <c r="RNP68" s="62"/>
      <c r="RNQ68" s="62"/>
      <c r="RNR68" s="62"/>
      <c r="RNS68" s="62"/>
      <c r="RNT68" s="62"/>
      <c r="RNU68" s="62"/>
      <c r="RNV68" s="62"/>
      <c r="RNW68" s="62"/>
      <c r="RNX68" s="62"/>
      <c r="RNY68" s="62"/>
      <c r="RNZ68" s="62"/>
      <c r="ROA68" s="62"/>
      <c r="ROB68" s="62"/>
      <c r="ROC68" s="62"/>
      <c r="ROD68" s="62"/>
      <c r="ROE68" s="62"/>
      <c r="ROF68" s="62"/>
      <c r="ROG68" s="62"/>
      <c r="ROH68" s="62"/>
      <c r="ROI68" s="62"/>
      <c r="ROJ68" s="62"/>
      <c r="ROK68" s="62"/>
      <c r="ROL68" s="62"/>
      <c r="ROM68" s="62"/>
      <c r="RON68" s="62"/>
      <c r="ROO68" s="62"/>
      <c r="ROP68" s="62"/>
      <c r="ROQ68" s="62"/>
      <c r="ROR68" s="62"/>
      <c r="ROS68" s="62"/>
      <c r="ROT68" s="62"/>
      <c r="ROU68" s="62"/>
      <c r="ROV68" s="62"/>
      <c r="ROW68" s="62"/>
      <c r="ROX68" s="62"/>
      <c r="ROY68" s="62"/>
      <c r="ROZ68" s="62"/>
      <c r="RPA68" s="62"/>
      <c r="RPB68" s="62"/>
      <c r="RPC68" s="62"/>
      <c r="RPD68" s="62"/>
      <c r="RPE68" s="62"/>
      <c r="RPF68" s="62"/>
      <c r="RPG68" s="62"/>
      <c r="RPH68" s="62"/>
      <c r="RPI68" s="62"/>
      <c r="RPJ68" s="62"/>
      <c r="RPK68" s="62"/>
      <c r="RPL68" s="62"/>
      <c r="RPM68" s="62"/>
      <c r="RPN68" s="62"/>
      <c r="RPO68" s="62"/>
      <c r="RPP68" s="62"/>
      <c r="RPQ68" s="62"/>
      <c r="RPR68" s="62"/>
      <c r="RPS68" s="62"/>
      <c r="RPT68" s="62"/>
      <c r="RPU68" s="62"/>
      <c r="RPV68" s="62"/>
      <c r="RPW68" s="62"/>
      <c r="RPX68" s="62"/>
      <c r="RPY68" s="62"/>
      <c r="RPZ68" s="62"/>
      <c r="RQA68" s="62"/>
      <c r="RQB68" s="62"/>
      <c r="RQC68" s="62"/>
      <c r="RQD68" s="62"/>
      <c r="RQE68" s="62"/>
      <c r="RQF68" s="62"/>
      <c r="RQG68" s="62"/>
      <c r="RQH68" s="62"/>
      <c r="RQI68" s="62"/>
      <c r="RQJ68" s="62"/>
      <c r="RQK68" s="62"/>
      <c r="RQL68" s="62"/>
      <c r="RQM68" s="62"/>
      <c r="RQN68" s="62"/>
      <c r="RQO68" s="62"/>
      <c r="RQP68" s="62"/>
      <c r="RQQ68" s="62"/>
      <c r="RQR68" s="62"/>
      <c r="RQS68" s="62"/>
      <c r="RQT68" s="62"/>
      <c r="RQU68" s="62"/>
      <c r="RQV68" s="62"/>
      <c r="RQW68" s="62"/>
      <c r="RQX68" s="62"/>
      <c r="RQY68" s="62"/>
      <c r="RQZ68" s="62"/>
      <c r="RRA68" s="62"/>
      <c r="RRB68" s="62"/>
      <c r="RRC68" s="62"/>
      <c r="RRD68" s="62"/>
      <c r="RRE68" s="62"/>
      <c r="RRF68" s="62"/>
      <c r="RRG68" s="62"/>
      <c r="RRH68" s="62"/>
      <c r="RRI68" s="62"/>
      <c r="RRJ68" s="62"/>
      <c r="RRK68" s="62"/>
      <c r="RRL68" s="62"/>
      <c r="RRM68" s="62"/>
      <c r="RRN68" s="62"/>
      <c r="RRO68" s="62"/>
      <c r="RRP68" s="62"/>
      <c r="RRQ68" s="62"/>
      <c r="RRR68" s="62"/>
      <c r="RRS68" s="62"/>
      <c r="RRT68" s="62"/>
      <c r="RRU68" s="62"/>
      <c r="RRV68" s="62"/>
      <c r="RRW68" s="62"/>
      <c r="RRX68" s="62"/>
      <c r="RRY68" s="62"/>
      <c r="RRZ68" s="62"/>
      <c r="RSA68" s="62"/>
      <c r="RSB68" s="62"/>
      <c r="RSC68" s="62"/>
      <c r="RSD68" s="62"/>
      <c r="RSE68" s="62"/>
      <c r="RSF68" s="62"/>
      <c r="RSG68" s="62"/>
      <c r="RSH68" s="62"/>
      <c r="RSI68" s="62"/>
      <c r="RSJ68" s="62"/>
      <c r="RSK68" s="62"/>
      <c r="RSL68" s="62"/>
      <c r="RSM68" s="62"/>
      <c r="RSN68" s="62"/>
      <c r="RSO68" s="62"/>
      <c r="RSP68" s="62"/>
      <c r="RSQ68" s="62"/>
      <c r="RSR68" s="62"/>
      <c r="RSS68" s="62"/>
      <c r="RST68" s="62"/>
      <c r="RSU68" s="62"/>
      <c r="RSV68" s="62"/>
      <c r="RSW68" s="62"/>
      <c r="RSX68" s="62"/>
      <c r="RSY68" s="62"/>
      <c r="RSZ68" s="62"/>
      <c r="RTA68" s="62"/>
      <c r="RTB68" s="62"/>
      <c r="RTC68" s="62"/>
      <c r="RTD68" s="62"/>
      <c r="RTE68" s="62"/>
      <c r="RTF68" s="62"/>
      <c r="RTG68" s="62"/>
      <c r="RTH68" s="62"/>
      <c r="RTI68" s="62"/>
      <c r="RTJ68" s="62"/>
      <c r="RTK68" s="62"/>
      <c r="RTL68" s="62"/>
      <c r="RTM68" s="62"/>
      <c r="RTN68" s="62"/>
      <c r="RTO68" s="62"/>
      <c r="RTP68" s="62"/>
      <c r="RTQ68" s="62"/>
      <c r="RTR68" s="62"/>
      <c r="RTS68" s="62"/>
      <c r="RTT68" s="62"/>
      <c r="RTU68" s="62"/>
      <c r="RTV68" s="62"/>
      <c r="RTW68" s="62"/>
      <c r="RTX68" s="62"/>
      <c r="RTY68" s="62"/>
      <c r="RTZ68" s="62"/>
      <c r="RUA68" s="62"/>
      <c r="RUB68" s="62"/>
      <c r="RUC68" s="62"/>
      <c r="RUD68" s="62"/>
      <c r="RUE68" s="62"/>
      <c r="RUF68" s="62"/>
      <c r="RUG68" s="62"/>
      <c r="RUH68" s="62"/>
      <c r="RUI68" s="62"/>
      <c r="RUJ68" s="62"/>
      <c r="RUK68" s="62"/>
      <c r="RUL68" s="62"/>
      <c r="RUM68" s="62"/>
      <c r="RUN68" s="62"/>
      <c r="RUO68" s="62"/>
      <c r="RUP68" s="62"/>
      <c r="RUQ68" s="62"/>
      <c r="RUR68" s="62"/>
      <c r="RUS68" s="62"/>
      <c r="RUT68" s="62"/>
      <c r="RUU68" s="62"/>
      <c r="RUV68" s="62"/>
      <c r="RUW68" s="62"/>
      <c r="RUX68" s="62"/>
      <c r="RUY68" s="62"/>
      <c r="RUZ68" s="62"/>
      <c r="RVA68" s="62"/>
      <c r="RVB68" s="62"/>
      <c r="RVC68" s="62"/>
      <c r="RVD68" s="62"/>
      <c r="RVE68" s="62"/>
      <c r="RVF68" s="62"/>
      <c r="RVG68" s="62"/>
      <c r="RVH68" s="62"/>
      <c r="RVI68" s="62"/>
      <c r="RVJ68" s="62"/>
      <c r="RVK68" s="62"/>
      <c r="RVL68" s="62"/>
      <c r="RVM68" s="62"/>
      <c r="RVN68" s="62"/>
      <c r="RVO68" s="62"/>
      <c r="RVP68" s="62"/>
      <c r="RVQ68" s="62"/>
      <c r="RVR68" s="62"/>
      <c r="RVS68" s="62"/>
      <c r="RVT68" s="62"/>
      <c r="RVU68" s="62"/>
      <c r="RVV68" s="62"/>
      <c r="RVW68" s="62"/>
      <c r="RVX68" s="62"/>
      <c r="RVY68" s="62"/>
      <c r="RVZ68" s="62"/>
      <c r="RWA68" s="62"/>
      <c r="RWB68" s="62"/>
      <c r="RWC68" s="62"/>
      <c r="RWD68" s="62"/>
      <c r="RWE68" s="62"/>
      <c r="RWF68" s="62"/>
      <c r="RWG68" s="62"/>
      <c r="RWH68" s="62"/>
      <c r="RWI68" s="62"/>
      <c r="RWJ68" s="62"/>
      <c r="RWK68" s="62"/>
      <c r="RWL68" s="62"/>
      <c r="RWM68" s="62"/>
      <c r="RWN68" s="62"/>
      <c r="RWO68" s="62"/>
      <c r="RWP68" s="62"/>
      <c r="RWQ68" s="62"/>
      <c r="RWR68" s="62"/>
      <c r="RWS68" s="62"/>
      <c r="RWT68" s="62"/>
      <c r="RWU68" s="62"/>
      <c r="RWV68" s="62"/>
      <c r="RWW68" s="62"/>
      <c r="RWX68" s="62"/>
      <c r="RWY68" s="62"/>
      <c r="RWZ68" s="62"/>
      <c r="RXA68" s="62"/>
      <c r="RXB68" s="62"/>
      <c r="RXC68" s="62"/>
      <c r="RXD68" s="62"/>
      <c r="RXE68" s="62"/>
      <c r="RXF68" s="62"/>
      <c r="RXG68" s="62"/>
      <c r="RXH68" s="62"/>
      <c r="RXI68" s="62"/>
      <c r="RXJ68" s="62"/>
      <c r="RXK68" s="62"/>
      <c r="RXL68" s="62"/>
      <c r="RXM68" s="62"/>
      <c r="RXN68" s="62"/>
      <c r="RXO68" s="62"/>
      <c r="RXP68" s="62"/>
      <c r="RXQ68" s="62"/>
      <c r="RXR68" s="62"/>
      <c r="RXS68" s="62"/>
      <c r="RXT68" s="62"/>
      <c r="RXU68" s="62"/>
      <c r="RXV68" s="62"/>
      <c r="RXW68" s="62"/>
      <c r="RXX68" s="62"/>
      <c r="RXY68" s="62"/>
      <c r="RXZ68" s="62"/>
      <c r="RYA68" s="62"/>
      <c r="RYB68" s="62"/>
      <c r="RYC68" s="62"/>
      <c r="RYD68" s="62"/>
      <c r="RYE68" s="62"/>
      <c r="RYF68" s="62"/>
      <c r="RYG68" s="62"/>
      <c r="RYH68" s="62"/>
      <c r="RYI68" s="62"/>
      <c r="RYJ68" s="62"/>
      <c r="RYK68" s="62"/>
      <c r="RYL68" s="62"/>
      <c r="RYM68" s="62"/>
      <c r="RYN68" s="62"/>
      <c r="RYO68" s="62"/>
      <c r="RYP68" s="62"/>
      <c r="RYQ68" s="62"/>
      <c r="RYR68" s="62"/>
      <c r="RYS68" s="62"/>
      <c r="RYT68" s="62"/>
      <c r="RYU68" s="62"/>
      <c r="RYV68" s="62"/>
      <c r="RYW68" s="62"/>
      <c r="RYX68" s="62"/>
      <c r="RYY68" s="62"/>
      <c r="RYZ68" s="62"/>
      <c r="RZA68" s="62"/>
      <c r="RZB68" s="62"/>
      <c r="RZC68" s="62"/>
      <c r="RZD68" s="62"/>
      <c r="RZE68" s="62"/>
      <c r="RZF68" s="62"/>
      <c r="RZG68" s="62"/>
      <c r="RZH68" s="62"/>
      <c r="RZI68" s="62"/>
      <c r="RZJ68" s="62"/>
      <c r="RZK68" s="62"/>
      <c r="RZL68" s="62"/>
      <c r="RZM68" s="62"/>
      <c r="RZN68" s="62"/>
      <c r="RZO68" s="62"/>
      <c r="RZP68" s="62"/>
      <c r="RZQ68" s="62"/>
      <c r="RZR68" s="62"/>
      <c r="RZS68" s="62"/>
      <c r="RZT68" s="62"/>
      <c r="RZU68" s="62"/>
      <c r="RZV68" s="62"/>
      <c r="RZW68" s="62"/>
      <c r="RZX68" s="62"/>
      <c r="RZY68" s="62"/>
      <c r="RZZ68" s="62"/>
      <c r="SAA68" s="62"/>
      <c r="SAB68" s="62"/>
      <c r="SAC68" s="62"/>
      <c r="SAD68" s="62"/>
      <c r="SAE68" s="62"/>
      <c r="SAF68" s="62"/>
      <c r="SAG68" s="62"/>
      <c r="SAH68" s="62"/>
      <c r="SAI68" s="62"/>
      <c r="SAJ68" s="62"/>
      <c r="SAK68" s="62"/>
      <c r="SAL68" s="62"/>
      <c r="SAM68" s="62"/>
      <c r="SAN68" s="62"/>
      <c r="SAO68" s="62"/>
      <c r="SAP68" s="62"/>
      <c r="SAQ68" s="62"/>
      <c r="SAR68" s="62"/>
      <c r="SAS68" s="62"/>
      <c r="SAT68" s="62"/>
      <c r="SAU68" s="62"/>
      <c r="SAV68" s="62"/>
      <c r="SAW68" s="62"/>
      <c r="SAX68" s="62"/>
      <c r="SAY68" s="62"/>
      <c r="SAZ68" s="62"/>
      <c r="SBA68" s="62"/>
      <c r="SBB68" s="62"/>
      <c r="SBC68" s="62"/>
      <c r="SBD68" s="62"/>
      <c r="SBE68" s="62"/>
      <c r="SBF68" s="62"/>
      <c r="SBG68" s="62"/>
      <c r="SBH68" s="62"/>
      <c r="SBI68" s="62"/>
      <c r="SBJ68" s="62"/>
      <c r="SBK68" s="62"/>
      <c r="SBL68" s="62"/>
      <c r="SBM68" s="62"/>
      <c r="SBN68" s="62"/>
      <c r="SBO68" s="62"/>
      <c r="SBP68" s="62"/>
      <c r="SBQ68" s="62"/>
      <c r="SBR68" s="62"/>
      <c r="SBS68" s="62"/>
      <c r="SBT68" s="62"/>
      <c r="SBU68" s="62"/>
      <c r="SBV68" s="62"/>
      <c r="SBW68" s="62"/>
      <c r="SBX68" s="62"/>
      <c r="SBY68" s="62"/>
      <c r="SBZ68" s="62"/>
      <c r="SCA68" s="62"/>
      <c r="SCB68" s="62"/>
      <c r="SCC68" s="62"/>
      <c r="SCD68" s="62"/>
      <c r="SCE68" s="62"/>
      <c r="SCF68" s="62"/>
      <c r="SCG68" s="62"/>
      <c r="SCH68" s="62"/>
      <c r="SCI68" s="62"/>
      <c r="SCJ68" s="62"/>
      <c r="SCK68" s="62"/>
      <c r="SCL68" s="62"/>
      <c r="SCM68" s="62"/>
      <c r="SCN68" s="62"/>
      <c r="SCO68" s="62"/>
      <c r="SCP68" s="62"/>
      <c r="SCQ68" s="62"/>
      <c r="SCR68" s="62"/>
      <c r="SCS68" s="62"/>
      <c r="SCT68" s="62"/>
      <c r="SCU68" s="62"/>
      <c r="SCV68" s="62"/>
      <c r="SCW68" s="62"/>
      <c r="SCX68" s="62"/>
      <c r="SCY68" s="62"/>
      <c r="SCZ68" s="62"/>
      <c r="SDA68" s="62"/>
      <c r="SDB68" s="62"/>
      <c r="SDC68" s="62"/>
      <c r="SDD68" s="62"/>
      <c r="SDE68" s="62"/>
      <c r="SDF68" s="62"/>
      <c r="SDG68" s="62"/>
      <c r="SDH68" s="62"/>
      <c r="SDI68" s="62"/>
      <c r="SDJ68" s="62"/>
      <c r="SDK68" s="62"/>
      <c r="SDL68" s="62"/>
      <c r="SDM68" s="62"/>
      <c r="SDN68" s="62"/>
      <c r="SDO68" s="62"/>
      <c r="SDP68" s="62"/>
      <c r="SDQ68" s="62"/>
      <c r="SDR68" s="62"/>
      <c r="SDS68" s="62"/>
      <c r="SDT68" s="62"/>
      <c r="SDU68" s="62"/>
      <c r="SDV68" s="62"/>
      <c r="SDW68" s="62"/>
      <c r="SDX68" s="62"/>
      <c r="SDY68" s="62"/>
      <c r="SDZ68" s="62"/>
      <c r="SEA68" s="62"/>
      <c r="SEB68" s="62"/>
      <c r="SEC68" s="62"/>
      <c r="SED68" s="62"/>
      <c r="SEE68" s="62"/>
      <c r="SEF68" s="62"/>
      <c r="SEG68" s="62"/>
      <c r="SEH68" s="62"/>
      <c r="SEI68" s="62"/>
      <c r="SEJ68" s="62"/>
      <c r="SEK68" s="62"/>
      <c r="SEL68" s="62"/>
      <c r="SEM68" s="62"/>
      <c r="SEN68" s="62"/>
      <c r="SEO68" s="62"/>
      <c r="SEP68" s="62"/>
      <c r="SEQ68" s="62"/>
      <c r="SER68" s="62"/>
      <c r="SES68" s="62"/>
      <c r="SET68" s="62"/>
      <c r="SEU68" s="62"/>
      <c r="SEV68" s="62"/>
      <c r="SEW68" s="62"/>
      <c r="SEX68" s="62"/>
      <c r="SEY68" s="62"/>
      <c r="SEZ68" s="62"/>
      <c r="SFA68" s="62"/>
      <c r="SFB68" s="62"/>
      <c r="SFC68" s="62"/>
      <c r="SFD68" s="62"/>
      <c r="SFE68" s="62"/>
      <c r="SFF68" s="62"/>
      <c r="SFG68" s="62"/>
      <c r="SFH68" s="62"/>
      <c r="SFI68" s="62"/>
      <c r="SFJ68" s="62"/>
      <c r="SFK68" s="62"/>
      <c r="SFL68" s="62"/>
      <c r="SFM68" s="62"/>
      <c r="SFN68" s="62"/>
      <c r="SFO68" s="62"/>
      <c r="SFP68" s="62"/>
      <c r="SFQ68" s="62"/>
      <c r="SFR68" s="62"/>
      <c r="SFS68" s="62"/>
      <c r="SFT68" s="62"/>
      <c r="SFU68" s="62"/>
      <c r="SFV68" s="62"/>
      <c r="SFW68" s="62"/>
      <c r="SFX68" s="62"/>
      <c r="SFY68" s="62"/>
      <c r="SFZ68" s="62"/>
      <c r="SGA68" s="62"/>
      <c r="SGB68" s="62"/>
      <c r="SGC68" s="62"/>
      <c r="SGD68" s="62"/>
      <c r="SGE68" s="62"/>
      <c r="SGF68" s="62"/>
      <c r="SGG68" s="62"/>
      <c r="SGH68" s="62"/>
      <c r="SGI68" s="62"/>
      <c r="SGJ68" s="62"/>
      <c r="SGK68" s="62"/>
      <c r="SGL68" s="62"/>
      <c r="SGM68" s="62"/>
      <c r="SGN68" s="62"/>
      <c r="SGO68" s="62"/>
      <c r="SGP68" s="62"/>
      <c r="SGQ68" s="62"/>
      <c r="SGR68" s="62"/>
      <c r="SGS68" s="62"/>
      <c r="SGT68" s="62"/>
      <c r="SGU68" s="62"/>
      <c r="SGV68" s="62"/>
      <c r="SGW68" s="62"/>
      <c r="SGX68" s="62"/>
      <c r="SGY68" s="62"/>
      <c r="SGZ68" s="62"/>
      <c r="SHA68" s="62"/>
      <c r="SHB68" s="62"/>
      <c r="SHC68" s="62"/>
      <c r="SHD68" s="62"/>
      <c r="SHE68" s="62"/>
      <c r="SHF68" s="62"/>
      <c r="SHG68" s="62"/>
      <c r="SHH68" s="62"/>
      <c r="SHI68" s="62"/>
      <c r="SHJ68" s="62"/>
      <c r="SHK68" s="62"/>
      <c r="SHL68" s="62"/>
      <c r="SHM68" s="62"/>
      <c r="SHN68" s="62"/>
      <c r="SHO68" s="62"/>
      <c r="SHP68" s="62"/>
      <c r="SHQ68" s="62"/>
      <c r="SHR68" s="62"/>
      <c r="SHS68" s="62"/>
      <c r="SHT68" s="62"/>
      <c r="SHU68" s="62"/>
      <c r="SHV68" s="62"/>
      <c r="SHW68" s="62"/>
      <c r="SHX68" s="62"/>
      <c r="SHY68" s="62"/>
      <c r="SHZ68" s="62"/>
      <c r="SIA68" s="62"/>
      <c r="SIB68" s="62"/>
      <c r="SIC68" s="62"/>
      <c r="SID68" s="62"/>
      <c r="SIE68" s="62"/>
      <c r="SIF68" s="62"/>
      <c r="SIG68" s="62"/>
      <c r="SIH68" s="62"/>
      <c r="SII68" s="62"/>
      <c r="SIJ68" s="62"/>
      <c r="SIK68" s="62"/>
      <c r="SIL68" s="62"/>
      <c r="SIM68" s="62"/>
      <c r="SIN68" s="62"/>
      <c r="SIO68" s="62"/>
      <c r="SIP68" s="62"/>
      <c r="SIQ68" s="62"/>
      <c r="SIR68" s="62"/>
      <c r="SIS68" s="62"/>
      <c r="SIT68" s="62"/>
      <c r="SIU68" s="62"/>
      <c r="SIV68" s="62"/>
      <c r="SIW68" s="62"/>
      <c r="SIX68" s="62"/>
      <c r="SIY68" s="62"/>
      <c r="SIZ68" s="62"/>
      <c r="SJA68" s="62"/>
      <c r="SJB68" s="62"/>
      <c r="SJC68" s="62"/>
      <c r="SJD68" s="62"/>
      <c r="SJE68" s="62"/>
      <c r="SJF68" s="62"/>
      <c r="SJG68" s="62"/>
      <c r="SJH68" s="62"/>
      <c r="SJI68" s="62"/>
      <c r="SJJ68" s="62"/>
      <c r="SJK68" s="62"/>
      <c r="SJL68" s="62"/>
      <c r="SJM68" s="62"/>
      <c r="SJN68" s="62"/>
      <c r="SJO68" s="62"/>
      <c r="SJP68" s="62"/>
      <c r="SJQ68" s="62"/>
      <c r="SJR68" s="62"/>
      <c r="SJS68" s="62"/>
      <c r="SJT68" s="62"/>
      <c r="SJU68" s="62"/>
      <c r="SJV68" s="62"/>
      <c r="SJW68" s="62"/>
      <c r="SJX68" s="62"/>
      <c r="SJY68" s="62"/>
      <c r="SJZ68" s="62"/>
      <c r="SKA68" s="62"/>
      <c r="SKB68" s="62"/>
      <c r="SKC68" s="62"/>
      <c r="SKD68" s="62"/>
      <c r="SKE68" s="62"/>
      <c r="SKF68" s="62"/>
      <c r="SKG68" s="62"/>
      <c r="SKH68" s="62"/>
      <c r="SKI68" s="62"/>
      <c r="SKJ68" s="62"/>
      <c r="SKK68" s="62"/>
      <c r="SKL68" s="62"/>
      <c r="SKM68" s="62"/>
      <c r="SKN68" s="62"/>
      <c r="SKO68" s="62"/>
      <c r="SKP68" s="62"/>
      <c r="SKQ68" s="62"/>
      <c r="SKR68" s="62"/>
      <c r="SKS68" s="62"/>
      <c r="SKT68" s="62"/>
      <c r="SKU68" s="62"/>
      <c r="SKV68" s="62"/>
      <c r="SKW68" s="62"/>
      <c r="SKX68" s="62"/>
      <c r="SKY68" s="62"/>
      <c r="SKZ68" s="62"/>
      <c r="SLA68" s="62"/>
      <c r="SLB68" s="62"/>
      <c r="SLC68" s="62"/>
      <c r="SLD68" s="62"/>
      <c r="SLE68" s="62"/>
      <c r="SLF68" s="62"/>
      <c r="SLG68" s="62"/>
      <c r="SLH68" s="62"/>
      <c r="SLI68" s="62"/>
      <c r="SLJ68" s="62"/>
      <c r="SLK68" s="62"/>
      <c r="SLL68" s="62"/>
      <c r="SLM68" s="62"/>
      <c r="SLN68" s="62"/>
      <c r="SLO68" s="62"/>
      <c r="SLP68" s="62"/>
      <c r="SLQ68" s="62"/>
      <c r="SLR68" s="62"/>
      <c r="SLS68" s="62"/>
      <c r="SLT68" s="62"/>
      <c r="SLU68" s="62"/>
      <c r="SLV68" s="62"/>
      <c r="SLW68" s="62"/>
      <c r="SLX68" s="62"/>
      <c r="SLY68" s="62"/>
      <c r="SLZ68" s="62"/>
      <c r="SMA68" s="62"/>
      <c r="SMB68" s="62"/>
      <c r="SMC68" s="62"/>
      <c r="SMD68" s="62"/>
      <c r="SME68" s="62"/>
      <c r="SMF68" s="62"/>
      <c r="SMG68" s="62"/>
      <c r="SMH68" s="62"/>
      <c r="SMI68" s="62"/>
      <c r="SMJ68" s="62"/>
      <c r="SMK68" s="62"/>
      <c r="SML68" s="62"/>
      <c r="SMM68" s="62"/>
      <c r="SMN68" s="62"/>
      <c r="SMO68" s="62"/>
      <c r="SMP68" s="62"/>
      <c r="SMQ68" s="62"/>
      <c r="SMR68" s="62"/>
      <c r="SMS68" s="62"/>
      <c r="SMT68" s="62"/>
      <c r="SMU68" s="62"/>
      <c r="SMV68" s="62"/>
      <c r="SMW68" s="62"/>
      <c r="SMX68" s="62"/>
      <c r="SMY68" s="62"/>
      <c r="SMZ68" s="62"/>
      <c r="SNA68" s="62"/>
      <c r="SNB68" s="62"/>
      <c r="SNC68" s="62"/>
      <c r="SND68" s="62"/>
      <c r="SNE68" s="62"/>
      <c r="SNF68" s="62"/>
      <c r="SNG68" s="62"/>
      <c r="SNH68" s="62"/>
      <c r="SNI68" s="62"/>
      <c r="SNJ68" s="62"/>
      <c r="SNK68" s="62"/>
      <c r="SNL68" s="62"/>
      <c r="SNM68" s="62"/>
      <c r="SNN68" s="62"/>
      <c r="SNO68" s="62"/>
      <c r="SNP68" s="62"/>
      <c r="SNQ68" s="62"/>
      <c r="SNR68" s="62"/>
      <c r="SNS68" s="62"/>
      <c r="SNT68" s="62"/>
      <c r="SNU68" s="62"/>
      <c r="SNV68" s="62"/>
      <c r="SNW68" s="62"/>
      <c r="SNX68" s="62"/>
      <c r="SNY68" s="62"/>
      <c r="SNZ68" s="62"/>
      <c r="SOA68" s="62"/>
      <c r="SOB68" s="62"/>
      <c r="SOC68" s="62"/>
      <c r="SOD68" s="62"/>
      <c r="SOE68" s="62"/>
      <c r="SOF68" s="62"/>
      <c r="SOG68" s="62"/>
      <c r="SOH68" s="62"/>
      <c r="SOI68" s="62"/>
      <c r="SOJ68" s="62"/>
      <c r="SOK68" s="62"/>
      <c r="SOL68" s="62"/>
      <c r="SOM68" s="62"/>
      <c r="SON68" s="62"/>
      <c r="SOO68" s="62"/>
      <c r="SOP68" s="62"/>
      <c r="SOQ68" s="62"/>
      <c r="SOR68" s="62"/>
      <c r="SOS68" s="62"/>
      <c r="SOT68" s="62"/>
      <c r="SOU68" s="62"/>
      <c r="SOV68" s="62"/>
      <c r="SOW68" s="62"/>
      <c r="SOX68" s="62"/>
      <c r="SOY68" s="62"/>
      <c r="SOZ68" s="62"/>
      <c r="SPA68" s="62"/>
      <c r="SPB68" s="62"/>
      <c r="SPC68" s="62"/>
      <c r="SPD68" s="62"/>
      <c r="SPE68" s="62"/>
      <c r="SPF68" s="62"/>
      <c r="SPG68" s="62"/>
      <c r="SPH68" s="62"/>
      <c r="SPI68" s="62"/>
      <c r="SPJ68" s="62"/>
      <c r="SPK68" s="62"/>
      <c r="SPL68" s="62"/>
      <c r="SPM68" s="62"/>
      <c r="SPN68" s="62"/>
      <c r="SPO68" s="62"/>
      <c r="SPP68" s="62"/>
      <c r="SPQ68" s="62"/>
      <c r="SPR68" s="62"/>
      <c r="SPS68" s="62"/>
      <c r="SPT68" s="62"/>
      <c r="SPU68" s="62"/>
      <c r="SPV68" s="62"/>
      <c r="SPW68" s="62"/>
      <c r="SPX68" s="62"/>
      <c r="SPY68" s="62"/>
      <c r="SPZ68" s="62"/>
      <c r="SQA68" s="62"/>
      <c r="SQB68" s="62"/>
      <c r="SQC68" s="62"/>
      <c r="SQD68" s="62"/>
      <c r="SQE68" s="62"/>
      <c r="SQF68" s="62"/>
      <c r="SQG68" s="62"/>
      <c r="SQH68" s="62"/>
      <c r="SQI68" s="62"/>
      <c r="SQJ68" s="62"/>
      <c r="SQK68" s="62"/>
      <c r="SQL68" s="62"/>
      <c r="SQM68" s="62"/>
      <c r="SQN68" s="62"/>
      <c r="SQO68" s="62"/>
      <c r="SQP68" s="62"/>
      <c r="SQQ68" s="62"/>
      <c r="SQR68" s="62"/>
      <c r="SQS68" s="62"/>
      <c r="SQT68" s="62"/>
      <c r="SQU68" s="62"/>
      <c r="SQV68" s="62"/>
      <c r="SQW68" s="62"/>
      <c r="SQX68" s="62"/>
      <c r="SQY68" s="62"/>
      <c r="SQZ68" s="62"/>
      <c r="SRA68" s="62"/>
      <c r="SRB68" s="62"/>
      <c r="SRC68" s="62"/>
      <c r="SRD68" s="62"/>
      <c r="SRE68" s="62"/>
      <c r="SRF68" s="62"/>
      <c r="SRG68" s="62"/>
      <c r="SRH68" s="62"/>
      <c r="SRI68" s="62"/>
      <c r="SRJ68" s="62"/>
      <c r="SRK68" s="62"/>
      <c r="SRL68" s="62"/>
      <c r="SRM68" s="62"/>
      <c r="SRN68" s="62"/>
      <c r="SRO68" s="62"/>
      <c r="SRP68" s="62"/>
      <c r="SRQ68" s="62"/>
      <c r="SRR68" s="62"/>
      <c r="SRS68" s="62"/>
      <c r="SRT68" s="62"/>
      <c r="SRU68" s="62"/>
      <c r="SRV68" s="62"/>
      <c r="SRW68" s="62"/>
      <c r="SRX68" s="62"/>
      <c r="SRY68" s="62"/>
      <c r="SRZ68" s="62"/>
      <c r="SSA68" s="62"/>
      <c r="SSB68" s="62"/>
      <c r="SSC68" s="62"/>
      <c r="SSD68" s="62"/>
      <c r="SSE68" s="62"/>
      <c r="SSF68" s="62"/>
      <c r="SSG68" s="62"/>
      <c r="SSH68" s="62"/>
      <c r="SSI68" s="62"/>
      <c r="SSJ68" s="62"/>
      <c r="SSK68" s="62"/>
      <c r="SSL68" s="62"/>
      <c r="SSM68" s="62"/>
      <c r="SSN68" s="62"/>
      <c r="SSO68" s="62"/>
      <c r="SSP68" s="62"/>
      <c r="SSQ68" s="62"/>
      <c r="SSR68" s="62"/>
      <c r="SSS68" s="62"/>
      <c r="SST68" s="62"/>
      <c r="SSU68" s="62"/>
      <c r="SSV68" s="62"/>
      <c r="SSW68" s="62"/>
      <c r="SSX68" s="62"/>
      <c r="SSY68" s="62"/>
      <c r="SSZ68" s="62"/>
      <c r="STA68" s="62"/>
      <c r="STB68" s="62"/>
      <c r="STC68" s="62"/>
      <c r="STD68" s="62"/>
      <c r="STE68" s="62"/>
      <c r="STF68" s="62"/>
      <c r="STG68" s="62"/>
      <c r="STH68" s="62"/>
      <c r="STI68" s="62"/>
      <c r="STJ68" s="62"/>
      <c r="STK68" s="62"/>
      <c r="STL68" s="62"/>
      <c r="STM68" s="62"/>
      <c r="STN68" s="62"/>
      <c r="STO68" s="62"/>
      <c r="STP68" s="62"/>
      <c r="STQ68" s="62"/>
      <c r="STR68" s="62"/>
      <c r="STS68" s="62"/>
      <c r="STT68" s="62"/>
      <c r="STU68" s="62"/>
      <c r="STV68" s="62"/>
      <c r="STW68" s="62"/>
      <c r="STX68" s="62"/>
      <c r="STY68" s="62"/>
      <c r="STZ68" s="62"/>
      <c r="SUA68" s="62"/>
      <c r="SUB68" s="62"/>
      <c r="SUC68" s="62"/>
      <c r="SUD68" s="62"/>
      <c r="SUE68" s="62"/>
      <c r="SUF68" s="62"/>
      <c r="SUG68" s="62"/>
      <c r="SUH68" s="62"/>
      <c r="SUI68" s="62"/>
      <c r="SUJ68" s="62"/>
      <c r="SUK68" s="62"/>
      <c r="SUL68" s="62"/>
      <c r="SUM68" s="62"/>
      <c r="SUN68" s="62"/>
      <c r="SUO68" s="62"/>
      <c r="SUP68" s="62"/>
      <c r="SUQ68" s="62"/>
      <c r="SUR68" s="62"/>
      <c r="SUS68" s="62"/>
      <c r="SUT68" s="62"/>
      <c r="SUU68" s="62"/>
      <c r="SUV68" s="62"/>
      <c r="SUW68" s="62"/>
      <c r="SUX68" s="62"/>
      <c r="SUY68" s="62"/>
      <c r="SUZ68" s="62"/>
      <c r="SVA68" s="62"/>
      <c r="SVB68" s="62"/>
      <c r="SVC68" s="62"/>
      <c r="SVD68" s="62"/>
      <c r="SVE68" s="62"/>
      <c r="SVF68" s="62"/>
      <c r="SVG68" s="62"/>
      <c r="SVH68" s="62"/>
      <c r="SVI68" s="62"/>
      <c r="SVJ68" s="62"/>
      <c r="SVK68" s="62"/>
      <c r="SVL68" s="62"/>
      <c r="SVM68" s="62"/>
      <c r="SVN68" s="62"/>
      <c r="SVO68" s="62"/>
      <c r="SVP68" s="62"/>
      <c r="SVQ68" s="62"/>
      <c r="SVR68" s="62"/>
      <c r="SVS68" s="62"/>
      <c r="SVT68" s="62"/>
      <c r="SVU68" s="62"/>
      <c r="SVV68" s="62"/>
      <c r="SVW68" s="62"/>
      <c r="SVX68" s="62"/>
      <c r="SVY68" s="62"/>
      <c r="SVZ68" s="62"/>
      <c r="SWA68" s="62"/>
      <c r="SWB68" s="62"/>
      <c r="SWC68" s="62"/>
      <c r="SWD68" s="62"/>
      <c r="SWE68" s="62"/>
      <c r="SWF68" s="62"/>
      <c r="SWG68" s="62"/>
      <c r="SWH68" s="62"/>
      <c r="SWI68" s="62"/>
      <c r="SWJ68" s="62"/>
      <c r="SWK68" s="62"/>
      <c r="SWL68" s="62"/>
      <c r="SWM68" s="62"/>
      <c r="SWN68" s="62"/>
      <c r="SWO68" s="62"/>
      <c r="SWP68" s="62"/>
      <c r="SWQ68" s="62"/>
      <c r="SWR68" s="62"/>
      <c r="SWS68" s="62"/>
      <c r="SWT68" s="62"/>
      <c r="SWU68" s="62"/>
      <c r="SWV68" s="62"/>
      <c r="SWW68" s="62"/>
      <c r="SWX68" s="62"/>
      <c r="SWY68" s="62"/>
      <c r="SWZ68" s="62"/>
      <c r="SXA68" s="62"/>
      <c r="SXB68" s="62"/>
      <c r="SXC68" s="62"/>
      <c r="SXD68" s="62"/>
      <c r="SXE68" s="62"/>
      <c r="SXF68" s="62"/>
      <c r="SXG68" s="62"/>
      <c r="SXH68" s="62"/>
      <c r="SXI68" s="62"/>
      <c r="SXJ68" s="62"/>
      <c r="SXK68" s="62"/>
      <c r="SXL68" s="62"/>
      <c r="SXM68" s="62"/>
      <c r="SXN68" s="62"/>
      <c r="SXO68" s="62"/>
      <c r="SXP68" s="62"/>
      <c r="SXQ68" s="62"/>
      <c r="SXR68" s="62"/>
      <c r="SXS68" s="62"/>
      <c r="SXT68" s="62"/>
      <c r="SXU68" s="62"/>
      <c r="SXV68" s="62"/>
      <c r="SXW68" s="62"/>
      <c r="SXX68" s="62"/>
      <c r="SXY68" s="62"/>
      <c r="SXZ68" s="62"/>
      <c r="SYA68" s="62"/>
      <c r="SYB68" s="62"/>
      <c r="SYC68" s="62"/>
      <c r="SYD68" s="62"/>
      <c r="SYE68" s="62"/>
      <c r="SYF68" s="62"/>
      <c r="SYG68" s="62"/>
      <c r="SYH68" s="62"/>
      <c r="SYI68" s="62"/>
      <c r="SYJ68" s="62"/>
      <c r="SYK68" s="62"/>
      <c r="SYL68" s="62"/>
      <c r="SYM68" s="62"/>
      <c r="SYN68" s="62"/>
      <c r="SYO68" s="62"/>
      <c r="SYP68" s="62"/>
      <c r="SYQ68" s="62"/>
      <c r="SYR68" s="62"/>
      <c r="SYS68" s="62"/>
      <c r="SYT68" s="62"/>
      <c r="SYU68" s="62"/>
      <c r="SYV68" s="62"/>
      <c r="SYW68" s="62"/>
      <c r="SYX68" s="62"/>
      <c r="SYY68" s="62"/>
      <c r="SYZ68" s="62"/>
      <c r="SZA68" s="62"/>
      <c r="SZB68" s="62"/>
      <c r="SZC68" s="62"/>
      <c r="SZD68" s="62"/>
      <c r="SZE68" s="62"/>
      <c r="SZF68" s="62"/>
      <c r="SZG68" s="62"/>
      <c r="SZH68" s="62"/>
      <c r="SZI68" s="62"/>
      <c r="SZJ68" s="62"/>
      <c r="SZK68" s="62"/>
      <c r="SZL68" s="62"/>
      <c r="SZM68" s="62"/>
      <c r="SZN68" s="62"/>
      <c r="SZO68" s="62"/>
      <c r="SZP68" s="62"/>
      <c r="SZQ68" s="62"/>
      <c r="SZR68" s="62"/>
      <c r="SZS68" s="62"/>
      <c r="SZT68" s="62"/>
      <c r="SZU68" s="62"/>
      <c r="SZV68" s="62"/>
      <c r="SZW68" s="62"/>
      <c r="SZX68" s="62"/>
      <c r="SZY68" s="62"/>
      <c r="SZZ68" s="62"/>
      <c r="TAA68" s="62"/>
      <c r="TAB68" s="62"/>
      <c r="TAC68" s="62"/>
      <c r="TAD68" s="62"/>
      <c r="TAE68" s="62"/>
      <c r="TAF68" s="62"/>
      <c r="TAG68" s="62"/>
      <c r="TAH68" s="62"/>
      <c r="TAI68" s="62"/>
      <c r="TAJ68" s="62"/>
      <c r="TAK68" s="62"/>
      <c r="TAL68" s="62"/>
      <c r="TAM68" s="62"/>
      <c r="TAN68" s="62"/>
      <c r="TAO68" s="62"/>
      <c r="TAP68" s="62"/>
      <c r="TAQ68" s="62"/>
      <c r="TAR68" s="62"/>
      <c r="TAS68" s="62"/>
      <c r="TAT68" s="62"/>
      <c r="TAU68" s="62"/>
      <c r="TAV68" s="62"/>
      <c r="TAW68" s="62"/>
      <c r="TAX68" s="62"/>
      <c r="TAY68" s="62"/>
      <c r="TAZ68" s="62"/>
      <c r="TBA68" s="62"/>
      <c r="TBB68" s="62"/>
      <c r="TBC68" s="62"/>
      <c r="TBD68" s="62"/>
      <c r="TBE68" s="62"/>
      <c r="TBF68" s="62"/>
      <c r="TBG68" s="62"/>
      <c r="TBH68" s="62"/>
      <c r="TBI68" s="62"/>
      <c r="TBJ68" s="62"/>
      <c r="TBK68" s="62"/>
      <c r="TBL68" s="62"/>
      <c r="TBM68" s="62"/>
      <c r="TBN68" s="62"/>
      <c r="TBO68" s="62"/>
      <c r="TBP68" s="62"/>
      <c r="TBQ68" s="62"/>
      <c r="TBR68" s="62"/>
      <c r="TBS68" s="62"/>
      <c r="TBT68" s="62"/>
      <c r="TBU68" s="62"/>
      <c r="TBV68" s="62"/>
      <c r="TBW68" s="62"/>
      <c r="TBX68" s="62"/>
      <c r="TBY68" s="62"/>
      <c r="TBZ68" s="62"/>
      <c r="TCA68" s="62"/>
      <c r="TCB68" s="62"/>
      <c r="TCC68" s="62"/>
      <c r="TCD68" s="62"/>
      <c r="TCE68" s="62"/>
      <c r="TCF68" s="62"/>
      <c r="TCG68" s="62"/>
      <c r="TCH68" s="62"/>
      <c r="TCI68" s="62"/>
      <c r="TCJ68" s="62"/>
      <c r="TCK68" s="62"/>
      <c r="TCL68" s="62"/>
      <c r="TCM68" s="62"/>
      <c r="TCN68" s="62"/>
      <c r="TCO68" s="62"/>
      <c r="TCP68" s="62"/>
      <c r="TCQ68" s="62"/>
      <c r="TCR68" s="62"/>
      <c r="TCS68" s="62"/>
      <c r="TCT68" s="62"/>
      <c r="TCU68" s="62"/>
      <c r="TCV68" s="62"/>
      <c r="TCW68" s="62"/>
      <c r="TCX68" s="62"/>
      <c r="TCY68" s="62"/>
      <c r="TCZ68" s="62"/>
      <c r="TDA68" s="62"/>
      <c r="TDB68" s="62"/>
      <c r="TDC68" s="62"/>
      <c r="TDD68" s="62"/>
      <c r="TDE68" s="62"/>
      <c r="TDF68" s="62"/>
      <c r="TDG68" s="62"/>
      <c r="TDH68" s="62"/>
      <c r="TDI68" s="62"/>
      <c r="TDJ68" s="62"/>
      <c r="TDK68" s="62"/>
      <c r="TDL68" s="62"/>
      <c r="TDM68" s="62"/>
      <c r="TDN68" s="62"/>
      <c r="TDO68" s="62"/>
      <c r="TDP68" s="62"/>
      <c r="TDQ68" s="62"/>
      <c r="TDR68" s="62"/>
      <c r="TDS68" s="62"/>
      <c r="TDT68" s="62"/>
      <c r="TDU68" s="62"/>
      <c r="TDV68" s="62"/>
      <c r="TDW68" s="62"/>
      <c r="TDX68" s="62"/>
      <c r="TDY68" s="62"/>
      <c r="TDZ68" s="62"/>
      <c r="TEA68" s="62"/>
      <c r="TEB68" s="62"/>
      <c r="TEC68" s="62"/>
      <c r="TED68" s="62"/>
      <c r="TEE68" s="62"/>
      <c r="TEF68" s="62"/>
      <c r="TEG68" s="62"/>
      <c r="TEH68" s="62"/>
      <c r="TEI68" s="62"/>
      <c r="TEJ68" s="62"/>
      <c r="TEK68" s="62"/>
      <c r="TEL68" s="62"/>
      <c r="TEM68" s="62"/>
      <c r="TEN68" s="62"/>
      <c r="TEO68" s="62"/>
      <c r="TEP68" s="62"/>
      <c r="TEQ68" s="62"/>
      <c r="TER68" s="62"/>
      <c r="TES68" s="62"/>
      <c r="TET68" s="62"/>
      <c r="TEU68" s="62"/>
      <c r="TEV68" s="62"/>
      <c r="TEW68" s="62"/>
      <c r="TEX68" s="62"/>
      <c r="TEY68" s="62"/>
      <c r="TEZ68" s="62"/>
      <c r="TFA68" s="62"/>
      <c r="TFB68" s="62"/>
      <c r="TFC68" s="62"/>
      <c r="TFD68" s="62"/>
      <c r="TFE68" s="62"/>
      <c r="TFF68" s="62"/>
      <c r="TFG68" s="62"/>
      <c r="TFH68" s="62"/>
      <c r="TFI68" s="62"/>
      <c r="TFJ68" s="62"/>
      <c r="TFK68" s="62"/>
      <c r="TFL68" s="62"/>
      <c r="TFM68" s="62"/>
      <c r="TFN68" s="62"/>
      <c r="TFO68" s="62"/>
      <c r="TFP68" s="62"/>
      <c r="TFQ68" s="62"/>
      <c r="TFR68" s="62"/>
      <c r="TFS68" s="62"/>
      <c r="TFT68" s="62"/>
      <c r="TFU68" s="62"/>
      <c r="TFV68" s="62"/>
      <c r="TFW68" s="62"/>
      <c r="TFX68" s="62"/>
      <c r="TFY68" s="62"/>
      <c r="TFZ68" s="62"/>
      <c r="TGA68" s="62"/>
      <c r="TGB68" s="62"/>
      <c r="TGC68" s="62"/>
      <c r="TGD68" s="62"/>
      <c r="TGE68" s="62"/>
      <c r="TGF68" s="62"/>
      <c r="TGG68" s="62"/>
      <c r="TGH68" s="62"/>
      <c r="TGI68" s="62"/>
      <c r="TGJ68" s="62"/>
      <c r="TGK68" s="62"/>
      <c r="TGL68" s="62"/>
      <c r="TGM68" s="62"/>
      <c r="TGN68" s="62"/>
      <c r="TGO68" s="62"/>
      <c r="TGP68" s="62"/>
      <c r="TGQ68" s="62"/>
      <c r="TGR68" s="62"/>
      <c r="TGS68" s="62"/>
      <c r="TGT68" s="62"/>
      <c r="TGU68" s="62"/>
      <c r="TGV68" s="62"/>
      <c r="TGW68" s="62"/>
      <c r="TGX68" s="62"/>
      <c r="TGY68" s="62"/>
      <c r="TGZ68" s="62"/>
      <c r="THA68" s="62"/>
      <c r="THB68" s="62"/>
      <c r="THC68" s="62"/>
      <c r="THD68" s="62"/>
      <c r="THE68" s="62"/>
      <c r="THF68" s="62"/>
      <c r="THG68" s="62"/>
      <c r="THH68" s="62"/>
      <c r="THI68" s="62"/>
      <c r="THJ68" s="62"/>
      <c r="THK68" s="62"/>
      <c r="THL68" s="62"/>
      <c r="THM68" s="62"/>
      <c r="THN68" s="62"/>
      <c r="THO68" s="62"/>
      <c r="THP68" s="62"/>
      <c r="THQ68" s="62"/>
      <c r="THR68" s="62"/>
      <c r="THS68" s="62"/>
      <c r="THT68" s="62"/>
      <c r="THU68" s="62"/>
      <c r="THV68" s="62"/>
      <c r="THW68" s="62"/>
      <c r="THX68" s="62"/>
      <c r="THY68" s="62"/>
      <c r="THZ68" s="62"/>
      <c r="TIA68" s="62"/>
      <c r="TIB68" s="62"/>
      <c r="TIC68" s="62"/>
      <c r="TID68" s="62"/>
      <c r="TIE68" s="62"/>
      <c r="TIF68" s="62"/>
      <c r="TIG68" s="62"/>
      <c r="TIH68" s="62"/>
      <c r="TII68" s="62"/>
      <c r="TIJ68" s="62"/>
      <c r="TIK68" s="62"/>
      <c r="TIL68" s="62"/>
      <c r="TIM68" s="62"/>
      <c r="TIN68" s="62"/>
      <c r="TIO68" s="62"/>
      <c r="TIP68" s="62"/>
      <c r="TIQ68" s="62"/>
      <c r="TIR68" s="62"/>
      <c r="TIS68" s="62"/>
      <c r="TIT68" s="62"/>
      <c r="TIU68" s="62"/>
      <c r="TIV68" s="62"/>
      <c r="TIW68" s="62"/>
      <c r="TIX68" s="62"/>
      <c r="TIY68" s="62"/>
      <c r="TIZ68" s="62"/>
      <c r="TJA68" s="62"/>
      <c r="TJB68" s="62"/>
      <c r="TJC68" s="62"/>
      <c r="TJD68" s="62"/>
      <c r="TJE68" s="62"/>
      <c r="TJF68" s="62"/>
      <c r="TJG68" s="62"/>
      <c r="TJH68" s="62"/>
      <c r="TJI68" s="62"/>
      <c r="TJJ68" s="62"/>
      <c r="TJK68" s="62"/>
      <c r="TJL68" s="62"/>
      <c r="TJM68" s="62"/>
      <c r="TJN68" s="62"/>
      <c r="TJO68" s="62"/>
      <c r="TJP68" s="62"/>
      <c r="TJQ68" s="62"/>
      <c r="TJR68" s="62"/>
      <c r="TJS68" s="62"/>
      <c r="TJT68" s="62"/>
      <c r="TJU68" s="62"/>
      <c r="TJV68" s="62"/>
      <c r="TJW68" s="62"/>
      <c r="TJX68" s="62"/>
      <c r="TJY68" s="62"/>
      <c r="TJZ68" s="62"/>
      <c r="TKA68" s="62"/>
      <c r="TKB68" s="62"/>
      <c r="TKC68" s="62"/>
      <c r="TKD68" s="62"/>
      <c r="TKE68" s="62"/>
      <c r="TKF68" s="62"/>
      <c r="TKG68" s="62"/>
      <c r="TKH68" s="62"/>
      <c r="TKI68" s="62"/>
      <c r="TKJ68" s="62"/>
      <c r="TKK68" s="62"/>
      <c r="TKL68" s="62"/>
      <c r="TKM68" s="62"/>
      <c r="TKN68" s="62"/>
      <c r="TKO68" s="62"/>
      <c r="TKP68" s="62"/>
      <c r="TKQ68" s="62"/>
      <c r="TKR68" s="62"/>
      <c r="TKS68" s="62"/>
      <c r="TKT68" s="62"/>
      <c r="TKU68" s="62"/>
      <c r="TKV68" s="62"/>
      <c r="TKW68" s="62"/>
      <c r="TKX68" s="62"/>
      <c r="TKY68" s="62"/>
      <c r="TKZ68" s="62"/>
      <c r="TLA68" s="62"/>
      <c r="TLB68" s="62"/>
      <c r="TLC68" s="62"/>
      <c r="TLD68" s="62"/>
      <c r="TLE68" s="62"/>
      <c r="TLF68" s="62"/>
      <c r="TLG68" s="62"/>
      <c r="TLH68" s="62"/>
      <c r="TLI68" s="62"/>
      <c r="TLJ68" s="62"/>
      <c r="TLK68" s="62"/>
      <c r="TLL68" s="62"/>
      <c r="TLM68" s="62"/>
      <c r="TLN68" s="62"/>
      <c r="TLO68" s="62"/>
      <c r="TLP68" s="62"/>
      <c r="TLQ68" s="62"/>
      <c r="TLR68" s="62"/>
      <c r="TLS68" s="62"/>
      <c r="TLT68" s="62"/>
      <c r="TLU68" s="62"/>
      <c r="TLV68" s="62"/>
      <c r="TLW68" s="62"/>
      <c r="TLX68" s="62"/>
      <c r="TLY68" s="62"/>
      <c r="TLZ68" s="62"/>
      <c r="TMA68" s="62"/>
      <c r="TMB68" s="62"/>
      <c r="TMC68" s="62"/>
      <c r="TMD68" s="62"/>
      <c r="TME68" s="62"/>
      <c r="TMF68" s="62"/>
      <c r="TMG68" s="62"/>
      <c r="TMH68" s="62"/>
      <c r="TMI68" s="62"/>
      <c r="TMJ68" s="62"/>
      <c r="TMK68" s="62"/>
      <c r="TML68" s="62"/>
      <c r="TMM68" s="62"/>
      <c r="TMN68" s="62"/>
      <c r="TMO68" s="62"/>
      <c r="TMP68" s="62"/>
      <c r="TMQ68" s="62"/>
      <c r="TMR68" s="62"/>
      <c r="TMS68" s="62"/>
      <c r="TMT68" s="62"/>
      <c r="TMU68" s="62"/>
      <c r="TMV68" s="62"/>
      <c r="TMW68" s="62"/>
      <c r="TMX68" s="62"/>
      <c r="TMY68" s="62"/>
      <c r="TMZ68" s="62"/>
      <c r="TNA68" s="62"/>
      <c r="TNB68" s="62"/>
      <c r="TNC68" s="62"/>
      <c r="TND68" s="62"/>
      <c r="TNE68" s="62"/>
      <c r="TNF68" s="62"/>
      <c r="TNG68" s="62"/>
      <c r="TNH68" s="62"/>
      <c r="TNI68" s="62"/>
      <c r="TNJ68" s="62"/>
      <c r="TNK68" s="62"/>
      <c r="TNL68" s="62"/>
      <c r="TNM68" s="62"/>
      <c r="TNN68" s="62"/>
      <c r="TNO68" s="62"/>
      <c r="TNP68" s="62"/>
      <c r="TNQ68" s="62"/>
      <c r="TNR68" s="62"/>
      <c r="TNS68" s="62"/>
      <c r="TNT68" s="62"/>
      <c r="TNU68" s="62"/>
      <c r="TNV68" s="62"/>
      <c r="TNW68" s="62"/>
      <c r="TNX68" s="62"/>
      <c r="TNY68" s="62"/>
      <c r="TNZ68" s="62"/>
      <c r="TOA68" s="62"/>
      <c r="TOB68" s="62"/>
      <c r="TOC68" s="62"/>
      <c r="TOD68" s="62"/>
      <c r="TOE68" s="62"/>
      <c r="TOF68" s="62"/>
      <c r="TOG68" s="62"/>
      <c r="TOH68" s="62"/>
      <c r="TOI68" s="62"/>
      <c r="TOJ68" s="62"/>
      <c r="TOK68" s="62"/>
      <c r="TOL68" s="62"/>
      <c r="TOM68" s="62"/>
      <c r="TON68" s="62"/>
      <c r="TOO68" s="62"/>
      <c r="TOP68" s="62"/>
      <c r="TOQ68" s="62"/>
      <c r="TOR68" s="62"/>
      <c r="TOS68" s="62"/>
      <c r="TOT68" s="62"/>
      <c r="TOU68" s="62"/>
      <c r="TOV68" s="62"/>
      <c r="TOW68" s="62"/>
      <c r="TOX68" s="62"/>
      <c r="TOY68" s="62"/>
      <c r="TOZ68" s="62"/>
      <c r="TPA68" s="62"/>
      <c r="TPB68" s="62"/>
      <c r="TPC68" s="62"/>
      <c r="TPD68" s="62"/>
      <c r="TPE68" s="62"/>
      <c r="TPF68" s="62"/>
      <c r="TPG68" s="62"/>
      <c r="TPH68" s="62"/>
      <c r="TPI68" s="62"/>
      <c r="TPJ68" s="62"/>
      <c r="TPK68" s="62"/>
      <c r="TPL68" s="62"/>
      <c r="TPM68" s="62"/>
      <c r="TPN68" s="62"/>
      <c r="TPO68" s="62"/>
      <c r="TPP68" s="62"/>
      <c r="TPQ68" s="62"/>
      <c r="TPR68" s="62"/>
      <c r="TPS68" s="62"/>
      <c r="TPT68" s="62"/>
      <c r="TPU68" s="62"/>
      <c r="TPV68" s="62"/>
      <c r="TPW68" s="62"/>
      <c r="TPX68" s="62"/>
      <c r="TPY68" s="62"/>
      <c r="TPZ68" s="62"/>
      <c r="TQA68" s="62"/>
      <c r="TQB68" s="62"/>
      <c r="TQC68" s="62"/>
      <c r="TQD68" s="62"/>
      <c r="TQE68" s="62"/>
      <c r="TQF68" s="62"/>
      <c r="TQG68" s="62"/>
      <c r="TQH68" s="62"/>
      <c r="TQI68" s="62"/>
      <c r="TQJ68" s="62"/>
      <c r="TQK68" s="62"/>
      <c r="TQL68" s="62"/>
      <c r="TQM68" s="62"/>
      <c r="TQN68" s="62"/>
      <c r="TQO68" s="62"/>
      <c r="TQP68" s="62"/>
      <c r="TQQ68" s="62"/>
      <c r="TQR68" s="62"/>
      <c r="TQS68" s="62"/>
      <c r="TQT68" s="62"/>
      <c r="TQU68" s="62"/>
      <c r="TQV68" s="62"/>
      <c r="TQW68" s="62"/>
      <c r="TQX68" s="62"/>
      <c r="TQY68" s="62"/>
      <c r="TQZ68" s="62"/>
      <c r="TRA68" s="62"/>
      <c r="TRB68" s="62"/>
      <c r="TRC68" s="62"/>
      <c r="TRD68" s="62"/>
      <c r="TRE68" s="62"/>
      <c r="TRF68" s="62"/>
      <c r="TRG68" s="62"/>
      <c r="TRH68" s="62"/>
      <c r="TRI68" s="62"/>
      <c r="TRJ68" s="62"/>
      <c r="TRK68" s="62"/>
      <c r="TRL68" s="62"/>
      <c r="TRM68" s="62"/>
      <c r="TRN68" s="62"/>
      <c r="TRO68" s="62"/>
      <c r="TRP68" s="62"/>
      <c r="TRQ68" s="62"/>
      <c r="TRR68" s="62"/>
      <c r="TRS68" s="62"/>
      <c r="TRT68" s="62"/>
      <c r="TRU68" s="62"/>
      <c r="TRV68" s="62"/>
      <c r="TRW68" s="62"/>
      <c r="TRX68" s="62"/>
      <c r="TRY68" s="62"/>
      <c r="TRZ68" s="62"/>
      <c r="TSA68" s="62"/>
      <c r="TSB68" s="62"/>
      <c r="TSC68" s="62"/>
      <c r="TSD68" s="62"/>
      <c r="TSE68" s="62"/>
      <c r="TSF68" s="62"/>
      <c r="TSG68" s="62"/>
      <c r="TSH68" s="62"/>
      <c r="TSI68" s="62"/>
      <c r="TSJ68" s="62"/>
      <c r="TSK68" s="62"/>
      <c r="TSL68" s="62"/>
      <c r="TSM68" s="62"/>
      <c r="TSN68" s="62"/>
      <c r="TSO68" s="62"/>
      <c r="TSP68" s="62"/>
      <c r="TSQ68" s="62"/>
      <c r="TSR68" s="62"/>
      <c r="TSS68" s="62"/>
      <c r="TST68" s="62"/>
      <c r="TSU68" s="62"/>
      <c r="TSV68" s="62"/>
      <c r="TSW68" s="62"/>
      <c r="TSX68" s="62"/>
      <c r="TSY68" s="62"/>
      <c r="TSZ68" s="62"/>
      <c r="TTA68" s="62"/>
      <c r="TTB68" s="62"/>
      <c r="TTC68" s="62"/>
      <c r="TTD68" s="62"/>
      <c r="TTE68" s="62"/>
      <c r="TTF68" s="62"/>
      <c r="TTG68" s="62"/>
      <c r="TTH68" s="62"/>
      <c r="TTI68" s="62"/>
      <c r="TTJ68" s="62"/>
      <c r="TTK68" s="62"/>
      <c r="TTL68" s="62"/>
      <c r="TTM68" s="62"/>
      <c r="TTN68" s="62"/>
      <c r="TTO68" s="62"/>
      <c r="TTP68" s="62"/>
      <c r="TTQ68" s="62"/>
      <c r="TTR68" s="62"/>
      <c r="TTS68" s="62"/>
      <c r="TTT68" s="62"/>
      <c r="TTU68" s="62"/>
      <c r="TTV68" s="62"/>
      <c r="TTW68" s="62"/>
      <c r="TTX68" s="62"/>
      <c r="TTY68" s="62"/>
      <c r="TTZ68" s="62"/>
      <c r="TUA68" s="62"/>
      <c r="TUB68" s="62"/>
      <c r="TUC68" s="62"/>
      <c r="TUD68" s="62"/>
      <c r="TUE68" s="62"/>
      <c r="TUF68" s="62"/>
      <c r="TUG68" s="62"/>
      <c r="TUH68" s="62"/>
      <c r="TUI68" s="62"/>
      <c r="TUJ68" s="62"/>
      <c r="TUK68" s="62"/>
      <c r="TUL68" s="62"/>
      <c r="TUM68" s="62"/>
      <c r="TUN68" s="62"/>
      <c r="TUO68" s="62"/>
      <c r="TUP68" s="62"/>
      <c r="TUQ68" s="62"/>
      <c r="TUR68" s="62"/>
      <c r="TUS68" s="62"/>
      <c r="TUT68" s="62"/>
      <c r="TUU68" s="62"/>
      <c r="TUV68" s="62"/>
      <c r="TUW68" s="62"/>
      <c r="TUX68" s="62"/>
      <c r="TUY68" s="62"/>
      <c r="TUZ68" s="62"/>
      <c r="TVA68" s="62"/>
      <c r="TVB68" s="62"/>
      <c r="TVC68" s="62"/>
      <c r="TVD68" s="62"/>
      <c r="TVE68" s="62"/>
      <c r="TVF68" s="62"/>
      <c r="TVG68" s="62"/>
      <c r="TVH68" s="62"/>
      <c r="TVI68" s="62"/>
      <c r="TVJ68" s="62"/>
      <c r="TVK68" s="62"/>
      <c r="TVL68" s="62"/>
      <c r="TVM68" s="62"/>
      <c r="TVN68" s="62"/>
      <c r="TVO68" s="62"/>
      <c r="TVP68" s="62"/>
      <c r="TVQ68" s="62"/>
      <c r="TVR68" s="62"/>
      <c r="TVS68" s="62"/>
      <c r="TVT68" s="62"/>
      <c r="TVU68" s="62"/>
      <c r="TVV68" s="62"/>
      <c r="TVW68" s="62"/>
      <c r="TVX68" s="62"/>
      <c r="TVY68" s="62"/>
      <c r="TVZ68" s="62"/>
      <c r="TWA68" s="62"/>
      <c r="TWB68" s="62"/>
      <c r="TWC68" s="62"/>
      <c r="TWD68" s="62"/>
      <c r="TWE68" s="62"/>
      <c r="TWF68" s="62"/>
      <c r="TWG68" s="62"/>
      <c r="TWH68" s="62"/>
      <c r="TWI68" s="62"/>
      <c r="TWJ68" s="62"/>
      <c r="TWK68" s="62"/>
      <c r="TWL68" s="62"/>
      <c r="TWM68" s="62"/>
      <c r="TWN68" s="62"/>
      <c r="TWO68" s="62"/>
      <c r="TWP68" s="62"/>
      <c r="TWQ68" s="62"/>
      <c r="TWR68" s="62"/>
      <c r="TWS68" s="62"/>
      <c r="TWT68" s="62"/>
      <c r="TWU68" s="62"/>
      <c r="TWV68" s="62"/>
      <c r="TWW68" s="62"/>
      <c r="TWX68" s="62"/>
      <c r="TWY68" s="62"/>
      <c r="TWZ68" s="62"/>
      <c r="TXA68" s="62"/>
      <c r="TXB68" s="62"/>
      <c r="TXC68" s="62"/>
      <c r="TXD68" s="62"/>
      <c r="TXE68" s="62"/>
      <c r="TXF68" s="62"/>
      <c r="TXG68" s="62"/>
      <c r="TXH68" s="62"/>
      <c r="TXI68" s="62"/>
      <c r="TXJ68" s="62"/>
      <c r="TXK68" s="62"/>
      <c r="TXL68" s="62"/>
      <c r="TXM68" s="62"/>
      <c r="TXN68" s="62"/>
      <c r="TXO68" s="62"/>
      <c r="TXP68" s="62"/>
      <c r="TXQ68" s="62"/>
      <c r="TXR68" s="62"/>
      <c r="TXS68" s="62"/>
      <c r="TXT68" s="62"/>
      <c r="TXU68" s="62"/>
      <c r="TXV68" s="62"/>
      <c r="TXW68" s="62"/>
      <c r="TXX68" s="62"/>
      <c r="TXY68" s="62"/>
      <c r="TXZ68" s="62"/>
      <c r="TYA68" s="62"/>
      <c r="TYB68" s="62"/>
      <c r="TYC68" s="62"/>
      <c r="TYD68" s="62"/>
      <c r="TYE68" s="62"/>
      <c r="TYF68" s="62"/>
      <c r="TYG68" s="62"/>
      <c r="TYH68" s="62"/>
      <c r="TYI68" s="62"/>
      <c r="TYJ68" s="62"/>
      <c r="TYK68" s="62"/>
      <c r="TYL68" s="62"/>
      <c r="TYM68" s="62"/>
      <c r="TYN68" s="62"/>
      <c r="TYO68" s="62"/>
      <c r="TYP68" s="62"/>
      <c r="TYQ68" s="62"/>
      <c r="TYR68" s="62"/>
      <c r="TYS68" s="62"/>
      <c r="TYT68" s="62"/>
      <c r="TYU68" s="62"/>
      <c r="TYV68" s="62"/>
      <c r="TYW68" s="62"/>
      <c r="TYX68" s="62"/>
      <c r="TYY68" s="62"/>
      <c r="TYZ68" s="62"/>
      <c r="TZA68" s="62"/>
      <c r="TZB68" s="62"/>
      <c r="TZC68" s="62"/>
      <c r="TZD68" s="62"/>
      <c r="TZE68" s="62"/>
      <c r="TZF68" s="62"/>
      <c r="TZG68" s="62"/>
      <c r="TZH68" s="62"/>
      <c r="TZI68" s="62"/>
      <c r="TZJ68" s="62"/>
      <c r="TZK68" s="62"/>
      <c r="TZL68" s="62"/>
      <c r="TZM68" s="62"/>
      <c r="TZN68" s="62"/>
      <c r="TZO68" s="62"/>
      <c r="TZP68" s="62"/>
      <c r="TZQ68" s="62"/>
      <c r="TZR68" s="62"/>
      <c r="TZS68" s="62"/>
      <c r="TZT68" s="62"/>
      <c r="TZU68" s="62"/>
      <c r="TZV68" s="62"/>
      <c r="TZW68" s="62"/>
      <c r="TZX68" s="62"/>
      <c r="TZY68" s="62"/>
      <c r="TZZ68" s="62"/>
      <c r="UAA68" s="62"/>
      <c r="UAB68" s="62"/>
      <c r="UAC68" s="62"/>
      <c r="UAD68" s="62"/>
      <c r="UAE68" s="62"/>
      <c r="UAF68" s="62"/>
      <c r="UAG68" s="62"/>
      <c r="UAH68" s="62"/>
      <c r="UAI68" s="62"/>
      <c r="UAJ68" s="62"/>
      <c r="UAK68" s="62"/>
      <c r="UAL68" s="62"/>
      <c r="UAM68" s="62"/>
      <c r="UAN68" s="62"/>
      <c r="UAO68" s="62"/>
      <c r="UAP68" s="62"/>
      <c r="UAQ68" s="62"/>
      <c r="UAR68" s="62"/>
      <c r="UAS68" s="62"/>
      <c r="UAT68" s="62"/>
      <c r="UAU68" s="62"/>
      <c r="UAV68" s="62"/>
      <c r="UAW68" s="62"/>
      <c r="UAX68" s="62"/>
      <c r="UAY68" s="62"/>
      <c r="UAZ68" s="62"/>
      <c r="UBA68" s="62"/>
      <c r="UBB68" s="62"/>
      <c r="UBC68" s="62"/>
      <c r="UBD68" s="62"/>
      <c r="UBE68" s="62"/>
      <c r="UBF68" s="62"/>
      <c r="UBG68" s="62"/>
      <c r="UBH68" s="62"/>
      <c r="UBI68" s="62"/>
      <c r="UBJ68" s="62"/>
      <c r="UBK68" s="62"/>
      <c r="UBL68" s="62"/>
      <c r="UBM68" s="62"/>
      <c r="UBN68" s="62"/>
      <c r="UBO68" s="62"/>
      <c r="UBP68" s="62"/>
      <c r="UBQ68" s="62"/>
      <c r="UBR68" s="62"/>
      <c r="UBS68" s="62"/>
      <c r="UBT68" s="62"/>
      <c r="UBU68" s="62"/>
      <c r="UBV68" s="62"/>
      <c r="UBW68" s="62"/>
      <c r="UBX68" s="62"/>
      <c r="UBY68" s="62"/>
      <c r="UBZ68" s="62"/>
      <c r="UCA68" s="62"/>
      <c r="UCB68" s="62"/>
      <c r="UCC68" s="62"/>
      <c r="UCD68" s="62"/>
      <c r="UCE68" s="62"/>
      <c r="UCF68" s="62"/>
      <c r="UCG68" s="62"/>
      <c r="UCH68" s="62"/>
      <c r="UCI68" s="62"/>
      <c r="UCJ68" s="62"/>
      <c r="UCK68" s="62"/>
      <c r="UCL68" s="62"/>
      <c r="UCM68" s="62"/>
      <c r="UCN68" s="62"/>
      <c r="UCO68" s="62"/>
      <c r="UCP68" s="62"/>
      <c r="UCQ68" s="62"/>
      <c r="UCR68" s="62"/>
      <c r="UCS68" s="62"/>
      <c r="UCT68" s="62"/>
      <c r="UCU68" s="62"/>
      <c r="UCV68" s="62"/>
      <c r="UCW68" s="62"/>
      <c r="UCX68" s="62"/>
      <c r="UCY68" s="62"/>
      <c r="UCZ68" s="62"/>
      <c r="UDA68" s="62"/>
      <c r="UDB68" s="62"/>
      <c r="UDC68" s="62"/>
      <c r="UDD68" s="62"/>
      <c r="UDE68" s="62"/>
      <c r="UDF68" s="62"/>
      <c r="UDG68" s="62"/>
      <c r="UDH68" s="62"/>
      <c r="UDI68" s="62"/>
      <c r="UDJ68" s="62"/>
      <c r="UDK68" s="62"/>
      <c r="UDL68" s="62"/>
      <c r="UDM68" s="62"/>
      <c r="UDN68" s="62"/>
      <c r="UDO68" s="62"/>
      <c r="UDP68" s="62"/>
      <c r="UDQ68" s="62"/>
      <c r="UDR68" s="62"/>
      <c r="UDS68" s="62"/>
      <c r="UDT68" s="62"/>
      <c r="UDU68" s="62"/>
      <c r="UDV68" s="62"/>
      <c r="UDW68" s="62"/>
      <c r="UDX68" s="62"/>
      <c r="UDY68" s="62"/>
      <c r="UDZ68" s="62"/>
      <c r="UEA68" s="62"/>
      <c r="UEB68" s="62"/>
      <c r="UEC68" s="62"/>
      <c r="UED68" s="62"/>
      <c r="UEE68" s="62"/>
      <c r="UEF68" s="62"/>
      <c r="UEG68" s="62"/>
      <c r="UEH68" s="62"/>
      <c r="UEI68" s="62"/>
      <c r="UEJ68" s="62"/>
      <c r="UEK68" s="62"/>
      <c r="UEL68" s="62"/>
      <c r="UEM68" s="62"/>
      <c r="UEN68" s="62"/>
      <c r="UEO68" s="62"/>
      <c r="UEP68" s="62"/>
      <c r="UEQ68" s="62"/>
      <c r="UER68" s="62"/>
      <c r="UES68" s="62"/>
      <c r="UET68" s="62"/>
      <c r="UEU68" s="62"/>
      <c r="UEV68" s="62"/>
      <c r="UEW68" s="62"/>
      <c r="UEX68" s="62"/>
      <c r="UEY68" s="62"/>
      <c r="UEZ68" s="62"/>
      <c r="UFA68" s="62"/>
      <c r="UFB68" s="62"/>
      <c r="UFC68" s="62"/>
      <c r="UFD68" s="62"/>
      <c r="UFE68" s="62"/>
      <c r="UFF68" s="62"/>
      <c r="UFG68" s="62"/>
      <c r="UFH68" s="62"/>
      <c r="UFI68" s="62"/>
      <c r="UFJ68" s="62"/>
      <c r="UFK68" s="62"/>
      <c r="UFL68" s="62"/>
      <c r="UFM68" s="62"/>
      <c r="UFN68" s="62"/>
      <c r="UFO68" s="62"/>
      <c r="UFP68" s="62"/>
      <c r="UFQ68" s="62"/>
      <c r="UFR68" s="62"/>
      <c r="UFS68" s="62"/>
      <c r="UFT68" s="62"/>
      <c r="UFU68" s="62"/>
      <c r="UFV68" s="62"/>
      <c r="UFW68" s="62"/>
      <c r="UFX68" s="62"/>
      <c r="UFY68" s="62"/>
      <c r="UFZ68" s="62"/>
      <c r="UGA68" s="62"/>
      <c r="UGB68" s="62"/>
      <c r="UGC68" s="62"/>
      <c r="UGD68" s="62"/>
      <c r="UGE68" s="62"/>
      <c r="UGF68" s="62"/>
      <c r="UGG68" s="62"/>
      <c r="UGH68" s="62"/>
      <c r="UGI68" s="62"/>
      <c r="UGJ68" s="62"/>
      <c r="UGK68" s="62"/>
      <c r="UGL68" s="62"/>
      <c r="UGM68" s="62"/>
      <c r="UGN68" s="62"/>
      <c r="UGO68" s="62"/>
      <c r="UGP68" s="62"/>
      <c r="UGQ68" s="62"/>
      <c r="UGR68" s="62"/>
      <c r="UGS68" s="62"/>
      <c r="UGT68" s="62"/>
      <c r="UGU68" s="62"/>
      <c r="UGV68" s="62"/>
      <c r="UGW68" s="62"/>
      <c r="UGX68" s="62"/>
      <c r="UGY68" s="62"/>
      <c r="UGZ68" s="62"/>
      <c r="UHA68" s="62"/>
      <c r="UHB68" s="62"/>
      <c r="UHC68" s="62"/>
      <c r="UHD68" s="62"/>
      <c r="UHE68" s="62"/>
      <c r="UHF68" s="62"/>
      <c r="UHG68" s="62"/>
      <c r="UHH68" s="62"/>
      <c r="UHI68" s="62"/>
      <c r="UHJ68" s="62"/>
      <c r="UHK68" s="62"/>
      <c r="UHL68" s="62"/>
      <c r="UHM68" s="62"/>
      <c r="UHN68" s="62"/>
      <c r="UHO68" s="62"/>
      <c r="UHP68" s="62"/>
      <c r="UHQ68" s="62"/>
      <c r="UHR68" s="62"/>
      <c r="UHS68" s="62"/>
      <c r="UHT68" s="62"/>
      <c r="UHU68" s="62"/>
      <c r="UHV68" s="62"/>
      <c r="UHW68" s="62"/>
      <c r="UHX68" s="62"/>
      <c r="UHY68" s="62"/>
      <c r="UHZ68" s="62"/>
      <c r="UIA68" s="62"/>
      <c r="UIB68" s="62"/>
      <c r="UIC68" s="62"/>
      <c r="UID68" s="62"/>
      <c r="UIE68" s="62"/>
      <c r="UIF68" s="62"/>
      <c r="UIG68" s="62"/>
      <c r="UIH68" s="62"/>
      <c r="UII68" s="62"/>
      <c r="UIJ68" s="62"/>
      <c r="UIK68" s="62"/>
      <c r="UIL68" s="62"/>
      <c r="UIM68" s="62"/>
      <c r="UIN68" s="62"/>
      <c r="UIO68" s="62"/>
      <c r="UIP68" s="62"/>
      <c r="UIQ68" s="62"/>
      <c r="UIR68" s="62"/>
      <c r="UIS68" s="62"/>
      <c r="UIT68" s="62"/>
      <c r="UIU68" s="62"/>
      <c r="UIV68" s="62"/>
      <c r="UIW68" s="62"/>
      <c r="UIX68" s="62"/>
      <c r="UIY68" s="62"/>
      <c r="UIZ68" s="62"/>
      <c r="UJA68" s="62"/>
      <c r="UJB68" s="62"/>
      <c r="UJC68" s="62"/>
      <c r="UJD68" s="62"/>
      <c r="UJE68" s="62"/>
      <c r="UJF68" s="62"/>
      <c r="UJG68" s="62"/>
      <c r="UJH68" s="62"/>
      <c r="UJI68" s="62"/>
      <c r="UJJ68" s="62"/>
      <c r="UJK68" s="62"/>
      <c r="UJL68" s="62"/>
      <c r="UJM68" s="62"/>
      <c r="UJN68" s="62"/>
      <c r="UJO68" s="62"/>
      <c r="UJP68" s="62"/>
      <c r="UJQ68" s="62"/>
      <c r="UJR68" s="62"/>
      <c r="UJS68" s="62"/>
      <c r="UJT68" s="62"/>
      <c r="UJU68" s="62"/>
      <c r="UJV68" s="62"/>
      <c r="UJW68" s="62"/>
      <c r="UJX68" s="62"/>
      <c r="UJY68" s="62"/>
      <c r="UJZ68" s="62"/>
      <c r="UKA68" s="62"/>
      <c r="UKB68" s="62"/>
      <c r="UKC68" s="62"/>
      <c r="UKD68" s="62"/>
      <c r="UKE68" s="62"/>
      <c r="UKF68" s="62"/>
      <c r="UKG68" s="62"/>
      <c r="UKH68" s="62"/>
      <c r="UKI68" s="62"/>
      <c r="UKJ68" s="62"/>
      <c r="UKK68" s="62"/>
      <c r="UKL68" s="62"/>
      <c r="UKM68" s="62"/>
      <c r="UKN68" s="62"/>
      <c r="UKO68" s="62"/>
      <c r="UKP68" s="62"/>
      <c r="UKQ68" s="62"/>
      <c r="UKR68" s="62"/>
      <c r="UKS68" s="62"/>
      <c r="UKT68" s="62"/>
      <c r="UKU68" s="62"/>
      <c r="UKV68" s="62"/>
      <c r="UKW68" s="62"/>
      <c r="UKX68" s="62"/>
      <c r="UKY68" s="62"/>
      <c r="UKZ68" s="62"/>
      <c r="ULA68" s="62"/>
      <c r="ULB68" s="62"/>
      <c r="ULC68" s="62"/>
      <c r="ULD68" s="62"/>
      <c r="ULE68" s="62"/>
      <c r="ULF68" s="62"/>
      <c r="ULG68" s="62"/>
      <c r="ULH68" s="62"/>
      <c r="ULI68" s="62"/>
      <c r="ULJ68" s="62"/>
      <c r="ULK68" s="62"/>
      <c r="ULL68" s="62"/>
      <c r="ULM68" s="62"/>
      <c r="ULN68" s="62"/>
      <c r="ULO68" s="62"/>
      <c r="ULP68" s="62"/>
      <c r="ULQ68" s="62"/>
      <c r="ULR68" s="62"/>
      <c r="ULS68" s="62"/>
      <c r="ULT68" s="62"/>
      <c r="ULU68" s="62"/>
      <c r="ULV68" s="62"/>
      <c r="ULW68" s="62"/>
      <c r="ULX68" s="62"/>
      <c r="ULY68" s="62"/>
      <c r="ULZ68" s="62"/>
      <c r="UMA68" s="62"/>
      <c r="UMB68" s="62"/>
      <c r="UMC68" s="62"/>
      <c r="UMD68" s="62"/>
      <c r="UME68" s="62"/>
      <c r="UMF68" s="62"/>
      <c r="UMG68" s="62"/>
      <c r="UMH68" s="62"/>
      <c r="UMI68" s="62"/>
      <c r="UMJ68" s="62"/>
      <c r="UMK68" s="62"/>
      <c r="UML68" s="62"/>
      <c r="UMM68" s="62"/>
      <c r="UMN68" s="62"/>
      <c r="UMO68" s="62"/>
      <c r="UMP68" s="62"/>
      <c r="UMQ68" s="62"/>
      <c r="UMR68" s="62"/>
      <c r="UMS68" s="62"/>
      <c r="UMT68" s="62"/>
      <c r="UMU68" s="62"/>
      <c r="UMV68" s="62"/>
      <c r="UMW68" s="62"/>
      <c r="UMX68" s="62"/>
      <c r="UMY68" s="62"/>
      <c r="UMZ68" s="62"/>
      <c r="UNA68" s="62"/>
      <c r="UNB68" s="62"/>
      <c r="UNC68" s="62"/>
      <c r="UND68" s="62"/>
      <c r="UNE68" s="62"/>
      <c r="UNF68" s="62"/>
      <c r="UNG68" s="62"/>
      <c r="UNH68" s="62"/>
      <c r="UNI68" s="62"/>
      <c r="UNJ68" s="62"/>
      <c r="UNK68" s="62"/>
      <c r="UNL68" s="62"/>
      <c r="UNM68" s="62"/>
      <c r="UNN68" s="62"/>
      <c r="UNO68" s="62"/>
      <c r="UNP68" s="62"/>
      <c r="UNQ68" s="62"/>
      <c r="UNR68" s="62"/>
      <c r="UNS68" s="62"/>
      <c r="UNT68" s="62"/>
      <c r="UNU68" s="62"/>
      <c r="UNV68" s="62"/>
      <c r="UNW68" s="62"/>
      <c r="UNX68" s="62"/>
      <c r="UNY68" s="62"/>
      <c r="UNZ68" s="62"/>
      <c r="UOA68" s="62"/>
      <c r="UOB68" s="62"/>
      <c r="UOC68" s="62"/>
      <c r="UOD68" s="62"/>
      <c r="UOE68" s="62"/>
      <c r="UOF68" s="62"/>
      <c r="UOG68" s="62"/>
      <c r="UOH68" s="62"/>
      <c r="UOI68" s="62"/>
      <c r="UOJ68" s="62"/>
      <c r="UOK68" s="62"/>
      <c r="UOL68" s="62"/>
      <c r="UOM68" s="62"/>
      <c r="UON68" s="62"/>
      <c r="UOO68" s="62"/>
      <c r="UOP68" s="62"/>
      <c r="UOQ68" s="62"/>
      <c r="UOR68" s="62"/>
      <c r="UOS68" s="62"/>
      <c r="UOT68" s="62"/>
      <c r="UOU68" s="62"/>
      <c r="UOV68" s="62"/>
      <c r="UOW68" s="62"/>
      <c r="UOX68" s="62"/>
      <c r="UOY68" s="62"/>
      <c r="UOZ68" s="62"/>
      <c r="UPA68" s="62"/>
      <c r="UPB68" s="62"/>
      <c r="UPC68" s="62"/>
      <c r="UPD68" s="62"/>
      <c r="UPE68" s="62"/>
      <c r="UPF68" s="62"/>
      <c r="UPG68" s="62"/>
      <c r="UPH68" s="62"/>
      <c r="UPI68" s="62"/>
      <c r="UPJ68" s="62"/>
      <c r="UPK68" s="62"/>
      <c r="UPL68" s="62"/>
      <c r="UPM68" s="62"/>
      <c r="UPN68" s="62"/>
      <c r="UPO68" s="62"/>
      <c r="UPP68" s="62"/>
      <c r="UPQ68" s="62"/>
      <c r="UPR68" s="62"/>
      <c r="UPS68" s="62"/>
      <c r="UPT68" s="62"/>
      <c r="UPU68" s="62"/>
      <c r="UPV68" s="62"/>
      <c r="UPW68" s="62"/>
      <c r="UPX68" s="62"/>
      <c r="UPY68" s="62"/>
      <c r="UPZ68" s="62"/>
      <c r="UQA68" s="62"/>
      <c r="UQB68" s="62"/>
      <c r="UQC68" s="62"/>
      <c r="UQD68" s="62"/>
      <c r="UQE68" s="62"/>
      <c r="UQF68" s="62"/>
      <c r="UQG68" s="62"/>
      <c r="UQH68" s="62"/>
      <c r="UQI68" s="62"/>
      <c r="UQJ68" s="62"/>
      <c r="UQK68" s="62"/>
      <c r="UQL68" s="62"/>
      <c r="UQM68" s="62"/>
      <c r="UQN68" s="62"/>
      <c r="UQO68" s="62"/>
      <c r="UQP68" s="62"/>
      <c r="UQQ68" s="62"/>
      <c r="UQR68" s="62"/>
      <c r="UQS68" s="62"/>
      <c r="UQT68" s="62"/>
      <c r="UQU68" s="62"/>
      <c r="UQV68" s="62"/>
      <c r="UQW68" s="62"/>
      <c r="UQX68" s="62"/>
      <c r="UQY68" s="62"/>
      <c r="UQZ68" s="62"/>
      <c r="URA68" s="62"/>
      <c r="URB68" s="62"/>
      <c r="URC68" s="62"/>
      <c r="URD68" s="62"/>
      <c r="URE68" s="62"/>
      <c r="URF68" s="62"/>
      <c r="URG68" s="62"/>
      <c r="URH68" s="62"/>
      <c r="URI68" s="62"/>
      <c r="URJ68" s="62"/>
      <c r="URK68" s="62"/>
      <c r="URL68" s="62"/>
      <c r="URM68" s="62"/>
      <c r="URN68" s="62"/>
      <c r="URO68" s="62"/>
      <c r="URP68" s="62"/>
      <c r="URQ68" s="62"/>
      <c r="URR68" s="62"/>
      <c r="URS68" s="62"/>
      <c r="URT68" s="62"/>
      <c r="URU68" s="62"/>
      <c r="URV68" s="62"/>
      <c r="URW68" s="62"/>
      <c r="URX68" s="62"/>
      <c r="URY68" s="62"/>
      <c r="URZ68" s="62"/>
      <c r="USA68" s="62"/>
      <c r="USB68" s="62"/>
      <c r="USC68" s="62"/>
      <c r="USD68" s="62"/>
      <c r="USE68" s="62"/>
      <c r="USF68" s="62"/>
      <c r="USG68" s="62"/>
      <c r="USH68" s="62"/>
      <c r="USI68" s="62"/>
      <c r="USJ68" s="62"/>
      <c r="USK68" s="62"/>
      <c r="USL68" s="62"/>
      <c r="USM68" s="62"/>
      <c r="USN68" s="62"/>
      <c r="USO68" s="62"/>
      <c r="USP68" s="62"/>
      <c r="USQ68" s="62"/>
      <c r="USR68" s="62"/>
      <c r="USS68" s="62"/>
      <c r="UST68" s="62"/>
      <c r="USU68" s="62"/>
      <c r="USV68" s="62"/>
      <c r="USW68" s="62"/>
      <c r="USX68" s="62"/>
      <c r="USY68" s="62"/>
      <c r="USZ68" s="62"/>
      <c r="UTA68" s="62"/>
      <c r="UTB68" s="62"/>
      <c r="UTC68" s="62"/>
      <c r="UTD68" s="62"/>
      <c r="UTE68" s="62"/>
      <c r="UTF68" s="62"/>
      <c r="UTG68" s="62"/>
      <c r="UTH68" s="62"/>
      <c r="UTI68" s="62"/>
      <c r="UTJ68" s="62"/>
      <c r="UTK68" s="62"/>
      <c r="UTL68" s="62"/>
      <c r="UTM68" s="62"/>
      <c r="UTN68" s="62"/>
      <c r="UTO68" s="62"/>
      <c r="UTP68" s="62"/>
      <c r="UTQ68" s="62"/>
      <c r="UTR68" s="62"/>
      <c r="UTS68" s="62"/>
      <c r="UTT68" s="62"/>
      <c r="UTU68" s="62"/>
      <c r="UTV68" s="62"/>
      <c r="UTW68" s="62"/>
      <c r="UTX68" s="62"/>
      <c r="UTY68" s="62"/>
      <c r="UTZ68" s="62"/>
      <c r="UUA68" s="62"/>
      <c r="UUB68" s="62"/>
      <c r="UUC68" s="62"/>
      <c r="UUD68" s="62"/>
      <c r="UUE68" s="62"/>
      <c r="UUF68" s="62"/>
      <c r="UUG68" s="62"/>
      <c r="UUH68" s="62"/>
      <c r="UUI68" s="62"/>
      <c r="UUJ68" s="62"/>
      <c r="UUK68" s="62"/>
      <c r="UUL68" s="62"/>
      <c r="UUM68" s="62"/>
      <c r="UUN68" s="62"/>
      <c r="UUO68" s="62"/>
      <c r="UUP68" s="62"/>
      <c r="UUQ68" s="62"/>
      <c r="UUR68" s="62"/>
      <c r="UUS68" s="62"/>
      <c r="UUT68" s="62"/>
      <c r="UUU68" s="62"/>
      <c r="UUV68" s="62"/>
      <c r="UUW68" s="62"/>
      <c r="UUX68" s="62"/>
      <c r="UUY68" s="62"/>
      <c r="UUZ68" s="62"/>
      <c r="UVA68" s="62"/>
      <c r="UVB68" s="62"/>
      <c r="UVC68" s="62"/>
      <c r="UVD68" s="62"/>
      <c r="UVE68" s="62"/>
      <c r="UVF68" s="62"/>
      <c r="UVG68" s="62"/>
      <c r="UVH68" s="62"/>
      <c r="UVI68" s="62"/>
      <c r="UVJ68" s="62"/>
      <c r="UVK68" s="62"/>
      <c r="UVL68" s="62"/>
      <c r="UVM68" s="62"/>
      <c r="UVN68" s="62"/>
      <c r="UVO68" s="62"/>
      <c r="UVP68" s="62"/>
      <c r="UVQ68" s="62"/>
      <c r="UVR68" s="62"/>
      <c r="UVS68" s="62"/>
      <c r="UVT68" s="62"/>
      <c r="UVU68" s="62"/>
      <c r="UVV68" s="62"/>
      <c r="UVW68" s="62"/>
      <c r="UVX68" s="62"/>
      <c r="UVY68" s="62"/>
      <c r="UVZ68" s="62"/>
      <c r="UWA68" s="62"/>
      <c r="UWB68" s="62"/>
      <c r="UWC68" s="62"/>
      <c r="UWD68" s="62"/>
      <c r="UWE68" s="62"/>
      <c r="UWF68" s="62"/>
      <c r="UWG68" s="62"/>
      <c r="UWH68" s="62"/>
      <c r="UWI68" s="62"/>
      <c r="UWJ68" s="62"/>
      <c r="UWK68" s="62"/>
      <c r="UWL68" s="62"/>
      <c r="UWM68" s="62"/>
      <c r="UWN68" s="62"/>
      <c r="UWO68" s="62"/>
      <c r="UWP68" s="62"/>
      <c r="UWQ68" s="62"/>
      <c r="UWR68" s="62"/>
      <c r="UWS68" s="62"/>
      <c r="UWT68" s="62"/>
      <c r="UWU68" s="62"/>
      <c r="UWV68" s="62"/>
      <c r="UWW68" s="62"/>
      <c r="UWX68" s="62"/>
      <c r="UWY68" s="62"/>
      <c r="UWZ68" s="62"/>
      <c r="UXA68" s="62"/>
      <c r="UXB68" s="62"/>
      <c r="UXC68" s="62"/>
      <c r="UXD68" s="62"/>
      <c r="UXE68" s="62"/>
      <c r="UXF68" s="62"/>
      <c r="UXG68" s="62"/>
      <c r="UXH68" s="62"/>
      <c r="UXI68" s="62"/>
      <c r="UXJ68" s="62"/>
      <c r="UXK68" s="62"/>
      <c r="UXL68" s="62"/>
      <c r="UXM68" s="62"/>
      <c r="UXN68" s="62"/>
      <c r="UXO68" s="62"/>
      <c r="UXP68" s="62"/>
      <c r="UXQ68" s="62"/>
      <c r="UXR68" s="62"/>
      <c r="UXS68" s="62"/>
      <c r="UXT68" s="62"/>
      <c r="UXU68" s="62"/>
      <c r="UXV68" s="62"/>
      <c r="UXW68" s="62"/>
      <c r="UXX68" s="62"/>
      <c r="UXY68" s="62"/>
      <c r="UXZ68" s="62"/>
      <c r="UYA68" s="62"/>
      <c r="UYB68" s="62"/>
      <c r="UYC68" s="62"/>
      <c r="UYD68" s="62"/>
      <c r="UYE68" s="62"/>
      <c r="UYF68" s="62"/>
      <c r="UYG68" s="62"/>
      <c r="UYH68" s="62"/>
      <c r="UYI68" s="62"/>
      <c r="UYJ68" s="62"/>
      <c r="UYK68" s="62"/>
      <c r="UYL68" s="62"/>
      <c r="UYM68" s="62"/>
      <c r="UYN68" s="62"/>
      <c r="UYO68" s="62"/>
      <c r="UYP68" s="62"/>
      <c r="UYQ68" s="62"/>
      <c r="UYR68" s="62"/>
      <c r="UYS68" s="62"/>
      <c r="UYT68" s="62"/>
      <c r="UYU68" s="62"/>
      <c r="UYV68" s="62"/>
      <c r="UYW68" s="62"/>
      <c r="UYX68" s="62"/>
      <c r="UYY68" s="62"/>
      <c r="UYZ68" s="62"/>
      <c r="UZA68" s="62"/>
      <c r="UZB68" s="62"/>
      <c r="UZC68" s="62"/>
      <c r="UZD68" s="62"/>
      <c r="UZE68" s="62"/>
      <c r="UZF68" s="62"/>
      <c r="UZG68" s="62"/>
      <c r="UZH68" s="62"/>
      <c r="UZI68" s="62"/>
      <c r="UZJ68" s="62"/>
      <c r="UZK68" s="62"/>
      <c r="UZL68" s="62"/>
      <c r="UZM68" s="62"/>
      <c r="UZN68" s="62"/>
      <c r="UZO68" s="62"/>
      <c r="UZP68" s="62"/>
      <c r="UZQ68" s="62"/>
      <c r="UZR68" s="62"/>
      <c r="UZS68" s="62"/>
      <c r="UZT68" s="62"/>
      <c r="UZU68" s="62"/>
      <c r="UZV68" s="62"/>
      <c r="UZW68" s="62"/>
      <c r="UZX68" s="62"/>
      <c r="UZY68" s="62"/>
      <c r="UZZ68" s="62"/>
      <c r="VAA68" s="62"/>
      <c r="VAB68" s="62"/>
      <c r="VAC68" s="62"/>
      <c r="VAD68" s="62"/>
      <c r="VAE68" s="62"/>
      <c r="VAF68" s="62"/>
      <c r="VAG68" s="62"/>
      <c r="VAH68" s="62"/>
      <c r="VAI68" s="62"/>
      <c r="VAJ68" s="62"/>
      <c r="VAK68" s="62"/>
      <c r="VAL68" s="62"/>
      <c r="VAM68" s="62"/>
      <c r="VAN68" s="62"/>
      <c r="VAO68" s="62"/>
      <c r="VAP68" s="62"/>
      <c r="VAQ68" s="62"/>
      <c r="VAR68" s="62"/>
      <c r="VAS68" s="62"/>
      <c r="VAT68" s="62"/>
      <c r="VAU68" s="62"/>
      <c r="VAV68" s="62"/>
      <c r="VAW68" s="62"/>
      <c r="VAX68" s="62"/>
      <c r="VAY68" s="62"/>
      <c r="VAZ68" s="62"/>
      <c r="VBA68" s="62"/>
      <c r="VBB68" s="62"/>
      <c r="VBC68" s="62"/>
      <c r="VBD68" s="62"/>
      <c r="VBE68" s="62"/>
      <c r="VBF68" s="62"/>
      <c r="VBG68" s="62"/>
      <c r="VBH68" s="62"/>
      <c r="VBI68" s="62"/>
      <c r="VBJ68" s="62"/>
      <c r="VBK68" s="62"/>
      <c r="VBL68" s="62"/>
      <c r="VBM68" s="62"/>
      <c r="VBN68" s="62"/>
      <c r="VBO68" s="62"/>
      <c r="VBP68" s="62"/>
      <c r="VBQ68" s="62"/>
      <c r="VBR68" s="62"/>
      <c r="VBS68" s="62"/>
      <c r="VBT68" s="62"/>
      <c r="VBU68" s="62"/>
      <c r="VBV68" s="62"/>
      <c r="VBW68" s="62"/>
      <c r="VBX68" s="62"/>
      <c r="VBY68" s="62"/>
      <c r="VBZ68" s="62"/>
      <c r="VCA68" s="62"/>
      <c r="VCB68" s="62"/>
      <c r="VCC68" s="62"/>
      <c r="VCD68" s="62"/>
      <c r="VCE68" s="62"/>
      <c r="VCF68" s="62"/>
      <c r="VCG68" s="62"/>
      <c r="VCH68" s="62"/>
      <c r="VCI68" s="62"/>
      <c r="VCJ68" s="62"/>
      <c r="VCK68" s="62"/>
      <c r="VCL68" s="62"/>
      <c r="VCM68" s="62"/>
      <c r="VCN68" s="62"/>
      <c r="VCO68" s="62"/>
      <c r="VCP68" s="62"/>
      <c r="VCQ68" s="62"/>
      <c r="VCR68" s="62"/>
      <c r="VCS68" s="62"/>
      <c r="VCT68" s="62"/>
      <c r="VCU68" s="62"/>
      <c r="VCV68" s="62"/>
      <c r="VCW68" s="62"/>
      <c r="VCX68" s="62"/>
      <c r="VCY68" s="62"/>
      <c r="VCZ68" s="62"/>
      <c r="VDA68" s="62"/>
      <c r="VDB68" s="62"/>
      <c r="VDC68" s="62"/>
      <c r="VDD68" s="62"/>
      <c r="VDE68" s="62"/>
      <c r="VDF68" s="62"/>
      <c r="VDG68" s="62"/>
      <c r="VDH68" s="62"/>
      <c r="VDI68" s="62"/>
      <c r="VDJ68" s="62"/>
      <c r="VDK68" s="62"/>
      <c r="VDL68" s="62"/>
      <c r="VDM68" s="62"/>
      <c r="VDN68" s="62"/>
      <c r="VDO68" s="62"/>
      <c r="VDP68" s="62"/>
      <c r="VDQ68" s="62"/>
      <c r="VDR68" s="62"/>
      <c r="VDS68" s="62"/>
      <c r="VDT68" s="62"/>
      <c r="VDU68" s="62"/>
      <c r="VDV68" s="62"/>
      <c r="VDW68" s="62"/>
      <c r="VDX68" s="62"/>
      <c r="VDY68" s="62"/>
      <c r="VDZ68" s="62"/>
      <c r="VEA68" s="62"/>
      <c r="VEB68" s="62"/>
      <c r="VEC68" s="62"/>
      <c r="VED68" s="62"/>
      <c r="VEE68" s="62"/>
      <c r="VEF68" s="62"/>
      <c r="VEG68" s="62"/>
      <c r="VEH68" s="62"/>
      <c r="VEI68" s="62"/>
      <c r="VEJ68" s="62"/>
      <c r="VEK68" s="62"/>
      <c r="VEL68" s="62"/>
      <c r="VEM68" s="62"/>
      <c r="VEN68" s="62"/>
      <c r="VEO68" s="62"/>
      <c r="VEP68" s="62"/>
      <c r="VEQ68" s="62"/>
      <c r="VER68" s="62"/>
      <c r="VES68" s="62"/>
      <c r="VET68" s="62"/>
      <c r="VEU68" s="62"/>
      <c r="VEV68" s="62"/>
      <c r="VEW68" s="62"/>
      <c r="VEX68" s="62"/>
      <c r="VEY68" s="62"/>
      <c r="VEZ68" s="62"/>
      <c r="VFA68" s="62"/>
      <c r="VFB68" s="62"/>
      <c r="VFC68" s="62"/>
      <c r="VFD68" s="62"/>
      <c r="VFE68" s="62"/>
      <c r="VFF68" s="62"/>
      <c r="VFG68" s="62"/>
      <c r="VFH68" s="62"/>
      <c r="VFI68" s="62"/>
      <c r="VFJ68" s="62"/>
      <c r="VFK68" s="62"/>
      <c r="VFL68" s="62"/>
      <c r="VFM68" s="62"/>
      <c r="VFN68" s="62"/>
      <c r="VFO68" s="62"/>
      <c r="VFP68" s="62"/>
      <c r="VFQ68" s="62"/>
      <c r="VFR68" s="62"/>
      <c r="VFS68" s="62"/>
      <c r="VFT68" s="62"/>
      <c r="VFU68" s="62"/>
      <c r="VFV68" s="62"/>
      <c r="VFW68" s="62"/>
      <c r="VFX68" s="62"/>
      <c r="VFY68" s="62"/>
      <c r="VFZ68" s="62"/>
      <c r="VGA68" s="62"/>
      <c r="VGB68" s="62"/>
      <c r="VGC68" s="62"/>
      <c r="VGD68" s="62"/>
      <c r="VGE68" s="62"/>
      <c r="VGF68" s="62"/>
      <c r="VGG68" s="62"/>
      <c r="VGH68" s="62"/>
      <c r="VGI68" s="62"/>
      <c r="VGJ68" s="62"/>
      <c r="VGK68" s="62"/>
      <c r="VGL68" s="62"/>
      <c r="VGM68" s="62"/>
      <c r="VGN68" s="62"/>
      <c r="VGO68" s="62"/>
      <c r="VGP68" s="62"/>
      <c r="VGQ68" s="62"/>
      <c r="VGR68" s="62"/>
      <c r="VGS68" s="62"/>
      <c r="VGT68" s="62"/>
      <c r="VGU68" s="62"/>
      <c r="VGV68" s="62"/>
      <c r="VGW68" s="62"/>
      <c r="VGX68" s="62"/>
      <c r="VGY68" s="62"/>
      <c r="VGZ68" s="62"/>
      <c r="VHA68" s="62"/>
      <c r="VHB68" s="62"/>
      <c r="VHC68" s="62"/>
      <c r="VHD68" s="62"/>
      <c r="VHE68" s="62"/>
      <c r="VHF68" s="62"/>
      <c r="VHG68" s="62"/>
      <c r="VHH68" s="62"/>
      <c r="VHI68" s="62"/>
      <c r="VHJ68" s="62"/>
      <c r="VHK68" s="62"/>
      <c r="VHL68" s="62"/>
      <c r="VHM68" s="62"/>
      <c r="VHN68" s="62"/>
      <c r="VHO68" s="62"/>
      <c r="VHP68" s="62"/>
      <c r="VHQ68" s="62"/>
      <c r="VHR68" s="62"/>
      <c r="VHS68" s="62"/>
      <c r="VHT68" s="62"/>
      <c r="VHU68" s="62"/>
      <c r="VHV68" s="62"/>
      <c r="VHW68" s="62"/>
      <c r="VHX68" s="62"/>
      <c r="VHY68" s="62"/>
      <c r="VHZ68" s="62"/>
      <c r="VIA68" s="62"/>
      <c r="VIB68" s="62"/>
      <c r="VIC68" s="62"/>
      <c r="VID68" s="62"/>
      <c r="VIE68" s="62"/>
      <c r="VIF68" s="62"/>
      <c r="VIG68" s="62"/>
      <c r="VIH68" s="62"/>
      <c r="VII68" s="62"/>
      <c r="VIJ68" s="62"/>
      <c r="VIK68" s="62"/>
      <c r="VIL68" s="62"/>
      <c r="VIM68" s="62"/>
      <c r="VIN68" s="62"/>
      <c r="VIO68" s="62"/>
      <c r="VIP68" s="62"/>
      <c r="VIQ68" s="62"/>
      <c r="VIR68" s="62"/>
      <c r="VIS68" s="62"/>
      <c r="VIT68" s="62"/>
      <c r="VIU68" s="62"/>
      <c r="VIV68" s="62"/>
      <c r="VIW68" s="62"/>
      <c r="VIX68" s="62"/>
      <c r="VIY68" s="62"/>
      <c r="VIZ68" s="62"/>
      <c r="VJA68" s="62"/>
      <c r="VJB68" s="62"/>
      <c r="VJC68" s="62"/>
      <c r="VJD68" s="62"/>
      <c r="VJE68" s="62"/>
      <c r="VJF68" s="62"/>
      <c r="VJG68" s="62"/>
      <c r="VJH68" s="62"/>
      <c r="VJI68" s="62"/>
      <c r="VJJ68" s="62"/>
      <c r="VJK68" s="62"/>
      <c r="VJL68" s="62"/>
      <c r="VJM68" s="62"/>
      <c r="VJN68" s="62"/>
      <c r="VJO68" s="62"/>
      <c r="VJP68" s="62"/>
      <c r="VJQ68" s="62"/>
      <c r="VJR68" s="62"/>
      <c r="VJS68" s="62"/>
      <c r="VJT68" s="62"/>
      <c r="VJU68" s="62"/>
      <c r="VJV68" s="62"/>
      <c r="VJW68" s="62"/>
      <c r="VJX68" s="62"/>
      <c r="VJY68" s="62"/>
      <c r="VJZ68" s="62"/>
      <c r="VKA68" s="62"/>
      <c r="VKB68" s="62"/>
      <c r="VKC68" s="62"/>
      <c r="VKD68" s="62"/>
      <c r="VKE68" s="62"/>
      <c r="VKF68" s="62"/>
      <c r="VKG68" s="62"/>
      <c r="VKH68" s="62"/>
      <c r="VKI68" s="62"/>
      <c r="VKJ68" s="62"/>
      <c r="VKK68" s="62"/>
      <c r="VKL68" s="62"/>
      <c r="VKM68" s="62"/>
      <c r="VKN68" s="62"/>
      <c r="VKO68" s="62"/>
      <c r="VKP68" s="62"/>
      <c r="VKQ68" s="62"/>
      <c r="VKR68" s="62"/>
      <c r="VKS68" s="62"/>
      <c r="VKT68" s="62"/>
      <c r="VKU68" s="62"/>
      <c r="VKV68" s="62"/>
      <c r="VKW68" s="62"/>
      <c r="VKX68" s="62"/>
      <c r="VKY68" s="62"/>
      <c r="VKZ68" s="62"/>
      <c r="VLA68" s="62"/>
      <c r="VLB68" s="62"/>
      <c r="VLC68" s="62"/>
      <c r="VLD68" s="62"/>
      <c r="VLE68" s="62"/>
      <c r="VLF68" s="62"/>
      <c r="VLG68" s="62"/>
      <c r="VLH68" s="62"/>
      <c r="VLI68" s="62"/>
      <c r="VLJ68" s="62"/>
      <c r="VLK68" s="62"/>
      <c r="VLL68" s="62"/>
      <c r="VLM68" s="62"/>
      <c r="VLN68" s="62"/>
      <c r="VLO68" s="62"/>
      <c r="VLP68" s="62"/>
      <c r="VLQ68" s="62"/>
      <c r="VLR68" s="62"/>
      <c r="VLS68" s="62"/>
      <c r="VLT68" s="62"/>
      <c r="VLU68" s="62"/>
      <c r="VLV68" s="62"/>
      <c r="VLW68" s="62"/>
      <c r="VLX68" s="62"/>
      <c r="VLY68" s="62"/>
      <c r="VLZ68" s="62"/>
      <c r="VMA68" s="62"/>
      <c r="VMB68" s="62"/>
      <c r="VMC68" s="62"/>
      <c r="VMD68" s="62"/>
      <c r="VME68" s="62"/>
      <c r="VMF68" s="62"/>
      <c r="VMG68" s="62"/>
      <c r="VMH68" s="62"/>
      <c r="VMI68" s="62"/>
      <c r="VMJ68" s="62"/>
      <c r="VMK68" s="62"/>
      <c r="VML68" s="62"/>
      <c r="VMM68" s="62"/>
      <c r="VMN68" s="62"/>
      <c r="VMO68" s="62"/>
      <c r="VMP68" s="62"/>
      <c r="VMQ68" s="62"/>
      <c r="VMR68" s="62"/>
      <c r="VMS68" s="62"/>
      <c r="VMT68" s="62"/>
      <c r="VMU68" s="62"/>
      <c r="VMV68" s="62"/>
      <c r="VMW68" s="62"/>
      <c r="VMX68" s="62"/>
      <c r="VMY68" s="62"/>
      <c r="VMZ68" s="62"/>
      <c r="VNA68" s="62"/>
      <c r="VNB68" s="62"/>
      <c r="VNC68" s="62"/>
      <c r="VND68" s="62"/>
      <c r="VNE68" s="62"/>
      <c r="VNF68" s="62"/>
      <c r="VNG68" s="62"/>
      <c r="VNH68" s="62"/>
      <c r="VNI68" s="62"/>
      <c r="VNJ68" s="62"/>
      <c r="VNK68" s="62"/>
      <c r="VNL68" s="62"/>
      <c r="VNM68" s="62"/>
      <c r="VNN68" s="62"/>
      <c r="VNO68" s="62"/>
      <c r="VNP68" s="62"/>
      <c r="VNQ68" s="62"/>
      <c r="VNR68" s="62"/>
      <c r="VNS68" s="62"/>
      <c r="VNT68" s="62"/>
      <c r="VNU68" s="62"/>
      <c r="VNV68" s="62"/>
      <c r="VNW68" s="62"/>
      <c r="VNX68" s="62"/>
      <c r="VNY68" s="62"/>
      <c r="VNZ68" s="62"/>
      <c r="VOA68" s="62"/>
      <c r="VOB68" s="62"/>
      <c r="VOC68" s="62"/>
      <c r="VOD68" s="62"/>
      <c r="VOE68" s="62"/>
      <c r="VOF68" s="62"/>
      <c r="VOG68" s="62"/>
      <c r="VOH68" s="62"/>
      <c r="VOI68" s="62"/>
      <c r="VOJ68" s="62"/>
      <c r="VOK68" s="62"/>
      <c r="VOL68" s="62"/>
      <c r="VOM68" s="62"/>
      <c r="VON68" s="62"/>
      <c r="VOO68" s="62"/>
      <c r="VOP68" s="62"/>
      <c r="VOQ68" s="62"/>
      <c r="VOR68" s="62"/>
      <c r="VOS68" s="62"/>
      <c r="VOT68" s="62"/>
      <c r="VOU68" s="62"/>
      <c r="VOV68" s="62"/>
      <c r="VOW68" s="62"/>
      <c r="VOX68" s="62"/>
      <c r="VOY68" s="62"/>
      <c r="VOZ68" s="62"/>
      <c r="VPA68" s="62"/>
      <c r="VPB68" s="62"/>
      <c r="VPC68" s="62"/>
      <c r="VPD68" s="62"/>
      <c r="VPE68" s="62"/>
      <c r="VPF68" s="62"/>
      <c r="VPG68" s="62"/>
      <c r="VPH68" s="62"/>
      <c r="VPI68" s="62"/>
      <c r="VPJ68" s="62"/>
      <c r="VPK68" s="62"/>
      <c r="VPL68" s="62"/>
      <c r="VPM68" s="62"/>
      <c r="VPN68" s="62"/>
      <c r="VPO68" s="62"/>
      <c r="VPP68" s="62"/>
      <c r="VPQ68" s="62"/>
      <c r="VPR68" s="62"/>
      <c r="VPS68" s="62"/>
      <c r="VPT68" s="62"/>
      <c r="VPU68" s="62"/>
      <c r="VPV68" s="62"/>
      <c r="VPW68" s="62"/>
      <c r="VPX68" s="62"/>
      <c r="VPY68" s="62"/>
      <c r="VPZ68" s="62"/>
      <c r="VQA68" s="62"/>
      <c r="VQB68" s="62"/>
      <c r="VQC68" s="62"/>
      <c r="VQD68" s="62"/>
      <c r="VQE68" s="62"/>
      <c r="VQF68" s="62"/>
      <c r="VQG68" s="62"/>
      <c r="VQH68" s="62"/>
      <c r="VQI68" s="62"/>
      <c r="VQJ68" s="62"/>
      <c r="VQK68" s="62"/>
      <c r="VQL68" s="62"/>
      <c r="VQM68" s="62"/>
      <c r="VQN68" s="62"/>
      <c r="VQO68" s="62"/>
      <c r="VQP68" s="62"/>
      <c r="VQQ68" s="62"/>
      <c r="VQR68" s="62"/>
      <c r="VQS68" s="62"/>
      <c r="VQT68" s="62"/>
      <c r="VQU68" s="62"/>
      <c r="VQV68" s="62"/>
      <c r="VQW68" s="62"/>
      <c r="VQX68" s="62"/>
      <c r="VQY68" s="62"/>
      <c r="VQZ68" s="62"/>
      <c r="VRA68" s="62"/>
      <c r="VRB68" s="62"/>
      <c r="VRC68" s="62"/>
      <c r="VRD68" s="62"/>
      <c r="VRE68" s="62"/>
      <c r="VRF68" s="62"/>
      <c r="VRG68" s="62"/>
      <c r="VRH68" s="62"/>
      <c r="VRI68" s="62"/>
      <c r="VRJ68" s="62"/>
      <c r="VRK68" s="62"/>
      <c r="VRL68" s="62"/>
      <c r="VRM68" s="62"/>
      <c r="VRN68" s="62"/>
      <c r="VRO68" s="62"/>
      <c r="VRP68" s="62"/>
      <c r="VRQ68" s="62"/>
      <c r="VRR68" s="62"/>
      <c r="VRS68" s="62"/>
      <c r="VRT68" s="62"/>
      <c r="VRU68" s="62"/>
      <c r="VRV68" s="62"/>
      <c r="VRW68" s="62"/>
      <c r="VRX68" s="62"/>
      <c r="VRY68" s="62"/>
      <c r="VRZ68" s="62"/>
      <c r="VSA68" s="62"/>
      <c r="VSB68" s="62"/>
      <c r="VSC68" s="62"/>
      <c r="VSD68" s="62"/>
      <c r="VSE68" s="62"/>
      <c r="VSF68" s="62"/>
      <c r="VSG68" s="62"/>
      <c r="VSH68" s="62"/>
      <c r="VSI68" s="62"/>
      <c r="VSJ68" s="62"/>
      <c r="VSK68" s="62"/>
      <c r="VSL68" s="62"/>
      <c r="VSM68" s="62"/>
      <c r="VSN68" s="62"/>
      <c r="VSO68" s="62"/>
      <c r="VSP68" s="62"/>
      <c r="VSQ68" s="62"/>
      <c r="VSR68" s="62"/>
      <c r="VSS68" s="62"/>
      <c r="VST68" s="62"/>
      <c r="VSU68" s="62"/>
      <c r="VSV68" s="62"/>
      <c r="VSW68" s="62"/>
      <c r="VSX68" s="62"/>
      <c r="VSY68" s="62"/>
      <c r="VSZ68" s="62"/>
      <c r="VTA68" s="62"/>
      <c r="VTB68" s="62"/>
      <c r="VTC68" s="62"/>
      <c r="VTD68" s="62"/>
      <c r="VTE68" s="62"/>
      <c r="VTF68" s="62"/>
      <c r="VTG68" s="62"/>
      <c r="VTH68" s="62"/>
      <c r="VTI68" s="62"/>
      <c r="VTJ68" s="62"/>
      <c r="VTK68" s="62"/>
      <c r="VTL68" s="62"/>
      <c r="VTM68" s="62"/>
      <c r="VTN68" s="62"/>
      <c r="VTO68" s="62"/>
      <c r="VTP68" s="62"/>
      <c r="VTQ68" s="62"/>
      <c r="VTR68" s="62"/>
      <c r="VTS68" s="62"/>
      <c r="VTT68" s="62"/>
      <c r="VTU68" s="62"/>
      <c r="VTV68" s="62"/>
      <c r="VTW68" s="62"/>
      <c r="VTX68" s="62"/>
      <c r="VTY68" s="62"/>
      <c r="VTZ68" s="62"/>
      <c r="VUA68" s="62"/>
      <c r="VUB68" s="62"/>
      <c r="VUC68" s="62"/>
      <c r="VUD68" s="62"/>
      <c r="VUE68" s="62"/>
      <c r="VUF68" s="62"/>
      <c r="VUG68" s="62"/>
      <c r="VUH68" s="62"/>
      <c r="VUI68" s="62"/>
      <c r="VUJ68" s="62"/>
      <c r="VUK68" s="62"/>
      <c r="VUL68" s="62"/>
      <c r="VUM68" s="62"/>
      <c r="VUN68" s="62"/>
      <c r="VUO68" s="62"/>
      <c r="VUP68" s="62"/>
      <c r="VUQ68" s="62"/>
      <c r="VUR68" s="62"/>
      <c r="VUS68" s="62"/>
      <c r="VUT68" s="62"/>
      <c r="VUU68" s="62"/>
      <c r="VUV68" s="62"/>
      <c r="VUW68" s="62"/>
      <c r="VUX68" s="62"/>
      <c r="VUY68" s="62"/>
      <c r="VUZ68" s="62"/>
      <c r="VVA68" s="62"/>
      <c r="VVB68" s="62"/>
      <c r="VVC68" s="62"/>
      <c r="VVD68" s="62"/>
      <c r="VVE68" s="62"/>
      <c r="VVF68" s="62"/>
      <c r="VVG68" s="62"/>
      <c r="VVH68" s="62"/>
      <c r="VVI68" s="62"/>
      <c r="VVJ68" s="62"/>
      <c r="VVK68" s="62"/>
      <c r="VVL68" s="62"/>
      <c r="VVM68" s="62"/>
      <c r="VVN68" s="62"/>
      <c r="VVO68" s="62"/>
      <c r="VVP68" s="62"/>
      <c r="VVQ68" s="62"/>
      <c r="VVR68" s="62"/>
      <c r="VVS68" s="62"/>
      <c r="VVT68" s="62"/>
      <c r="VVU68" s="62"/>
      <c r="VVV68" s="62"/>
      <c r="VVW68" s="62"/>
      <c r="VVX68" s="62"/>
      <c r="VVY68" s="62"/>
      <c r="VVZ68" s="62"/>
      <c r="VWA68" s="62"/>
      <c r="VWB68" s="62"/>
      <c r="VWC68" s="62"/>
      <c r="VWD68" s="62"/>
      <c r="VWE68" s="62"/>
      <c r="VWF68" s="62"/>
      <c r="VWG68" s="62"/>
      <c r="VWH68" s="62"/>
      <c r="VWI68" s="62"/>
      <c r="VWJ68" s="62"/>
      <c r="VWK68" s="62"/>
      <c r="VWL68" s="62"/>
      <c r="VWM68" s="62"/>
      <c r="VWN68" s="62"/>
      <c r="VWO68" s="62"/>
      <c r="VWP68" s="62"/>
      <c r="VWQ68" s="62"/>
      <c r="VWR68" s="62"/>
      <c r="VWS68" s="62"/>
      <c r="VWT68" s="62"/>
      <c r="VWU68" s="62"/>
      <c r="VWV68" s="62"/>
      <c r="VWW68" s="62"/>
      <c r="VWX68" s="62"/>
      <c r="VWY68" s="62"/>
      <c r="VWZ68" s="62"/>
      <c r="VXA68" s="62"/>
      <c r="VXB68" s="62"/>
      <c r="VXC68" s="62"/>
      <c r="VXD68" s="62"/>
      <c r="VXE68" s="62"/>
      <c r="VXF68" s="62"/>
      <c r="VXG68" s="62"/>
      <c r="VXH68" s="62"/>
      <c r="VXI68" s="62"/>
      <c r="VXJ68" s="62"/>
      <c r="VXK68" s="62"/>
      <c r="VXL68" s="62"/>
      <c r="VXM68" s="62"/>
      <c r="VXN68" s="62"/>
      <c r="VXO68" s="62"/>
      <c r="VXP68" s="62"/>
      <c r="VXQ68" s="62"/>
      <c r="VXR68" s="62"/>
      <c r="VXS68" s="62"/>
      <c r="VXT68" s="62"/>
      <c r="VXU68" s="62"/>
      <c r="VXV68" s="62"/>
      <c r="VXW68" s="62"/>
      <c r="VXX68" s="62"/>
      <c r="VXY68" s="62"/>
      <c r="VXZ68" s="62"/>
      <c r="VYA68" s="62"/>
      <c r="VYB68" s="62"/>
      <c r="VYC68" s="62"/>
      <c r="VYD68" s="62"/>
      <c r="VYE68" s="62"/>
      <c r="VYF68" s="62"/>
      <c r="VYG68" s="62"/>
      <c r="VYH68" s="62"/>
      <c r="VYI68" s="62"/>
      <c r="VYJ68" s="62"/>
      <c r="VYK68" s="62"/>
      <c r="VYL68" s="62"/>
      <c r="VYM68" s="62"/>
      <c r="VYN68" s="62"/>
      <c r="VYO68" s="62"/>
      <c r="VYP68" s="62"/>
      <c r="VYQ68" s="62"/>
      <c r="VYR68" s="62"/>
      <c r="VYS68" s="62"/>
      <c r="VYT68" s="62"/>
      <c r="VYU68" s="62"/>
      <c r="VYV68" s="62"/>
      <c r="VYW68" s="62"/>
      <c r="VYX68" s="62"/>
      <c r="VYY68" s="62"/>
      <c r="VYZ68" s="62"/>
      <c r="VZA68" s="62"/>
      <c r="VZB68" s="62"/>
      <c r="VZC68" s="62"/>
      <c r="VZD68" s="62"/>
      <c r="VZE68" s="62"/>
      <c r="VZF68" s="62"/>
      <c r="VZG68" s="62"/>
      <c r="VZH68" s="62"/>
      <c r="VZI68" s="62"/>
      <c r="VZJ68" s="62"/>
      <c r="VZK68" s="62"/>
      <c r="VZL68" s="62"/>
      <c r="VZM68" s="62"/>
      <c r="VZN68" s="62"/>
      <c r="VZO68" s="62"/>
      <c r="VZP68" s="62"/>
      <c r="VZQ68" s="62"/>
      <c r="VZR68" s="62"/>
      <c r="VZS68" s="62"/>
      <c r="VZT68" s="62"/>
      <c r="VZU68" s="62"/>
      <c r="VZV68" s="62"/>
      <c r="VZW68" s="62"/>
      <c r="VZX68" s="62"/>
      <c r="VZY68" s="62"/>
      <c r="VZZ68" s="62"/>
      <c r="WAA68" s="62"/>
      <c r="WAB68" s="62"/>
      <c r="WAC68" s="62"/>
      <c r="WAD68" s="62"/>
      <c r="WAE68" s="62"/>
      <c r="WAF68" s="62"/>
      <c r="WAG68" s="62"/>
      <c r="WAH68" s="62"/>
      <c r="WAI68" s="62"/>
      <c r="WAJ68" s="62"/>
      <c r="WAK68" s="62"/>
      <c r="WAL68" s="62"/>
      <c r="WAM68" s="62"/>
      <c r="WAN68" s="62"/>
      <c r="WAO68" s="62"/>
      <c r="WAP68" s="62"/>
      <c r="WAQ68" s="62"/>
      <c r="WAR68" s="62"/>
      <c r="WAS68" s="62"/>
      <c r="WAT68" s="62"/>
      <c r="WAU68" s="62"/>
      <c r="WAV68" s="62"/>
      <c r="WAW68" s="62"/>
      <c r="WAX68" s="62"/>
      <c r="WAY68" s="62"/>
      <c r="WAZ68" s="62"/>
      <c r="WBA68" s="62"/>
      <c r="WBB68" s="62"/>
      <c r="WBC68" s="62"/>
      <c r="WBD68" s="62"/>
      <c r="WBE68" s="62"/>
      <c r="WBF68" s="62"/>
      <c r="WBG68" s="62"/>
      <c r="WBH68" s="62"/>
      <c r="WBI68" s="62"/>
      <c r="WBJ68" s="62"/>
      <c r="WBK68" s="62"/>
      <c r="WBL68" s="62"/>
      <c r="WBM68" s="62"/>
      <c r="WBN68" s="62"/>
      <c r="WBO68" s="62"/>
      <c r="WBP68" s="62"/>
      <c r="WBQ68" s="62"/>
      <c r="WBR68" s="62"/>
      <c r="WBS68" s="62"/>
      <c r="WBT68" s="62"/>
      <c r="WBU68" s="62"/>
      <c r="WBV68" s="62"/>
      <c r="WBW68" s="62"/>
      <c r="WBX68" s="62"/>
      <c r="WBY68" s="62"/>
      <c r="WBZ68" s="62"/>
      <c r="WCA68" s="62"/>
      <c r="WCB68" s="62"/>
      <c r="WCC68" s="62"/>
      <c r="WCD68" s="62"/>
      <c r="WCE68" s="62"/>
      <c r="WCF68" s="62"/>
      <c r="WCG68" s="62"/>
      <c r="WCH68" s="62"/>
      <c r="WCI68" s="62"/>
      <c r="WCJ68" s="62"/>
      <c r="WCK68" s="62"/>
      <c r="WCL68" s="62"/>
      <c r="WCM68" s="62"/>
      <c r="WCN68" s="62"/>
      <c r="WCO68" s="62"/>
      <c r="WCP68" s="62"/>
      <c r="WCQ68" s="62"/>
      <c r="WCR68" s="62"/>
      <c r="WCS68" s="62"/>
      <c r="WCT68" s="62"/>
      <c r="WCU68" s="62"/>
      <c r="WCV68" s="62"/>
      <c r="WCW68" s="62"/>
      <c r="WCX68" s="62"/>
      <c r="WCY68" s="62"/>
      <c r="WCZ68" s="62"/>
      <c r="WDA68" s="62"/>
      <c r="WDB68" s="62"/>
      <c r="WDC68" s="62"/>
      <c r="WDD68" s="62"/>
      <c r="WDE68" s="62"/>
      <c r="WDF68" s="62"/>
      <c r="WDG68" s="62"/>
      <c r="WDH68" s="62"/>
      <c r="WDI68" s="62"/>
      <c r="WDJ68" s="62"/>
      <c r="WDK68" s="62"/>
      <c r="WDL68" s="62"/>
      <c r="WDM68" s="62"/>
      <c r="WDN68" s="62"/>
      <c r="WDO68" s="62"/>
      <c r="WDP68" s="62"/>
      <c r="WDQ68" s="62"/>
      <c r="WDR68" s="62"/>
      <c r="WDS68" s="62"/>
      <c r="WDT68" s="62"/>
      <c r="WDU68" s="62"/>
      <c r="WDV68" s="62"/>
      <c r="WDW68" s="62"/>
      <c r="WDX68" s="62"/>
      <c r="WDY68" s="62"/>
      <c r="WDZ68" s="62"/>
      <c r="WEA68" s="62"/>
      <c r="WEB68" s="62"/>
      <c r="WEC68" s="62"/>
      <c r="WED68" s="62"/>
      <c r="WEE68" s="62"/>
      <c r="WEF68" s="62"/>
      <c r="WEG68" s="62"/>
      <c r="WEH68" s="62"/>
      <c r="WEI68" s="62"/>
      <c r="WEJ68" s="62"/>
      <c r="WEK68" s="62"/>
      <c r="WEL68" s="62"/>
      <c r="WEM68" s="62"/>
      <c r="WEN68" s="62"/>
      <c r="WEO68" s="62"/>
      <c r="WEP68" s="62"/>
      <c r="WEQ68" s="62"/>
      <c r="WER68" s="62"/>
      <c r="WES68" s="62"/>
      <c r="WET68" s="62"/>
      <c r="WEU68" s="62"/>
      <c r="WEV68" s="62"/>
      <c r="WEW68" s="62"/>
      <c r="WEX68" s="62"/>
      <c r="WEY68" s="62"/>
      <c r="WEZ68" s="62"/>
      <c r="WFA68" s="62"/>
      <c r="WFB68" s="62"/>
      <c r="WFC68" s="62"/>
      <c r="WFD68" s="62"/>
      <c r="WFE68" s="62"/>
      <c r="WFF68" s="62"/>
      <c r="WFG68" s="62"/>
      <c r="WFH68" s="62"/>
      <c r="WFI68" s="62"/>
      <c r="WFJ68" s="62"/>
      <c r="WFK68" s="62"/>
      <c r="WFL68" s="62"/>
      <c r="WFM68" s="62"/>
      <c r="WFN68" s="62"/>
      <c r="WFO68" s="62"/>
      <c r="WFP68" s="62"/>
      <c r="WFQ68" s="62"/>
      <c r="WFR68" s="62"/>
      <c r="WFS68" s="62"/>
      <c r="WFT68" s="62"/>
      <c r="WFU68" s="62"/>
      <c r="WFV68" s="62"/>
      <c r="WFW68" s="62"/>
      <c r="WFX68" s="62"/>
      <c r="WFY68" s="62"/>
      <c r="WFZ68" s="62"/>
      <c r="WGA68" s="62"/>
      <c r="WGB68" s="62"/>
      <c r="WGC68" s="62"/>
      <c r="WGD68" s="62"/>
      <c r="WGE68" s="62"/>
      <c r="WGF68" s="62"/>
      <c r="WGG68" s="62"/>
      <c r="WGH68" s="62"/>
      <c r="WGI68" s="62"/>
      <c r="WGJ68" s="62"/>
      <c r="WGK68" s="62"/>
      <c r="WGL68" s="62"/>
      <c r="WGM68" s="62"/>
      <c r="WGN68" s="62"/>
      <c r="WGO68" s="62"/>
      <c r="WGP68" s="62"/>
      <c r="WGQ68" s="62"/>
      <c r="WGR68" s="62"/>
      <c r="WGS68" s="62"/>
      <c r="WGT68" s="62"/>
      <c r="WGU68" s="62"/>
      <c r="WGV68" s="62"/>
      <c r="WGW68" s="62"/>
      <c r="WGX68" s="62"/>
      <c r="WGY68" s="62"/>
      <c r="WGZ68" s="62"/>
      <c r="WHA68" s="62"/>
      <c r="WHB68" s="62"/>
      <c r="WHC68" s="62"/>
      <c r="WHD68" s="62"/>
      <c r="WHE68" s="62"/>
      <c r="WHF68" s="62"/>
      <c r="WHG68" s="62"/>
      <c r="WHH68" s="62"/>
      <c r="WHI68" s="62"/>
      <c r="WHJ68" s="62"/>
      <c r="WHK68" s="62"/>
      <c r="WHL68" s="62"/>
      <c r="WHM68" s="62"/>
      <c r="WHN68" s="62"/>
      <c r="WHO68" s="62"/>
      <c r="WHP68" s="62"/>
      <c r="WHQ68" s="62"/>
      <c r="WHR68" s="62"/>
      <c r="WHS68" s="62"/>
      <c r="WHT68" s="62"/>
      <c r="WHU68" s="62"/>
      <c r="WHV68" s="62"/>
      <c r="WHW68" s="62"/>
      <c r="WHX68" s="62"/>
      <c r="WHY68" s="62"/>
      <c r="WHZ68" s="62"/>
      <c r="WIA68" s="62"/>
      <c r="WIB68" s="62"/>
      <c r="WIC68" s="62"/>
      <c r="WID68" s="62"/>
      <c r="WIE68" s="62"/>
      <c r="WIF68" s="62"/>
      <c r="WIG68" s="62"/>
      <c r="WIH68" s="62"/>
      <c r="WII68" s="62"/>
      <c r="WIJ68" s="62"/>
      <c r="WIK68" s="62"/>
      <c r="WIL68" s="62"/>
      <c r="WIM68" s="62"/>
      <c r="WIN68" s="62"/>
      <c r="WIO68" s="62"/>
      <c r="WIP68" s="62"/>
      <c r="WIQ68" s="62"/>
      <c r="WIR68" s="62"/>
      <c r="WIS68" s="62"/>
      <c r="WIT68" s="62"/>
      <c r="WIU68" s="62"/>
      <c r="WIV68" s="62"/>
      <c r="WIW68" s="62"/>
      <c r="WIX68" s="62"/>
      <c r="WIY68" s="62"/>
      <c r="WIZ68" s="62"/>
      <c r="WJA68" s="62"/>
      <c r="WJB68" s="62"/>
      <c r="WJC68" s="62"/>
      <c r="WJD68" s="62"/>
      <c r="WJE68" s="62"/>
      <c r="WJF68" s="62"/>
      <c r="WJG68" s="62"/>
      <c r="WJH68" s="62"/>
      <c r="WJI68" s="62"/>
      <c r="WJJ68" s="62"/>
      <c r="WJK68" s="62"/>
      <c r="WJL68" s="62"/>
      <c r="WJM68" s="62"/>
      <c r="WJN68" s="62"/>
      <c r="WJO68" s="62"/>
      <c r="WJP68" s="62"/>
      <c r="WJQ68" s="62"/>
      <c r="WJR68" s="62"/>
      <c r="WJS68" s="62"/>
      <c r="WJT68" s="62"/>
      <c r="WJU68" s="62"/>
      <c r="WJV68" s="62"/>
      <c r="WJW68" s="62"/>
      <c r="WJX68" s="62"/>
      <c r="WJY68" s="62"/>
      <c r="WJZ68" s="62"/>
      <c r="WKA68" s="62"/>
      <c r="WKB68" s="62"/>
      <c r="WKC68" s="62"/>
      <c r="WKD68" s="62"/>
      <c r="WKE68" s="62"/>
      <c r="WKF68" s="62"/>
      <c r="WKG68" s="62"/>
      <c r="WKH68" s="62"/>
      <c r="WKI68" s="62"/>
      <c r="WKJ68" s="62"/>
      <c r="WKK68" s="62"/>
      <c r="WKL68" s="62"/>
      <c r="WKM68" s="62"/>
      <c r="WKN68" s="62"/>
      <c r="WKO68" s="62"/>
      <c r="WKP68" s="62"/>
      <c r="WKQ68" s="62"/>
      <c r="WKR68" s="62"/>
      <c r="WKS68" s="62"/>
      <c r="WKT68" s="62"/>
      <c r="WKU68" s="62"/>
      <c r="WKV68" s="62"/>
      <c r="WKW68" s="62"/>
      <c r="WKX68" s="62"/>
      <c r="WKY68" s="62"/>
      <c r="WKZ68" s="62"/>
      <c r="WLA68" s="62"/>
      <c r="WLB68" s="62"/>
      <c r="WLC68" s="62"/>
      <c r="WLD68" s="62"/>
      <c r="WLE68" s="62"/>
      <c r="WLF68" s="62"/>
      <c r="WLG68" s="62"/>
      <c r="WLH68" s="62"/>
      <c r="WLI68" s="62"/>
      <c r="WLJ68" s="62"/>
      <c r="WLK68" s="62"/>
      <c r="WLL68" s="62"/>
      <c r="WLM68" s="62"/>
      <c r="WLN68" s="62"/>
      <c r="WLO68" s="62"/>
      <c r="WLP68" s="62"/>
      <c r="WLQ68" s="62"/>
      <c r="WLR68" s="62"/>
      <c r="WLS68" s="62"/>
      <c r="WLT68" s="62"/>
      <c r="WLU68" s="62"/>
      <c r="WLV68" s="62"/>
      <c r="WLW68" s="62"/>
      <c r="WLX68" s="62"/>
      <c r="WLY68" s="62"/>
      <c r="WLZ68" s="62"/>
      <c r="WMA68" s="62"/>
      <c r="WMB68" s="62"/>
      <c r="WMC68" s="62"/>
      <c r="WMD68" s="62"/>
      <c r="WME68" s="62"/>
      <c r="WMF68" s="62"/>
      <c r="WMG68" s="62"/>
      <c r="WMH68" s="62"/>
      <c r="WMI68" s="62"/>
      <c r="WMJ68" s="62"/>
      <c r="WMK68" s="62"/>
      <c r="WML68" s="62"/>
      <c r="WMM68" s="62"/>
      <c r="WMN68" s="62"/>
      <c r="WMO68" s="62"/>
      <c r="WMP68" s="62"/>
      <c r="WMQ68" s="62"/>
      <c r="WMR68" s="62"/>
      <c r="WMS68" s="62"/>
      <c r="WMT68" s="62"/>
      <c r="WMU68" s="62"/>
      <c r="WMV68" s="62"/>
      <c r="WMW68" s="62"/>
      <c r="WMX68" s="62"/>
      <c r="WMY68" s="62"/>
      <c r="WMZ68" s="62"/>
      <c r="WNA68" s="62"/>
      <c r="WNB68" s="62"/>
      <c r="WNC68" s="62"/>
      <c r="WND68" s="62"/>
      <c r="WNE68" s="62"/>
      <c r="WNF68" s="62"/>
      <c r="WNG68" s="62"/>
      <c r="WNH68" s="62"/>
      <c r="WNI68" s="62"/>
      <c r="WNJ68" s="62"/>
      <c r="WNK68" s="62"/>
      <c r="WNL68" s="62"/>
      <c r="WNM68" s="62"/>
      <c r="WNN68" s="62"/>
      <c r="WNO68" s="62"/>
      <c r="WNP68" s="62"/>
      <c r="WNQ68" s="62"/>
      <c r="WNR68" s="62"/>
      <c r="WNS68" s="62"/>
      <c r="WNT68" s="62"/>
      <c r="WNU68" s="62"/>
      <c r="WNV68" s="62"/>
      <c r="WNW68" s="62"/>
      <c r="WNX68" s="62"/>
      <c r="WNY68" s="62"/>
      <c r="WNZ68" s="62"/>
      <c r="WOA68" s="62"/>
      <c r="WOB68" s="62"/>
      <c r="WOC68" s="62"/>
      <c r="WOD68" s="62"/>
      <c r="WOE68" s="62"/>
      <c r="WOF68" s="62"/>
      <c r="WOG68" s="62"/>
      <c r="WOH68" s="62"/>
      <c r="WOI68" s="62"/>
      <c r="WOJ68" s="62"/>
      <c r="WOK68" s="62"/>
      <c r="WOL68" s="62"/>
      <c r="WOM68" s="62"/>
      <c r="WON68" s="62"/>
      <c r="WOO68" s="62"/>
      <c r="WOP68" s="62"/>
      <c r="WOQ68" s="62"/>
      <c r="WOR68" s="62"/>
      <c r="WOS68" s="62"/>
      <c r="WOT68" s="62"/>
      <c r="WOU68" s="62"/>
      <c r="WOV68" s="62"/>
      <c r="WOW68" s="62"/>
      <c r="WOX68" s="62"/>
      <c r="WOY68" s="62"/>
      <c r="WOZ68" s="62"/>
      <c r="WPA68" s="62"/>
      <c r="WPB68" s="62"/>
      <c r="WPC68" s="62"/>
      <c r="WPD68" s="62"/>
      <c r="WPE68" s="62"/>
      <c r="WPF68" s="62"/>
      <c r="WPG68" s="62"/>
      <c r="WPH68" s="62"/>
      <c r="WPI68" s="62"/>
      <c r="WPJ68" s="62"/>
      <c r="WPK68" s="62"/>
      <c r="WPL68" s="62"/>
      <c r="WPM68" s="62"/>
      <c r="WPN68" s="62"/>
      <c r="WPO68" s="62"/>
      <c r="WPP68" s="62"/>
      <c r="WPQ68" s="62"/>
      <c r="WPR68" s="62"/>
      <c r="WPS68" s="62"/>
      <c r="WPT68" s="62"/>
      <c r="WPU68" s="62"/>
      <c r="WPV68" s="62"/>
      <c r="WPW68" s="62"/>
      <c r="WPX68" s="62"/>
      <c r="WPY68" s="62"/>
      <c r="WPZ68" s="62"/>
      <c r="WQA68" s="62"/>
      <c r="WQB68" s="62"/>
      <c r="WQC68" s="62"/>
      <c r="WQD68" s="62"/>
      <c r="WQE68" s="62"/>
      <c r="WQF68" s="62"/>
      <c r="WQG68" s="62"/>
      <c r="WQH68" s="62"/>
      <c r="WQI68" s="62"/>
      <c r="WQJ68" s="62"/>
      <c r="WQK68" s="62"/>
      <c r="WQL68" s="62"/>
      <c r="WQM68" s="62"/>
      <c r="WQN68" s="62"/>
      <c r="WQO68" s="62"/>
      <c r="WQP68" s="62"/>
      <c r="WQQ68" s="62"/>
      <c r="WQR68" s="62"/>
      <c r="WQS68" s="62"/>
      <c r="WQT68" s="62"/>
      <c r="WQU68" s="62"/>
      <c r="WQV68" s="62"/>
      <c r="WQW68" s="62"/>
      <c r="WQX68" s="62"/>
      <c r="WQY68" s="62"/>
      <c r="WQZ68" s="62"/>
      <c r="WRA68" s="62"/>
      <c r="WRB68" s="62"/>
      <c r="WRC68" s="62"/>
      <c r="WRD68" s="62"/>
      <c r="WRE68" s="62"/>
      <c r="WRF68" s="62"/>
      <c r="WRG68" s="62"/>
      <c r="WRH68" s="62"/>
      <c r="WRI68" s="62"/>
      <c r="WRJ68" s="62"/>
      <c r="WRK68" s="62"/>
      <c r="WRL68" s="62"/>
      <c r="WRM68" s="62"/>
      <c r="WRN68" s="62"/>
      <c r="WRO68" s="62"/>
      <c r="WRP68" s="62"/>
      <c r="WRQ68" s="62"/>
      <c r="WRR68" s="62"/>
      <c r="WRS68" s="62"/>
      <c r="WRT68" s="62"/>
      <c r="WRU68" s="62"/>
      <c r="WRV68" s="62"/>
      <c r="WRW68" s="62"/>
      <c r="WRX68" s="62"/>
      <c r="WRY68" s="62"/>
      <c r="WRZ68" s="62"/>
      <c r="WSA68" s="62"/>
      <c r="WSB68" s="62"/>
      <c r="WSC68" s="62"/>
      <c r="WSD68" s="62"/>
      <c r="WSE68" s="62"/>
      <c r="WSF68" s="62"/>
      <c r="WSG68" s="62"/>
      <c r="WSH68" s="62"/>
      <c r="WSI68" s="62"/>
      <c r="WSJ68" s="62"/>
      <c r="WSK68" s="62"/>
      <c r="WSL68" s="62"/>
      <c r="WSM68" s="62"/>
      <c r="WSN68" s="62"/>
      <c r="WSO68" s="62"/>
      <c r="WSP68" s="62"/>
      <c r="WSQ68" s="62"/>
      <c r="WSR68" s="62"/>
      <c r="WSS68" s="62"/>
      <c r="WST68" s="62"/>
      <c r="WSU68" s="62"/>
      <c r="WSV68" s="62"/>
      <c r="WSW68" s="62"/>
      <c r="WSX68" s="62"/>
      <c r="WSY68" s="62"/>
      <c r="WSZ68" s="62"/>
      <c r="WTA68" s="62"/>
      <c r="WTB68" s="62"/>
      <c r="WTC68" s="62"/>
      <c r="WTD68" s="62"/>
      <c r="WTE68" s="62"/>
      <c r="WTF68" s="62"/>
      <c r="WTG68" s="62"/>
      <c r="WTH68" s="62"/>
      <c r="WTI68" s="62"/>
      <c r="WTJ68" s="62"/>
      <c r="WTK68" s="62"/>
      <c r="WTL68" s="62"/>
      <c r="WTM68" s="62"/>
      <c r="WTN68" s="62"/>
      <c r="WTO68" s="62"/>
      <c r="WTP68" s="62"/>
      <c r="WTQ68" s="62"/>
      <c r="WTR68" s="62"/>
      <c r="WTS68" s="62"/>
      <c r="WTT68" s="62"/>
      <c r="WTU68" s="62"/>
      <c r="WTV68" s="62"/>
      <c r="WTW68" s="62"/>
      <c r="WTX68" s="62"/>
      <c r="WTY68" s="62"/>
      <c r="WTZ68" s="62"/>
      <c r="WUA68" s="62"/>
      <c r="WUB68" s="62"/>
      <c r="WUC68" s="62"/>
      <c r="WUD68" s="62"/>
      <c r="WUE68" s="62"/>
      <c r="WUF68" s="62"/>
      <c r="WUG68" s="62"/>
      <c r="WUH68" s="62"/>
      <c r="WUI68" s="62"/>
      <c r="WUJ68" s="62"/>
      <c r="WUK68" s="62"/>
      <c r="WUL68" s="62"/>
      <c r="WUM68" s="62"/>
      <c r="WUN68" s="62"/>
      <c r="WUO68" s="62"/>
      <c r="WUP68" s="62"/>
      <c r="WUQ68" s="62"/>
      <c r="WUR68" s="62"/>
      <c r="WUS68" s="62"/>
      <c r="WUT68" s="62"/>
      <c r="WUU68" s="62"/>
      <c r="WUV68" s="62"/>
      <c r="WUW68" s="62"/>
      <c r="WUX68" s="62"/>
      <c r="WUY68" s="62"/>
      <c r="WUZ68" s="62"/>
      <c r="WVA68" s="62"/>
      <c r="WVB68" s="62"/>
      <c r="WVC68" s="62"/>
      <c r="WVD68" s="62"/>
      <c r="WVE68" s="62"/>
      <c r="WVF68" s="62"/>
      <c r="WVG68" s="62"/>
      <c r="WVH68" s="62"/>
      <c r="WVI68" s="62"/>
      <c r="WVJ68" s="62"/>
      <c r="WVK68" s="62"/>
      <c r="WVL68" s="62"/>
      <c r="WVM68" s="62"/>
      <c r="WVN68" s="62"/>
      <c r="WVO68" s="62"/>
      <c r="WVP68" s="62"/>
      <c r="WVQ68" s="62"/>
      <c r="WVR68" s="62"/>
      <c r="WVS68" s="62"/>
      <c r="WVT68" s="62"/>
      <c r="WVU68" s="62"/>
      <c r="WVV68" s="62"/>
      <c r="WVW68" s="62"/>
      <c r="WVX68" s="62"/>
      <c r="WVY68" s="62"/>
      <c r="WVZ68" s="62"/>
      <c r="WWA68" s="62"/>
      <c r="WWB68" s="62"/>
      <c r="WWC68" s="62"/>
      <c r="WWD68" s="62"/>
      <c r="WWE68" s="62"/>
      <c r="WWF68" s="62"/>
      <c r="WWG68" s="62"/>
      <c r="WWH68" s="62"/>
      <c r="WWI68" s="62"/>
      <c r="WWJ68" s="62"/>
      <c r="WWK68" s="62"/>
      <c r="WWL68" s="62"/>
      <c r="WWM68" s="62"/>
      <c r="WWN68" s="62"/>
      <c r="WWO68" s="62"/>
      <c r="WWP68" s="62"/>
      <c r="WWQ68" s="62"/>
      <c r="WWR68" s="62"/>
      <c r="WWS68" s="62"/>
      <c r="WWT68" s="62"/>
      <c r="WWU68" s="62"/>
      <c r="WWV68" s="62"/>
      <c r="WWW68" s="62"/>
      <c r="WWX68" s="62"/>
      <c r="WWY68" s="62"/>
      <c r="WWZ68" s="62"/>
      <c r="WXA68" s="62"/>
      <c r="WXB68" s="62"/>
      <c r="WXC68" s="62"/>
      <c r="WXD68" s="62"/>
      <c r="WXE68" s="62"/>
      <c r="WXF68" s="62"/>
      <c r="WXG68" s="62"/>
      <c r="WXH68" s="62"/>
      <c r="WXI68" s="62"/>
      <c r="WXJ68" s="62"/>
      <c r="WXK68" s="62"/>
      <c r="WXL68" s="62"/>
      <c r="WXM68" s="62"/>
      <c r="WXN68" s="62"/>
      <c r="WXO68" s="62"/>
      <c r="WXP68" s="62"/>
      <c r="WXQ68" s="62"/>
      <c r="WXR68" s="62"/>
      <c r="WXS68" s="62"/>
      <c r="WXT68" s="62"/>
      <c r="WXU68" s="62"/>
      <c r="WXV68" s="62"/>
      <c r="WXW68" s="62"/>
      <c r="WXX68" s="62"/>
      <c r="WXY68" s="62"/>
      <c r="WXZ68" s="62"/>
      <c r="WYA68" s="62"/>
      <c r="WYB68" s="62"/>
      <c r="WYC68" s="62"/>
      <c r="WYD68" s="62"/>
      <c r="WYE68" s="62"/>
      <c r="WYF68" s="62"/>
      <c r="WYG68" s="62"/>
      <c r="WYH68" s="62"/>
      <c r="WYI68" s="62"/>
      <c r="WYJ68" s="62"/>
      <c r="WYK68" s="62"/>
      <c r="WYL68" s="62"/>
      <c r="WYM68" s="62"/>
      <c r="WYN68" s="62"/>
      <c r="WYO68" s="62"/>
      <c r="WYP68" s="62"/>
      <c r="WYQ68" s="62"/>
      <c r="WYR68" s="62"/>
      <c r="WYS68" s="62"/>
      <c r="WYT68" s="62"/>
      <c r="WYU68" s="62"/>
      <c r="WYV68" s="62"/>
      <c r="WYW68" s="62"/>
      <c r="WYX68" s="62"/>
      <c r="WYY68" s="62"/>
      <c r="WYZ68" s="62"/>
      <c r="WZA68" s="62"/>
      <c r="WZB68" s="62"/>
      <c r="WZC68" s="62"/>
      <c r="WZD68" s="62"/>
      <c r="WZE68" s="62"/>
      <c r="WZF68" s="62"/>
      <c r="WZG68" s="62"/>
      <c r="WZH68" s="62"/>
      <c r="WZI68" s="62"/>
      <c r="WZJ68" s="62"/>
      <c r="WZK68" s="62"/>
      <c r="WZL68" s="62"/>
      <c r="WZM68" s="62"/>
      <c r="WZN68" s="62"/>
      <c r="WZO68" s="62"/>
      <c r="WZP68" s="62"/>
      <c r="WZQ68" s="62"/>
      <c r="WZR68" s="62"/>
      <c r="WZS68" s="62"/>
      <c r="WZT68" s="62"/>
      <c r="WZU68" s="62"/>
      <c r="WZV68" s="62"/>
      <c r="WZW68" s="62"/>
      <c r="WZX68" s="62"/>
      <c r="WZY68" s="62"/>
      <c r="WZZ68" s="62"/>
      <c r="XAA68" s="62"/>
      <c r="XAB68" s="62"/>
      <c r="XAC68" s="62"/>
      <c r="XAD68" s="62"/>
      <c r="XAE68" s="62"/>
      <c r="XAF68" s="62"/>
      <c r="XAG68" s="62"/>
      <c r="XAH68" s="62"/>
      <c r="XAI68" s="62"/>
      <c r="XAJ68" s="62"/>
      <c r="XAK68" s="62"/>
      <c r="XAL68" s="62"/>
      <c r="XAM68" s="62"/>
      <c r="XAN68" s="62"/>
      <c r="XAO68" s="62"/>
      <c r="XAP68" s="62"/>
      <c r="XAQ68" s="62"/>
      <c r="XAR68" s="62"/>
      <c r="XAS68" s="62"/>
      <c r="XAT68" s="62"/>
      <c r="XAU68" s="62"/>
      <c r="XAV68" s="62"/>
      <c r="XAW68" s="62"/>
      <c r="XAX68" s="62"/>
      <c r="XAY68" s="62"/>
      <c r="XAZ68" s="62"/>
      <c r="XBA68" s="62"/>
      <c r="XBB68" s="62"/>
      <c r="XBC68" s="62"/>
      <c r="XBD68" s="62"/>
      <c r="XBE68" s="62"/>
      <c r="XBF68" s="62"/>
      <c r="XBG68" s="62"/>
      <c r="XBH68" s="62"/>
      <c r="XBI68" s="62"/>
      <c r="XBJ68" s="62"/>
      <c r="XBK68" s="62"/>
      <c r="XBL68" s="62"/>
      <c r="XBM68" s="62"/>
      <c r="XBN68" s="62"/>
      <c r="XBO68" s="62"/>
      <c r="XBP68" s="62"/>
      <c r="XBQ68" s="62"/>
      <c r="XBR68" s="62"/>
      <c r="XBS68" s="62"/>
      <c r="XBT68" s="62"/>
      <c r="XBU68" s="62"/>
      <c r="XBV68" s="62"/>
      <c r="XBW68" s="62"/>
      <c r="XBX68" s="62"/>
      <c r="XBY68" s="62"/>
      <c r="XBZ68" s="62"/>
      <c r="XCA68" s="62"/>
      <c r="XCB68" s="62"/>
      <c r="XCC68" s="62"/>
      <c r="XCD68" s="62"/>
      <c r="XCE68" s="62"/>
      <c r="XCF68" s="62"/>
      <c r="XCG68" s="62"/>
      <c r="XCH68" s="62"/>
      <c r="XCI68" s="62"/>
      <c r="XCJ68" s="62"/>
      <c r="XCK68" s="62"/>
      <c r="XCL68" s="62"/>
      <c r="XCM68" s="62"/>
      <c r="XCN68" s="62"/>
      <c r="XCO68" s="62"/>
      <c r="XCP68" s="62"/>
      <c r="XCQ68" s="62"/>
      <c r="XCR68" s="62"/>
      <c r="XCS68" s="62"/>
      <c r="XCT68" s="62"/>
      <c r="XCU68" s="62"/>
      <c r="XCV68" s="62"/>
      <c r="XCW68" s="62"/>
      <c r="XCX68" s="62"/>
      <c r="XCY68" s="62"/>
      <c r="XCZ68" s="62"/>
      <c r="XDA68" s="62"/>
      <c r="XDB68" s="62"/>
      <c r="XDC68" s="62"/>
      <c r="XDD68" s="62"/>
      <c r="XDE68" s="62"/>
      <c r="XDF68" s="62"/>
      <c r="XDG68" s="62"/>
      <c r="XDH68" s="62"/>
      <c r="XDI68" s="62"/>
      <c r="XDJ68" s="62"/>
      <c r="XDK68" s="62"/>
      <c r="XDL68" s="62"/>
      <c r="XDM68" s="62"/>
      <c r="XDN68" s="62"/>
      <c r="XDO68" s="62"/>
      <c r="XDP68" s="62"/>
      <c r="XDQ68" s="62"/>
      <c r="XDR68" s="62"/>
      <c r="XDS68" s="62"/>
      <c r="XDT68" s="62"/>
      <c r="XDU68" s="62"/>
      <c r="XDV68" s="62"/>
      <c r="XDW68" s="62"/>
      <c r="XDX68" s="62"/>
      <c r="XDY68" s="62"/>
    </row>
    <row r="69" spans="1:16353" s="61" customFormat="1" ht="34.9" customHeight="1">
      <c r="A69" s="62">
        <f t="shared" si="68"/>
        <v>67</v>
      </c>
      <c r="C69" s="62"/>
      <c r="D69" s="38">
        <f t="shared" si="74"/>
        <v>67</v>
      </c>
      <c r="E69" s="71">
        <f t="shared" ref="E69" si="77">IF(I69=0,0,CONCATENATE(идентификатор_14,D69))</f>
        <v>0</v>
      </c>
      <c r="F69" s="153"/>
      <c r="G69" s="72"/>
      <c r="H69" s="73"/>
      <c r="I69" s="32"/>
      <c r="J69" s="32" t="str">
        <f>IF(Вводная!C320=0,0,"Э")</f>
        <v>Э</v>
      </c>
      <c r="K69" s="32" t="str">
        <f>IF(Вводная!C319=0,0,"Р")</f>
        <v>Р</v>
      </c>
      <c r="L69" s="32" t="str">
        <f>IF(Вводная!C318=0,0,"И")</f>
        <v>И</v>
      </c>
      <c r="M69" s="33" t="str">
        <f>IF(Вводная!C317=0,0,"Д")</f>
        <v>Д</v>
      </c>
      <c r="N69" s="32" t="str">
        <f>IF(Вводная!C316=0,0,"КД")</f>
        <v>КД</v>
      </c>
      <c r="O69" s="33" t="str">
        <f>IF(Вводная!C315=0,0,"М")</f>
        <v>М</v>
      </c>
      <c r="P69" s="34" t="str">
        <f>IF(Вводная!C314=0,0,"ФЛ")</f>
        <v>ФЛ</v>
      </c>
      <c r="Q69" s="33" t="str">
        <f>IF(Вводная!C313=0,0,"Св")</f>
        <v>Св</v>
      </c>
      <c r="R69" s="32" t="str">
        <f>IF(Вводная!C312=0,0,"ПП")</f>
        <v>ПП</v>
      </c>
      <c r="S69" s="33" t="str">
        <f>IF(Вводная!C311=0,0,"Сб")</f>
        <v>Сб</v>
      </c>
      <c r="T69" s="32" t="str">
        <f>IF(Вводная!C310=0,0,"Сц")</f>
        <v>Сц</v>
      </c>
      <c r="U69" s="33" t="str">
        <f>IF(Вводная!C309=0,0,"Мт")</f>
        <v>Мт</v>
      </c>
      <c r="V69" s="32" t="str">
        <f>IF(Вводная!C308=0,0,"А")</f>
        <v>А</v>
      </c>
      <c r="W69" s="32" t="str">
        <f>IF(Вводная!C307=0,0,"Фт")</f>
        <v>Фт</v>
      </c>
      <c r="X69" s="32">
        <f>IF(I69=0,0,VLOOKUP($X$1,участники_14,2,FALSE))</f>
        <v>0</v>
      </c>
      <c r="Y69" s="32">
        <f>IF(I69=0,0,VLOOKUP($Y$1,участники_14,2,FALSE))</f>
        <v>0</v>
      </c>
      <c r="Z69" s="32">
        <f>IF(I69=0,0,VLOOKUP($Z$1,участники_14,2,FALSE))</f>
        <v>0</v>
      </c>
      <c r="AA69" s="32">
        <f>IF(I69=0,0,VLOOKUP($AA$1,участники_14,2,FALSE))</f>
        <v>0</v>
      </c>
      <c r="AB69" s="32"/>
      <c r="AC69" s="32" t="s">
        <v>30</v>
      </c>
      <c r="AD69" s="32"/>
      <c r="AE69" s="156"/>
      <c r="AF69" s="33">
        <f>IF(I69=0,0,срок_14)</f>
        <v>0</v>
      </c>
      <c r="AG69" s="33">
        <f>IF(I69=0,0,IF(J69=0,"нет в заказе",IF(I69=0,0,VLOOKUP($AG$1,позиции_14,2,FALSE))))</f>
        <v>0</v>
      </c>
      <c r="AH69" s="33">
        <f>IF(I69=0,0,IF(J69=0,"нет в заказе",IF(I69=0,0,VLOOKUP($AG$1,позиции_14,3,FALSE))))</f>
        <v>0</v>
      </c>
      <c r="AI69" s="33">
        <f>IF(I69=0,0,IF(K69=0,"нет в заказе",IF(I69=0,0,VLOOKUP($AI$1,позиции_14,2,FALSE))))</f>
        <v>0</v>
      </c>
      <c r="AJ69" s="33">
        <f>IF(I69=0,0,IF(K69=0,"нет в заказе",IF(I69=0,0,VLOOKUP($AI$1,позиции_14,3,FALSE))))</f>
        <v>0</v>
      </c>
      <c r="AK69" s="33">
        <f>IF(I69=0,0,IF(L69=0,"нет в заказе",IF(I69=0,0,VLOOKUP($AK$1,позиции_14,2,FALSE))))</f>
        <v>0</v>
      </c>
      <c r="AL69" s="33">
        <f>IF(I69=0,0,IF(L69=0,"нет в заказе",IF(I69=0,0,VLOOKUP($AK$1,позиции_14,3,FALSE))))</f>
        <v>0</v>
      </c>
      <c r="AM69" s="33">
        <f>IF(I69=0,0,IF(M69=0,"нет в заказе",IF(I69=0,0,VLOOKUP($AM$1,позиции_14,2,FALSE))))</f>
        <v>0</v>
      </c>
      <c r="AN69" s="33">
        <f>IF(I69=0,0,IF(M69=0,"нет в заказе",IF(I69=0,0,VLOOKUP($AM$1,позиции_14,3,FALSE))))</f>
        <v>0</v>
      </c>
      <c r="AO69" s="33">
        <f>IF(I69=0,0,IF(N69=0,"нет в заказе",IF(I69=0,0,VLOOKUP($AO$1,позиции_14,2,FALSE))))</f>
        <v>0</v>
      </c>
      <c r="AP69" s="33">
        <f>IF(I69=0,0,IF(N69=0,"нет в заказе",IF(I69=0,0,VLOOKUP($AO$1,позиции_14,3,FALSE))))</f>
        <v>0</v>
      </c>
      <c r="AQ69" s="33">
        <f>IF(I69=0,0,IF(O69=0,"нет в заказе",IF(I69=0,0,VLOOKUP($AQ$1,позиции_14,2,FALSE))))</f>
        <v>0</v>
      </c>
      <c r="AR69" s="33">
        <f>IF(I69=0,0,IF(O69=0,"нет в заказе",IF(I69=0,0,VLOOKUP($AQ$1,позиции_14,3,FALSE))))</f>
        <v>0</v>
      </c>
      <c r="AS69" s="33">
        <f>IF(I69=0,0,IF(P69=0,"нет в заказе",IF(I69=0,0,VLOOKUP($AS$1,позиции_14,2,FALSE))))</f>
        <v>0</v>
      </c>
      <c r="AT69" s="33">
        <f>IF(I69=0,0,IF(P69=0,"нет в заказе",IF(I69=0,0,VLOOKUP($AS$1,позиции_14,3,FALSE))))</f>
        <v>0</v>
      </c>
      <c r="AU69" s="33">
        <f>IF(I69=0,0,IF(Q69=0,"нет в заказе",IF(I69=0,0,VLOOKUP($AU$1,позиции_14,2,FALSE))))</f>
        <v>0</v>
      </c>
      <c r="AV69" s="33">
        <f>IF(I69=0,0,IF(Q69=0,"нет в заказе",IF(I69=0,0,VLOOKUP($AU$1,позиции_14,3,FALSE))))</f>
        <v>0</v>
      </c>
      <c r="AW69" s="33">
        <f>IF(I69=0,0,IF(R69=0,"нет в заказе",IF(I69=0,0,VLOOKUP($AW$1,позиции_14,2,FALSE))))</f>
        <v>0</v>
      </c>
      <c r="AX69" s="33">
        <f>IF(I69=0,0,IF(R69=0,"нет в заказе",IF(I69=0,0,VLOOKUP($AW$1,позиции_14,3,FALSE))))</f>
        <v>0</v>
      </c>
      <c r="AY69" s="33">
        <f>IF(I69=0,0,IF(S69=0,"нет в заказе",IF(I69=0,0,VLOOKUP($AY$1,позиции_14,2,FALSE))))</f>
        <v>0</v>
      </c>
      <c r="AZ69" s="33">
        <f>IF(I69=0,0,IF(S69=0,"нет в заказе",IF(I69=0,0,VLOOKUP($AY$1,позиции_14,3,FALSE))))</f>
        <v>0</v>
      </c>
      <c r="BA69" s="33">
        <f>IF(I69=0,0,IF(T69=0,"нет в заказе",IF(I69=0,0,VLOOKUP($BA$1,позиции_14,2,FALSE))))</f>
        <v>0</v>
      </c>
      <c r="BB69" s="33">
        <f>IF(I69=0,0,IF(T69=0,"нет в заказе",IF(I69=0,0,VLOOKUP($BA$1,позиции_14,3,FALSE))))</f>
        <v>0</v>
      </c>
      <c r="BC69" s="33">
        <f>IF(I69=0,0,IF(U69=0,"нет в заказе",IF(I69=0,0,VLOOKUP($BC$1,позиции_14,2,FALSE))))</f>
        <v>0</v>
      </c>
      <c r="BD69" s="33">
        <f>IF(I69=0,0,IF(U69=0,"нет в заказе",IF(I69=0,0,VLOOKUP($BC$1,позиции_14,3,FALSE))))</f>
        <v>0</v>
      </c>
      <c r="BE69" s="33">
        <f>IF(I69=0,0,IF(V69=0,"нет в заказе",IF(I69=0,0,VLOOKUP($BE$1,позиции_14,2,FALSE))))</f>
        <v>0</v>
      </c>
      <c r="BF69" s="33">
        <f>IF(I69=0,0,IF(V69=0,"нет в заказе",IF(I69=0,0,VLOOKUP($BE$1,позиции_14,3,FALSE))))</f>
        <v>0</v>
      </c>
      <c r="BG69" s="33">
        <f>IF(I69=0,0,IF(W69=0,"нет в заказе",IF(I69=0,0,VLOOKUP($BG$1,позиции_14,2,FALSE))))</f>
        <v>0</v>
      </c>
      <c r="BH69" s="33">
        <f>IF(I69=0,0,IF(W69=0,"нет в заказе",IF(I69=0,0,VLOOKUP($BG$1,позиции_14,3,FALSE))))</f>
        <v>0</v>
      </c>
      <c r="BI69" s="33"/>
      <c r="BJ69" s="40"/>
      <c r="BK69" s="74"/>
      <c r="BL69" s="75"/>
      <c r="BM69" s="76"/>
      <c r="BN69" s="150"/>
      <c r="BO69" s="138"/>
      <c r="BP69" s="150"/>
      <c r="BQ69" s="138"/>
      <c r="BR69" s="150"/>
      <c r="BS69" s="138"/>
      <c r="BT69" s="150"/>
      <c r="BU69" s="150"/>
      <c r="BV69" s="150"/>
      <c r="BW69" s="138"/>
      <c r="BX69" s="150"/>
      <c r="BY69" s="138"/>
      <c r="BZ69" s="150"/>
      <c r="CA69" s="138"/>
      <c r="CB69" s="142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</row>
    <row r="70" spans="1:16353" s="61" customFormat="1" ht="34.9" customHeight="1">
      <c r="A70" s="62">
        <f t="shared" si="68"/>
        <v>68</v>
      </c>
      <c r="C70" s="62"/>
      <c r="D70" s="38">
        <f t="shared" si="74"/>
        <v>68</v>
      </c>
      <c r="E70" s="71">
        <f t="shared" ref="E70" si="78">IF(I70=0,0,CONCATENATE(идентификатор_14,D70))</f>
        <v>0</v>
      </c>
      <c r="F70" s="153"/>
      <c r="G70" s="39"/>
      <c r="H70" s="42"/>
      <c r="I70" s="32"/>
      <c r="J70" s="32" t="str">
        <f>IF(Вводная!C320=0,0,"Э")</f>
        <v>Э</v>
      </c>
      <c r="K70" s="32" t="str">
        <f>IF(Вводная!C319=0,0,"Р")</f>
        <v>Р</v>
      </c>
      <c r="L70" s="32" t="str">
        <f>IF(Вводная!C318=0,0,"И")</f>
        <v>И</v>
      </c>
      <c r="M70" s="33" t="str">
        <f>IF(Вводная!C317=0,0,"Д")</f>
        <v>Д</v>
      </c>
      <c r="N70" s="32" t="str">
        <f>IF(Вводная!C316=0,0,"КД")</f>
        <v>КД</v>
      </c>
      <c r="O70" s="33" t="str">
        <f>IF(Вводная!C315=0,0,"М")</f>
        <v>М</v>
      </c>
      <c r="P70" s="34" t="str">
        <f>IF(Вводная!C314=0,0,"ФЛ")</f>
        <v>ФЛ</v>
      </c>
      <c r="Q70" s="33" t="str">
        <f>IF(Вводная!C313=0,0,"Св")</f>
        <v>Св</v>
      </c>
      <c r="R70" s="32" t="str">
        <f>IF(Вводная!C312=0,0,"ПП")</f>
        <v>ПП</v>
      </c>
      <c r="S70" s="33" t="str">
        <f>IF(Вводная!C311=0,0,"Сб")</f>
        <v>Сб</v>
      </c>
      <c r="T70" s="32" t="str">
        <f>IF(Вводная!C310=0,0,"Сц")</f>
        <v>Сц</v>
      </c>
      <c r="U70" s="33" t="str">
        <f>IF(Вводная!C309=0,0,"Мт")</f>
        <v>Мт</v>
      </c>
      <c r="V70" s="32" t="str">
        <f>IF(Вводная!C308=0,0,"А")</f>
        <v>А</v>
      </c>
      <c r="W70" s="32" t="str">
        <f>IF(Вводная!C307=0,0,"Фт")</f>
        <v>Фт</v>
      </c>
      <c r="X70" s="32">
        <f>IF(I70=0,0,VLOOKUP($X$1,участники_14,2,FALSE))</f>
        <v>0</v>
      </c>
      <c r="Y70" s="32">
        <f>IF(I70=0,0,VLOOKUP($Y$1,участники_14,2,FALSE))</f>
        <v>0</v>
      </c>
      <c r="Z70" s="32">
        <f>IF(I70=0,0,VLOOKUP($Z$1,участники_14,2,FALSE))</f>
        <v>0</v>
      </c>
      <c r="AA70" s="32">
        <f>IF(I70=0,0,VLOOKUP($AA$1,участники_14,2,FALSE))</f>
        <v>0</v>
      </c>
      <c r="AB70" s="32"/>
      <c r="AC70" s="32" t="s">
        <v>30</v>
      </c>
      <c r="AD70" s="40"/>
      <c r="AE70" s="40"/>
      <c r="AF70" s="66">
        <f>IF(I70=0,0,срок_14)</f>
        <v>0</v>
      </c>
      <c r="AG70" s="66">
        <f>IF(I70=0,0,IF(J70=0,"нет в заказе",IF(I70=0,0,VLOOKUP($AG$1,позиции_14,2,FALSE))))</f>
        <v>0</v>
      </c>
      <c r="AH70" s="66">
        <f>IF(I70=0,0,IF(J70=0,"нет в заказе",IF(I70=0,0,VLOOKUP($AG$1,позиции_14,3,FALSE))))</f>
        <v>0</v>
      </c>
      <c r="AI70" s="66">
        <f>IF(I70=0,0,IF(K70=0,"нет в заказе",IF(I70=0,0,VLOOKUP($AI$1,позиции_14,2,FALSE))))</f>
        <v>0</v>
      </c>
      <c r="AJ70" s="66">
        <f>IF(I70=0,0,IF(K70=0,"нет в заказе",IF(I70=0,0,VLOOKUP($AI$1,позиции_14,3,FALSE))))</f>
        <v>0</v>
      </c>
      <c r="AK70" s="66">
        <f>IF(I70=0,0,IF(L70=0,"нет в заказе",IF(I70=0,0,VLOOKUP($AK$1,позиции_14,2,FALSE))))</f>
        <v>0</v>
      </c>
      <c r="AL70" s="66">
        <f>IF(I70=0,0,IF(L70=0,"нет в заказе",IF(I70=0,0,VLOOKUP($AK$1,позиции_14,3,FALSE))))</f>
        <v>0</v>
      </c>
      <c r="AM70" s="66">
        <f>IF(I70=0,0,IF(M70=0,"нет в заказе",IF(I70=0,0,VLOOKUP($AM$1,позиции_14,2,FALSE))))</f>
        <v>0</v>
      </c>
      <c r="AN70" s="66">
        <f>IF(I70=0,0,IF(M70=0,"нет в заказе",IF(I70=0,0,VLOOKUP($AM$1,позиции_14,3,FALSE))))</f>
        <v>0</v>
      </c>
      <c r="AO70" s="66">
        <f>IF(I70=0,0,IF(N70=0,"нет в заказе",IF(I70=0,0,VLOOKUP($AO$1,позиции_14,2,FALSE))))</f>
        <v>0</v>
      </c>
      <c r="AP70" s="66">
        <f>IF(I70=0,0,IF(N70=0,"нет в заказе",IF(I70=0,0,VLOOKUP($AO$1,позиции_14,3,FALSE))))</f>
        <v>0</v>
      </c>
      <c r="AQ70" s="66">
        <f>IF(I70=0,0,IF(O70=0,"нет в заказе",IF(I70=0,0,VLOOKUP($AQ$1,позиции_14,2,FALSE))))</f>
        <v>0</v>
      </c>
      <c r="AR70" s="66">
        <f>IF(I70=0,0,IF(O70=0,"нет в заказе",IF(I70=0,0,VLOOKUP($AQ$1,позиции_14,3,FALSE))))</f>
        <v>0</v>
      </c>
      <c r="AS70" s="66">
        <f>IF(I70=0,0,IF(P70=0,"нет в заказе",IF(I70=0,0,VLOOKUP($AS$1,позиции_14,2,FALSE))))</f>
        <v>0</v>
      </c>
      <c r="AT70" s="66">
        <f>IF(I70=0,0,IF(P70=0,"нет в заказе",IF(I70=0,0,VLOOKUP($AS$1,позиции_14,3,FALSE))))</f>
        <v>0</v>
      </c>
      <c r="AU70" s="66">
        <f>IF(I70=0,0,IF(Q70=0,"нет в заказе",IF(I70=0,0,VLOOKUP($AU$1,позиции_14,2,FALSE))))</f>
        <v>0</v>
      </c>
      <c r="AV70" s="66">
        <f>IF(I70=0,0,IF(Q70=0,"нет в заказе",IF(I70=0,0,VLOOKUP($AU$1,позиции_14,3,FALSE))))</f>
        <v>0</v>
      </c>
      <c r="AW70" s="66">
        <f>IF(I70=0,0,IF(R70=0,"нет в заказе",IF(I70=0,0,VLOOKUP($AW$1,позиции_14,2,FALSE))))</f>
        <v>0</v>
      </c>
      <c r="AX70" s="66">
        <f>IF(I70=0,0,IF(R70=0,"нет в заказе",IF(I70=0,0,VLOOKUP($AW$1,позиции_14,3,FALSE))))</f>
        <v>0</v>
      </c>
      <c r="AY70" s="66">
        <f>IF(I70=0,0,IF(S70=0,"нет в заказе",IF(I70=0,0,VLOOKUP($AY$1,позиции_14,2,FALSE))))</f>
        <v>0</v>
      </c>
      <c r="AZ70" s="66">
        <f>IF(I70=0,0,IF(S70=0,"нет в заказе",IF(I70=0,0,VLOOKUP($AY$1,позиции_14,3,FALSE))))</f>
        <v>0</v>
      </c>
      <c r="BA70" s="66">
        <f>IF(I70=0,0,IF(T70=0,"нет в заказе",IF(I70=0,0,VLOOKUP($BA$1,позиции_14,2,FALSE))))</f>
        <v>0</v>
      </c>
      <c r="BB70" s="66">
        <f>IF(I70=0,0,IF(T70=0,"нет в заказе",IF(I70=0,0,VLOOKUP($BA$1,позиции_14,3,FALSE))))</f>
        <v>0</v>
      </c>
      <c r="BC70" s="66">
        <f>IF(I70=0,0,IF(U70=0,"нет в заказе",IF(I70=0,0,VLOOKUP($BC$1,позиции_14,2,FALSE))))</f>
        <v>0</v>
      </c>
      <c r="BD70" s="66">
        <f>IF(I70=0,0,IF(U70=0,"нет в заказе",IF(I70=0,0,VLOOKUP($BC$1,позиции_14,3,FALSE))))</f>
        <v>0</v>
      </c>
      <c r="BE70" s="66">
        <f>IF(I70=0,0,IF(V70=0,"нет в заказе",IF(I70=0,0,VLOOKUP($BE$1,позиции_14,2,FALSE))))</f>
        <v>0</v>
      </c>
      <c r="BF70" s="66">
        <f>IF(I70=0,0,IF(V70=0,"нет в заказе",IF(I70=0,0,VLOOKUP($BE$1,позиции_14,3,FALSE))))</f>
        <v>0</v>
      </c>
      <c r="BG70" s="66">
        <f>IF(I70=0,0,IF(W70=0,"нет в заказе",IF(I70=0,0,VLOOKUP($BG$1,позиции_14,2,FALSE))))</f>
        <v>0</v>
      </c>
      <c r="BH70" s="66">
        <f>IF(I70=0,0,IF(W70=0,"нет в заказе",IF(I70=0,0,VLOOKUP($BG$1,позиции_14,3,FALSE))))</f>
        <v>0</v>
      </c>
      <c r="BI70" s="66"/>
      <c r="BJ70" s="63"/>
      <c r="BK70" s="64"/>
      <c r="BL70" s="64"/>
      <c r="BM70" s="65"/>
      <c r="BN70" s="149"/>
      <c r="BO70" s="139"/>
      <c r="BP70" s="149"/>
      <c r="BQ70" s="139"/>
      <c r="BR70" s="149"/>
      <c r="BS70" s="139"/>
      <c r="BT70" s="149"/>
      <c r="BU70" s="149"/>
      <c r="BV70" s="149"/>
      <c r="BW70" s="139"/>
      <c r="BX70" s="149"/>
      <c r="BY70" s="139"/>
      <c r="BZ70" s="149"/>
      <c r="CA70" s="139"/>
      <c r="CB70" s="143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I70" s="80"/>
      <c r="GJ70" s="80"/>
      <c r="GK70" s="80"/>
      <c r="GL70" s="80"/>
      <c r="GM70" s="80"/>
      <c r="GN70" s="80"/>
      <c r="GO70" s="80"/>
      <c r="GP70" s="80"/>
      <c r="GQ70" s="80"/>
      <c r="GR70" s="80"/>
      <c r="GS70" s="80"/>
      <c r="GT70" s="80"/>
      <c r="GU70" s="80"/>
      <c r="GV70" s="80"/>
      <c r="GW70" s="80"/>
      <c r="GX70" s="80"/>
      <c r="GY70" s="80"/>
      <c r="GZ70" s="80"/>
      <c r="HA70" s="80"/>
      <c r="HB70" s="80"/>
      <c r="HC70" s="80"/>
      <c r="HD70" s="80"/>
      <c r="HE70" s="80"/>
      <c r="HF70" s="80"/>
      <c r="HG70" s="80"/>
      <c r="HH70" s="80"/>
      <c r="HI70" s="80"/>
      <c r="HJ70" s="80"/>
      <c r="HK70" s="80"/>
      <c r="HL70" s="80"/>
      <c r="HM70" s="80"/>
      <c r="HN70" s="80"/>
      <c r="HO70" s="80"/>
      <c r="HP70" s="80"/>
      <c r="HQ70" s="80"/>
      <c r="HR70" s="80"/>
      <c r="HS70" s="80"/>
      <c r="HT70" s="80"/>
      <c r="HU70" s="80"/>
      <c r="HV70" s="80"/>
      <c r="HW70" s="80"/>
      <c r="HX70" s="80"/>
      <c r="HY70" s="80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  <c r="AEZ70" s="62"/>
      <c r="AFA70" s="62"/>
      <c r="AFB70" s="62"/>
      <c r="AFC70" s="62"/>
      <c r="AFD70" s="62"/>
      <c r="AFE70" s="62"/>
      <c r="AFF70" s="62"/>
      <c r="AFG70" s="62"/>
      <c r="AFH70" s="62"/>
      <c r="AFI70" s="62"/>
      <c r="AFJ70" s="62"/>
      <c r="AFK70" s="62"/>
      <c r="AFL70" s="62"/>
      <c r="AFM70" s="62"/>
      <c r="AFN70" s="62"/>
      <c r="AFO70" s="62"/>
      <c r="AFP70" s="62"/>
      <c r="AFQ70" s="62"/>
      <c r="AFR70" s="62"/>
      <c r="AFS70" s="62"/>
      <c r="AFT70" s="62"/>
      <c r="AFU70" s="62"/>
      <c r="AFV70" s="62"/>
      <c r="AFW70" s="62"/>
      <c r="AFX70" s="62"/>
      <c r="AFY70" s="62"/>
      <c r="AFZ70" s="62"/>
      <c r="AGA70" s="62"/>
      <c r="AGB70" s="62"/>
      <c r="AGC70" s="62"/>
      <c r="AGD70" s="62"/>
      <c r="AGE70" s="62"/>
      <c r="AGF70" s="62"/>
      <c r="AGG70" s="62"/>
      <c r="AGH70" s="62"/>
      <c r="AGI70" s="62"/>
      <c r="AGJ70" s="62"/>
      <c r="AGK70" s="62"/>
      <c r="AGL70" s="62"/>
      <c r="AGM70" s="62"/>
      <c r="AGN70" s="62"/>
      <c r="AGO70" s="62"/>
      <c r="AGP70" s="62"/>
      <c r="AGQ70" s="62"/>
      <c r="AGR70" s="62"/>
      <c r="AGS70" s="62"/>
      <c r="AGT70" s="62"/>
      <c r="AGU70" s="62"/>
      <c r="AGV70" s="62"/>
      <c r="AGW70" s="62"/>
      <c r="AGX70" s="62"/>
      <c r="AGY70" s="62"/>
      <c r="AGZ70" s="62"/>
      <c r="AHA70" s="62"/>
      <c r="AHB70" s="62"/>
      <c r="AHC70" s="62"/>
      <c r="AHD70" s="62"/>
      <c r="AHE70" s="62"/>
      <c r="AHF70" s="62"/>
      <c r="AHG70" s="62"/>
      <c r="AHH70" s="62"/>
      <c r="AHI70" s="62"/>
      <c r="AHJ70" s="62"/>
      <c r="AHK70" s="62"/>
      <c r="AHL70" s="62"/>
      <c r="AHM70" s="62"/>
      <c r="AHN70" s="62"/>
      <c r="AHO70" s="62"/>
      <c r="AHP70" s="62"/>
      <c r="AHQ70" s="62"/>
      <c r="AHR70" s="62"/>
      <c r="AHS70" s="62"/>
      <c r="AHT70" s="62"/>
      <c r="AHU70" s="62"/>
      <c r="AHV70" s="62"/>
      <c r="AHW70" s="62"/>
      <c r="AHX70" s="62"/>
      <c r="AHY70" s="62"/>
      <c r="AHZ70" s="62"/>
      <c r="AIA70" s="62"/>
      <c r="AIB70" s="62"/>
      <c r="AIC70" s="62"/>
      <c r="AID70" s="62"/>
      <c r="AIE70" s="62"/>
      <c r="AIF70" s="62"/>
      <c r="AIG70" s="62"/>
      <c r="AIH70" s="62"/>
      <c r="AII70" s="62"/>
      <c r="AIJ70" s="62"/>
      <c r="AIK70" s="62"/>
      <c r="AIL70" s="62"/>
      <c r="AIM70" s="62"/>
      <c r="AIN70" s="62"/>
      <c r="AIO70" s="62"/>
      <c r="AIP70" s="62"/>
      <c r="AIQ70" s="62"/>
      <c r="AIR70" s="62"/>
      <c r="AIS70" s="62"/>
      <c r="AIT70" s="62"/>
      <c r="AIU70" s="62"/>
      <c r="AIV70" s="62"/>
      <c r="AIW70" s="62"/>
      <c r="AIX70" s="62"/>
      <c r="AIY70" s="62"/>
      <c r="AIZ70" s="62"/>
      <c r="AJA70" s="62"/>
      <c r="AJB70" s="62"/>
      <c r="AJC70" s="62"/>
      <c r="AJD70" s="62"/>
      <c r="AJE70" s="62"/>
      <c r="AJF70" s="62"/>
      <c r="AJG70" s="62"/>
      <c r="AJH70" s="62"/>
      <c r="AJI70" s="62"/>
      <c r="AJJ70" s="62"/>
      <c r="AJK70" s="62"/>
      <c r="AJL70" s="62"/>
      <c r="AJM70" s="62"/>
      <c r="AJN70" s="62"/>
      <c r="AJO70" s="62"/>
      <c r="AJP70" s="62"/>
      <c r="AJQ70" s="62"/>
      <c r="AJR70" s="62"/>
      <c r="AJS70" s="62"/>
      <c r="AJT70" s="62"/>
      <c r="AJU70" s="62"/>
      <c r="AJV70" s="62"/>
      <c r="AJW70" s="62"/>
      <c r="AJX70" s="62"/>
      <c r="AJY70" s="62"/>
      <c r="AJZ70" s="62"/>
      <c r="AKA70" s="62"/>
      <c r="AKB70" s="62"/>
      <c r="AKC70" s="62"/>
      <c r="AKD70" s="62"/>
      <c r="AKE70" s="62"/>
      <c r="AKF70" s="62"/>
      <c r="AKG70" s="62"/>
      <c r="AKH70" s="62"/>
      <c r="AKI70" s="62"/>
      <c r="AKJ70" s="62"/>
      <c r="AKK70" s="62"/>
      <c r="AKL70" s="62"/>
      <c r="AKM70" s="62"/>
      <c r="AKN70" s="62"/>
      <c r="AKO70" s="62"/>
      <c r="AKP70" s="62"/>
      <c r="AKQ70" s="62"/>
      <c r="AKR70" s="62"/>
      <c r="AKS70" s="62"/>
      <c r="AKT70" s="62"/>
      <c r="AKU70" s="62"/>
      <c r="AKV70" s="62"/>
      <c r="AKW70" s="62"/>
      <c r="AKX70" s="62"/>
      <c r="AKY70" s="62"/>
      <c r="AKZ70" s="62"/>
      <c r="ALA70" s="62"/>
      <c r="ALB70" s="62"/>
      <c r="ALC70" s="62"/>
      <c r="ALD70" s="62"/>
      <c r="ALE70" s="62"/>
      <c r="ALF70" s="62"/>
      <c r="ALG70" s="62"/>
      <c r="ALH70" s="62"/>
      <c r="ALI70" s="62"/>
      <c r="ALJ70" s="62"/>
      <c r="ALK70" s="62"/>
      <c r="ALL70" s="62"/>
      <c r="ALM70" s="62"/>
      <c r="ALN70" s="62"/>
      <c r="ALO70" s="62"/>
      <c r="ALP70" s="62"/>
      <c r="ALQ70" s="62"/>
      <c r="ALR70" s="62"/>
      <c r="ALS70" s="62"/>
      <c r="ALT70" s="62"/>
      <c r="ALU70" s="62"/>
      <c r="ALV70" s="62"/>
      <c r="ALW70" s="62"/>
      <c r="ALX70" s="62"/>
      <c r="ALY70" s="62"/>
      <c r="ALZ70" s="62"/>
      <c r="AMA70" s="62"/>
      <c r="AMB70" s="62"/>
      <c r="AMC70" s="62"/>
      <c r="AMD70" s="62"/>
      <c r="AME70" s="62"/>
      <c r="AMF70" s="62"/>
      <c r="AMG70" s="62"/>
      <c r="AMH70" s="62"/>
      <c r="AMI70" s="62"/>
      <c r="AMJ70" s="62"/>
      <c r="AMK70" s="62"/>
      <c r="AML70" s="62"/>
      <c r="AMM70" s="62"/>
      <c r="AMN70" s="62"/>
      <c r="AMO70" s="62"/>
      <c r="AMP70" s="62"/>
      <c r="AMQ70" s="62"/>
      <c r="AMR70" s="62"/>
      <c r="AMS70" s="62"/>
      <c r="AMT70" s="62"/>
      <c r="AMU70" s="62"/>
      <c r="AMV70" s="62"/>
      <c r="AMW70" s="62"/>
      <c r="AMX70" s="62"/>
      <c r="AMY70" s="62"/>
      <c r="AMZ70" s="62"/>
      <c r="ANA70" s="62"/>
      <c r="ANB70" s="62"/>
      <c r="ANC70" s="62"/>
      <c r="AND70" s="62"/>
      <c r="ANE70" s="62"/>
      <c r="ANF70" s="62"/>
      <c r="ANG70" s="62"/>
      <c r="ANH70" s="62"/>
      <c r="ANI70" s="62"/>
      <c r="ANJ70" s="62"/>
      <c r="ANK70" s="62"/>
      <c r="ANL70" s="62"/>
      <c r="ANM70" s="62"/>
      <c r="ANN70" s="62"/>
      <c r="ANO70" s="62"/>
      <c r="ANP70" s="62"/>
      <c r="ANQ70" s="62"/>
      <c r="ANR70" s="62"/>
      <c r="ANS70" s="62"/>
      <c r="ANT70" s="62"/>
      <c r="ANU70" s="62"/>
      <c r="ANV70" s="62"/>
      <c r="ANW70" s="62"/>
      <c r="ANX70" s="62"/>
      <c r="ANY70" s="62"/>
      <c r="ANZ70" s="62"/>
      <c r="AOA70" s="62"/>
      <c r="AOB70" s="62"/>
      <c r="AOC70" s="62"/>
      <c r="AOD70" s="62"/>
      <c r="AOE70" s="62"/>
      <c r="AOF70" s="62"/>
      <c r="AOG70" s="62"/>
      <c r="AOH70" s="62"/>
      <c r="AOI70" s="62"/>
      <c r="AOJ70" s="62"/>
      <c r="AOK70" s="62"/>
      <c r="AOL70" s="62"/>
      <c r="AOM70" s="62"/>
      <c r="AON70" s="62"/>
      <c r="AOO70" s="62"/>
      <c r="AOP70" s="62"/>
      <c r="AOQ70" s="62"/>
      <c r="AOR70" s="62"/>
      <c r="AOS70" s="62"/>
      <c r="AOT70" s="62"/>
      <c r="AOU70" s="62"/>
      <c r="AOV70" s="62"/>
      <c r="AOW70" s="62"/>
      <c r="AOX70" s="62"/>
      <c r="AOY70" s="62"/>
      <c r="AOZ70" s="62"/>
      <c r="APA70" s="62"/>
      <c r="APB70" s="62"/>
      <c r="APC70" s="62"/>
      <c r="APD70" s="62"/>
      <c r="APE70" s="62"/>
      <c r="APF70" s="62"/>
      <c r="APG70" s="62"/>
      <c r="APH70" s="62"/>
      <c r="API70" s="62"/>
      <c r="APJ70" s="62"/>
      <c r="APK70" s="62"/>
      <c r="APL70" s="62"/>
      <c r="APM70" s="62"/>
      <c r="APN70" s="62"/>
      <c r="APO70" s="62"/>
      <c r="APP70" s="62"/>
      <c r="APQ70" s="62"/>
      <c r="APR70" s="62"/>
      <c r="APS70" s="62"/>
      <c r="APT70" s="62"/>
      <c r="APU70" s="62"/>
      <c r="APV70" s="62"/>
      <c r="APW70" s="62"/>
      <c r="APX70" s="62"/>
      <c r="APY70" s="62"/>
      <c r="APZ70" s="62"/>
      <c r="AQA70" s="62"/>
      <c r="AQB70" s="62"/>
      <c r="AQC70" s="62"/>
      <c r="AQD70" s="62"/>
      <c r="AQE70" s="62"/>
      <c r="AQF70" s="62"/>
      <c r="AQG70" s="62"/>
      <c r="AQH70" s="62"/>
      <c r="AQI70" s="62"/>
      <c r="AQJ70" s="62"/>
      <c r="AQK70" s="62"/>
      <c r="AQL70" s="62"/>
      <c r="AQM70" s="62"/>
      <c r="AQN70" s="62"/>
      <c r="AQO70" s="62"/>
      <c r="AQP70" s="62"/>
      <c r="AQQ70" s="62"/>
      <c r="AQR70" s="62"/>
      <c r="AQS70" s="62"/>
      <c r="AQT70" s="62"/>
      <c r="AQU70" s="62"/>
      <c r="AQV70" s="62"/>
      <c r="AQW70" s="62"/>
      <c r="AQX70" s="62"/>
      <c r="AQY70" s="62"/>
      <c r="AQZ70" s="62"/>
      <c r="ARA70" s="62"/>
      <c r="ARB70" s="62"/>
      <c r="ARC70" s="62"/>
      <c r="ARD70" s="62"/>
      <c r="ARE70" s="62"/>
      <c r="ARF70" s="62"/>
      <c r="ARG70" s="62"/>
      <c r="ARH70" s="62"/>
      <c r="ARI70" s="62"/>
      <c r="ARJ70" s="62"/>
      <c r="ARK70" s="62"/>
      <c r="ARL70" s="62"/>
      <c r="ARM70" s="62"/>
      <c r="ARN70" s="62"/>
      <c r="ARO70" s="62"/>
      <c r="ARP70" s="62"/>
      <c r="ARQ70" s="62"/>
      <c r="ARR70" s="62"/>
      <c r="ARS70" s="62"/>
      <c r="ART70" s="62"/>
      <c r="ARU70" s="62"/>
      <c r="ARV70" s="62"/>
      <c r="ARW70" s="62"/>
      <c r="ARX70" s="62"/>
      <c r="ARY70" s="62"/>
      <c r="ARZ70" s="62"/>
      <c r="ASA70" s="62"/>
      <c r="ASB70" s="62"/>
      <c r="ASC70" s="62"/>
      <c r="ASD70" s="62"/>
      <c r="ASE70" s="62"/>
      <c r="ASF70" s="62"/>
      <c r="ASG70" s="62"/>
      <c r="ASH70" s="62"/>
      <c r="ASI70" s="62"/>
      <c r="ASJ70" s="62"/>
      <c r="ASK70" s="62"/>
      <c r="ASL70" s="62"/>
      <c r="ASM70" s="62"/>
      <c r="ASN70" s="62"/>
      <c r="ASO70" s="62"/>
      <c r="ASP70" s="62"/>
      <c r="ASQ70" s="62"/>
      <c r="ASR70" s="62"/>
      <c r="ASS70" s="62"/>
      <c r="AST70" s="62"/>
      <c r="ASU70" s="62"/>
      <c r="ASV70" s="62"/>
      <c r="ASW70" s="62"/>
      <c r="ASX70" s="62"/>
      <c r="ASY70" s="62"/>
      <c r="ASZ70" s="62"/>
      <c r="ATA70" s="62"/>
      <c r="ATB70" s="62"/>
      <c r="ATC70" s="62"/>
      <c r="ATD70" s="62"/>
      <c r="ATE70" s="62"/>
      <c r="ATF70" s="62"/>
      <c r="ATG70" s="62"/>
      <c r="ATH70" s="62"/>
      <c r="ATI70" s="62"/>
      <c r="ATJ70" s="62"/>
      <c r="ATK70" s="62"/>
      <c r="ATL70" s="62"/>
      <c r="ATM70" s="62"/>
      <c r="ATN70" s="62"/>
      <c r="ATO70" s="62"/>
      <c r="ATP70" s="62"/>
      <c r="ATQ70" s="62"/>
      <c r="ATR70" s="62"/>
      <c r="ATS70" s="62"/>
      <c r="ATT70" s="62"/>
      <c r="ATU70" s="62"/>
      <c r="ATV70" s="62"/>
      <c r="ATW70" s="62"/>
      <c r="ATX70" s="62"/>
      <c r="ATY70" s="62"/>
      <c r="ATZ70" s="62"/>
      <c r="AUA70" s="62"/>
      <c r="AUB70" s="62"/>
      <c r="AUC70" s="62"/>
      <c r="AUD70" s="62"/>
      <c r="AUE70" s="62"/>
      <c r="AUF70" s="62"/>
      <c r="AUG70" s="62"/>
      <c r="AUH70" s="62"/>
      <c r="AUI70" s="62"/>
      <c r="AUJ70" s="62"/>
      <c r="AUK70" s="62"/>
      <c r="AUL70" s="62"/>
      <c r="AUM70" s="62"/>
      <c r="AUN70" s="62"/>
      <c r="AUO70" s="62"/>
      <c r="AUP70" s="62"/>
      <c r="AUQ70" s="62"/>
      <c r="AUR70" s="62"/>
      <c r="AUS70" s="62"/>
      <c r="AUT70" s="62"/>
      <c r="AUU70" s="62"/>
      <c r="AUV70" s="62"/>
      <c r="AUW70" s="62"/>
      <c r="AUX70" s="62"/>
      <c r="AUY70" s="62"/>
      <c r="AUZ70" s="62"/>
      <c r="AVA70" s="62"/>
      <c r="AVB70" s="62"/>
      <c r="AVC70" s="62"/>
      <c r="AVD70" s="62"/>
      <c r="AVE70" s="62"/>
      <c r="AVF70" s="62"/>
      <c r="AVG70" s="62"/>
      <c r="AVH70" s="62"/>
      <c r="AVI70" s="62"/>
      <c r="AVJ70" s="62"/>
      <c r="AVK70" s="62"/>
      <c r="AVL70" s="62"/>
      <c r="AVM70" s="62"/>
      <c r="AVN70" s="62"/>
      <c r="AVO70" s="62"/>
      <c r="AVP70" s="62"/>
      <c r="AVQ70" s="62"/>
      <c r="AVR70" s="62"/>
      <c r="AVS70" s="62"/>
      <c r="AVT70" s="62"/>
      <c r="AVU70" s="62"/>
      <c r="AVV70" s="62"/>
      <c r="AVW70" s="62"/>
      <c r="AVX70" s="62"/>
      <c r="AVY70" s="62"/>
      <c r="AVZ70" s="62"/>
      <c r="AWA70" s="62"/>
      <c r="AWB70" s="62"/>
      <c r="AWC70" s="62"/>
      <c r="AWD70" s="62"/>
      <c r="AWE70" s="62"/>
      <c r="AWF70" s="62"/>
      <c r="AWG70" s="62"/>
      <c r="AWH70" s="62"/>
      <c r="AWI70" s="62"/>
      <c r="AWJ70" s="62"/>
      <c r="AWK70" s="62"/>
      <c r="AWL70" s="62"/>
      <c r="AWM70" s="62"/>
      <c r="AWN70" s="62"/>
      <c r="AWO70" s="62"/>
      <c r="AWP70" s="62"/>
      <c r="AWQ70" s="62"/>
      <c r="AWR70" s="62"/>
      <c r="AWS70" s="62"/>
      <c r="AWT70" s="62"/>
      <c r="AWU70" s="62"/>
      <c r="AWV70" s="62"/>
      <c r="AWW70" s="62"/>
      <c r="AWX70" s="62"/>
      <c r="AWY70" s="62"/>
      <c r="AWZ70" s="62"/>
      <c r="AXA70" s="62"/>
      <c r="AXB70" s="62"/>
      <c r="AXC70" s="62"/>
      <c r="AXD70" s="62"/>
      <c r="AXE70" s="62"/>
      <c r="AXF70" s="62"/>
      <c r="AXG70" s="62"/>
      <c r="AXH70" s="62"/>
      <c r="AXI70" s="62"/>
      <c r="AXJ70" s="62"/>
      <c r="AXK70" s="62"/>
      <c r="AXL70" s="62"/>
      <c r="AXM70" s="62"/>
      <c r="AXN70" s="62"/>
      <c r="AXO70" s="62"/>
      <c r="AXP70" s="62"/>
      <c r="AXQ70" s="62"/>
      <c r="AXR70" s="62"/>
      <c r="AXS70" s="62"/>
      <c r="AXT70" s="62"/>
      <c r="AXU70" s="62"/>
      <c r="AXV70" s="62"/>
      <c r="AXW70" s="62"/>
      <c r="AXX70" s="62"/>
      <c r="AXY70" s="62"/>
      <c r="AXZ70" s="62"/>
      <c r="AYA70" s="62"/>
      <c r="AYB70" s="62"/>
      <c r="AYC70" s="62"/>
      <c r="AYD70" s="62"/>
      <c r="AYE70" s="62"/>
      <c r="AYF70" s="62"/>
      <c r="AYG70" s="62"/>
      <c r="AYH70" s="62"/>
      <c r="AYI70" s="62"/>
      <c r="AYJ70" s="62"/>
      <c r="AYK70" s="62"/>
      <c r="AYL70" s="62"/>
      <c r="AYM70" s="62"/>
      <c r="AYN70" s="62"/>
      <c r="AYO70" s="62"/>
      <c r="AYP70" s="62"/>
      <c r="AYQ70" s="62"/>
      <c r="AYR70" s="62"/>
      <c r="AYS70" s="62"/>
      <c r="AYT70" s="62"/>
      <c r="AYU70" s="62"/>
      <c r="AYV70" s="62"/>
      <c r="AYW70" s="62"/>
      <c r="AYX70" s="62"/>
      <c r="AYY70" s="62"/>
      <c r="AYZ70" s="62"/>
      <c r="AZA70" s="62"/>
      <c r="AZB70" s="62"/>
      <c r="AZC70" s="62"/>
      <c r="AZD70" s="62"/>
      <c r="AZE70" s="62"/>
      <c r="AZF70" s="62"/>
      <c r="AZG70" s="62"/>
      <c r="AZH70" s="62"/>
      <c r="AZI70" s="62"/>
      <c r="AZJ70" s="62"/>
      <c r="AZK70" s="62"/>
      <c r="AZL70" s="62"/>
      <c r="AZM70" s="62"/>
      <c r="AZN70" s="62"/>
      <c r="AZO70" s="62"/>
      <c r="AZP70" s="62"/>
      <c r="AZQ70" s="62"/>
      <c r="AZR70" s="62"/>
      <c r="AZS70" s="62"/>
      <c r="AZT70" s="62"/>
      <c r="AZU70" s="62"/>
      <c r="AZV70" s="62"/>
      <c r="AZW70" s="62"/>
      <c r="AZX70" s="62"/>
      <c r="AZY70" s="62"/>
      <c r="AZZ70" s="62"/>
      <c r="BAA70" s="62"/>
      <c r="BAB70" s="62"/>
      <c r="BAC70" s="62"/>
      <c r="BAD70" s="62"/>
      <c r="BAE70" s="62"/>
      <c r="BAF70" s="62"/>
      <c r="BAG70" s="62"/>
      <c r="BAH70" s="62"/>
      <c r="BAI70" s="62"/>
      <c r="BAJ70" s="62"/>
      <c r="BAK70" s="62"/>
      <c r="BAL70" s="62"/>
      <c r="BAM70" s="62"/>
      <c r="BAN70" s="62"/>
      <c r="BAO70" s="62"/>
      <c r="BAP70" s="62"/>
      <c r="BAQ70" s="62"/>
      <c r="BAR70" s="62"/>
      <c r="BAS70" s="62"/>
      <c r="BAT70" s="62"/>
      <c r="BAU70" s="62"/>
      <c r="BAV70" s="62"/>
      <c r="BAW70" s="62"/>
      <c r="BAX70" s="62"/>
      <c r="BAY70" s="62"/>
      <c r="BAZ70" s="62"/>
      <c r="BBA70" s="62"/>
      <c r="BBB70" s="62"/>
      <c r="BBC70" s="62"/>
      <c r="BBD70" s="62"/>
      <c r="BBE70" s="62"/>
      <c r="BBF70" s="62"/>
      <c r="BBG70" s="62"/>
      <c r="BBH70" s="62"/>
      <c r="BBI70" s="62"/>
      <c r="BBJ70" s="62"/>
      <c r="BBK70" s="62"/>
      <c r="BBL70" s="62"/>
      <c r="BBM70" s="62"/>
      <c r="BBN70" s="62"/>
      <c r="BBO70" s="62"/>
      <c r="BBP70" s="62"/>
      <c r="BBQ70" s="62"/>
      <c r="BBR70" s="62"/>
      <c r="BBS70" s="62"/>
      <c r="BBT70" s="62"/>
      <c r="BBU70" s="62"/>
      <c r="BBV70" s="62"/>
      <c r="BBW70" s="62"/>
      <c r="BBX70" s="62"/>
      <c r="BBY70" s="62"/>
      <c r="BBZ70" s="62"/>
      <c r="BCA70" s="62"/>
      <c r="BCB70" s="62"/>
      <c r="BCC70" s="62"/>
      <c r="BCD70" s="62"/>
      <c r="BCE70" s="62"/>
      <c r="BCF70" s="62"/>
      <c r="BCG70" s="62"/>
      <c r="BCH70" s="62"/>
      <c r="BCI70" s="62"/>
      <c r="BCJ70" s="62"/>
      <c r="BCK70" s="62"/>
      <c r="BCL70" s="62"/>
      <c r="BCM70" s="62"/>
      <c r="BCN70" s="62"/>
      <c r="BCO70" s="62"/>
      <c r="BCP70" s="62"/>
      <c r="BCQ70" s="62"/>
      <c r="BCR70" s="62"/>
      <c r="BCS70" s="62"/>
      <c r="BCT70" s="62"/>
      <c r="BCU70" s="62"/>
      <c r="BCV70" s="62"/>
      <c r="BCW70" s="62"/>
      <c r="BCX70" s="62"/>
      <c r="BCY70" s="62"/>
      <c r="BCZ70" s="62"/>
      <c r="BDA70" s="62"/>
      <c r="BDB70" s="62"/>
      <c r="BDC70" s="62"/>
      <c r="BDD70" s="62"/>
      <c r="BDE70" s="62"/>
      <c r="BDF70" s="62"/>
      <c r="BDG70" s="62"/>
      <c r="BDH70" s="62"/>
      <c r="BDI70" s="62"/>
      <c r="BDJ70" s="62"/>
      <c r="BDK70" s="62"/>
      <c r="BDL70" s="62"/>
      <c r="BDM70" s="62"/>
      <c r="BDN70" s="62"/>
      <c r="BDO70" s="62"/>
      <c r="BDP70" s="62"/>
      <c r="BDQ70" s="62"/>
      <c r="BDR70" s="62"/>
      <c r="BDS70" s="62"/>
      <c r="BDT70" s="62"/>
      <c r="BDU70" s="62"/>
      <c r="BDV70" s="62"/>
      <c r="BDW70" s="62"/>
      <c r="BDX70" s="62"/>
      <c r="BDY70" s="62"/>
      <c r="BDZ70" s="62"/>
      <c r="BEA70" s="62"/>
      <c r="BEB70" s="62"/>
      <c r="BEC70" s="62"/>
      <c r="BED70" s="62"/>
      <c r="BEE70" s="62"/>
      <c r="BEF70" s="62"/>
      <c r="BEG70" s="62"/>
      <c r="BEH70" s="62"/>
      <c r="BEI70" s="62"/>
      <c r="BEJ70" s="62"/>
      <c r="BEK70" s="62"/>
      <c r="BEL70" s="62"/>
      <c r="BEM70" s="62"/>
      <c r="BEN70" s="62"/>
      <c r="BEO70" s="62"/>
      <c r="BEP70" s="62"/>
      <c r="BEQ70" s="62"/>
      <c r="BER70" s="62"/>
      <c r="BES70" s="62"/>
      <c r="BET70" s="62"/>
      <c r="BEU70" s="62"/>
      <c r="BEV70" s="62"/>
      <c r="BEW70" s="62"/>
      <c r="BEX70" s="62"/>
      <c r="BEY70" s="62"/>
      <c r="BEZ70" s="62"/>
      <c r="BFA70" s="62"/>
      <c r="BFB70" s="62"/>
      <c r="BFC70" s="62"/>
      <c r="BFD70" s="62"/>
      <c r="BFE70" s="62"/>
      <c r="BFF70" s="62"/>
      <c r="BFG70" s="62"/>
      <c r="BFH70" s="62"/>
      <c r="BFI70" s="62"/>
      <c r="BFJ70" s="62"/>
      <c r="BFK70" s="62"/>
      <c r="BFL70" s="62"/>
      <c r="BFM70" s="62"/>
      <c r="BFN70" s="62"/>
      <c r="BFO70" s="62"/>
      <c r="BFP70" s="62"/>
      <c r="BFQ70" s="62"/>
      <c r="BFR70" s="62"/>
      <c r="BFS70" s="62"/>
      <c r="BFT70" s="62"/>
      <c r="BFU70" s="62"/>
      <c r="BFV70" s="62"/>
      <c r="BFW70" s="62"/>
      <c r="BFX70" s="62"/>
      <c r="BFY70" s="62"/>
      <c r="BFZ70" s="62"/>
      <c r="BGA70" s="62"/>
      <c r="BGB70" s="62"/>
      <c r="BGC70" s="62"/>
      <c r="BGD70" s="62"/>
      <c r="BGE70" s="62"/>
      <c r="BGF70" s="62"/>
      <c r="BGG70" s="62"/>
      <c r="BGH70" s="62"/>
      <c r="BGI70" s="62"/>
      <c r="BGJ70" s="62"/>
      <c r="BGK70" s="62"/>
      <c r="BGL70" s="62"/>
      <c r="BGM70" s="62"/>
      <c r="BGN70" s="62"/>
      <c r="BGO70" s="62"/>
      <c r="BGP70" s="62"/>
      <c r="BGQ70" s="62"/>
      <c r="BGR70" s="62"/>
      <c r="BGS70" s="62"/>
      <c r="BGT70" s="62"/>
      <c r="BGU70" s="62"/>
      <c r="BGV70" s="62"/>
      <c r="BGW70" s="62"/>
      <c r="BGX70" s="62"/>
      <c r="BGY70" s="62"/>
      <c r="BGZ70" s="62"/>
      <c r="BHA70" s="62"/>
      <c r="BHB70" s="62"/>
      <c r="BHC70" s="62"/>
      <c r="BHD70" s="62"/>
      <c r="BHE70" s="62"/>
      <c r="BHF70" s="62"/>
      <c r="BHG70" s="62"/>
      <c r="BHH70" s="62"/>
      <c r="BHI70" s="62"/>
      <c r="BHJ70" s="62"/>
      <c r="BHK70" s="62"/>
      <c r="BHL70" s="62"/>
      <c r="BHM70" s="62"/>
      <c r="BHN70" s="62"/>
      <c r="BHO70" s="62"/>
      <c r="BHP70" s="62"/>
      <c r="BHQ70" s="62"/>
      <c r="BHR70" s="62"/>
      <c r="BHS70" s="62"/>
      <c r="BHT70" s="62"/>
      <c r="BHU70" s="62"/>
      <c r="BHV70" s="62"/>
      <c r="BHW70" s="62"/>
      <c r="BHX70" s="62"/>
      <c r="BHY70" s="62"/>
      <c r="BHZ70" s="62"/>
      <c r="BIA70" s="62"/>
      <c r="BIB70" s="62"/>
      <c r="BIC70" s="62"/>
      <c r="BID70" s="62"/>
      <c r="BIE70" s="62"/>
      <c r="BIF70" s="62"/>
      <c r="BIG70" s="62"/>
      <c r="BIH70" s="62"/>
      <c r="BII70" s="62"/>
      <c r="BIJ70" s="62"/>
      <c r="BIK70" s="62"/>
      <c r="BIL70" s="62"/>
      <c r="BIM70" s="62"/>
      <c r="BIN70" s="62"/>
      <c r="BIO70" s="62"/>
      <c r="BIP70" s="62"/>
      <c r="BIQ70" s="62"/>
      <c r="BIR70" s="62"/>
      <c r="BIS70" s="62"/>
      <c r="BIT70" s="62"/>
      <c r="BIU70" s="62"/>
      <c r="BIV70" s="62"/>
      <c r="BIW70" s="62"/>
      <c r="BIX70" s="62"/>
      <c r="BIY70" s="62"/>
      <c r="BIZ70" s="62"/>
      <c r="BJA70" s="62"/>
      <c r="BJB70" s="62"/>
      <c r="BJC70" s="62"/>
      <c r="BJD70" s="62"/>
      <c r="BJE70" s="62"/>
      <c r="BJF70" s="62"/>
      <c r="BJG70" s="62"/>
      <c r="BJH70" s="62"/>
      <c r="BJI70" s="62"/>
      <c r="BJJ70" s="62"/>
      <c r="BJK70" s="62"/>
      <c r="BJL70" s="62"/>
      <c r="BJM70" s="62"/>
      <c r="BJN70" s="62"/>
      <c r="BJO70" s="62"/>
      <c r="BJP70" s="62"/>
      <c r="BJQ70" s="62"/>
      <c r="BJR70" s="62"/>
      <c r="BJS70" s="62"/>
      <c r="BJT70" s="62"/>
      <c r="BJU70" s="62"/>
      <c r="BJV70" s="62"/>
      <c r="BJW70" s="62"/>
      <c r="BJX70" s="62"/>
      <c r="BJY70" s="62"/>
      <c r="BJZ70" s="62"/>
      <c r="BKA70" s="62"/>
      <c r="BKB70" s="62"/>
      <c r="BKC70" s="62"/>
      <c r="BKD70" s="62"/>
      <c r="BKE70" s="62"/>
      <c r="BKF70" s="62"/>
      <c r="BKG70" s="62"/>
      <c r="BKH70" s="62"/>
      <c r="BKI70" s="62"/>
      <c r="BKJ70" s="62"/>
      <c r="BKK70" s="62"/>
      <c r="BKL70" s="62"/>
      <c r="BKM70" s="62"/>
      <c r="BKN70" s="62"/>
      <c r="BKO70" s="62"/>
      <c r="BKP70" s="62"/>
      <c r="BKQ70" s="62"/>
      <c r="BKR70" s="62"/>
      <c r="BKS70" s="62"/>
      <c r="BKT70" s="62"/>
      <c r="BKU70" s="62"/>
      <c r="BKV70" s="62"/>
      <c r="BKW70" s="62"/>
      <c r="BKX70" s="62"/>
      <c r="BKY70" s="62"/>
      <c r="BKZ70" s="62"/>
      <c r="BLA70" s="62"/>
      <c r="BLB70" s="62"/>
      <c r="BLC70" s="62"/>
      <c r="BLD70" s="62"/>
      <c r="BLE70" s="62"/>
      <c r="BLF70" s="62"/>
      <c r="BLG70" s="62"/>
      <c r="BLH70" s="62"/>
      <c r="BLI70" s="62"/>
      <c r="BLJ70" s="62"/>
      <c r="BLK70" s="62"/>
      <c r="BLL70" s="62"/>
      <c r="BLM70" s="62"/>
      <c r="BLN70" s="62"/>
      <c r="BLO70" s="62"/>
      <c r="BLP70" s="62"/>
      <c r="BLQ70" s="62"/>
      <c r="BLR70" s="62"/>
      <c r="BLS70" s="62"/>
      <c r="BLT70" s="62"/>
      <c r="BLU70" s="62"/>
      <c r="BLV70" s="62"/>
      <c r="BLW70" s="62"/>
      <c r="BLX70" s="62"/>
      <c r="BLY70" s="62"/>
      <c r="BLZ70" s="62"/>
      <c r="BMA70" s="62"/>
      <c r="BMB70" s="62"/>
      <c r="BMC70" s="62"/>
      <c r="BMD70" s="62"/>
      <c r="BME70" s="62"/>
      <c r="BMF70" s="62"/>
      <c r="BMG70" s="62"/>
      <c r="BMH70" s="62"/>
      <c r="BMI70" s="62"/>
      <c r="BMJ70" s="62"/>
      <c r="BMK70" s="62"/>
      <c r="BML70" s="62"/>
      <c r="BMM70" s="62"/>
      <c r="BMN70" s="62"/>
      <c r="BMO70" s="62"/>
      <c r="BMP70" s="62"/>
      <c r="BMQ70" s="62"/>
      <c r="BMR70" s="62"/>
      <c r="BMS70" s="62"/>
      <c r="BMT70" s="62"/>
      <c r="BMU70" s="62"/>
      <c r="BMV70" s="62"/>
      <c r="BMW70" s="62"/>
      <c r="BMX70" s="62"/>
      <c r="BMY70" s="62"/>
      <c r="BMZ70" s="62"/>
      <c r="BNA70" s="62"/>
      <c r="BNB70" s="62"/>
      <c r="BNC70" s="62"/>
      <c r="BND70" s="62"/>
      <c r="BNE70" s="62"/>
      <c r="BNF70" s="62"/>
      <c r="BNG70" s="62"/>
      <c r="BNH70" s="62"/>
      <c r="BNI70" s="62"/>
      <c r="BNJ70" s="62"/>
      <c r="BNK70" s="62"/>
      <c r="BNL70" s="62"/>
      <c r="BNM70" s="62"/>
      <c r="BNN70" s="62"/>
      <c r="BNO70" s="62"/>
      <c r="BNP70" s="62"/>
      <c r="BNQ70" s="62"/>
      <c r="BNR70" s="62"/>
      <c r="BNS70" s="62"/>
      <c r="BNT70" s="62"/>
      <c r="BNU70" s="62"/>
      <c r="BNV70" s="62"/>
      <c r="BNW70" s="62"/>
      <c r="BNX70" s="62"/>
      <c r="BNY70" s="62"/>
      <c r="BNZ70" s="62"/>
      <c r="BOA70" s="62"/>
      <c r="BOB70" s="62"/>
      <c r="BOC70" s="62"/>
      <c r="BOD70" s="62"/>
      <c r="BOE70" s="62"/>
      <c r="BOF70" s="62"/>
      <c r="BOG70" s="62"/>
      <c r="BOH70" s="62"/>
      <c r="BOI70" s="62"/>
      <c r="BOJ70" s="62"/>
      <c r="BOK70" s="62"/>
      <c r="BOL70" s="62"/>
      <c r="BOM70" s="62"/>
      <c r="BON70" s="62"/>
      <c r="BOO70" s="62"/>
      <c r="BOP70" s="62"/>
      <c r="BOQ70" s="62"/>
      <c r="BOR70" s="62"/>
      <c r="BOS70" s="62"/>
      <c r="BOT70" s="62"/>
      <c r="BOU70" s="62"/>
      <c r="BOV70" s="62"/>
      <c r="BOW70" s="62"/>
      <c r="BOX70" s="62"/>
      <c r="BOY70" s="62"/>
      <c r="BOZ70" s="62"/>
      <c r="BPA70" s="62"/>
      <c r="BPB70" s="62"/>
      <c r="BPC70" s="62"/>
      <c r="BPD70" s="62"/>
      <c r="BPE70" s="62"/>
      <c r="BPF70" s="62"/>
      <c r="BPG70" s="62"/>
      <c r="BPH70" s="62"/>
      <c r="BPI70" s="62"/>
      <c r="BPJ70" s="62"/>
      <c r="BPK70" s="62"/>
      <c r="BPL70" s="62"/>
      <c r="BPM70" s="62"/>
      <c r="BPN70" s="62"/>
      <c r="BPO70" s="62"/>
      <c r="BPP70" s="62"/>
      <c r="BPQ70" s="62"/>
      <c r="BPR70" s="62"/>
      <c r="BPS70" s="62"/>
      <c r="BPT70" s="62"/>
      <c r="BPU70" s="62"/>
      <c r="BPV70" s="62"/>
      <c r="BPW70" s="62"/>
      <c r="BPX70" s="62"/>
      <c r="BPY70" s="62"/>
      <c r="BPZ70" s="62"/>
      <c r="BQA70" s="62"/>
      <c r="BQB70" s="62"/>
      <c r="BQC70" s="62"/>
      <c r="BQD70" s="62"/>
      <c r="BQE70" s="62"/>
      <c r="BQF70" s="62"/>
      <c r="BQG70" s="62"/>
      <c r="BQH70" s="62"/>
      <c r="BQI70" s="62"/>
      <c r="BQJ70" s="62"/>
      <c r="BQK70" s="62"/>
      <c r="BQL70" s="62"/>
      <c r="BQM70" s="62"/>
      <c r="BQN70" s="62"/>
      <c r="BQO70" s="62"/>
      <c r="BQP70" s="62"/>
      <c r="BQQ70" s="62"/>
      <c r="BQR70" s="62"/>
      <c r="BQS70" s="62"/>
      <c r="BQT70" s="62"/>
      <c r="BQU70" s="62"/>
      <c r="BQV70" s="62"/>
      <c r="BQW70" s="62"/>
      <c r="BQX70" s="62"/>
      <c r="BQY70" s="62"/>
      <c r="BQZ70" s="62"/>
      <c r="BRA70" s="62"/>
      <c r="BRB70" s="62"/>
      <c r="BRC70" s="62"/>
      <c r="BRD70" s="62"/>
      <c r="BRE70" s="62"/>
      <c r="BRF70" s="62"/>
      <c r="BRG70" s="62"/>
      <c r="BRH70" s="62"/>
      <c r="BRI70" s="62"/>
      <c r="BRJ70" s="62"/>
      <c r="BRK70" s="62"/>
      <c r="BRL70" s="62"/>
      <c r="BRM70" s="62"/>
      <c r="BRN70" s="62"/>
      <c r="BRO70" s="62"/>
      <c r="BRP70" s="62"/>
      <c r="BRQ70" s="62"/>
      <c r="BRR70" s="62"/>
      <c r="BRS70" s="62"/>
      <c r="BRT70" s="62"/>
      <c r="BRU70" s="62"/>
      <c r="BRV70" s="62"/>
      <c r="BRW70" s="62"/>
      <c r="BRX70" s="62"/>
      <c r="BRY70" s="62"/>
      <c r="BRZ70" s="62"/>
      <c r="BSA70" s="62"/>
      <c r="BSB70" s="62"/>
      <c r="BSC70" s="62"/>
      <c r="BSD70" s="62"/>
      <c r="BSE70" s="62"/>
      <c r="BSF70" s="62"/>
      <c r="BSG70" s="62"/>
      <c r="BSH70" s="62"/>
      <c r="BSI70" s="62"/>
      <c r="BSJ70" s="62"/>
      <c r="BSK70" s="62"/>
      <c r="BSL70" s="62"/>
      <c r="BSM70" s="62"/>
      <c r="BSN70" s="62"/>
      <c r="BSO70" s="62"/>
      <c r="BSP70" s="62"/>
      <c r="BSQ70" s="62"/>
      <c r="BSR70" s="62"/>
      <c r="BSS70" s="62"/>
      <c r="BST70" s="62"/>
      <c r="BSU70" s="62"/>
      <c r="BSV70" s="62"/>
      <c r="BSW70" s="62"/>
      <c r="BSX70" s="62"/>
      <c r="BSY70" s="62"/>
      <c r="BSZ70" s="62"/>
      <c r="BTA70" s="62"/>
      <c r="BTB70" s="62"/>
      <c r="BTC70" s="62"/>
      <c r="BTD70" s="62"/>
      <c r="BTE70" s="62"/>
      <c r="BTF70" s="62"/>
      <c r="BTG70" s="62"/>
      <c r="BTH70" s="62"/>
      <c r="BTI70" s="62"/>
      <c r="BTJ70" s="62"/>
      <c r="BTK70" s="62"/>
      <c r="BTL70" s="62"/>
      <c r="BTM70" s="62"/>
      <c r="BTN70" s="62"/>
      <c r="BTO70" s="62"/>
      <c r="BTP70" s="62"/>
      <c r="BTQ70" s="62"/>
      <c r="BTR70" s="62"/>
      <c r="BTS70" s="62"/>
      <c r="BTT70" s="62"/>
      <c r="BTU70" s="62"/>
      <c r="BTV70" s="62"/>
      <c r="BTW70" s="62"/>
      <c r="BTX70" s="62"/>
      <c r="BTY70" s="62"/>
      <c r="BTZ70" s="62"/>
      <c r="BUA70" s="62"/>
      <c r="BUB70" s="62"/>
      <c r="BUC70" s="62"/>
      <c r="BUD70" s="62"/>
      <c r="BUE70" s="62"/>
      <c r="BUF70" s="62"/>
      <c r="BUG70" s="62"/>
      <c r="BUH70" s="62"/>
      <c r="BUI70" s="62"/>
      <c r="BUJ70" s="62"/>
      <c r="BUK70" s="62"/>
      <c r="BUL70" s="62"/>
      <c r="BUM70" s="62"/>
      <c r="BUN70" s="62"/>
      <c r="BUO70" s="62"/>
      <c r="BUP70" s="62"/>
      <c r="BUQ70" s="62"/>
      <c r="BUR70" s="62"/>
      <c r="BUS70" s="62"/>
      <c r="BUT70" s="62"/>
      <c r="BUU70" s="62"/>
      <c r="BUV70" s="62"/>
      <c r="BUW70" s="62"/>
      <c r="BUX70" s="62"/>
      <c r="BUY70" s="62"/>
      <c r="BUZ70" s="62"/>
      <c r="BVA70" s="62"/>
      <c r="BVB70" s="62"/>
      <c r="BVC70" s="62"/>
      <c r="BVD70" s="62"/>
      <c r="BVE70" s="62"/>
      <c r="BVF70" s="62"/>
      <c r="BVG70" s="62"/>
      <c r="BVH70" s="62"/>
      <c r="BVI70" s="62"/>
      <c r="BVJ70" s="62"/>
      <c r="BVK70" s="62"/>
      <c r="BVL70" s="62"/>
      <c r="BVM70" s="62"/>
      <c r="BVN70" s="62"/>
      <c r="BVO70" s="62"/>
      <c r="BVP70" s="62"/>
      <c r="BVQ70" s="62"/>
      <c r="BVR70" s="62"/>
      <c r="BVS70" s="62"/>
      <c r="BVT70" s="62"/>
      <c r="BVU70" s="62"/>
      <c r="BVV70" s="62"/>
      <c r="BVW70" s="62"/>
      <c r="BVX70" s="62"/>
      <c r="BVY70" s="62"/>
      <c r="BVZ70" s="62"/>
      <c r="BWA70" s="62"/>
      <c r="BWB70" s="62"/>
      <c r="BWC70" s="62"/>
      <c r="BWD70" s="62"/>
      <c r="BWE70" s="62"/>
      <c r="BWF70" s="62"/>
      <c r="BWG70" s="62"/>
      <c r="BWH70" s="62"/>
      <c r="BWI70" s="62"/>
      <c r="BWJ70" s="62"/>
      <c r="BWK70" s="62"/>
      <c r="BWL70" s="62"/>
      <c r="BWM70" s="62"/>
      <c r="BWN70" s="62"/>
      <c r="BWO70" s="62"/>
      <c r="BWP70" s="62"/>
      <c r="BWQ70" s="62"/>
      <c r="BWR70" s="62"/>
      <c r="BWS70" s="62"/>
      <c r="BWT70" s="62"/>
      <c r="BWU70" s="62"/>
      <c r="BWV70" s="62"/>
      <c r="BWW70" s="62"/>
      <c r="BWX70" s="62"/>
      <c r="BWY70" s="62"/>
      <c r="BWZ70" s="62"/>
      <c r="BXA70" s="62"/>
      <c r="BXB70" s="62"/>
      <c r="BXC70" s="62"/>
      <c r="BXD70" s="62"/>
      <c r="BXE70" s="62"/>
      <c r="BXF70" s="62"/>
      <c r="BXG70" s="62"/>
      <c r="BXH70" s="62"/>
      <c r="BXI70" s="62"/>
      <c r="BXJ70" s="62"/>
      <c r="BXK70" s="62"/>
      <c r="BXL70" s="62"/>
      <c r="BXM70" s="62"/>
      <c r="BXN70" s="62"/>
      <c r="BXO70" s="62"/>
      <c r="BXP70" s="62"/>
      <c r="BXQ70" s="62"/>
      <c r="BXR70" s="62"/>
      <c r="BXS70" s="62"/>
      <c r="BXT70" s="62"/>
      <c r="BXU70" s="62"/>
      <c r="BXV70" s="62"/>
      <c r="BXW70" s="62"/>
      <c r="BXX70" s="62"/>
      <c r="BXY70" s="62"/>
      <c r="BXZ70" s="62"/>
      <c r="BYA70" s="62"/>
      <c r="BYB70" s="62"/>
      <c r="BYC70" s="62"/>
      <c r="BYD70" s="62"/>
      <c r="BYE70" s="62"/>
      <c r="BYF70" s="62"/>
      <c r="BYG70" s="62"/>
      <c r="BYH70" s="62"/>
      <c r="BYI70" s="62"/>
      <c r="BYJ70" s="62"/>
      <c r="BYK70" s="62"/>
      <c r="BYL70" s="62"/>
      <c r="BYM70" s="62"/>
      <c r="BYN70" s="62"/>
      <c r="BYO70" s="62"/>
      <c r="BYP70" s="62"/>
      <c r="BYQ70" s="62"/>
      <c r="BYR70" s="62"/>
      <c r="BYS70" s="62"/>
      <c r="BYT70" s="62"/>
      <c r="BYU70" s="62"/>
      <c r="BYV70" s="62"/>
      <c r="BYW70" s="62"/>
      <c r="BYX70" s="62"/>
      <c r="BYY70" s="62"/>
      <c r="BYZ70" s="62"/>
      <c r="BZA70" s="62"/>
      <c r="BZB70" s="62"/>
      <c r="BZC70" s="62"/>
      <c r="BZD70" s="62"/>
      <c r="BZE70" s="62"/>
      <c r="BZF70" s="62"/>
      <c r="BZG70" s="62"/>
      <c r="BZH70" s="62"/>
      <c r="BZI70" s="62"/>
      <c r="BZJ70" s="62"/>
      <c r="BZK70" s="62"/>
      <c r="BZL70" s="62"/>
      <c r="BZM70" s="62"/>
      <c r="BZN70" s="62"/>
      <c r="BZO70" s="62"/>
      <c r="BZP70" s="62"/>
      <c r="BZQ70" s="62"/>
      <c r="BZR70" s="62"/>
      <c r="BZS70" s="62"/>
      <c r="BZT70" s="62"/>
      <c r="BZU70" s="62"/>
      <c r="BZV70" s="62"/>
      <c r="BZW70" s="62"/>
      <c r="BZX70" s="62"/>
      <c r="BZY70" s="62"/>
      <c r="BZZ70" s="62"/>
      <c r="CAA70" s="62"/>
      <c r="CAB70" s="62"/>
      <c r="CAC70" s="62"/>
      <c r="CAD70" s="62"/>
      <c r="CAE70" s="62"/>
      <c r="CAF70" s="62"/>
      <c r="CAG70" s="62"/>
      <c r="CAH70" s="62"/>
      <c r="CAI70" s="62"/>
      <c r="CAJ70" s="62"/>
      <c r="CAK70" s="62"/>
      <c r="CAL70" s="62"/>
      <c r="CAM70" s="62"/>
      <c r="CAN70" s="62"/>
      <c r="CAO70" s="62"/>
      <c r="CAP70" s="62"/>
      <c r="CAQ70" s="62"/>
      <c r="CAR70" s="62"/>
      <c r="CAS70" s="62"/>
      <c r="CAT70" s="62"/>
      <c r="CAU70" s="62"/>
      <c r="CAV70" s="62"/>
      <c r="CAW70" s="62"/>
      <c r="CAX70" s="62"/>
      <c r="CAY70" s="62"/>
      <c r="CAZ70" s="62"/>
      <c r="CBA70" s="62"/>
      <c r="CBB70" s="62"/>
      <c r="CBC70" s="62"/>
      <c r="CBD70" s="62"/>
      <c r="CBE70" s="62"/>
      <c r="CBF70" s="62"/>
      <c r="CBG70" s="62"/>
      <c r="CBH70" s="62"/>
      <c r="CBI70" s="62"/>
      <c r="CBJ70" s="62"/>
      <c r="CBK70" s="62"/>
      <c r="CBL70" s="62"/>
      <c r="CBM70" s="62"/>
      <c r="CBN70" s="62"/>
      <c r="CBO70" s="62"/>
      <c r="CBP70" s="62"/>
      <c r="CBQ70" s="62"/>
      <c r="CBR70" s="62"/>
      <c r="CBS70" s="62"/>
      <c r="CBT70" s="62"/>
      <c r="CBU70" s="62"/>
      <c r="CBV70" s="62"/>
      <c r="CBW70" s="62"/>
      <c r="CBX70" s="62"/>
      <c r="CBY70" s="62"/>
      <c r="CBZ70" s="62"/>
      <c r="CCA70" s="62"/>
      <c r="CCB70" s="62"/>
      <c r="CCC70" s="62"/>
      <c r="CCD70" s="62"/>
      <c r="CCE70" s="62"/>
      <c r="CCF70" s="62"/>
      <c r="CCG70" s="62"/>
      <c r="CCH70" s="62"/>
      <c r="CCI70" s="62"/>
      <c r="CCJ70" s="62"/>
      <c r="CCK70" s="62"/>
      <c r="CCL70" s="62"/>
      <c r="CCM70" s="62"/>
      <c r="CCN70" s="62"/>
      <c r="CCO70" s="62"/>
      <c r="CCP70" s="62"/>
      <c r="CCQ70" s="62"/>
      <c r="CCR70" s="62"/>
      <c r="CCS70" s="62"/>
      <c r="CCT70" s="62"/>
      <c r="CCU70" s="62"/>
      <c r="CCV70" s="62"/>
      <c r="CCW70" s="62"/>
      <c r="CCX70" s="62"/>
      <c r="CCY70" s="62"/>
      <c r="CCZ70" s="62"/>
      <c r="CDA70" s="62"/>
      <c r="CDB70" s="62"/>
      <c r="CDC70" s="62"/>
      <c r="CDD70" s="62"/>
      <c r="CDE70" s="62"/>
      <c r="CDF70" s="62"/>
      <c r="CDG70" s="62"/>
      <c r="CDH70" s="62"/>
      <c r="CDI70" s="62"/>
      <c r="CDJ70" s="62"/>
      <c r="CDK70" s="62"/>
      <c r="CDL70" s="62"/>
      <c r="CDM70" s="62"/>
      <c r="CDN70" s="62"/>
      <c r="CDO70" s="62"/>
      <c r="CDP70" s="62"/>
      <c r="CDQ70" s="62"/>
      <c r="CDR70" s="62"/>
      <c r="CDS70" s="62"/>
      <c r="CDT70" s="62"/>
      <c r="CDU70" s="62"/>
      <c r="CDV70" s="62"/>
      <c r="CDW70" s="62"/>
      <c r="CDX70" s="62"/>
      <c r="CDY70" s="62"/>
      <c r="CDZ70" s="62"/>
      <c r="CEA70" s="62"/>
      <c r="CEB70" s="62"/>
      <c r="CEC70" s="62"/>
      <c r="CED70" s="62"/>
      <c r="CEE70" s="62"/>
      <c r="CEF70" s="62"/>
      <c r="CEG70" s="62"/>
      <c r="CEH70" s="62"/>
      <c r="CEI70" s="62"/>
      <c r="CEJ70" s="62"/>
      <c r="CEK70" s="62"/>
      <c r="CEL70" s="62"/>
      <c r="CEM70" s="62"/>
      <c r="CEN70" s="62"/>
      <c r="CEO70" s="62"/>
      <c r="CEP70" s="62"/>
      <c r="CEQ70" s="62"/>
      <c r="CER70" s="62"/>
      <c r="CES70" s="62"/>
      <c r="CET70" s="62"/>
      <c r="CEU70" s="62"/>
      <c r="CEV70" s="62"/>
      <c r="CEW70" s="62"/>
      <c r="CEX70" s="62"/>
      <c r="CEY70" s="62"/>
      <c r="CEZ70" s="62"/>
      <c r="CFA70" s="62"/>
      <c r="CFB70" s="62"/>
      <c r="CFC70" s="62"/>
      <c r="CFD70" s="62"/>
      <c r="CFE70" s="62"/>
      <c r="CFF70" s="62"/>
      <c r="CFG70" s="62"/>
      <c r="CFH70" s="62"/>
      <c r="CFI70" s="62"/>
      <c r="CFJ70" s="62"/>
      <c r="CFK70" s="62"/>
      <c r="CFL70" s="62"/>
      <c r="CFM70" s="62"/>
      <c r="CFN70" s="62"/>
      <c r="CFO70" s="62"/>
      <c r="CFP70" s="62"/>
      <c r="CFQ70" s="62"/>
      <c r="CFR70" s="62"/>
      <c r="CFS70" s="62"/>
      <c r="CFT70" s="62"/>
      <c r="CFU70" s="62"/>
      <c r="CFV70" s="62"/>
      <c r="CFW70" s="62"/>
      <c r="CFX70" s="62"/>
      <c r="CFY70" s="62"/>
      <c r="CFZ70" s="62"/>
      <c r="CGA70" s="62"/>
      <c r="CGB70" s="62"/>
      <c r="CGC70" s="62"/>
      <c r="CGD70" s="62"/>
      <c r="CGE70" s="62"/>
      <c r="CGF70" s="62"/>
      <c r="CGG70" s="62"/>
      <c r="CGH70" s="62"/>
      <c r="CGI70" s="62"/>
      <c r="CGJ70" s="62"/>
      <c r="CGK70" s="62"/>
      <c r="CGL70" s="62"/>
      <c r="CGM70" s="62"/>
      <c r="CGN70" s="62"/>
      <c r="CGO70" s="62"/>
      <c r="CGP70" s="62"/>
      <c r="CGQ70" s="62"/>
      <c r="CGR70" s="62"/>
      <c r="CGS70" s="62"/>
      <c r="CGT70" s="62"/>
      <c r="CGU70" s="62"/>
      <c r="CGV70" s="62"/>
      <c r="CGW70" s="62"/>
      <c r="CGX70" s="62"/>
      <c r="CGY70" s="62"/>
      <c r="CGZ70" s="62"/>
      <c r="CHA70" s="62"/>
      <c r="CHB70" s="62"/>
      <c r="CHC70" s="62"/>
      <c r="CHD70" s="62"/>
      <c r="CHE70" s="62"/>
      <c r="CHF70" s="62"/>
      <c r="CHG70" s="62"/>
      <c r="CHH70" s="62"/>
      <c r="CHI70" s="62"/>
      <c r="CHJ70" s="62"/>
      <c r="CHK70" s="62"/>
      <c r="CHL70" s="62"/>
      <c r="CHM70" s="62"/>
      <c r="CHN70" s="62"/>
      <c r="CHO70" s="62"/>
      <c r="CHP70" s="62"/>
      <c r="CHQ70" s="62"/>
      <c r="CHR70" s="62"/>
      <c r="CHS70" s="62"/>
      <c r="CHT70" s="62"/>
      <c r="CHU70" s="62"/>
      <c r="CHV70" s="62"/>
      <c r="CHW70" s="62"/>
      <c r="CHX70" s="62"/>
      <c r="CHY70" s="62"/>
      <c r="CHZ70" s="62"/>
      <c r="CIA70" s="62"/>
      <c r="CIB70" s="62"/>
      <c r="CIC70" s="62"/>
      <c r="CID70" s="62"/>
      <c r="CIE70" s="62"/>
      <c r="CIF70" s="62"/>
      <c r="CIG70" s="62"/>
      <c r="CIH70" s="62"/>
      <c r="CII70" s="62"/>
      <c r="CIJ70" s="62"/>
      <c r="CIK70" s="62"/>
      <c r="CIL70" s="62"/>
      <c r="CIM70" s="62"/>
      <c r="CIN70" s="62"/>
      <c r="CIO70" s="62"/>
      <c r="CIP70" s="62"/>
      <c r="CIQ70" s="62"/>
      <c r="CIR70" s="62"/>
      <c r="CIS70" s="62"/>
      <c r="CIT70" s="62"/>
      <c r="CIU70" s="62"/>
      <c r="CIV70" s="62"/>
      <c r="CIW70" s="62"/>
      <c r="CIX70" s="62"/>
      <c r="CIY70" s="62"/>
      <c r="CIZ70" s="62"/>
      <c r="CJA70" s="62"/>
      <c r="CJB70" s="62"/>
      <c r="CJC70" s="62"/>
      <c r="CJD70" s="62"/>
      <c r="CJE70" s="62"/>
      <c r="CJF70" s="62"/>
      <c r="CJG70" s="62"/>
      <c r="CJH70" s="62"/>
      <c r="CJI70" s="62"/>
      <c r="CJJ70" s="62"/>
      <c r="CJK70" s="62"/>
      <c r="CJL70" s="62"/>
      <c r="CJM70" s="62"/>
      <c r="CJN70" s="62"/>
      <c r="CJO70" s="62"/>
      <c r="CJP70" s="62"/>
      <c r="CJQ70" s="62"/>
      <c r="CJR70" s="62"/>
      <c r="CJS70" s="62"/>
      <c r="CJT70" s="62"/>
      <c r="CJU70" s="62"/>
      <c r="CJV70" s="62"/>
      <c r="CJW70" s="62"/>
      <c r="CJX70" s="62"/>
      <c r="CJY70" s="62"/>
      <c r="CJZ70" s="62"/>
      <c r="CKA70" s="62"/>
      <c r="CKB70" s="62"/>
      <c r="CKC70" s="62"/>
      <c r="CKD70" s="62"/>
      <c r="CKE70" s="62"/>
      <c r="CKF70" s="62"/>
      <c r="CKG70" s="62"/>
      <c r="CKH70" s="62"/>
      <c r="CKI70" s="62"/>
      <c r="CKJ70" s="62"/>
      <c r="CKK70" s="62"/>
      <c r="CKL70" s="62"/>
      <c r="CKM70" s="62"/>
      <c r="CKN70" s="62"/>
      <c r="CKO70" s="62"/>
      <c r="CKP70" s="62"/>
      <c r="CKQ70" s="62"/>
      <c r="CKR70" s="62"/>
      <c r="CKS70" s="62"/>
      <c r="CKT70" s="62"/>
      <c r="CKU70" s="62"/>
      <c r="CKV70" s="62"/>
      <c r="CKW70" s="62"/>
      <c r="CKX70" s="62"/>
      <c r="CKY70" s="62"/>
      <c r="CKZ70" s="62"/>
      <c r="CLA70" s="62"/>
      <c r="CLB70" s="62"/>
      <c r="CLC70" s="62"/>
      <c r="CLD70" s="62"/>
      <c r="CLE70" s="62"/>
      <c r="CLF70" s="62"/>
      <c r="CLG70" s="62"/>
      <c r="CLH70" s="62"/>
      <c r="CLI70" s="62"/>
      <c r="CLJ70" s="62"/>
      <c r="CLK70" s="62"/>
      <c r="CLL70" s="62"/>
      <c r="CLM70" s="62"/>
      <c r="CLN70" s="62"/>
      <c r="CLO70" s="62"/>
      <c r="CLP70" s="62"/>
      <c r="CLQ70" s="62"/>
      <c r="CLR70" s="62"/>
      <c r="CLS70" s="62"/>
      <c r="CLT70" s="62"/>
      <c r="CLU70" s="62"/>
      <c r="CLV70" s="62"/>
      <c r="CLW70" s="62"/>
      <c r="CLX70" s="62"/>
      <c r="CLY70" s="62"/>
      <c r="CLZ70" s="62"/>
      <c r="CMA70" s="62"/>
      <c r="CMB70" s="62"/>
      <c r="CMC70" s="62"/>
      <c r="CMD70" s="62"/>
      <c r="CME70" s="62"/>
      <c r="CMF70" s="62"/>
      <c r="CMG70" s="62"/>
      <c r="CMH70" s="62"/>
      <c r="CMI70" s="62"/>
      <c r="CMJ70" s="62"/>
      <c r="CMK70" s="62"/>
      <c r="CML70" s="62"/>
      <c r="CMM70" s="62"/>
      <c r="CMN70" s="62"/>
      <c r="CMO70" s="62"/>
      <c r="CMP70" s="62"/>
      <c r="CMQ70" s="62"/>
      <c r="CMR70" s="62"/>
      <c r="CMS70" s="62"/>
      <c r="CMT70" s="62"/>
      <c r="CMU70" s="62"/>
      <c r="CMV70" s="62"/>
      <c r="CMW70" s="62"/>
      <c r="CMX70" s="62"/>
      <c r="CMY70" s="62"/>
      <c r="CMZ70" s="62"/>
      <c r="CNA70" s="62"/>
      <c r="CNB70" s="62"/>
      <c r="CNC70" s="62"/>
      <c r="CND70" s="62"/>
      <c r="CNE70" s="62"/>
      <c r="CNF70" s="62"/>
      <c r="CNG70" s="62"/>
      <c r="CNH70" s="62"/>
      <c r="CNI70" s="62"/>
      <c r="CNJ70" s="62"/>
      <c r="CNK70" s="62"/>
      <c r="CNL70" s="62"/>
      <c r="CNM70" s="62"/>
      <c r="CNN70" s="62"/>
      <c r="CNO70" s="62"/>
      <c r="CNP70" s="62"/>
      <c r="CNQ70" s="62"/>
      <c r="CNR70" s="62"/>
      <c r="CNS70" s="62"/>
      <c r="CNT70" s="62"/>
      <c r="CNU70" s="62"/>
      <c r="CNV70" s="62"/>
      <c r="CNW70" s="62"/>
      <c r="CNX70" s="62"/>
      <c r="CNY70" s="62"/>
      <c r="CNZ70" s="62"/>
      <c r="COA70" s="62"/>
      <c r="COB70" s="62"/>
      <c r="COC70" s="62"/>
      <c r="COD70" s="62"/>
      <c r="COE70" s="62"/>
      <c r="COF70" s="62"/>
      <c r="COG70" s="62"/>
      <c r="COH70" s="62"/>
      <c r="COI70" s="62"/>
      <c r="COJ70" s="62"/>
      <c r="COK70" s="62"/>
      <c r="COL70" s="62"/>
      <c r="COM70" s="62"/>
      <c r="CON70" s="62"/>
      <c r="COO70" s="62"/>
      <c r="COP70" s="62"/>
      <c r="COQ70" s="62"/>
      <c r="COR70" s="62"/>
      <c r="COS70" s="62"/>
      <c r="COT70" s="62"/>
      <c r="COU70" s="62"/>
      <c r="COV70" s="62"/>
      <c r="COW70" s="62"/>
      <c r="COX70" s="62"/>
      <c r="COY70" s="62"/>
      <c r="COZ70" s="62"/>
      <c r="CPA70" s="62"/>
      <c r="CPB70" s="62"/>
      <c r="CPC70" s="62"/>
      <c r="CPD70" s="62"/>
      <c r="CPE70" s="62"/>
      <c r="CPF70" s="62"/>
      <c r="CPG70" s="62"/>
      <c r="CPH70" s="62"/>
      <c r="CPI70" s="62"/>
      <c r="CPJ70" s="62"/>
      <c r="CPK70" s="62"/>
      <c r="CPL70" s="62"/>
      <c r="CPM70" s="62"/>
      <c r="CPN70" s="62"/>
      <c r="CPO70" s="62"/>
      <c r="CPP70" s="62"/>
      <c r="CPQ70" s="62"/>
      <c r="CPR70" s="62"/>
      <c r="CPS70" s="62"/>
      <c r="CPT70" s="62"/>
      <c r="CPU70" s="62"/>
      <c r="CPV70" s="62"/>
      <c r="CPW70" s="62"/>
      <c r="CPX70" s="62"/>
      <c r="CPY70" s="62"/>
      <c r="CPZ70" s="62"/>
      <c r="CQA70" s="62"/>
      <c r="CQB70" s="62"/>
      <c r="CQC70" s="62"/>
      <c r="CQD70" s="62"/>
      <c r="CQE70" s="62"/>
      <c r="CQF70" s="62"/>
      <c r="CQG70" s="62"/>
      <c r="CQH70" s="62"/>
      <c r="CQI70" s="62"/>
      <c r="CQJ70" s="62"/>
      <c r="CQK70" s="62"/>
      <c r="CQL70" s="62"/>
      <c r="CQM70" s="62"/>
      <c r="CQN70" s="62"/>
      <c r="CQO70" s="62"/>
      <c r="CQP70" s="62"/>
      <c r="CQQ70" s="62"/>
      <c r="CQR70" s="62"/>
      <c r="CQS70" s="62"/>
      <c r="CQT70" s="62"/>
      <c r="CQU70" s="62"/>
      <c r="CQV70" s="62"/>
      <c r="CQW70" s="62"/>
      <c r="CQX70" s="62"/>
      <c r="CQY70" s="62"/>
      <c r="CQZ70" s="62"/>
      <c r="CRA70" s="62"/>
      <c r="CRB70" s="62"/>
      <c r="CRC70" s="62"/>
      <c r="CRD70" s="62"/>
      <c r="CRE70" s="62"/>
      <c r="CRF70" s="62"/>
      <c r="CRG70" s="62"/>
      <c r="CRH70" s="62"/>
      <c r="CRI70" s="62"/>
      <c r="CRJ70" s="62"/>
      <c r="CRK70" s="62"/>
      <c r="CRL70" s="62"/>
      <c r="CRM70" s="62"/>
      <c r="CRN70" s="62"/>
      <c r="CRO70" s="62"/>
      <c r="CRP70" s="62"/>
      <c r="CRQ70" s="62"/>
      <c r="CRR70" s="62"/>
      <c r="CRS70" s="62"/>
      <c r="CRT70" s="62"/>
      <c r="CRU70" s="62"/>
      <c r="CRV70" s="62"/>
      <c r="CRW70" s="62"/>
      <c r="CRX70" s="62"/>
      <c r="CRY70" s="62"/>
      <c r="CRZ70" s="62"/>
      <c r="CSA70" s="62"/>
      <c r="CSB70" s="62"/>
      <c r="CSC70" s="62"/>
      <c r="CSD70" s="62"/>
      <c r="CSE70" s="62"/>
      <c r="CSF70" s="62"/>
      <c r="CSG70" s="62"/>
      <c r="CSH70" s="62"/>
      <c r="CSI70" s="62"/>
      <c r="CSJ70" s="62"/>
      <c r="CSK70" s="62"/>
      <c r="CSL70" s="62"/>
      <c r="CSM70" s="62"/>
      <c r="CSN70" s="62"/>
      <c r="CSO70" s="62"/>
      <c r="CSP70" s="62"/>
      <c r="CSQ70" s="62"/>
      <c r="CSR70" s="62"/>
      <c r="CSS70" s="62"/>
      <c r="CST70" s="62"/>
      <c r="CSU70" s="62"/>
      <c r="CSV70" s="62"/>
      <c r="CSW70" s="62"/>
      <c r="CSX70" s="62"/>
      <c r="CSY70" s="62"/>
      <c r="CSZ70" s="62"/>
      <c r="CTA70" s="62"/>
      <c r="CTB70" s="62"/>
      <c r="CTC70" s="62"/>
      <c r="CTD70" s="62"/>
      <c r="CTE70" s="62"/>
      <c r="CTF70" s="62"/>
      <c r="CTG70" s="62"/>
      <c r="CTH70" s="62"/>
      <c r="CTI70" s="62"/>
      <c r="CTJ70" s="62"/>
      <c r="CTK70" s="62"/>
      <c r="CTL70" s="62"/>
      <c r="CTM70" s="62"/>
      <c r="CTN70" s="62"/>
      <c r="CTO70" s="62"/>
      <c r="CTP70" s="62"/>
      <c r="CTQ70" s="62"/>
      <c r="CTR70" s="62"/>
      <c r="CTS70" s="62"/>
      <c r="CTT70" s="62"/>
      <c r="CTU70" s="62"/>
      <c r="CTV70" s="62"/>
      <c r="CTW70" s="62"/>
      <c r="CTX70" s="62"/>
      <c r="CTY70" s="62"/>
      <c r="CTZ70" s="62"/>
      <c r="CUA70" s="62"/>
      <c r="CUB70" s="62"/>
      <c r="CUC70" s="62"/>
      <c r="CUD70" s="62"/>
      <c r="CUE70" s="62"/>
      <c r="CUF70" s="62"/>
      <c r="CUG70" s="62"/>
      <c r="CUH70" s="62"/>
      <c r="CUI70" s="62"/>
      <c r="CUJ70" s="62"/>
      <c r="CUK70" s="62"/>
      <c r="CUL70" s="62"/>
      <c r="CUM70" s="62"/>
      <c r="CUN70" s="62"/>
      <c r="CUO70" s="62"/>
      <c r="CUP70" s="62"/>
      <c r="CUQ70" s="62"/>
      <c r="CUR70" s="62"/>
      <c r="CUS70" s="62"/>
      <c r="CUT70" s="62"/>
      <c r="CUU70" s="62"/>
      <c r="CUV70" s="62"/>
      <c r="CUW70" s="62"/>
      <c r="CUX70" s="62"/>
      <c r="CUY70" s="62"/>
      <c r="CUZ70" s="62"/>
      <c r="CVA70" s="62"/>
      <c r="CVB70" s="62"/>
      <c r="CVC70" s="62"/>
      <c r="CVD70" s="62"/>
      <c r="CVE70" s="62"/>
      <c r="CVF70" s="62"/>
      <c r="CVG70" s="62"/>
      <c r="CVH70" s="62"/>
      <c r="CVI70" s="62"/>
      <c r="CVJ70" s="62"/>
      <c r="CVK70" s="62"/>
      <c r="CVL70" s="62"/>
      <c r="CVM70" s="62"/>
      <c r="CVN70" s="62"/>
      <c r="CVO70" s="62"/>
      <c r="CVP70" s="62"/>
      <c r="CVQ70" s="62"/>
      <c r="CVR70" s="62"/>
      <c r="CVS70" s="62"/>
      <c r="CVT70" s="62"/>
      <c r="CVU70" s="62"/>
      <c r="CVV70" s="62"/>
      <c r="CVW70" s="62"/>
      <c r="CVX70" s="62"/>
      <c r="CVY70" s="62"/>
      <c r="CVZ70" s="62"/>
      <c r="CWA70" s="62"/>
      <c r="CWB70" s="62"/>
      <c r="CWC70" s="62"/>
      <c r="CWD70" s="62"/>
      <c r="CWE70" s="62"/>
      <c r="CWF70" s="62"/>
      <c r="CWG70" s="62"/>
      <c r="CWH70" s="62"/>
      <c r="CWI70" s="62"/>
      <c r="CWJ70" s="62"/>
      <c r="CWK70" s="62"/>
      <c r="CWL70" s="62"/>
      <c r="CWM70" s="62"/>
      <c r="CWN70" s="62"/>
      <c r="CWO70" s="62"/>
      <c r="CWP70" s="62"/>
      <c r="CWQ70" s="62"/>
      <c r="CWR70" s="62"/>
      <c r="CWS70" s="62"/>
      <c r="CWT70" s="62"/>
      <c r="CWU70" s="62"/>
      <c r="CWV70" s="62"/>
      <c r="CWW70" s="62"/>
      <c r="CWX70" s="62"/>
      <c r="CWY70" s="62"/>
      <c r="CWZ70" s="62"/>
      <c r="CXA70" s="62"/>
      <c r="CXB70" s="62"/>
      <c r="CXC70" s="62"/>
      <c r="CXD70" s="62"/>
      <c r="CXE70" s="62"/>
      <c r="CXF70" s="62"/>
      <c r="CXG70" s="62"/>
      <c r="CXH70" s="62"/>
      <c r="CXI70" s="62"/>
      <c r="CXJ70" s="62"/>
      <c r="CXK70" s="62"/>
      <c r="CXL70" s="62"/>
      <c r="CXM70" s="62"/>
      <c r="CXN70" s="62"/>
      <c r="CXO70" s="62"/>
      <c r="CXP70" s="62"/>
      <c r="CXQ70" s="62"/>
      <c r="CXR70" s="62"/>
      <c r="CXS70" s="62"/>
      <c r="CXT70" s="62"/>
      <c r="CXU70" s="62"/>
      <c r="CXV70" s="62"/>
      <c r="CXW70" s="62"/>
      <c r="CXX70" s="62"/>
      <c r="CXY70" s="62"/>
      <c r="CXZ70" s="62"/>
      <c r="CYA70" s="62"/>
      <c r="CYB70" s="62"/>
      <c r="CYC70" s="62"/>
      <c r="CYD70" s="62"/>
      <c r="CYE70" s="62"/>
      <c r="CYF70" s="62"/>
      <c r="CYG70" s="62"/>
      <c r="CYH70" s="62"/>
      <c r="CYI70" s="62"/>
      <c r="CYJ70" s="62"/>
      <c r="CYK70" s="62"/>
      <c r="CYL70" s="62"/>
      <c r="CYM70" s="62"/>
      <c r="CYN70" s="62"/>
      <c r="CYO70" s="62"/>
      <c r="CYP70" s="62"/>
      <c r="CYQ70" s="62"/>
      <c r="CYR70" s="62"/>
      <c r="CYS70" s="62"/>
      <c r="CYT70" s="62"/>
      <c r="CYU70" s="62"/>
      <c r="CYV70" s="62"/>
      <c r="CYW70" s="62"/>
      <c r="CYX70" s="62"/>
      <c r="CYY70" s="62"/>
      <c r="CYZ70" s="62"/>
      <c r="CZA70" s="62"/>
      <c r="CZB70" s="62"/>
      <c r="CZC70" s="62"/>
      <c r="CZD70" s="62"/>
      <c r="CZE70" s="62"/>
      <c r="CZF70" s="62"/>
      <c r="CZG70" s="62"/>
      <c r="CZH70" s="62"/>
      <c r="CZI70" s="62"/>
      <c r="CZJ70" s="62"/>
      <c r="CZK70" s="62"/>
      <c r="CZL70" s="62"/>
      <c r="CZM70" s="62"/>
      <c r="CZN70" s="62"/>
      <c r="CZO70" s="62"/>
      <c r="CZP70" s="62"/>
      <c r="CZQ70" s="62"/>
      <c r="CZR70" s="62"/>
      <c r="CZS70" s="62"/>
      <c r="CZT70" s="62"/>
      <c r="CZU70" s="62"/>
      <c r="CZV70" s="62"/>
      <c r="CZW70" s="62"/>
      <c r="CZX70" s="62"/>
      <c r="CZY70" s="62"/>
      <c r="CZZ70" s="62"/>
      <c r="DAA70" s="62"/>
      <c r="DAB70" s="62"/>
      <c r="DAC70" s="62"/>
      <c r="DAD70" s="62"/>
      <c r="DAE70" s="62"/>
      <c r="DAF70" s="62"/>
      <c r="DAG70" s="62"/>
      <c r="DAH70" s="62"/>
      <c r="DAI70" s="62"/>
      <c r="DAJ70" s="62"/>
      <c r="DAK70" s="62"/>
      <c r="DAL70" s="62"/>
      <c r="DAM70" s="62"/>
      <c r="DAN70" s="62"/>
      <c r="DAO70" s="62"/>
      <c r="DAP70" s="62"/>
      <c r="DAQ70" s="62"/>
      <c r="DAR70" s="62"/>
      <c r="DAS70" s="62"/>
      <c r="DAT70" s="62"/>
      <c r="DAU70" s="62"/>
      <c r="DAV70" s="62"/>
      <c r="DAW70" s="62"/>
      <c r="DAX70" s="62"/>
      <c r="DAY70" s="62"/>
      <c r="DAZ70" s="62"/>
      <c r="DBA70" s="62"/>
      <c r="DBB70" s="62"/>
      <c r="DBC70" s="62"/>
      <c r="DBD70" s="62"/>
      <c r="DBE70" s="62"/>
      <c r="DBF70" s="62"/>
      <c r="DBG70" s="62"/>
      <c r="DBH70" s="62"/>
      <c r="DBI70" s="62"/>
      <c r="DBJ70" s="62"/>
      <c r="DBK70" s="62"/>
      <c r="DBL70" s="62"/>
      <c r="DBM70" s="62"/>
      <c r="DBN70" s="62"/>
      <c r="DBO70" s="62"/>
      <c r="DBP70" s="62"/>
      <c r="DBQ70" s="62"/>
      <c r="DBR70" s="62"/>
      <c r="DBS70" s="62"/>
      <c r="DBT70" s="62"/>
      <c r="DBU70" s="62"/>
      <c r="DBV70" s="62"/>
      <c r="DBW70" s="62"/>
      <c r="DBX70" s="62"/>
      <c r="DBY70" s="62"/>
      <c r="DBZ70" s="62"/>
      <c r="DCA70" s="62"/>
      <c r="DCB70" s="62"/>
      <c r="DCC70" s="62"/>
      <c r="DCD70" s="62"/>
      <c r="DCE70" s="62"/>
      <c r="DCF70" s="62"/>
      <c r="DCG70" s="62"/>
      <c r="DCH70" s="62"/>
      <c r="DCI70" s="62"/>
      <c r="DCJ70" s="62"/>
      <c r="DCK70" s="62"/>
      <c r="DCL70" s="62"/>
      <c r="DCM70" s="62"/>
      <c r="DCN70" s="62"/>
      <c r="DCO70" s="62"/>
      <c r="DCP70" s="62"/>
      <c r="DCQ70" s="62"/>
      <c r="DCR70" s="62"/>
      <c r="DCS70" s="62"/>
      <c r="DCT70" s="62"/>
      <c r="DCU70" s="62"/>
      <c r="DCV70" s="62"/>
      <c r="DCW70" s="62"/>
      <c r="DCX70" s="62"/>
      <c r="DCY70" s="62"/>
      <c r="DCZ70" s="62"/>
      <c r="DDA70" s="62"/>
      <c r="DDB70" s="62"/>
      <c r="DDC70" s="62"/>
      <c r="DDD70" s="62"/>
      <c r="DDE70" s="62"/>
      <c r="DDF70" s="62"/>
      <c r="DDG70" s="62"/>
      <c r="DDH70" s="62"/>
      <c r="DDI70" s="62"/>
      <c r="DDJ70" s="62"/>
      <c r="DDK70" s="62"/>
      <c r="DDL70" s="62"/>
      <c r="DDM70" s="62"/>
      <c r="DDN70" s="62"/>
      <c r="DDO70" s="62"/>
      <c r="DDP70" s="62"/>
      <c r="DDQ70" s="62"/>
      <c r="DDR70" s="62"/>
      <c r="DDS70" s="62"/>
      <c r="DDT70" s="62"/>
      <c r="DDU70" s="62"/>
      <c r="DDV70" s="62"/>
      <c r="DDW70" s="62"/>
      <c r="DDX70" s="62"/>
      <c r="DDY70" s="62"/>
      <c r="DDZ70" s="62"/>
      <c r="DEA70" s="62"/>
      <c r="DEB70" s="62"/>
      <c r="DEC70" s="62"/>
      <c r="DED70" s="62"/>
      <c r="DEE70" s="62"/>
      <c r="DEF70" s="62"/>
      <c r="DEG70" s="62"/>
      <c r="DEH70" s="62"/>
      <c r="DEI70" s="62"/>
      <c r="DEJ70" s="62"/>
      <c r="DEK70" s="62"/>
      <c r="DEL70" s="62"/>
      <c r="DEM70" s="62"/>
      <c r="DEN70" s="62"/>
      <c r="DEO70" s="62"/>
      <c r="DEP70" s="62"/>
      <c r="DEQ70" s="62"/>
      <c r="DER70" s="62"/>
      <c r="DES70" s="62"/>
      <c r="DET70" s="62"/>
      <c r="DEU70" s="62"/>
      <c r="DEV70" s="62"/>
      <c r="DEW70" s="62"/>
      <c r="DEX70" s="62"/>
      <c r="DEY70" s="62"/>
      <c r="DEZ70" s="62"/>
      <c r="DFA70" s="62"/>
      <c r="DFB70" s="62"/>
      <c r="DFC70" s="62"/>
      <c r="DFD70" s="62"/>
      <c r="DFE70" s="62"/>
      <c r="DFF70" s="62"/>
      <c r="DFG70" s="62"/>
      <c r="DFH70" s="62"/>
      <c r="DFI70" s="62"/>
      <c r="DFJ70" s="62"/>
      <c r="DFK70" s="62"/>
      <c r="DFL70" s="62"/>
      <c r="DFM70" s="62"/>
      <c r="DFN70" s="62"/>
      <c r="DFO70" s="62"/>
      <c r="DFP70" s="62"/>
      <c r="DFQ70" s="62"/>
      <c r="DFR70" s="62"/>
      <c r="DFS70" s="62"/>
      <c r="DFT70" s="62"/>
      <c r="DFU70" s="62"/>
      <c r="DFV70" s="62"/>
      <c r="DFW70" s="62"/>
      <c r="DFX70" s="62"/>
      <c r="DFY70" s="62"/>
      <c r="DFZ70" s="62"/>
      <c r="DGA70" s="62"/>
      <c r="DGB70" s="62"/>
      <c r="DGC70" s="62"/>
      <c r="DGD70" s="62"/>
      <c r="DGE70" s="62"/>
      <c r="DGF70" s="62"/>
      <c r="DGG70" s="62"/>
      <c r="DGH70" s="62"/>
      <c r="DGI70" s="62"/>
      <c r="DGJ70" s="62"/>
      <c r="DGK70" s="62"/>
      <c r="DGL70" s="62"/>
      <c r="DGM70" s="62"/>
      <c r="DGN70" s="62"/>
      <c r="DGO70" s="62"/>
      <c r="DGP70" s="62"/>
      <c r="DGQ70" s="62"/>
      <c r="DGR70" s="62"/>
      <c r="DGS70" s="62"/>
      <c r="DGT70" s="62"/>
      <c r="DGU70" s="62"/>
      <c r="DGV70" s="62"/>
      <c r="DGW70" s="62"/>
      <c r="DGX70" s="62"/>
      <c r="DGY70" s="62"/>
      <c r="DGZ70" s="62"/>
      <c r="DHA70" s="62"/>
      <c r="DHB70" s="62"/>
      <c r="DHC70" s="62"/>
      <c r="DHD70" s="62"/>
      <c r="DHE70" s="62"/>
      <c r="DHF70" s="62"/>
      <c r="DHG70" s="62"/>
      <c r="DHH70" s="62"/>
      <c r="DHI70" s="62"/>
      <c r="DHJ70" s="62"/>
      <c r="DHK70" s="62"/>
      <c r="DHL70" s="62"/>
      <c r="DHM70" s="62"/>
      <c r="DHN70" s="62"/>
      <c r="DHO70" s="62"/>
      <c r="DHP70" s="62"/>
      <c r="DHQ70" s="62"/>
      <c r="DHR70" s="62"/>
      <c r="DHS70" s="62"/>
      <c r="DHT70" s="62"/>
      <c r="DHU70" s="62"/>
      <c r="DHV70" s="62"/>
      <c r="DHW70" s="62"/>
      <c r="DHX70" s="62"/>
      <c r="DHY70" s="62"/>
      <c r="DHZ70" s="62"/>
      <c r="DIA70" s="62"/>
      <c r="DIB70" s="62"/>
      <c r="DIC70" s="62"/>
      <c r="DID70" s="62"/>
      <c r="DIE70" s="62"/>
      <c r="DIF70" s="62"/>
      <c r="DIG70" s="62"/>
      <c r="DIH70" s="62"/>
      <c r="DII70" s="62"/>
      <c r="DIJ70" s="62"/>
      <c r="DIK70" s="62"/>
      <c r="DIL70" s="62"/>
      <c r="DIM70" s="62"/>
      <c r="DIN70" s="62"/>
      <c r="DIO70" s="62"/>
      <c r="DIP70" s="62"/>
      <c r="DIQ70" s="62"/>
      <c r="DIR70" s="62"/>
      <c r="DIS70" s="62"/>
      <c r="DIT70" s="62"/>
      <c r="DIU70" s="62"/>
      <c r="DIV70" s="62"/>
      <c r="DIW70" s="62"/>
      <c r="DIX70" s="62"/>
      <c r="DIY70" s="62"/>
      <c r="DIZ70" s="62"/>
      <c r="DJA70" s="62"/>
      <c r="DJB70" s="62"/>
      <c r="DJC70" s="62"/>
      <c r="DJD70" s="62"/>
      <c r="DJE70" s="62"/>
      <c r="DJF70" s="62"/>
      <c r="DJG70" s="62"/>
      <c r="DJH70" s="62"/>
      <c r="DJI70" s="62"/>
      <c r="DJJ70" s="62"/>
      <c r="DJK70" s="62"/>
      <c r="DJL70" s="62"/>
      <c r="DJM70" s="62"/>
      <c r="DJN70" s="62"/>
      <c r="DJO70" s="62"/>
      <c r="DJP70" s="62"/>
      <c r="DJQ70" s="62"/>
      <c r="DJR70" s="62"/>
      <c r="DJS70" s="62"/>
      <c r="DJT70" s="62"/>
      <c r="DJU70" s="62"/>
      <c r="DJV70" s="62"/>
      <c r="DJW70" s="62"/>
      <c r="DJX70" s="62"/>
      <c r="DJY70" s="62"/>
      <c r="DJZ70" s="62"/>
      <c r="DKA70" s="62"/>
      <c r="DKB70" s="62"/>
      <c r="DKC70" s="62"/>
      <c r="DKD70" s="62"/>
      <c r="DKE70" s="62"/>
      <c r="DKF70" s="62"/>
      <c r="DKG70" s="62"/>
      <c r="DKH70" s="62"/>
      <c r="DKI70" s="62"/>
      <c r="DKJ70" s="62"/>
      <c r="DKK70" s="62"/>
      <c r="DKL70" s="62"/>
      <c r="DKM70" s="62"/>
      <c r="DKN70" s="62"/>
      <c r="DKO70" s="62"/>
      <c r="DKP70" s="62"/>
      <c r="DKQ70" s="62"/>
      <c r="DKR70" s="62"/>
      <c r="DKS70" s="62"/>
      <c r="DKT70" s="62"/>
      <c r="DKU70" s="62"/>
      <c r="DKV70" s="62"/>
      <c r="DKW70" s="62"/>
      <c r="DKX70" s="62"/>
      <c r="DKY70" s="62"/>
      <c r="DKZ70" s="62"/>
      <c r="DLA70" s="62"/>
      <c r="DLB70" s="62"/>
      <c r="DLC70" s="62"/>
      <c r="DLD70" s="62"/>
      <c r="DLE70" s="62"/>
      <c r="DLF70" s="62"/>
      <c r="DLG70" s="62"/>
      <c r="DLH70" s="62"/>
      <c r="DLI70" s="62"/>
      <c r="DLJ70" s="62"/>
      <c r="DLK70" s="62"/>
      <c r="DLL70" s="62"/>
      <c r="DLM70" s="62"/>
      <c r="DLN70" s="62"/>
      <c r="DLO70" s="62"/>
      <c r="DLP70" s="62"/>
      <c r="DLQ70" s="62"/>
      <c r="DLR70" s="62"/>
      <c r="DLS70" s="62"/>
      <c r="DLT70" s="62"/>
      <c r="DLU70" s="62"/>
      <c r="DLV70" s="62"/>
      <c r="DLW70" s="62"/>
      <c r="DLX70" s="62"/>
      <c r="DLY70" s="62"/>
      <c r="DLZ70" s="62"/>
      <c r="DMA70" s="62"/>
      <c r="DMB70" s="62"/>
      <c r="DMC70" s="62"/>
      <c r="DMD70" s="62"/>
      <c r="DME70" s="62"/>
      <c r="DMF70" s="62"/>
      <c r="DMG70" s="62"/>
      <c r="DMH70" s="62"/>
      <c r="DMI70" s="62"/>
      <c r="DMJ70" s="62"/>
      <c r="DMK70" s="62"/>
      <c r="DML70" s="62"/>
      <c r="DMM70" s="62"/>
      <c r="DMN70" s="62"/>
      <c r="DMO70" s="62"/>
      <c r="DMP70" s="62"/>
      <c r="DMQ70" s="62"/>
      <c r="DMR70" s="62"/>
      <c r="DMS70" s="62"/>
      <c r="DMT70" s="62"/>
      <c r="DMU70" s="62"/>
      <c r="DMV70" s="62"/>
      <c r="DMW70" s="62"/>
      <c r="DMX70" s="62"/>
      <c r="DMY70" s="62"/>
      <c r="DMZ70" s="62"/>
      <c r="DNA70" s="62"/>
      <c r="DNB70" s="62"/>
      <c r="DNC70" s="62"/>
      <c r="DND70" s="62"/>
      <c r="DNE70" s="62"/>
      <c r="DNF70" s="62"/>
      <c r="DNG70" s="62"/>
      <c r="DNH70" s="62"/>
      <c r="DNI70" s="62"/>
      <c r="DNJ70" s="62"/>
      <c r="DNK70" s="62"/>
      <c r="DNL70" s="62"/>
      <c r="DNM70" s="62"/>
      <c r="DNN70" s="62"/>
      <c r="DNO70" s="62"/>
      <c r="DNP70" s="62"/>
      <c r="DNQ70" s="62"/>
      <c r="DNR70" s="62"/>
      <c r="DNS70" s="62"/>
      <c r="DNT70" s="62"/>
      <c r="DNU70" s="62"/>
      <c r="DNV70" s="62"/>
      <c r="DNW70" s="62"/>
      <c r="DNX70" s="62"/>
      <c r="DNY70" s="62"/>
      <c r="DNZ70" s="62"/>
      <c r="DOA70" s="62"/>
      <c r="DOB70" s="62"/>
      <c r="DOC70" s="62"/>
      <c r="DOD70" s="62"/>
      <c r="DOE70" s="62"/>
      <c r="DOF70" s="62"/>
      <c r="DOG70" s="62"/>
      <c r="DOH70" s="62"/>
      <c r="DOI70" s="62"/>
      <c r="DOJ70" s="62"/>
      <c r="DOK70" s="62"/>
      <c r="DOL70" s="62"/>
      <c r="DOM70" s="62"/>
      <c r="DON70" s="62"/>
      <c r="DOO70" s="62"/>
      <c r="DOP70" s="62"/>
      <c r="DOQ70" s="62"/>
      <c r="DOR70" s="62"/>
      <c r="DOS70" s="62"/>
      <c r="DOT70" s="62"/>
      <c r="DOU70" s="62"/>
      <c r="DOV70" s="62"/>
      <c r="DOW70" s="62"/>
      <c r="DOX70" s="62"/>
      <c r="DOY70" s="62"/>
      <c r="DOZ70" s="62"/>
      <c r="DPA70" s="62"/>
      <c r="DPB70" s="62"/>
      <c r="DPC70" s="62"/>
      <c r="DPD70" s="62"/>
      <c r="DPE70" s="62"/>
      <c r="DPF70" s="62"/>
      <c r="DPG70" s="62"/>
      <c r="DPH70" s="62"/>
      <c r="DPI70" s="62"/>
      <c r="DPJ70" s="62"/>
      <c r="DPK70" s="62"/>
      <c r="DPL70" s="62"/>
      <c r="DPM70" s="62"/>
      <c r="DPN70" s="62"/>
      <c r="DPO70" s="62"/>
      <c r="DPP70" s="62"/>
      <c r="DPQ70" s="62"/>
      <c r="DPR70" s="62"/>
      <c r="DPS70" s="62"/>
      <c r="DPT70" s="62"/>
      <c r="DPU70" s="62"/>
      <c r="DPV70" s="62"/>
      <c r="DPW70" s="62"/>
      <c r="DPX70" s="62"/>
      <c r="DPY70" s="62"/>
      <c r="DPZ70" s="62"/>
      <c r="DQA70" s="62"/>
      <c r="DQB70" s="62"/>
      <c r="DQC70" s="62"/>
      <c r="DQD70" s="62"/>
      <c r="DQE70" s="62"/>
      <c r="DQF70" s="62"/>
      <c r="DQG70" s="62"/>
      <c r="DQH70" s="62"/>
      <c r="DQI70" s="62"/>
      <c r="DQJ70" s="62"/>
      <c r="DQK70" s="62"/>
      <c r="DQL70" s="62"/>
      <c r="DQM70" s="62"/>
      <c r="DQN70" s="62"/>
      <c r="DQO70" s="62"/>
      <c r="DQP70" s="62"/>
      <c r="DQQ70" s="62"/>
      <c r="DQR70" s="62"/>
      <c r="DQS70" s="62"/>
      <c r="DQT70" s="62"/>
      <c r="DQU70" s="62"/>
      <c r="DQV70" s="62"/>
      <c r="DQW70" s="62"/>
      <c r="DQX70" s="62"/>
      <c r="DQY70" s="62"/>
      <c r="DQZ70" s="62"/>
      <c r="DRA70" s="62"/>
      <c r="DRB70" s="62"/>
      <c r="DRC70" s="62"/>
      <c r="DRD70" s="62"/>
      <c r="DRE70" s="62"/>
      <c r="DRF70" s="62"/>
      <c r="DRG70" s="62"/>
      <c r="DRH70" s="62"/>
      <c r="DRI70" s="62"/>
      <c r="DRJ70" s="62"/>
      <c r="DRK70" s="62"/>
      <c r="DRL70" s="62"/>
      <c r="DRM70" s="62"/>
      <c r="DRN70" s="62"/>
      <c r="DRO70" s="62"/>
      <c r="DRP70" s="62"/>
      <c r="DRQ70" s="62"/>
      <c r="DRR70" s="62"/>
      <c r="DRS70" s="62"/>
      <c r="DRT70" s="62"/>
      <c r="DRU70" s="62"/>
      <c r="DRV70" s="62"/>
      <c r="DRW70" s="62"/>
      <c r="DRX70" s="62"/>
      <c r="DRY70" s="62"/>
      <c r="DRZ70" s="62"/>
      <c r="DSA70" s="62"/>
      <c r="DSB70" s="62"/>
      <c r="DSC70" s="62"/>
      <c r="DSD70" s="62"/>
      <c r="DSE70" s="62"/>
      <c r="DSF70" s="62"/>
      <c r="DSG70" s="62"/>
      <c r="DSH70" s="62"/>
      <c r="DSI70" s="62"/>
      <c r="DSJ70" s="62"/>
      <c r="DSK70" s="62"/>
      <c r="DSL70" s="62"/>
      <c r="DSM70" s="62"/>
      <c r="DSN70" s="62"/>
      <c r="DSO70" s="62"/>
      <c r="DSP70" s="62"/>
      <c r="DSQ70" s="62"/>
      <c r="DSR70" s="62"/>
      <c r="DSS70" s="62"/>
      <c r="DST70" s="62"/>
      <c r="DSU70" s="62"/>
      <c r="DSV70" s="62"/>
      <c r="DSW70" s="62"/>
      <c r="DSX70" s="62"/>
      <c r="DSY70" s="62"/>
      <c r="DSZ70" s="62"/>
      <c r="DTA70" s="62"/>
      <c r="DTB70" s="62"/>
      <c r="DTC70" s="62"/>
      <c r="DTD70" s="62"/>
      <c r="DTE70" s="62"/>
      <c r="DTF70" s="62"/>
      <c r="DTG70" s="62"/>
      <c r="DTH70" s="62"/>
      <c r="DTI70" s="62"/>
      <c r="DTJ70" s="62"/>
      <c r="DTK70" s="62"/>
      <c r="DTL70" s="62"/>
      <c r="DTM70" s="62"/>
      <c r="DTN70" s="62"/>
      <c r="DTO70" s="62"/>
      <c r="DTP70" s="62"/>
      <c r="DTQ70" s="62"/>
      <c r="DTR70" s="62"/>
      <c r="DTS70" s="62"/>
      <c r="DTT70" s="62"/>
      <c r="DTU70" s="62"/>
      <c r="DTV70" s="62"/>
      <c r="DTW70" s="62"/>
      <c r="DTX70" s="62"/>
      <c r="DTY70" s="62"/>
      <c r="DTZ70" s="62"/>
      <c r="DUA70" s="62"/>
      <c r="DUB70" s="62"/>
      <c r="DUC70" s="62"/>
      <c r="DUD70" s="62"/>
      <c r="DUE70" s="62"/>
      <c r="DUF70" s="62"/>
      <c r="DUG70" s="62"/>
      <c r="DUH70" s="62"/>
      <c r="DUI70" s="62"/>
      <c r="DUJ70" s="62"/>
      <c r="DUK70" s="62"/>
      <c r="DUL70" s="62"/>
      <c r="DUM70" s="62"/>
      <c r="DUN70" s="62"/>
      <c r="DUO70" s="62"/>
      <c r="DUP70" s="62"/>
      <c r="DUQ70" s="62"/>
      <c r="DUR70" s="62"/>
      <c r="DUS70" s="62"/>
      <c r="DUT70" s="62"/>
      <c r="DUU70" s="62"/>
      <c r="DUV70" s="62"/>
      <c r="DUW70" s="62"/>
      <c r="DUX70" s="62"/>
      <c r="DUY70" s="62"/>
      <c r="DUZ70" s="62"/>
      <c r="DVA70" s="62"/>
      <c r="DVB70" s="62"/>
      <c r="DVC70" s="62"/>
      <c r="DVD70" s="62"/>
      <c r="DVE70" s="62"/>
      <c r="DVF70" s="62"/>
      <c r="DVG70" s="62"/>
      <c r="DVH70" s="62"/>
      <c r="DVI70" s="62"/>
      <c r="DVJ70" s="62"/>
      <c r="DVK70" s="62"/>
      <c r="DVL70" s="62"/>
      <c r="DVM70" s="62"/>
      <c r="DVN70" s="62"/>
      <c r="DVO70" s="62"/>
      <c r="DVP70" s="62"/>
      <c r="DVQ70" s="62"/>
      <c r="DVR70" s="62"/>
      <c r="DVS70" s="62"/>
      <c r="DVT70" s="62"/>
      <c r="DVU70" s="62"/>
      <c r="DVV70" s="62"/>
      <c r="DVW70" s="62"/>
      <c r="DVX70" s="62"/>
      <c r="DVY70" s="62"/>
      <c r="DVZ70" s="62"/>
      <c r="DWA70" s="62"/>
      <c r="DWB70" s="62"/>
      <c r="DWC70" s="62"/>
      <c r="DWD70" s="62"/>
      <c r="DWE70" s="62"/>
      <c r="DWF70" s="62"/>
      <c r="DWG70" s="62"/>
      <c r="DWH70" s="62"/>
      <c r="DWI70" s="62"/>
      <c r="DWJ70" s="62"/>
      <c r="DWK70" s="62"/>
      <c r="DWL70" s="62"/>
      <c r="DWM70" s="62"/>
      <c r="DWN70" s="62"/>
      <c r="DWO70" s="62"/>
      <c r="DWP70" s="62"/>
      <c r="DWQ70" s="62"/>
      <c r="DWR70" s="62"/>
      <c r="DWS70" s="62"/>
      <c r="DWT70" s="62"/>
      <c r="DWU70" s="62"/>
      <c r="DWV70" s="62"/>
      <c r="DWW70" s="62"/>
      <c r="DWX70" s="62"/>
      <c r="DWY70" s="62"/>
      <c r="DWZ70" s="62"/>
      <c r="DXA70" s="62"/>
      <c r="DXB70" s="62"/>
      <c r="DXC70" s="62"/>
      <c r="DXD70" s="62"/>
      <c r="DXE70" s="62"/>
      <c r="DXF70" s="62"/>
      <c r="DXG70" s="62"/>
      <c r="DXH70" s="62"/>
      <c r="DXI70" s="62"/>
      <c r="DXJ70" s="62"/>
      <c r="DXK70" s="62"/>
      <c r="DXL70" s="62"/>
      <c r="DXM70" s="62"/>
      <c r="DXN70" s="62"/>
      <c r="DXO70" s="62"/>
      <c r="DXP70" s="62"/>
      <c r="DXQ70" s="62"/>
      <c r="DXR70" s="62"/>
      <c r="DXS70" s="62"/>
      <c r="DXT70" s="62"/>
      <c r="DXU70" s="62"/>
      <c r="DXV70" s="62"/>
      <c r="DXW70" s="62"/>
      <c r="DXX70" s="62"/>
      <c r="DXY70" s="62"/>
      <c r="DXZ70" s="62"/>
      <c r="DYA70" s="62"/>
      <c r="DYB70" s="62"/>
      <c r="DYC70" s="62"/>
      <c r="DYD70" s="62"/>
      <c r="DYE70" s="62"/>
      <c r="DYF70" s="62"/>
      <c r="DYG70" s="62"/>
      <c r="DYH70" s="62"/>
      <c r="DYI70" s="62"/>
      <c r="DYJ70" s="62"/>
      <c r="DYK70" s="62"/>
      <c r="DYL70" s="62"/>
      <c r="DYM70" s="62"/>
      <c r="DYN70" s="62"/>
      <c r="DYO70" s="62"/>
      <c r="DYP70" s="62"/>
      <c r="DYQ70" s="62"/>
      <c r="DYR70" s="62"/>
      <c r="DYS70" s="62"/>
      <c r="DYT70" s="62"/>
      <c r="DYU70" s="62"/>
      <c r="DYV70" s="62"/>
      <c r="DYW70" s="62"/>
      <c r="DYX70" s="62"/>
      <c r="DYY70" s="62"/>
      <c r="DYZ70" s="62"/>
      <c r="DZA70" s="62"/>
      <c r="DZB70" s="62"/>
      <c r="DZC70" s="62"/>
      <c r="DZD70" s="62"/>
      <c r="DZE70" s="62"/>
      <c r="DZF70" s="62"/>
      <c r="DZG70" s="62"/>
      <c r="DZH70" s="62"/>
      <c r="DZI70" s="62"/>
      <c r="DZJ70" s="62"/>
      <c r="DZK70" s="62"/>
      <c r="DZL70" s="62"/>
      <c r="DZM70" s="62"/>
      <c r="DZN70" s="62"/>
      <c r="DZO70" s="62"/>
      <c r="DZP70" s="62"/>
      <c r="DZQ70" s="62"/>
      <c r="DZR70" s="62"/>
      <c r="DZS70" s="62"/>
      <c r="DZT70" s="62"/>
      <c r="DZU70" s="62"/>
      <c r="DZV70" s="62"/>
      <c r="DZW70" s="62"/>
      <c r="DZX70" s="62"/>
      <c r="DZY70" s="62"/>
      <c r="DZZ70" s="62"/>
      <c r="EAA70" s="62"/>
      <c r="EAB70" s="62"/>
      <c r="EAC70" s="62"/>
      <c r="EAD70" s="62"/>
      <c r="EAE70" s="62"/>
      <c r="EAF70" s="62"/>
      <c r="EAG70" s="62"/>
      <c r="EAH70" s="62"/>
      <c r="EAI70" s="62"/>
      <c r="EAJ70" s="62"/>
      <c r="EAK70" s="62"/>
      <c r="EAL70" s="62"/>
      <c r="EAM70" s="62"/>
      <c r="EAN70" s="62"/>
      <c r="EAO70" s="62"/>
      <c r="EAP70" s="62"/>
      <c r="EAQ70" s="62"/>
      <c r="EAR70" s="62"/>
      <c r="EAS70" s="62"/>
      <c r="EAT70" s="62"/>
      <c r="EAU70" s="62"/>
      <c r="EAV70" s="62"/>
      <c r="EAW70" s="62"/>
      <c r="EAX70" s="62"/>
      <c r="EAY70" s="62"/>
      <c r="EAZ70" s="62"/>
      <c r="EBA70" s="62"/>
      <c r="EBB70" s="62"/>
      <c r="EBC70" s="62"/>
      <c r="EBD70" s="62"/>
      <c r="EBE70" s="62"/>
      <c r="EBF70" s="62"/>
      <c r="EBG70" s="62"/>
      <c r="EBH70" s="62"/>
      <c r="EBI70" s="62"/>
      <c r="EBJ70" s="62"/>
      <c r="EBK70" s="62"/>
      <c r="EBL70" s="62"/>
      <c r="EBM70" s="62"/>
      <c r="EBN70" s="62"/>
      <c r="EBO70" s="62"/>
      <c r="EBP70" s="62"/>
      <c r="EBQ70" s="62"/>
      <c r="EBR70" s="62"/>
      <c r="EBS70" s="62"/>
      <c r="EBT70" s="62"/>
      <c r="EBU70" s="62"/>
      <c r="EBV70" s="62"/>
      <c r="EBW70" s="62"/>
      <c r="EBX70" s="62"/>
      <c r="EBY70" s="62"/>
      <c r="EBZ70" s="62"/>
      <c r="ECA70" s="62"/>
      <c r="ECB70" s="62"/>
      <c r="ECC70" s="62"/>
      <c r="ECD70" s="62"/>
      <c r="ECE70" s="62"/>
      <c r="ECF70" s="62"/>
      <c r="ECG70" s="62"/>
      <c r="ECH70" s="62"/>
      <c r="ECI70" s="62"/>
      <c r="ECJ70" s="62"/>
      <c r="ECK70" s="62"/>
      <c r="ECL70" s="62"/>
      <c r="ECM70" s="62"/>
      <c r="ECN70" s="62"/>
      <c r="ECO70" s="62"/>
      <c r="ECP70" s="62"/>
      <c r="ECQ70" s="62"/>
      <c r="ECR70" s="62"/>
      <c r="ECS70" s="62"/>
      <c r="ECT70" s="62"/>
      <c r="ECU70" s="62"/>
      <c r="ECV70" s="62"/>
      <c r="ECW70" s="62"/>
      <c r="ECX70" s="62"/>
      <c r="ECY70" s="62"/>
      <c r="ECZ70" s="62"/>
      <c r="EDA70" s="62"/>
      <c r="EDB70" s="62"/>
      <c r="EDC70" s="62"/>
      <c r="EDD70" s="62"/>
      <c r="EDE70" s="62"/>
      <c r="EDF70" s="62"/>
      <c r="EDG70" s="62"/>
      <c r="EDH70" s="62"/>
      <c r="EDI70" s="62"/>
      <c r="EDJ70" s="62"/>
      <c r="EDK70" s="62"/>
      <c r="EDL70" s="62"/>
      <c r="EDM70" s="62"/>
      <c r="EDN70" s="62"/>
      <c r="EDO70" s="62"/>
      <c r="EDP70" s="62"/>
      <c r="EDQ70" s="62"/>
      <c r="EDR70" s="62"/>
      <c r="EDS70" s="62"/>
      <c r="EDT70" s="62"/>
      <c r="EDU70" s="62"/>
      <c r="EDV70" s="62"/>
      <c r="EDW70" s="62"/>
      <c r="EDX70" s="62"/>
      <c r="EDY70" s="62"/>
      <c r="EDZ70" s="62"/>
      <c r="EEA70" s="62"/>
      <c r="EEB70" s="62"/>
      <c r="EEC70" s="62"/>
      <c r="EED70" s="62"/>
      <c r="EEE70" s="62"/>
      <c r="EEF70" s="62"/>
      <c r="EEG70" s="62"/>
      <c r="EEH70" s="62"/>
      <c r="EEI70" s="62"/>
      <c r="EEJ70" s="62"/>
      <c r="EEK70" s="62"/>
      <c r="EEL70" s="62"/>
      <c r="EEM70" s="62"/>
      <c r="EEN70" s="62"/>
      <c r="EEO70" s="62"/>
      <c r="EEP70" s="62"/>
      <c r="EEQ70" s="62"/>
      <c r="EER70" s="62"/>
      <c r="EES70" s="62"/>
      <c r="EET70" s="62"/>
      <c r="EEU70" s="62"/>
      <c r="EEV70" s="62"/>
      <c r="EEW70" s="62"/>
      <c r="EEX70" s="62"/>
      <c r="EEY70" s="62"/>
      <c r="EEZ70" s="62"/>
      <c r="EFA70" s="62"/>
      <c r="EFB70" s="62"/>
      <c r="EFC70" s="62"/>
      <c r="EFD70" s="62"/>
      <c r="EFE70" s="62"/>
      <c r="EFF70" s="62"/>
      <c r="EFG70" s="62"/>
      <c r="EFH70" s="62"/>
      <c r="EFI70" s="62"/>
      <c r="EFJ70" s="62"/>
      <c r="EFK70" s="62"/>
      <c r="EFL70" s="62"/>
      <c r="EFM70" s="62"/>
      <c r="EFN70" s="62"/>
      <c r="EFO70" s="62"/>
      <c r="EFP70" s="62"/>
      <c r="EFQ70" s="62"/>
      <c r="EFR70" s="62"/>
      <c r="EFS70" s="62"/>
      <c r="EFT70" s="62"/>
      <c r="EFU70" s="62"/>
      <c r="EFV70" s="62"/>
      <c r="EFW70" s="62"/>
      <c r="EFX70" s="62"/>
      <c r="EFY70" s="62"/>
      <c r="EFZ70" s="62"/>
      <c r="EGA70" s="62"/>
      <c r="EGB70" s="62"/>
      <c r="EGC70" s="62"/>
      <c r="EGD70" s="62"/>
      <c r="EGE70" s="62"/>
      <c r="EGF70" s="62"/>
      <c r="EGG70" s="62"/>
      <c r="EGH70" s="62"/>
      <c r="EGI70" s="62"/>
      <c r="EGJ70" s="62"/>
      <c r="EGK70" s="62"/>
      <c r="EGL70" s="62"/>
      <c r="EGM70" s="62"/>
      <c r="EGN70" s="62"/>
      <c r="EGO70" s="62"/>
      <c r="EGP70" s="62"/>
      <c r="EGQ70" s="62"/>
      <c r="EGR70" s="62"/>
      <c r="EGS70" s="62"/>
      <c r="EGT70" s="62"/>
      <c r="EGU70" s="62"/>
      <c r="EGV70" s="62"/>
      <c r="EGW70" s="62"/>
      <c r="EGX70" s="62"/>
      <c r="EGY70" s="62"/>
      <c r="EGZ70" s="62"/>
      <c r="EHA70" s="62"/>
      <c r="EHB70" s="62"/>
      <c r="EHC70" s="62"/>
      <c r="EHD70" s="62"/>
      <c r="EHE70" s="62"/>
      <c r="EHF70" s="62"/>
      <c r="EHG70" s="62"/>
      <c r="EHH70" s="62"/>
      <c r="EHI70" s="62"/>
      <c r="EHJ70" s="62"/>
      <c r="EHK70" s="62"/>
      <c r="EHL70" s="62"/>
      <c r="EHM70" s="62"/>
      <c r="EHN70" s="62"/>
      <c r="EHO70" s="62"/>
      <c r="EHP70" s="62"/>
      <c r="EHQ70" s="62"/>
      <c r="EHR70" s="62"/>
      <c r="EHS70" s="62"/>
      <c r="EHT70" s="62"/>
      <c r="EHU70" s="62"/>
      <c r="EHV70" s="62"/>
      <c r="EHW70" s="62"/>
      <c r="EHX70" s="62"/>
      <c r="EHY70" s="62"/>
      <c r="EHZ70" s="62"/>
      <c r="EIA70" s="62"/>
      <c r="EIB70" s="62"/>
      <c r="EIC70" s="62"/>
      <c r="EID70" s="62"/>
      <c r="EIE70" s="62"/>
      <c r="EIF70" s="62"/>
      <c r="EIG70" s="62"/>
      <c r="EIH70" s="62"/>
      <c r="EII70" s="62"/>
      <c r="EIJ70" s="62"/>
      <c r="EIK70" s="62"/>
      <c r="EIL70" s="62"/>
      <c r="EIM70" s="62"/>
      <c r="EIN70" s="62"/>
      <c r="EIO70" s="62"/>
      <c r="EIP70" s="62"/>
      <c r="EIQ70" s="62"/>
      <c r="EIR70" s="62"/>
      <c r="EIS70" s="62"/>
      <c r="EIT70" s="62"/>
      <c r="EIU70" s="62"/>
      <c r="EIV70" s="62"/>
      <c r="EIW70" s="62"/>
      <c r="EIX70" s="62"/>
      <c r="EIY70" s="62"/>
      <c r="EIZ70" s="62"/>
      <c r="EJA70" s="62"/>
      <c r="EJB70" s="62"/>
      <c r="EJC70" s="62"/>
      <c r="EJD70" s="62"/>
      <c r="EJE70" s="62"/>
      <c r="EJF70" s="62"/>
      <c r="EJG70" s="62"/>
      <c r="EJH70" s="62"/>
      <c r="EJI70" s="62"/>
      <c r="EJJ70" s="62"/>
      <c r="EJK70" s="62"/>
      <c r="EJL70" s="62"/>
      <c r="EJM70" s="62"/>
      <c r="EJN70" s="62"/>
      <c r="EJO70" s="62"/>
      <c r="EJP70" s="62"/>
      <c r="EJQ70" s="62"/>
      <c r="EJR70" s="62"/>
      <c r="EJS70" s="62"/>
      <c r="EJT70" s="62"/>
      <c r="EJU70" s="62"/>
      <c r="EJV70" s="62"/>
      <c r="EJW70" s="62"/>
      <c r="EJX70" s="62"/>
      <c r="EJY70" s="62"/>
      <c r="EJZ70" s="62"/>
      <c r="EKA70" s="62"/>
      <c r="EKB70" s="62"/>
      <c r="EKC70" s="62"/>
      <c r="EKD70" s="62"/>
      <c r="EKE70" s="62"/>
      <c r="EKF70" s="62"/>
      <c r="EKG70" s="62"/>
      <c r="EKH70" s="62"/>
      <c r="EKI70" s="62"/>
      <c r="EKJ70" s="62"/>
      <c r="EKK70" s="62"/>
      <c r="EKL70" s="62"/>
      <c r="EKM70" s="62"/>
      <c r="EKN70" s="62"/>
      <c r="EKO70" s="62"/>
      <c r="EKP70" s="62"/>
      <c r="EKQ70" s="62"/>
      <c r="EKR70" s="62"/>
      <c r="EKS70" s="62"/>
      <c r="EKT70" s="62"/>
      <c r="EKU70" s="62"/>
      <c r="EKV70" s="62"/>
      <c r="EKW70" s="62"/>
      <c r="EKX70" s="62"/>
      <c r="EKY70" s="62"/>
      <c r="EKZ70" s="62"/>
      <c r="ELA70" s="62"/>
      <c r="ELB70" s="62"/>
      <c r="ELC70" s="62"/>
      <c r="ELD70" s="62"/>
      <c r="ELE70" s="62"/>
      <c r="ELF70" s="62"/>
      <c r="ELG70" s="62"/>
      <c r="ELH70" s="62"/>
      <c r="ELI70" s="62"/>
      <c r="ELJ70" s="62"/>
      <c r="ELK70" s="62"/>
      <c r="ELL70" s="62"/>
      <c r="ELM70" s="62"/>
      <c r="ELN70" s="62"/>
      <c r="ELO70" s="62"/>
      <c r="ELP70" s="62"/>
      <c r="ELQ70" s="62"/>
      <c r="ELR70" s="62"/>
      <c r="ELS70" s="62"/>
      <c r="ELT70" s="62"/>
      <c r="ELU70" s="62"/>
      <c r="ELV70" s="62"/>
      <c r="ELW70" s="62"/>
      <c r="ELX70" s="62"/>
      <c r="ELY70" s="62"/>
      <c r="ELZ70" s="62"/>
      <c r="EMA70" s="62"/>
      <c r="EMB70" s="62"/>
      <c r="EMC70" s="62"/>
      <c r="EMD70" s="62"/>
      <c r="EME70" s="62"/>
      <c r="EMF70" s="62"/>
      <c r="EMG70" s="62"/>
      <c r="EMH70" s="62"/>
      <c r="EMI70" s="62"/>
      <c r="EMJ70" s="62"/>
      <c r="EMK70" s="62"/>
      <c r="EML70" s="62"/>
      <c r="EMM70" s="62"/>
      <c r="EMN70" s="62"/>
      <c r="EMO70" s="62"/>
      <c r="EMP70" s="62"/>
      <c r="EMQ70" s="62"/>
      <c r="EMR70" s="62"/>
      <c r="EMS70" s="62"/>
      <c r="EMT70" s="62"/>
      <c r="EMU70" s="62"/>
      <c r="EMV70" s="62"/>
      <c r="EMW70" s="62"/>
      <c r="EMX70" s="62"/>
      <c r="EMY70" s="62"/>
      <c r="EMZ70" s="62"/>
      <c r="ENA70" s="62"/>
      <c r="ENB70" s="62"/>
      <c r="ENC70" s="62"/>
      <c r="END70" s="62"/>
      <c r="ENE70" s="62"/>
      <c r="ENF70" s="62"/>
      <c r="ENG70" s="62"/>
      <c r="ENH70" s="62"/>
      <c r="ENI70" s="62"/>
      <c r="ENJ70" s="62"/>
      <c r="ENK70" s="62"/>
      <c r="ENL70" s="62"/>
      <c r="ENM70" s="62"/>
      <c r="ENN70" s="62"/>
      <c r="ENO70" s="62"/>
      <c r="ENP70" s="62"/>
      <c r="ENQ70" s="62"/>
      <c r="ENR70" s="62"/>
      <c r="ENS70" s="62"/>
      <c r="ENT70" s="62"/>
      <c r="ENU70" s="62"/>
      <c r="ENV70" s="62"/>
      <c r="ENW70" s="62"/>
      <c r="ENX70" s="62"/>
      <c r="ENY70" s="62"/>
      <c r="ENZ70" s="62"/>
      <c r="EOA70" s="62"/>
      <c r="EOB70" s="62"/>
      <c r="EOC70" s="62"/>
      <c r="EOD70" s="62"/>
      <c r="EOE70" s="62"/>
      <c r="EOF70" s="62"/>
      <c r="EOG70" s="62"/>
      <c r="EOH70" s="62"/>
      <c r="EOI70" s="62"/>
      <c r="EOJ70" s="62"/>
      <c r="EOK70" s="62"/>
      <c r="EOL70" s="62"/>
      <c r="EOM70" s="62"/>
      <c r="EON70" s="62"/>
      <c r="EOO70" s="62"/>
      <c r="EOP70" s="62"/>
      <c r="EOQ70" s="62"/>
      <c r="EOR70" s="62"/>
      <c r="EOS70" s="62"/>
      <c r="EOT70" s="62"/>
      <c r="EOU70" s="62"/>
      <c r="EOV70" s="62"/>
      <c r="EOW70" s="62"/>
      <c r="EOX70" s="62"/>
      <c r="EOY70" s="62"/>
      <c r="EOZ70" s="62"/>
      <c r="EPA70" s="62"/>
      <c r="EPB70" s="62"/>
      <c r="EPC70" s="62"/>
      <c r="EPD70" s="62"/>
      <c r="EPE70" s="62"/>
      <c r="EPF70" s="62"/>
      <c r="EPG70" s="62"/>
      <c r="EPH70" s="62"/>
      <c r="EPI70" s="62"/>
      <c r="EPJ70" s="62"/>
      <c r="EPK70" s="62"/>
      <c r="EPL70" s="62"/>
      <c r="EPM70" s="62"/>
      <c r="EPN70" s="62"/>
      <c r="EPO70" s="62"/>
      <c r="EPP70" s="62"/>
      <c r="EPQ70" s="62"/>
      <c r="EPR70" s="62"/>
      <c r="EPS70" s="62"/>
      <c r="EPT70" s="62"/>
      <c r="EPU70" s="62"/>
      <c r="EPV70" s="62"/>
      <c r="EPW70" s="62"/>
      <c r="EPX70" s="62"/>
      <c r="EPY70" s="62"/>
      <c r="EPZ70" s="62"/>
      <c r="EQA70" s="62"/>
      <c r="EQB70" s="62"/>
      <c r="EQC70" s="62"/>
      <c r="EQD70" s="62"/>
      <c r="EQE70" s="62"/>
      <c r="EQF70" s="62"/>
      <c r="EQG70" s="62"/>
      <c r="EQH70" s="62"/>
      <c r="EQI70" s="62"/>
      <c r="EQJ70" s="62"/>
      <c r="EQK70" s="62"/>
      <c r="EQL70" s="62"/>
      <c r="EQM70" s="62"/>
      <c r="EQN70" s="62"/>
      <c r="EQO70" s="62"/>
      <c r="EQP70" s="62"/>
      <c r="EQQ70" s="62"/>
      <c r="EQR70" s="62"/>
      <c r="EQS70" s="62"/>
      <c r="EQT70" s="62"/>
      <c r="EQU70" s="62"/>
      <c r="EQV70" s="62"/>
      <c r="EQW70" s="62"/>
      <c r="EQX70" s="62"/>
      <c r="EQY70" s="62"/>
      <c r="EQZ70" s="62"/>
      <c r="ERA70" s="62"/>
      <c r="ERB70" s="62"/>
      <c r="ERC70" s="62"/>
      <c r="ERD70" s="62"/>
      <c r="ERE70" s="62"/>
      <c r="ERF70" s="62"/>
      <c r="ERG70" s="62"/>
      <c r="ERH70" s="62"/>
      <c r="ERI70" s="62"/>
      <c r="ERJ70" s="62"/>
      <c r="ERK70" s="62"/>
      <c r="ERL70" s="62"/>
      <c r="ERM70" s="62"/>
      <c r="ERN70" s="62"/>
      <c r="ERO70" s="62"/>
      <c r="ERP70" s="62"/>
      <c r="ERQ70" s="62"/>
      <c r="ERR70" s="62"/>
      <c r="ERS70" s="62"/>
      <c r="ERT70" s="62"/>
      <c r="ERU70" s="62"/>
      <c r="ERV70" s="62"/>
      <c r="ERW70" s="62"/>
      <c r="ERX70" s="62"/>
      <c r="ERY70" s="62"/>
      <c r="ERZ70" s="62"/>
      <c r="ESA70" s="62"/>
      <c r="ESB70" s="62"/>
      <c r="ESC70" s="62"/>
      <c r="ESD70" s="62"/>
      <c r="ESE70" s="62"/>
      <c r="ESF70" s="62"/>
      <c r="ESG70" s="62"/>
      <c r="ESH70" s="62"/>
      <c r="ESI70" s="62"/>
      <c r="ESJ70" s="62"/>
      <c r="ESK70" s="62"/>
      <c r="ESL70" s="62"/>
      <c r="ESM70" s="62"/>
      <c r="ESN70" s="62"/>
      <c r="ESO70" s="62"/>
      <c r="ESP70" s="62"/>
      <c r="ESQ70" s="62"/>
      <c r="ESR70" s="62"/>
      <c r="ESS70" s="62"/>
      <c r="EST70" s="62"/>
      <c r="ESU70" s="62"/>
      <c r="ESV70" s="62"/>
      <c r="ESW70" s="62"/>
      <c r="ESX70" s="62"/>
      <c r="ESY70" s="62"/>
      <c r="ESZ70" s="62"/>
      <c r="ETA70" s="62"/>
      <c r="ETB70" s="62"/>
      <c r="ETC70" s="62"/>
      <c r="ETD70" s="62"/>
      <c r="ETE70" s="62"/>
      <c r="ETF70" s="62"/>
      <c r="ETG70" s="62"/>
      <c r="ETH70" s="62"/>
      <c r="ETI70" s="62"/>
      <c r="ETJ70" s="62"/>
      <c r="ETK70" s="62"/>
      <c r="ETL70" s="62"/>
      <c r="ETM70" s="62"/>
      <c r="ETN70" s="62"/>
      <c r="ETO70" s="62"/>
      <c r="ETP70" s="62"/>
      <c r="ETQ70" s="62"/>
      <c r="ETR70" s="62"/>
      <c r="ETS70" s="62"/>
      <c r="ETT70" s="62"/>
      <c r="ETU70" s="62"/>
      <c r="ETV70" s="62"/>
      <c r="ETW70" s="62"/>
      <c r="ETX70" s="62"/>
      <c r="ETY70" s="62"/>
      <c r="ETZ70" s="62"/>
      <c r="EUA70" s="62"/>
      <c r="EUB70" s="62"/>
      <c r="EUC70" s="62"/>
      <c r="EUD70" s="62"/>
      <c r="EUE70" s="62"/>
      <c r="EUF70" s="62"/>
      <c r="EUG70" s="62"/>
      <c r="EUH70" s="62"/>
      <c r="EUI70" s="62"/>
      <c r="EUJ70" s="62"/>
      <c r="EUK70" s="62"/>
      <c r="EUL70" s="62"/>
      <c r="EUM70" s="62"/>
      <c r="EUN70" s="62"/>
      <c r="EUO70" s="62"/>
      <c r="EUP70" s="62"/>
      <c r="EUQ70" s="62"/>
      <c r="EUR70" s="62"/>
      <c r="EUS70" s="62"/>
      <c r="EUT70" s="62"/>
      <c r="EUU70" s="62"/>
      <c r="EUV70" s="62"/>
      <c r="EUW70" s="62"/>
      <c r="EUX70" s="62"/>
      <c r="EUY70" s="62"/>
      <c r="EUZ70" s="62"/>
      <c r="EVA70" s="62"/>
      <c r="EVB70" s="62"/>
      <c r="EVC70" s="62"/>
      <c r="EVD70" s="62"/>
      <c r="EVE70" s="62"/>
      <c r="EVF70" s="62"/>
      <c r="EVG70" s="62"/>
      <c r="EVH70" s="62"/>
      <c r="EVI70" s="62"/>
      <c r="EVJ70" s="62"/>
      <c r="EVK70" s="62"/>
      <c r="EVL70" s="62"/>
      <c r="EVM70" s="62"/>
      <c r="EVN70" s="62"/>
      <c r="EVO70" s="62"/>
      <c r="EVP70" s="62"/>
      <c r="EVQ70" s="62"/>
      <c r="EVR70" s="62"/>
      <c r="EVS70" s="62"/>
      <c r="EVT70" s="62"/>
      <c r="EVU70" s="62"/>
      <c r="EVV70" s="62"/>
      <c r="EVW70" s="62"/>
      <c r="EVX70" s="62"/>
      <c r="EVY70" s="62"/>
      <c r="EVZ70" s="62"/>
      <c r="EWA70" s="62"/>
      <c r="EWB70" s="62"/>
      <c r="EWC70" s="62"/>
      <c r="EWD70" s="62"/>
      <c r="EWE70" s="62"/>
      <c r="EWF70" s="62"/>
      <c r="EWG70" s="62"/>
      <c r="EWH70" s="62"/>
      <c r="EWI70" s="62"/>
      <c r="EWJ70" s="62"/>
      <c r="EWK70" s="62"/>
      <c r="EWL70" s="62"/>
      <c r="EWM70" s="62"/>
      <c r="EWN70" s="62"/>
      <c r="EWO70" s="62"/>
      <c r="EWP70" s="62"/>
      <c r="EWQ70" s="62"/>
      <c r="EWR70" s="62"/>
      <c r="EWS70" s="62"/>
      <c r="EWT70" s="62"/>
      <c r="EWU70" s="62"/>
      <c r="EWV70" s="62"/>
      <c r="EWW70" s="62"/>
      <c r="EWX70" s="62"/>
      <c r="EWY70" s="62"/>
      <c r="EWZ70" s="62"/>
      <c r="EXA70" s="62"/>
      <c r="EXB70" s="62"/>
      <c r="EXC70" s="62"/>
      <c r="EXD70" s="62"/>
      <c r="EXE70" s="62"/>
      <c r="EXF70" s="62"/>
      <c r="EXG70" s="62"/>
      <c r="EXH70" s="62"/>
      <c r="EXI70" s="62"/>
      <c r="EXJ70" s="62"/>
      <c r="EXK70" s="62"/>
      <c r="EXL70" s="62"/>
      <c r="EXM70" s="62"/>
      <c r="EXN70" s="62"/>
      <c r="EXO70" s="62"/>
      <c r="EXP70" s="62"/>
      <c r="EXQ70" s="62"/>
      <c r="EXR70" s="62"/>
      <c r="EXS70" s="62"/>
      <c r="EXT70" s="62"/>
      <c r="EXU70" s="62"/>
      <c r="EXV70" s="62"/>
      <c r="EXW70" s="62"/>
      <c r="EXX70" s="62"/>
      <c r="EXY70" s="62"/>
      <c r="EXZ70" s="62"/>
      <c r="EYA70" s="62"/>
      <c r="EYB70" s="62"/>
      <c r="EYC70" s="62"/>
      <c r="EYD70" s="62"/>
      <c r="EYE70" s="62"/>
      <c r="EYF70" s="62"/>
      <c r="EYG70" s="62"/>
      <c r="EYH70" s="62"/>
      <c r="EYI70" s="62"/>
      <c r="EYJ70" s="62"/>
      <c r="EYK70" s="62"/>
      <c r="EYL70" s="62"/>
      <c r="EYM70" s="62"/>
      <c r="EYN70" s="62"/>
      <c r="EYO70" s="62"/>
      <c r="EYP70" s="62"/>
      <c r="EYQ70" s="62"/>
      <c r="EYR70" s="62"/>
      <c r="EYS70" s="62"/>
      <c r="EYT70" s="62"/>
      <c r="EYU70" s="62"/>
      <c r="EYV70" s="62"/>
      <c r="EYW70" s="62"/>
      <c r="EYX70" s="62"/>
      <c r="EYY70" s="62"/>
      <c r="EYZ70" s="62"/>
      <c r="EZA70" s="62"/>
      <c r="EZB70" s="62"/>
      <c r="EZC70" s="62"/>
      <c r="EZD70" s="62"/>
      <c r="EZE70" s="62"/>
      <c r="EZF70" s="62"/>
      <c r="EZG70" s="62"/>
      <c r="EZH70" s="62"/>
      <c r="EZI70" s="62"/>
      <c r="EZJ70" s="62"/>
      <c r="EZK70" s="62"/>
      <c r="EZL70" s="62"/>
      <c r="EZM70" s="62"/>
      <c r="EZN70" s="62"/>
      <c r="EZO70" s="62"/>
      <c r="EZP70" s="62"/>
      <c r="EZQ70" s="62"/>
      <c r="EZR70" s="62"/>
      <c r="EZS70" s="62"/>
      <c r="EZT70" s="62"/>
      <c r="EZU70" s="62"/>
      <c r="EZV70" s="62"/>
      <c r="EZW70" s="62"/>
      <c r="EZX70" s="62"/>
      <c r="EZY70" s="62"/>
      <c r="EZZ70" s="62"/>
      <c r="FAA70" s="62"/>
      <c r="FAB70" s="62"/>
      <c r="FAC70" s="62"/>
      <c r="FAD70" s="62"/>
      <c r="FAE70" s="62"/>
      <c r="FAF70" s="62"/>
      <c r="FAG70" s="62"/>
      <c r="FAH70" s="62"/>
      <c r="FAI70" s="62"/>
      <c r="FAJ70" s="62"/>
      <c r="FAK70" s="62"/>
      <c r="FAL70" s="62"/>
      <c r="FAM70" s="62"/>
      <c r="FAN70" s="62"/>
      <c r="FAO70" s="62"/>
      <c r="FAP70" s="62"/>
      <c r="FAQ70" s="62"/>
      <c r="FAR70" s="62"/>
      <c r="FAS70" s="62"/>
      <c r="FAT70" s="62"/>
      <c r="FAU70" s="62"/>
      <c r="FAV70" s="62"/>
      <c r="FAW70" s="62"/>
      <c r="FAX70" s="62"/>
      <c r="FAY70" s="62"/>
      <c r="FAZ70" s="62"/>
      <c r="FBA70" s="62"/>
      <c r="FBB70" s="62"/>
      <c r="FBC70" s="62"/>
      <c r="FBD70" s="62"/>
      <c r="FBE70" s="62"/>
      <c r="FBF70" s="62"/>
      <c r="FBG70" s="62"/>
      <c r="FBH70" s="62"/>
      <c r="FBI70" s="62"/>
      <c r="FBJ70" s="62"/>
      <c r="FBK70" s="62"/>
      <c r="FBL70" s="62"/>
      <c r="FBM70" s="62"/>
      <c r="FBN70" s="62"/>
      <c r="FBO70" s="62"/>
      <c r="FBP70" s="62"/>
      <c r="FBQ70" s="62"/>
      <c r="FBR70" s="62"/>
      <c r="FBS70" s="62"/>
      <c r="FBT70" s="62"/>
      <c r="FBU70" s="62"/>
      <c r="FBV70" s="62"/>
      <c r="FBW70" s="62"/>
      <c r="FBX70" s="62"/>
      <c r="FBY70" s="62"/>
      <c r="FBZ70" s="62"/>
      <c r="FCA70" s="62"/>
      <c r="FCB70" s="62"/>
      <c r="FCC70" s="62"/>
      <c r="FCD70" s="62"/>
      <c r="FCE70" s="62"/>
      <c r="FCF70" s="62"/>
      <c r="FCG70" s="62"/>
      <c r="FCH70" s="62"/>
      <c r="FCI70" s="62"/>
      <c r="FCJ70" s="62"/>
      <c r="FCK70" s="62"/>
      <c r="FCL70" s="62"/>
      <c r="FCM70" s="62"/>
      <c r="FCN70" s="62"/>
      <c r="FCO70" s="62"/>
      <c r="FCP70" s="62"/>
      <c r="FCQ70" s="62"/>
      <c r="FCR70" s="62"/>
      <c r="FCS70" s="62"/>
      <c r="FCT70" s="62"/>
      <c r="FCU70" s="62"/>
      <c r="FCV70" s="62"/>
      <c r="FCW70" s="62"/>
      <c r="FCX70" s="62"/>
      <c r="FCY70" s="62"/>
      <c r="FCZ70" s="62"/>
      <c r="FDA70" s="62"/>
      <c r="FDB70" s="62"/>
      <c r="FDC70" s="62"/>
      <c r="FDD70" s="62"/>
      <c r="FDE70" s="62"/>
      <c r="FDF70" s="62"/>
      <c r="FDG70" s="62"/>
      <c r="FDH70" s="62"/>
      <c r="FDI70" s="62"/>
      <c r="FDJ70" s="62"/>
      <c r="FDK70" s="62"/>
      <c r="FDL70" s="62"/>
      <c r="FDM70" s="62"/>
      <c r="FDN70" s="62"/>
      <c r="FDO70" s="62"/>
      <c r="FDP70" s="62"/>
      <c r="FDQ70" s="62"/>
      <c r="FDR70" s="62"/>
      <c r="FDS70" s="62"/>
      <c r="FDT70" s="62"/>
      <c r="FDU70" s="62"/>
      <c r="FDV70" s="62"/>
      <c r="FDW70" s="62"/>
      <c r="FDX70" s="62"/>
      <c r="FDY70" s="62"/>
      <c r="FDZ70" s="62"/>
      <c r="FEA70" s="62"/>
      <c r="FEB70" s="62"/>
      <c r="FEC70" s="62"/>
      <c r="FED70" s="62"/>
      <c r="FEE70" s="62"/>
      <c r="FEF70" s="62"/>
      <c r="FEG70" s="62"/>
      <c r="FEH70" s="62"/>
      <c r="FEI70" s="62"/>
      <c r="FEJ70" s="62"/>
      <c r="FEK70" s="62"/>
      <c r="FEL70" s="62"/>
      <c r="FEM70" s="62"/>
      <c r="FEN70" s="62"/>
      <c r="FEO70" s="62"/>
      <c r="FEP70" s="62"/>
      <c r="FEQ70" s="62"/>
      <c r="FER70" s="62"/>
      <c r="FES70" s="62"/>
      <c r="FET70" s="62"/>
      <c r="FEU70" s="62"/>
      <c r="FEV70" s="62"/>
      <c r="FEW70" s="62"/>
      <c r="FEX70" s="62"/>
      <c r="FEY70" s="62"/>
      <c r="FEZ70" s="62"/>
      <c r="FFA70" s="62"/>
      <c r="FFB70" s="62"/>
      <c r="FFC70" s="62"/>
      <c r="FFD70" s="62"/>
      <c r="FFE70" s="62"/>
      <c r="FFF70" s="62"/>
      <c r="FFG70" s="62"/>
      <c r="FFH70" s="62"/>
      <c r="FFI70" s="62"/>
      <c r="FFJ70" s="62"/>
      <c r="FFK70" s="62"/>
      <c r="FFL70" s="62"/>
      <c r="FFM70" s="62"/>
      <c r="FFN70" s="62"/>
      <c r="FFO70" s="62"/>
      <c r="FFP70" s="62"/>
      <c r="FFQ70" s="62"/>
      <c r="FFR70" s="62"/>
      <c r="FFS70" s="62"/>
      <c r="FFT70" s="62"/>
      <c r="FFU70" s="62"/>
      <c r="FFV70" s="62"/>
      <c r="FFW70" s="62"/>
      <c r="FFX70" s="62"/>
      <c r="FFY70" s="62"/>
      <c r="FFZ70" s="62"/>
      <c r="FGA70" s="62"/>
      <c r="FGB70" s="62"/>
      <c r="FGC70" s="62"/>
      <c r="FGD70" s="62"/>
      <c r="FGE70" s="62"/>
      <c r="FGF70" s="62"/>
      <c r="FGG70" s="62"/>
      <c r="FGH70" s="62"/>
      <c r="FGI70" s="62"/>
      <c r="FGJ70" s="62"/>
      <c r="FGK70" s="62"/>
      <c r="FGL70" s="62"/>
      <c r="FGM70" s="62"/>
      <c r="FGN70" s="62"/>
      <c r="FGO70" s="62"/>
      <c r="FGP70" s="62"/>
      <c r="FGQ70" s="62"/>
      <c r="FGR70" s="62"/>
      <c r="FGS70" s="62"/>
      <c r="FGT70" s="62"/>
      <c r="FGU70" s="62"/>
      <c r="FGV70" s="62"/>
      <c r="FGW70" s="62"/>
      <c r="FGX70" s="62"/>
      <c r="FGY70" s="62"/>
      <c r="FGZ70" s="62"/>
      <c r="FHA70" s="62"/>
      <c r="FHB70" s="62"/>
      <c r="FHC70" s="62"/>
      <c r="FHD70" s="62"/>
      <c r="FHE70" s="62"/>
      <c r="FHF70" s="62"/>
      <c r="FHG70" s="62"/>
      <c r="FHH70" s="62"/>
      <c r="FHI70" s="62"/>
      <c r="FHJ70" s="62"/>
      <c r="FHK70" s="62"/>
      <c r="FHL70" s="62"/>
      <c r="FHM70" s="62"/>
      <c r="FHN70" s="62"/>
      <c r="FHO70" s="62"/>
      <c r="FHP70" s="62"/>
      <c r="FHQ70" s="62"/>
      <c r="FHR70" s="62"/>
      <c r="FHS70" s="62"/>
      <c r="FHT70" s="62"/>
      <c r="FHU70" s="62"/>
      <c r="FHV70" s="62"/>
      <c r="FHW70" s="62"/>
      <c r="FHX70" s="62"/>
      <c r="FHY70" s="62"/>
      <c r="FHZ70" s="62"/>
      <c r="FIA70" s="62"/>
      <c r="FIB70" s="62"/>
      <c r="FIC70" s="62"/>
      <c r="FID70" s="62"/>
      <c r="FIE70" s="62"/>
      <c r="FIF70" s="62"/>
      <c r="FIG70" s="62"/>
      <c r="FIH70" s="62"/>
      <c r="FII70" s="62"/>
      <c r="FIJ70" s="62"/>
      <c r="FIK70" s="62"/>
      <c r="FIL70" s="62"/>
      <c r="FIM70" s="62"/>
      <c r="FIN70" s="62"/>
      <c r="FIO70" s="62"/>
      <c r="FIP70" s="62"/>
      <c r="FIQ70" s="62"/>
      <c r="FIR70" s="62"/>
      <c r="FIS70" s="62"/>
      <c r="FIT70" s="62"/>
      <c r="FIU70" s="62"/>
      <c r="FIV70" s="62"/>
      <c r="FIW70" s="62"/>
      <c r="FIX70" s="62"/>
      <c r="FIY70" s="62"/>
      <c r="FIZ70" s="62"/>
      <c r="FJA70" s="62"/>
      <c r="FJB70" s="62"/>
      <c r="FJC70" s="62"/>
      <c r="FJD70" s="62"/>
      <c r="FJE70" s="62"/>
      <c r="FJF70" s="62"/>
      <c r="FJG70" s="62"/>
      <c r="FJH70" s="62"/>
      <c r="FJI70" s="62"/>
      <c r="FJJ70" s="62"/>
      <c r="FJK70" s="62"/>
      <c r="FJL70" s="62"/>
      <c r="FJM70" s="62"/>
      <c r="FJN70" s="62"/>
      <c r="FJO70" s="62"/>
      <c r="FJP70" s="62"/>
      <c r="FJQ70" s="62"/>
      <c r="FJR70" s="62"/>
      <c r="FJS70" s="62"/>
      <c r="FJT70" s="62"/>
      <c r="FJU70" s="62"/>
      <c r="FJV70" s="62"/>
      <c r="FJW70" s="62"/>
      <c r="FJX70" s="62"/>
      <c r="FJY70" s="62"/>
      <c r="FJZ70" s="62"/>
      <c r="FKA70" s="62"/>
      <c r="FKB70" s="62"/>
      <c r="FKC70" s="62"/>
      <c r="FKD70" s="62"/>
      <c r="FKE70" s="62"/>
      <c r="FKF70" s="62"/>
      <c r="FKG70" s="62"/>
      <c r="FKH70" s="62"/>
      <c r="FKI70" s="62"/>
      <c r="FKJ70" s="62"/>
      <c r="FKK70" s="62"/>
      <c r="FKL70" s="62"/>
      <c r="FKM70" s="62"/>
      <c r="FKN70" s="62"/>
      <c r="FKO70" s="62"/>
      <c r="FKP70" s="62"/>
      <c r="FKQ70" s="62"/>
      <c r="FKR70" s="62"/>
      <c r="FKS70" s="62"/>
      <c r="FKT70" s="62"/>
      <c r="FKU70" s="62"/>
      <c r="FKV70" s="62"/>
      <c r="FKW70" s="62"/>
      <c r="FKX70" s="62"/>
      <c r="FKY70" s="62"/>
      <c r="FKZ70" s="62"/>
      <c r="FLA70" s="62"/>
      <c r="FLB70" s="62"/>
      <c r="FLC70" s="62"/>
      <c r="FLD70" s="62"/>
      <c r="FLE70" s="62"/>
      <c r="FLF70" s="62"/>
      <c r="FLG70" s="62"/>
      <c r="FLH70" s="62"/>
      <c r="FLI70" s="62"/>
      <c r="FLJ70" s="62"/>
      <c r="FLK70" s="62"/>
      <c r="FLL70" s="62"/>
      <c r="FLM70" s="62"/>
      <c r="FLN70" s="62"/>
      <c r="FLO70" s="62"/>
      <c r="FLP70" s="62"/>
      <c r="FLQ70" s="62"/>
      <c r="FLR70" s="62"/>
      <c r="FLS70" s="62"/>
      <c r="FLT70" s="62"/>
      <c r="FLU70" s="62"/>
      <c r="FLV70" s="62"/>
      <c r="FLW70" s="62"/>
      <c r="FLX70" s="62"/>
      <c r="FLY70" s="62"/>
      <c r="FLZ70" s="62"/>
      <c r="FMA70" s="62"/>
      <c r="FMB70" s="62"/>
      <c r="FMC70" s="62"/>
      <c r="FMD70" s="62"/>
      <c r="FME70" s="62"/>
      <c r="FMF70" s="62"/>
      <c r="FMG70" s="62"/>
      <c r="FMH70" s="62"/>
      <c r="FMI70" s="62"/>
      <c r="FMJ70" s="62"/>
      <c r="FMK70" s="62"/>
      <c r="FML70" s="62"/>
      <c r="FMM70" s="62"/>
      <c r="FMN70" s="62"/>
      <c r="FMO70" s="62"/>
      <c r="FMP70" s="62"/>
      <c r="FMQ70" s="62"/>
      <c r="FMR70" s="62"/>
      <c r="FMS70" s="62"/>
      <c r="FMT70" s="62"/>
      <c r="FMU70" s="62"/>
      <c r="FMV70" s="62"/>
      <c r="FMW70" s="62"/>
      <c r="FMX70" s="62"/>
      <c r="FMY70" s="62"/>
      <c r="FMZ70" s="62"/>
      <c r="FNA70" s="62"/>
      <c r="FNB70" s="62"/>
      <c r="FNC70" s="62"/>
      <c r="FND70" s="62"/>
      <c r="FNE70" s="62"/>
      <c r="FNF70" s="62"/>
      <c r="FNG70" s="62"/>
      <c r="FNH70" s="62"/>
      <c r="FNI70" s="62"/>
      <c r="FNJ70" s="62"/>
      <c r="FNK70" s="62"/>
      <c r="FNL70" s="62"/>
      <c r="FNM70" s="62"/>
      <c r="FNN70" s="62"/>
      <c r="FNO70" s="62"/>
      <c r="FNP70" s="62"/>
      <c r="FNQ70" s="62"/>
      <c r="FNR70" s="62"/>
      <c r="FNS70" s="62"/>
      <c r="FNT70" s="62"/>
      <c r="FNU70" s="62"/>
      <c r="FNV70" s="62"/>
      <c r="FNW70" s="62"/>
      <c r="FNX70" s="62"/>
      <c r="FNY70" s="62"/>
      <c r="FNZ70" s="62"/>
      <c r="FOA70" s="62"/>
      <c r="FOB70" s="62"/>
      <c r="FOC70" s="62"/>
      <c r="FOD70" s="62"/>
      <c r="FOE70" s="62"/>
      <c r="FOF70" s="62"/>
      <c r="FOG70" s="62"/>
      <c r="FOH70" s="62"/>
      <c r="FOI70" s="62"/>
      <c r="FOJ70" s="62"/>
      <c r="FOK70" s="62"/>
      <c r="FOL70" s="62"/>
      <c r="FOM70" s="62"/>
      <c r="FON70" s="62"/>
      <c r="FOO70" s="62"/>
      <c r="FOP70" s="62"/>
      <c r="FOQ70" s="62"/>
      <c r="FOR70" s="62"/>
      <c r="FOS70" s="62"/>
      <c r="FOT70" s="62"/>
      <c r="FOU70" s="62"/>
      <c r="FOV70" s="62"/>
      <c r="FOW70" s="62"/>
      <c r="FOX70" s="62"/>
      <c r="FOY70" s="62"/>
      <c r="FOZ70" s="62"/>
      <c r="FPA70" s="62"/>
      <c r="FPB70" s="62"/>
      <c r="FPC70" s="62"/>
      <c r="FPD70" s="62"/>
      <c r="FPE70" s="62"/>
      <c r="FPF70" s="62"/>
      <c r="FPG70" s="62"/>
      <c r="FPH70" s="62"/>
      <c r="FPI70" s="62"/>
      <c r="FPJ70" s="62"/>
      <c r="FPK70" s="62"/>
      <c r="FPL70" s="62"/>
      <c r="FPM70" s="62"/>
      <c r="FPN70" s="62"/>
      <c r="FPO70" s="62"/>
      <c r="FPP70" s="62"/>
      <c r="FPQ70" s="62"/>
      <c r="FPR70" s="62"/>
      <c r="FPS70" s="62"/>
      <c r="FPT70" s="62"/>
      <c r="FPU70" s="62"/>
      <c r="FPV70" s="62"/>
      <c r="FPW70" s="62"/>
      <c r="FPX70" s="62"/>
      <c r="FPY70" s="62"/>
      <c r="FPZ70" s="62"/>
      <c r="FQA70" s="62"/>
      <c r="FQB70" s="62"/>
      <c r="FQC70" s="62"/>
      <c r="FQD70" s="62"/>
      <c r="FQE70" s="62"/>
      <c r="FQF70" s="62"/>
      <c r="FQG70" s="62"/>
      <c r="FQH70" s="62"/>
      <c r="FQI70" s="62"/>
      <c r="FQJ70" s="62"/>
      <c r="FQK70" s="62"/>
      <c r="FQL70" s="62"/>
      <c r="FQM70" s="62"/>
      <c r="FQN70" s="62"/>
      <c r="FQO70" s="62"/>
      <c r="FQP70" s="62"/>
      <c r="FQQ70" s="62"/>
      <c r="FQR70" s="62"/>
      <c r="FQS70" s="62"/>
      <c r="FQT70" s="62"/>
      <c r="FQU70" s="62"/>
      <c r="FQV70" s="62"/>
      <c r="FQW70" s="62"/>
      <c r="FQX70" s="62"/>
      <c r="FQY70" s="62"/>
      <c r="FQZ70" s="62"/>
      <c r="FRA70" s="62"/>
      <c r="FRB70" s="62"/>
      <c r="FRC70" s="62"/>
      <c r="FRD70" s="62"/>
      <c r="FRE70" s="62"/>
      <c r="FRF70" s="62"/>
      <c r="FRG70" s="62"/>
      <c r="FRH70" s="62"/>
      <c r="FRI70" s="62"/>
      <c r="FRJ70" s="62"/>
      <c r="FRK70" s="62"/>
      <c r="FRL70" s="62"/>
      <c r="FRM70" s="62"/>
      <c r="FRN70" s="62"/>
      <c r="FRO70" s="62"/>
      <c r="FRP70" s="62"/>
      <c r="FRQ70" s="62"/>
      <c r="FRR70" s="62"/>
      <c r="FRS70" s="62"/>
      <c r="FRT70" s="62"/>
      <c r="FRU70" s="62"/>
      <c r="FRV70" s="62"/>
      <c r="FRW70" s="62"/>
      <c r="FRX70" s="62"/>
      <c r="FRY70" s="62"/>
      <c r="FRZ70" s="62"/>
      <c r="FSA70" s="62"/>
      <c r="FSB70" s="62"/>
      <c r="FSC70" s="62"/>
      <c r="FSD70" s="62"/>
      <c r="FSE70" s="62"/>
      <c r="FSF70" s="62"/>
      <c r="FSG70" s="62"/>
      <c r="FSH70" s="62"/>
      <c r="FSI70" s="62"/>
      <c r="FSJ70" s="62"/>
      <c r="FSK70" s="62"/>
      <c r="FSL70" s="62"/>
      <c r="FSM70" s="62"/>
      <c r="FSN70" s="62"/>
      <c r="FSO70" s="62"/>
      <c r="FSP70" s="62"/>
      <c r="FSQ70" s="62"/>
      <c r="FSR70" s="62"/>
      <c r="FSS70" s="62"/>
      <c r="FST70" s="62"/>
      <c r="FSU70" s="62"/>
      <c r="FSV70" s="62"/>
      <c r="FSW70" s="62"/>
      <c r="FSX70" s="62"/>
      <c r="FSY70" s="62"/>
      <c r="FSZ70" s="62"/>
      <c r="FTA70" s="62"/>
      <c r="FTB70" s="62"/>
      <c r="FTC70" s="62"/>
      <c r="FTD70" s="62"/>
      <c r="FTE70" s="62"/>
      <c r="FTF70" s="62"/>
      <c r="FTG70" s="62"/>
      <c r="FTH70" s="62"/>
      <c r="FTI70" s="62"/>
      <c r="FTJ70" s="62"/>
      <c r="FTK70" s="62"/>
      <c r="FTL70" s="62"/>
      <c r="FTM70" s="62"/>
      <c r="FTN70" s="62"/>
      <c r="FTO70" s="62"/>
      <c r="FTP70" s="62"/>
      <c r="FTQ70" s="62"/>
      <c r="FTR70" s="62"/>
      <c r="FTS70" s="62"/>
      <c r="FTT70" s="62"/>
      <c r="FTU70" s="62"/>
      <c r="FTV70" s="62"/>
      <c r="FTW70" s="62"/>
      <c r="FTX70" s="62"/>
      <c r="FTY70" s="62"/>
      <c r="FTZ70" s="62"/>
      <c r="FUA70" s="62"/>
      <c r="FUB70" s="62"/>
      <c r="FUC70" s="62"/>
      <c r="FUD70" s="62"/>
      <c r="FUE70" s="62"/>
      <c r="FUF70" s="62"/>
      <c r="FUG70" s="62"/>
      <c r="FUH70" s="62"/>
      <c r="FUI70" s="62"/>
      <c r="FUJ70" s="62"/>
      <c r="FUK70" s="62"/>
      <c r="FUL70" s="62"/>
      <c r="FUM70" s="62"/>
      <c r="FUN70" s="62"/>
      <c r="FUO70" s="62"/>
      <c r="FUP70" s="62"/>
      <c r="FUQ70" s="62"/>
      <c r="FUR70" s="62"/>
      <c r="FUS70" s="62"/>
      <c r="FUT70" s="62"/>
      <c r="FUU70" s="62"/>
      <c r="FUV70" s="62"/>
      <c r="FUW70" s="62"/>
      <c r="FUX70" s="62"/>
      <c r="FUY70" s="62"/>
      <c r="FUZ70" s="62"/>
      <c r="FVA70" s="62"/>
      <c r="FVB70" s="62"/>
      <c r="FVC70" s="62"/>
      <c r="FVD70" s="62"/>
      <c r="FVE70" s="62"/>
      <c r="FVF70" s="62"/>
      <c r="FVG70" s="62"/>
      <c r="FVH70" s="62"/>
      <c r="FVI70" s="62"/>
      <c r="FVJ70" s="62"/>
      <c r="FVK70" s="62"/>
      <c r="FVL70" s="62"/>
      <c r="FVM70" s="62"/>
      <c r="FVN70" s="62"/>
      <c r="FVO70" s="62"/>
      <c r="FVP70" s="62"/>
      <c r="FVQ70" s="62"/>
      <c r="FVR70" s="62"/>
      <c r="FVS70" s="62"/>
      <c r="FVT70" s="62"/>
      <c r="FVU70" s="62"/>
      <c r="FVV70" s="62"/>
      <c r="FVW70" s="62"/>
      <c r="FVX70" s="62"/>
      <c r="FVY70" s="62"/>
      <c r="FVZ70" s="62"/>
      <c r="FWA70" s="62"/>
      <c r="FWB70" s="62"/>
      <c r="FWC70" s="62"/>
      <c r="FWD70" s="62"/>
      <c r="FWE70" s="62"/>
      <c r="FWF70" s="62"/>
      <c r="FWG70" s="62"/>
      <c r="FWH70" s="62"/>
      <c r="FWI70" s="62"/>
      <c r="FWJ70" s="62"/>
      <c r="FWK70" s="62"/>
      <c r="FWL70" s="62"/>
      <c r="FWM70" s="62"/>
      <c r="FWN70" s="62"/>
      <c r="FWO70" s="62"/>
      <c r="FWP70" s="62"/>
      <c r="FWQ70" s="62"/>
      <c r="FWR70" s="62"/>
      <c r="FWS70" s="62"/>
      <c r="FWT70" s="62"/>
      <c r="FWU70" s="62"/>
      <c r="FWV70" s="62"/>
      <c r="FWW70" s="62"/>
      <c r="FWX70" s="62"/>
      <c r="FWY70" s="62"/>
      <c r="FWZ70" s="62"/>
      <c r="FXA70" s="62"/>
      <c r="FXB70" s="62"/>
      <c r="FXC70" s="62"/>
      <c r="FXD70" s="62"/>
      <c r="FXE70" s="62"/>
      <c r="FXF70" s="62"/>
      <c r="FXG70" s="62"/>
      <c r="FXH70" s="62"/>
      <c r="FXI70" s="62"/>
      <c r="FXJ70" s="62"/>
      <c r="FXK70" s="62"/>
      <c r="FXL70" s="62"/>
      <c r="FXM70" s="62"/>
      <c r="FXN70" s="62"/>
      <c r="FXO70" s="62"/>
      <c r="FXP70" s="62"/>
      <c r="FXQ70" s="62"/>
      <c r="FXR70" s="62"/>
      <c r="FXS70" s="62"/>
      <c r="FXT70" s="62"/>
      <c r="FXU70" s="62"/>
      <c r="FXV70" s="62"/>
      <c r="FXW70" s="62"/>
      <c r="FXX70" s="62"/>
      <c r="FXY70" s="62"/>
      <c r="FXZ70" s="62"/>
      <c r="FYA70" s="62"/>
      <c r="FYB70" s="62"/>
      <c r="FYC70" s="62"/>
      <c r="FYD70" s="62"/>
      <c r="FYE70" s="62"/>
      <c r="FYF70" s="62"/>
      <c r="FYG70" s="62"/>
      <c r="FYH70" s="62"/>
      <c r="FYI70" s="62"/>
      <c r="FYJ70" s="62"/>
      <c r="FYK70" s="62"/>
      <c r="FYL70" s="62"/>
      <c r="FYM70" s="62"/>
      <c r="FYN70" s="62"/>
      <c r="FYO70" s="62"/>
      <c r="FYP70" s="62"/>
      <c r="FYQ70" s="62"/>
      <c r="FYR70" s="62"/>
      <c r="FYS70" s="62"/>
      <c r="FYT70" s="62"/>
      <c r="FYU70" s="62"/>
      <c r="FYV70" s="62"/>
      <c r="FYW70" s="62"/>
      <c r="FYX70" s="62"/>
      <c r="FYY70" s="62"/>
      <c r="FYZ70" s="62"/>
      <c r="FZA70" s="62"/>
      <c r="FZB70" s="62"/>
      <c r="FZC70" s="62"/>
      <c r="FZD70" s="62"/>
      <c r="FZE70" s="62"/>
      <c r="FZF70" s="62"/>
      <c r="FZG70" s="62"/>
      <c r="FZH70" s="62"/>
      <c r="FZI70" s="62"/>
      <c r="FZJ70" s="62"/>
      <c r="FZK70" s="62"/>
      <c r="FZL70" s="62"/>
      <c r="FZM70" s="62"/>
      <c r="FZN70" s="62"/>
      <c r="FZO70" s="62"/>
      <c r="FZP70" s="62"/>
      <c r="FZQ70" s="62"/>
      <c r="FZR70" s="62"/>
      <c r="FZS70" s="62"/>
      <c r="FZT70" s="62"/>
      <c r="FZU70" s="62"/>
      <c r="FZV70" s="62"/>
      <c r="FZW70" s="62"/>
      <c r="FZX70" s="62"/>
      <c r="FZY70" s="62"/>
      <c r="FZZ70" s="62"/>
      <c r="GAA70" s="62"/>
      <c r="GAB70" s="62"/>
      <c r="GAC70" s="62"/>
      <c r="GAD70" s="62"/>
      <c r="GAE70" s="62"/>
      <c r="GAF70" s="62"/>
      <c r="GAG70" s="62"/>
      <c r="GAH70" s="62"/>
      <c r="GAI70" s="62"/>
      <c r="GAJ70" s="62"/>
      <c r="GAK70" s="62"/>
      <c r="GAL70" s="62"/>
      <c r="GAM70" s="62"/>
      <c r="GAN70" s="62"/>
      <c r="GAO70" s="62"/>
      <c r="GAP70" s="62"/>
      <c r="GAQ70" s="62"/>
      <c r="GAR70" s="62"/>
      <c r="GAS70" s="62"/>
      <c r="GAT70" s="62"/>
      <c r="GAU70" s="62"/>
      <c r="GAV70" s="62"/>
      <c r="GAW70" s="62"/>
      <c r="GAX70" s="62"/>
      <c r="GAY70" s="62"/>
      <c r="GAZ70" s="62"/>
      <c r="GBA70" s="62"/>
      <c r="GBB70" s="62"/>
      <c r="GBC70" s="62"/>
      <c r="GBD70" s="62"/>
      <c r="GBE70" s="62"/>
      <c r="GBF70" s="62"/>
      <c r="GBG70" s="62"/>
      <c r="GBH70" s="62"/>
      <c r="GBI70" s="62"/>
      <c r="GBJ70" s="62"/>
      <c r="GBK70" s="62"/>
      <c r="GBL70" s="62"/>
      <c r="GBM70" s="62"/>
      <c r="GBN70" s="62"/>
      <c r="GBO70" s="62"/>
      <c r="GBP70" s="62"/>
      <c r="GBQ70" s="62"/>
      <c r="GBR70" s="62"/>
      <c r="GBS70" s="62"/>
      <c r="GBT70" s="62"/>
      <c r="GBU70" s="62"/>
      <c r="GBV70" s="62"/>
      <c r="GBW70" s="62"/>
      <c r="GBX70" s="62"/>
      <c r="GBY70" s="62"/>
      <c r="GBZ70" s="62"/>
      <c r="GCA70" s="62"/>
      <c r="GCB70" s="62"/>
      <c r="GCC70" s="62"/>
      <c r="GCD70" s="62"/>
      <c r="GCE70" s="62"/>
      <c r="GCF70" s="62"/>
      <c r="GCG70" s="62"/>
      <c r="GCH70" s="62"/>
      <c r="GCI70" s="62"/>
      <c r="GCJ70" s="62"/>
      <c r="GCK70" s="62"/>
      <c r="GCL70" s="62"/>
      <c r="GCM70" s="62"/>
      <c r="GCN70" s="62"/>
      <c r="GCO70" s="62"/>
      <c r="GCP70" s="62"/>
      <c r="GCQ70" s="62"/>
      <c r="GCR70" s="62"/>
      <c r="GCS70" s="62"/>
      <c r="GCT70" s="62"/>
      <c r="GCU70" s="62"/>
      <c r="GCV70" s="62"/>
      <c r="GCW70" s="62"/>
      <c r="GCX70" s="62"/>
      <c r="GCY70" s="62"/>
      <c r="GCZ70" s="62"/>
      <c r="GDA70" s="62"/>
      <c r="GDB70" s="62"/>
      <c r="GDC70" s="62"/>
      <c r="GDD70" s="62"/>
      <c r="GDE70" s="62"/>
      <c r="GDF70" s="62"/>
      <c r="GDG70" s="62"/>
      <c r="GDH70" s="62"/>
      <c r="GDI70" s="62"/>
      <c r="GDJ70" s="62"/>
      <c r="GDK70" s="62"/>
      <c r="GDL70" s="62"/>
      <c r="GDM70" s="62"/>
      <c r="GDN70" s="62"/>
      <c r="GDO70" s="62"/>
      <c r="GDP70" s="62"/>
      <c r="GDQ70" s="62"/>
      <c r="GDR70" s="62"/>
      <c r="GDS70" s="62"/>
      <c r="GDT70" s="62"/>
      <c r="GDU70" s="62"/>
      <c r="GDV70" s="62"/>
      <c r="GDW70" s="62"/>
      <c r="GDX70" s="62"/>
      <c r="GDY70" s="62"/>
      <c r="GDZ70" s="62"/>
      <c r="GEA70" s="62"/>
      <c r="GEB70" s="62"/>
      <c r="GEC70" s="62"/>
      <c r="GED70" s="62"/>
      <c r="GEE70" s="62"/>
      <c r="GEF70" s="62"/>
      <c r="GEG70" s="62"/>
      <c r="GEH70" s="62"/>
      <c r="GEI70" s="62"/>
      <c r="GEJ70" s="62"/>
      <c r="GEK70" s="62"/>
      <c r="GEL70" s="62"/>
      <c r="GEM70" s="62"/>
      <c r="GEN70" s="62"/>
      <c r="GEO70" s="62"/>
      <c r="GEP70" s="62"/>
      <c r="GEQ70" s="62"/>
      <c r="GER70" s="62"/>
      <c r="GES70" s="62"/>
      <c r="GET70" s="62"/>
      <c r="GEU70" s="62"/>
      <c r="GEV70" s="62"/>
      <c r="GEW70" s="62"/>
      <c r="GEX70" s="62"/>
      <c r="GEY70" s="62"/>
      <c r="GEZ70" s="62"/>
      <c r="GFA70" s="62"/>
      <c r="GFB70" s="62"/>
      <c r="GFC70" s="62"/>
      <c r="GFD70" s="62"/>
      <c r="GFE70" s="62"/>
      <c r="GFF70" s="62"/>
      <c r="GFG70" s="62"/>
      <c r="GFH70" s="62"/>
      <c r="GFI70" s="62"/>
      <c r="GFJ70" s="62"/>
      <c r="GFK70" s="62"/>
      <c r="GFL70" s="62"/>
      <c r="GFM70" s="62"/>
      <c r="GFN70" s="62"/>
      <c r="GFO70" s="62"/>
      <c r="GFP70" s="62"/>
      <c r="GFQ70" s="62"/>
      <c r="GFR70" s="62"/>
      <c r="GFS70" s="62"/>
      <c r="GFT70" s="62"/>
      <c r="GFU70" s="62"/>
      <c r="GFV70" s="62"/>
      <c r="GFW70" s="62"/>
      <c r="GFX70" s="62"/>
      <c r="GFY70" s="62"/>
      <c r="GFZ70" s="62"/>
      <c r="GGA70" s="62"/>
      <c r="GGB70" s="62"/>
      <c r="GGC70" s="62"/>
      <c r="GGD70" s="62"/>
      <c r="GGE70" s="62"/>
      <c r="GGF70" s="62"/>
      <c r="GGG70" s="62"/>
      <c r="GGH70" s="62"/>
      <c r="GGI70" s="62"/>
      <c r="GGJ70" s="62"/>
      <c r="GGK70" s="62"/>
      <c r="GGL70" s="62"/>
      <c r="GGM70" s="62"/>
      <c r="GGN70" s="62"/>
      <c r="GGO70" s="62"/>
      <c r="GGP70" s="62"/>
      <c r="GGQ70" s="62"/>
      <c r="GGR70" s="62"/>
      <c r="GGS70" s="62"/>
      <c r="GGT70" s="62"/>
      <c r="GGU70" s="62"/>
      <c r="GGV70" s="62"/>
      <c r="GGW70" s="62"/>
      <c r="GGX70" s="62"/>
      <c r="GGY70" s="62"/>
      <c r="GGZ70" s="62"/>
      <c r="GHA70" s="62"/>
      <c r="GHB70" s="62"/>
      <c r="GHC70" s="62"/>
      <c r="GHD70" s="62"/>
      <c r="GHE70" s="62"/>
      <c r="GHF70" s="62"/>
      <c r="GHG70" s="62"/>
      <c r="GHH70" s="62"/>
      <c r="GHI70" s="62"/>
      <c r="GHJ70" s="62"/>
      <c r="GHK70" s="62"/>
      <c r="GHL70" s="62"/>
      <c r="GHM70" s="62"/>
      <c r="GHN70" s="62"/>
      <c r="GHO70" s="62"/>
      <c r="GHP70" s="62"/>
      <c r="GHQ70" s="62"/>
      <c r="GHR70" s="62"/>
      <c r="GHS70" s="62"/>
      <c r="GHT70" s="62"/>
      <c r="GHU70" s="62"/>
      <c r="GHV70" s="62"/>
      <c r="GHW70" s="62"/>
      <c r="GHX70" s="62"/>
      <c r="GHY70" s="62"/>
      <c r="GHZ70" s="62"/>
      <c r="GIA70" s="62"/>
      <c r="GIB70" s="62"/>
      <c r="GIC70" s="62"/>
      <c r="GID70" s="62"/>
      <c r="GIE70" s="62"/>
      <c r="GIF70" s="62"/>
      <c r="GIG70" s="62"/>
      <c r="GIH70" s="62"/>
      <c r="GII70" s="62"/>
      <c r="GIJ70" s="62"/>
      <c r="GIK70" s="62"/>
      <c r="GIL70" s="62"/>
      <c r="GIM70" s="62"/>
      <c r="GIN70" s="62"/>
      <c r="GIO70" s="62"/>
      <c r="GIP70" s="62"/>
      <c r="GIQ70" s="62"/>
      <c r="GIR70" s="62"/>
      <c r="GIS70" s="62"/>
      <c r="GIT70" s="62"/>
      <c r="GIU70" s="62"/>
      <c r="GIV70" s="62"/>
      <c r="GIW70" s="62"/>
      <c r="GIX70" s="62"/>
      <c r="GIY70" s="62"/>
      <c r="GIZ70" s="62"/>
      <c r="GJA70" s="62"/>
      <c r="GJB70" s="62"/>
      <c r="GJC70" s="62"/>
      <c r="GJD70" s="62"/>
      <c r="GJE70" s="62"/>
      <c r="GJF70" s="62"/>
      <c r="GJG70" s="62"/>
      <c r="GJH70" s="62"/>
      <c r="GJI70" s="62"/>
      <c r="GJJ70" s="62"/>
      <c r="GJK70" s="62"/>
      <c r="GJL70" s="62"/>
      <c r="GJM70" s="62"/>
      <c r="GJN70" s="62"/>
      <c r="GJO70" s="62"/>
      <c r="GJP70" s="62"/>
      <c r="GJQ70" s="62"/>
      <c r="GJR70" s="62"/>
      <c r="GJS70" s="62"/>
      <c r="GJT70" s="62"/>
      <c r="GJU70" s="62"/>
      <c r="GJV70" s="62"/>
      <c r="GJW70" s="62"/>
      <c r="GJX70" s="62"/>
      <c r="GJY70" s="62"/>
      <c r="GJZ70" s="62"/>
      <c r="GKA70" s="62"/>
      <c r="GKB70" s="62"/>
      <c r="GKC70" s="62"/>
      <c r="GKD70" s="62"/>
      <c r="GKE70" s="62"/>
      <c r="GKF70" s="62"/>
      <c r="GKG70" s="62"/>
      <c r="GKH70" s="62"/>
      <c r="GKI70" s="62"/>
      <c r="GKJ70" s="62"/>
      <c r="GKK70" s="62"/>
      <c r="GKL70" s="62"/>
      <c r="GKM70" s="62"/>
      <c r="GKN70" s="62"/>
      <c r="GKO70" s="62"/>
      <c r="GKP70" s="62"/>
      <c r="GKQ70" s="62"/>
      <c r="GKR70" s="62"/>
      <c r="GKS70" s="62"/>
      <c r="GKT70" s="62"/>
      <c r="GKU70" s="62"/>
      <c r="GKV70" s="62"/>
      <c r="GKW70" s="62"/>
      <c r="GKX70" s="62"/>
      <c r="GKY70" s="62"/>
      <c r="GKZ70" s="62"/>
      <c r="GLA70" s="62"/>
      <c r="GLB70" s="62"/>
      <c r="GLC70" s="62"/>
      <c r="GLD70" s="62"/>
      <c r="GLE70" s="62"/>
      <c r="GLF70" s="62"/>
      <c r="GLG70" s="62"/>
      <c r="GLH70" s="62"/>
      <c r="GLI70" s="62"/>
      <c r="GLJ70" s="62"/>
      <c r="GLK70" s="62"/>
      <c r="GLL70" s="62"/>
      <c r="GLM70" s="62"/>
      <c r="GLN70" s="62"/>
      <c r="GLO70" s="62"/>
      <c r="GLP70" s="62"/>
      <c r="GLQ70" s="62"/>
      <c r="GLR70" s="62"/>
      <c r="GLS70" s="62"/>
      <c r="GLT70" s="62"/>
      <c r="GLU70" s="62"/>
      <c r="GLV70" s="62"/>
      <c r="GLW70" s="62"/>
      <c r="GLX70" s="62"/>
      <c r="GLY70" s="62"/>
      <c r="GLZ70" s="62"/>
      <c r="GMA70" s="62"/>
      <c r="GMB70" s="62"/>
      <c r="GMC70" s="62"/>
      <c r="GMD70" s="62"/>
      <c r="GME70" s="62"/>
      <c r="GMF70" s="62"/>
      <c r="GMG70" s="62"/>
      <c r="GMH70" s="62"/>
      <c r="GMI70" s="62"/>
      <c r="GMJ70" s="62"/>
      <c r="GMK70" s="62"/>
      <c r="GML70" s="62"/>
      <c r="GMM70" s="62"/>
      <c r="GMN70" s="62"/>
      <c r="GMO70" s="62"/>
      <c r="GMP70" s="62"/>
      <c r="GMQ70" s="62"/>
      <c r="GMR70" s="62"/>
      <c r="GMS70" s="62"/>
      <c r="GMT70" s="62"/>
      <c r="GMU70" s="62"/>
      <c r="GMV70" s="62"/>
      <c r="GMW70" s="62"/>
      <c r="GMX70" s="62"/>
      <c r="GMY70" s="62"/>
      <c r="GMZ70" s="62"/>
      <c r="GNA70" s="62"/>
      <c r="GNB70" s="62"/>
      <c r="GNC70" s="62"/>
      <c r="GND70" s="62"/>
      <c r="GNE70" s="62"/>
      <c r="GNF70" s="62"/>
      <c r="GNG70" s="62"/>
      <c r="GNH70" s="62"/>
      <c r="GNI70" s="62"/>
      <c r="GNJ70" s="62"/>
      <c r="GNK70" s="62"/>
      <c r="GNL70" s="62"/>
      <c r="GNM70" s="62"/>
      <c r="GNN70" s="62"/>
      <c r="GNO70" s="62"/>
      <c r="GNP70" s="62"/>
      <c r="GNQ70" s="62"/>
      <c r="GNR70" s="62"/>
      <c r="GNS70" s="62"/>
      <c r="GNT70" s="62"/>
      <c r="GNU70" s="62"/>
      <c r="GNV70" s="62"/>
      <c r="GNW70" s="62"/>
      <c r="GNX70" s="62"/>
      <c r="GNY70" s="62"/>
      <c r="GNZ70" s="62"/>
      <c r="GOA70" s="62"/>
      <c r="GOB70" s="62"/>
      <c r="GOC70" s="62"/>
      <c r="GOD70" s="62"/>
      <c r="GOE70" s="62"/>
      <c r="GOF70" s="62"/>
      <c r="GOG70" s="62"/>
      <c r="GOH70" s="62"/>
      <c r="GOI70" s="62"/>
      <c r="GOJ70" s="62"/>
      <c r="GOK70" s="62"/>
      <c r="GOL70" s="62"/>
      <c r="GOM70" s="62"/>
      <c r="GON70" s="62"/>
      <c r="GOO70" s="62"/>
      <c r="GOP70" s="62"/>
      <c r="GOQ70" s="62"/>
      <c r="GOR70" s="62"/>
      <c r="GOS70" s="62"/>
      <c r="GOT70" s="62"/>
      <c r="GOU70" s="62"/>
      <c r="GOV70" s="62"/>
      <c r="GOW70" s="62"/>
      <c r="GOX70" s="62"/>
      <c r="GOY70" s="62"/>
      <c r="GOZ70" s="62"/>
      <c r="GPA70" s="62"/>
      <c r="GPB70" s="62"/>
      <c r="GPC70" s="62"/>
      <c r="GPD70" s="62"/>
      <c r="GPE70" s="62"/>
      <c r="GPF70" s="62"/>
      <c r="GPG70" s="62"/>
      <c r="GPH70" s="62"/>
      <c r="GPI70" s="62"/>
      <c r="GPJ70" s="62"/>
      <c r="GPK70" s="62"/>
      <c r="GPL70" s="62"/>
      <c r="GPM70" s="62"/>
      <c r="GPN70" s="62"/>
      <c r="GPO70" s="62"/>
      <c r="GPP70" s="62"/>
      <c r="GPQ70" s="62"/>
      <c r="GPR70" s="62"/>
      <c r="GPS70" s="62"/>
      <c r="GPT70" s="62"/>
      <c r="GPU70" s="62"/>
      <c r="GPV70" s="62"/>
      <c r="GPW70" s="62"/>
      <c r="GPX70" s="62"/>
      <c r="GPY70" s="62"/>
      <c r="GPZ70" s="62"/>
      <c r="GQA70" s="62"/>
      <c r="GQB70" s="62"/>
      <c r="GQC70" s="62"/>
      <c r="GQD70" s="62"/>
      <c r="GQE70" s="62"/>
      <c r="GQF70" s="62"/>
      <c r="GQG70" s="62"/>
      <c r="GQH70" s="62"/>
      <c r="GQI70" s="62"/>
      <c r="GQJ70" s="62"/>
      <c r="GQK70" s="62"/>
      <c r="GQL70" s="62"/>
      <c r="GQM70" s="62"/>
      <c r="GQN70" s="62"/>
      <c r="GQO70" s="62"/>
      <c r="GQP70" s="62"/>
      <c r="GQQ70" s="62"/>
      <c r="GQR70" s="62"/>
      <c r="GQS70" s="62"/>
      <c r="GQT70" s="62"/>
      <c r="GQU70" s="62"/>
      <c r="GQV70" s="62"/>
      <c r="GQW70" s="62"/>
      <c r="GQX70" s="62"/>
      <c r="GQY70" s="62"/>
      <c r="GQZ70" s="62"/>
      <c r="GRA70" s="62"/>
      <c r="GRB70" s="62"/>
      <c r="GRC70" s="62"/>
      <c r="GRD70" s="62"/>
      <c r="GRE70" s="62"/>
      <c r="GRF70" s="62"/>
      <c r="GRG70" s="62"/>
      <c r="GRH70" s="62"/>
      <c r="GRI70" s="62"/>
      <c r="GRJ70" s="62"/>
      <c r="GRK70" s="62"/>
      <c r="GRL70" s="62"/>
      <c r="GRM70" s="62"/>
      <c r="GRN70" s="62"/>
      <c r="GRO70" s="62"/>
      <c r="GRP70" s="62"/>
      <c r="GRQ70" s="62"/>
      <c r="GRR70" s="62"/>
      <c r="GRS70" s="62"/>
      <c r="GRT70" s="62"/>
      <c r="GRU70" s="62"/>
      <c r="GRV70" s="62"/>
      <c r="GRW70" s="62"/>
      <c r="GRX70" s="62"/>
      <c r="GRY70" s="62"/>
      <c r="GRZ70" s="62"/>
      <c r="GSA70" s="62"/>
      <c r="GSB70" s="62"/>
      <c r="GSC70" s="62"/>
      <c r="GSD70" s="62"/>
      <c r="GSE70" s="62"/>
      <c r="GSF70" s="62"/>
      <c r="GSG70" s="62"/>
      <c r="GSH70" s="62"/>
      <c r="GSI70" s="62"/>
      <c r="GSJ70" s="62"/>
      <c r="GSK70" s="62"/>
      <c r="GSL70" s="62"/>
      <c r="GSM70" s="62"/>
      <c r="GSN70" s="62"/>
      <c r="GSO70" s="62"/>
      <c r="GSP70" s="62"/>
      <c r="GSQ70" s="62"/>
      <c r="GSR70" s="62"/>
      <c r="GSS70" s="62"/>
      <c r="GST70" s="62"/>
      <c r="GSU70" s="62"/>
      <c r="GSV70" s="62"/>
      <c r="GSW70" s="62"/>
      <c r="GSX70" s="62"/>
      <c r="GSY70" s="62"/>
      <c r="GSZ70" s="62"/>
      <c r="GTA70" s="62"/>
      <c r="GTB70" s="62"/>
      <c r="GTC70" s="62"/>
      <c r="GTD70" s="62"/>
      <c r="GTE70" s="62"/>
      <c r="GTF70" s="62"/>
      <c r="GTG70" s="62"/>
      <c r="GTH70" s="62"/>
      <c r="GTI70" s="62"/>
      <c r="GTJ70" s="62"/>
      <c r="GTK70" s="62"/>
      <c r="GTL70" s="62"/>
      <c r="GTM70" s="62"/>
      <c r="GTN70" s="62"/>
      <c r="GTO70" s="62"/>
      <c r="GTP70" s="62"/>
      <c r="GTQ70" s="62"/>
      <c r="GTR70" s="62"/>
      <c r="GTS70" s="62"/>
      <c r="GTT70" s="62"/>
      <c r="GTU70" s="62"/>
      <c r="GTV70" s="62"/>
      <c r="GTW70" s="62"/>
      <c r="GTX70" s="62"/>
      <c r="GTY70" s="62"/>
      <c r="GTZ70" s="62"/>
      <c r="GUA70" s="62"/>
      <c r="GUB70" s="62"/>
      <c r="GUC70" s="62"/>
      <c r="GUD70" s="62"/>
      <c r="GUE70" s="62"/>
      <c r="GUF70" s="62"/>
      <c r="GUG70" s="62"/>
      <c r="GUH70" s="62"/>
      <c r="GUI70" s="62"/>
      <c r="GUJ70" s="62"/>
      <c r="GUK70" s="62"/>
      <c r="GUL70" s="62"/>
      <c r="GUM70" s="62"/>
      <c r="GUN70" s="62"/>
      <c r="GUO70" s="62"/>
      <c r="GUP70" s="62"/>
      <c r="GUQ70" s="62"/>
      <c r="GUR70" s="62"/>
      <c r="GUS70" s="62"/>
      <c r="GUT70" s="62"/>
      <c r="GUU70" s="62"/>
      <c r="GUV70" s="62"/>
      <c r="GUW70" s="62"/>
      <c r="GUX70" s="62"/>
      <c r="GUY70" s="62"/>
      <c r="GUZ70" s="62"/>
      <c r="GVA70" s="62"/>
      <c r="GVB70" s="62"/>
      <c r="GVC70" s="62"/>
      <c r="GVD70" s="62"/>
      <c r="GVE70" s="62"/>
      <c r="GVF70" s="62"/>
      <c r="GVG70" s="62"/>
      <c r="GVH70" s="62"/>
      <c r="GVI70" s="62"/>
      <c r="GVJ70" s="62"/>
      <c r="GVK70" s="62"/>
      <c r="GVL70" s="62"/>
      <c r="GVM70" s="62"/>
      <c r="GVN70" s="62"/>
      <c r="GVO70" s="62"/>
      <c r="GVP70" s="62"/>
      <c r="GVQ70" s="62"/>
      <c r="GVR70" s="62"/>
      <c r="GVS70" s="62"/>
      <c r="GVT70" s="62"/>
      <c r="GVU70" s="62"/>
      <c r="GVV70" s="62"/>
      <c r="GVW70" s="62"/>
      <c r="GVX70" s="62"/>
      <c r="GVY70" s="62"/>
      <c r="GVZ70" s="62"/>
      <c r="GWA70" s="62"/>
      <c r="GWB70" s="62"/>
      <c r="GWC70" s="62"/>
      <c r="GWD70" s="62"/>
      <c r="GWE70" s="62"/>
      <c r="GWF70" s="62"/>
      <c r="GWG70" s="62"/>
      <c r="GWH70" s="62"/>
      <c r="GWI70" s="62"/>
      <c r="GWJ70" s="62"/>
      <c r="GWK70" s="62"/>
      <c r="GWL70" s="62"/>
      <c r="GWM70" s="62"/>
      <c r="GWN70" s="62"/>
      <c r="GWO70" s="62"/>
      <c r="GWP70" s="62"/>
      <c r="GWQ70" s="62"/>
      <c r="GWR70" s="62"/>
      <c r="GWS70" s="62"/>
      <c r="GWT70" s="62"/>
      <c r="GWU70" s="62"/>
      <c r="GWV70" s="62"/>
      <c r="GWW70" s="62"/>
      <c r="GWX70" s="62"/>
      <c r="GWY70" s="62"/>
      <c r="GWZ70" s="62"/>
      <c r="GXA70" s="62"/>
      <c r="GXB70" s="62"/>
      <c r="GXC70" s="62"/>
      <c r="GXD70" s="62"/>
      <c r="GXE70" s="62"/>
      <c r="GXF70" s="62"/>
      <c r="GXG70" s="62"/>
      <c r="GXH70" s="62"/>
      <c r="GXI70" s="62"/>
      <c r="GXJ70" s="62"/>
      <c r="GXK70" s="62"/>
      <c r="GXL70" s="62"/>
      <c r="GXM70" s="62"/>
      <c r="GXN70" s="62"/>
      <c r="GXO70" s="62"/>
      <c r="GXP70" s="62"/>
      <c r="GXQ70" s="62"/>
      <c r="GXR70" s="62"/>
      <c r="GXS70" s="62"/>
      <c r="GXT70" s="62"/>
      <c r="GXU70" s="62"/>
      <c r="GXV70" s="62"/>
      <c r="GXW70" s="62"/>
      <c r="GXX70" s="62"/>
      <c r="GXY70" s="62"/>
      <c r="GXZ70" s="62"/>
      <c r="GYA70" s="62"/>
      <c r="GYB70" s="62"/>
      <c r="GYC70" s="62"/>
      <c r="GYD70" s="62"/>
      <c r="GYE70" s="62"/>
      <c r="GYF70" s="62"/>
      <c r="GYG70" s="62"/>
      <c r="GYH70" s="62"/>
      <c r="GYI70" s="62"/>
      <c r="GYJ70" s="62"/>
      <c r="GYK70" s="62"/>
      <c r="GYL70" s="62"/>
      <c r="GYM70" s="62"/>
      <c r="GYN70" s="62"/>
      <c r="GYO70" s="62"/>
      <c r="GYP70" s="62"/>
      <c r="GYQ70" s="62"/>
      <c r="GYR70" s="62"/>
      <c r="GYS70" s="62"/>
      <c r="GYT70" s="62"/>
      <c r="GYU70" s="62"/>
      <c r="GYV70" s="62"/>
      <c r="GYW70" s="62"/>
      <c r="GYX70" s="62"/>
      <c r="GYY70" s="62"/>
      <c r="GYZ70" s="62"/>
      <c r="GZA70" s="62"/>
      <c r="GZB70" s="62"/>
      <c r="GZC70" s="62"/>
      <c r="GZD70" s="62"/>
      <c r="GZE70" s="62"/>
      <c r="GZF70" s="62"/>
      <c r="GZG70" s="62"/>
      <c r="GZH70" s="62"/>
      <c r="GZI70" s="62"/>
      <c r="GZJ70" s="62"/>
      <c r="GZK70" s="62"/>
      <c r="GZL70" s="62"/>
      <c r="GZM70" s="62"/>
      <c r="GZN70" s="62"/>
      <c r="GZO70" s="62"/>
      <c r="GZP70" s="62"/>
      <c r="GZQ70" s="62"/>
      <c r="GZR70" s="62"/>
      <c r="GZS70" s="62"/>
      <c r="GZT70" s="62"/>
      <c r="GZU70" s="62"/>
      <c r="GZV70" s="62"/>
      <c r="GZW70" s="62"/>
      <c r="GZX70" s="62"/>
      <c r="GZY70" s="62"/>
      <c r="GZZ70" s="62"/>
      <c r="HAA70" s="62"/>
      <c r="HAB70" s="62"/>
      <c r="HAC70" s="62"/>
      <c r="HAD70" s="62"/>
      <c r="HAE70" s="62"/>
      <c r="HAF70" s="62"/>
      <c r="HAG70" s="62"/>
      <c r="HAH70" s="62"/>
      <c r="HAI70" s="62"/>
      <c r="HAJ70" s="62"/>
      <c r="HAK70" s="62"/>
      <c r="HAL70" s="62"/>
      <c r="HAM70" s="62"/>
      <c r="HAN70" s="62"/>
      <c r="HAO70" s="62"/>
      <c r="HAP70" s="62"/>
      <c r="HAQ70" s="62"/>
      <c r="HAR70" s="62"/>
      <c r="HAS70" s="62"/>
      <c r="HAT70" s="62"/>
      <c r="HAU70" s="62"/>
      <c r="HAV70" s="62"/>
      <c r="HAW70" s="62"/>
      <c r="HAX70" s="62"/>
      <c r="HAY70" s="62"/>
      <c r="HAZ70" s="62"/>
      <c r="HBA70" s="62"/>
      <c r="HBB70" s="62"/>
      <c r="HBC70" s="62"/>
      <c r="HBD70" s="62"/>
      <c r="HBE70" s="62"/>
      <c r="HBF70" s="62"/>
      <c r="HBG70" s="62"/>
      <c r="HBH70" s="62"/>
      <c r="HBI70" s="62"/>
      <c r="HBJ70" s="62"/>
      <c r="HBK70" s="62"/>
      <c r="HBL70" s="62"/>
      <c r="HBM70" s="62"/>
      <c r="HBN70" s="62"/>
      <c r="HBO70" s="62"/>
      <c r="HBP70" s="62"/>
      <c r="HBQ70" s="62"/>
      <c r="HBR70" s="62"/>
      <c r="HBS70" s="62"/>
      <c r="HBT70" s="62"/>
      <c r="HBU70" s="62"/>
      <c r="HBV70" s="62"/>
      <c r="HBW70" s="62"/>
      <c r="HBX70" s="62"/>
      <c r="HBY70" s="62"/>
      <c r="HBZ70" s="62"/>
      <c r="HCA70" s="62"/>
      <c r="HCB70" s="62"/>
      <c r="HCC70" s="62"/>
      <c r="HCD70" s="62"/>
      <c r="HCE70" s="62"/>
      <c r="HCF70" s="62"/>
      <c r="HCG70" s="62"/>
      <c r="HCH70" s="62"/>
      <c r="HCI70" s="62"/>
      <c r="HCJ70" s="62"/>
      <c r="HCK70" s="62"/>
      <c r="HCL70" s="62"/>
      <c r="HCM70" s="62"/>
      <c r="HCN70" s="62"/>
      <c r="HCO70" s="62"/>
      <c r="HCP70" s="62"/>
      <c r="HCQ70" s="62"/>
      <c r="HCR70" s="62"/>
      <c r="HCS70" s="62"/>
      <c r="HCT70" s="62"/>
      <c r="HCU70" s="62"/>
      <c r="HCV70" s="62"/>
      <c r="HCW70" s="62"/>
      <c r="HCX70" s="62"/>
      <c r="HCY70" s="62"/>
      <c r="HCZ70" s="62"/>
      <c r="HDA70" s="62"/>
      <c r="HDB70" s="62"/>
      <c r="HDC70" s="62"/>
      <c r="HDD70" s="62"/>
      <c r="HDE70" s="62"/>
      <c r="HDF70" s="62"/>
      <c r="HDG70" s="62"/>
      <c r="HDH70" s="62"/>
      <c r="HDI70" s="62"/>
      <c r="HDJ70" s="62"/>
      <c r="HDK70" s="62"/>
      <c r="HDL70" s="62"/>
      <c r="HDM70" s="62"/>
      <c r="HDN70" s="62"/>
      <c r="HDO70" s="62"/>
      <c r="HDP70" s="62"/>
      <c r="HDQ70" s="62"/>
      <c r="HDR70" s="62"/>
      <c r="HDS70" s="62"/>
      <c r="HDT70" s="62"/>
      <c r="HDU70" s="62"/>
      <c r="HDV70" s="62"/>
      <c r="HDW70" s="62"/>
      <c r="HDX70" s="62"/>
      <c r="HDY70" s="62"/>
      <c r="HDZ70" s="62"/>
      <c r="HEA70" s="62"/>
      <c r="HEB70" s="62"/>
      <c r="HEC70" s="62"/>
      <c r="HED70" s="62"/>
      <c r="HEE70" s="62"/>
      <c r="HEF70" s="62"/>
      <c r="HEG70" s="62"/>
      <c r="HEH70" s="62"/>
      <c r="HEI70" s="62"/>
      <c r="HEJ70" s="62"/>
      <c r="HEK70" s="62"/>
      <c r="HEL70" s="62"/>
      <c r="HEM70" s="62"/>
      <c r="HEN70" s="62"/>
      <c r="HEO70" s="62"/>
      <c r="HEP70" s="62"/>
      <c r="HEQ70" s="62"/>
      <c r="HER70" s="62"/>
      <c r="HES70" s="62"/>
      <c r="HET70" s="62"/>
      <c r="HEU70" s="62"/>
      <c r="HEV70" s="62"/>
      <c r="HEW70" s="62"/>
      <c r="HEX70" s="62"/>
      <c r="HEY70" s="62"/>
      <c r="HEZ70" s="62"/>
      <c r="HFA70" s="62"/>
      <c r="HFB70" s="62"/>
      <c r="HFC70" s="62"/>
      <c r="HFD70" s="62"/>
      <c r="HFE70" s="62"/>
      <c r="HFF70" s="62"/>
      <c r="HFG70" s="62"/>
      <c r="HFH70" s="62"/>
      <c r="HFI70" s="62"/>
      <c r="HFJ70" s="62"/>
      <c r="HFK70" s="62"/>
      <c r="HFL70" s="62"/>
      <c r="HFM70" s="62"/>
      <c r="HFN70" s="62"/>
      <c r="HFO70" s="62"/>
      <c r="HFP70" s="62"/>
      <c r="HFQ70" s="62"/>
      <c r="HFR70" s="62"/>
      <c r="HFS70" s="62"/>
      <c r="HFT70" s="62"/>
      <c r="HFU70" s="62"/>
      <c r="HFV70" s="62"/>
      <c r="HFW70" s="62"/>
      <c r="HFX70" s="62"/>
      <c r="HFY70" s="62"/>
      <c r="HFZ70" s="62"/>
      <c r="HGA70" s="62"/>
      <c r="HGB70" s="62"/>
      <c r="HGC70" s="62"/>
      <c r="HGD70" s="62"/>
      <c r="HGE70" s="62"/>
      <c r="HGF70" s="62"/>
      <c r="HGG70" s="62"/>
      <c r="HGH70" s="62"/>
      <c r="HGI70" s="62"/>
      <c r="HGJ70" s="62"/>
      <c r="HGK70" s="62"/>
      <c r="HGL70" s="62"/>
      <c r="HGM70" s="62"/>
      <c r="HGN70" s="62"/>
      <c r="HGO70" s="62"/>
      <c r="HGP70" s="62"/>
      <c r="HGQ70" s="62"/>
      <c r="HGR70" s="62"/>
      <c r="HGS70" s="62"/>
      <c r="HGT70" s="62"/>
      <c r="HGU70" s="62"/>
      <c r="HGV70" s="62"/>
      <c r="HGW70" s="62"/>
      <c r="HGX70" s="62"/>
      <c r="HGY70" s="62"/>
      <c r="HGZ70" s="62"/>
      <c r="HHA70" s="62"/>
      <c r="HHB70" s="62"/>
      <c r="HHC70" s="62"/>
      <c r="HHD70" s="62"/>
      <c r="HHE70" s="62"/>
      <c r="HHF70" s="62"/>
      <c r="HHG70" s="62"/>
      <c r="HHH70" s="62"/>
      <c r="HHI70" s="62"/>
      <c r="HHJ70" s="62"/>
      <c r="HHK70" s="62"/>
      <c r="HHL70" s="62"/>
      <c r="HHM70" s="62"/>
      <c r="HHN70" s="62"/>
      <c r="HHO70" s="62"/>
      <c r="HHP70" s="62"/>
      <c r="HHQ70" s="62"/>
      <c r="HHR70" s="62"/>
      <c r="HHS70" s="62"/>
      <c r="HHT70" s="62"/>
      <c r="HHU70" s="62"/>
      <c r="HHV70" s="62"/>
      <c r="HHW70" s="62"/>
      <c r="HHX70" s="62"/>
      <c r="HHY70" s="62"/>
      <c r="HHZ70" s="62"/>
      <c r="HIA70" s="62"/>
      <c r="HIB70" s="62"/>
      <c r="HIC70" s="62"/>
      <c r="HID70" s="62"/>
      <c r="HIE70" s="62"/>
      <c r="HIF70" s="62"/>
      <c r="HIG70" s="62"/>
      <c r="HIH70" s="62"/>
      <c r="HII70" s="62"/>
      <c r="HIJ70" s="62"/>
      <c r="HIK70" s="62"/>
      <c r="HIL70" s="62"/>
      <c r="HIM70" s="62"/>
      <c r="HIN70" s="62"/>
      <c r="HIO70" s="62"/>
      <c r="HIP70" s="62"/>
      <c r="HIQ70" s="62"/>
      <c r="HIR70" s="62"/>
      <c r="HIS70" s="62"/>
      <c r="HIT70" s="62"/>
      <c r="HIU70" s="62"/>
      <c r="HIV70" s="62"/>
      <c r="HIW70" s="62"/>
      <c r="HIX70" s="62"/>
      <c r="HIY70" s="62"/>
      <c r="HIZ70" s="62"/>
      <c r="HJA70" s="62"/>
      <c r="HJB70" s="62"/>
      <c r="HJC70" s="62"/>
      <c r="HJD70" s="62"/>
      <c r="HJE70" s="62"/>
      <c r="HJF70" s="62"/>
      <c r="HJG70" s="62"/>
      <c r="HJH70" s="62"/>
      <c r="HJI70" s="62"/>
      <c r="HJJ70" s="62"/>
      <c r="HJK70" s="62"/>
      <c r="HJL70" s="62"/>
      <c r="HJM70" s="62"/>
      <c r="HJN70" s="62"/>
      <c r="HJO70" s="62"/>
      <c r="HJP70" s="62"/>
      <c r="HJQ70" s="62"/>
      <c r="HJR70" s="62"/>
      <c r="HJS70" s="62"/>
      <c r="HJT70" s="62"/>
      <c r="HJU70" s="62"/>
      <c r="HJV70" s="62"/>
      <c r="HJW70" s="62"/>
      <c r="HJX70" s="62"/>
      <c r="HJY70" s="62"/>
      <c r="HJZ70" s="62"/>
      <c r="HKA70" s="62"/>
      <c r="HKB70" s="62"/>
      <c r="HKC70" s="62"/>
      <c r="HKD70" s="62"/>
      <c r="HKE70" s="62"/>
      <c r="HKF70" s="62"/>
      <c r="HKG70" s="62"/>
      <c r="HKH70" s="62"/>
      <c r="HKI70" s="62"/>
      <c r="HKJ70" s="62"/>
      <c r="HKK70" s="62"/>
      <c r="HKL70" s="62"/>
      <c r="HKM70" s="62"/>
      <c r="HKN70" s="62"/>
      <c r="HKO70" s="62"/>
      <c r="HKP70" s="62"/>
      <c r="HKQ70" s="62"/>
      <c r="HKR70" s="62"/>
      <c r="HKS70" s="62"/>
      <c r="HKT70" s="62"/>
      <c r="HKU70" s="62"/>
      <c r="HKV70" s="62"/>
      <c r="HKW70" s="62"/>
      <c r="HKX70" s="62"/>
      <c r="HKY70" s="62"/>
      <c r="HKZ70" s="62"/>
      <c r="HLA70" s="62"/>
      <c r="HLB70" s="62"/>
      <c r="HLC70" s="62"/>
      <c r="HLD70" s="62"/>
      <c r="HLE70" s="62"/>
      <c r="HLF70" s="62"/>
      <c r="HLG70" s="62"/>
      <c r="HLH70" s="62"/>
      <c r="HLI70" s="62"/>
      <c r="HLJ70" s="62"/>
      <c r="HLK70" s="62"/>
      <c r="HLL70" s="62"/>
      <c r="HLM70" s="62"/>
      <c r="HLN70" s="62"/>
      <c r="HLO70" s="62"/>
      <c r="HLP70" s="62"/>
      <c r="HLQ70" s="62"/>
      <c r="HLR70" s="62"/>
      <c r="HLS70" s="62"/>
      <c r="HLT70" s="62"/>
      <c r="HLU70" s="62"/>
      <c r="HLV70" s="62"/>
      <c r="HLW70" s="62"/>
      <c r="HLX70" s="62"/>
      <c r="HLY70" s="62"/>
      <c r="HLZ70" s="62"/>
      <c r="HMA70" s="62"/>
      <c r="HMB70" s="62"/>
      <c r="HMC70" s="62"/>
      <c r="HMD70" s="62"/>
      <c r="HME70" s="62"/>
      <c r="HMF70" s="62"/>
      <c r="HMG70" s="62"/>
      <c r="HMH70" s="62"/>
      <c r="HMI70" s="62"/>
      <c r="HMJ70" s="62"/>
      <c r="HMK70" s="62"/>
      <c r="HML70" s="62"/>
      <c r="HMM70" s="62"/>
      <c r="HMN70" s="62"/>
      <c r="HMO70" s="62"/>
      <c r="HMP70" s="62"/>
      <c r="HMQ70" s="62"/>
      <c r="HMR70" s="62"/>
      <c r="HMS70" s="62"/>
      <c r="HMT70" s="62"/>
      <c r="HMU70" s="62"/>
      <c r="HMV70" s="62"/>
      <c r="HMW70" s="62"/>
      <c r="HMX70" s="62"/>
      <c r="HMY70" s="62"/>
      <c r="HMZ70" s="62"/>
      <c r="HNA70" s="62"/>
      <c r="HNB70" s="62"/>
      <c r="HNC70" s="62"/>
      <c r="HND70" s="62"/>
      <c r="HNE70" s="62"/>
      <c r="HNF70" s="62"/>
      <c r="HNG70" s="62"/>
      <c r="HNH70" s="62"/>
      <c r="HNI70" s="62"/>
      <c r="HNJ70" s="62"/>
      <c r="HNK70" s="62"/>
      <c r="HNL70" s="62"/>
      <c r="HNM70" s="62"/>
      <c r="HNN70" s="62"/>
      <c r="HNO70" s="62"/>
      <c r="HNP70" s="62"/>
      <c r="HNQ70" s="62"/>
      <c r="HNR70" s="62"/>
      <c r="HNS70" s="62"/>
      <c r="HNT70" s="62"/>
      <c r="HNU70" s="62"/>
      <c r="HNV70" s="62"/>
      <c r="HNW70" s="62"/>
      <c r="HNX70" s="62"/>
      <c r="HNY70" s="62"/>
      <c r="HNZ70" s="62"/>
      <c r="HOA70" s="62"/>
      <c r="HOB70" s="62"/>
      <c r="HOC70" s="62"/>
      <c r="HOD70" s="62"/>
      <c r="HOE70" s="62"/>
      <c r="HOF70" s="62"/>
      <c r="HOG70" s="62"/>
      <c r="HOH70" s="62"/>
      <c r="HOI70" s="62"/>
      <c r="HOJ70" s="62"/>
      <c r="HOK70" s="62"/>
      <c r="HOL70" s="62"/>
      <c r="HOM70" s="62"/>
      <c r="HON70" s="62"/>
      <c r="HOO70" s="62"/>
      <c r="HOP70" s="62"/>
      <c r="HOQ70" s="62"/>
      <c r="HOR70" s="62"/>
      <c r="HOS70" s="62"/>
      <c r="HOT70" s="62"/>
      <c r="HOU70" s="62"/>
      <c r="HOV70" s="62"/>
      <c r="HOW70" s="62"/>
      <c r="HOX70" s="62"/>
      <c r="HOY70" s="62"/>
      <c r="HOZ70" s="62"/>
      <c r="HPA70" s="62"/>
      <c r="HPB70" s="62"/>
      <c r="HPC70" s="62"/>
      <c r="HPD70" s="62"/>
      <c r="HPE70" s="62"/>
      <c r="HPF70" s="62"/>
      <c r="HPG70" s="62"/>
      <c r="HPH70" s="62"/>
      <c r="HPI70" s="62"/>
      <c r="HPJ70" s="62"/>
      <c r="HPK70" s="62"/>
      <c r="HPL70" s="62"/>
      <c r="HPM70" s="62"/>
      <c r="HPN70" s="62"/>
      <c r="HPO70" s="62"/>
      <c r="HPP70" s="62"/>
      <c r="HPQ70" s="62"/>
      <c r="HPR70" s="62"/>
      <c r="HPS70" s="62"/>
      <c r="HPT70" s="62"/>
      <c r="HPU70" s="62"/>
      <c r="HPV70" s="62"/>
      <c r="HPW70" s="62"/>
      <c r="HPX70" s="62"/>
      <c r="HPY70" s="62"/>
      <c r="HPZ70" s="62"/>
      <c r="HQA70" s="62"/>
      <c r="HQB70" s="62"/>
      <c r="HQC70" s="62"/>
      <c r="HQD70" s="62"/>
      <c r="HQE70" s="62"/>
      <c r="HQF70" s="62"/>
      <c r="HQG70" s="62"/>
      <c r="HQH70" s="62"/>
      <c r="HQI70" s="62"/>
      <c r="HQJ70" s="62"/>
      <c r="HQK70" s="62"/>
      <c r="HQL70" s="62"/>
      <c r="HQM70" s="62"/>
      <c r="HQN70" s="62"/>
      <c r="HQO70" s="62"/>
      <c r="HQP70" s="62"/>
      <c r="HQQ70" s="62"/>
      <c r="HQR70" s="62"/>
      <c r="HQS70" s="62"/>
      <c r="HQT70" s="62"/>
      <c r="HQU70" s="62"/>
      <c r="HQV70" s="62"/>
      <c r="HQW70" s="62"/>
      <c r="HQX70" s="62"/>
      <c r="HQY70" s="62"/>
      <c r="HQZ70" s="62"/>
      <c r="HRA70" s="62"/>
      <c r="HRB70" s="62"/>
      <c r="HRC70" s="62"/>
      <c r="HRD70" s="62"/>
      <c r="HRE70" s="62"/>
      <c r="HRF70" s="62"/>
      <c r="HRG70" s="62"/>
      <c r="HRH70" s="62"/>
      <c r="HRI70" s="62"/>
      <c r="HRJ70" s="62"/>
      <c r="HRK70" s="62"/>
      <c r="HRL70" s="62"/>
      <c r="HRM70" s="62"/>
      <c r="HRN70" s="62"/>
      <c r="HRO70" s="62"/>
      <c r="HRP70" s="62"/>
      <c r="HRQ70" s="62"/>
      <c r="HRR70" s="62"/>
      <c r="HRS70" s="62"/>
      <c r="HRT70" s="62"/>
      <c r="HRU70" s="62"/>
      <c r="HRV70" s="62"/>
      <c r="HRW70" s="62"/>
      <c r="HRX70" s="62"/>
      <c r="HRY70" s="62"/>
      <c r="HRZ70" s="62"/>
      <c r="HSA70" s="62"/>
      <c r="HSB70" s="62"/>
      <c r="HSC70" s="62"/>
      <c r="HSD70" s="62"/>
      <c r="HSE70" s="62"/>
      <c r="HSF70" s="62"/>
      <c r="HSG70" s="62"/>
      <c r="HSH70" s="62"/>
      <c r="HSI70" s="62"/>
      <c r="HSJ70" s="62"/>
      <c r="HSK70" s="62"/>
      <c r="HSL70" s="62"/>
      <c r="HSM70" s="62"/>
      <c r="HSN70" s="62"/>
      <c r="HSO70" s="62"/>
      <c r="HSP70" s="62"/>
      <c r="HSQ70" s="62"/>
      <c r="HSR70" s="62"/>
      <c r="HSS70" s="62"/>
      <c r="HST70" s="62"/>
      <c r="HSU70" s="62"/>
      <c r="HSV70" s="62"/>
      <c r="HSW70" s="62"/>
      <c r="HSX70" s="62"/>
      <c r="HSY70" s="62"/>
      <c r="HSZ70" s="62"/>
      <c r="HTA70" s="62"/>
      <c r="HTB70" s="62"/>
      <c r="HTC70" s="62"/>
      <c r="HTD70" s="62"/>
      <c r="HTE70" s="62"/>
      <c r="HTF70" s="62"/>
      <c r="HTG70" s="62"/>
      <c r="HTH70" s="62"/>
      <c r="HTI70" s="62"/>
      <c r="HTJ70" s="62"/>
      <c r="HTK70" s="62"/>
      <c r="HTL70" s="62"/>
      <c r="HTM70" s="62"/>
      <c r="HTN70" s="62"/>
      <c r="HTO70" s="62"/>
      <c r="HTP70" s="62"/>
      <c r="HTQ70" s="62"/>
      <c r="HTR70" s="62"/>
      <c r="HTS70" s="62"/>
      <c r="HTT70" s="62"/>
      <c r="HTU70" s="62"/>
      <c r="HTV70" s="62"/>
      <c r="HTW70" s="62"/>
      <c r="HTX70" s="62"/>
      <c r="HTY70" s="62"/>
      <c r="HTZ70" s="62"/>
      <c r="HUA70" s="62"/>
      <c r="HUB70" s="62"/>
      <c r="HUC70" s="62"/>
      <c r="HUD70" s="62"/>
      <c r="HUE70" s="62"/>
      <c r="HUF70" s="62"/>
      <c r="HUG70" s="62"/>
      <c r="HUH70" s="62"/>
      <c r="HUI70" s="62"/>
      <c r="HUJ70" s="62"/>
      <c r="HUK70" s="62"/>
      <c r="HUL70" s="62"/>
      <c r="HUM70" s="62"/>
      <c r="HUN70" s="62"/>
      <c r="HUO70" s="62"/>
      <c r="HUP70" s="62"/>
      <c r="HUQ70" s="62"/>
      <c r="HUR70" s="62"/>
      <c r="HUS70" s="62"/>
      <c r="HUT70" s="62"/>
      <c r="HUU70" s="62"/>
      <c r="HUV70" s="62"/>
      <c r="HUW70" s="62"/>
      <c r="HUX70" s="62"/>
      <c r="HUY70" s="62"/>
      <c r="HUZ70" s="62"/>
      <c r="HVA70" s="62"/>
      <c r="HVB70" s="62"/>
      <c r="HVC70" s="62"/>
      <c r="HVD70" s="62"/>
      <c r="HVE70" s="62"/>
      <c r="HVF70" s="62"/>
      <c r="HVG70" s="62"/>
      <c r="HVH70" s="62"/>
      <c r="HVI70" s="62"/>
      <c r="HVJ70" s="62"/>
      <c r="HVK70" s="62"/>
      <c r="HVL70" s="62"/>
      <c r="HVM70" s="62"/>
      <c r="HVN70" s="62"/>
      <c r="HVO70" s="62"/>
      <c r="HVP70" s="62"/>
      <c r="HVQ70" s="62"/>
      <c r="HVR70" s="62"/>
      <c r="HVS70" s="62"/>
      <c r="HVT70" s="62"/>
      <c r="HVU70" s="62"/>
      <c r="HVV70" s="62"/>
      <c r="HVW70" s="62"/>
      <c r="HVX70" s="62"/>
      <c r="HVY70" s="62"/>
      <c r="HVZ70" s="62"/>
      <c r="HWA70" s="62"/>
      <c r="HWB70" s="62"/>
      <c r="HWC70" s="62"/>
      <c r="HWD70" s="62"/>
      <c r="HWE70" s="62"/>
      <c r="HWF70" s="62"/>
      <c r="HWG70" s="62"/>
      <c r="HWH70" s="62"/>
      <c r="HWI70" s="62"/>
      <c r="HWJ70" s="62"/>
      <c r="HWK70" s="62"/>
      <c r="HWL70" s="62"/>
      <c r="HWM70" s="62"/>
      <c r="HWN70" s="62"/>
      <c r="HWO70" s="62"/>
      <c r="HWP70" s="62"/>
      <c r="HWQ70" s="62"/>
      <c r="HWR70" s="62"/>
      <c r="HWS70" s="62"/>
      <c r="HWT70" s="62"/>
      <c r="HWU70" s="62"/>
      <c r="HWV70" s="62"/>
      <c r="HWW70" s="62"/>
      <c r="HWX70" s="62"/>
      <c r="HWY70" s="62"/>
      <c r="HWZ70" s="62"/>
      <c r="HXA70" s="62"/>
      <c r="HXB70" s="62"/>
      <c r="HXC70" s="62"/>
      <c r="HXD70" s="62"/>
      <c r="HXE70" s="62"/>
      <c r="HXF70" s="62"/>
      <c r="HXG70" s="62"/>
      <c r="HXH70" s="62"/>
      <c r="HXI70" s="62"/>
      <c r="HXJ70" s="62"/>
      <c r="HXK70" s="62"/>
      <c r="HXL70" s="62"/>
      <c r="HXM70" s="62"/>
      <c r="HXN70" s="62"/>
      <c r="HXO70" s="62"/>
      <c r="HXP70" s="62"/>
      <c r="HXQ70" s="62"/>
      <c r="HXR70" s="62"/>
      <c r="HXS70" s="62"/>
      <c r="HXT70" s="62"/>
      <c r="HXU70" s="62"/>
      <c r="HXV70" s="62"/>
      <c r="HXW70" s="62"/>
      <c r="HXX70" s="62"/>
      <c r="HXY70" s="62"/>
      <c r="HXZ70" s="62"/>
      <c r="HYA70" s="62"/>
      <c r="HYB70" s="62"/>
      <c r="HYC70" s="62"/>
      <c r="HYD70" s="62"/>
      <c r="HYE70" s="62"/>
      <c r="HYF70" s="62"/>
      <c r="HYG70" s="62"/>
      <c r="HYH70" s="62"/>
      <c r="HYI70" s="62"/>
      <c r="HYJ70" s="62"/>
      <c r="HYK70" s="62"/>
      <c r="HYL70" s="62"/>
      <c r="HYM70" s="62"/>
      <c r="HYN70" s="62"/>
      <c r="HYO70" s="62"/>
      <c r="HYP70" s="62"/>
      <c r="HYQ70" s="62"/>
      <c r="HYR70" s="62"/>
      <c r="HYS70" s="62"/>
      <c r="HYT70" s="62"/>
      <c r="HYU70" s="62"/>
      <c r="HYV70" s="62"/>
      <c r="HYW70" s="62"/>
      <c r="HYX70" s="62"/>
      <c r="HYY70" s="62"/>
      <c r="HYZ70" s="62"/>
      <c r="HZA70" s="62"/>
      <c r="HZB70" s="62"/>
      <c r="HZC70" s="62"/>
      <c r="HZD70" s="62"/>
      <c r="HZE70" s="62"/>
      <c r="HZF70" s="62"/>
      <c r="HZG70" s="62"/>
      <c r="HZH70" s="62"/>
      <c r="HZI70" s="62"/>
      <c r="HZJ70" s="62"/>
      <c r="HZK70" s="62"/>
      <c r="HZL70" s="62"/>
      <c r="HZM70" s="62"/>
      <c r="HZN70" s="62"/>
      <c r="HZO70" s="62"/>
      <c r="HZP70" s="62"/>
      <c r="HZQ70" s="62"/>
      <c r="HZR70" s="62"/>
      <c r="HZS70" s="62"/>
      <c r="HZT70" s="62"/>
      <c r="HZU70" s="62"/>
      <c r="HZV70" s="62"/>
      <c r="HZW70" s="62"/>
      <c r="HZX70" s="62"/>
      <c r="HZY70" s="62"/>
      <c r="HZZ70" s="62"/>
      <c r="IAA70" s="62"/>
      <c r="IAB70" s="62"/>
      <c r="IAC70" s="62"/>
      <c r="IAD70" s="62"/>
      <c r="IAE70" s="62"/>
      <c r="IAF70" s="62"/>
      <c r="IAG70" s="62"/>
      <c r="IAH70" s="62"/>
      <c r="IAI70" s="62"/>
      <c r="IAJ70" s="62"/>
      <c r="IAK70" s="62"/>
      <c r="IAL70" s="62"/>
      <c r="IAM70" s="62"/>
      <c r="IAN70" s="62"/>
      <c r="IAO70" s="62"/>
      <c r="IAP70" s="62"/>
      <c r="IAQ70" s="62"/>
      <c r="IAR70" s="62"/>
      <c r="IAS70" s="62"/>
      <c r="IAT70" s="62"/>
      <c r="IAU70" s="62"/>
      <c r="IAV70" s="62"/>
      <c r="IAW70" s="62"/>
      <c r="IAX70" s="62"/>
      <c r="IAY70" s="62"/>
      <c r="IAZ70" s="62"/>
      <c r="IBA70" s="62"/>
      <c r="IBB70" s="62"/>
      <c r="IBC70" s="62"/>
      <c r="IBD70" s="62"/>
      <c r="IBE70" s="62"/>
      <c r="IBF70" s="62"/>
      <c r="IBG70" s="62"/>
      <c r="IBH70" s="62"/>
      <c r="IBI70" s="62"/>
      <c r="IBJ70" s="62"/>
      <c r="IBK70" s="62"/>
      <c r="IBL70" s="62"/>
      <c r="IBM70" s="62"/>
      <c r="IBN70" s="62"/>
      <c r="IBO70" s="62"/>
      <c r="IBP70" s="62"/>
      <c r="IBQ70" s="62"/>
      <c r="IBR70" s="62"/>
      <c r="IBS70" s="62"/>
      <c r="IBT70" s="62"/>
      <c r="IBU70" s="62"/>
      <c r="IBV70" s="62"/>
      <c r="IBW70" s="62"/>
      <c r="IBX70" s="62"/>
      <c r="IBY70" s="62"/>
      <c r="IBZ70" s="62"/>
      <c r="ICA70" s="62"/>
      <c r="ICB70" s="62"/>
      <c r="ICC70" s="62"/>
      <c r="ICD70" s="62"/>
      <c r="ICE70" s="62"/>
      <c r="ICF70" s="62"/>
      <c r="ICG70" s="62"/>
      <c r="ICH70" s="62"/>
      <c r="ICI70" s="62"/>
      <c r="ICJ70" s="62"/>
      <c r="ICK70" s="62"/>
      <c r="ICL70" s="62"/>
      <c r="ICM70" s="62"/>
      <c r="ICN70" s="62"/>
      <c r="ICO70" s="62"/>
      <c r="ICP70" s="62"/>
      <c r="ICQ70" s="62"/>
      <c r="ICR70" s="62"/>
      <c r="ICS70" s="62"/>
      <c r="ICT70" s="62"/>
      <c r="ICU70" s="62"/>
      <c r="ICV70" s="62"/>
      <c r="ICW70" s="62"/>
      <c r="ICX70" s="62"/>
      <c r="ICY70" s="62"/>
      <c r="ICZ70" s="62"/>
      <c r="IDA70" s="62"/>
      <c r="IDB70" s="62"/>
      <c r="IDC70" s="62"/>
      <c r="IDD70" s="62"/>
      <c r="IDE70" s="62"/>
      <c r="IDF70" s="62"/>
      <c r="IDG70" s="62"/>
      <c r="IDH70" s="62"/>
      <c r="IDI70" s="62"/>
      <c r="IDJ70" s="62"/>
      <c r="IDK70" s="62"/>
      <c r="IDL70" s="62"/>
      <c r="IDM70" s="62"/>
      <c r="IDN70" s="62"/>
      <c r="IDO70" s="62"/>
      <c r="IDP70" s="62"/>
      <c r="IDQ70" s="62"/>
      <c r="IDR70" s="62"/>
      <c r="IDS70" s="62"/>
      <c r="IDT70" s="62"/>
      <c r="IDU70" s="62"/>
      <c r="IDV70" s="62"/>
      <c r="IDW70" s="62"/>
      <c r="IDX70" s="62"/>
      <c r="IDY70" s="62"/>
      <c r="IDZ70" s="62"/>
      <c r="IEA70" s="62"/>
      <c r="IEB70" s="62"/>
      <c r="IEC70" s="62"/>
      <c r="IED70" s="62"/>
      <c r="IEE70" s="62"/>
      <c r="IEF70" s="62"/>
      <c r="IEG70" s="62"/>
      <c r="IEH70" s="62"/>
      <c r="IEI70" s="62"/>
      <c r="IEJ70" s="62"/>
      <c r="IEK70" s="62"/>
      <c r="IEL70" s="62"/>
      <c r="IEM70" s="62"/>
      <c r="IEN70" s="62"/>
      <c r="IEO70" s="62"/>
      <c r="IEP70" s="62"/>
      <c r="IEQ70" s="62"/>
      <c r="IER70" s="62"/>
      <c r="IES70" s="62"/>
      <c r="IET70" s="62"/>
      <c r="IEU70" s="62"/>
      <c r="IEV70" s="62"/>
      <c r="IEW70" s="62"/>
      <c r="IEX70" s="62"/>
      <c r="IEY70" s="62"/>
      <c r="IEZ70" s="62"/>
      <c r="IFA70" s="62"/>
      <c r="IFB70" s="62"/>
      <c r="IFC70" s="62"/>
      <c r="IFD70" s="62"/>
      <c r="IFE70" s="62"/>
      <c r="IFF70" s="62"/>
      <c r="IFG70" s="62"/>
      <c r="IFH70" s="62"/>
      <c r="IFI70" s="62"/>
      <c r="IFJ70" s="62"/>
      <c r="IFK70" s="62"/>
      <c r="IFL70" s="62"/>
      <c r="IFM70" s="62"/>
      <c r="IFN70" s="62"/>
      <c r="IFO70" s="62"/>
      <c r="IFP70" s="62"/>
      <c r="IFQ70" s="62"/>
      <c r="IFR70" s="62"/>
      <c r="IFS70" s="62"/>
      <c r="IFT70" s="62"/>
      <c r="IFU70" s="62"/>
      <c r="IFV70" s="62"/>
      <c r="IFW70" s="62"/>
      <c r="IFX70" s="62"/>
      <c r="IFY70" s="62"/>
      <c r="IFZ70" s="62"/>
      <c r="IGA70" s="62"/>
      <c r="IGB70" s="62"/>
      <c r="IGC70" s="62"/>
      <c r="IGD70" s="62"/>
      <c r="IGE70" s="62"/>
      <c r="IGF70" s="62"/>
      <c r="IGG70" s="62"/>
      <c r="IGH70" s="62"/>
      <c r="IGI70" s="62"/>
      <c r="IGJ70" s="62"/>
      <c r="IGK70" s="62"/>
      <c r="IGL70" s="62"/>
      <c r="IGM70" s="62"/>
      <c r="IGN70" s="62"/>
      <c r="IGO70" s="62"/>
      <c r="IGP70" s="62"/>
      <c r="IGQ70" s="62"/>
      <c r="IGR70" s="62"/>
      <c r="IGS70" s="62"/>
      <c r="IGT70" s="62"/>
      <c r="IGU70" s="62"/>
      <c r="IGV70" s="62"/>
      <c r="IGW70" s="62"/>
      <c r="IGX70" s="62"/>
      <c r="IGY70" s="62"/>
      <c r="IGZ70" s="62"/>
      <c r="IHA70" s="62"/>
      <c r="IHB70" s="62"/>
      <c r="IHC70" s="62"/>
      <c r="IHD70" s="62"/>
      <c r="IHE70" s="62"/>
      <c r="IHF70" s="62"/>
      <c r="IHG70" s="62"/>
      <c r="IHH70" s="62"/>
      <c r="IHI70" s="62"/>
      <c r="IHJ70" s="62"/>
      <c r="IHK70" s="62"/>
      <c r="IHL70" s="62"/>
      <c r="IHM70" s="62"/>
      <c r="IHN70" s="62"/>
      <c r="IHO70" s="62"/>
      <c r="IHP70" s="62"/>
      <c r="IHQ70" s="62"/>
      <c r="IHR70" s="62"/>
      <c r="IHS70" s="62"/>
      <c r="IHT70" s="62"/>
      <c r="IHU70" s="62"/>
      <c r="IHV70" s="62"/>
      <c r="IHW70" s="62"/>
      <c r="IHX70" s="62"/>
      <c r="IHY70" s="62"/>
      <c r="IHZ70" s="62"/>
      <c r="IIA70" s="62"/>
      <c r="IIB70" s="62"/>
      <c r="IIC70" s="62"/>
      <c r="IID70" s="62"/>
      <c r="IIE70" s="62"/>
      <c r="IIF70" s="62"/>
      <c r="IIG70" s="62"/>
      <c r="IIH70" s="62"/>
      <c r="III70" s="62"/>
      <c r="IIJ70" s="62"/>
      <c r="IIK70" s="62"/>
      <c r="IIL70" s="62"/>
      <c r="IIM70" s="62"/>
      <c r="IIN70" s="62"/>
      <c r="IIO70" s="62"/>
      <c r="IIP70" s="62"/>
      <c r="IIQ70" s="62"/>
      <c r="IIR70" s="62"/>
      <c r="IIS70" s="62"/>
      <c r="IIT70" s="62"/>
      <c r="IIU70" s="62"/>
      <c r="IIV70" s="62"/>
      <c r="IIW70" s="62"/>
      <c r="IIX70" s="62"/>
      <c r="IIY70" s="62"/>
      <c r="IIZ70" s="62"/>
      <c r="IJA70" s="62"/>
      <c r="IJB70" s="62"/>
      <c r="IJC70" s="62"/>
      <c r="IJD70" s="62"/>
      <c r="IJE70" s="62"/>
      <c r="IJF70" s="62"/>
      <c r="IJG70" s="62"/>
      <c r="IJH70" s="62"/>
      <c r="IJI70" s="62"/>
      <c r="IJJ70" s="62"/>
      <c r="IJK70" s="62"/>
      <c r="IJL70" s="62"/>
      <c r="IJM70" s="62"/>
      <c r="IJN70" s="62"/>
      <c r="IJO70" s="62"/>
      <c r="IJP70" s="62"/>
      <c r="IJQ70" s="62"/>
      <c r="IJR70" s="62"/>
      <c r="IJS70" s="62"/>
      <c r="IJT70" s="62"/>
      <c r="IJU70" s="62"/>
      <c r="IJV70" s="62"/>
      <c r="IJW70" s="62"/>
      <c r="IJX70" s="62"/>
      <c r="IJY70" s="62"/>
      <c r="IJZ70" s="62"/>
      <c r="IKA70" s="62"/>
      <c r="IKB70" s="62"/>
      <c r="IKC70" s="62"/>
      <c r="IKD70" s="62"/>
      <c r="IKE70" s="62"/>
      <c r="IKF70" s="62"/>
      <c r="IKG70" s="62"/>
      <c r="IKH70" s="62"/>
      <c r="IKI70" s="62"/>
      <c r="IKJ70" s="62"/>
      <c r="IKK70" s="62"/>
      <c r="IKL70" s="62"/>
      <c r="IKM70" s="62"/>
      <c r="IKN70" s="62"/>
      <c r="IKO70" s="62"/>
      <c r="IKP70" s="62"/>
      <c r="IKQ70" s="62"/>
      <c r="IKR70" s="62"/>
      <c r="IKS70" s="62"/>
      <c r="IKT70" s="62"/>
      <c r="IKU70" s="62"/>
      <c r="IKV70" s="62"/>
      <c r="IKW70" s="62"/>
      <c r="IKX70" s="62"/>
      <c r="IKY70" s="62"/>
      <c r="IKZ70" s="62"/>
      <c r="ILA70" s="62"/>
      <c r="ILB70" s="62"/>
      <c r="ILC70" s="62"/>
      <c r="ILD70" s="62"/>
      <c r="ILE70" s="62"/>
      <c r="ILF70" s="62"/>
      <c r="ILG70" s="62"/>
      <c r="ILH70" s="62"/>
      <c r="ILI70" s="62"/>
      <c r="ILJ70" s="62"/>
      <c r="ILK70" s="62"/>
      <c r="ILL70" s="62"/>
      <c r="ILM70" s="62"/>
      <c r="ILN70" s="62"/>
      <c r="ILO70" s="62"/>
      <c r="ILP70" s="62"/>
      <c r="ILQ70" s="62"/>
      <c r="ILR70" s="62"/>
      <c r="ILS70" s="62"/>
      <c r="ILT70" s="62"/>
      <c r="ILU70" s="62"/>
      <c r="ILV70" s="62"/>
      <c r="ILW70" s="62"/>
      <c r="ILX70" s="62"/>
      <c r="ILY70" s="62"/>
      <c r="ILZ70" s="62"/>
      <c r="IMA70" s="62"/>
      <c r="IMB70" s="62"/>
      <c r="IMC70" s="62"/>
      <c r="IMD70" s="62"/>
      <c r="IME70" s="62"/>
      <c r="IMF70" s="62"/>
      <c r="IMG70" s="62"/>
      <c r="IMH70" s="62"/>
      <c r="IMI70" s="62"/>
      <c r="IMJ70" s="62"/>
      <c r="IMK70" s="62"/>
      <c r="IML70" s="62"/>
      <c r="IMM70" s="62"/>
      <c r="IMN70" s="62"/>
      <c r="IMO70" s="62"/>
      <c r="IMP70" s="62"/>
      <c r="IMQ70" s="62"/>
      <c r="IMR70" s="62"/>
      <c r="IMS70" s="62"/>
      <c r="IMT70" s="62"/>
      <c r="IMU70" s="62"/>
      <c r="IMV70" s="62"/>
      <c r="IMW70" s="62"/>
      <c r="IMX70" s="62"/>
      <c r="IMY70" s="62"/>
      <c r="IMZ70" s="62"/>
      <c r="INA70" s="62"/>
      <c r="INB70" s="62"/>
      <c r="INC70" s="62"/>
      <c r="IND70" s="62"/>
      <c r="INE70" s="62"/>
      <c r="INF70" s="62"/>
      <c r="ING70" s="62"/>
      <c r="INH70" s="62"/>
      <c r="INI70" s="62"/>
      <c r="INJ70" s="62"/>
      <c r="INK70" s="62"/>
      <c r="INL70" s="62"/>
      <c r="INM70" s="62"/>
      <c r="INN70" s="62"/>
      <c r="INO70" s="62"/>
      <c r="INP70" s="62"/>
      <c r="INQ70" s="62"/>
      <c r="INR70" s="62"/>
      <c r="INS70" s="62"/>
      <c r="INT70" s="62"/>
      <c r="INU70" s="62"/>
      <c r="INV70" s="62"/>
      <c r="INW70" s="62"/>
      <c r="INX70" s="62"/>
      <c r="INY70" s="62"/>
      <c r="INZ70" s="62"/>
      <c r="IOA70" s="62"/>
      <c r="IOB70" s="62"/>
      <c r="IOC70" s="62"/>
      <c r="IOD70" s="62"/>
      <c r="IOE70" s="62"/>
      <c r="IOF70" s="62"/>
      <c r="IOG70" s="62"/>
      <c r="IOH70" s="62"/>
      <c r="IOI70" s="62"/>
      <c r="IOJ70" s="62"/>
      <c r="IOK70" s="62"/>
      <c r="IOL70" s="62"/>
      <c r="IOM70" s="62"/>
      <c r="ION70" s="62"/>
      <c r="IOO70" s="62"/>
      <c r="IOP70" s="62"/>
      <c r="IOQ70" s="62"/>
      <c r="IOR70" s="62"/>
      <c r="IOS70" s="62"/>
      <c r="IOT70" s="62"/>
      <c r="IOU70" s="62"/>
      <c r="IOV70" s="62"/>
      <c r="IOW70" s="62"/>
      <c r="IOX70" s="62"/>
      <c r="IOY70" s="62"/>
      <c r="IOZ70" s="62"/>
      <c r="IPA70" s="62"/>
      <c r="IPB70" s="62"/>
      <c r="IPC70" s="62"/>
      <c r="IPD70" s="62"/>
      <c r="IPE70" s="62"/>
      <c r="IPF70" s="62"/>
      <c r="IPG70" s="62"/>
      <c r="IPH70" s="62"/>
      <c r="IPI70" s="62"/>
      <c r="IPJ70" s="62"/>
      <c r="IPK70" s="62"/>
      <c r="IPL70" s="62"/>
      <c r="IPM70" s="62"/>
      <c r="IPN70" s="62"/>
      <c r="IPO70" s="62"/>
      <c r="IPP70" s="62"/>
      <c r="IPQ70" s="62"/>
      <c r="IPR70" s="62"/>
      <c r="IPS70" s="62"/>
      <c r="IPT70" s="62"/>
      <c r="IPU70" s="62"/>
      <c r="IPV70" s="62"/>
      <c r="IPW70" s="62"/>
      <c r="IPX70" s="62"/>
      <c r="IPY70" s="62"/>
      <c r="IPZ70" s="62"/>
      <c r="IQA70" s="62"/>
      <c r="IQB70" s="62"/>
      <c r="IQC70" s="62"/>
      <c r="IQD70" s="62"/>
      <c r="IQE70" s="62"/>
      <c r="IQF70" s="62"/>
      <c r="IQG70" s="62"/>
      <c r="IQH70" s="62"/>
      <c r="IQI70" s="62"/>
      <c r="IQJ70" s="62"/>
      <c r="IQK70" s="62"/>
      <c r="IQL70" s="62"/>
      <c r="IQM70" s="62"/>
      <c r="IQN70" s="62"/>
      <c r="IQO70" s="62"/>
      <c r="IQP70" s="62"/>
      <c r="IQQ70" s="62"/>
      <c r="IQR70" s="62"/>
      <c r="IQS70" s="62"/>
      <c r="IQT70" s="62"/>
      <c r="IQU70" s="62"/>
      <c r="IQV70" s="62"/>
      <c r="IQW70" s="62"/>
      <c r="IQX70" s="62"/>
      <c r="IQY70" s="62"/>
      <c r="IQZ70" s="62"/>
      <c r="IRA70" s="62"/>
      <c r="IRB70" s="62"/>
      <c r="IRC70" s="62"/>
      <c r="IRD70" s="62"/>
      <c r="IRE70" s="62"/>
      <c r="IRF70" s="62"/>
      <c r="IRG70" s="62"/>
      <c r="IRH70" s="62"/>
      <c r="IRI70" s="62"/>
      <c r="IRJ70" s="62"/>
      <c r="IRK70" s="62"/>
      <c r="IRL70" s="62"/>
      <c r="IRM70" s="62"/>
      <c r="IRN70" s="62"/>
      <c r="IRO70" s="62"/>
      <c r="IRP70" s="62"/>
      <c r="IRQ70" s="62"/>
      <c r="IRR70" s="62"/>
      <c r="IRS70" s="62"/>
      <c r="IRT70" s="62"/>
      <c r="IRU70" s="62"/>
      <c r="IRV70" s="62"/>
      <c r="IRW70" s="62"/>
      <c r="IRX70" s="62"/>
      <c r="IRY70" s="62"/>
      <c r="IRZ70" s="62"/>
      <c r="ISA70" s="62"/>
      <c r="ISB70" s="62"/>
      <c r="ISC70" s="62"/>
      <c r="ISD70" s="62"/>
      <c r="ISE70" s="62"/>
      <c r="ISF70" s="62"/>
      <c r="ISG70" s="62"/>
      <c r="ISH70" s="62"/>
      <c r="ISI70" s="62"/>
      <c r="ISJ70" s="62"/>
      <c r="ISK70" s="62"/>
      <c r="ISL70" s="62"/>
      <c r="ISM70" s="62"/>
      <c r="ISN70" s="62"/>
      <c r="ISO70" s="62"/>
      <c r="ISP70" s="62"/>
      <c r="ISQ70" s="62"/>
      <c r="ISR70" s="62"/>
      <c r="ISS70" s="62"/>
      <c r="IST70" s="62"/>
      <c r="ISU70" s="62"/>
      <c r="ISV70" s="62"/>
      <c r="ISW70" s="62"/>
      <c r="ISX70" s="62"/>
      <c r="ISY70" s="62"/>
      <c r="ISZ70" s="62"/>
      <c r="ITA70" s="62"/>
      <c r="ITB70" s="62"/>
      <c r="ITC70" s="62"/>
      <c r="ITD70" s="62"/>
      <c r="ITE70" s="62"/>
      <c r="ITF70" s="62"/>
      <c r="ITG70" s="62"/>
      <c r="ITH70" s="62"/>
      <c r="ITI70" s="62"/>
      <c r="ITJ70" s="62"/>
      <c r="ITK70" s="62"/>
      <c r="ITL70" s="62"/>
      <c r="ITM70" s="62"/>
      <c r="ITN70" s="62"/>
      <c r="ITO70" s="62"/>
      <c r="ITP70" s="62"/>
      <c r="ITQ70" s="62"/>
      <c r="ITR70" s="62"/>
      <c r="ITS70" s="62"/>
      <c r="ITT70" s="62"/>
      <c r="ITU70" s="62"/>
      <c r="ITV70" s="62"/>
      <c r="ITW70" s="62"/>
      <c r="ITX70" s="62"/>
      <c r="ITY70" s="62"/>
      <c r="ITZ70" s="62"/>
      <c r="IUA70" s="62"/>
      <c r="IUB70" s="62"/>
      <c r="IUC70" s="62"/>
      <c r="IUD70" s="62"/>
      <c r="IUE70" s="62"/>
      <c r="IUF70" s="62"/>
      <c r="IUG70" s="62"/>
      <c r="IUH70" s="62"/>
      <c r="IUI70" s="62"/>
      <c r="IUJ70" s="62"/>
      <c r="IUK70" s="62"/>
      <c r="IUL70" s="62"/>
      <c r="IUM70" s="62"/>
      <c r="IUN70" s="62"/>
      <c r="IUO70" s="62"/>
      <c r="IUP70" s="62"/>
      <c r="IUQ70" s="62"/>
      <c r="IUR70" s="62"/>
      <c r="IUS70" s="62"/>
      <c r="IUT70" s="62"/>
      <c r="IUU70" s="62"/>
      <c r="IUV70" s="62"/>
      <c r="IUW70" s="62"/>
      <c r="IUX70" s="62"/>
      <c r="IUY70" s="62"/>
      <c r="IUZ70" s="62"/>
      <c r="IVA70" s="62"/>
      <c r="IVB70" s="62"/>
      <c r="IVC70" s="62"/>
      <c r="IVD70" s="62"/>
      <c r="IVE70" s="62"/>
      <c r="IVF70" s="62"/>
      <c r="IVG70" s="62"/>
      <c r="IVH70" s="62"/>
      <c r="IVI70" s="62"/>
      <c r="IVJ70" s="62"/>
      <c r="IVK70" s="62"/>
      <c r="IVL70" s="62"/>
      <c r="IVM70" s="62"/>
      <c r="IVN70" s="62"/>
      <c r="IVO70" s="62"/>
      <c r="IVP70" s="62"/>
      <c r="IVQ70" s="62"/>
      <c r="IVR70" s="62"/>
      <c r="IVS70" s="62"/>
      <c r="IVT70" s="62"/>
      <c r="IVU70" s="62"/>
      <c r="IVV70" s="62"/>
      <c r="IVW70" s="62"/>
      <c r="IVX70" s="62"/>
      <c r="IVY70" s="62"/>
      <c r="IVZ70" s="62"/>
      <c r="IWA70" s="62"/>
      <c r="IWB70" s="62"/>
      <c r="IWC70" s="62"/>
      <c r="IWD70" s="62"/>
      <c r="IWE70" s="62"/>
      <c r="IWF70" s="62"/>
      <c r="IWG70" s="62"/>
      <c r="IWH70" s="62"/>
      <c r="IWI70" s="62"/>
      <c r="IWJ70" s="62"/>
      <c r="IWK70" s="62"/>
      <c r="IWL70" s="62"/>
      <c r="IWM70" s="62"/>
      <c r="IWN70" s="62"/>
      <c r="IWO70" s="62"/>
      <c r="IWP70" s="62"/>
      <c r="IWQ70" s="62"/>
      <c r="IWR70" s="62"/>
      <c r="IWS70" s="62"/>
      <c r="IWT70" s="62"/>
      <c r="IWU70" s="62"/>
      <c r="IWV70" s="62"/>
      <c r="IWW70" s="62"/>
      <c r="IWX70" s="62"/>
      <c r="IWY70" s="62"/>
      <c r="IWZ70" s="62"/>
      <c r="IXA70" s="62"/>
      <c r="IXB70" s="62"/>
      <c r="IXC70" s="62"/>
      <c r="IXD70" s="62"/>
      <c r="IXE70" s="62"/>
      <c r="IXF70" s="62"/>
      <c r="IXG70" s="62"/>
      <c r="IXH70" s="62"/>
      <c r="IXI70" s="62"/>
      <c r="IXJ70" s="62"/>
      <c r="IXK70" s="62"/>
      <c r="IXL70" s="62"/>
      <c r="IXM70" s="62"/>
      <c r="IXN70" s="62"/>
      <c r="IXO70" s="62"/>
      <c r="IXP70" s="62"/>
      <c r="IXQ70" s="62"/>
      <c r="IXR70" s="62"/>
      <c r="IXS70" s="62"/>
      <c r="IXT70" s="62"/>
      <c r="IXU70" s="62"/>
      <c r="IXV70" s="62"/>
      <c r="IXW70" s="62"/>
      <c r="IXX70" s="62"/>
      <c r="IXY70" s="62"/>
      <c r="IXZ70" s="62"/>
      <c r="IYA70" s="62"/>
      <c r="IYB70" s="62"/>
      <c r="IYC70" s="62"/>
      <c r="IYD70" s="62"/>
      <c r="IYE70" s="62"/>
      <c r="IYF70" s="62"/>
      <c r="IYG70" s="62"/>
      <c r="IYH70" s="62"/>
      <c r="IYI70" s="62"/>
      <c r="IYJ70" s="62"/>
      <c r="IYK70" s="62"/>
      <c r="IYL70" s="62"/>
      <c r="IYM70" s="62"/>
      <c r="IYN70" s="62"/>
      <c r="IYO70" s="62"/>
      <c r="IYP70" s="62"/>
      <c r="IYQ70" s="62"/>
      <c r="IYR70" s="62"/>
      <c r="IYS70" s="62"/>
      <c r="IYT70" s="62"/>
      <c r="IYU70" s="62"/>
      <c r="IYV70" s="62"/>
      <c r="IYW70" s="62"/>
      <c r="IYX70" s="62"/>
      <c r="IYY70" s="62"/>
      <c r="IYZ70" s="62"/>
      <c r="IZA70" s="62"/>
      <c r="IZB70" s="62"/>
      <c r="IZC70" s="62"/>
      <c r="IZD70" s="62"/>
      <c r="IZE70" s="62"/>
      <c r="IZF70" s="62"/>
      <c r="IZG70" s="62"/>
      <c r="IZH70" s="62"/>
      <c r="IZI70" s="62"/>
      <c r="IZJ70" s="62"/>
      <c r="IZK70" s="62"/>
      <c r="IZL70" s="62"/>
      <c r="IZM70" s="62"/>
      <c r="IZN70" s="62"/>
      <c r="IZO70" s="62"/>
      <c r="IZP70" s="62"/>
      <c r="IZQ70" s="62"/>
      <c r="IZR70" s="62"/>
      <c r="IZS70" s="62"/>
      <c r="IZT70" s="62"/>
      <c r="IZU70" s="62"/>
      <c r="IZV70" s="62"/>
      <c r="IZW70" s="62"/>
      <c r="IZX70" s="62"/>
      <c r="IZY70" s="62"/>
      <c r="IZZ70" s="62"/>
      <c r="JAA70" s="62"/>
      <c r="JAB70" s="62"/>
      <c r="JAC70" s="62"/>
      <c r="JAD70" s="62"/>
      <c r="JAE70" s="62"/>
      <c r="JAF70" s="62"/>
      <c r="JAG70" s="62"/>
      <c r="JAH70" s="62"/>
      <c r="JAI70" s="62"/>
      <c r="JAJ70" s="62"/>
      <c r="JAK70" s="62"/>
      <c r="JAL70" s="62"/>
      <c r="JAM70" s="62"/>
      <c r="JAN70" s="62"/>
      <c r="JAO70" s="62"/>
      <c r="JAP70" s="62"/>
      <c r="JAQ70" s="62"/>
      <c r="JAR70" s="62"/>
      <c r="JAS70" s="62"/>
      <c r="JAT70" s="62"/>
      <c r="JAU70" s="62"/>
      <c r="JAV70" s="62"/>
      <c r="JAW70" s="62"/>
      <c r="JAX70" s="62"/>
      <c r="JAY70" s="62"/>
      <c r="JAZ70" s="62"/>
      <c r="JBA70" s="62"/>
      <c r="JBB70" s="62"/>
      <c r="JBC70" s="62"/>
      <c r="JBD70" s="62"/>
      <c r="JBE70" s="62"/>
      <c r="JBF70" s="62"/>
      <c r="JBG70" s="62"/>
      <c r="JBH70" s="62"/>
      <c r="JBI70" s="62"/>
      <c r="JBJ70" s="62"/>
      <c r="JBK70" s="62"/>
      <c r="JBL70" s="62"/>
      <c r="JBM70" s="62"/>
      <c r="JBN70" s="62"/>
      <c r="JBO70" s="62"/>
      <c r="JBP70" s="62"/>
      <c r="JBQ70" s="62"/>
      <c r="JBR70" s="62"/>
      <c r="JBS70" s="62"/>
      <c r="JBT70" s="62"/>
      <c r="JBU70" s="62"/>
      <c r="JBV70" s="62"/>
      <c r="JBW70" s="62"/>
      <c r="JBX70" s="62"/>
      <c r="JBY70" s="62"/>
      <c r="JBZ70" s="62"/>
      <c r="JCA70" s="62"/>
      <c r="JCB70" s="62"/>
      <c r="JCC70" s="62"/>
      <c r="JCD70" s="62"/>
      <c r="JCE70" s="62"/>
      <c r="JCF70" s="62"/>
      <c r="JCG70" s="62"/>
      <c r="JCH70" s="62"/>
      <c r="JCI70" s="62"/>
      <c r="JCJ70" s="62"/>
      <c r="JCK70" s="62"/>
      <c r="JCL70" s="62"/>
      <c r="JCM70" s="62"/>
      <c r="JCN70" s="62"/>
      <c r="JCO70" s="62"/>
      <c r="JCP70" s="62"/>
      <c r="JCQ70" s="62"/>
      <c r="JCR70" s="62"/>
      <c r="JCS70" s="62"/>
      <c r="JCT70" s="62"/>
      <c r="JCU70" s="62"/>
      <c r="JCV70" s="62"/>
      <c r="JCW70" s="62"/>
      <c r="JCX70" s="62"/>
      <c r="JCY70" s="62"/>
      <c r="JCZ70" s="62"/>
      <c r="JDA70" s="62"/>
      <c r="JDB70" s="62"/>
      <c r="JDC70" s="62"/>
      <c r="JDD70" s="62"/>
      <c r="JDE70" s="62"/>
      <c r="JDF70" s="62"/>
      <c r="JDG70" s="62"/>
      <c r="JDH70" s="62"/>
      <c r="JDI70" s="62"/>
      <c r="JDJ70" s="62"/>
      <c r="JDK70" s="62"/>
      <c r="JDL70" s="62"/>
      <c r="JDM70" s="62"/>
      <c r="JDN70" s="62"/>
      <c r="JDO70" s="62"/>
      <c r="JDP70" s="62"/>
      <c r="JDQ70" s="62"/>
      <c r="JDR70" s="62"/>
      <c r="JDS70" s="62"/>
      <c r="JDT70" s="62"/>
      <c r="JDU70" s="62"/>
      <c r="JDV70" s="62"/>
      <c r="JDW70" s="62"/>
      <c r="JDX70" s="62"/>
      <c r="JDY70" s="62"/>
      <c r="JDZ70" s="62"/>
      <c r="JEA70" s="62"/>
      <c r="JEB70" s="62"/>
      <c r="JEC70" s="62"/>
      <c r="JED70" s="62"/>
      <c r="JEE70" s="62"/>
      <c r="JEF70" s="62"/>
      <c r="JEG70" s="62"/>
      <c r="JEH70" s="62"/>
      <c r="JEI70" s="62"/>
      <c r="JEJ70" s="62"/>
      <c r="JEK70" s="62"/>
      <c r="JEL70" s="62"/>
      <c r="JEM70" s="62"/>
      <c r="JEN70" s="62"/>
      <c r="JEO70" s="62"/>
      <c r="JEP70" s="62"/>
      <c r="JEQ70" s="62"/>
      <c r="JER70" s="62"/>
      <c r="JES70" s="62"/>
      <c r="JET70" s="62"/>
      <c r="JEU70" s="62"/>
      <c r="JEV70" s="62"/>
      <c r="JEW70" s="62"/>
      <c r="JEX70" s="62"/>
      <c r="JEY70" s="62"/>
      <c r="JEZ70" s="62"/>
      <c r="JFA70" s="62"/>
      <c r="JFB70" s="62"/>
      <c r="JFC70" s="62"/>
      <c r="JFD70" s="62"/>
      <c r="JFE70" s="62"/>
      <c r="JFF70" s="62"/>
      <c r="JFG70" s="62"/>
      <c r="JFH70" s="62"/>
      <c r="JFI70" s="62"/>
      <c r="JFJ70" s="62"/>
      <c r="JFK70" s="62"/>
      <c r="JFL70" s="62"/>
      <c r="JFM70" s="62"/>
      <c r="JFN70" s="62"/>
      <c r="JFO70" s="62"/>
      <c r="JFP70" s="62"/>
      <c r="JFQ70" s="62"/>
      <c r="JFR70" s="62"/>
      <c r="JFS70" s="62"/>
      <c r="JFT70" s="62"/>
      <c r="JFU70" s="62"/>
      <c r="JFV70" s="62"/>
      <c r="JFW70" s="62"/>
      <c r="JFX70" s="62"/>
      <c r="JFY70" s="62"/>
      <c r="JFZ70" s="62"/>
      <c r="JGA70" s="62"/>
      <c r="JGB70" s="62"/>
      <c r="JGC70" s="62"/>
      <c r="JGD70" s="62"/>
      <c r="JGE70" s="62"/>
      <c r="JGF70" s="62"/>
      <c r="JGG70" s="62"/>
      <c r="JGH70" s="62"/>
      <c r="JGI70" s="62"/>
      <c r="JGJ70" s="62"/>
      <c r="JGK70" s="62"/>
      <c r="JGL70" s="62"/>
      <c r="JGM70" s="62"/>
      <c r="JGN70" s="62"/>
      <c r="JGO70" s="62"/>
      <c r="JGP70" s="62"/>
      <c r="JGQ70" s="62"/>
      <c r="JGR70" s="62"/>
      <c r="JGS70" s="62"/>
      <c r="JGT70" s="62"/>
      <c r="JGU70" s="62"/>
      <c r="JGV70" s="62"/>
      <c r="JGW70" s="62"/>
      <c r="JGX70" s="62"/>
      <c r="JGY70" s="62"/>
      <c r="JGZ70" s="62"/>
      <c r="JHA70" s="62"/>
      <c r="JHB70" s="62"/>
      <c r="JHC70" s="62"/>
      <c r="JHD70" s="62"/>
      <c r="JHE70" s="62"/>
      <c r="JHF70" s="62"/>
      <c r="JHG70" s="62"/>
      <c r="JHH70" s="62"/>
      <c r="JHI70" s="62"/>
      <c r="JHJ70" s="62"/>
      <c r="JHK70" s="62"/>
      <c r="JHL70" s="62"/>
      <c r="JHM70" s="62"/>
      <c r="JHN70" s="62"/>
      <c r="JHO70" s="62"/>
      <c r="JHP70" s="62"/>
      <c r="JHQ70" s="62"/>
      <c r="JHR70" s="62"/>
      <c r="JHS70" s="62"/>
      <c r="JHT70" s="62"/>
      <c r="JHU70" s="62"/>
      <c r="JHV70" s="62"/>
      <c r="JHW70" s="62"/>
      <c r="JHX70" s="62"/>
      <c r="JHY70" s="62"/>
      <c r="JHZ70" s="62"/>
      <c r="JIA70" s="62"/>
      <c r="JIB70" s="62"/>
      <c r="JIC70" s="62"/>
      <c r="JID70" s="62"/>
      <c r="JIE70" s="62"/>
      <c r="JIF70" s="62"/>
      <c r="JIG70" s="62"/>
      <c r="JIH70" s="62"/>
      <c r="JII70" s="62"/>
      <c r="JIJ70" s="62"/>
      <c r="JIK70" s="62"/>
      <c r="JIL70" s="62"/>
      <c r="JIM70" s="62"/>
      <c r="JIN70" s="62"/>
      <c r="JIO70" s="62"/>
      <c r="JIP70" s="62"/>
      <c r="JIQ70" s="62"/>
      <c r="JIR70" s="62"/>
      <c r="JIS70" s="62"/>
      <c r="JIT70" s="62"/>
      <c r="JIU70" s="62"/>
      <c r="JIV70" s="62"/>
      <c r="JIW70" s="62"/>
      <c r="JIX70" s="62"/>
      <c r="JIY70" s="62"/>
      <c r="JIZ70" s="62"/>
      <c r="JJA70" s="62"/>
      <c r="JJB70" s="62"/>
      <c r="JJC70" s="62"/>
      <c r="JJD70" s="62"/>
      <c r="JJE70" s="62"/>
      <c r="JJF70" s="62"/>
      <c r="JJG70" s="62"/>
      <c r="JJH70" s="62"/>
      <c r="JJI70" s="62"/>
      <c r="JJJ70" s="62"/>
      <c r="JJK70" s="62"/>
      <c r="JJL70" s="62"/>
      <c r="JJM70" s="62"/>
      <c r="JJN70" s="62"/>
      <c r="JJO70" s="62"/>
      <c r="JJP70" s="62"/>
      <c r="JJQ70" s="62"/>
      <c r="JJR70" s="62"/>
      <c r="JJS70" s="62"/>
      <c r="JJT70" s="62"/>
      <c r="JJU70" s="62"/>
      <c r="JJV70" s="62"/>
      <c r="JJW70" s="62"/>
      <c r="JJX70" s="62"/>
      <c r="JJY70" s="62"/>
      <c r="JJZ70" s="62"/>
      <c r="JKA70" s="62"/>
      <c r="JKB70" s="62"/>
      <c r="JKC70" s="62"/>
      <c r="JKD70" s="62"/>
      <c r="JKE70" s="62"/>
      <c r="JKF70" s="62"/>
      <c r="JKG70" s="62"/>
      <c r="JKH70" s="62"/>
      <c r="JKI70" s="62"/>
      <c r="JKJ70" s="62"/>
      <c r="JKK70" s="62"/>
      <c r="JKL70" s="62"/>
      <c r="JKM70" s="62"/>
      <c r="JKN70" s="62"/>
      <c r="JKO70" s="62"/>
      <c r="JKP70" s="62"/>
      <c r="JKQ70" s="62"/>
      <c r="JKR70" s="62"/>
      <c r="JKS70" s="62"/>
      <c r="JKT70" s="62"/>
      <c r="JKU70" s="62"/>
      <c r="JKV70" s="62"/>
      <c r="JKW70" s="62"/>
      <c r="JKX70" s="62"/>
      <c r="JKY70" s="62"/>
      <c r="JKZ70" s="62"/>
      <c r="JLA70" s="62"/>
      <c r="JLB70" s="62"/>
      <c r="JLC70" s="62"/>
      <c r="JLD70" s="62"/>
      <c r="JLE70" s="62"/>
      <c r="JLF70" s="62"/>
      <c r="JLG70" s="62"/>
      <c r="JLH70" s="62"/>
      <c r="JLI70" s="62"/>
      <c r="JLJ70" s="62"/>
      <c r="JLK70" s="62"/>
      <c r="JLL70" s="62"/>
      <c r="JLM70" s="62"/>
      <c r="JLN70" s="62"/>
      <c r="JLO70" s="62"/>
      <c r="JLP70" s="62"/>
      <c r="JLQ70" s="62"/>
      <c r="JLR70" s="62"/>
      <c r="JLS70" s="62"/>
      <c r="JLT70" s="62"/>
      <c r="JLU70" s="62"/>
      <c r="JLV70" s="62"/>
      <c r="JLW70" s="62"/>
      <c r="JLX70" s="62"/>
      <c r="JLY70" s="62"/>
      <c r="JLZ70" s="62"/>
      <c r="JMA70" s="62"/>
      <c r="JMB70" s="62"/>
      <c r="JMC70" s="62"/>
      <c r="JMD70" s="62"/>
      <c r="JME70" s="62"/>
      <c r="JMF70" s="62"/>
      <c r="JMG70" s="62"/>
      <c r="JMH70" s="62"/>
      <c r="JMI70" s="62"/>
      <c r="JMJ70" s="62"/>
      <c r="JMK70" s="62"/>
      <c r="JML70" s="62"/>
      <c r="JMM70" s="62"/>
      <c r="JMN70" s="62"/>
      <c r="JMO70" s="62"/>
      <c r="JMP70" s="62"/>
      <c r="JMQ70" s="62"/>
      <c r="JMR70" s="62"/>
      <c r="JMS70" s="62"/>
      <c r="JMT70" s="62"/>
      <c r="JMU70" s="62"/>
      <c r="JMV70" s="62"/>
      <c r="JMW70" s="62"/>
      <c r="JMX70" s="62"/>
      <c r="JMY70" s="62"/>
      <c r="JMZ70" s="62"/>
      <c r="JNA70" s="62"/>
      <c r="JNB70" s="62"/>
      <c r="JNC70" s="62"/>
      <c r="JND70" s="62"/>
      <c r="JNE70" s="62"/>
      <c r="JNF70" s="62"/>
      <c r="JNG70" s="62"/>
      <c r="JNH70" s="62"/>
      <c r="JNI70" s="62"/>
      <c r="JNJ70" s="62"/>
      <c r="JNK70" s="62"/>
      <c r="JNL70" s="62"/>
      <c r="JNM70" s="62"/>
      <c r="JNN70" s="62"/>
      <c r="JNO70" s="62"/>
      <c r="JNP70" s="62"/>
      <c r="JNQ70" s="62"/>
      <c r="JNR70" s="62"/>
      <c r="JNS70" s="62"/>
      <c r="JNT70" s="62"/>
      <c r="JNU70" s="62"/>
      <c r="JNV70" s="62"/>
      <c r="JNW70" s="62"/>
      <c r="JNX70" s="62"/>
      <c r="JNY70" s="62"/>
      <c r="JNZ70" s="62"/>
      <c r="JOA70" s="62"/>
      <c r="JOB70" s="62"/>
      <c r="JOC70" s="62"/>
      <c r="JOD70" s="62"/>
      <c r="JOE70" s="62"/>
      <c r="JOF70" s="62"/>
      <c r="JOG70" s="62"/>
      <c r="JOH70" s="62"/>
      <c r="JOI70" s="62"/>
      <c r="JOJ70" s="62"/>
      <c r="JOK70" s="62"/>
      <c r="JOL70" s="62"/>
      <c r="JOM70" s="62"/>
      <c r="JON70" s="62"/>
      <c r="JOO70" s="62"/>
      <c r="JOP70" s="62"/>
      <c r="JOQ70" s="62"/>
      <c r="JOR70" s="62"/>
      <c r="JOS70" s="62"/>
      <c r="JOT70" s="62"/>
      <c r="JOU70" s="62"/>
      <c r="JOV70" s="62"/>
      <c r="JOW70" s="62"/>
      <c r="JOX70" s="62"/>
      <c r="JOY70" s="62"/>
      <c r="JOZ70" s="62"/>
      <c r="JPA70" s="62"/>
      <c r="JPB70" s="62"/>
      <c r="JPC70" s="62"/>
      <c r="JPD70" s="62"/>
      <c r="JPE70" s="62"/>
      <c r="JPF70" s="62"/>
      <c r="JPG70" s="62"/>
      <c r="JPH70" s="62"/>
      <c r="JPI70" s="62"/>
      <c r="JPJ70" s="62"/>
      <c r="JPK70" s="62"/>
      <c r="JPL70" s="62"/>
      <c r="JPM70" s="62"/>
      <c r="JPN70" s="62"/>
      <c r="JPO70" s="62"/>
      <c r="JPP70" s="62"/>
      <c r="JPQ70" s="62"/>
      <c r="JPR70" s="62"/>
      <c r="JPS70" s="62"/>
      <c r="JPT70" s="62"/>
      <c r="JPU70" s="62"/>
      <c r="JPV70" s="62"/>
      <c r="JPW70" s="62"/>
      <c r="JPX70" s="62"/>
      <c r="JPY70" s="62"/>
      <c r="JPZ70" s="62"/>
      <c r="JQA70" s="62"/>
      <c r="JQB70" s="62"/>
      <c r="JQC70" s="62"/>
      <c r="JQD70" s="62"/>
      <c r="JQE70" s="62"/>
      <c r="JQF70" s="62"/>
      <c r="JQG70" s="62"/>
      <c r="JQH70" s="62"/>
      <c r="JQI70" s="62"/>
      <c r="JQJ70" s="62"/>
      <c r="JQK70" s="62"/>
      <c r="JQL70" s="62"/>
      <c r="JQM70" s="62"/>
      <c r="JQN70" s="62"/>
      <c r="JQO70" s="62"/>
      <c r="JQP70" s="62"/>
      <c r="JQQ70" s="62"/>
      <c r="JQR70" s="62"/>
      <c r="JQS70" s="62"/>
      <c r="JQT70" s="62"/>
      <c r="JQU70" s="62"/>
      <c r="JQV70" s="62"/>
      <c r="JQW70" s="62"/>
      <c r="JQX70" s="62"/>
      <c r="JQY70" s="62"/>
      <c r="JQZ70" s="62"/>
      <c r="JRA70" s="62"/>
      <c r="JRB70" s="62"/>
      <c r="JRC70" s="62"/>
      <c r="JRD70" s="62"/>
      <c r="JRE70" s="62"/>
      <c r="JRF70" s="62"/>
      <c r="JRG70" s="62"/>
      <c r="JRH70" s="62"/>
      <c r="JRI70" s="62"/>
      <c r="JRJ70" s="62"/>
      <c r="JRK70" s="62"/>
      <c r="JRL70" s="62"/>
      <c r="JRM70" s="62"/>
      <c r="JRN70" s="62"/>
      <c r="JRO70" s="62"/>
      <c r="JRP70" s="62"/>
      <c r="JRQ70" s="62"/>
      <c r="JRR70" s="62"/>
      <c r="JRS70" s="62"/>
      <c r="JRT70" s="62"/>
      <c r="JRU70" s="62"/>
      <c r="JRV70" s="62"/>
      <c r="JRW70" s="62"/>
      <c r="JRX70" s="62"/>
      <c r="JRY70" s="62"/>
      <c r="JRZ70" s="62"/>
      <c r="JSA70" s="62"/>
      <c r="JSB70" s="62"/>
      <c r="JSC70" s="62"/>
      <c r="JSD70" s="62"/>
      <c r="JSE70" s="62"/>
      <c r="JSF70" s="62"/>
      <c r="JSG70" s="62"/>
      <c r="JSH70" s="62"/>
      <c r="JSI70" s="62"/>
      <c r="JSJ70" s="62"/>
      <c r="JSK70" s="62"/>
      <c r="JSL70" s="62"/>
      <c r="JSM70" s="62"/>
      <c r="JSN70" s="62"/>
      <c r="JSO70" s="62"/>
      <c r="JSP70" s="62"/>
      <c r="JSQ70" s="62"/>
      <c r="JSR70" s="62"/>
      <c r="JSS70" s="62"/>
      <c r="JST70" s="62"/>
      <c r="JSU70" s="62"/>
      <c r="JSV70" s="62"/>
      <c r="JSW70" s="62"/>
      <c r="JSX70" s="62"/>
      <c r="JSY70" s="62"/>
      <c r="JSZ70" s="62"/>
      <c r="JTA70" s="62"/>
      <c r="JTB70" s="62"/>
      <c r="JTC70" s="62"/>
      <c r="JTD70" s="62"/>
      <c r="JTE70" s="62"/>
      <c r="JTF70" s="62"/>
      <c r="JTG70" s="62"/>
      <c r="JTH70" s="62"/>
      <c r="JTI70" s="62"/>
      <c r="JTJ70" s="62"/>
      <c r="JTK70" s="62"/>
      <c r="JTL70" s="62"/>
      <c r="JTM70" s="62"/>
      <c r="JTN70" s="62"/>
      <c r="JTO70" s="62"/>
      <c r="JTP70" s="62"/>
      <c r="JTQ70" s="62"/>
      <c r="JTR70" s="62"/>
      <c r="JTS70" s="62"/>
      <c r="JTT70" s="62"/>
      <c r="JTU70" s="62"/>
      <c r="JTV70" s="62"/>
      <c r="JTW70" s="62"/>
      <c r="JTX70" s="62"/>
      <c r="JTY70" s="62"/>
      <c r="JTZ70" s="62"/>
      <c r="JUA70" s="62"/>
      <c r="JUB70" s="62"/>
      <c r="JUC70" s="62"/>
      <c r="JUD70" s="62"/>
      <c r="JUE70" s="62"/>
      <c r="JUF70" s="62"/>
      <c r="JUG70" s="62"/>
      <c r="JUH70" s="62"/>
      <c r="JUI70" s="62"/>
      <c r="JUJ70" s="62"/>
      <c r="JUK70" s="62"/>
      <c r="JUL70" s="62"/>
      <c r="JUM70" s="62"/>
      <c r="JUN70" s="62"/>
      <c r="JUO70" s="62"/>
      <c r="JUP70" s="62"/>
      <c r="JUQ70" s="62"/>
      <c r="JUR70" s="62"/>
      <c r="JUS70" s="62"/>
      <c r="JUT70" s="62"/>
      <c r="JUU70" s="62"/>
      <c r="JUV70" s="62"/>
      <c r="JUW70" s="62"/>
      <c r="JUX70" s="62"/>
      <c r="JUY70" s="62"/>
      <c r="JUZ70" s="62"/>
      <c r="JVA70" s="62"/>
      <c r="JVB70" s="62"/>
      <c r="JVC70" s="62"/>
      <c r="JVD70" s="62"/>
      <c r="JVE70" s="62"/>
      <c r="JVF70" s="62"/>
      <c r="JVG70" s="62"/>
      <c r="JVH70" s="62"/>
      <c r="JVI70" s="62"/>
      <c r="JVJ70" s="62"/>
      <c r="JVK70" s="62"/>
      <c r="JVL70" s="62"/>
      <c r="JVM70" s="62"/>
      <c r="JVN70" s="62"/>
      <c r="JVO70" s="62"/>
      <c r="JVP70" s="62"/>
      <c r="JVQ70" s="62"/>
      <c r="JVR70" s="62"/>
      <c r="JVS70" s="62"/>
      <c r="JVT70" s="62"/>
      <c r="JVU70" s="62"/>
      <c r="JVV70" s="62"/>
      <c r="JVW70" s="62"/>
      <c r="JVX70" s="62"/>
      <c r="JVY70" s="62"/>
      <c r="JVZ70" s="62"/>
      <c r="JWA70" s="62"/>
      <c r="JWB70" s="62"/>
      <c r="JWC70" s="62"/>
      <c r="JWD70" s="62"/>
      <c r="JWE70" s="62"/>
      <c r="JWF70" s="62"/>
      <c r="JWG70" s="62"/>
      <c r="JWH70" s="62"/>
      <c r="JWI70" s="62"/>
      <c r="JWJ70" s="62"/>
      <c r="JWK70" s="62"/>
      <c r="JWL70" s="62"/>
      <c r="JWM70" s="62"/>
      <c r="JWN70" s="62"/>
      <c r="JWO70" s="62"/>
      <c r="JWP70" s="62"/>
      <c r="JWQ70" s="62"/>
      <c r="JWR70" s="62"/>
      <c r="JWS70" s="62"/>
      <c r="JWT70" s="62"/>
      <c r="JWU70" s="62"/>
      <c r="JWV70" s="62"/>
      <c r="JWW70" s="62"/>
      <c r="JWX70" s="62"/>
      <c r="JWY70" s="62"/>
      <c r="JWZ70" s="62"/>
      <c r="JXA70" s="62"/>
      <c r="JXB70" s="62"/>
      <c r="JXC70" s="62"/>
      <c r="JXD70" s="62"/>
      <c r="JXE70" s="62"/>
      <c r="JXF70" s="62"/>
      <c r="JXG70" s="62"/>
      <c r="JXH70" s="62"/>
      <c r="JXI70" s="62"/>
      <c r="JXJ70" s="62"/>
      <c r="JXK70" s="62"/>
      <c r="JXL70" s="62"/>
      <c r="JXM70" s="62"/>
      <c r="JXN70" s="62"/>
      <c r="JXO70" s="62"/>
      <c r="JXP70" s="62"/>
      <c r="JXQ70" s="62"/>
      <c r="JXR70" s="62"/>
      <c r="JXS70" s="62"/>
      <c r="JXT70" s="62"/>
      <c r="JXU70" s="62"/>
      <c r="JXV70" s="62"/>
      <c r="JXW70" s="62"/>
      <c r="JXX70" s="62"/>
      <c r="JXY70" s="62"/>
      <c r="JXZ70" s="62"/>
      <c r="JYA70" s="62"/>
      <c r="JYB70" s="62"/>
      <c r="JYC70" s="62"/>
      <c r="JYD70" s="62"/>
      <c r="JYE70" s="62"/>
      <c r="JYF70" s="62"/>
      <c r="JYG70" s="62"/>
      <c r="JYH70" s="62"/>
      <c r="JYI70" s="62"/>
      <c r="JYJ70" s="62"/>
      <c r="JYK70" s="62"/>
      <c r="JYL70" s="62"/>
      <c r="JYM70" s="62"/>
      <c r="JYN70" s="62"/>
      <c r="JYO70" s="62"/>
      <c r="JYP70" s="62"/>
      <c r="JYQ70" s="62"/>
      <c r="JYR70" s="62"/>
      <c r="JYS70" s="62"/>
      <c r="JYT70" s="62"/>
      <c r="JYU70" s="62"/>
      <c r="JYV70" s="62"/>
      <c r="JYW70" s="62"/>
      <c r="JYX70" s="62"/>
      <c r="JYY70" s="62"/>
      <c r="JYZ70" s="62"/>
      <c r="JZA70" s="62"/>
      <c r="JZB70" s="62"/>
      <c r="JZC70" s="62"/>
      <c r="JZD70" s="62"/>
      <c r="JZE70" s="62"/>
      <c r="JZF70" s="62"/>
      <c r="JZG70" s="62"/>
      <c r="JZH70" s="62"/>
      <c r="JZI70" s="62"/>
      <c r="JZJ70" s="62"/>
      <c r="JZK70" s="62"/>
      <c r="JZL70" s="62"/>
      <c r="JZM70" s="62"/>
      <c r="JZN70" s="62"/>
      <c r="JZO70" s="62"/>
      <c r="JZP70" s="62"/>
      <c r="JZQ70" s="62"/>
      <c r="JZR70" s="62"/>
      <c r="JZS70" s="62"/>
      <c r="JZT70" s="62"/>
      <c r="JZU70" s="62"/>
      <c r="JZV70" s="62"/>
      <c r="JZW70" s="62"/>
      <c r="JZX70" s="62"/>
      <c r="JZY70" s="62"/>
      <c r="JZZ70" s="62"/>
      <c r="KAA70" s="62"/>
      <c r="KAB70" s="62"/>
      <c r="KAC70" s="62"/>
      <c r="KAD70" s="62"/>
      <c r="KAE70" s="62"/>
      <c r="KAF70" s="62"/>
      <c r="KAG70" s="62"/>
      <c r="KAH70" s="62"/>
      <c r="KAI70" s="62"/>
      <c r="KAJ70" s="62"/>
      <c r="KAK70" s="62"/>
      <c r="KAL70" s="62"/>
      <c r="KAM70" s="62"/>
      <c r="KAN70" s="62"/>
      <c r="KAO70" s="62"/>
      <c r="KAP70" s="62"/>
      <c r="KAQ70" s="62"/>
      <c r="KAR70" s="62"/>
      <c r="KAS70" s="62"/>
      <c r="KAT70" s="62"/>
      <c r="KAU70" s="62"/>
      <c r="KAV70" s="62"/>
      <c r="KAW70" s="62"/>
      <c r="KAX70" s="62"/>
      <c r="KAY70" s="62"/>
      <c r="KAZ70" s="62"/>
      <c r="KBA70" s="62"/>
      <c r="KBB70" s="62"/>
      <c r="KBC70" s="62"/>
      <c r="KBD70" s="62"/>
      <c r="KBE70" s="62"/>
      <c r="KBF70" s="62"/>
      <c r="KBG70" s="62"/>
      <c r="KBH70" s="62"/>
      <c r="KBI70" s="62"/>
      <c r="KBJ70" s="62"/>
      <c r="KBK70" s="62"/>
      <c r="KBL70" s="62"/>
      <c r="KBM70" s="62"/>
      <c r="KBN70" s="62"/>
      <c r="KBO70" s="62"/>
      <c r="KBP70" s="62"/>
      <c r="KBQ70" s="62"/>
      <c r="KBR70" s="62"/>
      <c r="KBS70" s="62"/>
      <c r="KBT70" s="62"/>
      <c r="KBU70" s="62"/>
      <c r="KBV70" s="62"/>
      <c r="KBW70" s="62"/>
      <c r="KBX70" s="62"/>
      <c r="KBY70" s="62"/>
      <c r="KBZ70" s="62"/>
      <c r="KCA70" s="62"/>
      <c r="KCB70" s="62"/>
      <c r="KCC70" s="62"/>
      <c r="KCD70" s="62"/>
      <c r="KCE70" s="62"/>
      <c r="KCF70" s="62"/>
      <c r="KCG70" s="62"/>
      <c r="KCH70" s="62"/>
      <c r="KCI70" s="62"/>
      <c r="KCJ70" s="62"/>
      <c r="KCK70" s="62"/>
      <c r="KCL70" s="62"/>
      <c r="KCM70" s="62"/>
      <c r="KCN70" s="62"/>
      <c r="KCO70" s="62"/>
      <c r="KCP70" s="62"/>
      <c r="KCQ70" s="62"/>
      <c r="KCR70" s="62"/>
      <c r="KCS70" s="62"/>
      <c r="KCT70" s="62"/>
      <c r="KCU70" s="62"/>
      <c r="KCV70" s="62"/>
      <c r="KCW70" s="62"/>
      <c r="KCX70" s="62"/>
      <c r="KCY70" s="62"/>
      <c r="KCZ70" s="62"/>
      <c r="KDA70" s="62"/>
      <c r="KDB70" s="62"/>
      <c r="KDC70" s="62"/>
      <c r="KDD70" s="62"/>
      <c r="KDE70" s="62"/>
      <c r="KDF70" s="62"/>
      <c r="KDG70" s="62"/>
      <c r="KDH70" s="62"/>
      <c r="KDI70" s="62"/>
      <c r="KDJ70" s="62"/>
      <c r="KDK70" s="62"/>
      <c r="KDL70" s="62"/>
      <c r="KDM70" s="62"/>
      <c r="KDN70" s="62"/>
      <c r="KDO70" s="62"/>
      <c r="KDP70" s="62"/>
      <c r="KDQ70" s="62"/>
      <c r="KDR70" s="62"/>
      <c r="KDS70" s="62"/>
      <c r="KDT70" s="62"/>
      <c r="KDU70" s="62"/>
      <c r="KDV70" s="62"/>
      <c r="KDW70" s="62"/>
      <c r="KDX70" s="62"/>
      <c r="KDY70" s="62"/>
      <c r="KDZ70" s="62"/>
      <c r="KEA70" s="62"/>
      <c r="KEB70" s="62"/>
      <c r="KEC70" s="62"/>
      <c r="KED70" s="62"/>
      <c r="KEE70" s="62"/>
      <c r="KEF70" s="62"/>
      <c r="KEG70" s="62"/>
      <c r="KEH70" s="62"/>
      <c r="KEI70" s="62"/>
      <c r="KEJ70" s="62"/>
      <c r="KEK70" s="62"/>
      <c r="KEL70" s="62"/>
      <c r="KEM70" s="62"/>
      <c r="KEN70" s="62"/>
      <c r="KEO70" s="62"/>
      <c r="KEP70" s="62"/>
      <c r="KEQ70" s="62"/>
      <c r="KER70" s="62"/>
      <c r="KES70" s="62"/>
      <c r="KET70" s="62"/>
      <c r="KEU70" s="62"/>
      <c r="KEV70" s="62"/>
      <c r="KEW70" s="62"/>
      <c r="KEX70" s="62"/>
      <c r="KEY70" s="62"/>
      <c r="KEZ70" s="62"/>
      <c r="KFA70" s="62"/>
      <c r="KFB70" s="62"/>
      <c r="KFC70" s="62"/>
      <c r="KFD70" s="62"/>
      <c r="KFE70" s="62"/>
      <c r="KFF70" s="62"/>
      <c r="KFG70" s="62"/>
      <c r="KFH70" s="62"/>
      <c r="KFI70" s="62"/>
      <c r="KFJ70" s="62"/>
      <c r="KFK70" s="62"/>
      <c r="KFL70" s="62"/>
      <c r="KFM70" s="62"/>
      <c r="KFN70" s="62"/>
      <c r="KFO70" s="62"/>
      <c r="KFP70" s="62"/>
      <c r="KFQ70" s="62"/>
      <c r="KFR70" s="62"/>
      <c r="KFS70" s="62"/>
      <c r="KFT70" s="62"/>
      <c r="KFU70" s="62"/>
      <c r="KFV70" s="62"/>
      <c r="KFW70" s="62"/>
      <c r="KFX70" s="62"/>
      <c r="KFY70" s="62"/>
      <c r="KFZ70" s="62"/>
      <c r="KGA70" s="62"/>
      <c r="KGB70" s="62"/>
      <c r="KGC70" s="62"/>
      <c r="KGD70" s="62"/>
      <c r="KGE70" s="62"/>
      <c r="KGF70" s="62"/>
      <c r="KGG70" s="62"/>
      <c r="KGH70" s="62"/>
      <c r="KGI70" s="62"/>
      <c r="KGJ70" s="62"/>
      <c r="KGK70" s="62"/>
      <c r="KGL70" s="62"/>
      <c r="KGM70" s="62"/>
      <c r="KGN70" s="62"/>
      <c r="KGO70" s="62"/>
      <c r="KGP70" s="62"/>
      <c r="KGQ70" s="62"/>
      <c r="KGR70" s="62"/>
      <c r="KGS70" s="62"/>
      <c r="KGT70" s="62"/>
      <c r="KGU70" s="62"/>
      <c r="KGV70" s="62"/>
      <c r="KGW70" s="62"/>
      <c r="KGX70" s="62"/>
      <c r="KGY70" s="62"/>
      <c r="KGZ70" s="62"/>
      <c r="KHA70" s="62"/>
      <c r="KHB70" s="62"/>
      <c r="KHC70" s="62"/>
      <c r="KHD70" s="62"/>
      <c r="KHE70" s="62"/>
      <c r="KHF70" s="62"/>
      <c r="KHG70" s="62"/>
      <c r="KHH70" s="62"/>
      <c r="KHI70" s="62"/>
      <c r="KHJ70" s="62"/>
      <c r="KHK70" s="62"/>
      <c r="KHL70" s="62"/>
      <c r="KHM70" s="62"/>
      <c r="KHN70" s="62"/>
      <c r="KHO70" s="62"/>
      <c r="KHP70" s="62"/>
      <c r="KHQ70" s="62"/>
      <c r="KHR70" s="62"/>
      <c r="KHS70" s="62"/>
      <c r="KHT70" s="62"/>
      <c r="KHU70" s="62"/>
      <c r="KHV70" s="62"/>
      <c r="KHW70" s="62"/>
      <c r="KHX70" s="62"/>
      <c r="KHY70" s="62"/>
      <c r="KHZ70" s="62"/>
      <c r="KIA70" s="62"/>
      <c r="KIB70" s="62"/>
      <c r="KIC70" s="62"/>
      <c r="KID70" s="62"/>
      <c r="KIE70" s="62"/>
      <c r="KIF70" s="62"/>
      <c r="KIG70" s="62"/>
      <c r="KIH70" s="62"/>
      <c r="KII70" s="62"/>
      <c r="KIJ70" s="62"/>
      <c r="KIK70" s="62"/>
      <c r="KIL70" s="62"/>
      <c r="KIM70" s="62"/>
      <c r="KIN70" s="62"/>
      <c r="KIO70" s="62"/>
      <c r="KIP70" s="62"/>
      <c r="KIQ70" s="62"/>
      <c r="KIR70" s="62"/>
      <c r="KIS70" s="62"/>
      <c r="KIT70" s="62"/>
      <c r="KIU70" s="62"/>
      <c r="KIV70" s="62"/>
      <c r="KIW70" s="62"/>
      <c r="KIX70" s="62"/>
      <c r="KIY70" s="62"/>
      <c r="KIZ70" s="62"/>
      <c r="KJA70" s="62"/>
      <c r="KJB70" s="62"/>
      <c r="KJC70" s="62"/>
      <c r="KJD70" s="62"/>
      <c r="KJE70" s="62"/>
      <c r="KJF70" s="62"/>
      <c r="KJG70" s="62"/>
      <c r="KJH70" s="62"/>
      <c r="KJI70" s="62"/>
      <c r="KJJ70" s="62"/>
      <c r="KJK70" s="62"/>
      <c r="KJL70" s="62"/>
      <c r="KJM70" s="62"/>
      <c r="KJN70" s="62"/>
      <c r="KJO70" s="62"/>
      <c r="KJP70" s="62"/>
      <c r="KJQ70" s="62"/>
      <c r="KJR70" s="62"/>
      <c r="KJS70" s="62"/>
      <c r="KJT70" s="62"/>
      <c r="KJU70" s="62"/>
      <c r="KJV70" s="62"/>
      <c r="KJW70" s="62"/>
      <c r="KJX70" s="62"/>
      <c r="KJY70" s="62"/>
      <c r="KJZ70" s="62"/>
      <c r="KKA70" s="62"/>
      <c r="KKB70" s="62"/>
      <c r="KKC70" s="62"/>
      <c r="KKD70" s="62"/>
      <c r="KKE70" s="62"/>
      <c r="KKF70" s="62"/>
      <c r="KKG70" s="62"/>
      <c r="KKH70" s="62"/>
      <c r="KKI70" s="62"/>
      <c r="KKJ70" s="62"/>
      <c r="KKK70" s="62"/>
      <c r="KKL70" s="62"/>
      <c r="KKM70" s="62"/>
      <c r="KKN70" s="62"/>
      <c r="KKO70" s="62"/>
      <c r="KKP70" s="62"/>
      <c r="KKQ70" s="62"/>
      <c r="KKR70" s="62"/>
      <c r="KKS70" s="62"/>
      <c r="KKT70" s="62"/>
      <c r="KKU70" s="62"/>
      <c r="KKV70" s="62"/>
      <c r="KKW70" s="62"/>
      <c r="KKX70" s="62"/>
      <c r="KKY70" s="62"/>
      <c r="KKZ70" s="62"/>
      <c r="KLA70" s="62"/>
      <c r="KLB70" s="62"/>
      <c r="KLC70" s="62"/>
      <c r="KLD70" s="62"/>
      <c r="KLE70" s="62"/>
      <c r="KLF70" s="62"/>
      <c r="KLG70" s="62"/>
      <c r="KLH70" s="62"/>
      <c r="KLI70" s="62"/>
      <c r="KLJ70" s="62"/>
      <c r="KLK70" s="62"/>
      <c r="KLL70" s="62"/>
      <c r="KLM70" s="62"/>
      <c r="KLN70" s="62"/>
      <c r="KLO70" s="62"/>
      <c r="KLP70" s="62"/>
      <c r="KLQ70" s="62"/>
      <c r="KLR70" s="62"/>
      <c r="KLS70" s="62"/>
      <c r="KLT70" s="62"/>
      <c r="KLU70" s="62"/>
      <c r="KLV70" s="62"/>
      <c r="KLW70" s="62"/>
      <c r="KLX70" s="62"/>
      <c r="KLY70" s="62"/>
      <c r="KLZ70" s="62"/>
      <c r="KMA70" s="62"/>
      <c r="KMB70" s="62"/>
      <c r="KMC70" s="62"/>
      <c r="KMD70" s="62"/>
      <c r="KME70" s="62"/>
      <c r="KMF70" s="62"/>
      <c r="KMG70" s="62"/>
      <c r="KMH70" s="62"/>
      <c r="KMI70" s="62"/>
      <c r="KMJ70" s="62"/>
      <c r="KMK70" s="62"/>
      <c r="KML70" s="62"/>
      <c r="KMM70" s="62"/>
      <c r="KMN70" s="62"/>
      <c r="KMO70" s="62"/>
      <c r="KMP70" s="62"/>
      <c r="KMQ70" s="62"/>
      <c r="KMR70" s="62"/>
      <c r="KMS70" s="62"/>
      <c r="KMT70" s="62"/>
      <c r="KMU70" s="62"/>
      <c r="KMV70" s="62"/>
      <c r="KMW70" s="62"/>
      <c r="KMX70" s="62"/>
      <c r="KMY70" s="62"/>
      <c r="KMZ70" s="62"/>
      <c r="KNA70" s="62"/>
      <c r="KNB70" s="62"/>
      <c r="KNC70" s="62"/>
      <c r="KND70" s="62"/>
      <c r="KNE70" s="62"/>
      <c r="KNF70" s="62"/>
      <c r="KNG70" s="62"/>
      <c r="KNH70" s="62"/>
      <c r="KNI70" s="62"/>
      <c r="KNJ70" s="62"/>
      <c r="KNK70" s="62"/>
      <c r="KNL70" s="62"/>
      <c r="KNM70" s="62"/>
      <c r="KNN70" s="62"/>
      <c r="KNO70" s="62"/>
      <c r="KNP70" s="62"/>
      <c r="KNQ70" s="62"/>
      <c r="KNR70" s="62"/>
      <c r="KNS70" s="62"/>
      <c r="KNT70" s="62"/>
      <c r="KNU70" s="62"/>
      <c r="KNV70" s="62"/>
      <c r="KNW70" s="62"/>
      <c r="KNX70" s="62"/>
      <c r="KNY70" s="62"/>
      <c r="KNZ70" s="62"/>
      <c r="KOA70" s="62"/>
      <c r="KOB70" s="62"/>
      <c r="KOC70" s="62"/>
      <c r="KOD70" s="62"/>
      <c r="KOE70" s="62"/>
      <c r="KOF70" s="62"/>
      <c r="KOG70" s="62"/>
      <c r="KOH70" s="62"/>
      <c r="KOI70" s="62"/>
      <c r="KOJ70" s="62"/>
      <c r="KOK70" s="62"/>
      <c r="KOL70" s="62"/>
      <c r="KOM70" s="62"/>
      <c r="KON70" s="62"/>
      <c r="KOO70" s="62"/>
      <c r="KOP70" s="62"/>
      <c r="KOQ70" s="62"/>
      <c r="KOR70" s="62"/>
      <c r="KOS70" s="62"/>
      <c r="KOT70" s="62"/>
      <c r="KOU70" s="62"/>
      <c r="KOV70" s="62"/>
      <c r="KOW70" s="62"/>
      <c r="KOX70" s="62"/>
      <c r="KOY70" s="62"/>
      <c r="KOZ70" s="62"/>
      <c r="KPA70" s="62"/>
      <c r="KPB70" s="62"/>
      <c r="KPC70" s="62"/>
      <c r="KPD70" s="62"/>
      <c r="KPE70" s="62"/>
      <c r="KPF70" s="62"/>
      <c r="KPG70" s="62"/>
      <c r="KPH70" s="62"/>
      <c r="KPI70" s="62"/>
      <c r="KPJ70" s="62"/>
      <c r="KPK70" s="62"/>
      <c r="KPL70" s="62"/>
      <c r="KPM70" s="62"/>
      <c r="KPN70" s="62"/>
      <c r="KPO70" s="62"/>
      <c r="KPP70" s="62"/>
      <c r="KPQ70" s="62"/>
      <c r="KPR70" s="62"/>
      <c r="KPS70" s="62"/>
      <c r="KPT70" s="62"/>
      <c r="KPU70" s="62"/>
      <c r="KPV70" s="62"/>
      <c r="KPW70" s="62"/>
      <c r="KPX70" s="62"/>
      <c r="KPY70" s="62"/>
      <c r="KPZ70" s="62"/>
      <c r="KQA70" s="62"/>
      <c r="KQB70" s="62"/>
      <c r="KQC70" s="62"/>
      <c r="KQD70" s="62"/>
      <c r="KQE70" s="62"/>
      <c r="KQF70" s="62"/>
      <c r="KQG70" s="62"/>
      <c r="KQH70" s="62"/>
      <c r="KQI70" s="62"/>
      <c r="KQJ70" s="62"/>
      <c r="KQK70" s="62"/>
      <c r="KQL70" s="62"/>
      <c r="KQM70" s="62"/>
      <c r="KQN70" s="62"/>
      <c r="KQO70" s="62"/>
      <c r="KQP70" s="62"/>
      <c r="KQQ70" s="62"/>
      <c r="KQR70" s="62"/>
      <c r="KQS70" s="62"/>
      <c r="KQT70" s="62"/>
      <c r="KQU70" s="62"/>
      <c r="KQV70" s="62"/>
      <c r="KQW70" s="62"/>
      <c r="KQX70" s="62"/>
      <c r="KQY70" s="62"/>
      <c r="KQZ70" s="62"/>
      <c r="KRA70" s="62"/>
      <c r="KRB70" s="62"/>
      <c r="KRC70" s="62"/>
      <c r="KRD70" s="62"/>
      <c r="KRE70" s="62"/>
      <c r="KRF70" s="62"/>
      <c r="KRG70" s="62"/>
      <c r="KRH70" s="62"/>
      <c r="KRI70" s="62"/>
      <c r="KRJ70" s="62"/>
      <c r="KRK70" s="62"/>
      <c r="KRL70" s="62"/>
      <c r="KRM70" s="62"/>
      <c r="KRN70" s="62"/>
      <c r="KRO70" s="62"/>
      <c r="KRP70" s="62"/>
      <c r="KRQ70" s="62"/>
      <c r="KRR70" s="62"/>
      <c r="KRS70" s="62"/>
      <c r="KRT70" s="62"/>
      <c r="KRU70" s="62"/>
      <c r="KRV70" s="62"/>
      <c r="KRW70" s="62"/>
      <c r="KRX70" s="62"/>
      <c r="KRY70" s="62"/>
      <c r="KRZ70" s="62"/>
      <c r="KSA70" s="62"/>
      <c r="KSB70" s="62"/>
      <c r="KSC70" s="62"/>
      <c r="KSD70" s="62"/>
      <c r="KSE70" s="62"/>
      <c r="KSF70" s="62"/>
      <c r="KSG70" s="62"/>
      <c r="KSH70" s="62"/>
      <c r="KSI70" s="62"/>
      <c r="KSJ70" s="62"/>
      <c r="KSK70" s="62"/>
      <c r="KSL70" s="62"/>
      <c r="KSM70" s="62"/>
      <c r="KSN70" s="62"/>
      <c r="KSO70" s="62"/>
      <c r="KSP70" s="62"/>
      <c r="KSQ70" s="62"/>
      <c r="KSR70" s="62"/>
      <c r="KSS70" s="62"/>
      <c r="KST70" s="62"/>
      <c r="KSU70" s="62"/>
      <c r="KSV70" s="62"/>
      <c r="KSW70" s="62"/>
      <c r="KSX70" s="62"/>
      <c r="KSY70" s="62"/>
      <c r="KSZ70" s="62"/>
      <c r="KTA70" s="62"/>
      <c r="KTB70" s="62"/>
      <c r="KTC70" s="62"/>
      <c r="KTD70" s="62"/>
      <c r="KTE70" s="62"/>
      <c r="KTF70" s="62"/>
      <c r="KTG70" s="62"/>
      <c r="KTH70" s="62"/>
      <c r="KTI70" s="62"/>
      <c r="KTJ70" s="62"/>
      <c r="KTK70" s="62"/>
      <c r="KTL70" s="62"/>
      <c r="KTM70" s="62"/>
      <c r="KTN70" s="62"/>
      <c r="KTO70" s="62"/>
      <c r="KTP70" s="62"/>
      <c r="KTQ70" s="62"/>
      <c r="KTR70" s="62"/>
      <c r="KTS70" s="62"/>
      <c r="KTT70" s="62"/>
      <c r="KTU70" s="62"/>
      <c r="KTV70" s="62"/>
      <c r="KTW70" s="62"/>
      <c r="KTX70" s="62"/>
      <c r="KTY70" s="62"/>
      <c r="KTZ70" s="62"/>
      <c r="KUA70" s="62"/>
      <c r="KUB70" s="62"/>
      <c r="KUC70" s="62"/>
      <c r="KUD70" s="62"/>
      <c r="KUE70" s="62"/>
      <c r="KUF70" s="62"/>
      <c r="KUG70" s="62"/>
      <c r="KUH70" s="62"/>
      <c r="KUI70" s="62"/>
      <c r="KUJ70" s="62"/>
      <c r="KUK70" s="62"/>
      <c r="KUL70" s="62"/>
      <c r="KUM70" s="62"/>
      <c r="KUN70" s="62"/>
      <c r="KUO70" s="62"/>
      <c r="KUP70" s="62"/>
      <c r="KUQ70" s="62"/>
      <c r="KUR70" s="62"/>
      <c r="KUS70" s="62"/>
      <c r="KUT70" s="62"/>
      <c r="KUU70" s="62"/>
      <c r="KUV70" s="62"/>
      <c r="KUW70" s="62"/>
      <c r="KUX70" s="62"/>
      <c r="KUY70" s="62"/>
      <c r="KUZ70" s="62"/>
      <c r="KVA70" s="62"/>
      <c r="KVB70" s="62"/>
      <c r="KVC70" s="62"/>
      <c r="KVD70" s="62"/>
      <c r="KVE70" s="62"/>
      <c r="KVF70" s="62"/>
      <c r="KVG70" s="62"/>
      <c r="KVH70" s="62"/>
      <c r="KVI70" s="62"/>
      <c r="KVJ70" s="62"/>
      <c r="KVK70" s="62"/>
      <c r="KVL70" s="62"/>
      <c r="KVM70" s="62"/>
      <c r="KVN70" s="62"/>
      <c r="KVO70" s="62"/>
      <c r="KVP70" s="62"/>
      <c r="KVQ70" s="62"/>
      <c r="KVR70" s="62"/>
      <c r="KVS70" s="62"/>
      <c r="KVT70" s="62"/>
      <c r="KVU70" s="62"/>
      <c r="KVV70" s="62"/>
      <c r="KVW70" s="62"/>
      <c r="KVX70" s="62"/>
      <c r="KVY70" s="62"/>
      <c r="KVZ70" s="62"/>
      <c r="KWA70" s="62"/>
      <c r="KWB70" s="62"/>
      <c r="KWC70" s="62"/>
      <c r="KWD70" s="62"/>
      <c r="KWE70" s="62"/>
      <c r="KWF70" s="62"/>
      <c r="KWG70" s="62"/>
      <c r="KWH70" s="62"/>
      <c r="KWI70" s="62"/>
      <c r="KWJ70" s="62"/>
      <c r="KWK70" s="62"/>
      <c r="KWL70" s="62"/>
      <c r="KWM70" s="62"/>
      <c r="KWN70" s="62"/>
      <c r="KWO70" s="62"/>
      <c r="KWP70" s="62"/>
      <c r="KWQ70" s="62"/>
      <c r="KWR70" s="62"/>
      <c r="KWS70" s="62"/>
      <c r="KWT70" s="62"/>
      <c r="KWU70" s="62"/>
      <c r="KWV70" s="62"/>
      <c r="KWW70" s="62"/>
      <c r="KWX70" s="62"/>
      <c r="KWY70" s="62"/>
      <c r="KWZ70" s="62"/>
      <c r="KXA70" s="62"/>
      <c r="KXB70" s="62"/>
      <c r="KXC70" s="62"/>
      <c r="KXD70" s="62"/>
      <c r="KXE70" s="62"/>
      <c r="KXF70" s="62"/>
      <c r="KXG70" s="62"/>
      <c r="KXH70" s="62"/>
      <c r="KXI70" s="62"/>
      <c r="KXJ70" s="62"/>
      <c r="KXK70" s="62"/>
      <c r="KXL70" s="62"/>
      <c r="KXM70" s="62"/>
      <c r="KXN70" s="62"/>
      <c r="KXO70" s="62"/>
      <c r="KXP70" s="62"/>
      <c r="KXQ70" s="62"/>
      <c r="KXR70" s="62"/>
      <c r="KXS70" s="62"/>
      <c r="KXT70" s="62"/>
      <c r="KXU70" s="62"/>
      <c r="KXV70" s="62"/>
      <c r="KXW70" s="62"/>
      <c r="KXX70" s="62"/>
      <c r="KXY70" s="62"/>
      <c r="KXZ70" s="62"/>
      <c r="KYA70" s="62"/>
      <c r="KYB70" s="62"/>
      <c r="KYC70" s="62"/>
      <c r="KYD70" s="62"/>
      <c r="KYE70" s="62"/>
      <c r="KYF70" s="62"/>
      <c r="KYG70" s="62"/>
      <c r="KYH70" s="62"/>
      <c r="KYI70" s="62"/>
      <c r="KYJ70" s="62"/>
      <c r="KYK70" s="62"/>
      <c r="KYL70" s="62"/>
      <c r="KYM70" s="62"/>
      <c r="KYN70" s="62"/>
      <c r="KYO70" s="62"/>
      <c r="KYP70" s="62"/>
      <c r="KYQ70" s="62"/>
      <c r="KYR70" s="62"/>
      <c r="KYS70" s="62"/>
      <c r="KYT70" s="62"/>
      <c r="KYU70" s="62"/>
      <c r="KYV70" s="62"/>
      <c r="KYW70" s="62"/>
      <c r="KYX70" s="62"/>
      <c r="KYY70" s="62"/>
      <c r="KYZ70" s="62"/>
      <c r="KZA70" s="62"/>
      <c r="KZB70" s="62"/>
      <c r="KZC70" s="62"/>
      <c r="KZD70" s="62"/>
      <c r="KZE70" s="62"/>
      <c r="KZF70" s="62"/>
      <c r="KZG70" s="62"/>
      <c r="KZH70" s="62"/>
      <c r="KZI70" s="62"/>
      <c r="KZJ70" s="62"/>
      <c r="KZK70" s="62"/>
      <c r="KZL70" s="62"/>
      <c r="KZM70" s="62"/>
      <c r="KZN70" s="62"/>
      <c r="KZO70" s="62"/>
      <c r="KZP70" s="62"/>
      <c r="KZQ70" s="62"/>
      <c r="KZR70" s="62"/>
      <c r="KZS70" s="62"/>
      <c r="KZT70" s="62"/>
      <c r="KZU70" s="62"/>
      <c r="KZV70" s="62"/>
      <c r="KZW70" s="62"/>
      <c r="KZX70" s="62"/>
      <c r="KZY70" s="62"/>
      <c r="KZZ70" s="62"/>
      <c r="LAA70" s="62"/>
      <c r="LAB70" s="62"/>
      <c r="LAC70" s="62"/>
      <c r="LAD70" s="62"/>
      <c r="LAE70" s="62"/>
      <c r="LAF70" s="62"/>
      <c r="LAG70" s="62"/>
      <c r="LAH70" s="62"/>
      <c r="LAI70" s="62"/>
      <c r="LAJ70" s="62"/>
      <c r="LAK70" s="62"/>
      <c r="LAL70" s="62"/>
      <c r="LAM70" s="62"/>
      <c r="LAN70" s="62"/>
      <c r="LAO70" s="62"/>
      <c r="LAP70" s="62"/>
      <c r="LAQ70" s="62"/>
      <c r="LAR70" s="62"/>
      <c r="LAS70" s="62"/>
      <c r="LAT70" s="62"/>
      <c r="LAU70" s="62"/>
      <c r="LAV70" s="62"/>
      <c r="LAW70" s="62"/>
      <c r="LAX70" s="62"/>
      <c r="LAY70" s="62"/>
      <c r="LAZ70" s="62"/>
      <c r="LBA70" s="62"/>
      <c r="LBB70" s="62"/>
      <c r="LBC70" s="62"/>
      <c r="LBD70" s="62"/>
      <c r="LBE70" s="62"/>
      <c r="LBF70" s="62"/>
      <c r="LBG70" s="62"/>
      <c r="LBH70" s="62"/>
      <c r="LBI70" s="62"/>
      <c r="LBJ70" s="62"/>
      <c r="LBK70" s="62"/>
      <c r="LBL70" s="62"/>
      <c r="LBM70" s="62"/>
      <c r="LBN70" s="62"/>
      <c r="LBO70" s="62"/>
      <c r="LBP70" s="62"/>
      <c r="LBQ70" s="62"/>
      <c r="LBR70" s="62"/>
      <c r="LBS70" s="62"/>
      <c r="LBT70" s="62"/>
      <c r="LBU70" s="62"/>
      <c r="LBV70" s="62"/>
      <c r="LBW70" s="62"/>
      <c r="LBX70" s="62"/>
      <c r="LBY70" s="62"/>
      <c r="LBZ70" s="62"/>
      <c r="LCA70" s="62"/>
      <c r="LCB70" s="62"/>
      <c r="LCC70" s="62"/>
      <c r="LCD70" s="62"/>
      <c r="LCE70" s="62"/>
      <c r="LCF70" s="62"/>
      <c r="LCG70" s="62"/>
      <c r="LCH70" s="62"/>
      <c r="LCI70" s="62"/>
      <c r="LCJ70" s="62"/>
      <c r="LCK70" s="62"/>
      <c r="LCL70" s="62"/>
      <c r="LCM70" s="62"/>
      <c r="LCN70" s="62"/>
      <c r="LCO70" s="62"/>
      <c r="LCP70" s="62"/>
      <c r="LCQ70" s="62"/>
      <c r="LCR70" s="62"/>
      <c r="LCS70" s="62"/>
      <c r="LCT70" s="62"/>
      <c r="LCU70" s="62"/>
      <c r="LCV70" s="62"/>
      <c r="LCW70" s="62"/>
      <c r="LCX70" s="62"/>
      <c r="LCY70" s="62"/>
      <c r="LCZ70" s="62"/>
      <c r="LDA70" s="62"/>
      <c r="LDB70" s="62"/>
      <c r="LDC70" s="62"/>
      <c r="LDD70" s="62"/>
      <c r="LDE70" s="62"/>
      <c r="LDF70" s="62"/>
      <c r="LDG70" s="62"/>
      <c r="LDH70" s="62"/>
      <c r="LDI70" s="62"/>
      <c r="LDJ70" s="62"/>
      <c r="LDK70" s="62"/>
      <c r="LDL70" s="62"/>
      <c r="LDM70" s="62"/>
      <c r="LDN70" s="62"/>
      <c r="LDO70" s="62"/>
      <c r="LDP70" s="62"/>
      <c r="LDQ70" s="62"/>
      <c r="LDR70" s="62"/>
      <c r="LDS70" s="62"/>
      <c r="LDT70" s="62"/>
      <c r="LDU70" s="62"/>
      <c r="LDV70" s="62"/>
      <c r="LDW70" s="62"/>
      <c r="LDX70" s="62"/>
      <c r="LDY70" s="62"/>
      <c r="LDZ70" s="62"/>
      <c r="LEA70" s="62"/>
      <c r="LEB70" s="62"/>
      <c r="LEC70" s="62"/>
      <c r="LED70" s="62"/>
      <c r="LEE70" s="62"/>
      <c r="LEF70" s="62"/>
      <c r="LEG70" s="62"/>
      <c r="LEH70" s="62"/>
      <c r="LEI70" s="62"/>
      <c r="LEJ70" s="62"/>
      <c r="LEK70" s="62"/>
      <c r="LEL70" s="62"/>
      <c r="LEM70" s="62"/>
      <c r="LEN70" s="62"/>
      <c r="LEO70" s="62"/>
      <c r="LEP70" s="62"/>
      <c r="LEQ70" s="62"/>
      <c r="LER70" s="62"/>
      <c r="LES70" s="62"/>
      <c r="LET70" s="62"/>
      <c r="LEU70" s="62"/>
      <c r="LEV70" s="62"/>
      <c r="LEW70" s="62"/>
      <c r="LEX70" s="62"/>
      <c r="LEY70" s="62"/>
      <c r="LEZ70" s="62"/>
      <c r="LFA70" s="62"/>
      <c r="LFB70" s="62"/>
      <c r="LFC70" s="62"/>
      <c r="LFD70" s="62"/>
      <c r="LFE70" s="62"/>
      <c r="LFF70" s="62"/>
      <c r="LFG70" s="62"/>
      <c r="LFH70" s="62"/>
      <c r="LFI70" s="62"/>
      <c r="LFJ70" s="62"/>
      <c r="LFK70" s="62"/>
      <c r="LFL70" s="62"/>
      <c r="LFM70" s="62"/>
      <c r="LFN70" s="62"/>
      <c r="LFO70" s="62"/>
      <c r="LFP70" s="62"/>
      <c r="LFQ70" s="62"/>
      <c r="LFR70" s="62"/>
      <c r="LFS70" s="62"/>
      <c r="LFT70" s="62"/>
      <c r="LFU70" s="62"/>
      <c r="LFV70" s="62"/>
      <c r="LFW70" s="62"/>
      <c r="LFX70" s="62"/>
      <c r="LFY70" s="62"/>
      <c r="LFZ70" s="62"/>
      <c r="LGA70" s="62"/>
      <c r="LGB70" s="62"/>
      <c r="LGC70" s="62"/>
      <c r="LGD70" s="62"/>
      <c r="LGE70" s="62"/>
      <c r="LGF70" s="62"/>
      <c r="LGG70" s="62"/>
      <c r="LGH70" s="62"/>
      <c r="LGI70" s="62"/>
      <c r="LGJ70" s="62"/>
      <c r="LGK70" s="62"/>
      <c r="LGL70" s="62"/>
      <c r="LGM70" s="62"/>
      <c r="LGN70" s="62"/>
      <c r="LGO70" s="62"/>
      <c r="LGP70" s="62"/>
      <c r="LGQ70" s="62"/>
      <c r="LGR70" s="62"/>
      <c r="LGS70" s="62"/>
      <c r="LGT70" s="62"/>
      <c r="LGU70" s="62"/>
      <c r="LGV70" s="62"/>
      <c r="LGW70" s="62"/>
      <c r="LGX70" s="62"/>
      <c r="LGY70" s="62"/>
      <c r="LGZ70" s="62"/>
      <c r="LHA70" s="62"/>
      <c r="LHB70" s="62"/>
      <c r="LHC70" s="62"/>
      <c r="LHD70" s="62"/>
      <c r="LHE70" s="62"/>
      <c r="LHF70" s="62"/>
      <c r="LHG70" s="62"/>
      <c r="LHH70" s="62"/>
      <c r="LHI70" s="62"/>
      <c r="LHJ70" s="62"/>
      <c r="LHK70" s="62"/>
      <c r="LHL70" s="62"/>
      <c r="LHM70" s="62"/>
      <c r="LHN70" s="62"/>
      <c r="LHO70" s="62"/>
      <c r="LHP70" s="62"/>
      <c r="LHQ70" s="62"/>
      <c r="LHR70" s="62"/>
      <c r="LHS70" s="62"/>
      <c r="LHT70" s="62"/>
      <c r="LHU70" s="62"/>
      <c r="LHV70" s="62"/>
      <c r="LHW70" s="62"/>
      <c r="LHX70" s="62"/>
      <c r="LHY70" s="62"/>
      <c r="LHZ70" s="62"/>
      <c r="LIA70" s="62"/>
      <c r="LIB70" s="62"/>
      <c r="LIC70" s="62"/>
      <c r="LID70" s="62"/>
      <c r="LIE70" s="62"/>
      <c r="LIF70" s="62"/>
      <c r="LIG70" s="62"/>
      <c r="LIH70" s="62"/>
      <c r="LII70" s="62"/>
      <c r="LIJ70" s="62"/>
      <c r="LIK70" s="62"/>
      <c r="LIL70" s="62"/>
      <c r="LIM70" s="62"/>
      <c r="LIN70" s="62"/>
      <c r="LIO70" s="62"/>
      <c r="LIP70" s="62"/>
      <c r="LIQ70" s="62"/>
      <c r="LIR70" s="62"/>
      <c r="LIS70" s="62"/>
      <c r="LIT70" s="62"/>
      <c r="LIU70" s="62"/>
      <c r="LIV70" s="62"/>
      <c r="LIW70" s="62"/>
      <c r="LIX70" s="62"/>
      <c r="LIY70" s="62"/>
      <c r="LIZ70" s="62"/>
      <c r="LJA70" s="62"/>
      <c r="LJB70" s="62"/>
      <c r="LJC70" s="62"/>
      <c r="LJD70" s="62"/>
      <c r="LJE70" s="62"/>
      <c r="LJF70" s="62"/>
      <c r="LJG70" s="62"/>
      <c r="LJH70" s="62"/>
      <c r="LJI70" s="62"/>
      <c r="LJJ70" s="62"/>
      <c r="LJK70" s="62"/>
      <c r="LJL70" s="62"/>
      <c r="LJM70" s="62"/>
      <c r="LJN70" s="62"/>
      <c r="LJO70" s="62"/>
      <c r="LJP70" s="62"/>
      <c r="LJQ70" s="62"/>
      <c r="LJR70" s="62"/>
      <c r="LJS70" s="62"/>
      <c r="LJT70" s="62"/>
      <c r="LJU70" s="62"/>
      <c r="LJV70" s="62"/>
      <c r="LJW70" s="62"/>
      <c r="LJX70" s="62"/>
      <c r="LJY70" s="62"/>
      <c r="LJZ70" s="62"/>
      <c r="LKA70" s="62"/>
      <c r="LKB70" s="62"/>
      <c r="LKC70" s="62"/>
      <c r="LKD70" s="62"/>
      <c r="LKE70" s="62"/>
      <c r="LKF70" s="62"/>
      <c r="LKG70" s="62"/>
      <c r="LKH70" s="62"/>
      <c r="LKI70" s="62"/>
      <c r="LKJ70" s="62"/>
      <c r="LKK70" s="62"/>
      <c r="LKL70" s="62"/>
      <c r="LKM70" s="62"/>
      <c r="LKN70" s="62"/>
      <c r="LKO70" s="62"/>
      <c r="LKP70" s="62"/>
      <c r="LKQ70" s="62"/>
      <c r="LKR70" s="62"/>
      <c r="LKS70" s="62"/>
      <c r="LKT70" s="62"/>
      <c r="LKU70" s="62"/>
      <c r="LKV70" s="62"/>
      <c r="LKW70" s="62"/>
      <c r="LKX70" s="62"/>
      <c r="LKY70" s="62"/>
      <c r="LKZ70" s="62"/>
      <c r="LLA70" s="62"/>
      <c r="LLB70" s="62"/>
      <c r="LLC70" s="62"/>
      <c r="LLD70" s="62"/>
      <c r="LLE70" s="62"/>
      <c r="LLF70" s="62"/>
      <c r="LLG70" s="62"/>
      <c r="LLH70" s="62"/>
      <c r="LLI70" s="62"/>
      <c r="LLJ70" s="62"/>
      <c r="LLK70" s="62"/>
      <c r="LLL70" s="62"/>
      <c r="LLM70" s="62"/>
      <c r="LLN70" s="62"/>
      <c r="LLO70" s="62"/>
      <c r="LLP70" s="62"/>
      <c r="LLQ70" s="62"/>
      <c r="LLR70" s="62"/>
      <c r="LLS70" s="62"/>
      <c r="LLT70" s="62"/>
      <c r="LLU70" s="62"/>
      <c r="LLV70" s="62"/>
      <c r="LLW70" s="62"/>
      <c r="LLX70" s="62"/>
      <c r="LLY70" s="62"/>
      <c r="LLZ70" s="62"/>
      <c r="LMA70" s="62"/>
      <c r="LMB70" s="62"/>
      <c r="LMC70" s="62"/>
      <c r="LMD70" s="62"/>
      <c r="LME70" s="62"/>
      <c r="LMF70" s="62"/>
      <c r="LMG70" s="62"/>
      <c r="LMH70" s="62"/>
      <c r="LMI70" s="62"/>
      <c r="LMJ70" s="62"/>
      <c r="LMK70" s="62"/>
      <c r="LML70" s="62"/>
      <c r="LMM70" s="62"/>
      <c r="LMN70" s="62"/>
      <c r="LMO70" s="62"/>
      <c r="LMP70" s="62"/>
      <c r="LMQ70" s="62"/>
      <c r="LMR70" s="62"/>
      <c r="LMS70" s="62"/>
      <c r="LMT70" s="62"/>
      <c r="LMU70" s="62"/>
      <c r="LMV70" s="62"/>
      <c r="LMW70" s="62"/>
      <c r="LMX70" s="62"/>
      <c r="LMY70" s="62"/>
      <c r="LMZ70" s="62"/>
      <c r="LNA70" s="62"/>
      <c r="LNB70" s="62"/>
      <c r="LNC70" s="62"/>
      <c r="LND70" s="62"/>
      <c r="LNE70" s="62"/>
      <c r="LNF70" s="62"/>
      <c r="LNG70" s="62"/>
      <c r="LNH70" s="62"/>
      <c r="LNI70" s="62"/>
      <c r="LNJ70" s="62"/>
      <c r="LNK70" s="62"/>
      <c r="LNL70" s="62"/>
      <c r="LNM70" s="62"/>
      <c r="LNN70" s="62"/>
      <c r="LNO70" s="62"/>
      <c r="LNP70" s="62"/>
      <c r="LNQ70" s="62"/>
      <c r="LNR70" s="62"/>
      <c r="LNS70" s="62"/>
      <c r="LNT70" s="62"/>
      <c r="LNU70" s="62"/>
      <c r="LNV70" s="62"/>
      <c r="LNW70" s="62"/>
      <c r="LNX70" s="62"/>
      <c r="LNY70" s="62"/>
      <c r="LNZ70" s="62"/>
      <c r="LOA70" s="62"/>
      <c r="LOB70" s="62"/>
      <c r="LOC70" s="62"/>
      <c r="LOD70" s="62"/>
      <c r="LOE70" s="62"/>
      <c r="LOF70" s="62"/>
      <c r="LOG70" s="62"/>
      <c r="LOH70" s="62"/>
      <c r="LOI70" s="62"/>
      <c r="LOJ70" s="62"/>
      <c r="LOK70" s="62"/>
      <c r="LOL70" s="62"/>
      <c r="LOM70" s="62"/>
      <c r="LON70" s="62"/>
      <c r="LOO70" s="62"/>
      <c r="LOP70" s="62"/>
      <c r="LOQ70" s="62"/>
      <c r="LOR70" s="62"/>
      <c r="LOS70" s="62"/>
      <c r="LOT70" s="62"/>
      <c r="LOU70" s="62"/>
      <c r="LOV70" s="62"/>
      <c r="LOW70" s="62"/>
      <c r="LOX70" s="62"/>
      <c r="LOY70" s="62"/>
      <c r="LOZ70" s="62"/>
      <c r="LPA70" s="62"/>
      <c r="LPB70" s="62"/>
      <c r="LPC70" s="62"/>
      <c r="LPD70" s="62"/>
      <c r="LPE70" s="62"/>
      <c r="LPF70" s="62"/>
      <c r="LPG70" s="62"/>
      <c r="LPH70" s="62"/>
      <c r="LPI70" s="62"/>
      <c r="LPJ70" s="62"/>
      <c r="LPK70" s="62"/>
      <c r="LPL70" s="62"/>
      <c r="LPM70" s="62"/>
      <c r="LPN70" s="62"/>
      <c r="LPO70" s="62"/>
      <c r="LPP70" s="62"/>
      <c r="LPQ70" s="62"/>
      <c r="LPR70" s="62"/>
      <c r="LPS70" s="62"/>
      <c r="LPT70" s="62"/>
      <c r="LPU70" s="62"/>
      <c r="LPV70" s="62"/>
      <c r="LPW70" s="62"/>
      <c r="LPX70" s="62"/>
      <c r="LPY70" s="62"/>
      <c r="LPZ70" s="62"/>
      <c r="LQA70" s="62"/>
      <c r="LQB70" s="62"/>
      <c r="LQC70" s="62"/>
      <c r="LQD70" s="62"/>
      <c r="LQE70" s="62"/>
      <c r="LQF70" s="62"/>
      <c r="LQG70" s="62"/>
      <c r="LQH70" s="62"/>
      <c r="LQI70" s="62"/>
      <c r="LQJ70" s="62"/>
      <c r="LQK70" s="62"/>
      <c r="LQL70" s="62"/>
      <c r="LQM70" s="62"/>
      <c r="LQN70" s="62"/>
      <c r="LQO70" s="62"/>
      <c r="LQP70" s="62"/>
      <c r="LQQ70" s="62"/>
      <c r="LQR70" s="62"/>
      <c r="LQS70" s="62"/>
      <c r="LQT70" s="62"/>
      <c r="LQU70" s="62"/>
      <c r="LQV70" s="62"/>
      <c r="LQW70" s="62"/>
      <c r="LQX70" s="62"/>
      <c r="LQY70" s="62"/>
      <c r="LQZ70" s="62"/>
      <c r="LRA70" s="62"/>
      <c r="LRB70" s="62"/>
      <c r="LRC70" s="62"/>
      <c r="LRD70" s="62"/>
      <c r="LRE70" s="62"/>
      <c r="LRF70" s="62"/>
      <c r="LRG70" s="62"/>
      <c r="LRH70" s="62"/>
      <c r="LRI70" s="62"/>
      <c r="LRJ70" s="62"/>
      <c r="LRK70" s="62"/>
      <c r="LRL70" s="62"/>
      <c r="LRM70" s="62"/>
      <c r="LRN70" s="62"/>
      <c r="LRO70" s="62"/>
      <c r="LRP70" s="62"/>
      <c r="LRQ70" s="62"/>
      <c r="LRR70" s="62"/>
      <c r="LRS70" s="62"/>
      <c r="LRT70" s="62"/>
      <c r="LRU70" s="62"/>
      <c r="LRV70" s="62"/>
      <c r="LRW70" s="62"/>
      <c r="LRX70" s="62"/>
      <c r="LRY70" s="62"/>
      <c r="LRZ70" s="62"/>
      <c r="LSA70" s="62"/>
      <c r="LSB70" s="62"/>
      <c r="LSC70" s="62"/>
      <c r="LSD70" s="62"/>
      <c r="LSE70" s="62"/>
      <c r="LSF70" s="62"/>
      <c r="LSG70" s="62"/>
      <c r="LSH70" s="62"/>
      <c r="LSI70" s="62"/>
      <c r="LSJ70" s="62"/>
      <c r="LSK70" s="62"/>
      <c r="LSL70" s="62"/>
      <c r="LSM70" s="62"/>
      <c r="LSN70" s="62"/>
      <c r="LSO70" s="62"/>
      <c r="LSP70" s="62"/>
      <c r="LSQ70" s="62"/>
      <c r="LSR70" s="62"/>
      <c r="LSS70" s="62"/>
      <c r="LST70" s="62"/>
      <c r="LSU70" s="62"/>
      <c r="LSV70" s="62"/>
      <c r="LSW70" s="62"/>
      <c r="LSX70" s="62"/>
      <c r="LSY70" s="62"/>
      <c r="LSZ70" s="62"/>
      <c r="LTA70" s="62"/>
      <c r="LTB70" s="62"/>
      <c r="LTC70" s="62"/>
      <c r="LTD70" s="62"/>
      <c r="LTE70" s="62"/>
      <c r="LTF70" s="62"/>
      <c r="LTG70" s="62"/>
      <c r="LTH70" s="62"/>
      <c r="LTI70" s="62"/>
      <c r="LTJ70" s="62"/>
      <c r="LTK70" s="62"/>
      <c r="LTL70" s="62"/>
      <c r="LTM70" s="62"/>
      <c r="LTN70" s="62"/>
      <c r="LTO70" s="62"/>
      <c r="LTP70" s="62"/>
      <c r="LTQ70" s="62"/>
      <c r="LTR70" s="62"/>
      <c r="LTS70" s="62"/>
      <c r="LTT70" s="62"/>
      <c r="LTU70" s="62"/>
      <c r="LTV70" s="62"/>
      <c r="LTW70" s="62"/>
      <c r="LTX70" s="62"/>
      <c r="LTY70" s="62"/>
      <c r="LTZ70" s="62"/>
      <c r="LUA70" s="62"/>
      <c r="LUB70" s="62"/>
      <c r="LUC70" s="62"/>
      <c r="LUD70" s="62"/>
      <c r="LUE70" s="62"/>
      <c r="LUF70" s="62"/>
      <c r="LUG70" s="62"/>
      <c r="LUH70" s="62"/>
      <c r="LUI70" s="62"/>
      <c r="LUJ70" s="62"/>
      <c r="LUK70" s="62"/>
      <c r="LUL70" s="62"/>
      <c r="LUM70" s="62"/>
      <c r="LUN70" s="62"/>
      <c r="LUO70" s="62"/>
      <c r="LUP70" s="62"/>
      <c r="LUQ70" s="62"/>
      <c r="LUR70" s="62"/>
      <c r="LUS70" s="62"/>
      <c r="LUT70" s="62"/>
      <c r="LUU70" s="62"/>
      <c r="LUV70" s="62"/>
      <c r="LUW70" s="62"/>
      <c r="LUX70" s="62"/>
      <c r="LUY70" s="62"/>
      <c r="LUZ70" s="62"/>
      <c r="LVA70" s="62"/>
      <c r="LVB70" s="62"/>
      <c r="LVC70" s="62"/>
      <c r="LVD70" s="62"/>
      <c r="LVE70" s="62"/>
      <c r="LVF70" s="62"/>
      <c r="LVG70" s="62"/>
      <c r="LVH70" s="62"/>
      <c r="LVI70" s="62"/>
      <c r="LVJ70" s="62"/>
      <c r="LVK70" s="62"/>
      <c r="LVL70" s="62"/>
      <c r="LVM70" s="62"/>
      <c r="LVN70" s="62"/>
      <c r="LVO70" s="62"/>
      <c r="LVP70" s="62"/>
      <c r="LVQ70" s="62"/>
      <c r="LVR70" s="62"/>
      <c r="LVS70" s="62"/>
      <c r="LVT70" s="62"/>
      <c r="LVU70" s="62"/>
      <c r="LVV70" s="62"/>
      <c r="LVW70" s="62"/>
      <c r="LVX70" s="62"/>
      <c r="LVY70" s="62"/>
      <c r="LVZ70" s="62"/>
      <c r="LWA70" s="62"/>
      <c r="LWB70" s="62"/>
      <c r="LWC70" s="62"/>
      <c r="LWD70" s="62"/>
      <c r="LWE70" s="62"/>
      <c r="LWF70" s="62"/>
      <c r="LWG70" s="62"/>
      <c r="LWH70" s="62"/>
      <c r="LWI70" s="62"/>
      <c r="LWJ70" s="62"/>
      <c r="LWK70" s="62"/>
      <c r="LWL70" s="62"/>
      <c r="LWM70" s="62"/>
      <c r="LWN70" s="62"/>
      <c r="LWO70" s="62"/>
      <c r="LWP70" s="62"/>
      <c r="LWQ70" s="62"/>
      <c r="LWR70" s="62"/>
      <c r="LWS70" s="62"/>
      <c r="LWT70" s="62"/>
      <c r="LWU70" s="62"/>
      <c r="LWV70" s="62"/>
      <c r="LWW70" s="62"/>
      <c r="LWX70" s="62"/>
      <c r="LWY70" s="62"/>
      <c r="LWZ70" s="62"/>
      <c r="LXA70" s="62"/>
      <c r="LXB70" s="62"/>
      <c r="LXC70" s="62"/>
      <c r="LXD70" s="62"/>
      <c r="LXE70" s="62"/>
      <c r="LXF70" s="62"/>
      <c r="LXG70" s="62"/>
      <c r="LXH70" s="62"/>
      <c r="LXI70" s="62"/>
      <c r="LXJ70" s="62"/>
      <c r="LXK70" s="62"/>
      <c r="LXL70" s="62"/>
      <c r="LXM70" s="62"/>
      <c r="LXN70" s="62"/>
      <c r="LXO70" s="62"/>
      <c r="LXP70" s="62"/>
      <c r="LXQ70" s="62"/>
      <c r="LXR70" s="62"/>
      <c r="LXS70" s="62"/>
      <c r="LXT70" s="62"/>
      <c r="LXU70" s="62"/>
      <c r="LXV70" s="62"/>
      <c r="LXW70" s="62"/>
      <c r="LXX70" s="62"/>
      <c r="LXY70" s="62"/>
      <c r="LXZ70" s="62"/>
      <c r="LYA70" s="62"/>
      <c r="LYB70" s="62"/>
      <c r="LYC70" s="62"/>
      <c r="LYD70" s="62"/>
      <c r="LYE70" s="62"/>
      <c r="LYF70" s="62"/>
      <c r="LYG70" s="62"/>
      <c r="LYH70" s="62"/>
      <c r="LYI70" s="62"/>
      <c r="LYJ70" s="62"/>
      <c r="LYK70" s="62"/>
      <c r="LYL70" s="62"/>
      <c r="LYM70" s="62"/>
      <c r="LYN70" s="62"/>
      <c r="LYO70" s="62"/>
      <c r="LYP70" s="62"/>
      <c r="LYQ70" s="62"/>
      <c r="LYR70" s="62"/>
      <c r="LYS70" s="62"/>
      <c r="LYT70" s="62"/>
      <c r="LYU70" s="62"/>
      <c r="LYV70" s="62"/>
      <c r="LYW70" s="62"/>
      <c r="LYX70" s="62"/>
      <c r="LYY70" s="62"/>
      <c r="LYZ70" s="62"/>
      <c r="LZA70" s="62"/>
      <c r="LZB70" s="62"/>
      <c r="LZC70" s="62"/>
      <c r="LZD70" s="62"/>
      <c r="LZE70" s="62"/>
      <c r="LZF70" s="62"/>
      <c r="LZG70" s="62"/>
      <c r="LZH70" s="62"/>
      <c r="LZI70" s="62"/>
      <c r="LZJ70" s="62"/>
      <c r="LZK70" s="62"/>
      <c r="LZL70" s="62"/>
      <c r="LZM70" s="62"/>
      <c r="LZN70" s="62"/>
      <c r="LZO70" s="62"/>
      <c r="LZP70" s="62"/>
      <c r="LZQ70" s="62"/>
      <c r="LZR70" s="62"/>
      <c r="LZS70" s="62"/>
      <c r="LZT70" s="62"/>
      <c r="LZU70" s="62"/>
      <c r="LZV70" s="62"/>
      <c r="LZW70" s="62"/>
      <c r="LZX70" s="62"/>
      <c r="LZY70" s="62"/>
      <c r="LZZ70" s="62"/>
      <c r="MAA70" s="62"/>
      <c r="MAB70" s="62"/>
      <c r="MAC70" s="62"/>
      <c r="MAD70" s="62"/>
      <c r="MAE70" s="62"/>
      <c r="MAF70" s="62"/>
      <c r="MAG70" s="62"/>
      <c r="MAH70" s="62"/>
      <c r="MAI70" s="62"/>
      <c r="MAJ70" s="62"/>
      <c r="MAK70" s="62"/>
      <c r="MAL70" s="62"/>
      <c r="MAM70" s="62"/>
      <c r="MAN70" s="62"/>
      <c r="MAO70" s="62"/>
      <c r="MAP70" s="62"/>
      <c r="MAQ70" s="62"/>
      <c r="MAR70" s="62"/>
      <c r="MAS70" s="62"/>
      <c r="MAT70" s="62"/>
      <c r="MAU70" s="62"/>
      <c r="MAV70" s="62"/>
      <c r="MAW70" s="62"/>
      <c r="MAX70" s="62"/>
      <c r="MAY70" s="62"/>
      <c r="MAZ70" s="62"/>
      <c r="MBA70" s="62"/>
      <c r="MBB70" s="62"/>
      <c r="MBC70" s="62"/>
      <c r="MBD70" s="62"/>
      <c r="MBE70" s="62"/>
      <c r="MBF70" s="62"/>
      <c r="MBG70" s="62"/>
      <c r="MBH70" s="62"/>
      <c r="MBI70" s="62"/>
      <c r="MBJ70" s="62"/>
      <c r="MBK70" s="62"/>
      <c r="MBL70" s="62"/>
      <c r="MBM70" s="62"/>
      <c r="MBN70" s="62"/>
      <c r="MBO70" s="62"/>
      <c r="MBP70" s="62"/>
      <c r="MBQ70" s="62"/>
      <c r="MBR70" s="62"/>
      <c r="MBS70" s="62"/>
      <c r="MBT70" s="62"/>
      <c r="MBU70" s="62"/>
      <c r="MBV70" s="62"/>
      <c r="MBW70" s="62"/>
      <c r="MBX70" s="62"/>
      <c r="MBY70" s="62"/>
      <c r="MBZ70" s="62"/>
      <c r="MCA70" s="62"/>
      <c r="MCB70" s="62"/>
      <c r="MCC70" s="62"/>
      <c r="MCD70" s="62"/>
      <c r="MCE70" s="62"/>
      <c r="MCF70" s="62"/>
      <c r="MCG70" s="62"/>
      <c r="MCH70" s="62"/>
      <c r="MCI70" s="62"/>
      <c r="MCJ70" s="62"/>
      <c r="MCK70" s="62"/>
      <c r="MCL70" s="62"/>
      <c r="MCM70" s="62"/>
      <c r="MCN70" s="62"/>
      <c r="MCO70" s="62"/>
      <c r="MCP70" s="62"/>
      <c r="MCQ70" s="62"/>
      <c r="MCR70" s="62"/>
      <c r="MCS70" s="62"/>
      <c r="MCT70" s="62"/>
      <c r="MCU70" s="62"/>
      <c r="MCV70" s="62"/>
      <c r="MCW70" s="62"/>
      <c r="MCX70" s="62"/>
      <c r="MCY70" s="62"/>
      <c r="MCZ70" s="62"/>
      <c r="MDA70" s="62"/>
      <c r="MDB70" s="62"/>
      <c r="MDC70" s="62"/>
      <c r="MDD70" s="62"/>
      <c r="MDE70" s="62"/>
      <c r="MDF70" s="62"/>
      <c r="MDG70" s="62"/>
      <c r="MDH70" s="62"/>
      <c r="MDI70" s="62"/>
      <c r="MDJ70" s="62"/>
      <c r="MDK70" s="62"/>
      <c r="MDL70" s="62"/>
      <c r="MDM70" s="62"/>
      <c r="MDN70" s="62"/>
      <c r="MDO70" s="62"/>
      <c r="MDP70" s="62"/>
      <c r="MDQ70" s="62"/>
      <c r="MDR70" s="62"/>
      <c r="MDS70" s="62"/>
      <c r="MDT70" s="62"/>
      <c r="MDU70" s="62"/>
      <c r="MDV70" s="62"/>
      <c r="MDW70" s="62"/>
      <c r="MDX70" s="62"/>
      <c r="MDY70" s="62"/>
      <c r="MDZ70" s="62"/>
      <c r="MEA70" s="62"/>
      <c r="MEB70" s="62"/>
      <c r="MEC70" s="62"/>
      <c r="MED70" s="62"/>
      <c r="MEE70" s="62"/>
      <c r="MEF70" s="62"/>
      <c r="MEG70" s="62"/>
      <c r="MEH70" s="62"/>
      <c r="MEI70" s="62"/>
      <c r="MEJ70" s="62"/>
      <c r="MEK70" s="62"/>
      <c r="MEL70" s="62"/>
      <c r="MEM70" s="62"/>
      <c r="MEN70" s="62"/>
      <c r="MEO70" s="62"/>
      <c r="MEP70" s="62"/>
      <c r="MEQ70" s="62"/>
      <c r="MER70" s="62"/>
      <c r="MES70" s="62"/>
      <c r="MET70" s="62"/>
      <c r="MEU70" s="62"/>
      <c r="MEV70" s="62"/>
      <c r="MEW70" s="62"/>
      <c r="MEX70" s="62"/>
      <c r="MEY70" s="62"/>
      <c r="MEZ70" s="62"/>
      <c r="MFA70" s="62"/>
      <c r="MFB70" s="62"/>
      <c r="MFC70" s="62"/>
      <c r="MFD70" s="62"/>
      <c r="MFE70" s="62"/>
      <c r="MFF70" s="62"/>
      <c r="MFG70" s="62"/>
      <c r="MFH70" s="62"/>
      <c r="MFI70" s="62"/>
      <c r="MFJ70" s="62"/>
      <c r="MFK70" s="62"/>
      <c r="MFL70" s="62"/>
      <c r="MFM70" s="62"/>
      <c r="MFN70" s="62"/>
      <c r="MFO70" s="62"/>
      <c r="MFP70" s="62"/>
      <c r="MFQ70" s="62"/>
      <c r="MFR70" s="62"/>
      <c r="MFS70" s="62"/>
      <c r="MFT70" s="62"/>
      <c r="MFU70" s="62"/>
      <c r="MFV70" s="62"/>
      <c r="MFW70" s="62"/>
      <c r="MFX70" s="62"/>
      <c r="MFY70" s="62"/>
      <c r="MFZ70" s="62"/>
      <c r="MGA70" s="62"/>
      <c r="MGB70" s="62"/>
      <c r="MGC70" s="62"/>
      <c r="MGD70" s="62"/>
      <c r="MGE70" s="62"/>
      <c r="MGF70" s="62"/>
      <c r="MGG70" s="62"/>
      <c r="MGH70" s="62"/>
      <c r="MGI70" s="62"/>
      <c r="MGJ70" s="62"/>
      <c r="MGK70" s="62"/>
      <c r="MGL70" s="62"/>
      <c r="MGM70" s="62"/>
      <c r="MGN70" s="62"/>
      <c r="MGO70" s="62"/>
      <c r="MGP70" s="62"/>
      <c r="MGQ70" s="62"/>
      <c r="MGR70" s="62"/>
      <c r="MGS70" s="62"/>
      <c r="MGT70" s="62"/>
      <c r="MGU70" s="62"/>
      <c r="MGV70" s="62"/>
      <c r="MGW70" s="62"/>
      <c r="MGX70" s="62"/>
      <c r="MGY70" s="62"/>
      <c r="MGZ70" s="62"/>
      <c r="MHA70" s="62"/>
      <c r="MHB70" s="62"/>
      <c r="MHC70" s="62"/>
      <c r="MHD70" s="62"/>
      <c r="MHE70" s="62"/>
      <c r="MHF70" s="62"/>
      <c r="MHG70" s="62"/>
      <c r="MHH70" s="62"/>
      <c r="MHI70" s="62"/>
      <c r="MHJ70" s="62"/>
      <c r="MHK70" s="62"/>
      <c r="MHL70" s="62"/>
      <c r="MHM70" s="62"/>
      <c r="MHN70" s="62"/>
      <c r="MHO70" s="62"/>
      <c r="MHP70" s="62"/>
      <c r="MHQ70" s="62"/>
      <c r="MHR70" s="62"/>
      <c r="MHS70" s="62"/>
      <c r="MHT70" s="62"/>
      <c r="MHU70" s="62"/>
      <c r="MHV70" s="62"/>
      <c r="MHW70" s="62"/>
      <c r="MHX70" s="62"/>
      <c r="MHY70" s="62"/>
      <c r="MHZ70" s="62"/>
      <c r="MIA70" s="62"/>
      <c r="MIB70" s="62"/>
      <c r="MIC70" s="62"/>
      <c r="MID70" s="62"/>
      <c r="MIE70" s="62"/>
      <c r="MIF70" s="62"/>
      <c r="MIG70" s="62"/>
      <c r="MIH70" s="62"/>
      <c r="MII70" s="62"/>
      <c r="MIJ70" s="62"/>
      <c r="MIK70" s="62"/>
      <c r="MIL70" s="62"/>
      <c r="MIM70" s="62"/>
      <c r="MIN70" s="62"/>
      <c r="MIO70" s="62"/>
      <c r="MIP70" s="62"/>
      <c r="MIQ70" s="62"/>
      <c r="MIR70" s="62"/>
      <c r="MIS70" s="62"/>
      <c r="MIT70" s="62"/>
      <c r="MIU70" s="62"/>
      <c r="MIV70" s="62"/>
      <c r="MIW70" s="62"/>
      <c r="MIX70" s="62"/>
      <c r="MIY70" s="62"/>
      <c r="MIZ70" s="62"/>
      <c r="MJA70" s="62"/>
      <c r="MJB70" s="62"/>
      <c r="MJC70" s="62"/>
      <c r="MJD70" s="62"/>
      <c r="MJE70" s="62"/>
      <c r="MJF70" s="62"/>
      <c r="MJG70" s="62"/>
      <c r="MJH70" s="62"/>
      <c r="MJI70" s="62"/>
      <c r="MJJ70" s="62"/>
      <c r="MJK70" s="62"/>
      <c r="MJL70" s="62"/>
      <c r="MJM70" s="62"/>
      <c r="MJN70" s="62"/>
      <c r="MJO70" s="62"/>
      <c r="MJP70" s="62"/>
      <c r="MJQ70" s="62"/>
      <c r="MJR70" s="62"/>
      <c r="MJS70" s="62"/>
      <c r="MJT70" s="62"/>
      <c r="MJU70" s="62"/>
      <c r="MJV70" s="62"/>
      <c r="MJW70" s="62"/>
      <c r="MJX70" s="62"/>
      <c r="MJY70" s="62"/>
      <c r="MJZ70" s="62"/>
      <c r="MKA70" s="62"/>
      <c r="MKB70" s="62"/>
      <c r="MKC70" s="62"/>
      <c r="MKD70" s="62"/>
      <c r="MKE70" s="62"/>
      <c r="MKF70" s="62"/>
      <c r="MKG70" s="62"/>
      <c r="MKH70" s="62"/>
      <c r="MKI70" s="62"/>
      <c r="MKJ70" s="62"/>
      <c r="MKK70" s="62"/>
      <c r="MKL70" s="62"/>
      <c r="MKM70" s="62"/>
      <c r="MKN70" s="62"/>
      <c r="MKO70" s="62"/>
      <c r="MKP70" s="62"/>
      <c r="MKQ70" s="62"/>
      <c r="MKR70" s="62"/>
      <c r="MKS70" s="62"/>
      <c r="MKT70" s="62"/>
      <c r="MKU70" s="62"/>
      <c r="MKV70" s="62"/>
      <c r="MKW70" s="62"/>
      <c r="MKX70" s="62"/>
      <c r="MKY70" s="62"/>
      <c r="MKZ70" s="62"/>
      <c r="MLA70" s="62"/>
      <c r="MLB70" s="62"/>
      <c r="MLC70" s="62"/>
      <c r="MLD70" s="62"/>
      <c r="MLE70" s="62"/>
      <c r="MLF70" s="62"/>
      <c r="MLG70" s="62"/>
      <c r="MLH70" s="62"/>
      <c r="MLI70" s="62"/>
      <c r="MLJ70" s="62"/>
      <c r="MLK70" s="62"/>
      <c r="MLL70" s="62"/>
      <c r="MLM70" s="62"/>
      <c r="MLN70" s="62"/>
      <c r="MLO70" s="62"/>
      <c r="MLP70" s="62"/>
      <c r="MLQ70" s="62"/>
      <c r="MLR70" s="62"/>
      <c r="MLS70" s="62"/>
      <c r="MLT70" s="62"/>
      <c r="MLU70" s="62"/>
      <c r="MLV70" s="62"/>
      <c r="MLW70" s="62"/>
      <c r="MLX70" s="62"/>
      <c r="MLY70" s="62"/>
      <c r="MLZ70" s="62"/>
      <c r="MMA70" s="62"/>
      <c r="MMB70" s="62"/>
      <c r="MMC70" s="62"/>
      <c r="MMD70" s="62"/>
      <c r="MME70" s="62"/>
      <c r="MMF70" s="62"/>
      <c r="MMG70" s="62"/>
      <c r="MMH70" s="62"/>
      <c r="MMI70" s="62"/>
      <c r="MMJ70" s="62"/>
      <c r="MMK70" s="62"/>
      <c r="MML70" s="62"/>
      <c r="MMM70" s="62"/>
      <c r="MMN70" s="62"/>
      <c r="MMO70" s="62"/>
      <c r="MMP70" s="62"/>
      <c r="MMQ70" s="62"/>
      <c r="MMR70" s="62"/>
      <c r="MMS70" s="62"/>
      <c r="MMT70" s="62"/>
      <c r="MMU70" s="62"/>
      <c r="MMV70" s="62"/>
      <c r="MMW70" s="62"/>
      <c r="MMX70" s="62"/>
      <c r="MMY70" s="62"/>
      <c r="MMZ70" s="62"/>
      <c r="MNA70" s="62"/>
      <c r="MNB70" s="62"/>
      <c r="MNC70" s="62"/>
      <c r="MND70" s="62"/>
      <c r="MNE70" s="62"/>
      <c r="MNF70" s="62"/>
      <c r="MNG70" s="62"/>
      <c r="MNH70" s="62"/>
      <c r="MNI70" s="62"/>
      <c r="MNJ70" s="62"/>
      <c r="MNK70" s="62"/>
      <c r="MNL70" s="62"/>
      <c r="MNM70" s="62"/>
      <c r="MNN70" s="62"/>
      <c r="MNO70" s="62"/>
      <c r="MNP70" s="62"/>
      <c r="MNQ70" s="62"/>
      <c r="MNR70" s="62"/>
      <c r="MNS70" s="62"/>
      <c r="MNT70" s="62"/>
      <c r="MNU70" s="62"/>
      <c r="MNV70" s="62"/>
      <c r="MNW70" s="62"/>
      <c r="MNX70" s="62"/>
      <c r="MNY70" s="62"/>
      <c r="MNZ70" s="62"/>
      <c r="MOA70" s="62"/>
      <c r="MOB70" s="62"/>
      <c r="MOC70" s="62"/>
      <c r="MOD70" s="62"/>
      <c r="MOE70" s="62"/>
      <c r="MOF70" s="62"/>
      <c r="MOG70" s="62"/>
      <c r="MOH70" s="62"/>
      <c r="MOI70" s="62"/>
      <c r="MOJ70" s="62"/>
      <c r="MOK70" s="62"/>
      <c r="MOL70" s="62"/>
      <c r="MOM70" s="62"/>
      <c r="MON70" s="62"/>
      <c r="MOO70" s="62"/>
      <c r="MOP70" s="62"/>
      <c r="MOQ70" s="62"/>
      <c r="MOR70" s="62"/>
      <c r="MOS70" s="62"/>
      <c r="MOT70" s="62"/>
      <c r="MOU70" s="62"/>
      <c r="MOV70" s="62"/>
      <c r="MOW70" s="62"/>
      <c r="MOX70" s="62"/>
      <c r="MOY70" s="62"/>
      <c r="MOZ70" s="62"/>
      <c r="MPA70" s="62"/>
      <c r="MPB70" s="62"/>
      <c r="MPC70" s="62"/>
      <c r="MPD70" s="62"/>
      <c r="MPE70" s="62"/>
      <c r="MPF70" s="62"/>
      <c r="MPG70" s="62"/>
      <c r="MPH70" s="62"/>
      <c r="MPI70" s="62"/>
      <c r="MPJ70" s="62"/>
      <c r="MPK70" s="62"/>
      <c r="MPL70" s="62"/>
      <c r="MPM70" s="62"/>
      <c r="MPN70" s="62"/>
      <c r="MPO70" s="62"/>
      <c r="MPP70" s="62"/>
      <c r="MPQ70" s="62"/>
      <c r="MPR70" s="62"/>
      <c r="MPS70" s="62"/>
      <c r="MPT70" s="62"/>
      <c r="MPU70" s="62"/>
      <c r="MPV70" s="62"/>
      <c r="MPW70" s="62"/>
      <c r="MPX70" s="62"/>
      <c r="MPY70" s="62"/>
      <c r="MPZ70" s="62"/>
      <c r="MQA70" s="62"/>
      <c r="MQB70" s="62"/>
      <c r="MQC70" s="62"/>
      <c r="MQD70" s="62"/>
      <c r="MQE70" s="62"/>
      <c r="MQF70" s="62"/>
      <c r="MQG70" s="62"/>
      <c r="MQH70" s="62"/>
      <c r="MQI70" s="62"/>
      <c r="MQJ70" s="62"/>
      <c r="MQK70" s="62"/>
      <c r="MQL70" s="62"/>
      <c r="MQM70" s="62"/>
      <c r="MQN70" s="62"/>
      <c r="MQO70" s="62"/>
      <c r="MQP70" s="62"/>
      <c r="MQQ70" s="62"/>
      <c r="MQR70" s="62"/>
      <c r="MQS70" s="62"/>
      <c r="MQT70" s="62"/>
      <c r="MQU70" s="62"/>
      <c r="MQV70" s="62"/>
      <c r="MQW70" s="62"/>
      <c r="MQX70" s="62"/>
      <c r="MQY70" s="62"/>
      <c r="MQZ70" s="62"/>
      <c r="MRA70" s="62"/>
      <c r="MRB70" s="62"/>
      <c r="MRC70" s="62"/>
      <c r="MRD70" s="62"/>
      <c r="MRE70" s="62"/>
      <c r="MRF70" s="62"/>
      <c r="MRG70" s="62"/>
      <c r="MRH70" s="62"/>
      <c r="MRI70" s="62"/>
      <c r="MRJ70" s="62"/>
      <c r="MRK70" s="62"/>
      <c r="MRL70" s="62"/>
      <c r="MRM70" s="62"/>
      <c r="MRN70" s="62"/>
      <c r="MRO70" s="62"/>
      <c r="MRP70" s="62"/>
      <c r="MRQ70" s="62"/>
      <c r="MRR70" s="62"/>
      <c r="MRS70" s="62"/>
      <c r="MRT70" s="62"/>
      <c r="MRU70" s="62"/>
      <c r="MRV70" s="62"/>
      <c r="MRW70" s="62"/>
      <c r="MRX70" s="62"/>
      <c r="MRY70" s="62"/>
      <c r="MRZ70" s="62"/>
      <c r="MSA70" s="62"/>
      <c r="MSB70" s="62"/>
      <c r="MSC70" s="62"/>
      <c r="MSD70" s="62"/>
      <c r="MSE70" s="62"/>
      <c r="MSF70" s="62"/>
      <c r="MSG70" s="62"/>
      <c r="MSH70" s="62"/>
      <c r="MSI70" s="62"/>
      <c r="MSJ70" s="62"/>
      <c r="MSK70" s="62"/>
      <c r="MSL70" s="62"/>
      <c r="MSM70" s="62"/>
      <c r="MSN70" s="62"/>
      <c r="MSO70" s="62"/>
      <c r="MSP70" s="62"/>
      <c r="MSQ70" s="62"/>
      <c r="MSR70" s="62"/>
      <c r="MSS70" s="62"/>
      <c r="MST70" s="62"/>
      <c r="MSU70" s="62"/>
      <c r="MSV70" s="62"/>
      <c r="MSW70" s="62"/>
      <c r="MSX70" s="62"/>
      <c r="MSY70" s="62"/>
      <c r="MSZ70" s="62"/>
      <c r="MTA70" s="62"/>
      <c r="MTB70" s="62"/>
      <c r="MTC70" s="62"/>
      <c r="MTD70" s="62"/>
      <c r="MTE70" s="62"/>
      <c r="MTF70" s="62"/>
      <c r="MTG70" s="62"/>
      <c r="MTH70" s="62"/>
      <c r="MTI70" s="62"/>
      <c r="MTJ70" s="62"/>
      <c r="MTK70" s="62"/>
      <c r="MTL70" s="62"/>
      <c r="MTM70" s="62"/>
      <c r="MTN70" s="62"/>
      <c r="MTO70" s="62"/>
      <c r="MTP70" s="62"/>
      <c r="MTQ70" s="62"/>
      <c r="MTR70" s="62"/>
      <c r="MTS70" s="62"/>
      <c r="MTT70" s="62"/>
      <c r="MTU70" s="62"/>
      <c r="MTV70" s="62"/>
      <c r="MTW70" s="62"/>
      <c r="MTX70" s="62"/>
      <c r="MTY70" s="62"/>
      <c r="MTZ70" s="62"/>
      <c r="MUA70" s="62"/>
      <c r="MUB70" s="62"/>
      <c r="MUC70" s="62"/>
      <c r="MUD70" s="62"/>
      <c r="MUE70" s="62"/>
      <c r="MUF70" s="62"/>
      <c r="MUG70" s="62"/>
      <c r="MUH70" s="62"/>
      <c r="MUI70" s="62"/>
      <c r="MUJ70" s="62"/>
      <c r="MUK70" s="62"/>
      <c r="MUL70" s="62"/>
      <c r="MUM70" s="62"/>
      <c r="MUN70" s="62"/>
      <c r="MUO70" s="62"/>
      <c r="MUP70" s="62"/>
      <c r="MUQ70" s="62"/>
      <c r="MUR70" s="62"/>
      <c r="MUS70" s="62"/>
      <c r="MUT70" s="62"/>
      <c r="MUU70" s="62"/>
      <c r="MUV70" s="62"/>
      <c r="MUW70" s="62"/>
      <c r="MUX70" s="62"/>
      <c r="MUY70" s="62"/>
      <c r="MUZ70" s="62"/>
      <c r="MVA70" s="62"/>
      <c r="MVB70" s="62"/>
      <c r="MVC70" s="62"/>
      <c r="MVD70" s="62"/>
      <c r="MVE70" s="62"/>
      <c r="MVF70" s="62"/>
      <c r="MVG70" s="62"/>
      <c r="MVH70" s="62"/>
      <c r="MVI70" s="62"/>
      <c r="MVJ70" s="62"/>
      <c r="MVK70" s="62"/>
      <c r="MVL70" s="62"/>
      <c r="MVM70" s="62"/>
      <c r="MVN70" s="62"/>
      <c r="MVO70" s="62"/>
      <c r="MVP70" s="62"/>
      <c r="MVQ70" s="62"/>
      <c r="MVR70" s="62"/>
      <c r="MVS70" s="62"/>
      <c r="MVT70" s="62"/>
      <c r="MVU70" s="62"/>
      <c r="MVV70" s="62"/>
      <c r="MVW70" s="62"/>
      <c r="MVX70" s="62"/>
      <c r="MVY70" s="62"/>
      <c r="MVZ70" s="62"/>
      <c r="MWA70" s="62"/>
      <c r="MWB70" s="62"/>
      <c r="MWC70" s="62"/>
      <c r="MWD70" s="62"/>
      <c r="MWE70" s="62"/>
      <c r="MWF70" s="62"/>
      <c r="MWG70" s="62"/>
      <c r="MWH70" s="62"/>
      <c r="MWI70" s="62"/>
      <c r="MWJ70" s="62"/>
      <c r="MWK70" s="62"/>
      <c r="MWL70" s="62"/>
      <c r="MWM70" s="62"/>
      <c r="MWN70" s="62"/>
      <c r="MWO70" s="62"/>
      <c r="MWP70" s="62"/>
      <c r="MWQ70" s="62"/>
      <c r="MWR70" s="62"/>
      <c r="MWS70" s="62"/>
      <c r="MWT70" s="62"/>
      <c r="MWU70" s="62"/>
      <c r="MWV70" s="62"/>
      <c r="MWW70" s="62"/>
      <c r="MWX70" s="62"/>
      <c r="MWY70" s="62"/>
      <c r="MWZ70" s="62"/>
      <c r="MXA70" s="62"/>
      <c r="MXB70" s="62"/>
      <c r="MXC70" s="62"/>
      <c r="MXD70" s="62"/>
      <c r="MXE70" s="62"/>
      <c r="MXF70" s="62"/>
      <c r="MXG70" s="62"/>
      <c r="MXH70" s="62"/>
      <c r="MXI70" s="62"/>
      <c r="MXJ70" s="62"/>
      <c r="MXK70" s="62"/>
      <c r="MXL70" s="62"/>
      <c r="MXM70" s="62"/>
      <c r="MXN70" s="62"/>
      <c r="MXO70" s="62"/>
      <c r="MXP70" s="62"/>
      <c r="MXQ70" s="62"/>
      <c r="MXR70" s="62"/>
      <c r="MXS70" s="62"/>
      <c r="MXT70" s="62"/>
      <c r="MXU70" s="62"/>
      <c r="MXV70" s="62"/>
      <c r="MXW70" s="62"/>
      <c r="MXX70" s="62"/>
      <c r="MXY70" s="62"/>
      <c r="MXZ70" s="62"/>
      <c r="MYA70" s="62"/>
      <c r="MYB70" s="62"/>
      <c r="MYC70" s="62"/>
      <c r="MYD70" s="62"/>
      <c r="MYE70" s="62"/>
      <c r="MYF70" s="62"/>
      <c r="MYG70" s="62"/>
      <c r="MYH70" s="62"/>
      <c r="MYI70" s="62"/>
      <c r="MYJ70" s="62"/>
      <c r="MYK70" s="62"/>
      <c r="MYL70" s="62"/>
      <c r="MYM70" s="62"/>
      <c r="MYN70" s="62"/>
      <c r="MYO70" s="62"/>
      <c r="MYP70" s="62"/>
      <c r="MYQ70" s="62"/>
      <c r="MYR70" s="62"/>
      <c r="MYS70" s="62"/>
      <c r="MYT70" s="62"/>
      <c r="MYU70" s="62"/>
      <c r="MYV70" s="62"/>
      <c r="MYW70" s="62"/>
      <c r="MYX70" s="62"/>
      <c r="MYY70" s="62"/>
      <c r="MYZ70" s="62"/>
      <c r="MZA70" s="62"/>
      <c r="MZB70" s="62"/>
      <c r="MZC70" s="62"/>
      <c r="MZD70" s="62"/>
      <c r="MZE70" s="62"/>
      <c r="MZF70" s="62"/>
      <c r="MZG70" s="62"/>
      <c r="MZH70" s="62"/>
      <c r="MZI70" s="62"/>
      <c r="MZJ70" s="62"/>
      <c r="MZK70" s="62"/>
      <c r="MZL70" s="62"/>
      <c r="MZM70" s="62"/>
      <c r="MZN70" s="62"/>
      <c r="MZO70" s="62"/>
      <c r="MZP70" s="62"/>
      <c r="MZQ70" s="62"/>
      <c r="MZR70" s="62"/>
      <c r="MZS70" s="62"/>
      <c r="MZT70" s="62"/>
      <c r="MZU70" s="62"/>
      <c r="MZV70" s="62"/>
      <c r="MZW70" s="62"/>
      <c r="MZX70" s="62"/>
      <c r="MZY70" s="62"/>
      <c r="MZZ70" s="62"/>
      <c r="NAA70" s="62"/>
      <c r="NAB70" s="62"/>
      <c r="NAC70" s="62"/>
      <c r="NAD70" s="62"/>
      <c r="NAE70" s="62"/>
      <c r="NAF70" s="62"/>
      <c r="NAG70" s="62"/>
      <c r="NAH70" s="62"/>
      <c r="NAI70" s="62"/>
      <c r="NAJ70" s="62"/>
      <c r="NAK70" s="62"/>
      <c r="NAL70" s="62"/>
      <c r="NAM70" s="62"/>
      <c r="NAN70" s="62"/>
      <c r="NAO70" s="62"/>
      <c r="NAP70" s="62"/>
      <c r="NAQ70" s="62"/>
      <c r="NAR70" s="62"/>
      <c r="NAS70" s="62"/>
      <c r="NAT70" s="62"/>
      <c r="NAU70" s="62"/>
      <c r="NAV70" s="62"/>
      <c r="NAW70" s="62"/>
      <c r="NAX70" s="62"/>
      <c r="NAY70" s="62"/>
      <c r="NAZ70" s="62"/>
      <c r="NBA70" s="62"/>
      <c r="NBB70" s="62"/>
      <c r="NBC70" s="62"/>
      <c r="NBD70" s="62"/>
      <c r="NBE70" s="62"/>
      <c r="NBF70" s="62"/>
      <c r="NBG70" s="62"/>
      <c r="NBH70" s="62"/>
      <c r="NBI70" s="62"/>
      <c r="NBJ70" s="62"/>
      <c r="NBK70" s="62"/>
      <c r="NBL70" s="62"/>
      <c r="NBM70" s="62"/>
      <c r="NBN70" s="62"/>
      <c r="NBO70" s="62"/>
      <c r="NBP70" s="62"/>
      <c r="NBQ70" s="62"/>
      <c r="NBR70" s="62"/>
      <c r="NBS70" s="62"/>
      <c r="NBT70" s="62"/>
      <c r="NBU70" s="62"/>
      <c r="NBV70" s="62"/>
      <c r="NBW70" s="62"/>
      <c r="NBX70" s="62"/>
      <c r="NBY70" s="62"/>
      <c r="NBZ70" s="62"/>
      <c r="NCA70" s="62"/>
      <c r="NCB70" s="62"/>
      <c r="NCC70" s="62"/>
      <c r="NCD70" s="62"/>
      <c r="NCE70" s="62"/>
      <c r="NCF70" s="62"/>
      <c r="NCG70" s="62"/>
      <c r="NCH70" s="62"/>
      <c r="NCI70" s="62"/>
      <c r="NCJ70" s="62"/>
      <c r="NCK70" s="62"/>
      <c r="NCL70" s="62"/>
      <c r="NCM70" s="62"/>
      <c r="NCN70" s="62"/>
      <c r="NCO70" s="62"/>
      <c r="NCP70" s="62"/>
      <c r="NCQ70" s="62"/>
      <c r="NCR70" s="62"/>
      <c r="NCS70" s="62"/>
      <c r="NCT70" s="62"/>
      <c r="NCU70" s="62"/>
      <c r="NCV70" s="62"/>
      <c r="NCW70" s="62"/>
      <c r="NCX70" s="62"/>
      <c r="NCY70" s="62"/>
      <c r="NCZ70" s="62"/>
      <c r="NDA70" s="62"/>
      <c r="NDB70" s="62"/>
      <c r="NDC70" s="62"/>
      <c r="NDD70" s="62"/>
      <c r="NDE70" s="62"/>
      <c r="NDF70" s="62"/>
      <c r="NDG70" s="62"/>
      <c r="NDH70" s="62"/>
      <c r="NDI70" s="62"/>
      <c r="NDJ70" s="62"/>
      <c r="NDK70" s="62"/>
      <c r="NDL70" s="62"/>
      <c r="NDM70" s="62"/>
      <c r="NDN70" s="62"/>
      <c r="NDO70" s="62"/>
      <c r="NDP70" s="62"/>
      <c r="NDQ70" s="62"/>
      <c r="NDR70" s="62"/>
      <c r="NDS70" s="62"/>
      <c r="NDT70" s="62"/>
      <c r="NDU70" s="62"/>
      <c r="NDV70" s="62"/>
      <c r="NDW70" s="62"/>
      <c r="NDX70" s="62"/>
      <c r="NDY70" s="62"/>
      <c r="NDZ70" s="62"/>
      <c r="NEA70" s="62"/>
      <c r="NEB70" s="62"/>
      <c r="NEC70" s="62"/>
      <c r="NED70" s="62"/>
      <c r="NEE70" s="62"/>
      <c r="NEF70" s="62"/>
      <c r="NEG70" s="62"/>
      <c r="NEH70" s="62"/>
      <c r="NEI70" s="62"/>
      <c r="NEJ70" s="62"/>
      <c r="NEK70" s="62"/>
      <c r="NEL70" s="62"/>
      <c r="NEM70" s="62"/>
      <c r="NEN70" s="62"/>
      <c r="NEO70" s="62"/>
      <c r="NEP70" s="62"/>
      <c r="NEQ70" s="62"/>
      <c r="NER70" s="62"/>
      <c r="NES70" s="62"/>
      <c r="NET70" s="62"/>
      <c r="NEU70" s="62"/>
      <c r="NEV70" s="62"/>
      <c r="NEW70" s="62"/>
      <c r="NEX70" s="62"/>
      <c r="NEY70" s="62"/>
      <c r="NEZ70" s="62"/>
      <c r="NFA70" s="62"/>
      <c r="NFB70" s="62"/>
      <c r="NFC70" s="62"/>
      <c r="NFD70" s="62"/>
      <c r="NFE70" s="62"/>
      <c r="NFF70" s="62"/>
      <c r="NFG70" s="62"/>
      <c r="NFH70" s="62"/>
      <c r="NFI70" s="62"/>
      <c r="NFJ70" s="62"/>
      <c r="NFK70" s="62"/>
      <c r="NFL70" s="62"/>
      <c r="NFM70" s="62"/>
      <c r="NFN70" s="62"/>
      <c r="NFO70" s="62"/>
      <c r="NFP70" s="62"/>
      <c r="NFQ70" s="62"/>
      <c r="NFR70" s="62"/>
      <c r="NFS70" s="62"/>
      <c r="NFT70" s="62"/>
      <c r="NFU70" s="62"/>
      <c r="NFV70" s="62"/>
      <c r="NFW70" s="62"/>
      <c r="NFX70" s="62"/>
      <c r="NFY70" s="62"/>
      <c r="NFZ70" s="62"/>
      <c r="NGA70" s="62"/>
      <c r="NGB70" s="62"/>
      <c r="NGC70" s="62"/>
      <c r="NGD70" s="62"/>
      <c r="NGE70" s="62"/>
      <c r="NGF70" s="62"/>
      <c r="NGG70" s="62"/>
      <c r="NGH70" s="62"/>
      <c r="NGI70" s="62"/>
      <c r="NGJ70" s="62"/>
      <c r="NGK70" s="62"/>
      <c r="NGL70" s="62"/>
      <c r="NGM70" s="62"/>
      <c r="NGN70" s="62"/>
      <c r="NGO70" s="62"/>
      <c r="NGP70" s="62"/>
      <c r="NGQ70" s="62"/>
      <c r="NGR70" s="62"/>
      <c r="NGS70" s="62"/>
      <c r="NGT70" s="62"/>
      <c r="NGU70" s="62"/>
      <c r="NGV70" s="62"/>
      <c r="NGW70" s="62"/>
      <c r="NGX70" s="62"/>
      <c r="NGY70" s="62"/>
      <c r="NGZ70" s="62"/>
      <c r="NHA70" s="62"/>
      <c r="NHB70" s="62"/>
      <c r="NHC70" s="62"/>
      <c r="NHD70" s="62"/>
      <c r="NHE70" s="62"/>
      <c r="NHF70" s="62"/>
      <c r="NHG70" s="62"/>
      <c r="NHH70" s="62"/>
      <c r="NHI70" s="62"/>
      <c r="NHJ70" s="62"/>
      <c r="NHK70" s="62"/>
      <c r="NHL70" s="62"/>
      <c r="NHM70" s="62"/>
      <c r="NHN70" s="62"/>
      <c r="NHO70" s="62"/>
      <c r="NHP70" s="62"/>
      <c r="NHQ70" s="62"/>
      <c r="NHR70" s="62"/>
      <c r="NHS70" s="62"/>
      <c r="NHT70" s="62"/>
      <c r="NHU70" s="62"/>
      <c r="NHV70" s="62"/>
      <c r="NHW70" s="62"/>
      <c r="NHX70" s="62"/>
      <c r="NHY70" s="62"/>
      <c r="NHZ70" s="62"/>
      <c r="NIA70" s="62"/>
      <c r="NIB70" s="62"/>
      <c r="NIC70" s="62"/>
      <c r="NID70" s="62"/>
      <c r="NIE70" s="62"/>
      <c r="NIF70" s="62"/>
      <c r="NIG70" s="62"/>
      <c r="NIH70" s="62"/>
      <c r="NII70" s="62"/>
      <c r="NIJ70" s="62"/>
      <c r="NIK70" s="62"/>
      <c r="NIL70" s="62"/>
      <c r="NIM70" s="62"/>
      <c r="NIN70" s="62"/>
      <c r="NIO70" s="62"/>
      <c r="NIP70" s="62"/>
      <c r="NIQ70" s="62"/>
      <c r="NIR70" s="62"/>
      <c r="NIS70" s="62"/>
      <c r="NIT70" s="62"/>
      <c r="NIU70" s="62"/>
      <c r="NIV70" s="62"/>
      <c r="NIW70" s="62"/>
      <c r="NIX70" s="62"/>
      <c r="NIY70" s="62"/>
      <c r="NIZ70" s="62"/>
      <c r="NJA70" s="62"/>
      <c r="NJB70" s="62"/>
      <c r="NJC70" s="62"/>
      <c r="NJD70" s="62"/>
      <c r="NJE70" s="62"/>
      <c r="NJF70" s="62"/>
      <c r="NJG70" s="62"/>
      <c r="NJH70" s="62"/>
      <c r="NJI70" s="62"/>
      <c r="NJJ70" s="62"/>
      <c r="NJK70" s="62"/>
      <c r="NJL70" s="62"/>
      <c r="NJM70" s="62"/>
      <c r="NJN70" s="62"/>
      <c r="NJO70" s="62"/>
      <c r="NJP70" s="62"/>
      <c r="NJQ70" s="62"/>
      <c r="NJR70" s="62"/>
      <c r="NJS70" s="62"/>
      <c r="NJT70" s="62"/>
      <c r="NJU70" s="62"/>
      <c r="NJV70" s="62"/>
      <c r="NJW70" s="62"/>
      <c r="NJX70" s="62"/>
      <c r="NJY70" s="62"/>
      <c r="NJZ70" s="62"/>
      <c r="NKA70" s="62"/>
      <c r="NKB70" s="62"/>
      <c r="NKC70" s="62"/>
      <c r="NKD70" s="62"/>
      <c r="NKE70" s="62"/>
      <c r="NKF70" s="62"/>
      <c r="NKG70" s="62"/>
      <c r="NKH70" s="62"/>
      <c r="NKI70" s="62"/>
      <c r="NKJ70" s="62"/>
      <c r="NKK70" s="62"/>
      <c r="NKL70" s="62"/>
      <c r="NKM70" s="62"/>
      <c r="NKN70" s="62"/>
      <c r="NKO70" s="62"/>
      <c r="NKP70" s="62"/>
      <c r="NKQ70" s="62"/>
      <c r="NKR70" s="62"/>
      <c r="NKS70" s="62"/>
      <c r="NKT70" s="62"/>
      <c r="NKU70" s="62"/>
      <c r="NKV70" s="62"/>
      <c r="NKW70" s="62"/>
      <c r="NKX70" s="62"/>
      <c r="NKY70" s="62"/>
      <c r="NKZ70" s="62"/>
      <c r="NLA70" s="62"/>
      <c r="NLB70" s="62"/>
      <c r="NLC70" s="62"/>
      <c r="NLD70" s="62"/>
      <c r="NLE70" s="62"/>
      <c r="NLF70" s="62"/>
      <c r="NLG70" s="62"/>
      <c r="NLH70" s="62"/>
      <c r="NLI70" s="62"/>
      <c r="NLJ70" s="62"/>
      <c r="NLK70" s="62"/>
      <c r="NLL70" s="62"/>
      <c r="NLM70" s="62"/>
      <c r="NLN70" s="62"/>
      <c r="NLO70" s="62"/>
      <c r="NLP70" s="62"/>
      <c r="NLQ70" s="62"/>
      <c r="NLR70" s="62"/>
      <c r="NLS70" s="62"/>
      <c r="NLT70" s="62"/>
      <c r="NLU70" s="62"/>
      <c r="NLV70" s="62"/>
      <c r="NLW70" s="62"/>
      <c r="NLX70" s="62"/>
      <c r="NLY70" s="62"/>
      <c r="NLZ70" s="62"/>
      <c r="NMA70" s="62"/>
      <c r="NMB70" s="62"/>
      <c r="NMC70" s="62"/>
      <c r="NMD70" s="62"/>
      <c r="NME70" s="62"/>
      <c r="NMF70" s="62"/>
      <c r="NMG70" s="62"/>
      <c r="NMH70" s="62"/>
      <c r="NMI70" s="62"/>
      <c r="NMJ70" s="62"/>
      <c r="NMK70" s="62"/>
      <c r="NML70" s="62"/>
      <c r="NMM70" s="62"/>
      <c r="NMN70" s="62"/>
      <c r="NMO70" s="62"/>
      <c r="NMP70" s="62"/>
      <c r="NMQ70" s="62"/>
      <c r="NMR70" s="62"/>
      <c r="NMS70" s="62"/>
      <c r="NMT70" s="62"/>
      <c r="NMU70" s="62"/>
      <c r="NMV70" s="62"/>
      <c r="NMW70" s="62"/>
      <c r="NMX70" s="62"/>
      <c r="NMY70" s="62"/>
      <c r="NMZ70" s="62"/>
      <c r="NNA70" s="62"/>
      <c r="NNB70" s="62"/>
      <c r="NNC70" s="62"/>
      <c r="NND70" s="62"/>
      <c r="NNE70" s="62"/>
      <c r="NNF70" s="62"/>
      <c r="NNG70" s="62"/>
      <c r="NNH70" s="62"/>
      <c r="NNI70" s="62"/>
      <c r="NNJ70" s="62"/>
      <c r="NNK70" s="62"/>
      <c r="NNL70" s="62"/>
      <c r="NNM70" s="62"/>
      <c r="NNN70" s="62"/>
      <c r="NNO70" s="62"/>
      <c r="NNP70" s="62"/>
      <c r="NNQ70" s="62"/>
      <c r="NNR70" s="62"/>
      <c r="NNS70" s="62"/>
      <c r="NNT70" s="62"/>
      <c r="NNU70" s="62"/>
      <c r="NNV70" s="62"/>
      <c r="NNW70" s="62"/>
      <c r="NNX70" s="62"/>
      <c r="NNY70" s="62"/>
      <c r="NNZ70" s="62"/>
      <c r="NOA70" s="62"/>
      <c r="NOB70" s="62"/>
      <c r="NOC70" s="62"/>
      <c r="NOD70" s="62"/>
      <c r="NOE70" s="62"/>
      <c r="NOF70" s="62"/>
      <c r="NOG70" s="62"/>
      <c r="NOH70" s="62"/>
      <c r="NOI70" s="62"/>
      <c r="NOJ70" s="62"/>
      <c r="NOK70" s="62"/>
      <c r="NOL70" s="62"/>
      <c r="NOM70" s="62"/>
      <c r="NON70" s="62"/>
      <c r="NOO70" s="62"/>
      <c r="NOP70" s="62"/>
      <c r="NOQ70" s="62"/>
      <c r="NOR70" s="62"/>
      <c r="NOS70" s="62"/>
      <c r="NOT70" s="62"/>
      <c r="NOU70" s="62"/>
      <c r="NOV70" s="62"/>
      <c r="NOW70" s="62"/>
      <c r="NOX70" s="62"/>
      <c r="NOY70" s="62"/>
      <c r="NOZ70" s="62"/>
      <c r="NPA70" s="62"/>
      <c r="NPB70" s="62"/>
      <c r="NPC70" s="62"/>
      <c r="NPD70" s="62"/>
      <c r="NPE70" s="62"/>
      <c r="NPF70" s="62"/>
      <c r="NPG70" s="62"/>
      <c r="NPH70" s="62"/>
      <c r="NPI70" s="62"/>
      <c r="NPJ70" s="62"/>
      <c r="NPK70" s="62"/>
      <c r="NPL70" s="62"/>
      <c r="NPM70" s="62"/>
      <c r="NPN70" s="62"/>
      <c r="NPO70" s="62"/>
      <c r="NPP70" s="62"/>
      <c r="NPQ70" s="62"/>
      <c r="NPR70" s="62"/>
      <c r="NPS70" s="62"/>
      <c r="NPT70" s="62"/>
      <c r="NPU70" s="62"/>
      <c r="NPV70" s="62"/>
      <c r="NPW70" s="62"/>
      <c r="NPX70" s="62"/>
      <c r="NPY70" s="62"/>
      <c r="NPZ70" s="62"/>
      <c r="NQA70" s="62"/>
      <c r="NQB70" s="62"/>
      <c r="NQC70" s="62"/>
      <c r="NQD70" s="62"/>
      <c r="NQE70" s="62"/>
      <c r="NQF70" s="62"/>
      <c r="NQG70" s="62"/>
      <c r="NQH70" s="62"/>
      <c r="NQI70" s="62"/>
      <c r="NQJ70" s="62"/>
      <c r="NQK70" s="62"/>
      <c r="NQL70" s="62"/>
      <c r="NQM70" s="62"/>
      <c r="NQN70" s="62"/>
      <c r="NQO70" s="62"/>
      <c r="NQP70" s="62"/>
      <c r="NQQ70" s="62"/>
      <c r="NQR70" s="62"/>
      <c r="NQS70" s="62"/>
      <c r="NQT70" s="62"/>
      <c r="NQU70" s="62"/>
      <c r="NQV70" s="62"/>
      <c r="NQW70" s="62"/>
      <c r="NQX70" s="62"/>
      <c r="NQY70" s="62"/>
      <c r="NQZ70" s="62"/>
      <c r="NRA70" s="62"/>
      <c r="NRB70" s="62"/>
      <c r="NRC70" s="62"/>
      <c r="NRD70" s="62"/>
      <c r="NRE70" s="62"/>
      <c r="NRF70" s="62"/>
      <c r="NRG70" s="62"/>
      <c r="NRH70" s="62"/>
      <c r="NRI70" s="62"/>
      <c r="NRJ70" s="62"/>
      <c r="NRK70" s="62"/>
      <c r="NRL70" s="62"/>
      <c r="NRM70" s="62"/>
      <c r="NRN70" s="62"/>
      <c r="NRO70" s="62"/>
      <c r="NRP70" s="62"/>
      <c r="NRQ70" s="62"/>
      <c r="NRR70" s="62"/>
      <c r="NRS70" s="62"/>
      <c r="NRT70" s="62"/>
      <c r="NRU70" s="62"/>
      <c r="NRV70" s="62"/>
      <c r="NRW70" s="62"/>
      <c r="NRX70" s="62"/>
      <c r="NRY70" s="62"/>
      <c r="NRZ70" s="62"/>
      <c r="NSA70" s="62"/>
      <c r="NSB70" s="62"/>
      <c r="NSC70" s="62"/>
      <c r="NSD70" s="62"/>
      <c r="NSE70" s="62"/>
      <c r="NSF70" s="62"/>
      <c r="NSG70" s="62"/>
      <c r="NSH70" s="62"/>
      <c r="NSI70" s="62"/>
      <c r="NSJ70" s="62"/>
      <c r="NSK70" s="62"/>
      <c r="NSL70" s="62"/>
      <c r="NSM70" s="62"/>
      <c r="NSN70" s="62"/>
      <c r="NSO70" s="62"/>
      <c r="NSP70" s="62"/>
      <c r="NSQ70" s="62"/>
      <c r="NSR70" s="62"/>
      <c r="NSS70" s="62"/>
      <c r="NST70" s="62"/>
      <c r="NSU70" s="62"/>
      <c r="NSV70" s="62"/>
      <c r="NSW70" s="62"/>
      <c r="NSX70" s="62"/>
      <c r="NSY70" s="62"/>
      <c r="NSZ70" s="62"/>
      <c r="NTA70" s="62"/>
      <c r="NTB70" s="62"/>
      <c r="NTC70" s="62"/>
      <c r="NTD70" s="62"/>
      <c r="NTE70" s="62"/>
      <c r="NTF70" s="62"/>
      <c r="NTG70" s="62"/>
      <c r="NTH70" s="62"/>
      <c r="NTI70" s="62"/>
      <c r="NTJ70" s="62"/>
      <c r="NTK70" s="62"/>
      <c r="NTL70" s="62"/>
      <c r="NTM70" s="62"/>
      <c r="NTN70" s="62"/>
      <c r="NTO70" s="62"/>
      <c r="NTP70" s="62"/>
      <c r="NTQ70" s="62"/>
      <c r="NTR70" s="62"/>
      <c r="NTS70" s="62"/>
      <c r="NTT70" s="62"/>
      <c r="NTU70" s="62"/>
      <c r="NTV70" s="62"/>
      <c r="NTW70" s="62"/>
      <c r="NTX70" s="62"/>
      <c r="NTY70" s="62"/>
      <c r="NTZ70" s="62"/>
      <c r="NUA70" s="62"/>
      <c r="NUB70" s="62"/>
      <c r="NUC70" s="62"/>
      <c r="NUD70" s="62"/>
      <c r="NUE70" s="62"/>
      <c r="NUF70" s="62"/>
      <c r="NUG70" s="62"/>
      <c r="NUH70" s="62"/>
      <c r="NUI70" s="62"/>
      <c r="NUJ70" s="62"/>
      <c r="NUK70" s="62"/>
      <c r="NUL70" s="62"/>
      <c r="NUM70" s="62"/>
      <c r="NUN70" s="62"/>
      <c r="NUO70" s="62"/>
      <c r="NUP70" s="62"/>
      <c r="NUQ70" s="62"/>
      <c r="NUR70" s="62"/>
      <c r="NUS70" s="62"/>
      <c r="NUT70" s="62"/>
      <c r="NUU70" s="62"/>
      <c r="NUV70" s="62"/>
      <c r="NUW70" s="62"/>
      <c r="NUX70" s="62"/>
      <c r="NUY70" s="62"/>
      <c r="NUZ70" s="62"/>
      <c r="NVA70" s="62"/>
      <c r="NVB70" s="62"/>
      <c r="NVC70" s="62"/>
      <c r="NVD70" s="62"/>
      <c r="NVE70" s="62"/>
      <c r="NVF70" s="62"/>
      <c r="NVG70" s="62"/>
      <c r="NVH70" s="62"/>
      <c r="NVI70" s="62"/>
      <c r="NVJ70" s="62"/>
      <c r="NVK70" s="62"/>
      <c r="NVL70" s="62"/>
      <c r="NVM70" s="62"/>
      <c r="NVN70" s="62"/>
      <c r="NVO70" s="62"/>
      <c r="NVP70" s="62"/>
      <c r="NVQ70" s="62"/>
      <c r="NVR70" s="62"/>
      <c r="NVS70" s="62"/>
      <c r="NVT70" s="62"/>
      <c r="NVU70" s="62"/>
      <c r="NVV70" s="62"/>
      <c r="NVW70" s="62"/>
      <c r="NVX70" s="62"/>
      <c r="NVY70" s="62"/>
      <c r="NVZ70" s="62"/>
      <c r="NWA70" s="62"/>
      <c r="NWB70" s="62"/>
      <c r="NWC70" s="62"/>
      <c r="NWD70" s="62"/>
      <c r="NWE70" s="62"/>
      <c r="NWF70" s="62"/>
      <c r="NWG70" s="62"/>
      <c r="NWH70" s="62"/>
      <c r="NWI70" s="62"/>
      <c r="NWJ70" s="62"/>
      <c r="NWK70" s="62"/>
      <c r="NWL70" s="62"/>
      <c r="NWM70" s="62"/>
      <c r="NWN70" s="62"/>
      <c r="NWO70" s="62"/>
      <c r="NWP70" s="62"/>
      <c r="NWQ70" s="62"/>
      <c r="NWR70" s="62"/>
      <c r="NWS70" s="62"/>
      <c r="NWT70" s="62"/>
      <c r="NWU70" s="62"/>
      <c r="NWV70" s="62"/>
      <c r="NWW70" s="62"/>
      <c r="NWX70" s="62"/>
      <c r="NWY70" s="62"/>
      <c r="NWZ70" s="62"/>
      <c r="NXA70" s="62"/>
      <c r="NXB70" s="62"/>
      <c r="NXC70" s="62"/>
      <c r="NXD70" s="62"/>
      <c r="NXE70" s="62"/>
      <c r="NXF70" s="62"/>
      <c r="NXG70" s="62"/>
      <c r="NXH70" s="62"/>
      <c r="NXI70" s="62"/>
      <c r="NXJ70" s="62"/>
      <c r="NXK70" s="62"/>
      <c r="NXL70" s="62"/>
      <c r="NXM70" s="62"/>
      <c r="NXN70" s="62"/>
      <c r="NXO70" s="62"/>
      <c r="NXP70" s="62"/>
      <c r="NXQ70" s="62"/>
      <c r="NXR70" s="62"/>
      <c r="NXS70" s="62"/>
      <c r="NXT70" s="62"/>
      <c r="NXU70" s="62"/>
      <c r="NXV70" s="62"/>
      <c r="NXW70" s="62"/>
      <c r="NXX70" s="62"/>
      <c r="NXY70" s="62"/>
      <c r="NXZ70" s="62"/>
      <c r="NYA70" s="62"/>
      <c r="NYB70" s="62"/>
      <c r="NYC70" s="62"/>
      <c r="NYD70" s="62"/>
      <c r="NYE70" s="62"/>
      <c r="NYF70" s="62"/>
      <c r="NYG70" s="62"/>
      <c r="NYH70" s="62"/>
      <c r="NYI70" s="62"/>
      <c r="NYJ70" s="62"/>
      <c r="NYK70" s="62"/>
      <c r="NYL70" s="62"/>
      <c r="NYM70" s="62"/>
      <c r="NYN70" s="62"/>
      <c r="NYO70" s="62"/>
      <c r="NYP70" s="62"/>
      <c r="NYQ70" s="62"/>
      <c r="NYR70" s="62"/>
      <c r="NYS70" s="62"/>
      <c r="NYT70" s="62"/>
      <c r="NYU70" s="62"/>
      <c r="NYV70" s="62"/>
      <c r="NYW70" s="62"/>
      <c r="NYX70" s="62"/>
      <c r="NYY70" s="62"/>
      <c r="NYZ70" s="62"/>
      <c r="NZA70" s="62"/>
      <c r="NZB70" s="62"/>
      <c r="NZC70" s="62"/>
      <c r="NZD70" s="62"/>
      <c r="NZE70" s="62"/>
      <c r="NZF70" s="62"/>
      <c r="NZG70" s="62"/>
      <c r="NZH70" s="62"/>
      <c r="NZI70" s="62"/>
      <c r="NZJ70" s="62"/>
      <c r="NZK70" s="62"/>
      <c r="NZL70" s="62"/>
      <c r="NZM70" s="62"/>
      <c r="NZN70" s="62"/>
      <c r="NZO70" s="62"/>
      <c r="NZP70" s="62"/>
      <c r="NZQ70" s="62"/>
      <c r="NZR70" s="62"/>
      <c r="NZS70" s="62"/>
      <c r="NZT70" s="62"/>
      <c r="NZU70" s="62"/>
      <c r="NZV70" s="62"/>
      <c r="NZW70" s="62"/>
      <c r="NZX70" s="62"/>
      <c r="NZY70" s="62"/>
      <c r="NZZ70" s="62"/>
      <c r="OAA70" s="62"/>
      <c r="OAB70" s="62"/>
      <c r="OAC70" s="62"/>
      <c r="OAD70" s="62"/>
      <c r="OAE70" s="62"/>
      <c r="OAF70" s="62"/>
      <c r="OAG70" s="62"/>
      <c r="OAH70" s="62"/>
      <c r="OAI70" s="62"/>
      <c r="OAJ70" s="62"/>
      <c r="OAK70" s="62"/>
      <c r="OAL70" s="62"/>
      <c r="OAM70" s="62"/>
      <c r="OAN70" s="62"/>
      <c r="OAO70" s="62"/>
      <c r="OAP70" s="62"/>
      <c r="OAQ70" s="62"/>
      <c r="OAR70" s="62"/>
      <c r="OAS70" s="62"/>
      <c r="OAT70" s="62"/>
      <c r="OAU70" s="62"/>
      <c r="OAV70" s="62"/>
      <c r="OAW70" s="62"/>
      <c r="OAX70" s="62"/>
      <c r="OAY70" s="62"/>
      <c r="OAZ70" s="62"/>
      <c r="OBA70" s="62"/>
      <c r="OBB70" s="62"/>
      <c r="OBC70" s="62"/>
      <c r="OBD70" s="62"/>
      <c r="OBE70" s="62"/>
      <c r="OBF70" s="62"/>
      <c r="OBG70" s="62"/>
      <c r="OBH70" s="62"/>
      <c r="OBI70" s="62"/>
      <c r="OBJ70" s="62"/>
      <c r="OBK70" s="62"/>
      <c r="OBL70" s="62"/>
      <c r="OBM70" s="62"/>
      <c r="OBN70" s="62"/>
      <c r="OBO70" s="62"/>
      <c r="OBP70" s="62"/>
      <c r="OBQ70" s="62"/>
      <c r="OBR70" s="62"/>
      <c r="OBS70" s="62"/>
      <c r="OBT70" s="62"/>
      <c r="OBU70" s="62"/>
      <c r="OBV70" s="62"/>
      <c r="OBW70" s="62"/>
      <c r="OBX70" s="62"/>
      <c r="OBY70" s="62"/>
      <c r="OBZ70" s="62"/>
      <c r="OCA70" s="62"/>
      <c r="OCB70" s="62"/>
      <c r="OCC70" s="62"/>
      <c r="OCD70" s="62"/>
      <c r="OCE70" s="62"/>
      <c r="OCF70" s="62"/>
      <c r="OCG70" s="62"/>
      <c r="OCH70" s="62"/>
      <c r="OCI70" s="62"/>
      <c r="OCJ70" s="62"/>
      <c r="OCK70" s="62"/>
      <c r="OCL70" s="62"/>
      <c r="OCM70" s="62"/>
      <c r="OCN70" s="62"/>
      <c r="OCO70" s="62"/>
      <c r="OCP70" s="62"/>
      <c r="OCQ70" s="62"/>
      <c r="OCR70" s="62"/>
      <c r="OCS70" s="62"/>
      <c r="OCT70" s="62"/>
      <c r="OCU70" s="62"/>
      <c r="OCV70" s="62"/>
      <c r="OCW70" s="62"/>
      <c r="OCX70" s="62"/>
      <c r="OCY70" s="62"/>
      <c r="OCZ70" s="62"/>
      <c r="ODA70" s="62"/>
      <c r="ODB70" s="62"/>
      <c r="ODC70" s="62"/>
      <c r="ODD70" s="62"/>
      <c r="ODE70" s="62"/>
      <c r="ODF70" s="62"/>
      <c r="ODG70" s="62"/>
      <c r="ODH70" s="62"/>
      <c r="ODI70" s="62"/>
      <c r="ODJ70" s="62"/>
      <c r="ODK70" s="62"/>
      <c r="ODL70" s="62"/>
      <c r="ODM70" s="62"/>
      <c r="ODN70" s="62"/>
      <c r="ODO70" s="62"/>
      <c r="ODP70" s="62"/>
      <c r="ODQ70" s="62"/>
      <c r="ODR70" s="62"/>
      <c r="ODS70" s="62"/>
      <c r="ODT70" s="62"/>
      <c r="ODU70" s="62"/>
      <c r="ODV70" s="62"/>
      <c r="ODW70" s="62"/>
      <c r="ODX70" s="62"/>
      <c r="ODY70" s="62"/>
      <c r="ODZ70" s="62"/>
      <c r="OEA70" s="62"/>
      <c r="OEB70" s="62"/>
      <c r="OEC70" s="62"/>
      <c r="OED70" s="62"/>
      <c r="OEE70" s="62"/>
      <c r="OEF70" s="62"/>
      <c r="OEG70" s="62"/>
      <c r="OEH70" s="62"/>
      <c r="OEI70" s="62"/>
      <c r="OEJ70" s="62"/>
      <c r="OEK70" s="62"/>
      <c r="OEL70" s="62"/>
      <c r="OEM70" s="62"/>
      <c r="OEN70" s="62"/>
      <c r="OEO70" s="62"/>
      <c r="OEP70" s="62"/>
      <c r="OEQ70" s="62"/>
      <c r="OER70" s="62"/>
      <c r="OES70" s="62"/>
      <c r="OET70" s="62"/>
      <c r="OEU70" s="62"/>
      <c r="OEV70" s="62"/>
      <c r="OEW70" s="62"/>
      <c r="OEX70" s="62"/>
      <c r="OEY70" s="62"/>
      <c r="OEZ70" s="62"/>
      <c r="OFA70" s="62"/>
      <c r="OFB70" s="62"/>
      <c r="OFC70" s="62"/>
      <c r="OFD70" s="62"/>
      <c r="OFE70" s="62"/>
      <c r="OFF70" s="62"/>
      <c r="OFG70" s="62"/>
      <c r="OFH70" s="62"/>
      <c r="OFI70" s="62"/>
      <c r="OFJ70" s="62"/>
      <c r="OFK70" s="62"/>
      <c r="OFL70" s="62"/>
      <c r="OFM70" s="62"/>
      <c r="OFN70" s="62"/>
      <c r="OFO70" s="62"/>
      <c r="OFP70" s="62"/>
      <c r="OFQ70" s="62"/>
      <c r="OFR70" s="62"/>
      <c r="OFS70" s="62"/>
      <c r="OFT70" s="62"/>
      <c r="OFU70" s="62"/>
      <c r="OFV70" s="62"/>
      <c r="OFW70" s="62"/>
      <c r="OFX70" s="62"/>
      <c r="OFY70" s="62"/>
      <c r="OFZ70" s="62"/>
      <c r="OGA70" s="62"/>
      <c r="OGB70" s="62"/>
      <c r="OGC70" s="62"/>
      <c r="OGD70" s="62"/>
      <c r="OGE70" s="62"/>
      <c r="OGF70" s="62"/>
      <c r="OGG70" s="62"/>
      <c r="OGH70" s="62"/>
      <c r="OGI70" s="62"/>
      <c r="OGJ70" s="62"/>
      <c r="OGK70" s="62"/>
      <c r="OGL70" s="62"/>
      <c r="OGM70" s="62"/>
      <c r="OGN70" s="62"/>
      <c r="OGO70" s="62"/>
      <c r="OGP70" s="62"/>
      <c r="OGQ70" s="62"/>
      <c r="OGR70" s="62"/>
      <c r="OGS70" s="62"/>
      <c r="OGT70" s="62"/>
      <c r="OGU70" s="62"/>
      <c r="OGV70" s="62"/>
      <c r="OGW70" s="62"/>
      <c r="OGX70" s="62"/>
      <c r="OGY70" s="62"/>
      <c r="OGZ70" s="62"/>
      <c r="OHA70" s="62"/>
      <c r="OHB70" s="62"/>
      <c r="OHC70" s="62"/>
      <c r="OHD70" s="62"/>
      <c r="OHE70" s="62"/>
      <c r="OHF70" s="62"/>
      <c r="OHG70" s="62"/>
      <c r="OHH70" s="62"/>
      <c r="OHI70" s="62"/>
      <c r="OHJ70" s="62"/>
      <c r="OHK70" s="62"/>
      <c r="OHL70" s="62"/>
      <c r="OHM70" s="62"/>
      <c r="OHN70" s="62"/>
      <c r="OHO70" s="62"/>
      <c r="OHP70" s="62"/>
      <c r="OHQ70" s="62"/>
      <c r="OHR70" s="62"/>
      <c r="OHS70" s="62"/>
      <c r="OHT70" s="62"/>
      <c r="OHU70" s="62"/>
      <c r="OHV70" s="62"/>
      <c r="OHW70" s="62"/>
      <c r="OHX70" s="62"/>
      <c r="OHY70" s="62"/>
      <c r="OHZ70" s="62"/>
      <c r="OIA70" s="62"/>
      <c r="OIB70" s="62"/>
      <c r="OIC70" s="62"/>
      <c r="OID70" s="62"/>
      <c r="OIE70" s="62"/>
      <c r="OIF70" s="62"/>
      <c r="OIG70" s="62"/>
      <c r="OIH70" s="62"/>
      <c r="OII70" s="62"/>
      <c r="OIJ70" s="62"/>
      <c r="OIK70" s="62"/>
      <c r="OIL70" s="62"/>
      <c r="OIM70" s="62"/>
      <c r="OIN70" s="62"/>
      <c r="OIO70" s="62"/>
      <c r="OIP70" s="62"/>
      <c r="OIQ70" s="62"/>
      <c r="OIR70" s="62"/>
      <c r="OIS70" s="62"/>
      <c r="OIT70" s="62"/>
      <c r="OIU70" s="62"/>
      <c r="OIV70" s="62"/>
      <c r="OIW70" s="62"/>
      <c r="OIX70" s="62"/>
      <c r="OIY70" s="62"/>
      <c r="OIZ70" s="62"/>
      <c r="OJA70" s="62"/>
      <c r="OJB70" s="62"/>
      <c r="OJC70" s="62"/>
      <c r="OJD70" s="62"/>
      <c r="OJE70" s="62"/>
      <c r="OJF70" s="62"/>
      <c r="OJG70" s="62"/>
      <c r="OJH70" s="62"/>
      <c r="OJI70" s="62"/>
      <c r="OJJ70" s="62"/>
      <c r="OJK70" s="62"/>
      <c r="OJL70" s="62"/>
      <c r="OJM70" s="62"/>
      <c r="OJN70" s="62"/>
      <c r="OJO70" s="62"/>
      <c r="OJP70" s="62"/>
      <c r="OJQ70" s="62"/>
      <c r="OJR70" s="62"/>
      <c r="OJS70" s="62"/>
      <c r="OJT70" s="62"/>
      <c r="OJU70" s="62"/>
      <c r="OJV70" s="62"/>
      <c r="OJW70" s="62"/>
      <c r="OJX70" s="62"/>
      <c r="OJY70" s="62"/>
      <c r="OJZ70" s="62"/>
      <c r="OKA70" s="62"/>
      <c r="OKB70" s="62"/>
      <c r="OKC70" s="62"/>
      <c r="OKD70" s="62"/>
      <c r="OKE70" s="62"/>
      <c r="OKF70" s="62"/>
      <c r="OKG70" s="62"/>
      <c r="OKH70" s="62"/>
      <c r="OKI70" s="62"/>
      <c r="OKJ70" s="62"/>
      <c r="OKK70" s="62"/>
      <c r="OKL70" s="62"/>
      <c r="OKM70" s="62"/>
      <c r="OKN70" s="62"/>
      <c r="OKO70" s="62"/>
      <c r="OKP70" s="62"/>
      <c r="OKQ70" s="62"/>
      <c r="OKR70" s="62"/>
      <c r="OKS70" s="62"/>
      <c r="OKT70" s="62"/>
      <c r="OKU70" s="62"/>
      <c r="OKV70" s="62"/>
      <c r="OKW70" s="62"/>
      <c r="OKX70" s="62"/>
      <c r="OKY70" s="62"/>
      <c r="OKZ70" s="62"/>
      <c r="OLA70" s="62"/>
      <c r="OLB70" s="62"/>
      <c r="OLC70" s="62"/>
      <c r="OLD70" s="62"/>
      <c r="OLE70" s="62"/>
      <c r="OLF70" s="62"/>
      <c r="OLG70" s="62"/>
      <c r="OLH70" s="62"/>
      <c r="OLI70" s="62"/>
      <c r="OLJ70" s="62"/>
      <c r="OLK70" s="62"/>
      <c r="OLL70" s="62"/>
      <c r="OLM70" s="62"/>
      <c r="OLN70" s="62"/>
      <c r="OLO70" s="62"/>
      <c r="OLP70" s="62"/>
      <c r="OLQ70" s="62"/>
      <c r="OLR70" s="62"/>
      <c r="OLS70" s="62"/>
      <c r="OLT70" s="62"/>
      <c r="OLU70" s="62"/>
      <c r="OLV70" s="62"/>
      <c r="OLW70" s="62"/>
      <c r="OLX70" s="62"/>
      <c r="OLY70" s="62"/>
      <c r="OLZ70" s="62"/>
      <c r="OMA70" s="62"/>
      <c r="OMB70" s="62"/>
      <c r="OMC70" s="62"/>
      <c r="OMD70" s="62"/>
      <c r="OME70" s="62"/>
      <c r="OMF70" s="62"/>
      <c r="OMG70" s="62"/>
      <c r="OMH70" s="62"/>
      <c r="OMI70" s="62"/>
      <c r="OMJ70" s="62"/>
      <c r="OMK70" s="62"/>
      <c r="OML70" s="62"/>
      <c r="OMM70" s="62"/>
      <c r="OMN70" s="62"/>
      <c r="OMO70" s="62"/>
      <c r="OMP70" s="62"/>
      <c r="OMQ70" s="62"/>
      <c r="OMR70" s="62"/>
      <c r="OMS70" s="62"/>
      <c r="OMT70" s="62"/>
      <c r="OMU70" s="62"/>
      <c r="OMV70" s="62"/>
      <c r="OMW70" s="62"/>
      <c r="OMX70" s="62"/>
      <c r="OMY70" s="62"/>
      <c r="OMZ70" s="62"/>
      <c r="ONA70" s="62"/>
      <c r="ONB70" s="62"/>
      <c r="ONC70" s="62"/>
      <c r="OND70" s="62"/>
      <c r="ONE70" s="62"/>
      <c r="ONF70" s="62"/>
      <c r="ONG70" s="62"/>
      <c r="ONH70" s="62"/>
      <c r="ONI70" s="62"/>
      <c r="ONJ70" s="62"/>
      <c r="ONK70" s="62"/>
      <c r="ONL70" s="62"/>
      <c r="ONM70" s="62"/>
      <c r="ONN70" s="62"/>
      <c r="ONO70" s="62"/>
      <c r="ONP70" s="62"/>
      <c r="ONQ70" s="62"/>
      <c r="ONR70" s="62"/>
      <c r="ONS70" s="62"/>
      <c r="ONT70" s="62"/>
      <c r="ONU70" s="62"/>
      <c r="ONV70" s="62"/>
      <c r="ONW70" s="62"/>
      <c r="ONX70" s="62"/>
      <c r="ONY70" s="62"/>
      <c r="ONZ70" s="62"/>
      <c r="OOA70" s="62"/>
      <c r="OOB70" s="62"/>
      <c r="OOC70" s="62"/>
      <c r="OOD70" s="62"/>
      <c r="OOE70" s="62"/>
      <c r="OOF70" s="62"/>
      <c r="OOG70" s="62"/>
      <c r="OOH70" s="62"/>
      <c r="OOI70" s="62"/>
      <c r="OOJ70" s="62"/>
      <c r="OOK70" s="62"/>
      <c r="OOL70" s="62"/>
      <c r="OOM70" s="62"/>
      <c r="OON70" s="62"/>
      <c r="OOO70" s="62"/>
      <c r="OOP70" s="62"/>
      <c r="OOQ70" s="62"/>
      <c r="OOR70" s="62"/>
      <c r="OOS70" s="62"/>
      <c r="OOT70" s="62"/>
      <c r="OOU70" s="62"/>
      <c r="OOV70" s="62"/>
      <c r="OOW70" s="62"/>
      <c r="OOX70" s="62"/>
      <c r="OOY70" s="62"/>
      <c r="OOZ70" s="62"/>
      <c r="OPA70" s="62"/>
      <c r="OPB70" s="62"/>
      <c r="OPC70" s="62"/>
      <c r="OPD70" s="62"/>
      <c r="OPE70" s="62"/>
      <c r="OPF70" s="62"/>
      <c r="OPG70" s="62"/>
      <c r="OPH70" s="62"/>
      <c r="OPI70" s="62"/>
      <c r="OPJ70" s="62"/>
      <c r="OPK70" s="62"/>
      <c r="OPL70" s="62"/>
      <c r="OPM70" s="62"/>
      <c r="OPN70" s="62"/>
      <c r="OPO70" s="62"/>
      <c r="OPP70" s="62"/>
      <c r="OPQ70" s="62"/>
      <c r="OPR70" s="62"/>
      <c r="OPS70" s="62"/>
      <c r="OPT70" s="62"/>
      <c r="OPU70" s="62"/>
      <c r="OPV70" s="62"/>
      <c r="OPW70" s="62"/>
      <c r="OPX70" s="62"/>
      <c r="OPY70" s="62"/>
      <c r="OPZ70" s="62"/>
      <c r="OQA70" s="62"/>
      <c r="OQB70" s="62"/>
      <c r="OQC70" s="62"/>
      <c r="OQD70" s="62"/>
      <c r="OQE70" s="62"/>
      <c r="OQF70" s="62"/>
      <c r="OQG70" s="62"/>
      <c r="OQH70" s="62"/>
      <c r="OQI70" s="62"/>
      <c r="OQJ70" s="62"/>
      <c r="OQK70" s="62"/>
      <c r="OQL70" s="62"/>
      <c r="OQM70" s="62"/>
      <c r="OQN70" s="62"/>
      <c r="OQO70" s="62"/>
      <c r="OQP70" s="62"/>
      <c r="OQQ70" s="62"/>
      <c r="OQR70" s="62"/>
      <c r="OQS70" s="62"/>
      <c r="OQT70" s="62"/>
      <c r="OQU70" s="62"/>
      <c r="OQV70" s="62"/>
      <c r="OQW70" s="62"/>
      <c r="OQX70" s="62"/>
      <c r="OQY70" s="62"/>
      <c r="OQZ70" s="62"/>
      <c r="ORA70" s="62"/>
      <c r="ORB70" s="62"/>
      <c r="ORC70" s="62"/>
      <c r="ORD70" s="62"/>
      <c r="ORE70" s="62"/>
      <c r="ORF70" s="62"/>
      <c r="ORG70" s="62"/>
      <c r="ORH70" s="62"/>
      <c r="ORI70" s="62"/>
      <c r="ORJ70" s="62"/>
      <c r="ORK70" s="62"/>
      <c r="ORL70" s="62"/>
      <c r="ORM70" s="62"/>
      <c r="ORN70" s="62"/>
      <c r="ORO70" s="62"/>
      <c r="ORP70" s="62"/>
      <c r="ORQ70" s="62"/>
      <c r="ORR70" s="62"/>
      <c r="ORS70" s="62"/>
      <c r="ORT70" s="62"/>
      <c r="ORU70" s="62"/>
      <c r="ORV70" s="62"/>
      <c r="ORW70" s="62"/>
      <c r="ORX70" s="62"/>
      <c r="ORY70" s="62"/>
      <c r="ORZ70" s="62"/>
      <c r="OSA70" s="62"/>
      <c r="OSB70" s="62"/>
      <c r="OSC70" s="62"/>
      <c r="OSD70" s="62"/>
      <c r="OSE70" s="62"/>
      <c r="OSF70" s="62"/>
      <c r="OSG70" s="62"/>
      <c r="OSH70" s="62"/>
      <c r="OSI70" s="62"/>
      <c r="OSJ70" s="62"/>
      <c r="OSK70" s="62"/>
      <c r="OSL70" s="62"/>
      <c r="OSM70" s="62"/>
      <c r="OSN70" s="62"/>
      <c r="OSO70" s="62"/>
      <c r="OSP70" s="62"/>
      <c r="OSQ70" s="62"/>
      <c r="OSR70" s="62"/>
      <c r="OSS70" s="62"/>
      <c r="OST70" s="62"/>
      <c r="OSU70" s="62"/>
      <c r="OSV70" s="62"/>
      <c r="OSW70" s="62"/>
      <c r="OSX70" s="62"/>
      <c r="OSY70" s="62"/>
      <c r="OSZ70" s="62"/>
      <c r="OTA70" s="62"/>
      <c r="OTB70" s="62"/>
      <c r="OTC70" s="62"/>
      <c r="OTD70" s="62"/>
      <c r="OTE70" s="62"/>
      <c r="OTF70" s="62"/>
      <c r="OTG70" s="62"/>
      <c r="OTH70" s="62"/>
      <c r="OTI70" s="62"/>
      <c r="OTJ70" s="62"/>
      <c r="OTK70" s="62"/>
      <c r="OTL70" s="62"/>
      <c r="OTM70" s="62"/>
      <c r="OTN70" s="62"/>
      <c r="OTO70" s="62"/>
      <c r="OTP70" s="62"/>
      <c r="OTQ70" s="62"/>
      <c r="OTR70" s="62"/>
      <c r="OTS70" s="62"/>
      <c r="OTT70" s="62"/>
      <c r="OTU70" s="62"/>
      <c r="OTV70" s="62"/>
      <c r="OTW70" s="62"/>
      <c r="OTX70" s="62"/>
      <c r="OTY70" s="62"/>
      <c r="OTZ70" s="62"/>
      <c r="OUA70" s="62"/>
      <c r="OUB70" s="62"/>
      <c r="OUC70" s="62"/>
      <c r="OUD70" s="62"/>
      <c r="OUE70" s="62"/>
      <c r="OUF70" s="62"/>
      <c r="OUG70" s="62"/>
      <c r="OUH70" s="62"/>
      <c r="OUI70" s="62"/>
      <c r="OUJ70" s="62"/>
      <c r="OUK70" s="62"/>
      <c r="OUL70" s="62"/>
      <c r="OUM70" s="62"/>
      <c r="OUN70" s="62"/>
      <c r="OUO70" s="62"/>
      <c r="OUP70" s="62"/>
      <c r="OUQ70" s="62"/>
      <c r="OUR70" s="62"/>
      <c r="OUS70" s="62"/>
      <c r="OUT70" s="62"/>
      <c r="OUU70" s="62"/>
      <c r="OUV70" s="62"/>
      <c r="OUW70" s="62"/>
      <c r="OUX70" s="62"/>
      <c r="OUY70" s="62"/>
      <c r="OUZ70" s="62"/>
      <c r="OVA70" s="62"/>
      <c r="OVB70" s="62"/>
      <c r="OVC70" s="62"/>
      <c r="OVD70" s="62"/>
      <c r="OVE70" s="62"/>
      <c r="OVF70" s="62"/>
      <c r="OVG70" s="62"/>
      <c r="OVH70" s="62"/>
      <c r="OVI70" s="62"/>
      <c r="OVJ70" s="62"/>
      <c r="OVK70" s="62"/>
      <c r="OVL70" s="62"/>
      <c r="OVM70" s="62"/>
      <c r="OVN70" s="62"/>
      <c r="OVO70" s="62"/>
      <c r="OVP70" s="62"/>
      <c r="OVQ70" s="62"/>
      <c r="OVR70" s="62"/>
      <c r="OVS70" s="62"/>
      <c r="OVT70" s="62"/>
      <c r="OVU70" s="62"/>
      <c r="OVV70" s="62"/>
      <c r="OVW70" s="62"/>
      <c r="OVX70" s="62"/>
      <c r="OVY70" s="62"/>
      <c r="OVZ70" s="62"/>
      <c r="OWA70" s="62"/>
      <c r="OWB70" s="62"/>
      <c r="OWC70" s="62"/>
      <c r="OWD70" s="62"/>
      <c r="OWE70" s="62"/>
      <c r="OWF70" s="62"/>
      <c r="OWG70" s="62"/>
      <c r="OWH70" s="62"/>
      <c r="OWI70" s="62"/>
      <c r="OWJ70" s="62"/>
      <c r="OWK70" s="62"/>
      <c r="OWL70" s="62"/>
      <c r="OWM70" s="62"/>
      <c r="OWN70" s="62"/>
      <c r="OWO70" s="62"/>
      <c r="OWP70" s="62"/>
      <c r="OWQ70" s="62"/>
      <c r="OWR70" s="62"/>
      <c r="OWS70" s="62"/>
      <c r="OWT70" s="62"/>
      <c r="OWU70" s="62"/>
      <c r="OWV70" s="62"/>
      <c r="OWW70" s="62"/>
      <c r="OWX70" s="62"/>
      <c r="OWY70" s="62"/>
      <c r="OWZ70" s="62"/>
      <c r="OXA70" s="62"/>
      <c r="OXB70" s="62"/>
      <c r="OXC70" s="62"/>
      <c r="OXD70" s="62"/>
      <c r="OXE70" s="62"/>
      <c r="OXF70" s="62"/>
      <c r="OXG70" s="62"/>
      <c r="OXH70" s="62"/>
      <c r="OXI70" s="62"/>
      <c r="OXJ70" s="62"/>
      <c r="OXK70" s="62"/>
      <c r="OXL70" s="62"/>
      <c r="OXM70" s="62"/>
      <c r="OXN70" s="62"/>
      <c r="OXO70" s="62"/>
      <c r="OXP70" s="62"/>
      <c r="OXQ70" s="62"/>
      <c r="OXR70" s="62"/>
      <c r="OXS70" s="62"/>
      <c r="OXT70" s="62"/>
      <c r="OXU70" s="62"/>
      <c r="OXV70" s="62"/>
      <c r="OXW70" s="62"/>
      <c r="OXX70" s="62"/>
      <c r="OXY70" s="62"/>
      <c r="OXZ70" s="62"/>
      <c r="OYA70" s="62"/>
      <c r="OYB70" s="62"/>
      <c r="OYC70" s="62"/>
      <c r="OYD70" s="62"/>
      <c r="OYE70" s="62"/>
      <c r="OYF70" s="62"/>
      <c r="OYG70" s="62"/>
      <c r="OYH70" s="62"/>
      <c r="OYI70" s="62"/>
      <c r="OYJ70" s="62"/>
      <c r="OYK70" s="62"/>
      <c r="OYL70" s="62"/>
      <c r="OYM70" s="62"/>
      <c r="OYN70" s="62"/>
      <c r="OYO70" s="62"/>
      <c r="OYP70" s="62"/>
      <c r="OYQ70" s="62"/>
      <c r="OYR70" s="62"/>
      <c r="OYS70" s="62"/>
      <c r="OYT70" s="62"/>
      <c r="OYU70" s="62"/>
      <c r="OYV70" s="62"/>
      <c r="OYW70" s="62"/>
      <c r="OYX70" s="62"/>
      <c r="OYY70" s="62"/>
      <c r="OYZ70" s="62"/>
      <c r="OZA70" s="62"/>
      <c r="OZB70" s="62"/>
      <c r="OZC70" s="62"/>
      <c r="OZD70" s="62"/>
      <c r="OZE70" s="62"/>
      <c r="OZF70" s="62"/>
      <c r="OZG70" s="62"/>
      <c r="OZH70" s="62"/>
      <c r="OZI70" s="62"/>
      <c r="OZJ70" s="62"/>
      <c r="OZK70" s="62"/>
      <c r="OZL70" s="62"/>
      <c r="OZM70" s="62"/>
      <c r="OZN70" s="62"/>
      <c r="OZO70" s="62"/>
      <c r="OZP70" s="62"/>
      <c r="OZQ70" s="62"/>
      <c r="OZR70" s="62"/>
      <c r="OZS70" s="62"/>
      <c r="OZT70" s="62"/>
      <c r="OZU70" s="62"/>
      <c r="OZV70" s="62"/>
      <c r="OZW70" s="62"/>
      <c r="OZX70" s="62"/>
      <c r="OZY70" s="62"/>
      <c r="OZZ70" s="62"/>
      <c r="PAA70" s="62"/>
      <c r="PAB70" s="62"/>
      <c r="PAC70" s="62"/>
      <c r="PAD70" s="62"/>
      <c r="PAE70" s="62"/>
      <c r="PAF70" s="62"/>
      <c r="PAG70" s="62"/>
      <c r="PAH70" s="62"/>
      <c r="PAI70" s="62"/>
      <c r="PAJ70" s="62"/>
      <c r="PAK70" s="62"/>
      <c r="PAL70" s="62"/>
      <c r="PAM70" s="62"/>
      <c r="PAN70" s="62"/>
      <c r="PAO70" s="62"/>
      <c r="PAP70" s="62"/>
      <c r="PAQ70" s="62"/>
      <c r="PAR70" s="62"/>
      <c r="PAS70" s="62"/>
      <c r="PAT70" s="62"/>
      <c r="PAU70" s="62"/>
      <c r="PAV70" s="62"/>
      <c r="PAW70" s="62"/>
      <c r="PAX70" s="62"/>
      <c r="PAY70" s="62"/>
      <c r="PAZ70" s="62"/>
      <c r="PBA70" s="62"/>
      <c r="PBB70" s="62"/>
      <c r="PBC70" s="62"/>
      <c r="PBD70" s="62"/>
      <c r="PBE70" s="62"/>
      <c r="PBF70" s="62"/>
      <c r="PBG70" s="62"/>
      <c r="PBH70" s="62"/>
      <c r="PBI70" s="62"/>
      <c r="PBJ70" s="62"/>
      <c r="PBK70" s="62"/>
      <c r="PBL70" s="62"/>
      <c r="PBM70" s="62"/>
      <c r="PBN70" s="62"/>
      <c r="PBO70" s="62"/>
      <c r="PBP70" s="62"/>
      <c r="PBQ70" s="62"/>
      <c r="PBR70" s="62"/>
      <c r="PBS70" s="62"/>
      <c r="PBT70" s="62"/>
      <c r="PBU70" s="62"/>
      <c r="PBV70" s="62"/>
      <c r="PBW70" s="62"/>
      <c r="PBX70" s="62"/>
      <c r="PBY70" s="62"/>
      <c r="PBZ70" s="62"/>
      <c r="PCA70" s="62"/>
      <c r="PCB70" s="62"/>
      <c r="PCC70" s="62"/>
      <c r="PCD70" s="62"/>
      <c r="PCE70" s="62"/>
      <c r="PCF70" s="62"/>
      <c r="PCG70" s="62"/>
      <c r="PCH70" s="62"/>
      <c r="PCI70" s="62"/>
      <c r="PCJ70" s="62"/>
      <c r="PCK70" s="62"/>
      <c r="PCL70" s="62"/>
      <c r="PCM70" s="62"/>
      <c r="PCN70" s="62"/>
      <c r="PCO70" s="62"/>
      <c r="PCP70" s="62"/>
      <c r="PCQ70" s="62"/>
      <c r="PCR70" s="62"/>
      <c r="PCS70" s="62"/>
      <c r="PCT70" s="62"/>
      <c r="PCU70" s="62"/>
      <c r="PCV70" s="62"/>
      <c r="PCW70" s="62"/>
      <c r="PCX70" s="62"/>
      <c r="PCY70" s="62"/>
      <c r="PCZ70" s="62"/>
      <c r="PDA70" s="62"/>
      <c r="PDB70" s="62"/>
      <c r="PDC70" s="62"/>
      <c r="PDD70" s="62"/>
      <c r="PDE70" s="62"/>
      <c r="PDF70" s="62"/>
      <c r="PDG70" s="62"/>
      <c r="PDH70" s="62"/>
      <c r="PDI70" s="62"/>
      <c r="PDJ70" s="62"/>
      <c r="PDK70" s="62"/>
      <c r="PDL70" s="62"/>
      <c r="PDM70" s="62"/>
      <c r="PDN70" s="62"/>
      <c r="PDO70" s="62"/>
      <c r="PDP70" s="62"/>
      <c r="PDQ70" s="62"/>
      <c r="PDR70" s="62"/>
      <c r="PDS70" s="62"/>
      <c r="PDT70" s="62"/>
      <c r="PDU70" s="62"/>
      <c r="PDV70" s="62"/>
      <c r="PDW70" s="62"/>
      <c r="PDX70" s="62"/>
      <c r="PDY70" s="62"/>
      <c r="PDZ70" s="62"/>
      <c r="PEA70" s="62"/>
      <c r="PEB70" s="62"/>
      <c r="PEC70" s="62"/>
      <c r="PED70" s="62"/>
      <c r="PEE70" s="62"/>
      <c r="PEF70" s="62"/>
      <c r="PEG70" s="62"/>
      <c r="PEH70" s="62"/>
      <c r="PEI70" s="62"/>
      <c r="PEJ70" s="62"/>
      <c r="PEK70" s="62"/>
      <c r="PEL70" s="62"/>
      <c r="PEM70" s="62"/>
      <c r="PEN70" s="62"/>
      <c r="PEO70" s="62"/>
      <c r="PEP70" s="62"/>
      <c r="PEQ70" s="62"/>
      <c r="PER70" s="62"/>
      <c r="PES70" s="62"/>
      <c r="PET70" s="62"/>
      <c r="PEU70" s="62"/>
      <c r="PEV70" s="62"/>
      <c r="PEW70" s="62"/>
      <c r="PEX70" s="62"/>
      <c r="PEY70" s="62"/>
      <c r="PEZ70" s="62"/>
      <c r="PFA70" s="62"/>
      <c r="PFB70" s="62"/>
      <c r="PFC70" s="62"/>
      <c r="PFD70" s="62"/>
      <c r="PFE70" s="62"/>
      <c r="PFF70" s="62"/>
      <c r="PFG70" s="62"/>
      <c r="PFH70" s="62"/>
      <c r="PFI70" s="62"/>
      <c r="PFJ70" s="62"/>
      <c r="PFK70" s="62"/>
      <c r="PFL70" s="62"/>
      <c r="PFM70" s="62"/>
      <c r="PFN70" s="62"/>
      <c r="PFO70" s="62"/>
      <c r="PFP70" s="62"/>
      <c r="PFQ70" s="62"/>
      <c r="PFR70" s="62"/>
      <c r="PFS70" s="62"/>
      <c r="PFT70" s="62"/>
      <c r="PFU70" s="62"/>
      <c r="PFV70" s="62"/>
      <c r="PFW70" s="62"/>
      <c r="PFX70" s="62"/>
      <c r="PFY70" s="62"/>
      <c r="PFZ70" s="62"/>
      <c r="PGA70" s="62"/>
      <c r="PGB70" s="62"/>
      <c r="PGC70" s="62"/>
      <c r="PGD70" s="62"/>
      <c r="PGE70" s="62"/>
      <c r="PGF70" s="62"/>
      <c r="PGG70" s="62"/>
      <c r="PGH70" s="62"/>
      <c r="PGI70" s="62"/>
      <c r="PGJ70" s="62"/>
      <c r="PGK70" s="62"/>
      <c r="PGL70" s="62"/>
      <c r="PGM70" s="62"/>
      <c r="PGN70" s="62"/>
      <c r="PGO70" s="62"/>
      <c r="PGP70" s="62"/>
      <c r="PGQ70" s="62"/>
      <c r="PGR70" s="62"/>
      <c r="PGS70" s="62"/>
      <c r="PGT70" s="62"/>
      <c r="PGU70" s="62"/>
      <c r="PGV70" s="62"/>
      <c r="PGW70" s="62"/>
      <c r="PGX70" s="62"/>
      <c r="PGY70" s="62"/>
      <c r="PGZ70" s="62"/>
      <c r="PHA70" s="62"/>
      <c r="PHB70" s="62"/>
      <c r="PHC70" s="62"/>
      <c r="PHD70" s="62"/>
      <c r="PHE70" s="62"/>
      <c r="PHF70" s="62"/>
      <c r="PHG70" s="62"/>
      <c r="PHH70" s="62"/>
      <c r="PHI70" s="62"/>
      <c r="PHJ70" s="62"/>
      <c r="PHK70" s="62"/>
      <c r="PHL70" s="62"/>
      <c r="PHM70" s="62"/>
      <c r="PHN70" s="62"/>
      <c r="PHO70" s="62"/>
      <c r="PHP70" s="62"/>
      <c r="PHQ70" s="62"/>
      <c r="PHR70" s="62"/>
      <c r="PHS70" s="62"/>
      <c r="PHT70" s="62"/>
      <c r="PHU70" s="62"/>
      <c r="PHV70" s="62"/>
      <c r="PHW70" s="62"/>
      <c r="PHX70" s="62"/>
      <c r="PHY70" s="62"/>
      <c r="PHZ70" s="62"/>
      <c r="PIA70" s="62"/>
      <c r="PIB70" s="62"/>
      <c r="PIC70" s="62"/>
      <c r="PID70" s="62"/>
      <c r="PIE70" s="62"/>
      <c r="PIF70" s="62"/>
      <c r="PIG70" s="62"/>
      <c r="PIH70" s="62"/>
      <c r="PII70" s="62"/>
      <c r="PIJ70" s="62"/>
      <c r="PIK70" s="62"/>
      <c r="PIL70" s="62"/>
      <c r="PIM70" s="62"/>
      <c r="PIN70" s="62"/>
      <c r="PIO70" s="62"/>
      <c r="PIP70" s="62"/>
      <c r="PIQ70" s="62"/>
      <c r="PIR70" s="62"/>
      <c r="PIS70" s="62"/>
      <c r="PIT70" s="62"/>
      <c r="PIU70" s="62"/>
      <c r="PIV70" s="62"/>
      <c r="PIW70" s="62"/>
      <c r="PIX70" s="62"/>
      <c r="PIY70" s="62"/>
      <c r="PIZ70" s="62"/>
      <c r="PJA70" s="62"/>
      <c r="PJB70" s="62"/>
      <c r="PJC70" s="62"/>
      <c r="PJD70" s="62"/>
      <c r="PJE70" s="62"/>
      <c r="PJF70" s="62"/>
      <c r="PJG70" s="62"/>
      <c r="PJH70" s="62"/>
      <c r="PJI70" s="62"/>
      <c r="PJJ70" s="62"/>
      <c r="PJK70" s="62"/>
      <c r="PJL70" s="62"/>
      <c r="PJM70" s="62"/>
      <c r="PJN70" s="62"/>
      <c r="PJO70" s="62"/>
      <c r="PJP70" s="62"/>
      <c r="PJQ70" s="62"/>
      <c r="PJR70" s="62"/>
      <c r="PJS70" s="62"/>
      <c r="PJT70" s="62"/>
      <c r="PJU70" s="62"/>
      <c r="PJV70" s="62"/>
      <c r="PJW70" s="62"/>
      <c r="PJX70" s="62"/>
      <c r="PJY70" s="62"/>
      <c r="PJZ70" s="62"/>
      <c r="PKA70" s="62"/>
      <c r="PKB70" s="62"/>
      <c r="PKC70" s="62"/>
      <c r="PKD70" s="62"/>
      <c r="PKE70" s="62"/>
      <c r="PKF70" s="62"/>
      <c r="PKG70" s="62"/>
      <c r="PKH70" s="62"/>
      <c r="PKI70" s="62"/>
      <c r="PKJ70" s="62"/>
      <c r="PKK70" s="62"/>
      <c r="PKL70" s="62"/>
      <c r="PKM70" s="62"/>
      <c r="PKN70" s="62"/>
      <c r="PKO70" s="62"/>
      <c r="PKP70" s="62"/>
      <c r="PKQ70" s="62"/>
      <c r="PKR70" s="62"/>
      <c r="PKS70" s="62"/>
      <c r="PKT70" s="62"/>
      <c r="PKU70" s="62"/>
      <c r="PKV70" s="62"/>
      <c r="PKW70" s="62"/>
      <c r="PKX70" s="62"/>
      <c r="PKY70" s="62"/>
      <c r="PKZ70" s="62"/>
      <c r="PLA70" s="62"/>
      <c r="PLB70" s="62"/>
      <c r="PLC70" s="62"/>
      <c r="PLD70" s="62"/>
      <c r="PLE70" s="62"/>
      <c r="PLF70" s="62"/>
      <c r="PLG70" s="62"/>
      <c r="PLH70" s="62"/>
      <c r="PLI70" s="62"/>
      <c r="PLJ70" s="62"/>
      <c r="PLK70" s="62"/>
      <c r="PLL70" s="62"/>
      <c r="PLM70" s="62"/>
      <c r="PLN70" s="62"/>
      <c r="PLO70" s="62"/>
      <c r="PLP70" s="62"/>
      <c r="PLQ70" s="62"/>
      <c r="PLR70" s="62"/>
      <c r="PLS70" s="62"/>
      <c r="PLT70" s="62"/>
      <c r="PLU70" s="62"/>
      <c r="PLV70" s="62"/>
      <c r="PLW70" s="62"/>
      <c r="PLX70" s="62"/>
      <c r="PLY70" s="62"/>
      <c r="PLZ70" s="62"/>
      <c r="PMA70" s="62"/>
      <c r="PMB70" s="62"/>
      <c r="PMC70" s="62"/>
      <c r="PMD70" s="62"/>
      <c r="PME70" s="62"/>
      <c r="PMF70" s="62"/>
      <c r="PMG70" s="62"/>
      <c r="PMH70" s="62"/>
      <c r="PMI70" s="62"/>
      <c r="PMJ70" s="62"/>
      <c r="PMK70" s="62"/>
      <c r="PML70" s="62"/>
      <c r="PMM70" s="62"/>
      <c r="PMN70" s="62"/>
      <c r="PMO70" s="62"/>
      <c r="PMP70" s="62"/>
      <c r="PMQ70" s="62"/>
      <c r="PMR70" s="62"/>
      <c r="PMS70" s="62"/>
      <c r="PMT70" s="62"/>
      <c r="PMU70" s="62"/>
      <c r="PMV70" s="62"/>
      <c r="PMW70" s="62"/>
      <c r="PMX70" s="62"/>
      <c r="PMY70" s="62"/>
      <c r="PMZ70" s="62"/>
      <c r="PNA70" s="62"/>
      <c r="PNB70" s="62"/>
      <c r="PNC70" s="62"/>
      <c r="PND70" s="62"/>
      <c r="PNE70" s="62"/>
      <c r="PNF70" s="62"/>
      <c r="PNG70" s="62"/>
      <c r="PNH70" s="62"/>
      <c r="PNI70" s="62"/>
      <c r="PNJ70" s="62"/>
      <c r="PNK70" s="62"/>
      <c r="PNL70" s="62"/>
      <c r="PNM70" s="62"/>
      <c r="PNN70" s="62"/>
      <c r="PNO70" s="62"/>
      <c r="PNP70" s="62"/>
      <c r="PNQ70" s="62"/>
      <c r="PNR70" s="62"/>
      <c r="PNS70" s="62"/>
      <c r="PNT70" s="62"/>
      <c r="PNU70" s="62"/>
      <c r="PNV70" s="62"/>
      <c r="PNW70" s="62"/>
      <c r="PNX70" s="62"/>
      <c r="PNY70" s="62"/>
      <c r="PNZ70" s="62"/>
      <c r="POA70" s="62"/>
      <c r="POB70" s="62"/>
      <c r="POC70" s="62"/>
      <c r="POD70" s="62"/>
      <c r="POE70" s="62"/>
      <c r="POF70" s="62"/>
      <c r="POG70" s="62"/>
      <c r="POH70" s="62"/>
      <c r="POI70" s="62"/>
      <c r="POJ70" s="62"/>
      <c r="POK70" s="62"/>
      <c r="POL70" s="62"/>
      <c r="POM70" s="62"/>
      <c r="PON70" s="62"/>
      <c r="POO70" s="62"/>
      <c r="POP70" s="62"/>
      <c r="POQ70" s="62"/>
      <c r="POR70" s="62"/>
      <c r="POS70" s="62"/>
      <c r="POT70" s="62"/>
      <c r="POU70" s="62"/>
      <c r="POV70" s="62"/>
      <c r="POW70" s="62"/>
      <c r="POX70" s="62"/>
      <c r="POY70" s="62"/>
      <c r="POZ70" s="62"/>
      <c r="PPA70" s="62"/>
      <c r="PPB70" s="62"/>
      <c r="PPC70" s="62"/>
      <c r="PPD70" s="62"/>
      <c r="PPE70" s="62"/>
      <c r="PPF70" s="62"/>
      <c r="PPG70" s="62"/>
      <c r="PPH70" s="62"/>
      <c r="PPI70" s="62"/>
      <c r="PPJ70" s="62"/>
      <c r="PPK70" s="62"/>
      <c r="PPL70" s="62"/>
      <c r="PPM70" s="62"/>
      <c r="PPN70" s="62"/>
      <c r="PPO70" s="62"/>
      <c r="PPP70" s="62"/>
      <c r="PPQ70" s="62"/>
      <c r="PPR70" s="62"/>
      <c r="PPS70" s="62"/>
      <c r="PPT70" s="62"/>
      <c r="PPU70" s="62"/>
      <c r="PPV70" s="62"/>
      <c r="PPW70" s="62"/>
      <c r="PPX70" s="62"/>
      <c r="PPY70" s="62"/>
      <c r="PPZ70" s="62"/>
      <c r="PQA70" s="62"/>
      <c r="PQB70" s="62"/>
      <c r="PQC70" s="62"/>
      <c r="PQD70" s="62"/>
      <c r="PQE70" s="62"/>
      <c r="PQF70" s="62"/>
      <c r="PQG70" s="62"/>
      <c r="PQH70" s="62"/>
      <c r="PQI70" s="62"/>
      <c r="PQJ70" s="62"/>
      <c r="PQK70" s="62"/>
      <c r="PQL70" s="62"/>
      <c r="PQM70" s="62"/>
      <c r="PQN70" s="62"/>
      <c r="PQO70" s="62"/>
      <c r="PQP70" s="62"/>
      <c r="PQQ70" s="62"/>
      <c r="PQR70" s="62"/>
      <c r="PQS70" s="62"/>
      <c r="PQT70" s="62"/>
      <c r="PQU70" s="62"/>
      <c r="PQV70" s="62"/>
      <c r="PQW70" s="62"/>
      <c r="PQX70" s="62"/>
      <c r="PQY70" s="62"/>
      <c r="PQZ70" s="62"/>
      <c r="PRA70" s="62"/>
      <c r="PRB70" s="62"/>
      <c r="PRC70" s="62"/>
      <c r="PRD70" s="62"/>
      <c r="PRE70" s="62"/>
      <c r="PRF70" s="62"/>
      <c r="PRG70" s="62"/>
      <c r="PRH70" s="62"/>
      <c r="PRI70" s="62"/>
      <c r="PRJ70" s="62"/>
      <c r="PRK70" s="62"/>
      <c r="PRL70" s="62"/>
      <c r="PRM70" s="62"/>
      <c r="PRN70" s="62"/>
      <c r="PRO70" s="62"/>
      <c r="PRP70" s="62"/>
      <c r="PRQ70" s="62"/>
      <c r="PRR70" s="62"/>
      <c r="PRS70" s="62"/>
      <c r="PRT70" s="62"/>
      <c r="PRU70" s="62"/>
      <c r="PRV70" s="62"/>
      <c r="PRW70" s="62"/>
      <c r="PRX70" s="62"/>
      <c r="PRY70" s="62"/>
      <c r="PRZ70" s="62"/>
      <c r="PSA70" s="62"/>
      <c r="PSB70" s="62"/>
      <c r="PSC70" s="62"/>
      <c r="PSD70" s="62"/>
      <c r="PSE70" s="62"/>
      <c r="PSF70" s="62"/>
      <c r="PSG70" s="62"/>
      <c r="PSH70" s="62"/>
      <c r="PSI70" s="62"/>
      <c r="PSJ70" s="62"/>
      <c r="PSK70" s="62"/>
      <c r="PSL70" s="62"/>
      <c r="PSM70" s="62"/>
      <c r="PSN70" s="62"/>
      <c r="PSO70" s="62"/>
      <c r="PSP70" s="62"/>
      <c r="PSQ70" s="62"/>
      <c r="PSR70" s="62"/>
      <c r="PSS70" s="62"/>
      <c r="PST70" s="62"/>
      <c r="PSU70" s="62"/>
      <c r="PSV70" s="62"/>
      <c r="PSW70" s="62"/>
      <c r="PSX70" s="62"/>
      <c r="PSY70" s="62"/>
      <c r="PSZ70" s="62"/>
      <c r="PTA70" s="62"/>
      <c r="PTB70" s="62"/>
      <c r="PTC70" s="62"/>
      <c r="PTD70" s="62"/>
      <c r="PTE70" s="62"/>
      <c r="PTF70" s="62"/>
      <c r="PTG70" s="62"/>
      <c r="PTH70" s="62"/>
      <c r="PTI70" s="62"/>
      <c r="PTJ70" s="62"/>
      <c r="PTK70" s="62"/>
      <c r="PTL70" s="62"/>
      <c r="PTM70" s="62"/>
      <c r="PTN70" s="62"/>
      <c r="PTO70" s="62"/>
      <c r="PTP70" s="62"/>
      <c r="PTQ70" s="62"/>
      <c r="PTR70" s="62"/>
      <c r="PTS70" s="62"/>
      <c r="PTT70" s="62"/>
      <c r="PTU70" s="62"/>
      <c r="PTV70" s="62"/>
      <c r="PTW70" s="62"/>
      <c r="PTX70" s="62"/>
      <c r="PTY70" s="62"/>
      <c r="PTZ70" s="62"/>
      <c r="PUA70" s="62"/>
      <c r="PUB70" s="62"/>
      <c r="PUC70" s="62"/>
      <c r="PUD70" s="62"/>
      <c r="PUE70" s="62"/>
      <c r="PUF70" s="62"/>
      <c r="PUG70" s="62"/>
      <c r="PUH70" s="62"/>
      <c r="PUI70" s="62"/>
      <c r="PUJ70" s="62"/>
      <c r="PUK70" s="62"/>
      <c r="PUL70" s="62"/>
      <c r="PUM70" s="62"/>
      <c r="PUN70" s="62"/>
      <c r="PUO70" s="62"/>
      <c r="PUP70" s="62"/>
      <c r="PUQ70" s="62"/>
      <c r="PUR70" s="62"/>
      <c r="PUS70" s="62"/>
      <c r="PUT70" s="62"/>
      <c r="PUU70" s="62"/>
      <c r="PUV70" s="62"/>
      <c r="PUW70" s="62"/>
      <c r="PUX70" s="62"/>
      <c r="PUY70" s="62"/>
      <c r="PUZ70" s="62"/>
      <c r="PVA70" s="62"/>
      <c r="PVB70" s="62"/>
      <c r="PVC70" s="62"/>
      <c r="PVD70" s="62"/>
      <c r="PVE70" s="62"/>
      <c r="PVF70" s="62"/>
      <c r="PVG70" s="62"/>
      <c r="PVH70" s="62"/>
      <c r="PVI70" s="62"/>
      <c r="PVJ70" s="62"/>
      <c r="PVK70" s="62"/>
      <c r="PVL70" s="62"/>
      <c r="PVM70" s="62"/>
      <c r="PVN70" s="62"/>
      <c r="PVO70" s="62"/>
      <c r="PVP70" s="62"/>
      <c r="PVQ70" s="62"/>
      <c r="PVR70" s="62"/>
      <c r="PVS70" s="62"/>
      <c r="PVT70" s="62"/>
      <c r="PVU70" s="62"/>
      <c r="PVV70" s="62"/>
      <c r="PVW70" s="62"/>
      <c r="PVX70" s="62"/>
      <c r="PVY70" s="62"/>
      <c r="PVZ70" s="62"/>
      <c r="PWA70" s="62"/>
      <c r="PWB70" s="62"/>
      <c r="PWC70" s="62"/>
      <c r="PWD70" s="62"/>
      <c r="PWE70" s="62"/>
      <c r="PWF70" s="62"/>
      <c r="PWG70" s="62"/>
      <c r="PWH70" s="62"/>
      <c r="PWI70" s="62"/>
      <c r="PWJ70" s="62"/>
      <c r="PWK70" s="62"/>
      <c r="PWL70" s="62"/>
      <c r="PWM70" s="62"/>
      <c r="PWN70" s="62"/>
      <c r="PWO70" s="62"/>
      <c r="PWP70" s="62"/>
      <c r="PWQ70" s="62"/>
      <c r="PWR70" s="62"/>
      <c r="PWS70" s="62"/>
      <c r="PWT70" s="62"/>
      <c r="PWU70" s="62"/>
      <c r="PWV70" s="62"/>
      <c r="PWW70" s="62"/>
      <c r="PWX70" s="62"/>
      <c r="PWY70" s="62"/>
      <c r="PWZ70" s="62"/>
      <c r="PXA70" s="62"/>
      <c r="PXB70" s="62"/>
      <c r="PXC70" s="62"/>
      <c r="PXD70" s="62"/>
      <c r="PXE70" s="62"/>
      <c r="PXF70" s="62"/>
      <c r="PXG70" s="62"/>
      <c r="PXH70" s="62"/>
      <c r="PXI70" s="62"/>
      <c r="PXJ70" s="62"/>
      <c r="PXK70" s="62"/>
      <c r="PXL70" s="62"/>
      <c r="PXM70" s="62"/>
      <c r="PXN70" s="62"/>
      <c r="PXO70" s="62"/>
      <c r="PXP70" s="62"/>
      <c r="PXQ70" s="62"/>
      <c r="PXR70" s="62"/>
      <c r="PXS70" s="62"/>
      <c r="PXT70" s="62"/>
      <c r="PXU70" s="62"/>
      <c r="PXV70" s="62"/>
      <c r="PXW70" s="62"/>
      <c r="PXX70" s="62"/>
      <c r="PXY70" s="62"/>
      <c r="PXZ70" s="62"/>
      <c r="PYA70" s="62"/>
      <c r="PYB70" s="62"/>
      <c r="PYC70" s="62"/>
      <c r="PYD70" s="62"/>
      <c r="PYE70" s="62"/>
      <c r="PYF70" s="62"/>
      <c r="PYG70" s="62"/>
      <c r="PYH70" s="62"/>
      <c r="PYI70" s="62"/>
      <c r="PYJ70" s="62"/>
      <c r="PYK70" s="62"/>
      <c r="PYL70" s="62"/>
      <c r="PYM70" s="62"/>
      <c r="PYN70" s="62"/>
      <c r="PYO70" s="62"/>
      <c r="PYP70" s="62"/>
      <c r="PYQ70" s="62"/>
      <c r="PYR70" s="62"/>
      <c r="PYS70" s="62"/>
      <c r="PYT70" s="62"/>
      <c r="PYU70" s="62"/>
      <c r="PYV70" s="62"/>
      <c r="PYW70" s="62"/>
      <c r="PYX70" s="62"/>
      <c r="PYY70" s="62"/>
      <c r="PYZ70" s="62"/>
      <c r="PZA70" s="62"/>
      <c r="PZB70" s="62"/>
      <c r="PZC70" s="62"/>
      <c r="PZD70" s="62"/>
      <c r="PZE70" s="62"/>
      <c r="PZF70" s="62"/>
      <c r="PZG70" s="62"/>
      <c r="PZH70" s="62"/>
      <c r="PZI70" s="62"/>
      <c r="PZJ70" s="62"/>
      <c r="PZK70" s="62"/>
      <c r="PZL70" s="62"/>
      <c r="PZM70" s="62"/>
      <c r="PZN70" s="62"/>
      <c r="PZO70" s="62"/>
      <c r="PZP70" s="62"/>
      <c r="PZQ70" s="62"/>
      <c r="PZR70" s="62"/>
      <c r="PZS70" s="62"/>
      <c r="PZT70" s="62"/>
      <c r="PZU70" s="62"/>
      <c r="PZV70" s="62"/>
      <c r="PZW70" s="62"/>
      <c r="PZX70" s="62"/>
      <c r="PZY70" s="62"/>
      <c r="PZZ70" s="62"/>
      <c r="QAA70" s="62"/>
      <c r="QAB70" s="62"/>
      <c r="QAC70" s="62"/>
      <c r="QAD70" s="62"/>
      <c r="QAE70" s="62"/>
      <c r="QAF70" s="62"/>
      <c r="QAG70" s="62"/>
      <c r="QAH70" s="62"/>
      <c r="QAI70" s="62"/>
      <c r="QAJ70" s="62"/>
      <c r="QAK70" s="62"/>
      <c r="QAL70" s="62"/>
      <c r="QAM70" s="62"/>
      <c r="QAN70" s="62"/>
      <c r="QAO70" s="62"/>
      <c r="QAP70" s="62"/>
      <c r="QAQ70" s="62"/>
      <c r="QAR70" s="62"/>
      <c r="QAS70" s="62"/>
      <c r="QAT70" s="62"/>
      <c r="QAU70" s="62"/>
      <c r="QAV70" s="62"/>
      <c r="QAW70" s="62"/>
      <c r="QAX70" s="62"/>
      <c r="QAY70" s="62"/>
      <c r="QAZ70" s="62"/>
      <c r="QBA70" s="62"/>
      <c r="QBB70" s="62"/>
      <c r="QBC70" s="62"/>
      <c r="QBD70" s="62"/>
      <c r="QBE70" s="62"/>
      <c r="QBF70" s="62"/>
      <c r="QBG70" s="62"/>
      <c r="QBH70" s="62"/>
      <c r="QBI70" s="62"/>
      <c r="QBJ70" s="62"/>
      <c r="QBK70" s="62"/>
      <c r="QBL70" s="62"/>
      <c r="QBM70" s="62"/>
      <c r="QBN70" s="62"/>
      <c r="QBO70" s="62"/>
      <c r="QBP70" s="62"/>
      <c r="QBQ70" s="62"/>
      <c r="QBR70" s="62"/>
      <c r="QBS70" s="62"/>
      <c r="QBT70" s="62"/>
      <c r="QBU70" s="62"/>
      <c r="QBV70" s="62"/>
      <c r="QBW70" s="62"/>
      <c r="QBX70" s="62"/>
      <c r="QBY70" s="62"/>
      <c r="QBZ70" s="62"/>
      <c r="QCA70" s="62"/>
      <c r="QCB70" s="62"/>
      <c r="QCC70" s="62"/>
      <c r="QCD70" s="62"/>
      <c r="QCE70" s="62"/>
      <c r="QCF70" s="62"/>
      <c r="QCG70" s="62"/>
      <c r="QCH70" s="62"/>
      <c r="QCI70" s="62"/>
      <c r="QCJ70" s="62"/>
      <c r="QCK70" s="62"/>
      <c r="QCL70" s="62"/>
      <c r="QCM70" s="62"/>
      <c r="QCN70" s="62"/>
      <c r="QCO70" s="62"/>
      <c r="QCP70" s="62"/>
      <c r="QCQ70" s="62"/>
      <c r="QCR70" s="62"/>
      <c r="QCS70" s="62"/>
      <c r="QCT70" s="62"/>
      <c r="QCU70" s="62"/>
      <c r="QCV70" s="62"/>
      <c r="QCW70" s="62"/>
      <c r="QCX70" s="62"/>
      <c r="QCY70" s="62"/>
      <c r="QCZ70" s="62"/>
      <c r="QDA70" s="62"/>
      <c r="QDB70" s="62"/>
      <c r="QDC70" s="62"/>
      <c r="QDD70" s="62"/>
      <c r="QDE70" s="62"/>
      <c r="QDF70" s="62"/>
      <c r="QDG70" s="62"/>
      <c r="QDH70" s="62"/>
      <c r="QDI70" s="62"/>
      <c r="QDJ70" s="62"/>
      <c r="QDK70" s="62"/>
      <c r="QDL70" s="62"/>
      <c r="QDM70" s="62"/>
      <c r="QDN70" s="62"/>
      <c r="QDO70" s="62"/>
      <c r="QDP70" s="62"/>
      <c r="QDQ70" s="62"/>
      <c r="QDR70" s="62"/>
      <c r="QDS70" s="62"/>
      <c r="QDT70" s="62"/>
      <c r="QDU70" s="62"/>
      <c r="QDV70" s="62"/>
      <c r="QDW70" s="62"/>
      <c r="QDX70" s="62"/>
      <c r="QDY70" s="62"/>
      <c r="QDZ70" s="62"/>
      <c r="QEA70" s="62"/>
      <c r="QEB70" s="62"/>
      <c r="QEC70" s="62"/>
      <c r="QED70" s="62"/>
      <c r="QEE70" s="62"/>
      <c r="QEF70" s="62"/>
      <c r="QEG70" s="62"/>
      <c r="QEH70" s="62"/>
      <c r="QEI70" s="62"/>
      <c r="QEJ70" s="62"/>
      <c r="QEK70" s="62"/>
      <c r="QEL70" s="62"/>
      <c r="QEM70" s="62"/>
      <c r="QEN70" s="62"/>
      <c r="QEO70" s="62"/>
      <c r="QEP70" s="62"/>
      <c r="QEQ70" s="62"/>
      <c r="QER70" s="62"/>
      <c r="QES70" s="62"/>
      <c r="QET70" s="62"/>
      <c r="QEU70" s="62"/>
      <c r="QEV70" s="62"/>
      <c r="QEW70" s="62"/>
      <c r="QEX70" s="62"/>
      <c r="QEY70" s="62"/>
      <c r="QEZ70" s="62"/>
      <c r="QFA70" s="62"/>
      <c r="QFB70" s="62"/>
      <c r="QFC70" s="62"/>
      <c r="QFD70" s="62"/>
      <c r="QFE70" s="62"/>
      <c r="QFF70" s="62"/>
      <c r="QFG70" s="62"/>
      <c r="QFH70" s="62"/>
      <c r="QFI70" s="62"/>
      <c r="QFJ70" s="62"/>
      <c r="QFK70" s="62"/>
      <c r="QFL70" s="62"/>
      <c r="QFM70" s="62"/>
      <c r="QFN70" s="62"/>
      <c r="QFO70" s="62"/>
      <c r="QFP70" s="62"/>
      <c r="QFQ70" s="62"/>
      <c r="QFR70" s="62"/>
      <c r="QFS70" s="62"/>
      <c r="QFT70" s="62"/>
      <c r="QFU70" s="62"/>
      <c r="QFV70" s="62"/>
      <c r="QFW70" s="62"/>
      <c r="QFX70" s="62"/>
      <c r="QFY70" s="62"/>
      <c r="QFZ70" s="62"/>
      <c r="QGA70" s="62"/>
      <c r="QGB70" s="62"/>
      <c r="QGC70" s="62"/>
      <c r="QGD70" s="62"/>
      <c r="QGE70" s="62"/>
      <c r="QGF70" s="62"/>
      <c r="QGG70" s="62"/>
      <c r="QGH70" s="62"/>
      <c r="QGI70" s="62"/>
      <c r="QGJ70" s="62"/>
      <c r="QGK70" s="62"/>
      <c r="QGL70" s="62"/>
      <c r="QGM70" s="62"/>
      <c r="QGN70" s="62"/>
      <c r="QGO70" s="62"/>
      <c r="QGP70" s="62"/>
      <c r="QGQ70" s="62"/>
      <c r="QGR70" s="62"/>
      <c r="QGS70" s="62"/>
      <c r="QGT70" s="62"/>
      <c r="QGU70" s="62"/>
      <c r="QGV70" s="62"/>
      <c r="QGW70" s="62"/>
      <c r="QGX70" s="62"/>
      <c r="QGY70" s="62"/>
      <c r="QGZ70" s="62"/>
      <c r="QHA70" s="62"/>
      <c r="QHB70" s="62"/>
      <c r="QHC70" s="62"/>
      <c r="QHD70" s="62"/>
      <c r="QHE70" s="62"/>
      <c r="QHF70" s="62"/>
      <c r="QHG70" s="62"/>
      <c r="QHH70" s="62"/>
      <c r="QHI70" s="62"/>
      <c r="QHJ70" s="62"/>
      <c r="QHK70" s="62"/>
      <c r="QHL70" s="62"/>
      <c r="QHM70" s="62"/>
      <c r="QHN70" s="62"/>
      <c r="QHO70" s="62"/>
      <c r="QHP70" s="62"/>
      <c r="QHQ70" s="62"/>
      <c r="QHR70" s="62"/>
      <c r="QHS70" s="62"/>
      <c r="QHT70" s="62"/>
      <c r="QHU70" s="62"/>
      <c r="QHV70" s="62"/>
      <c r="QHW70" s="62"/>
      <c r="QHX70" s="62"/>
      <c r="QHY70" s="62"/>
      <c r="QHZ70" s="62"/>
      <c r="QIA70" s="62"/>
      <c r="QIB70" s="62"/>
      <c r="QIC70" s="62"/>
      <c r="QID70" s="62"/>
      <c r="QIE70" s="62"/>
      <c r="QIF70" s="62"/>
      <c r="QIG70" s="62"/>
      <c r="QIH70" s="62"/>
      <c r="QII70" s="62"/>
      <c r="QIJ70" s="62"/>
      <c r="QIK70" s="62"/>
      <c r="QIL70" s="62"/>
      <c r="QIM70" s="62"/>
      <c r="QIN70" s="62"/>
      <c r="QIO70" s="62"/>
      <c r="QIP70" s="62"/>
      <c r="QIQ70" s="62"/>
      <c r="QIR70" s="62"/>
      <c r="QIS70" s="62"/>
      <c r="QIT70" s="62"/>
      <c r="QIU70" s="62"/>
      <c r="QIV70" s="62"/>
      <c r="QIW70" s="62"/>
      <c r="QIX70" s="62"/>
      <c r="QIY70" s="62"/>
      <c r="QIZ70" s="62"/>
      <c r="QJA70" s="62"/>
      <c r="QJB70" s="62"/>
      <c r="QJC70" s="62"/>
      <c r="QJD70" s="62"/>
      <c r="QJE70" s="62"/>
      <c r="QJF70" s="62"/>
      <c r="QJG70" s="62"/>
      <c r="QJH70" s="62"/>
      <c r="QJI70" s="62"/>
      <c r="QJJ70" s="62"/>
      <c r="QJK70" s="62"/>
      <c r="QJL70" s="62"/>
      <c r="QJM70" s="62"/>
      <c r="QJN70" s="62"/>
      <c r="QJO70" s="62"/>
      <c r="QJP70" s="62"/>
      <c r="QJQ70" s="62"/>
      <c r="QJR70" s="62"/>
      <c r="QJS70" s="62"/>
      <c r="QJT70" s="62"/>
      <c r="QJU70" s="62"/>
      <c r="QJV70" s="62"/>
      <c r="QJW70" s="62"/>
      <c r="QJX70" s="62"/>
      <c r="QJY70" s="62"/>
      <c r="QJZ70" s="62"/>
      <c r="QKA70" s="62"/>
      <c r="QKB70" s="62"/>
      <c r="QKC70" s="62"/>
      <c r="QKD70" s="62"/>
      <c r="QKE70" s="62"/>
      <c r="QKF70" s="62"/>
      <c r="QKG70" s="62"/>
      <c r="QKH70" s="62"/>
      <c r="QKI70" s="62"/>
      <c r="QKJ70" s="62"/>
      <c r="QKK70" s="62"/>
      <c r="QKL70" s="62"/>
      <c r="QKM70" s="62"/>
      <c r="QKN70" s="62"/>
      <c r="QKO70" s="62"/>
      <c r="QKP70" s="62"/>
      <c r="QKQ70" s="62"/>
      <c r="QKR70" s="62"/>
      <c r="QKS70" s="62"/>
      <c r="QKT70" s="62"/>
      <c r="QKU70" s="62"/>
      <c r="QKV70" s="62"/>
      <c r="QKW70" s="62"/>
      <c r="QKX70" s="62"/>
      <c r="QKY70" s="62"/>
      <c r="QKZ70" s="62"/>
      <c r="QLA70" s="62"/>
      <c r="QLB70" s="62"/>
      <c r="QLC70" s="62"/>
      <c r="QLD70" s="62"/>
      <c r="QLE70" s="62"/>
      <c r="QLF70" s="62"/>
      <c r="QLG70" s="62"/>
      <c r="QLH70" s="62"/>
      <c r="QLI70" s="62"/>
      <c r="QLJ70" s="62"/>
      <c r="QLK70" s="62"/>
      <c r="QLL70" s="62"/>
      <c r="QLM70" s="62"/>
      <c r="QLN70" s="62"/>
      <c r="QLO70" s="62"/>
      <c r="QLP70" s="62"/>
      <c r="QLQ70" s="62"/>
      <c r="QLR70" s="62"/>
      <c r="QLS70" s="62"/>
      <c r="QLT70" s="62"/>
      <c r="QLU70" s="62"/>
      <c r="QLV70" s="62"/>
      <c r="QLW70" s="62"/>
      <c r="QLX70" s="62"/>
      <c r="QLY70" s="62"/>
      <c r="QLZ70" s="62"/>
      <c r="QMA70" s="62"/>
      <c r="QMB70" s="62"/>
      <c r="QMC70" s="62"/>
      <c r="QMD70" s="62"/>
      <c r="QME70" s="62"/>
      <c r="QMF70" s="62"/>
      <c r="QMG70" s="62"/>
      <c r="QMH70" s="62"/>
      <c r="QMI70" s="62"/>
      <c r="QMJ70" s="62"/>
      <c r="QMK70" s="62"/>
      <c r="QML70" s="62"/>
      <c r="QMM70" s="62"/>
      <c r="QMN70" s="62"/>
      <c r="QMO70" s="62"/>
      <c r="QMP70" s="62"/>
      <c r="QMQ70" s="62"/>
      <c r="QMR70" s="62"/>
      <c r="QMS70" s="62"/>
      <c r="QMT70" s="62"/>
      <c r="QMU70" s="62"/>
      <c r="QMV70" s="62"/>
      <c r="QMW70" s="62"/>
      <c r="QMX70" s="62"/>
      <c r="QMY70" s="62"/>
      <c r="QMZ70" s="62"/>
      <c r="QNA70" s="62"/>
      <c r="QNB70" s="62"/>
      <c r="QNC70" s="62"/>
      <c r="QND70" s="62"/>
      <c r="QNE70" s="62"/>
      <c r="QNF70" s="62"/>
      <c r="QNG70" s="62"/>
      <c r="QNH70" s="62"/>
      <c r="QNI70" s="62"/>
      <c r="QNJ70" s="62"/>
      <c r="QNK70" s="62"/>
      <c r="QNL70" s="62"/>
      <c r="QNM70" s="62"/>
      <c r="QNN70" s="62"/>
      <c r="QNO70" s="62"/>
      <c r="QNP70" s="62"/>
      <c r="QNQ70" s="62"/>
      <c r="QNR70" s="62"/>
      <c r="QNS70" s="62"/>
      <c r="QNT70" s="62"/>
      <c r="QNU70" s="62"/>
      <c r="QNV70" s="62"/>
      <c r="QNW70" s="62"/>
      <c r="QNX70" s="62"/>
      <c r="QNY70" s="62"/>
      <c r="QNZ70" s="62"/>
      <c r="QOA70" s="62"/>
      <c r="QOB70" s="62"/>
      <c r="QOC70" s="62"/>
      <c r="QOD70" s="62"/>
      <c r="QOE70" s="62"/>
      <c r="QOF70" s="62"/>
      <c r="QOG70" s="62"/>
      <c r="QOH70" s="62"/>
      <c r="QOI70" s="62"/>
      <c r="QOJ70" s="62"/>
      <c r="QOK70" s="62"/>
      <c r="QOL70" s="62"/>
      <c r="QOM70" s="62"/>
      <c r="QON70" s="62"/>
      <c r="QOO70" s="62"/>
      <c r="QOP70" s="62"/>
      <c r="QOQ70" s="62"/>
      <c r="QOR70" s="62"/>
      <c r="QOS70" s="62"/>
      <c r="QOT70" s="62"/>
      <c r="QOU70" s="62"/>
      <c r="QOV70" s="62"/>
      <c r="QOW70" s="62"/>
      <c r="QOX70" s="62"/>
      <c r="QOY70" s="62"/>
      <c r="QOZ70" s="62"/>
      <c r="QPA70" s="62"/>
      <c r="QPB70" s="62"/>
      <c r="QPC70" s="62"/>
      <c r="QPD70" s="62"/>
      <c r="QPE70" s="62"/>
      <c r="QPF70" s="62"/>
      <c r="QPG70" s="62"/>
      <c r="QPH70" s="62"/>
      <c r="QPI70" s="62"/>
      <c r="QPJ70" s="62"/>
      <c r="QPK70" s="62"/>
      <c r="QPL70" s="62"/>
      <c r="QPM70" s="62"/>
      <c r="QPN70" s="62"/>
      <c r="QPO70" s="62"/>
      <c r="QPP70" s="62"/>
      <c r="QPQ70" s="62"/>
      <c r="QPR70" s="62"/>
      <c r="QPS70" s="62"/>
      <c r="QPT70" s="62"/>
      <c r="QPU70" s="62"/>
      <c r="QPV70" s="62"/>
      <c r="QPW70" s="62"/>
      <c r="QPX70" s="62"/>
      <c r="QPY70" s="62"/>
      <c r="QPZ70" s="62"/>
      <c r="QQA70" s="62"/>
      <c r="QQB70" s="62"/>
      <c r="QQC70" s="62"/>
      <c r="QQD70" s="62"/>
      <c r="QQE70" s="62"/>
      <c r="QQF70" s="62"/>
      <c r="QQG70" s="62"/>
      <c r="QQH70" s="62"/>
      <c r="QQI70" s="62"/>
      <c r="QQJ70" s="62"/>
      <c r="QQK70" s="62"/>
      <c r="QQL70" s="62"/>
      <c r="QQM70" s="62"/>
      <c r="QQN70" s="62"/>
      <c r="QQO70" s="62"/>
      <c r="QQP70" s="62"/>
      <c r="QQQ70" s="62"/>
      <c r="QQR70" s="62"/>
      <c r="QQS70" s="62"/>
      <c r="QQT70" s="62"/>
      <c r="QQU70" s="62"/>
      <c r="QQV70" s="62"/>
      <c r="QQW70" s="62"/>
      <c r="QQX70" s="62"/>
      <c r="QQY70" s="62"/>
      <c r="QQZ70" s="62"/>
      <c r="QRA70" s="62"/>
      <c r="QRB70" s="62"/>
      <c r="QRC70" s="62"/>
      <c r="QRD70" s="62"/>
      <c r="QRE70" s="62"/>
      <c r="QRF70" s="62"/>
      <c r="QRG70" s="62"/>
      <c r="QRH70" s="62"/>
      <c r="QRI70" s="62"/>
      <c r="QRJ70" s="62"/>
      <c r="QRK70" s="62"/>
      <c r="QRL70" s="62"/>
      <c r="QRM70" s="62"/>
      <c r="QRN70" s="62"/>
      <c r="QRO70" s="62"/>
      <c r="QRP70" s="62"/>
      <c r="QRQ70" s="62"/>
      <c r="QRR70" s="62"/>
      <c r="QRS70" s="62"/>
      <c r="QRT70" s="62"/>
      <c r="QRU70" s="62"/>
      <c r="QRV70" s="62"/>
      <c r="QRW70" s="62"/>
      <c r="QRX70" s="62"/>
      <c r="QRY70" s="62"/>
      <c r="QRZ70" s="62"/>
      <c r="QSA70" s="62"/>
      <c r="QSB70" s="62"/>
      <c r="QSC70" s="62"/>
      <c r="QSD70" s="62"/>
      <c r="QSE70" s="62"/>
      <c r="QSF70" s="62"/>
      <c r="QSG70" s="62"/>
      <c r="QSH70" s="62"/>
      <c r="QSI70" s="62"/>
      <c r="QSJ70" s="62"/>
      <c r="QSK70" s="62"/>
      <c r="QSL70" s="62"/>
      <c r="QSM70" s="62"/>
      <c r="QSN70" s="62"/>
      <c r="QSO70" s="62"/>
      <c r="QSP70" s="62"/>
      <c r="QSQ70" s="62"/>
      <c r="QSR70" s="62"/>
      <c r="QSS70" s="62"/>
      <c r="QST70" s="62"/>
      <c r="QSU70" s="62"/>
      <c r="QSV70" s="62"/>
      <c r="QSW70" s="62"/>
      <c r="QSX70" s="62"/>
      <c r="QSY70" s="62"/>
      <c r="QSZ70" s="62"/>
      <c r="QTA70" s="62"/>
      <c r="QTB70" s="62"/>
      <c r="QTC70" s="62"/>
      <c r="QTD70" s="62"/>
      <c r="QTE70" s="62"/>
      <c r="QTF70" s="62"/>
      <c r="QTG70" s="62"/>
      <c r="QTH70" s="62"/>
      <c r="QTI70" s="62"/>
      <c r="QTJ70" s="62"/>
      <c r="QTK70" s="62"/>
      <c r="QTL70" s="62"/>
      <c r="QTM70" s="62"/>
      <c r="QTN70" s="62"/>
      <c r="QTO70" s="62"/>
      <c r="QTP70" s="62"/>
      <c r="QTQ70" s="62"/>
      <c r="QTR70" s="62"/>
      <c r="QTS70" s="62"/>
      <c r="QTT70" s="62"/>
      <c r="QTU70" s="62"/>
      <c r="QTV70" s="62"/>
      <c r="QTW70" s="62"/>
      <c r="QTX70" s="62"/>
      <c r="QTY70" s="62"/>
      <c r="QTZ70" s="62"/>
      <c r="QUA70" s="62"/>
      <c r="QUB70" s="62"/>
      <c r="QUC70" s="62"/>
      <c r="QUD70" s="62"/>
      <c r="QUE70" s="62"/>
      <c r="QUF70" s="62"/>
      <c r="QUG70" s="62"/>
      <c r="QUH70" s="62"/>
      <c r="QUI70" s="62"/>
      <c r="QUJ70" s="62"/>
      <c r="QUK70" s="62"/>
      <c r="QUL70" s="62"/>
      <c r="QUM70" s="62"/>
      <c r="QUN70" s="62"/>
      <c r="QUO70" s="62"/>
      <c r="QUP70" s="62"/>
      <c r="QUQ70" s="62"/>
      <c r="QUR70" s="62"/>
      <c r="QUS70" s="62"/>
      <c r="QUT70" s="62"/>
      <c r="QUU70" s="62"/>
      <c r="QUV70" s="62"/>
      <c r="QUW70" s="62"/>
      <c r="QUX70" s="62"/>
      <c r="QUY70" s="62"/>
      <c r="QUZ70" s="62"/>
      <c r="QVA70" s="62"/>
      <c r="QVB70" s="62"/>
      <c r="QVC70" s="62"/>
      <c r="QVD70" s="62"/>
      <c r="QVE70" s="62"/>
      <c r="QVF70" s="62"/>
      <c r="QVG70" s="62"/>
      <c r="QVH70" s="62"/>
      <c r="QVI70" s="62"/>
      <c r="QVJ70" s="62"/>
      <c r="QVK70" s="62"/>
      <c r="QVL70" s="62"/>
      <c r="QVM70" s="62"/>
      <c r="QVN70" s="62"/>
      <c r="QVO70" s="62"/>
      <c r="QVP70" s="62"/>
      <c r="QVQ70" s="62"/>
      <c r="QVR70" s="62"/>
      <c r="QVS70" s="62"/>
      <c r="QVT70" s="62"/>
      <c r="QVU70" s="62"/>
      <c r="QVV70" s="62"/>
      <c r="QVW70" s="62"/>
      <c r="QVX70" s="62"/>
      <c r="QVY70" s="62"/>
      <c r="QVZ70" s="62"/>
      <c r="QWA70" s="62"/>
      <c r="QWB70" s="62"/>
      <c r="QWC70" s="62"/>
      <c r="QWD70" s="62"/>
      <c r="QWE70" s="62"/>
      <c r="QWF70" s="62"/>
      <c r="QWG70" s="62"/>
      <c r="QWH70" s="62"/>
      <c r="QWI70" s="62"/>
      <c r="QWJ70" s="62"/>
      <c r="QWK70" s="62"/>
      <c r="QWL70" s="62"/>
      <c r="QWM70" s="62"/>
      <c r="QWN70" s="62"/>
      <c r="QWO70" s="62"/>
      <c r="QWP70" s="62"/>
      <c r="QWQ70" s="62"/>
      <c r="QWR70" s="62"/>
      <c r="QWS70" s="62"/>
      <c r="QWT70" s="62"/>
      <c r="QWU70" s="62"/>
      <c r="QWV70" s="62"/>
      <c r="QWW70" s="62"/>
      <c r="QWX70" s="62"/>
      <c r="QWY70" s="62"/>
      <c r="QWZ70" s="62"/>
      <c r="QXA70" s="62"/>
      <c r="QXB70" s="62"/>
      <c r="QXC70" s="62"/>
      <c r="QXD70" s="62"/>
      <c r="QXE70" s="62"/>
      <c r="QXF70" s="62"/>
      <c r="QXG70" s="62"/>
      <c r="QXH70" s="62"/>
      <c r="QXI70" s="62"/>
      <c r="QXJ70" s="62"/>
      <c r="QXK70" s="62"/>
      <c r="QXL70" s="62"/>
      <c r="QXM70" s="62"/>
      <c r="QXN70" s="62"/>
      <c r="QXO70" s="62"/>
      <c r="QXP70" s="62"/>
      <c r="QXQ70" s="62"/>
      <c r="QXR70" s="62"/>
      <c r="QXS70" s="62"/>
      <c r="QXT70" s="62"/>
      <c r="QXU70" s="62"/>
      <c r="QXV70" s="62"/>
      <c r="QXW70" s="62"/>
      <c r="QXX70" s="62"/>
      <c r="QXY70" s="62"/>
      <c r="QXZ70" s="62"/>
      <c r="QYA70" s="62"/>
      <c r="QYB70" s="62"/>
      <c r="QYC70" s="62"/>
      <c r="QYD70" s="62"/>
      <c r="QYE70" s="62"/>
      <c r="QYF70" s="62"/>
      <c r="QYG70" s="62"/>
      <c r="QYH70" s="62"/>
      <c r="QYI70" s="62"/>
      <c r="QYJ70" s="62"/>
      <c r="QYK70" s="62"/>
      <c r="QYL70" s="62"/>
      <c r="QYM70" s="62"/>
      <c r="QYN70" s="62"/>
      <c r="QYO70" s="62"/>
      <c r="QYP70" s="62"/>
      <c r="QYQ70" s="62"/>
      <c r="QYR70" s="62"/>
      <c r="QYS70" s="62"/>
      <c r="QYT70" s="62"/>
      <c r="QYU70" s="62"/>
      <c r="QYV70" s="62"/>
      <c r="QYW70" s="62"/>
      <c r="QYX70" s="62"/>
      <c r="QYY70" s="62"/>
      <c r="QYZ70" s="62"/>
      <c r="QZA70" s="62"/>
      <c r="QZB70" s="62"/>
      <c r="QZC70" s="62"/>
      <c r="QZD70" s="62"/>
      <c r="QZE70" s="62"/>
      <c r="QZF70" s="62"/>
      <c r="QZG70" s="62"/>
      <c r="QZH70" s="62"/>
      <c r="QZI70" s="62"/>
      <c r="QZJ70" s="62"/>
      <c r="QZK70" s="62"/>
      <c r="QZL70" s="62"/>
      <c r="QZM70" s="62"/>
      <c r="QZN70" s="62"/>
      <c r="QZO70" s="62"/>
      <c r="QZP70" s="62"/>
      <c r="QZQ70" s="62"/>
      <c r="QZR70" s="62"/>
      <c r="QZS70" s="62"/>
      <c r="QZT70" s="62"/>
      <c r="QZU70" s="62"/>
      <c r="QZV70" s="62"/>
      <c r="QZW70" s="62"/>
      <c r="QZX70" s="62"/>
      <c r="QZY70" s="62"/>
      <c r="QZZ70" s="62"/>
      <c r="RAA70" s="62"/>
      <c r="RAB70" s="62"/>
      <c r="RAC70" s="62"/>
      <c r="RAD70" s="62"/>
      <c r="RAE70" s="62"/>
      <c r="RAF70" s="62"/>
      <c r="RAG70" s="62"/>
      <c r="RAH70" s="62"/>
      <c r="RAI70" s="62"/>
      <c r="RAJ70" s="62"/>
      <c r="RAK70" s="62"/>
      <c r="RAL70" s="62"/>
      <c r="RAM70" s="62"/>
      <c r="RAN70" s="62"/>
      <c r="RAO70" s="62"/>
      <c r="RAP70" s="62"/>
      <c r="RAQ70" s="62"/>
      <c r="RAR70" s="62"/>
      <c r="RAS70" s="62"/>
      <c r="RAT70" s="62"/>
      <c r="RAU70" s="62"/>
      <c r="RAV70" s="62"/>
      <c r="RAW70" s="62"/>
      <c r="RAX70" s="62"/>
      <c r="RAY70" s="62"/>
      <c r="RAZ70" s="62"/>
      <c r="RBA70" s="62"/>
      <c r="RBB70" s="62"/>
      <c r="RBC70" s="62"/>
      <c r="RBD70" s="62"/>
      <c r="RBE70" s="62"/>
      <c r="RBF70" s="62"/>
      <c r="RBG70" s="62"/>
      <c r="RBH70" s="62"/>
      <c r="RBI70" s="62"/>
      <c r="RBJ70" s="62"/>
      <c r="RBK70" s="62"/>
      <c r="RBL70" s="62"/>
      <c r="RBM70" s="62"/>
      <c r="RBN70" s="62"/>
      <c r="RBO70" s="62"/>
      <c r="RBP70" s="62"/>
      <c r="RBQ70" s="62"/>
      <c r="RBR70" s="62"/>
      <c r="RBS70" s="62"/>
      <c r="RBT70" s="62"/>
      <c r="RBU70" s="62"/>
      <c r="RBV70" s="62"/>
      <c r="RBW70" s="62"/>
      <c r="RBX70" s="62"/>
      <c r="RBY70" s="62"/>
      <c r="RBZ70" s="62"/>
      <c r="RCA70" s="62"/>
      <c r="RCB70" s="62"/>
      <c r="RCC70" s="62"/>
      <c r="RCD70" s="62"/>
      <c r="RCE70" s="62"/>
      <c r="RCF70" s="62"/>
      <c r="RCG70" s="62"/>
      <c r="RCH70" s="62"/>
      <c r="RCI70" s="62"/>
      <c r="RCJ70" s="62"/>
      <c r="RCK70" s="62"/>
      <c r="RCL70" s="62"/>
      <c r="RCM70" s="62"/>
      <c r="RCN70" s="62"/>
      <c r="RCO70" s="62"/>
      <c r="RCP70" s="62"/>
      <c r="RCQ70" s="62"/>
      <c r="RCR70" s="62"/>
      <c r="RCS70" s="62"/>
      <c r="RCT70" s="62"/>
      <c r="RCU70" s="62"/>
      <c r="RCV70" s="62"/>
      <c r="RCW70" s="62"/>
      <c r="RCX70" s="62"/>
      <c r="RCY70" s="62"/>
      <c r="RCZ70" s="62"/>
      <c r="RDA70" s="62"/>
      <c r="RDB70" s="62"/>
      <c r="RDC70" s="62"/>
      <c r="RDD70" s="62"/>
      <c r="RDE70" s="62"/>
      <c r="RDF70" s="62"/>
      <c r="RDG70" s="62"/>
      <c r="RDH70" s="62"/>
      <c r="RDI70" s="62"/>
      <c r="RDJ70" s="62"/>
      <c r="RDK70" s="62"/>
      <c r="RDL70" s="62"/>
      <c r="RDM70" s="62"/>
      <c r="RDN70" s="62"/>
      <c r="RDO70" s="62"/>
      <c r="RDP70" s="62"/>
      <c r="RDQ70" s="62"/>
      <c r="RDR70" s="62"/>
      <c r="RDS70" s="62"/>
      <c r="RDT70" s="62"/>
      <c r="RDU70" s="62"/>
      <c r="RDV70" s="62"/>
      <c r="RDW70" s="62"/>
      <c r="RDX70" s="62"/>
      <c r="RDY70" s="62"/>
      <c r="RDZ70" s="62"/>
      <c r="REA70" s="62"/>
      <c r="REB70" s="62"/>
      <c r="REC70" s="62"/>
      <c r="RED70" s="62"/>
      <c r="REE70" s="62"/>
      <c r="REF70" s="62"/>
      <c r="REG70" s="62"/>
      <c r="REH70" s="62"/>
      <c r="REI70" s="62"/>
      <c r="REJ70" s="62"/>
      <c r="REK70" s="62"/>
      <c r="REL70" s="62"/>
      <c r="REM70" s="62"/>
      <c r="REN70" s="62"/>
      <c r="REO70" s="62"/>
      <c r="REP70" s="62"/>
      <c r="REQ70" s="62"/>
      <c r="RER70" s="62"/>
      <c r="RES70" s="62"/>
      <c r="RET70" s="62"/>
      <c r="REU70" s="62"/>
      <c r="REV70" s="62"/>
      <c r="REW70" s="62"/>
      <c r="REX70" s="62"/>
      <c r="REY70" s="62"/>
      <c r="REZ70" s="62"/>
      <c r="RFA70" s="62"/>
      <c r="RFB70" s="62"/>
      <c r="RFC70" s="62"/>
      <c r="RFD70" s="62"/>
      <c r="RFE70" s="62"/>
      <c r="RFF70" s="62"/>
      <c r="RFG70" s="62"/>
      <c r="RFH70" s="62"/>
      <c r="RFI70" s="62"/>
      <c r="RFJ70" s="62"/>
      <c r="RFK70" s="62"/>
      <c r="RFL70" s="62"/>
      <c r="RFM70" s="62"/>
      <c r="RFN70" s="62"/>
      <c r="RFO70" s="62"/>
      <c r="RFP70" s="62"/>
      <c r="RFQ70" s="62"/>
      <c r="RFR70" s="62"/>
      <c r="RFS70" s="62"/>
      <c r="RFT70" s="62"/>
      <c r="RFU70" s="62"/>
      <c r="RFV70" s="62"/>
      <c r="RFW70" s="62"/>
      <c r="RFX70" s="62"/>
      <c r="RFY70" s="62"/>
      <c r="RFZ70" s="62"/>
      <c r="RGA70" s="62"/>
      <c r="RGB70" s="62"/>
      <c r="RGC70" s="62"/>
      <c r="RGD70" s="62"/>
      <c r="RGE70" s="62"/>
      <c r="RGF70" s="62"/>
      <c r="RGG70" s="62"/>
      <c r="RGH70" s="62"/>
      <c r="RGI70" s="62"/>
      <c r="RGJ70" s="62"/>
      <c r="RGK70" s="62"/>
      <c r="RGL70" s="62"/>
      <c r="RGM70" s="62"/>
      <c r="RGN70" s="62"/>
      <c r="RGO70" s="62"/>
      <c r="RGP70" s="62"/>
      <c r="RGQ70" s="62"/>
      <c r="RGR70" s="62"/>
      <c r="RGS70" s="62"/>
      <c r="RGT70" s="62"/>
      <c r="RGU70" s="62"/>
      <c r="RGV70" s="62"/>
      <c r="RGW70" s="62"/>
      <c r="RGX70" s="62"/>
      <c r="RGY70" s="62"/>
      <c r="RGZ70" s="62"/>
      <c r="RHA70" s="62"/>
      <c r="RHB70" s="62"/>
      <c r="RHC70" s="62"/>
      <c r="RHD70" s="62"/>
      <c r="RHE70" s="62"/>
      <c r="RHF70" s="62"/>
      <c r="RHG70" s="62"/>
      <c r="RHH70" s="62"/>
      <c r="RHI70" s="62"/>
      <c r="RHJ70" s="62"/>
      <c r="RHK70" s="62"/>
      <c r="RHL70" s="62"/>
      <c r="RHM70" s="62"/>
      <c r="RHN70" s="62"/>
      <c r="RHO70" s="62"/>
      <c r="RHP70" s="62"/>
      <c r="RHQ70" s="62"/>
      <c r="RHR70" s="62"/>
      <c r="RHS70" s="62"/>
      <c r="RHT70" s="62"/>
      <c r="RHU70" s="62"/>
      <c r="RHV70" s="62"/>
      <c r="RHW70" s="62"/>
      <c r="RHX70" s="62"/>
      <c r="RHY70" s="62"/>
      <c r="RHZ70" s="62"/>
      <c r="RIA70" s="62"/>
      <c r="RIB70" s="62"/>
      <c r="RIC70" s="62"/>
      <c r="RID70" s="62"/>
      <c r="RIE70" s="62"/>
      <c r="RIF70" s="62"/>
      <c r="RIG70" s="62"/>
      <c r="RIH70" s="62"/>
      <c r="RII70" s="62"/>
      <c r="RIJ70" s="62"/>
      <c r="RIK70" s="62"/>
      <c r="RIL70" s="62"/>
      <c r="RIM70" s="62"/>
      <c r="RIN70" s="62"/>
      <c r="RIO70" s="62"/>
      <c r="RIP70" s="62"/>
      <c r="RIQ70" s="62"/>
      <c r="RIR70" s="62"/>
      <c r="RIS70" s="62"/>
      <c r="RIT70" s="62"/>
      <c r="RIU70" s="62"/>
      <c r="RIV70" s="62"/>
      <c r="RIW70" s="62"/>
      <c r="RIX70" s="62"/>
      <c r="RIY70" s="62"/>
      <c r="RIZ70" s="62"/>
      <c r="RJA70" s="62"/>
      <c r="RJB70" s="62"/>
      <c r="RJC70" s="62"/>
      <c r="RJD70" s="62"/>
      <c r="RJE70" s="62"/>
      <c r="RJF70" s="62"/>
      <c r="RJG70" s="62"/>
      <c r="RJH70" s="62"/>
      <c r="RJI70" s="62"/>
      <c r="RJJ70" s="62"/>
      <c r="RJK70" s="62"/>
      <c r="RJL70" s="62"/>
      <c r="RJM70" s="62"/>
      <c r="RJN70" s="62"/>
      <c r="RJO70" s="62"/>
      <c r="RJP70" s="62"/>
      <c r="RJQ70" s="62"/>
      <c r="RJR70" s="62"/>
      <c r="RJS70" s="62"/>
      <c r="RJT70" s="62"/>
      <c r="RJU70" s="62"/>
      <c r="RJV70" s="62"/>
      <c r="RJW70" s="62"/>
      <c r="RJX70" s="62"/>
      <c r="RJY70" s="62"/>
      <c r="RJZ70" s="62"/>
      <c r="RKA70" s="62"/>
      <c r="RKB70" s="62"/>
      <c r="RKC70" s="62"/>
      <c r="RKD70" s="62"/>
      <c r="RKE70" s="62"/>
      <c r="RKF70" s="62"/>
      <c r="RKG70" s="62"/>
      <c r="RKH70" s="62"/>
      <c r="RKI70" s="62"/>
      <c r="RKJ70" s="62"/>
      <c r="RKK70" s="62"/>
      <c r="RKL70" s="62"/>
      <c r="RKM70" s="62"/>
      <c r="RKN70" s="62"/>
      <c r="RKO70" s="62"/>
      <c r="RKP70" s="62"/>
      <c r="RKQ70" s="62"/>
      <c r="RKR70" s="62"/>
      <c r="RKS70" s="62"/>
      <c r="RKT70" s="62"/>
      <c r="RKU70" s="62"/>
      <c r="RKV70" s="62"/>
      <c r="RKW70" s="62"/>
      <c r="RKX70" s="62"/>
      <c r="RKY70" s="62"/>
      <c r="RKZ70" s="62"/>
      <c r="RLA70" s="62"/>
      <c r="RLB70" s="62"/>
      <c r="RLC70" s="62"/>
      <c r="RLD70" s="62"/>
      <c r="RLE70" s="62"/>
      <c r="RLF70" s="62"/>
      <c r="RLG70" s="62"/>
      <c r="RLH70" s="62"/>
      <c r="RLI70" s="62"/>
      <c r="RLJ70" s="62"/>
      <c r="RLK70" s="62"/>
      <c r="RLL70" s="62"/>
      <c r="RLM70" s="62"/>
      <c r="RLN70" s="62"/>
      <c r="RLO70" s="62"/>
      <c r="RLP70" s="62"/>
      <c r="RLQ70" s="62"/>
      <c r="RLR70" s="62"/>
      <c r="RLS70" s="62"/>
      <c r="RLT70" s="62"/>
      <c r="RLU70" s="62"/>
      <c r="RLV70" s="62"/>
      <c r="RLW70" s="62"/>
      <c r="RLX70" s="62"/>
      <c r="RLY70" s="62"/>
      <c r="RLZ70" s="62"/>
      <c r="RMA70" s="62"/>
      <c r="RMB70" s="62"/>
      <c r="RMC70" s="62"/>
      <c r="RMD70" s="62"/>
      <c r="RME70" s="62"/>
      <c r="RMF70" s="62"/>
      <c r="RMG70" s="62"/>
      <c r="RMH70" s="62"/>
      <c r="RMI70" s="62"/>
      <c r="RMJ70" s="62"/>
      <c r="RMK70" s="62"/>
      <c r="RML70" s="62"/>
      <c r="RMM70" s="62"/>
      <c r="RMN70" s="62"/>
      <c r="RMO70" s="62"/>
      <c r="RMP70" s="62"/>
      <c r="RMQ70" s="62"/>
      <c r="RMR70" s="62"/>
      <c r="RMS70" s="62"/>
      <c r="RMT70" s="62"/>
      <c r="RMU70" s="62"/>
      <c r="RMV70" s="62"/>
      <c r="RMW70" s="62"/>
      <c r="RMX70" s="62"/>
      <c r="RMY70" s="62"/>
      <c r="RMZ70" s="62"/>
      <c r="RNA70" s="62"/>
      <c r="RNB70" s="62"/>
      <c r="RNC70" s="62"/>
      <c r="RND70" s="62"/>
      <c r="RNE70" s="62"/>
      <c r="RNF70" s="62"/>
      <c r="RNG70" s="62"/>
      <c r="RNH70" s="62"/>
      <c r="RNI70" s="62"/>
      <c r="RNJ70" s="62"/>
      <c r="RNK70" s="62"/>
      <c r="RNL70" s="62"/>
      <c r="RNM70" s="62"/>
      <c r="RNN70" s="62"/>
      <c r="RNO70" s="62"/>
      <c r="RNP70" s="62"/>
      <c r="RNQ70" s="62"/>
      <c r="RNR70" s="62"/>
      <c r="RNS70" s="62"/>
      <c r="RNT70" s="62"/>
      <c r="RNU70" s="62"/>
      <c r="RNV70" s="62"/>
      <c r="RNW70" s="62"/>
      <c r="RNX70" s="62"/>
      <c r="RNY70" s="62"/>
      <c r="RNZ70" s="62"/>
      <c r="ROA70" s="62"/>
      <c r="ROB70" s="62"/>
      <c r="ROC70" s="62"/>
      <c r="ROD70" s="62"/>
      <c r="ROE70" s="62"/>
      <c r="ROF70" s="62"/>
      <c r="ROG70" s="62"/>
      <c r="ROH70" s="62"/>
      <c r="ROI70" s="62"/>
      <c r="ROJ70" s="62"/>
      <c r="ROK70" s="62"/>
      <c r="ROL70" s="62"/>
      <c r="ROM70" s="62"/>
      <c r="RON70" s="62"/>
      <c r="ROO70" s="62"/>
      <c r="ROP70" s="62"/>
      <c r="ROQ70" s="62"/>
      <c r="ROR70" s="62"/>
      <c r="ROS70" s="62"/>
      <c r="ROT70" s="62"/>
      <c r="ROU70" s="62"/>
      <c r="ROV70" s="62"/>
      <c r="ROW70" s="62"/>
      <c r="ROX70" s="62"/>
      <c r="ROY70" s="62"/>
      <c r="ROZ70" s="62"/>
      <c r="RPA70" s="62"/>
      <c r="RPB70" s="62"/>
      <c r="RPC70" s="62"/>
      <c r="RPD70" s="62"/>
      <c r="RPE70" s="62"/>
      <c r="RPF70" s="62"/>
      <c r="RPG70" s="62"/>
      <c r="RPH70" s="62"/>
      <c r="RPI70" s="62"/>
      <c r="RPJ70" s="62"/>
      <c r="RPK70" s="62"/>
      <c r="RPL70" s="62"/>
      <c r="RPM70" s="62"/>
      <c r="RPN70" s="62"/>
      <c r="RPO70" s="62"/>
      <c r="RPP70" s="62"/>
      <c r="RPQ70" s="62"/>
      <c r="RPR70" s="62"/>
      <c r="RPS70" s="62"/>
      <c r="RPT70" s="62"/>
      <c r="RPU70" s="62"/>
      <c r="RPV70" s="62"/>
      <c r="RPW70" s="62"/>
      <c r="RPX70" s="62"/>
      <c r="RPY70" s="62"/>
      <c r="RPZ70" s="62"/>
      <c r="RQA70" s="62"/>
      <c r="RQB70" s="62"/>
      <c r="RQC70" s="62"/>
      <c r="RQD70" s="62"/>
      <c r="RQE70" s="62"/>
      <c r="RQF70" s="62"/>
      <c r="RQG70" s="62"/>
      <c r="RQH70" s="62"/>
      <c r="RQI70" s="62"/>
      <c r="RQJ70" s="62"/>
      <c r="RQK70" s="62"/>
      <c r="RQL70" s="62"/>
      <c r="RQM70" s="62"/>
      <c r="RQN70" s="62"/>
      <c r="RQO70" s="62"/>
      <c r="RQP70" s="62"/>
      <c r="RQQ70" s="62"/>
      <c r="RQR70" s="62"/>
      <c r="RQS70" s="62"/>
      <c r="RQT70" s="62"/>
      <c r="RQU70" s="62"/>
      <c r="RQV70" s="62"/>
      <c r="RQW70" s="62"/>
      <c r="RQX70" s="62"/>
      <c r="RQY70" s="62"/>
      <c r="RQZ70" s="62"/>
      <c r="RRA70" s="62"/>
      <c r="RRB70" s="62"/>
      <c r="RRC70" s="62"/>
      <c r="RRD70" s="62"/>
      <c r="RRE70" s="62"/>
      <c r="RRF70" s="62"/>
      <c r="RRG70" s="62"/>
      <c r="RRH70" s="62"/>
      <c r="RRI70" s="62"/>
      <c r="RRJ70" s="62"/>
      <c r="RRK70" s="62"/>
      <c r="RRL70" s="62"/>
      <c r="RRM70" s="62"/>
      <c r="RRN70" s="62"/>
      <c r="RRO70" s="62"/>
      <c r="RRP70" s="62"/>
      <c r="RRQ70" s="62"/>
      <c r="RRR70" s="62"/>
      <c r="RRS70" s="62"/>
      <c r="RRT70" s="62"/>
      <c r="RRU70" s="62"/>
      <c r="RRV70" s="62"/>
      <c r="RRW70" s="62"/>
      <c r="RRX70" s="62"/>
      <c r="RRY70" s="62"/>
      <c r="RRZ70" s="62"/>
      <c r="RSA70" s="62"/>
      <c r="RSB70" s="62"/>
      <c r="RSC70" s="62"/>
      <c r="RSD70" s="62"/>
      <c r="RSE70" s="62"/>
      <c r="RSF70" s="62"/>
      <c r="RSG70" s="62"/>
      <c r="RSH70" s="62"/>
      <c r="RSI70" s="62"/>
      <c r="RSJ70" s="62"/>
      <c r="RSK70" s="62"/>
      <c r="RSL70" s="62"/>
      <c r="RSM70" s="62"/>
      <c r="RSN70" s="62"/>
      <c r="RSO70" s="62"/>
      <c r="RSP70" s="62"/>
      <c r="RSQ70" s="62"/>
      <c r="RSR70" s="62"/>
      <c r="RSS70" s="62"/>
      <c r="RST70" s="62"/>
      <c r="RSU70" s="62"/>
      <c r="RSV70" s="62"/>
      <c r="RSW70" s="62"/>
      <c r="RSX70" s="62"/>
      <c r="RSY70" s="62"/>
      <c r="RSZ70" s="62"/>
      <c r="RTA70" s="62"/>
      <c r="RTB70" s="62"/>
      <c r="RTC70" s="62"/>
      <c r="RTD70" s="62"/>
      <c r="RTE70" s="62"/>
      <c r="RTF70" s="62"/>
      <c r="RTG70" s="62"/>
      <c r="RTH70" s="62"/>
      <c r="RTI70" s="62"/>
      <c r="RTJ70" s="62"/>
      <c r="RTK70" s="62"/>
      <c r="RTL70" s="62"/>
      <c r="RTM70" s="62"/>
      <c r="RTN70" s="62"/>
      <c r="RTO70" s="62"/>
      <c r="RTP70" s="62"/>
      <c r="RTQ70" s="62"/>
      <c r="RTR70" s="62"/>
      <c r="RTS70" s="62"/>
      <c r="RTT70" s="62"/>
      <c r="RTU70" s="62"/>
      <c r="RTV70" s="62"/>
      <c r="RTW70" s="62"/>
      <c r="RTX70" s="62"/>
      <c r="RTY70" s="62"/>
      <c r="RTZ70" s="62"/>
      <c r="RUA70" s="62"/>
      <c r="RUB70" s="62"/>
      <c r="RUC70" s="62"/>
      <c r="RUD70" s="62"/>
      <c r="RUE70" s="62"/>
      <c r="RUF70" s="62"/>
      <c r="RUG70" s="62"/>
      <c r="RUH70" s="62"/>
      <c r="RUI70" s="62"/>
      <c r="RUJ70" s="62"/>
      <c r="RUK70" s="62"/>
      <c r="RUL70" s="62"/>
      <c r="RUM70" s="62"/>
      <c r="RUN70" s="62"/>
      <c r="RUO70" s="62"/>
      <c r="RUP70" s="62"/>
      <c r="RUQ70" s="62"/>
      <c r="RUR70" s="62"/>
      <c r="RUS70" s="62"/>
      <c r="RUT70" s="62"/>
      <c r="RUU70" s="62"/>
      <c r="RUV70" s="62"/>
      <c r="RUW70" s="62"/>
      <c r="RUX70" s="62"/>
      <c r="RUY70" s="62"/>
      <c r="RUZ70" s="62"/>
      <c r="RVA70" s="62"/>
      <c r="RVB70" s="62"/>
      <c r="RVC70" s="62"/>
      <c r="RVD70" s="62"/>
      <c r="RVE70" s="62"/>
      <c r="RVF70" s="62"/>
      <c r="RVG70" s="62"/>
      <c r="RVH70" s="62"/>
      <c r="RVI70" s="62"/>
      <c r="RVJ70" s="62"/>
      <c r="RVK70" s="62"/>
      <c r="RVL70" s="62"/>
      <c r="RVM70" s="62"/>
      <c r="RVN70" s="62"/>
      <c r="RVO70" s="62"/>
      <c r="RVP70" s="62"/>
      <c r="RVQ70" s="62"/>
      <c r="RVR70" s="62"/>
      <c r="RVS70" s="62"/>
      <c r="RVT70" s="62"/>
      <c r="RVU70" s="62"/>
      <c r="RVV70" s="62"/>
      <c r="RVW70" s="62"/>
      <c r="RVX70" s="62"/>
      <c r="RVY70" s="62"/>
      <c r="RVZ70" s="62"/>
      <c r="RWA70" s="62"/>
      <c r="RWB70" s="62"/>
      <c r="RWC70" s="62"/>
      <c r="RWD70" s="62"/>
      <c r="RWE70" s="62"/>
      <c r="RWF70" s="62"/>
      <c r="RWG70" s="62"/>
      <c r="RWH70" s="62"/>
      <c r="RWI70" s="62"/>
      <c r="RWJ70" s="62"/>
      <c r="RWK70" s="62"/>
      <c r="RWL70" s="62"/>
      <c r="RWM70" s="62"/>
      <c r="RWN70" s="62"/>
      <c r="RWO70" s="62"/>
      <c r="RWP70" s="62"/>
      <c r="RWQ70" s="62"/>
      <c r="RWR70" s="62"/>
      <c r="RWS70" s="62"/>
      <c r="RWT70" s="62"/>
      <c r="RWU70" s="62"/>
      <c r="RWV70" s="62"/>
      <c r="RWW70" s="62"/>
      <c r="RWX70" s="62"/>
      <c r="RWY70" s="62"/>
      <c r="RWZ70" s="62"/>
      <c r="RXA70" s="62"/>
      <c r="RXB70" s="62"/>
      <c r="RXC70" s="62"/>
      <c r="RXD70" s="62"/>
      <c r="RXE70" s="62"/>
      <c r="RXF70" s="62"/>
      <c r="RXG70" s="62"/>
      <c r="RXH70" s="62"/>
      <c r="RXI70" s="62"/>
      <c r="RXJ70" s="62"/>
      <c r="RXK70" s="62"/>
      <c r="RXL70" s="62"/>
      <c r="RXM70" s="62"/>
      <c r="RXN70" s="62"/>
      <c r="RXO70" s="62"/>
      <c r="RXP70" s="62"/>
      <c r="RXQ70" s="62"/>
      <c r="RXR70" s="62"/>
      <c r="RXS70" s="62"/>
      <c r="RXT70" s="62"/>
      <c r="RXU70" s="62"/>
      <c r="RXV70" s="62"/>
      <c r="RXW70" s="62"/>
      <c r="RXX70" s="62"/>
      <c r="RXY70" s="62"/>
      <c r="RXZ70" s="62"/>
      <c r="RYA70" s="62"/>
      <c r="RYB70" s="62"/>
      <c r="RYC70" s="62"/>
      <c r="RYD70" s="62"/>
      <c r="RYE70" s="62"/>
      <c r="RYF70" s="62"/>
      <c r="RYG70" s="62"/>
      <c r="RYH70" s="62"/>
      <c r="RYI70" s="62"/>
      <c r="RYJ70" s="62"/>
      <c r="RYK70" s="62"/>
      <c r="RYL70" s="62"/>
      <c r="RYM70" s="62"/>
      <c r="RYN70" s="62"/>
      <c r="RYO70" s="62"/>
      <c r="RYP70" s="62"/>
      <c r="RYQ70" s="62"/>
      <c r="RYR70" s="62"/>
      <c r="RYS70" s="62"/>
      <c r="RYT70" s="62"/>
      <c r="RYU70" s="62"/>
      <c r="RYV70" s="62"/>
      <c r="RYW70" s="62"/>
      <c r="RYX70" s="62"/>
      <c r="RYY70" s="62"/>
      <c r="RYZ70" s="62"/>
      <c r="RZA70" s="62"/>
      <c r="RZB70" s="62"/>
      <c r="RZC70" s="62"/>
      <c r="RZD70" s="62"/>
      <c r="RZE70" s="62"/>
      <c r="RZF70" s="62"/>
      <c r="RZG70" s="62"/>
      <c r="RZH70" s="62"/>
      <c r="RZI70" s="62"/>
      <c r="RZJ70" s="62"/>
      <c r="RZK70" s="62"/>
      <c r="RZL70" s="62"/>
      <c r="RZM70" s="62"/>
      <c r="RZN70" s="62"/>
      <c r="RZO70" s="62"/>
      <c r="RZP70" s="62"/>
      <c r="RZQ70" s="62"/>
      <c r="RZR70" s="62"/>
      <c r="RZS70" s="62"/>
      <c r="RZT70" s="62"/>
      <c r="RZU70" s="62"/>
      <c r="RZV70" s="62"/>
      <c r="RZW70" s="62"/>
      <c r="RZX70" s="62"/>
      <c r="RZY70" s="62"/>
      <c r="RZZ70" s="62"/>
      <c r="SAA70" s="62"/>
      <c r="SAB70" s="62"/>
      <c r="SAC70" s="62"/>
      <c r="SAD70" s="62"/>
      <c r="SAE70" s="62"/>
      <c r="SAF70" s="62"/>
      <c r="SAG70" s="62"/>
      <c r="SAH70" s="62"/>
      <c r="SAI70" s="62"/>
      <c r="SAJ70" s="62"/>
      <c r="SAK70" s="62"/>
      <c r="SAL70" s="62"/>
      <c r="SAM70" s="62"/>
      <c r="SAN70" s="62"/>
      <c r="SAO70" s="62"/>
      <c r="SAP70" s="62"/>
      <c r="SAQ70" s="62"/>
      <c r="SAR70" s="62"/>
      <c r="SAS70" s="62"/>
      <c r="SAT70" s="62"/>
      <c r="SAU70" s="62"/>
      <c r="SAV70" s="62"/>
      <c r="SAW70" s="62"/>
      <c r="SAX70" s="62"/>
      <c r="SAY70" s="62"/>
      <c r="SAZ70" s="62"/>
      <c r="SBA70" s="62"/>
      <c r="SBB70" s="62"/>
      <c r="SBC70" s="62"/>
      <c r="SBD70" s="62"/>
      <c r="SBE70" s="62"/>
      <c r="SBF70" s="62"/>
      <c r="SBG70" s="62"/>
      <c r="SBH70" s="62"/>
      <c r="SBI70" s="62"/>
      <c r="SBJ70" s="62"/>
      <c r="SBK70" s="62"/>
      <c r="SBL70" s="62"/>
      <c r="SBM70" s="62"/>
      <c r="SBN70" s="62"/>
      <c r="SBO70" s="62"/>
      <c r="SBP70" s="62"/>
      <c r="SBQ70" s="62"/>
      <c r="SBR70" s="62"/>
      <c r="SBS70" s="62"/>
      <c r="SBT70" s="62"/>
      <c r="SBU70" s="62"/>
      <c r="SBV70" s="62"/>
      <c r="SBW70" s="62"/>
      <c r="SBX70" s="62"/>
      <c r="SBY70" s="62"/>
      <c r="SBZ70" s="62"/>
      <c r="SCA70" s="62"/>
      <c r="SCB70" s="62"/>
      <c r="SCC70" s="62"/>
      <c r="SCD70" s="62"/>
      <c r="SCE70" s="62"/>
      <c r="SCF70" s="62"/>
      <c r="SCG70" s="62"/>
      <c r="SCH70" s="62"/>
      <c r="SCI70" s="62"/>
      <c r="SCJ70" s="62"/>
      <c r="SCK70" s="62"/>
      <c r="SCL70" s="62"/>
      <c r="SCM70" s="62"/>
      <c r="SCN70" s="62"/>
      <c r="SCO70" s="62"/>
      <c r="SCP70" s="62"/>
      <c r="SCQ70" s="62"/>
      <c r="SCR70" s="62"/>
      <c r="SCS70" s="62"/>
      <c r="SCT70" s="62"/>
      <c r="SCU70" s="62"/>
      <c r="SCV70" s="62"/>
      <c r="SCW70" s="62"/>
      <c r="SCX70" s="62"/>
      <c r="SCY70" s="62"/>
      <c r="SCZ70" s="62"/>
      <c r="SDA70" s="62"/>
      <c r="SDB70" s="62"/>
      <c r="SDC70" s="62"/>
      <c r="SDD70" s="62"/>
      <c r="SDE70" s="62"/>
      <c r="SDF70" s="62"/>
      <c r="SDG70" s="62"/>
      <c r="SDH70" s="62"/>
      <c r="SDI70" s="62"/>
      <c r="SDJ70" s="62"/>
      <c r="SDK70" s="62"/>
      <c r="SDL70" s="62"/>
      <c r="SDM70" s="62"/>
      <c r="SDN70" s="62"/>
      <c r="SDO70" s="62"/>
      <c r="SDP70" s="62"/>
      <c r="SDQ70" s="62"/>
      <c r="SDR70" s="62"/>
      <c r="SDS70" s="62"/>
      <c r="SDT70" s="62"/>
      <c r="SDU70" s="62"/>
      <c r="SDV70" s="62"/>
      <c r="SDW70" s="62"/>
      <c r="SDX70" s="62"/>
      <c r="SDY70" s="62"/>
      <c r="SDZ70" s="62"/>
      <c r="SEA70" s="62"/>
      <c r="SEB70" s="62"/>
      <c r="SEC70" s="62"/>
      <c r="SED70" s="62"/>
      <c r="SEE70" s="62"/>
      <c r="SEF70" s="62"/>
      <c r="SEG70" s="62"/>
      <c r="SEH70" s="62"/>
      <c r="SEI70" s="62"/>
      <c r="SEJ70" s="62"/>
      <c r="SEK70" s="62"/>
      <c r="SEL70" s="62"/>
      <c r="SEM70" s="62"/>
      <c r="SEN70" s="62"/>
      <c r="SEO70" s="62"/>
      <c r="SEP70" s="62"/>
      <c r="SEQ70" s="62"/>
      <c r="SER70" s="62"/>
      <c r="SES70" s="62"/>
      <c r="SET70" s="62"/>
      <c r="SEU70" s="62"/>
      <c r="SEV70" s="62"/>
      <c r="SEW70" s="62"/>
      <c r="SEX70" s="62"/>
      <c r="SEY70" s="62"/>
      <c r="SEZ70" s="62"/>
      <c r="SFA70" s="62"/>
      <c r="SFB70" s="62"/>
      <c r="SFC70" s="62"/>
      <c r="SFD70" s="62"/>
      <c r="SFE70" s="62"/>
      <c r="SFF70" s="62"/>
      <c r="SFG70" s="62"/>
      <c r="SFH70" s="62"/>
      <c r="SFI70" s="62"/>
      <c r="SFJ70" s="62"/>
      <c r="SFK70" s="62"/>
      <c r="SFL70" s="62"/>
      <c r="SFM70" s="62"/>
      <c r="SFN70" s="62"/>
      <c r="SFO70" s="62"/>
      <c r="SFP70" s="62"/>
      <c r="SFQ70" s="62"/>
      <c r="SFR70" s="62"/>
      <c r="SFS70" s="62"/>
      <c r="SFT70" s="62"/>
      <c r="SFU70" s="62"/>
      <c r="SFV70" s="62"/>
      <c r="SFW70" s="62"/>
      <c r="SFX70" s="62"/>
      <c r="SFY70" s="62"/>
      <c r="SFZ70" s="62"/>
      <c r="SGA70" s="62"/>
      <c r="SGB70" s="62"/>
      <c r="SGC70" s="62"/>
      <c r="SGD70" s="62"/>
      <c r="SGE70" s="62"/>
      <c r="SGF70" s="62"/>
      <c r="SGG70" s="62"/>
      <c r="SGH70" s="62"/>
      <c r="SGI70" s="62"/>
      <c r="SGJ70" s="62"/>
      <c r="SGK70" s="62"/>
      <c r="SGL70" s="62"/>
      <c r="SGM70" s="62"/>
      <c r="SGN70" s="62"/>
      <c r="SGO70" s="62"/>
      <c r="SGP70" s="62"/>
      <c r="SGQ70" s="62"/>
      <c r="SGR70" s="62"/>
      <c r="SGS70" s="62"/>
      <c r="SGT70" s="62"/>
      <c r="SGU70" s="62"/>
      <c r="SGV70" s="62"/>
      <c r="SGW70" s="62"/>
      <c r="SGX70" s="62"/>
      <c r="SGY70" s="62"/>
      <c r="SGZ70" s="62"/>
      <c r="SHA70" s="62"/>
      <c r="SHB70" s="62"/>
      <c r="SHC70" s="62"/>
      <c r="SHD70" s="62"/>
      <c r="SHE70" s="62"/>
      <c r="SHF70" s="62"/>
      <c r="SHG70" s="62"/>
      <c r="SHH70" s="62"/>
      <c r="SHI70" s="62"/>
      <c r="SHJ70" s="62"/>
      <c r="SHK70" s="62"/>
      <c r="SHL70" s="62"/>
      <c r="SHM70" s="62"/>
      <c r="SHN70" s="62"/>
      <c r="SHO70" s="62"/>
      <c r="SHP70" s="62"/>
      <c r="SHQ70" s="62"/>
      <c r="SHR70" s="62"/>
      <c r="SHS70" s="62"/>
      <c r="SHT70" s="62"/>
      <c r="SHU70" s="62"/>
      <c r="SHV70" s="62"/>
      <c r="SHW70" s="62"/>
      <c r="SHX70" s="62"/>
      <c r="SHY70" s="62"/>
      <c r="SHZ70" s="62"/>
      <c r="SIA70" s="62"/>
      <c r="SIB70" s="62"/>
      <c r="SIC70" s="62"/>
      <c r="SID70" s="62"/>
      <c r="SIE70" s="62"/>
      <c r="SIF70" s="62"/>
      <c r="SIG70" s="62"/>
      <c r="SIH70" s="62"/>
      <c r="SII70" s="62"/>
      <c r="SIJ70" s="62"/>
      <c r="SIK70" s="62"/>
      <c r="SIL70" s="62"/>
      <c r="SIM70" s="62"/>
      <c r="SIN70" s="62"/>
      <c r="SIO70" s="62"/>
      <c r="SIP70" s="62"/>
      <c r="SIQ70" s="62"/>
      <c r="SIR70" s="62"/>
      <c r="SIS70" s="62"/>
      <c r="SIT70" s="62"/>
      <c r="SIU70" s="62"/>
      <c r="SIV70" s="62"/>
      <c r="SIW70" s="62"/>
      <c r="SIX70" s="62"/>
      <c r="SIY70" s="62"/>
      <c r="SIZ70" s="62"/>
      <c r="SJA70" s="62"/>
      <c r="SJB70" s="62"/>
      <c r="SJC70" s="62"/>
      <c r="SJD70" s="62"/>
      <c r="SJE70" s="62"/>
      <c r="SJF70" s="62"/>
      <c r="SJG70" s="62"/>
      <c r="SJH70" s="62"/>
      <c r="SJI70" s="62"/>
      <c r="SJJ70" s="62"/>
      <c r="SJK70" s="62"/>
      <c r="SJL70" s="62"/>
      <c r="SJM70" s="62"/>
      <c r="SJN70" s="62"/>
      <c r="SJO70" s="62"/>
      <c r="SJP70" s="62"/>
      <c r="SJQ70" s="62"/>
      <c r="SJR70" s="62"/>
      <c r="SJS70" s="62"/>
      <c r="SJT70" s="62"/>
      <c r="SJU70" s="62"/>
      <c r="SJV70" s="62"/>
      <c r="SJW70" s="62"/>
      <c r="SJX70" s="62"/>
      <c r="SJY70" s="62"/>
      <c r="SJZ70" s="62"/>
      <c r="SKA70" s="62"/>
      <c r="SKB70" s="62"/>
      <c r="SKC70" s="62"/>
      <c r="SKD70" s="62"/>
      <c r="SKE70" s="62"/>
      <c r="SKF70" s="62"/>
      <c r="SKG70" s="62"/>
      <c r="SKH70" s="62"/>
      <c r="SKI70" s="62"/>
      <c r="SKJ70" s="62"/>
      <c r="SKK70" s="62"/>
      <c r="SKL70" s="62"/>
      <c r="SKM70" s="62"/>
      <c r="SKN70" s="62"/>
      <c r="SKO70" s="62"/>
      <c r="SKP70" s="62"/>
      <c r="SKQ70" s="62"/>
      <c r="SKR70" s="62"/>
      <c r="SKS70" s="62"/>
      <c r="SKT70" s="62"/>
      <c r="SKU70" s="62"/>
      <c r="SKV70" s="62"/>
      <c r="SKW70" s="62"/>
      <c r="SKX70" s="62"/>
      <c r="SKY70" s="62"/>
      <c r="SKZ70" s="62"/>
      <c r="SLA70" s="62"/>
      <c r="SLB70" s="62"/>
      <c r="SLC70" s="62"/>
      <c r="SLD70" s="62"/>
      <c r="SLE70" s="62"/>
      <c r="SLF70" s="62"/>
      <c r="SLG70" s="62"/>
      <c r="SLH70" s="62"/>
      <c r="SLI70" s="62"/>
      <c r="SLJ70" s="62"/>
      <c r="SLK70" s="62"/>
      <c r="SLL70" s="62"/>
      <c r="SLM70" s="62"/>
      <c r="SLN70" s="62"/>
      <c r="SLO70" s="62"/>
      <c r="SLP70" s="62"/>
      <c r="SLQ70" s="62"/>
      <c r="SLR70" s="62"/>
      <c r="SLS70" s="62"/>
      <c r="SLT70" s="62"/>
      <c r="SLU70" s="62"/>
      <c r="SLV70" s="62"/>
      <c r="SLW70" s="62"/>
      <c r="SLX70" s="62"/>
      <c r="SLY70" s="62"/>
      <c r="SLZ70" s="62"/>
      <c r="SMA70" s="62"/>
      <c r="SMB70" s="62"/>
      <c r="SMC70" s="62"/>
      <c r="SMD70" s="62"/>
      <c r="SME70" s="62"/>
      <c r="SMF70" s="62"/>
      <c r="SMG70" s="62"/>
      <c r="SMH70" s="62"/>
      <c r="SMI70" s="62"/>
      <c r="SMJ70" s="62"/>
      <c r="SMK70" s="62"/>
      <c r="SML70" s="62"/>
      <c r="SMM70" s="62"/>
      <c r="SMN70" s="62"/>
      <c r="SMO70" s="62"/>
      <c r="SMP70" s="62"/>
      <c r="SMQ70" s="62"/>
      <c r="SMR70" s="62"/>
      <c r="SMS70" s="62"/>
      <c r="SMT70" s="62"/>
      <c r="SMU70" s="62"/>
      <c r="SMV70" s="62"/>
      <c r="SMW70" s="62"/>
      <c r="SMX70" s="62"/>
      <c r="SMY70" s="62"/>
      <c r="SMZ70" s="62"/>
      <c r="SNA70" s="62"/>
      <c r="SNB70" s="62"/>
      <c r="SNC70" s="62"/>
      <c r="SND70" s="62"/>
      <c r="SNE70" s="62"/>
      <c r="SNF70" s="62"/>
      <c r="SNG70" s="62"/>
      <c r="SNH70" s="62"/>
      <c r="SNI70" s="62"/>
      <c r="SNJ70" s="62"/>
      <c r="SNK70" s="62"/>
      <c r="SNL70" s="62"/>
      <c r="SNM70" s="62"/>
      <c r="SNN70" s="62"/>
      <c r="SNO70" s="62"/>
      <c r="SNP70" s="62"/>
      <c r="SNQ70" s="62"/>
      <c r="SNR70" s="62"/>
      <c r="SNS70" s="62"/>
      <c r="SNT70" s="62"/>
      <c r="SNU70" s="62"/>
      <c r="SNV70" s="62"/>
      <c r="SNW70" s="62"/>
      <c r="SNX70" s="62"/>
      <c r="SNY70" s="62"/>
      <c r="SNZ70" s="62"/>
      <c r="SOA70" s="62"/>
      <c r="SOB70" s="62"/>
      <c r="SOC70" s="62"/>
      <c r="SOD70" s="62"/>
      <c r="SOE70" s="62"/>
      <c r="SOF70" s="62"/>
      <c r="SOG70" s="62"/>
      <c r="SOH70" s="62"/>
      <c r="SOI70" s="62"/>
      <c r="SOJ70" s="62"/>
      <c r="SOK70" s="62"/>
      <c r="SOL70" s="62"/>
      <c r="SOM70" s="62"/>
      <c r="SON70" s="62"/>
      <c r="SOO70" s="62"/>
      <c r="SOP70" s="62"/>
      <c r="SOQ70" s="62"/>
      <c r="SOR70" s="62"/>
      <c r="SOS70" s="62"/>
      <c r="SOT70" s="62"/>
      <c r="SOU70" s="62"/>
      <c r="SOV70" s="62"/>
      <c r="SOW70" s="62"/>
      <c r="SOX70" s="62"/>
      <c r="SOY70" s="62"/>
      <c r="SOZ70" s="62"/>
      <c r="SPA70" s="62"/>
      <c r="SPB70" s="62"/>
      <c r="SPC70" s="62"/>
      <c r="SPD70" s="62"/>
      <c r="SPE70" s="62"/>
      <c r="SPF70" s="62"/>
      <c r="SPG70" s="62"/>
      <c r="SPH70" s="62"/>
      <c r="SPI70" s="62"/>
      <c r="SPJ70" s="62"/>
      <c r="SPK70" s="62"/>
      <c r="SPL70" s="62"/>
      <c r="SPM70" s="62"/>
      <c r="SPN70" s="62"/>
      <c r="SPO70" s="62"/>
      <c r="SPP70" s="62"/>
      <c r="SPQ70" s="62"/>
      <c r="SPR70" s="62"/>
      <c r="SPS70" s="62"/>
      <c r="SPT70" s="62"/>
      <c r="SPU70" s="62"/>
      <c r="SPV70" s="62"/>
      <c r="SPW70" s="62"/>
      <c r="SPX70" s="62"/>
      <c r="SPY70" s="62"/>
      <c r="SPZ70" s="62"/>
      <c r="SQA70" s="62"/>
      <c r="SQB70" s="62"/>
      <c r="SQC70" s="62"/>
      <c r="SQD70" s="62"/>
      <c r="SQE70" s="62"/>
      <c r="SQF70" s="62"/>
      <c r="SQG70" s="62"/>
      <c r="SQH70" s="62"/>
      <c r="SQI70" s="62"/>
      <c r="SQJ70" s="62"/>
      <c r="SQK70" s="62"/>
      <c r="SQL70" s="62"/>
      <c r="SQM70" s="62"/>
      <c r="SQN70" s="62"/>
      <c r="SQO70" s="62"/>
      <c r="SQP70" s="62"/>
      <c r="SQQ70" s="62"/>
      <c r="SQR70" s="62"/>
      <c r="SQS70" s="62"/>
      <c r="SQT70" s="62"/>
      <c r="SQU70" s="62"/>
      <c r="SQV70" s="62"/>
      <c r="SQW70" s="62"/>
      <c r="SQX70" s="62"/>
      <c r="SQY70" s="62"/>
      <c r="SQZ70" s="62"/>
      <c r="SRA70" s="62"/>
      <c r="SRB70" s="62"/>
      <c r="SRC70" s="62"/>
      <c r="SRD70" s="62"/>
      <c r="SRE70" s="62"/>
      <c r="SRF70" s="62"/>
      <c r="SRG70" s="62"/>
      <c r="SRH70" s="62"/>
      <c r="SRI70" s="62"/>
      <c r="SRJ70" s="62"/>
      <c r="SRK70" s="62"/>
      <c r="SRL70" s="62"/>
      <c r="SRM70" s="62"/>
      <c r="SRN70" s="62"/>
      <c r="SRO70" s="62"/>
      <c r="SRP70" s="62"/>
      <c r="SRQ70" s="62"/>
      <c r="SRR70" s="62"/>
      <c r="SRS70" s="62"/>
      <c r="SRT70" s="62"/>
      <c r="SRU70" s="62"/>
      <c r="SRV70" s="62"/>
      <c r="SRW70" s="62"/>
      <c r="SRX70" s="62"/>
      <c r="SRY70" s="62"/>
      <c r="SRZ70" s="62"/>
      <c r="SSA70" s="62"/>
      <c r="SSB70" s="62"/>
      <c r="SSC70" s="62"/>
      <c r="SSD70" s="62"/>
      <c r="SSE70" s="62"/>
      <c r="SSF70" s="62"/>
      <c r="SSG70" s="62"/>
      <c r="SSH70" s="62"/>
      <c r="SSI70" s="62"/>
      <c r="SSJ70" s="62"/>
      <c r="SSK70" s="62"/>
      <c r="SSL70" s="62"/>
      <c r="SSM70" s="62"/>
      <c r="SSN70" s="62"/>
      <c r="SSO70" s="62"/>
      <c r="SSP70" s="62"/>
      <c r="SSQ70" s="62"/>
      <c r="SSR70" s="62"/>
      <c r="SSS70" s="62"/>
      <c r="SST70" s="62"/>
      <c r="SSU70" s="62"/>
      <c r="SSV70" s="62"/>
      <c r="SSW70" s="62"/>
      <c r="SSX70" s="62"/>
      <c r="SSY70" s="62"/>
      <c r="SSZ70" s="62"/>
      <c r="STA70" s="62"/>
      <c r="STB70" s="62"/>
      <c r="STC70" s="62"/>
      <c r="STD70" s="62"/>
      <c r="STE70" s="62"/>
      <c r="STF70" s="62"/>
      <c r="STG70" s="62"/>
      <c r="STH70" s="62"/>
      <c r="STI70" s="62"/>
      <c r="STJ70" s="62"/>
      <c r="STK70" s="62"/>
      <c r="STL70" s="62"/>
      <c r="STM70" s="62"/>
      <c r="STN70" s="62"/>
      <c r="STO70" s="62"/>
      <c r="STP70" s="62"/>
      <c r="STQ70" s="62"/>
      <c r="STR70" s="62"/>
      <c r="STS70" s="62"/>
      <c r="STT70" s="62"/>
      <c r="STU70" s="62"/>
      <c r="STV70" s="62"/>
      <c r="STW70" s="62"/>
      <c r="STX70" s="62"/>
      <c r="STY70" s="62"/>
      <c r="STZ70" s="62"/>
      <c r="SUA70" s="62"/>
      <c r="SUB70" s="62"/>
      <c r="SUC70" s="62"/>
      <c r="SUD70" s="62"/>
      <c r="SUE70" s="62"/>
      <c r="SUF70" s="62"/>
      <c r="SUG70" s="62"/>
      <c r="SUH70" s="62"/>
      <c r="SUI70" s="62"/>
      <c r="SUJ70" s="62"/>
      <c r="SUK70" s="62"/>
      <c r="SUL70" s="62"/>
      <c r="SUM70" s="62"/>
      <c r="SUN70" s="62"/>
      <c r="SUO70" s="62"/>
      <c r="SUP70" s="62"/>
      <c r="SUQ70" s="62"/>
      <c r="SUR70" s="62"/>
      <c r="SUS70" s="62"/>
      <c r="SUT70" s="62"/>
      <c r="SUU70" s="62"/>
      <c r="SUV70" s="62"/>
      <c r="SUW70" s="62"/>
      <c r="SUX70" s="62"/>
      <c r="SUY70" s="62"/>
      <c r="SUZ70" s="62"/>
      <c r="SVA70" s="62"/>
      <c r="SVB70" s="62"/>
      <c r="SVC70" s="62"/>
      <c r="SVD70" s="62"/>
      <c r="SVE70" s="62"/>
      <c r="SVF70" s="62"/>
      <c r="SVG70" s="62"/>
      <c r="SVH70" s="62"/>
      <c r="SVI70" s="62"/>
      <c r="SVJ70" s="62"/>
      <c r="SVK70" s="62"/>
      <c r="SVL70" s="62"/>
      <c r="SVM70" s="62"/>
      <c r="SVN70" s="62"/>
      <c r="SVO70" s="62"/>
      <c r="SVP70" s="62"/>
      <c r="SVQ70" s="62"/>
      <c r="SVR70" s="62"/>
      <c r="SVS70" s="62"/>
      <c r="SVT70" s="62"/>
      <c r="SVU70" s="62"/>
      <c r="SVV70" s="62"/>
      <c r="SVW70" s="62"/>
      <c r="SVX70" s="62"/>
      <c r="SVY70" s="62"/>
      <c r="SVZ70" s="62"/>
      <c r="SWA70" s="62"/>
      <c r="SWB70" s="62"/>
      <c r="SWC70" s="62"/>
      <c r="SWD70" s="62"/>
      <c r="SWE70" s="62"/>
      <c r="SWF70" s="62"/>
      <c r="SWG70" s="62"/>
      <c r="SWH70" s="62"/>
      <c r="SWI70" s="62"/>
      <c r="SWJ70" s="62"/>
      <c r="SWK70" s="62"/>
      <c r="SWL70" s="62"/>
      <c r="SWM70" s="62"/>
      <c r="SWN70" s="62"/>
      <c r="SWO70" s="62"/>
      <c r="SWP70" s="62"/>
      <c r="SWQ70" s="62"/>
      <c r="SWR70" s="62"/>
      <c r="SWS70" s="62"/>
      <c r="SWT70" s="62"/>
      <c r="SWU70" s="62"/>
      <c r="SWV70" s="62"/>
      <c r="SWW70" s="62"/>
      <c r="SWX70" s="62"/>
      <c r="SWY70" s="62"/>
      <c r="SWZ70" s="62"/>
      <c r="SXA70" s="62"/>
      <c r="SXB70" s="62"/>
      <c r="SXC70" s="62"/>
      <c r="SXD70" s="62"/>
      <c r="SXE70" s="62"/>
      <c r="SXF70" s="62"/>
      <c r="SXG70" s="62"/>
      <c r="SXH70" s="62"/>
      <c r="SXI70" s="62"/>
      <c r="SXJ70" s="62"/>
      <c r="SXK70" s="62"/>
      <c r="SXL70" s="62"/>
      <c r="SXM70" s="62"/>
      <c r="SXN70" s="62"/>
      <c r="SXO70" s="62"/>
      <c r="SXP70" s="62"/>
      <c r="SXQ70" s="62"/>
      <c r="SXR70" s="62"/>
      <c r="SXS70" s="62"/>
      <c r="SXT70" s="62"/>
      <c r="SXU70" s="62"/>
      <c r="SXV70" s="62"/>
      <c r="SXW70" s="62"/>
      <c r="SXX70" s="62"/>
      <c r="SXY70" s="62"/>
      <c r="SXZ70" s="62"/>
      <c r="SYA70" s="62"/>
      <c r="SYB70" s="62"/>
      <c r="SYC70" s="62"/>
      <c r="SYD70" s="62"/>
      <c r="SYE70" s="62"/>
      <c r="SYF70" s="62"/>
      <c r="SYG70" s="62"/>
      <c r="SYH70" s="62"/>
      <c r="SYI70" s="62"/>
      <c r="SYJ70" s="62"/>
      <c r="SYK70" s="62"/>
      <c r="SYL70" s="62"/>
      <c r="SYM70" s="62"/>
      <c r="SYN70" s="62"/>
      <c r="SYO70" s="62"/>
      <c r="SYP70" s="62"/>
      <c r="SYQ70" s="62"/>
      <c r="SYR70" s="62"/>
      <c r="SYS70" s="62"/>
      <c r="SYT70" s="62"/>
      <c r="SYU70" s="62"/>
      <c r="SYV70" s="62"/>
      <c r="SYW70" s="62"/>
      <c r="SYX70" s="62"/>
      <c r="SYY70" s="62"/>
      <c r="SYZ70" s="62"/>
      <c r="SZA70" s="62"/>
      <c r="SZB70" s="62"/>
      <c r="SZC70" s="62"/>
      <c r="SZD70" s="62"/>
      <c r="SZE70" s="62"/>
      <c r="SZF70" s="62"/>
      <c r="SZG70" s="62"/>
      <c r="SZH70" s="62"/>
      <c r="SZI70" s="62"/>
      <c r="SZJ70" s="62"/>
      <c r="SZK70" s="62"/>
      <c r="SZL70" s="62"/>
      <c r="SZM70" s="62"/>
      <c r="SZN70" s="62"/>
      <c r="SZO70" s="62"/>
      <c r="SZP70" s="62"/>
      <c r="SZQ70" s="62"/>
      <c r="SZR70" s="62"/>
      <c r="SZS70" s="62"/>
      <c r="SZT70" s="62"/>
      <c r="SZU70" s="62"/>
      <c r="SZV70" s="62"/>
      <c r="SZW70" s="62"/>
      <c r="SZX70" s="62"/>
      <c r="SZY70" s="62"/>
      <c r="SZZ70" s="62"/>
      <c r="TAA70" s="62"/>
      <c r="TAB70" s="62"/>
      <c r="TAC70" s="62"/>
      <c r="TAD70" s="62"/>
      <c r="TAE70" s="62"/>
      <c r="TAF70" s="62"/>
      <c r="TAG70" s="62"/>
      <c r="TAH70" s="62"/>
      <c r="TAI70" s="62"/>
      <c r="TAJ70" s="62"/>
      <c r="TAK70" s="62"/>
      <c r="TAL70" s="62"/>
      <c r="TAM70" s="62"/>
      <c r="TAN70" s="62"/>
      <c r="TAO70" s="62"/>
      <c r="TAP70" s="62"/>
      <c r="TAQ70" s="62"/>
      <c r="TAR70" s="62"/>
      <c r="TAS70" s="62"/>
      <c r="TAT70" s="62"/>
      <c r="TAU70" s="62"/>
      <c r="TAV70" s="62"/>
      <c r="TAW70" s="62"/>
      <c r="TAX70" s="62"/>
      <c r="TAY70" s="62"/>
      <c r="TAZ70" s="62"/>
      <c r="TBA70" s="62"/>
      <c r="TBB70" s="62"/>
      <c r="TBC70" s="62"/>
      <c r="TBD70" s="62"/>
      <c r="TBE70" s="62"/>
      <c r="TBF70" s="62"/>
      <c r="TBG70" s="62"/>
      <c r="TBH70" s="62"/>
      <c r="TBI70" s="62"/>
      <c r="TBJ70" s="62"/>
      <c r="TBK70" s="62"/>
      <c r="TBL70" s="62"/>
      <c r="TBM70" s="62"/>
      <c r="TBN70" s="62"/>
      <c r="TBO70" s="62"/>
      <c r="TBP70" s="62"/>
      <c r="TBQ70" s="62"/>
      <c r="TBR70" s="62"/>
      <c r="TBS70" s="62"/>
      <c r="TBT70" s="62"/>
      <c r="TBU70" s="62"/>
      <c r="TBV70" s="62"/>
      <c r="TBW70" s="62"/>
      <c r="TBX70" s="62"/>
      <c r="TBY70" s="62"/>
      <c r="TBZ70" s="62"/>
      <c r="TCA70" s="62"/>
      <c r="TCB70" s="62"/>
      <c r="TCC70" s="62"/>
      <c r="TCD70" s="62"/>
      <c r="TCE70" s="62"/>
      <c r="TCF70" s="62"/>
      <c r="TCG70" s="62"/>
      <c r="TCH70" s="62"/>
      <c r="TCI70" s="62"/>
      <c r="TCJ70" s="62"/>
      <c r="TCK70" s="62"/>
      <c r="TCL70" s="62"/>
      <c r="TCM70" s="62"/>
      <c r="TCN70" s="62"/>
      <c r="TCO70" s="62"/>
      <c r="TCP70" s="62"/>
      <c r="TCQ70" s="62"/>
      <c r="TCR70" s="62"/>
      <c r="TCS70" s="62"/>
      <c r="TCT70" s="62"/>
      <c r="TCU70" s="62"/>
      <c r="TCV70" s="62"/>
      <c r="TCW70" s="62"/>
      <c r="TCX70" s="62"/>
      <c r="TCY70" s="62"/>
      <c r="TCZ70" s="62"/>
      <c r="TDA70" s="62"/>
      <c r="TDB70" s="62"/>
      <c r="TDC70" s="62"/>
      <c r="TDD70" s="62"/>
      <c r="TDE70" s="62"/>
      <c r="TDF70" s="62"/>
      <c r="TDG70" s="62"/>
      <c r="TDH70" s="62"/>
      <c r="TDI70" s="62"/>
      <c r="TDJ70" s="62"/>
      <c r="TDK70" s="62"/>
      <c r="TDL70" s="62"/>
      <c r="TDM70" s="62"/>
      <c r="TDN70" s="62"/>
      <c r="TDO70" s="62"/>
      <c r="TDP70" s="62"/>
      <c r="TDQ70" s="62"/>
      <c r="TDR70" s="62"/>
      <c r="TDS70" s="62"/>
      <c r="TDT70" s="62"/>
      <c r="TDU70" s="62"/>
      <c r="TDV70" s="62"/>
      <c r="TDW70" s="62"/>
      <c r="TDX70" s="62"/>
      <c r="TDY70" s="62"/>
      <c r="TDZ70" s="62"/>
      <c r="TEA70" s="62"/>
      <c r="TEB70" s="62"/>
      <c r="TEC70" s="62"/>
      <c r="TED70" s="62"/>
      <c r="TEE70" s="62"/>
      <c r="TEF70" s="62"/>
      <c r="TEG70" s="62"/>
      <c r="TEH70" s="62"/>
      <c r="TEI70" s="62"/>
      <c r="TEJ70" s="62"/>
      <c r="TEK70" s="62"/>
      <c r="TEL70" s="62"/>
      <c r="TEM70" s="62"/>
      <c r="TEN70" s="62"/>
      <c r="TEO70" s="62"/>
      <c r="TEP70" s="62"/>
      <c r="TEQ70" s="62"/>
      <c r="TER70" s="62"/>
      <c r="TES70" s="62"/>
      <c r="TET70" s="62"/>
      <c r="TEU70" s="62"/>
      <c r="TEV70" s="62"/>
      <c r="TEW70" s="62"/>
      <c r="TEX70" s="62"/>
      <c r="TEY70" s="62"/>
      <c r="TEZ70" s="62"/>
      <c r="TFA70" s="62"/>
      <c r="TFB70" s="62"/>
      <c r="TFC70" s="62"/>
      <c r="TFD70" s="62"/>
      <c r="TFE70" s="62"/>
      <c r="TFF70" s="62"/>
      <c r="TFG70" s="62"/>
      <c r="TFH70" s="62"/>
      <c r="TFI70" s="62"/>
      <c r="TFJ70" s="62"/>
      <c r="TFK70" s="62"/>
      <c r="TFL70" s="62"/>
      <c r="TFM70" s="62"/>
      <c r="TFN70" s="62"/>
      <c r="TFO70" s="62"/>
      <c r="TFP70" s="62"/>
      <c r="TFQ70" s="62"/>
      <c r="TFR70" s="62"/>
      <c r="TFS70" s="62"/>
      <c r="TFT70" s="62"/>
      <c r="TFU70" s="62"/>
      <c r="TFV70" s="62"/>
      <c r="TFW70" s="62"/>
      <c r="TFX70" s="62"/>
      <c r="TFY70" s="62"/>
      <c r="TFZ70" s="62"/>
      <c r="TGA70" s="62"/>
      <c r="TGB70" s="62"/>
      <c r="TGC70" s="62"/>
      <c r="TGD70" s="62"/>
      <c r="TGE70" s="62"/>
      <c r="TGF70" s="62"/>
      <c r="TGG70" s="62"/>
      <c r="TGH70" s="62"/>
      <c r="TGI70" s="62"/>
      <c r="TGJ70" s="62"/>
      <c r="TGK70" s="62"/>
      <c r="TGL70" s="62"/>
      <c r="TGM70" s="62"/>
      <c r="TGN70" s="62"/>
      <c r="TGO70" s="62"/>
      <c r="TGP70" s="62"/>
      <c r="TGQ70" s="62"/>
      <c r="TGR70" s="62"/>
      <c r="TGS70" s="62"/>
      <c r="TGT70" s="62"/>
      <c r="TGU70" s="62"/>
      <c r="TGV70" s="62"/>
      <c r="TGW70" s="62"/>
      <c r="TGX70" s="62"/>
      <c r="TGY70" s="62"/>
      <c r="TGZ70" s="62"/>
      <c r="THA70" s="62"/>
      <c r="THB70" s="62"/>
      <c r="THC70" s="62"/>
      <c r="THD70" s="62"/>
      <c r="THE70" s="62"/>
      <c r="THF70" s="62"/>
      <c r="THG70" s="62"/>
      <c r="THH70" s="62"/>
      <c r="THI70" s="62"/>
      <c r="THJ70" s="62"/>
      <c r="THK70" s="62"/>
      <c r="THL70" s="62"/>
      <c r="THM70" s="62"/>
      <c r="THN70" s="62"/>
      <c r="THO70" s="62"/>
      <c r="THP70" s="62"/>
      <c r="THQ70" s="62"/>
      <c r="THR70" s="62"/>
      <c r="THS70" s="62"/>
      <c r="THT70" s="62"/>
      <c r="THU70" s="62"/>
      <c r="THV70" s="62"/>
      <c r="THW70" s="62"/>
      <c r="THX70" s="62"/>
      <c r="THY70" s="62"/>
      <c r="THZ70" s="62"/>
      <c r="TIA70" s="62"/>
      <c r="TIB70" s="62"/>
      <c r="TIC70" s="62"/>
      <c r="TID70" s="62"/>
      <c r="TIE70" s="62"/>
      <c r="TIF70" s="62"/>
      <c r="TIG70" s="62"/>
      <c r="TIH70" s="62"/>
      <c r="TII70" s="62"/>
      <c r="TIJ70" s="62"/>
      <c r="TIK70" s="62"/>
      <c r="TIL70" s="62"/>
      <c r="TIM70" s="62"/>
      <c r="TIN70" s="62"/>
      <c r="TIO70" s="62"/>
      <c r="TIP70" s="62"/>
      <c r="TIQ70" s="62"/>
      <c r="TIR70" s="62"/>
      <c r="TIS70" s="62"/>
      <c r="TIT70" s="62"/>
      <c r="TIU70" s="62"/>
      <c r="TIV70" s="62"/>
      <c r="TIW70" s="62"/>
      <c r="TIX70" s="62"/>
      <c r="TIY70" s="62"/>
      <c r="TIZ70" s="62"/>
      <c r="TJA70" s="62"/>
      <c r="TJB70" s="62"/>
      <c r="TJC70" s="62"/>
      <c r="TJD70" s="62"/>
      <c r="TJE70" s="62"/>
      <c r="TJF70" s="62"/>
      <c r="TJG70" s="62"/>
      <c r="TJH70" s="62"/>
      <c r="TJI70" s="62"/>
      <c r="TJJ70" s="62"/>
      <c r="TJK70" s="62"/>
      <c r="TJL70" s="62"/>
      <c r="TJM70" s="62"/>
      <c r="TJN70" s="62"/>
      <c r="TJO70" s="62"/>
      <c r="TJP70" s="62"/>
      <c r="TJQ70" s="62"/>
      <c r="TJR70" s="62"/>
      <c r="TJS70" s="62"/>
      <c r="TJT70" s="62"/>
      <c r="TJU70" s="62"/>
      <c r="TJV70" s="62"/>
      <c r="TJW70" s="62"/>
      <c r="TJX70" s="62"/>
      <c r="TJY70" s="62"/>
      <c r="TJZ70" s="62"/>
      <c r="TKA70" s="62"/>
      <c r="TKB70" s="62"/>
      <c r="TKC70" s="62"/>
      <c r="TKD70" s="62"/>
      <c r="TKE70" s="62"/>
      <c r="TKF70" s="62"/>
      <c r="TKG70" s="62"/>
      <c r="TKH70" s="62"/>
      <c r="TKI70" s="62"/>
      <c r="TKJ70" s="62"/>
      <c r="TKK70" s="62"/>
      <c r="TKL70" s="62"/>
      <c r="TKM70" s="62"/>
      <c r="TKN70" s="62"/>
      <c r="TKO70" s="62"/>
      <c r="TKP70" s="62"/>
      <c r="TKQ70" s="62"/>
      <c r="TKR70" s="62"/>
      <c r="TKS70" s="62"/>
      <c r="TKT70" s="62"/>
      <c r="TKU70" s="62"/>
      <c r="TKV70" s="62"/>
      <c r="TKW70" s="62"/>
      <c r="TKX70" s="62"/>
      <c r="TKY70" s="62"/>
      <c r="TKZ70" s="62"/>
      <c r="TLA70" s="62"/>
      <c r="TLB70" s="62"/>
      <c r="TLC70" s="62"/>
      <c r="TLD70" s="62"/>
      <c r="TLE70" s="62"/>
      <c r="TLF70" s="62"/>
      <c r="TLG70" s="62"/>
      <c r="TLH70" s="62"/>
      <c r="TLI70" s="62"/>
      <c r="TLJ70" s="62"/>
      <c r="TLK70" s="62"/>
      <c r="TLL70" s="62"/>
      <c r="TLM70" s="62"/>
      <c r="TLN70" s="62"/>
      <c r="TLO70" s="62"/>
      <c r="TLP70" s="62"/>
      <c r="TLQ70" s="62"/>
      <c r="TLR70" s="62"/>
      <c r="TLS70" s="62"/>
      <c r="TLT70" s="62"/>
      <c r="TLU70" s="62"/>
      <c r="TLV70" s="62"/>
      <c r="TLW70" s="62"/>
      <c r="TLX70" s="62"/>
      <c r="TLY70" s="62"/>
      <c r="TLZ70" s="62"/>
      <c r="TMA70" s="62"/>
      <c r="TMB70" s="62"/>
      <c r="TMC70" s="62"/>
      <c r="TMD70" s="62"/>
      <c r="TME70" s="62"/>
      <c r="TMF70" s="62"/>
      <c r="TMG70" s="62"/>
      <c r="TMH70" s="62"/>
      <c r="TMI70" s="62"/>
      <c r="TMJ70" s="62"/>
      <c r="TMK70" s="62"/>
      <c r="TML70" s="62"/>
      <c r="TMM70" s="62"/>
      <c r="TMN70" s="62"/>
      <c r="TMO70" s="62"/>
      <c r="TMP70" s="62"/>
      <c r="TMQ70" s="62"/>
      <c r="TMR70" s="62"/>
      <c r="TMS70" s="62"/>
      <c r="TMT70" s="62"/>
      <c r="TMU70" s="62"/>
      <c r="TMV70" s="62"/>
      <c r="TMW70" s="62"/>
      <c r="TMX70" s="62"/>
      <c r="TMY70" s="62"/>
      <c r="TMZ70" s="62"/>
      <c r="TNA70" s="62"/>
      <c r="TNB70" s="62"/>
      <c r="TNC70" s="62"/>
      <c r="TND70" s="62"/>
      <c r="TNE70" s="62"/>
      <c r="TNF70" s="62"/>
      <c r="TNG70" s="62"/>
      <c r="TNH70" s="62"/>
      <c r="TNI70" s="62"/>
      <c r="TNJ70" s="62"/>
      <c r="TNK70" s="62"/>
      <c r="TNL70" s="62"/>
      <c r="TNM70" s="62"/>
      <c r="TNN70" s="62"/>
      <c r="TNO70" s="62"/>
      <c r="TNP70" s="62"/>
      <c r="TNQ70" s="62"/>
      <c r="TNR70" s="62"/>
      <c r="TNS70" s="62"/>
      <c r="TNT70" s="62"/>
      <c r="TNU70" s="62"/>
      <c r="TNV70" s="62"/>
      <c r="TNW70" s="62"/>
      <c r="TNX70" s="62"/>
      <c r="TNY70" s="62"/>
      <c r="TNZ70" s="62"/>
      <c r="TOA70" s="62"/>
      <c r="TOB70" s="62"/>
      <c r="TOC70" s="62"/>
      <c r="TOD70" s="62"/>
      <c r="TOE70" s="62"/>
      <c r="TOF70" s="62"/>
      <c r="TOG70" s="62"/>
      <c r="TOH70" s="62"/>
      <c r="TOI70" s="62"/>
      <c r="TOJ70" s="62"/>
      <c r="TOK70" s="62"/>
      <c r="TOL70" s="62"/>
      <c r="TOM70" s="62"/>
      <c r="TON70" s="62"/>
      <c r="TOO70" s="62"/>
      <c r="TOP70" s="62"/>
      <c r="TOQ70" s="62"/>
      <c r="TOR70" s="62"/>
      <c r="TOS70" s="62"/>
      <c r="TOT70" s="62"/>
      <c r="TOU70" s="62"/>
      <c r="TOV70" s="62"/>
      <c r="TOW70" s="62"/>
      <c r="TOX70" s="62"/>
      <c r="TOY70" s="62"/>
      <c r="TOZ70" s="62"/>
      <c r="TPA70" s="62"/>
      <c r="TPB70" s="62"/>
      <c r="TPC70" s="62"/>
      <c r="TPD70" s="62"/>
      <c r="TPE70" s="62"/>
      <c r="TPF70" s="62"/>
      <c r="TPG70" s="62"/>
      <c r="TPH70" s="62"/>
      <c r="TPI70" s="62"/>
      <c r="TPJ70" s="62"/>
      <c r="TPK70" s="62"/>
      <c r="TPL70" s="62"/>
      <c r="TPM70" s="62"/>
      <c r="TPN70" s="62"/>
      <c r="TPO70" s="62"/>
      <c r="TPP70" s="62"/>
      <c r="TPQ70" s="62"/>
      <c r="TPR70" s="62"/>
      <c r="TPS70" s="62"/>
      <c r="TPT70" s="62"/>
      <c r="TPU70" s="62"/>
      <c r="TPV70" s="62"/>
      <c r="TPW70" s="62"/>
      <c r="TPX70" s="62"/>
      <c r="TPY70" s="62"/>
      <c r="TPZ70" s="62"/>
      <c r="TQA70" s="62"/>
      <c r="TQB70" s="62"/>
      <c r="TQC70" s="62"/>
      <c r="TQD70" s="62"/>
      <c r="TQE70" s="62"/>
      <c r="TQF70" s="62"/>
      <c r="TQG70" s="62"/>
      <c r="TQH70" s="62"/>
      <c r="TQI70" s="62"/>
      <c r="TQJ70" s="62"/>
      <c r="TQK70" s="62"/>
      <c r="TQL70" s="62"/>
      <c r="TQM70" s="62"/>
      <c r="TQN70" s="62"/>
      <c r="TQO70" s="62"/>
      <c r="TQP70" s="62"/>
      <c r="TQQ70" s="62"/>
      <c r="TQR70" s="62"/>
      <c r="TQS70" s="62"/>
      <c r="TQT70" s="62"/>
      <c r="TQU70" s="62"/>
      <c r="TQV70" s="62"/>
      <c r="TQW70" s="62"/>
      <c r="TQX70" s="62"/>
      <c r="TQY70" s="62"/>
      <c r="TQZ70" s="62"/>
      <c r="TRA70" s="62"/>
      <c r="TRB70" s="62"/>
      <c r="TRC70" s="62"/>
      <c r="TRD70" s="62"/>
      <c r="TRE70" s="62"/>
      <c r="TRF70" s="62"/>
      <c r="TRG70" s="62"/>
      <c r="TRH70" s="62"/>
      <c r="TRI70" s="62"/>
      <c r="TRJ70" s="62"/>
      <c r="TRK70" s="62"/>
      <c r="TRL70" s="62"/>
      <c r="TRM70" s="62"/>
      <c r="TRN70" s="62"/>
      <c r="TRO70" s="62"/>
      <c r="TRP70" s="62"/>
      <c r="TRQ70" s="62"/>
      <c r="TRR70" s="62"/>
      <c r="TRS70" s="62"/>
      <c r="TRT70" s="62"/>
      <c r="TRU70" s="62"/>
      <c r="TRV70" s="62"/>
      <c r="TRW70" s="62"/>
      <c r="TRX70" s="62"/>
      <c r="TRY70" s="62"/>
      <c r="TRZ70" s="62"/>
      <c r="TSA70" s="62"/>
      <c r="TSB70" s="62"/>
      <c r="TSC70" s="62"/>
      <c r="TSD70" s="62"/>
      <c r="TSE70" s="62"/>
      <c r="TSF70" s="62"/>
      <c r="TSG70" s="62"/>
      <c r="TSH70" s="62"/>
      <c r="TSI70" s="62"/>
      <c r="TSJ70" s="62"/>
      <c r="TSK70" s="62"/>
      <c r="TSL70" s="62"/>
      <c r="TSM70" s="62"/>
      <c r="TSN70" s="62"/>
      <c r="TSO70" s="62"/>
      <c r="TSP70" s="62"/>
      <c r="TSQ70" s="62"/>
      <c r="TSR70" s="62"/>
      <c r="TSS70" s="62"/>
      <c r="TST70" s="62"/>
      <c r="TSU70" s="62"/>
      <c r="TSV70" s="62"/>
      <c r="TSW70" s="62"/>
      <c r="TSX70" s="62"/>
      <c r="TSY70" s="62"/>
      <c r="TSZ70" s="62"/>
      <c r="TTA70" s="62"/>
      <c r="TTB70" s="62"/>
      <c r="TTC70" s="62"/>
      <c r="TTD70" s="62"/>
      <c r="TTE70" s="62"/>
      <c r="TTF70" s="62"/>
      <c r="TTG70" s="62"/>
      <c r="TTH70" s="62"/>
      <c r="TTI70" s="62"/>
      <c r="TTJ70" s="62"/>
      <c r="TTK70" s="62"/>
      <c r="TTL70" s="62"/>
      <c r="TTM70" s="62"/>
      <c r="TTN70" s="62"/>
      <c r="TTO70" s="62"/>
      <c r="TTP70" s="62"/>
      <c r="TTQ70" s="62"/>
      <c r="TTR70" s="62"/>
      <c r="TTS70" s="62"/>
      <c r="TTT70" s="62"/>
      <c r="TTU70" s="62"/>
      <c r="TTV70" s="62"/>
      <c r="TTW70" s="62"/>
      <c r="TTX70" s="62"/>
      <c r="TTY70" s="62"/>
      <c r="TTZ70" s="62"/>
      <c r="TUA70" s="62"/>
      <c r="TUB70" s="62"/>
      <c r="TUC70" s="62"/>
      <c r="TUD70" s="62"/>
      <c r="TUE70" s="62"/>
      <c r="TUF70" s="62"/>
      <c r="TUG70" s="62"/>
      <c r="TUH70" s="62"/>
      <c r="TUI70" s="62"/>
      <c r="TUJ70" s="62"/>
      <c r="TUK70" s="62"/>
      <c r="TUL70" s="62"/>
      <c r="TUM70" s="62"/>
      <c r="TUN70" s="62"/>
      <c r="TUO70" s="62"/>
      <c r="TUP70" s="62"/>
      <c r="TUQ70" s="62"/>
      <c r="TUR70" s="62"/>
      <c r="TUS70" s="62"/>
      <c r="TUT70" s="62"/>
      <c r="TUU70" s="62"/>
      <c r="TUV70" s="62"/>
      <c r="TUW70" s="62"/>
      <c r="TUX70" s="62"/>
      <c r="TUY70" s="62"/>
      <c r="TUZ70" s="62"/>
      <c r="TVA70" s="62"/>
      <c r="TVB70" s="62"/>
      <c r="TVC70" s="62"/>
      <c r="TVD70" s="62"/>
      <c r="TVE70" s="62"/>
      <c r="TVF70" s="62"/>
      <c r="TVG70" s="62"/>
      <c r="TVH70" s="62"/>
      <c r="TVI70" s="62"/>
      <c r="TVJ70" s="62"/>
      <c r="TVK70" s="62"/>
      <c r="TVL70" s="62"/>
      <c r="TVM70" s="62"/>
      <c r="TVN70" s="62"/>
      <c r="TVO70" s="62"/>
      <c r="TVP70" s="62"/>
      <c r="TVQ70" s="62"/>
      <c r="TVR70" s="62"/>
      <c r="TVS70" s="62"/>
      <c r="TVT70" s="62"/>
      <c r="TVU70" s="62"/>
      <c r="TVV70" s="62"/>
      <c r="TVW70" s="62"/>
      <c r="TVX70" s="62"/>
      <c r="TVY70" s="62"/>
      <c r="TVZ70" s="62"/>
      <c r="TWA70" s="62"/>
      <c r="TWB70" s="62"/>
      <c r="TWC70" s="62"/>
      <c r="TWD70" s="62"/>
      <c r="TWE70" s="62"/>
      <c r="TWF70" s="62"/>
      <c r="TWG70" s="62"/>
      <c r="TWH70" s="62"/>
      <c r="TWI70" s="62"/>
      <c r="TWJ70" s="62"/>
      <c r="TWK70" s="62"/>
      <c r="TWL70" s="62"/>
      <c r="TWM70" s="62"/>
      <c r="TWN70" s="62"/>
      <c r="TWO70" s="62"/>
      <c r="TWP70" s="62"/>
      <c r="TWQ70" s="62"/>
      <c r="TWR70" s="62"/>
      <c r="TWS70" s="62"/>
      <c r="TWT70" s="62"/>
      <c r="TWU70" s="62"/>
      <c r="TWV70" s="62"/>
      <c r="TWW70" s="62"/>
      <c r="TWX70" s="62"/>
      <c r="TWY70" s="62"/>
      <c r="TWZ70" s="62"/>
      <c r="TXA70" s="62"/>
      <c r="TXB70" s="62"/>
      <c r="TXC70" s="62"/>
      <c r="TXD70" s="62"/>
      <c r="TXE70" s="62"/>
      <c r="TXF70" s="62"/>
      <c r="TXG70" s="62"/>
      <c r="TXH70" s="62"/>
      <c r="TXI70" s="62"/>
      <c r="TXJ70" s="62"/>
      <c r="TXK70" s="62"/>
      <c r="TXL70" s="62"/>
      <c r="TXM70" s="62"/>
      <c r="TXN70" s="62"/>
      <c r="TXO70" s="62"/>
      <c r="TXP70" s="62"/>
      <c r="TXQ70" s="62"/>
      <c r="TXR70" s="62"/>
      <c r="TXS70" s="62"/>
      <c r="TXT70" s="62"/>
      <c r="TXU70" s="62"/>
      <c r="TXV70" s="62"/>
      <c r="TXW70" s="62"/>
      <c r="TXX70" s="62"/>
      <c r="TXY70" s="62"/>
      <c r="TXZ70" s="62"/>
      <c r="TYA70" s="62"/>
      <c r="TYB70" s="62"/>
      <c r="TYC70" s="62"/>
      <c r="TYD70" s="62"/>
      <c r="TYE70" s="62"/>
      <c r="TYF70" s="62"/>
      <c r="TYG70" s="62"/>
      <c r="TYH70" s="62"/>
      <c r="TYI70" s="62"/>
      <c r="TYJ70" s="62"/>
      <c r="TYK70" s="62"/>
      <c r="TYL70" s="62"/>
      <c r="TYM70" s="62"/>
      <c r="TYN70" s="62"/>
      <c r="TYO70" s="62"/>
      <c r="TYP70" s="62"/>
      <c r="TYQ70" s="62"/>
      <c r="TYR70" s="62"/>
      <c r="TYS70" s="62"/>
      <c r="TYT70" s="62"/>
      <c r="TYU70" s="62"/>
      <c r="TYV70" s="62"/>
      <c r="TYW70" s="62"/>
      <c r="TYX70" s="62"/>
      <c r="TYY70" s="62"/>
      <c r="TYZ70" s="62"/>
      <c r="TZA70" s="62"/>
      <c r="TZB70" s="62"/>
      <c r="TZC70" s="62"/>
      <c r="TZD70" s="62"/>
      <c r="TZE70" s="62"/>
      <c r="TZF70" s="62"/>
      <c r="TZG70" s="62"/>
      <c r="TZH70" s="62"/>
      <c r="TZI70" s="62"/>
      <c r="TZJ70" s="62"/>
      <c r="TZK70" s="62"/>
      <c r="TZL70" s="62"/>
      <c r="TZM70" s="62"/>
      <c r="TZN70" s="62"/>
      <c r="TZO70" s="62"/>
      <c r="TZP70" s="62"/>
      <c r="TZQ70" s="62"/>
      <c r="TZR70" s="62"/>
      <c r="TZS70" s="62"/>
      <c r="TZT70" s="62"/>
      <c r="TZU70" s="62"/>
      <c r="TZV70" s="62"/>
      <c r="TZW70" s="62"/>
      <c r="TZX70" s="62"/>
      <c r="TZY70" s="62"/>
      <c r="TZZ70" s="62"/>
      <c r="UAA70" s="62"/>
      <c r="UAB70" s="62"/>
      <c r="UAC70" s="62"/>
      <c r="UAD70" s="62"/>
      <c r="UAE70" s="62"/>
      <c r="UAF70" s="62"/>
      <c r="UAG70" s="62"/>
      <c r="UAH70" s="62"/>
      <c r="UAI70" s="62"/>
      <c r="UAJ70" s="62"/>
      <c r="UAK70" s="62"/>
      <c r="UAL70" s="62"/>
      <c r="UAM70" s="62"/>
      <c r="UAN70" s="62"/>
      <c r="UAO70" s="62"/>
      <c r="UAP70" s="62"/>
      <c r="UAQ70" s="62"/>
      <c r="UAR70" s="62"/>
      <c r="UAS70" s="62"/>
      <c r="UAT70" s="62"/>
      <c r="UAU70" s="62"/>
      <c r="UAV70" s="62"/>
      <c r="UAW70" s="62"/>
      <c r="UAX70" s="62"/>
      <c r="UAY70" s="62"/>
      <c r="UAZ70" s="62"/>
      <c r="UBA70" s="62"/>
      <c r="UBB70" s="62"/>
      <c r="UBC70" s="62"/>
      <c r="UBD70" s="62"/>
      <c r="UBE70" s="62"/>
      <c r="UBF70" s="62"/>
      <c r="UBG70" s="62"/>
      <c r="UBH70" s="62"/>
      <c r="UBI70" s="62"/>
      <c r="UBJ70" s="62"/>
      <c r="UBK70" s="62"/>
      <c r="UBL70" s="62"/>
      <c r="UBM70" s="62"/>
      <c r="UBN70" s="62"/>
      <c r="UBO70" s="62"/>
      <c r="UBP70" s="62"/>
      <c r="UBQ70" s="62"/>
      <c r="UBR70" s="62"/>
      <c r="UBS70" s="62"/>
      <c r="UBT70" s="62"/>
      <c r="UBU70" s="62"/>
      <c r="UBV70" s="62"/>
      <c r="UBW70" s="62"/>
      <c r="UBX70" s="62"/>
      <c r="UBY70" s="62"/>
      <c r="UBZ70" s="62"/>
      <c r="UCA70" s="62"/>
      <c r="UCB70" s="62"/>
      <c r="UCC70" s="62"/>
      <c r="UCD70" s="62"/>
      <c r="UCE70" s="62"/>
      <c r="UCF70" s="62"/>
      <c r="UCG70" s="62"/>
      <c r="UCH70" s="62"/>
      <c r="UCI70" s="62"/>
      <c r="UCJ70" s="62"/>
      <c r="UCK70" s="62"/>
      <c r="UCL70" s="62"/>
      <c r="UCM70" s="62"/>
      <c r="UCN70" s="62"/>
      <c r="UCO70" s="62"/>
      <c r="UCP70" s="62"/>
      <c r="UCQ70" s="62"/>
      <c r="UCR70" s="62"/>
      <c r="UCS70" s="62"/>
      <c r="UCT70" s="62"/>
      <c r="UCU70" s="62"/>
      <c r="UCV70" s="62"/>
      <c r="UCW70" s="62"/>
      <c r="UCX70" s="62"/>
      <c r="UCY70" s="62"/>
      <c r="UCZ70" s="62"/>
      <c r="UDA70" s="62"/>
      <c r="UDB70" s="62"/>
      <c r="UDC70" s="62"/>
      <c r="UDD70" s="62"/>
      <c r="UDE70" s="62"/>
      <c r="UDF70" s="62"/>
      <c r="UDG70" s="62"/>
      <c r="UDH70" s="62"/>
      <c r="UDI70" s="62"/>
      <c r="UDJ70" s="62"/>
      <c r="UDK70" s="62"/>
      <c r="UDL70" s="62"/>
      <c r="UDM70" s="62"/>
      <c r="UDN70" s="62"/>
      <c r="UDO70" s="62"/>
      <c r="UDP70" s="62"/>
      <c r="UDQ70" s="62"/>
      <c r="UDR70" s="62"/>
      <c r="UDS70" s="62"/>
      <c r="UDT70" s="62"/>
      <c r="UDU70" s="62"/>
      <c r="UDV70" s="62"/>
      <c r="UDW70" s="62"/>
      <c r="UDX70" s="62"/>
      <c r="UDY70" s="62"/>
      <c r="UDZ70" s="62"/>
      <c r="UEA70" s="62"/>
      <c r="UEB70" s="62"/>
      <c r="UEC70" s="62"/>
      <c r="UED70" s="62"/>
      <c r="UEE70" s="62"/>
      <c r="UEF70" s="62"/>
      <c r="UEG70" s="62"/>
      <c r="UEH70" s="62"/>
      <c r="UEI70" s="62"/>
      <c r="UEJ70" s="62"/>
      <c r="UEK70" s="62"/>
      <c r="UEL70" s="62"/>
      <c r="UEM70" s="62"/>
      <c r="UEN70" s="62"/>
      <c r="UEO70" s="62"/>
      <c r="UEP70" s="62"/>
      <c r="UEQ70" s="62"/>
      <c r="UER70" s="62"/>
      <c r="UES70" s="62"/>
      <c r="UET70" s="62"/>
      <c r="UEU70" s="62"/>
      <c r="UEV70" s="62"/>
      <c r="UEW70" s="62"/>
      <c r="UEX70" s="62"/>
      <c r="UEY70" s="62"/>
      <c r="UEZ70" s="62"/>
      <c r="UFA70" s="62"/>
      <c r="UFB70" s="62"/>
      <c r="UFC70" s="62"/>
      <c r="UFD70" s="62"/>
      <c r="UFE70" s="62"/>
      <c r="UFF70" s="62"/>
      <c r="UFG70" s="62"/>
      <c r="UFH70" s="62"/>
      <c r="UFI70" s="62"/>
      <c r="UFJ70" s="62"/>
      <c r="UFK70" s="62"/>
      <c r="UFL70" s="62"/>
      <c r="UFM70" s="62"/>
      <c r="UFN70" s="62"/>
      <c r="UFO70" s="62"/>
      <c r="UFP70" s="62"/>
      <c r="UFQ70" s="62"/>
      <c r="UFR70" s="62"/>
      <c r="UFS70" s="62"/>
      <c r="UFT70" s="62"/>
      <c r="UFU70" s="62"/>
      <c r="UFV70" s="62"/>
      <c r="UFW70" s="62"/>
      <c r="UFX70" s="62"/>
      <c r="UFY70" s="62"/>
      <c r="UFZ70" s="62"/>
      <c r="UGA70" s="62"/>
      <c r="UGB70" s="62"/>
      <c r="UGC70" s="62"/>
      <c r="UGD70" s="62"/>
      <c r="UGE70" s="62"/>
      <c r="UGF70" s="62"/>
      <c r="UGG70" s="62"/>
      <c r="UGH70" s="62"/>
      <c r="UGI70" s="62"/>
      <c r="UGJ70" s="62"/>
      <c r="UGK70" s="62"/>
      <c r="UGL70" s="62"/>
      <c r="UGM70" s="62"/>
      <c r="UGN70" s="62"/>
      <c r="UGO70" s="62"/>
      <c r="UGP70" s="62"/>
      <c r="UGQ70" s="62"/>
      <c r="UGR70" s="62"/>
      <c r="UGS70" s="62"/>
      <c r="UGT70" s="62"/>
      <c r="UGU70" s="62"/>
      <c r="UGV70" s="62"/>
      <c r="UGW70" s="62"/>
      <c r="UGX70" s="62"/>
      <c r="UGY70" s="62"/>
      <c r="UGZ70" s="62"/>
      <c r="UHA70" s="62"/>
      <c r="UHB70" s="62"/>
      <c r="UHC70" s="62"/>
      <c r="UHD70" s="62"/>
      <c r="UHE70" s="62"/>
      <c r="UHF70" s="62"/>
      <c r="UHG70" s="62"/>
      <c r="UHH70" s="62"/>
      <c r="UHI70" s="62"/>
      <c r="UHJ70" s="62"/>
      <c r="UHK70" s="62"/>
      <c r="UHL70" s="62"/>
      <c r="UHM70" s="62"/>
      <c r="UHN70" s="62"/>
      <c r="UHO70" s="62"/>
      <c r="UHP70" s="62"/>
      <c r="UHQ70" s="62"/>
      <c r="UHR70" s="62"/>
      <c r="UHS70" s="62"/>
      <c r="UHT70" s="62"/>
      <c r="UHU70" s="62"/>
      <c r="UHV70" s="62"/>
      <c r="UHW70" s="62"/>
      <c r="UHX70" s="62"/>
      <c r="UHY70" s="62"/>
      <c r="UHZ70" s="62"/>
      <c r="UIA70" s="62"/>
      <c r="UIB70" s="62"/>
      <c r="UIC70" s="62"/>
      <c r="UID70" s="62"/>
      <c r="UIE70" s="62"/>
      <c r="UIF70" s="62"/>
      <c r="UIG70" s="62"/>
      <c r="UIH70" s="62"/>
      <c r="UII70" s="62"/>
      <c r="UIJ70" s="62"/>
      <c r="UIK70" s="62"/>
      <c r="UIL70" s="62"/>
      <c r="UIM70" s="62"/>
      <c r="UIN70" s="62"/>
      <c r="UIO70" s="62"/>
      <c r="UIP70" s="62"/>
      <c r="UIQ70" s="62"/>
      <c r="UIR70" s="62"/>
      <c r="UIS70" s="62"/>
      <c r="UIT70" s="62"/>
      <c r="UIU70" s="62"/>
      <c r="UIV70" s="62"/>
      <c r="UIW70" s="62"/>
      <c r="UIX70" s="62"/>
      <c r="UIY70" s="62"/>
      <c r="UIZ70" s="62"/>
      <c r="UJA70" s="62"/>
      <c r="UJB70" s="62"/>
      <c r="UJC70" s="62"/>
      <c r="UJD70" s="62"/>
      <c r="UJE70" s="62"/>
      <c r="UJF70" s="62"/>
      <c r="UJG70" s="62"/>
      <c r="UJH70" s="62"/>
      <c r="UJI70" s="62"/>
      <c r="UJJ70" s="62"/>
      <c r="UJK70" s="62"/>
      <c r="UJL70" s="62"/>
      <c r="UJM70" s="62"/>
      <c r="UJN70" s="62"/>
      <c r="UJO70" s="62"/>
      <c r="UJP70" s="62"/>
      <c r="UJQ70" s="62"/>
      <c r="UJR70" s="62"/>
      <c r="UJS70" s="62"/>
      <c r="UJT70" s="62"/>
      <c r="UJU70" s="62"/>
      <c r="UJV70" s="62"/>
      <c r="UJW70" s="62"/>
      <c r="UJX70" s="62"/>
      <c r="UJY70" s="62"/>
      <c r="UJZ70" s="62"/>
      <c r="UKA70" s="62"/>
      <c r="UKB70" s="62"/>
      <c r="UKC70" s="62"/>
      <c r="UKD70" s="62"/>
      <c r="UKE70" s="62"/>
      <c r="UKF70" s="62"/>
      <c r="UKG70" s="62"/>
      <c r="UKH70" s="62"/>
      <c r="UKI70" s="62"/>
      <c r="UKJ70" s="62"/>
      <c r="UKK70" s="62"/>
      <c r="UKL70" s="62"/>
      <c r="UKM70" s="62"/>
      <c r="UKN70" s="62"/>
      <c r="UKO70" s="62"/>
      <c r="UKP70" s="62"/>
      <c r="UKQ70" s="62"/>
      <c r="UKR70" s="62"/>
      <c r="UKS70" s="62"/>
      <c r="UKT70" s="62"/>
      <c r="UKU70" s="62"/>
      <c r="UKV70" s="62"/>
      <c r="UKW70" s="62"/>
      <c r="UKX70" s="62"/>
      <c r="UKY70" s="62"/>
      <c r="UKZ70" s="62"/>
      <c r="ULA70" s="62"/>
      <c r="ULB70" s="62"/>
      <c r="ULC70" s="62"/>
      <c r="ULD70" s="62"/>
      <c r="ULE70" s="62"/>
      <c r="ULF70" s="62"/>
      <c r="ULG70" s="62"/>
      <c r="ULH70" s="62"/>
      <c r="ULI70" s="62"/>
      <c r="ULJ70" s="62"/>
      <c r="ULK70" s="62"/>
      <c r="ULL70" s="62"/>
      <c r="ULM70" s="62"/>
      <c r="ULN70" s="62"/>
      <c r="ULO70" s="62"/>
      <c r="ULP70" s="62"/>
      <c r="ULQ70" s="62"/>
      <c r="ULR70" s="62"/>
      <c r="ULS70" s="62"/>
      <c r="ULT70" s="62"/>
      <c r="ULU70" s="62"/>
      <c r="ULV70" s="62"/>
      <c r="ULW70" s="62"/>
      <c r="ULX70" s="62"/>
      <c r="ULY70" s="62"/>
      <c r="ULZ70" s="62"/>
      <c r="UMA70" s="62"/>
      <c r="UMB70" s="62"/>
      <c r="UMC70" s="62"/>
      <c r="UMD70" s="62"/>
      <c r="UME70" s="62"/>
      <c r="UMF70" s="62"/>
      <c r="UMG70" s="62"/>
      <c r="UMH70" s="62"/>
      <c r="UMI70" s="62"/>
      <c r="UMJ70" s="62"/>
      <c r="UMK70" s="62"/>
      <c r="UML70" s="62"/>
      <c r="UMM70" s="62"/>
      <c r="UMN70" s="62"/>
      <c r="UMO70" s="62"/>
      <c r="UMP70" s="62"/>
      <c r="UMQ70" s="62"/>
      <c r="UMR70" s="62"/>
      <c r="UMS70" s="62"/>
      <c r="UMT70" s="62"/>
      <c r="UMU70" s="62"/>
      <c r="UMV70" s="62"/>
      <c r="UMW70" s="62"/>
      <c r="UMX70" s="62"/>
      <c r="UMY70" s="62"/>
      <c r="UMZ70" s="62"/>
      <c r="UNA70" s="62"/>
      <c r="UNB70" s="62"/>
      <c r="UNC70" s="62"/>
      <c r="UND70" s="62"/>
      <c r="UNE70" s="62"/>
      <c r="UNF70" s="62"/>
      <c r="UNG70" s="62"/>
      <c r="UNH70" s="62"/>
      <c r="UNI70" s="62"/>
      <c r="UNJ70" s="62"/>
      <c r="UNK70" s="62"/>
      <c r="UNL70" s="62"/>
      <c r="UNM70" s="62"/>
      <c r="UNN70" s="62"/>
      <c r="UNO70" s="62"/>
      <c r="UNP70" s="62"/>
      <c r="UNQ70" s="62"/>
      <c r="UNR70" s="62"/>
      <c r="UNS70" s="62"/>
      <c r="UNT70" s="62"/>
      <c r="UNU70" s="62"/>
      <c r="UNV70" s="62"/>
      <c r="UNW70" s="62"/>
      <c r="UNX70" s="62"/>
      <c r="UNY70" s="62"/>
      <c r="UNZ70" s="62"/>
      <c r="UOA70" s="62"/>
      <c r="UOB70" s="62"/>
      <c r="UOC70" s="62"/>
      <c r="UOD70" s="62"/>
      <c r="UOE70" s="62"/>
      <c r="UOF70" s="62"/>
      <c r="UOG70" s="62"/>
      <c r="UOH70" s="62"/>
      <c r="UOI70" s="62"/>
      <c r="UOJ70" s="62"/>
      <c r="UOK70" s="62"/>
      <c r="UOL70" s="62"/>
      <c r="UOM70" s="62"/>
      <c r="UON70" s="62"/>
      <c r="UOO70" s="62"/>
      <c r="UOP70" s="62"/>
      <c r="UOQ70" s="62"/>
      <c r="UOR70" s="62"/>
      <c r="UOS70" s="62"/>
      <c r="UOT70" s="62"/>
      <c r="UOU70" s="62"/>
      <c r="UOV70" s="62"/>
      <c r="UOW70" s="62"/>
      <c r="UOX70" s="62"/>
      <c r="UOY70" s="62"/>
      <c r="UOZ70" s="62"/>
      <c r="UPA70" s="62"/>
      <c r="UPB70" s="62"/>
      <c r="UPC70" s="62"/>
      <c r="UPD70" s="62"/>
      <c r="UPE70" s="62"/>
      <c r="UPF70" s="62"/>
      <c r="UPG70" s="62"/>
      <c r="UPH70" s="62"/>
      <c r="UPI70" s="62"/>
      <c r="UPJ70" s="62"/>
      <c r="UPK70" s="62"/>
      <c r="UPL70" s="62"/>
      <c r="UPM70" s="62"/>
      <c r="UPN70" s="62"/>
      <c r="UPO70" s="62"/>
      <c r="UPP70" s="62"/>
      <c r="UPQ70" s="62"/>
      <c r="UPR70" s="62"/>
      <c r="UPS70" s="62"/>
      <c r="UPT70" s="62"/>
      <c r="UPU70" s="62"/>
      <c r="UPV70" s="62"/>
      <c r="UPW70" s="62"/>
      <c r="UPX70" s="62"/>
      <c r="UPY70" s="62"/>
      <c r="UPZ70" s="62"/>
      <c r="UQA70" s="62"/>
      <c r="UQB70" s="62"/>
      <c r="UQC70" s="62"/>
      <c r="UQD70" s="62"/>
      <c r="UQE70" s="62"/>
      <c r="UQF70" s="62"/>
      <c r="UQG70" s="62"/>
      <c r="UQH70" s="62"/>
      <c r="UQI70" s="62"/>
      <c r="UQJ70" s="62"/>
      <c r="UQK70" s="62"/>
      <c r="UQL70" s="62"/>
      <c r="UQM70" s="62"/>
      <c r="UQN70" s="62"/>
      <c r="UQO70" s="62"/>
      <c r="UQP70" s="62"/>
      <c r="UQQ70" s="62"/>
      <c r="UQR70" s="62"/>
      <c r="UQS70" s="62"/>
      <c r="UQT70" s="62"/>
      <c r="UQU70" s="62"/>
      <c r="UQV70" s="62"/>
      <c r="UQW70" s="62"/>
      <c r="UQX70" s="62"/>
      <c r="UQY70" s="62"/>
      <c r="UQZ70" s="62"/>
      <c r="URA70" s="62"/>
      <c r="URB70" s="62"/>
      <c r="URC70" s="62"/>
      <c r="URD70" s="62"/>
      <c r="URE70" s="62"/>
      <c r="URF70" s="62"/>
      <c r="URG70" s="62"/>
      <c r="URH70" s="62"/>
      <c r="URI70" s="62"/>
      <c r="URJ70" s="62"/>
      <c r="URK70" s="62"/>
      <c r="URL70" s="62"/>
      <c r="URM70" s="62"/>
      <c r="URN70" s="62"/>
      <c r="URO70" s="62"/>
      <c r="URP70" s="62"/>
      <c r="URQ70" s="62"/>
      <c r="URR70" s="62"/>
      <c r="URS70" s="62"/>
      <c r="URT70" s="62"/>
      <c r="URU70" s="62"/>
      <c r="URV70" s="62"/>
      <c r="URW70" s="62"/>
      <c r="URX70" s="62"/>
      <c r="URY70" s="62"/>
      <c r="URZ70" s="62"/>
      <c r="USA70" s="62"/>
      <c r="USB70" s="62"/>
      <c r="USC70" s="62"/>
      <c r="USD70" s="62"/>
      <c r="USE70" s="62"/>
      <c r="USF70" s="62"/>
      <c r="USG70" s="62"/>
      <c r="USH70" s="62"/>
      <c r="USI70" s="62"/>
      <c r="USJ70" s="62"/>
      <c r="USK70" s="62"/>
      <c r="USL70" s="62"/>
      <c r="USM70" s="62"/>
      <c r="USN70" s="62"/>
      <c r="USO70" s="62"/>
      <c r="USP70" s="62"/>
      <c r="USQ70" s="62"/>
      <c r="USR70" s="62"/>
      <c r="USS70" s="62"/>
      <c r="UST70" s="62"/>
      <c r="USU70" s="62"/>
      <c r="USV70" s="62"/>
      <c r="USW70" s="62"/>
      <c r="USX70" s="62"/>
      <c r="USY70" s="62"/>
      <c r="USZ70" s="62"/>
      <c r="UTA70" s="62"/>
      <c r="UTB70" s="62"/>
      <c r="UTC70" s="62"/>
      <c r="UTD70" s="62"/>
      <c r="UTE70" s="62"/>
      <c r="UTF70" s="62"/>
      <c r="UTG70" s="62"/>
      <c r="UTH70" s="62"/>
      <c r="UTI70" s="62"/>
      <c r="UTJ70" s="62"/>
      <c r="UTK70" s="62"/>
      <c r="UTL70" s="62"/>
      <c r="UTM70" s="62"/>
      <c r="UTN70" s="62"/>
      <c r="UTO70" s="62"/>
      <c r="UTP70" s="62"/>
      <c r="UTQ70" s="62"/>
      <c r="UTR70" s="62"/>
      <c r="UTS70" s="62"/>
      <c r="UTT70" s="62"/>
      <c r="UTU70" s="62"/>
      <c r="UTV70" s="62"/>
      <c r="UTW70" s="62"/>
      <c r="UTX70" s="62"/>
      <c r="UTY70" s="62"/>
      <c r="UTZ70" s="62"/>
      <c r="UUA70" s="62"/>
      <c r="UUB70" s="62"/>
      <c r="UUC70" s="62"/>
      <c r="UUD70" s="62"/>
      <c r="UUE70" s="62"/>
      <c r="UUF70" s="62"/>
      <c r="UUG70" s="62"/>
      <c r="UUH70" s="62"/>
      <c r="UUI70" s="62"/>
      <c r="UUJ70" s="62"/>
      <c r="UUK70" s="62"/>
      <c r="UUL70" s="62"/>
      <c r="UUM70" s="62"/>
      <c r="UUN70" s="62"/>
      <c r="UUO70" s="62"/>
      <c r="UUP70" s="62"/>
      <c r="UUQ70" s="62"/>
      <c r="UUR70" s="62"/>
      <c r="UUS70" s="62"/>
      <c r="UUT70" s="62"/>
      <c r="UUU70" s="62"/>
      <c r="UUV70" s="62"/>
      <c r="UUW70" s="62"/>
      <c r="UUX70" s="62"/>
      <c r="UUY70" s="62"/>
      <c r="UUZ70" s="62"/>
      <c r="UVA70" s="62"/>
      <c r="UVB70" s="62"/>
      <c r="UVC70" s="62"/>
      <c r="UVD70" s="62"/>
      <c r="UVE70" s="62"/>
      <c r="UVF70" s="62"/>
      <c r="UVG70" s="62"/>
      <c r="UVH70" s="62"/>
      <c r="UVI70" s="62"/>
      <c r="UVJ70" s="62"/>
      <c r="UVK70" s="62"/>
      <c r="UVL70" s="62"/>
      <c r="UVM70" s="62"/>
      <c r="UVN70" s="62"/>
      <c r="UVO70" s="62"/>
      <c r="UVP70" s="62"/>
      <c r="UVQ70" s="62"/>
      <c r="UVR70" s="62"/>
      <c r="UVS70" s="62"/>
      <c r="UVT70" s="62"/>
      <c r="UVU70" s="62"/>
      <c r="UVV70" s="62"/>
      <c r="UVW70" s="62"/>
      <c r="UVX70" s="62"/>
      <c r="UVY70" s="62"/>
      <c r="UVZ70" s="62"/>
      <c r="UWA70" s="62"/>
      <c r="UWB70" s="62"/>
      <c r="UWC70" s="62"/>
      <c r="UWD70" s="62"/>
      <c r="UWE70" s="62"/>
      <c r="UWF70" s="62"/>
      <c r="UWG70" s="62"/>
      <c r="UWH70" s="62"/>
      <c r="UWI70" s="62"/>
      <c r="UWJ70" s="62"/>
      <c r="UWK70" s="62"/>
      <c r="UWL70" s="62"/>
      <c r="UWM70" s="62"/>
      <c r="UWN70" s="62"/>
      <c r="UWO70" s="62"/>
      <c r="UWP70" s="62"/>
      <c r="UWQ70" s="62"/>
      <c r="UWR70" s="62"/>
      <c r="UWS70" s="62"/>
      <c r="UWT70" s="62"/>
      <c r="UWU70" s="62"/>
      <c r="UWV70" s="62"/>
      <c r="UWW70" s="62"/>
      <c r="UWX70" s="62"/>
      <c r="UWY70" s="62"/>
      <c r="UWZ70" s="62"/>
      <c r="UXA70" s="62"/>
      <c r="UXB70" s="62"/>
      <c r="UXC70" s="62"/>
      <c r="UXD70" s="62"/>
      <c r="UXE70" s="62"/>
      <c r="UXF70" s="62"/>
      <c r="UXG70" s="62"/>
      <c r="UXH70" s="62"/>
      <c r="UXI70" s="62"/>
      <c r="UXJ70" s="62"/>
      <c r="UXK70" s="62"/>
      <c r="UXL70" s="62"/>
      <c r="UXM70" s="62"/>
      <c r="UXN70" s="62"/>
      <c r="UXO70" s="62"/>
      <c r="UXP70" s="62"/>
      <c r="UXQ70" s="62"/>
      <c r="UXR70" s="62"/>
      <c r="UXS70" s="62"/>
      <c r="UXT70" s="62"/>
      <c r="UXU70" s="62"/>
      <c r="UXV70" s="62"/>
      <c r="UXW70" s="62"/>
      <c r="UXX70" s="62"/>
      <c r="UXY70" s="62"/>
      <c r="UXZ70" s="62"/>
      <c r="UYA70" s="62"/>
      <c r="UYB70" s="62"/>
      <c r="UYC70" s="62"/>
      <c r="UYD70" s="62"/>
      <c r="UYE70" s="62"/>
      <c r="UYF70" s="62"/>
      <c r="UYG70" s="62"/>
      <c r="UYH70" s="62"/>
      <c r="UYI70" s="62"/>
      <c r="UYJ70" s="62"/>
      <c r="UYK70" s="62"/>
      <c r="UYL70" s="62"/>
      <c r="UYM70" s="62"/>
      <c r="UYN70" s="62"/>
      <c r="UYO70" s="62"/>
      <c r="UYP70" s="62"/>
      <c r="UYQ70" s="62"/>
      <c r="UYR70" s="62"/>
      <c r="UYS70" s="62"/>
      <c r="UYT70" s="62"/>
      <c r="UYU70" s="62"/>
      <c r="UYV70" s="62"/>
      <c r="UYW70" s="62"/>
      <c r="UYX70" s="62"/>
      <c r="UYY70" s="62"/>
      <c r="UYZ70" s="62"/>
      <c r="UZA70" s="62"/>
      <c r="UZB70" s="62"/>
      <c r="UZC70" s="62"/>
      <c r="UZD70" s="62"/>
      <c r="UZE70" s="62"/>
      <c r="UZF70" s="62"/>
      <c r="UZG70" s="62"/>
      <c r="UZH70" s="62"/>
      <c r="UZI70" s="62"/>
      <c r="UZJ70" s="62"/>
      <c r="UZK70" s="62"/>
      <c r="UZL70" s="62"/>
      <c r="UZM70" s="62"/>
      <c r="UZN70" s="62"/>
      <c r="UZO70" s="62"/>
      <c r="UZP70" s="62"/>
      <c r="UZQ70" s="62"/>
      <c r="UZR70" s="62"/>
      <c r="UZS70" s="62"/>
      <c r="UZT70" s="62"/>
      <c r="UZU70" s="62"/>
      <c r="UZV70" s="62"/>
      <c r="UZW70" s="62"/>
      <c r="UZX70" s="62"/>
      <c r="UZY70" s="62"/>
      <c r="UZZ70" s="62"/>
      <c r="VAA70" s="62"/>
      <c r="VAB70" s="62"/>
      <c r="VAC70" s="62"/>
      <c r="VAD70" s="62"/>
      <c r="VAE70" s="62"/>
      <c r="VAF70" s="62"/>
      <c r="VAG70" s="62"/>
      <c r="VAH70" s="62"/>
      <c r="VAI70" s="62"/>
      <c r="VAJ70" s="62"/>
      <c r="VAK70" s="62"/>
      <c r="VAL70" s="62"/>
      <c r="VAM70" s="62"/>
      <c r="VAN70" s="62"/>
      <c r="VAO70" s="62"/>
      <c r="VAP70" s="62"/>
      <c r="VAQ70" s="62"/>
      <c r="VAR70" s="62"/>
      <c r="VAS70" s="62"/>
      <c r="VAT70" s="62"/>
      <c r="VAU70" s="62"/>
      <c r="VAV70" s="62"/>
      <c r="VAW70" s="62"/>
      <c r="VAX70" s="62"/>
      <c r="VAY70" s="62"/>
      <c r="VAZ70" s="62"/>
      <c r="VBA70" s="62"/>
      <c r="VBB70" s="62"/>
      <c r="VBC70" s="62"/>
      <c r="VBD70" s="62"/>
      <c r="VBE70" s="62"/>
      <c r="VBF70" s="62"/>
      <c r="VBG70" s="62"/>
      <c r="VBH70" s="62"/>
      <c r="VBI70" s="62"/>
      <c r="VBJ70" s="62"/>
      <c r="VBK70" s="62"/>
      <c r="VBL70" s="62"/>
      <c r="VBM70" s="62"/>
      <c r="VBN70" s="62"/>
      <c r="VBO70" s="62"/>
      <c r="VBP70" s="62"/>
      <c r="VBQ70" s="62"/>
      <c r="VBR70" s="62"/>
      <c r="VBS70" s="62"/>
      <c r="VBT70" s="62"/>
      <c r="VBU70" s="62"/>
      <c r="VBV70" s="62"/>
      <c r="VBW70" s="62"/>
      <c r="VBX70" s="62"/>
      <c r="VBY70" s="62"/>
      <c r="VBZ70" s="62"/>
      <c r="VCA70" s="62"/>
      <c r="VCB70" s="62"/>
      <c r="VCC70" s="62"/>
      <c r="VCD70" s="62"/>
      <c r="VCE70" s="62"/>
      <c r="VCF70" s="62"/>
      <c r="VCG70" s="62"/>
      <c r="VCH70" s="62"/>
      <c r="VCI70" s="62"/>
      <c r="VCJ70" s="62"/>
      <c r="VCK70" s="62"/>
      <c r="VCL70" s="62"/>
      <c r="VCM70" s="62"/>
      <c r="VCN70" s="62"/>
      <c r="VCO70" s="62"/>
      <c r="VCP70" s="62"/>
      <c r="VCQ70" s="62"/>
      <c r="VCR70" s="62"/>
      <c r="VCS70" s="62"/>
      <c r="VCT70" s="62"/>
      <c r="VCU70" s="62"/>
      <c r="VCV70" s="62"/>
      <c r="VCW70" s="62"/>
      <c r="VCX70" s="62"/>
      <c r="VCY70" s="62"/>
      <c r="VCZ70" s="62"/>
      <c r="VDA70" s="62"/>
      <c r="VDB70" s="62"/>
      <c r="VDC70" s="62"/>
      <c r="VDD70" s="62"/>
      <c r="VDE70" s="62"/>
      <c r="VDF70" s="62"/>
      <c r="VDG70" s="62"/>
      <c r="VDH70" s="62"/>
      <c r="VDI70" s="62"/>
      <c r="VDJ70" s="62"/>
      <c r="VDK70" s="62"/>
      <c r="VDL70" s="62"/>
      <c r="VDM70" s="62"/>
      <c r="VDN70" s="62"/>
      <c r="VDO70" s="62"/>
      <c r="VDP70" s="62"/>
      <c r="VDQ70" s="62"/>
      <c r="VDR70" s="62"/>
      <c r="VDS70" s="62"/>
      <c r="VDT70" s="62"/>
      <c r="VDU70" s="62"/>
      <c r="VDV70" s="62"/>
      <c r="VDW70" s="62"/>
      <c r="VDX70" s="62"/>
      <c r="VDY70" s="62"/>
      <c r="VDZ70" s="62"/>
      <c r="VEA70" s="62"/>
      <c r="VEB70" s="62"/>
      <c r="VEC70" s="62"/>
      <c r="VED70" s="62"/>
      <c r="VEE70" s="62"/>
      <c r="VEF70" s="62"/>
      <c r="VEG70" s="62"/>
      <c r="VEH70" s="62"/>
      <c r="VEI70" s="62"/>
      <c r="VEJ70" s="62"/>
      <c r="VEK70" s="62"/>
      <c r="VEL70" s="62"/>
      <c r="VEM70" s="62"/>
      <c r="VEN70" s="62"/>
      <c r="VEO70" s="62"/>
      <c r="VEP70" s="62"/>
      <c r="VEQ70" s="62"/>
      <c r="VER70" s="62"/>
      <c r="VES70" s="62"/>
      <c r="VET70" s="62"/>
      <c r="VEU70" s="62"/>
      <c r="VEV70" s="62"/>
      <c r="VEW70" s="62"/>
      <c r="VEX70" s="62"/>
      <c r="VEY70" s="62"/>
      <c r="VEZ70" s="62"/>
      <c r="VFA70" s="62"/>
      <c r="VFB70" s="62"/>
      <c r="VFC70" s="62"/>
      <c r="VFD70" s="62"/>
      <c r="VFE70" s="62"/>
      <c r="VFF70" s="62"/>
      <c r="VFG70" s="62"/>
      <c r="VFH70" s="62"/>
      <c r="VFI70" s="62"/>
      <c r="VFJ70" s="62"/>
      <c r="VFK70" s="62"/>
      <c r="VFL70" s="62"/>
      <c r="VFM70" s="62"/>
      <c r="VFN70" s="62"/>
      <c r="VFO70" s="62"/>
      <c r="VFP70" s="62"/>
      <c r="VFQ70" s="62"/>
      <c r="VFR70" s="62"/>
      <c r="VFS70" s="62"/>
      <c r="VFT70" s="62"/>
      <c r="VFU70" s="62"/>
      <c r="VFV70" s="62"/>
      <c r="VFW70" s="62"/>
      <c r="VFX70" s="62"/>
      <c r="VFY70" s="62"/>
      <c r="VFZ70" s="62"/>
      <c r="VGA70" s="62"/>
      <c r="VGB70" s="62"/>
      <c r="VGC70" s="62"/>
      <c r="VGD70" s="62"/>
      <c r="VGE70" s="62"/>
      <c r="VGF70" s="62"/>
      <c r="VGG70" s="62"/>
      <c r="VGH70" s="62"/>
      <c r="VGI70" s="62"/>
      <c r="VGJ70" s="62"/>
      <c r="VGK70" s="62"/>
      <c r="VGL70" s="62"/>
      <c r="VGM70" s="62"/>
      <c r="VGN70" s="62"/>
      <c r="VGO70" s="62"/>
      <c r="VGP70" s="62"/>
      <c r="VGQ70" s="62"/>
      <c r="VGR70" s="62"/>
      <c r="VGS70" s="62"/>
      <c r="VGT70" s="62"/>
      <c r="VGU70" s="62"/>
      <c r="VGV70" s="62"/>
      <c r="VGW70" s="62"/>
      <c r="VGX70" s="62"/>
      <c r="VGY70" s="62"/>
      <c r="VGZ70" s="62"/>
      <c r="VHA70" s="62"/>
      <c r="VHB70" s="62"/>
      <c r="VHC70" s="62"/>
      <c r="VHD70" s="62"/>
      <c r="VHE70" s="62"/>
      <c r="VHF70" s="62"/>
      <c r="VHG70" s="62"/>
      <c r="VHH70" s="62"/>
      <c r="VHI70" s="62"/>
      <c r="VHJ70" s="62"/>
      <c r="VHK70" s="62"/>
      <c r="VHL70" s="62"/>
      <c r="VHM70" s="62"/>
      <c r="VHN70" s="62"/>
      <c r="VHO70" s="62"/>
      <c r="VHP70" s="62"/>
      <c r="VHQ70" s="62"/>
      <c r="VHR70" s="62"/>
      <c r="VHS70" s="62"/>
      <c r="VHT70" s="62"/>
      <c r="VHU70" s="62"/>
      <c r="VHV70" s="62"/>
      <c r="VHW70" s="62"/>
      <c r="VHX70" s="62"/>
      <c r="VHY70" s="62"/>
      <c r="VHZ70" s="62"/>
      <c r="VIA70" s="62"/>
      <c r="VIB70" s="62"/>
      <c r="VIC70" s="62"/>
      <c r="VID70" s="62"/>
      <c r="VIE70" s="62"/>
      <c r="VIF70" s="62"/>
      <c r="VIG70" s="62"/>
      <c r="VIH70" s="62"/>
      <c r="VII70" s="62"/>
      <c r="VIJ70" s="62"/>
      <c r="VIK70" s="62"/>
      <c r="VIL70" s="62"/>
      <c r="VIM70" s="62"/>
      <c r="VIN70" s="62"/>
      <c r="VIO70" s="62"/>
      <c r="VIP70" s="62"/>
      <c r="VIQ70" s="62"/>
      <c r="VIR70" s="62"/>
      <c r="VIS70" s="62"/>
      <c r="VIT70" s="62"/>
      <c r="VIU70" s="62"/>
      <c r="VIV70" s="62"/>
      <c r="VIW70" s="62"/>
      <c r="VIX70" s="62"/>
      <c r="VIY70" s="62"/>
      <c r="VIZ70" s="62"/>
      <c r="VJA70" s="62"/>
      <c r="VJB70" s="62"/>
      <c r="VJC70" s="62"/>
      <c r="VJD70" s="62"/>
      <c r="VJE70" s="62"/>
      <c r="VJF70" s="62"/>
      <c r="VJG70" s="62"/>
      <c r="VJH70" s="62"/>
      <c r="VJI70" s="62"/>
      <c r="VJJ70" s="62"/>
      <c r="VJK70" s="62"/>
      <c r="VJL70" s="62"/>
      <c r="VJM70" s="62"/>
      <c r="VJN70" s="62"/>
      <c r="VJO70" s="62"/>
      <c r="VJP70" s="62"/>
      <c r="VJQ70" s="62"/>
      <c r="VJR70" s="62"/>
      <c r="VJS70" s="62"/>
      <c r="VJT70" s="62"/>
      <c r="VJU70" s="62"/>
      <c r="VJV70" s="62"/>
      <c r="VJW70" s="62"/>
      <c r="VJX70" s="62"/>
      <c r="VJY70" s="62"/>
      <c r="VJZ70" s="62"/>
      <c r="VKA70" s="62"/>
      <c r="VKB70" s="62"/>
      <c r="VKC70" s="62"/>
      <c r="VKD70" s="62"/>
      <c r="VKE70" s="62"/>
      <c r="VKF70" s="62"/>
      <c r="VKG70" s="62"/>
      <c r="VKH70" s="62"/>
      <c r="VKI70" s="62"/>
      <c r="VKJ70" s="62"/>
      <c r="VKK70" s="62"/>
      <c r="VKL70" s="62"/>
      <c r="VKM70" s="62"/>
      <c r="VKN70" s="62"/>
      <c r="VKO70" s="62"/>
      <c r="VKP70" s="62"/>
      <c r="VKQ70" s="62"/>
      <c r="VKR70" s="62"/>
      <c r="VKS70" s="62"/>
      <c r="VKT70" s="62"/>
      <c r="VKU70" s="62"/>
      <c r="VKV70" s="62"/>
      <c r="VKW70" s="62"/>
      <c r="VKX70" s="62"/>
      <c r="VKY70" s="62"/>
      <c r="VKZ70" s="62"/>
      <c r="VLA70" s="62"/>
      <c r="VLB70" s="62"/>
      <c r="VLC70" s="62"/>
      <c r="VLD70" s="62"/>
      <c r="VLE70" s="62"/>
      <c r="VLF70" s="62"/>
      <c r="VLG70" s="62"/>
      <c r="VLH70" s="62"/>
      <c r="VLI70" s="62"/>
      <c r="VLJ70" s="62"/>
      <c r="VLK70" s="62"/>
      <c r="VLL70" s="62"/>
      <c r="VLM70" s="62"/>
      <c r="VLN70" s="62"/>
      <c r="VLO70" s="62"/>
      <c r="VLP70" s="62"/>
      <c r="VLQ70" s="62"/>
      <c r="VLR70" s="62"/>
      <c r="VLS70" s="62"/>
      <c r="VLT70" s="62"/>
      <c r="VLU70" s="62"/>
      <c r="VLV70" s="62"/>
      <c r="VLW70" s="62"/>
      <c r="VLX70" s="62"/>
      <c r="VLY70" s="62"/>
      <c r="VLZ70" s="62"/>
      <c r="VMA70" s="62"/>
      <c r="VMB70" s="62"/>
      <c r="VMC70" s="62"/>
      <c r="VMD70" s="62"/>
      <c r="VME70" s="62"/>
      <c r="VMF70" s="62"/>
      <c r="VMG70" s="62"/>
      <c r="VMH70" s="62"/>
      <c r="VMI70" s="62"/>
      <c r="VMJ70" s="62"/>
      <c r="VMK70" s="62"/>
      <c r="VML70" s="62"/>
      <c r="VMM70" s="62"/>
      <c r="VMN70" s="62"/>
      <c r="VMO70" s="62"/>
      <c r="VMP70" s="62"/>
      <c r="VMQ70" s="62"/>
      <c r="VMR70" s="62"/>
      <c r="VMS70" s="62"/>
      <c r="VMT70" s="62"/>
      <c r="VMU70" s="62"/>
      <c r="VMV70" s="62"/>
      <c r="VMW70" s="62"/>
      <c r="VMX70" s="62"/>
      <c r="VMY70" s="62"/>
      <c r="VMZ70" s="62"/>
      <c r="VNA70" s="62"/>
      <c r="VNB70" s="62"/>
      <c r="VNC70" s="62"/>
      <c r="VND70" s="62"/>
      <c r="VNE70" s="62"/>
      <c r="VNF70" s="62"/>
      <c r="VNG70" s="62"/>
      <c r="VNH70" s="62"/>
      <c r="VNI70" s="62"/>
      <c r="VNJ70" s="62"/>
      <c r="VNK70" s="62"/>
      <c r="VNL70" s="62"/>
      <c r="VNM70" s="62"/>
      <c r="VNN70" s="62"/>
      <c r="VNO70" s="62"/>
      <c r="VNP70" s="62"/>
      <c r="VNQ70" s="62"/>
      <c r="VNR70" s="62"/>
      <c r="VNS70" s="62"/>
      <c r="VNT70" s="62"/>
      <c r="VNU70" s="62"/>
      <c r="VNV70" s="62"/>
      <c r="VNW70" s="62"/>
      <c r="VNX70" s="62"/>
      <c r="VNY70" s="62"/>
      <c r="VNZ70" s="62"/>
      <c r="VOA70" s="62"/>
      <c r="VOB70" s="62"/>
      <c r="VOC70" s="62"/>
      <c r="VOD70" s="62"/>
      <c r="VOE70" s="62"/>
      <c r="VOF70" s="62"/>
      <c r="VOG70" s="62"/>
      <c r="VOH70" s="62"/>
      <c r="VOI70" s="62"/>
      <c r="VOJ70" s="62"/>
      <c r="VOK70" s="62"/>
      <c r="VOL70" s="62"/>
      <c r="VOM70" s="62"/>
      <c r="VON70" s="62"/>
      <c r="VOO70" s="62"/>
      <c r="VOP70" s="62"/>
      <c r="VOQ70" s="62"/>
      <c r="VOR70" s="62"/>
      <c r="VOS70" s="62"/>
      <c r="VOT70" s="62"/>
      <c r="VOU70" s="62"/>
      <c r="VOV70" s="62"/>
      <c r="VOW70" s="62"/>
      <c r="VOX70" s="62"/>
      <c r="VOY70" s="62"/>
      <c r="VOZ70" s="62"/>
      <c r="VPA70" s="62"/>
      <c r="VPB70" s="62"/>
      <c r="VPC70" s="62"/>
      <c r="VPD70" s="62"/>
      <c r="VPE70" s="62"/>
      <c r="VPF70" s="62"/>
      <c r="VPG70" s="62"/>
      <c r="VPH70" s="62"/>
      <c r="VPI70" s="62"/>
      <c r="VPJ70" s="62"/>
      <c r="VPK70" s="62"/>
      <c r="VPL70" s="62"/>
      <c r="VPM70" s="62"/>
      <c r="VPN70" s="62"/>
      <c r="VPO70" s="62"/>
      <c r="VPP70" s="62"/>
      <c r="VPQ70" s="62"/>
      <c r="VPR70" s="62"/>
      <c r="VPS70" s="62"/>
      <c r="VPT70" s="62"/>
      <c r="VPU70" s="62"/>
      <c r="VPV70" s="62"/>
      <c r="VPW70" s="62"/>
      <c r="VPX70" s="62"/>
      <c r="VPY70" s="62"/>
      <c r="VPZ70" s="62"/>
      <c r="VQA70" s="62"/>
      <c r="VQB70" s="62"/>
      <c r="VQC70" s="62"/>
      <c r="VQD70" s="62"/>
      <c r="VQE70" s="62"/>
      <c r="VQF70" s="62"/>
      <c r="VQG70" s="62"/>
      <c r="VQH70" s="62"/>
      <c r="VQI70" s="62"/>
      <c r="VQJ70" s="62"/>
      <c r="VQK70" s="62"/>
      <c r="VQL70" s="62"/>
      <c r="VQM70" s="62"/>
      <c r="VQN70" s="62"/>
      <c r="VQO70" s="62"/>
      <c r="VQP70" s="62"/>
      <c r="VQQ70" s="62"/>
      <c r="VQR70" s="62"/>
      <c r="VQS70" s="62"/>
      <c r="VQT70" s="62"/>
      <c r="VQU70" s="62"/>
      <c r="VQV70" s="62"/>
      <c r="VQW70" s="62"/>
      <c r="VQX70" s="62"/>
      <c r="VQY70" s="62"/>
      <c r="VQZ70" s="62"/>
      <c r="VRA70" s="62"/>
      <c r="VRB70" s="62"/>
      <c r="VRC70" s="62"/>
      <c r="VRD70" s="62"/>
      <c r="VRE70" s="62"/>
      <c r="VRF70" s="62"/>
      <c r="VRG70" s="62"/>
      <c r="VRH70" s="62"/>
      <c r="VRI70" s="62"/>
      <c r="VRJ70" s="62"/>
      <c r="VRK70" s="62"/>
      <c r="VRL70" s="62"/>
      <c r="VRM70" s="62"/>
      <c r="VRN70" s="62"/>
      <c r="VRO70" s="62"/>
      <c r="VRP70" s="62"/>
      <c r="VRQ70" s="62"/>
      <c r="VRR70" s="62"/>
      <c r="VRS70" s="62"/>
      <c r="VRT70" s="62"/>
      <c r="VRU70" s="62"/>
      <c r="VRV70" s="62"/>
      <c r="VRW70" s="62"/>
      <c r="VRX70" s="62"/>
      <c r="VRY70" s="62"/>
      <c r="VRZ70" s="62"/>
      <c r="VSA70" s="62"/>
      <c r="VSB70" s="62"/>
      <c r="VSC70" s="62"/>
      <c r="VSD70" s="62"/>
      <c r="VSE70" s="62"/>
      <c r="VSF70" s="62"/>
      <c r="VSG70" s="62"/>
      <c r="VSH70" s="62"/>
      <c r="VSI70" s="62"/>
      <c r="VSJ70" s="62"/>
      <c r="VSK70" s="62"/>
      <c r="VSL70" s="62"/>
      <c r="VSM70" s="62"/>
      <c r="VSN70" s="62"/>
      <c r="VSO70" s="62"/>
      <c r="VSP70" s="62"/>
      <c r="VSQ70" s="62"/>
      <c r="VSR70" s="62"/>
      <c r="VSS70" s="62"/>
      <c r="VST70" s="62"/>
      <c r="VSU70" s="62"/>
      <c r="VSV70" s="62"/>
      <c r="VSW70" s="62"/>
      <c r="VSX70" s="62"/>
      <c r="VSY70" s="62"/>
      <c r="VSZ70" s="62"/>
      <c r="VTA70" s="62"/>
      <c r="VTB70" s="62"/>
      <c r="VTC70" s="62"/>
      <c r="VTD70" s="62"/>
      <c r="VTE70" s="62"/>
      <c r="VTF70" s="62"/>
      <c r="VTG70" s="62"/>
      <c r="VTH70" s="62"/>
      <c r="VTI70" s="62"/>
      <c r="VTJ70" s="62"/>
      <c r="VTK70" s="62"/>
      <c r="VTL70" s="62"/>
      <c r="VTM70" s="62"/>
      <c r="VTN70" s="62"/>
      <c r="VTO70" s="62"/>
      <c r="VTP70" s="62"/>
      <c r="VTQ70" s="62"/>
      <c r="VTR70" s="62"/>
      <c r="VTS70" s="62"/>
      <c r="VTT70" s="62"/>
      <c r="VTU70" s="62"/>
      <c r="VTV70" s="62"/>
      <c r="VTW70" s="62"/>
      <c r="VTX70" s="62"/>
      <c r="VTY70" s="62"/>
      <c r="VTZ70" s="62"/>
      <c r="VUA70" s="62"/>
      <c r="VUB70" s="62"/>
      <c r="VUC70" s="62"/>
      <c r="VUD70" s="62"/>
      <c r="VUE70" s="62"/>
      <c r="VUF70" s="62"/>
      <c r="VUG70" s="62"/>
      <c r="VUH70" s="62"/>
      <c r="VUI70" s="62"/>
      <c r="VUJ70" s="62"/>
      <c r="VUK70" s="62"/>
      <c r="VUL70" s="62"/>
      <c r="VUM70" s="62"/>
      <c r="VUN70" s="62"/>
      <c r="VUO70" s="62"/>
      <c r="VUP70" s="62"/>
      <c r="VUQ70" s="62"/>
      <c r="VUR70" s="62"/>
      <c r="VUS70" s="62"/>
      <c r="VUT70" s="62"/>
      <c r="VUU70" s="62"/>
      <c r="VUV70" s="62"/>
      <c r="VUW70" s="62"/>
      <c r="VUX70" s="62"/>
      <c r="VUY70" s="62"/>
      <c r="VUZ70" s="62"/>
      <c r="VVA70" s="62"/>
      <c r="VVB70" s="62"/>
      <c r="VVC70" s="62"/>
      <c r="VVD70" s="62"/>
      <c r="VVE70" s="62"/>
      <c r="VVF70" s="62"/>
      <c r="VVG70" s="62"/>
      <c r="VVH70" s="62"/>
      <c r="VVI70" s="62"/>
      <c r="VVJ70" s="62"/>
      <c r="VVK70" s="62"/>
      <c r="VVL70" s="62"/>
      <c r="VVM70" s="62"/>
      <c r="VVN70" s="62"/>
      <c r="VVO70" s="62"/>
      <c r="VVP70" s="62"/>
      <c r="VVQ70" s="62"/>
      <c r="VVR70" s="62"/>
      <c r="VVS70" s="62"/>
      <c r="VVT70" s="62"/>
      <c r="VVU70" s="62"/>
      <c r="VVV70" s="62"/>
      <c r="VVW70" s="62"/>
      <c r="VVX70" s="62"/>
      <c r="VVY70" s="62"/>
      <c r="VVZ70" s="62"/>
      <c r="VWA70" s="62"/>
      <c r="VWB70" s="62"/>
      <c r="VWC70" s="62"/>
      <c r="VWD70" s="62"/>
      <c r="VWE70" s="62"/>
      <c r="VWF70" s="62"/>
      <c r="VWG70" s="62"/>
      <c r="VWH70" s="62"/>
      <c r="VWI70" s="62"/>
      <c r="VWJ70" s="62"/>
      <c r="VWK70" s="62"/>
      <c r="VWL70" s="62"/>
      <c r="VWM70" s="62"/>
      <c r="VWN70" s="62"/>
      <c r="VWO70" s="62"/>
      <c r="VWP70" s="62"/>
      <c r="VWQ70" s="62"/>
      <c r="VWR70" s="62"/>
      <c r="VWS70" s="62"/>
      <c r="VWT70" s="62"/>
      <c r="VWU70" s="62"/>
      <c r="VWV70" s="62"/>
      <c r="VWW70" s="62"/>
      <c r="VWX70" s="62"/>
      <c r="VWY70" s="62"/>
      <c r="VWZ70" s="62"/>
      <c r="VXA70" s="62"/>
      <c r="VXB70" s="62"/>
      <c r="VXC70" s="62"/>
      <c r="VXD70" s="62"/>
      <c r="VXE70" s="62"/>
      <c r="VXF70" s="62"/>
      <c r="VXG70" s="62"/>
      <c r="VXH70" s="62"/>
      <c r="VXI70" s="62"/>
      <c r="VXJ70" s="62"/>
      <c r="VXK70" s="62"/>
      <c r="VXL70" s="62"/>
      <c r="VXM70" s="62"/>
      <c r="VXN70" s="62"/>
      <c r="VXO70" s="62"/>
      <c r="VXP70" s="62"/>
      <c r="VXQ70" s="62"/>
      <c r="VXR70" s="62"/>
      <c r="VXS70" s="62"/>
      <c r="VXT70" s="62"/>
      <c r="VXU70" s="62"/>
      <c r="VXV70" s="62"/>
      <c r="VXW70" s="62"/>
      <c r="VXX70" s="62"/>
      <c r="VXY70" s="62"/>
      <c r="VXZ70" s="62"/>
      <c r="VYA70" s="62"/>
      <c r="VYB70" s="62"/>
      <c r="VYC70" s="62"/>
      <c r="VYD70" s="62"/>
      <c r="VYE70" s="62"/>
      <c r="VYF70" s="62"/>
      <c r="VYG70" s="62"/>
      <c r="VYH70" s="62"/>
      <c r="VYI70" s="62"/>
      <c r="VYJ70" s="62"/>
      <c r="VYK70" s="62"/>
      <c r="VYL70" s="62"/>
      <c r="VYM70" s="62"/>
      <c r="VYN70" s="62"/>
      <c r="VYO70" s="62"/>
      <c r="VYP70" s="62"/>
      <c r="VYQ70" s="62"/>
      <c r="VYR70" s="62"/>
      <c r="VYS70" s="62"/>
      <c r="VYT70" s="62"/>
      <c r="VYU70" s="62"/>
      <c r="VYV70" s="62"/>
      <c r="VYW70" s="62"/>
      <c r="VYX70" s="62"/>
      <c r="VYY70" s="62"/>
      <c r="VYZ70" s="62"/>
      <c r="VZA70" s="62"/>
      <c r="VZB70" s="62"/>
      <c r="VZC70" s="62"/>
      <c r="VZD70" s="62"/>
      <c r="VZE70" s="62"/>
      <c r="VZF70" s="62"/>
      <c r="VZG70" s="62"/>
      <c r="VZH70" s="62"/>
      <c r="VZI70" s="62"/>
      <c r="VZJ70" s="62"/>
      <c r="VZK70" s="62"/>
      <c r="VZL70" s="62"/>
      <c r="VZM70" s="62"/>
      <c r="VZN70" s="62"/>
      <c r="VZO70" s="62"/>
      <c r="VZP70" s="62"/>
      <c r="VZQ70" s="62"/>
      <c r="VZR70" s="62"/>
      <c r="VZS70" s="62"/>
      <c r="VZT70" s="62"/>
      <c r="VZU70" s="62"/>
      <c r="VZV70" s="62"/>
      <c r="VZW70" s="62"/>
      <c r="VZX70" s="62"/>
      <c r="VZY70" s="62"/>
      <c r="VZZ70" s="62"/>
      <c r="WAA70" s="62"/>
      <c r="WAB70" s="62"/>
      <c r="WAC70" s="62"/>
      <c r="WAD70" s="62"/>
      <c r="WAE70" s="62"/>
      <c r="WAF70" s="62"/>
      <c r="WAG70" s="62"/>
      <c r="WAH70" s="62"/>
      <c r="WAI70" s="62"/>
      <c r="WAJ70" s="62"/>
      <c r="WAK70" s="62"/>
      <c r="WAL70" s="62"/>
      <c r="WAM70" s="62"/>
      <c r="WAN70" s="62"/>
      <c r="WAO70" s="62"/>
      <c r="WAP70" s="62"/>
      <c r="WAQ70" s="62"/>
      <c r="WAR70" s="62"/>
      <c r="WAS70" s="62"/>
      <c r="WAT70" s="62"/>
      <c r="WAU70" s="62"/>
      <c r="WAV70" s="62"/>
      <c r="WAW70" s="62"/>
      <c r="WAX70" s="62"/>
      <c r="WAY70" s="62"/>
      <c r="WAZ70" s="62"/>
      <c r="WBA70" s="62"/>
      <c r="WBB70" s="62"/>
      <c r="WBC70" s="62"/>
      <c r="WBD70" s="62"/>
      <c r="WBE70" s="62"/>
      <c r="WBF70" s="62"/>
      <c r="WBG70" s="62"/>
      <c r="WBH70" s="62"/>
      <c r="WBI70" s="62"/>
      <c r="WBJ70" s="62"/>
      <c r="WBK70" s="62"/>
      <c r="WBL70" s="62"/>
      <c r="WBM70" s="62"/>
      <c r="WBN70" s="62"/>
      <c r="WBO70" s="62"/>
      <c r="WBP70" s="62"/>
      <c r="WBQ70" s="62"/>
      <c r="WBR70" s="62"/>
      <c r="WBS70" s="62"/>
      <c r="WBT70" s="62"/>
      <c r="WBU70" s="62"/>
      <c r="WBV70" s="62"/>
      <c r="WBW70" s="62"/>
      <c r="WBX70" s="62"/>
      <c r="WBY70" s="62"/>
      <c r="WBZ70" s="62"/>
      <c r="WCA70" s="62"/>
      <c r="WCB70" s="62"/>
      <c r="WCC70" s="62"/>
      <c r="WCD70" s="62"/>
      <c r="WCE70" s="62"/>
      <c r="WCF70" s="62"/>
      <c r="WCG70" s="62"/>
      <c r="WCH70" s="62"/>
      <c r="WCI70" s="62"/>
      <c r="WCJ70" s="62"/>
      <c r="WCK70" s="62"/>
      <c r="WCL70" s="62"/>
      <c r="WCM70" s="62"/>
      <c r="WCN70" s="62"/>
      <c r="WCO70" s="62"/>
      <c r="WCP70" s="62"/>
      <c r="WCQ70" s="62"/>
      <c r="WCR70" s="62"/>
      <c r="WCS70" s="62"/>
      <c r="WCT70" s="62"/>
      <c r="WCU70" s="62"/>
      <c r="WCV70" s="62"/>
      <c r="WCW70" s="62"/>
      <c r="WCX70" s="62"/>
      <c r="WCY70" s="62"/>
      <c r="WCZ70" s="62"/>
      <c r="WDA70" s="62"/>
      <c r="WDB70" s="62"/>
      <c r="WDC70" s="62"/>
      <c r="WDD70" s="62"/>
      <c r="WDE70" s="62"/>
      <c r="WDF70" s="62"/>
      <c r="WDG70" s="62"/>
      <c r="WDH70" s="62"/>
      <c r="WDI70" s="62"/>
      <c r="WDJ70" s="62"/>
      <c r="WDK70" s="62"/>
      <c r="WDL70" s="62"/>
      <c r="WDM70" s="62"/>
      <c r="WDN70" s="62"/>
      <c r="WDO70" s="62"/>
      <c r="WDP70" s="62"/>
      <c r="WDQ70" s="62"/>
      <c r="WDR70" s="62"/>
      <c r="WDS70" s="62"/>
      <c r="WDT70" s="62"/>
      <c r="WDU70" s="62"/>
      <c r="WDV70" s="62"/>
      <c r="WDW70" s="62"/>
      <c r="WDX70" s="62"/>
      <c r="WDY70" s="62"/>
      <c r="WDZ70" s="62"/>
      <c r="WEA70" s="62"/>
      <c r="WEB70" s="62"/>
      <c r="WEC70" s="62"/>
      <c r="WED70" s="62"/>
      <c r="WEE70" s="62"/>
      <c r="WEF70" s="62"/>
      <c r="WEG70" s="62"/>
      <c r="WEH70" s="62"/>
      <c r="WEI70" s="62"/>
      <c r="WEJ70" s="62"/>
      <c r="WEK70" s="62"/>
      <c r="WEL70" s="62"/>
      <c r="WEM70" s="62"/>
      <c r="WEN70" s="62"/>
      <c r="WEO70" s="62"/>
      <c r="WEP70" s="62"/>
      <c r="WEQ70" s="62"/>
      <c r="WER70" s="62"/>
      <c r="WES70" s="62"/>
      <c r="WET70" s="62"/>
      <c r="WEU70" s="62"/>
      <c r="WEV70" s="62"/>
      <c r="WEW70" s="62"/>
      <c r="WEX70" s="62"/>
      <c r="WEY70" s="62"/>
      <c r="WEZ70" s="62"/>
      <c r="WFA70" s="62"/>
      <c r="WFB70" s="62"/>
      <c r="WFC70" s="62"/>
      <c r="WFD70" s="62"/>
      <c r="WFE70" s="62"/>
      <c r="WFF70" s="62"/>
      <c r="WFG70" s="62"/>
      <c r="WFH70" s="62"/>
      <c r="WFI70" s="62"/>
      <c r="WFJ70" s="62"/>
      <c r="WFK70" s="62"/>
      <c r="WFL70" s="62"/>
      <c r="WFM70" s="62"/>
      <c r="WFN70" s="62"/>
      <c r="WFO70" s="62"/>
      <c r="WFP70" s="62"/>
      <c r="WFQ70" s="62"/>
      <c r="WFR70" s="62"/>
      <c r="WFS70" s="62"/>
      <c r="WFT70" s="62"/>
      <c r="WFU70" s="62"/>
      <c r="WFV70" s="62"/>
      <c r="WFW70" s="62"/>
      <c r="WFX70" s="62"/>
      <c r="WFY70" s="62"/>
      <c r="WFZ70" s="62"/>
      <c r="WGA70" s="62"/>
      <c r="WGB70" s="62"/>
      <c r="WGC70" s="62"/>
      <c r="WGD70" s="62"/>
      <c r="WGE70" s="62"/>
      <c r="WGF70" s="62"/>
      <c r="WGG70" s="62"/>
      <c r="WGH70" s="62"/>
      <c r="WGI70" s="62"/>
      <c r="WGJ70" s="62"/>
      <c r="WGK70" s="62"/>
      <c r="WGL70" s="62"/>
      <c r="WGM70" s="62"/>
      <c r="WGN70" s="62"/>
      <c r="WGO70" s="62"/>
      <c r="WGP70" s="62"/>
      <c r="WGQ70" s="62"/>
      <c r="WGR70" s="62"/>
      <c r="WGS70" s="62"/>
      <c r="WGT70" s="62"/>
      <c r="WGU70" s="62"/>
      <c r="WGV70" s="62"/>
      <c r="WGW70" s="62"/>
      <c r="WGX70" s="62"/>
      <c r="WGY70" s="62"/>
      <c r="WGZ70" s="62"/>
      <c r="WHA70" s="62"/>
      <c r="WHB70" s="62"/>
      <c r="WHC70" s="62"/>
      <c r="WHD70" s="62"/>
      <c r="WHE70" s="62"/>
      <c r="WHF70" s="62"/>
      <c r="WHG70" s="62"/>
      <c r="WHH70" s="62"/>
      <c r="WHI70" s="62"/>
      <c r="WHJ70" s="62"/>
      <c r="WHK70" s="62"/>
      <c r="WHL70" s="62"/>
      <c r="WHM70" s="62"/>
      <c r="WHN70" s="62"/>
      <c r="WHO70" s="62"/>
      <c r="WHP70" s="62"/>
      <c r="WHQ70" s="62"/>
      <c r="WHR70" s="62"/>
      <c r="WHS70" s="62"/>
      <c r="WHT70" s="62"/>
      <c r="WHU70" s="62"/>
      <c r="WHV70" s="62"/>
      <c r="WHW70" s="62"/>
      <c r="WHX70" s="62"/>
      <c r="WHY70" s="62"/>
      <c r="WHZ70" s="62"/>
      <c r="WIA70" s="62"/>
      <c r="WIB70" s="62"/>
      <c r="WIC70" s="62"/>
      <c r="WID70" s="62"/>
      <c r="WIE70" s="62"/>
      <c r="WIF70" s="62"/>
      <c r="WIG70" s="62"/>
      <c r="WIH70" s="62"/>
      <c r="WII70" s="62"/>
      <c r="WIJ70" s="62"/>
      <c r="WIK70" s="62"/>
      <c r="WIL70" s="62"/>
      <c r="WIM70" s="62"/>
      <c r="WIN70" s="62"/>
      <c r="WIO70" s="62"/>
      <c r="WIP70" s="62"/>
      <c r="WIQ70" s="62"/>
      <c r="WIR70" s="62"/>
      <c r="WIS70" s="62"/>
      <c r="WIT70" s="62"/>
      <c r="WIU70" s="62"/>
      <c r="WIV70" s="62"/>
      <c r="WIW70" s="62"/>
      <c r="WIX70" s="62"/>
      <c r="WIY70" s="62"/>
      <c r="WIZ70" s="62"/>
      <c r="WJA70" s="62"/>
      <c r="WJB70" s="62"/>
      <c r="WJC70" s="62"/>
      <c r="WJD70" s="62"/>
      <c r="WJE70" s="62"/>
      <c r="WJF70" s="62"/>
      <c r="WJG70" s="62"/>
      <c r="WJH70" s="62"/>
      <c r="WJI70" s="62"/>
      <c r="WJJ70" s="62"/>
      <c r="WJK70" s="62"/>
      <c r="WJL70" s="62"/>
      <c r="WJM70" s="62"/>
      <c r="WJN70" s="62"/>
      <c r="WJO70" s="62"/>
      <c r="WJP70" s="62"/>
      <c r="WJQ70" s="62"/>
      <c r="WJR70" s="62"/>
      <c r="WJS70" s="62"/>
      <c r="WJT70" s="62"/>
      <c r="WJU70" s="62"/>
      <c r="WJV70" s="62"/>
      <c r="WJW70" s="62"/>
      <c r="WJX70" s="62"/>
      <c r="WJY70" s="62"/>
      <c r="WJZ70" s="62"/>
      <c r="WKA70" s="62"/>
      <c r="WKB70" s="62"/>
      <c r="WKC70" s="62"/>
      <c r="WKD70" s="62"/>
      <c r="WKE70" s="62"/>
      <c r="WKF70" s="62"/>
      <c r="WKG70" s="62"/>
      <c r="WKH70" s="62"/>
      <c r="WKI70" s="62"/>
      <c r="WKJ70" s="62"/>
      <c r="WKK70" s="62"/>
      <c r="WKL70" s="62"/>
      <c r="WKM70" s="62"/>
      <c r="WKN70" s="62"/>
      <c r="WKO70" s="62"/>
      <c r="WKP70" s="62"/>
      <c r="WKQ70" s="62"/>
      <c r="WKR70" s="62"/>
      <c r="WKS70" s="62"/>
      <c r="WKT70" s="62"/>
      <c r="WKU70" s="62"/>
      <c r="WKV70" s="62"/>
      <c r="WKW70" s="62"/>
      <c r="WKX70" s="62"/>
      <c r="WKY70" s="62"/>
      <c r="WKZ70" s="62"/>
      <c r="WLA70" s="62"/>
      <c r="WLB70" s="62"/>
      <c r="WLC70" s="62"/>
      <c r="WLD70" s="62"/>
      <c r="WLE70" s="62"/>
      <c r="WLF70" s="62"/>
      <c r="WLG70" s="62"/>
      <c r="WLH70" s="62"/>
      <c r="WLI70" s="62"/>
      <c r="WLJ70" s="62"/>
      <c r="WLK70" s="62"/>
      <c r="WLL70" s="62"/>
      <c r="WLM70" s="62"/>
      <c r="WLN70" s="62"/>
      <c r="WLO70" s="62"/>
      <c r="WLP70" s="62"/>
      <c r="WLQ70" s="62"/>
      <c r="WLR70" s="62"/>
      <c r="WLS70" s="62"/>
      <c r="WLT70" s="62"/>
      <c r="WLU70" s="62"/>
      <c r="WLV70" s="62"/>
      <c r="WLW70" s="62"/>
      <c r="WLX70" s="62"/>
      <c r="WLY70" s="62"/>
      <c r="WLZ70" s="62"/>
      <c r="WMA70" s="62"/>
      <c r="WMB70" s="62"/>
      <c r="WMC70" s="62"/>
      <c r="WMD70" s="62"/>
      <c r="WME70" s="62"/>
      <c r="WMF70" s="62"/>
      <c r="WMG70" s="62"/>
      <c r="WMH70" s="62"/>
      <c r="WMI70" s="62"/>
      <c r="WMJ70" s="62"/>
      <c r="WMK70" s="62"/>
      <c r="WML70" s="62"/>
      <c r="WMM70" s="62"/>
      <c r="WMN70" s="62"/>
      <c r="WMO70" s="62"/>
      <c r="WMP70" s="62"/>
      <c r="WMQ70" s="62"/>
      <c r="WMR70" s="62"/>
      <c r="WMS70" s="62"/>
      <c r="WMT70" s="62"/>
      <c r="WMU70" s="62"/>
      <c r="WMV70" s="62"/>
      <c r="WMW70" s="62"/>
      <c r="WMX70" s="62"/>
      <c r="WMY70" s="62"/>
      <c r="WMZ70" s="62"/>
      <c r="WNA70" s="62"/>
      <c r="WNB70" s="62"/>
      <c r="WNC70" s="62"/>
      <c r="WND70" s="62"/>
      <c r="WNE70" s="62"/>
      <c r="WNF70" s="62"/>
      <c r="WNG70" s="62"/>
      <c r="WNH70" s="62"/>
      <c r="WNI70" s="62"/>
      <c r="WNJ70" s="62"/>
      <c r="WNK70" s="62"/>
      <c r="WNL70" s="62"/>
      <c r="WNM70" s="62"/>
      <c r="WNN70" s="62"/>
      <c r="WNO70" s="62"/>
      <c r="WNP70" s="62"/>
      <c r="WNQ70" s="62"/>
      <c r="WNR70" s="62"/>
      <c r="WNS70" s="62"/>
      <c r="WNT70" s="62"/>
      <c r="WNU70" s="62"/>
      <c r="WNV70" s="62"/>
      <c r="WNW70" s="62"/>
      <c r="WNX70" s="62"/>
      <c r="WNY70" s="62"/>
      <c r="WNZ70" s="62"/>
      <c r="WOA70" s="62"/>
      <c r="WOB70" s="62"/>
      <c r="WOC70" s="62"/>
      <c r="WOD70" s="62"/>
      <c r="WOE70" s="62"/>
      <c r="WOF70" s="62"/>
      <c r="WOG70" s="62"/>
      <c r="WOH70" s="62"/>
      <c r="WOI70" s="62"/>
      <c r="WOJ70" s="62"/>
      <c r="WOK70" s="62"/>
      <c r="WOL70" s="62"/>
      <c r="WOM70" s="62"/>
      <c r="WON70" s="62"/>
      <c r="WOO70" s="62"/>
      <c r="WOP70" s="62"/>
      <c r="WOQ70" s="62"/>
      <c r="WOR70" s="62"/>
      <c r="WOS70" s="62"/>
      <c r="WOT70" s="62"/>
      <c r="WOU70" s="62"/>
      <c r="WOV70" s="62"/>
      <c r="WOW70" s="62"/>
      <c r="WOX70" s="62"/>
      <c r="WOY70" s="62"/>
      <c r="WOZ70" s="62"/>
      <c r="WPA70" s="62"/>
      <c r="WPB70" s="62"/>
      <c r="WPC70" s="62"/>
      <c r="WPD70" s="62"/>
      <c r="WPE70" s="62"/>
      <c r="WPF70" s="62"/>
      <c r="WPG70" s="62"/>
      <c r="WPH70" s="62"/>
      <c r="WPI70" s="62"/>
      <c r="WPJ70" s="62"/>
      <c r="WPK70" s="62"/>
      <c r="WPL70" s="62"/>
      <c r="WPM70" s="62"/>
      <c r="WPN70" s="62"/>
      <c r="WPO70" s="62"/>
      <c r="WPP70" s="62"/>
      <c r="WPQ70" s="62"/>
      <c r="WPR70" s="62"/>
      <c r="WPS70" s="62"/>
      <c r="WPT70" s="62"/>
      <c r="WPU70" s="62"/>
      <c r="WPV70" s="62"/>
      <c r="WPW70" s="62"/>
      <c r="WPX70" s="62"/>
      <c r="WPY70" s="62"/>
      <c r="WPZ70" s="62"/>
      <c r="WQA70" s="62"/>
      <c r="WQB70" s="62"/>
      <c r="WQC70" s="62"/>
      <c r="WQD70" s="62"/>
      <c r="WQE70" s="62"/>
      <c r="WQF70" s="62"/>
      <c r="WQG70" s="62"/>
      <c r="WQH70" s="62"/>
      <c r="WQI70" s="62"/>
      <c r="WQJ70" s="62"/>
      <c r="WQK70" s="62"/>
      <c r="WQL70" s="62"/>
      <c r="WQM70" s="62"/>
      <c r="WQN70" s="62"/>
      <c r="WQO70" s="62"/>
      <c r="WQP70" s="62"/>
      <c r="WQQ70" s="62"/>
      <c r="WQR70" s="62"/>
      <c r="WQS70" s="62"/>
      <c r="WQT70" s="62"/>
      <c r="WQU70" s="62"/>
      <c r="WQV70" s="62"/>
      <c r="WQW70" s="62"/>
      <c r="WQX70" s="62"/>
      <c r="WQY70" s="62"/>
      <c r="WQZ70" s="62"/>
      <c r="WRA70" s="62"/>
      <c r="WRB70" s="62"/>
      <c r="WRC70" s="62"/>
      <c r="WRD70" s="62"/>
      <c r="WRE70" s="62"/>
      <c r="WRF70" s="62"/>
      <c r="WRG70" s="62"/>
      <c r="WRH70" s="62"/>
      <c r="WRI70" s="62"/>
      <c r="WRJ70" s="62"/>
      <c r="WRK70" s="62"/>
      <c r="WRL70" s="62"/>
      <c r="WRM70" s="62"/>
      <c r="WRN70" s="62"/>
      <c r="WRO70" s="62"/>
      <c r="WRP70" s="62"/>
      <c r="WRQ70" s="62"/>
      <c r="WRR70" s="62"/>
      <c r="WRS70" s="62"/>
      <c r="WRT70" s="62"/>
      <c r="WRU70" s="62"/>
      <c r="WRV70" s="62"/>
      <c r="WRW70" s="62"/>
      <c r="WRX70" s="62"/>
      <c r="WRY70" s="62"/>
      <c r="WRZ70" s="62"/>
      <c r="WSA70" s="62"/>
      <c r="WSB70" s="62"/>
      <c r="WSC70" s="62"/>
      <c r="WSD70" s="62"/>
      <c r="WSE70" s="62"/>
      <c r="WSF70" s="62"/>
      <c r="WSG70" s="62"/>
      <c r="WSH70" s="62"/>
      <c r="WSI70" s="62"/>
      <c r="WSJ70" s="62"/>
      <c r="WSK70" s="62"/>
      <c r="WSL70" s="62"/>
      <c r="WSM70" s="62"/>
      <c r="WSN70" s="62"/>
      <c r="WSO70" s="62"/>
      <c r="WSP70" s="62"/>
      <c r="WSQ70" s="62"/>
      <c r="WSR70" s="62"/>
      <c r="WSS70" s="62"/>
      <c r="WST70" s="62"/>
      <c r="WSU70" s="62"/>
      <c r="WSV70" s="62"/>
      <c r="WSW70" s="62"/>
      <c r="WSX70" s="62"/>
      <c r="WSY70" s="62"/>
      <c r="WSZ70" s="62"/>
      <c r="WTA70" s="62"/>
      <c r="WTB70" s="62"/>
      <c r="WTC70" s="62"/>
      <c r="WTD70" s="62"/>
      <c r="WTE70" s="62"/>
      <c r="WTF70" s="62"/>
      <c r="WTG70" s="62"/>
      <c r="WTH70" s="62"/>
      <c r="WTI70" s="62"/>
      <c r="WTJ70" s="62"/>
      <c r="WTK70" s="62"/>
      <c r="WTL70" s="62"/>
      <c r="WTM70" s="62"/>
      <c r="WTN70" s="62"/>
      <c r="WTO70" s="62"/>
      <c r="WTP70" s="62"/>
      <c r="WTQ70" s="62"/>
      <c r="WTR70" s="62"/>
      <c r="WTS70" s="62"/>
      <c r="WTT70" s="62"/>
      <c r="WTU70" s="62"/>
      <c r="WTV70" s="62"/>
      <c r="WTW70" s="62"/>
      <c r="WTX70" s="62"/>
      <c r="WTY70" s="62"/>
      <c r="WTZ70" s="62"/>
      <c r="WUA70" s="62"/>
      <c r="WUB70" s="62"/>
      <c r="WUC70" s="62"/>
      <c r="WUD70" s="62"/>
      <c r="WUE70" s="62"/>
      <c r="WUF70" s="62"/>
      <c r="WUG70" s="62"/>
      <c r="WUH70" s="62"/>
      <c r="WUI70" s="62"/>
      <c r="WUJ70" s="62"/>
      <c r="WUK70" s="62"/>
      <c r="WUL70" s="62"/>
      <c r="WUM70" s="62"/>
      <c r="WUN70" s="62"/>
      <c r="WUO70" s="62"/>
      <c r="WUP70" s="62"/>
      <c r="WUQ70" s="62"/>
      <c r="WUR70" s="62"/>
      <c r="WUS70" s="62"/>
      <c r="WUT70" s="62"/>
      <c r="WUU70" s="62"/>
      <c r="WUV70" s="62"/>
      <c r="WUW70" s="62"/>
      <c r="WUX70" s="62"/>
      <c r="WUY70" s="62"/>
      <c r="WUZ70" s="62"/>
      <c r="WVA70" s="62"/>
      <c r="WVB70" s="62"/>
      <c r="WVC70" s="62"/>
      <c r="WVD70" s="62"/>
      <c r="WVE70" s="62"/>
      <c r="WVF70" s="62"/>
      <c r="WVG70" s="62"/>
      <c r="WVH70" s="62"/>
      <c r="WVI70" s="62"/>
      <c r="WVJ70" s="62"/>
      <c r="WVK70" s="62"/>
      <c r="WVL70" s="62"/>
      <c r="WVM70" s="62"/>
      <c r="WVN70" s="62"/>
      <c r="WVO70" s="62"/>
      <c r="WVP70" s="62"/>
      <c r="WVQ70" s="62"/>
      <c r="WVR70" s="62"/>
      <c r="WVS70" s="62"/>
      <c r="WVT70" s="62"/>
      <c r="WVU70" s="62"/>
      <c r="WVV70" s="62"/>
      <c r="WVW70" s="62"/>
      <c r="WVX70" s="62"/>
      <c r="WVY70" s="62"/>
      <c r="WVZ70" s="62"/>
      <c r="WWA70" s="62"/>
      <c r="WWB70" s="62"/>
      <c r="WWC70" s="62"/>
      <c r="WWD70" s="62"/>
      <c r="WWE70" s="62"/>
      <c r="WWF70" s="62"/>
      <c r="WWG70" s="62"/>
      <c r="WWH70" s="62"/>
      <c r="WWI70" s="62"/>
      <c r="WWJ70" s="62"/>
      <c r="WWK70" s="62"/>
      <c r="WWL70" s="62"/>
      <c r="WWM70" s="62"/>
      <c r="WWN70" s="62"/>
      <c r="WWO70" s="62"/>
      <c r="WWP70" s="62"/>
      <c r="WWQ70" s="62"/>
      <c r="WWR70" s="62"/>
      <c r="WWS70" s="62"/>
      <c r="WWT70" s="62"/>
      <c r="WWU70" s="62"/>
      <c r="WWV70" s="62"/>
      <c r="WWW70" s="62"/>
      <c r="WWX70" s="62"/>
      <c r="WWY70" s="62"/>
      <c r="WWZ70" s="62"/>
      <c r="WXA70" s="62"/>
      <c r="WXB70" s="62"/>
      <c r="WXC70" s="62"/>
      <c r="WXD70" s="62"/>
      <c r="WXE70" s="62"/>
      <c r="WXF70" s="62"/>
      <c r="WXG70" s="62"/>
      <c r="WXH70" s="62"/>
      <c r="WXI70" s="62"/>
      <c r="WXJ70" s="62"/>
      <c r="WXK70" s="62"/>
      <c r="WXL70" s="62"/>
      <c r="WXM70" s="62"/>
      <c r="WXN70" s="62"/>
      <c r="WXO70" s="62"/>
      <c r="WXP70" s="62"/>
      <c r="WXQ70" s="62"/>
      <c r="WXR70" s="62"/>
      <c r="WXS70" s="62"/>
      <c r="WXT70" s="62"/>
      <c r="WXU70" s="62"/>
      <c r="WXV70" s="62"/>
      <c r="WXW70" s="62"/>
      <c r="WXX70" s="62"/>
      <c r="WXY70" s="62"/>
      <c r="WXZ70" s="62"/>
      <c r="WYA70" s="62"/>
      <c r="WYB70" s="62"/>
      <c r="WYC70" s="62"/>
      <c r="WYD70" s="62"/>
      <c r="WYE70" s="62"/>
      <c r="WYF70" s="62"/>
      <c r="WYG70" s="62"/>
      <c r="WYH70" s="62"/>
      <c r="WYI70" s="62"/>
      <c r="WYJ70" s="62"/>
      <c r="WYK70" s="62"/>
      <c r="WYL70" s="62"/>
      <c r="WYM70" s="62"/>
      <c r="WYN70" s="62"/>
      <c r="WYO70" s="62"/>
      <c r="WYP70" s="62"/>
      <c r="WYQ70" s="62"/>
      <c r="WYR70" s="62"/>
      <c r="WYS70" s="62"/>
      <c r="WYT70" s="62"/>
      <c r="WYU70" s="62"/>
      <c r="WYV70" s="62"/>
      <c r="WYW70" s="62"/>
      <c r="WYX70" s="62"/>
      <c r="WYY70" s="62"/>
      <c r="WYZ70" s="62"/>
      <c r="WZA70" s="62"/>
      <c r="WZB70" s="62"/>
      <c r="WZC70" s="62"/>
      <c r="WZD70" s="62"/>
      <c r="WZE70" s="62"/>
      <c r="WZF70" s="62"/>
      <c r="WZG70" s="62"/>
      <c r="WZH70" s="62"/>
      <c r="WZI70" s="62"/>
      <c r="WZJ70" s="62"/>
      <c r="WZK70" s="62"/>
      <c r="WZL70" s="62"/>
      <c r="WZM70" s="62"/>
      <c r="WZN70" s="62"/>
      <c r="WZO70" s="62"/>
      <c r="WZP70" s="62"/>
      <c r="WZQ70" s="62"/>
      <c r="WZR70" s="62"/>
      <c r="WZS70" s="62"/>
      <c r="WZT70" s="62"/>
      <c r="WZU70" s="62"/>
      <c r="WZV70" s="62"/>
      <c r="WZW70" s="62"/>
      <c r="WZX70" s="62"/>
      <c r="WZY70" s="62"/>
      <c r="WZZ70" s="62"/>
      <c r="XAA70" s="62"/>
      <c r="XAB70" s="62"/>
      <c r="XAC70" s="62"/>
      <c r="XAD70" s="62"/>
      <c r="XAE70" s="62"/>
      <c r="XAF70" s="62"/>
      <c r="XAG70" s="62"/>
      <c r="XAH70" s="62"/>
      <c r="XAI70" s="62"/>
      <c r="XAJ70" s="62"/>
      <c r="XAK70" s="62"/>
      <c r="XAL70" s="62"/>
      <c r="XAM70" s="62"/>
      <c r="XAN70" s="62"/>
      <c r="XAO70" s="62"/>
      <c r="XAP70" s="62"/>
      <c r="XAQ70" s="62"/>
      <c r="XAR70" s="62"/>
      <c r="XAS70" s="62"/>
      <c r="XAT70" s="62"/>
      <c r="XAU70" s="62"/>
      <c r="XAV70" s="62"/>
      <c r="XAW70" s="62"/>
      <c r="XAX70" s="62"/>
      <c r="XAY70" s="62"/>
      <c r="XAZ70" s="62"/>
      <c r="XBA70" s="62"/>
      <c r="XBB70" s="62"/>
      <c r="XBC70" s="62"/>
      <c r="XBD70" s="62"/>
      <c r="XBE70" s="62"/>
      <c r="XBF70" s="62"/>
      <c r="XBG70" s="62"/>
      <c r="XBH70" s="62"/>
      <c r="XBI70" s="62"/>
      <c r="XBJ70" s="62"/>
      <c r="XBK70" s="62"/>
      <c r="XBL70" s="62"/>
      <c r="XBM70" s="62"/>
      <c r="XBN70" s="62"/>
      <c r="XBO70" s="62"/>
      <c r="XBP70" s="62"/>
      <c r="XBQ70" s="62"/>
      <c r="XBR70" s="62"/>
      <c r="XBS70" s="62"/>
      <c r="XBT70" s="62"/>
      <c r="XBU70" s="62"/>
      <c r="XBV70" s="62"/>
      <c r="XBW70" s="62"/>
      <c r="XBX70" s="62"/>
      <c r="XBY70" s="62"/>
      <c r="XBZ70" s="62"/>
      <c r="XCA70" s="62"/>
      <c r="XCB70" s="62"/>
      <c r="XCC70" s="62"/>
      <c r="XCD70" s="62"/>
      <c r="XCE70" s="62"/>
      <c r="XCF70" s="62"/>
      <c r="XCG70" s="62"/>
      <c r="XCH70" s="62"/>
      <c r="XCI70" s="62"/>
      <c r="XCJ70" s="62"/>
      <c r="XCK70" s="62"/>
      <c r="XCL70" s="62"/>
      <c r="XCM70" s="62"/>
      <c r="XCN70" s="62"/>
      <c r="XCO70" s="62"/>
      <c r="XCP70" s="62"/>
      <c r="XCQ70" s="62"/>
      <c r="XCR70" s="62"/>
      <c r="XCS70" s="62"/>
      <c r="XCT70" s="62"/>
      <c r="XCU70" s="62"/>
      <c r="XCV70" s="62"/>
      <c r="XCW70" s="62"/>
      <c r="XCX70" s="62"/>
      <c r="XCY70" s="62"/>
      <c r="XCZ70" s="62"/>
      <c r="XDA70" s="62"/>
      <c r="XDB70" s="62"/>
      <c r="XDC70" s="62"/>
      <c r="XDD70" s="62"/>
      <c r="XDE70" s="62"/>
      <c r="XDF70" s="62"/>
      <c r="XDG70" s="62"/>
      <c r="XDH70" s="62"/>
      <c r="XDI70" s="62"/>
      <c r="XDJ70" s="62"/>
      <c r="XDK70" s="62"/>
      <c r="XDL70" s="62"/>
      <c r="XDM70" s="62"/>
      <c r="XDN70" s="62"/>
      <c r="XDO70" s="62"/>
      <c r="XDP70" s="62"/>
      <c r="XDQ70" s="62"/>
      <c r="XDR70" s="62"/>
      <c r="XDS70" s="62"/>
      <c r="XDT70" s="62"/>
      <c r="XDU70" s="62"/>
      <c r="XDV70" s="62"/>
      <c r="XDW70" s="62"/>
      <c r="XDX70" s="62"/>
      <c r="XDY70" s="62"/>
    </row>
    <row r="71" spans="1:16353" s="61" customFormat="1" ht="34.9" customHeight="1">
      <c r="A71" s="62">
        <f t="shared" si="68"/>
        <v>69</v>
      </c>
      <c r="C71" s="62"/>
      <c r="D71" s="38">
        <f t="shared" si="74"/>
        <v>69</v>
      </c>
      <c r="E71" s="71">
        <f t="shared" ref="E71" si="79">IF(I71=0,0,CONCATENATE(идентификатор_14,D71))</f>
        <v>0</v>
      </c>
      <c r="F71" s="153"/>
      <c r="G71" s="39"/>
      <c r="H71" s="42"/>
      <c r="I71" s="32"/>
      <c r="J71" s="32" t="str">
        <f>IF(Вводная!C320=0,0,"Э")</f>
        <v>Э</v>
      </c>
      <c r="K71" s="32" t="str">
        <f>IF(Вводная!C319=0,0,"Р")</f>
        <v>Р</v>
      </c>
      <c r="L71" s="32" t="str">
        <f>IF(Вводная!C318=0,0,"И")</f>
        <v>И</v>
      </c>
      <c r="M71" s="33" t="str">
        <f>IF(Вводная!C317=0,0,"Д")</f>
        <v>Д</v>
      </c>
      <c r="N71" s="32" t="str">
        <f>IF(Вводная!C316=0,0,"КД")</f>
        <v>КД</v>
      </c>
      <c r="O71" s="33" t="str">
        <f>IF(Вводная!C315=0,0,"М")</f>
        <v>М</v>
      </c>
      <c r="P71" s="34" t="str">
        <f>IF(Вводная!C314=0,0,"ФЛ")</f>
        <v>ФЛ</v>
      </c>
      <c r="Q71" s="33" t="str">
        <f>IF(Вводная!C313=0,0,"Св")</f>
        <v>Св</v>
      </c>
      <c r="R71" s="32" t="str">
        <f>IF(Вводная!C312=0,0,"ПП")</f>
        <v>ПП</v>
      </c>
      <c r="S71" s="33" t="str">
        <f>IF(Вводная!C311=0,0,"Сб")</f>
        <v>Сб</v>
      </c>
      <c r="T71" s="32" t="str">
        <f>IF(Вводная!C310=0,0,"Сц")</f>
        <v>Сц</v>
      </c>
      <c r="U71" s="33" t="str">
        <f>IF(Вводная!C309=0,0,"Мт")</f>
        <v>Мт</v>
      </c>
      <c r="V71" s="32" t="str">
        <f>IF(Вводная!C308=0,0,"А")</f>
        <v>А</v>
      </c>
      <c r="W71" s="32" t="str">
        <f>IF(Вводная!C307=0,0,"Фт")</f>
        <v>Фт</v>
      </c>
      <c r="X71" s="32">
        <f>IF(I71=0,0,VLOOKUP($X$1,участники_14,2,FALSE))</f>
        <v>0</v>
      </c>
      <c r="Y71" s="32">
        <f>IF(I71=0,0,VLOOKUP($Y$1,участники_14,2,FALSE))</f>
        <v>0</v>
      </c>
      <c r="Z71" s="32">
        <f>IF(I71=0,0,VLOOKUP($Z$1,участники_14,2,FALSE))</f>
        <v>0</v>
      </c>
      <c r="AA71" s="32">
        <f>IF(I71=0,0,VLOOKUP($AA$1,участники_14,2,FALSE))</f>
        <v>0</v>
      </c>
      <c r="AB71" s="32"/>
      <c r="AC71" s="32" t="s">
        <v>30</v>
      </c>
      <c r="AD71" s="40"/>
      <c r="AE71" s="40"/>
      <c r="AF71" s="66">
        <f>IF(I71=0,0,срок_14)</f>
        <v>0</v>
      </c>
      <c r="AG71" s="66">
        <f>IF(I71=0,0,IF(J71=0,"нет в заказе",IF(I71=0,0,VLOOKUP($AG$1,позиции_14,2,FALSE))))</f>
        <v>0</v>
      </c>
      <c r="AH71" s="66">
        <f>IF(I71=0,0,IF(J71=0,"нет в заказе",IF(I71=0,0,VLOOKUP($AG$1,позиции_14,3,FALSE))))</f>
        <v>0</v>
      </c>
      <c r="AI71" s="66">
        <f>IF(I71=0,0,IF(K71=0,"нет в заказе",IF(I71=0,0,VLOOKUP($AI$1,позиции_14,2,FALSE))))</f>
        <v>0</v>
      </c>
      <c r="AJ71" s="66">
        <f>IF(I71=0,0,IF(K71=0,"нет в заказе",IF(I71=0,0,VLOOKUP($AI$1,позиции_14,3,FALSE))))</f>
        <v>0</v>
      </c>
      <c r="AK71" s="66">
        <f>IF(I71=0,0,IF(L71=0,"нет в заказе",IF(I71=0,0,VLOOKUP($AK$1,позиции_14,2,FALSE))))</f>
        <v>0</v>
      </c>
      <c r="AL71" s="66">
        <f>IF(I71=0,0,IF(L71=0,"нет в заказе",IF(I71=0,0,VLOOKUP($AK$1,позиции_14,3,FALSE))))</f>
        <v>0</v>
      </c>
      <c r="AM71" s="66">
        <f>IF(I71=0,0,IF(M71=0,"нет в заказе",IF(I71=0,0,VLOOKUP($AM$1,позиции_14,2,FALSE))))</f>
        <v>0</v>
      </c>
      <c r="AN71" s="66">
        <f>IF(I71=0,0,IF(M71=0,"нет в заказе",IF(I71=0,0,VLOOKUP($AM$1,позиции_14,3,FALSE))))</f>
        <v>0</v>
      </c>
      <c r="AO71" s="66">
        <f>IF(I71=0,0,IF(N71=0,"нет в заказе",IF(I71=0,0,VLOOKUP($AO$1,позиции_14,2,FALSE))))</f>
        <v>0</v>
      </c>
      <c r="AP71" s="66">
        <f>IF(I71=0,0,IF(N71=0,"нет в заказе",IF(I71=0,0,VLOOKUP($AO$1,позиции_14,3,FALSE))))</f>
        <v>0</v>
      </c>
      <c r="AQ71" s="66">
        <f>IF(I71=0,0,IF(O71=0,"нет в заказе",IF(I71=0,0,VLOOKUP($AQ$1,позиции_14,2,FALSE))))</f>
        <v>0</v>
      </c>
      <c r="AR71" s="66">
        <f>IF(I71=0,0,IF(O71=0,"нет в заказе",IF(I71=0,0,VLOOKUP($AQ$1,позиции_14,3,FALSE))))</f>
        <v>0</v>
      </c>
      <c r="AS71" s="66">
        <f>IF(I71=0,0,IF(P71=0,"нет в заказе",IF(I71=0,0,VLOOKUP($AS$1,позиции_14,2,FALSE))))</f>
        <v>0</v>
      </c>
      <c r="AT71" s="66">
        <f>IF(I71=0,0,IF(P71=0,"нет в заказе",IF(I71=0,0,VLOOKUP($AS$1,позиции_14,3,FALSE))))</f>
        <v>0</v>
      </c>
      <c r="AU71" s="66">
        <f>IF(I71=0,0,IF(Q71=0,"нет в заказе",IF(I71=0,0,VLOOKUP($AU$1,позиции_14,2,FALSE))))</f>
        <v>0</v>
      </c>
      <c r="AV71" s="66">
        <f>IF(I71=0,0,IF(Q71=0,"нет в заказе",IF(I71=0,0,VLOOKUP($AU$1,позиции_14,3,FALSE))))</f>
        <v>0</v>
      </c>
      <c r="AW71" s="66">
        <f>IF(I71=0,0,IF(R71=0,"нет в заказе",IF(I71=0,0,VLOOKUP($AW$1,позиции_14,2,FALSE))))</f>
        <v>0</v>
      </c>
      <c r="AX71" s="66">
        <f>IF(I71=0,0,IF(R71=0,"нет в заказе",IF(I71=0,0,VLOOKUP($AW$1,позиции_14,3,FALSE))))</f>
        <v>0</v>
      </c>
      <c r="AY71" s="66">
        <f>IF(I71=0,0,IF(S71=0,"нет в заказе",IF(I71=0,0,VLOOKUP($AY$1,позиции_14,2,FALSE))))</f>
        <v>0</v>
      </c>
      <c r="AZ71" s="66">
        <f>IF(I71=0,0,IF(S71=0,"нет в заказе",IF(I71=0,0,VLOOKUP($AY$1,позиции_14,3,FALSE))))</f>
        <v>0</v>
      </c>
      <c r="BA71" s="66">
        <f>IF(I71=0,0,IF(T71=0,"нет в заказе",IF(I71=0,0,VLOOKUP($BA$1,позиции_14,2,FALSE))))</f>
        <v>0</v>
      </c>
      <c r="BB71" s="66">
        <f>IF(I71=0,0,IF(T71=0,"нет в заказе",IF(I71=0,0,VLOOKUP($BA$1,позиции_14,3,FALSE))))</f>
        <v>0</v>
      </c>
      <c r="BC71" s="66">
        <f>IF(I71=0,0,IF(U71=0,"нет в заказе",IF(I71=0,0,VLOOKUP($BC$1,позиции_14,2,FALSE))))</f>
        <v>0</v>
      </c>
      <c r="BD71" s="66">
        <f>IF(I71=0,0,IF(U71=0,"нет в заказе",IF(I71=0,0,VLOOKUP($BC$1,позиции_14,3,FALSE))))</f>
        <v>0</v>
      </c>
      <c r="BE71" s="66">
        <f>IF(I71=0,0,IF(V71=0,"нет в заказе",IF(I71=0,0,VLOOKUP($BE$1,позиции_14,2,FALSE))))</f>
        <v>0</v>
      </c>
      <c r="BF71" s="66">
        <f>IF(I71=0,0,IF(V71=0,"нет в заказе",IF(I71=0,0,VLOOKUP($BE$1,позиции_14,3,FALSE))))</f>
        <v>0</v>
      </c>
      <c r="BG71" s="66">
        <f>IF(I71=0,0,IF(W71=0,"нет в заказе",IF(I71=0,0,VLOOKUP($BG$1,позиции_14,2,FALSE))))</f>
        <v>0</v>
      </c>
      <c r="BH71" s="66">
        <f>IF(I71=0,0,IF(W71=0,"нет в заказе",IF(I71=0,0,VLOOKUP($BG$1,позиции_14,3,FALSE))))</f>
        <v>0</v>
      </c>
      <c r="BI71" s="66"/>
      <c r="BJ71" s="126"/>
      <c r="BK71" s="127"/>
      <c r="BL71" s="127"/>
      <c r="BM71" s="128"/>
      <c r="BN71" s="151"/>
      <c r="BO71" s="140"/>
      <c r="BP71" s="151"/>
      <c r="BQ71" s="140"/>
      <c r="BR71" s="151"/>
      <c r="BS71" s="140"/>
      <c r="BT71" s="151"/>
      <c r="BU71" s="151"/>
      <c r="BV71" s="151"/>
      <c r="BW71" s="140"/>
      <c r="BX71" s="151"/>
      <c r="BY71" s="140"/>
      <c r="BZ71" s="151"/>
      <c r="CA71" s="140"/>
      <c r="CB71" s="142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</row>
    <row r="72" spans="1:16353" s="61" customFormat="1" ht="34.9" customHeight="1">
      <c r="A72" s="62">
        <f t="shared" si="68"/>
        <v>70</v>
      </c>
      <c r="C72" s="62"/>
      <c r="D72" s="38">
        <f t="shared" si="74"/>
        <v>70</v>
      </c>
      <c r="E72" s="71">
        <f t="shared" ref="E72" si="80">IF(I72=0,0,CONCATENATE(идентификатор_14,D72))</f>
        <v>0</v>
      </c>
      <c r="F72" s="153"/>
      <c r="G72" s="39"/>
      <c r="H72" s="42"/>
      <c r="I72" s="32"/>
      <c r="J72" s="32" t="str">
        <f>IF(Вводная!C320=0,0,"Э")</f>
        <v>Э</v>
      </c>
      <c r="K72" s="32" t="str">
        <f>IF(Вводная!C319=0,0,"Р")</f>
        <v>Р</v>
      </c>
      <c r="L72" s="32" t="str">
        <f>IF(Вводная!C318=0,0,"И")</f>
        <v>И</v>
      </c>
      <c r="M72" s="33" t="str">
        <f>IF(Вводная!C317=0,0,"Д")</f>
        <v>Д</v>
      </c>
      <c r="N72" s="32" t="str">
        <f>IF(Вводная!C316=0,0,"КД")</f>
        <v>КД</v>
      </c>
      <c r="O72" s="33" t="str">
        <f>IF(Вводная!C315=0,0,"М")</f>
        <v>М</v>
      </c>
      <c r="P72" s="34" t="str">
        <f>IF(Вводная!C314=0,0,"ФЛ")</f>
        <v>ФЛ</v>
      </c>
      <c r="Q72" s="33" t="str">
        <f>IF(Вводная!C313=0,0,"Св")</f>
        <v>Св</v>
      </c>
      <c r="R72" s="32" t="str">
        <f>IF(Вводная!C312=0,0,"ПП")</f>
        <v>ПП</v>
      </c>
      <c r="S72" s="33" t="str">
        <f>IF(Вводная!C311=0,0,"Сб")</f>
        <v>Сб</v>
      </c>
      <c r="T72" s="32" t="str">
        <f>IF(Вводная!C310=0,0,"Сц")</f>
        <v>Сц</v>
      </c>
      <c r="U72" s="33" t="str">
        <f>IF(Вводная!C309=0,0,"Мт")</f>
        <v>Мт</v>
      </c>
      <c r="V72" s="32" t="str">
        <f>IF(Вводная!C308=0,0,"А")</f>
        <v>А</v>
      </c>
      <c r="W72" s="32" t="str">
        <f>IF(Вводная!C307=0,0,"Фт")</f>
        <v>Фт</v>
      </c>
      <c r="X72" s="32">
        <f>IF(I72=0,0,VLOOKUP($X$1,участники_14,2,FALSE))</f>
        <v>0</v>
      </c>
      <c r="Y72" s="32">
        <f>IF(I72=0,0,VLOOKUP($Y$1,участники_14,2,FALSE))</f>
        <v>0</v>
      </c>
      <c r="Z72" s="32">
        <f>IF(I72=0,0,VLOOKUP($Z$1,участники_14,2,FALSE))</f>
        <v>0</v>
      </c>
      <c r="AA72" s="32">
        <f>IF(I72=0,0,VLOOKUP($AA$1,участники_14,2,FALSE))</f>
        <v>0</v>
      </c>
      <c r="AB72" s="32"/>
      <c r="AC72" s="32" t="s">
        <v>30</v>
      </c>
      <c r="AD72" s="40"/>
      <c r="AE72" s="40"/>
      <c r="AF72" s="66">
        <f>IF(I72=0,0,срок_14)</f>
        <v>0</v>
      </c>
      <c r="AG72" s="66">
        <f>IF(I72=0,0,IF(J72=0,"нет в заказе",IF(I72=0,0,VLOOKUP($AG$1,позиции_14,2,FALSE))))</f>
        <v>0</v>
      </c>
      <c r="AH72" s="66">
        <f>IF(I72=0,0,IF(J72=0,"нет в заказе",IF(I72=0,0,VLOOKUP($AG$1,позиции_14,3,FALSE))))</f>
        <v>0</v>
      </c>
      <c r="AI72" s="66">
        <f>IF(I72=0,0,IF(K72=0,"нет в заказе",IF(I72=0,0,VLOOKUP($AI$1,позиции_14,2,FALSE))))</f>
        <v>0</v>
      </c>
      <c r="AJ72" s="66">
        <f>IF(I72=0,0,IF(K72=0,"нет в заказе",IF(I72=0,0,VLOOKUP($AI$1,позиции_14,3,FALSE))))</f>
        <v>0</v>
      </c>
      <c r="AK72" s="66">
        <f>IF(I72=0,0,IF(L72=0,"нет в заказе",IF(I72=0,0,VLOOKUP($AK$1,позиции_14,2,FALSE))))</f>
        <v>0</v>
      </c>
      <c r="AL72" s="66">
        <f>IF(I72=0,0,IF(L72=0,"нет в заказе",IF(I72=0,0,VLOOKUP($AK$1,позиции_14,3,FALSE))))</f>
        <v>0</v>
      </c>
      <c r="AM72" s="66">
        <f>IF(I72=0,0,IF(M72=0,"нет в заказе",IF(I72=0,0,VLOOKUP($AM$1,позиции_14,2,FALSE))))</f>
        <v>0</v>
      </c>
      <c r="AN72" s="66">
        <f>IF(I72=0,0,IF(M72=0,"нет в заказе",IF(I72=0,0,VLOOKUP($AM$1,позиции_14,3,FALSE))))</f>
        <v>0</v>
      </c>
      <c r="AO72" s="66">
        <f>IF(I72=0,0,IF(N72=0,"нет в заказе",IF(I72=0,0,VLOOKUP($AO$1,позиции_14,2,FALSE))))</f>
        <v>0</v>
      </c>
      <c r="AP72" s="66">
        <f>IF(I72=0,0,IF(N72=0,"нет в заказе",IF(I72=0,0,VLOOKUP($AO$1,позиции_14,3,FALSE))))</f>
        <v>0</v>
      </c>
      <c r="AQ72" s="66">
        <f>IF(I72=0,0,IF(O72=0,"нет в заказе",IF(I72=0,0,VLOOKUP($AQ$1,позиции_14,2,FALSE))))</f>
        <v>0</v>
      </c>
      <c r="AR72" s="66">
        <f>IF(I72=0,0,IF(O72=0,"нет в заказе",IF(I72=0,0,VLOOKUP($AQ$1,позиции_14,3,FALSE))))</f>
        <v>0</v>
      </c>
      <c r="AS72" s="66">
        <f>IF(I72=0,0,IF(P72=0,"нет в заказе",IF(I72=0,0,VLOOKUP($AS$1,позиции_14,2,FALSE))))</f>
        <v>0</v>
      </c>
      <c r="AT72" s="66">
        <f>IF(I72=0,0,IF(P72=0,"нет в заказе",IF(I72=0,0,VLOOKUP($AS$1,позиции_14,3,FALSE))))</f>
        <v>0</v>
      </c>
      <c r="AU72" s="66">
        <f>IF(I72=0,0,IF(Q72=0,"нет в заказе",IF(I72=0,0,VLOOKUP($AU$1,позиции_14,2,FALSE))))</f>
        <v>0</v>
      </c>
      <c r="AV72" s="66">
        <f>IF(I72=0,0,IF(Q72=0,"нет в заказе",IF(I72=0,0,VLOOKUP($AU$1,позиции_14,3,FALSE))))</f>
        <v>0</v>
      </c>
      <c r="AW72" s="66">
        <f>IF(I72=0,0,IF(R72=0,"нет в заказе",IF(I72=0,0,VLOOKUP($AW$1,позиции_14,2,FALSE))))</f>
        <v>0</v>
      </c>
      <c r="AX72" s="66">
        <f>IF(I72=0,0,IF(R72=0,"нет в заказе",IF(I72=0,0,VLOOKUP($AW$1,позиции_14,3,FALSE))))</f>
        <v>0</v>
      </c>
      <c r="AY72" s="66">
        <f>IF(I72=0,0,IF(S72=0,"нет в заказе",IF(I72=0,0,VLOOKUP($AY$1,позиции_14,2,FALSE))))</f>
        <v>0</v>
      </c>
      <c r="AZ72" s="66">
        <f>IF(I72=0,0,IF(S72=0,"нет в заказе",IF(I72=0,0,VLOOKUP($AY$1,позиции_14,3,FALSE))))</f>
        <v>0</v>
      </c>
      <c r="BA72" s="66">
        <f>IF(I72=0,0,IF(T72=0,"нет в заказе",IF(I72=0,0,VLOOKUP($BA$1,позиции_14,2,FALSE))))</f>
        <v>0</v>
      </c>
      <c r="BB72" s="66">
        <f>IF(I72=0,0,IF(T72=0,"нет в заказе",IF(I72=0,0,VLOOKUP($BA$1,позиции_14,3,FALSE))))</f>
        <v>0</v>
      </c>
      <c r="BC72" s="66">
        <f>IF(I72=0,0,IF(U72=0,"нет в заказе",IF(I72=0,0,VLOOKUP($BC$1,позиции_14,2,FALSE))))</f>
        <v>0</v>
      </c>
      <c r="BD72" s="66">
        <f>IF(I72=0,0,IF(U72=0,"нет в заказе",IF(I72=0,0,VLOOKUP($BC$1,позиции_14,3,FALSE))))</f>
        <v>0</v>
      </c>
      <c r="BE72" s="66">
        <f>IF(I72=0,0,IF(V72=0,"нет в заказе",IF(I72=0,0,VLOOKUP($BE$1,позиции_14,2,FALSE))))</f>
        <v>0</v>
      </c>
      <c r="BF72" s="66">
        <f>IF(I72=0,0,IF(V72=0,"нет в заказе",IF(I72=0,0,VLOOKUP($BE$1,позиции_14,3,FALSE))))</f>
        <v>0</v>
      </c>
      <c r="BG72" s="66">
        <f>IF(I72=0,0,IF(W72=0,"нет в заказе",IF(I72=0,0,VLOOKUP($BG$1,позиции_14,2,FALSE))))</f>
        <v>0</v>
      </c>
      <c r="BH72" s="66">
        <f>IF(I72=0,0,IF(W72=0,"нет в заказе",IF(I72=0,0,VLOOKUP($BG$1,позиции_14,3,FALSE))))</f>
        <v>0</v>
      </c>
      <c r="BI72" s="66"/>
      <c r="BJ72" s="63"/>
      <c r="BK72" s="64"/>
      <c r="BL72" s="64"/>
      <c r="BM72" s="65"/>
      <c r="BN72" s="149"/>
      <c r="BO72" s="139"/>
      <c r="BP72" s="149"/>
      <c r="BQ72" s="139"/>
      <c r="BR72" s="149"/>
      <c r="BS72" s="139"/>
      <c r="BT72" s="149"/>
      <c r="BU72" s="149"/>
      <c r="BV72" s="149"/>
      <c r="BW72" s="139"/>
      <c r="BX72" s="149"/>
      <c r="BY72" s="139"/>
      <c r="BZ72" s="149"/>
      <c r="CA72" s="139"/>
      <c r="CB72" s="143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  <c r="FQ72" s="80"/>
      <c r="FR72" s="80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80"/>
      <c r="GN72" s="80"/>
      <c r="GO72" s="80"/>
      <c r="GP72" s="80"/>
      <c r="GQ72" s="80"/>
      <c r="GR72" s="80"/>
      <c r="GS72" s="80"/>
      <c r="GT72" s="80"/>
      <c r="GU72" s="80"/>
      <c r="GV72" s="80"/>
      <c r="GW72" s="80"/>
      <c r="GX72" s="80"/>
      <c r="GY72" s="80"/>
      <c r="GZ72" s="80"/>
      <c r="HA72" s="80"/>
      <c r="HB72" s="80"/>
      <c r="HC72" s="80"/>
      <c r="HD72" s="80"/>
      <c r="HE72" s="80"/>
      <c r="HF72" s="80"/>
      <c r="HG72" s="80"/>
      <c r="HH72" s="80"/>
      <c r="HI72" s="80"/>
      <c r="HJ72" s="80"/>
      <c r="HK72" s="80"/>
      <c r="HL72" s="80"/>
      <c r="HM72" s="80"/>
      <c r="HN72" s="80"/>
      <c r="HO72" s="80"/>
      <c r="HP72" s="80"/>
      <c r="HQ72" s="80"/>
      <c r="HR72" s="80"/>
      <c r="HS72" s="80"/>
      <c r="HT72" s="80"/>
      <c r="HU72" s="80"/>
      <c r="HV72" s="80"/>
      <c r="HW72" s="80"/>
      <c r="HX72" s="80"/>
      <c r="HY72" s="80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AOH72" s="62"/>
      <c r="AOI72" s="62"/>
      <c r="AOJ72" s="62"/>
      <c r="AOK72" s="62"/>
      <c r="AOL72" s="62"/>
      <c r="AOM72" s="62"/>
      <c r="AON72" s="62"/>
      <c r="AOO72" s="62"/>
      <c r="AOP72" s="62"/>
      <c r="AOQ72" s="62"/>
      <c r="AOR72" s="62"/>
      <c r="AOS72" s="62"/>
      <c r="AOT72" s="62"/>
      <c r="AOU72" s="62"/>
      <c r="AOV72" s="62"/>
      <c r="AOW72" s="62"/>
      <c r="AOX72" s="62"/>
      <c r="AOY72" s="62"/>
      <c r="AOZ72" s="62"/>
      <c r="APA72" s="62"/>
      <c r="APB72" s="62"/>
      <c r="APC72" s="62"/>
      <c r="APD72" s="62"/>
      <c r="APE72" s="62"/>
      <c r="APF72" s="62"/>
      <c r="APG72" s="62"/>
      <c r="APH72" s="62"/>
      <c r="API72" s="62"/>
      <c r="APJ72" s="62"/>
      <c r="APK72" s="62"/>
      <c r="APL72" s="62"/>
      <c r="APM72" s="62"/>
      <c r="APN72" s="62"/>
      <c r="APO72" s="62"/>
      <c r="APP72" s="62"/>
      <c r="APQ72" s="62"/>
      <c r="APR72" s="62"/>
      <c r="APS72" s="62"/>
      <c r="APT72" s="62"/>
      <c r="APU72" s="62"/>
      <c r="APV72" s="62"/>
      <c r="APW72" s="62"/>
      <c r="APX72" s="62"/>
      <c r="APY72" s="62"/>
      <c r="APZ72" s="62"/>
      <c r="AQA72" s="62"/>
      <c r="AQB72" s="62"/>
      <c r="AQC72" s="62"/>
      <c r="AQD72" s="62"/>
      <c r="AQE72" s="62"/>
      <c r="AQF72" s="62"/>
      <c r="AQG72" s="62"/>
      <c r="AQH72" s="62"/>
      <c r="AQI72" s="62"/>
      <c r="AQJ72" s="62"/>
      <c r="AQK72" s="62"/>
      <c r="AQL72" s="62"/>
      <c r="AQM72" s="62"/>
      <c r="AQN72" s="62"/>
      <c r="AQO72" s="62"/>
      <c r="AQP72" s="62"/>
      <c r="AQQ72" s="62"/>
      <c r="AQR72" s="62"/>
      <c r="AQS72" s="62"/>
      <c r="AQT72" s="62"/>
      <c r="AQU72" s="62"/>
      <c r="AQV72" s="62"/>
      <c r="AQW72" s="62"/>
      <c r="AQX72" s="62"/>
      <c r="AQY72" s="62"/>
      <c r="AQZ72" s="62"/>
      <c r="ARA72" s="62"/>
      <c r="ARB72" s="62"/>
      <c r="ARC72" s="62"/>
      <c r="ARD72" s="62"/>
      <c r="ARE72" s="62"/>
      <c r="ARF72" s="62"/>
      <c r="ARG72" s="62"/>
      <c r="ARH72" s="62"/>
      <c r="ARI72" s="62"/>
      <c r="ARJ72" s="62"/>
      <c r="ARK72" s="62"/>
      <c r="ARL72" s="62"/>
      <c r="ARM72" s="62"/>
      <c r="ARN72" s="62"/>
      <c r="ARO72" s="62"/>
      <c r="ARP72" s="62"/>
      <c r="ARQ72" s="62"/>
      <c r="ARR72" s="62"/>
      <c r="ARS72" s="62"/>
      <c r="ART72" s="62"/>
      <c r="ARU72" s="62"/>
      <c r="ARV72" s="62"/>
      <c r="ARW72" s="62"/>
      <c r="ARX72" s="62"/>
      <c r="ARY72" s="62"/>
      <c r="ARZ72" s="62"/>
      <c r="ASA72" s="62"/>
      <c r="ASB72" s="62"/>
      <c r="ASC72" s="62"/>
      <c r="ASD72" s="62"/>
      <c r="ASE72" s="62"/>
      <c r="ASF72" s="62"/>
      <c r="ASG72" s="62"/>
      <c r="ASH72" s="62"/>
      <c r="ASI72" s="62"/>
      <c r="ASJ72" s="62"/>
      <c r="ASK72" s="62"/>
      <c r="ASL72" s="62"/>
      <c r="ASM72" s="62"/>
      <c r="ASN72" s="62"/>
      <c r="ASO72" s="62"/>
      <c r="ASP72" s="62"/>
      <c r="ASQ72" s="62"/>
      <c r="ASR72" s="62"/>
      <c r="ASS72" s="62"/>
      <c r="AST72" s="62"/>
      <c r="ASU72" s="62"/>
      <c r="ASV72" s="62"/>
      <c r="ASW72" s="62"/>
      <c r="ASX72" s="62"/>
      <c r="ASY72" s="62"/>
      <c r="ASZ72" s="62"/>
      <c r="ATA72" s="62"/>
      <c r="ATB72" s="62"/>
      <c r="ATC72" s="62"/>
      <c r="ATD72" s="62"/>
      <c r="ATE72" s="62"/>
      <c r="ATF72" s="62"/>
      <c r="ATG72" s="62"/>
      <c r="ATH72" s="62"/>
      <c r="ATI72" s="62"/>
      <c r="ATJ72" s="62"/>
      <c r="ATK72" s="62"/>
      <c r="ATL72" s="62"/>
      <c r="ATM72" s="62"/>
      <c r="ATN72" s="62"/>
      <c r="ATO72" s="62"/>
      <c r="ATP72" s="62"/>
      <c r="ATQ72" s="62"/>
      <c r="ATR72" s="62"/>
      <c r="ATS72" s="62"/>
      <c r="ATT72" s="62"/>
      <c r="ATU72" s="62"/>
      <c r="ATV72" s="62"/>
      <c r="ATW72" s="62"/>
      <c r="ATX72" s="62"/>
      <c r="ATY72" s="62"/>
      <c r="ATZ72" s="62"/>
      <c r="AUA72" s="62"/>
      <c r="AUB72" s="62"/>
      <c r="AUC72" s="62"/>
      <c r="AUD72" s="62"/>
      <c r="AUE72" s="62"/>
      <c r="AUF72" s="62"/>
      <c r="AUG72" s="62"/>
      <c r="AUH72" s="62"/>
      <c r="AUI72" s="62"/>
      <c r="AUJ72" s="62"/>
      <c r="AUK72" s="62"/>
      <c r="AUL72" s="62"/>
      <c r="AUM72" s="62"/>
      <c r="AUN72" s="62"/>
      <c r="AUO72" s="62"/>
      <c r="AUP72" s="62"/>
      <c r="AUQ72" s="62"/>
      <c r="AUR72" s="62"/>
      <c r="AUS72" s="62"/>
      <c r="AUT72" s="62"/>
      <c r="AUU72" s="62"/>
      <c r="AUV72" s="62"/>
      <c r="AUW72" s="62"/>
      <c r="AUX72" s="62"/>
      <c r="AUY72" s="62"/>
      <c r="AUZ72" s="62"/>
      <c r="AVA72" s="62"/>
      <c r="AVB72" s="62"/>
      <c r="AVC72" s="62"/>
      <c r="AVD72" s="62"/>
      <c r="AVE72" s="62"/>
      <c r="AVF72" s="62"/>
      <c r="AVG72" s="62"/>
      <c r="AVH72" s="62"/>
      <c r="AVI72" s="62"/>
      <c r="AVJ72" s="62"/>
      <c r="AVK72" s="62"/>
      <c r="AVL72" s="62"/>
      <c r="AVM72" s="62"/>
      <c r="AVN72" s="62"/>
      <c r="AVO72" s="62"/>
      <c r="AVP72" s="62"/>
      <c r="AVQ72" s="62"/>
      <c r="AVR72" s="62"/>
      <c r="AVS72" s="62"/>
      <c r="AVT72" s="62"/>
      <c r="AVU72" s="62"/>
      <c r="AVV72" s="62"/>
      <c r="AVW72" s="62"/>
      <c r="AVX72" s="62"/>
      <c r="AVY72" s="62"/>
      <c r="AVZ72" s="62"/>
      <c r="AWA72" s="62"/>
      <c r="AWB72" s="62"/>
      <c r="AWC72" s="62"/>
      <c r="AWD72" s="62"/>
      <c r="AWE72" s="62"/>
      <c r="AWF72" s="62"/>
      <c r="AWG72" s="62"/>
      <c r="AWH72" s="62"/>
      <c r="AWI72" s="62"/>
      <c r="AWJ72" s="62"/>
      <c r="AWK72" s="62"/>
      <c r="AWL72" s="62"/>
      <c r="AWM72" s="62"/>
      <c r="AWN72" s="62"/>
      <c r="AWO72" s="62"/>
      <c r="AWP72" s="62"/>
      <c r="AWQ72" s="62"/>
      <c r="AWR72" s="62"/>
      <c r="AWS72" s="62"/>
      <c r="AWT72" s="62"/>
      <c r="AWU72" s="62"/>
      <c r="AWV72" s="62"/>
      <c r="AWW72" s="62"/>
      <c r="AWX72" s="62"/>
      <c r="AWY72" s="62"/>
      <c r="AWZ72" s="62"/>
      <c r="AXA72" s="62"/>
      <c r="AXB72" s="62"/>
      <c r="AXC72" s="62"/>
      <c r="AXD72" s="62"/>
      <c r="AXE72" s="62"/>
      <c r="AXF72" s="62"/>
      <c r="AXG72" s="62"/>
      <c r="AXH72" s="62"/>
      <c r="AXI72" s="62"/>
      <c r="AXJ72" s="62"/>
      <c r="AXK72" s="62"/>
      <c r="AXL72" s="62"/>
      <c r="AXM72" s="62"/>
      <c r="AXN72" s="62"/>
      <c r="AXO72" s="62"/>
      <c r="AXP72" s="62"/>
      <c r="AXQ72" s="62"/>
      <c r="AXR72" s="62"/>
      <c r="AXS72" s="62"/>
      <c r="AXT72" s="62"/>
      <c r="AXU72" s="62"/>
      <c r="AXV72" s="62"/>
      <c r="AXW72" s="62"/>
      <c r="AXX72" s="62"/>
      <c r="AXY72" s="62"/>
      <c r="AXZ72" s="62"/>
      <c r="AYA72" s="62"/>
      <c r="AYB72" s="62"/>
      <c r="AYC72" s="62"/>
      <c r="AYD72" s="62"/>
      <c r="AYE72" s="62"/>
      <c r="AYF72" s="62"/>
      <c r="AYG72" s="62"/>
      <c r="AYH72" s="62"/>
      <c r="AYI72" s="62"/>
      <c r="AYJ72" s="62"/>
      <c r="AYK72" s="62"/>
      <c r="AYL72" s="62"/>
      <c r="AYM72" s="62"/>
      <c r="AYN72" s="62"/>
      <c r="AYO72" s="62"/>
      <c r="AYP72" s="62"/>
      <c r="AYQ72" s="62"/>
      <c r="AYR72" s="62"/>
      <c r="AYS72" s="62"/>
      <c r="AYT72" s="62"/>
      <c r="AYU72" s="62"/>
      <c r="AYV72" s="62"/>
      <c r="AYW72" s="62"/>
      <c r="AYX72" s="62"/>
      <c r="AYY72" s="62"/>
      <c r="AYZ72" s="62"/>
      <c r="AZA72" s="62"/>
      <c r="AZB72" s="62"/>
      <c r="AZC72" s="62"/>
      <c r="AZD72" s="62"/>
      <c r="AZE72" s="62"/>
      <c r="AZF72" s="62"/>
      <c r="AZG72" s="62"/>
      <c r="AZH72" s="62"/>
      <c r="AZI72" s="62"/>
      <c r="AZJ72" s="62"/>
      <c r="AZK72" s="62"/>
      <c r="AZL72" s="62"/>
      <c r="AZM72" s="62"/>
      <c r="AZN72" s="62"/>
      <c r="AZO72" s="62"/>
      <c r="AZP72" s="62"/>
      <c r="AZQ72" s="62"/>
      <c r="AZR72" s="62"/>
      <c r="AZS72" s="62"/>
      <c r="AZT72" s="62"/>
      <c r="AZU72" s="62"/>
      <c r="AZV72" s="62"/>
      <c r="AZW72" s="62"/>
      <c r="AZX72" s="62"/>
      <c r="AZY72" s="62"/>
      <c r="AZZ72" s="62"/>
      <c r="BAA72" s="62"/>
      <c r="BAB72" s="62"/>
      <c r="BAC72" s="62"/>
      <c r="BAD72" s="62"/>
      <c r="BAE72" s="62"/>
      <c r="BAF72" s="62"/>
      <c r="BAG72" s="62"/>
      <c r="BAH72" s="62"/>
      <c r="BAI72" s="62"/>
      <c r="BAJ72" s="62"/>
      <c r="BAK72" s="62"/>
      <c r="BAL72" s="62"/>
      <c r="BAM72" s="62"/>
      <c r="BAN72" s="62"/>
      <c r="BAO72" s="62"/>
      <c r="BAP72" s="62"/>
      <c r="BAQ72" s="62"/>
      <c r="BAR72" s="62"/>
      <c r="BAS72" s="62"/>
      <c r="BAT72" s="62"/>
      <c r="BAU72" s="62"/>
      <c r="BAV72" s="62"/>
      <c r="BAW72" s="62"/>
      <c r="BAX72" s="62"/>
      <c r="BAY72" s="62"/>
      <c r="BAZ72" s="62"/>
      <c r="BBA72" s="62"/>
      <c r="BBB72" s="62"/>
      <c r="BBC72" s="62"/>
      <c r="BBD72" s="62"/>
      <c r="BBE72" s="62"/>
      <c r="BBF72" s="62"/>
      <c r="BBG72" s="62"/>
      <c r="BBH72" s="62"/>
      <c r="BBI72" s="62"/>
      <c r="BBJ72" s="62"/>
      <c r="BBK72" s="62"/>
      <c r="BBL72" s="62"/>
      <c r="BBM72" s="62"/>
      <c r="BBN72" s="62"/>
      <c r="BBO72" s="62"/>
      <c r="BBP72" s="62"/>
      <c r="BBQ72" s="62"/>
      <c r="BBR72" s="62"/>
      <c r="BBS72" s="62"/>
      <c r="BBT72" s="62"/>
      <c r="BBU72" s="62"/>
      <c r="BBV72" s="62"/>
      <c r="BBW72" s="62"/>
      <c r="BBX72" s="62"/>
      <c r="BBY72" s="62"/>
      <c r="BBZ72" s="62"/>
      <c r="BCA72" s="62"/>
      <c r="BCB72" s="62"/>
      <c r="BCC72" s="62"/>
      <c r="BCD72" s="62"/>
      <c r="BCE72" s="62"/>
      <c r="BCF72" s="62"/>
      <c r="BCG72" s="62"/>
      <c r="BCH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B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  <c r="BYT72" s="62"/>
      <c r="BYU72" s="62"/>
      <c r="BYV72" s="62"/>
      <c r="BYW72" s="62"/>
      <c r="BYX72" s="62"/>
      <c r="BYY72" s="62"/>
      <c r="BYZ72" s="62"/>
      <c r="BZA72" s="62"/>
      <c r="BZB72" s="62"/>
      <c r="BZC72" s="62"/>
      <c r="BZD72" s="62"/>
      <c r="BZE72" s="62"/>
      <c r="BZF72" s="62"/>
      <c r="BZG72" s="62"/>
      <c r="BZH72" s="62"/>
      <c r="BZI72" s="62"/>
      <c r="BZJ72" s="62"/>
      <c r="BZK72" s="62"/>
      <c r="BZL72" s="62"/>
      <c r="BZM72" s="62"/>
      <c r="BZN72" s="62"/>
      <c r="BZO72" s="62"/>
      <c r="BZP72" s="62"/>
      <c r="BZQ72" s="62"/>
      <c r="BZR72" s="62"/>
      <c r="BZS72" s="62"/>
      <c r="BZT72" s="62"/>
      <c r="BZU72" s="62"/>
      <c r="BZV72" s="62"/>
      <c r="BZW72" s="62"/>
      <c r="BZX72" s="62"/>
      <c r="BZY72" s="62"/>
      <c r="BZZ72" s="62"/>
      <c r="CAA72" s="62"/>
      <c r="CAB72" s="62"/>
      <c r="CAC72" s="62"/>
      <c r="CAD72" s="62"/>
      <c r="CAE72" s="62"/>
      <c r="CAF72" s="62"/>
      <c r="CAG72" s="62"/>
      <c r="CAH72" s="62"/>
      <c r="CAI72" s="62"/>
      <c r="CAJ72" s="62"/>
      <c r="CAK72" s="62"/>
      <c r="CAL72" s="62"/>
      <c r="CAM72" s="62"/>
      <c r="CAN72" s="62"/>
      <c r="CAO72" s="62"/>
      <c r="CAP72" s="62"/>
      <c r="CAQ72" s="62"/>
      <c r="CAR72" s="62"/>
      <c r="CAS72" s="62"/>
      <c r="CAT72" s="62"/>
      <c r="CAU72" s="62"/>
      <c r="CAV72" s="62"/>
      <c r="CAW72" s="62"/>
      <c r="CAX72" s="62"/>
      <c r="CAY72" s="62"/>
      <c r="CAZ72" s="62"/>
      <c r="CBA72" s="62"/>
      <c r="CBB72" s="62"/>
      <c r="CBC72" s="62"/>
      <c r="CBD72" s="62"/>
      <c r="CBE72" s="62"/>
      <c r="CBF72" s="62"/>
      <c r="CBG72" s="62"/>
      <c r="CBH72" s="62"/>
      <c r="CBI72" s="62"/>
      <c r="CBJ72" s="62"/>
      <c r="CBK72" s="62"/>
      <c r="CBL72" s="62"/>
      <c r="CBM72" s="62"/>
      <c r="CBN72" s="62"/>
      <c r="CBO72" s="62"/>
      <c r="CBP72" s="62"/>
      <c r="CBQ72" s="62"/>
      <c r="CBR72" s="62"/>
      <c r="CBS72" s="62"/>
      <c r="CBT72" s="62"/>
      <c r="CBU72" s="62"/>
      <c r="CBV72" s="62"/>
      <c r="CBW72" s="62"/>
      <c r="CBX72" s="62"/>
      <c r="CBY72" s="62"/>
      <c r="CBZ72" s="62"/>
      <c r="CCA72" s="62"/>
      <c r="CCB72" s="62"/>
      <c r="CCC72" s="62"/>
      <c r="CCD72" s="62"/>
      <c r="CCE72" s="62"/>
      <c r="CCF72" s="62"/>
      <c r="CCG72" s="62"/>
      <c r="CCH72" s="62"/>
      <c r="CCI72" s="62"/>
      <c r="CCJ72" s="62"/>
      <c r="CCK72" s="62"/>
      <c r="CCL72" s="62"/>
      <c r="CCM72" s="62"/>
      <c r="CCN72" s="62"/>
      <c r="CCO72" s="62"/>
      <c r="CCP72" s="62"/>
      <c r="CCQ72" s="62"/>
      <c r="CCR72" s="62"/>
      <c r="CCS72" s="62"/>
      <c r="CCT72" s="62"/>
      <c r="CCU72" s="62"/>
      <c r="CCV72" s="62"/>
      <c r="CCW72" s="62"/>
      <c r="CCX72" s="62"/>
      <c r="CCY72" s="62"/>
      <c r="CCZ72" s="62"/>
      <c r="CDA72" s="62"/>
      <c r="CDB72" s="62"/>
      <c r="CDC72" s="62"/>
      <c r="CDD72" s="62"/>
      <c r="CDE72" s="62"/>
      <c r="CDF72" s="62"/>
      <c r="CDG72" s="62"/>
      <c r="CDH72" s="62"/>
      <c r="CDI72" s="62"/>
      <c r="CDJ72" s="62"/>
      <c r="CDK72" s="62"/>
      <c r="CDL72" s="62"/>
      <c r="CDM72" s="62"/>
      <c r="CDN72" s="62"/>
      <c r="CDO72" s="62"/>
      <c r="CDP72" s="62"/>
      <c r="CDQ72" s="62"/>
      <c r="CDR72" s="62"/>
      <c r="CDS72" s="62"/>
      <c r="CDT72" s="62"/>
      <c r="CDU72" s="62"/>
      <c r="CDV72" s="62"/>
      <c r="CDW72" s="62"/>
      <c r="CDX72" s="62"/>
      <c r="CDY72" s="62"/>
      <c r="CDZ72" s="62"/>
      <c r="CEA72" s="62"/>
      <c r="CEB72" s="62"/>
      <c r="CEC72" s="62"/>
      <c r="CED72" s="62"/>
      <c r="CEE72" s="62"/>
      <c r="CEF72" s="62"/>
      <c r="CEG72" s="62"/>
      <c r="CEH72" s="62"/>
      <c r="CEI72" s="62"/>
      <c r="CEJ72" s="62"/>
      <c r="CEK72" s="62"/>
      <c r="CEL72" s="62"/>
      <c r="CEM72" s="62"/>
      <c r="CEN72" s="62"/>
      <c r="CEO72" s="62"/>
      <c r="CEP72" s="62"/>
      <c r="CEQ72" s="62"/>
      <c r="CER72" s="62"/>
      <c r="CES72" s="62"/>
      <c r="CET72" s="62"/>
      <c r="CEU72" s="62"/>
      <c r="CEV72" s="62"/>
      <c r="CEW72" s="62"/>
      <c r="CEX72" s="62"/>
      <c r="CEY72" s="62"/>
      <c r="CEZ72" s="62"/>
      <c r="CFA72" s="62"/>
      <c r="CFB72" s="62"/>
      <c r="CFC72" s="62"/>
      <c r="CFD72" s="62"/>
      <c r="CFE72" s="62"/>
      <c r="CFF72" s="62"/>
      <c r="CFG72" s="62"/>
      <c r="CFH72" s="62"/>
      <c r="CFI72" s="62"/>
      <c r="CFJ72" s="62"/>
      <c r="CFK72" s="62"/>
      <c r="CFL72" s="62"/>
      <c r="CFM72" s="62"/>
      <c r="CFN72" s="62"/>
      <c r="CFO72" s="62"/>
      <c r="CFP72" s="62"/>
      <c r="CFQ72" s="62"/>
      <c r="CFR72" s="62"/>
      <c r="CFS72" s="62"/>
      <c r="CFT72" s="62"/>
      <c r="CFU72" s="62"/>
      <c r="CFV72" s="62"/>
      <c r="CFW72" s="62"/>
      <c r="CFX72" s="62"/>
      <c r="CFY72" s="62"/>
      <c r="CFZ72" s="62"/>
      <c r="CGA72" s="62"/>
      <c r="CGB72" s="62"/>
      <c r="CGC72" s="62"/>
      <c r="CGD72" s="62"/>
      <c r="CGE72" s="62"/>
      <c r="CGF72" s="62"/>
      <c r="CGG72" s="62"/>
      <c r="CGH72" s="62"/>
      <c r="CGI72" s="62"/>
      <c r="CGJ72" s="62"/>
      <c r="CGK72" s="62"/>
      <c r="CGL72" s="62"/>
      <c r="CGM72" s="62"/>
      <c r="CGN72" s="62"/>
      <c r="CGO72" s="62"/>
      <c r="CGP72" s="62"/>
      <c r="CGQ72" s="62"/>
      <c r="CGR72" s="62"/>
      <c r="CGS72" s="62"/>
      <c r="CGT72" s="62"/>
      <c r="CGU72" s="62"/>
      <c r="CGV72" s="62"/>
      <c r="CGW72" s="62"/>
      <c r="CGX72" s="62"/>
      <c r="CGY72" s="62"/>
      <c r="CGZ72" s="62"/>
      <c r="CHA72" s="62"/>
      <c r="CHB72" s="62"/>
      <c r="CHC72" s="62"/>
      <c r="CHD72" s="62"/>
      <c r="CHE72" s="62"/>
      <c r="CHF72" s="62"/>
      <c r="CHG72" s="62"/>
      <c r="CHH72" s="62"/>
      <c r="CHI72" s="62"/>
      <c r="CHJ72" s="62"/>
      <c r="CHK72" s="62"/>
      <c r="CHL72" s="62"/>
      <c r="CHM72" s="62"/>
      <c r="CHN72" s="62"/>
      <c r="CHO72" s="62"/>
      <c r="CHP72" s="62"/>
      <c r="CHQ72" s="62"/>
      <c r="CHR72" s="62"/>
      <c r="CHS72" s="62"/>
      <c r="CHT72" s="62"/>
      <c r="CHU72" s="62"/>
      <c r="CHV72" s="62"/>
      <c r="CHW72" s="62"/>
      <c r="CHX72" s="62"/>
      <c r="CHY72" s="62"/>
      <c r="CHZ72" s="62"/>
      <c r="CIA72" s="62"/>
      <c r="CIB72" s="62"/>
      <c r="CIC72" s="62"/>
      <c r="CID72" s="62"/>
      <c r="CIE72" s="62"/>
      <c r="CIF72" s="62"/>
      <c r="CIG72" s="62"/>
      <c r="CIH72" s="62"/>
      <c r="CII72" s="62"/>
      <c r="CIJ72" s="62"/>
      <c r="CIK72" s="62"/>
      <c r="CIL72" s="62"/>
      <c r="CIM72" s="62"/>
      <c r="CIN72" s="62"/>
      <c r="CIO72" s="62"/>
      <c r="CIP72" s="62"/>
      <c r="CIQ72" s="62"/>
      <c r="CIR72" s="62"/>
      <c r="CIS72" s="62"/>
      <c r="CIT72" s="62"/>
      <c r="CIU72" s="62"/>
      <c r="CIV72" s="62"/>
      <c r="CIW72" s="62"/>
      <c r="CIX72" s="62"/>
      <c r="CIY72" s="62"/>
      <c r="CIZ72" s="62"/>
      <c r="CJA72" s="62"/>
      <c r="CJB72" s="62"/>
      <c r="CJC72" s="62"/>
      <c r="CJD72" s="62"/>
      <c r="CJE72" s="62"/>
      <c r="CJF72" s="62"/>
      <c r="CJG72" s="62"/>
      <c r="CJH72" s="62"/>
      <c r="CJI72" s="62"/>
      <c r="CJJ72" s="62"/>
      <c r="CJK72" s="62"/>
      <c r="CJL72" s="62"/>
      <c r="CJM72" s="62"/>
      <c r="CJN72" s="62"/>
      <c r="CJO72" s="62"/>
      <c r="CJP72" s="62"/>
      <c r="CJQ72" s="62"/>
      <c r="CJR72" s="62"/>
      <c r="CJS72" s="62"/>
      <c r="CJT72" s="62"/>
      <c r="CJU72" s="62"/>
      <c r="CJV72" s="62"/>
      <c r="CJW72" s="62"/>
      <c r="CJX72" s="62"/>
      <c r="CJY72" s="62"/>
      <c r="CJZ72" s="62"/>
      <c r="CKA72" s="62"/>
      <c r="CKB72" s="62"/>
      <c r="CKC72" s="62"/>
      <c r="CKD72" s="62"/>
      <c r="CKE72" s="62"/>
      <c r="CKF72" s="62"/>
      <c r="CKG72" s="62"/>
      <c r="CKH72" s="62"/>
      <c r="CKI72" s="62"/>
      <c r="CKJ72" s="62"/>
      <c r="CKK72" s="62"/>
      <c r="CKL72" s="62"/>
      <c r="CKM72" s="62"/>
      <c r="CKN72" s="62"/>
      <c r="CKO72" s="62"/>
      <c r="CKP72" s="62"/>
      <c r="CKQ72" s="62"/>
      <c r="CKR72" s="62"/>
      <c r="CKS72" s="62"/>
      <c r="CKT72" s="62"/>
      <c r="CKU72" s="62"/>
      <c r="CKV72" s="62"/>
      <c r="CKW72" s="62"/>
      <c r="CKX72" s="62"/>
      <c r="CKY72" s="62"/>
      <c r="CKZ72" s="62"/>
      <c r="CLA72" s="62"/>
      <c r="CLB72" s="62"/>
      <c r="CLC72" s="62"/>
      <c r="CLD72" s="62"/>
      <c r="CLE72" s="62"/>
      <c r="CLF72" s="62"/>
      <c r="CLG72" s="62"/>
      <c r="CLH72" s="62"/>
      <c r="CLI72" s="62"/>
      <c r="CLJ72" s="62"/>
      <c r="CLK72" s="62"/>
      <c r="CLL72" s="62"/>
      <c r="CLM72" s="62"/>
      <c r="CLN72" s="62"/>
      <c r="CLO72" s="62"/>
      <c r="CLP72" s="62"/>
      <c r="CLQ72" s="62"/>
      <c r="CLR72" s="62"/>
      <c r="CLS72" s="62"/>
      <c r="CLT72" s="62"/>
      <c r="CLU72" s="62"/>
      <c r="CLV72" s="62"/>
      <c r="CLW72" s="62"/>
      <c r="CLX72" s="62"/>
      <c r="CLY72" s="62"/>
      <c r="CLZ72" s="62"/>
      <c r="CMA72" s="62"/>
      <c r="CMB72" s="62"/>
      <c r="CMC72" s="62"/>
      <c r="CMD72" s="62"/>
      <c r="CME72" s="62"/>
      <c r="CMF72" s="62"/>
      <c r="CMG72" s="62"/>
      <c r="CMH72" s="62"/>
      <c r="CMI72" s="62"/>
      <c r="CMJ72" s="62"/>
      <c r="CMK72" s="62"/>
      <c r="CML72" s="62"/>
      <c r="CMM72" s="62"/>
      <c r="CMN72" s="62"/>
      <c r="CMO72" s="62"/>
      <c r="CMP72" s="62"/>
      <c r="CMQ72" s="62"/>
      <c r="CMR72" s="62"/>
      <c r="CMS72" s="62"/>
      <c r="CMT72" s="62"/>
      <c r="CMU72" s="62"/>
      <c r="CMV72" s="62"/>
      <c r="CMW72" s="62"/>
      <c r="CMX72" s="62"/>
      <c r="CMY72" s="62"/>
      <c r="CMZ72" s="62"/>
      <c r="CNA72" s="62"/>
      <c r="CNB72" s="62"/>
      <c r="CNC72" s="62"/>
      <c r="CND72" s="62"/>
      <c r="CNE72" s="62"/>
      <c r="CNF72" s="62"/>
      <c r="CNG72" s="62"/>
      <c r="CNH72" s="62"/>
      <c r="CNI72" s="62"/>
      <c r="CNJ72" s="62"/>
      <c r="CNK72" s="62"/>
      <c r="CNL72" s="62"/>
      <c r="CNM72" s="62"/>
      <c r="CNN72" s="62"/>
      <c r="CNO72" s="62"/>
      <c r="CNP72" s="62"/>
      <c r="CNQ72" s="62"/>
      <c r="CNR72" s="62"/>
      <c r="CNS72" s="62"/>
      <c r="CNT72" s="62"/>
      <c r="CNU72" s="62"/>
      <c r="CNV72" s="62"/>
      <c r="CNW72" s="62"/>
      <c r="CNX72" s="62"/>
      <c r="CNY72" s="62"/>
      <c r="CNZ72" s="62"/>
      <c r="COA72" s="62"/>
      <c r="COB72" s="62"/>
      <c r="COC72" s="62"/>
      <c r="COD72" s="62"/>
      <c r="COE72" s="62"/>
      <c r="COF72" s="62"/>
      <c r="COG72" s="62"/>
      <c r="COH72" s="62"/>
      <c r="COI72" s="62"/>
      <c r="COJ72" s="62"/>
      <c r="COK72" s="62"/>
      <c r="COL72" s="62"/>
      <c r="COM72" s="62"/>
      <c r="CON72" s="62"/>
      <c r="COO72" s="62"/>
      <c r="COP72" s="62"/>
      <c r="COQ72" s="62"/>
      <c r="COR72" s="62"/>
      <c r="COS72" s="62"/>
      <c r="COT72" s="62"/>
      <c r="COU72" s="62"/>
      <c r="COV72" s="62"/>
      <c r="COW72" s="62"/>
      <c r="COX72" s="62"/>
      <c r="COY72" s="62"/>
      <c r="COZ72" s="62"/>
      <c r="CPA72" s="62"/>
      <c r="CPB72" s="62"/>
      <c r="CPC72" s="62"/>
      <c r="CPD72" s="62"/>
      <c r="CPE72" s="62"/>
      <c r="CPF72" s="62"/>
      <c r="CPG72" s="62"/>
      <c r="CPH72" s="62"/>
      <c r="CPI72" s="62"/>
      <c r="CPJ72" s="62"/>
      <c r="CPK72" s="62"/>
      <c r="CPL72" s="62"/>
      <c r="CPM72" s="62"/>
      <c r="CPN72" s="62"/>
      <c r="CPO72" s="62"/>
      <c r="CPP72" s="62"/>
      <c r="CPQ72" s="62"/>
      <c r="CPR72" s="62"/>
      <c r="CPS72" s="62"/>
      <c r="CPT72" s="62"/>
      <c r="CPU72" s="62"/>
      <c r="CPV72" s="62"/>
      <c r="CPW72" s="62"/>
      <c r="CPX72" s="62"/>
      <c r="CPY72" s="62"/>
      <c r="CPZ72" s="62"/>
      <c r="CQA72" s="62"/>
      <c r="CQB72" s="62"/>
      <c r="CQC72" s="62"/>
      <c r="CQD72" s="62"/>
      <c r="CQE72" s="62"/>
      <c r="CQF72" s="62"/>
      <c r="CQG72" s="62"/>
      <c r="CQH72" s="62"/>
      <c r="CQI72" s="62"/>
      <c r="CQJ72" s="62"/>
      <c r="CQK72" s="62"/>
      <c r="CQL72" s="62"/>
      <c r="CQM72" s="62"/>
      <c r="CQN72" s="62"/>
      <c r="CQO72" s="62"/>
      <c r="CQP72" s="62"/>
      <c r="CQQ72" s="62"/>
      <c r="CQR72" s="62"/>
      <c r="CQS72" s="62"/>
      <c r="CQT72" s="62"/>
      <c r="CQU72" s="62"/>
      <c r="CQV72" s="62"/>
      <c r="CQW72" s="62"/>
      <c r="CQX72" s="62"/>
      <c r="CQY72" s="62"/>
      <c r="CQZ72" s="62"/>
      <c r="CRA72" s="62"/>
      <c r="CRB72" s="62"/>
      <c r="CRC72" s="62"/>
      <c r="CRD72" s="62"/>
      <c r="CRE72" s="62"/>
      <c r="CRF72" s="62"/>
      <c r="CRG72" s="62"/>
      <c r="CRH72" s="62"/>
      <c r="CRI72" s="62"/>
      <c r="CRJ72" s="62"/>
      <c r="CRK72" s="62"/>
      <c r="CRL72" s="62"/>
      <c r="CRM72" s="62"/>
      <c r="CRN72" s="62"/>
      <c r="CRO72" s="62"/>
      <c r="CRP72" s="62"/>
      <c r="CRQ72" s="62"/>
      <c r="CRR72" s="62"/>
      <c r="CRS72" s="62"/>
      <c r="CRT72" s="62"/>
      <c r="CRU72" s="62"/>
      <c r="CRV72" s="62"/>
      <c r="CRW72" s="62"/>
      <c r="CRX72" s="62"/>
      <c r="CRY72" s="62"/>
      <c r="CRZ72" s="62"/>
      <c r="CSA72" s="62"/>
      <c r="CSB72" s="62"/>
      <c r="CSC72" s="62"/>
      <c r="CSD72" s="62"/>
      <c r="CSE72" s="62"/>
      <c r="CSF72" s="62"/>
      <c r="CSG72" s="62"/>
      <c r="CSH72" s="62"/>
      <c r="CSI72" s="62"/>
      <c r="CSJ72" s="62"/>
      <c r="CSK72" s="62"/>
      <c r="CSL72" s="62"/>
      <c r="CSM72" s="62"/>
      <c r="CSN72" s="62"/>
      <c r="CSO72" s="62"/>
      <c r="CSP72" s="62"/>
      <c r="CSQ72" s="62"/>
      <c r="CSR72" s="62"/>
      <c r="CSS72" s="62"/>
      <c r="CST72" s="62"/>
      <c r="CSU72" s="62"/>
      <c r="CSV72" s="62"/>
      <c r="CSW72" s="62"/>
      <c r="CSX72" s="62"/>
      <c r="CSY72" s="62"/>
      <c r="CSZ72" s="62"/>
      <c r="CTA72" s="62"/>
      <c r="CTB72" s="62"/>
      <c r="CTC72" s="62"/>
      <c r="CTD72" s="62"/>
      <c r="CTE72" s="62"/>
      <c r="CTF72" s="62"/>
      <c r="CTG72" s="62"/>
      <c r="CTH72" s="62"/>
      <c r="CTI72" s="62"/>
      <c r="CTJ72" s="62"/>
      <c r="CTK72" s="62"/>
      <c r="CTL72" s="62"/>
      <c r="CTM72" s="62"/>
      <c r="CTN72" s="62"/>
      <c r="CTO72" s="62"/>
      <c r="CTP72" s="62"/>
      <c r="CTQ72" s="62"/>
      <c r="CTR72" s="62"/>
      <c r="CTS72" s="62"/>
      <c r="CTT72" s="62"/>
      <c r="CTU72" s="62"/>
      <c r="CTV72" s="62"/>
      <c r="CTW72" s="62"/>
      <c r="CTX72" s="62"/>
      <c r="CTY72" s="62"/>
      <c r="CTZ72" s="62"/>
      <c r="CUA72" s="62"/>
      <c r="CUB72" s="62"/>
      <c r="CUC72" s="62"/>
      <c r="CUD72" s="62"/>
      <c r="CUE72" s="62"/>
      <c r="CUF72" s="62"/>
      <c r="CUG72" s="62"/>
      <c r="CUH72" s="62"/>
      <c r="CUI72" s="62"/>
      <c r="CUJ72" s="62"/>
      <c r="CUK72" s="62"/>
      <c r="CUL72" s="62"/>
      <c r="CUM72" s="62"/>
      <c r="CUN72" s="62"/>
      <c r="CUO72" s="62"/>
      <c r="CUP72" s="62"/>
      <c r="CUQ72" s="62"/>
      <c r="CUR72" s="62"/>
      <c r="CUS72" s="62"/>
      <c r="CUT72" s="62"/>
      <c r="CUU72" s="62"/>
      <c r="CUV72" s="62"/>
      <c r="CUW72" s="62"/>
      <c r="CUX72" s="62"/>
      <c r="CUY72" s="62"/>
      <c r="CUZ72" s="62"/>
      <c r="CVA72" s="62"/>
      <c r="CVB72" s="62"/>
      <c r="CVC72" s="62"/>
      <c r="CVD72" s="62"/>
      <c r="CVE72" s="62"/>
      <c r="CVF72" s="62"/>
      <c r="CVG72" s="62"/>
      <c r="CVH72" s="62"/>
      <c r="CVI72" s="62"/>
      <c r="CVJ72" s="62"/>
      <c r="CVK72" s="62"/>
      <c r="CVL72" s="62"/>
      <c r="CVM72" s="62"/>
      <c r="CVN72" s="62"/>
      <c r="CVO72" s="62"/>
      <c r="CVP72" s="62"/>
      <c r="CVQ72" s="62"/>
      <c r="CVR72" s="62"/>
      <c r="CVS72" s="62"/>
      <c r="CVT72" s="62"/>
      <c r="CVU72" s="62"/>
      <c r="CVV72" s="62"/>
      <c r="CVW72" s="62"/>
      <c r="CVX72" s="62"/>
      <c r="CVY72" s="62"/>
      <c r="CVZ72" s="62"/>
      <c r="CWA72" s="62"/>
      <c r="CWB72" s="62"/>
      <c r="CWC72" s="62"/>
      <c r="CWD72" s="62"/>
      <c r="CWE72" s="62"/>
      <c r="CWF72" s="62"/>
      <c r="CWG72" s="62"/>
      <c r="CWH72" s="62"/>
      <c r="CWI72" s="62"/>
      <c r="CWJ72" s="62"/>
      <c r="CWK72" s="62"/>
      <c r="CWL72" s="62"/>
      <c r="CWM72" s="62"/>
      <c r="CWN72" s="62"/>
      <c r="CWO72" s="62"/>
      <c r="CWP72" s="62"/>
      <c r="CWQ72" s="62"/>
      <c r="CWR72" s="62"/>
      <c r="CWS72" s="62"/>
      <c r="CWT72" s="62"/>
      <c r="CWU72" s="62"/>
      <c r="CWV72" s="62"/>
      <c r="CWW72" s="62"/>
      <c r="CWX72" s="62"/>
      <c r="CWY72" s="62"/>
      <c r="CWZ72" s="62"/>
      <c r="CXA72" s="62"/>
      <c r="CXB72" s="62"/>
      <c r="CXC72" s="62"/>
      <c r="CXD72" s="62"/>
      <c r="CXE72" s="62"/>
      <c r="CXF72" s="62"/>
      <c r="CXG72" s="62"/>
      <c r="CXH72" s="62"/>
      <c r="CXI72" s="62"/>
      <c r="CXJ72" s="62"/>
      <c r="CXK72" s="62"/>
      <c r="CXL72" s="62"/>
      <c r="CXM72" s="62"/>
      <c r="CXN72" s="62"/>
      <c r="CXO72" s="62"/>
      <c r="CXP72" s="62"/>
      <c r="CXQ72" s="62"/>
      <c r="CXR72" s="62"/>
      <c r="CXS72" s="62"/>
      <c r="CXT72" s="62"/>
      <c r="CXU72" s="62"/>
      <c r="CXV72" s="62"/>
      <c r="CXW72" s="62"/>
      <c r="CXX72" s="62"/>
      <c r="CXY72" s="62"/>
      <c r="CXZ72" s="62"/>
      <c r="CYA72" s="62"/>
      <c r="CYB72" s="62"/>
      <c r="CYC72" s="62"/>
      <c r="CYD72" s="62"/>
      <c r="CYE72" s="62"/>
      <c r="CYF72" s="62"/>
      <c r="CYG72" s="62"/>
      <c r="CYH72" s="62"/>
      <c r="CYI72" s="62"/>
      <c r="CYJ72" s="62"/>
      <c r="CYK72" s="62"/>
      <c r="CYL72" s="62"/>
      <c r="CYM72" s="62"/>
      <c r="CYN72" s="62"/>
      <c r="CYO72" s="62"/>
      <c r="CYP72" s="62"/>
      <c r="CYQ72" s="62"/>
      <c r="CYR72" s="62"/>
      <c r="CYS72" s="62"/>
      <c r="CYT72" s="62"/>
      <c r="CYU72" s="62"/>
      <c r="CYV72" s="62"/>
      <c r="CYW72" s="62"/>
      <c r="CYX72" s="62"/>
      <c r="CYY72" s="62"/>
      <c r="CYZ72" s="62"/>
      <c r="CZA72" s="62"/>
      <c r="CZB72" s="62"/>
      <c r="CZC72" s="62"/>
      <c r="CZD72" s="62"/>
      <c r="CZE72" s="62"/>
      <c r="CZF72" s="62"/>
      <c r="CZG72" s="62"/>
      <c r="CZH72" s="62"/>
      <c r="CZI72" s="62"/>
      <c r="CZJ72" s="62"/>
      <c r="CZK72" s="62"/>
      <c r="CZL72" s="62"/>
      <c r="CZM72" s="62"/>
      <c r="CZN72" s="62"/>
      <c r="CZO72" s="62"/>
      <c r="CZP72" s="62"/>
      <c r="CZQ72" s="62"/>
      <c r="CZR72" s="62"/>
      <c r="CZS72" s="62"/>
      <c r="CZT72" s="62"/>
      <c r="CZU72" s="62"/>
      <c r="CZV72" s="62"/>
      <c r="CZW72" s="62"/>
      <c r="CZX72" s="62"/>
      <c r="CZY72" s="62"/>
      <c r="CZZ72" s="62"/>
      <c r="DAA72" s="62"/>
      <c r="DAB72" s="62"/>
      <c r="DAC72" s="62"/>
      <c r="DAD72" s="62"/>
      <c r="DAE72" s="62"/>
      <c r="DAF72" s="62"/>
      <c r="DAG72" s="62"/>
      <c r="DAH72" s="62"/>
      <c r="DAI72" s="62"/>
      <c r="DAJ72" s="62"/>
      <c r="DAK72" s="62"/>
      <c r="DAL72" s="62"/>
      <c r="DAM72" s="62"/>
      <c r="DAN72" s="62"/>
      <c r="DAO72" s="62"/>
      <c r="DAP72" s="62"/>
      <c r="DAQ72" s="62"/>
      <c r="DAR72" s="62"/>
      <c r="DAS72" s="62"/>
      <c r="DAT72" s="62"/>
      <c r="DAU72" s="62"/>
      <c r="DAV72" s="62"/>
      <c r="DAW72" s="62"/>
      <c r="DAX72" s="62"/>
      <c r="DAY72" s="62"/>
      <c r="DAZ72" s="62"/>
      <c r="DBA72" s="62"/>
      <c r="DBB72" s="62"/>
      <c r="DBC72" s="62"/>
      <c r="DBD72" s="62"/>
      <c r="DBE72" s="62"/>
      <c r="DBF72" s="62"/>
      <c r="DBG72" s="62"/>
      <c r="DBH72" s="62"/>
      <c r="DBI72" s="62"/>
      <c r="DBJ72" s="62"/>
      <c r="DBK72" s="62"/>
      <c r="DBL72" s="62"/>
      <c r="DBM72" s="62"/>
      <c r="DBN72" s="62"/>
      <c r="DBO72" s="62"/>
      <c r="DBP72" s="62"/>
      <c r="DBQ72" s="62"/>
      <c r="DBR72" s="62"/>
      <c r="DBS72" s="62"/>
      <c r="DBT72" s="62"/>
      <c r="DBU72" s="62"/>
      <c r="DBV72" s="62"/>
      <c r="DBW72" s="62"/>
      <c r="DBX72" s="62"/>
      <c r="DBY72" s="62"/>
      <c r="DBZ72" s="62"/>
      <c r="DCA72" s="62"/>
      <c r="DCB72" s="62"/>
      <c r="DCC72" s="62"/>
      <c r="DCD72" s="62"/>
      <c r="DCE72" s="62"/>
      <c r="DCF72" s="62"/>
      <c r="DCG72" s="62"/>
      <c r="DCH72" s="62"/>
      <c r="DCI72" s="62"/>
      <c r="DCJ72" s="62"/>
      <c r="DCK72" s="62"/>
      <c r="DCL72" s="62"/>
      <c r="DCM72" s="62"/>
      <c r="DCN72" s="62"/>
      <c r="DCO72" s="62"/>
      <c r="DCP72" s="62"/>
      <c r="DCQ72" s="62"/>
      <c r="DCR72" s="62"/>
      <c r="DCS72" s="62"/>
      <c r="DCT72" s="62"/>
      <c r="DCU72" s="62"/>
      <c r="DCV72" s="62"/>
      <c r="DCW72" s="62"/>
      <c r="DCX72" s="62"/>
      <c r="DCY72" s="62"/>
      <c r="DCZ72" s="62"/>
      <c r="DDA72" s="62"/>
      <c r="DDB72" s="62"/>
      <c r="DDC72" s="62"/>
      <c r="DDD72" s="62"/>
      <c r="DDE72" s="62"/>
      <c r="DDF72" s="62"/>
      <c r="DDG72" s="62"/>
      <c r="DDH72" s="62"/>
      <c r="DDI72" s="62"/>
      <c r="DDJ72" s="62"/>
      <c r="DDK72" s="62"/>
      <c r="DDL72" s="62"/>
      <c r="DDM72" s="62"/>
      <c r="DDN72" s="62"/>
      <c r="DDO72" s="62"/>
      <c r="DDP72" s="62"/>
      <c r="DDQ72" s="62"/>
      <c r="DDR72" s="62"/>
      <c r="DDS72" s="62"/>
      <c r="DDT72" s="62"/>
      <c r="DDU72" s="62"/>
      <c r="DDV72" s="62"/>
      <c r="DDW72" s="62"/>
      <c r="DDX72" s="62"/>
      <c r="DDY72" s="62"/>
      <c r="DDZ72" s="62"/>
      <c r="DEA72" s="62"/>
      <c r="DEB72" s="62"/>
      <c r="DEC72" s="62"/>
      <c r="DED72" s="62"/>
      <c r="DEE72" s="62"/>
      <c r="DEF72" s="62"/>
      <c r="DEG72" s="62"/>
      <c r="DEH72" s="62"/>
      <c r="DEI72" s="62"/>
      <c r="DEJ72" s="62"/>
      <c r="DEK72" s="62"/>
      <c r="DEL72" s="62"/>
      <c r="DEM72" s="62"/>
      <c r="DEN72" s="62"/>
      <c r="DEO72" s="62"/>
      <c r="DEP72" s="62"/>
      <c r="DEQ72" s="62"/>
      <c r="DER72" s="62"/>
      <c r="DES72" s="62"/>
      <c r="DET72" s="62"/>
      <c r="DEU72" s="62"/>
      <c r="DEV72" s="62"/>
      <c r="DEW72" s="62"/>
      <c r="DEX72" s="62"/>
      <c r="DEY72" s="62"/>
      <c r="DEZ72" s="62"/>
      <c r="DFA72" s="62"/>
      <c r="DFB72" s="62"/>
      <c r="DFC72" s="62"/>
      <c r="DFD72" s="62"/>
      <c r="DFE72" s="62"/>
      <c r="DFF72" s="62"/>
      <c r="DFG72" s="62"/>
      <c r="DFH72" s="62"/>
      <c r="DFI72" s="62"/>
      <c r="DFJ72" s="62"/>
      <c r="DFK72" s="62"/>
      <c r="DFL72" s="62"/>
      <c r="DFM72" s="62"/>
      <c r="DFN72" s="62"/>
      <c r="DFO72" s="62"/>
      <c r="DFP72" s="62"/>
      <c r="DFQ72" s="62"/>
      <c r="DFR72" s="62"/>
      <c r="DFS72" s="62"/>
      <c r="DFT72" s="62"/>
      <c r="DFU72" s="62"/>
      <c r="DFV72" s="62"/>
      <c r="DFW72" s="62"/>
      <c r="DFX72" s="62"/>
      <c r="DFY72" s="62"/>
      <c r="DFZ72" s="62"/>
      <c r="DGA72" s="62"/>
      <c r="DGB72" s="62"/>
      <c r="DGC72" s="62"/>
      <c r="DGD72" s="62"/>
      <c r="DGE72" s="62"/>
      <c r="DGF72" s="62"/>
      <c r="DGG72" s="62"/>
      <c r="DGH72" s="62"/>
      <c r="DGI72" s="62"/>
      <c r="DGJ72" s="62"/>
      <c r="DGK72" s="62"/>
      <c r="DGL72" s="62"/>
      <c r="DGM72" s="62"/>
      <c r="DGN72" s="62"/>
      <c r="DGO72" s="62"/>
      <c r="DGP72" s="62"/>
      <c r="DGQ72" s="62"/>
      <c r="DGR72" s="62"/>
      <c r="DGS72" s="62"/>
      <c r="DGT72" s="62"/>
      <c r="DGU72" s="62"/>
      <c r="DGV72" s="62"/>
      <c r="DGW72" s="62"/>
      <c r="DGX72" s="62"/>
      <c r="DGY72" s="62"/>
      <c r="DGZ72" s="62"/>
      <c r="DHA72" s="62"/>
      <c r="DHB72" s="62"/>
      <c r="DHC72" s="62"/>
      <c r="DHD72" s="62"/>
      <c r="DHE72" s="62"/>
      <c r="DHF72" s="62"/>
      <c r="DHG72" s="62"/>
      <c r="DHH72" s="62"/>
      <c r="DHI72" s="62"/>
      <c r="DHJ72" s="62"/>
      <c r="DHK72" s="62"/>
      <c r="DHL72" s="62"/>
      <c r="DHM72" s="62"/>
      <c r="DHN72" s="62"/>
      <c r="DHO72" s="62"/>
      <c r="DHP72" s="62"/>
      <c r="DHQ72" s="62"/>
      <c r="DHR72" s="62"/>
      <c r="DHS72" s="62"/>
      <c r="DHT72" s="62"/>
      <c r="DHU72" s="62"/>
      <c r="DHV72" s="62"/>
      <c r="DHW72" s="62"/>
      <c r="DHX72" s="62"/>
      <c r="DHY72" s="62"/>
      <c r="DHZ72" s="62"/>
      <c r="DIA72" s="62"/>
      <c r="DIB72" s="62"/>
      <c r="DIC72" s="62"/>
      <c r="DID72" s="62"/>
      <c r="DIE72" s="62"/>
      <c r="DIF72" s="62"/>
      <c r="DIG72" s="62"/>
      <c r="DIH72" s="62"/>
      <c r="DII72" s="62"/>
      <c r="DIJ72" s="62"/>
      <c r="DIK72" s="62"/>
      <c r="DIL72" s="62"/>
      <c r="DIM72" s="62"/>
      <c r="DIN72" s="62"/>
      <c r="DIO72" s="62"/>
      <c r="DIP72" s="62"/>
      <c r="DIQ72" s="62"/>
      <c r="DIR72" s="62"/>
      <c r="DIS72" s="62"/>
      <c r="DIT72" s="62"/>
      <c r="DIU72" s="62"/>
      <c r="DIV72" s="62"/>
      <c r="DIW72" s="62"/>
      <c r="DIX72" s="62"/>
      <c r="DIY72" s="62"/>
      <c r="DIZ72" s="62"/>
      <c r="DJA72" s="62"/>
      <c r="DJB72" s="62"/>
      <c r="DJC72" s="62"/>
      <c r="DJD72" s="62"/>
      <c r="DJE72" s="62"/>
      <c r="DJF72" s="62"/>
      <c r="DJG72" s="62"/>
      <c r="DJH72" s="62"/>
      <c r="DJI72" s="62"/>
      <c r="DJJ72" s="62"/>
      <c r="DJK72" s="62"/>
      <c r="DJL72" s="62"/>
      <c r="DJM72" s="62"/>
      <c r="DJN72" s="62"/>
      <c r="DJO72" s="62"/>
      <c r="DJP72" s="62"/>
      <c r="DJQ72" s="62"/>
      <c r="DJR72" s="62"/>
      <c r="DJS72" s="62"/>
      <c r="DJT72" s="62"/>
      <c r="DJU72" s="62"/>
      <c r="DJV72" s="62"/>
      <c r="DJW72" s="62"/>
      <c r="DJX72" s="62"/>
      <c r="DJY72" s="62"/>
      <c r="DJZ72" s="62"/>
      <c r="DKA72" s="62"/>
      <c r="DKB72" s="62"/>
      <c r="DKC72" s="62"/>
      <c r="DKD72" s="62"/>
      <c r="DKE72" s="62"/>
      <c r="DKF72" s="62"/>
      <c r="DKG72" s="62"/>
      <c r="DKH72" s="62"/>
      <c r="DKI72" s="62"/>
      <c r="DKJ72" s="62"/>
      <c r="DKK72" s="62"/>
      <c r="DKL72" s="62"/>
      <c r="DKM72" s="62"/>
      <c r="DKN72" s="62"/>
      <c r="DKO72" s="62"/>
      <c r="DKP72" s="62"/>
      <c r="DKQ72" s="62"/>
      <c r="DKR72" s="62"/>
      <c r="DKS72" s="62"/>
      <c r="DKT72" s="62"/>
      <c r="DKU72" s="62"/>
      <c r="DKV72" s="62"/>
      <c r="DKW72" s="62"/>
      <c r="DKX72" s="62"/>
      <c r="DKY72" s="62"/>
      <c r="DKZ72" s="62"/>
      <c r="DLA72" s="62"/>
      <c r="DLB72" s="62"/>
      <c r="DLC72" s="62"/>
      <c r="DLD72" s="62"/>
      <c r="DLE72" s="62"/>
      <c r="DLF72" s="62"/>
      <c r="DLG72" s="62"/>
      <c r="DLH72" s="62"/>
      <c r="DLI72" s="62"/>
      <c r="DLJ72" s="62"/>
      <c r="DLK72" s="62"/>
      <c r="DLL72" s="62"/>
      <c r="DLM72" s="62"/>
      <c r="DLN72" s="62"/>
      <c r="DLO72" s="62"/>
      <c r="DLP72" s="62"/>
      <c r="DLQ72" s="62"/>
      <c r="DLR72" s="62"/>
      <c r="DLS72" s="62"/>
      <c r="DLT72" s="62"/>
      <c r="DLU72" s="62"/>
      <c r="DLV72" s="62"/>
      <c r="DLW72" s="62"/>
      <c r="DLX72" s="62"/>
      <c r="DLY72" s="62"/>
      <c r="DLZ72" s="62"/>
      <c r="DMA72" s="62"/>
      <c r="DMB72" s="62"/>
      <c r="DMC72" s="62"/>
      <c r="DMD72" s="62"/>
      <c r="DME72" s="62"/>
      <c r="DMF72" s="62"/>
      <c r="DMG72" s="62"/>
      <c r="DMH72" s="62"/>
      <c r="DMI72" s="62"/>
      <c r="DMJ72" s="62"/>
      <c r="DMK72" s="62"/>
      <c r="DML72" s="62"/>
      <c r="DMM72" s="62"/>
      <c r="DMN72" s="62"/>
      <c r="DMO72" s="62"/>
      <c r="DMP72" s="62"/>
      <c r="DMQ72" s="62"/>
      <c r="DMR72" s="62"/>
      <c r="DMS72" s="62"/>
      <c r="DMT72" s="62"/>
      <c r="DMU72" s="62"/>
      <c r="DMV72" s="62"/>
      <c r="DMW72" s="62"/>
      <c r="DMX72" s="62"/>
      <c r="DMY72" s="62"/>
      <c r="DMZ72" s="62"/>
      <c r="DNA72" s="62"/>
      <c r="DNB72" s="62"/>
      <c r="DNC72" s="62"/>
      <c r="DND72" s="62"/>
      <c r="DNE72" s="62"/>
      <c r="DNF72" s="62"/>
      <c r="DNG72" s="62"/>
      <c r="DNH72" s="62"/>
      <c r="DNI72" s="62"/>
      <c r="DNJ72" s="62"/>
      <c r="DNK72" s="62"/>
      <c r="DNL72" s="62"/>
      <c r="DNM72" s="62"/>
      <c r="DNN72" s="62"/>
      <c r="DNO72" s="62"/>
      <c r="DNP72" s="62"/>
      <c r="DNQ72" s="62"/>
      <c r="DNR72" s="62"/>
      <c r="DNS72" s="62"/>
      <c r="DNT72" s="62"/>
      <c r="DNU72" s="62"/>
      <c r="DNV72" s="62"/>
      <c r="DNW72" s="62"/>
      <c r="DNX72" s="62"/>
      <c r="DNY72" s="62"/>
      <c r="DNZ72" s="62"/>
      <c r="DOA72" s="62"/>
      <c r="DOB72" s="62"/>
      <c r="DOC72" s="62"/>
      <c r="DOD72" s="62"/>
      <c r="DOE72" s="62"/>
      <c r="DOF72" s="62"/>
      <c r="DOG72" s="62"/>
      <c r="DOH72" s="62"/>
      <c r="DOI72" s="62"/>
      <c r="DOJ72" s="62"/>
      <c r="DOK72" s="62"/>
      <c r="DOL72" s="62"/>
      <c r="DOM72" s="62"/>
      <c r="DON72" s="62"/>
      <c r="DOO72" s="62"/>
      <c r="DOP72" s="62"/>
      <c r="DOQ72" s="62"/>
      <c r="DOR72" s="62"/>
      <c r="DOS72" s="62"/>
      <c r="DOT72" s="62"/>
      <c r="DOU72" s="62"/>
      <c r="DOV72" s="62"/>
      <c r="DOW72" s="62"/>
      <c r="DOX72" s="62"/>
      <c r="DOY72" s="62"/>
      <c r="DOZ72" s="62"/>
      <c r="DPA72" s="62"/>
      <c r="DPB72" s="62"/>
      <c r="DPC72" s="62"/>
      <c r="DPD72" s="62"/>
      <c r="DPE72" s="62"/>
      <c r="DPF72" s="62"/>
      <c r="DPG72" s="62"/>
      <c r="DPH72" s="62"/>
      <c r="DPI72" s="62"/>
      <c r="DPJ72" s="62"/>
      <c r="DPK72" s="62"/>
      <c r="DPL72" s="62"/>
      <c r="DPM72" s="62"/>
      <c r="DPN72" s="62"/>
      <c r="DPO72" s="62"/>
      <c r="DPP72" s="62"/>
      <c r="DPQ72" s="62"/>
      <c r="DPR72" s="62"/>
      <c r="DPS72" s="62"/>
      <c r="DPT72" s="62"/>
      <c r="DPU72" s="62"/>
      <c r="DPV72" s="62"/>
      <c r="DPW72" s="62"/>
      <c r="DPX72" s="62"/>
      <c r="DPY72" s="62"/>
      <c r="DPZ72" s="62"/>
      <c r="DQA72" s="62"/>
      <c r="DQB72" s="62"/>
      <c r="DQC72" s="62"/>
      <c r="DQD72" s="62"/>
      <c r="DQE72" s="62"/>
      <c r="DQF72" s="62"/>
      <c r="DQG72" s="62"/>
      <c r="DQH72" s="62"/>
      <c r="DQI72" s="62"/>
      <c r="DQJ72" s="62"/>
      <c r="DQK72" s="62"/>
      <c r="DQL72" s="62"/>
      <c r="DQM72" s="62"/>
      <c r="DQN72" s="62"/>
      <c r="DQO72" s="62"/>
      <c r="DQP72" s="62"/>
      <c r="DQQ72" s="62"/>
      <c r="DQR72" s="62"/>
      <c r="DQS72" s="62"/>
      <c r="DQT72" s="62"/>
      <c r="DQU72" s="62"/>
      <c r="DQV72" s="62"/>
      <c r="DQW72" s="62"/>
      <c r="DQX72" s="62"/>
      <c r="DQY72" s="62"/>
      <c r="DQZ72" s="62"/>
      <c r="DRA72" s="62"/>
      <c r="DRB72" s="62"/>
      <c r="DRC72" s="62"/>
      <c r="DRD72" s="62"/>
      <c r="DRE72" s="62"/>
      <c r="DRF72" s="62"/>
      <c r="DRG72" s="62"/>
      <c r="DRH72" s="62"/>
      <c r="DRI72" s="62"/>
      <c r="DRJ72" s="62"/>
      <c r="DRK72" s="62"/>
      <c r="DRL72" s="62"/>
      <c r="DRM72" s="62"/>
      <c r="DRN72" s="62"/>
      <c r="DRO72" s="62"/>
      <c r="DRP72" s="62"/>
      <c r="DRQ72" s="62"/>
      <c r="DRR72" s="62"/>
      <c r="DRS72" s="62"/>
      <c r="DRT72" s="62"/>
      <c r="DRU72" s="62"/>
      <c r="DRV72" s="62"/>
      <c r="DRW72" s="62"/>
      <c r="DRX72" s="62"/>
      <c r="DRY72" s="62"/>
      <c r="DRZ72" s="62"/>
      <c r="DSA72" s="62"/>
      <c r="DSB72" s="62"/>
      <c r="DSC72" s="62"/>
      <c r="DSD72" s="62"/>
      <c r="DSE72" s="62"/>
      <c r="DSF72" s="62"/>
      <c r="DSG72" s="62"/>
      <c r="DSH72" s="62"/>
      <c r="DSI72" s="62"/>
      <c r="DSJ72" s="62"/>
      <c r="DSK72" s="62"/>
      <c r="DSL72" s="62"/>
      <c r="DSM72" s="62"/>
      <c r="DSN72" s="62"/>
      <c r="DSO72" s="62"/>
      <c r="DSP72" s="62"/>
      <c r="DSQ72" s="62"/>
      <c r="DSR72" s="62"/>
      <c r="DSS72" s="62"/>
      <c r="DST72" s="62"/>
      <c r="DSU72" s="62"/>
      <c r="DSV72" s="62"/>
      <c r="DSW72" s="62"/>
      <c r="DSX72" s="62"/>
      <c r="DSY72" s="62"/>
      <c r="DSZ72" s="62"/>
      <c r="DTA72" s="62"/>
      <c r="DTB72" s="62"/>
      <c r="DTC72" s="62"/>
      <c r="DTD72" s="62"/>
      <c r="DTE72" s="62"/>
      <c r="DTF72" s="62"/>
      <c r="DTG72" s="62"/>
      <c r="DTH72" s="62"/>
      <c r="DTI72" s="62"/>
      <c r="DTJ72" s="62"/>
      <c r="DTK72" s="62"/>
      <c r="DTL72" s="62"/>
      <c r="DTM72" s="62"/>
      <c r="DTN72" s="62"/>
      <c r="DTO72" s="62"/>
      <c r="DTP72" s="62"/>
      <c r="DTQ72" s="62"/>
      <c r="DTR72" s="62"/>
      <c r="DTS72" s="62"/>
      <c r="DTT72" s="62"/>
      <c r="DTU72" s="62"/>
      <c r="DTV72" s="62"/>
      <c r="DTW72" s="62"/>
      <c r="DTX72" s="62"/>
      <c r="DTY72" s="62"/>
      <c r="DTZ72" s="62"/>
      <c r="DUA72" s="62"/>
      <c r="DUB72" s="62"/>
      <c r="DUC72" s="62"/>
      <c r="DUD72" s="62"/>
      <c r="DUE72" s="62"/>
      <c r="DUF72" s="62"/>
      <c r="DUG72" s="62"/>
      <c r="DUH72" s="62"/>
      <c r="DUI72" s="62"/>
      <c r="DUJ72" s="62"/>
      <c r="DUK72" s="62"/>
      <c r="DUL72" s="62"/>
      <c r="DUM72" s="62"/>
      <c r="DUN72" s="62"/>
      <c r="DUO72" s="62"/>
      <c r="DUP72" s="62"/>
      <c r="DUQ72" s="62"/>
      <c r="DUR72" s="62"/>
      <c r="DUS72" s="62"/>
      <c r="DUT72" s="62"/>
      <c r="DUU72" s="62"/>
      <c r="DUV72" s="62"/>
      <c r="DUW72" s="62"/>
      <c r="DUX72" s="62"/>
      <c r="DUY72" s="62"/>
      <c r="DUZ72" s="62"/>
      <c r="DVA72" s="62"/>
      <c r="DVB72" s="62"/>
      <c r="DVC72" s="62"/>
      <c r="DVD72" s="62"/>
      <c r="DVE72" s="62"/>
      <c r="DVF72" s="62"/>
      <c r="DVG72" s="62"/>
      <c r="DVH72" s="62"/>
      <c r="DVI72" s="62"/>
      <c r="DVJ72" s="62"/>
      <c r="DVK72" s="62"/>
      <c r="DVL72" s="62"/>
      <c r="DVM72" s="62"/>
      <c r="DVN72" s="62"/>
      <c r="DVO72" s="62"/>
      <c r="DVP72" s="62"/>
      <c r="DVQ72" s="62"/>
      <c r="DVR72" s="62"/>
      <c r="DVS72" s="62"/>
      <c r="DVT72" s="62"/>
      <c r="DVU72" s="62"/>
      <c r="DVV72" s="62"/>
      <c r="DVW72" s="62"/>
      <c r="DVX72" s="62"/>
      <c r="DVY72" s="62"/>
      <c r="DVZ72" s="62"/>
      <c r="DWA72" s="62"/>
      <c r="DWB72" s="62"/>
      <c r="DWC72" s="62"/>
      <c r="DWD72" s="62"/>
      <c r="DWE72" s="62"/>
      <c r="DWF72" s="62"/>
      <c r="DWG72" s="62"/>
      <c r="DWH72" s="62"/>
      <c r="DWI72" s="62"/>
      <c r="DWJ72" s="62"/>
      <c r="DWK72" s="62"/>
      <c r="DWL72" s="62"/>
      <c r="DWM72" s="62"/>
      <c r="DWN72" s="62"/>
      <c r="DWO72" s="62"/>
      <c r="DWP72" s="62"/>
      <c r="DWQ72" s="62"/>
      <c r="DWR72" s="62"/>
      <c r="DWS72" s="62"/>
      <c r="DWT72" s="62"/>
      <c r="DWU72" s="62"/>
      <c r="DWV72" s="62"/>
      <c r="DWW72" s="62"/>
      <c r="DWX72" s="62"/>
      <c r="DWY72" s="62"/>
      <c r="DWZ72" s="62"/>
      <c r="DXA72" s="62"/>
      <c r="DXB72" s="62"/>
      <c r="DXC72" s="62"/>
      <c r="DXD72" s="62"/>
      <c r="DXE72" s="62"/>
      <c r="DXF72" s="62"/>
      <c r="DXG72" s="62"/>
      <c r="DXH72" s="62"/>
      <c r="DXI72" s="62"/>
      <c r="DXJ72" s="62"/>
      <c r="DXK72" s="62"/>
      <c r="DXL72" s="62"/>
      <c r="DXM72" s="62"/>
      <c r="DXN72" s="62"/>
      <c r="DXO72" s="62"/>
      <c r="DXP72" s="62"/>
      <c r="DXQ72" s="62"/>
      <c r="DXR72" s="62"/>
      <c r="DXS72" s="62"/>
      <c r="DXT72" s="62"/>
      <c r="DXU72" s="62"/>
      <c r="DXV72" s="62"/>
      <c r="DXW72" s="62"/>
      <c r="DXX72" s="62"/>
      <c r="DXY72" s="62"/>
      <c r="DXZ72" s="62"/>
      <c r="DYA72" s="62"/>
      <c r="DYB72" s="62"/>
      <c r="DYC72" s="62"/>
      <c r="DYD72" s="62"/>
      <c r="DYE72" s="62"/>
      <c r="DYF72" s="62"/>
      <c r="DYG72" s="62"/>
      <c r="DYH72" s="62"/>
      <c r="DYI72" s="62"/>
      <c r="DYJ72" s="62"/>
      <c r="DYK72" s="62"/>
      <c r="DYL72" s="62"/>
      <c r="DYM72" s="62"/>
      <c r="DYN72" s="62"/>
      <c r="DYO72" s="62"/>
      <c r="DYP72" s="62"/>
      <c r="DYQ72" s="62"/>
      <c r="DYR72" s="62"/>
      <c r="DYS72" s="62"/>
      <c r="DYT72" s="62"/>
      <c r="DYU72" s="62"/>
      <c r="DYV72" s="62"/>
      <c r="DYW72" s="62"/>
      <c r="DYX72" s="62"/>
      <c r="DYY72" s="62"/>
      <c r="DYZ72" s="62"/>
      <c r="DZA72" s="62"/>
      <c r="DZB72" s="62"/>
      <c r="DZC72" s="62"/>
      <c r="DZD72" s="62"/>
      <c r="DZE72" s="62"/>
      <c r="DZF72" s="62"/>
      <c r="DZG72" s="62"/>
      <c r="DZH72" s="62"/>
      <c r="DZI72" s="62"/>
      <c r="DZJ72" s="62"/>
      <c r="DZK72" s="62"/>
      <c r="DZL72" s="62"/>
      <c r="DZM72" s="62"/>
      <c r="DZN72" s="62"/>
      <c r="DZO72" s="62"/>
      <c r="DZP72" s="62"/>
      <c r="DZQ72" s="62"/>
      <c r="DZR72" s="62"/>
      <c r="DZS72" s="62"/>
      <c r="DZT72" s="62"/>
      <c r="DZU72" s="62"/>
      <c r="DZV72" s="62"/>
      <c r="DZW72" s="62"/>
      <c r="DZX72" s="62"/>
      <c r="DZY72" s="62"/>
      <c r="DZZ72" s="62"/>
      <c r="EAA72" s="62"/>
      <c r="EAB72" s="62"/>
      <c r="EAC72" s="62"/>
      <c r="EAD72" s="62"/>
      <c r="EAE72" s="62"/>
      <c r="EAF72" s="62"/>
      <c r="EAG72" s="62"/>
      <c r="EAH72" s="62"/>
      <c r="EAI72" s="62"/>
      <c r="EAJ72" s="62"/>
      <c r="EAK72" s="62"/>
      <c r="EAL72" s="62"/>
      <c r="EAM72" s="62"/>
      <c r="EAN72" s="62"/>
      <c r="EAO72" s="62"/>
      <c r="EAP72" s="62"/>
      <c r="EAQ72" s="62"/>
      <c r="EAR72" s="62"/>
      <c r="EAS72" s="62"/>
      <c r="EAT72" s="62"/>
      <c r="EAU72" s="62"/>
      <c r="EAV72" s="62"/>
      <c r="EAW72" s="62"/>
      <c r="EAX72" s="62"/>
      <c r="EAY72" s="62"/>
      <c r="EAZ72" s="62"/>
      <c r="EBA72" s="62"/>
      <c r="EBB72" s="62"/>
      <c r="EBC72" s="62"/>
      <c r="EBD72" s="62"/>
      <c r="EBE72" s="62"/>
      <c r="EBF72" s="62"/>
      <c r="EBG72" s="62"/>
      <c r="EBH72" s="62"/>
      <c r="EBI72" s="62"/>
      <c r="EBJ72" s="62"/>
      <c r="EBK72" s="62"/>
      <c r="EBL72" s="62"/>
      <c r="EBM72" s="62"/>
      <c r="EBN72" s="62"/>
      <c r="EBO72" s="62"/>
      <c r="EBP72" s="62"/>
      <c r="EBQ72" s="62"/>
      <c r="EBR72" s="62"/>
      <c r="EBS72" s="62"/>
      <c r="EBT72" s="62"/>
      <c r="EBU72" s="62"/>
      <c r="EBV72" s="62"/>
      <c r="EBW72" s="62"/>
      <c r="EBX72" s="62"/>
      <c r="EBY72" s="62"/>
      <c r="EBZ72" s="62"/>
      <c r="ECA72" s="62"/>
      <c r="ECB72" s="62"/>
      <c r="ECC72" s="62"/>
      <c r="ECD72" s="62"/>
      <c r="ECE72" s="62"/>
      <c r="ECF72" s="62"/>
      <c r="ECG72" s="62"/>
      <c r="ECH72" s="62"/>
      <c r="ECI72" s="62"/>
      <c r="ECJ72" s="62"/>
      <c r="ECK72" s="62"/>
      <c r="ECL72" s="62"/>
      <c r="ECM72" s="62"/>
      <c r="ECN72" s="62"/>
      <c r="ECO72" s="62"/>
      <c r="ECP72" s="62"/>
      <c r="ECQ72" s="62"/>
      <c r="ECR72" s="62"/>
      <c r="ECS72" s="62"/>
      <c r="ECT72" s="62"/>
      <c r="ECU72" s="62"/>
      <c r="ECV72" s="62"/>
      <c r="ECW72" s="62"/>
      <c r="ECX72" s="62"/>
      <c r="ECY72" s="62"/>
      <c r="ECZ72" s="62"/>
      <c r="EDA72" s="62"/>
      <c r="EDB72" s="62"/>
      <c r="EDC72" s="62"/>
      <c r="EDD72" s="62"/>
      <c r="EDE72" s="62"/>
      <c r="EDF72" s="62"/>
      <c r="EDG72" s="62"/>
      <c r="EDH72" s="62"/>
      <c r="EDI72" s="62"/>
      <c r="EDJ72" s="62"/>
      <c r="EDK72" s="62"/>
      <c r="EDL72" s="62"/>
      <c r="EDM72" s="62"/>
      <c r="EDN72" s="62"/>
      <c r="EDO72" s="62"/>
      <c r="EDP72" s="62"/>
      <c r="EDQ72" s="62"/>
      <c r="EDR72" s="62"/>
      <c r="EDS72" s="62"/>
      <c r="EDT72" s="62"/>
      <c r="EDU72" s="62"/>
      <c r="EDV72" s="62"/>
      <c r="EDW72" s="62"/>
      <c r="EDX72" s="62"/>
      <c r="EDY72" s="62"/>
      <c r="EDZ72" s="62"/>
      <c r="EEA72" s="62"/>
      <c r="EEB72" s="62"/>
      <c r="EEC72" s="62"/>
      <c r="EED72" s="62"/>
      <c r="EEE72" s="62"/>
      <c r="EEF72" s="62"/>
      <c r="EEG72" s="62"/>
      <c r="EEH72" s="62"/>
      <c r="EEI72" s="62"/>
      <c r="EEJ72" s="62"/>
      <c r="EEK72" s="62"/>
      <c r="EEL72" s="62"/>
      <c r="EEM72" s="62"/>
      <c r="EEN72" s="62"/>
      <c r="EEO72" s="62"/>
      <c r="EEP72" s="62"/>
      <c r="EEQ72" s="62"/>
      <c r="EER72" s="62"/>
      <c r="EES72" s="62"/>
      <c r="EET72" s="62"/>
      <c r="EEU72" s="62"/>
      <c r="EEV72" s="62"/>
      <c r="EEW72" s="62"/>
      <c r="EEX72" s="62"/>
      <c r="EEY72" s="62"/>
      <c r="EEZ72" s="62"/>
      <c r="EFA72" s="62"/>
      <c r="EFB72" s="62"/>
      <c r="EFC72" s="62"/>
      <c r="EFD72" s="62"/>
      <c r="EFE72" s="62"/>
      <c r="EFF72" s="62"/>
      <c r="EFG72" s="62"/>
      <c r="EFH72" s="62"/>
      <c r="EFI72" s="62"/>
      <c r="EFJ72" s="62"/>
      <c r="EFK72" s="62"/>
      <c r="EFL72" s="62"/>
      <c r="EFM72" s="62"/>
      <c r="EFN72" s="62"/>
      <c r="EFO72" s="62"/>
      <c r="EFP72" s="62"/>
      <c r="EFQ72" s="62"/>
      <c r="EFR72" s="62"/>
      <c r="EFS72" s="62"/>
      <c r="EFT72" s="62"/>
      <c r="EFU72" s="62"/>
      <c r="EFV72" s="62"/>
      <c r="EFW72" s="62"/>
      <c r="EFX72" s="62"/>
      <c r="EFY72" s="62"/>
      <c r="EFZ72" s="62"/>
      <c r="EGA72" s="62"/>
      <c r="EGB72" s="62"/>
      <c r="EGC72" s="62"/>
      <c r="EGD72" s="62"/>
      <c r="EGE72" s="62"/>
      <c r="EGF72" s="62"/>
      <c r="EGG72" s="62"/>
      <c r="EGH72" s="62"/>
      <c r="EGI72" s="62"/>
      <c r="EGJ72" s="62"/>
      <c r="EGK72" s="62"/>
      <c r="EGL72" s="62"/>
      <c r="EGM72" s="62"/>
      <c r="EGN72" s="62"/>
      <c r="EGO72" s="62"/>
      <c r="EGP72" s="62"/>
      <c r="EGQ72" s="62"/>
      <c r="EGR72" s="62"/>
      <c r="EGS72" s="62"/>
      <c r="EGT72" s="62"/>
      <c r="EGU72" s="62"/>
      <c r="EGV72" s="62"/>
      <c r="EGW72" s="62"/>
      <c r="EGX72" s="62"/>
      <c r="EGY72" s="62"/>
      <c r="EGZ72" s="62"/>
      <c r="EHA72" s="62"/>
      <c r="EHB72" s="62"/>
      <c r="EHC72" s="62"/>
      <c r="EHD72" s="62"/>
      <c r="EHE72" s="62"/>
      <c r="EHF72" s="62"/>
      <c r="EHG72" s="62"/>
      <c r="EHH72" s="62"/>
      <c r="EHI72" s="62"/>
      <c r="EHJ72" s="62"/>
      <c r="EHK72" s="62"/>
      <c r="EHL72" s="62"/>
      <c r="EHM72" s="62"/>
      <c r="EHN72" s="62"/>
      <c r="EHO72" s="62"/>
      <c r="EHP72" s="62"/>
      <c r="EHQ72" s="62"/>
      <c r="EHR72" s="62"/>
      <c r="EHS72" s="62"/>
      <c r="EHT72" s="62"/>
      <c r="EHU72" s="62"/>
      <c r="EHV72" s="62"/>
      <c r="EHW72" s="62"/>
      <c r="EHX72" s="62"/>
      <c r="EHY72" s="62"/>
      <c r="EHZ72" s="62"/>
      <c r="EIA72" s="62"/>
      <c r="EIB72" s="62"/>
      <c r="EIC72" s="62"/>
      <c r="EID72" s="62"/>
      <c r="EIE72" s="62"/>
      <c r="EIF72" s="62"/>
      <c r="EIG72" s="62"/>
      <c r="EIH72" s="62"/>
      <c r="EII72" s="62"/>
      <c r="EIJ72" s="62"/>
      <c r="EIK72" s="62"/>
      <c r="EIL72" s="62"/>
      <c r="EIM72" s="62"/>
      <c r="EIN72" s="62"/>
      <c r="EIO72" s="62"/>
      <c r="EIP72" s="62"/>
      <c r="EIQ72" s="62"/>
      <c r="EIR72" s="62"/>
      <c r="EIS72" s="62"/>
      <c r="EIT72" s="62"/>
      <c r="EIU72" s="62"/>
      <c r="EIV72" s="62"/>
      <c r="EIW72" s="62"/>
      <c r="EIX72" s="62"/>
      <c r="EIY72" s="62"/>
      <c r="EIZ72" s="62"/>
      <c r="EJA72" s="62"/>
      <c r="EJB72" s="62"/>
      <c r="EJC72" s="62"/>
      <c r="EJD72" s="62"/>
      <c r="EJE72" s="62"/>
      <c r="EJF72" s="62"/>
      <c r="EJG72" s="62"/>
      <c r="EJH72" s="62"/>
      <c r="EJI72" s="62"/>
      <c r="EJJ72" s="62"/>
      <c r="EJK72" s="62"/>
      <c r="EJL72" s="62"/>
      <c r="EJM72" s="62"/>
      <c r="EJN72" s="62"/>
      <c r="EJO72" s="62"/>
      <c r="EJP72" s="62"/>
      <c r="EJQ72" s="62"/>
      <c r="EJR72" s="62"/>
      <c r="EJS72" s="62"/>
      <c r="EJT72" s="62"/>
      <c r="EJU72" s="62"/>
      <c r="EJV72" s="62"/>
      <c r="EJW72" s="62"/>
      <c r="EJX72" s="62"/>
      <c r="EJY72" s="62"/>
      <c r="EJZ72" s="62"/>
      <c r="EKA72" s="62"/>
      <c r="EKB72" s="62"/>
      <c r="EKC72" s="62"/>
      <c r="EKD72" s="62"/>
      <c r="EKE72" s="62"/>
      <c r="EKF72" s="62"/>
      <c r="EKG72" s="62"/>
      <c r="EKH72" s="62"/>
      <c r="EKI72" s="62"/>
      <c r="EKJ72" s="62"/>
      <c r="EKK72" s="62"/>
      <c r="EKL72" s="62"/>
      <c r="EKM72" s="62"/>
      <c r="EKN72" s="62"/>
      <c r="EKO72" s="62"/>
      <c r="EKP72" s="62"/>
      <c r="EKQ72" s="62"/>
      <c r="EKR72" s="62"/>
      <c r="EKS72" s="62"/>
      <c r="EKT72" s="62"/>
      <c r="EKU72" s="62"/>
      <c r="EKV72" s="62"/>
      <c r="EKW72" s="62"/>
      <c r="EKX72" s="62"/>
      <c r="EKY72" s="62"/>
      <c r="EKZ72" s="62"/>
      <c r="ELA72" s="62"/>
      <c r="ELB72" s="62"/>
      <c r="ELC72" s="62"/>
      <c r="ELD72" s="62"/>
      <c r="ELE72" s="62"/>
      <c r="ELF72" s="62"/>
      <c r="ELG72" s="62"/>
      <c r="ELH72" s="62"/>
      <c r="ELI72" s="62"/>
      <c r="ELJ72" s="62"/>
      <c r="ELK72" s="62"/>
      <c r="ELL72" s="62"/>
      <c r="ELM72" s="62"/>
      <c r="ELN72" s="62"/>
      <c r="ELO72" s="62"/>
      <c r="ELP72" s="62"/>
      <c r="ELQ72" s="62"/>
      <c r="ELR72" s="62"/>
      <c r="ELS72" s="62"/>
      <c r="ELT72" s="62"/>
      <c r="ELU72" s="62"/>
      <c r="ELV72" s="62"/>
      <c r="ELW72" s="62"/>
      <c r="ELX72" s="62"/>
      <c r="ELY72" s="62"/>
      <c r="ELZ72" s="62"/>
      <c r="EMA72" s="62"/>
      <c r="EMB72" s="62"/>
      <c r="EMC72" s="62"/>
      <c r="EMD72" s="62"/>
      <c r="EME72" s="62"/>
      <c r="EMF72" s="62"/>
      <c r="EMG72" s="62"/>
      <c r="EMH72" s="62"/>
      <c r="EMI72" s="62"/>
      <c r="EMJ72" s="62"/>
      <c r="EMK72" s="62"/>
      <c r="EML72" s="62"/>
      <c r="EMM72" s="62"/>
      <c r="EMN72" s="62"/>
      <c r="EMO72" s="62"/>
      <c r="EMP72" s="62"/>
      <c r="EMQ72" s="62"/>
      <c r="EMR72" s="62"/>
      <c r="EMS72" s="62"/>
      <c r="EMT72" s="62"/>
      <c r="EMU72" s="62"/>
      <c r="EMV72" s="62"/>
      <c r="EMW72" s="62"/>
      <c r="EMX72" s="62"/>
      <c r="EMY72" s="62"/>
      <c r="EMZ72" s="62"/>
      <c r="ENA72" s="62"/>
      <c r="ENB72" s="62"/>
      <c r="ENC72" s="62"/>
      <c r="END72" s="62"/>
      <c r="ENE72" s="62"/>
      <c r="ENF72" s="62"/>
      <c r="ENG72" s="62"/>
      <c r="ENH72" s="62"/>
      <c r="ENI72" s="62"/>
      <c r="ENJ72" s="62"/>
      <c r="ENK72" s="62"/>
      <c r="ENL72" s="62"/>
      <c r="ENM72" s="62"/>
      <c r="ENN72" s="62"/>
      <c r="ENO72" s="62"/>
      <c r="ENP72" s="62"/>
      <c r="ENQ72" s="62"/>
      <c r="ENR72" s="62"/>
      <c r="ENS72" s="62"/>
      <c r="ENT72" s="62"/>
      <c r="ENU72" s="62"/>
      <c r="ENV72" s="62"/>
      <c r="ENW72" s="62"/>
      <c r="ENX72" s="62"/>
      <c r="ENY72" s="62"/>
      <c r="ENZ72" s="62"/>
      <c r="EOA72" s="62"/>
      <c r="EOB72" s="62"/>
      <c r="EOC72" s="62"/>
      <c r="EOD72" s="62"/>
      <c r="EOE72" s="62"/>
      <c r="EOF72" s="62"/>
      <c r="EOG72" s="62"/>
      <c r="EOH72" s="62"/>
      <c r="EOI72" s="62"/>
      <c r="EOJ72" s="62"/>
      <c r="EOK72" s="62"/>
      <c r="EOL72" s="62"/>
      <c r="EOM72" s="62"/>
      <c r="EON72" s="62"/>
      <c r="EOO72" s="62"/>
      <c r="EOP72" s="62"/>
      <c r="EOQ72" s="62"/>
      <c r="EOR72" s="62"/>
      <c r="EOS72" s="62"/>
      <c r="EOT72" s="62"/>
      <c r="EOU72" s="62"/>
      <c r="EOV72" s="62"/>
      <c r="EOW72" s="62"/>
      <c r="EOX72" s="62"/>
      <c r="EOY72" s="62"/>
      <c r="EOZ72" s="62"/>
      <c r="EPA72" s="62"/>
      <c r="EPB72" s="62"/>
      <c r="EPC72" s="62"/>
      <c r="EPD72" s="62"/>
      <c r="EPE72" s="62"/>
      <c r="EPF72" s="62"/>
      <c r="EPG72" s="62"/>
      <c r="EPH72" s="62"/>
      <c r="EPI72" s="62"/>
      <c r="EPJ72" s="62"/>
      <c r="EPK72" s="62"/>
      <c r="EPL72" s="62"/>
      <c r="EPM72" s="62"/>
      <c r="EPN72" s="62"/>
      <c r="EPO72" s="62"/>
      <c r="EPP72" s="62"/>
      <c r="EPQ72" s="62"/>
      <c r="EPR72" s="62"/>
      <c r="EPS72" s="62"/>
      <c r="EPT72" s="62"/>
      <c r="EPU72" s="62"/>
      <c r="EPV72" s="62"/>
      <c r="EPW72" s="62"/>
      <c r="EPX72" s="62"/>
      <c r="EPY72" s="62"/>
      <c r="EPZ72" s="62"/>
      <c r="EQA72" s="62"/>
      <c r="EQB72" s="62"/>
      <c r="EQC72" s="62"/>
      <c r="EQD72" s="62"/>
      <c r="EQE72" s="62"/>
      <c r="EQF72" s="62"/>
      <c r="EQG72" s="62"/>
      <c r="EQH72" s="62"/>
      <c r="EQI72" s="62"/>
      <c r="EQJ72" s="62"/>
      <c r="EQK72" s="62"/>
      <c r="EQL72" s="62"/>
      <c r="EQM72" s="62"/>
      <c r="EQN72" s="62"/>
      <c r="EQO72" s="62"/>
      <c r="EQP72" s="62"/>
      <c r="EQQ72" s="62"/>
      <c r="EQR72" s="62"/>
      <c r="EQS72" s="62"/>
      <c r="EQT72" s="62"/>
      <c r="EQU72" s="62"/>
      <c r="EQV72" s="62"/>
      <c r="EQW72" s="62"/>
      <c r="EQX72" s="62"/>
      <c r="EQY72" s="62"/>
      <c r="EQZ72" s="62"/>
      <c r="ERA72" s="62"/>
      <c r="ERB72" s="62"/>
      <c r="ERC72" s="62"/>
      <c r="ERD72" s="62"/>
      <c r="ERE72" s="62"/>
      <c r="ERF72" s="62"/>
      <c r="ERG72" s="62"/>
      <c r="ERH72" s="62"/>
      <c r="ERI72" s="62"/>
      <c r="ERJ72" s="62"/>
      <c r="ERK72" s="62"/>
      <c r="ERL72" s="62"/>
      <c r="ERM72" s="62"/>
      <c r="ERN72" s="62"/>
      <c r="ERO72" s="62"/>
      <c r="ERP72" s="62"/>
      <c r="ERQ72" s="62"/>
      <c r="ERR72" s="62"/>
      <c r="ERS72" s="62"/>
      <c r="ERT72" s="62"/>
      <c r="ERU72" s="62"/>
      <c r="ERV72" s="62"/>
      <c r="ERW72" s="62"/>
      <c r="ERX72" s="62"/>
      <c r="ERY72" s="62"/>
      <c r="ERZ72" s="62"/>
      <c r="ESA72" s="62"/>
      <c r="ESB72" s="62"/>
      <c r="ESC72" s="62"/>
      <c r="ESD72" s="62"/>
      <c r="ESE72" s="62"/>
      <c r="ESF72" s="62"/>
      <c r="ESG72" s="62"/>
      <c r="ESH72" s="62"/>
      <c r="ESI72" s="62"/>
      <c r="ESJ72" s="62"/>
      <c r="ESK72" s="62"/>
      <c r="ESL72" s="62"/>
      <c r="ESM72" s="62"/>
      <c r="ESN72" s="62"/>
      <c r="ESO72" s="62"/>
      <c r="ESP72" s="62"/>
      <c r="ESQ72" s="62"/>
      <c r="ESR72" s="62"/>
      <c r="ESS72" s="62"/>
      <c r="EST72" s="62"/>
      <c r="ESU72" s="62"/>
      <c r="ESV72" s="62"/>
      <c r="ESW72" s="62"/>
      <c r="ESX72" s="62"/>
      <c r="ESY72" s="62"/>
      <c r="ESZ72" s="62"/>
      <c r="ETA72" s="62"/>
      <c r="ETB72" s="62"/>
      <c r="ETC72" s="62"/>
      <c r="ETD72" s="62"/>
      <c r="ETE72" s="62"/>
      <c r="ETF72" s="62"/>
      <c r="ETG72" s="62"/>
      <c r="ETH72" s="62"/>
      <c r="ETI72" s="62"/>
      <c r="ETJ72" s="62"/>
      <c r="ETK72" s="62"/>
      <c r="ETL72" s="62"/>
      <c r="ETM72" s="62"/>
      <c r="ETN72" s="62"/>
      <c r="ETO72" s="62"/>
      <c r="ETP72" s="62"/>
      <c r="ETQ72" s="62"/>
      <c r="ETR72" s="62"/>
      <c r="ETS72" s="62"/>
      <c r="ETT72" s="62"/>
      <c r="ETU72" s="62"/>
      <c r="ETV72" s="62"/>
      <c r="ETW72" s="62"/>
      <c r="ETX72" s="62"/>
      <c r="ETY72" s="62"/>
      <c r="ETZ72" s="62"/>
      <c r="EUA72" s="62"/>
      <c r="EUB72" s="62"/>
      <c r="EUC72" s="62"/>
      <c r="EUD72" s="62"/>
      <c r="EUE72" s="62"/>
      <c r="EUF72" s="62"/>
      <c r="EUG72" s="62"/>
      <c r="EUH72" s="62"/>
      <c r="EUI72" s="62"/>
      <c r="EUJ72" s="62"/>
      <c r="EUK72" s="62"/>
      <c r="EUL72" s="62"/>
      <c r="EUM72" s="62"/>
      <c r="EUN72" s="62"/>
      <c r="EUO72" s="62"/>
      <c r="EUP72" s="62"/>
      <c r="EUQ72" s="62"/>
      <c r="EUR72" s="62"/>
      <c r="EUS72" s="62"/>
      <c r="EUT72" s="62"/>
      <c r="EUU72" s="62"/>
      <c r="EUV72" s="62"/>
      <c r="EUW72" s="62"/>
      <c r="EUX72" s="62"/>
      <c r="EUY72" s="62"/>
      <c r="EUZ72" s="62"/>
      <c r="EVA72" s="62"/>
      <c r="EVB72" s="62"/>
      <c r="EVC72" s="62"/>
      <c r="EVD72" s="62"/>
      <c r="EVE72" s="62"/>
      <c r="EVF72" s="62"/>
      <c r="EVG72" s="62"/>
      <c r="EVH72" s="62"/>
      <c r="EVI72" s="62"/>
      <c r="EVJ72" s="62"/>
      <c r="EVK72" s="62"/>
      <c r="EVL72" s="62"/>
      <c r="EVM72" s="62"/>
      <c r="EVN72" s="62"/>
      <c r="EVO72" s="62"/>
      <c r="EVP72" s="62"/>
      <c r="EVQ72" s="62"/>
      <c r="EVR72" s="62"/>
      <c r="EVS72" s="62"/>
      <c r="EVT72" s="62"/>
      <c r="EVU72" s="62"/>
      <c r="EVV72" s="62"/>
      <c r="EVW72" s="62"/>
      <c r="EVX72" s="62"/>
      <c r="EVY72" s="62"/>
      <c r="EVZ72" s="62"/>
      <c r="EWA72" s="62"/>
      <c r="EWB72" s="62"/>
      <c r="EWC72" s="62"/>
      <c r="EWD72" s="62"/>
      <c r="EWE72" s="62"/>
      <c r="EWF72" s="62"/>
      <c r="EWG72" s="62"/>
      <c r="EWH72" s="62"/>
      <c r="EWI72" s="62"/>
      <c r="EWJ72" s="62"/>
      <c r="EWK72" s="62"/>
      <c r="EWL72" s="62"/>
      <c r="EWM72" s="62"/>
      <c r="EWN72" s="62"/>
      <c r="EWO72" s="62"/>
      <c r="EWP72" s="62"/>
      <c r="EWQ72" s="62"/>
      <c r="EWR72" s="62"/>
      <c r="EWS72" s="62"/>
      <c r="EWT72" s="62"/>
      <c r="EWU72" s="62"/>
      <c r="EWV72" s="62"/>
      <c r="EWW72" s="62"/>
      <c r="EWX72" s="62"/>
      <c r="EWY72" s="62"/>
      <c r="EWZ72" s="62"/>
      <c r="EXA72" s="62"/>
      <c r="EXB72" s="62"/>
      <c r="EXC72" s="62"/>
      <c r="EXD72" s="62"/>
      <c r="EXE72" s="62"/>
      <c r="EXF72" s="62"/>
      <c r="EXG72" s="62"/>
      <c r="EXH72" s="62"/>
      <c r="EXI72" s="62"/>
      <c r="EXJ72" s="62"/>
      <c r="EXK72" s="62"/>
      <c r="EXL72" s="62"/>
      <c r="EXM72" s="62"/>
      <c r="EXN72" s="62"/>
      <c r="EXO72" s="62"/>
      <c r="EXP72" s="62"/>
      <c r="EXQ72" s="62"/>
      <c r="EXR72" s="62"/>
      <c r="EXS72" s="62"/>
      <c r="EXT72" s="62"/>
      <c r="EXU72" s="62"/>
      <c r="EXV72" s="62"/>
      <c r="EXW72" s="62"/>
      <c r="EXX72" s="62"/>
      <c r="EXY72" s="62"/>
      <c r="EXZ72" s="62"/>
      <c r="EYA72" s="62"/>
      <c r="EYB72" s="62"/>
      <c r="EYC72" s="62"/>
      <c r="EYD72" s="62"/>
      <c r="EYE72" s="62"/>
      <c r="EYF72" s="62"/>
      <c r="EYG72" s="62"/>
      <c r="EYH72" s="62"/>
      <c r="EYI72" s="62"/>
      <c r="EYJ72" s="62"/>
      <c r="EYK72" s="62"/>
      <c r="EYL72" s="62"/>
      <c r="EYM72" s="62"/>
      <c r="EYN72" s="62"/>
      <c r="EYO72" s="62"/>
      <c r="EYP72" s="62"/>
      <c r="EYQ72" s="62"/>
      <c r="EYR72" s="62"/>
      <c r="EYS72" s="62"/>
      <c r="EYT72" s="62"/>
      <c r="EYU72" s="62"/>
      <c r="EYV72" s="62"/>
      <c r="EYW72" s="62"/>
      <c r="EYX72" s="62"/>
      <c r="EYY72" s="62"/>
      <c r="EYZ72" s="62"/>
      <c r="EZA72" s="62"/>
      <c r="EZB72" s="62"/>
      <c r="EZC72" s="62"/>
      <c r="EZD72" s="62"/>
      <c r="EZE72" s="62"/>
      <c r="EZF72" s="62"/>
      <c r="EZG72" s="62"/>
      <c r="EZH72" s="62"/>
      <c r="EZI72" s="62"/>
      <c r="EZJ72" s="62"/>
      <c r="EZK72" s="62"/>
      <c r="EZL72" s="62"/>
      <c r="EZM72" s="62"/>
      <c r="EZN72" s="62"/>
      <c r="EZO72" s="62"/>
      <c r="EZP72" s="62"/>
      <c r="EZQ72" s="62"/>
      <c r="EZR72" s="62"/>
      <c r="EZS72" s="62"/>
      <c r="EZT72" s="62"/>
      <c r="EZU72" s="62"/>
      <c r="EZV72" s="62"/>
      <c r="EZW72" s="62"/>
      <c r="EZX72" s="62"/>
      <c r="EZY72" s="62"/>
      <c r="EZZ72" s="62"/>
      <c r="FAA72" s="62"/>
      <c r="FAB72" s="62"/>
      <c r="FAC72" s="62"/>
      <c r="FAD72" s="62"/>
      <c r="FAE72" s="62"/>
      <c r="FAF72" s="62"/>
      <c r="FAG72" s="62"/>
      <c r="FAH72" s="62"/>
      <c r="FAI72" s="62"/>
      <c r="FAJ72" s="62"/>
      <c r="FAK72" s="62"/>
      <c r="FAL72" s="62"/>
      <c r="FAM72" s="62"/>
      <c r="FAN72" s="62"/>
      <c r="FAO72" s="62"/>
      <c r="FAP72" s="62"/>
      <c r="FAQ72" s="62"/>
      <c r="FAR72" s="62"/>
      <c r="FAS72" s="62"/>
      <c r="FAT72" s="62"/>
      <c r="FAU72" s="62"/>
      <c r="FAV72" s="62"/>
      <c r="FAW72" s="62"/>
      <c r="FAX72" s="62"/>
      <c r="FAY72" s="62"/>
      <c r="FAZ72" s="62"/>
      <c r="FBA72" s="62"/>
      <c r="FBB72" s="62"/>
      <c r="FBC72" s="62"/>
      <c r="FBD72" s="62"/>
      <c r="FBE72" s="62"/>
      <c r="FBF72" s="62"/>
      <c r="FBG72" s="62"/>
      <c r="FBH72" s="62"/>
      <c r="FBI72" s="62"/>
      <c r="FBJ72" s="62"/>
      <c r="FBK72" s="62"/>
      <c r="FBL72" s="62"/>
      <c r="FBM72" s="62"/>
      <c r="FBN72" s="62"/>
      <c r="FBO72" s="62"/>
      <c r="FBP72" s="62"/>
      <c r="FBQ72" s="62"/>
      <c r="FBR72" s="62"/>
      <c r="FBS72" s="62"/>
      <c r="FBT72" s="62"/>
      <c r="FBU72" s="62"/>
      <c r="FBV72" s="62"/>
      <c r="FBW72" s="62"/>
      <c r="FBX72" s="62"/>
      <c r="FBY72" s="62"/>
      <c r="FBZ72" s="62"/>
      <c r="FCA72" s="62"/>
      <c r="FCB72" s="62"/>
      <c r="FCC72" s="62"/>
      <c r="FCD72" s="62"/>
      <c r="FCE72" s="62"/>
      <c r="FCF72" s="62"/>
      <c r="FCG72" s="62"/>
      <c r="FCH72" s="62"/>
      <c r="FCI72" s="62"/>
      <c r="FCJ72" s="62"/>
      <c r="FCK72" s="62"/>
      <c r="FCL72" s="62"/>
      <c r="FCM72" s="62"/>
      <c r="FCN72" s="62"/>
      <c r="FCO72" s="62"/>
      <c r="FCP72" s="62"/>
      <c r="FCQ72" s="62"/>
      <c r="FCR72" s="62"/>
      <c r="FCS72" s="62"/>
      <c r="FCT72" s="62"/>
      <c r="FCU72" s="62"/>
      <c r="FCV72" s="62"/>
      <c r="FCW72" s="62"/>
      <c r="FCX72" s="62"/>
      <c r="FCY72" s="62"/>
      <c r="FCZ72" s="62"/>
      <c r="FDA72" s="62"/>
      <c r="FDB72" s="62"/>
      <c r="FDC72" s="62"/>
      <c r="FDD72" s="62"/>
      <c r="FDE72" s="62"/>
      <c r="FDF72" s="62"/>
      <c r="FDG72" s="62"/>
      <c r="FDH72" s="62"/>
      <c r="FDI72" s="62"/>
      <c r="FDJ72" s="62"/>
      <c r="FDK72" s="62"/>
      <c r="FDL72" s="62"/>
      <c r="FDM72" s="62"/>
      <c r="FDN72" s="62"/>
      <c r="FDO72" s="62"/>
      <c r="FDP72" s="62"/>
      <c r="FDQ72" s="62"/>
      <c r="FDR72" s="62"/>
      <c r="FDS72" s="62"/>
      <c r="FDT72" s="62"/>
      <c r="FDU72" s="62"/>
      <c r="FDV72" s="62"/>
      <c r="FDW72" s="62"/>
      <c r="FDX72" s="62"/>
      <c r="FDY72" s="62"/>
      <c r="FDZ72" s="62"/>
      <c r="FEA72" s="62"/>
      <c r="FEB72" s="62"/>
      <c r="FEC72" s="62"/>
      <c r="FED72" s="62"/>
      <c r="FEE72" s="62"/>
      <c r="FEF72" s="62"/>
      <c r="FEG72" s="62"/>
      <c r="FEH72" s="62"/>
      <c r="FEI72" s="62"/>
      <c r="FEJ72" s="62"/>
      <c r="FEK72" s="62"/>
      <c r="FEL72" s="62"/>
      <c r="FEM72" s="62"/>
      <c r="FEN72" s="62"/>
      <c r="FEO72" s="62"/>
      <c r="FEP72" s="62"/>
      <c r="FEQ72" s="62"/>
      <c r="FER72" s="62"/>
      <c r="FES72" s="62"/>
      <c r="FET72" s="62"/>
      <c r="FEU72" s="62"/>
      <c r="FEV72" s="62"/>
      <c r="FEW72" s="62"/>
      <c r="FEX72" s="62"/>
      <c r="FEY72" s="62"/>
      <c r="FEZ72" s="62"/>
      <c r="FFA72" s="62"/>
      <c r="FFB72" s="62"/>
      <c r="FFC72" s="62"/>
      <c r="FFD72" s="62"/>
      <c r="FFE72" s="62"/>
      <c r="FFF72" s="62"/>
      <c r="FFG72" s="62"/>
      <c r="FFH72" s="62"/>
      <c r="FFI72" s="62"/>
      <c r="FFJ72" s="62"/>
      <c r="FFK72" s="62"/>
      <c r="FFL72" s="62"/>
      <c r="FFM72" s="62"/>
      <c r="FFN72" s="62"/>
      <c r="FFO72" s="62"/>
      <c r="FFP72" s="62"/>
      <c r="FFQ72" s="62"/>
      <c r="FFR72" s="62"/>
      <c r="FFS72" s="62"/>
      <c r="FFT72" s="62"/>
      <c r="FFU72" s="62"/>
      <c r="FFV72" s="62"/>
      <c r="FFW72" s="62"/>
      <c r="FFX72" s="62"/>
      <c r="FFY72" s="62"/>
      <c r="FFZ72" s="62"/>
      <c r="FGA72" s="62"/>
      <c r="FGB72" s="62"/>
      <c r="FGC72" s="62"/>
      <c r="FGD72" s="62"/>
      <c r="FGE72" s="62"/>
      <c r="FGF72" s="62"/>
      <c r="FGG72" s="62"/>
      <c r="FGH72" s="62"/>
      <c r="FGI72" s="62"/>
      <c r="FGJ72" s="62"/>
      <c r="FGK72" s="62"/>
      <c r="FGL72" s="62"/>
      <c r="FGM72" s="62"/>
      <c r="FGN72" s="62"/>
      <c r="FGO72" s="62"/>
      <c r="FGP72" s="62"/>
      <c r="FGQ72" s="62"/>
      <c r="FGR72" s="62"/>
      <c r="FGS72" s="62"/>
      <c r="FGT72" s="62"/>
      <c r="FGU72" s="62"/>
      <c r="FGV72" s="62"/>
      <c r="FGW72" s="62"/>
      <c r="FGX72" s="62"/>
      <c r="FGY72" s="62"/>
      <c r="FGZ72" s="62"/>
      <c r="FHA72" s="62"/>
      <c r="FHB72" s="62"/>
      <c r="FHC72" s="62"/>
      <c r="FHD72" s="62"/>
      <c r="FHE72" s="62"/>
      <c r="FHF72" s="62"/>
      <c r="FHG72" s="62"/>
      <c r="FHH72" s="62"/>
      <c r="FHI72" s="62"/>
      <c r="FHJ72" s="62"/>
      <c r="FHK72" s="62"/>
      <c r="FHL72" s="62"/>
      <c r="FHM72" s="62"/>
      <c r="FHN72" s="62"/>
      <c r="FHO72" s="62"/>
      <c r="FHP72" s="62"/>
      <c r="FHQ72" s="62"/>
      <c r="FHR72" s="62"/>
      <c r="FHS72" s="62"/>
      <c r="FHT72" s="62"/>
      <c r="FHU72" s="62"/>
      <c r="FHV72" s="62"/>
      <c r="FHW72" s="62"/>
      <c r="FHX72" s="62"/>
      <c r="FHY72" s="62"/>
      <c r="FHZ72" s="62"/>
      <c r="FIA72" s="62"/>
      <c r="FIB72" s="62"/>
      <c r="FIC72" s="62"/>
      <c r="FID72" s="62"/>
      <c r="FIE72" s="62"/>
      <c r="FIF72" s="62"/>
      <c r="FIG72" s="62"/>
      <c r="FIH72" s="62"/>
      <c r="FII72" s="62"/>
      <c r="FIJ72" s="62"/>
      <c r="FIK72" s="62"/>
      <c r="FIL72" s="62"/>
      <c r="FIM72" s="62"/>
      <c r="FIN72" s="62"/>
      <c r="FIO72" s="62"/>
      <c r="FIP72" s="62"/>
      <c r="FIQ72" s="62"/>
      <c r="FIR72" s="62"/>
      <c r="FIS72" s="62"/>
      <c r="FIT72" s="62"/>
      <c r="FIU72" s="62"/>
      <c r="FIV72" s="62"/>
      <c r="FIW72" s="62"/>
      <c r="FIX72" s="62"/>
      <c r="FIY72" s="62"/>
      <c r="FIZ72" s="62"/>
      <c r="FJA72" s="62"/>
      <c r="FJB72" s="62"/>
      <c r="FJC72" s="62"/>
      <c r="FJD72" s="62"/>
      <c r="FJE72" s="62"/>
      <c r="FJF72" s="62"/>
      <c r="FJG72" s="62"/>
      <c r="FJH72" s="62"/>
      <c r="FJI72" s="62"/>
      <c r="FJJ72" s="62"/>
      <c r="FJK72" s="62"/>
      <c r="FJL72" s="62"/>
      <c r="FJM72" s="62"/>
      <c r="FJN72" s="62"/>
      <c r="FJO72" s="62"/>
      <c r="FJP72" s="62"/>
      <c r="FJQ72" s="62"/>
      <c r="FJR72" s="62"/>
      <c r="FJS72" s="62"/>
      <c r="FJT72" s="62"/>
      <c r="FJU72" s="62"/>
      <c r="FJV72" s="62"/>
      <c r="FJW72" s="62"/>
      <c r="FJX72" s="62"/>
      <c r="FJY72" s="62"/>
      <c r="FJZ72" s="62"/>
      <c r="FKA72" s="62"/>
      <c r="FKB72" s="62"/>
      <c r="FKC72" s="62"/>
      <c r="FKD72" s="62"/>
      <c r="FKE72" s="62"/>
      <c r="FKF72" s="62"/>
      <c r="FKG72" s="62"/>
      <c r="FKH72" s="62"/>
      <c r="FKI72" s="62"/>
      <c r="FKJ72" s="62"/>
      <c r="FKK72" s="62"/>
      <c r="FKL72" s="62"/>
      <c r="FKM72" s="62"/>
      <c r="FKN72" s="62"/>
      <c r="FKO72" s="62"/>
      <c r="FKP72" s="62"/>
      <c r="FKQ72" s="62"/>
      <c r="FKR72" s="62"/>
      <c r="FKS72" s="62"/>
      <c r="FKT72" s="62"/>
      <c r="FKU72" s="62"/>
      <c r="FKV72" s="62"/>
      <c r="FKW72" s="62"/>
      <c r="FKX72" s="62"/>
      <c r="FKY72" s="62"/>
      <c r="FKZ72" s="62"/>
      <c r="FLA72" s="62"/>
      <c r="FLB72" s="62"/>
      <c r="FLC72" s="62"/>
      <c r="FLD72" s="62"/>
      <c r="FLE72" s="62"/>
      <c r="FLF72" s="62"/>
      <c r="FLG72" s="62"/>
      <c r="FLH72" s="62"/>
      <c r="FLI72" s="62"/>
      <c r="FLJ72" s="62"/>
      <c r="FLK72" s="62"/>
      <c r="FLL72" s="62"/>
      <c r="FLM72" s="62"/>
      <c r="FLN72" s="62"/>
      <c r="FLO72" s="62"/>
      <c r="FLP72" s="62"/>
      <c r="FLQ72" s="62"/>
      <c r="FLR72" s="62"/>
      <c r="FLS72" s="62"/>
      <c r="FLT72" s="62"/>
      <c r="FLU72" s="62"/>
      <c r="FLV72" s="62"/>
      <c r="FLW72" s="62"/>
      <c r="FLX72" s="62"/>
      <c r="FLY72" s="62"/>
      <c r="FLZ72" s="62"/>
      <c r="FMA72" s="62"/>
      <c r="FMB72" s="62"/>
      <c r="FMC72" s="62"/>
      <c r="FMD72" s="62"/>
      <c r="FME72" s="62"/>
      <c r="FMF72" s="62"/>
      <c r="FMG72" s="62"/>
      <c r="FMH72" s="62"/>
      <c r="FMI72" s="62"/>
      <c r="FMJ72" s="62"/>
      <c r="FMK72" s="62"/>
      <c r="FML72" s="62"/>
      <c r="FMM72" s="62"/>
      <c r="FMN72" s="62"/>
      <c r="FMO72" s="62"/>
      <c r="FMP72" s="62"/>
      <c r="FMQ72" s="62"/>
      <c r="FMR72" s="62"/>
      <c r="FMS72" s="62"/>
      <c r="FMT72" s="62"/>
      <c r="FMU72" s="62"/>
      <c r="FMV72" s="62"/>
      <c r="FMW72" s="62"/>
      <c r="FMX72" s="62"/>
      <c r="FMY72" s="62"/>
      <c r="FMZ72" s="62"/>
      <c r="FNA72" s="62"/>
      <c r="FNB72" s="62"/>
      <c r="FNC72" s="62"/>
      <c r="FND72" s="62"/>
      <c r="FNE72" s="62"/>
      <c r="FNF72" s="62"/>
      <c r="FNG72" s="62"/>
      <c r="FNH72" s="62"/>
      <c r="FNI72" s="62"/>
      <c r="FNJ72" s="62"/>
      <c r="FNK72" s="62"/>
      <c r="FNL72" s="62"/>
      <c r="FNM72" s="62"/>
      <c r="FNN72" s="62"/>
      <c r="FNO72" s="62"/>
      <c r="FNP72" s="62"/>
      <c r="FNQ72" s="62"/>
      <c r="FNR72" s="62"/>
      <c r="FNS72" s="62"/>
      <c r="FNT72" s="62"/>
      <c r="FNU72" s="62"/>
      <c r="FNV72" s="62"/>
      <c r="FNW72" s="62"/>
      <c r="FNX72" s="62"/>
      <c r="FNY72" s="62"/>
      <c r="FNZ72" s="62"/>
      <c r="FOA72" s="62"/>
      <c r="FOB72" s="62"/>
      <c r="FOC72" s="62"/>
      <c r="FOD72" s="62"/>
      <c r="FOE72" s="62"/>
      <c r="FOF72" s="62"/>
      <c r="FOG72" s="62"/>
      <c r="FOH72" s="62"/>
      <c r="FOI72" s="62"/>
      <c r="FOJ72" s="62"/>
      <c r="FOK72" s="62"/>
      <c r="FOL72" s="62"/>
      <c r="FOM72" s="62"/>
      <c r="FON72" s="62"/>
      <c r="FOO72" s="62"/>
      <c r="FOP72" s="62"/>
      <c r="FOQ72" s="62"/>
      <c r="FOR72" s="62"/>
      <c r="FOS72" s="62"/>
      <c r="FOT72" s="62"/>
      <c r="FOU72" s="62"/>
      <c r="FOV72" s="62"/>
      <c r="FOW72" s="62"/>
      <c r="FOX72" s="62"/>
      <c r="FOY72" s="62"/>
      <c r="FOZ72" s="62"/>
      <c r="FPA72" s="62"/>
      <c r="FPB72" s="62"/>
      <c r="FPC72" s="62"/>
      <c r="FPD72" s="62"/>
      <c r="FPE72" s="62"/>
      <c r="FPF72" s="62"/>
      <c r="FPG72" s="62"/>
      <c r="FPH72" s="62"/>
      <c r="FPI72" s="62"/>
      <c r="FPJ72" s="62"/>
      <c r="FPK72" s="62"/>
      <c r="FPL72" s="62"/>
      <c r="FPM72" s="62"/>
      <c r="FPN72" s="62"/>
      <c r="FPO72" s="62"/>
      <c r="FPP72" s="62"/>
      <c r="FPQ72" s="62"/>
      <c r="FPR72" s="62"/>
      <c r="FPS72" s="62"/>
      <c r="FPT72" s="62"/>
      <c r="FPU72" s="62"/>
      <c r="FPV72" s="62"/>
      <c r="FPW72" s="62"/>
      <c r="FPX72" s="62"/>
      <c r="FPY72" s="62"/>
      <c r="FPZ72" s="62"/>
      <c r="FQA72" s="62"/>
      <c r="FQB72" s="62"/>
      <c r="FQC72" s="62"/>
      <c r="FQD72" s="62"/>
      <c r="FQE72" s="62"/>
      <c r="FQF72" s="62"/>
      <c r="FQG72" s="62"/>
      <c r="FQH72" s="62"/>
      <c r="FQI72" s="62"/>
      <c r="FQJ72" s="62"/>
      <c r="FQK72" s="62"/>
      <c r="FQL72" s="62"/>
      <c r="FQM72" s="62"/>
      <c r="FQN72" s="62"/>
      <c r="FQO72" s="62"/>
      <c r="FQP72" s="62"/>
      <c r="FQQ72" s="62"/>
      <c r="FQR72" s="62"/>
      <c r="FQS72" s="62"/>
      <c r="FQT72" s="62"/>
      <c r="FQU72" s="62"/>
      <c r="FQV72" s="62"/>
      <c r="FQW72" s="62"/>
      <c r="FQX72" s="62"/>
      <c r="FQY72" s="62"/>
      <c r="FQZ72" s="62"/>
      <c r="FRA72" s="62"/>
      <c r="FRB72" s="62"/>
      <c r="FRC72" s="62"/>
      <c r="FRD72" s="62"/>
      <c r="FRE72" s="62"/>
      <c r="FRF72" s="62"/>
      <c r="FRG72" s="62"/>
      <c r="FRH72" s="62"/>
      <c r="FRI72" s="62"/>
      <c r="FRJ72" s="62"/>
      <c r="FRK72" s="62"/>
      <c r="FRL72" s="62"/>
      <c r="FRM72" s="62"/>
      <c r="FRN72" s="62"/>
      <c r="FRO72" s="62"/>
      <c r="FRP72" s="62"/>
      <c r="FRQ72" s="62"/>
      <c r="FRR72" s="62"/>
      <c r="FRS72" s="62"/>
      <c r="FRT72" s="62"/>
      <c r="FRU72" s="62"/>
      <c r="FRV72" s="62"/>
      <c r="FRW72" s="62"/>
      <c r="FRX72" s="62"/>
      <c r="FRY72" s="62"/>
      <c r="FRZ72" s="62"/>
      <c r="FSA72" s="62"/>
      <c r="FSB72" s="62"/>
      <c r="FSC72" s="62"/>
      <c r="FSD72" s="62"/>
      <c r="FSE72" s="62"/>
      <c r="FSF72" s="62"/>
      <c r="FSG72" s="62"/>
      <c r="FSH72" s="62"/>
      <c r="FSI72" s="62"/>
      <c r="FSJ72" s="62"/>
      <c r="FSK72" s="62"/>
      <c r="FSL72" s="62"/>
      <c r="FSM72" s="62"/>
      <c r="FSN72" s="62"/>
      <c r="FSO72" s="62"/>
      <c r="FSP72" s="62"/>
      <c r="FSQ72" s="62"/>
      <c r="FSR72" s="62"/>
      <c r="FSS72" s="62"/>
      <c r="FST72" s="62"/>
      <c r="FSU72" s="62"/>
      <c r="FSV72" s="62"/>
      <c r="FSW72" s="62"/>
      <c r="FSX72" s="62"/>
      <c r="FSY72" s="62"/>
      <c r="FSZ72" s="62"/>
      <c r="FTA72" s="62"/>
      <c r="FTB72" s="62"/>
      <c r="FTC72" s="62"/>
      <c r="FTD72" s="62"/>
      <c r="FTE72" s="62"/>
      <c r="FTF72" s="62"/>
      <c r="FTG72" s="62"/>
      <c r="FTH72" s="62"/>
      <c r="FTI72" s="62"/>
      <c r="FTJ72" s="62"/>
      <c r="FTK72" s="62"/>
      <c r="FTL72" s="62"/>
      <c r="FTM72" s="62"/>
      <c r="FTN72" s="62"/>
      <c r="FTO72" s="62"/>
      <c r="FTP72" s="62"/>
      <c r="FTQ72" s="62"/>
      <c r="FTR72" s="62"/>
      <c r="FTS72" s="62"/>
      <c r="FTT72" s="62"/>
      <c r="FTU72" s="62"/>
      <c r="FTV72" s="62"/>
      <c r="FTW72" s="62"/>
      <c r="FTX72" s="62"/>
      <c r="FTY72" s="62"/>
      <c r="FTZ72" s="62"/>
      <c r="FUA72" s="62"/>
      <c r="FUB72" s="62"/>
      <c r="FUC72" s="62"/>
      <c r="FUD72" s="62"/>
      <c r="FUE72" s="62"/>
      <c r="FUF72" s="62"/>
      <c r="FUG72" s="62"/>
      <c r="FUH72" s="62"/>
      <c r="FUI72" s="62"/>
      <c r="FUJ72" s="62"/>
      <c r="FUK72" s="62"/>
      <c r="FUL72" s="62"/>
      <c r="FUM72" s="62"/>
      <c r="FUN72" s="62"/>
      <c r="FUO72" s="62"/>
      <c r="FUP72" s="62"/>
      <c r="FUQ72" s="62"/>
      <c r="FUR72" s="62"/>
      <c r="FUS72" s="62"/>
      <c r="FUT72" s="62"/>
      <c r="FUU72" s="62"/>
      <c r="FUV72" s="62"/>
      <c r="FUW72" s="62"/>
      <c r="FUX72" s="62"/>
      <c r="FUY72" s="62"/>
      <c r="FUZ72" s="62"/>
      <c r="FVA72" s="62"/>
      <c r="FVB72" s="62"/>
      <c r="FVC72" s="62"/>
      <c r="FVD72" s="62"/>
      <c r="FVE72" s="62"/>
      <c r="FVF72" s="62"/>
      <c r="FVG72" s="62"/>
      <c r="FVH72" s="62"/>
      <c r="FVI72" s="62"/>
      <c r="FVJ72" s="62"/>
      <c r="FVK72" s="62"/>
      <c r="FVL72" s="62"/>
      <c r="FVM72" s="62"/>
      <c r="FVN72" s="62"/>
      <c r="FVO72" s="62"/>
      <c r="FVP72" s="62"/>
      <c r="FVQ72" s="62"/>
      <c r="FVR72" s="62"/>
      <c r="FVS72" s="62"/>
      <c r="FVT72" s="62"/>
      <c r="FVU72" s="62"/>
      <c r="FVV72" s="62"/>
      <c r="FVW72" s="62"/>
      <c r="FVX72" s="62"/>
      <c r="FVY72" s="62"/>
      <c r="FVZ72" s="62"/>
      <c r="FWA72" s="62"/>
      <c r="FWB72" s="62"/>
      <c r="FWC72" s="62"/>
      <c r="FWD72" s="62"/>
      <c r="FWE72" s="62"/>
      <c r="FWF72" s="62"/>
      <c r="FWG72" s="62"/>
      <c r="FWH72" s="62"/>
      <c r="FWI72" s="62"/>
      <c r="FWJ72" s="62"/>
      <c r="FWK72" s="62"/>
      <c r="FWL72" s="62"/>
      <c r="FWM72" s="62"/>
      <c r="FWN72" s="62"/>
      <c r="FWO72" s="62"/>
      <c r="FWP72" s="62"/>
      <c r="FWQ72" s="62"/>
      <c r="FWR72" s="62"/>
      <c r="FWS72" s="62"/>
      <c r="FWT72" s="62"/>
      <c r="FWU72" s="62"/>
      <c r="FWV72" s="62"/>
      <c r="FWW72" s="62"/>
      <c r="FWX72" s="62"/>
      <c r="FWY72" s="62"/>
      <c r="FWZ72" s="62"/>
      <c r="FXA72" s="62"/>
      <c r="FXB72" s="62"/>
      <c r="FXC72" s="62"/>
      <c r="FXD72" s="62"/>
      <c r="FXE72" s="62"/>
      <c r="FXF72" s="62"/>
      <c r="FXG72" s="62"/>
      <c r="FXH72" s="62"/>
      <c r="FXI72" s="62"/>
      <c r="FXJ72" s="62"/>
      <c r="FXK72" s="62"/>
      <c r="FXL72" s="62"/>
      <c r="FXM72" s="62"/>
      <c r="FXN72" s="62"/>
      <c r="FXO72" s="62"/>
      <c r="FXP72" s="62"/>
      <c r="FXQ72" s="62"/>
      <c r="FXR72" s="62"/>
      <c r="FXS72" s="62"/>
      <c r="FXT72" s="62"/>
      <c r="FXU72" s="62"/>
      <c r="FXV72" s="62"/>
      <c r="FXW72" s="62"/>
      <c r="FXX72" s="62"/>
      <c r="FXY72" s="62"/>
      <c r="FXZ72" s="62"/>
      <c r="FYA72" s="62"/>
      <c r="FYB72" s="62"/>
      <c r="FYC72" s="62"/>
      <c r="FYD72" s="62"/>
      <c r="FYE72" s="62"/>
      <c r="FYF72" s="62"/>
      <c r="FYG72" s="62"/>
      <c r="FYH72" s="62"/>
      <c r="FYI72" s="62"/>
      <c r="FYJ72" s="62"/>
      <c r="FYK72" s="62"/>
      <c r="FYL72" s="62"/>
      <c r="FYM72" s="62"/>
      <c r="FYN72" s="62"/>
      <c r="FYO72" s="62"/>
      <c r="FYP72" s="62"/>
      <c r="FYQ72" s="62"/>
      <c r="FYR72" s="62"/>
      <c r="FYS72" s="62"/>
      <c r="FYT72" s="62"/>
      <c r="FYU72" s="62"/>
      <c r="FYV72" s="62"/>
      <c r="FYW72" s="62"/>
      <c r="FYX72" s="62"/>
      <c r="FYY72" s="62"/>
      <c r="FYZ72" s="62"/>
      <c r="FZA72" s="62"/>
      <c r="FZB72" s="62"/>
      <c r="FZC72" s="62"/>
      <c r="FZD72" s="62"/>
      <c r="FZE72" s="62"/>
      <c r="FZF72" s="62"/>
      <c r="FZG72" s="62"/>
      <c r="FZH72" s="62"/>
      <c r="FZI72" s="62"/>
      <c r="FZJ72" s="62"/>
      <c r="FZK72" s="62"/>
      <c r="FZL72" s="62"/>
      <c r="FZM72" s="62"/>
      <c r="FZN72" s="62"/>
      <c r="FZO72" s="62"/>
      <c r="FZP72" s="62"/>
      <c r="FZQ72" s="62"/>
      <c r="FZR72" s="62"/>
      <c r="FZS72" s="62"/>
      <c r="FZT72" s="62"/>
      <c r="FZU72" s="62"/>
      <c r="FZV72" s="62"/>
      <c r="FZW72" s="62"/>
      <c r="FZX72" s="62"/>
      <c r="FZY72" s="62"/>
      <c r="FZZ72" s="62"/>
      <c r="GAA72" s="62"/>
      <c r="GAB72" s="62"/>
      <c r="GAC72" s="62"/>
      <c r="GAD72" s="62"/>
      <c r="GAE72" s="62"/>
      <c r="GAF72" s="62"/>
      <c r="GAG72" s="62"/>
      <c r="GAH72" s="62"/>
      <c r="GAI72" s="62"/>
      <c r="GAJ72" s="62"/>
      <c r="GAK72" s="62"/>
      <c r="GAL72" s="62"/>
      <c r="GAM72" s="62"/>
      <c r="GAN72" s="62"/>
      <c r="GAO72" s="62"/>
      <c r="GAP72" s="62"/>
      <c r="GAQ72" s="62"/>
      <c r="GAR72" s="62"/>
      <c r="GAS72" s="62"/>
      <c r="GAT72" s="62"/>
      <c r="GAU72" s="62"/>
      <c r="GAV72" s="62"/>
      <c r="GAW72" s="62"/>
      <c r="GAX72" s="62"/>
      <c r="GAY72" s="62"/>
      <c r="GAZ72" s="62"/>
      <c r="GBA72" s="62"/>
      <c r="GBB72" s="62"/>
      <c r="GBC72" s="62"/>
      <c r="GBD72" s="62"/>
      <c r="GBE72" s="62"/>
      <c r="GBF72" s="62"/>
      <c r="GBG72" s="62"/>
      <c r="GBH72" s="62"/>
      <c r="GBI72" s="62"/>
      <c r="GBJ72" s="62"/>
      <c r="GBK72" s="62"/>
      <c r="GBL72" s="62"/>
      <c r="GBM72" s="62"/>
      <c r="GBN72" s="62"/>
      <c r="GBO72" s="62"/>
      <c r="GBP72" s="62"/>
      <c r="GBQ72" s="62"/>
      <c r="GBR72" s="62"/>
      <c r="GBS72" s="62"/>
      <c r="GBT72" s="62"/>
      <c r="GBU72" s="62"/>
      <c r="GBV72" s="62"/>
      <c r="GBW72" s="62"/>
      <c r="GBX72" s="62"/>
      <c r="GBY72" s="62"/>
      <c r="GBZ72" s="62"/>
      <c r="GCA72" s="62"/>
      <c r="GCB72" s="62"/>
      <c r="GCC72" s="62"/>
      <c r="GCD72" s="62"/>
      <c r="GCE72" s="62"/>
      <c r="GCF72" s="62"/>
      <c r="GCG72" s="62"/>
      <c r="GCH72" s="62"/>
      <c r="GCI72" s="62"/>
      <c r="GCJ72" s="62"/>
      <c r="GCK72" s="62"/>
      <c r="GCL72" s="62"/>
      <c r="GCM72" s="62"/>
      <c r="GCN72" s="62"/>
      <c r="GCO72" s="62"/>
      <c r="GCP72" s="62"/>
      <c r="GCQ72" s="62"/>
      <c r="GCR72" s="62"/>
      <c r="GCS72" s="62"/>
      <c r="GCT72" s="62"/>
      <c r="GCU72" s="62"/>
      <c r="GCV72" s="62"/>
      <c r="GCW72" s="62"/>
      <c r="GCX72" s="62"/>
      <c r="GCY72" s="62"/>
      <c r="GCZ72" s="62"/>
      <c r="GDA72" s="62"/>
      <c r="GDB72" s="62"/>
      <c r="GDC72" s="62"/>
      <c r="GDD72" s="62"/>
      <c r="GDE72" s="62"/>
      <c r="GDF72" s="62"/>
      <c r="GDG72" s="62"/>
      <c r="GDH72" s="62"/>
      <c r="GDI72" s="62"/>
      <c r="GDJ72" s="62"/>
      <c r="GDK72" s="62"/>
      <c r="GDL72" s="62"/>
      <c r="GDM72" s="62"/>
      <c r="GDN72" s="62"/>
      <c r="GDO72" s="62"/>
      <c r="GDP72" s="62"/>
      <c r="GDQ72" s="62"/>
      <c r="GDR72" s="62"/>
      <c r="GDS72" s="62"/>
      <c r="GDT72" s="62"/>
      <c r="GDU72" s="62"/>
      <c r="GDV72" s="62"/>
      <c r="GDW72" s="62"/>
      <c r="GDX72" s="62"/>
      <c r="GDY72" s="62"/>
      <c r="GDZ72" s="62"/>
      <c r="GEA72" s="62"/>
      <c r="GEB72" s="62"/>
      <c r="GEC72" s="62"/>
      <c r="GED72" s="62"/>
      <c r="GEE72" s="62"/>
      <c r="GEF72" s="62"/>
      <c r="GEG72" s="62"/>
      <c r="GEH72" s="62"/>
      <c r="GEI72" s="62"/>
      <c r="GEJ72" s="62"/>
      <c r="GEK72" s="62"/>
      <c r="GEL72" s="62"/>
      <c r="GEM72" s="62"/>
      <c r="GEN72" s="62"/>
      <c r="GEO72" s="62"/>
      <c r="GEP72" s="62"/>
      <c r="GEQ72" s="62"/>
      <c r="GER72" s="62"/>
      <c r="GES72" s="62"/>
      <c r="GET72" s="62"/>
      <c r="GEU72" s="62"/>
      <c r="GEV72" s="62"/>
      <c r="GEW72" s="62"/>
      <c r="GEX72" s="62"/>
      <c r="GEY72" s="62"/>
      <c r="GEZ72" s="62"/>
      <c r="GFA72" s="62"/>
      <c r="GFB72" s="62"/>
      <c r="GFC72" s="62"/>
      <c r="GFD72" s="62"/>
      <c r="GFE72" s="62"/>
      <c r="GFF72" s="62"/>
      <c r="GFG72" s="62"/>
      <c r="GFH72" s="62"/>
      <c r="GFI72" s="62"/>
      <c r="GFJ72" s="62"/>
      <c r="GFK72" s="62"/>
      <c r="GFL72" s="62"/>
      <c r="GFM72" s="62"/>
      <c r="GFN72" s="62"/>
      <c r="GFO72" s="62"/>
      <c r="GFP72" s="62"/>
      <c r="GFQ72" s="62"/>
      <c r="GFR72" s="62"/>
      <c r="GFS72" s="62"/>
      <c r="GFT72" s="62"/>
      <c r="GFU72" s="62"/>
      <c r="GFV72" s="62"/>
      <c r="GFW72" s="62"/>
      <c r="GFX72" s="62"/>
      <c r="GFY72" s="62"/>
      <c r="GFZ72" s="62"/>
      <c r="GGA72" s="62"/>
      <c r="GGB72" s="62"/>
      <c r="GGC72" s="62"/>
      <c r="GGD72" s="62"/>
      <c r="GGE72" s="62"/>
      <c r="GGF72" s="62"/>
      <c r="GGG72" s="62"/>
      <c r="GGH72" s="62"/>
      <c r="GGI72" s="62"/>
      <c r="GGJ72" s="62"/>
      <c r="GGK72" s="62"/>
      <c r="GGL72" s="62"/>
      <c r="GGM72" s="62"/>
      <c r="GGN72" s="62"/>
      <c r="GGO72" s="62"/>
      <c r="GGP72" s="62"/>
      <c r="GGQ72" s="62"/>
      <c r="GGR72" s="62"/>
      <c r="GGS72" s="62"/>
      <c r="GGT72" s="62"/>
      <c r="GGU72" s="62"/>
      <c r="GGV72" s="62"/>
      <c r="GGW72" s="62"/>
      <c r="GGX72" s="62"/>
      <c r="GGY72" s="62"/>
      <c r="GGZ72" s="62"/>
      <c r="GHA72" s="62"/>
      <c r="GHB72" s="62"/>
      <c r="GHC72" s="62"/>
      <c r="GHD72" s="62"/>
      <c r="GHE72" s="62"/>
      <c r="GHF72" s="62"/>
      <c r="GHG72" s="62"/>
      <c r="GHH72" s="62"/>
      <c r="GHI72" s="62"/>
      <c r="GHJ72" s="62"/>
      <c r="GHK72" s="62"/>
      <c r="GHL72" s="62"/>
      <c r="GHM72" s="62"/>
      <c r="GHN72" s="62"/>
      <c r="GHO72" s="62"/>
      <c r="GHP72" s="62"/>
      <c r="GHQ72" s="62"/>
      <c r="GHR72" s="62"/>
      <c r="GHS72" s="62"/>
      <c r="GHT72" s="62"/>
      <c r="GHU72" s="62"/>
      <c r="GHV72" s="62"/>
      <c r="GHW72" s="62"/>
      <c r="GHX72" s="62"/>
      <c r="GHY72" s="62"/>
      <c r="GHZ72" s="62"/>
      <c r="GIA72" s="62"/>
      <c r="GIB72" s="62"/>
      <c r="GIC72" s="62"/>
      <c r="GID72" s="62"/>
      <c r="GIE72" s="62"/>
      <c r="GIF72" s="62"/>
      <c r="GIG72" s="62"/>
      <c r="GIH72" s="62"/>
      <c r="GII72" s="62"/>
      <c r="GIJ72" s="62"/>
      <c r="GIK72" s="62"/>
      <c r="GIL72" s="62"/>
      <c r="GIM72" s="62"/>
      <c r="GIN72" s="62"/>
      <c r="GIO72" s="62"/>
      <c r="GIP72" s="62"/>
      <c r="GIQ72" s="62"/>
      <c r="GIR72" s="62"/>
      <c r="GIS72" s="62"/>
      <c r="GIT72" s="62"/>
      <c r="GIU72" s="62"/>
      <c r="GIV72" s="62"/>
      <c r="GIW72" s="62"/>
      <c r="GIX72" s="62"/>
      <c r="GIY72" s="62"/>
      <c r="GIZ72" s="62"/>
      <c r="GJA72" s="62"/>
      <c r="GJB72" s="62"/>
      <c r="GJC72" s="62"/>
      <c r="GJD72" s="62"/>
      <c r="GJE72" s="62"/>
      <c r="GJF72" s="62"/>
      <c r="GJG72" s="62"/>
      <c r="GJH72" s="62"/>
      <c r="GJI72" s="62"/>
      <c r="GJJ72" s="62"/>
      <c r="GJK72" s="62"/>
      <c r="GJL72" s="62"/>
      <c r="GJM72" s="62"/>
      <c r="GJN72" s="62"/>
      <c r="GJO72" s="62"/>
      <c r="GJP72" s="62"/>
      <c r="GJQ72" s="62"/>
      <c r="GJR72" s="62"/>
      <c r="GJS72" s="62"/>
      <c r="GJT72" s="62"/>
      <c r="GJU72" s="62"/>
      <c r="GJV72" s="62"/>
      <c r="GJW72" s="62"/>
      <c r="GJX72" s="62"/>
      <c r="GJY72" s="62"/>
      <c r="GJZ72" s="62"/>
      <c r="GKA72" s="62"/>
      <c r="GKB72" s="62"/>
      <c r="GKC72" s="62"/>
      <c r="GKD72" s="62"/>
      <c r="GKE72" s="62"/>
      <c r="GKF72" s="62"/>
      <c r="GKG72" s="62"/>
      <c r="GKH72" s="62"/>
      <c r="GKI72" s="62"/>
      <c r="GKJ72" s="62"/>
      <c r="GKK72" s="62"/>
      <c r="GKL72" s="62"/>
      <c r="GKM72" s="62"/>
      <c r="GKN72" s="62"/>
      <c r="GKO72" s="62"/>
      <c r="GKP72" s="62"/>
      <c r="GKQ72" s="62"/>
      <c r="GKR72" s="62"/>
      <c r="GKS72" s="62"/>
      <c r="GKT72" s="62"/>
      <c r="GKU72" s="62"/>
      <c r="GKV72" s="62"/>
      <c r="GKW72" s="62"/>
      <c r="GKX72" s="62"/>
      <c r="GKY72" s="62"/>
      <c r="GKZ72" s="62"/>
      <c r="GLA72" s="62"/>
      <c r="GLB72" s="62"/>
      <c r="GLC72" s="62"/>
      <c r="GLD72" s="62"/>
      <c r="GLE72" s="62"/>
      <c r="GLF72" s="62"/>
      <c r="GLG72" s="62"/>
      <c r="GLH72" s="62"/>
      <c r="GLI72" s="62"/>
      <c r="GLJ72" s="62"/>
      <c r="GLK72" s="62"/>
      <c r="GLL72" s="62"/>
      <c r="GLM72" s="62"/>
      <c r="GLN72" s="62"/>
      <c r="GLO72" s="62"/>
      <c r="GLP72" s="62"/>
      <c r="GLQ72" s="62"/>
      <c r="GLR72" s="62"/>
      <c r="GLS72" s="62"/>
      <c r="GLT72" s="62"/>
      <c r="GLU72" s="62"/>
      <c r="GLV72" s="62"/>
      <c r="GLW72" s="62"/>
      <c r="GLX72" s="62"/>
      <c r="GLY72" s="62"/>
      <c r="GLZ72" s="62"/>
      <c r="GMA72" s="62"/>
      <c r="GMB72" s="62"/>
      <c r="GMC72" s="62"/>
      <c r="GMD72" s="62"/>
      <c r="GME72" s="62"/>
      <c r="GMF72" s="62"/>
      <c r="GMG72" s="62"/>
      <c r="GMH72" s="62"/>
      <c r="GMI72" s="62"/>
      <c r="GMJ72" s="62"/>
      <c r="GMK72" s="62"/>
      <c r="GML72" s="62"/>
      <c r="GMM72" s="62"/>
      <c r="GMN72" s="62"/>
      <c r="GMO72" s="62"/>
      <c r="GMP72" s="62"/>
      <c r="GMQ72" s="62"/>
      <c r="GMR72" s="62"/>
      <c r="GMS72" s="62"/>
      <c r="GMT72" s="62"/>
      <c r="GMU72" s="62"/>
      <c r="GMV72" s="62"/>
      <c r="GMW72" s="62"/>
      <c r="GMX72" s="62"/>
      <c r="GMY72" s="62"/>
      <c r="GMZ72" s="62"/>
      <c r="GNA72" s="62"/>
      <c r="GNB72" s="62"/>
      <c r="GNC72" s="62"/>
      <c r="GND72" s="62"/>
      <c r="GNE72" s="62"/>
      <c r="GNF72" s="62"/>
      <c r="GNG72" s="62"/>
      <c r="GNH72" s="62"/>
      <c r="GNI72" s="62"/>
      <c r="GNJ72" s="62"/>
      <c r="GNK72" s="62"/>
      <c r="GNL72" s="62"/>
      <c r="GNM72" s="62"/>
      <c r="GNN72" s="62"/>
      <c r="GNO72" s="62"/>
      <c r="GNP72" s="62"/>
      <c r="GNQ72" s="62"/>
      <c r="GNR72" s="62"/>
      <c r="GNS72" s="62"/>
      <c r="GNT72" s="62"/>
      <c r="GNU72" s="62"/>
      <c r="GNV72" s="62"/>
      <c r="GNW72" s="62"/>
      <c r="GNX72" s="62"/>
      <c r="GNY72" s="62"/>
      <c r="GNZ72" s="62"/>
      <c r="GOA72" s="62"/>
      <c r="GOB72" s="62"/>
      <c r="GOC72" s="62"/>
      <c r="GOD72" s="62"/>
      <c r="GOE72" s="62"/>
      <c r="GOF72" s="62"/>
      <c r="GOG72" s="62"/>
      <c r="GOH72" s="62"/>
      <c r="GOI72" s="62"/>
      <c r="GOJ72" s="62"/>
      <c r="GOK72" s="62"/>
      <c r="GOL72" s="62"/>
      <c r="GOM72" s="62"/>
      <c r="GON72" s="62"/>
      <c r="GOO72" s="62"/>
      <c r="GOP72" s="62"/>
      <c r="GOQ72" s="62"/>
      <c r="GOR72" s="62"/>
      <c r="GOS72" s="62"/>
      <c r="GOT72" s="62"/>
      <c r="GOU72" s="62"/>
      <c r="GOV72" s="62"/>
      <c r="GOW72" s="62"/>
      <c r="GOX72" s="62"/>
      <c r="GOY72" s="62"/>
      <c r="GOZ72" s="62"/>
      <c r="GPA72" s="62"/>
      <c r="GPB72" s="62"/>
      <c r="GPC72" s="62"/>
      <c r="GPD72" s="62"/>
      <c r="GPE72" s="62"/>
      <c r="GPF72" s="62"/>
      <c r="GPG72" s="62"/>
      <c r="GPH72" s="62"/>
      <c r="GPI72" s="62"/>
      <c r="GPJ72" s="62"/>
      <c r="GPK72" s="62"/>
      <c r="GPL72" s="62"/>
      <c r="GPM72" s="62"/>
      <c r="GPN72" s="62"/>
      <c r="GPO72" s="62"/>
      <c r="GPP72" s="62"/>
      <c r="GPQ72" s="62"/>
      <c r="GPR72" s="62"/>
      <c r="GPS72" s="62"/>
      <c r="GPT72" s="62"/>
      <c r="GPU72" s="62"/>
      <c r="GPV72" s="62"/>
      <c r="GPW72" s="62"/>
      <c r="GPX72" s="62"/>
      <c r="GPY72" s="62"/>
      <c r="GPZ72" s="62"/>
      <c r="GQA72" s="62"/>
      <c r="GQB72" s="62"/>
      <c r="GQC72" s="62"/>
      <c r="GQD72" s="62"/>
      <c r="GQE72" s="62"/>
      <c r="GQF72" s="62"/>
      <c r="GQG72" s="62"/>
      <c r="GQH72" s="62"/>
      <c r="GQI72" s="62"/>
      <c r="GQJ72" s="62"/>
      <c r="GQK72" s="62"/>
      <c r="GQL72" s="62"/>
      <c r="GQM72" s="62"/>
      <c r="GQN72" s="62"/>
      <c r="GQO72" s="62"/>
      <c r="GQP72" s="62"/>
      <c r="GQQ72" s="62"/>
      <c r="GQR72" s="62"/>
      <c r="GQS72" s="62"/>
      <c r="GQT72" s="62"/>
      <c r="GQU72" s="62"/>
      <c r="GQV72" s="62"/>
      <c r="GQW72" s="62"/>
      <c r="GQX72" s="62"/>
      <c r="GQY72" s="62"/>
      <c r="GQZ72" s="62"/>
      <c r="GRA72" s="62"/>
      <c r="GRB72" s="62"/>
      <c r="GRC72" s="62"/>
      <c r="GRD72" s="62"/>
      <c r="GRE72" s="62"/>
      <c r="GRF72" s="62"/>
      <c r="GRG72" s="62"/>
      <c r="GRH72" s="62"/>
      <c r="GRI72" s="62"/>
      <c r="GRJ72" s="62"/>
      <c r="GRK72" s="62"/>
      <c r="GRL72" s="62"/>
      <c r="GRM72" s="62"/>
      <c r="GRN72" s="62"/>
      <c r="GRO72" s="62"/>
      <c r="GRP72" s="62"/>
      <c r="GRQ72" s="62"/>
      <c r="GRR72" s="62"/>
      <c r="GRS72" s="62"/>
      <c r="GRT72" s="62"/>
      <c r="GRU72" s="62"/>
      <c r="GRV72" s="62"/>
      <c r="GRW72" s="62"/>
      <c r="GRX72" s="62"/>
      <c r="GRY72" s="62"/>
      <c r="GRZ72" s="62"/>
      <c r="GSA72" s="62"/>
      <c r="GSB72" s="62"/>
      <c r="GSC72" s="62"/>
      <c r="GSD72" s="62"/>
      <c r="GSE72" s="62"/>
      <c r="GSF72" s="62"/>
      <c r="GSG72" s="62"/>
      <c r="GSH72" s="62"/>
      <c r="GSI72" s="62"/>
      <c r="GSJ72" s="62"/>
      <c r="GSK72" s="62"/>
      <c r="GSL72" s="62"/>
      <c r="GSM72" s="62"/>
      <c r="GSN72" s="62"/>
      <c r="GSO72" s="62"/>
      <c r="GSP72" s="62"/>
      <c r="GSQ72" s="62"/>
      <c r="GSR72" s="62"/>
      <c r="GSS72" s="62"/>
      <c r="GST72" s="62"/>
      <c r="GSU72" s="62"/>
      <c r="GSV72" s="62"/>
      <c r="GSW72" s="62"/>
      <c r="GSX72" s="62"/>
      <c r="GSY72" s="62"/>
      <c r="GSZ72" s="62"/>
      <c r="GTA72" s="62"/>
      <c r="GTB72" s="62"/>
      <c r="GTC72" s="62"/>
      <c r="GTD72" s="62"/>
      <c r="GTE72" s="62"/>
      <c r="GTF72" s="62"/>
      <c r="GTG72" s="62"/>
      <c r="GTH72" s="62"/>
      <c r="GTI72" s="62"/>
      <c r="GTJ72" s="62"/>
      <c r="GTK72" s="62"/>
      <c r="GTL72" s="62"/>
      <c r="GTM72" s="62"/>
      <c r="GTN72" s="62"/>
      <c r="GTO72" s="62"/>
      <c r="GTP72" s="62"/>
      <c r="GTQ72" s="62"/>
      <c r="GTR72" s="62"/>
      <c r="GTS72" s="62"/>
      <c r="GTT72" s="62"/>
      <c r="GTU72" s="62"/>
      <c r="GTV72" s="62"/>
      <c r="GTW72" s="62"/>
      <c r="GTX72" s="62"/>
      <c r="GTY72" s="62"/>
      <c r="GTZ72" s="62"/>
      <c r="GUA72" s="62"/>
      <c r="GUB72" s="62"/>
      <c r="GUC72" s="62"/>
      <c r="GUD72" s="62"/>
      <c r="GUE72" s="62"/>
      <c r="GUF72" s="62"/>
      <c r="GUG72" s="62"/>
      <c r="GUH72" s="62"/>
      <c r="GUI72" s="62"/>
      <c r="GUJ72" s="62"/>
      <c r="GUK72" s="62"/>
      <c r="GUL72" s="62"/>
      <c r="GUM72" s="62"/>
      <c r="GUN72" s="62"/>
      <c r="GUO72" s="62"/>
      <c r="GUP72" s="62"/>
      <c r="GUQ72" s="62"/>
      <c r="GUR72" s="62"/>
      <c r="GUS72" s="62"/>
      <c r="GUT72" s="62"/>
      <c r="GUU72" s="62"/>
      <c r="GUV72" s="62"/>
      <c r="GUW72" s="62"/>
      <c r="GUX72" s="62"/>
      <c r="GUY72" s="62"/>
      <c r="GUZ72" s="62"/>
      <c r="GVA72" s="62"/>
      <c r="GVB72" s="62"/>
      <c r="GVC72" s="62"/>
      <c r="GVD72" s="62"/>
      <c r="GVE72" s="62"/>
      <c r="GVF72" s="62"/>
      <c r="GVG72" s="62"/>
      <c r="GVH72" s="62"/>
      <c r="GVI72" s="62"/>
      <c r="GVJ72" s="62"/>
      <c r="GVK72" s="62"/>
      <c r="GVL72" s="62"/>
      <c r="GVM72" s="62"/>
      <c r="GVN72" s="62"/>
      <c r="GVO72" s="62"/>
      <c r="GVP72" s="62"/>
      <c r="GVQ72" s="62"/>
      <c r="GVR72" s="62"/>
      <c r="GVS72" s="62"/>
      <c r="GVT72" s="62"/>
      <c r="GVU72" s="62"/>
      <c r="GVV72" s="62"/>
      <c r="GVW72" s="62"/>
      <c r="GVX72" s="62"/>
      <c r="GVY72" s="62"/>
      <c r="GVZ72" s="62"/>
      <c r="GWA72" s="62"/>
      <c r="GWB72" s="62"/>
      <c r="GWC72" s="62"/>
      <c r="GWD72" s="62"/>
      <c r="GWE72" s="62"/>
      <c r="GWF72" s="62"/>
      <c r="GWG72" s="62"/>
      <c r="GWH72" s="62"/>
      <c r="GWI72" s="62"/>
      <c r="GWJ72" s="62"/>
      <c r="GWK72" s="62"/>
      <c r="GWL72" s="62"/>
      <c r="GWM72" s="62"/>
      <c r="GWN72" s="62"/>
      <c r="GWO72" s="62"/>
      <c r="GWP72" s="62"/>
      <c r="GWQ72" s="62"/>
      <c r="GWR72" s="62"/>
      <c r="GWS72" s="62"/>
      <c r="GWT72" s="62"/>
      <c r="GWU72" s="62"/>
      <c r="GWV72" s="62"/>
      <c r="GWW72" s="62"/>
      <c r="GWX72" s="62"/>
      <c r="GWY72" s="62"/>
      <c r="GWZ72" s="62"/>
      <c r="GXA72" s="62"/>
      <c r="GXB72" s="62"/>
      <c r="GXC72" s="62"/>
      <c r="GXD72" s="62"/>
      <c r="GXE72" s="62"/>
      <c r="GXF72" s="62"/>
      <c r="GXG72" s="62"/>
      <c r="GXH72" s="62"/>
      <c r="GXI72" s="62"/>
      <c r="GXJ72" s="62"/>
      <c r="GXK72" s="62"/>
      <c r="GXL72" s="62"/>
      <c r="GXM72" s="62"/>
      <c r="GXN72" s="62"/>
      <c r="GXO72" s="62"/>
      <c r="GXP72" s="62"/>
      <c r="GXQ72" s="62"/>
      <c r="GXR72" s="62"/>
      <c r="GXS72" s="62"/>
      <c r="GXT72" s="62"/>
      <c r="GXU72" s="62"/>
      <c r="GXV72" s="62"/>
      <c r="GXW72" s="62"/>
      <c r="GXX72" s="62"/>
      <c r="GXY72" s="62"/>
      <c r="GXZ72" s="62"/>
      <c r="GYA72" s="62"/>
      <c r="GYB72" s="62"/>
      <c r="GYC72" s="62"/>
      <c r="GYD72" s="62"/>
      <c r="GYE72" s="62"/>
      <c r="GYF72" s="62"/>
      <c r="GYG72" s="62"/>
      <c r="GYH72" s="62"/>
      <c r="GYI72" s="62"/>
      <c r="GYJ72" s="62"/>
      <c r="GYK72" s="62"/>
      <c r="GYL72" s="62"/>
      <c r="GYM72" s="62"/>
      <c r="GYN72" s="62"/>
      <c r="GYO72" s="62"/>
      <c r="GYP72" s="62"/>
      <c r="GYQ72" s="62"/>
      <c r="GYR72" s="62"/>
      <c r="GYS72" s="62"/>
      <c r="GYT72" s="62"/>
      <c r="GYU72" s="62"/>
      <c r="GYV72" s="62"/>
      <c r="GYW72" s="62"/>
      <c r="GYX72" s="62"/>
      <c r="GYY72" s="62"/>
      <c r="GYZ72" s="62"/>
      <c r="GZA72" s="62"/>
      <c r="GZB72" s="62"/>
      <c r="GZC72" s="62"/>
      <c r="GZD72" s="62"/>
      <c r="GZE72" s="62"/>
      <c r="GZF72" s="62"/>
      <c r="GZG72" s="62"/>
      <c r="GZH72" s="62"/>
      <c r="GZI72" s="62"/>
      <c r="GZJ72" s="62"/>
      <c r="GZK72" s="62"/>
      <c r="GZL72" s="62"/>
      <c r="GZM72" s="62"/>
      <c r="GZN72" s="62"/>
      <c r="GZO72" s="62"/>
      <c r="GZP72" s="62"/>
      <c r="GZQ72" s="62"/>
      <c r="GZR72" s="62"/>
      <c r="GZS72" s="62"/>
      <c r="GZT72" s="62"/>
      <c r="GZU72" s="62"/>
      <c r="GZV72" s="62"/>
      <c r="GZW72" s="62"/>
      <c r="GZX72" s="62"/>
      <c r="GZY72" s="62"/>
      <c r="GZZ72" s="62"/>
      <c r="HAA72" s="62"/>
      <c r="HAB72" s="62"/>
      <c r="HAC72" s="62"/>
      <c r="HAD72" s="62"/>
      <c r="HAE72" s="62"/>
      <c r="HAF72" s="62"/>
      <c r="HAG72" s="62"/>
      <c r="HAH72" s="62"/>
      <c r="HAI72" s="62"/>
      <c r="HAJ72" s="62"/>
      <c r="HAK72" s="62"/>
      <c r="HAL72" s="62"/>
      <c r="HAM72" s="62"/>
      <c r="HAN72" s="62"/>
      <c r="HAO72" s="62"/>
      <c r="HAP72" s="62"/>
      <c r="HAQ72" s="62"/>
      <c r="HAR72" s="62"/>
      <c r="HAS72" s="62"/>
      <c r="HAT72" s="62"/>
      <c r="HAU72" s="62"/>
      <c r="HAV72" s="62"/>
      <c r="HAW72" s="62"/>
      <c r="HAX72" s="62"/>
      <c r="HAY72" s="62"/>
      <c r="HAZ72" s="62"/>
      <c r="HBA72" s="62"/>
      <c r="HBB72" s="62"/>
      <c r="HBC72" s="62"/>
      <c r="HBD72" s="62"/>
      <c r="HBE72" s="62"/>
      <c r="HBF72" s="62"/>
      <c r="HBG72" s="62"/>
      <c r="HBH72" s="62"/>
      <c r="HBI72" s="62"/>
      <c r="HBJ72" s="62"/>
      <c r="HBK72" s="62"/>
      <c r="HBL72" s="62"/>
      <c r="HBM72" s="62"/>
      <c r="HBN72" s="62"/>
      <c r="HBO72" s="62"/>
      <c r="HBP72" s="62"/>
      <c r="HBQ72" s="62"/>
      <c r="HBR72" s="62"/>
      <c r="HBS72" s="62"/>
      <c r="HBT72" s="62"/>
      <c r="HBU72" s="62"/>
      <c r="HBV72" s="62"/>
      <c r="HBW72" s="62"/>
      <c r="HBX72" s="62"/>
      <c r="HBY72" s="62"/>
      <c r="HBZ72" s="62"/>
      <c r="HCA72" s="62"/>
      <c r="HCB72" s="62"/>
      <c r="HCC72" s="62"/>
      <c r="HCD72" s="62"/>
      <c r="HCE72" s="62"/>
      <c r="HCF72" s="62"/>
      <c r="HCG72" s="62"/>
      <c r="HCH72" s="62"/>
      <c r="HCI72" s="62"/>
      <c r="HCJ72" s="62"/>
      <c r="HCK72" s="62"/>
      <c r="HCL72" s="62"/>
      <c r="HCM72" s="62"/>
      <c r="HCN72" s="62"/>
      <c r="HCO72" s="62"/>
      <c r="HCP72" s="62"/>
      <c r="HCQ72" s="62"/>
      <c r="HCR72" s="62"/>
      <c r="HCS72" s="62"/>
      <c r="HCT72" s="62"/>
      <c r="HCU72" s="62"/>
      <c r="HCV72" s="62"/>
      <c r="HCW72" s="62"/>
      <c r="HCX72" s="62"/>
      <c r="HCY72" s="62"/>
      <c r="HCZ72" s="62"/>
      <c r="HDA72" s="62"/>
      <c r="HDB72" s="62"/>
      <c r="HDC72" s="62"/>
      <c r="HDD72" s="62"/>
      <c r="HDE72" s="62"/>
      <c r="HDF72" s="62"/>
      <c r="HDG72" s="62"/>
      <c r="HDH72" s="62"/>
      <c r="HDI72" s="62"/>
      <c r="HDJ72" s="62"/>
      <c r="HDK72" s="62"/>
      <c r="HDL72" s="62"/>
      <c r="HDM72" s="62"/>
      <c r="HDN72" s="62"/>
      <c r="HDO72" s="62"/>
      <c r="HDP72" s="62"/>
      <c r="HDQ72" s="62"/>
      <c r="HDR72" s="62"/>
      <c r="HDS72" s="62"/>
      <c r="HDT72" s="62"/>
      <c r="HDU72" s="62"/>
      <c r="HDV72" s="62"/>
      <c r="HDW72" s="62"/>
      <c r="HDX72" s="62"/>
      <c r="HDY72" s="62"/>
      <c r="HDZ72" s="62"/>
      <c r="HEA72" s="62"/>
      <c r="HEB72" s="62"/>
      <c r="HEC72" s="62"/>
      <c r="HED72" s="62"/>
      <c r="HEE72" s="62"/>
      <c r="HEF72" s="62"/>
      <c r="HEG72" s="62"/>
      <c r="HEH72" s="62"/>
      <c r="HEI72" s="62"/>
      <c r="HEJ72" s="62"/>
      <c r="HEK72" s="62"/>
      <c r="HEL72" s="62"/>
      <c r="HEM72" s="62"/>
      <c r="HEN72" s="62"/>
      <c r="HEO72" s="62"/>
      <c r="HEP72" s="62"/>
      <c r="HEQ72" s="62"/>
      <c r="HER72" s="62"/>
      <c r="HES72" s="62"/>
      <c r="HET72" s="62"/>
      <c r="HEU72" s="62"/>
      <c r="HEV72" s="62"/>
      <c r="HEW72" s="62"/>
      <c r="HEX72" s="62"/>
      <c r="HEY72" s="62"/>
      <c r="HEZ72" s="62"/>
      <c r="HFA72" s="62"/>
      <c r="HFB72" s="62"/>
      <c r="HFC72" s="62"/>
      <c r="HFD72" s="62"/>
      <c r="HFE72" s="62"/>
      <c r="HFF72" s="62"/>
      <c r="HFG72" s="62"/>
      <c r="HFH72" s="62"/>
      <c r="HFI72" s="62"/>
      <c r="HFJ72" s="62"/>
      <c r="HFK72" s="62"/>
      <c r="HFL72" s="62"/>
      <c r="HFM72" s="62"/>
      <c r="HFN72" s="62"/>
      <c r="HFO72" s="62"/>
      <c r="HFP72" s="62"/>
      <c r="HFQ72" s="62"/>
      <c r="HFR72" s="62"/>
      <c r="HFS72" s="62"/>
      <c r="HFT72" s="62"/>
      <c r="HFU72" s="62"/>
      <c r="HFV72" s="62"/>
      <c r="HFW72" s="62"/>
      <c r="HFX72" s="62"/>
      <c r="HFY72" s="62"/>
      <c r="HFZ72" s="62"/>
      <c r="HGA72" s="62"/>
      <c r="HGB72" s="62"/>
      <c r="HGC72" s="62"/>
      <c r="HGD72" s="62"/>
      <c r="HGE72" s="62"/>
      <c r="HGF72" s="62"/>
      <c r="HGG72" s="62"/>
      <c r="HGH72" s="62"/>
      <c r="HGI72" s="62"/>
      <c r="HGJ72" s="62"/>
      <c r="HGK72" s="62"/>
      <c r="HGL72" s="62"/>
      <c r="HGM72" s="62"/>
      <c r="HGN72" s="62"/>
      <c r="HGO72" s="62"/>
      <c r="HGP72" s="62"/>
      <c r="HGQ72" s="62"/>
      <c r="HGR72" s="62"/>
      <c r="HGS72" s="62"/>
      <c r="HGT72" s="62"/>
      <c r="HGU72" s="62"/>
      <c r="HGV72" s="62"/>
      <c r="HGW72" s="62"/>
      <c r="HGX72" s="62"/>
      <c r="HGY72" s="62"/>
      <c r="HGZ72" s="62"/>
      <c r="HHA72" s="62"/>
      <c r="HHB72" s="62"/>
      <c r="HHC72" s="62"/>
      <c r="HHD72" s="62"/>
      <c r="HHE72" s="62"/>
      <c r="HHF72" s="62"/>
      <c r="HHG72" s="62"/>
      <c r="HHH72" s="62"/>
      <c r="HHI72" s="62"/>
      <c r="HHJ72" s="62"/>
      <c r="HHK72" s="62"/>
      <c r="HHL72" s="62"/>
      <c r="HHM72" s="62"/>
      <c r="HHN72" s="62"/>
      <c r="HHO72" s="62"/>
      <c r="HHP72" s="62"/>
      <c r="HHQ72" s="62"/>
      <c r="HHR72" s="62"/>
      <c r="HHS72" s="62"/>
      <c r="HHT72" s="62"/>
      <c r="HHU72" s="62"/>
      <c r="HHV72" s="62"/>
      <c r="HHW72" s="62"/>
      <c r="HHX72" s="62"/>
      <c r="HHY72" s="62"/>
      <c r="HHZ72" s="62"/>
      <c r="HIA72" s="62"/>
      <c r="HIB72" s="62"/>
      <c r="HIC72" s="62"/>
      <c r="HID72" s="62"/>
      <c r="HIE72" s="62"/>
      <c r="HIF72" s="62"/>
      <c r="HIG72" s="62"/>
      <c r="HIH72" s="62"/>
      <c r="HII72" s="62"/>
      <c r="HIJ72" s="62"/>
      <c r="HIK72" s="62"/>
      <c r="HIL72" s="62"/>
      <c r="HIM72" s="62"/>
      <c r="HIN72" s="62"/>
      <c r="HIO72" s="62"/>
      <c r="HIP72" s="62"/>
      <c r="HIQ72" s="62"/>
      <c r="HIR72" s="62"/>
      <c r="HIS72" s="62"/>
      <c r="HIT72" s="62"/>
      <c r="HIU72" s="62"/>
      <c r="HIV72" s="62"/>
      <c r="HIW72" s="62"/>
      <c r="HIX72" s="62"/>
      <c r="HIY72" s="62"/>
      <c r="HIZ72" s="62"/>
      <c r="HJA72" s="62"/>
      <c r="HJB72" s="62"/>
      <c r="HJC72" s="62"/>
      <c r="HJD72" s="62"/>
      <c r="HJE72" s="62"/>
      <c r="HJF72" s="62"/>
      <c r="HJG72" s="62"/>
      <c r="HJH72" s="62"/>
      <c r="HJI72" s="62"/>
      <c r="HJJ72" s="62"/>
      <c r="HJK72" s="62"/>
      <c r="HJL72" s="62"/>
      <c r="HJM72" s="62"/>
      <c r="HJN72" s="62"/>
      <c r="HJO72" s="62"/>
      <c r="HJP72" s="62"/>
      <c r="HJQ72" s="62"/>
      <c r="HJR72" s="62"/>
      <c r="HJS72" s="62"/>
      <c r="HJT72" s="62"/>
      <c r="HJU72" s="62"/>
      <c r="HJV72" s="62"/>
      <c r="HJW72" s="62"/>
      <c r="HJX72" s="62"/>
      <c r="HJY72" s="62"/>
      <c r="HJZ72" s="62"/>
      <c r="HKA72" s="62"/>
      <c r="HKB72" s="62"/>
      <c r="HKC72" s="62"/>
      <c r="HKD72" s="62"/>
      <c r="HKE72" s="62"/>
      <c r="HKF72" s="62"/>
      <c r="HKG72" s="62"/>
      <c r="HKH72" s="62"/>
      <c r="HKI72" s="62"/>
      <c r="HKJ72" s="62"/>
      <c r="HKK72" s="62"/>
      <c r="HKL72" s="62"/>
      <c r="HKM72" s="62"/>
      <c r="HKN72" s="62"/>
      <c r="HKO72" s="62"/>
      <c r="HKP72" s="62"/>
      <c r="HKQ72" s="62"/>
      <c r="HKR72" s="62"/>
      <c r="HKS72" s="62"/>
      <c r="HKT72" s="62"/>
      <c r="HKU72" s="62"/>
      <c r="HKV72" s="62"/>
      <c r="HKW72" s="62"/>
      <c r="HKX72" s="62"/>
      <c r="HKY72" s="62"/>
      <c r="HKZ72" s="62"/>
      <c r="HLA72" s="62"/>
      <c r="HLB72" s="62"/>
      <c r="HLC72" s="62"/>
      <c r="HLD72" s="62"/>
      <c r="HLE72" s="62"/>
      <c r="HLF72" s="62"/>
      <c r="HLG72" s="62"/>
      <c r="HLH72" s="62"/>
      <c r="HLI72" s="62"/>
      <c r="HLJ72" s="62"/>
      <c r="HLK72" s="62"/>
      <c r="HLL72" s="62"/>
      <c r="HLM72" s="62"/>
      <c r="HLN72" s="62"/>
      <c r="HLO72" s="62"/>
      <c r="HLP72" s="62"/>
      <c r="HLQ72" s="62"/>
      <c r="HLR72" s="62"/>
      <c r="HLS72" s="62"/>
      <c r="HLT72" s="62"/>
      <c r="HLU72" s="62"/>
      <c r="HLV72" s="62"/>
      <c r="HLW72" s="62"/>
      <c r="HLX72" s="62"/>
      <c r="HLY72" s="62"/>
      <c r="HLZ72" s="62"/>
      <c r="HMA72" s="62"/>
      <c r="HMB72" s="62"/>
      <c r="HMC72" s="62"/>
      <c r="HMD72" s="62"/>
      <c r="HME72" s="62"/>
      <c r="HMF72" s="62"/>
      <c r="HMG72" s="62"/>
      <c r="HMH72" s="62"/>
      <c r="HMI72" s="62"/>
      <c r="HMJ72" s="62"/>
      <c r="HMK72" s="62"/>
      <c r="HML72" s="62"/>
      <c r="HMM72" s="62"/>
      <c r="HMN72" s="62"/>
      <c r="HMO72" s="62"/>
      <c r="HMP72" s="62"/>
      <c r="HMQ72" s="62"/>
      <c r="HMR72" s="62"/>
      <c r="HMS72" s="62"/>
      <c r="HMT72" s="62"/>
      <c r="HMU72" s="62"/>
      <c r="HMV72" s="62"/>
      <c r="HMW72" s="62"/>
      <c r="HMX72" s="62"/>
      <c r="HMY72" s="62"/>
      <c r="HMZ72" s="62"/>
      <c r="HNA72" s="62"/>
      <c r="HNB72" s="62"/>
      <c r="HNC72" s="62"/>
      <c r="HND72" s="62"/>
      <c r="HNE72" s="62"/>
      <c r="HNF72" s="62"/>
      <c r="HNG72" s="62"/>
      <c r="HNH72" s="62"/>
      <c r="HNI72" s="62"/>
      <c r="HNJ72" s="62"/>
      <c r="HNK72" s="62"/>
      <c r="HNL72" s="62"/>
      <c r="HNM72" s="62"/>
      <c r="HNN72" s="62"/>
      <c r="HNO72" s="62"/>
      <c r="HNP72" s="62"/>
      <c r="HNQ72" s="62"/>
      <c r="HNR72" s="62"/>
      <c r="HNS72" s="62"/>
      <c r="HNT72" s="62"/>
      <c r="HNU72" s="62"/>
      <c r="HNV72" s="62"/>
      <c r="HNW72" s="62"/>
      <c r="HNX72" s="62"/>
      <c r="HNY72" s="62"/>
      <c r="HNZ72" s="62"/>
      <c r="HOA72" s="62"/>
      <c r="HOB72" s="62"/>
      <c r="HOC72" s="62"/>
      <c r="HOD72" s="62"/>
      <c r="HOE72" s="62"/>
      <c r="HOF72" s="62"/>
      <c r="HOG72" s="62"/>
      <c r="HOH72" s="62"/>
      <c r="HOI72" s="62"/>
      <c r="HOJ72" s="62"/>
      <c r="HOK72" s="62"/>
      <c r="HOL72" s="62"/>
      <c r="HOM72" s="62"/>
      <c r="HON72" s="62"/>
      <c r="HOO72" s="62"/>
      <c r="HOP72" s="62"/>
      <c r="HOQ72" s="62"/>
      <c r="HOR72" s="62"/>
      <c r="HOS72" s="62"/>
      <c r="HOT72" s="62"/>
      <c r="HOU72" s="62"/>
      <c r="HOV72" s="62"/>
      <c r="HOW72" s="62"/>
      <c r="HOX72" s="62"/>
      <c r="HOY72" s="62"/>
      <c r="HOZ72" s="62"/>
      <c r="HPA72" s="62"/>
      <c r="HPB72" s="62"/>
      <c r="HPC72" s="62"/>
      <c r="HPD72" s="62"/>
      <c r="HPE72" s="62"/>
      <c r="HPF72" s="62"/>
      <c r="HPG72" s="62"/>
      <c r="HPH72" s="62"/>
      <c r="HPI72" s="62"/>
      <c r="HPJ72" s="62"/>
      <c r="HPK72" s="62"/>
      <c r="HPL72" s="62"/>
      <c r="HPM72" s="62"/>
      <c r="HPN72" s="62"/>
      <c r="HPO72" s="62"/>
      <c r="HPP72" s="62"/>
      <c r="HPQ72" s="62"/>
      <c r="HPR72" s="62"/>
      <c r="HPS72" s="62"/>
      <c r="HPT72" s="62"/>
      <c r="HPU72" s="62"/>
      <c r="HPV72" s="62"/>
      <c r="HPW72" s="62"/>
      <c r="HPX72" s="62"/>
      <c r="HPY72" s="62"/>
      <c r="HPZ72" s="62"/>
      <c r="HQA72" s="62"/>
      <c r="HQB72" s="62"/>
      <c r="HQC72" s="62"/>
      <c r="HQD72" s="62"/>
      <c r="HQE72" s="62"/>
      <c r="HQF72" s="62"/>
      <c r="HQG72" s="62"/>
      <c r="HQH72" s="62"/>
      <c r="HQI72" s="62"/>
      <c r="HQJ72" s="62"/>
      <c r="HQK72" s="62"/>
      <c r="HQL72" s="62"/>
      <c r="HQM72" s="62"/>
      <c r="HQN72" s="62"/>
      <c r="HQO72" s="62"/>
      <c r="HQP72" s="62"/>
      <c r="HQQ72" s="62"/>
      <c r="HQR72" s="62"/>
      <c r="HQS72" s="62"/>
      <c r="HQT72" s="62"/>
      <c r="HQU72" s="62"/>
      <c r="HQV72" s="62"/>
      <c r="HQW72" s="62"/>
      <c r="HQX72" s="62"/>
      <c r="HQY72" s="62"/>
      <c r="HQZ72" s="62"/>
      <c r="HRA72" s="62"/>
      <c r="HRB72" s="62"/>
      <c r="HRC72" s="62"/>
      <c r="HRD72" s="62"/>
      <c r="HRE72" s="62"/>
      <c r="HRF72" s="62"/>
      <c r="HRG72" s="62"/>
      <c r="HRH72" s="62"/>
      <c r="HRI72" s="62"/>
      <c r="HRJ72" s="62"/>
      <c r="HRK72" s="62"/>
      <c r="HRL72" s="62"/>
      <c r="HRM72" s="62"/>
      <c r="HRN72" s="62"/>
      <c r="HRO72" s="62"/>
      <c r="HRP72" s="62"/>
      <c r="HRQ72" s="62"/>
      <c r="HRR72" s="62"/>
      <c r="HRS72" s="62"/>
      <c r="HRT72" s="62"/>
      <c r="HRU72" s="62"/>
      <c r="HRV72" s="62"/>
      <c r="HRW72" s="62"/>
      <c r="HRX72" s="62"/>
      <c r="HRY72" s="62"/>
      <c r="HRZ72" s="62"/>
      <c r="HSA72" s="62"/>
      <c r="HSB72" s="62"/>
      <c r="HSC72" s="62"/>
      <c r="HSD72" s="62"/>
      <c r="HSE72" s="62"/>
      <c r="HSF72" s="62"/>
      <c r="HSG72" s="62"/>
      <c r="HSH72" s="62"/>
      <c r="HSI72" s="62"/>
      <c r="HSJ72" s="62"/>
      <c r="HSK72" s="62"/>
      <c r="HSL72" s="62"/>
      <c r="HSM72" s="62"/>
      <c r="HSN72" s="62"/>
      <c r="HSO72" s="62"/>
      <c r="HSP72" s="62"/>
      <c r="HSQ72" s="62"/>
      <c r="HSR72" s="62"/>
      <c r="HSS72" s="62"/>
      <c r="HST72" s="62"/>
      <c r="HSU72" s="62"/>
      <c r="HSV72" s="62"/>
      <c r="HSW72" s="62"/>
      <c r="HSX72" s="62"/>
      <c r="HSY72" s="62"/>
      <c r="HSZ72" s="62"/>
      <c r="HTA72" s="62"/>
      <c r="HTB72" s="62"/>
      <c r="HTC72" s="62"/>
      <c r="HTD72" s="62"/>
      <c r="HTE72" s="62"/>
      <c r="HTF72" s="62"/>
      <c r="HTG72" s="62"/>
      <c r="HTH72" s="62"/>
      <c r="HTI72" s="62"/>
      <c r="HTJ72" s="62"/>
      <c r="HTK72" s="62"/>
      <c r="HTL72" s="62"/>
      <c r="HTM72" s="62"/>
      <c r="HTN72" s="62"/>
      <c r="HTO72" s="62"/>
      <c r="HTP72" s="62"/>
      <c r="HTQ72" s="62"/>
      <c r="HTR72" s="62"/>
      <c r="HTS72" s="62"/>
      <c r="HTT72" s="62"/>
      <c r="HTU72" s="62"/>
      <c r="HTV72" s="62"/>
      <c r="HTW72" s="62"/>
      <c r="HTX72" s="62"/>
      <c r="HTY72" s="62"/>
      <c r="HTZ72" s="62"/>
      <c r="HUA72" s="62"/>
      <c r="HUB72" s="62"/>
      <c r="HUC72" s="62"/>
      <c r="HUD72" s="62"/>
      <c r="HUE72" s="62"/>
      <c r="HUF72" s="62"/>
      <c r="HUG72" s="62"/>
      <c r="HUH72" s="62"/>
      <c r="HUI72" s="62"/>
      <c r="HUJ72" s="62"/>
      <c r="HUK72" s="62"/>
      <c r="HUL72" s="62"/>
      <c r="HUM72" s="62"/>
      <c r="HUN72" s="62"/>
      <c r="HUO72" s="62"/>
      <c r="HUP72" s="62"/>
      <c r="HUQ72" s="62"/>
      <c r="HUR72" s="62"/>
      <c r="HUS72" s="62"/>
      <c r="HUT72" s="62"/>
      <c r="HUU72" s="62"/>
      <c r="HUV72" s="62"/>
      <c r="HUW72" s="62"/>
      <c r="HUX72" s="62"/>
      <c r="HUY72" s="62"/>
      <c r="HUZ72" s="62"/>
      <c r="HVA72" s="62"/>
      <c r="HVB72" s="62"/>
      <c r="HVC72" s="62"/>
      <c r="HVD72" s="62"/>
      <c r="HVE72" s="62"/>
      <c r="HVF72" s="62"/>
      <c r="HVG72" s="62"/>
      <c r="HVH72" s="62"/>
      <c r="HVI72" s="62"/>
      <c r="HVJ72" s="62"/>
      <c r="HVK72" s="62"/>
      <c r="HVL72" s="62"/>
      <c r="HVM72" s="62"/>
      <c r="HVN72" s="62"/>
      <c r="HVO72" s="62"/>
      <c r="HVP72" s="62"/>
      <c r="HVQ72" s="62"/>
      <c r="HVR72" s="62"/>
      <c r="HVS72" s="62"/>
      <c r="HVT72" s="62"/>
      <c r="HVU72" s="62"/>
      <c r="HVV72" s="62"/>
      <c r="HVW72" s="62"/>
      <c r="HVX72" s="62"/>
      <c r="HVY72" s="62"/>
      <c r="HVZ72" s="62"/>
      <c r="HWA72" s="62"/>
      <c r="HWB72" s="62"/>
      <c r="HWC72" s="62"/>
      <c r="HWD72" s="62"/>
      <c r="HWE72" s="62"/>
      <c r="HWF72" s="62"/>
      <c r="HWG72" s="62"/>
      <c r="HWH72" s="62"/>
      <c r="HWI72" s="62"/>
      <c r="HWJ72" s="62"/>
      <c r="HWK72" s="62"/>
      <c r="HWL72" s="62"/>
      <c r="HWM72" s="62"/>
      <c r="HWN72" s="62"/>
      <c r="HWO72" s="62"/>
      <c r="HWP72" s="62"/>
      <c r="HWQ72" s="62"/>
      <c r="HWR72" s="62"/>
      <c r="HWS72" s="62"/>
      <c r="HWT72" s="62"/>
      <c r="HWU72" s="62"/>
      <c r="HWV72" s="62"/>
      <c r="HWW72" s="62"/>
      <c r="HWX72" s="62"/>
      <c r="HWY72" s="62"/>
      <c r="HWZ72" s="62"/>
      <c r="HXA72" s="62"/>
      <c r="HXB72" s="62"/>
      <c r="HXC72" s="62"/>
      <c r="HXD72" s="62"/>
      <c r="HXE72" s="62"/>
      <c r="HXF72" s="62"/>
      <c r="HXG72" s="62"/>
      <c r="HXH72" s="62"/>
      <c r="HXI72" s="62"/>
      <c r="HXJ72" s="62"/>
      <c r="HXK72" s="62"/>
      <c r="HXL72" s="62"/>
      <c r="HXM72" s="62"/>
      <c r="HXN72" s="62"/>
      <c r="HXO72" s="62"/>
      <c r="HXP72" s="62"/>
      <c r="HXQ72" s="62"/>
      <c r="HXR72" s="62"/>
      <c r="HXS72" s="62"/>
      <c r="HXT72" s="62"/>
      <c r="HXU72" s="62"/>
      <c r="HXV72" s="62"/>
      <c r="HXW72" s="62"/>
      <c r="HXX72" s="62"/>
      <c r="HXY72" s="62"/>
      <c r="HXZ72" s="62"/>
      <c r="HYA72" s="62"/>
      <c r="HYB72" s="62"/>
      <c r="HYC72" s="62"/>
      <c r="HYD72" s="62"/>
      <c r="HYE72" s="62"/>
      <c r="HYF72" s="62"/>
      <c r="HYG72" s="62"/>
      <c r="HYH72" s="62"/>
      <c r="HYI72" s="62"/>
      <c r="HYJ72" s="62"/>
      <c r="HYK72" s="62"/>
      <c r="HYL72" s="62"/>
      <c r="HYM72" s="62"/>
      <c r="HYN72" s="62"/>
      <c r="HYO72" s="62"/>
      <c r="HYP72" s="62"/>
      <c r="HYQ72" s="62"/>
      <c r="HYR72" s="62"/>
      <c r="HYS72" s="62"/>
      <c r="HYT72" s="62"/>
      <c r="HYU72" s="62"/>
      <c r="HYV72" s="62"/>
      <c r="HYW72" s="62"/>
      <c r="HYX72" s="62"/>
      <c r="HYY72" s="62"/>
      <c r="HYZ72" s="62"/>
      <c r="HZA72" s="62"/>
      <c r="HZB72" s="62"/>
      <c r="HZC72" s="62"/>
      <c r="HZD72" s="62"/>
      <c r="HZE72" s="62"/>
      <c r="HZF72" s="62"/>
      <c r="HZG72" s="62"/>
      <c r="HZH72" s="62"/>
      <c r="HZI72" s="62"/>
      <c r="HZJ72" s="62"/>
      <c r="HZK72" s="62"/>
      <c r="HZL72" s="62"/>
      <c r="HZM72" s="62"/>
      <c r="HZN72" s="62"/>
      <c r="HZO72" s="62"/>
      <c r="HZP72" s="62"/>
      <c r="HZQ72" s="62"/>
      <c r="HZR72" s="62"/>
      <c r="HZS72" s="62"/>
      <c r="HZT72" s="62"/>
      <c r="HZU72" s="62"/>
      <c r="HZV72" s="62"/>
      <c r="HZW72" s="62"/>
      <c r="HZX72" s="62"/>
      <c r="HZY72" s="62"/>
      <c r="HZZ72" s="62"/>
      <c r="IAA72" s="62"/>
      <c r="IAB72" s="62"/>
      <c r="IAC72" s="62"/>
      <c r="IAD72" s="62"/>
      <c r="IAE72" s="62"/>
      <c r="IAF72" s="62"/>
      <c r="IAG72" s="62"/>
      <c r="IAH72" s="62"/>
      <c r="IAI72" s="62"/>
      <c r="IAJ72" s="62"/>
      <c r="IAK72" s="62"/>
      <c r="IAL72" s="62"/>
      <c r="IAM72" s="62"/>
      <c r="IAN72" s="62"/>
      <c r="IAO72" s="62"/>
      <c r="IAP72" s="62"/>
      <c r="IAQ72" s="62"/>
      <c r="IAR72" s="62"/>
      <c r="IAS72" s="62"/>
      <c r="IAT72" s="62"/>
      <c r="IAU72" s="62"/>
      <c r="IAV72" s="62"/>
      <c r="IAW72" s="62"/>
      <c r="IAX72" s="62"/>
      <c r="IAY72" s="62"/>
      <c r="IAZ72" s="62"/>
      <c r="IBA72" s="62"/>
      <c r="IBB72" s="62"/>
      <c r="IBC72" s="62"/>
      <c r="IBD72" s="62"/>
      <c r="IBE72" s="62"/>
      <c r="IBF72" s="62"/>
      <c r="IBG72" s="62"/>
      <c r="IBH72" s="62"/>
      <c r="IBI72" s="62"/>
      <c r="IBJ72" s="62"/>
      <c r="IBK72" s="62"/>
      <c r="IBL72" s="62"/>
      <c r="IBM72" s="62"/>
      <c r="IBN72" s="62"/>
      <c r="IBO72" s="62"/>
      <c r="IBP72" s="62"/>
      <c r="IBQ72" s="62"/>
      <c r="IBR72" s="62"/>
      <c r="IBS72" s="62"/>
      <c r="IBT72" s="62"/>
      <c r="IBU72" s="62"/>
      <c r="IBV72" s="62"/>
      <c r="IBW72" s="62"/>
      <c r="IBX72" s="62"/>
      <c r="IBY72" s="62"/>
      <c r="IBZ72" s="62"/>
      <c r="ICA72" s="62"/>
      <c r="ICB72" s="62"/>
      <c r="ICC72" s="62"/>
      <c r="ICD72" s="62"/>
      <c r="ICE72" s="62"/>
      <c r="ICF72" s="62"/>
      <c r="ICG72" s="62"/>
      <c r="ICH72" s="62"/>
      <c r="ICI72" s="62"/>
      <c r="ICJ72" s="62"/>
      <c r="ICK72" s="62"/>
      <c r="ICL72" s="62"/>
      <c r="ICM72" s="62"/>
      <c r="ICN72" s="62"/>
      <c r="ICO72" s="62"/>
      <c r="ICP72" s="62"/>
      <c r="ICQ72" s="62"/>
      <c r="ICR72" s="62"/>
      <c r="ICS72" s="62"/>
      <c r="ICT72" s="62"/>
      <c r="ICU72" s="62"/>
      <c r="ICV72" s="62"/>
      <c r="ICW72" s="62"/>
      <c r="ICX72" s="62"/>
      <c r="ICY72" s="62"/>
      <c r="ICZ72" s="62"/>
      <c r="IDA72" s="62"/>
      <c r="IDB72" s="62"/>
      <c r="IDC72" s="62"/>
      <c r="IDD72" s="62"/>
      <c r="IDE72" s="62"/>
      <c r="IDF72" s="62"/>
      <c r="IDG72" s="62"/>
      <c r="IDH72" s="62"/>
      <c r="IDI72" s="62"/>
      <c r="IDJ72" s="62"/>
      <c r="IDK72" s="62"/>
      <c r="IDL72" s="62"/>
      <c r="IDM72" s="62"/>
      <c r="IDN72" s="62"/>
      <c r="IDO72" s="62"/>
      <c r="IDP72" s="62"/>
      <c r="IDQ72" s="62"/>
      <c r="IDR72" s="62"/>
      <c r="IDS72" s="62"/>
      <c r="IDT72" s="62"/>
      <c r="IDU72" s="62"/>
      <c r="IDV72" s="62"/>
      <c r="IDW72" s="62"/>
      <c r="IDX72" s="62"/>
      <c r="IDY72" s="62"/>
      <c r="IDZ72" s="62"/>
      <c r="IEA72" s="62"/>
      <c r="IEB72" s="62"/>
      <c r="IEC72" s="62"/>
      <c r="IED72" s="62"/>
      <c r="IEE72" s="62"/>
      <c r="IEF72" s="62"/>
      <c r="IEG72" s="62"/>
      <c r="IEH72" s="62"/>
      <c r="IEI72" s="62"/>
      <c r="IEJ72" s="62"/>
      <c r="IEK72" s="62"/>
      <c r="IEL72" s="62"/>
      <c r="IEM72" s="62"/>
      <c r="IEN72" s="62"/>
      <c r="IEO72" s="62"/>
      <c r="IEP72" s="62"/>
      <c r="IEQ72" s="62"/>
      <c r="IER72" s="62"/>
      <c r="IES72" s="62"/>
      <c r="IET72" s="62"/>
      <c r="IEU72" s="62"/>
      <c r="IEV72" s="62"/>
      <c r="IEW72" s="62"/>
      <c r="IEX72" s="62"/>
      <c r="IEY72" s="62"/>
      <c r="IEZ72" s="62"/>
      <c r="IFA72" s="62"/>
      <c r="IFB72" s="62"/>
      <c r="IFC72" s="62"/>
      <c r="IFD72" s="62"/>
      <c r="IFE72" s="62"/>
      <c r="IFF72" s="62"/>
      <c r="IFG72" s="62"/>
      <c r="IFH72" s="62"/>
      <c r="IFI72" s="62"/>
      <c r="IFJ72" s="62"/>
      <c r="IFK72" s="62"/>
      <c r="IFL72" s="62"/>
      <c r="IFM72" s="62"/>
      <c r="IFN72" s="62"/>
      <c r="IFO72" s="62"/>
      <c r="IFP72" s="62"/>
      <c r="IFQ72" s="62"/>
      <c r="IFR72" s="62"/>
      <c r="IFS72" s="62"/>
      <c r="IFT72" s="62"/>
      <c r="IFU72" s="62"/>
      <c r="IFV72" s="62"/>
      <c r="IFW72" s="62"/>
      <c r="IFX72" s="62"/>
      <c r="IFY72" s="62"/>
      <c r="IFZ72" s="62"/>
      <c r="IGA72" s="62"/>
      <c r="IGB72" s="62"/>
      <c r="IGC72" s="62"/>
      <c r="IGD72" s="62"/>
      <c r="IGE72" s="62"/>
      <c r="IGF72" s="62"/>
      <c r="IGG72" s="62"/>
      <c r="IGH72" s="62"/>
      <c r="IGI72" s="62"/>
      <c r="IGJ72" s="62"/>
      <c r="IGK72" s="62"/>
      <c r="IGL72" s="62"/>
      <c r="IGM72" s="62"/>
      <c r="IGN72" s="62"/>
      <c r="IGO72" s="62"/>
      <c r="IGP72" s="62"/>
      <c r="IGQ72" s="62"/>
      <c r="IGR72" s="62"/>
      <c r="IGS72" s="62"/>
      <c r="IGT72" s="62"/>
      <c r="IGU72" s="62"/>
      <c r="IGV72" s="62"/>
      <c r="IGW72" s="62"/>
      <c r="IGX72" s="62"/>
      <c r="IGY72" s="62"/>
      <c r="IGZ72" s="62"/>
      <c r="IHA72" s="62"/>
      <c r="IHB72" s="62"/>
      <c r="IHC72" s="62"/>
      <c r="IHD72" s="62"/>
      <c r="IHE72" s="62"/>
      <c r="IHF72" s="62"/>
      <c r="IHG72" s="62"/>
      <c r="IHH72" s="62"/>
      <c r="IHI72" s="62"/>
      <c r="IHJ72" s="62"/>
      <c r="IHK72" s="62"/>
      <c r="IHL72" s="62"/>
      <c r="IHM72" s="62"/>
      <c r="IHN72" s="62"/>
      <c r="IHO72" s="62"/>
      <c r="IHP72" s="62"/>
      <c r="IHQ72" s="62"/>
      <c r="IHR72" s="62"/>
      <c r="IHS72" s="62"/>
      <c r="IHT72" s="62"/>
      <c r="IHU72" s="62"/>
      <c r="IHV72" s="62"/>
      <c r="IHW72" s="62"/>
      <c r="IHX72" s="62"/>
      <c r="IHY72" s="62"/>
      <c r="IHZ72" s="62"/>
      <c r="IIA72" s="62"/>
      <c r="IIB72" s="62"/>
      <c r="IIC72" s="62"/>
      <c r="IID72" s="62"/>
      <c r="IIE72" s="62"/>
      <c r="IIF72" s="62"/>
      <c r="IIG72" s="62"/>
      <c r="IIH72" s="62"/>
      <c r="III72" s="62"/>
      <c r="IIJ72" s="62"/>
      <c r="IIK72" s="62"/>
      <c r="IIL72" s="62"/>
      <c r="IIM72" s="62"/>
      <c r="IIN72" s="62"/>
      <c r="IIO72" s="62"/>
      <c r="IIP72" s="62"/>
      <c r="IIQ72" s="62"/>
      <c r="IIR72" s="62"/>
      <c r="IIS72" s="62"/>
      <c r="IIT72" s="62"/>
      <c r="IIU72" s="62"/>
      <c r="IIV72" s="62"/>
      <c r="IIW72" s="62"/>
      <c r="IIX72" s="62"/>
      <c r="IIY72" s="62"/>
      <c r="IIZ72" s="62"/>
      <c r="IJA72" s="62"/>
      <c r="IJB72" s="62"/>
      <c r="IJC72" s="62"/>
      <c r="IJD72" s="62"/>
      <c r="IJE72" s="62"/>
      <c r="IJF72" s="62"/>
      <c r="IJG72" s="62"/>
      <c r="IJH72" s="62"/>
      <c r="IJI72" s="62"/>
      <c r="IJJ72" s="62"/>
      <c r="IJK72" s="62"/>
      <c r="IJL72" s="62"/>
      <c r="IJM72" s="62"/>
      <c r="IJN72" s="62"/>
      <c r="IJO72" s="62"/>
      <c r="IJP72" s="62"/>
      <c r="IJQ72" s="62"/>
      <c r="IJR72" s="62"/>
      <c r="IJS72" s="62"/>
      <c r="IJT72" s="62"/>
      <c r="IJU72" s="62"/>
      <c r="IJV72" s="62"/>
      <c r="IJW72" s="62"/>
      <c r="IJX72" s="62"/>
      <c r="IJY72" s="62"/>
      <c r="IJZ72" s="62"/>
      <c r="IKA72" s="62"/>
      <c r="IKB72" s="62"/>
      <c r="IKC72" s="62"/>
      <c r="IKD72" s="62"/>
      <c r="IKE72" s="62"/>
      <c r="IKF72" s="62"/>
      <c r="IKG72" s="62"/>
      <c r="IKH72" s="62"/>
      <c r="IKI72" s="62"/>
      <c r="IKJ72" s="62"/>
      <c r="IKK72" s="62"/>
      <c r="IKL72" s="62"/>
      <c r="IKM72" s="62"/>
      <c r="IKN72" s="62"/>
      <c r="IKO72" s="62"/>
      <c r="IKP72" s="62"/>
      <c r="IKQ72" s="62"/>
      <c r="IKR72" s="62"/>
      <c r="IKS72" s="62"/>
      <c r="IKT72" s="62"/>
      <c r="IKU72" s="62"/>
      <c r="IKV72" s="62"/>
      <c r="IKW72" s="62"/>
      <c r="IKX72" s="62"/>
      <c r="IKY72" s="62"/>
      <c r="IKZ72" s="62"/>
      <c r="ILA72" s="62"/>
      <c r="ILB72" s="62"/>
      <c r="ILC72" s="62"/>
      <c r="ILD72" s="62"/>
      <c r="ILE72" s="62"/>
      <c r="ILF72" s="62"/>
      <c r="ILG72" s="62"/>
      <c r="ILH72" s="62"/>
      <c r="ILI72" s="62"/>
      <c r="ILJ72" s="62"/>
      <c r="ILK72" s="62"/>
      <c r="ILL72" s="62"/>
      <c r="ILM72" s="62"/>
      <c r="ILN72" s="62"/>
      <c r="ILO72" s="62"/>
      <c r="ILP72" s="62"/>
      <c r="ILQ72" s="62"/>
      <c r="ILR72" s="62"/>
      <c r="ILS72" s="62"/>
      <c r="ILT72" s="62"/>
      <c r="ILU72" s="62"/>
      <c r="ILV72" s="62"/>
      <c r="ILW72" s="62"/>
      <c r="ILX72" s="62"/>
      <c r="ILY72" s="62"/>
      <c r="ILZ72" s="62"/>
      <c r="IMA72" s="62"/>
      <c r="IMB72" s="62"/>
      <c r="IMC72" s="62"/>
      <c r="IMD72" s="62"/>
      <c r="IME72" s="62"/>
      <c r="IMF72" s="62"/>
      <c r="IMG72" s="62"/>
      <c r="IMH72" s="62"/>
      <c r="IMI72" s="62"/>
      <c r="IMJ72" s="62"/>
      <c r="IMK72" s="62"/>
      <c r="IML72" s="62"/>
      <c r="IMM72" s="62"/>
      <c r="IMN72" s="62"/>
      <c r="IMO72" s="62"/>
      <c r="IMP72" s="62"/>
      <c r="IMQ72" s="62"/>
      <c r="IMR72" s="62"/>
      <c r="IMS72" s="62"/>
      <c r="IMT72" s="62"/>
      <c r="IMU72" s="62"/>
      <c r="IMV72" s="62"/>
      <c r="IMW72" s="62"/>
      <c r="IMX72" s="62"/>
      <c r="IMY72" s="62"/>
      <c r="IMZ72" s="62"/>
      <c r="INA72" s="62"/>
      <c r="INB72" s="62"/>
      <c r="INC72" s="62"/>
      <c r="IND72" s="62"/>
      <c r="INE72" s="62"/>
      <c r="INF72" s="62"/>
      <c r="ING72" s="62"/>
      <c r="INH72" s="62"/>
      <c r="INI72" s="62"/>
      <c r="INJ72" s="62"/>
      <c r="INK72" s="62"/>
      <c r="INL72" s="62"/>
      <c r="INM72" s="62"/>
      <c r="INN72" s="62"/>
      <c r="INO72" s="62"/>
      <c r="INP72" s="62"/>
      <c r="INQ72" s="62"/>
      <c r="INR72" s="62"/>
      <c r="INS72" s="62"/>
      <c r="INT72" s="62"/>
      <c r="INU72" s="62"/>
      <c r="INV72" s="62"/>
      <c r="INW72" s="62"/>
      <c r="INX72" s="62"/>
      <c r="INY72" s="62"/>
      <c r="INZ72" s="62"/>
      <c r="IOA72" s="62"/>
      <c r="IOB72" s="62"/>
      <c r="IOC72" s="62"/>
      <c r="IOD72" s="62"/>
      <c r="IOE72" s="62"/>
      <c r="IOF72" s="62"/>
      <c r="IOG72" s="62"/>
      <c r="IOH72" s="62"/>
      <c r="IOI72" s="62"/>
      <c r="IOJ72" s="62"/>
      <c r="IOK72" s="62"/>
      <c r="IOL72" s="62"/>
      <c r="IOM72" s="62"/>
      <c r="ION72" s="62"/>
      <c r="IOO72" s="62"/>
      <c r="IOP72" s="62"/>
      <c r="IOQ72" s="62"/>
      <c r="IOR72" s="62"/>
      <c r="IOS72" s="62"/>
      <c r="IOT72" s="62"/>
      <c r="IOU72" s="62"/>
      <c r="IOV72" s="62"/>
      <c r="IOW72" s="62"/>
      <c r="IOX72" s="62"/>
      <c r="IOY72" s="62"/>
      <c r="IOZ72" s="62"/>
      <c r="IPA72" s="62"/>
      <c r="IPB72" s="62"/>
      <c r="IPC72" s="62"/>
      <c r="IPD72" s="62"/>
      <c r="IPE72" s="62"/>
      <c r="IPF72" s="62"/>
      <c r="IPG72" s="62"/>
      <c r="IPH72" s="62"/>
      <c r="IPI72" s="62"/>
      <c r="IPJ72" s="62"/>
      <c r="IPK72" s="62"/>
      <c r="IPL72" s="62"/>
      <c r="IPM72" s="62"/>
      <c r="IPN72" s="62"/>
      <c r="IPO72" s="62"/>
      <c r="IPP72" s="62"/>
      <c r="IPQ72" s="62"/>
      <c r="IPR72" s="62"/>
      <c r="IPS72" s="62"/>
      <c r="IPT72" s="62"/>
      <c r="IPU72" s="62"/>
      <c r="IPV72" s="62"/>
      <c r="IPW72" s="62"/>
      <c r="IPX72" s="62"/>
      <c r="IPY72" s="62"/>
      <c r="IPZ72" s="62"/>
      <c r="IQA72" s="62"/>
      <c r="IQB72" s="62"/>
      <c r="IQC72" s="62"/>
      <c r="IQD72" s="62"/>
      <c r="IQE72" s="62"/>
      <c r="IQF72" s="62"/>
      <c r="IQG72" s="62"/>
      <c r="IQH72" s="62"/>
      <c r="IQI72" s="62"/>
      <c r="IQJ72" s="62"/>
      <c r="IQK72" s="62"/>
      <c r="IQL72" s="62"/>
      <c r="IQM72" s="62"/>
      <c r="IQN72" s="62"/>
      <c r="IQO72" s="62"/>
      <c r="IQP72" s="62"/>
      <c r="IQQ72" s="62"/>
      <c r="IQR72" s="62"/>
      <c r="IQS72" s="62"/>
      <c r="IQT72" s="62"/>
      <c r="IQU72" s="62"/>
      <c r="IQV72" s="62"/>
      <c r="IQW72" s="62"/>
      <c r="IQX72" s="62"/>
      <c r="IQY72" s="62"/>
      <c r="IQZ72" s="62"/>
      <c r="IRA72" s="62"/>
      <c r="IRB72" s="62"/>
      <c r="IRC72" s="62"/>
      <c r="IRD72" s="62"/>
      <c r="IRE72" s="62"/>
      <c r="IRF72" s="62"/>
      <c r="IRG72" s="62"/>
      <c r="IRH72" s="62"/>
      <c r="IRI72" s="62"/>
      <c r="IRJ72" s="62"/>
      <c r="IRK72" s="62"/>
      <c r="IRL72" s="62"/>
      <c r="IRM72" s="62"/>
      <c r="IRN72" s="62"/>
      <c r="IRO72" s="62"/>
      <c r="IRP72" s="62"/>
      <c r="IRQ72" s="62"/>
      <c r="IRR72" s="62"/>
      <c r="IRS72" s="62"/>
      <c r="IRT72" s="62"/>
      <c r="IRU72" s="62"/>
      <c r="IRV72" s="62"/>
      <c r="IRW72" s="62"/>
      <c r="IRX72" s="62"/>
      <c r="IRY72" s="62"/>
      <c r="IRZ72" s="62"/>
      <c r="ISA72" s="62"/>
      <c r="ISB72" s="62"/>
      <c r="ISC72" s="62"/>
      <c r="ISD72" s="62"/>
      <c r="ISE72" s="62"/>
      <c r="ISF72" s="62"/>
      <c r="ISG72" s="62"/>
      <c r="ISH72" s="62"/>
      <c r="ISI72" s="62"/>
      <c r="ISJ72" s="62"/>
      <c r="ISK72" s="62"/>
      <c r="ISL72" s="62"/>
      <c r="ISM72" s="62"/>
      <c r="ISN72" s="62"/>
      <c r="ISO72" s="62"/>
      <c r="ISP72" s="62"/>
      <c r="ISQ72" s="62"/>
      <c r="ISR72" s="62"/>
      <c r="ISS72" s="62"/>
      <c r="IST72" s="62"/>
      <c r="ISU72" s="62"/>
      <c r="ISV72" s="62"/>
      <c r="ISW72" s="62"/>
      <c r="ISX72" s="62"/>
      <c r="ISY72" s="62"/>
      <c r="ISZ72" s="62"/>
      <c r="ITA72" s="62"/>
      <c r="ITB72" s="62"/>
      <c r="ITC72" s="62"/>
      <c r="ITD72" s="62"/>
      <c r="ITE72" s="62"/>
      <c r="ITF72" s="62"/>
      <c r="ITG72" s="62"/>
      <c r="ITH72" s="62"/>
      <c r="ITI72" s="62"/>
      <c r="ITJ72" s="62"/>
      <c r="ITK72" s="62"/>
      <c r="ITL72" s="62"/>
      <c r="ITM72" s="62"/>
      <c r="ITN72" s="62"/>
      <c r="ITO72" s="62"/>
      <c r="ITP72" s="62"/>
      <c r="ITQ72" s="62"/>
      <c r="ITR72" s="62"/>
      <c r="ITS72" s="62"/>
      <c r="ITT72" s="62"/>
      <c r="ITU72" s="62"/>
      <c r="ITV72" s="62"/>
      <c r="ITW72" s="62"/>
      <c r="ITX72" s="62"/>
      <c r="ITY72" s="62"/>
      <c r="ITZ72" s="62"/>
      <c r="IUA72" s="62"/>
      <c r="IUB72" s="62"/>
      <c r="IUC72" s="62"/>
      <c r="IUD72" s="62"/>
      <c r="IUE72" s="62"/>
      <c r="IUF72" s="62"/>
      <c r="IUG72" s="62"/>
      <c r="IUH72" s="62"/>
      <c r="IUI72" s="62"/>
      <c r="IUJ72" s="62"/>
      <c r="IUK72" s="62"/>
      <c r="IUL72" s="62"/>
      <c r="IUM72" s="62"/>
      <c r="IUN72" s="62"/>
      <c r="IUO72" s="62"/>
      <c r="IUP72" s="62"/>
      <c r="IUQ72" s="62"/>
      <c r="IUR72" s="62"/>
      <c r="IUS72" s="62"/>
      <c r="IUT72" s="62"/>
      <c r="IUU72" s="62"/>
      <c r="IUV72" s="62"/>
      <c r="IUW72" s="62"/>
      <c r="IUX72" s="62"/>
      <c r="IUY72" s="62"/>
      <c r="IUZ72" s="62"/>
      <c r="IVA72" s="62"/>
      <c r="IVB72" s="62"/>
      <c r="IVC72" s="62"/>
      <c r="IVD72" s="62"/>
      <c r="IVE72" s="62"/>
      <c r="IVF72" s="62"/>
      <c r="IVG72" s="62"/>
      <c r="IVH72" s="62"/>
      <c r="IVI72" s="62"/>
      <c r="IVJ72" s="62"/>
      <c r="IVK72" s="62"/>
      <c r="IVL72" s="62"/>
      <c r="IVM72" s="62"/>
      <c r="IVN72" s="62"/>
      <c r="IVO72" s="62"/>
      <c r="IVP72" s="62"/>
      <c r="IVQ72" s="62"/>
      <c r="IVR72" s="62"/>
      <c r="IVS72" s="62"/>
      <c r="IVT72" s="62"/>
      <c r="IVU72" s="62"/>
      <c r="IVV72" s="62"/>
      <c r="IVW72" s="62"/>
      <c r="IVX72" s="62"/>
      <c r="IVY72" s="62"/>
      <c r="IVZ72" s="62"/>
      <c r="IWA72" s="62"/>
      <c r="IWB72" s="62"/>
      <c r="IWC72" s="62"/>
      <c r="IWD72" s="62"/>
      <c r="IWE72" s="62"/>
      <c r="IWF72" s="62"/>
      <c r="IWG72" s="62"/>
      <c r="IWH72" s="62"/>
      <c r="IWI72" s="62"/>
      <c r="IWJ72" s="62"/>
      <c r="IWK72" s="62"/>
      <c r="IWL72" s="62"/>
      <c r="IWM72" s="62"/>
      <c r="IWN72" s="62"/>
      <c r="IWO72" s="62"/>
      <c r="IWP72" s="62"/>
      <c r="IWQ72" s="62"/>
      <c r="IWR72" s="62"/>
      <c r="IWS72" s="62"/>
      <c r="IWT72" s="62"/>
      <c r="IWU72" s="62"/>
      <c r="IWV72" s="62"/>
      <c r="IWW72" s="62"/>
      <c r="IWX72" s="62"/>
      <c r="IWY72" s="62"/>
      <c r="IWZ72" s="62"/>
      <c r="IXA72" s="62"/>
      <c r="IXB72" s="62"/>
      <c r="IXC72" s="62"/>
      <c r="IXD72" s="62"/>
      <c r="IXE72" s="62"/>
      <c r="IXF72" s="62"/>
      <c r="IXG72" s="62"/>
      <c r="IXH72" s="62"/>
      <c r="IXI72" s="62"/>
      <c r="IXJ72" s="62"/>
      <c r="IXK72" s="62"/>
      <c r="IXL72" s="62"/>
      <c r="IXM72" s="62"/>
      <c r="IXN72" s="62"/>
      <c r="IXO72" s="62"/>
      <c r="IXP72" s="62"/>
      <c r="IXQ72" s="62"/>
      <c r="IXR72" s="62"/>
      <c r="IXS72" s="62"/>
      <c r="IXT72" s="62"/>
      <c r="IXU72" s="62"/>
      <c r="IXV72" s="62"/>
      <c r="IXW72" s="62"/>
      <c r="IXX72" s="62"/>
      <c r="IXY72" s="62"/>
      <c r="IXZ72" s="62"/>
      <c r="IYA72" s="62"/>
      <c r="IYB72" s="62"/>
      <c r="IYC72" s="62"/>
      <c r="IYD72" s="62"/>
      <c r="IYE72" s="62"/>
      <c r="IYF72" s="62"/>
      <c r="IYG72" s="62"/>
      <c r="IYH72" s="62"/>
      <c r="IYI72" s="62"/>
      <c r="IYJ72" s="62"/>
      <c r="IYK72" s="62"/>
      <c r="IYL72" s="62"/>
      <c r="IYM72" s="62"/>
      <c r="IYN72" s="62"/>
      <c r="IYO72" s="62"/>
      <c r="IYP72" s="62"/>
      <c r="IYQ72" s="62"/>
      <c r="IYR72" s="62"/>
      <c r="IYS72" s="62"/>
      <c r="IYT72" s="62"/>
      <c r="IYU72" s="62"/>
      <c r="IYV72" s="62"/>
      <c r="IYW72" s="62"/>
      <c r="IYX72" s="62"/>
      <c r="IYY72" s="62"/>
      <c r="IYZ72" s="62"/>
      <c r="IZA72" s="62"/>
      <c r="IZB72" s="62"/>
      <c r="IZC72" s="62"/>
      <c r="IZD72" s="62"/>
      <c r="IZE72" s="62"/>
      <c r="IZF72" s="62"/>
      <c r="IZG72" s="62"/>
      <c r="IZH72" s="62"/>
      <c r="IZI72" s="62"/>
      <c r="IZJ72" s="62"/>
      <c r="IZK72" s="62"/>
      <c r="IZL72" s="62"/>
      <c r="IZM72" s="62"/>
      <c r="IZN72" s="62"/>
      <c r="IZO72" s="62"/>
      <c r="IZP72" s="62"/>
      <c r="IZQ72" s="62"/>
      <c r="IZR72" s="62"/>
      <c r="IZS72" s="62"/>
      <c r="IZT72" s="62"/>
      <c r="IZU72" s="62"/>
      <c r="IZV72" s="62"/>
      <c r="IZW72" s="62"/>
      <c r="IZX72" s="62"/>
      <c r="IZY72" s="62"/>
      <c r="IZZ72" s="62"/>
      <c r="JAA72" s="62"/>
      <c r="JAB72" s="62"/>
      <c r="JAC72" s="62"/>
      <c r="JAD72" s="62"/>
      <c r="JAE72" s="62"/>
      <c r="JAF72" s="62"/>
      <c r="JAG72" s="62"/>
      <c r="JAH72" s="62"/>
      <c r="JAI72" s="62"/>
      <c r="JAJ72" s="62"/>
      <c r="JAK72" s="62"/>
      <c r="JAL72" s="62"/>
      <c r="JAM72" s="62"/>
      <c r="JAN72" s="62"/>
      <c r="JAO72" s="62"/>
      <c r="JAP72" s="62"/>
      <c r="JAQ72" s="62"/>
      <c r="JAR72" s="62"/>
      <c r="JAS72" s="62"/>
      <c r="JAT72" s="62"/>
      <c r="JAU72" s="62"/>
      <c r="JAV72" s="62"/>
      <c r="JAW72" s="62"/>
      <c r="JAX72" s="62"/>
      <c r="JAY72" s="62"/>
      <c r="JAZ72" s="62"/>
      <c r="JBA72" s="62"/>
      <c r="JBB72" s="62"/>
      <c r="JBC72" s="62"/>
      <c r="JBD72" s="62"/>
      <c r="JBE72" s="62"/>
      <c r="JBF72" s="62"/>
      <c r="JBG72" s="62"/>
      <c r="JBH72" s="62"/>
      <c r="JBI72" s="62"/>
      <c r="JBJ72" s="62"/>
      <c r="JBK72" s="62"/>
      <c r="JBL72" s="62"/>
      <c r="JBM72" s="62"/>
      <c r="JBN72" s="62"/>
      <c r="JBO72" s="62"/>
      <c r="JBP72" s="62"/>
      <c r="JBQ72" s="62"/>
      <c r="JBR72" s="62"/>
      <c r="JBS72" s="62"/>
      <c r="JBT72" s="62"/>
      <c r="JBU72" s="62"/>
      <c r="JBV72" s="62"/>
      <c r="JBW72" s="62"/>
      <c r="JBX72" s="62"/>
      <c r="JBY72" s="62"/>
      <c r="JBZ72" s="62"/>
      <c r="JCA72" s="62"/>
      <c r="JCB72" s="62"/>
      <c r="JCC72" s="62"/>
      <c r="JCD72" s="62"/>
      <c r="JCE72" s="62"/>
      <c r="JCF72" s="62"/>
      <c r="JCG72" s="62"/>
      <c r="JCH72" s="62"/>
      <c r="JCI72" s="62"/>
      <c r="JCJ72" s="62"/>
      <c r="JCK72" s="62"/>
      <c r="JCL72" s="62"/>
      <c r="JCM72" s="62"/>
      <c r="JCN72" s="62"/>
      <c r="JCO72" s="62"/>
      <c r="JCP72" s="62"/>
      <c r="JCQ72" s="62"/>
      <c r="JCR72" s="62"/>
      <c r="JCS72" s="62"/>
      <c r="JCT72" s="62"/>
      <c r="JCU72" s="62"/>
      <c r="JCV72" s="62"/>
      <c r="JCW72" s="62"/>
      <c r="JCX72" s="62"/>
      <c r="JCY72" s="62"/>
      <c r="JCZ72" s="62"/>
      <c r="JDA72" s="62"/>
      <c r="JDB72" s="62"/>
      <c r="JDC72" s="62"/>
      <c r="JDD72" s="62"/>
      <c r="JDE72" s="62"/>
      <c r="JDF72" s="62"/>
      <c r="JDG72" s="62"/>
      <c r="JDH72" s="62"/>
      <c r="JDI72" s="62"/>
      <c r="JDJ72" s="62"/>
      <c r="JDK72" s="62"/>
      <c r="JDL72" s="62"/>
      <c r="JDM72" s="62"/>
      <c r="JDN72" s="62"/>
      <c r="JDO72" s="62"/>
      <c r="JDP72" s="62"/>
      <c r="JDQ72" s="62"/>
      <c r="JDR72" s="62"/>
      <c r="JDS72" s="62"/>
      <c r="JDT72" s="62"/>
      <c r="JDU72" s="62"/>
      <c r="JDV72" s="62"/>
      <c r="JDW72" s="62"/>
      <c r="JDX72" s="62"/>
      <c r="JDY72" s="62"/>
      <c r="JDZ72" s="62"/>
      <c r="JEA72" s="62"/>
      <c r="JEB72" s="62"/>
      <c r="JEC72" s="62"/>
      <c r="JED72" s="62"/>
      <c r="JEE72" s="62"/>
      <c r="JEF72" s="62"/>
      <c r="JEG72" s="62"/>
      <c r="JEH72" s="62"/>
      <c r="JEI72" s="62"/>
      <c r="JEJ72" s="62"/>
      <c r="JEK72" s="62"/>
      <c r="JEL72" s="62"/>
      <c r="JEM72" s="62"/>
      <c r="JEN72" s="62"/>
      <c r="JEO72" s="62"/>
      <c r="JEP72" s="62"/>
      <c r="JEQ72" s="62"/>
      <c r="JER72" s="62"/>
      <c r="JES72" s="62"/>
      <c r="JET72" s="62"/>
      <c r="JEU72" s="62"/>
      <c r="JEV72" s="62"/>
      <c r="JEW72" s="62"/>
      <c r="JEX72" s="62"/>
      <c r="JEY72" s="62"/>
      <c r="JEZ72" s="62"/>
      <c r="JFA72" s="62"/>
      <c r="JFB72" s="62"/>
      <c r="JFC72" s="62"/>
      <c r="JFD72" s="62"/>
      <c r="JFE72" s="62"/>
      <c r="JFF72" s="62"/>
      <c r="JFG72" s="62"/>
      <c r="JFH72" s="62"/>
      <c r="JFI72" s="62"/>
      <c r="JFJ72" s="62"/>
      <c r="JFK72" s="62"/>
      <c r="JFL72" s="62"/>
      <c r="JFM72" s="62"/>
      <c r="JFN72" s="62"/>
      <c r="JFO72" s="62"/>
      <c r="JFP72" s="62"/>
      <c r="JFQ72" s="62"/>
      <c r="JFR72" s="62"/>
      <c r="JFS72" s="62"/>
      <c r="JFT72" s="62"/>
      <c r="JFU72" s="62"/>
      <c r="JFV72" s="62"/>
      <c r="JFW72" s="62"/>
      <c r="JFX72" s="62"/>
      <c r="JFY72" s="62"/>
      <c r="JFZ72" s="62"/>
      <c r="JGA72" s="62"/>
      <c r="JGB72" s="62"/>
      <c r="JGC72" s="62"/>
      <c r="JGD72" s="62"/>
      <c r="JGE72" s="62"/>
      <c r="JGF72" s="62"/>
      <c r="JGG72" s="62"/>
      <c r="JGH72" s="62"/>
      <c r="JGI72" s="62"/>
      <c r="JGJ72" s="62"/>
      <c r="JGK72" s="62"/>
      <c r="JGL72" s="62"/>
      <c r="JGM72" s="62"/>
      <c r="JGN72" s="62"/>
      <c r="JGO72" s="62"/>
      <c r="JGP72" s="62"/>
      <c r="JGQ72" s="62"/>
      <c r="JGR72" s="62"/>
      <c r="JGS72" s="62"/>
      <c r="JGT72" s="62"/>
      <c r="JGU72" s="62"/>
      <c r="JGV72" s="62"/>
      <c r="JGW72" s="62"/>
      <c r="JGX72" s="62"/>
      <c r="JGY72" s="62"/>
      <c r="JGZ72" s="62"/>
      <c r="JHA72" s="62"/>
      <c r="JHB72" s="62"/>
      <c r="JHC72" s="62"/>
      <c r="JHD72" s="62"/>
      <c r="JHE72" s="62"/>
      <c r="JHF72" s="62"/>
      <c r="JHG72" s="62"/>
      <c r="JHH72" s="62"/>
      <c r="JHI72" s="62"/>
      <c r="JHJ72" s="62"/>
      <c r="JHK72" s="62"/>
      <c r="JHL72" s="62"/>
      <c r="JHM72" s="62"/>
      <c r="JHN72" s="62"/>
      <c r="JHO72" s="62"/>
      <c r="JHP72" s="62"/>
      <c r="JHQ72" s="62"/>
      <c r="JHR72" s="62"/>
      <c r="JHS72" s="62"/>
      <c r="JHT72" s="62"/>
      <c r="JHU72" s="62"/>
      <c r="JHV72" s="62"/>
      <c r="JHW72" s="62"/>
      <c r="JHX72" s="62"/>
      <c r="JHY72" s="62"/>
      <c r="JHZ72" s="62"/>
      <c r="JIA72" s="62"/>
      <c r="JIB72" s="62"/>
      <c r="JIC72" s="62"/>
      <c r="JID72" s="62"/>
      <c r="JIE72" s="62"/>
      <c r="JIF72" s="62"/>
      <c r="JIG72" s="62"/>
      <c r="JIH72" s="62"/>
      <c r="JII72" s="62"/>
      <c r="JIJ72" s="62"/>
      <c r="JIK72" s="62"/>
      <c r="JIL72" s="62"/>
      <c r="JIM72" s="62"/>
      <c r="JIN72" s="62"/>
      <c r="JIO72" s="62"/>
      <c r="JIP72" s="62"/>
      <c r="JIQ72" s="62"/>
      <c r="JIR72" s="62"/>
      <c r="JIS72" s="62"/>
      <c r="JIT72" s="62"/>
      <c r="JIU72" s="62"/>
      <c r="JIV72" s="62"/>
      <c r="JIW72" s="62"/>
      <c r="JIX72" s="62"/>
      <c r="JIY72" s="62"/>
      <c r="JIZ72" s="62"/>
      <c r="JJA72" s="62"/>
      <c r="JJB72" s="62"/>
      <c r="JJC72" s="62"/>
      <c r="JJD72" s="62"/>
      <c r="JJE72" s="62"/>
      <c r="JJF72" s="62"/>
      <c r="JJG72" s="62"/>
      <c r="JJH72" s="62"/>
      <c r="JJI72" s="62"/>
      <c r="JJJ72" s="62"/>
      <c r="JJK72" s="62"/>
      <c r="JJL72" s="62"/>
      <c r="JJM72" s="62"/>
      <c r="JJN72" s="62"/>
      <c r="JJO72" s="62"/>
      <c r="JJP72" s="62"/>
      <c r="JJQ72" s="62"/>
      <c r="JJR72" s="62"/>
      <c r="JJS72" s="62"/>
      <c r="JJT72" s="62"/>
      <c r="JJU72" s="62"/>
      <c r="JJV72" s="62"/>
      <c r="JJW72" s="62"/>
      <c r="JJX72" s="62"/>
      <c r="JJY72" s="62"/>
      <c r="JJZ72" s="62"/>
      <c r="JKA72" s="62"/>
      <c r="JKB72" s="62"/>
      <c r="JKC72" s="62"/>
      <c r="JKD72" s="62"/>
      <c r="JKE72" s="62"/>
      <c r="JKF72" s="62"/>
      <c r="JKG72" s="62"/>
      <c r="JKH72" s="62"/>
      <c r="JKI72" s="62"/>
      <c r="JKJ72" s="62"/>
      <c r="JKK72" s="62"/>
      <c r="JKL72" s="62"/>
      <c r="JKM72" s="62"/>
      <c r="JKN72" s="62"/>
      <c r="JKO72" s="62"/>
      <c r="JKP72" s="62"/>
      <c r="JKQ72" s="62"/>
      <c r="JKR72" s="62"/>
      <c r="JKS72" s="62"/>
      <c r="JKT72" s="62"/>
      <c r="JKU72" s="62"/>
      <c r="JKV72" s="62"/>
      <c r="JKW72" s="62"/>
      <c r="JKX72" s="62"/>
      <c r="JKY72" s="62"/>
      <c r="JKZ72" s="62"/>
      <c r="JLA72" s="62"/>
      <c r="JLB72" s="62"/>
      <c r="JLC72" s="62"/>
      <c r="JLD72" s="62"/>
      <c r="JLE72" s="62"/>
      <c r="JLF72" s="62"/>
      <c r="JLG72" s="62"/>
      <c r="JLH72" s="62"/>
      <c r="JLI72" s="62"/>
      <c r="JLJ72" s="62"/>
      <c r="JLK72" s="62"/>
      <c r="JLL72" s="62"/>
      <c r="JLM72" s="62"/>
      <c r="JLN72" s="62"/>
      <c r="JLO72" s="62"/>
      <c r="JLP72" s="62"/>
      <c r="JLQ72" s="62"/>
      <c r="JLR72" s="62"/>
      <c r="JLS72" s="62"/>
      <c r="JLT72" s="62"/>
      <c r="JLU72" s="62"/>
      <c r="JLV72" s="62"/>
      <c r="JLW72" s="62"/>
      <c r="JLX72" s="62"/>
      <c r="JLY72" s="62"/>
      <c r="JLZ72" s="62"/>
      <c r="JMA72" s="62"/>
      <c r="JMB72" s="62"/>
      <c r="JMC72" s="62"/>
      <c r="JMD72" s="62"/>
      <c r="JME72" s="62"/>
      <c r="JMF72" s="62"/>
      <c r="JMG72" s="62"/>
      <c r="JMH72" s="62"/>
      <c r="JMI72" s="62"/>
      <c r="JMJ72" s="62"/>
      <c r="JMK72" s="62"/>
      <c r="JML72" s="62"/>
      <c r="JMM72" s="62"/>
      <c r="JMN72" s="62"/>
      <c r="JMO72" s="62"/>
      <c r="JMP72" s="62"/>
      <c r="JMQ72" s="62"/>
      <c r="JMR72" s="62"/>
      <c r="JMS72" s="62"/>
      <c r="JMT72" s="62"/>
      <c r="JMU72" s="62"/>
      <c r="JMV72" s="62"/>
      <c r="JMW72" s="62"/>
      <c r="JMX72" s="62"/>
      <c r="JMY72" s="62"/>
      <c r="JMZ72" s="62"/>
      <c r="JNA72" s="62"/>
      <c r="JNB72" s="62"/>
      <c r="JNC72" s="62"/>
      <c r="JND72" s="62"/>
      <c r="JNE72" s="62"/>
      <c r="JNF72" s="62"/>
      <c r="JNG72" s="62"/>
      <c r="JNH72" s="62"/>
      <c r="JNI72" s="62"/>
      <c r="JNJ72" s="62"/>
      <c r="JNK72" s="62"/>
      <c r="JNL72" s="62"/>
      <c r="JNM72" s="62"/>
      <c r="JNN72" s="62"/>
      <c r="JNO72" s="62"/>
      <c r="JNP72" s="62"/>
      <c r="JNQ72" s="62"/>
      <c r="JNR72" s="62"/>
      <c r="JNS72" s="62"/>
      <c r="JNT72" s="62"/>
      <c r="JNU72" s="62"/>
      <c r="JNV72" s="62"/>
      <c r="JNW72" s="62"/>
      <c r="JNX72" s="62"/>
      <c r="JNY72" s="62"/>
      <c r="JNZ72" s="62"/>
      <c r="JOA72" s="62"/>
      <c r="JOB72" s="62"/>
      <c r="JOC72" s="62"/>
      <c r="JOD72" s="62"/>
      <c r="JOE72" s="62"/>
      <c r="JOF72" s="62"/>
      <c r="JOG72" s="62"/>
      <c r="JOH72" s="62"/>
      <c r="JOI72" s="62"/>
      <c r="JOJ72" s="62"/>
      <c r="JOK72" s="62"/>
      <c r="JOL72" s="62"/>
      <c r="JOM72" s="62"/>
      <c r="JON72" s="62"/>
      <c r="JOO72" s="62"/>
      <c r="JOP72" s="62"/>
      <c r="JOQ72" s="62"/>
      <c r="JOR72" s="62"/>
      <c r="JOS72" s="62"/>
      <c r="JOT72" s="62"/>
      <c r="JOU72" s="62"/>
      <c r="JOV72" s="62"/>
      <c r="JOW72" s="62"/>
      <c r="JOX72" s="62"/>
      <c r="JOY72" s="62"/>
      <c r="JOZ72" s="62"/>
      <c r="JPA72" s="62"/>
      <c r="JPB72" s="62"/>
      <c r="JPC72" s="62"/>
      <c r="JPD72" s="62"/>
      <c r="JPE72" s="62"/>
      <c r="JPF72" s="62"/>
      <c r="JPG72" s="62"/>
      <c r="JPH72" s="62"/>
      <c r="JPI72" s="62"/>
      <c r="JPJ72" s="62"/>
      <c r="JPK72" s="62"/>
      <c r="JPL72" s="62"/>
      <c r="JPM72" s="62"/>
      <c r="JPN72" s="62"/>
      <c r="JPO72" s="62"/>
      <c r="JPP72" s="62"/>
      <c r="JPQ72" s="62"/>
      <c r="JPR72" s="62"/>
      <c r="JPS72" s="62"/>
      <c r="JPT72" s="62"/>
      <c r="JPU72" s="62"/>
      <c r="JPV72" s="62"/>
      <c r="JPW72" s="62"/>
      <c r="JPX72" s="62"/>
      <c r="JPY72" s="62"/>
      <c r="JPZ72" s="62"/>
      <c r="JQA72" s="62"/>
      <c r="JQB72" s="62"/>
      <c r="JQC72" s="62"/>
      <c r="JQD72" s="62"/>
      <c r="JQE72" s="62"/>
      <c r="JQF72" s="62"/>
      <c r="JQG72" s="62"/>
      <c r="JQH72" s="62"/>
      <c r="JQI72" s="62"/>
      <c r="JQJ72" s="62"/>
      <c r="JQK72" s="62"/>
      <c r="JQL72" s="62"/>
      <c r="JQM72" s="62"/>
      <c r="JQN72" s="62"/>
      <c r="JQO72" s="62"/>
      <c r="JQP72" s="62"/>
      <c r="JQQ72" s="62"/>
      <c r="JQR72" s="62"/>
      <c r="JQS72" s="62"/>
      <c r="JQT72" s="62"/>
      <c r="JQU72" s="62"/>
      <c r="JQV72" s="62"/>
      <c r="JQW72" s="62"/>
      <c r="JQX72" s="62"/>
      <c r="JQY72" s="62"/>
      <c r="JQZ72" s="62"/>
      <c r="JRA72" s="62"/>
      <c r="JRB72" s="62"/>
      <c r="JRC72" s="62"/>
      <c r="JRD72" s="62"/>
      <c r="JRE72" s="62"/>
      <c r="JRF72" s="62"/>
      <c r="JRG72" s="62"/>
      <c r="JRH72" s="62"/>
      <c r="JRI72" s="62"/>
      <c r="JRJ72" s="62"/>
      <c r="JRK72" s="62"/>
      <c r="JRL72" s="62"/>
      <c r="JRM72" s="62"/>
      <c r="JRN72" s="62"/>
      <c r="JRO72" s="62"/>
      <c r="JRP72" s="62"/>
      <c r="JRQ72" s="62"/>
      <c r="JRR72" s="62"/>
      <c r="JRS72" s="62"/>
      <c r="JRT72" s="62"/>
      <c r="JRU72" s="62"/>
      <c r="JRV72" s="62"/>
      <c r="JRW72" s="62"/>
      <c r="JRX72" s="62"/>
      <c r="JRY72" s="62"/>
      <c r="JRZ72" s="62"/>
      <c r="JSA72" s="62"/>
      <c r="JSB72" s="62"/>
      <c r="JSC72" s="62"/>
      <c r="JSD72" s="62"/>
      <c r="JSE72" s="62"/>
      <c r="JSF72" s="62"/>
      <c r="JSG72" s="62"/>
      <c r="JSH72" s="62"/>
      <c r="JSI72" s="62"/>
      <c r="JSJ72" s="62"/>
      <c r="JSK72" s="62"/>
      <c r="JSL72" s="62"/>
      <c r="JSM72" s="62"/>
      <c r="JSN72" s="62"/>
      <c r="JSO72" s="62"/>
      <c r="JSP72" s="62"/>
      <c r="JSQ72" s="62"/>
      <c r="JSR72" s="62"/>
      <c r="JSS72" s="62"/>
      <c r="JST72" s="62"/>
      <c r="JSU72" s="62"/>
      <c r="JSV72" s="62"/>
      <c r="JSW72" s="62"/>
      <c r="JSX72" s="62"/>
      <c r="JSY72" s="62"/>
      <c r="JSZ72" s="62"/>
      <c r="JTA72" s="62"/>
      <c r="JTB72" s="62"/>
      <c r="JTC72" s="62"/>
      <c r="JTD72" s="62"/>
      <c r="JTE72" s="62"/>
      <c r="JTF72" s="62"/>
      <c r="JTG72" s="62"/>
      <c r="JTH72" s="62"/>
      <c r="JTI72" s="62"/>
      <c r="JTJ72" s="62"/>
      <c r="JTK72" s="62"/>
      <c r="JTL72" s="62"/>
      <c r="JTM72" s="62"/>
      <c r="JTN72" s="62"/>
      <c r="JTO72" s="62"/>
      <c r="JTP72" s="62"/>
      <c r="JTQ72" s="62"/>
      <c r="JTR72" s="62"/>
      <c r="JTS72" s="62"/>
      <c r="JTT72" s="62"/>
      <c r="JTU72" s="62"/>
      <c r="JTV72" s="62"/>
      <c r="JTW72" s="62"/>
      <c r="JTX72" s="62"/>
      <c r="JTY72" s="62"/>
      <c r="JTZ72" s="62"/>
      <c r="JUA72" s="62"/>
      <c r="JUB72" s="62"/>
      <c r="JUC72" s="62"/>
      <c r="JUD72" s="62"/>
      <c r="JUE72" s="62"/>
      <c r="JUF72" s="62"/>
      <c r="JUG72" s="62"/>
      <c r="JUH72" s="62"/>
      <c r="JUI72" s="62"/>
      <c r="JUJ72" s="62"/>
      <c r="JUK72" s="62"/>
      <c r="JUL72" s="62"/>
      <c r="JUM72" s="62"/>
      <c r="JUN72" s="62"/>
      <c r="JUO72" s="62"/>
      <c r="JUP72" s="62"/>
      <c r="JUQ72" s="62"/>
      <c r="JUR72" s="62"/>
      <c r="JUS72" s="62"/>
      <c r="JUT72" s="62"/>
      <c r="JUU72" s="62"/>
      <c r="JUV72" s="62"/>
      <c r="JUW72" s="62"/>
      <c r="JUX72" s="62"/>
      <c r="JUY72" s="62"/>
      <c r="JUZ72" s="62"/>
      <c r="JVA72" s="62"/>
      <c r="JVB72" s="62"/>
      <c r="JVC72" s="62"/>
      <c r="JVD72" s="62"/>
      <c r="JVE72" s="62"/>
      <c r="JVF72" s="62"/>
      <c r="JVG72" s="62"/>
      <c r="JVH72" s="62"/>
      <c r="JVI72" s="62"/>
      <c r="JVJ72" s="62"/>
      <c r="JVK72" s="62"/>
      <c r="JVL72" s="62"/>
      <c r="JVM72" s="62"/>
      <c r="JVN72" s="62"/>
      <c r="JVO72" s="62"/>
      <c r="JVP72" s="62"/>
      <c r="JVQ72" s="62"/>
      <c r="JVR72" s="62"/>
      <c r="JVS72" s="62"/>
      <c r="JVT72" s="62"/>
      <c r="JVU72" s="62"/>
      <c r="JVV72" s="62"/>
      <c r="JVW72" s="62"/>
      <c r="JVX72" s="62"/>
      <c r="JVY72" s="62"/>
      <c r="JVZ72" s="62"/>
      <c r="JWA72" s="62"/>
      <c r="JWB72" s="62"/>
      <c r="JWC72" s="62"/>
      <c r="JWD72" s="62"/>
      <c r="JWE72" s="62"/>
      <c r="JWF72" s="62"/>
      <c r="JWG72" s="62"/>
      <c r="JWH72" s="62"/>
      <c r="JWI72" s="62"/>
      <c r="JWJ72" s="62"/>
      <c r="JWK72" s="62"/>
      <c r="JWL72" s="62"/>
      <c r="JWM72" s="62"/>
      <c r="JWN72" s="62"/>
      <c r="JWO72" s="62"/>
      <c r="JWP72" s="62"/>
      <c r="JWQ72" s="62"/>
      <c r="JWR72" s="62"/>
      <c r="JWS72" s="62"/>
      <c r="JWT72" s="62"/>
      <c r="JWU72" s="62"/>
      <c r="JWV72" s="62"/>
      <c r="JWW72" s="62"/>
      <c r="JWX72" s="62"/>
      <c r="JWY72" s="62"/>
      <c r="JWZ72" s="62"/>
      <c r="JXA72" s="62"/>
      <c r="JXB72" s="62"/>
      <c r="JXC72" s="62"/>
      <c r="JXD72" s="62"/>
      <c r="JXE72" s="62"/>
      <c r="JXF72" s="62"/>
      <c r="JXG72" s="62"/>
      <c r="JXH72" s="62"/>
      <c r="JXI72" s="62"/>
      <c r="JXJ72" s="62"/>
      <c r="JXK72" s="62"/>
      <c r="JXL72" s="62"/>
      <c r="JXM72" s="62"/>
      <c r="JXN72" s="62"/>
      <c r="JXO72" s="62"/>
      <c r="JXP72" s="62"/>
      <c r="JXQ72" s="62"/>
      <c r="JXR72" s="62"/>
      <c r="JXS72" s="62"/>
      <c r="JXT72" s="62"/>
      <c r="JXU72" s="62"/>
      <c r="JXV72" s="62"/>
      <c r="JXW72" s="62"/>
      <c r="JXX72" s="62"/>
      <c r="JXY72" s="62"/>
      <c r="JXZ72" s="62"/>
      <c r="JYA72" s="62"/>
      <c r="JYB72" s="62"/>
      <c r="JYC72" s="62"/>
      <c r="JYD72" s="62"/>
      <c r="JYE72" s="62"/>
      <c r="JYF72" s="62"/>
      <c r="JYG72" s="62"/>
      <c r="JYH72" s="62"/>
      <c r="JYI72" s="62"/>
      <c r="JYJ72" s="62"/>
      <c r="JYK72" s="62"/>
      <c r="JYL72" s="62"/>
      <c r="JYM72" s="62"/>
      <c r="JYN72" s="62"/>
      <c r="JYO72" s="62"/>
      <c r="JYP72" s="62"/>
      <c r="JYQ72" s="62"/>
      <c r="JYR72" s="62"/>
      <c r="JYS72" s="62"/>
      <c r="JYT72" s="62"/>
      <c r="JYU72" s="62"/>
      <c r="JYV72" s="62"/>
      <c r="JYW72" s="62"/>
      <c r="JYX72" s="62"/>
      <c r="JYY72" s="62"/>
      <c r="JYZ72" s="62"/>
      <c r="JZA72" s="62"/>
      <c r="JZB72" s="62"/>
      <c r="JZC72" s="62"/>
      <c r="JZD72" s="62"/>
      <c r="JZE72" s="62"/>
      <c r="JZF72" s="62"/>
      <c r="JZG72" s="62"/>
      <c r="JZH72" s="62"/>
      <c r="JZI72" s="62"/>
      <c r="JZJ72" s="62"/>
      <c r="JZK72" s="62"/>
      <c r="JZL72" s="62"/>
      <c r="JZM72" s="62"/>
      <c r="JZN72" s="62"/>
      <c r="JZO72" s="62"/>
      <c r="JZP72" s="62"/>
      <c r="JZQ72" s="62"/>
      <c r="JZR72" s="62"/>
      <c r="JZS72" s="62"/>
      <c r="JZT72" s="62"/>
      <c r="JZU72" s="62"/>
      <c r="JZV72" s="62"/>
      <c r="JZW72" s="62"/>
      <c r="JZX72" s="62"/>
      <c r="JZY72" s="62"/>
      <c r="JZZ72" s="62"/>
      <c r="KAA72" s="62"/>
      <c r="KAB72" s="62"/>
      <c r="KAC72" s="62"/>
      <c r="KAD72" s="62"/>
      <c r="KAE72" s="62"/>
      <c r="KAF72" s="62"/>
      <c r="KAG72" s="62"/>
      <c r="KAH72" s="62"/>
      <c r="KAI72" s="62"/>
      <c r="KAJ72" s="62"/>
      <c r="KAK72" s="62"/>
      <c r="KAL72" s="62"/>
      <c r="KAM72" s="62"/>
      <c r="KAN72" s="62"/>
      <c r="KAO72" s="62"/>
      <c r="KAP72" s="62"/>
      <c r="KAQ72" s="62"/>
      <c r="KAR72" s="62"/>
      <c r="KAS72" s="62"/>
      <c r="KAT72" s="62"/>
      <c r="KAU72" s="62"/>
      <c r="KAV72" s="62"/>
      <c r="KAW72" s="62"/>
      <c r="KAX72" s="62"/>
      <c r="KAY72" s="62"/>
      <c r="KAZ72" s="62"/>
      <c r="KBA72" s="62"/>
      <c r="KBB72" s="62"/>
      <c r="KBC72" s="62"/>
      <c r="KBD72" s="62"/>
      <c r="KBE72" s="62"/>
      <c r="KBF72" s="62"/>
      <c r="KBG72" s="62"/>
      <c r="KBH72" s="62"/>
      <c r="KBI72" s="62"/>
      <c r="KBJ72" s="62"/>
      <c r="KBK72" s="62"/>
      <c r="KBL72" s="62"/>
      <c r="KBM72" s="62"/>
      <c r="KBN72" s="62"/>
      <c r="KBO72" s="62"/>
      <c r="KBP72" s="62"/>
      <c r="KBQ72" s="62"/>
      <c r="KBR72" s="62"/>
      <c r="KBS72" s="62"/>
      <c r="KBT72" s="62"/>
      <c r="KBU72" s="62"/>
      <c r="KBV72" s="62"/>
      <c r="KBW72" s="62"/>
      <c r="KBX72" s="62"/>
      <c r="KBY72" s="62"/>
      <c r="KBZ72" s="62"/>
      <c r="KCA72" s="62"/>
      <c r="KCB72" s="62"/>
      <c r="KCC72" s="62"/>
      <c r="KCD72" s="62"/>
      <c r="KCE72" s="62"/>
      <c r="KCF72" s="62"/>
      <c r="KCG72" s="62"/>
      <c r="KCH72" s="62"/>
      <c r="KCI72" s="62"/>
      <c r="KCJ72" s="62"/>
      <c r="KCK72" s="62"/>
      <c r="KCL72" s="62"/>
      <c r="KCM72" s="62"/>
      <c r="KCN72" s="62"/>
      <c r="KCO72" s="62"/>
      <c r="KCP72" s="62"/>
      <c r="KCQ72" s="62"/>
      <c r="KCR72" s="62"/>
      <c r="KCS72" s="62"/>
      <c r="KCT72" s="62"/>
      <c r="KCU72" s="62"/>
      <c r="KCV72" s="62"/>
      <c r="KCW72" s="62"/>
      <c r="KCX72" s="62"/>
      <c r="KCY72" s="62"/>
      <c r="KCZ72" s="62"/>
      <c r="KDA72" s="62"/>
      <c r="KDB72" s="62"/>
      <c r="KDC72" s="62"/>
      <c r="KDD72" s="62"/>
      <c r="KDE72" s="62"/>
      <c r="KDF72" s="62"/>
      <c r="KDG72" s="62"/>
      <c r="KDH72" s="62"/>
      <c r="KDI72" s="62"/>
      <c r="KDJ72" s="62"/>
      <c r="KDK72" s="62"/>
      <c r="KDL72" s="62"/>
      <c r="KDM72" s="62"/>
      <c r="KDN72" s="62"/>
      <c r="KDO72" s="62"/>
      <c r="KDP72" s="62"/>
      <c r="KDQ72" s="62"/>
      <c r="KDR72" s="62"/>
      <c r="KDS72" s="62"/>
      <c r="KDT72" s="62"/>
      <c r="KDU72" s="62"/>
      <c r="KDV72" s="62"/>
      <c r="KDW72" s="62"/>
      <c r="KDX72" s="62"/>
      <c r="KDY72" s="62"/>
      <c r="KDZ72" s="62"/>
      <c r="KEA72" s="62"/>
      <c r="KEB72" s="62"/>
      <c r="KEC72" s="62"/>
      <c r="KED72" s="62"/>
      <c r="KEE72" s="62"/>
      <c r="KEF72" s="62"/>
      <c r="KEG72" s="62"/>
      <c r="KEH72" s="62"/>
      <c r="KEI72" s="62"/>
      <c r="KEJ72" s="62"/>
      <c r="KEK72" s="62"/>
      <c r="KEL72" s="62"/>
      <c r="KEM72" s="62"/>
      <c r="KEN72" s="62"/>
      <c r="KEO72" s="62"/>
      <c r="KEP72" s="62"/>
      <c r="KEQ72" s="62"/>
      <c r="KER72" s="62"/>
      <c r="KES72" s="62"/>
      <c r="KET72" s="62"/>
      <c r="KEU72" s="62"/>
      <c r="KEV72" s="62"/>
      <c r="KEW72" s="62"/>
      <c r="KEX72" s="62"/>
      <c r="KEY72" s="62"/>
      <c r="KEZ72" s="62"/>
      <c r="KFA72" s="62"/>
      <c r="KFB72" s="62"/>
      <c r="KFC72" s="62"/>
      <c r="KFD72" s="62"/>
      <c r="KFE72" s="62"/>
      <c r="KFF72" s="62"/>
      <c r="KFG72" s="62"/>
      <c r="KFH72" s="62"/>
      <c r="KFI72" s="62"/>
      <c r="KFJ72" s="62"/>
      <c r="KFK72" s="62"/>
      <c r="KFL72" s="62"/>
      <c r="KFM72" s="62"/>
      <c r="KFN72" s="62"/>
      <c r="KFO72" s="62"/>
      <c r="KFP72" s="62"/>
      <c r="KFQ72" s="62"/>
      <c r="KFR72" s="62"/>
      <c r="KFS72" s="62"/>
      <c r="KFT72" s="62"/>
      <c r="KFU72" s="62"/>
      <c r="KFV72" s="62"/>
      <c r="KFW72" s="62"/>
      <c r="KFX72" s="62"/>
      <c r="KFY72" s="62"/>
      <c r="KFZ72" s="62"/>
      <c r="KGA72" s="62"/>
      <c r="KGB72" s="62"/>
      <c r="KGC72" s="62"/>
      <c r="KGD72" s="62"/>
      <c r="KGE72" s="62"/>
      <c r="KGF72" s="62"/>
      <c r="KGG72" s="62"/>
      <c r="KGH72" s="62"/>
      <c r="KGI72" s="62"/>
      <c r="KGJ72" s="62"/>
      <c r="KGK72" s="62"/>
      <c r="KGL72" s="62"/>
      <c r="KGM72" s="62"/>
      <c r="KGN72" s="62"/>
      <c r="KGO72" s="62"/>
      <c r="KGP72" s="62"/>
      <c r="KGQ72" s="62"/>
      <c r="KGR72" s="62"/>
      <c r="KGS72" s="62"/>
      <c r="KGT72" s="62"/>
      <c r="KGU72" s="62"/>
      <c r="KGV72" s="62"/>
      <c r="KGW72" s="62"/>
      <c r="KGX72" s="62"/>
      <c r="KGY72" s="62"/>
      <c r="KGZ72" s="62"/>
      <c r="KHA72" s="62"/>
      <c r="KHB72" s="62"/>
      <c r="KHC72" s="62"/>
      <c r="KHD72" s="62"/>
      <c r="KHE72" s="62"/>
      <c r="KHF72" s="62"/>
      <c r="KHG72" s="62"/>
      <c r="KHH72" s="62"/>
      <c r="KHI72" s="62"/>
      <c r="KHJ72" s="62"/>
      <c r="KHK72" s="62"/>
      <c r="KHL72" s="62"/>
      <c r="KHM72" s="62"/>
      <c r="KHN72" s="62"/>
      <c r="KHO72" s="62"/>
      <c r="KHP72" s="62"/>
      <c r="KHQ72" s="62"/>
      <c r="KHR72" s="62"/>
      <c r="KHS72" s="62"/>
      <c r="KHT72" s="62"/>
      <c r="KHU72" s="62"/>
      <c r="KHV72" s="62"/>
      <c r="KHW72" s="62"/>
      <c r="KHX72" s="62"/>
      <c r="KHY72" s="62"/>
      <c r="KHZ72" s="62"/>
      <c r="KIA72" s="62"/>
      <c r="KIB72" s="62"/>
      <c r="KIC72" s="62"/>
      <c r="KID72" s="62"/>
      <c r="KIE72" s="62"/>
      <c r="KIF72" s="62"/>
      <c r="KIG72" s="62"/>
      <c r="KIH72" s="62"/>
      <c r="KII72" s="62"/>
      <c r="KIJ72" s="62"/>
      <c r="KIK72" s="62"/>
      <c r="KIL72" s="62"/>
      <c r="KIM72" s="62"/>
      <c r="KIN72" s="62"/>
      <c r="KIO72" s="62"/>
      <c r="KIP72" s="62"/>
      <c r="KIQ72" s="62"/>
      <c r="KIR72" s="62"/>
      <c r="KIS72" s="62"/>
      <c r="KIT72" s="62"/>
      <c r="KIU72" s="62"/>
      <c r="KIV72" s="62"/>
      <c r="KIW72" s="62"/>
      <c r="KIX72" s="62"/>
      <c r="KIY72" s="62"/>
      <c r="KIZ72" s="62"/>
      <c r="KJA72" s="62"/>
      <c r="KJB72" s="62"/>
      <c r="KJC72" s="62"/>
      <c r="KJD72" s="62"/>
      <c r="KJE72" s="62"/>
      <c r="KJF72" s="62"/>
      <c r="KJG72" s="62"/>
      <c r="KJH72" s="62"/>
      <c r="KJI72" s="62"/>
      <c r="KJJ72" s="62"/>
      <c r="KJK72" s="62"/>
      <c r="KJL72" s="62"/>
      <c r="KJM72" s="62"/>
      <c r="KJN72" s="62"/>
      <c r="KJO72" s="62"/>
      <c r="KJP72" s="62"/>
      <c r="KJQ72" s="62"/>
      <c r="KJR72" s="62"/>
      <c r="KJS72" s="62"/>
      <c r="KJT72" s="62"/>
      <c r="KJU72" s="62"/>
      <c r="KJV72" s="62"/>
      <c r="KJW72" s="62"/>
      <c r="KJX72" s="62"/>
      <c r="KJY72" s="62"/>
      <c r="KJZ72" s="62"/>
      <c r="KKA72" s="62"/>
      <c r="KKB72" s="62"/>
      <c r="KKC72" s="62"/>
      <c r="KKD72" s="62"/>
      <c r="KKE72" s="62"/>
      <c r="KKF72" s="62"/>
      <c r="KKG72" s="62"/>
      <c r="KKH72" s="62"/>
      <c r="KKI72" s="62"/>
      <c r="KKJ72" s="62"/>
      <c r="KKK72" s="62"/>
      <c r="KKL72" s="62"/>
      <c r="KKM72" s="62"/>
      <c r="KKN72" s="62"/>
      <c r="KKO72" s="62"/>
      <c r="KKP72" s="62"/>
      <c r="KKQ72" s="62"/>
      <c r="KKR72" s="62"/>
      <c r="KKS72" s="62"/>
      <c r="KKT72" s="62"/>
      <c r="KKU72" s="62"/>
      <c r="KKV72" s="62"/>
      <c r="KKW72" s="62"/>
      <c r="KKX72" s="62"/>
      <c r="KKY72" s="62"/>
      <c r="KKZ72" s="62"/>
      <c r="KLA72" s="62"/>
      <c r="KLB72" s="62"/>
      <c r="KLC72" s="62"/>
      <c r="KLD72" s="62"/>
      <c r="KLE72" s="62"/>
      <c r="KLF72" s="62"/>
      <c r="KLG72" s="62"/>
      <c r="KLH72" s="62"/>
      <c r="KLI72" s="62"/>
      <c r="KLJ72" s="62"/>
      <c r="KLK72" s="62"/>
      <c r="KLL72" s="62"/>
      <c r="KLM72" s="62"/>
      <c r="KLN72" s="62"/>
      <c r="KLO72" s="62"/>
      <c r="KLP72" s="62"/>
      <c r="KLQ72" s="62"/>
      <c r="KLR72" s="62"/>
      <c r="KLS72" s="62"/>
      <c r="KLT72" s="62"/>
      <c r="KLU72" s="62"/>
      <c r="KLV72" s="62"/>
      <c r="KLW72" s="62"/>
      <c r="KLX72" s="62"/>
      <c r="KLY72" s="62"/>
      <c r="KLZ72" s="62"/>
      <c r="KMA72" s="62"/>
      <c r="KMB72" s="62"/>
      <c r="KMC72" s="62"/>
      <c r="KMD72" s="62"/>
      <c r="KME72" s="62"/>
      <c r="KMF72" s="62"/>
      <c r="KMG72" s="62"/>
      <c r="KMH72" s="62"/>
      <c r="KMI72" s="62"/>
      <c r="KMJ72" s="62"/>
      <c r="KMK72" s="62"/>
      <c r="KML72" s="62"/>
      <c r="KMM72" s="62"/>
      <c r="KMN72" s="62"/>
      <c r="KMO72" s="62"/>
      <c r="KMP72" s="62"/>
      <c r="KMQ72" s="62"/>
      <c r="KMR72" s="62"/>
      <c r="KMS72" s="62"/>
      <c r="KMT72" s="62"/>
      <c r="KMU72" s="62"/>
      <c r="KMV72" s="62"/>
      <c r="KMW72" s="62"/>
      <c r="KMX72" s="62"/>
      <c r="KMY72" s="62"/>
      <c r="KMZ72" s="62"/>
      <c r="KNA72" s="62"/>
      <c r="KNB72" s="62"/>
      <c r="KNC72" s="62"/>
      <c r="KND72" s="62"/>
      <c r="KNE72" s="62"/>
      <c r="KNF72" s="62"/>
      <c r="KNG72" s="62"/>
      <c r="KNH72" s="62"/>
      <c r="KNI72" s="62"/>
      <c r="KNJ72" s="62"/>
      <c r="KNK72" s="62"/>
      <c r="KNL72" s="62"/>
      <c r="KNM72" s="62"/>
      <c r="KNN72" s="62"/>
      <c r="KNO72" s="62"/>
      <c r="KNP72" s="62"/>
      <c r="KNQ72" s="62"/>
      <c r="KNR72" s="62"/>
      <c r="KNS72" s="62"/>
      <c r="KNT72" s="62"/>
      <c r="KNU72" s="62"/>
      <c r="KNV72" s="62"/>
      <c r="KNW72" s="62"/>
      <c r="KNX72" s="62"/>
      <c r="KNY72" s="62"/>
      <c r="KNZ72" s="62"/>
      <c r="KOA72" s="62"/>
      <c r="KOB72" s="62"/>
      <c r="KOC72" s="62"/>
      <c r="KOD72" s="62"/>
      <c r="KOE72" s="62"/>
      <c r="KOF72" s="62"/>
      <c r="KOG72" s="62"/>
      <c r="KOH72" s="62"/>
      <c r="KOI72" s="62"/>
      <c r="KOJ72" s="62"/>
      <c r="KOK72" s="62"/>
      <c r="KOL72" s="62"/>
      <c r="KOM72" s="62"/>
      <c r="KON72" s="62"/>
      <c r="KOO72" s="62"/>
      <c r="KOP72" s="62"/>
      <c r="KOQ72" s="62"/>
      <c r="KOR72" s="62"/>
      <c r="KOS72" s="62"/>
      <c r="KOT72" s="62"/>
      <c r="KOU72" s="62"/>
      <c r="KOV72" s="62"/>
      <c r="KOW72" s="62"/>
      <c r="KOX72" s="62"/>
      <c r="KOY72" s="62"/>
      <c r="KOZ72" s="62"/>
      <c r="KPA72" s="62"/>
      <c r="KPB72" s="62"/>
      <c r="KPC72" s="62"/>
      <c r="KPD72" s="62"/>
      <c r="KPE72" s="62"/>
      <c r="KPF72" s="62"/>
      <c r="KPG72" s="62"/>
      <c r="KPH72" s="62"/>
      <c r="KPI72" s="62"/>
      <c r="KPJ72" s="62"/>
      <c r="KPK72" s="62"/>
      <c r="KPL72" s="62"/>
      <c r="KPM72" s="62"/>
      <c r="KPN72" s="62"/>
      <c r="KPO72" s="62"/>
      <c r="KPP72" s="62"/>
      <c r="KPQ72" s="62"/>
      <c r="KPR72" s="62"/>
      <c r="KPS72" s="62"/>
      <c r="KPT72" s="62"/>
      <c r="KPU72" s="62"/>
      <c r="KPV72" s="62"/>
      <c r="KPW72" s="62"/>
      <c r="KPX72" s="62"/>
      <c r="KPY72" s="62"/>
      <c r="KPZ72" s="62"/>
      <c r="KQA72" s="62"/>
      <c r="KQB72" s="62"/>
      <c r="KQC72" s="62"/>
      <c r="KQD72" s="62"/>
      <c r="KQE72" s="62"/>
      <c r="KQF72" s="62"/>
      <c r="KQG72" s="62"/>
      <c r="KQH72" s="62"/>
      <c r="KQI72" s="62"/>
      <c r="KQJ72" s="62"/>
      <c r="KQK72" s="62"/>
      <c r="KQL72" s="62"/>
      <c r="KQM72" s="62"/>
      <c r="KQN72" s="62"/>
      <c r="KQO72" s="62"/>
      <c r="KQP72" s="62"/>
      <c r="KQQ72" s="62"/>
      <c r="KQR72" s="62"/>
      <c r="KQS72" s="62"/>
      <c r="KQT72" s="62"/>
      <c r="KQU72" s="62"/>
      <c r="KQV72" s="62"/>
      <c r="KQW72" s="62"/>
      <c r="KQX72" s="62"/>
      <c r="KQY72" s="62"/>
      <c r="KQZ72" s="62"/>
      <c r="KRA72" s="62"/>
      <c r="KRB72" s="62"/>
      <c r="KRC72" s="62"/>
      <c r="KRD72" s="62"/>
      <c r="KRE72" s="62"/>
      <c r="KRF72" s="62"/>
      <c r="KRG72" s="62"/>
      <c r="KRH72" s="62"/>
      <c r="KRI72" s="62"/>
      <c r="KRJ72" s="62"/>
      <c r="KRK72" s="62"/>
      <c r="KRL72" s="62"/>
      <c r="KRM72" s="62"/>
      <c r="KRN72" s="62"/>
      <c r="KRO72" s="62"/>
      <c r="KRP72" s="62"/>
      <c r="KRQ72" s="62"/>
      <c r="KRR72" s="62"/>
      <c r="KRS72" s="62"/>
      <c r="KRT72" s="62"/>
      <c r="KRU72" s="62"/>
      <c r="KRV72" s="62"/>
      <c r="KRW72" s="62"/>
      <c r="KRX72" s="62"/>
      <c r="KRY72" s="62"/>
      <c r="KRZ72" s="62"/>
      <c r="KSA72" s="62"/>
      <c r="KSB72" s="62"/>
      <c r="KSC72" s="62"/>
      <c r="KSD72" s="62"/>
      <c r="KSE72" s="62"/>
      <c r="KSF72" s="62"/>
      <c r="KSG72" s="62"/>
      <c r="KSH72" s="62"/>
      <c r="KSI72" s="62"/>
      <c r="KSJ72" s="62"/>
      <c r="KSK72" s="62"/>
      <c r="KSL72" s="62"/>
      <c r="KSM72" s="62"/>
      <c r="KSN72" s="62"/>
      <c r="KSO72" s="62"/>
      <c r="KSP72" s="62"/>
      <c r="KSQ72" s="62"/>
      <c r="KSR72" s="62"/>
      <c r="KSS72" s="62"/>
      <c r="KST72" s="62"/>
      <c r="KSU72" s="62"/>
      <c r="KSV72" s="62"/>
      <c r="KSW72" s="62"/>
      <c r="KSX72" s="62"/>
      <c r="KSY72" s="62"/>
      <c r="KSZ72" s="62"/>
      <c r="KTA72" s="62"/>
      <c r="KTB72" s="62"/>
      <c r="KTC72" s="62"/>
      <c r="KTD72" s="62"/>
      <c r="KTE72" s="62"/>
      <c r="KTF72" s="62"/>
      <c r="KTG72" s="62"/>
      <c r="KTH72" s="62"/>
      <c r="KTI72" s="62"/>
      <c r="KTJ72" s="62"/>
      <c r="KTK72" s="62"/>
      <c r="KTL72" s="62"/>
      <c r="KTM72" s="62"/>
      <c r="KTN72" s="62"/>
      <c r="KTO72" s="62"/>
      <c r="KTP72" s="62"/>
      <c r="KTQ72" s="62"/>
      <c r="KTR72" s="62"/>
      <c r="KTS72" s="62"/>
      <c r="KTT72" s="62"/>
      <c r="KTU72" s="62"/>
      <c r="KTV72" s="62"/>
      <c r="KTW72" s="62"/>
      <c r="KTX72" s="62"/>
      <c r="KTY72" s="62"/>
      <c r="KTZ72" s="62"/>
      <c r="KUA72" s="62"/>
      <c r="KUB72" s="62"/>
      <c r="KUC72" s="62"/>
      <c r="KUD72" s="62"/>
      <c r="KUE72" s="62"/>
      <c r="KUF72" s="62"/>
      <c r="KUG72" s="62"/>
      <c r="KUH72" s="62"/>
      <c r="KUI72" s="62"/>
      <c r="KUJ72" s="62"/>
      <c r="KUK72" s="62"/>
      <c r="KUL72" s="62"/>
      <c r="KUM72" s="62"/>
      <c r="KUN72" s="62"/>
      <c r="KUO72" s="62"/>
      <c r="KUP72" s="62"/>
      <c r="KUQ72" s="62"/>
      <c r="KUR72" s="62"/>
      <c r="KUS72" s="62"/>
      <c r="KUT72" s="62"/>
      <c r="KUU72" s="62"/>
      <c r="KUV72" s="62"/>
      <c r="KUW72" s="62"/>
      <c r="KUX72" s="62"/>
      <c r="KUY72" s="62"/>
      <c r="KUZ72" s="62"/>
      <c r="KVA72" s="62"/>
      <c r="KVB72" s="62"/>
      <c r="KVC72" s="62"/>
      <c r="KVD72" s="62"/>
      <c r="KVE72" s="62"/>
      <c r="KVF72" s="62"/>
      <c r="KVG72" s="62"/>
      <c r="KVH72" s="62"/>
      <c r="KVI72" s="62"/>
      <c r="KVJ72" s="62"/>
      <c r="KVK72" s="62"/>
      <c r="KVL72" s="62"/>
      <c r="KVM72" s="62"/>
      <c r="KVN72" s="62"/>
      <c r="KVO72" s="62"/>
      <c r="KVP72" s="62"/>
      <c r="KVQ72" s="62"/>
      <c r="KVR72" s="62"/>
      <c r="KVS72" s="62"/>
      <c r="KVT72" s="62"/>
      <c r="KVU72" s="62"/>
      <c r="KVV72" s="62"/>
      <c r="KVW72" s="62"/>
      <c r="KVX72" s="62"/>
      <c r="KVY72" s="62"/>
      <c r="KVZ72" s="62"/>
      <c r="KWA72" s="62"/>
      <c r="KWB72" s="62"/>
      <c r="KWC72" s="62"/>
      <c r="KWD72" s="62"/>
      <c r="KWE72" s="62"/>
      <c r="KWF72" s="62"/>
      <c r="KWG72" s="62"/>
      <c r="KWH72" s="62"/>
      <c r="KWI72" s="62"/>
      <c r="KWJ72" s="62"/>
      <c r="KWK72" s="62"/>
      <c r="KWL72" s="62"/>
      <c r="KWM72" s="62"/>
      <c r="KWN72" s="62"/>
      <c r="KWO72" s="62"/>
      <c r="KWP72" s="62"/>
      <c r="KWQ72" s="62"/>
      <c r="KWR72" s="62"/>
      <c r="KWS72" s="62"/>
      <c r="KWT72" s="62"/>
      <c r="KWU72" s="62"/>
      <c r="KWV72" s="62"/>
      <c r="KWW72" s="62"/>
      <c r="KWX72" s="62"/>
      <c r="KWY72" s="62"/>
      <c r="KWZ72" s="62"/>
      <c r="KXA72" s="62"/>
      <c r="KXB72" s="62"/>
      <c r="KXC72" s="62"/>
      <c r="KXD72" s="62"/>
      <c r="KXE72" s="62"/>
      <c r="KXF72" s="62"/>
      <c r="KXG72" s="62"/>
      <c r="KXH72" s="62"/>
      <c r="KXI72" s="62"/>
      <c r="KXJ72" s="62"/>
      <c r="KXK72" s="62"/>
      <c r="KXL72" s="62"/>
      <c r="KXM72" s="62"/>
      <c r="KXN72" s="62"/>
      <c r="KXO72" s="62"/>
      <c r="KXP72" s="62"/>
      <c r="KXQ72" s="62"/>
      <c r="KXR72" s="62"/>
      <c r="KXS72" s="62"/>
      <c r="KXT72" s="62"/>
      <c r="KXU72" s="62"/>
      <c r="KXV72" s="62"/>
      <c r="KXW72" s="62"/>
      <c r="KXX72" s="62"/>
      <c r="KXY72" s="62"/>
      <c r="KXZ72" s="62"/>
      <c r="KYA72" s="62"/>
      <c r="KYB72" s="62"/>
      <c r="KYC72" s="62"/>
      <c r="KYD72" s="62"/>
      <c r="KYE72" s="62"/>
      <c r="KYF72" s="62"/>
      <c r="KYG72" s="62"/>
      <c r="KYH72" s="62"/>
      <c r="KYI72" s="62"/>
      <c r="KYJ72" s="62"/>
      <c r="KYK72" s="62"/>
      <c r="KYL72" s="62"/>
      <c r="KYM72" s="62"/>
      <c r="KYN72" s="62"/>
      <c r="KYO72" s="62"/>
      <c r="KYP72" s="62"/>
      <c r="KYQ72" s="62"/>
      <c r="KYR72" s="62"/>
      <c r="KYS72" s="62"/>
      <c r="KYT72" s="62"/>
      <c r="KYU72" s="62"/>
      <c r="KYV72" s="62"/>
      <c r="KYW72" s="62"/>
      <c r="KYX72" s="62"/>
      <c r="KYY72" s="62"/>
      <c r="KYZ72" s="62"/>
      <c r="KZA72" s="62"/>
      <c r="KZB72" s="62"/>
      <c r="KZC72" s="62"/>
      <c r="KZD72" s="62"/>
      <c r="KZE72" s="62"/>
      <c r="KZF72" s="62"/>
      <c r="KZG72" s="62"/>
      <c r="KZH72" s="62"/>
      <c r="KZI72" s="62"/>
      <c r="KZJ72" s="62"/>
      <c r="KZK72" s="62"/>
      <c r="KZL72" s="62"/>
      <c r="KZM72" s="62"/>
      <c r="KZN72" s="62"/>
      <c r="KZO72" s="62"/>
      <c r="KZP72" s="62"/>
      <c r="KZQ72" s="62"/>
      <c r="KZR72" s="62"/>
      <c r="KZS72" s="62"/>
      <c r="KZT72" s="62"/>
      <c r="KZU72" s="62"/>
      <c r="KZV72" s="62"/>
      <c r="KZW72" s="62"/>
      <c r="KZX72" s="62"/>
      <c r="KZY72" s="62"/>
      <c r="KZZ72" s="62"/>
      <c r="LAA72" s="62"/>
      <c r="LAB72" s="62"/>
      <c r="LAC72" s="62"/>
      <c r="LAD72" s="62"/>
      <c r="LAE72" s="62"/>
      <c r="LAF72" s="62"/>
      <c r="LAG72" s="62"/>
      <c r="LAH72" s="62"/>
      <c r="LAI72" s="62"/>
      <c r="LAJ72" s="62"/>
      <c r="LAK72" s="62"/>
      <c r="LAL72" s="62"/>
      <c r="LAM72" s="62"/>
      <c r="LAN72" s="62"/>
      <c r="LAO72" s="62"/>
      <c r="LAP72" s="62"/>
      <c r="LAQ72" s="62"/>
      <c r="LAR72" s="62"/>
      <c r="LAS72" s="62"/>
      <c r="LAT72" s="62"/>
      <c r="LAU72" s="62"/>
      <c r="LAV72" s="62"/>
      <c r="LAW72" s="62"/>
      <c r="LAX72" s="62"/>
      <c r="LAY72" s="62"/>
      <c r="LAZ72" s="62"/>
      <c r="LBA72" s="62"/>
      <c r="LBB72" s="62"/>
      <c r="LBC72" s="62"/>
      <c r="LBD72" s="62"/>
      <c r="LBE72" s="62"/>
      <c r="LBF72" s="62"/>
      <c r="LBG72" s="62"/>
      <c r="LBH72" s="62"/>
      <c r="LBI72" s="62"/>
      <c r="LBJ72" s="62"/>
      <c r="LBK72" s="62"/>
      <c r="LBL72" s="62"/>
      <c r="LBM72" s="62"/>
      <c r="LBN72" s="62"/>
      <c r="LBO72" s="62"/>
      <c r="LBP72" s="62"/>
      <c r="LBQ72" s="62"/>
      <c r="LBR72" s="62"/>
      <c r="LBS72" s="62"/>
      <c r="LBT72" s="62"/>
      <c r="LBU72" s="62"/>
      <c r="LBV72" s="62"/>
      <c r="LBW72" s="62"/>
      <c r="LBX72" s="62"/>
      <c r="LBY72" s="62"/>
      <c r="LBZ72" s="62"/>
      <c r="LCA72" s="62"/>
      <c r="LCB72" s="62"/>
      <c r="LCC72" s="62"/>
      <c r="LCD72" s="62"/>
      <c r="LCE72" s="62"/>
      <c r="LCF72" s="62"/>
      <c r="LCG72" s="62"/>
      <c r="LCH72" s="62"/>
      <c r="LCI72" s="62"/>
      <c r="LCJ72" s="62"/>
      <c r="LCK72" s="62"/>
      <c r="LCL72" s="62"/>
      <c r="LCM72" s="62"/>
      <c r="LCN72" s="62"/>
      <c r="LCO72" s="62"/>
      <c r="LCP72" s="62"/>
      <c r="LCQ72" s="62"/>
      <c r="LCR72" s="62"/>
      <c r="LCS72" s="62"/>
      <c r="LCT72" s="62"/>
      <c r="LCU72" s="62"/>
      <c r="LCV72" s="62"/>
      <c r="LCW72" s="62"/>
      <c r="LCX72" s="62"/>
      <c r="LCY72" s="62"/>
      <c r="LCZ72" s="62"/>
      <c r="LDA72" s="62"/>
      <c r="LDB72" s="62"/>
      <c r="LDC72" s="62"/>
      <c r="LDD72" s="62"/>
      <c r="LDE72" s="62"/>
      <c r="LDF72" s="62"/>
      <c r="LDG72" s="62"/>
      <c r="LDH72" s="62"/>
      <c r="LDI72" s="62"/>
      <c r="LDJ72" s="62"/>
      <c r="LDK72" s="62"/>
      <c r="LDL72" s="62"/>
      <c r="LDM72" s="62"/>
      <c r="LDN72" s="62"/>
      <c r="LDO72" s="62"/>
      <c r="LDP72" s="62"/>
      <c r="LDQ72" s="62"/>
      <c r="LDR72" s="62"/>
      <c r="LDS72" s="62"/>
      <c r="LDT72" s="62"/>
      <c r="LDU72" s="62"/>
      <c r="LDV72" s="62"/>
      <c r="LDW72" s="62"/>
      <c r="LDX72" s="62"/>
      <c r="LDY72" s="62"/>
      <c r="LDZ72" s="62"/>
      <c r="LEA72" s="62"/>
      <c r="LEB72" s="62"/>
      <c r="LEC72" s="62"/>
      <c r="LED72" s="62"/>
      <c r="LEE72" s="62"/>
      <c r="LEF72" s="62"/>
      <c r="LEG72" s="62"/>
      <c r="LEH72" s="62"/>
      <c r="LEI72" s="62"/>
      <c r="LEJ72" s="62"/>
      <c r="LEK72" s="62"/>
      <c r="LEL72" s="62"/>
      <c r="LEM72" s="62"/>
      <c r="LEN72" s="62"/>
      <c r="LEO72" s="62"/>
      <c r="LEP72" s="62"/>
      <c r="LEQ72" s="62"/>
      <c r="LER72" s="62"/>
      <c r="LES72" s="62"/>
      <c r="LET72" s="62"/>
      <c r="LEU72" s="62"/>
      <c r="LEV72" s="62"/>
      <c r="LEW72" s="62"/>
      <c r="LEX72" s="62"/>
      <c r="LEY72" s="62"/>
      <c r="LEZ72" s="62"/>
      <c r="LFA72" s="62"/>
      <c r="LFB72" s="62"/>
      <c r="LFC72" s="62"/>
      <c r="LFD72" s="62"/>
      <c r="LFE72" s="62"/>
      <c r="LFF72" s="62"/>
      <c r="LFG72" s="62"/>
      <c r="LFH72" s="62"/>
      <c r="LFI72" s="62"/>
      <c r="LFJ72" s="62"/>
      <c r="LFK72" s="62"/>
      <c r="LFL72" s="62"/>
      <c r="LFM72" s="62"/>
      <c r="LFN72" s="62"/>
      <c r="LFO72" s="62"/>
      <c r="LFP72" s="62"/>
      <c r="LFQ72" s="62"/>
      <c r="LFR72" s="62"/>
      <c r="LFS72" s="62"/>
      <c r="LFT72" s="62"/>
      <c r="LFU72" s="62"/>
      <c r="LFV72" s="62"/>
      <c r="LFW72" s="62"/>
      <c r="LFX72" s="62"/>
      <c r="LFY72" s="62"/>
      <c r="LFZ72" s="62"/>
      <c r="LGA72" s="62"/>
      <c r="LGB72" s="62"/>
      <c r="LGC72" s="62"/>
      <c r="LGD72" s="62"/>
      <c r="LGE72" s="62"/>
      <c r="LGF72" s="62"/>
      <c r="LGG72" s="62"/>
      <c r="LGH72" s="62"/>
      <c r="LGI72" s="62"/>
      <c r="LGJ72" s="62"/>
      <c r="LGK72" s="62"/>
      <c r="LGL72" s="62"/>
      <c r="LGM72" s="62"/>
      <c r="LGN72" s="62"/>
      <c r="LGO72" s="62"/>
      <c r="LGP72" s="62"/>
      <c r="LGQ72" s="62"/>
      <c r="LGR72" s="62"/>
      <c r="LGS72" s="62"/>
      <c r="LGT72" s="62"/>
      <c r="LGU72" s="62"/>
      <c r="LGV72" s="62"/>
      <c r="LGW72" s="62"/>
      <c r="LGX72" s="62"/>
      <c r="LGY72" s="62"/>
      <c r="LGZ72" s="62"/>
      <c r="LHA72" s="62"/>
      <c r="LHB72" s="62"/>
      <c r="LHC72" s="62"/>
      <c r="LHD72" s="62"/>
      <c r="LHE72" s="62"/>
      <c r="LHF72" s="62"/>
      <c r="LHG72" s="62"/>
      <c r="LHH72" s="62"/>
      <c r="LHI72" s="62"/>
      <c r="LHJ72" s="62"/>
      <c r="LHK72" s="62"/>
      <c r="LHL72" s="62"/>
      <c r="LHM72" s="62"/>
      <c r="LHN72" s="62"/>
      <c r="LHO72" s="62"/>
      <c r="LHP72" s="62"/>
      <c r="LHQ72" s="62"/>
      <c r="LHR72" s="62"/>
      <c r="LHS72" s="62"/>
      <c r="LHT72" s="62"/>
      <c r="LHU72" s="62"/>
      <c r="LHV72" s="62"/>
      <c r="LHW72" s="62"/>
      <c r="LHX72" s="62"/>
      <c r="LHY72" s="62"/>
      <c r="LHZ72" s="62"/>
      <c r="LIA72" s="62"/>
      <c r="LIB72" s="62"/>
      <c r="LIC72" s="62"/>
      <c r="LID72" s="62"/>
      <c r="LIE72" s="62"/>
      <c r="LIF72" s="62"/>
      <c r="LIG72" s="62"/>
      <c r="LIH72" s="62"/>
      <c r="LII72" s="62"/>
      <c r="LIJ72" s="62"/>
      <c r="LIK72" s="62"/>
      <c r="LIL72" s="62"/>
      <c r="LIM72" s="62"/>
      <c r="LIN72" s="62"/>
      <c r="LIO72" s="62"/>
      <c r="LIP72" s="62"/>
      <c r="LIQ72" s="62"/>
      <c r="LIR72" s="62"/>
      <c r="LIS72" s="62"/>
      <c r="LIT72" s="62"/>
      <c r="LIU72" s="62"/>
      <c r="LIV72" s="62"/>
      <c r="LIW72" s="62"/>
      <c r="LIX72" s="62"/>
      <c r="LIY72" s="62"/>
      <c r="LIZ72" s="62"/>
      <c r="LJA72" s="62"/>
      <c r="LJB72" s="62"/>
      <c r="LJC72" s="62"/>
      <c r="LJD72" s="62"/>
      <c r="LJE72" s="62"/>
      <c r="LJF72" s="62"/>
      <c r="LJG72" s="62"/>
      <c r="LJH72" s="62"/>
      <c r="LJI72" s="62"/>
      <c r="LJJ72" s="62"/>
      <c r="LJK72" s="62"/>
      <c r="LJL72" s="62"/>
      <c r="LJM72" s="62"/>
      <c r="LJN72" s="62"/>
      <c r="LJO72" s="62"/>
      <c r="LJP72" s="62"/>
      <c r="LJQ72" s="62"/>
      <c r="LJR72" s="62"/>
      <c r="LJS72" s="62"/>
      <c r="LJT72" s="62"/>
      <c r="LJU72" s="62"/>
      <c r="LJV72" s="62"/>
      <c r="LJW72" s="62"/>
      <c r="LJX72" s="62"/>
      <c r="LJY72" s="62"/>
      <c r="LJZ72" s="62"/>
      <c r="LKA72" s="62"/>
      <c r="LKB72" s="62"/>
      <c r="LKC72" s="62"/>
      <c r="LKD72" s="62"/>
      <c r="LKE72" s="62"/>
      <c r="LKF72" s="62"/>
      <c r="LKG72" s="62"/>
      <c r="LKH72" s="62"/>
      <c r="LKI72" s="62"/>
      <c r="LKJ72" s="62"/>
      <c r="LKK72" s="62"/>
      <c r="LKL72" s="62"/>
      <c r="LKM72" s="62"/>
      <c r="LKN72" s="62"/>
      <c r="LKO72" s="62"/>
      <c r="LKP72" s="62"/>
      <c r="LKQ72" s="62"/>
      <c r="LKR72" s="62"/>
      <c r="LKS72" s="62"/>
      <c r="LKT72" s="62"/>
      <c r="LKU72" s="62"/>
      <c r="LKV72" s="62"/>
      <c r="LKW72" s="62"/>
      <c r="LKX72" s="62"/>
      <c r="LKY72" s="62"/>
      <c r="LKZ72" s="62"/>
      <c r="LLA72" s="62"/>
      <c r="LLB72" s="62"/>
      <c r="LLC72" s="62"/>
      <c r="LLD72" s="62"/>
      <c r="LLE72" s="62"/>
      <c r="LLF72" s="62"/>
      <c r="LLG72" s="62"/>
      <c r="LLH72" s="62"/>
      <c r="LLI72" s="62"/>
      <c r="LLJ72" s="62"/>
      <c r="LLK72" s="62"/>
      <c r="LLL72" s="62"/>
      <c r="LLM72" s="62"/>
      <c r="LLN72" s="62"/>
      <c r="LLO72" s="62"/>
      <c r="LLP72" s="62"/>
      <c r="LLQ72" s="62"/>
      <c r="LLR72" s="62"/>
      <c r="LLS72" s="62"/>
      <c r="LLT72" s="62"/>
      <c r="LLU72" s="62"/>
      <c r="LLV72" s="62"/>
      <c r="LLW72" s="62"/>
      <c r="LLX72" s="62"/>
      <c r="LLY72" s="62"/>
      <c r="LLZ72" s="62"/>
      <c r="LMA72" s="62"/>
      <c r="LMB72" s="62"/>
      <c r="LMC72" s="62"/>
      <c r="LMD72" s="62"/>
      <c r="LME72" s="62"/>
      <c r="LMF72" s="62"/>
      <c r="LMG72" s="62"/>
      <c r="LMH72" s="62"/>
      <c r="LMI72" s="62"/>
      <c r="LMJ72" s="62"/>
      <c r="LMK72" s="62"/>
      <c r="LML72" s="62"/>
      <c r="LMM72" s="62"/>
      <c r="LMN72" s="62"/>
      <c r="LMO72" s="62"/>
      <c r="LMP72" s="62"/>
      <c r="LMQ72" s="62"/>
      <c r="LMR72" s="62"/>
      <c r="LMS72" s="62"/>
      <c r="LMT72" s="62"/>
      <c r="LMU72" s="62"/>
      <c r="LMV72" s="62"/>
      <c r="LMW72" s="62"/>
      <c r="LMX72" s="62"/>
      <c r="LMY72" s="62"/>
      <c r="LMZ72" s="62"/>
      <c r="LNA72" s="62"/>
      <c r="LNB72" s="62"/>
      <c r="LNC72" s="62"/>
      <c r="LND72" s="62"/>
      <c r="LNE72" s="62"/>
      <c r="LNF72" s="62"/>
      <c r="LNG72" s="62"/>
      <c r="LNH72" s="62"/>
      <c r="LNI72" s="62"/>
      <c r="LNJ72" s="62"/>
      <c r="LNK72" s="62"/>
      <c r="LNL72" s="62"/>
      <c r="LNM72" s="62"/>
      <c r="LNN72" s="62"/>
      <c r="LNO72" s="62"/>
      <c r="LNP72" s="62"/>
      <c r="LNQ72" s="62"/>
      <c r="LNR72" s="62"/>
      <c r="LNS72" s="62"/>
      <c r="LNT72" s="62"/>
      <c r="LNU72" s="62"/>
      <c r="LNV72" s="62"/>
      <c r="LNW72" s="62"/>
      <c r="LNX72" s="62"/>
      <c r="LNY72" s="62"/>
      <c r="LNZ72" s="62"/>
      <c r="LOA72" s="62"/>
      <c r="LOB72" s="62"/>
      <c r="LOC72" s="62"/>
      <c r="LOD72" s="62"/>
      <c r="LOE72" s="62"/>
      <c r="LOF72" s="62"/>
      <c r="LOG72" s="62"/>
      <c r="LOH72" s="62"/>
      <c r="LOI72" s="62"/>
      <c r="LOJ72" s="62"/>
      <c r="LOK72" s="62"/>
      <c r="LOL72" s="62"/>
      <c r="LOM72" s="62"/>
      <c r="LON72" s="62"/>
      <c r="LOO72" s="62"/>
      <c r="LOP72" s="62"/>
      <c r="LOQ72" s="62"/>
      <c r="LOR72" s="62"/>
      <c r="LOS72" s="62"/>
      <c r="LOT72" s="62"/>
      <c r="LOU72" s="62"/>
      <c r="LOV72" s="62"/>
      <c r="LOW72" s="62"/>
      <c r="LOX72" s="62"/>
      <c r="LOY72" s="62"/>
      <c r="LOZ72" s="62"/>
      <c r="LPA72" s="62"/>
      <c r="LPB72" s="62"/>
      <c r="LPC72" s="62"/>
      <c r="LPD72" s="62"/>
      <c r="LPE72" s="62"/>
      <c r="LPF72" s="62"/>
      <c r="LPG72" s="62"/>
      <c r="LPH72" s="62"/>
      <c r="LPI72" s="62"/>
      <c r="LPJ72" s="62"/>
      <c r="LPK72" s="62"/>
      <c r="LPL72" s="62"/>
      <c r="LPM72" s="62"/>
      <c r="LPN72" s="62"/>
      <c r="LPO72" s="62"/>
      <c r="LPP72" s="62"/>
      <c r="LPQ72" s="62"/>
      <c r="LPR72" s="62"/>
      <c r="LPS72" s="62"/>
      <c r="LPT72" s="62"/>
      <c r="LPU72" s="62"/>
      <c r="LPV72" s="62"/>
      <c r="LPW72" s="62"/>
      <c r="LPX72" s="62"/>
      <c r="LPY72" s="62"/>
      <c r="LPZ72" s="62"/>
      <c r="LQA72" s="62"/>
      <c r="LQB72" s="62"/>
      <c r="LQC72" s="62"/>
      <c r="LQD72" s="62"/>
      <c r="LQE72" s="62"/>
      <c r="LQF72" s="62"/>
      <c r="LQG72" s="62"/>
      <c r="LQH72" s="62"/>
      <c r="LQI72" s="62"/>
      <c r="LQJ72" s="62"/>
      <c r="LQK72" s="62"/>
      <c r="LQL72" s="62"/>
      <c r="LQM72" s="62"/>
      <c r="LQN72" s="62"/>
      <c r="LQO72" s="62"/>
      <c r="LQP72" s="62"/>
      <c r="LQQ72" s="62"/>
      <c r="LQR72" s="62"/>
      <c r="LQS72" s="62"/>
      <c r="LQT72" s="62"/>
      <c r="LQU72" s="62"/>
      <c r="LQV72" s="62"/>
      <c r="LQW72" s="62"/>
      <c r="LQX72" s="62"/>
      <c r="LQY72" s="62"/>
      <c r="LQZ72" s="62"/>
      <c r="LRA72" s="62"/>
      <c r="LRB72" s="62"/>
      <c r="LRC72" s="62"/>
      <c r="LRD72" s="62"/>
      <c r="LRE72" s="62"/>
      <c r="LRF72" s="62"/>
      <c r="LRG72" s="62"/>
      <c r="LRH72" s="62"/>
      <c r="LRI72" s="62"/>
      <c r="LRJ72" s="62"/>
      <c r="LRK72" s="62"/>
      <c r="LRL72" s="62"/>
      <c r="LRM72" s="62"/>
      <c r="LRN72" s="62"/>
      <c r="LRO72" s="62"/>
      <c r="LRP72" s="62"/>
      <c r="LRQ72" s="62"/>
      <c r="LRR72" s="62"/>
      <c r="LRS72" s="62"/>
      <c r="LRT72" s="62"/>
      <c r="LRU72" s="62"/>
      <c r="LRV72" s="62"/>
      <c r="LRW72" s="62"/>
      <c r="LRX72" s="62"/>
      <c r="LRY72" s="62"/>
      <c r="LRZ72" s="62"/>
      <c r="LSA72" s="62"/>
      <c r="LSB72" s="62"/>
      <c r="LSC72" s="62"/>
      <c r="LSD72" s="62"/>
      <c r="LSE72" s="62"/>
      <c r="LSF72" s="62"/>
      <c r="LSG72" s="62"/>
      <c r="LSH72" s="62"/>
      <c r="LSI72" s="62"/>
      <c r="LSJ72" s="62"/>
      <c r="LSK72" s="62"/>
      <c r="LSL72" s="62"/>
      <c r="LSM72" s="62"/>
      <c r="LSN72" s="62"/>
      <c r="LSO72" s="62"/>
      <c r="LSP72" s="62"/>
      <c r="LSQ72" s="62"/>
      <c r="LSR72" s="62"/>
      <c r="LSS72" s="62"/>
      <c r="LST72" s="62"/>
      <c r="LSU72" s="62"/>
      <c r="LSV72" s="62"/>
      <c r="LSW72" s="62"/>
      <c r="LSX72" s="62"/>
      <c r="LSY72" s="62"/>
      <c r="LSZ72" s="62"/>
      <c r="LTA72" s="62"/>
      <c r="LTB72" s="62"/>
      <c r="LTC72" s="62"/>
      <c r="LTD72" s="62"/>
      <c r="LTE72" s="62"/>
      <c r="LTF72" s="62"/>
      <c r="LTG72" s="62"/>
      <c r="LTH72" s="62"/>
      <c r="LTI72" s="62"/>
      <c r="LTJ72" s="62"/>
      <c r="LTK72" s="62"/>
      <c r="LTL72" s="62"/>
      <c r="LTM72" s="62"/>
      <c r="LTN72" s="62"/>
      <c r="LTO72" s="62"/>
      <c r="LTP72" s="62"/>
      <c r="LTQ72" s="62"/>
      <c r="LTR72" s="62"/>
      <c r="LTS72" s="62"/>
      <c r="LTT72" s="62"/>
      <c r="LTU72" s="62"/>
      <c r="LTV72" s="62"/>
      <c r="LTW72" s="62"/>
      <c r="LTX72" s="62"/>
      <c r="LTY72" s="62"/>
      <c r="LTZ72" s="62"/>
      <c r="LUA72" s="62"/>
      <c r="LUB72" s="62"/>
      <c r="LUC72" s="62"/>
      <c r="LUD72" s="62"/>
      <c r="LUE72" s="62"/>
      <c r="LUF72" s="62"/>
      <c r="LUG72" s="62"/>
      <c r="LUH72" s="62"/>
      <c r="LUI72" s="62"/>
      <c r="LUJ72" s="62"/>
      <c r="LUK72" s="62"/>
      <c r="LUL72" s="62"/>
      <c r="LUM72" s="62"/>
      <c r="LUN72" s="62"/>
      <c r="LUO72" s="62"/>
      <c r="LUP72" s="62"/>
      <c r="LUQ72" s="62"/>
      <c r="LUR72" s="62"/>
      <c r="LUS72" s="62"/>
      <c r="LUT72" s="62"/>
      <c r="LUU72" s="62"/>
      <c r="LUV72" s="62"/>
      <c r="LUW72" s="62"/>
      <c r="LUX72" s="62"/>
      <c r="LUY72" s="62"/>
      <c r="LUZ72" s="62"/>
      <c r="LVA72" s="62"/>
      <c r="LVB72" s="62"/>
      <c r="LVC72" s="62"/>
      <c r="LVD72" s="62"/>
      <c r="LVE72" s="62"/>
      <c r="LVF72" s="62"/>
      <c r="LVG72" s="62"/>
      <c r="LVH72" s="62"/>
      <c r="LVI72" s="62"/>
      <c r="LVJ72" s="62"/>
      <c r="LVK72" s="62"/>
      <c r="LVL72" s="62"/>
      <c r="LVM72" s="62"/>
      <c r="LVN72" s="62"/>
      <c r="LVO72" s="62"/>
      <c r="LVP72" s="62"/>
      <c r="LVQ72" s="62"/>
      <c r="LVR72" s="62"/>
      <c r="LVS72" s="62"/>
      <c r="LVT72" s="62"/>
      <c r="LVU72" s="62"/>
      <c r="LVV72" s="62"/>
      <c r="LVW72" s="62"/>
      <c r="LVX72" s="62"/>
      <c r="LVY72" s="62"/>
      <c r="LVZ72" s="62"/>
      <c r="LWA72" s="62"/>
      <c r="LWB72" s="62"/>
      <c r="LWC72" s="62"/>
      <c r="LWD72" s="62"/>
      <c r="LWE72" s="62"/>
      <c r="LWF72" s="62"/>
      <c r="LWG72" s="62"/>
      <c r="LWH72" s="62"/>
      <c r="LWI72" s="62"/>
      <c r="LWJ72" s="62"/>
      <c r="LWK72" s="62"/>
      <c r="LWL72" s="62"/>
      <c r="LWM72" s="62"/>
      <c r="LWN72" s="62"/>
      <c r="LWO72" s="62"/>
      <c r="LWP72" s="62"/>
      <c r="LWQ72" s="62"/>
      <c r="LWR72" s="62"/>
      <c r="LWS72" s="62"/>
      <c r="LWT72" s="62"/>
      <c r="LWU72" s="62"/>
      <c r="LWV72" s="62"/>
      <c r="LWW72" s="62"/>
      <c r="LWX72" s="62"/>
      <c r="LWY72" s="62"/>
      <c r="LWZ72" s="62"/>
      <c r="LXA72" s="62"/>
      <c r="LXB72" s="62"/>
      <c r="LXC72" s="62"/>
      <c r="LXD72" s="62"/>
      <c r="LXE72" s="62"/>
      <c r="LXF72" s="62"/>
      <c r="LXG72" s="62"/>
      <c r="LXH72" s="62"/>
      <c r="LXI72" s="62"/>
      <c r="LXJ72" s="62"/>
      <c r="LXK72" s="62"/>
      <c r="LXL72" s="62"/>
      <c r="LXM72" s="62"/>
      <c r="LXN72" s="62"/>
      <c r="LXO72" s="62"/>
      <c r="LXP72" s="62"/>
      <c r="LXQ72" s="62"/>
      <c r="LXR72" s="62"/>
      <c r="LXS72" s="62"/>
      <c r="LXT72" s="62"/>
      <c r="LXU72" s="62"/>
      <c r="LXV72" s="62"/>
      <c r="LXW72" s="62"/>
      <c r="LXX72" s="62"/>
      <c r="LXY72" s="62"/>
      <c r="LXZ72" s="62"/>
      <c r="LYA72" s="62"/>
      <c r="LYB72" s="62"/>
      <c r="LYC72" s="62"/>
      <c r="LYD72" s="62"/>
      <c r="LYE72" s="62"/>
      <c r="LYF72" s="62"/>
      <c r="LYG72" s="62"/>
      <c r="LYH72" s="62"/>
      <c r="LYI72" s="62"/>
      <c r="LYJ72" s="62"/>
      <c r="LYK72" s="62"/>
      <c r="LYL72" s="62"/>
      <c r="LYM72" s="62"/>
      <c r="LYN72" s="62"/>
      <c r="LYO72" s="62"/>
      <c r="LYP72" s="62"/>
      <c r="LYQ72" s="62"/>
      <c r="LYR72" s="62"/>
      <c r="LYS72" s="62"/>
      <c r="LYT72" s="62"/>
      <c r="LYU72" s="62"/>
      <c r="LYV72" s="62"/>
      <c r="LYW72" s="62"/>
      <c r="LYX72" s="62"/>
      <c r="LYY72" s="62"/>
      <c r="LYZ72" s="62"/>
      <c r="LZA72" s="62"/>
      <c r="LZB72" s="62"/>
      <c r="LZC72" s="62"/>
      <c r="LZD72" s="62"/>
      <c r="LZE72" s="62"/>
      <c r="LZF72" s="62"/>
      <c r="LZG72" s="62"/>
      <c r="LZH72" s="62"/>
      <c r="LZI72" s="62"/>
      <c r="LZJ72" s="62"/>
      <c r="LZK72" s="62"/>
      <c r="LZL72" s="62"/>
      <c r="LZM72" s="62"/>
      <c r="LZN72" s="62"/>
      <c r="LZO72" s="62"/>
      <c r="LZP72" s="62"/>
      <c r="LZQ72" s="62"/>
      <c r="LZR72" s="62"/>
      <c r="LZS72" s="62"/>
      <c r="LZT72" s="62"/>
      <c r="LZU72" s="62"/>
      <c r="LZV72" s="62"/>
      <c r="LZW72" s="62"/>
      <c r="LZX72" s="62"/>
      <c r="LZY72" s="62"/>
      <c r="LZZ72" s="62"/>
      <c r="MAA72" s="62"/>
      <c r="MAB72" s="62"/>
      <c r="MAC72" s="62"/>
      <c r="MAD72" s="62"/>
      <c r="MAE72" s="62"/>
      <c r="MAF72" s="62"/>
      <c r="MAG72" s="62"/>
      <c r="MAH72" s="62"/>
      <c r="MAI72" s="62"/>
      <c r="MAJ72" s="62"/>
      <c r="MAK72" s="62"/>
      <c r="MAL72" s="62"/>
      <c r="MAM72" s="62"/>
      <c r="MAN72" s="62"/>
      <c r="MAO72" s="62"/>
      <c r="MAP72" s="62"/>
      <c r="MAQ72" s="62"/>
      <c r="MAR72" s="62"/>
      <c r="MAS72" s="62"/>
      <c r="MAT72" s="62"/>
      <c r="MAU72" s="62"/>
      <c r="MAV72" s="62"/>
      <c r="MAW72" s="62"/>
      <c r="MAX72" s="62"/>
      <c r="MAY72" s="62"/>
      <c r="MAZ72" s="62"/>
      <c r="MBA72" s="62"/>
      <c r="MBB72" s="62"/>
      <c r="MBC72" s="62"/>
      <c r="MBD72" s="62"/>
      <c r="MBE72" s="62"/>
      <c r="MBF72" s="62"/>
      <c r="MBG72" s="62"/>
      <c r="MBH72" s="62"/>
      <c r="MBI72" s="62"/>
      <c r="MBJ72" s="62"/>
      <c r="MBK72" s="62"/>
      <c r="MBL72" s="62"/>
      <c r="MBM72" s="62"/>
      <c r="MBN72" s="62"/>
      <c r="MBO72" s="62"/>
      <c r="MBP72" s="62"/>
      <c r="MBQ72" s="62"/>
      <c r="MBR72" s="62"/>
      <c r="MBS72" s="62"/>
      <c r="MBT72" s="62"/>
      <c r="MBU72" s="62"/>
      <c r="MBV72" s="62"/>
      <c r="MBW72" s="62"/>
      <c r="MBX72" s="62"/>
      <c r="MBY72" s="62"/>
      <c r="MBZ72" s="62"/>
      <c r="MCA72" s="62"/>
      <c r="MCB72" s="62"/>
      <c r="MCC72" s="62"/>
      <c r="MCD72" s="62"/>
      <c r="MCE72" s="62"/>
      <c r="MCF72" s="62"/>
      <c r="MCG72" s="62"/>
      <c r="MCH72" s="62"/>
      <c r="MCI72" s="62"/>
      <c r="MCJ72" s="62"/>
      <c r="MCK72" s="62"/>
      <c r="MCL72" s="62"/>
      <c r="MCM72" s="62"/>
      <c r="MCN72" s="62"/>
      <c r="MCO72" s="62"/>
      <c r="MCP72" s="62"/>
      <c r="MCQ72" s="62"/>
      <c r="MCR72" s="62"/>
      <c r="MCS72" s="62"/>
      <c r="MCT72" s="62"/>
      <c r="MCU72" s="62"/>
      <c r="MCV72" s="62"/>
      <c r="MCW72" s="62"/>
      <c r="MCX72" s="62"/>
      <c r="MCY72" s="62"/>
      <c r="MCZ72" s="62"/>
      <c r="MDA72" s="62"/>
      <c r="MDB72" s="62"/>
      <c r="MDC72" s="62"/>
      <c r="MDD72" s="62"/>
      <c r="MDE72" s="62"/>
      <c r="MDF72" s="62"/>
      <c r="MDG72" s="62"/>
      <c r="MDH72" s="62"/>
      <c r="MDI72" s="62"/>
      <c r="MDJ72" s="62"/>
      <c r="MDK72" s="62"/>
      <c r="MDL72" s="62"/>
      <c r="MDM72" s="62"/>
      <c r="MDN72" s="62"/>
      <c r="MDO72" s="62"/>
      <c r="MDP72" s="62"/>
      <c r="MDQ72" s="62"/>
      <c r="MDR72" s="62"/>
      <c r="MDS72" s="62"/>
      <c r="MDT72" s="62"/>
      <c r="MDU72" s="62"/>
      <c r="MDV72" s="62"/>
      <c r="MDW72" s="62"/>
      <c r="MDX72" s="62"/>
      <c r="MDY72" s="62"/>
      <c r="MDZ72" s="62"/>
      <c r="MEA72" s="62"/>
      <c r="MEB72" s="62"/>
      <c r="MEC72" s="62"/>
      <c r="MED72" s="62"/>
      <c r="MEE72" s="62"/>
      <c r="MEF72" s="62"/>
      <c r="MEG72" s="62"/>
      <c r="MEH72" s="62"/>
      <c r="MEI72" s="62"/>
      <c r="MEJ72" s="62"/>
      <c r="MEK72" s="62"/>
      <c r="MEL72" s="62"/>
      <c r="MEM72" s="62"/>
      <c r="MEN72" s="62"/>
      <c r="MEO72" s="62"/>
      <c r="MEP72" s="62"/>
      <c r="MEQ72" s="62"/>
      <c r="MER72" s="62"/>
      <c r="MES72" s="62"/>
      <c r="MET72" s="62"/>
      <c r="MEU72" s="62"/>
      <c r="MEV72" s="62"/>
      <c r="MEW72" s="62"/>
      <c r="MEX72" s="62"/>
      <c r="MEY72" s="62"/>
      <c r="MEZ72" s="62"/>
      <c r="MFA72" s="62"/>
      <c r="MFB72" s="62"/>
      <c r="MFC72" s="62"/>
      <c r="MFD72" s="62"/>
      <c r="MFE72" s="62"/>
      <c r="MFF72" s="62"/>
      <c r="MFG72" s="62"/>
      <c r="MFH72" s="62"/>
      <c r="MFI72" s="62"/>
      <c r="MFJ72" s="62"/>
      <c r="MFK72" s="62"/>
      <c r="MFL72" s="62"/>
      <c r="MFM72" s="62"/>
      <c r="MFN72" s="62"/>
      <c r="MFO72" s="62"/>
      <c r="MFP72" s="62"/>
      <c r="MFQ72" s="62"/>
      <c r="MFR72" s="62"/>
      <c r="MFS72" s="62"/>
      <c r="MFT72" s="62"/>
      <c r="MFU72" s="62"/>
      <c r="MFV72" s="62"/>
      <c r="MFW72" s="62"/>
      <c r="MFX72" s="62"/>
      <c r="MFY72" s="62"/>
      <c r="MFZ72" s="62"/>
      <c r="MGA72" s="62"/>
      <c r="MGB72" s="62"/>
      <c r="MGC72" s="62"/>
      <c r="MGD72" s="62"/>
      <c r="MGE72" s="62"/>
      <c r="MGF72" s="62"/>
      <c r="MGG72" s="62"/>
      <c r="MGH72" s="62"/>
      <c r="MGI72" s="62"/>
      <c r="MGJ72" s="62"/>
      <c r="MGK72" s="62"/>
      <c r="MGL72" s="62"/>
      <c r="MGM72" s="62"/>
      <c r="MGN72" s="62"/>
      <c r="MGO72" s="62"/>
      <c r="MGP72" s="62"/>
      <c r="MGQ72" s="62"/>
      <c r="MGR72" s="62"/>
      <c r="MGS72" s="62"/>
      <c r="MGT72" s="62"/>
      <c r="MGU72" s="62"/>
      <c r="MGV72" s="62"/>
      <c r="MGW72" s="62"/>
      <c r="MGX72" s="62"/>
      <c r="MGY72" s="62"/>
      <c r="MGZ72" s="62"/>
      <c r="MHA72" s="62"/>
      <c r="MHB72" s="62"/>
      <c r="MHC72" s="62"/>
      <c r="MHD72" s="62"/>
      <c r="MHE72" s="62"/>
      <c r="MHF72" s="62"/>
      <c r="MHG72" s="62"/>
      <c r="MHH72" s="62"/>
      <c r="MHI72" s="62"/>
      <c r="MHJ72" s="62"/>
      <c r="MHK72" s="62"/>
      <c r="MHL72" s="62"/>
      <c r="MHM72" s="62"/>
      <c r="MHN72" s="62"/>
      <c r="MHO72" s="62"/>
      <c r="MHP72" s="62"/>
      <c r="MHQ72" s="62"/>
      <c r="MHR72" s="62"/>
      <c r="MHS72" s="62"/>
      <c r="MHT72" s="62"/>
      <c r="MHU72" s="62"/>
      <c r="MHV72" s="62"/>
      <c r="MHW72" s="62"/>
      <c r="MHX72" s="62"/>
      <c r="MHY72" s="62"/>
      <c r="MHZ72" s="62"/>
      <c r="MIA72" s="62"/>
      <c r="MIB72" s="62"/>
      <c r="MIC72" s="62"/>
      <c r="MID72" s="62"/>
      <c r="MIE72" s="62"/>
      <c r="MIF72" s="62"/>
      <c r="MIG72" s="62"/>
      <c r="MIH72" s="62"/>
      <c r="MII72" s="62"/>
      <c r="MIJ72" s="62"/>
      <c r="MIK72" s="62"/>
      <c r="MIL72" s="62"/>
      <c r="MIM72" s="62"/>
      <c r="MIN72" s="62"/>
      <c r="MIO72" s="62"/>
      <c r="MIP72" s="62"/>
      <c r="MIQ72" s="62"/>
      <c r="MIR72" s="62"/>
      <c r="MIS72" s="62"/>
      <c r="MIT72" s="62"/>
      <c r="MIU72" s="62"/>
      <c r="MIV72" s="62"/>
      <c r="MIW72" s="62"/>
      <c r="MIX72" s="62"/>
      <c r="MIY72" s="62"/>
      <c r="MIZ72" s="62"/>
      <c r="MJA72" s="62"/>
      <c r="MJB72" s="62"/>
      <c r="MJC72" s="62"/>
      <c r="MJD72" s="62"/>
      <c r="MJE72" s="62"/>
      <c r="MJF72" s="62"/>
      <c r="MJG72" s="62"/>
      <c r="MJH72" s="62"/>
      <c r="MJI72" s="62"/>
      <c r="MJJ72" s="62"/>
      <c r="MJK72" s="62"/>
      <c r="MJL72" s="62"/>
      <c r="MJM72" s="62"/>
      <c r="MJN72" s="62"/>
      <c r="MJO72" s="62"/>
      <c r="MJP72" s="62"/>
      <c r="MJQ72" s="62"/>
      <c r="MJR72" s="62"/>
      <c r="MJS72" s="62"/>
      <c r="MJT72" s="62"/>
      <c r="MJU72" s="62"/>
      <c r="MJV72" s="62"/>
      <c r="MJW72" s="62"/>
      <c r="MJX72" s="62"/>
      <c r="MJY72" s="62"/>
      <c r="MJZ72" s="62"/>
      <c r="MKA72" s="62"/>
      <c r="MKB72" s="62"/>
      <c r="MKC72" s="62"/>
      <c r="MKD72" s="62"/>
      <c r="MKE72" s="62"/>
      <c r="MKF72" s="62"/>
      <c r="MKG72" s="62"/>
      <c r="MKH72" s="62"/>
      <c r="MKI72" s="62"/>
      <c r="MKJ72" s="62"/>
      <c r="MKK72" s="62"/>
      <c r="MKL72" s="62"/>
      <c r="MKM72" s="62"/>
      <c r="MKN72" s="62"/>
      <c r="MKO72" s="62"/>
      <c r="MKP72" s="62"/>
      <c r="MKQ72" s="62"/>
      <c r="MKR72" s="62"/>
      <c r="MKS72" s="62"/>
      <c r="MKT72" s="62"/>
      <c r="MKU72" s="62"/>
      <c r="MKV72" s="62"/>
      <c r="MKW72" s="62"/>
      <c r="MKX72" s="62"/>
      <c r="MKY72" s="62"/>
      <c r="MKZ72" s="62"/>
      <c r="MLA72" s="62"/>
      <c r="MLB72" s="62"/>
      <c r="MLC72" s="62"/>
      <c r="MLD72" s="62"/>
      <c r="MLE72" s="62"/>
      <c r="MLF72" s="62"/>
      <c r="MLG72" s="62"/>
      <c r="MLH72" s="62"/>
      <c r="MLI72" s="62"/>
      <c r="MLJ72" s="62"/>
      <c r="MLK72" s="62"/>
      <c r="MLL72" s="62"/>
      <c r="MLM72" s="62"/>
      <c r="MLN72" s="62"/>
      <c r="MLO72" s="62"/>
      <c r="MLP72" s="62"/>
      <c r="MLQ72" s="62"/>
      <c r="MLR72" s="62"/>
      <c r="MLS72" s="62"/>
      <c r="MLT72" s="62"/>
      <c r="MLU72" s="62"/>
      <c r="MLV72" s="62"/>
      <c r="MLW72" s="62"/>
      <c r="MLX72" s="62"/>
      <c r="MLY72" s="62"/>
      <c r="MLZ72" s="62"/>
      <c r="MMA72" s="62"/>
      <c r="MMB72" s="62"/>
      <c r="MMC72" s="62"/>
      <c r="MMD72" s="62"/>
      <c r="MME72" s="62"/>
      <c r="MMF72" s="62"/>
      <c r="MMG72" s="62"/>
      <c r="MMH72" s="62"/>
      <c r="MMI72" s="62"/>
      <c r="MMJ72" s="62"/>
      <c r="MMK72" s="62"/>
      <c r="MML72" s="62"/>
      <c r="MMM72" s="62"/>
      <c r="MMN72" s="62"/>
      <c r="MMO72" s="62"/>
      <c r="MMP72" s="62"/>
      <c r="MMQ72" s="62"/>
      <c r="MMR72" s="62"/>
      <c r="MMS72" s="62"/>
      <c r="MMT72" s="62"/>
      <c r="MMU72" s="62"/>
      <c r="MMV72" s="62"/>
      <c r="MMW72" s="62"/>
      <c r="MMX72" s="62"/>
      <c r="MMY72" s="62"/>
      <c r="MMZ72" s="62"/>
      <c r="MNA72" s="62"/>
      <c r="MNB72" s="62"/>
      <c r="MNC72" s="62"/>
      <c r="MND72" s="62"/>
      <c r="MNE72" s="62"/>
      <c r="MNF72" s="62"/>
      <c r="MNG72" s="62"/>
      <c r="MNH72" s="62"/>
      <c r="MNI72" s="62"/>
      <c r="MNJ72" s="62"/>
      <c r="MNK72" s="62"/>
      <c r="MNL72" s="62"/>
      <c r="MNM72" s="62"/>
      <c r="MNN72" s="62"/>
      <c r="MNO72" s="62"/>
      <c r="MNP72" s="62"/>
      <c r="MNQ72" s="62"/>
      <c r="MNR72" s="62"/>
      <c r="MNS72" s="62"/>
      <c r="MNT72" s="62"/>
      <c r="MNU72" s="62"/>
      <c r="MNV72" s="62"/>
      <c r="MNW72" s="62"/>
      <c r="MNX72" s="62"/>
      <c r="MNY72" s="62"/>
      <c r="MNZ72" s="62"/>
      <c r="MOA72" s="62"/>
      <c r="MOB72" s="62"/>
      <c r="MOC72" s="62"/>
      <c r="MOD72" s="62"/>
      <c r="MOE72" s="62"/>
      <c r="MOF72" s="62"/>
      <c r="MOG72" s="62"/>
      <c r="MOH72" s="62"/>
      <c r="MOI72" s="62"/>
      <c r="MOJ72" s="62"/>
      <c r="MOK72" s="62"/>
      <c r="MOL72" s="62"/>
      <c r="MOM72" s="62"/>
      <c r="MON72" s="62"/>
      <c r="MOO72" s="62"/>
      <c r="MOP72" s="62"/>
      <c r="MOQ72" s="62"/>
      <c r="MOR72" s="62"/>
      <c r="MOS72" s="62"/>
      <c r="MOT72" s="62"/>
      <c r="MOU72" s="62"/>
      <c r="MOV72" s="62"/>
      <c r="MOW72" s="62"/>
      <c r="MOX72" s="62"/>
      <c r="MOY72" s="62"/>
      <c r="MOZ72" s="62"/>
      <c r="MPA72" s="62"/>
      <c r="MPB72" s="62"/>
      <c r="MPC72" s="62"/>
      <c r="MPD72" s="62"/>
      <c r="MPE72" s="62"/>
      <c r="MPF72" s="62"/>
      <c r="MPG72" s="62"/>
      <c r="MPH72" s="62"/>
      <c r="MPI72" s="62"/>
      <c r="MPJ72" s="62"/>
      <c r="MPK72" s="62"/>
      <c r="MPL72" s="62"/>
      <c r="MPM72" s="62"/>
      <c r="MPN72" s="62"/>
      <c r="MPO72" s="62"/>
      <c r="MPP72" s="62"/>
      <c r="MPQ72" s="62"/>
      <c r="MPR72" s="62"/>
      <c r="MPS72" s="62"/>
      <c r="MPT72" s="62"/>
      <c r="MPU72" s="62"/>
      <c r="MPV72" s="62"/>
      <c r="MPW72" s="62"/>
      <c r="MPX72" s="62"/>
      <c r="MPY72" s="62"/>
      <c r="MPZ72" s="62"/>
      <c r="MQA72" s="62"/>
      <c r="MQB72" s="62"/>
      <c r="MQC72" s="62"/>
      <c r="MQD72" s="62"/>
      <c r="MQE72" s="62"/>
      <c r="MQF72" s="62"/>
      <c r="MQG72" s="62"/>
      <c r="MQH72" s="62"/>
      <c r="MQI72" s="62"/>
      <c r="MQJ72" s="62"/>
      <c r="MQK72" s="62"/>
      <c r="MQL72" s="62"/>
      <c r="MQM72" s="62"/>
      <c r="MQN72" s="62"/>
      <c r="MQO72" s="62"/>
      <c r="MQP72" s="62"/>
      <c r="MQQ72" s="62"/>
      <c r="MQR72" s="62"/>
      <c r="MQS72" s="62"/>
      <c r="MQT72" s="62"/>
      <c r="MQU72" s="62"/>
      <c r="MQV72" s="62"/>
      <c r="MQW72" s="62"/>
      <c r="MQX72" s="62"/>
      <c r="MQY72" s="62"/>
      <c r="MQZ72" s="62"/>
      <c r="MRA72" s="62"/>
      <c r="MRB72" s="62"/>
      <c r="MRC72" s="62"/>
      <c r="MRD72" s="62"/>
      <c r="MRE72" s="62"/>
      <c r="MRF72" s="62"/>
      <c r="MRG72" s="62"/>
      <c r="MRH72" s="62"/>
      <c r="MRI72" s="62"/>
      <c r="MRJ72" s="62"/>
      <c r="MRK72" s="62"/>
      <c r="MRL72" s="62"/>
      <c r="MRM72" s="62"/>
      <c r="MRN72" s="62"/>
      <c r="MRO72" s="62"/>
      <c r="MRP72" s="62"/>
      <c r="MRQ72" s="62"/>
      <c r="MRR72" s="62"/>
      <c r="MRS72" s="62"/>
      <c r="MRT72" s="62"/>
      <c r="MRU72" s="62"/>
      <c r="MRV72" s="62"/>
      <c r="MRW72" s="62"/>
      <c r="MRX72" s="62"/>
      <c r="MRY72" s="62"/>
      <c r="MRZ72" s="62"/>
      <c r="MSA72" s="62"/>
      <c r="MSB72" s="62"/>
      <c r="MSC72" s="62"/>
      <c r="MSD72" s="62"/>
      <c r="MSE72" s="62"/>
      <c r="MSF72" s="62"/>
      <c r="MSG72" s="62"/>
      <c r="MSH72" s="62"/>
      <c r="MSI72" s="62"/>
      <c r="MSJ72" s="62"/>
      <c r="MSK72" s="62"/>
      <c r="MSL72" s="62"/>
      <c r="MSM72" s="62"/>
      <c r="MSN72" s="62"/>
      <c r="MSO72" s="62"/>
      <c r="MSP72" s="62"/>
      <c r="MSQ72" s="62"/>
      <c r="MSR72" s="62"/>
      <c r="MSS72" s="62"/>
      <c r="MST72" s="62"/>
      <c r="MSU72" s="62"/>
      <c r="MSV72" s="62"/>
      <c r="MSW72" s="62"/>
      <c r="MSX72" s="62"/>
      <c r="MSY72" s="62"/>
      <c r="MSZ72" s="62"/>
      <c r="MTA72" s="62"/>
      <c r="MTB72" s="62"/>
      <c r="MTC72" s="62"/>
      <c r="MTD72" s="62"/>
      <c r="MTE72" s="62"/>
      <c r="MTF72" s="62"/>
      <c r="MTG72" s="62"/>
      <c r="MTH72" s="62"/>
      <c r="MTI72" s="62"/>
      <c r="MTJ72" s="62"/>
      <c r="MTK72" s="62"/>
      <c r="MTL72" s="62"/>
      <c r="MTM72" s="62"/>
      <c r="MTN72" s="62"/>
      <c r="MTO72" s="62"/>
      <c r="MTP72" s="62"/>
      <c r="MTQ72" s="62"/>
      <c r="MTR72" s="62"/>
      <c r="MTS72" s="62"/>
      <c r="MTT72" s="62"/>
      <c r="MTU72" s="62"/>
      <c r="MTV72" s="62"/>
      <c r="MTW72" s="62"/>
      <c r="MTX72" s="62"/>
      <c r="MTY72" s="62"/>
      <c r="MTZ72" s="62"/>
      <c r="MUA72" s="62"/>
      <c r="MUB72" s="62"/>
      <c r="MUC72" s="62"/>
      <c r="MUD72" s="62"/>
      <c r="MUE72" s="62"/>
      <c r="MUF72" s="62"/>
      <c r="MUG72" s="62"/>
      <c r="MUH72" s="62"/>
      <c r="MUI72" s="62"/>
      <c r="MUJ72" s="62"/>
      <c r="MUK72" s="62"/>
      <c r="MUL72" s="62"/>
      <c r="MUM72" s="62"/>
      <c r="MUN72" s="62"/>
      <c r="MUO72" s="62"/>
      <c r="MUP72" s="62"/>
      <c r="MUQ72" s="62"/>
      <c r="MUR72" s="62"/>
      <c r="MUS72" s="62"/>
      <c r="MUT72" s="62"/>
      <c r="MUU72" s="62"/>
      <c r="MUV72" s="62"/>
      <c r="MUW72" s="62"/>
      <c r="MUX72" s="62"/>
      <c r="MUY72" s="62"/>
      <c r="MUZ72" s="62"/>
      <c r="MVA72" s="62"/>
      <c r="MVB72" s="62"/>
      <c r="MVC72" s="62"/>
      <c r="MVD72" s="62"/>
      <c r="MVE72" s="62"/>
      <c r="MVF72" s="62"/>
      <c r="MVG72" s="62"/>
      <c r="MVH72" s="62"/>
      <c r="MVI72" s="62"/>
      <c r="MVJ72" s="62"/>
      <c r="MVK72" s="62"/>
      <c r="MVL72" s="62"/>
      <c r="MVM72" s="62"/>
      <c r="MVN72" s="62"/>
      <c r="MVO72" s="62"/>
      <c r="MVP72" s="62"/>
      <c r="MVQ72" s="62"/>
      <c r="MVR72" s="62"/>
      <c r="MVS72" s="62"/>
      <c r="MVT72" s="62"/>
      <c r="MVU72" s="62"/>
      <c r="MVV72" s="62"/>
      <c r="MVW72" s="62"/>
      <c r="MVX72" s="62"/>
      <c r="MVY72" s="62"/>
      <c r="MVZ72" s="62"/>
      <c r="MWA72" s="62"/>
      <c r="MWB72" s="62"/>
      <c r="MWC72" s="62"/>
      <c r="MWD72" s="62"/>
      <c r="MWE72" s="62"/>
      <c r="MWF72" s="62"/>
      <c r="MWG72" s="62"/>
      <c r="MWH72" s="62"/>
      <c r="MWI72" s="62"/>
      <c r="MWJ72" s="62"/>
      <c r="MWK72" s="62"/>
      <c r="MWL72" s="62"/>
      <c r="MWM72" s="62"/>
      <c r="MWN72" s="62"/>
      <c r="MWO72" s="62"/>
      <c r="MWP72" s="62"/>
      <c r="MWQ72" s="62"/>
      <c r="MWR72" s="62"/>
      <c r="MWS72" s="62"/>
      <c r="MWT72" s="62"/>
      <c r="MWU72" s="62"/>
      <c r="MWV72" s="62"/>
      <c r="MWW72" s="62"/>
      <c r="MWX72" s="62"/>
      <c r="MWY72" s="62"/>
      <c r="MWZ72" s="62"/>
      <c r="MXA72" s="62"/>
      <c r="MXB72" s="62"/>
      <c r="MXC72" s="62"/>
      <c r="MXD72" s="62"/>
      <c r="MXE72" s="62"/>
      <c r="MXF72" s="62"/>
      <c r="MXG72" s="62"/>
      <c r="MXH72" s="62"/>
      <c r="MXI72" s="62"/>
      <c r="MXJ72" s="62"/>
      <c r="MXK72" s="62"/>
      <c r="MXL72" s="62"/>
      <c r="MXM72" s="62"/>
      <c r="MXN72" s="62"/>
      <c r="MXO72" s="62"/>
      <c r="MXP72" s="62"/>
      <c r="MXQ72" s="62"/>
      <c r="MXR72" s="62"/>
      <c r="MXS72" s="62"/>
      <c r="MXT72" s="62"/>
      <c r="MXU72" s="62"/>
      <c r="MXV72" s="62"/>
      <c r="MXW72" s="62"/>
      <c r="MXX72" s="62"/>
      <c r="MXY72" s="62"/>
      <c r="MXZ72" s="62"/>
      <c r="MYA72" s="62"/>
      <c r="MYB72" s="62"/>
      <c r="MYC72" s="62"/>
      <c r="MYD72" s="62"/>
      <c r="MYE72" s="62"/>
      <c r="MYF72" s="62"/>
      <c r="MYG72" s="62"/>
      <c r="MYH72" s="62"/>
      <c r="MYI72" s="62"/>
      <c r="MYJ72" s="62"/>
      <c r="MYK72" s="62"/>
      <c r="MYL72" s="62"/>
      <c r="MYM72" s="62"/>
      <c r="MYN72" s="62"/>
      <c r="MYO72" s="62"/>
      <c r="MYP72" s="62"/>
      <c r="MYQ72" s="62"/>
      <c r="MYR72" s="62"/>
      <c r="MYS72" s="62"/>
      <c r="MYT72" s="62"/>
      <c r="MYU72" s="62"/>
      <c r="MYV72" s="62"/>
      <c r="MYW72" s="62"/>
      <c r="MYX72" s="62"/>
      <c r="MYY72" s="62"/>
      <c r="MYZ72" s="62"/>
      <c r="MZA72" s="62"/>
      <c r="MZB72" s="62"/>
      <c r="MZC72" s="62"/>
      <c r="MZD72" s="62"/>
      <c r="MZE72" s="62"/>
      <c r="MZF72" s="62"/>
      <c r="MZG72" s="62"/>
      <c r="MZH72" s="62"/>
      <c r="MZI72" s="62"/>
      <c r="MZJ72" s="62"/>
      <c r="MZK72" s="62"/>
      <c r="MZL72" s="62"/>
      <c r="MZM72" s="62"/>
      <c r="MZN72" s="62"/>
      <c r="MZO72" s="62"/>
      <c r="MZP72" s="62"/>
      <c r="MZQ72" s="62"/>
      <c r="MZR72" s="62"/>
      <c r="MZS72" s="62"/>
      <c r="MZT72" s="62"/>
      <c r="MZU72" s="62"/>
      <c r="MZV72" s="62"/>
      <c r="MZW72" s="62"/>
      <c r="MZX72" s="62"/>
      <c r="MZY72" s="62"/>
      <c r="MZZ72" s="62"/>
      <c r="NAA72" s="62"/>
      <c r="NAB72" s="62"/>
      <c r="NAC72" s="62"/>
      <c r="NAD72" s="62"/>
      <c r="NAE72" s="62"/>
      <c r="NAF72" s="62"/>
      <c r="NAG72" s="62"/>
      <c r="NAH72" s="62"/>
      <c r="NAI72" s="62"/>
      <c r="NAJ72" s="62"/>
      <c r="NAK72" s="62"/>
      <c r="NAL72" s="62"/>
      <c r="NAM72" s="62"/>
      <c r="NAN72" s="62"/>
      <c r="NAO72" s="62"/>
      <c r="NAP72" s="62"/>
      <c r="NAQ72" s="62"/>
      <c r="NAR72" s="62"/>
      <c r="NAS72" s="62"/>
      <c r="NAT72" s="62"/>
      <c r="NAU72" s="62"/>
      <c r="NAV72" s="62"/>
      <c r="NAW72" s="62"/>
      <c r="NAX72" s="62"/>
      <c r="NAY72" s="62"/>
      <c r="NAZ72" s="62"/>
      <c r="NBA72" s="62"/>
      <c r="NBB72" s="62"/>
      <c r="NBC72" s="62"/>
      <c r="NBD72" s="62"/>
      <c r="NBE72" s="62"/>
      <c r="NBF72" s="62"/>
      <c r="NBG72" s="62"/>
      <c r="NBH72" s="62"/>
      <c r="NBI72" s="62"/>
      <c r="NBJ72" s="62"/>
      <c r="NBK72" s="62"/>
      <c r="NBL72" s="62"/>
      <c r="NBM72" s="62"/>
      <c r="NBN72" s="62"/>
      <c r="NBO72" s="62"/>
      <c r="NBP72" s="62"/>
      <c r="NBQ72" s="62"/>
      <c r="NBR72" s="62"/>
      <c r="NBS72" s="62"/>
      <c r="NBT72" s="62"/>
      <c r="NBU72" s="62"/>
      <c r="NBV72" s="62"/>
      <c r="NBW72" s="62"/>
      <c r="NBX72" s="62"/>
      <c r="NBY72" s="62"/>
      <c r="NBZ72" s="62"/>
      <c r="NCA72" s="62"/>
      <c r="NCB72" s="62"/>
      <c r="NCC72" s="62"/>
      <c r="NCD72" s="62"/>
      <c r="NCE72" s="62"/>
      <c r="NCF72" s="62"/>
      <c r="NCG72" s="62"/>
      <c r="NCH72" s="62"/>
      <c r="NCI72" s="62"/>
      <c r="NCJ72" s="62"/>
      <c r="NCK72" s="62"/>
      <c r="NCL72" s="62"/>
      <c r="NCM72" s="62"/>
      <c r="NCN72" s="62"/>
      <c r="NCO72" s="62"/>
      <c r="NCP72" s="62"/>
      <c r="NCQ72" s="62"/>
      <c r="NCR72" s="62"/>
      <c r="NCS72" s="62"/>
      <c r="NCT72" s="62"/>
      <c r="NCU72" s="62"/>
      <c r="NCV72" s="62"/>
      <c r="NCW72" s="62"/>
      <c r="NCX72" s="62"/>
      <c r="NCY72" s="62"/>
      <c r="NCZ72" s="62"/>
      <c r="NDA72" s="62"/>
      <c r="NDB72" s="62"/>
      <c r="NDC72" s="62"/>
      <c r="NDD72" s="62"/>
      <c r="NDE72" s="62"/>
      <c r="NDF72" s="62"/>
      <c r="NDG72" s="62"/>
      <c r="NDH72" s="62"/>
      <c r="NDI72" s="62"/>
      <c r="NDJ72" s="62"/>
      <c r="NDK72" s="62"/>
      <c r="NDL72" s="62"/>
      <c r="NDM72" s="62"/>
      <c r="NDN72" s="62"/>
      <c r="NDO72" s="62"/>
      <c r="NDP72" s="62"/>
      <c r="NDQ72" s="62"/>
      <c r="NDR72" s="62"/>
      <c r="NDS72" s="62"/>
      <c r="NDT72" s="62"/>
      <c r="NDU72" s="62"/>
      <c r="NDV72" s="62"/>
      <c r="NDW72" s="62"/>
      <c r="NDX72" s="62"/>
      <c r="NDY72" s="62"/>
      <c r="NDZ72" s="62"/>
      <c r="NEA72" s="62"/>
      <c r="NEB72" s="62"/>
      <c r="NEC72" s="62"/>
      <c r="NED72" s="62"/>
      <c r="NEE72" s="62"/>
      <c r="NEF72" s="62"/>
      <c r="NEG72" s="62"/>
      <c r="NEH72" s="62"/>
      <c r="NEI72" s="62"/>
      <c r="NEJ72" s="62"/>
      <c r="NEK72" s="62"/>
      <c r="NEL72" s="62"/>
      <c r="NEM72" s="62"/>
      <c r="NEN72" s="62"/>
      <c r="NEO72" s="62"/>
      <c r="NEP72" s="62"/>
      <c r="NEQ72" s="62"/>
      <c r="NER72" s="62"/>
      <c r="NES72" s="62"/>
      <c r="NET72" s="62"/>
      <c r="NEU72" s="62"/>
      <c r="NEV72" s="62"/>
      <c r="NEW72" s="62"/>
      <c r="NEX72" s="62"/>
      <c r="NEY72" s="62"/>
      <c r="NEZ72" s="62"/>
      <c r="NFA72" s="62"/>
      <c r="NFB72" s="62"/>
      <c r="NFC72" s="62"/>
      <c r="NFD72" s="62"/>
      <c r="NFE72" s="62"/>
      <c r="NFF72" s="62"/>
      <c r="NFG72" s="62"/>
      <c r="NFH72" s="62"/>
      <c r="NFI72" s="62"/>
      <c r="NFJ72" s="62"/>
      <c r="NFK72" s="62"/>
      <c r="NFL72" s="62"/>
      <c r="NFM72" s="62"/>
      <c r="NFN72" s="62"/>
      <c r="NFO72" s="62"/>
      <c r="NFP72" s="62"/>
      <c r="NFQ72" s="62"/>
      <c r="NFR72" s="62"/>
      <c r="NFS72" s="62"/>
      <c r="NFT72" s="62"/>
      <c r="NFU72" s="62"/>
      <c r="NFV72" s="62"/>
      <c r="NFW72" s="62"/>
      <c r="NFX72" s="62"/>
      <c r="NFY72" s="62"/>
      <c r="NFZ72" s="62"/>
      <c r="NGA72" s="62"/>
      <c r="NGB72" s="62"/>
      <c r="NGC72" s="62"/>
      <c r="NGD72" s="62"/>
      <c r="NGE72" s="62"/>
      <c r="NGF72" s="62"/>
      <c r="NGG72" s="62"/>
      <c r="NGH72" s="62"/>
      <c r="NGI72" s="62"/>
      <c r="NGJ72" s="62"/>
      <c r="NGK72" s="62"/>
      <c r="NGL72" s="62"/>
      <c r="NGM72" s="62"/>
      <c r="NGN72" s="62"/>
      <c r="NGO72" s="62"/>
      <c r="NGP72" s="62"/>
      <c r="NGQ72" s="62"/>
      <c r="NGR72" s="62"/>
      <c r="NGS72" s="62"/>
      <c r="NGT72" s="62"/>
      <c r="NGU72" s="62"/>
      <c r="NGV72" s="62"/>
      <c r="NGW72" s="62"/>
      <c r="NGX72" s="62"/>
      <c r="NGY72" s="62"/>
      <c r="NGZ72" s="62"/>
      <c r="NHA72" s="62"/>
      <c r="NHB72" s="62"/>
      <c r="NHC72" s="62"/>
      <c r="NHD72" s="62"/>
      <c r="NHE72" s="62"/>
      <c r="NHF72" s="62"/>
      <c r="NHG72" s="62"/>
      <c r="NHH72" s="62"/>
      <c r="NHI72" s="62"/>
      <c r="NHJ72" s="62"/>
      <c r="NHK72" s="62"/>
      <c r="NHL72" s="62"/>
      <c r="NHM72" s="62"/>
      <c r="NHN72" s="62"/>
      <c r="NHO72" s="62"/>
      <c r="NHP72" s="62"/>
      <c r="NHQ72" s="62"/>
      <c r="NHR72" s="62"/>
      <c r="NHS72" s="62"/>
      <c r="NHT72" s="62"/>
      <c r="NHU72" s="62"/>
      <c r="NHV72" s="62"/>
      <c r="NHW72" s="62"/>
      <c r="NHX72" s="62"/>
      <c r="NHY72" s="62"/>
      <c r="NHZ72" s="62"/>
      <c r="NIA72" s="62"/>
      <c r="NIB72" s="62"/>
      <c r="NIC72" s="62"/>
      <c r="NID72" s="62"/>
      <c r="NIE72" s="62"/>
      <c r="NIF72" s="62"/>
      <c r="NIG72" s="62"/>
      <c r="NIH72" s="62"/>
      <c r="NII72" s="62"/>
      <c r="NIJ72" s="62"/>
      <c r="NIK72" s="62"/>
      <c r="NIL72" s="62"/>
      <c r="NIM72" s="62"/>
      <c r="NIN72" s="62"/>
      <c r="NIO72" s="62"/>
      <c r="NIP72" s="62"/>
      <c r="NIQ72" s="62"/>
      <c r="NIR72" s="62"/>
      <c r="NIS72" s="62"/>
      <c r="NIT72" s="62"/>
      <c r="NIU72" s="62"/>
      <c r="NIV72" s="62"/>
      <c r="NIW72" s="62"/>
      <c r="NIX72" s="62"/>
      <c r="NIY72" s="62"/>
      <c r="NIZ72" s="62"/>
      <c r="NJA72" s="62"/>
      <c r="NJB72" s="62"/>
      <c r="NJC72" s="62"/>
      <c r="NJD72" s="62"/>
      <c r="NJE72" s="62"/>
      <c r="NJF72" s="62"/>
      <c r="NJG72" s="62"/>
      <c r="NJH72" s="62"/>
      <c r="NJI72" s="62"/>
      <c r="NJJ72" s="62"/>
      <c r="NJK72" s="62"/>
      <c r="NJL72" s="62"/>
      <c r="NJM72" s="62"/>
      <c r="NJN72" s="62"/>
      <c r="NJO72" s="62"/>
      <c r="NJP72" s="62"/>
      <c r="NJQ72" s="62"/>
      <c r="NJR72" s="62"/>
      <c r="NJS72" s="62"/>
      <c r="NJT72" s="62"/>
      <c r="NJU72" s="62"/>
      <c r="NJV72" s="62"/>
      <c r="NJW72" s="62"/>
      <c r="NJX72" s="62"/>
      <c r="NJY72" s="62"/>
      <c r="NJZ72" s="62"/>
      <c r="NKA72" s="62"/>
      <c r="NKB72" s="62"/>
      <c r="NKC72" s="62"/>
      <c r="NKD72" s="62"/>
      <c r="NKE72" s="62"/>
      <c r="NKF72" s="62"/>
      <c r="NKG72" s="62"/>
      <c r="NKH72" s="62"/>
      <c r="NKI72" s="62"/>
      <c r="NKJ72" s="62"/>
      <c r="NKK72" s="62"/>
      <c r="NKL72" s="62"/>
      <c r="NKM72" s="62"/>
      <c r="NKN72" s="62"/>
      <c r="NKO72" s="62"/>
      <c r="NKP72" s="62"/>
      <c r="NKQ72" s="62"/>
      <c r="NKR72" s="62"/>
      <c r="NKS72" s="62"/>
      <c r="NKT72" s="62"/>
      <c r="NKU72" s="62"/>
      <c r="NKV72" s="62"/>
      <c r="NKW72" s="62"/>
      <c r="NKX72" s="62"/>
      <c r="NKY72" s="62"/>
      <c r="NKZ72" s="62"/>
      <c r="NLA72" s="62"/>
      <c r="NLB72" s="62"/>
      <c r="NLC72" s="62"/>
      <c r="NLD72" s="62"/>
      <c r="NLE72" s="62"/>
      <c r="NLF72" s="62"/>
      <c r="NLG72" s="62"/>
      <c r="NLH72" s="62"/>
      <c r="NLI72" s="62"/>
      <c r="NLJ72" s="62"/>
      <c r="NLK72" s="62"/>
      <c r="NLL72" s="62"/>
      <c r="NLM72" s="62"/>
      <c r="NLN72" s="62"/>
      <c r="NLO72" s="62"/>
      <c r="NLP72" s="62"/>
      <c r="NLQ72" s="62"/>
      <c r="NLR72" s="62"/>
      <c r="NLS72" s="62"/>
      <c r="NLT72" s="62"/>
      <c r="NLU72" s="62"/>
      <c r="NLV72" s="62"/>
      <c r="NLW72" s="62"/>
      <c r="NLX72" s="62"/>
      <c r="NLY72" s="62"/>
      <c r="NLZ72" s="62"/>
      <c r="NMA72" s="62"/>
      <c r="NMB72" s="62"/>
      <c r="NMC72" s="62"/>
      <c r="NMD72" s="62"/>
      <c r="NME72" s="62"/>
      <c r="NMF72" s="62"/>
      <c r="NMG72" s="62"/>
      <c r="NMH72" s="62"/>
      <c r="NMI72" s="62"/>
      <c r="NMJ72" s="62"/>
      <c r="NMK72" s="62"/>
      <c r="NML72" s="62"/>
      <c r="NMM72" s="62"/>
      <c r="NMN72" s="62"/>
      <c r="NMO72" s="62"/>
      <c r="NMP72" s="62"/>
      <c r="NMQ72" s="62"/>
      <c r="NMR72" s="62"/>
      <c r="NMS72" s="62"/>
      <c r="NMT72" s="62"/>
      <c r="NMU72" s="62"/>
      <c r="NMV72" s="62"/>
      <c r="NMW72" s="62"/>
      <c r="NMX72" s="62"/>
      <c r="NMY72" s="62"/>
      <c r="NMZ72" s="62"/>
      <c r="NNA72" s="62"/>
      <c r="NNB72" s="62"/>
      <c r="NNC72" s="62"/>
      <c r="NND72" s="62"/>
      <c r="NNE72" s="62"/>
      <c r="NNF72" s="62"/>
      <c r="NNG72" s="62"/>
      <c r="NNH72" s="62"/>
      <c r="NNI72" s="62"/>
      <c r="NNJ72" s="62"/>
      <c r="NNK72" s="62"/>
      <c r="NNL72" s="62"/>
      <c r="NNM72" s="62"/>
      <c r="NNN72" s="62"/>
      <c r="NNO72" s="62"/>
      <c r="NNP72" s="62"/>
      <c r="NNQ72" s="62"/>
      <c r="NNR72" s="62"/>
      <c r="NNS72" s="62"/>
      <c r="NNT72" s="62"/>
      <c r="NNU72" s="62"/>
      <c r="NNV72" s="62"/>
      <c r="NNW72" s="62"/>
      <c r="NNX72" s="62"/>
      <c r="NNY72" s="62"/>
      <c r="NNZ72" s="62"/>
      <c r="NOA72" s="62"/>
      <c r="NOB72" s="62"/>
      <c r="NOC72" s="62"/>
      <c r="NOD72" s="62"/>
      <c r="NOE72" s="62"/>
      <c r="NOF72" s="62"/>
      <c r="NOG72" s="62"/>
      <c r="NOH72" s="62"/>
      <c r="NOI72" s="62"/>
      <c r="NOJ72" s="62"/>
      <c r="NOK72" s="62"/>
      <c r="NOL72" s="62"/>
      <c r="NOM72" s="62"/>
      <c r="NON72" s="62"/>
      <c r="NOO72" s="62"/>
      <c r="NOP72" s="62"/>
      <c r="NOQ72" s="62"/>
      <c r="NOR72" s="62"/>
      <c r="NOS72" s="62"/>
      <c r="NOT72" s="62"/>
      <c r="NOU72" s="62"/>
      <c r="NOV72" s="62"/>
      <c r="NOW72" s="62"/>
      <c r="NOX72" s="62"/>
      <c r="NOY72" s="62"/>
      <c r="NOZ72" s="62"/>
      <c r="NPA72" s="62"/>
      <c r="NPB72" s="62"/>
      <c r="NPC72" s="62"/>
      <c r="NPD72" s="62"/>
      <c r="NPE72" s="62"/>
      <c r="NPF72" s="62"/>
      <c r="NPG72" s="62"/>
      <c r="NPH72" s="62"/>
      <c r="NPI72" s="62"/>
      <c r="NPJ72" s="62"/>
      <c r="NPK72" s="62"/>
      <c r="NPL72" s="62"/>
      <c r="NPM72" s="62"/>
      <c r="NPN72" s="62"/>
      <c r="NPO72" s="62"/>
      <c r="NPP72" s="62"/>
      <c r="NPQ72" s="62"/>
      <c r="NPR72" s="62"/>
      <c r="NPS72" s="62"/>
      <c r="NPT72" s="62"/>
      <c r="NPU72" s="62"/>
      <c r="NPV72" s="62"/>
      <c r="NPW72" s="62"/>
      <c r="NPX72" s="62"/>
      <c r="NPY72" s="62"/>
      <c r="NPZ72" s="62"/>
      <c r="NQA72" s="62"/>
      <c r="NQB72" s="62"/>
      <c r="NQC72" s="62"/>
      <c r="NQD72" s="62"/>
      <c r="NQE72" s="62"/>
      <c r="NQF72" s="62"/>
      <c r="NQG72" s="62"/>
      <c r="NQH72" s="62"/>
      <c r="NQI72" s="62"/>
      <c r="NQJ72" s="62"/>
      <c r="NQK72" s="62"/>
      <c r="NQL72" s="62"/>
      <c r="NQM72" s="62"/>
      <c r="NQN72" s="62"/>
      <c r="NQO72" s="62"/>
      <c r="NQP72" s="62"/>
      <c r="NQQ72" s="62"/>
      <c r="NQR72" s="62"/>
      <c r="NQS72" s="62"/>
      <c r="NQT72" s="62"/>
      <c r="NQU72" s="62"/>
      <c r="NQV72" s="62"/>
      <c r="NQW72" s="62"/>
      <c r="NQX72" s="62"/>
      <c r="NQY72" s="62"/>
      <c r="NQZ72" s="62"/>
      <c r="NRA72" s="62"/>
      <c r="NRB72" s="62"/>
      <c r="NRC72" s="62"/>
      <c r="NRD72" s="62"/>
      <c r="NRE72" s="62"/>
      <c r="NRF72" s="62"/>
      <c r="NRG72" s="62"/>
      <c r="NRH72" s="62"/>
      <c r="NRI72" s="62"/>
      <c r="NRJ72" s="62"/>
      <c r="NRK72" s="62"/>
      <c r="NRL72" s="62"/>
      <c r="NRM72" s="62"/>
      <c r="NRN72" s="62"/>
      <c r="NRO72" s="62"/>
      <c r="NRP72" s="62"/>
      <c r="NRQ72" s="62"/>
      <c r="NRR72" s="62"/>
      <c r="NRS72" s="62"/>
      <c r="NRT72" s="62"/>
      <c r="NRU72" s="62"/>
      <c r="NRV72" s="62"/>
      <c r="NRW72" s="62"/>
      <c r="NRX72" s="62"/>
      <c r="NRY72" s="62"/>
      <c r="NRZ72" s="62"/>
      <c r="NSA72" s="62"/>
      <c r="NSB72" s="62"/>
      <c r="NSC72" s="62"/>
      <c r="NSD72" s="62"/>
      <c r="NSE72" s="62"/>
      <c r="NSF72" s="62"/>
      <c r="NSG72" s="62"/>
      <c r="NSH72" s="62"/>
      <c r="NSI72" s="62"/>
      <c r="NSJ72" s="62"/>
      <c r="NSK72" s="62"/>
      <c r="NSL72" s="62"/>
      <c r="NSM72" s="62"/>
      <c r="NSN72" s="62"/>
      <c r="NSO72" s="62"/>
      <c r="NSP72" s="62"/>
      <c r="NSQ72" s="62"/>
      <c r="NSR72" s="62"/>
      <c r="NSS72" s="62"/>
      <c r="NST72" s="62"/>
      <c r="NSU72" s="62"/>
      <c r="NSV72" s="62"/>
      <c r="NSW72" s="62"/>
      <c r="NSX72" s="62"/>
      <c r="NSY72" s="62"/>
      <c r="NSZ72" s="62"/>
      <c r="NTA72" s="62"/>
      <c r="NTB72" s="62"/>
      <c r="NTC72" s="62"/>
      <c r="NTD72" s="62"/>
      <c r="NTE72" s="62"/>
      <c r="NTF72" s="62"/>
      <c r="NTG72" s="62"/>
      <c r="NTH72" s="62"/>
      <c r="NTI72" s="62"/>
      <c r="NTJ72" s="62"/>
      <c r="NTK72" s="62"/>
      <c r="NTL72" s="62"/>
      <c r="NTM72" s="62"/>
      <c r="NTN72" s="62"/>
      <c r="NTO72" s="62"/>
      <c r="NTP72" s="62"/>
      <c r="NTQ72" s="62"/>
      <c r="NTR72" s="62"/>
      <c r="NTS72" s="62"/>
      <c r="NTT72" s="62"/>
      <c r="NTU72" s="62"/>
      <c r="NTV72" s="62"/>
      <c r="NTW72" s="62"/>
      <c r="NTX72" s="62"/>
      <c r="NTY72" s="62"/>
      <c r="NTZ72" s="62"/>
      <c r="NUA72" s="62"/>
      <c r="NUB72" s="62"/>
      <c r="NUC72" s="62"/>
      <c r="NUD72" s="62"/>
      <c r="NUE72" s="62"/>
      <c r="NUF72" s="62"/>
      <c r="NUG72" s="62"/>
      <c r="NUH72" s="62"/>
      <c r="NUI72" s="62"/>
      <c r="NUJ72" s="62"/>
      <c r="NUK72" s="62"/>
      <c r="NUL72" s="62"/>
      <c r="NUM72" s="62"/>
      <c r="NUN72" s="62"/>
      <c r="NUO72" s="62"/>
      <c r="NUP72" s="62"/>
      <c r="NUQ72" s="62"/>
      <c r="NUR72" s="62"/>
      <c r="NUS72" s="62"/>
      <c r="NUT72" s="62"/>
      <c r="NUU72" s="62"/>
      <c r="NUV72" s="62"/>
      <c r="NUW72" s="62"/>
      <c r="NUX72" s="62"/>
      <c r="NUY72" s="62"/>
      <c r="NUZ72" s="62"/>
      <c r="NVA72" s="62"/>
      <c r="NVB72" s="62"/>
      <c r="NVC72" s="62"/>
      <c r="NVD72" s="62"/>
      <c r="NVE72" s="62"/>
      <c r="NVF72" s="62"/>
      <c r="NVG72" s="62"/>
      <c r="NVH72" s="62"/>
      <c r="NVI72" s="62"/>
      <c r="NVJ72" s="62"/>
      <c r="NVK72" s="62"/>
      <c r="NVL72" s="62"/>
      <c r="NVM72" s="62"/>
      <c r="NVN72" s="62"/>
      <c r="NVO72" s="62"/>
      <c r="NVP72" s="62"/>
      <c r="NVQ72" s="62"/>
      <c r="NVR72" s="62"/>
      <c r="NVS72" s="62"/>
      <c r="NVT72" s="62"/>
      <c r="NVU72" s="62"/>
      <c r="NVV72" s="62"/>
      <c r="NVW72" s="62"/>
      <c r="NVX72" s="62"/>
      <c r="NVY72" s="62"/>
      <c r="NVZ72" s="62"/>
      <c r="NWA72" s="62"/>
      <c r="NWB72" s="62"/>
      <c r="NWC72" s="62"/>
      <c r="NWD72" s="62"/>
      <c r="NWE72" s="62"/>
      <c r="NWF72" s="62"/>
      <c r="NWG72" s="62"/>
      <c r="NWH72" s="62"/>
      <c r="NWI72" s="62"/>
      <c r="NWJ72" s="62"/>
      <c r="NWK72" s="62"/>
      <c r="NWL72" s="62"/>
      <c r="NWM72" s="62"/>
      <c r="NWN72" s="62"/>
      <c r="NWO72" s="62"/>
      <c r="NWP72" s="62"/>
      <c r="NWQ72" s="62"/>
      <c r="NWR72" s="62"/>
      <c r="NWS72" s="62"/>
      <c r="NWT72" s="62"/>
      <c r="NWU72" s="62"/>
      <c r="NWV72" s="62"/>
      <c r="NWW72" s="62"/>
      <c r="NWX72" s="62"/>
      <c r="NWY72" s="62"/>
      <c r="NWZ72" s="62"/>
      <c r="NXA72" s="62"/>
      <c r="NXB72" s="62"/>
      <c r="NXC72" s="62"/>
      <c r="NXD72" s="62"/>
      <c r="NXE72" s="62"/>
      <c r="NXF72" s="62"/>
      <c r="NXG72" s="62"/>
      <c r="NXH72" s="62"/>
      <c r="NXI72" s="62"/>
      <c r="NXJ72" s="62"/>
      <c r="NXK72" s="62"/>
      <c r="NXL72" s="62"/>
      <c r="NXM72" s="62"/>
      <c r="NXN72" s="62"/>
      <c r="NXO72" s="62"/>
      <c r="NXP72" s="62"/>
      <c r="NXQ72" s="62"/>
      <c r="NXR72" s="62"/>
      <c r="NXS72" s="62"/>
      <c r="NXT72" s="62"/>
      <c r="NXU72" s="62"/>
      <c r="NXV72" s="62"/>
      <c r="NXW72" s="62"/>
      <c r="NXX72" s="62"/>
      <c r="NXY72" s="62"/>
      <c r="NXZ72" s="62"/>
      <c r="NYA72" s="62"/>
      <c r="NYB72" s="62"/>
      <c r="NYC72" s="62"/>
      <c r="NYD72" s="62"/>
      <c r="NYE72" s="62"/>
      <c r="NYF72" s="62"/>
      <c r="NYG72" s="62"/>
      <c r="NYH72" s="62"/>
      <c r="NYI72" s="62"/>
      <c r="NYJ72" s="62"/>
      <c r="NYK72" s="62"/>
      <c r="NYL72" s="62"/>
      <c r="NYM72" s="62"/>
      <c r="NYN72" s="62"/>
      <c r="NYO72" s="62"/>
      <c r="NYP72" s="62"/>
      <c r="NYQ72" s="62"/>
      <c r="NYR72" s="62"/>
      <c r="NYS72" s="62"/>
      <c r="NYT72" s="62"/>
      <c r="NYU72" s="62"/>
      <c r="NYV72" s="62"/>
      <c r="NYW72" s="62"/>
      <c r="NYX72" s="62"/>
      <c r="NYY72" s="62"/>
      <c r="NYZ72" s="62"/>
      <c r="NZA72" s="62"/>
      <c r="NZB72" s="62"/>
      <c r="NZC72" s="62"/>
      <c r="NZD72" s="62"/>
      <c r="NZE72" s="62"/>
      <c r="NZF72" s="62"/>
      <c r="NZG72" s="62"/>
      <c r="NZH72" s="62"/>
      <c r="NZI72" s="62"/>
      <c r="NZJ72" s="62"/>
      <c r="NZK72" s="62"/>
      <c r="NZL72" s="62"/>
      <c r="NZM72" s="62"/>
      <c r="NZN72" s="62"/>
      <c r="NZO72" s="62"/>
      <c r="NZP72" s="62"/>
      <c r="NZQ72" s="62"/>
      <c r="NZR72" s="62"/>
      <c r="NZS72" s="62"/>
      <c r="NZT72" s="62"/>
      <c r="NZU72" s="62"/>
      <c r="NZV72" s="62"/>
      <c r="NZW72" s="62"/>
      <c r="NZX72" s="62"/>
      <c r="NZY72" s="62"/>
      <c r="NZZ72" s="62"/>
      <c r="OAA72" s="62"/>
      <c r="OAB72" s="62"/>
      <c r="OAC72" s="62"/>
      <c r="OAD72" s="62"/>
      <c r="OAE72" s="62"/>
      <c r="OAF72" s="62"/>
      <c r="OAG72" s="62"/>
      <c r="OAH72" s="62"/>
      <c r="OAI72" s="62"/>
      <c r="OAJ72" s="62"/>
      <c r="OAK72" s="62"/>
      <c r="OAL72" s="62"/>
      <c r="OAM72" s="62"/>
      <c r="OAN72" s="62"/>
      <c r="OAO72" s="62"/>
      <c r="OAP72" s="62"/>
      <c r="OAQ72" s="62"/>
      <c r="OAR72" s="62"/>
      <c r="OAS72" s="62"/>
      <c r="OAT72" s="62"/>
      <c r="OAU72" s="62"/>
      <c r="OAV72" s="62"/>
      <c r="OAW72" s="62"/>
      <c r="OAX72" s="62"/>
      <c r="OAY72" s="62"/>
      <c r="OAZ72" s="62"/>
      <c r="OBA72" s="62"/>
      <c r="OBB72" s="62"/>
      <c r="OBC72" s="62"/>
      <c r="OBD72" s="62"/>
      <c r="OBE72" s="62"/>
      <c r="OBF72" s="62"/>
      <c r="OBG72" s="62"/>
      <c r="OBH72" s="62"/>
      <c r="OBI72" s="62"/>
      <c r="OBJ72" s="62"/>
      <c r="OBK72" s="62"/>
      <c r="OBL72" s="62"/>
      <c r="OBM72" s="62"/>
      <c r="OBN72" s="62"/>
      <c r="OBO72" s="62"/>
      <c r="OBP72" s="62"/>
      <c r="OBQ72" s="62"/>
      <c r="OBR72" s="62"/>
      <c r="OBS72" s="62"/>
      <c r="OBT72" s="62"/>
      <c r="OBU72" s="62"/>
      <c r="OBV72" s="62"/>
      <c r="OBW72" s="62"/>
      <c r="OBX72" s="62"/>
      <c r="OBY72" s="62"/>
      <c r="OBZ72" s="62"/>
      <c r="OCA72" s="62"/>
      <c r="OCB72" s="62"/>
      <c r="OCC72" s="62"/>
      <c r="OCD72" s="62"/>
      <c r="OCE72" s="62"/>
      <c r="OCF72" s="62"/>
      <c r="OCG72" s="62"/>
      <c r="OCH72" s="62"/>
      <c r="OCI72" s="62"/>
      <c r="OCJ72" s="62"/>
      <c r="OCK72" s="62"/>
      <c r="OCL72" s="62"/>
      <c r="OCM72" s="62"/>
      <c r="OCN72" s="62"/>
      <c r="OCO72" s="62"/>
      <c r="OCP72" s="62"/>
      <c r="OCQ72" s="62"/>
      <c r="OCR72" s="62"/>
      <c r="OCS72" s="62"/>
      <c r="OCT72" s="62"/>
      <c r="OCU72" s="62"/>
      <c r="OCV72" s="62"/>
      <c r="OCW72" s="62"/>
      <c r="OCX72" s="62"/>
      <c r="OCY72" s="62"/>
      <c r="OCZ72" s="62"/>
      <c r="ODA72" s="62"/>
      <c r="ODB72" s="62"/>
      <c r="ODC72" s="62"/>
      <c r="ODD72" s="62"/>
      <c r="ODE72" s="62"/>
      <c r="ODF72" s="62"/>
      <c r="ODG72" s="62"/>
      <c r="ODH72" s="62"/>
      <c r="ODI72" s="62"/>
      <c r="ODJ72" s="62"/>
      <c r="ODK72" s="62"/>
      <c r="ODL72" s="62"/>
      <c r="ODM72" s="62"/>
      <c r="ODN72" s="62"/>
      <c r="ODO72" s="62"/>
      <c r="ODP72" s="62"/>
      <c r="ODQ72" s="62"/>
      <c r="ODR72" s="62"/>
      <c r="ODS72" s="62"/>
      <c r="ODT72" s="62"/>
      <c r="ODU72" s="62"/>
      <c r="ODV72" s="62"/>
      <c r="ODW72" s="62"/>
      <c r="ODX72" s="62"/>
      <c r="ODY72" s="62"/>
      <c r="ODZ72" s="62"/>
      <c r="OEA72" s="62"/>
      <c r="OEB72" s="62"/>
      <c r="OEC72" s="62"/>
      <c r="OED72" s="62"/>
      <c r="OEE72" s="62"/>
      <c r="OEF72" s="62"/>
      <c r="OEG72" s="62"/>
      <c r="OEH72" s="62"/>
      <c r="OEI72" s="62"/>
      <c r="OEJ72" s="62"/>
      <c r="OEK72" s="62"/>
      <c r="OEL72" s="62"/>
      <c r="OEM72" s="62"/>
      <c r="OEN72" s="62"/>
      <c r="OEO72" s="62"/>
      <c r="OEP72" s="62"/>
      <c r="OEQ72" s="62"/>
      <c r="OER72" s="62"/>
      <c r="OES72" s="62"/>
      <c r="OET72" s="62"/>
      <c r="OEU72" s="62"/>
      <c r="OEV72" s="62"/>
      <c r="OEW72" s="62"/>
      <c r="OEX72" s="62"/>
      <c r="OEY72" s="62"/>
      <c r="OEZ72" s="62"/>
      <c r="OFA72" s="62"/>
      <c r="OFB72" s="62"/>
      <c r="OFC72" s="62"/>
      <c r="OFD72" s="62"/>
      <c r="OFE72" s="62"/>
      <c r="OFF72" s="62"/>
      <c r="OFG72" s="62"/>
      <c r="OFH72" s="62"/>
      <c r="OFI72" s="62"/>
      <c r="OFJ72" s="62"/>
      <c r="OFK72" s="62"/>
      <c r="OFL72" s="62"/>
      <c r="OFM72" s="62"/>
      <c r="OFN72" s="62"/>
      <c r="OFO72" s="62"/>
      <c r="OFP72" s="62"/>
      <c r="OFQ72" s="62"/>
      <c r="OFR72" s="62"/>
      <c r="OFS72" s="62"/>
      <c r="OFT72" s="62"/>
      <c r="OFU72" s="62"/>
      <c r="OFV72" s="62"/>
      <c r="OFW72" s="62"/>
      <c r="OFX72" s="62"/>
      <c r="OFY72" s="62"/>
      <c r="OFZ72" s="62"/>
      <c r="OGA72" s="62"/>
      <c r="OGB72" s="62"/>
      <c r="OGC72" s="62"/>
      <c r="OGD72" s="62"/>
      <c r="OGE72" s="62"/>
      <c r="OGF72" s="62"/>
      <c r="OGG72" s="62"/>
      <c r="OGH72" s="62"/>
      <c r="OGI72" s="62"/>
      <c r="OGJ72" s="62"/>
      <c r="OGK72" s="62"/>
      <c r="OGL72" s="62"/>
      <c r="OGM72" s="62"/>
      <c r="OGN72" s="62"/>
      <c r="OGO72" s="62"/>
      <c r="OGP72" s="62"/>
      <c r="OGQ72" s="62"/>
      <c r="OGR72" s="62"/>
      <c r="OGS72" s="62"/>
      <c r="OGT72" s="62"/>
      <c r="OGU72" s="62"/>
      <c r="OGV72" s="62"/>
      <c r="OGW72" s="62"/>
      <c r="OGX72" s="62"/>
      <c r="OGY72" s="62"/>
      <c r="OGZ72" s="62"/>
      <c r="OHA72" s="62"/>
      <c r="OHB72" s="62"/>
      <c r="OHC72" s="62"/>
      <c r="OHD72" s="62"/>
      <c r="OHE72" s="62"/>
      <c r="OHF72" s="62"/>
      <c r="OHG72" s="62"/>
      <c r="OHH72" s="62"/>
      <c r="OHI72" s="62"/>
      <c r="OHJ72" s="62"/>
      <c r="OHK72" s="62"/>
      <c r="OHL72" s="62"/>
      <c r="OHM72" s="62"/>
      <c r="OHN72" s="62"/>
      <c r="OHO72" s="62"/>
      <c r="OHP72" s="62"/>
      <c r="OHQ72" s="62"/>
      <c r="OHR72" s="62"/>
      <c r="OHS72" s="62"/>
      <c r="OHT72" s="62"/>
      <c r="OHU72" s="62"/>
      <c r="OHV72" s="62"/>
      <c r="OHW72" s="62"/>
      <c r="OHX72" s="62"/>
      <c r="OHY72" s="62"/>
      <c r="OHZ72" s="62"/>
      <c r="OIA72" s="62"/>
      <c r="OIB72" s="62"/>
      <c r="OIC72" s="62"/>
      <c r="OID72" s="62"/>
      <c r="OIE72" s="62"/>
      <c r="OIF72" s="62"/>
      <c r="OIG72" s="62"/>
      <c r="OIH72" s="62"/>
      <c r="OII72" s="62"/>
      <c r="OIJ72" s="62"/>
      <c r="OIK72" s="62"/>
      <c r="OIL72" s="62"/>
      <c r="OIM72" s="62"/>
      <c r="OIN72" s="62"/>
      <c r="OIO72" s="62"/>
      <c r="OIP72" s="62"/>
      <c r="OIQ72" s="62"/>
      <c r="OIR72" s="62"/>
      <c r="OIS72" s="62"/>
      <c r="OIT72" s="62"/>
      <c r="OIU72" s="62"/>
      <c r="OIV72" s="62"/>
      <c r="OIW72" s="62"/>
      <c r="OIX72" s="62"/>
      <c r="OIY72" s="62"/>
      <c r="OIZ72" s="62"/>
      <c r="OJA72" s="62"/>
      <c r="OJB72" s="62"/>
      <c r="OJC72" s="62"/>
      <c r="OJD72" s="62"/>
      <c r="OJE72" s="62"/>
      <c r="OJF72" s="62"/>
      <c r="OJG72" s="62"/>
      <c r="OJH72" s="62"/>
      <c r="OJI72" s="62"/>
      <c r="OJJ72" s="62"/>
      <c r="OJK72" s="62"/>
      <c r="OJL72" s="62"/>
      <c r="OJM72" s="62"/>
      <c r="OJN72" s="62"/>
      <c r="OJO72" s="62"/>
      <c r="OJP72" s="62"/>
      <c r="OJQ72" s="62"/>
      <c r="OJR72" s="62"/>
      <c r="OJS72" s="62"/>
      <c r="OJT72" s="62"/>
      <c r="OJU72" s="62"/>
      <c r="OJV72" s="62"/>
      <c r="OJW72" s="62"/>
      <c r="OJX72" s="62"/>
      <c r="OJY72" s="62"/>
      <c r="OJZ72" s="62"/>
      <c r="OKA72" s="62"/>
      <c r="OKB72" s="62"/>
      <c r="OKC72" s="62"/>
      <c r="OKD72" s="62"/>
      <c r="OKE72" s="62"/>
      <c r="OKF72" s="62"/>
      <c r="OKG72" s="62"/>
      <c r="OKH72" s="62"/>
      <c r="OKI72" s="62"/>
      <c r="OKJ72" s="62"/>
      <c r="OKK72" s="62"/>
      <c r="OKL72" s="62"/>
      <c r="OKM72" s="62"/>
      <c r="OKN72" s="62"/>
      <c r="OKO72" s="62"/>
      <c r="OKP72" s="62"/>
      <c r="OKQ72" s="62"/>
      <c r="OKR72" s="62"/>
      <c r="OKS72" s="62"/>
      <c r="OKT72" s="62"/>
      <c r="OKU72" s="62"/>
      <c r="OKV72" s="62"/>
      <c r="OKW72" s="62"/>
      <c r="OKX72" s="62"/>
      <c r="OKY72" s="62"/>
      <c r="OKZ72" s="62"/>
      <c r="OLA72" s="62"/>
      <c r="OLB72" s="62"/>
      <c r="OLC72" s="62"/>
      <c r="OLD72" s="62"/>
      <c r="OLE72" s="62"/>
      <c r="OLF72" s="62"/>
      <c r="OLG72" s="62"/>
      <c r="OLH72" s="62"/>
      <c r="OLI72" s="62"/>
      <c r="OLJ72" s="62"/>
      <c r="OLK72" s="62"/>
      <c r="OLL72" s="62"/>
      <c r="OLM72" s="62"/>
      <c r="OLN72" s="62"/>
      <c r="OLO72" s="62"/>
      <c r="OLP72" s="62"/>
      <c r="OLQ72" s="62"/>
      <c r="OLR72" s="62"/>
      <c r="OLS72" s="62"/>
      <c r="OLT72" s="62"/>
      <c r="OLU72" s="62"/>
      <c r="OLV72" s="62"/>
      <c r="OLW72" s="62"/>
      <c r="OLX72" s="62"/>
      <c r="OLY72" s="62"/>
      <c r="OLZ72" s="62"/>
      <c r="OMA72" s="62"/>
      <c r="OMB72" s="62"/>
      <c r="OMC72" s="62"/>
      <c r="OMD72" s="62"/>
      <c r="OME72" s="62"/>
      <c r="OMF72" s="62"/>
      <c r="OMG72" s="62"/>
      <c r="OMH72" s="62"/>
      <c r="OMI72" s="62"/>
      <c r="OMJ72" s="62"/>
      <c r="OMK72" s="62"/>
      <c r="OML72" s="62"/>
      <c r="OMM72" s="62"/>
      <c r="OMN72" s="62"/>
      <c r="OMO72" s="62"/>
      <c r="OMP72" s="62"/>
      <c r="OMQ72" s="62"/>
      <c r="OMR72" s="62"/>
      <c r="OMS72" s="62"/>
      <c r="OMT72" s="62"/>
      <c r="OMU72" s="62"/>
      <c r="OMV72" s="62"/>
      <c r="OMW72" s="62"/>
      <c r="OMX72" s="62"/>
      <c r="OMY72" s="62"/>
      <c r="OMZ72" s="62"/>
      <c r="ONA72" s="62"/>
      <c r="ONB72" s="62"/>
      <c r="ONC72" s="62"/>
      <c r="OND72" s="62"/>
      <c r="ONE72" s="62"/>
      <c r="ONF72" s="62"/>
      <c r="ONG72" s="62"/>
      <c r="ONH72" s="62"/>
      <c r="ONI72" s="62"/>
      <c r="ONJ72" s="62"/>
      <c r="ONK72" s="62"/>
      <c r="ONL72" s="62"/>
      <c r="ONM72" s="62"/>
      <c r="ONN72" s="62"/>
      <c r="ONO72" s="62"/>
      <c r="ONP72" s="62"/>
      <c r="ONQ72" s="62"/>
      <c r="ONR72" s="62"/>
      <c r="ONS72" s="62"/>
      <c r="ONT72" s="62"/>
      <c r="ONU72" s="62"/>
      <c r="ONV72" s="62"/>
      <c r="ONW72" s="62"/>
      <c r="ONX72" s="62"/>
      <c r="ONY72" s="62"/>
      <c r="ONZ72" s="62"/>
      <c r="OOA72" s="62"/>
      <c r="OOB72" s="62"/>
      <c r="OOC72" s="62"/>
      <c r="OOD72" s="62"/>
      <c r="OOE72" s="62"/>
      <c r="OOF72" s="62"/>
      <c r="OOG72" s="62"/>
      <c r="OOH72" s="62"/>
      <c r="OOI72" s="62"/>
      <c r="OOJ72" s="62"/>
      <c r="OOK72" s="62"/>
      <c r="OOL72" s="62"/>
      <c r="OOM72" s="62"/>
      <c r="OON72" s="62"/>
      <c r="OOO72" s="62"/>
      <c r="OOP72" s="62"/>
      <c r="OOQ72" s="62"/>
      <c r="OOR72" s="62"/>
      <c r="OOS72" s="62"/>
      <c r="OOT72" s="62"/>
      <c r="OOU72" s="62"/>
      <c r="OOV72" s="62"/>
      <c r="OOW72" s="62"/>
      <c r="OOX72" s="62"/>
      <c r="OOY72" s="62"/>
      <c r="OOZ72" s="62"/>
      <c r="OPA72" s="62"/>
      <c r="OPB72" s="62"/>
      <c r="OPC72" s="62"/>
      <c r="OPD72" s="62"/>
      <c r="OPE72" s="62"/>
      <c r="OPF72" s="62"/>
      <c r="OPG72" s="62"/>
      <c r="OPH72" s="62"/>
      <c r="OPI72" s="62"/>
      <c r="OPJ72" s="62"/>
      <c r="OPK72" s="62"/>
      <c r="OPL72" s="62"/>
      <c r="OPM72" s="62"/>
      <c r="OPN72" s="62"/>
      <c r="OPO72" s="62"/>
      <c r="OPP72" s="62"/>
      <c r="OPQ72" s="62"/>
      <c r="OPR72" s="62"/>
      <c r="OPS72" s="62"/>
      <c r="OPT72" s="62"/>
      <c r="OPU72" s="62"/>
      <c r="OPV72" s="62"/>
      <c r="OPW72" s="62"/>
      <c r="OPX72" s="62"/>
      <c r="OPY72" s="62"/>
      <c r="OPZ72" s="62"/>
      <c r="OQA72" s="62"/>
      <c r="OQB72" s="62"/>
      <c r="OQC72" s="62"/>
      <c r="OQD72" s="62"/>
      <c r="OQE72" s="62"/>
      <c r="OQF72" s="62"/>
      <c r="OQG72" s="62"/>
      <c r="OQH72" s="62"/>
      <c r="OQI72" s="62"/>
      <c r="OQJ72" s="62"/>
      <c r="OQK72" s="62"/>
      <c r="OQL72" s="62"/>
      <c r="OQM72" s="62"/>
      <c r="OQN72" s="62"/>
      <c r="OQO72" s="62"/>
      <c r="OQP72" s="62"/>
      <c r="OQQ72" s="62"/>
      <c r="OQR72" s="62"/>
      <c r="OQS72" s="62"/>
      <c r="OQT72" s="62"/>
      <c r="OQU72" s="62"/>
      <c r="OQV72" s="62"/>
      <c r="OQW72" s="62"/>
      <c r="OQX72" s="62"/>
      <c r="OQY72" s="62"/>
      <c r="OQZ72" s="62"/>
      <c r="ORA72" s="62"/>
      <c r="ORB72" s="62"/>
      <c r="ORC72" s="62"/>
      <c r="ORD72" s="62"/>
      <c r="ORE72" s="62"/>
      <c r="ORF72" s="62"/>
      <c r="ORG72" s="62"/>
      <c r="ORH72" s="62"/>
      <c r="ORI72" s="62"/>
      <c r="ORJ72" s="62"/>
      <c r="ORK72" s="62"/>
      <c r="ORL72" s="62"/>
      <c r="ORM72" s="62"/>
      <c r="ORN72" s="62"/>
      <c r="ORO72" s="62"/>
      <c r="ORP72" s="62"/>
      <c r="ORQ72" s="62"/>
      <c r="ORR72" s="62"/>
      <c r="ORS72" s="62"/>
      <c r="ORT72" s="62"/>
      <c r="ORU72" s="62"/>
      <c r="ORV72" s="62"/>
      <c r="ORW72" s="62"/>
      <c r="ORX72" s="62"/>
      <c r="ORY72" s="62"/>
      <c r="ORZ72" s="62"/>
      <c r="OSA72" s="62"/>
      <c r="OSB72" s="62"/>
      <c r="OSC72" s="62"/>
      <c r="OSD72" s="62"/>
      <c r="OSE72" s="62"/>
      <c r="OSF72" s="62"/>
      <c r="OSG72" s="62"/>
      <c r="OSH72" s="62"/>
      <c r="OSI72" s="62"/>
      <c r="OSJ72" s="62"/>
      <c r="OSK72" s="62"/>
      <c r="OSL72" s="62"/>
      <c r="OSM72" s="62"/>
      <c r="OSN72" s="62"/>
      <c r="OSO72" s="62"/>
      <c r="OSP72" s="62"/>
      <c r="OSQ72" s="62"/>
      <c r="OSR72" s="62"/>
      <c r="OSS72" s="62"/>
      <c r="OST72" s="62"/>
      <c r="OSU72" s="62"/>
      <c r="OSV72" s="62"/>
      <c r="OSW72" s="62"/>
      <c r="OSX72" s="62"/>
      <c r="OSY72" s="62"/>
      <c r="OSZ72" s="62"/>
      <c r="OTA72" s="62"/>
      <c r="OTB72" s="62"/>
      <c r="OTC72" s="62"/>
      <c r="OTD72" s="62"/>
      <c r="OTE72" s="62"/>
      <c r="OTF72" s="62"/>
      <c r="OTG72" s="62"/>
      <c r="OTH72" s="62"/>
      <c r="OTI72" s="62"/>
      <c r="OTJ72" s="62"/>
      <c r="OTK72" s="62"/>
      <c r="OTL72" s="62"/>
      <c r="OTM72" s="62"/>
      <c r="OTN72" s="62"/>
      <c r="OTO72" s="62"/>
      <c r="OTP72" s="62"/>
      <c r="OTQ72" s="62"/>
      <c r="OTR72" s="62"/>
      <c r="OTS72" s="62"/>
      <c r="OTT72" s="62"/>
      <c r="OTU72" s="62"/>
      <c r="OTV72" s="62"/>
      <c r="OTW72" s="62"/>
      <c r="OTX72" s="62"/>
      <c r="OTY72" s="62"/>
      <c r="OTZ72" s="62"/>
      <c r="OUA72" s="62"/>
      <c r="OUB72" s="62"/>
      <c r="OUC72" s="62"/>
      <c r="OUD72" s="62"/>
      <c r="OUE72" s="62"/>
      <c r="OUF72" s="62"/>
      <c r="OUG72" s="62"/>
      <c r="OUH72" s="62"/>
      <c r="OUI72" s="62"/>
      <c r="OUJ72" s="62"/>
      <c r="OUK72" s="62"/>
      <c r="OUL72" s="62"/>
      <c r="OUM72" s="62"/>
      <c r="OUN72" s="62"/>
      <c r="OUO72" s="62"/>
      <c r="OUP72" s="62"/>
      <c r="OUQ72" s="62"/>
      <c r="OUR72" s="62"/>
      <c r="OUS72" s="62"/>
      <c r="OUT72" s="62"/>
      <c r="OUU72" s="62"/>
      <c r="OUV72" s="62"/>
      <c r="OUW72" s="62"/>
      <c r="OUX72" s="62"/>
      <c r="OUY72" s="62"/>
      <c r="OUZ72" s="62"/>
      <c r="OVA72" s="62"/>
      <c r="OVB72" s="62"/>
      <c r="OVC72" s="62"/>
      <c r="OVD72" s="62"/>
      <c r="OVE72" s="62"/>
      <c r="OVF72" s="62"/>
      <c r="OVG72" s="62"/>
      <c r="OVH72" s="62"/>
      <c r="OVI72" s="62"/>
      <c r="OVJ72" s="62"/>
      <c r="OVK72" s="62"/>
      <c r="OVL72" s="62"/>
      <c r="OVM72" s="62"/>
      <c r="OVN72" s="62"/>
      <c r="OVO72" s="62"/>
      <c r="OVP72" s="62"/>
      <c r="OVQ72" s="62"/>
      <c r="OVR72" s="62"/>
      <c r="OVS72" s="62"/>
      <c r="OVT72" s="62"/>
      <c r="OVU72" s="62"/>
      <c r="OVV72" s="62"/>
      <c r="OVW72" s="62"/>
      <c r="OVX72" s="62"/>
      <c r="OVY72" s="62"/>
      <c r="OVZ72" s="62"/>
      <c r="OWA72" s="62"/>
      <c r="OWB72" s="62"/>
      <c r="OWC72" s="62"/>
      <c r="OWD72" s="62"/>
      <c r="OWE72" s="62"/>
      <c r="OWF72" s="62"/>
      <c r="OWG72" s="62"/>
      <c r="OWH72" s="62"/>
      <c r="OWI72" s="62"/>
      <c r="OWJ72" s="62"/>
      <c r="OWK72" s="62"/>
      <c r="OWL72" s="62"/>
      <c r="OWM72" s="62"/>
      <c r="OWN72" s="62"/>
      <c r="OWO72" s="62"/>
      <c r="OWP72" s="62"/>
      <c r="OWQ72" s="62"/>
      <c r="OWR72" s="62"/>
      <c r="OWS72" s="62"/>
      <c r="OWT72" s="62"/>
      <c r="OWU72" s="62"/>
      <c r="OWV72" s="62"/>
      <c r="OWW72" s="62"/>
      <c r="OWX72" s="62"/>
      <c r="OWY72" s="62"/>
      <c r="OWZ72" s="62"/>
      <c r="OXA72" s="62"/>
      <c r="OXB72" s="62"/>
      <c r="OXC72" s="62"/>
      <c r="OXD72" s="62"/>
      <c r="OXE72" s="62"/>
      <c r="OXF72" s="62"/>
      <c r="OXG72" s="62"/>
      <c r="OXH72" s="62"/>
      <c r="OXI72" s="62"/>
      <c r="OXJ72" s="62"/>
      <c r="OXK72" s="62"/>
      <c r="OXL72" s="62"/>
      <c r="OXM72" s="62"/>
      <c r="OXN72" s="62"/>
      <c r="OXO72" s="62"/>
      <c r="OXP72" s="62"/>
      <c r="OXQ72" s="62"/>
      <c r="OXR72" s="62"/>
      <c r="OXS72" s="62"/>
      <c r="OXT72" s="62"/>
      <c r="OXU72" s="62"/>
      <c r="OXV72" s="62"/>
      <c r="OXW72" s="62"/>
      <c r="OXX72" s="62"/>
      <c r="OXY72" s="62"/>
      <c r="OXZ72" s="62"/>
      <c r="OYA72" s="62"/>
      <c r="OYB72" s="62"/>
      <c r="OYC72" s="62"/>
      <c r="OYD72" s="62"/>
      <c r="OYE72" s="62"/>
      <c r="OYF72" s="62"/>
      <c r="OYG72" s="62"/>
      <c r="OYH72" s="62"/>
      <c r="OYI72" s="62"/>
      <c r="OYJ72" s="62"/>
      <c r="OYK72" s="62"/>
      <c r="OYL72" s="62"/>
      <c r="OYM72" s="62"/>
      <c r="OYN72" s="62"/>
      <c r="OYO72" s="62"/>
      <c r="OYP72" s="62"/>
      <c r="OYQ72" s="62"/>
      <c r="OYR72" s="62"/>
      <c r="OYS72" s="62"/>
      <c r="OYT72" s="62"/>
      <c r="OYU72" s="62"/>
      <c r="OYV72" s="62"/>
      <c r="OYW72" s="62"/>
      <c r="OYX72" s="62"/>
      <c r="OYY72" s="62"/>
      <c r="OYZ72" s="62"/>
      <c r="OZA72" s="62"/>
      <c r="OZB72" s="62"/>
      <c r="OZC72" s="62"/>
      <c r="OZD72" s="62"/>
      <c r="OZE72" s="62"/>
      <c r="OZF72" s="62"/>
      <c r="OZG72" s="62"/>
      <c r="OZH72" s="62"/>
      <c r="OZI72" s="62"/>
      <c r="OZJ72" s="62"/>
      <c r="OZK72" s="62"/>
      <c r="OZL72" s="62"/>
      <c r="OZM72" s="62"/>
      <c r="OZN72" s="62"/>
      <c r="OZO72" s="62"/>
      <c r="OZP72" s="62"/>
      <c r="OZQ72" s="62"/>
      <c r="OZR72" s="62"/>
      <c r="OZS72" s="62"/>
      <c r="OZT72" s="62"/>
      <c r="OZU72" s="62"/>
      <c r="OZV72" s="62"/>
      <c r="OZW72" s="62"/>
      <c r="OZX72" s="62"/>
      <c r="OZY72" s="62"/>
      <c r="OZZ72" s="62"/>
      <c r="PAA72" s="62"/>
      <c r="PAB72" s="62"/>
      <c r="PAC72" s="62"/>
      <c r="PAD72" s="62"/>
      <c r="PAE72" s="62"/>
      <c r="PAF72" s="62"/>
      <c r="PAG72" s="62"/>
      <c r="PAH72" s="62"/>
      <c r="PAI72" s="62"/>
      <c r="PAJ72" s="62"/>
      <c r="PAK72" s="62"/>
      <c r="PAL72" s="62"/>
      <c r="PAM72" s="62"/>
      <c r="PAN72" s="62"/>
      <c r="PAO72" s="62"/>
      <c r="PAP72" s="62"/>
      <c r="PAQ72" s="62"/>
      <c r="PAR72" s="62"/>
      <c r="PAS72" s="62"/>
      <c r="PAT72" s="62"/>
      <c r="PAU72" s="62"/>
      <c r="PAV72" s="62"/>
      <c r="PAW72" s="62"/>
      <c r="PAX72" s="62"/>
      <c r="PAY72" s="62"/>
      <c r="PAZ72" s="62"/>
      <c r="PBA72" s="62"/>
      <c r="PBB72" s="62"/>
      <c r="PBC72" s="62"/>
      <c r="PBD72" s="62"/>
      <c r="PBE72" s="62"/>
      <c r="PBF72" s="62"/>
      <c r="PBG72" s="62"/>
      <c r="PBH72" s="62"/>
      <c r="PBI72" s="62"/>
      <c r="PBJ72" s="62"/>
      <c r="PBK72" s="62"/>
      <c r="PBL72" s="62"/>
      <c r="PBM72" s="62"/>
      <c r="PBN72" s="62"/>
      <c r="PBO72" s="62"/>
      <c r="PBP72" s="62"/>
      <c r="PBQ72" s="62"/>
      <c r="PBR72" s="62"/>
      <c r="PBS72" s="62"/>
      <c r="PBT72" s="62"/>
      <c r="PBU72" s="62"/>
      <c r="PBV72" s="62"/>
      <c r="PBW72" s="62"/>
      <c r="PBX72" s="62"/>
      <c r="PBY72" s="62"/>
      <c r="PBZ72" s="62"/>
      <c r="PCA72" s="62"/>
      <c r="PCB72" s="62"/>
      <c r="PCC72" s="62"/>
      <c r="PCD72" s="62"/>
      <c r="PCE72" s="62"/>
      <c r="PCF72" s="62"/>
      <c r="PCG72" s="62"/>
      <c r="PCH72" s="62"/>
      <c r="PCI72" s="62"/>
      <c r="PCJ72" s="62"/>
      <c r="PCK72" s="62"/>
      <c r="PCL72" s="62"/>
      <c r="PCM72" s="62"/>
      <c r="PCN72" s="62"/>
      <c r="PCO72" s="62"/>
      <c r="PCP72" s="62"/>
      <c r="PCQ72" s="62"/>
      <c r="PCR72" s="62"/>
      <c r="PCS72" s="62"/>
      <c r="PCT72" s="62"/>
      <c r="PCU72" s="62"/>
      <c r="PCV72" s="62"/>
      <c r="PCW72" s="62"/>
      <c r="PCX72" s="62"/>
      <c r="PCY72" s="62"/>
      <c r="PCZ72" s="62"/>
      <c r="PDA72" s="62"/>
      <c r="PDB72" s="62"/>
      <c r="PDC72" s="62"/>
      <c r="PDD72" s="62"/>
      <c r="PDE72" s="62"/>
      <c r="PDF72" s="62"/>
      <c r="PDG72" s="62"/>
      <c r="PDH72" s="62"/>
      <c r="PDI72" s="62"/>
      <c r="PDJ72" s="62"/>
      <c r="PDK72" s="62"/>
      <c r="PDL72" s="62"/>
      <c r="PDM72" s="62"/>
      <c r="PDN72" s="62"/>
      <c r="PDO72" s="62"/>
      <c r="PDP72" s="62"/>
      <c r="PDQ72" s="62"/>
      <c r="PDR72" s="62"/>
      <c r="PDS72" s="62"/>
      <c r="PDT72" s="62"/>
      <c r="PDU72" s="62"/>
      <c r="PDV72" s="62"/>
      <c r="PDW72" s="62"/>
      <c r="PDX72" s="62"/>
      <c r="PDY72" s="62"/>
      <c r="PDZ72" s="62"/>
      <c r="PEA72" s="62"/>
      <c r="PEB72" s="62"/>
      <c r="PEC72" s="62"/>
      <c r="PED72" s="62"/>
      <c r="PEE72" s="62"/>
      <c r="PEF72" s="62"/>
      <c r="PEG72" s="62"/>
      <c r="PEH72" s="62"/>
      <c r="PEI72" s="62"/>
      <c r="PEJ72" s="62"/>
      <c r="PEK72" s="62"/>
      <c r="PEL72" s="62"/>
      <c r="PEM72" s="62"/>
      <c r="PEN72" s="62"/>
      <c r="PEO72" s="62"/>
      <c r="PEP72" s="62"/>
      <c r="PEQ72" s="62"/>
      <c r="PER72" s="62"/>
      <c r="PES72" s="62"/>
      <c r="PET72" s="62"/>
      <c r="PEU72" s="62"/>
      <c r="PEV72" s="62"/>
      <c r="PEW72" s="62"/>
      <c r="PEX72" s="62"/>
      <c r="PEY72" s="62"/>
      <c r="PEZ72" s="62"/>
      <c r="PFA72" s="62"/>
      <c r="PFB72" s="62"/>
      <c r="PFC72" s="62"/>
      <c r="PFD72" s="62"/>
      <c r="PFE72" s="62"/>
      <c r="PFF72" s="62"/>
      <c r="PFG72" s="62"/>
      <c r="PFH72" s="62"/>
      <c r="PFI72" s="62"/>
      <c r="PFJ72" s="62"/>
      <c r="PFK72" s="62"/>
      <c r="PFL72" s="62"/>
      <c r="PFM72" s="62"/>
      <c r="PFN72" s="62"/>
      <c r="PFO72" s="62"/>
      <c r="PFP72" s="62"/>
      <c r="PFQ72" s="62"/>
      <c r="PFR72" s="62"/>
      <c r="PFS72" s="62"/>
      <c r="PFT72" s="62"/>
      <c r="PFU72" s="62"/>
      <c r="PFV72" s="62"/>
      <c r="PFW72" s="62"/>
      <c r="PFX72" s="62"/>
      <c r="PFY72" s="62"/>
      <c r="PFZ72" s="62"/>
      <c r="PGA72" s="62"/>
      <c r="PGB72" s="62"/>
      <c r="PGC72" s="62"/>
      <c r="PGD72" s="62"/>
      <c r="PGE72" s="62"/>
      <c r="PGF72" s="62"/>
      <c r="PGG72" s="62"/>
      <c r="PGH72" s="62"/>
      <c r="PGI72" s="62"/>
      <c r="PGJ72" s="62"/>
      <c r="PGK72" s="62"/>
      <c r="PGL72" s="62"/>
      <c r="PGM72" s="62"/>
      <c r="PGN72" s="62"/>
      <c r="PGO72" s="62"/>
      <c r="PGP72" s="62"/>
      <c r="PGQ72" s="62"/>
      <c r="PGR72" s="62"/>
      <c r="PGS72" s="62"/>
      <c r="PGT72" s="62"/>
      <c r="PGU72" s="62"/>
      <c r="PGV72" s="62"/>
      <c r="PGW72" s="62"/>
      <c r="PGX72" s="62"/>
      <c r="PGY72" s="62"/>
      <c r="PGZ72" s="62"/>
      <c r="PHA72" s="62"/>
      <c r="PHB72" s="62"/>
      <c r="PHC72" s="62"/>
      <c r="PHD72" s="62"/>
      <c r="PHE72" s="62"/>
      <c r="PHF72" s="62"/>
      <c r="PHG72" s="62"/>
      <c r="PHH72" s="62"/>
      <c r="PHI72" s="62"/>
      <c r="PHJ72" s="62"/>
      <c r="PHK72" s="62"/>
      <c r="PHL72" s="62"/>
      <c r="PHM72" s="62"/>
      <c r="PHN72" s="62"/>
      <c r="PHO72" s="62"/>
      <c r="PHP72" s="62"/>
      <c r="PHQ72" s="62"/>
      <c r="PHR72" s="62"/>
      <c r="PHS72" s="62"/>
      <c r="PHT72" s="62"/>
      <c r="PHU72" s="62"/>
      <c r="PHV72" s="62"/>
      <c r="PHW72" s="62"/>
      <c r="PHX72" s="62"/>
      <c r="PHY72" s="62"/>
      <c r="PHZ72" s="62"/>
      <c r="PIA72" s="62"/>
      <c r="PIB72" s="62"/>
      <c r="PIC72" s="62"/>
      <c r="PID72" s="62"/>
      <c r="PIE72" s="62"/>
      <c r="PIF72" s="62"/>
      <c r="PIG72" s="62"/>
      <c r="PIH72" s="62"/>
      <c r="PII72" s="62"/>
      <c r="PIJ72" s="62"/>
      <c r="PIK72" s="62"/>
      <c r="PIL72" s="62"/>
      <c r="PIM72" s="62"/>
      <c r="PIN72" s="62"/>
      <c r="PIO72" s="62"/>
      <c r="PIP72" s="62"/>
      <c r="PIQ72" s="62"/>
      <c r="PIR72" s="62"/>
      <c r="PIS72" s="62"/>
      <c r="PIT72" s="62"/>
      <c r="PIU72" s="62"/>
      <c r="PIV72" s="62"/>
      <c r="PIW72" s="62"/>
      <c r="PIX72" s="62"/>
      <c r="PIY72" s="62"/>
      <c r="PIZ72" s="62"/>
      <c r="PJA72" s="62"/>
      <c r="PJB72" s="62"/>
      <c r="PJC72" s="62"/>
      <c r="PJD72" s="62"/>
      <c r="PJE72" s="62"/>
      <c r="PJF72" s="62"/>
      <c r="PJG72" s="62"/>
      <c r="PJH72" s="62"/>
      <c r="PJI72" s="62"/>
      <c r="PJJ72" s="62"/>
      <c r="PJK72" s="62"/>
      <c r="PJL72" s="62"/>
      <c r="PJM72" s="62"/>
      <c r="PJN72" s="62"/>
      <c r="PJO72" s="62"/>
      <c r="PJP72" s="62"/>
      <c r="PJQ72" s="62"/>
      <c r="PJR72" s="62"/>
      <c r="PJS72" s="62"/>
      <c r="PJT72" s="62"/>
      <c r="PJU72" s="62"/>
      <c r="PJV72" s="62"/>
      <c r="PJW72" s="62"/>
      <c r="PJX72" s="62"/>
      <c r="PJY72" s="62"/>
      <c r="PJZ72" s="62"/>
      <c r="PKA72" s="62"/>
      <c r="PKB72" s="62"/>
      <c r="PKC72" s="62"/>
      <c r="PKD72" s="62"/>
      <c r="PKE72" s="62"/>
      <c r="PKF72" s="62"/>
      <c r="PKG72" s="62"/>
      <c r="PKH72" s="62"/>
      <c r="PKI72" s="62"/>
      <c r="PKJ72" s="62"/>
      <c r="PKK72" s="62"/>
      <c r="PKL72" s="62"/>
      <c r="PKM72" s="62"/>
      <c r="PKN72" s="62"/>
      <c r="PKO72" s="62"/>
      <c r="PKP72" s="62"/>
      <c r="PKQ72" s="62"/>
      <c r="PKR72" s="62"/>
      <c r="PKS72" s="62"/>
      <c r="PKT72" s="62"/>
      <c r="PKU72" s="62"/>
      <c r="PKV72" s="62"/>
      <c r="PKW72" s="62"/>
      <c r="PKX72" s="62"/>
      <c r="PKY72" s="62"/>
      <c r="PKZ72" s="62"/>
      <c r="PLA72" s="62"/>
      <c r="PLB72" s="62"/>
      <c r="PLC72" s="62"/>
      <c r="PLD72" s="62"/>
      <c r="PLE72" s="62"/>
      <c r="PLF72" s="62"/>
      <c r="PLG72" s="62"/>
      <c r="PLH72" s="62"/>
      <c r="PLI72" s="62"/>
      <c r="PLJ72" s="62"/>
      <c r="PLK72" s="62"/>
      <c r="PLL72" s="62"/>
      <c r="PLM72" s="62"/>
      <c r="PLN72" s="62"/>
      <c r="PLO72" s="62"/>
      <c r="PLP72" s="62"/>
      <c r="PLQ72" s="62"/>
      <c r="PLR72" s="62"/>
      <c r="PLS72" s="62"/>
      <c r="PLT72" s="62"/>
      <c r="PLU72" s="62"/>
      <c r="PLV72" s="62"/>
      <c r="PLW72" s="62"/>
      <c r="PLX72" s="62"/>
      <c r="PLY72" s="62"/>
      <c r="PLZ72" s="62"/>
      <c r="PMA72" s="62"/>
      <c r="PMB72" s="62"/>
      <c r="PMC72" s="62"/>
      <c r="PMD72" s="62"/>
      <c r="PME72" s="62"/>
      <c r="PMF72" s="62"/>
      <c r="PMG72" s="62"/>
      <c r="PMH72" s="62"/>
      <c r="PMI72" s="62"/>
      <c r="PMJ72" s="62"/>
      <c r="PMK72" s="62"/>
      <c r="PML72" s="62"/>
      <c r="PMM72" s="62"/>
      <c r="PMN72" s="62"/>
      <c r="PMO72" s="62"/>
      <c r="PMP72" s="62"/>
      <c r="PMQ72" s="62"/>
      <c r="PMR72" s="62"/>
      <c r="PMS72" s="62"/>
      <c r="PMT72" s="62"/>
      <c r="PMU72" s="62"/>
      <c r="PMV72" s="62"/>
      <c r="PMW72" s="62"/>
      <c r="PMX72" s="62"/>
      <c r="PMY72" s="62"/>
      <c r="PMZ72" s="62"/>
      <c r="PNA72" s="62"/>
      <c r="PNB72" s="62"/>
      <c r="PNC72" s="62"/>
      <c r="PND72" s="62"/>
      <c r="PNE72" s="62"/>
      <c r="PNF72" s="62"/>
      <c r="PNG72" s="62"/>
      <c r="PNH72" s="62"/>
      <c r="PNI72" s="62"/>
      <c r="PNJ72" s="62"/>
      <c r="PNK72" s="62"/>
      <c r="PNL72" s="62"/>
      <c r="PNM72" s="62"/>
      <c r="PNN72" s="62"/>
      <c r="PNO72" s="62"/>
      <c r="PNP72" s="62"/>
      <c r="PNQ72" s="62"/>
      <c r="PNR72" s="62"/>
      <c r="PNS72" s="62"/>
      <c r="PNT72" s="62"/>
      <c r="PNU72" s="62"/>
      <c r="PNV72" s="62"/>
      <c r="PNW72" s="62"/>
      <c r="PNX72" s="62"/>
      <c r="PNY72" s="62"/>
      <c r="PNZ72" s="62"/>
      <c r="POA72" s="62"/>
      <c r="POB72" s="62"/>
      <c r="POC72" s="62"/>
      <c r="POD72" s="62"/>
      <c r="POE72" s="62"/>
      <c r="POF72" s="62"/>
      <c r="POG72" s="62"/>
      <c r="POH72" s="62"/>
      <c r="POI72" s="62"/>
      <c r="POJ72" s="62"/>
      <c r="POK72" s="62"/>
      <c r="POL72" s="62"/>
      <c r="POM72" s="62"/>
      <c r="PON72" s="62"/>
      <c r="POO72" s="62"/>
      <c r="POP72" s="62"/>
      <c r="POQ72" s="62"/>
      <c r="POR72" s="62"/>
      <c r="POS72" s="62"/>
      <c r="POT72" s="62"/>
      <c r="POU72" s="62"/>
      <c r="POV72" s="62"/>
      <c r="POW72" s="62"/>
      <c r="POX72" s="62"/>
      <c r="POY72" s="62"/>
      <c r="POZ72" s="62"/>
      <c r="PPA72" s="62"/>
      <c r="PPB72" s="62"/>
      <c r="PPC72" s="62"/>
      <c r="PPD72" s="62"/>
      <c r="PPE72" s="62"/>
      <c r="PPF72" s="62"/>
      <c r="PPG72" s="62"/>
      <c r="PPH72" s="62"/>
      <c r="PPI72" s="62"/>
      <c r="PPJ72" s="62"/>
      <c r="PPK72" s="62"/>
      <c r="PPL72" s="62"/>
      <c r="PPM72" s="62"/>
      <c r="PPN72" s="62"/>
      <c r="PPO72" s="62"/>
      <c r="PPP72" s="62"/>
      <c r="PPQ72" s="62"/>
      <c r="PPR72" s="62"/>
      <c r="PPS72" s="62"/>
      <c r="PPT72" s="62"/>
      <c r="PPU72" s="62"/>
      <c r="PPV72" s="62"/>
      <c r="PPW72" s="62"/>
      <c r="PPX72" s="62"/>
      <c r="PPY72" s="62"/>
      <c r="PPZ72" s="62"/>
      <c r="PQA72" s="62"/>
      <c r="PQB72" s="62"/>
      <c r="PQC72" s="62"/>
      <c r="PQD72" s="62"/>
      <c r="PQE72" s="62"/>
      <c r="PQF72" s="62"/>
      <c r="PQG72" s="62"/>
      <c r="PQH72" s="62"/>
      <c r="PQI72" s="62"/>
      <c r="PQJ72" s="62"/>
      <c r="PQK72" s="62"/>
      <c r="PQL72" s="62"/>
      <c r="PQM72" s="62"/>
      <c r="PQN72" s="62"/>
      <c r="PQO72" s="62"/>
      <c r="PQP72" s="62"/>
      <c r="PQQ72" s="62"/>
      <c r="PQR72" s="62"/>
      <c r="PQS72" s="62"/>
      <c r="PQT72" s="62"/>
      <c r="PQU72" s="62"/>
      <c r="PQV72" s="62"/>
      <c r="PQW72" s="62"/>
      <c r="PQX72" s="62"/>
      <c r="PQY72" s="62"/>
      <c r="PQZ72" s="62"/>
      <c r="PRA72" s="62"/>
      <c r="PRB72" s="62"/>
      <c r="PRC72" s="62"/>
      <c r="PRD72" s="62"/>
      <c r="PRE72" s="62"/>
      <c r="PRF72" s="62"/>
      <c r="PRG72" s="62"/>
      <c r="PRH72" s="62"/>
      <c r="PRI72" s="62"/>
      <c r="PRJ72" s="62"/>
      <c r="PRK72" s="62"/>
      <c r="PRL72" s="62"/>
      <c r="PRM72" s="62"/>
      <c r="PRN72" s="62"/>
      <c r="PRO72" s="62"/>
      <c r="PRP72" s="62"/>
      <c r="PRQ72" s="62"/>
      <c r="PRR72" s="62"/>
      <c r="PRS72" s="62"/>
      <c r="PRT72" s="62"/>
      <c r="PRU72" s="62"/>
      <c r="PRV72" s="62"/>
      <c r="PRW72" s="62"/>
      <c r="PRX72" s="62"/>
      <c r="PRY72" s="62"/>
      <c r="PRZ72" s="62"/>
      <c r="PSA72" s="62"/>
      <c r="PSB72" s="62"/>
      <c r="PSC72" s="62"/>
      <c r="PSD72" s="62"/>
      <c r="PSE72" s="62"/>
      <c r="PSF72" s="62"/>
      <c r="PSG72" s="62"/>
      <c r="PSH72" s="62"/>
      <c r="PSI72" s="62"/>
      <c r="PSJ72" s="62"/>
      <c r="PSK72" s="62"/>
      <c r="PSL72" s="62"/>
      <c r="PSM72" s="62"/>
      <c r="PSN72" s="62"/>
      <c r="PSO72" s="62"/>
      <c r="PSP72" s="62"/>
      <c r="PSQ72" s="62"/>
      <c r="PSR72" s="62"/>
      <c r="PSS72" s="62"/>
      <c r="PST72" s="62"/>
      <c r="PSU72" s="62"/>
      <c r="PSV72" s="62"/>
      <c r="PSW72" s="62"/>
      <c r="PSX72" s="62"/>
      <c r="PSY72" s="62"/>
      <c r="PSZ72" s="62"/>
      <c r="PTA72" s="62"/>
      <c r="PTB72" s="62"/>
      <c r="PTC72" s="62"/>
      <c r="PTD72" s="62"/>
      <c r="PTE72" s="62"/>
      <c r="PTF72" s="62"/>
      <c r="PTG72" s="62"/>
      <c r="PTH72" s="62"/>
      <c r="PTI72" s="62"/>
      <c r="PTJ72" s="62"/>
      <c r="PTK72" s="62"/>
      <c r="PTL72" s="62"/>
      <c r="PTM72" s="62"/>
      <c r="PTN72" s="62"/>
      <c r="PTO72" s="62"/>
      <c r="PTP72" s="62"/>
      <c r="PTQ72" s="62"/>
      <c r="PTR72" s="62"/>
      <c r="PTS72" s="62"/>
      <c r="PTT72" s="62"/>
      <c r="PTU72" s="62"/>
      <c r="PTV72" s="62"/>
      <c r="PTW72" s="62"/>
      <c r="PTX72" s="62"/>
      <c r="PTY72" s="62"/>
      <c r="PTZ72" s="62"/>
      <c r="PUA72" s="62"/>
      <c r="PUB72" s="62"/>
      <c r="PUC72" s="62"/>
      <c r="PUD72" s="62"/>
      <c r="PUE72" s="62"/>
      <c r="PUF72" s="62"/>
      <c r="PUG72" s="62"/>
      <c r="PUH72" s="62"/>
      <c r="PUI72" s="62"/>
      <c r="PUJ72" s="62"/>
      <c r="PUK72" s="62"/>
      <c r="PUL72" s="62"/>
      <c r="PUM72" s="62"/>
      <c r="PUN72" s="62"/>
      <c r="PUO72" s="62"/>
      <c r="PUP72" s="62"/>
      <c r="PUQ72" s="62"/>
      <c r="PUR72" s="62"/>
      <c r="PUS72" s="62"/>
      <c r="PUT72" s="62"/>
      <c r="PUU72" s="62"/>
      <c r="PUV72" s="62"/>
      <c r="PUW72" s="62"/>
      <c r="PUX72" s="62"/>
      <c r="PUY72" s="62"/>
      <c r="PUZ72" s="62"/>
      <c r="PVA72" s="62"/>
      <c r="PVB72" s="62"/>
      <c r="PVC72" s="62"/>
      <c r="PVD72" s="62"/>
      <c r="PVE72" s="62"/>
      <c r="PVF72" s="62"/>
      <c r="PVG72" s="62"/>
      <c r="PVH72" s="62"/>
      <c r="PVI72" s="62"/>
      <c r="PVJ72" s="62"/>
      <c r="PVK72" s="62"/>
      <c r="PVL72" s="62"/>
      <c r="PVM72" s="62"/>
      <c r="PVN72" s="62"/>
      <c r="PVO72" s="62"/>
      <c r="PVP72" s="62"/>
      <c r="PVQ72" s="62"/>
      <c r="PVR72" s="62"/>
      <c r="PVS72" s="62"/>
      <c r="PVT72" s="62"/>
      <c r="PVU72" s="62"/>
      <c r="PVV72" s="62"/>
      <c r="PVW72" s="62"/>
      <c r="PVX72" s="62"/>
      <c r="PVY72" s="62"/>
      <c r="PVZ72" s="62"/>
      <c r="PWA72" s="62"/>
      <c r="PWB72" s="62"/>
      <c r="PWC72" s="62"/>
      <c r="PWD72" s="62"/>
      <c r="PWE72" s="62"/>
      <c r="PWF72" s="62"/>
      <c r="PWG72" s="62"/>
      <c r="PWH72" s="62"/>
      <c r="PWI72" s="62"/>
      <c r="PWJ72" s="62"/>
      <c r="PWK72" s="62"/>
      <c r="PWL72" s="62"/>
      <c r="PWM72" s="62"/>
      <c r="PWN72" s="62"/>
      <c r="PWO72" s="62"/>
      <c r="PWP72" s="62"/>
      <c r="PWQ72" s="62"/>
      <c r="PWR72" s="62"/>
      <c r="PWS72" s="62"/>
      <c r="PWT72" s="62"/>
      <c r="PWU72" s="62"/>
      <c r="PWV72" s="62"/>
      <c r="PWW72" s="62"/>
      <c r="PWX72" s="62"/>
      <c r="PWY72" s="62"/>
      <c r="PWZ72" s="62"/>
      <c r="PXA72" s="62"/>
      <c r="PXB72" s="62"/>
      <c r="PXC72" s="62"/>
      <c r="PXD72" s="62"/>
      <c r="PXE72" s="62"/>
      <c r="PXF72" s="62"/>
      <c r="PXG72" s="62"/>
      <c r="PXH72" s="62"/>
      <c r="PXI72" s="62"/>
      <c r="PXJ72" s="62"/>
      <c r="PXK72" s="62"/>
      <c r="PXL72" s="62"/>
      <c r="PXM72" s="62"/>
      <c r="PXN72" s="62"/>
      <c r="PXO72" s="62"/>
      <c r="PXP72" s="62"/>
      <c r="PXQ72" s="62"/>
      <c r="PXR72" s="62"/>
      <c r="PXS72" s="62"/>
      <c r="PXT72" s="62"/>
      <c r="PXU72" s="62"/>
      <c r="PXV72" s="62"/>
      <c r="PXW72" s="62"/>
      <c r="PXX72" s="62"/>
      <c r="PXY72" s="62"/>
      <c r="PXZ72" s="62"/>
      <c r="PYA72" s="62"/>
      <c r="PYB72" s="62"/>
      <c r="PYC72" s="62"/>
      <c r="PYD72" s="62"/>
      <c r="PYE72" s="62"/>
      <c r="PYF72" s="62"/>
      <c r="PYG72" s="62"/>
      <c r="PYH72" s="62"/>
      <c r="PYI72" s="62"/>
      <c r="PYJ72" s="62"/>
      <c r="PYK72" s="62"/>
      <c r="PYL72" s="62"/>
      <c r="PYM72" s="62"/>
      <c r="PYN72" s="62"/>
      <c r="PYO72" s="62"/>
      <c r="PYP72" s="62"/>
      <c r="PYQ72" s="62"/>
      <c r="PYR72" s="62"/>
      <c r="PYS72" s="62"/>
      <c r="PYT72" s="62"/>
      <c r="PYU72" s="62"/>
      <c r="PYV72" s="62"/>
      <c r="PYW72" s="62"/>
      <c r="PYX72" s="62"/>
      <c r="PYY72" s="62"/>
      <c r="PYZ72" s="62"/>
      <c r="PZA72" s="62"/>
      <c r="PZB72" s="62"/>
      <c r="PZC72" s="62"/>
      <c r="PZD72" s="62"/>
      <c r="PZE72" s="62"/>
      <c r="PZF72" s="62"/>
      <c r="PZG72" s="62"/>
      <c r="PZH72" s="62"/>
      <c r="PZI72" s="62"/>
      <c r="PZJ72" s="62"/>
      <c r="PZK72" s="62"/>
      <c r="PZL72" s="62"/>
      <c r="PZM72" s="62"/>
      <c r="PZN72" s="62"/>
      <c r="PZO72" s="62"/>
      <c r="PZP72" s="62"/>
      <c r="PZQ72" s="62"/>
      <c r="PZR72" s="62"/>
      <c r="PZS72" s="62"/>
      <c r="PZT72" s="62"/>
      <c r="PZU72" s="62"/>
      <c r="PZV72" s="62"/>
      <c r="PZW72" s="62"/>
      <c r="PZX72" s="62"/>
      <c r="PZY72" s="62"/>
      <c r="PZZ72" s="62"/>
      <c r="QAA72" s="62"/>
      <c r="QAB72" s="62"/>
      <c r="QAC72" s="62"/>
      <c r="QAD72" s="62"/>
      <c r="QAE72" s="62"/>
      <c r="QAF72" s="62"/>
      <c r="QAG72" s="62"/>
      <c r="QAH72" s="62"/>
      <c r="QAI72" s="62"/>
      <c r="QAJ72" s="62"/>
      <c r="QAK72" s="62"/>
      <c r="QAL72" s="62"/>
      <c r="QAM72" s="62"/>
      <c r="QAN72" s="62"/>
      <c r="QAO72" s="62"/>
      <c r="QAP72" s="62"/>
      <c r="QAQ72" s="62"/>
      <c r="QAR72" s="62"/>
      <c r="QAS72" s="62"/>
      <c r="QAT72" s="62"/>
      <c r="QAU72" s="62"/>
      <c r="QAV72" s="62"/>
      <c r="QAW72" s="62"/>
      <c r="QAX72" s="62"/>
      <c r="QAY72" s="62"/>
      <c r="QAZ72" s="62"/>
      <c r="QBA72" s="62"/>
      <c r="QBB72" s="62"/>
      <c r="QBC72" s="62"/>
      <c r="QBD72" s="62"/>
      <c r="QBE72" s="62"/>
      <c r="QBF72" s="62"/>
      <c r="QBG72" s="62"/>
      <c r="QBH72" s="62"/>
      <c r="QBI72" s="62"/>
      <c r="QBJ72" s="62"/>
      <c r="QBK72" s="62"/>
      <c r="QBL72" s="62"/>
      <c r="QBM72" s="62"/>
      <c r="QBN72" s="62"/>
      <c r="QBO72" s="62"/>
      <c r="QBP72" s="62"/>
      <c r="QBQ72" s="62"/>
      <c r="QBR72" s="62"/>
      <c r="QBS72" s="62"/>
      <c r="QBT72" s="62"/>
      <c r="QBU72" s="62"/>
      <c r="QBV72" s="62"/>
      <c r="QBW72" s="62"/>
      <c r="QBX72" s="62"/>
      <c r="QBY72" s="62"/>
      <c r="QBZ72" s="62"/>
      <c r="QCA72" s="62"/>
      <c r="QCB72" s="62"/>
      <c r="QCC72" s="62"/>
      <c r="QCD72" s="62"/>
      <c r="QCE72" s="62"/>
      <c r="QCF72" s="62"/>
      <c r="QCG72" s="62"/>
      <c r="QCH72" s="62"/>
      <c r="QCI72" s="62"/>
      <c r="QCJ72" s="62"/>
      <c r="QCK72" s="62"/>
      <c r="QCL72" s="62"/>
      <c r="QCM72" s="62"/>
      <c r="QCN72" s="62"/>
      <c r="QCO72" s="62"/>
      <c r="QCP72" s="62"/>
      <c r="QCQ72" s="62"/>
      <c r="QCR72" s="62"/>
      <c r="QCS72" s="62"/>
      <c r="QCT72" s="62"/>
      <c r="QCU72" s="62"/>
      <c r="QCV72" s="62"/>
      <c r="QCW72" s="62"/>
      <c r="QCX72" s="62"/>
      <c r="QCY72" s="62"/>
      <c r="QCZ72" s="62"/>
      <c r="QDA72" s="62"/>
      <c r="QDB72" s="62"/>
      <c r="QDC72" s="62"/>
      <c r="QDD72" s="62"/>
      <c r="QDE72" s="62"/>
      <c r="QDF72" s="62"/>
      <c r="QDG72" s="62"/>
      <c r="QDH72" s="62"/>
      <c r="QDI72" s="62"/>
      <c r="QDJ72" s="62"/>
      <c r="QDK72" s="62"/>
      <c r="QDL72" s="62"/>
      <c r="QDM72" s="62"/>
      <c r="QDN72" s="62"/>
      <c r="QDO72" s="62"/>
      <c r="QDP72" s="62"/>
      <c r="QDQ72" s="62"/>
      <c r="QDR72" s="62"/>
      <c r="QDS72" s="62"/>
      <c r="QDT72" s="62"/>
      <c r="QDU72" s="62"/>
      <c r="QDV72" s="62"/>
      <c r="QDW72" s="62"/>
      <c r="QDX72" s="62"/>
      <c r="QDY72" s="62"/>
      <c r="QDZ72" s="62"/>
      <c r="QEA72" s="62"/>
      <c r="QEB72" s="62"/>
      <c r="QEC72" s="62"/>
      <c r="QED72" s="62"/>
      <c r="QEE72" s="62"/>
      <c r="QEF72" s="62"/>
      <c r="QEG72" s="62"/>
      <c r="QEH72" s="62"/>
      <c r="QEI72" s="62"/>
      <c r="QEJ72" s="62"/>
      <c r="QEK72" s="62"/>
      <c r="QEL72" s="62"/>
      <c r="QEM72" s="62"/>
      <c r="QEN72" s="62"/>
      <c r="QEO72" s="62"/>
      <c r="QEP72" s="62"/>
      <c r="QEQ72" s="62"/>
      <c r="QER72" s="62"/>
      <c r="QES72" s="62"/>
      <c r="QET72" s="62"/>
      <c r="QEU72" s="62"/>
      <c r="QEV72" s="62"/>
      <c r="QEW72" s="62"/>
      <c r="QEX72" s="62"/>
      <c r="QEY72" s="62"/>
      <c r="QEZ72" s="62"/>
      <c r="QFA72" s="62"/>
      <c r="QFB72" s="62"/>
      <c r="QFC72" s="62"/>
      <c r="QFD72" s="62"/>
      <c r="QFE72" s="62"/>
      <c r="QFF72" s="62"/>
      <c r="QFG72" s="62"/>
      <c r="QFH72" s="62"/>
      <c r="QFI72" s="62"/>
      <c r="QFJ72" s="62"/>
      <c r="QFK72" s="62"/>
      <c r="QFL72" s="62"/>
      <c r="QFM72" s="62"/>
      <c r="QFN72" s="62"/>
      <c r="QFO72" s="62"/>
      <c r="QFP72" s="62"/>
      <c r="QFQ72" s="62"/>
      <c r="QFR72" s="62"/>
      <c r="QFS72" s="62"/>
      <c r="QFT72" s="62"/>
      <c r="QFU72" s="62"/>
      <c r="QFV72" s="62"/>
      <c r="QFW72" s="62"/>
      <c r="QFX72" s="62"/>
      <c r="QFY72" s="62"/>
      <c r="QFZ72" s="62"/>
      <c r="QGA72" s="62"/>
      <c r="QGB72" s="62"/>
      <c r="QGC72" s="62"/>
      <c r="QGD72" s="62"/>
      <c r="QGE72" s="62"/>
      <c r="QGF72" s="62"/>
      <c r="QGG72" s="62"/>
      <c r="QGH72" s="62"/>
      <c r="QGI72" s="62"/>
      <c r="QGJ72" s="62"/>
      <c r="QGK72" s="62"/>
      <c r="QGL72" s="62"/>
      <c r="QGM72" s="62"/>
      <c r="QGN72" s="62"/>
      <c r="QGO72" s="62"/>
      <c r="QGP72" s="62"/>
      <c r="QGQ72" s="62"/>
      <c r="QGR72" s="62"/>
      <c r="QGS72" s="62"/>
      <c r="QGT72" s="62"/>
      <c r="QGU72" s="62"/>
      <c r="QGV72" s="62"/>
      <c r="QGW72" s="62"/>
      <c r="QGX72" s="62"/>
      <c r="QGY72" s="62"/>
      <c r="QGZ72" s="62"/>
      <c r="QHA72" s="62"/>
      <c r="QHB72" s="62"/>
      <c r="QHC72" s="62"/>
      <c r="QHD72" s="62"/>
      <c r="QHE72" s="62"/>
      <c r="QHF72" s="62"/>
      <c r="QHG72" s="62"/>
      <c r="QHH72" s="62"/>
      <c r="QHI72" s="62"/>
      <c r="QHJ72" s="62"/>
      <c r="QHK72" s="62"/>
      <c r="QHL72" s="62"/>
      <c r="QHM72" s="62"/>
      <c r="QHN72" s="62"/>
      <c r="QHO72" s="62"/>
      <c r="QHP72" s="62"/>
      <c r="QHQ72" s="62"/>
      <c r="QHR72" s="62"/>
      <c r="QHS72" s="62"/>
      <c r="QHT72" s="62"/>
      <c r="QHU72" s="62"/>
      <c r="QHV72" s="62"/>
      <c r="QHW72" s="62"/>
      <c r="QHX72" s="62"/>
      <c r="QHY72" s="62"/>
      <c r="QHZ72" s="62"/>
      <c r="QIA72" s="62"/>
      <c r="QIB72" s="62"/>
      <c r="QIC72" s="62"/>
      <c r="QID72" s="62"/>
      <c r="QIE72" s="62"/>
      <c r="QIF72" s="62"/>
      <c r="QIG72" s="62"/>
      <c r="QIH72" s="62"/>
      <c r="QII72" s="62"/>
      <c r="QIJ72" s="62"/>
      <c r="QIK72" s="62"/>
      <c r="QIL72" s="62"/>
      <c r="QIM72" s="62"/>
      <c r="QIN72" s="62"/>
      <c r="QIO72" s="62"/>
      <c r="QIP72" s="62"/>
      <c r="QIQ72" s="62"/>
      <c r="QIR72" s="62"/>
      <c r="QIS72" s="62"/>
      <c r="QIT72" s="62"/>
      <c r="QIU72" s="62"/>
      <c r="QIV72" s="62"/>
      <c r="QIW72" s="62"/>
      <c r="QIX72" s="62"/>
      <c r="QIY72" s="62"/>
      <c r="QIZ72" s="62"/>
      <c r="QJA72" s="62"/>
      <c r="QJB72" s="62"/>
      <c r="QJC72" s="62"/>
      <c r="QJD72" s="62"/>
      <c r="QJE72" s="62"/>
      <c r="QJF72" s="62"/>
      <c r="QJG72" s="62"/>
      <c r="QJH72" s="62"/>
      <c r="QJI72" s="62"/>
      <c r="QJJ72" s="62"/>
      <c r="QJK72" s="62"/>
      <c r="QJL72" s="62"/>
      <c r="QJM72" s="62"/>
      <c r="QJN72" s="62"/>
      <c r="QJO72" s="62"/>
      <c r="QJP72" s="62"/>
      <c r="QJQ72" s="62"/>
      <c r="QJR72" s="62"/>
      <c r="QJS72" s="62"/>
      <c r="QJT72" s="62"/>
      <c r="QJU72" s="62"/>
      <c r="QJV72" s="62"/>
      <c r="QJW72" s="62"/>
      <c r="QJX72" s="62"/>
      <c r="QJY72" s="62"/>
      <c r="QJZ72" s="62"/>
      <c r="QKA72" s="62"/>
      <c r="QKB72" s="62"/>
      <c r="QKC72" s="62"/>
      <c r="QKD72" s="62"/>
      <c r="QKE72" s="62"/>
      <c r="QKF72" s="62"/>
      <c r="QKG72" s="62"/>
      <c r="QKH72" s="62"/>
      <c r="QKI72" s="62"/>
      <c r="QKJ72" s="62"/>
      <c r="QKK72" s="62"/>
      <c r="QKL72" s="62"/>
      <c r="QKM72" s="62"/>
      <c r="QKN72" s="62"/>
      <c r="QKO72" s="62"/>
      <c r="QKP72" s="62"/>
      <c r="QKQ72" s="62"/>
      <c r="QKR72" s="62"/>
      <c r="QKS72" s="62"/>
      <c r="QKT72" s="62"/>
      <c r="QKU72" s="62"/>
      <c r="QKV72" s="62"/>
      <c r="QKW72" s="62"/>
      <c r="QKX72" s="62"/>
      <c r="QKY72" s="62"/>
      <c r="QKZ72" s="62"/>
      <c r="QLA72" s="62"/>
      <c r="QLB72" s="62"/>
      <c r="QLC72" s="62"/>
      <c r="QLD72" s="62"/>
      <c r="QLE72" s="62"/>
      <c r="QLF72" s="62"/>
      <c r="QLG72" s="62"/>
      <c r="QLH72" s="62"/>
      <c r="QLI72" s="62"/>
      <c r="QLJ72" s="62"/>
      <c r="QLK72" s="62"/>
      <c r="QLL72" s="62"/>
      <c r="QLM72" s="62"/>
      <c r="QLN72" s="62"/>
      <c r="QLO72" s="62"/>
      <c r="QLP72" s="62"/>
      <c r="QLQ72" s="62"/>
      <c r="QLR72" s="62"/>
      <c r="QLS72" s="62"/>
      <c r="QLT72" s="62"/>
      <c r="QLU72" s="62"/>
      <c r="QLV72" s="62"/>
      <c r="QLW72" s="62"/>
      <c r="QLX72" s="62"/>
      <c r="QLY72" s="62"/>
      <c r="QLZ72" s="62"/>
      <c r="QMA72" s="62"/>
      <c r="QMB72" s="62"/>
      <c r="QMC72" s="62"/>
      <c r="QMD72" s="62"/>
      <c r="QME72" s="62"/>
      <c r="QMF72" s="62"/>
      <c r="QMG72" s="62"/>
      <c r="QMH72" s="62"/>
      <c r="QMI72" s="62"/>
      <c r="QMJ72" s="62"/>
      <c r="QMK72" s="62"/>
      <c r="QML72" s="62"/>
      <c r="QMM72" s="62"/>
      <c r="QMN72" s="62"/>
      <c r="QMO72" s="62"/>
      <c r="QMP72" s="62"/>
      <c r="QMQ72" s="62"/>
      <c r="QMR72" s="62"/>
      <c r="QMS72" s="62"/>
      <c r="QMT72" s="62"/>
      <c r="QMU72" s="62"/>
      <c r="QMV72" s="62"/>
      <c r="QMW72" s="62"/>
      <c r="QMX72" s="62"/>
      <c r="QMY72" s="62"/>
      <c r="QMZ72" s="62"/>
      <c r="QNA72" s="62"/>
      <c r="QNB72" s="62"/>
      <c r="QNC72" s="62"/>
      <c r="QND72" s="62"/>
      <c r="QNE72" s="62"/>
      <c r="QNF72" s="62"/>
      <c r="QNG72" s="62"/>
      <c r="QNH72" s="62"/>
      <c r="QNI72" s="62"/>
      <c r="QNJ72" s="62"/>
      <c r="QNK72" s="62"/>
      <c r="QNL72" s="62"/>
      <c r="QNM72" s="62"/>
      <c r="QNN72" s="62"/>
      <c r="QNO72" s="62"/>
      <c r="QNP72" s="62"/>
      <c r="QNQ72" s="62"/>
      <c r="QNR72" s="62"/>
      <c r="QNS72" s="62"/>
      <c r="QNT72" s="62"/>
      <c r="QNU72" s="62"/>
      <c r="QNV72" s="62"/>
      <c r="QNW72" s="62"/>
      <c r="QNX72" s="62"/>
      <c r="QNY72" s="62"/>
      <c r="QNZ72" s="62"/>
      <c r="QOA72" s="62"/>
      <c r="QOB72" s="62"/>
      <c r="QOC72" s="62"/>
      <c r="QOD72" s="62"/>
      <c r="QOE72" s="62"/>
      <c r="QOF72" s="62"/>
      <c r="QOG72" s="62"/>
      <c r="QOH72" s="62"/>
      <c r="QOI72" s="62"/>
      <c r="QOJ72" s="62"/>
      <c r="QOK72" s="62"/>
      <c r="QOL72" s="62"/>
      <c r="QOM72" s="62"/>
      <c r="QON72" s="62"/>
      <c r="QOO72" s="62"/>
      <c r="QOP72" s="62"/>
      <c r="QOQ72" s="62"/>
      <c r="QOR72" s="62"/>
      <c r="QOS72" s="62"/>
      <c r="QOT72" s="62"/>
      <c r="QOU72" s="62"/>
      <c r="QOV72" s="62"/>
      <c r="QOW72" s="62"/>
      <c r="QOX72" s="62"/>
      <c r="QOY72" s="62"/>
      <c r="QOZ72" s="62"/>
      <c r="QPA72" s="62"/>
      <c r="QPB72" s="62"/>
      <c r="QPC72" s="62"/>
      <c r="QPD72" s="62"/>
      <c r="QPE72" s="62"/>
      <c r="QPF72" s="62"/>
      <c r="QPG72" s="62"/>
      <c r="QPH72" s="62"/>
      <c r="QPI72" s="62"/>
      <c r="QPJ72" s="62"/>
      <c r="QPK72" s="62"/>
      <c r="QPL72" s="62"/>
      <c r="QPM72" s="62"/>
      <c r="QPN72" s="62"/>
      <c r="QPO72" s="62"/>
      <c r="QPP72" s="62"/>
      <c r="QPQ72" s="62"/>
      <c r="QPR72" s="62"/>
      <c r="QPS72" s="62"/>
      <c r="QPT72" s="62"/>
      <c r="QPU72" s="62"/>
      <c r="QPV72" s="62"/>
      <c r="QPW72" s="62"/>
      <c r="QPX72" s="62"/>
      <c r="QPY72" s="62"/>
      <c r="QPZ72" s="62"/>
      <c r="QQA72" s="62"/>
      <c r="QQB72" s="62"/>
      <c r="QQC72" s="62"/>
      <c r="QQD72" s="62"/>
      <c r="QQE72" s="62"/>
      <c r="QQF72" s="62"/>
      <c r="QQG72" s="62"/>
      <c r="QQH72" s="62"/>
      <c r="QQI72" s="62"/>
      <c r="QQJ72" s="62"/>
      <c r="QQK72" s="62"/>
      <c r="QQL72" s="62"/>
      <c r="QQM72" s="62"/>
      <c r="QQN72" s="62"/>
      <c r="QQO72" s="62"/>
      <c r="QQP72" s="62"/>
      <c r="QQQ72" s="62"/>
      <c r="QQR72" s="62"/>
      <c r="QQS72" s="62"/>
      <c r="QQT72" s="62"/>
      <c r="QQU72" s="62"/>
      <c r="QQV72" s="62"/>
      <c r="QQW72" s="62"/>
      <c r="QQX72" s="62"/>
      <c r="QQY72" s="62"/>
      <c r="QQZ72" s="62"/>
      <c r="QRA72" s="62"/>
      <c r="QRB72" s="62"/>
      <c r="QRC72" s="62"/>
      <c r="QRD72" s="62"/>
      <c r="QRE72" s="62"/>
      <c r="QRF72" s="62"/>
      <c r="QRG72" s="62"/>
      <c r="QRH72" s="62"/>
      <c r="QRI72" s="62"/>
      <c r="QRJ72" s="62"/>
      <c r="QRK72" s="62"/>
      <c r="QRL72" s="62"/>
      <c r="QRM72" s="62"/>
      <c r="QRN72" s="62"/>
      <c r="QRO72" s="62"/>
      <c r="QRP72" s="62"/>
      <c r="QRQ72" s="62"/>
      <c r="QRR72" s="62"/>
      <c r="QRS72" s="62"/>
      <c r="QRT72" s="62"/>
      <c r="QRU72" s="62"/>
      <c r="QRV72" s="62"/>
      <c r="QRW72" s="62"/>
      <c r="QRX72" s="62"/>
      <c r="QRY72" s="62"/>
      <c r="QRZ72" s="62"/>
      <c r="QSA72" s="62"/>
      <c r="QSB72" s="62"/>
      <c r="QSC72" s="62"/>
      <c r="QSD72" s="62"/>
      <c r="QSE72" s="62"/>
      <c r="QSF72" s="62"/>
      <c r="QSG72" s="62"/>
      <c r="QSH72" s="62"/>
      <c r="QSI72" s="62"/>
      <c r="QSJ72" s="62"/>
      <c r="QSK72" s="62"/>
      <c r="QSL72" s="62"/>
      <c r="QSM72" s="62"/>
      <c r="QSN72" s="62"/>
      <c r="QSO72" s="62"/>
      <c r="QSP72" s="62"/>
      <c r="QSQ72" s="62"/>
      <c r="QSR72" s="62"/>
      <c r="QSS72" s="62"/>
      <c r="QST72" s="62"/>
      <c r="QSU72" s="62"/>
      <c r="QSV72" s="62"/>
      <c r="QSW72" s="62"/>
      <c r="QSX72" s="62"/>
      <c r="QSY72" s="62"/>
      <c r="QSZ72" s="62"/>
      <c r="QTA72" s="62"/>
      <c r="QTB72" s="62"/>
      <c r="QTC72" s="62"/>
      <c r="QTD72" s="62"/>
      <c r="QTE72" s="62"/>
      <c r="QTF72" s="62"/>
      <c r="QTG72" s="62"/>
      <c r="QTH72" s="62"/>
      <c r="QTI72" s="62"/>
      <c r="QTJ72" s="62"/>
      <c r="QTK72" s="62"/>
      <c r="QTL72" s="62"/>
      <c r="QTM72" s="62"/>
      <c r="QTN72" s="62"/>
      <c r="QTO72" s="62"/>
      <c r="QTP72" s="62"/>
      <c r="QTQ72" s="62"/>
      <c r="QTR72" s="62"/>
      <c r="QTS72" s="62"/>
      <c r="QTT72" s="62"/>
      <c r="QTU72" s="62"/>
      <c r="QTV72" s="62"/>
      <c r="QTW72" s="62"/>
      <c r="QTX72" s="62"/>
      <c r="QTY72" s="62"/>
      <c r="QTZ72" s="62"/>
      <c r="QUA72" s="62"/>
      <c r="QUB72" s="62"/>
      <c r="QUC72" s="62"/>
      <c r="QUD72" s="62"/>
      <c r="QUE72" s="62"/>
      <c r="QUF72" s="62"/>
      <c r="QUG72" s="62"/>
      <c r="QUH72" s="62"/>
      <c r="QUI72" s="62"/>
      <c r="QUJ72" s="62"/>
      <c r="QUK72" s="62"/>
      <c r="QUL72" s="62"/>
      <c r="QUM72" s="62"/>
      <c r="QUN72" s="62"/>
      <c r="QUO72" s="62"/>
      <c r="QUP72" s="62"/>
      <c r="QUQ72" s="62"/>
      <c r="QUR72" s="62"/>
      <c r="QUS72" s="62"/>
      <c r="QUT72" s="62"/>
      <c r="QUU72" s="62"/>
      <c r="QUV72" s="62"/>
      <c r="QUW72" s="62"/>
      <c r="QUX72" s="62"/>
      <c r="QUY72" s="62"/>
      <c r="QUZ72" s="62"/>
      <c r="QVA72" s="62"/>
      <c r="QVB72" s="62"/>
      <c r="QVC72" s="62"/>
      <c r="QVD72" s="62"/>
      <c r="QVE72" s="62"/>
      <c r="QVF72" s="62"/>
      <c r="QVG72" s="62"/>
      <c r="QVH72" s="62"/>
      <c r="QVI72" s="62"/>
      <c r="QVJ72" s="62"/>
      <c r="QVK72" s="62"/>
      <c r="QVL72" s="62"/>
      <c r="QVM72" s="62"/>
      <c r="QVN72" s="62"/>
      <c r="QVO72" s="62"/>
      <c r="QVP72" s="62"/>
      <c r="QVQ72" s="62"/>
      <c r="QVR72" s="62"/>
      <c r="QVS72" s="62"/>
      <c r="QVT72" s="62"/>
      <c r="QVU72" s="62"/>
      <c r="QVV72" s="62"/>
      <c r="QVW72" s="62"/>
      <c r="QVX72" s="62"/>
      <c r="QVY72" s="62"/>
      <c r="QVZ72" s="62"/>
      <c r="QWA72" s="62"/>
      <c r="QWB72" s="62"/>
      <c r="QWC72" s="62"/>
      <c r="QWD72" s="62"/>
      <c r="QWE72" s="62"/>
      <c r="QWF72" s="62"/>
      <c r="QWG72" s="62"/>
      <c r="QWH72" s="62"/>
      <c r="QWI72" s="62"/>
      <c r="QWJ72" s="62"/>
      <c r="QWK72" s="62"/>
      <c r="QWL72" s="62"/>
      <c r="QWM72" s="62"/>
      <c r="QWN72" s="62"/>
      <c r="QWO72" s="62"/>
      <c r="QWP72" s="62"/>
      <c r="QWQ72" s="62"/>
      <c r="QWR72" s="62"/>
      <c r="QWS72" s="62"/>
      <c r="QWT72" s="62"/>
      <c r="QWU72" s="62"/>
      <c r="QWV72" s="62"/>
      <c r="QWW72" s="62"/>
      <c r="QWX72" s="62"/>
      <c r="QWY72" s="62"/>
      <c r="QWZ72" s="62"/>
      <c r="QXA72" s="62"/>
      <c r="QXB72" s="62"/>
      <c r="QXC72" s="62"/>
      <c r="QXD72" s="62"/>
      <c r="QXE72" s="62"/>
      <c r="QXF72" s="62"/>
      <c r="QXG72" s="62"/>
      <c r="QXH72" s="62"/>
      <c r="QXI72" s="62"/>
      <c r="QXJ72" s="62"/>
      <c r="QXK72" s="62"/>
      <c r="QXL72" s="62"/>
      <c r="QXM72" s="62"/>
      <c r="QXN72" s="62"/>
      <c r="QXO72" s="62"/>
      <c r="QXP72" s="62"/>
      <c r="QXQ72" s="62"/>
      <c r="QXR72" s="62"/>
      <c r="QXS72" s="62"/>
      <c r="QXT72" s="62"/>
      <c r="QXU72" s="62"/>
      <c r="QXV72" s="62"/>
      <c r="QXW72" s="62"/>
      <c r="QXX72" s="62"/>
      <c r="QXY72" s="62"/>
      <c r="QXZ72" s="62"/>
      <c r="QYA72" s="62"/>
      <c r="QYB72" s="62"/>
      <c r="QYC72" s="62"/>
      <c r="QYD72" s="62"/>
      <c r="QYE72" s="62"/>
      <c r="QYF72" s="62"/>
      <c r="QYG72" s="62"/>
      <c r="QYH72" s="62"/>
      <c r="QYI72" s="62"/>
      <c r="QYJ72" s="62"/>
      <c r="QYK72" s="62"/>
      <c r="QYL72" s="62"/>
      <c r="QYM72" s="62"/>
      <c r="QYN72" s="62"/>
      <c r="QYO72" s="62"/>
      <c r="QYP72" s="62"/>
      <c r="QYQ72" s="62"/>
      <c r="QYR72" s="62"/>
      <c r="QYS72" s="62"/>
      <c r="QYT72" s="62"/>
      <c r="QYU72" s="62"/>
      <c r="QYV72" s="62"/>
      <c r="QYW72" s="62"/>
      <c r="QYX72" s="62"/>
      <c r="QYY72" s="62"/>
      <c r="QYZ72" s="62"/>
      <c r="QZA72" s="62"/>
      <c r="QZB72" s="62"/>
      <c r="QZC72" s="62"/>
      <c r="QZD72" s="62"/>
      <c r="QZE72" s="62"/>
      <c r="QZF72" s="62"/>
      <c r="QZG72" s="62"/>
      <c r="QZH72" s="62"/>
      <c r="QZI72" s="62"/>
      <c r="QZJ72" s="62"/>
      <c r="QZK72" s="62"/>
      <c r="QZL72" s="62"/>
      <c r="QZM72" s="62"/>
      <c r="QZN72" s="62"/>
      <c r="QZO72" s="62"/>
      <c r="QZP72" s="62"/>
      <c r="QZQ72" s="62"/>
      <c r="QZR72" s="62"/>
      <c r="QZS72" s="62"/>
      <c r="QZT72" s="62"/>
      <c r="QZU72" s="62"/>
      <c r="QZV72" s="62"/>
      <c r="QZW72" s="62"/>
      <c r="QZX72" s="62"/>
      <c r="QZY72" s="62"/>
      <c r="QZZ72" s="62"/>
      <c r="RAA72" s="62"/>
      <c r="RAB72" s="62"/>
      <c r="RAC72" s="62"/>
      <c r="RAD72" s="62"/>
      <c r="RAE72" s="62"/>
      <c r="RAF72" s="62"/>
      <c r="RAG72" s="62"/>
      <c r="RAH72" s="62"/>
      <c r="RAI72" s="62"/>
      <c r="RAJ72" s="62"/>
      <c r="RAK72" s="62"/>
      <c r="RAL72" s="62"/>
      <c r="RAM72" s="62"/>
      <c r="RAN72" s="62"/>
      <c r="RAO72" s="62"/>
      <c r="RAP72" s="62"/>
      <c r="RAQ72" s="62"/>
      <c r="RAR72" s="62"/>
      <c r="RAS72" s="62"/>
      <c r="RAT72" s="62"/>
      <c r="RAU72" s="62"/>
      <c r="RAV72" s="62"/>
      <c r="RAW72" s="62"/>
      <c r="RAX72" s="62"/>
      <c r="RAY72" s="62"/>
      <c r="RAZ72" s="62"/>
      <c r="RBA72" s="62"/>
      <c r="RBB72" s="62"/>
      <c r="RBC72" s="62"/>
      <c r="RBD72" s="62"/>
      <c r="RBE72" s="62"/>
      <c r="RBF72" s="62"/>
      <c r="RBG72" s="62"/>
      <c r="RBH72" s="62"/>
      <c r="RBI72" s="62"/>
      <c r="RBJ72" s="62"/>
      <c r="RBK72" s="62"/>
      <c r="RBL72" s="62"/>
      <c r="RBM72" s="62"/>
      <c r="RBN72" s="62"/>
      <c r="RBO72" s="62"/>
      <c r="RBP72" s="62"/>
      <c r="RBQ72" s="62"/>
      <c r="RBR72" s="62"/>
      <c r="RBS72" s="62"/>
      <c r="RBT72" s="62"/>
      <c r="RBU72" s="62"/>
      <c r="RBV72" s="62"/>
      <c r="RBW72" s="62"/>
      <c r="RBX72" s="62"/>
      <c r="RBY72" s="62"/>
      <c r="RBZ72" s="62"/>
      <c r="RCA72" s="62"/>
      <c r="RCB72" s="62"/>
      <c r="RCC72" s="62"/>
      <c r="RCD72" s="62"/>
      <c r="RCE72" s="62"/>
      <c r="RCF72" s="62"/>
      <c r="RCG72" s="62"/>
      <c r="RCH72" s="62"/>
      <c r="RCI72" s="62"/>
      <c r="RCJ72" s="62"/>
      <c r="RCK72" s="62"/>
      <c r="RCL72" s="62"/>
      <c r="RCM72" s="62"/>
      <c r="RCN72" s="62"/>
      <c r="RCO72" s="62"/>
      <c r="RCP72" s="62"/>
      <c r="RCQ72" s="62"/>
      <c r="RCR72" s="62"/>
      <c r="RCS72" s="62"/>
      <c r="RCT72" s="62"/>
      <c r="RCU72" s="62"/>
      <c r="RCV72" s="62"/>
      <c r="RCW72" s="62"/>
      <c r="RCX72" s="62"/>
      <c r="RCY72" s="62"/>
      <c r="RCZ72" s="62"/>
      <c r="RDA72" s="62"/>
      <c r="RDB72" s="62"/>
      <c r="RDC72" s="62"/>
      <c r="RDD72" s="62"/>
      <c r="RDE72" s="62"/>
      <c r="RDF72" s="62"/>
      <c r="RDG72" s="62"/>
      <c r="RDH72" s="62"/>
      <c r="RDI72" s="62"/>
      <c r="RDJ72" s="62"/>
      <c r="RDK72" s="62"/>
      <c r="RDL72" s="62"/>
      <c r="RDM72" s="62"/>
      <c r="RDN72" s="62"/>
      <c r="RDO72" s="62"/>
      <c r="RDP72" s="62"/>
      <c r="RDQ72" s="62"/>
      <c r="RDR72" s="62"/>
      <c r="RDS72" s="62"/>
      <c r="RDT72" s="62"/>
      <c r="RDU72" s="62"/>
      <c r="RDV72" s="62"/>
      <c r="RDW72" s="62"/>
      <c r="RDX72" s="62"/>
      <c r="RDY72" s="62"/>
      <c r="RDZ72" s="62"/>
      <c r="REA72" s="62"/>
      <c r="REB72" s="62"/>
      <c r="REC72" s="62"/>
      <c r="RED72" s="62"/>
      <c r="REE72" s="62"/>
      <c r="REF72" s="62"/>
      <c r="REG72" s="62"/>
      <c r="REH72" s="62"/>
      <c r="REI72" s="62"/>
      <c r="REJ72" s="62"/>
      <c r="REK72" s="62"/>
      <c r="REL72" s="62"/>
      <c r="REM72" s="62"/>
      <c r="REN72" s="62"/>
      <c r="REO72" s="62"/>
      <c r="REP72" s="62"/>
      <c r="REQ72" s="62"/>
      <c r="RER72" s="62"/>
      <c r="RES72" s="62"/>
      <c r="RET72" s="62"/>
      <c r="REU72" s="62"/>
      <c r="REV72" s="62"/>
      <c r="REW72" s="62"/>
      <c r="REX72" s="62"/>
      <c r="REY72" s="62"/>
      <c r="REZ72" s="62"/>
      <c r="RFA72" s="62"/>
      <c r="RFB72" s="62"/>
      <c r="RFC72" s="62"/>
      <c r="RFD72" s="62"/>
      <c r="RFE72" s="62"/>
      <c r="RFF72" s="62"/>
      <c r="RFG72" s="62"/>
      <c r="RFH72" s="62"/>
      <c r="RFI72" s="62"/>
      <c r="RFJ72" s="62"/>
      <c r="RFK72" s="62"/>
      <c r="RFL72" s="62"/>
      <c r="RFM72" s="62"/>
      <c r="RFN72" s="62"/>
      <c r="RFO72" s="62"/>
      <c r="RFP72" s="62"/>
      <c r="RFQ72" s="62"/>
      <c r="RFR72" s="62"/>
      <c r="RFS72" s="62"/>
      <c r="RFT72" s="62"/>
      <c r="RFU72" s="62"/>
      <c r="RFV72" s="62"/>
      <c r="RFW72" s="62"/>
      <c r="RFX72" s="62"/>
      <c r="RFY72" s="62"/>
      <c r="RFZ72" s="62"/>
      <c r="RGA72" s="62"/>
      <c r="RGB72" s="62"/>
      <c r="RGC72" s="62"/>
      <c r="RGD72" s="62"/>
      <c r="RGE72" s="62"/>
      <c r="RGF72" s="62"/>
      <c r="RGG72" s="62"/>
      <c r="RGH72" s="62"/>
      <c r="RGI72" s="62"/>
      <c r="RGJ72" s="62"/>
      <c r="RGK72" s="62"/>
      <c r="RGL72" s="62"/>
      <c r="RGM72" s="62"/>
      <c r="RGN72" s="62"/>
      <c r="RGO72" s="62"/>
      <c r="RGP72" s="62"/>
      <c r="RGQ72" s="62"/>
      <c r="RGR72" s="62"/>
      <c r="RGS72" s="62"/>
      <c r="RGT72" s="62"/>
      <c r="RGU72" s="62"/>
      <c r="RGV72" s="62"/>
      <c r="RGW72" s="62"/>
      <c r="RGX72" s="62"/>
      <c r="RGY72" s="62"/>
      <c r="RGZ72" s="62"/>
      <c r="RHA72" s="62"/>
      <c r="RHB72" s="62"/>
      <c r="RHC72" s="62"/>
      <c r="RHD72" s="62"/>
      <c r="RHE72" s="62"/>
      <c r="RHF72" s="62"/>
      <c r="RHG72" s="62"/>
      <c r="RHH72" s="62"/>
      <c r="RHI72" s="62"/>
      <c r="RHJ72" s="62"/>
      <c r="RHK72" s="62"/>
      <c r="RHL72" s="62"/>
      <c r="RHM72" s="62"/>
      <c r="RHN72" s="62"/>
      <c r="RHO72" s="62"/>
      <c r="RHP72" s="62"/>
      <c r="RHQ72" s="62"/>
      <c r="RHR72" s="62"/>
      <c r="RHS72" s="62"/>
      <c r="RHT72" s="62"/>
      <c r="RHU72" s="62"/>
      <c r="RHV72" s="62"/>
      <c r="RHW72" s="62"/>
      <c r="RHX72" s="62"/>
      <c r="RHY72" s="62"/>
      <c r="RHZ72" s="62"/>
      <c r="RIA72" s="62"/>
      <c r="RIB72" s="62"/>
      <c r="RIC72" s="62"/>
      <c r="RID72" s="62"/>
      <c r="RIE72" s="62"/>
      <c r="RIF72" s="62"/>
      <c r="RIG72" s="62"/>
      <c r="RIH72" s="62"/>
      <c r="RII72" s="62"/>
      <c r="RIJ72" s="62"/>
      <c r="RIK72" s="62"/>
      <c r="RIL72" s="62"/>
      <c r="RIM72" s="62"/>
      <c r="RIN72" s="62"/>
      <c r="RIO72" s="62"/>
      <c r="RIP72" s="62"/>
      <c r="RIQ72" s="62"/>
      <c r="RIR72" s="62"/>
      <c r="RIS72" s="62"/>
      <c r="RIT72" s="62"/>
      <c r="RIU72" s="62"/>
      <c r="RIV72" s="62"/>
      <c r="RIW72" s="62"/>
      <c r="RIX72" s="62"/>
      <c r="RIY72" s="62"/>
      <c r="RIZ72" s="62"/>
      <c r="RJA72" s="62"/>
      <c r="RJB72" s="62"/>
      <c r="RJC72" s="62"/>
      <c r="RJD72" s="62"/>
      <c r="RJE72" s="62"/>
      <c r="RJF72" s="62"/>
      <c r="RJG72" s="62"/>
      <c r="RJH72" s="62"/>
      <c r="RJI72" s="62"/>
      <c r="RJJ72" s="62"/>
      <c r="RJK72" s="62"/>
      <c r="RJL72" s="62"/>
      <c r="RJM72" s="62"/>
      <c r="RJN72" s="62"/>
      <c r="RJO72" s="62"/>
      <c r="RJP72" s="62"/>
      <c r="RJQ72" s="62"/>
      <c r="RJR72" s="62"/>
      <c r="RJS72" s="62"/>
      <c r="RJT72" s="62"/>
      <c r="RJU72" s="62"/>
      <c r="RJV72" s="62"/>
      <c r="RJW72" s="62"/>
      <c r="RJX72" s="62"/>
      <c r="RJY72" s="62"/>
      <c r="RJZ72" s="62"/>
      <c r="RKA72" s="62"/>
      <c r="RKB72" s="62"/>
      <c r="RKC72" s="62"/>
      <c r="RKD72" s="62"/>
      <c r="RKE72" s="62"/>
      <c r="RKF72" s="62"/>
      <c r="RKG72" s="62"/>
      <c r="RKH72" s="62"/>
      <c r="RKI72" s="62"/>
      <c r="RKJ72" s="62"/>
      <c r="RKK72" s="62"/>
      <c r="RKL72" s="62"/>
      <c r="RKM72" s="62"/>
      <c r="RKN72" s="62"/>
      <c r="RKO72" s="62"/>
      <c r="RKP72" s="62"/>
      <c r="RKQ72" s="62"/>
      <c r="RKR72" s="62"/>
      <c r="RKS72" s="62"/>
      <c r="RKT72" s="62"/>
      <c r="RKU72" s="62"/>
      <c r="RKV72" s="62"/>
      <c r="RKW72" s="62"/>
      <c r="RKX72" s="62"/>
      <c r="RKY72" s="62"/>
      <c r="RKZ72" s="62"/>
      <c r="RLA72" s="62"/>
      <c r="RLB72" s="62"/>
      <c r="RLC72" s="62"/>
      <c r="RLD72" s="62"/>
      <c r="RLE72" s="62"/>
      <c r="RLF72" s="62"/>
      <c r="RLG72" s="62"/>
      <c r="RLH72" s="62"/>
      <c r="RLI72" s="62"/>
      <c r="RLJ72" s="62"/>
      <c r="RLK72" s="62"/>
      <c r="RLL72" s="62"/>
      <c r="RLM72" s="62"/>
      <c r="RLN72" s="62"/>
      <c r="RLO72" s="62"/>
      <c r="RLP72" s="62"/>
      <c r="RLQ72" s="62"/>
      <c r="RLR72" s="62"/>
      <c r="RLS72" s="62"/>
      <c r="RLT72" s="62"/>
      <c r="RLU72" s="62"/>
      <c r="RLV72" s="62"/>
      <c r="RLW72" s="62"/>
      <c r="RLX72" s="62"/>
      <c r="RLY72" s="62"/>
      <c r="RLZ72" s="62"/>
      <c r="RMA72" s="62"/>
      <c r="RMB72" s="62"/>
      <c r="RMC72" s="62"/>
      <c r="RMD72" s="62"/>
      <c r="RME72" s="62"/>
      <c r="RMF72" s="62"/>
      <c r="RMG72" s="62"/>
      <c r="RMH72" s="62"/>
      <c r="RMI72" s="62"/>
      <c r="RMJ72" s="62"/>
      <c r="RMK72" s="62"/>
      <c r="RML72" s="62"/>
      <c r="RMM72" s="62"/>
      <c r="RMN72" s="62"/>
      <c r="RMO72" s="62"/>
      <c r="RMP72" s="62"/>
      <c r="RMQ72" s="62"/>
      <c r="RMR72" s="62"/>
      <c r="RMS72" s="62"/>
      <c r="RMT72" s="62"/>
      <c r="RMU72" s="62"/>
      <c r="RMV72" s="62"/>
      <c r="RMW72" s="62"/>
      <c r="RMX72" s="62"/>
      <c r="RMY72" s="62"/>
      <c r="RMZ72" s="62"/>
      <c r="RNA72" s="62"/>
      <c r="RNB72" s="62"/>
      <c r="RNC72" s="62"/>
      <c r="RND72" s="62"/>
      <c r="RNE72" s="62"/>
      <c r="RNF72" s="62"/>
      <c r="RNG72" s="62"/>
      <c r="RNH72" s="62"/>
      <c r="RNI72" s="62"/>
      <c r="RNJ72" s="62"/>
      <c r="RNK72" s="62"/>
      <c r="RNL72" s="62"/>
      <c r="RNM72" s="62"/>
      <c r="RNN72" s="62"/>
      <c r="RNO72" s="62"/>
      <c r="RNP72" s="62"/>
      <c r="RNQ72" s="62"/>
      <c r="RNR72" s="62"/>
      <c r="RNS72" s="62"/>
      <c r="RNT72" s="62"/>
      <c r="RNU72" s="62"/>
      <c r="RNV72" s="62"/>
      <c r="RNW72" s="62"/>
      <c r="RNX72" s="62"/>
      <c r="RNY72" s="62"/>
      <c r="RNZ72" s="62"/>
      <c r="ROA72" s="62"/>
      <c r="ROB72" s="62"/>
      <c r="ROC72" s="62"/>
      <c r="ROD72" s="62"/>
      <c r="ROE72" s="62"/>
      <c r="ROF72" s="62"/>
      <c r="ROG72" s="62"/>
      <c r="ROH72" s="62"/>
      <c r="ROI72" s="62"/>
      <c r="ROJ72" s="62"/>
      <c r="ROK72" s="62"/>
      <c r="ROL72" s="62"/>
      <c r="ROM72" s="62"/>
      <c r="RON72" s="62"/>
      <c r="ROO72" s="62"/>
      <c r="ROP72" s="62"/>
      <c r="ROQ72" s="62"/>
      <c r="ROR72" s="62"/>
      <c r="ROS72" s="62"/>
      <c r="ROT72" s="62"/>
      <c r="ROU72" s="62"/>
      <c r="ROV72" s="62"/>
      <c r="ROW72" s="62"/>
      <c r="ROX72" s="62"/>
      <c r="ROY72" s="62"/>
      <c r="ROZ72" s="62"/>
      <c r="RPA72" s="62"/>
      <c r="RPB72" s="62"/>
      <c r="RPC72" s="62"/>
      <c r="RPD72" s="62"/>
      <c r="RPE72" s="62"/>
      <c r="RPF72" s="62"/>
      <c r="RPG72" s="62"/>
      <c r="RPH72" s="62"/>
      <c r="RPI72" s="62"/>
      <c r="RPJ72" s="62"/>
      <c r="RPK72" s="62"/>
      <c r="RPL72" s="62"/>
      <c r="RPM72" s="62"/>
      <c r="RPN72" s="62"/>
      <c r="RPO72" s="62"/>
      <c r="RPP72" s="62"/>
      <c r="RPQ72" s="62"/>
      <c r="RPR72" s="62"/>
      <c r="RPS72" s="62"/>
      <c r="RPT72" s="62"/>
      <c r="RPU72" s="62"/>
      <c r="RPV72" s="62"/>
      <c r="RPW72" s="62"/>
      <c r="RPX72" s="62"/>
      <c r="RPY72" s="62"/>
      <c r="RPZ72" s="62"/>
      <c r="RQA72" s="62"/>
      <c r="RQB72" s="62"/>
      <c r="RQC72" s="62"/>
      <c r="RQD72" s="62"/>
      <c r="RQE72" s="62"/>
      <c r="RQF72" s="62"/>
      <c r="RQG72" s="62"/>
      <c r="RQH72" s="62"/>
      <c r="RQI72" s="62"/>
      <c r="RQJ72" s="62"/>
      <c r="RQK72" s="62"/>
      <c r="RQL72" s="62"/>
      <c r="RQM72" s="62"/>
      <c r="RQN72" s="62"/>
      <c r="RQO72" s="62"/>
      <c r="RQP72" s="62"/>
      <c r="RQQ72" s="62"/>
      <c r="RQR72" s="62"/>
      <c r="RQS72" s="62"/>
      <c r="RQT72" s="62"/>
      <c r="RQU72" s="62"/>
      <c r="RQV72" s="62"/>
      <c r="RQW72" s="62"/>
      <c r="RQX72" s="62"/>
      <c r="RQY72" s="62"/>
      <c r="RQZ72" s="62"/>
      <c r="RRA72" s="62"/>
      <c r="RRB72" s="62"/>
      <c r="RRC72" s="62"/>
      <c r="RRD72" s="62"/>
      <c r="RRE72" s="62"/>
      <c r="RRF72" s="62"/>
      <c r="RRG72" s="62"/>
      <c r="RRH72" s="62"/>
      <c r="RRI72" s="62"/>
      <c r="RRJ72" s="62"/>
      <c r="RRK72" s="62"/>
      <c r="RRL72" s="62"/>
      <c r="RRM72" s="62"/>
      <c r="RRN72" s="62"/>
      <c r="RRO72" s="62"/>
      <c r="RRP72" s="62"/>
      <c r="RRQ72" s="62"/>
      <c r="RRR72" s="62"/>
      <c r="RRS72" s="62"/>
      <c r="RRT72" s="62"/>
      <c r="RRU72" s="62"/>
      <c r="RRV72" s="62"/>
      <c r="RRW72" s="62"/>
      <c r="RRX72" s="62"/>
      <c r="RRY72" s="62"/>
      <c r="RRZ72" s="62"/>
      <c r="RSA72" s="62"/>
      <c r="RSB72" s="62"/>
      <c r="RSC72" s="62"/>
      <c r="RSD72" s="62"/>
      <c r="RSE72" s="62"/>
      <c r="RSF72" s="62"/>
      <c r="RSG72" s="62"/>
      <c r="RSH72" s="62"/>
      <c r="RSI72" s="62"/>
      <c r="RSJ72" s="62"/>
      <c r="RSK72" s="62"/>
      <c r="RSL72" s="62"/>
      <c r="RSM72" s="62"/>
      <c r="RSN72" s="62"/>
      <c r="RSO72" s="62"/>
      <c r="RSP72" s="62"/>
      <c r="RSQ72" s="62"/>
      <c r="RSR72" s="62"/>
      <c r="RSS72" s="62"/>
      <c r="RST72" s="62"/>
      <c r="RSU72" s="62"/>
      <c r="RSV72" s="62"/>
      <c r="RSW72" s="62"/>
      <c r="RSX72" s="62"/>
      <c r="RSY72" s="62"/>
      <c r="RSZ72" s="62"/>
      <c r="RTA72" s="62"/>
      <c r="RTB72" s="62"/>
      <c r="RTC72" s="62"/>
      <c r="RTD72" s="62"/>
      <c r="RTE72" s="62"/>
      <c r="RTF72" s="62"/>
      <c r="RTG72" s="62"/>
      <c r="RTH72" s="62"/>
      <c r="RTI72" s="62"/>
      <c r="RTJ72" s="62"/>
      <c r="RTK72" s="62"/>
      <c r="RTL72" s="62"/>
      <c r="RTM72" s="62"/>
      <c r="RTN72" s="62"/>
      <c r="RTO72" s="62"/>
      <c r="RTP72" s="62"/>
      <c r="RTQ72" s="62"/>
      <c r="RTR72" s="62"/>
      <c r="RTS72" s="62"/>
      <c r="RTT72" s="62"/>
      <c r="RTU72" s="62"/>
      <c r="RTV72" s="62"/>
      <c r="RTW72" s="62"/>
      <c r="RTX72" s="62"/>
      <c r="RTY72" s="62"/>
      <c r="RTZ72" s="62"/>
      <c r="RUA72" s="62"/>
      <c r="RUB72" s="62"/>
      <c r="RUC72" s="62"/>
      <c r="RUD72" s="62"/>
      <c r="RUE72" s="62"/>
      <c r="RUF72" s="62"/>
      <c r="RUG72" s="62"/>
      <c r="RUH72" s="62"/>
      <c r="RUI72" s="62"/>
      <c r="RUJ72" s="62"/>
      <c r="RUK72" s="62"/>
      <c r="RUL72" s="62"/>
      <c r="RUM72" s="62"/>
      <c r="RUN72" s="62"/>
      <c r="RUO72" s="62"/>
      <c r="RUP72" s="62"/>
      <c r="RUQ72" s="62"/>
      <c r="RUR72" s="62"/>
      <c r="RUS72" s="62"/>
      <c r="RUT72" s="62"/>
      <c r="RUU72" s="62"/>
      <c r="RUV72" s="62"/>
      <c r="RUW72" s="62"/>
      <c r="RUX72" s="62"/>
      <c r="RUY72" s="62"/>
      <c r="RUZ72" s="62"/>
      <c r="RVA72" s="62"/>
      <c r="RVB72" s="62"/>
      <c r="RVC72" s="62"/>
      <c r="RVD72" s="62"/>
      <c r="RVE72" s="62"/>
      <c r="RVF72" s="62"/>
      <c r="RVG72" s="62"/>
      <c r="RVH72" s="62"/>
      <c r="RVI72" s="62"/>
      <c r="RVJ72" s="62"/>
      <c r="RVK72" s="62"/>
      <c r="RVL72" s="62"/>
      <c r="RVM72" s="62"/>
      <c r="RVN72" s="62"/>
      <c r="RVO72" s="62"/>
      <c r="RVP72" s="62"/>
      <c r="RVQ72" s="62"/>
      <c r="RVR72" s="62"/>
      <c r="RVS72" s="62"/>
      <c r="RVT72" s="62"/>
      <c r="RVU72" s="62"/>
      <c r="RVV72" s="62"/>
      <c r="RVW72" s="62"/>
      <c r="RVX72" s="62"/>
      <c r="RVY72" s="62"/>
      <c r="RVZ72" s="62"/>
      <c r="RWA72" s="62"/>
      <c r="RWB72" s="62"/>
      <c r="RWC72" s="62"/>
      <c r="RWD72" s="62"/>
      <c r="RWE72" s="62"/>
      <c r="RWF72" s="62"/>
      <c r="RWG72" s="62"/>
      <c r="RWH72" s="62"/>
      <c r="RWI72" s="62"/>
      <c r="RWJ72" s="62"/>
      <c r="RWK72" s="62"/>
      <c r="RWL72" s="62"/>
      <c r="RWM72" s="62"/>
      <c r="RWN72" s="62"/>
      <c r="RWO72" s="62"/>
      <c r="RWP72" s="62"/>
      <c r="RWQ72" s="62"/>
      <c r="RWR72" s="62"/>
      <c r="RWS72" s="62"/>
      <c r="RWT72" s="62"/>
      <c r="RWU72" s="62"/>
      <c r="RWV72" s="62"/>
      <c r="RWW72" s="62"/>
      <c r="RWX72" s="62"/>
      <c r="RWY72" s="62"/>
      <c r="RWZ72" s="62"/>
      <c r="RXA72" s="62"/>
      <c r="RXB72" s="62"/>
      <c r="RXC72" s="62"/>
      <c r="RXD72" s="62"/>
      <c r="RXE72" s="62"/>
      <c r="RXF72" s="62"/>
      <c r="RXG72" s="62"/>
      <c r="RXH72" s="62"/>
      <c r="RXI72" s="62"/>
      <c r="RXJ72" s="62"/>
      <c r="RXK72" s="62"/>
      <c r="RXL72" s="62"/>
      <c r="RXM72" s="62"/>
      <c r="RXN72" s="62"/>
      <c r="RXO72" s="62"/>
      <c r="RXP72" s="62"/>
      <c r="RXQ72" s="62"/>
      <c r="RXR72" s="62"/>
      <c r="RXS72" s="62"/>
      <c r="RXT72" s="62"/>
      <c r="RXU72" s="62"/>
      <c r="RXV72" s="62"/>
      <c r="RXW72" s="62"/>
      <c r="RXX72" s="62"/>
      <c r="RXY72" s="62"/>
      <c r="RXZ72" s="62"/>
      <c r="RYA72" s="62"/>
      <c r="RYB72" s="62"/>
      <c r="RYC72" s="62"/>
      <c r="RYD72" s="62"/>
      <c r="RYE72" s="62"/>
      <c r="RYF72" s="62"/>
      <c r="RYG72" s="62"/>
      <c r="RYH72" s="62"/>
      <c r="RYI72" s="62"/>
      <c r="RYJ72" s="62"/>
      <c r="RYK72" s="62"/>
      <c r="RYL72" s="62"/>
      <c r="RYM72" s="62"/>
      <c r="RYN72" s="62"/>
      <c r="RYO72" s="62"/>
      <c r="RYP72" s="62"/>
      <c r="RYQ72" s="62"/>
      <c r="RYR72" s="62"/>
      <c r="RYS72" s="62"/>
      <c r="RYT72" s="62"/>
      <c r="RYU72" s="62"/>
      <c r="RYV72" s="62"/>
      <c r="RYW72" s="62"/>
      <c r="RYX72" s="62"/>
      <c r="RYY72" s="62"/>
      <c r="RYZ72" s="62"/>
      <c r="RZA72" s="62"/>
      <c r="RZB72" s="62"/>
      <c r="RZC72" s="62"/>
      <c r="RZD72" s="62"/>
      <c r="RZE72" s="62"/>
      <c r="RZF72" s="62"/>
      <c r="RZG72" s="62"/>
      <c r="RZH72" s="62"/>
      <c r="RZI72" s="62"/>
      <c r="RZJ72" s="62"/>
      <c r="RZK72" s="62"/>
      <c r="RZL72" s="62"/>
      <c r="RZM72" s="62"/>
      <c r="RZN72" s="62"/>
      <c r="RZO72" s="62"/>
      <c r="RZP72" s="62"/>
      <c r="RZQ72" s="62"/>
      <c r="RZR72" s="62"/>
      <c r="RZS72" s="62"/>
      <c r="RZT72" s="62"/>
      <c r="RZU72" s="62"/>
      <c r="RZV72" s="62"/>
      <c r="RZW72" s="62"/>
      <c r="RZX72" s="62"/>
      <c r="RZY72" s="62"/>
      <c r="RZZ72" s="62"/>
      <c r="SAA72" s="62"/>
      <c r="SAB72" s="62"/>
      <c r="SAC72" s="62"/>
      <c r="SAD72" s="62"/>
      <c r="SAE72" s="62"/>
      <c r="SAF72" s="62"/>
      <c r="SAG72" s="62"/>
      <c r="SAH72" s="62"/>
      <c r="SAI72" s="62"/>
      <c r="SAJ72" s="62"/>
      <c r="SAK72" s="62"/>
      <c r="SAL72" s="62"/>
      <c r="SAM72" s="62"/>
      <c r="SAN72" s="62"/>
      <c r="SAO72" s="62"/>
      <c r="SAP72" s="62"/>
      <c r="SAQ72" s="62"/>
      <c r="SAR72" s="62"/>
      <c r="SAS72" s="62"/>
      <c r="SAT72" s="62"/>
      <c r="SAU72" s="62"/>
      <c r="SAV72" s="62"/>
      <c r="SAW72" s="62"/>
      <c r="SAX72" s="62"/>
      <c r="SAY72" s="62"/>
      <c r="SAZ72" s="62"/>
      <c r="SBA72" s="62"/>
      <c r="SBB72" s="62"/>
      <c r="SBC72" s="62"/>
      <c r="SBD72" s="62"/>
      <c r="SBE72" s="62"/>
      <c r="SBF72" s="62"/>
      <c r="SBG72" s="62"/>
      <c r="SBH72" s="62"/>
      <c r="SBI72" s="62"/>
      <c r="SBJ72" s="62"/>
      <c r="SBK72" s="62"/>
      <c r="SBL72" s="62"/>
      <c r="SBM72" s="62"/>
      <c r="SBN72" s="62"/>
      <c r="SBO72" s="62"/>
      <c r="SBP72" s="62"/>
      <c r="SBQ72" s="62"/>
      <c r="SBR72" s="62"/>
      <c r="SBS72" s="62"/>
      <c r="SBT72" s="62"/>
      <c r="SBU72" s="62"/>
      <c r="SBV72" s="62"/>
      <c r="SBW72" s="62"/>
      <c r="SBX72" s="62"/>
      <c r="SBY72" s="62"/>
      <c r="SBZ72" s="62"/>
      <c r="SCA72" s="62"/>
      <c r="SCB72" s="62"/>
      <c r="SCC72" s="62"/>
      <c r="SCD72" s="62"/>
      <c r="SCE72" s="62"/>
      <c r="SCF72" s="62"/>
      <c r="SCG72" s="62"/>
      <c r="SCH72" s="62"/>
      <c r="SCI72" s="62"/>
      <c r="SCJ72" s="62"/>
      <c r="SCK72" s="62"/>
      <c r="SCL72" s="62"/>
      <c r="SCM72" s="62"/>
      <c r="SCN72" s="62"/>
      <c r="SCO72" s="62"/>
      <c r="SCP72" s="62"/>
      <c r="SCQ72" s="62"/>
      <c r="SCR72" s="62"/>
      <c r="SCS72" s="62"/>
      <c r="SCT72" s="62"/>
      <c r="SCU72" s="62"/>
      <c r="SCV72" s="62"/>
      <c r="SCW72" s="62"/>
      <c r="SCX72" s="62"/>
      <c r="SCY72" s="62"/>
      <c r="SCZ72" s="62"/>
      <c r="SDA72" s="62"/>
      <c r="SDB72" s="62"/>
      <c r="SDC72" s="62"/>
      <c r="SDD72" s="62"/>
      <c r="SDE72" s="62"/>
      <c r="SDF72" s="62"/>
      <c r="SDG72" s="62"/>
      <c r="SDH72" s="62"/>
      <c r="SDI72" s="62"/>
      <c r="SDJ72" s="62"/>
      <c r="SDK72" s="62"/>
      <c r="SDL72" s="62"/>
      <c r="SDM72" s="62"/>
      <c r="SDN72" s="62"/>
      <c r="SDO72" s="62"/>
      <c r="SDP72" s="62"/>
      <c r="SDQ72" s="62"/>
      <c r="SDR72" s="62"/>
      <c r="SDS72" s="62"/>
      <c r="SDT72" s="62"/>
      <c r="SDU72" s="62"/>
      <c r="SDV72" s="62"/>
      <c r="SDW72" s="62"/>
      <c r="SDX72" s="62"/>
      <c r="SDY72" s="62"/>
      <c r="SDZ72" s="62"/>
      <c r="SEA72" s="62"/>
      <c r="SEB72" s="62"/>
      <c r="SEC72" s="62"/>
      <c r="SED72" s="62"/>
      <c r="SEE72" s="62"/>
      <c r="SEF72" s="62"/>
      <c r="SEG72" s="62"/>
      <c r="SEH72" s="62"/>
      <c r="SEI72" s="62"/>
      <c r="SEJ72" s="62"/>
      <c r="SEK72" s="62"/>
      <c r="SEL72" s="62"/>
      <c r="SEM72" s="62"/>
      <c r="SEN72" s="62"/>
      <c r="SEO72" s="62"/>
      <c r="SEP72" s="62"/>
      <c r="SEQ72" s="62"/>
      <c r="SER72" s="62"/>
      <c r="SES72" s="62"/>
      <c r="SET72" s="62"/>
      <c r="SEU72" s="62"/>
      <c r="SEV72" s="62"/>
      <c r="SEW72" s="62"/>
      <c r="SEX72" s="62"/>
      <c r="SEY72" s="62"/>
      <c r="SEZ72" s="62"/>
      <c r="SFA72" s="62"/>
      <c r="SFB72" s="62"/>
      <c r="SFC72" s="62"/>
      <c r="SFD72" s="62"/>
      <c r="SFE72" s="62"/>
      <c r="SFF72" s="62"/>
      <c r="SFG72" s="62"/>
      <c r="SFH72" s="62"/>
      <c r="SFI72" s="62"/>
      <c r="SFJ72" s="62"/>
      <c r="SFK72" s="62"/>
      <c r="SFL72" s="62"/>
      <c r="SFM72" s="62"/>
      <c r="SFN72" s="62"/>
      <c r="SFO72" s="62"/>
      <c r="SFP72" s="62"/>
      <c r="SFQ72" s="62"/>
      <c r="SFR72" s="62"/>
      <c r="SFS72" s="62"/>
      <c r="SFT72" s="62"/>
      <c r="SFU72" s="62"/>
      <c r="SFV72" s="62"/>
      <c r="SFW72" s="62"/>
      <c r="SFX72" s="62"/>
      <c r="SFY72" s="62"/>
      <c r="SFZ72" s="62"/>
      <c r="SGA72" s="62"/>
      <c r="SGB72" s="62"/>
      <c r="SGC72" s="62"/>
      <c r="SGD72" s="62"/>
      <c r="SGE72" s="62"/>
      <c r="SGF72" s="62"/>
      <c r="SGG72" s="62"/>
      <c r="SGH72" s="62"/>
      <c r="SGI72" s="62"/>
      <c r="SGJ72" s="62"/>
      <c r="SGK72" s="62"/>
      <c r="SGL72" s="62"/>
      <c r="SGM72" s="62"/>
      <c r="SGN72" s="62"/>
      <c r="SGO72" s="62"/>
      <c r="SGP72" s="62"/>
      <c r="SGQ72" s="62"/>
      <c r="SGR72" s="62"/>
      <c r="SGS72" s="62"/>
      <c r="SGT72" s="62"/>
      <c r="SGU72" s="62"/>
      <c r="SGV72" s="62"/>
      <c r="SGW72" s="62"/>
      <c r="SGX72" s="62"/>
      <c r="SGY72" s="62"/>
      <c r="SGZ72" s="62"/>
      <c r="SHA72" s="62"/>
      <c r="SHB72" s="62"/>
      <c r="SHC72" s="62"/>
      <c r="SHD72" s="62"/>
      <c r="SHE72" s="62"/>
      <c r="SHF72" s="62"/>
      <c r="SHG72" s="62"/>
      <c r="SHH72" s="62"/>
      <c r="SHI72" s="62"/>
      <c r="SHJ72" s="62"/>
      <c r="SHK72" s="62"/>
      <c r="SHL72" s="62"/>
      <c r="SHM72" s="62"/>
      <c r="SHN72" s="62"/>
      <c r="SHO72" s="62"/>
      <c r="SHP72" s="62"/>
      <c r="SHQ72" s="62"/>
      <c r="SHR72" s="62"/>
      <c r="SHS72" s="62"/>
      <c r="SHT72" s="62"/>
      <c r="SHU72" s="62"/>
      <c r="SHV72" s="62"/>
      <c r="SHW72" s="62"/>
      <c r="SHX72" s="62"/>
      <c r="SHY72" s="62"/>
      <c r="SHZ72" s="62"/>
      <c r="SIA72" s="62"/>
      <c r="SIB72" s="62"/>
      <c r="SIC72" s="62"/>
      <c r="SID72" s="62"/>
      <c r="SIE72" s="62"/>
      <c r="SIF72" s="62"/>
      <c r="SIG72" s="62"/>
      <c r="SIH72" s="62"/>
      <c r="SII72" s="62"/>
      <c r="SIJ72" s="62"/>
      <c r="SIK72" s="62"/>
      <c r="SIL72" s="62"/>
      <c r="SIM72" s="62"/>
      <c r="SIN72" s="62"/>
      <c r="SIO72" s="62"/>
      <c r="SIP72" s="62"/>
      <c r="SIQ72" s="62"/>
      <c r="SIR72" s="62"/>
      <c r="SIS72" s="62"/>
      <c r="SIT72" s="62"/>
      <c r="SIU72" s="62"/>
      <c r="SIV72" s="62"/>
      <c r="SIW72" s="62"/>
      <c r="SIX72" s="62"/>
      <c r="SIY72" s="62"/>
      <c r="SIZ72" s="62"/>
      <c r="SJA72" s="62"/>
      <c r="SJB72" s="62"/>
      <c r="SJC72" s="62"/>
      <c r="SJD72" s="62"/>
      <c r="SJE72" s="62"/>
      <c r="SJF72" s="62"/>
      <c r="SJG72" s="62"/>
      <c r="SJH72" s="62"/>
      <c r="SJI72" s="62"/>
      <c r="SJJ72" s="62"/>
      <c r="SJK72" s="62"/>
      <c r="SJL72" s="62"/>
      <c r="SJM72" s="62"/>
      <c r="SJN72" s="62"/>
      <c r="SJO72" s="62"/>
      <c r="SJP72" s="62"/>
      <c r="SJQ72" s="62"/>
      <c r="SJR72" s="62"/>
      <c r="SJS72" s="62"/>
      <c r="SJT72" s="62"/>
      <c r="SJU72" s="62"/>
      <c r="SJV72" s="62"/>
      <c r="SJW72" s="62"/>
      <c r="SJX72" s="62"/>
      <c r="SJY72" s="62"/>
      <c r="SJZ72" s="62"/>
      <c r="SKA72" s="62"/>
      <c r="SKB72" s="62"/>
      <c r="SKC72" s="62"/>
      <c r="SKD72" s="62"/>
      <c r="SKE72" s="62"/>
      <c r="SKF72" s="62"/>
      <c r="SKG72" s="62"/>
      <c r="SKH72" s="62"/>
      <c r="SKI72" s="62"/>
      <c r="SKJ72" s="62"/>
      <c r="SKK72" s="62"/>
      <c r="SKL72" s="62"/>
      <c r="SKM72" s="62"/>
      <c r="SKN72" s="62"/>
      <c r="SKO72" s="62"/>
      <c r="SKP72" s="62"/>
      <c r="SKQ72" s="62"/>
      <c r="SKR72" s="62"/>
      <c r="SKS72" s="62"/>
      <c r="SKT72" s="62"/>
      <c r="SKU72" s="62"/>
      <c r="SKV72" s="62"/>
      <c r="SKW72" s="62"/>
      <c r="SKX72" s="62"/>
      <c r="SKY72" s="62"/>
      <c r="SKZ72" s="62"/>
      <c r="SLA72" s="62"/>
      <c r="SLB72" s="62"/>
      <c r="SLC72" s="62"/>
      <c r="SLD72" s="62"/>
      <c r="SLE72" s="62"/>
      <c r="SLF72" s="62"/>
      <c r="SLG72" s="62"/>
      <c r="SLH72" s="62"/>
      <c r="SLI72" s="62"/>
      <c r="SLJ72" s="62"/>
      <c r="SLK72" s="62"/>
      <c r="SLL72" s="62"/>
      <c r="SLM72" s="62"/>
      <c r="SLN72" s="62"/>
      <c r="SLO72" s="62"/>
      <c r="SLP72" s="62"/>
      <c r="SLQ72" s="62"/>
      <c r="SLR72" s="62"/>
      <c r="SLS72" s="62"/>
      <c r="SLT72" s="62"/>
      <c r="SLU72" s="62"/>
      <c r="SLV72" s="62"/>
      <c r="SLW72" s="62"/>
      <c r="SLX72" s="62"/>
      <c r="SLY72" s="62"/>
      <c r="SLZ72" s="62"/>
      <c r="SMA72" s="62"/>
      <c r="SMB72" s="62"/>
      <c r="SMC72" s="62"/>
      <c r="SMD72" s="62"/>
      <c r="SME72" s="62"/>
      <c r="SMF72" s="62"/>
      <c r="SMG72" s="62"/>
      <c r="SMH72" s="62"/>
      <c r="SMI72" s="62"/>
      <c r="SMJ72" s="62"/>
      <c r="SMK72" s="62"/>
      <c r="SML72" s="62"/>
      <c r="SMM72" s="62"/>
      <c r="SMN72" s="62"/>
      <c r="SMO72" s="62"/>
      <c r="SMP72" s="62"/>
      <c r="SMQ72" s="62"/>
      <c r="SMR72" s="62"/>
      <c r="SMS72" s="62"/>
      <c r="SMT72" s="62"/>
      <c r="SMU72" s="62"/>
      <c r="SMV72" s="62"/>
      <c r="SMW72" s="62"/>
      <c r="SMX72" s="62"/>
      <c r="SMY72" s="62"/>
      <c r="SMZ72" s="62"/>
      <c r="SNA72" s="62"/>
      <c r="SNB72" s="62"/>
      <c r="SNC72" s="62"/>
      <c r="SND72" s="62"/>
      <c r="SNE72" s="62"/>
      <c r="SNF72" s="62"/>
      <c r="SNG72" s="62"/>
      <c r="SNH72" s="62"/>
      <c r="SNI72" s="62"/>
      <c r="SNJ72" s="62"/>
      <c r="SNK72" s="62"/>
      <c r="SNL72" s="62"/>
      <c r="SNM72" s="62"/>
      <c r="SNN72" s="62"/>
      <c r="SNO72" s="62"/>
      <c r="SNP72" s="62"/>
      <c r="SNQ72" s="62"/>
      <c r="SNR72" s="62"/>
      <c r="SNS72" s="62"/>
      <c r="SNT72" s="62"/>
      <c r="SNU72" s="62"/>
      <c r="SNV72" s="62"/>
      <c r="SNW72" s="62"/>
      <c r="SNX72" s="62"/>
      <c r="SNY72" s="62"/>
      <c r="SNZ72" s="62"/>
      <c r="SOA72" s="62"/>
      <c r="SOB72" s="62"/>
      <c r="SOC72" s="62"/>
      <c r="SOD72" s="62"/>
      <c r="SOE72" s="62"/>
      <c r="SOF72" s="62"/>
      <c r="SOG72" s="62"/>
      <c r="SOH72" s="62"/>
      <c r="SOI72" s="62"/>
      <c r="SOJ72" s="62"/>
      <c r="SOK72" s="62"/>
      <c r="SOL72" s="62"/>
      <c r="SOM72" s="62"/>
      <c r="SON72" s="62"/>
      <c r="SOO72" s="62"/>
      <c r="SOP72" s="62"/>
      <c r="SOQ72" s="62"/>
      <c r="SOR72" s="62"/>
      <c r="SOS72" s="62"/>
      <c r="SOT72" s="62"/>
      <c r="SOU72" s="62"/>
      <c r="SOV72" s="62"/>
      <c r="SOW72" s="62"/>
      <c r="SOX72" s="62"/>
      <c r="SOY72" s="62"/>
      <c r="SOZ72" s="62"/>
      <c r="SPA72" s="62"/>
      <c r="SPB72" s="62"/>
      <c r="SPC72" s="62"/>
      <c r="SPD72" s="62"/>
      <c r="SPE72" s="62"/>
      <c r="SPF72" s="62"/>
      <c r="SPG72" s="62"/>
      <c r="SPH72" s="62"/>
      <c r="SPI72" s="62"/>
      <c r="SPJ72" s="62"/>
      <c r="SPK72" s="62"/>
      <c r="SPL72" s="62"/>
      <c r="SPM72" s="62"/>
      <c r="SPN72" s="62"/>
      <c r="SPO72" s="62"/>
      <c r="SPP72" s="62"/>
      <c r="SPQ72" s="62"/>
      <c r="SPR72" s="62"/>
      <c r="SPS72" s="62"/>
      <c r="SPT72" s="62"/>
      <c r="SPU72" s="62"/>
      <c r="SPV72" s="62"/>
      <c r="SPW72" s="62"/>
      <c r="SPX72" s="62"/>
      <c r="SPY72" s="62"/>
      <c r="SPZ72" s="62"/>
      <c r="SQA72" s="62"/>
      <c r="SQB72" s="62"/>
      <c r="SQC72" s="62"/>
      <c r="SQD72" s="62"/>
      <c r="SQE72" s="62"/>
      <c r="SQF72" s="62"/>
      <c r="SQG72" s="62"/>
      <c r="SQH72" s="62"/>
      <c r="SQI72" s="62"/>
      <c r="SQJ72" s="62"/>
      <c r="SQK72" s="62"/>
      <c r="SQL72" s="62"/>
      <c r="SQM72" s="62"/>
      <c r="SQN72" s="62"/>
      <c r="SQO72" s="62"/>
      <c r="SQP72" s="62"/>
      <c r="SQQ72" s="62"/>
      <c r="SQR72" s="62"/>
      <c r="SQS72" s="62"/>
      <c r="SQT72" s="62"/>
      <c r="SQU72" s="62"/>
      <c r="SQV72" s="62"/>
      <c r="SQW72" s="62"/>
      <c r="SQX72" s="62"/>
      <c r="SQY72" s="62"/>
      <c r="SQZ72" s="62"/>
      <c r="SRA72" s="62"/>
      <c r="SRB72" s="62"/>
      <c r="SRC72" s="62"/>
      <c r="SRD72" s="62"/>
      <c r="SRE72" s="62"/>
      <c r="SRF72" s="62"/>
      <c r="SRG72" s="62"/>
      <c r="SRH72" s="62"/>
      <c r="SRI72" s="62"/>
      <c r="SRJ72" s="62"/>
      <c r="SRK72" s="62"/>
      <c r="SRL72" s="62"/>
      <c r="SRM72" s="62"/>
      <c r="SRN72" s="62"/>
      <c r="SRO72" s="62"/>
      <c r="SRP72" s="62"/>
      <c r="SRQ72" s="62"/>
      <c r="SRR72" s="62"/>
      <c r="SRS72" s="62"/>
      <c r="SRT72" s="62"/>
      <c r="SRU72" s="62"/>
      <c r="SRV72" s="62"/>
      <c r="SRW72" s="62"/>
      <c r="SRX72" s="62"/>
      <c r="SRY72" s="62"/>
      <c r="SRZ72" s="62"/>
      <c r="SSA72" s="62"/>
      <c r="SSB72" s="62"/>
      <c r="SSC72" s="62"/>
      <c r="SSD72" s="62"/>
      <c r="SSE72" s="62"/>
      <c r="SSF72" s="62"/>
      <c r="SSG72" s="62"/>
      <c r="SSH72" s="62"/>
      <c r="SSI72" s="62"/>
      <c r="SSJ72" s="62"/>
      <c r="SSK72" s="62"/>
      <c r="SSL72" s="62"/>
      <c r="SSM72" s="62"/>
      <c r="SSN72" s="62"/>
      <c r="SSO72" s="62"/>
      <c r="SSP72" s="62"/>
      <c r="SSQ72" s="62"/>
      <c r="SSR72" s="62"/>
      <c r="SSS72" s="62"/>
      <c r="SST72" s="62"/>
      <c r="SSU72" s="62"/>
      <c r="SSV72" s="62"/>
      <c r="SSW72" s="62"/>
      <c r="SSX72" s="62"/>
      <c r="SSY72" s="62"/>
      <c r="SSZ72" s="62"/>
      <c r="STA72" s="62"/>
      <c r="STB72" s="62"/>
      <c r="STC72" s="62"/>
      <c r="STD72" s="62"/>
      <c r="STE72" s="62"/>
      <c r="STF72" s="62"/>
      <c r="STG72" s="62"/>
      <c r="STH72" s="62"/>
      <c r="STI72" s="62"/>
      <c r="STJ72" s="62"/>
      <c r="STK72" s="62"/>
      <c r="STL72" s="62"/>
      <c r="STM72" s="62"/>
      <c r="STN72" s="62"/>
      <c r="STO72" s="62"/>
      <c r="STP72" s="62"/>
      <c r="STQ72" s="62"/>
      <c r="STR72" s="62"/>
      <c r="STS72" s="62"/>
      <c r="STT72" s="62"/>
      <c r="STU72" s="62"/>
      <c r="STV72" s="62"/>
      <c r="STW72" s="62"/>
      <c r="STX72" s="62"/>
      <c r="STY72" s="62"/>
      <c r="STZ72" s="62"/>
      <c r="SUA72" s="62"/>
      <c r="SUB72" s="62"/>
      <c r="SUC72" s="62"/>
      <c r="SUD72" s="62"/>
      <c r="SUE72" s="62"/>
      <c r="SUF72" s="62"/>
      <c r="SUG72" s="62"/>
      <c r="SUH72" s="62"/>
      <c r="SUI72" s="62"/>
      <c r="SUJ72" s="62"/>
      <c r="SUK72" s="62"/>
      <c r="SUL72" s="62"/>
      <c r="SUM72" s="62"/>
      <c r="SUN72" s="62"/>
      <c r="SUO72" s="62"/>
      <c r="SUP72" s="62"/>
      <c r="SUQ72" s="62"/>
      <c r="SUR72" s="62"/>
      <c r="SUS72" s="62"/>
      <c r="SUT72" s="62"/>
      <c r="SUU72" s="62"/>
      <c r="SUV72" s="62"/>
      <c r="SUW72" s="62"/>
      <c r="SUX72" s="62"/>
      <c r="SUY72" s="62"/>
      <c r="SUZ72" s="62"/>
      <c r="SVA72" s="62"/>
      <c r="SVB72" s="62"/>
      <c r="SVC72" s="62"/>
      <c r="SVD72" s="62"/>
      <c r="SVE72" s="62"/>
      <c r="SVF72" s="62"/>
      <c r="SVG72" s="62"/>
      <c r="SVH72" s="62"/>
      <c r="SVI72" s="62"/>
      <c r="SVJ72" s="62"/>
      <c r="SVK72" s="62"/>
      <c r="SVL72" s="62"/>
      <c r="SVM72" s="62"/>
      <c r="SVN72" s="62"/>
      <c r="SVO72" s="62"/>
      <c r="SVP72" s="62"/>
      <c r="SVQ72" s="62"/>
      <c r="SVR72" s="62"/>
      <c r="SVS72" s="62"/>
      <c r="SVT72" s="62"/>
      <c r="SVU72" s="62"/>
      <c r="SVV72" s="62"/>
      <c r="SVW72" s="62"/>
      <c r="SVX72" s="62"/>
      <c r="SVY72" s="62"/>
      <c r="SVZ72" s="62"/>
      <c r="SWA72" s="62"/>
      <c r="SWB72" s="62"/>
      <c r="SWC72" s="62"/>
      <c r="SWD72" s="62"/>
      <c r="SWE72" s="62"/>
      <c r="SWF72" s="62"/>
      <c r="SWG72" s="62"/>
      <c r="SWH72" s="62"/>
      <c r="SWI72" s="62"/>
      <c r="SWJ72" s="62"/>
      <c r="SWK72" s="62"/>
      <c r="SWL72" s="62"/>
      <c r="SWM72" s="62"/>
      <c r="SWN72" s="62"/>
      <c r="SWO72" s="62"/>
      <c r="SWP72" s="62"/>
      <c r="SWQ72" s="62"/>
      <c r="SWR72" s="62"/>
      <c r="SWS72" s="62"/>
      <c r="SWT72" s="62"/>
      <c r="SWU72" s="62"/>
      <c r="SWV72" s="62"/>
      <c r="SWW72" s="62"/>
      <c r="SWX72" s="62"/>
      <c r="SWY72" s="62"/>
      <c r="SWZ72" s="62"/>
      <c r="SXA72" s="62"/>
      <c r="SXB72" s="62"/>
      <c r="SXC72" s="62"/>
      <c r="SXD72" s="62"/>
      <c r="SXE72" s="62"/>
      <c r="SXF72" s="62"/>
      <c r="SXG72" s="62"/>
      <c r="SXH72" s="62"/>
      <c r="SXI72" s="62"/>
      <c r="SXJ72" s="62"/>
      <c r="SXK72" s="62"/>
      <c r="SXL72" s="62"/>
      <c r="SXM72" s="62"/>
      <c r="SXN72" s="62"/>
      <c r="SXO72" s="62"/>
      <c r="SXP72" s="62"/>
      <c r="SXQ72" s="62"/>
      <c r="SXR72" s="62"/>
      <c r="SXS72" s="62"/>
      <c r="SXT72" s="62"/>
      <c r="SXU72" s="62"/>
      <c r="SXV72" s="62"/>
      <c r="SXW72" s="62"/>
      <c r="SXX72" s="62"/>
      <c r="SXY72" s="62"/>
      <c r="SXZ72" s="62"/>
      <c r="SYA72" s="62"/>
      <c r="SYB72" s="62"/>
      <c r="SYC72" s="62"/>
      <c r="SYD72" s="62"/>
      <c r="SYE72" s="62"/>
      <c r="SYF72" s="62"/>
      <c r="SYG72" s="62"/>
      <c r="SYH72" s="62"/>
      <c r="SYI72" s="62"/>
      <c r="SYJ72" s="62"/>
      <c r="SYK72" s="62"/>
      <c r="SYL72" s="62"/>
      <c r="SYM72" s="62"/>
      <c r="SYN72" s="62"/>
      <c r="SYO72" s="62"/>
      <c r="SYP72" s="62"/>
      <c r="SYQ72" s="62"/>
      <c r="SYR72" s="62"/>
      <c r="SYS72" s="62"/>
      <c r="SYT72" s="62"/>
      <c r="SYU72" s="62"/>
      <c r="SYV72" s="62"/>
      <c r="SYW72" s="62"/>
      <c r="SYX72" s="62"/>
      <c r="SYY72" s="62"/>
      <c r="SYZ72" s="62"/>
      <c r="SZA72" s="62"/>
      <c r="SZB72" s="62"/>
      <c r="SZC72" s="62"/>
      <c r="SZD72" s="62"/>
      <c r="SZE72" s="62"/>
      <c r="SZF72" s="62"/>
      <c r="SZG72" s="62"/>
      <c r="SZH72" s="62"/>
      <c r="SZI72" s="62"/>
      <c r="SZJ72" s="62"/>
      <c r="SZK72" s="62"/>
      <c r="SZL72" s="62"/>
      <c r="SZM72" s="62"/>
      <c r="SZN72" s="62"/>
      <c r="SZO72" s="62"/>
      <c r="SZP72" s="62"/>
      <c r="SZQ72" s="62"/>
      <c r="SZR72" s="62"/>
      <c r="SZS72" s="62"/>
      <c r="SZT72" s="62"/>
      <c r="SZU72" s="62"/>
      <c r="SZV72" s="62"/>
      <c r="SZW72" s="62"/>
      <c r="SZX72" s="62"/>
      <c r="SZY72" s="62"/>
      <c r="SZZ72" s="62"/>
      <c r="TAA72" s="62"/>
      <c r="TAB72" s="62"/>
      <c r="TAC72" s="62"/>
      <c r="TAD72" s="62"/>
      <c r="TAE72" s="62"/>
      <c r="TAF72" s="62"/>
      <c r="TAG72" s="62"/>
      <c r="TAH72" s="62"/>
      <c r="TAI72" s="62"/>
      <c r="TAJ72" s="62"/>
      <c r="TAK72" s="62"/>
      <c r="TAL72" s="62"/>
      <c r="TAM72" s="62"/>
      <c r="TAN72" s="62"/>
      <c r="TAO72" s="62"/>
      <c r="TAP72" s="62"/>
      <c r="TAQ72" s="62"/>
      <c r="TAR72" s="62"/>
      <c r="TAS72" s="62"/>
      <c r="TAT72" s="62"/>
      <c r="TAU72" s="62"/>
      <c r="TAV72" s="62"/>
      <c r="TAW72" s="62"/>
      <c r="TAX72" s="62"/>
      <c r="TAY72" s="62"/>
      <c r="TAZ72" s="62"/>
      <c r="TBA72" s="62"/>
      <c r="TBB72" s="62"/>
      <c r="TBC72" s="62"/>
      <c r="TBD72" s="62"/>
      <c r="TBE72" s="62"/>
      <c r="TBF72" s="62"/>
      <c r="TBG72" s="62"/>
      <c r="TBH72" s="62"/>
      <c r="TBI72" s="62"/>
      <c r="TBJ72" s="62"/>
      <c r="TBK72" s="62"/>
      <c r="TBL72" s="62"/>
      <c r="TBM72" s="62"/>
      <c r="TBN72" s="62"/>
      <c r="TBO72" s="62"/>
      <c r="TBP72" s="62"/>
      <c r="TBQ72" s="62"/>
      <c r="TBR72" s="62"/>
      <c r="TBS72" s="62"/>
      <c r="TBT72" s="62"/>
      <c r="TBU72" s="62"/>
      <c r="TBV72" s="62"/>
      <c r="TBW72" s="62"/>
      <c r="TBX72" s="62"/>
      <c r="TBY72" s="62"/>
      <c r="TBZ72" s="62"/>
      <c r="TCA72" s="62"/>
      <c r="TCB72" s="62"/>
      <c r="TCC72" s="62"/>
      <c r="TCD72" s="62"/>
      <c r="TCE72" s="62"/>
      <c r="TCF72" s="62"/>
      <c r="TCG72" s="62"/>
      <c r="TCH72" s="62"/>
      <c r="TCI72" s="62"/>
      <c r="TCJ72" s="62"/>
      <c r="TCK72" s="62"/>
      <c r="TCL72" s="62"/>
      <c r="TCM72" s="62"/>
      <c r="TCN72" s="62"/>
      <c r="TCO72" s="62"/>
      <c r="TCP72" s="62"/>
      <c r="TCQ72" s="62"/>
      <c r="TCR72" s="62"/>
      <c r="TCS72" s="62"/>
      <c r="TCT72" s="62"/>
      <c r="TCU72" s="62"/>
      <c r="TCV72" s="62"/>
      <c r="TCW72" s="62"/>
      <c r="TCX72" s="62"/>
      <c r="TCY72" s="62"/>
      <c r="TCZ72" s="62"/>
      <c r="TDA72" s="62"/>
      <c r="TDB72" s="62"/>
      <c r="TDC72" s="62"/>
      <c r="TDD72" s="62"/>
      <c r="TDE72" s="62"/>
      <c r="TDF72" s="62"/>
      <c r="TDG72" s="62"/>
      <c r="TDH72" s="62"/>
      <c r="TDI72" s="62"/>
      <c r="TDJ72" s="62"/>
      <c r="TDK72" s="62"/>
      <c r="TDL72" s="62"/>
      <c r="TDM72" s="62"/>
      <c r="TDN72" s="62"/>
      <c r="TDO72" s="62"/>
      <c r="TDP72" s="62"/>
      <c r="TDQ72" s="62"/>
      <c r="TDR72" s="62"/>
      <c r="TDS72" s="62"/>
      <c r="TDT72" s="62"/>
      <c r="TDU72" s="62"/>
      <c r="TDV72" s="62"/>
      <c r="TDW72" s="62"/>
      <c r="TDX72" s="62"/>
      <c r="TDY72" s="62"/>
      <c r="TDZ72" s="62"/>
      <c r="TEA72" s="62"/>
      <c r="TEB72" s="62"/>
      <c r="TEC72" s="62"/>
      <c r="TED72" s="62"/>
      <c r="TEE72" s="62"/>
      <c r="TEF72" s="62"/>
      <c r="TEG72" s="62"/>
      <c r="TEH72" s="62"/>
      <c r="TEI72" s="62"/>
      <c r="TEJ72" s="62"/>
      <c r="TEK72" s="62"/>
      <c r="TEL72" s="62"/>
      <c r="TEM72" s="62"/>
      <c r="TEN72" s="62"/>
      <c r="TEO72" s="62"/>
      <c r="TEP72" s="62"/>
      <c r="TEQ72" s="62"/>
      <c r="TER72" s="62"/>
      <c r="TES72" s="62"/>
      <c r="TET72" s="62"/>
      <c r="TEU72" s="62"/>
      <c r="TEV72" s="62"/>
      <c r="TEW72" s="62"/>
      <c r="TEX72" s="62"/>
      <c r="TEY72" s="62"/>
      <c r="TEZ72" s="62"/>
      <c r="TFA72" s="62"/>
      <c r="TFB72" s="62"/>
      <c r="TFC72" s="62"/>
      <c r="TFD72" s="62"/>
      <c r="TFE72" s="62"/>
      <c r="TFF72" s="62"/>
      <c r="TFG72" s="62"/>
      <c r="TFH72" s="62"/>
      <c r="TFI72" s="62"/>
      <c r="TFJ72" s="62"/>
      <c r="TFK72" s="62"/>
      <c r="TFL72" s="62"/>
      <c r="TFM72" s="62"/>
      <c r="TFN72" s="62"/>
      <c r="TFO72" s="62"/>
      <c r="TFP72" s="62"/>
      <c r="TFQ72" s="62"/>
      <c r="TFR72" s="62"/>
      <c r="TFS72" s="62"/>
      <c r="TFT72" s="62"/>
      <c r="TFU72" s="62"/>
      <c r="TFV72" s="62"/>
      <c r="TFW72" s="62"/>
      <c r="TFX72" s="62"/>
      <c r="TFY72" s="62"/>
      <c r="TFZ72" s="62"/>
      <c r="TGA72" s="62"/>
      <c r="TGB72" s="62"/>
      <c r="TGC72" s="62"/>
      <c r="TGD72" s="62"/>
      <c r="TGE72" s="62"/>
      <c r="TGF72" s="62"/>
      <c r="TGG72" s="62"/>
      <c r="TGH72" s="62"/>
      <c r="TGI72" s="62"/>
      <c r="TGJ72" s="62"/>
      <c r="TGK72" s="62"/>
      <c r="TGL72" s="62"/>
      <c r="TGM72" s="62"/>
      <c r="TGN72" s="62"/>
      <c r="TGO72" s="62"/>
      <c r="TGP72" s="62"/>
      <c r="TGQ72" s="62"/>
      <c r="TGR72" s="62"/>
      <c r="TGS72" s="62"/>
      <c r="TGT72" s="62"/>
      <c r="TGU72" s="62"/>
      <c r="TGV72" s="62"/>
      <c r="TGW72" s="62"/>
      <c r="TGX72" s="62"/>
      <c r="TGY72" s="62"/>
      <c r="TGZ72" s="62"/>
      <c r="THA72" s="62"/>
      <c r="THB72" s="62"/>
      <c r="THC72" s="62"/>
      <c r="THD72" s="62"/>
      <c r="THE72" s="62"/>
      <c r="THF72" s="62"/>
      <c r="THG72" s="62"/>
      <c r="THH72" s="62"/>
      <c r="THI72" s="62"/>
      <c r="THJ72" s="62"/>
      <c r="THK72" s="62"/>
      <c r="THL72" s="62"/>
      <c r="THM72" s="62"/>
      <c r="THN72" s="62"/>
      <c r="THO72" s="62"/>
      <c r="THP72" s="62"/>
      <c r="THQ72" s="62"/>
      <c r="THR72" s="62"/>
      <c r="THS72" s="62"/>
      <c r="THT72" s="62"/>
      <c r="THU72" s="62"/>
      <c r="THV72" s="62"/>
      <c r="THW72" s="62"/>
      <c r="THX72" s="62"/>
      <c r="THY72" s="62"/>
      <c r="THZ72" s="62"/>
      <c r="TIA72" s="62"/>
      <c r="TIB72" s="62"/>
      <c r="TIC72" s="62"/>
      <c r="TID72" s="62"/>
      <c r="TIE72" s="62"/>
      <c r="TIF72" s="62"/>
      <c r="TIG72" s="62"/>
      <c r="TIH72" s="62"/>
      <c r="TII72" s="62"/>
      <c r="TIJ72" s="62"/>
      <c r="TIK72" s="62"/>
      <c r="TIL72" s="62"/>
      <c r="TIM72" s="62"/>
      <c r="TIN72" s="62"/>
      <c r="TIO72" s="62"/>
      <c r="TIP72" s="62"/>
      <c r="TIQ72" s="62"/>
      <c r="TIR72" s="62"/>
      <c r="TIS72" s="62"/>
      <c r="TIT72" s="62"/>
      <c r="TIU72" s="62"/>
      <c r="TIV72" s="62"/>
      <c r="TIW72" s="62"/>
      <c r="TIX72" s="62"/>
      <c r="TIY72" s="62"/>
      <c r="TIZ72" s="62"/>
      <c r="TJA72" s="62"/>
      <c r="TJB72" s="62"/>
      <c r="TJC72" s="62"/>
      <c r="TJD72" s="62"/>
      <c r="TJE72" s="62"/>
      <c r="TJF72" s="62"/>
      <c r="TJG72" s="62"/>
      <c r="TJH72" s="62"/>
      <c r="TJI72" s="62"/>
      <c r="TJJ72" s="62"/>
      <c r="TJK72" s="62"/>
      <c r="TJL72" s="62"/>
      <c r="TJM72" s="62"/>
      <c r="TJN72" s="62"/>
      <c r="TJO72" s="62"/>
      <c r="TJP72" s="62"/>
      <c r="TJQ72" s="62"/>
      <c r="TJR72" s="62"/>
      <c r="TJS72" s="62"/>
      <c r="TJT72" s="62"/>
      <c r="TJU72" s="62"/>
      <c r="TJV72" s="62"/>
      <c r="TJW72" s="62"/>
      <c r="TJX72" s="62"/>
      <c r="TJY72" s="62"/>
      <c r="TJZ72" s="62"/>
      <c r="TKA72" s="62"/>
      <c r="TKB72" s="62"/>
      <c r="TKC72" s="62"/>
      <c r="TKD72" s="62"/>
      <c r="TKE72" s="62"/>
      <c r="TKF72" s="62"/>
      <c r="TKG72" s="62"/>
      <c r="TKH72" s="62"/>
      <c r="TKI72" s="62"/>
      <c r="TKJ72" s="62"/>
      <c r="TKK72" s="62"/>
      <c r="TKL72" s="62"/>
      <c r="TKM72" s="62"/>
      <c r="TKN72" s="62"/>
      <c r="TKO72" s="62"/>
      <c r="TKP72" s="62"/>
      <c r="TKQ72" s="62"/>
      <c r="TKR72" s="62"/>
      <c r="TKS72" s="62"/>
      <c r="TKT72" s="62"/>
      <c r="TKU72" s="62"/>
      <c r="TKV72" s="62"/>
      <c r="TKW72" s="62"/>
      <c r="TKX72" s="62"/>
      <c r="TKY72" s="62"/>
      <c r="TKZ72" s="62"/>
      <c r="TLA72" s="62"/>
      <c r="TLB72" s="62"/>
      <c r="TLC72" s="62"/>
      <c r="TLD72" s="62"/>
      <c r="TLE72" s="62"/>
      <c r="TLF72" s="62"/>
      <c r="TLG72" s="62"/>
      <c r="TLH72" s="62"/>
      <c r="TLI72" s="62"/>
      <c r="TLJ72" s="62"/>
      <c r="TLK72" s="62"/>
      <c r="TLL72" s="62"/>
      <c r="TLM72" s="62"/>
      <c r="TLN72" s="62"/>
      <c r="TLO72" s="62"/>
      <c r="TLP72" s="62"/>
      <c r="TLQ72" s="62"/>
      <c r="TLR72" s="62"/>
      <c r="TLS72" s="62"/>
      <c r="TLT72" s="62"/>
      <c r="TLU72" s="62"/>
      <c r="TLV72" s="62"/>
      <c r="TLW72" s="62"/>
      <c r="TLX72" s="62"/>
      <c r="TLY72" s="62"/>
      <c r="TLZ72" s="62"/>
      <c r="TMA72" s="62"/>
      <c r="TMB72" s="62"/>
      <c r="TMC72" s="62"/>
      <c r="TMD72" s="62"/>
      <c r="TME72" s="62"/>
      <c r="TMF72" s="62"/>
      <c r="TMG72" s="62"/>
      <c r="TMH72" s="62"/>
      <c r="TMI72" s="62"/>
      <c r="TMJ72" s="62"/>
      <c r="TMK72" s="62"/>
      <c r="TML72" s="62"/>
      <c r="TMM72" s="62"/>
      <c r="TMN72" s="62"/>
      <c r="TMO72" s="62"/>
      <c r="TMP72" s="62"/>
      <c r="TMQ72" s="62"/>
      <c r="TMR72" s="62"/>
      <c r="TMS72" s="62"/>
      <c r="TMT72" s="62"/>
      <c r="TMU72" s="62"/>
      <c r="TMV72" s="62"/>
      <c r="TMW72" s="62"/>
      <c r="TMX72" s="62"/>
      <c r="TMY72" s="62"/>
      <c r="TMZ72" s="62"/>
      <c r="TNA72" s="62"/>
      <c r="TNB72" s="62"/>
      <c r="TNC72" s="62"/>
      <c r="TND72" s="62"/>
      <c r="TNE72" s="62"/>
      <c r="TNF72" s="62"/>
      <c r="TNG72" s="62"/>
      <c r="TNH72" s="62"/>
      <c r="TNI72" s="62"/>
      <c r="TNJ72" s="62"/>
      <c r="TNK72" s="62"/>
      <c r="TNL72" s="62"/>
      <c r="TNM72" s="62"/>
      <c r="TNN72" s="62"/>
      <c r="TNO72" s="62"/>
      <c r="TNP72" s="62"/>
      <c r="TNQ72" s="62"/>
      <c r="TNR72" s="62"/>
      <c r="TNS72" s="62"/>
      <c r="TNT72" s="62"/>
      <c r="TNU72" s="62"/>
      <c r="TNV72" s="62"/>
      <c r="TNW72" s="62"/>
      <c r="TNX72" s="62"/>
      <c r="TNY72" s="62"/>
      <c r="TNZ72" s="62"/>
      <c r="TOA72" s="62"/>
      <c r="TOB72" s="62"/>
      <c r="TOC72" s="62"/>
      <c r="TOD72" s="62"/>
      <c r="TOE72" s="62"/>
      <c r="TOF72" s="62"/>
      <c r="TOG72" s="62"/>
      <c r="TOH72" s="62"/>
      <c r="TOI72" s="62"/>
      <c r="TOJ72" s="62"/>
      <c r="TOK72" s="62"/>
      <c r="TOL72" s="62"/>
      <c r="TOM72" s="62"/>
      <c r="TON72" s="62"/>
      <c r="TOO72" s="62"/>
      <c r="TOP72" s="62"/>
      <c r="TOQ72" s="62"/>
      <c r="TOR72" s="62"/>
      <c r="TOS72" s="62"/>
      <c r="TOT72" s="62"/>
      <c r="TOU72" s="62"/>
      <c r="TOV72" s="62"/>
      <c r="TOW72" s="62"/>
      <c r="TOX72" s="62"/>
      <c r="TOY72" s="62"/>
      <c r="TOZ72" s="62"/>
      <c r="TPA72" s="62"/>
      <c r="TPB72" s="62"/>
      <c r="TPC72" s="62"/>
      <c r="TPD72" s="62"/>
      <c r="TPE72" s="62"/>
      <c r="TPF72" s="62"/>
      <c r="TPG72" s="62"/>
      <c r="TPH72" s="62"/>
      <c r="TPI72" s="62"/>
      <c r="TPJ72" s="62"/>
      <c r="TPK72" s="62"/>
      <c r="TPL72" s="62"/>
      <c r="TPM72" s="62"/>
      <c r="TPN72" s="62"/>
      <c r="TPO72" s="62"/>
      <c r="TPP72" s="62"/>
      <c r="TPQ72" s="62"/>
      <c r="TPR72" s="62"/>
      <c r="TPS72" s="62"/>
      <c r="TPT72" s="62"/>
      <c r="TPU72" s="62"/>
      <c r="TPV72" s="62"/>
      <c r="TPW72" s="62"/>
      <c r="TPX72" s="62"/>
      <c r="TPY72" s="62"/>
      <c r="TPZ72" s="62"/>
      <c r="TQA72" s="62"/>
      <c r="TQB72" s="62"/>
      <c r="TQC72" s="62"/>
      <c r="TQD72" s="62"/>
      <c r="TQE72" s="62"/>
      <c r="TQF72" s="62"/>
      <c r="TQG72" s="62"/>
      <c r="TQH72" s="62"/>
      <c r="TQI72" s="62"/>
      <c r="TQJ72" s="62"/>
      <c r="TQK72" s="62"/>
      <c r="TQL72" s="62"/>
      <c r="TQM72" s="62"/>
      <c r="TQN72" s="62"/>
      <c r="TQO72" s="62"/>
      <c r="TQP72" s="62"/>
      <c r="TQQ72" s="62"/>
      <c r="TQR72" s="62"/>
      <c r="TQS72" s="62"/>
      <c r="TQT72" s="62"/>
      <c r="TQU72" s="62"/>
      <c r="TQV72" s="62"/>
      <c r="TQW72" s="62"/>
      <c r="TQX72" s="62"/>
      <c r="TQY72" s="62"/>
      <c r="TQZ72" s="62"/>
      <c r="TRA72" s="62"/>
      <c r="TRB72" s="62"/>
      <c r="TRC72" s="62"/>
      <c r="TRD72" s="62"/>
      <c r="TRE72" s="62"/>
      <c r="TRF72" s="62"/>
      <c r="TRG72" s="62"/>
      <c r="TRH72" s="62"/>
      <c r="TRI72" s="62"/>
      <c r="TRJ72" s="62"/>
      <c r="TRK72" s="62"/>
      <c r="TRL72" s="62"/>
      <c r="TRM72" s="62"/>
      <c r="TRN72" s="62"/>
      <c r="TRO72" s="62"/>
      <c r="TRP72" s="62"/>
      <c r="TRQ72" s="62"/>
      <c r="TRR72" s="62"/>
      <c r="TRS72" s="62"/>
      <c r="TRT72" s="62"/>
      <c r="TRU72" s="62"/>
      <c r="TRV72" s="62"/>
      <c r="TRW72" s="62"/>
      <c r="TRX72" s="62"/>
      <c r="TRY72" s="62"/>
      <c r="TRZ72" s="62"/>
      <c r="TSA72" s="62"/>
      <c r="TSB72" s="62"/>
      <c r="TSC72" s="62"/>
      <c r="TSD72" s="62"/>
      <c r="TSE72" s="62"/>
      <c r="TSF72" s="62"/>
      <c r="TSG72" s="62"/>
      <c r="TSH72" s="62"/>
      <c r="TSI72" s="62"/>
      <c r="TSJ72" s="62"/>
      <c r="TSK72" s="62"/>
      <c r="TSL72" s="62"/>
      <c r="TSM72" s="62"/>
      <c r="TSN72" s="62"/>
      <c r="TSO72" s="62"/>
      <c r="TSP72" s="62"/>
      <c r="TSQ72" s="62"/>
      <c r="TSR72" s="62"/>
      <c r="TSS72" s="62"/>
      <c r="TST72" s="62"/>
      <c r="TSU72" s="62"/>
      <c r="TSV72" s="62"/>
      <c r="TSW72" s="62"/>
      <c r="TSX72" s="62"/>
      <c r="TSY72" s="62"/>
      <c r="TSZ72" s="62"/>
      <c r="TTA72" s="62"/>
      <c r="TTB72" s="62"/>
      <c r="TTC72" s="62"/>
      <c r="TTD72" s="62"/>
      <c r="TTE72" s="62"/>
      <c r="TTF72" s="62"/>
      <c r="TTG72" s="62"/>
      <c r="TTH72" s="62"/>
      <c r="TTI72" s="62"/>
      <c r="TTJ72" s="62"/>
      <c r="TTK72" s="62"/>
      <c r="TTL72" s="62"/>
      <c r="TTM72" s="62"/>
      <c r="TTN72" s="62"/>
      <c r="TTO72" s="62"/>
      <c r="TTP72" s="62"/>
      <c r="TTQ72" s="62"/>
      <c r="TTR72" s="62"/>
      <c r="TTS72" s="62"/>
      <c r="TTT72" s="62"/>
      <c r="TTU72" s="62"/>
      <c r="TTV72" s="62"/>
      <c r="TTW72" s="62"/>
      <c r="TTX72" s="62"/>
      <c r="TTY72" s="62"/>
      <c r="TTZ72" s="62"/>
      <c r="TUA72" s="62"/>
      <c r="TUB72" s="62"/>
      <c r="TUC72" s="62"/>
      <c r="TUD72" s="62"/>
      <c r="TUE72" s="62"/>
      <c r="TUF72" s="62"/>
      <c r="TUG72" s="62"/>
      <c r="TUH72" s="62"/>
      <c r="TUI72" s="62"/>
      <c r="TUJ72" s="62"/>
      <c r="TUK72" s="62"/>
      <c r="TUL72" s="62"/>
      <c r="TUM72" s="62"/>
      <c r="TUN72" s="62"/>
      <c r="TUO72" s="62"/>
      <c r="TUP72" s="62"/>
      <c r="TUQ72" s="62"/>
      <c r="TUR72" s="62"/>
      <c r="TUS72" s="62"/>
      <c r="TUT72" s="62"/>
      <c r="TUU72" s="62"/>
      <c r="TUV72" s="62"/>
      <c r="TUW72" s="62"/>
      <c r="TUX72" s="62"/>
      <c r="TUY72" s="62"/>
      <c r="TUZ72" s="62"/>
      <c r="TVA72" s="62"/>
      <c r="TVB72" s="62"/>
      <c r="TVC72" s="62"/>
      <c r="TVD72" s="62"/>
      <c r="TVE72" s="62"/>
      <c r="TVF72" s="62"/>
      <c r="TVG72" s="62"/>
      <c r="TVH72" s="62"/>
      <c r="TVI72" s="62"/>
      <c r="TVJ72" s="62"/>
      <c r="TVK72" s="62"/>
      <c r="TVL72" s="62"/>
      <c r="TVM72" s="62"/>
      <c r="TVN72" s="62"/>
      <c r="TVO72" s="62"/>
      <c r="TVP72" s="62"/>
      <c r="TVQ72" s="62"/>
      <c r="TVR72" s="62"/>
      <c r="TVS72" s="62"/>
      <c r="TVT72" s="62"/>
      <c r="TVU72" s="62"/>
      <c r="TVV72" s="62"/>
      <c r="TVW72" s="62"/>
      <c r="TVX72" s="62"/>
      <c r="TVY72" s="62"/>
      <c r="TVZ72" s="62"/>
      <c r="TWA72" s="62"/>
      <c r="TWB72" s="62"/>
      <c r="TWC72" s="62"/>
      <c r="TWD72" s="62"/>
      <c r="TWE72" s="62"/>
      <c r="TWF72" s="62"/>
      <c r="TWG72" s="62"/>
      <c r="TWH72" s="62"/>
      <c r="TWI72" s="62"/>
      <c r="TWJ72" s="62"/>
      <c r="TWK72" s="62"/>
      <c r="TWL72" s="62"/>
      <c r="TWM72" s="62"/>
      <c r="TWN72" s="62"/>
      <c r="TWO72" s="62"/>
      <c r="TWP72" s="62"/>
      <c r="TWQ72" s="62"/>
      <c r="TWR72" s="62"/>
      <c r="TWS72" s="62"/>
      <c r="TWT72" s="62"/>
      <c r="TWU72" s="62"/>
      <c r="TWV72" s="62"/>
      <c r="TWW72" s="62"/>
      <c r="TWX72" s="62"/>
      <c r="TWY72" s="62"/>
      <c r="TWZ72" s="62"/>
      <c r="TXA72" s="62"/>
      <c r="TXB72" s="62"/>
      <c r="TXC72" s="62"/>
      <c r="TXD72" s="62"/>
      <c r="TXE72" s="62"/>
      <c r="TXF72" s="62"/>
      <c r="TXG72" s="62"/>
      <c r="TXH72" s="62"/>
      <c r="TXI72" s="62"/>
      <c r="TXJ72" s="62"/>
      <c r="TXK72" s="62"/>
      <c r="TXL72" s="62"/>
      <c r="TXM72" s="62"/>
      <c r="TXN72" s="62"/>
      <c r="TXO72" s="62"/>
      <c r="TXP72" s="62"/>
      <c r="TXQ72" s="62"/>
      <c r="TXR72" s="62"/>
      <c r="TXS72" s="62"/>
      <c r="TXT72" s="62"/>
      <c r="TXU72" s="62"/>
      <c r="TXV72" s="62"/>
      <c r="TXW72" s="62"/>
      <c r="TXX72" s="62"/>
      <c r="TXY72" s="62"/>
      <c r="TXZ72" s="62"/>
      <c r="TYA72" s="62"/>
      <c r="TYB72" s="62"/>
      <c r="TYC72" s="62"/>
      <c r="TYD72" s="62"/>
      <c r="TYE72" s="62"/>
      <c r="TYF72" s="62"/>
      <c r="TYG72" s="62"/>
      <c r="TYH72" s="62"/>
      <c r="TYI72" s="62"/>
      <c r="TYJ72" s="62"/>
      <c r="TYK72" s="62"/>
      <c r="TYL72" s="62"/>
      <c r="TYM72" s="62"/>
      <c r="TYN72" s="62"/>
      <c r="TYO72" s="62"/>
      <c r="TYP72" s="62"/>
      <c r="TYQ72" s="62"/>
      <c r="TYR72" s="62"/>
      <c r="TYS72" s="62"/>
      <c r="TYT72" s="62"/>
      <c r="TYU72" s="62"/>
      <c r="TYV72" s="62"/>
      <c r="TYW72" s="62"/>
      <c r="TYX72" s="62"/>
      <c r="TYY72" s="62"/>
      <c r="TYZ72" s="62"/>
      <c r="TZA72" s="62"/>
      <c r="TZB72" s="62"/>
      <c r="TZC72" s="62"/>
      <c r="TZD72" s="62"/>
      <c r="TZE72" s="62"/>
      <c r="TZF72" s="62"/>
      <c r="TZG72" s="62"/>
      <c r="TZH72" s="62"/>
      <c r="TZI72" s="62"/>
      <c r="TZJ72" s="62"/>
      <c r="TZK72" s="62"/>
      <c r="TZL72" s="62"/>
      <c r="TZM72" s="62"/>
      <c r="TZN72" s="62"/>
      <c r="TZO72" s="62"/>
      <c r="TZP72" s="62"/>
      <c r="TZQ72" s="62"/>
      <c r="TZR72" s="62"/>
      <c r="TZS72" s="62"/>
      <c r="TZT72" s="62"/>
      <c r="TZU72" s="62"/>
      <c r="TZV72" s="62"/>
      <c r="TZW72" s="62"/>
      <c r="TZX72" s="62"/>
      <c r="TZY72" s="62"/>
      <c r="TZZ72" s="62"/>
      <c r="UAA72" s="62"/>
      <c r="UAB72" s="62"/>
      <c r="UAC72" s="62"/>
      <c r="UAD72" s="62"/>
      <c r="UAE72" s="62"/>
      <c r="UAF72" s="62"/>
      <c r="UAG72" s="62"/>
      <c r="UAH72" s="62"/>
      <c r="UAI72" s="62"/>
      <c r="UAJ72" s="62"/>
      <c r="UAK72" s="62"/>
      <c r="UAL72" s="62"/>
      <c r="UAM72" s="62"/>
      <c r="UAN72" s="62"/>
      <c r="UAO72" s="62"/>
      <c r="UAP72" s="62"/>
      <c r="UAQ72" s="62"/>
      <c r="UAR72" s="62"/>
      <c r="UAS72" s="62"/>
      <c r="UAT72" s="62"/>
      <c r="UAU72" s="62"/>
      <c r="UAV72" s="62"/>
      <c r="UAW72" s="62"/>
      <c r="UAX72" s="62"/>
      <c r="UAY72" s="62"/>
      <c r="UAZ72" s="62"/>
      <c r="UBA72" s="62"/>
      <c r="UBB72" s="62"/>
      <c r="UBC72" s="62"/>
      <c r="UBD72" s="62"/>
      <c r="UBE72" s="62"/>
      <c r="UBF72" s="62"/>
      <c r="UBG72" s="62"/>
      <c r="UBH72" s="62"/>
      <c r="UBI72" s="62"/>
      <c r="UBJ72" s="62"/>
      <c r="UBK72" s="62"/>
      <c r="UBL72" s="62"/>
      <c r="UBM72" s="62"/>
      <c r="UBN72" s="62"/>
      <c r="UBO72" s="62"/>
      <c r="UBP72" s="62"/>
      <c r="UBQ72" s="62"/>
      <c r="UBR72" s="62"/>
      <c r="UBS72" s="62"/>
      <c r="UBT72" s="62"/>
      <c r="UBU72" s="62"/>
      <c r="UBV72" s="62"/>
      <c r="UBW72" s="62"/>
      <c r="UBX72" s="62"/>
      <c r="UBY72" s="62"/>
      <c r="UBZ72" s="62"/>
      <c r="UCA72" s="62"/>
      <c r="UCB72" s="62"/>
      <c r="UCC72" s="62"/>
      <c r="UCD72" s="62"/>
      <c r="UCE72" s="62"/>
      <c r="UCF72" s="62"/>
      <c r="UCG72" s="62"/>
      <c r="UCH72" s="62"/>
      <c r="UCI72" s="62"/>
      <c r="UCJ72" s="62"/>
      <c r="UCK72" s="62"/>
      <c r="UCL72" s="62"/>
      <c r="UCM72" s="62"/>
      <c r="UCN72" s="62"/>
      <c r="UCO72" s="62"/>
      <c r="UCP72" s="62"/>
      <c r="UCQ72" s="62"/>
      <c r="UCR72" s="62"/>
      <c r="UCS72" s="62"/>
      <c r="UCT72" s="62"/>
      <c r="UCU72" s="62"/>
      <c r="UCV72" s="62"/>
      <c r="UCW72" s="62"/>
      <c r="UCX72" s="62"/>
      <c r="UCY72" s="62"/>
      <c r="UCZ72" s="62"/>
      <c r="UDA72" s="62"/>
      <c r="UDB72" s="62"/>
      <c r="UDC72" s="62"/>
      <c r="UDD72" s="62"/>
      <c r="UDE72" s="62"/>
      <c r="UDF72" s="62"/>
      <c r="UDG72" s="62"/>
      <c r="UDH72" s="62"/>
      <c r="UDI72" s="62"/>
      <c r="UDJ72" s="62"/>
      <c r="UDK72" s="62"/>
      <c r="UDL72" s="62"/>
      <c r="UDM72" s="62"/>
      <c r="UDN72" s="62"/>
      <c r="UDO72" s="62"/>
      <c r="UDP72" s="62"/>
      <c r="UDQ72" s="62"/>
      <c r="UDR72" s="62"/>
      <c r="UDS72" s="62"/>
      <c r="UDT72" s="62"/>
      <c r="UDU72" s="62"/>
      <c r="UDV72" s="62"/>
      <c r="UDW72" s="62"/>
      <c r="UDX72" s="62"/>
      <c r="UDY72" s="62"/>
      <c r="UDZ72" s="62"/>
      <c r="UEA72" s="62"/>
      <c r="UEB72" s="62"/>
      <c r="UEC72" s="62"/>
      <c r="UED72" s="62"/>
      <c r="UEE72" s="62"/>
      <c r="UEF72" s="62"/>
      <c r="UEG72" s="62"/>
      <c r="UEH72" s="62"/>
      <c r="UEI72" s="62"/>
      <c r="UEJ72" s="62"/>
      <c r="UEK72" s="62"/>
      <c r="UEL72" s="62"/>
      <c r="UEM72" s="62"/>
      <c r="UEN72" s="62"/>
      <c r="UEO72" s="62"/>
      <c r="UEP72" s="62"/>
      <c r="UEQ72" s="62"/>
      <c r="UER72" s="62"/>
      <c r="UES72" s="62"/>
      <c r="UET72" s="62"/>
      <c r="UEU72" s="62"/>
      <c r="UEV72" s="62"/>
      <c r="UEW72" s="62"/>
      <c r="UEX72" s="62"/>
      <c r="UEY72" s="62"/>
      <c r="UEZ72" s="62"/>
      <c r="UFA72" s="62"/>
      <c r="UFB72" s="62"/>
      <c r="UFC72" s="62"/>
      <c r="UFD72" s="62"/>
      <c r="UFE72" s="62"/>
      <c r="UFF72" s="62"/>
      <c r="UFG72" s="62"/>
      <c r="UFH72" s="62"/>
      <c r="UFI72" s="62"/>
      <c r="UFJ72" s="62"/>
      <c r="UFK72" s="62"/>
      <c r="UFL72" s="62"/>
      <c r="UFM72" s="62"/>
      <c r="UFN72" s="62"/>
      <c r="UFO72" s="62"/>
      <c r="UFP72" s="62"/>
      <c r="UFQ72" s="62"/>
      <c r="UFR72" s="62"/>
      <c r="UFS72" s="62"/>
      <c r="UFT72" s="62"/>
      <c r="UFU72" s="62"/>
      <c r="UFV72" s="62"/>
      <c r="UFW72" s="62"/>
      <c r="UFX72" s="62"/>
      <c r="UFY72" s="62"/>
      <c r="UFZ72" s="62"/>
      <c r="UGA72" s="62"/>
      <c r="UGB72" s="62"/>
      <c r="UGC72" s="62"/>
      <c r="UGD72" s="62"/>
      <c r="UGE72" s="62"/>
      <c r="UGF72" s="62"/>
      <c r="UGG72" s="62"/>
      <c r="UGH72" s="62"/>
      <c r="UGI72" s="62"/>
      <c r="UGJ72" s="62"/>
      <c r="UGK72" s="62"/>
      <c r="UGL72" s="62"/>
      <c r="UGM72" s="62"/>
      <c r="UGN72" s="62"/>
      <c r="UGO72" s="62"/>
      <c r="UGP72" s="62"/>
      <c r="UGQ72" s="62"/>
      <c r="UGR72" s="62"/>
      <c r="UGS72" s="62"/>
      <c r="UGT72" s="62"/>
      <c r="UGU72" s="62"/>
      <c r="UGV72" s="62"/>
      <c r="UGW72" s="62"/>
      <c r="UGX72" s="62"/>
      <c r="UGY72" s="62"/>
      <c r="UGZ72" s="62"/>
      <c r="UHA72" s="62"/>
      <c r="UHB72" s="62"/>
      <c r="UHC72" s="62"/>
      <c r="UHD72" s="62"/>
      <c r="UHE72" s="62"/>
      <c r="UHF72" s="62"/>
      <c r="UHG72" s="62"/>
      <c r="UHH72" s="62"/>
      <c r="UHI72" s="62"/>
      <c r="UHJ72" s="62"/>
      <c r="UHK72" s="62"/>
      <c r="UHL72" s="62"/>
      <c r="UHM72" s="62"/>
      <c r="UHN72" s="62"/>
      <c r="UHO72" s="62"/>
      <c r="UHP72" s="62"/>
      <c r="UHQ72" s="62"/>
      <c r="UHR72" s="62"/>
      <c r="UHS72" s="62"/>
      <c r="UHT72" s="62"/>
      <c r="UHU72" s="62"/>
      <c r="UHV72" s="62"/>
      <c r="UHW72" s="62"/>
      <c r="UHX72" s="62"/>
      <c r="UHY72" s="62"/>
      <c r="UHZ72" s="62"/>
      <c r="UIA72" s="62"/>
      <c r="UIB72" s="62"/>
      <c r="UIC72" s="62"/>
      <c r="UID72" s="62"/>
      <c r="UIE72" s="62"/>
      <c r="UIF72" s="62"/>
      <c r="UIG72" s="62"/>
      <c r="UIH72" s="62"/>
      <c r="UII72" s="62"/>
      <c r="UIJ72" s="62"/>
      <c r="UIK72" s="62"/>
      <c r="UIL72" s="62"/>
      <c r="UIM72" s="62"/>
      <c r="UIN72" s="62"/>
      <c r="UIO72" s="62"/>
      <c r="UIP72" s="62"/>
      <c r="UIQ72" s="62"/>
      <c r="UIR72" s="62"/>
      <c r="UIS72" s="62"/>
      <c r="UIT72" s="62"/>
      <c r="UIU72" s="62"/>
      <c r="UIV72" s="62"/>
      <c r="UIW72" s="62"/>
      <c r="UIX72" s="62"/>
      <c r="UIY72" s="62"/>
      <c r="UIZ72" s="62"/>
      <c r="UJA72" s="62"/>
      <c r="UJB72" s="62"/>
      <c r="UJC72" s="62"/>
      <c r="UJD72" s="62"/>
      <c r="UJE72" s="62"/>
      <c r="UJF72" s="62"/>
      <c r="UJG72" s="62"/>
      <c r="UJH72" s="62"/>
      <c r="UJI72" s="62"/>
      <c r="UJJ72" s="62"/>
      <c r="UJK72" s="62"/>
      <c r="UJL72" s="62"/>
      <c r="UJM72" s="62"/>
      <c r="UJN72" s="62"/>
      <c r="UJO72" s="62"/>
      <c r="UJP72" s="62"/>
      <c r="UJQ72" s="62"/>
      <c r="UJR72" s="62"/>
      <c r="UJS72" s="62"/>
      <c r="UJT72" s="62"/>
      <c r="UJU72" s="62"/>
      <c r="UJV72" s="62"/>
      <c r="UJW72" s="62"/>
      <c r="UJX72" s="62"/>
      <c r="UJY72" s="62"/>
      <c r="UJZ72" s="62"/>
      <c r="UKA72" s="62"/>
      <c r="UKB72" s="62"/>
      <c r="UKC72" s="62"/>
      <c r="UKD72" s="62"/>
      <c r="UKE72" s="62"/>
      <c r="UKF72" s="62"/>
      <c r="UKG72" s="62"/>
      <c r="UKH72" s="62"/>
      <c r="UKI72" s="62"/>
      <c r="UKJ72" s="62"/>
      <c r="UKK72" s="62"/>
      <c r="UKL72" s="62"/>
      <c r="UKM72" s="62"/>
      <c r="UKN72" s="62"/>
      <c r="UKO72" s="62"/>
      <c r="UKP72" s="62"/>
      <c r="UKQ72" s="62"/>
      <c r="UKR72" s="62"/>
      <c r="UKS72" s="62"/>
      <c r="UKT72" s="62"/>
      <c r="UKU72" s="62"/>
      <c r="UKV72" s="62"/>
      <c r="UKW72" s="62"/>
      <c r="UKX72" s="62"/>
      <c r="UKY72" s="62"/>
      <c r="UKZ72" s="62"/>
      <c r="ULA72" s="62"/>
      <c r="ULB72" s="62"/>
      <c r="ULC72" s="62"/>
      <c r="ULD72" s="62"/>
      <c r="ULE72" s="62"/>
      <c r="ULF72" s="62"/>
      <c r="ULG72" s="62"/>
      <c r="ULH72" s="62"/>
      <c r="ULI72" s="62"/>
      <c r="ULJ72" s="62"/>
      <c r="ULK72" s="62"/>
      <c r="ULL72" s="62"/>
      <c r="ULM72" s="62"/>
      <c r="ULN72" s="62"/>
      <c r="ULO72" s="62"/>
      <c r="ULP72" s="62"/>
      <c r="ULQ72" s="62"/>
      <c r="ULR72" s="62"/>
      <c r="ULS72" s="62"/>
      <c r="ULT72" s="62"/>
      <c r="ULU72" s="62"/>
      <c r="ULV72" s="62"/>
      <c r="ULW72" s="62"/>
      <c r="ULX72" s="62"/>
      <c r="ULY72" s="62"/>
      <c r="ULZ72" s="62"/>
      <c r="UMA72" s="62"/>
      <c r="UMB72" s="62"/>
      <c r="UMC72" s="62"/>
      <c r="UMD72" s="62"/>
      <c r="UME72" s="62"/>
      <c r="UMF72" s="62"/>
      <c r="UMG72" s="62"/>
      <c r="UMH72" s="62"/>
      <c r="UMI72" s="62"/>
      <c r="UMJ72" s="62"/>
      <c r="UMK72" s="62"/>
      <c r="UML72" s="62"/>
      <c r="UMM72" s="62"/>
      <c r="UMN72" s="62"/>
      <c r="UMO72" s="62"/>
      <c r="UMP72" s="62"/>
      <c r="UMQ72" s="62"/>
      <c r="UMR72" s="62"/>
      <c r="UMS72" s="62"/>
      <c r="UMT72" s="62"/>
      <c r="UMU72" s="62"/>
      <c r="UMV72" s="62"/>
      <c r="UMW72" s="62"/>
      <c r="UMX72" s="62"/>
      <c r="UMY72" s="62"/>
      <c r="UMZ72" s="62"/>
      <c r="UNA72" s="62"/>
      <c r="UNB72" s="62"/>
      <c r="UNC72" s="62"/>
      <c r="UND72" s="62"/>
      <c r="UNE72" s="62"/>
      <c r="UNF72" s="62"/>
      <c r="UNG72" s="62"/>
      <c r="UNH72" s="62"/>
      <c r="UNI72" s="62"/>
      <c r="UNJ72" s="62"/>
      <c r="UNK72" s="62"/>
      <c r="UNL72" s="62"/>
      <c r="UNM72" s="62"/>
      <c r="UNN72" s="62"/>
      <c r="UNO72" s="62"/>
      <c r="UNP72" s="62"/>
      <c r="UNQ72" s="62"/>
      <c r="UNR72" s="62"/>
      <c r="UNS72" s="62"/>
      <c r="UNT72" s="62"/>
      <c r="UNU72" s="62"/>
      <c r="UNV72" s="62"/>
      <c r="UNW72" s="62"/>
      <c r="UNX72" s="62"/>
      <c r="UNY72" s="62"/>
      <c r="UNZ72" s="62"/>
      <c r="UOA72" s="62"/>
      <c r="UOB72" s="62"/>
      <c r="UOC72" s="62"/>
      <c r="UOD72" s="62"/>
      <c r="UOE72" s="62"/>
      <c r="UOF72" s="62"/>
      <c r="UOG72" s="62"/>
      <c r="UOH72" s="62"/>
      <c r="UOI72" s="62"/>
      <c r="UOJ72" s="62"/>
      <c r="UOK72" s="62"/>
      <c r="UOL72" s="62"/>
      <c r="UOM72" s="62"/>
      <c r="UON72" s="62"/>
      <c r="UOO72" s="62"/>
      <c r="UOP72" s="62"/>
      <c r="UOQ72" s="62"/>
      <c r="UOR72" s="62"/>
      <c r="UOS72" s="62"/>
      <c r="UOT72" s="62"/>
      <c r="UOU72" s="62"/>
      <c r="UOV72" s="62"/>
      <c r="UOW72" s="62"/>
      <c r="UOX72" s="62"/>
      <c r="UOY72" s="62"/>
      <c r="UOZ72" s="62"/>
      <c r="UPA72" s="62"/>
      <c r="UPB72" s="62"/>
      <c r="UPC72" s="62"/>
      <c r="UPD72" s="62"/>
      <c r="UPE72" s="62"/>
      <c r="UPF72" s="62"/>
      <c r="UPG72" s="62"/>
      <c r="UPH72" s="62"/>
      <c r="UPI72" s="62"/>
      <c r="UPJ72" s="62"/>
      <c r="UPK72" s="62"/>
      <c r="UPL72" s="62"/>
      <c r="UPM72" s="62"/>
      <c r="UPN72" s="62"/>
      <c r="UPO72" s="62"/>
      <c r="UPP72" s="62"/>
      <c r="UPQ72" s="62"/>
      <c r="UPR72" s="62"/>
      <c r="UPS72" s="62"/>
      <c r="UPT72" s="62"/>
      <c r="UPU72" s="62"/>
      <c r="UPV72" s="62"/>
      <c r="UPW72" s="62"/>
      <c r="UPX72" s="62"/>
      <c r="UPY72" s="62"/>
      <c r="UPZ72" s="62"/>
      <c r="UQA72" s="62"/>
      <c r="UQB72" s="62"/>
      <c r="UQC72" s="62"/>
      <c r="UQD72" s="62"/>
      <c r="UQE72" s="62"/>
      <c r="UQF72" s="62"/>
      <c r="UQG72" s="62"/>
      <c r="UQH72" s="62"/>
      <c r="UQI72" s="62"/>
      <c r="UQJ72" s="62"/>
      <c r="UQK72" s="62"/>
      <c r="UQL72" s="62"/>
      <c r="UQM72" s="62"/>
      <c r="UQN72" s="62"/>
      <c r="UQO72" s="62"/>
      <c r="UQP72" s="62"/>
      <c r="UQQ72" s="62"/>
      <c r="UQR72" s="62"/>
      <c r="UQS72" s="62"/>
      <c r="UQT72" s="62"/>
      <c r="UQU72" s="62"/>
      <c r="UQV72" s="62"/>
      <c r="UQW72" s="62"/>
      <c r="UQX72" s="62"/>
      <c r="UQY72" s="62"/>
      <c r="UQZ72" s="62"/>
      <c r="URA72" s="62"/>
      <c r="URB72" s="62"/>
      <c r="URC72" s="62"/>
      <c r="URD72" s="62"/>
      <c r="URE72" s="62"/>
      <c r="URF72" s="62"/>
      <c r="URG72" s="62"/>
      <c r="URH72" s="62"/>
      <c r="URI72" s="62"/>
      <c r="URJ72" s="62"/>
      <c r="URK72" s="62"/>
      <c r="URL72" s="62"/>
      <c r="URM72" s="62"/>
      <c r="URN72" s="62"/>
      <c r="URO72" s="62"/>
      <c r="URP72" s="62"/>
      <c r="URQ72" s="62"/>
      <c r="URR72" s="62"/>
      <c r="URS72" s="62"/>
      <c r="URT72" s="62"/>
      <c r="URU72" s="62"/>
      <c r="URV72" s="62"/>
      <c r="URW72" s="62"/>
      <c r="URX72" s="62"/>
      <c r="URY72" s="62"/>
      <c r="URZ72" s="62"/>
      <c r="USA72" s="62"/>
      <c r="USB72" s="62"/>
      <c r="USC72" s="62"/>
      <c r="USD72" s="62"/>
      <c r="USE72" s="62"/>
      <c r="USF72" s="62"/>
      <c r="USG72" s="62"/>
      <c r="USH72" s="62"/>
      <c r="USI72" s="62"/>
      <c r="USJ72" s="62"/>
      <c r="USK72" s="62"/>
      <c r="USL72" s="62"/>
      <c r="USM72" s="62"/>
      <c r="USN72" s="62"/>
      <c r="USO72" s="62"/>
      <c r="USP72" s="62"/>
      <c r="USQ72" s="62"/>
      <c r="USR72" s="62"/>
      <c r="USS72" s="62"/>
      <c r="UST72" s="62"/>
      <c r="USU72" s="62"/>
      <c r="USV72" s="62"/>
      <c r="USW72" s="62"/>
      <c r="USX72" s="62"/>
      <c r="USY72" s="62"/>
      <c r="USZ72" s="62"/>
      <c r="UTA72" s="62"/>
      <c r="UTB72" s="62"/>
      <c r="UTC72" s="62"/>
      <c r="UTD72" s="62"/>
      <c r="UTE72" s="62"/>
      <c r="UTF72" s="62"/>
      <c r="UTG72" s="62"/>
      <c r="UTH72" s="62"/>
      <c r="UTI72" s="62"/>
      <c r="UTJ72" s="62"/>
      <c r="UTK72" s="62"/>
      <c r="UTL72" s="62"/>
      <c r="UTM72" s="62"/>
      <c r="UTN72" s="62"/>
      <c r="UTO72" s="62"/>
      <c r="UTP72" s="62"/>
      <c r="UTQ72" s="62"/>
      <c r="UTR72" s="62"/>
      <c r="UTS72" s="62"/>
      <c r="UTT72" s="62"/>
      <c r="UTU72" s="62"/>
      <c r="UTV72" s="62"/>
      <c r="UTW72" s="62"/>
      <c r="UTX72" s="62"/>
      <c r="UTY72" s="62"/>
      <c r="UTZ72" s="62"/>
      <c r="UUA72" s="62"/>
      <c r="UUB72" s="62"/>
      <c r="UUC72" s="62"/>
      <c r="UUD72" s="62"/>
      <c r="UUE72" s="62"/>
      <c r="UUF72" s="62"/>
      <c r="UUG72" s="62"/>
      <c r="UUH72" s="62"/>
      <c r="UUI72" s="62"/>
      <c r="UUJ72" s="62"/>
      <c r="UUK72" s="62"/>
      <c r="UUL72" s="62"/>
      <c r="UUM72" s="62"/>
      <c r="UUN72" s="62"/>
      <c r="UUO72" s="62"/>
      <c r="UUP72" s="62"/>
      <c r="UUQ72" s="62"/>
      <c r="UUR72" s="62"/>
      <c r="UUS72" s="62"/>
      <c r="UUT72" s="62"/>
      <c r="UUU72" s="62"/>
      <c r="UUV72" s="62"/>
      <c r="UUW72" s="62"/>
      <c r="UUX72" s="62"/>
      <c r="UUY72" s="62"/>
      <c r="UUZ72" s="62"/>
      <c r="UVA72" s="62"/>
      <c r="UVB72" s="62"/>
      <c r="UVC72" s="62"/>
      <c r="UVD72" s="62"/>
      <c r="UVE72" s="62"/>
      <c r="UVF72" s="62"/>
      <c r="UVG72" s="62"/>
      <c r="UVH72" s="62"/>
      <c r="UVI72" s="62"/>
      <c r="UVJ72" s="62"/>
      <c r="UVK72" s="62"/>
      <c r="UVL72" s="62"/>
      <c r="UVM72" s="62"/>
      <c r="UVN72" s="62"/>
      <c r="UVO72" s="62"/>
      <c r="UVP72" s="62"/>
      <c r="UVQ72" s="62"/>
      <c r="UVR72" s="62"/>
      <c r="UVS72" s="62"/>
      <c r="UVT72" s="62"/>
      <c r="UVU72" s="62"/>
      <c r="UVV72" s="62"/>
      <c r="UVW72" s="62"/>
      <c r="UVX72" s="62"/>
      <c r="UVY72" s="62"/>
      <c r="UVZ72" s="62"/>
      <c r="UWA72" s="62"/>
      <c r="UWB72" s="62"/>
      <c r="UWC72" s="62"/>
      <c r="UWD72" s="62"/>
      <c r="UWE72" s="62"/>
      <c r="UWF72" s="62"/>
      <c r="UWG72" s="62"/>
      <c r="UWH72" s="62"/>
      <c r="UWI72" s="62"/>
      <c r="UWJ72" s="62"/>
      <c r="UWK72" s="62"/>
      <c r="UWL72" s="62"/>
      <c r="UWM72" s="62"/>
      <c r="UWN72" s="62"/>
      <c r="UWO72" s="62"/>
      <c r="UWP72" s="62"/>
      <c r="UWQ72" s="62"/>
      <c r="UWR72" s="62"/>
      <c r="UWS72" s="62"/>
      <c r="UWT72" s="62"/>
      <c r="UWU72" s="62"/>
      <c r="UWV72" s="62"/>
      <c r="UWW72" s="62"/>
      <c r="UWX72" s="62"/>
      <c r="UWY72" s="62"/>
      <c r="UWZ72" s="62"/>
      <c r="UXA72" s="62"/>
      <c r="UXB72" s="62"/>
      <c r="UXC72" s="62"/>
      <c r="UXD72" s="62"/>
      <c r="UXE72" s="62"/>
      <c r="UXF72" s="62"/>
      <c r="UXG72" s="62"/>
      <c r="UXH72" s="62"/>
      <c r="UXI72" s="62"/>
      <c r="UXJ72" s="62"/>
      <c r="UXK72" s="62"/>
      <c r="UXL72" s="62"/>
      <c r="UXM72" s="62"/>
      <c r="UXN72" s="62"/>
      <c r="UXO72" s="62"/>
      <c r="UXP72" s="62"/>
      <c r="UXQ72" s="62"/>
      <c r="UXR72" s="62"/>
      <c r="UXS72" s="62"/>
      <c r="UXT72" s="62"/>
      <c r="UXU72" s="62"/>
      <c r="UXV72" s="62"/>
      <c r="UXW72" s="62"/>
      <c r="UXX72" s="62"/>
      <c r="UXY72" s="62"/>
      <c r="UXZ72" s="62"/>
      <c r="UYA72" s="62"/>
      <c r="UYB72" s="62"/>
      <c r="UYC72" s="62"/>
      <c r="UYD72" s="62"/>
      <c r="UYE72" s="62"/>
      <c r="UYF72" s="62"/>
      <c r="UYG72" s="62"/>
      <c r="UYH72" s="62"/>
      <c r="UYI72" s="62"/>
      <c r="UYJ72" s="62"/>
      <c r="UYK72" s="62"/>
      <c r="UYL72" s="62"/>
      <c r="UYM72" s="62"/>
      <c r="UYN72" s="62"/>
      <c r="UYO72" s="62"/>
      <c r="UYP72" s="62"/>
      <c r="UYQ72" s="62"/>
      <c r="UYR72" s="62"/>
      <c r="UYS72" s="62"/>
      <c r="UYT72" s="62"/>
      <c r="UYU72" s="62"/>
      <c r="UYV72" s="62"/>
      <c r="UYW72" s="62"/>
      <c r="UYX72" s="62"/>
      <c r="UYY72" s="62"/>
      <c r="UYZ72" s="62"/>
      <c r="UZA72" s="62"/>
      <c r="UZB72" s="62"/>
      <c r="UZC72" s="62"/>
      <c r="UZD72" s="62"/>
      <c r="UZE72" s="62"/>
      <c r="UZF72" s="62"/>
      <c r="UZG72" s="62"/>
      <c r="UZH72" s="62"/>
      <c r="UZI72" s="62"/>
      <c r="UZJ72" s="62"/>
      <c r="UZK72" s="62"/>
      <c r="UZL72" s="62"/>
      <c r="UZM72" s="62"/>
      <c r="UZN72" s="62"/>
      <c r="UZO72" s="62"/>
      <c r="UZP72" s="62"/>
      <c r="UZQ72" s="62"/>
      <c r="UZR72" s="62"/>
      <c r="UZS72" s="62"/>
      <c r="UZT72" s="62"/>
      <c r="UZU72" s="62"/>
      <c r="UZV72" s="62"/>
      <c r="UZW72" s="62"/>
      <c r="UZX72" s="62"/>
      <c r="UZY72" s="62"/>
      <c r="UZZ72" s="62"/>
      <c r="VAA72" s="62"/>
      <c r="VAB72" s="62"/>
      <c r="VAC72" s="62"/>
      <c r="VAD72" s="62"/>
      <c r="VAE72" s="62"/>
      <c r="VAF72" s="62"/>
      <c r="VAG72" s="62"/>
      <c r="VAH72" s="62"/>
      <c r="VAI72" s="62"/>
      <c r="VAJ72" s="62"/>
      <c r="VAK72" s="62"/>
      <c r="VAL72" s="62"/>
      <c r="VAM72" s="62"/>
      <c r="VAN72" s="62"/>
      <c r="VAO72" s="62"/>
      <c r="VAP72" s="62"/>
      <c r="VAQ72" s="62"/>
      <c r="VAR72" s="62"/>
      <c r="VAS72" s="62"/>
      <c r="VAT72" s="62"/>
      <c r="VAU72" s="62"/>
      <c r="VAV72" s="62"/>
      <c r="VAW72" s="62"/>
      <c r="VAX72" s="62"/>
      <c r="VAY72" s="62"/>
      <c r="VAZ72" s="62"/>
      <c r="VBA72" s="62"/>
      <c r="VBB72" s="62"/>
      <c r="VBC72" s="62"/>
      <c r="VBD72" s="62"/>
      <c r="VBE72" s="62"/>
      <c r="VBF72" s="62"/>
      <c r="VBG72" s="62"/>
      <c r="VBH72" s="62"/>
      <c r="VBI72" s="62"/>
      <c r="VBJ72" s="62"/>
      <c r="VBK72" s="62"/>
      <c r="VBL72" s="62"/>
      <c r="VBM72" s="62"/>
      <c r="VBN72" s="62"/>
      <c r="VBO72" s="62"/>
      <c r="VBP72" s="62"/>
      <c r="VBQ72" s="62"/>
      <c r="VBR72" s="62"/>
      <c r="VBS72" s="62"/>
      <c r="VBT72" s="62"/>
      <c r="VBU72" s="62"/>
      <c r="VBV72" s="62"/>
      <c r="VBW72" s="62"/>
      <c r="VBX72" s="62"/>
      <c r="VBY72" s="62"/>
      <c r="VBZ72" s="62"/>
      <c r="VCA72" s="62"/>
      <c r="VCB72" s="62"/>
      <c r="VCC72" s="62"/>
      <c r="VCD72" s="62"/>
      <c r="VCE72" s="62"/>
      <c r="VCF72" s="62"/>
      <c r="VCG72" s="62"/>
      <c r="VCH72" s="62"/>
      <c r="VCI72" s="62"/>
      <c r="VCJ72" s="62"/>
      <c r="VCK72" s="62"/>
      <c r="VCL72" s="62"/>
      <c r="VCM72" s="62"/>
      <c r="VCN72" s="62"/>
      <c r="VCO72" s="62"/>
      <c r="VCP72" s="62"/>
      <c r="VCQ72" s="62"/>
      <c r="VCR72" s="62"/>
      <c r="VCS72" s="62"/>
      <c r="VCT72" s="62"/>
      <c r="VCU72" s="62"/>
      <c r="VCV72" s="62"/>
      <c r="VCW72" s="62"/>
      <c r="VCX72" s="62"/>
      <c r="VCY72" s="62"/>
      <c r="VCZ72" s="62"/>
      <c r="VDA72" s="62"/>
      <c r="VDB72" s="62"/>
      <c r="VDC72" s="62"/>
      <c r="VDD72" s="62"/>
      <c r="VDE72" s="62"/>
      <c r="VDF72" s="62"/>
      <c r="VDG72" s="62"/>
      <c r="VDH72" s="62"/>
      <c r="VDI72" s="62"/>
      <c r="VDJ72" s="62"/>
      <c r="VDK72" s="62"/>
      <c r="VDL72" s="62"/>
      <c r="VDM72" s="62"/>
      <c r="VDN72" s="62"/>
      <c r="VDO72" s="62"/>
      <c r="VDP72" s="62"/>
      <c r="VDQ72" s="62"/>
      <c r="VDR72" s="62"/>
      <c r="VDS72" s="62"/>
      <c r="VDT72" s="62"/>
      <c r="VDU72" s="62"/>
      <c r="VDV72" s="62"/>
      <c r="VDW72" s="62"/>
      <c r="VDX72" s="62"/>
      <c r="VDY72" s="62"/>
      <c r="VDZ72" s="62"/>
      <c r="VEA72" s="62"/>
      <c r="VEB72" s="62"/>
      <c r="VEC72" s="62"/>
      <c r="VED72" s="62"/>
      <c r="VEE72" s="62"/>
      <c r="VEF72" s="62"/>
      <c r="VEG72" s="62"/>
      <c r="VEH72" s="62"/>
      <c r="VEI72" s="62"/>
      <c r="VEJ72" s="62"/>
      <c r="VEK72" s="62"/>
      <c r="VEL72" s="62"/>
      <c r="VEM72" s="62"/>
      <c r="VEN72" s="62"/>
      <c r="VEO72" s="62"/>
      <c r="VEP72" s="62"/>
      <c r="VEQ72" s="62"/>
      <c r="VER72" s="62"/>
      <c r="VES72" s="62"/>
      <c r="VET72" s="62"/>
      <c r="VEU72" s="62"/>
      <c r="VEV72" s="62"/>
      <c r="VEW72" s="62"/>
      <c r="VEX72" s="62"/>
      <c r="VEY72" s="62"/>
      <c r="VEZ72" s="62"/>
      <c r="VFA72" s="62"/>
      <c r="VFB72" s="62"/>
      <c r="VFC72" s="62"/>
      <c r="VFD72" s="62"/>
      <c r="VFE72" s="62"/>
      <c r="VFF72" s="62"/>
      <c r="VFG72" s="62"/>
      <c r="VFH72" s="62"/>
      <c r="VFI72" s="62"/>
      <c r="VFJ72" s="62"/>
      <c r="VFK72" s="62"/>
      <c r="VFL72" s="62"/>
      <c r="VFM72" s="62"/>
      <c r="VFN72" s="62"/>
      <c r="VFO72" s="62"/>
      <c r="VFP72" s="62"/>
      <c r="VFQ72" s="62"/>
      <c r="VFR72" s="62"/>
      <c r="VFS72" s="62"/>
      <c r="VFT72" s="62"/>
      <c r="VFU72" s="62"/>
      <c r="VFV72" s="62"/>
      <c r="VFW72" s="62"/>
      <c r="VFX72" s="62"/>
      <c r="VFY72" s="62"/>
      <c r="VFZ72" s="62"/>
      <c r="VGA72" s="62"/>
      <c r="VGB72" s="62"/>
      <c r="VGC72" s="62"/>
      <c r="VGD72" s="62"/>
      <c r="VGE72" s="62"/>
      <c r="VGF72" s="62"/>
      <c r="VGG72" s="62"/>
      <c r="VGH72" s="62"/>
      <c r="VGI72" s="62"/>
      <c r="VGJ72" s="62"/>
      <c r="VGK72" s="62"/>
      <c r="VGL72" s="62"/>
      <c r="VGM72" s="62"/>
      <c r="VGN72" s="62"/>
      <c r="VGO72" s="62"/>
      <c r="VGP72" s="62"/>
      <c r="VGQ72" s="62"/>
      <c r="VGR72" s="62"/>
      <c r="VGS72" s="62"/>
      <c r="VGT72" s="62"/>
      <c r="VGU72" s="62"/>
      <c r="VGV72" s="62"/>
      <c r="VGW72" s="62"/>
      <c r="VGX72" s="62"/>
      <c r="VGY72" s="62"/>
      <c r="VGZ72" s="62"/>
      <c r="VHA72" s="62"/>
      <c r="VHB72" s="62"/>
      <c r="VHC72" s="62"/>
      <c r="VHD72" s="62"/>
      <c r="VHE72" s="62"/>
      <c r="VHF72" s="62"/>
      <c r="VHG72" s="62"/>
      <c r="VHH72" s="62"/>
      <c r="VHI72" s="62"/>
      <c r="VHJ72" s="62"/>
      <c r="VHK72" s="62"/>
      <c r="VHL72" s="62"/>
      <c r="VHM72" s="62"/>
      <c r="VHN72" s="62"/>
      <c r="VHO72" s="62"/>
      <c r="VHP72" s="62"/>
      <c r="VHQ72" s="62"/>
      <c r="VHR72" s="62"/>
      <c r="VHS72" s="62"/>
      <c r="VHT72" s="62"/>
      <c r="VHU72" s="62"/>
      <c r="VHV72" s="62"/>
      <c r="VHW72" s="62"/>
      <c r="VHX72" s="62"/>
      <c r="VHY72" s="62"/>
      <c r="VHZ72" s="62"/>
      <c r="VIA72" s="62"/>
      <c r="VIB72" s="62"/>
      <c r="VIC72" s="62"/>
      <c r="VID72" s="62"/>
      <c r="VIE72" s="62"/>
      <c r="VIF72" s="62"/>
      <c r="VIG72" s="62"/>
      <c r="VIH72" s="62"/>
      <c r="VII72" s="62"/>
      <c r="VIJ72" s="62"/>
      <c r="VIK72" s="62"/>
      <c r="VIL72" s="62"/>
      <c r="VIM72" s="62"/>
      <c r="VIN72" s="62"/>
      <c r="VIO72" s="62"/>
      <c r="VIP72" s="62"/>
      <c r="VIQ72" s="62"/>
      <c r="VIR72" s="62"/>
      <c r="VIS72" s="62"/>
      <c r="VIT72" s="62"/>
      <c r="VIU72" s="62"/>
      <c r="VIV72" s="62"/>
      <c r="VIW72" s="62"/>
      <c r="VIX72" s="62"/>
      <c r="VIY72" s="62"/>
      <c r="VIZ72" s="62"/>
      <c r="VJA72" s="62"/>
      <c r="VJB72" s="62"/>
      <c r="VJC72" s="62"/>
      <c r="VJD72" s="62"/>
      <c r="VJE72" s="62"/>
      <c r="VJF72" s="62"/>
      <c r="VJG72" s="62"/>
      <c r="VJH72" s="62"/>
      <c r="VJI72" s="62"/>
      <c r="VJJ72" s="62"/>
      <c r="VJK72" s="62"/>
      <c r="VJL72" s="62"/>
      <c r="VJM72" s="62"/>
      <c r="VJN72" s="62"/>
      <c r="VJO72" s="62"/>
      <c r="VJP72" s="62"/>
      <c r="VJQ72" s="62"/>
      <c r="VJR72" s="62"/>
      <c r="VJS72" s="62"/>
      <c r="VJT72" s="62"/>
      <c r="VJU72" s="62"/>
      <c r="VJV72" s="62"/>
      <c r="VJW72" s="62"/>
      <c r="VJX72" s="62"/>
      <c r="VJY72" s="62"/>
      <c r="VJZ72" s="62"/>
      <c r="VKA72" s="62"/>
      <c r="VKB72" s="62"/>
      <c r="VKC72" s="62"/>
      <c r="VKD72" s="62"/>
      <c r="VKE72" s="62"/>
      <c r="VKF72" s="62"/>
      <c r="VKG72" s="62"/>
      <c r="VKH72" s="62"/>
      <c r="VKI72" s="62"/>
      <c r="VKJ72" s="62"/>
      <c r="VKK72" s="62"/>
      <c r="VKL72" s="62"/>
      <c r="VKM72" s="62"/>
      <c r="VKN72" s="62"/>
      <c r="VKO72" s="62"/>
      <c r="VKP72" s="62"/>
      <c r="VKQ72" s="62"/>
      <c r="VKR72" s="62"/>
      <c r="VKS72" s="62"/>
      <c r="VKT72" s="62"/>
      <c r="VKU72" s="62"/>
      <c r="VKV72" s="62"/>
      <c r="VKW72" s="62"/>
      <c r="VKX72" s="62"/>
      <c r="VKY72" s="62"/>
      <c r="VKZ72" s="62"/>
      <c r="VLA72" s="62"/>
      <c r="VLB72" s="62"/>
      <c r="VLC72" s="62"/>
      <c r="VLD72" s="62"/>
      <c r="VLE72" s="62"/>
      <c r="VLF72" s="62"/>
      <c r="VLG72" s="62"/>
      <c r="VLH72" s="62"/>
      <c r="VLI72" s="62"/>
      <c r="VLJ72" s="62"/>
      <c r="VLK72" s="62"/>
      <c r="VLL72" s="62"/>
      <c r="VLM72" s="62"/>
      <c r="VLN72" s="62"/>
      <c r="VLO72" s="62"/>
      <c r="VLP72" s="62"/>
      <c r="VLQ72" s="62"/>
      <c r="VLR72" s="62"/>
      <c r="VLS72" s="62"/>
      <c r="VLT72" s="62"/>
      <c r="VLU72" s="62"/>
      <c r="VLV72" s="62"/>
      <c r="VLW72" s="62"/>
      <c r="VLX72" s="62"/>
      <c r="VLY72" s="62"/>
      <c r="VLZ72" s="62"/>
      <c r="VMA72" s="62"/>
      <c r="VMB72" s="62"/>
      <c r="VMC72" s="62"/>
      <c r="VMD72" s="62"/>
      <c r="VME72" s="62"/>
      <c r="VMF72" s="62"/>
      <c r="VMG72" s="62"/>
      <c r="VMH72" s="62"/>
      <c r="VMI72" s="62"/>
      <c r="VMJ72" s="62"/>
      <c r="VMK72" s="62"/>
      <c r="VML72" s="62"/>
      <c r="VMM72" s="62"/>
      <c r="VMN72" s="62"/>
      <c r="VMO72" s="62"/>
      <c r="VMP72" s="62"/>
      <c r="VMQ72" s="62"/>
      <c r="VMR72" s="62"/>
      <c r="VMS72" s="62"/>
      <c r="VMT72" s="62"/>
      <c r="VMU72" s="62"/>
      <c r="VMV72" s="62"/>
      <c r="VMW72" s="62"/>
      <c r="VMX72" s="62"/>
      <c r="VMY72" s="62"/>
      <c r="VMZ72" s="62"/>
      <c r="VNA72" s="62"/>
      <c r="VNB72" s="62"/>
      <c r="VNC72" s="62"/>
      <c r="VND72" s="62"/>
      <c r="VNE72" s="62"/>
      <c r="VNF72" s="62"/>
      <c r="VNG72" s="62"/>
      <c r="VNH72" s="62"/>
      <c r="VNI72" s="62"/>
      <c r="VNJ72" s="62"/>
      <c r="VNK72" s="62"/>
      <c r="VNL72" s="62"/>
      <c r="VNM72" s="62"/>
      <c r="VNN72" s="62"/>
      <c r="VNO72" s="62"/>
      <c r="VNP72" s="62"/>
      <c r="VNQ72" s="62"/>
      <c r="VNR72" s="62"/>
      <c r="VNS72" s="62"/>
      <c r="VNT72" s="62"/>
      <c r="VNU72" s="62"/>
      <c r="VNV72" s="62"/>
      <c r="VNW72" s="62"/>
      <c r="VNX72" s="62"/>
      <c r="VNY72" s="62"/>
      <c r="VNZ72" s="62"/>
      <c r="VOA72" s="62"/>
      <c r="VOB72" s="62"/>
      <c r="VOC72" s="62"/>
      <c r="VOD72" s="62"/>
      <c r="VOE72" s="62"/>
      <c r="VOF72" s="62"/>
      <c r="VOG72" s="62"/>
      <c r="VOH72" s="62"/>
      <c r="VOI72" s="62"/>
      <c r="VOJ72" s="62"/>
      <c r="VOK72" s="62"/>
      <c r="VOL72" s="62"/>
      <c r="VOM72" s="62"/>
      <c r="VON72" s="62"/>
      <c r="VOO72" s="62"/>
      <c r="VOP72" s="62"/>
      <c r="VOQ72" s="62"/>
      <c r="VOR72" s="62"/>
      <c r="VOS72" s="62"/>
      <c r="VOT72" s="62"/>
      <c r="VOU72" s="62"/>
      <c r="VOV72" s="62"/>
      <c r="VOW72" s="62"/>
      <c r="VOX72" s="62"/>
      <c r="VOY72" s="62"/>
      <c r="VOZ72" s="62"/>
      <c r="VPA72" s="62"/>
      <c r="VPB72" s="62"/>
      <c r="VPC72" s="62"/>
      <c r="VPD72" s="62"/>
      <c r="VPE72" s="62"/>
      <c r="VPF72" s="62"/>
      <c r="VPG72" s="62"/>
      <c r="VPH72" s="62"/>
      <c r="VPI72" s="62"/>
      <c r="VPJ72" s="62"/>
      <c r="VPK72" s="62"/>
      <c r="VPL72" s="62"/>
      <c r="VPM72" s="62"/>
      <c r="VPN72" s="62"/>
      <c r="VPO72" s="62"/>
      <c r="VPP72" s="62"/>
      <c r="VPQ72" s="62"/>
      <c r="VPR72" s="62"/>
      <c r="VPS72" s="62"/>
      <c r="VPT72" s="62"/>
      <c r="VPU72" s="62"/>
      <c r="VPV72" s="62"/>
      <c r="VPW72" s="62"/>
      <c r="VPX72" s="62"/>
      <c r="VPY72" s="62"/>
      <c r="VPZ72" s="62"/>
      <c r="VQA72" s="62"/>
      <c r="VQB72" s="62"/>
      <c r="VQC72" s="62"/>
      <c r="VQD72" s="62"/>
      <c r="VQE72" s="62"/>
      <c r="VQF72" s="62"/>
      <c r="VQG72" s="62"/>
      <c r="VQH72" s="62"/>
      <c r="VQI72" s="62"/>
      <c r="VQJ72" s="62"/>
      <c r="VQK72" s="62"/>
      <c r="VQL72" s="62"/>
      <c r="VQM72" s="62"/>
      <c r="VQN72" s="62"/>
      <c r="VQO72" s="62"/>
      <c r="VQP72" s="62"/>
      <c r="VQQ72" s="62"/>
      <c r="VQR72" s="62"/>
      <c r="VQS72" s="62"/>
      <c r="VQT72" s="62"/>
      <c r="VQU72" s="62"/>
      <c r="VQV72" s="62"/>
      <c r="VQW72" s="62"/>
      <c r="VQX72" s="62"/>
      <c r="VQY72" s="62"/>
      <c r="VQZ72" s="62"/>
      <c r="VRA72" s="62"/>
      <c r="VRB72" s="62"/>
      <c r="VRC72" s="62"/>
      <c r="VRD72" s="62"/>
      <c r="VRE72" s="62"/>
      <c r="VRF72" s="62"/>
      <c r="VRG72" s="62"/>
      <c r="VRH72" s="62"/>
      <c r="VRI72" s="62"/>
      <c r="VRJ72" s="62"/>
      <c r="VRK72" s="62"/>
      <c r="VRL72" s="62"/>
      <c r="VRM72" s="62"/>
      <c r="VRN72" s="62"/>
      <c r="VRO72" s="62"/>
      <c r="VRP72" s="62"/>
      <c r="VRQ72" s="62"/>
      <c r="VRR72" s="62"/>
      <c r="VRS72" s="62"/>
      <c r="VRT72" s="62"/>
      <c r="VRU72" s="62"/>
      <c r="VRV72" s="62"/>
      <c r="VRW72" s="62"/>
      <c r="VRX72" s="62"/>
      <c r="VRY72" s="62"/>
      <c r="VRZ72" s="62"/>
      <c r="VSA72" s="62"/>
      <c r="VSB72" s="62"/>
      <c r="VSC72" s="62"/>
      <c r="VSD72" s="62"/>
      <c r="VSE72" s="62"/>
      <c r="VSF72" s="62"/>
      <c r="VSG72" s="62"/>
      <c r="VSH72" s="62"/>
      <c r="VSI72" s="62"/>
      <c r="VSJ72" s="62"/>
      <c r="VSK72" s="62"/>
      <c r="VSL72" s="62"/>
      <c r="VSM72" s="62"/>
      <c r="VSN72" s="62"/>
      <c r="VSO72" s="62"/>
      <c r="VSP72" s="62"/>
      <c r="VSQ72" s="62"/>
      <c r="VSR72" s="62"/>
      <c r="VSS72" s="62"/>
      <c r="VST72" s="62"/>
      <c r="VSU72" s="62"/>
      <c r="VSV72" s="62"/>
      <c r="VSW72" s="62"/>
      <c r="VSX72" s="62"/>
      <c r="VSY72" s="62"/>
      <c r="VSZ72" s="62"/>
      <c r="VTA72" s="62"/>
      <c r="VTB72" s="62"/>
      <c r="VTC72" s="62"/>
      <c r="VTD72" s="62"/>
      <c r="VTE72" s="62"/>
      <c r="VTF72" s="62"/>
      <c r="VTG72" s="62"/>
      <c r="VTH72" s="62"/>
      <c r="VTI72" s="62"/>
      <c r="VTJ72" s="62"/>
      <c r="VTK72" s="62"/>
      <c r="VTL72" s="62"/>
      <c r="VTM72" s="62"/>
      <c r="VTN72" s="62"/>
      <c r="VTO72" s="62"/>
      <c r="VTP72" s="62"/>
      <c r="VTQ72" s="62"/>
      <c r="VTR72" s="62"/>
      <c r="VTS72" s="62"/>
      <c r="VTT72" s="62"/>
      <c r="VTU72" s="62"/>
      <c r="VTV72" s="62"/>
      <c r="VTW72" s="62"/>
      <c r="VTX72" s="62"/>
      <c r="VTY72" s="62"/>
      <c r="VTZ72" s="62"/>
      <c r="VUA72" s="62"/>
      <c r="VUB72" s="62"/>
      <c r="VUC72" s="62"/>
      <c r="VUD72" s="62"/>
      <c r="VUE72" s="62"/>
      <c r="VUF72" s="62"/>
      <c r="VUG72" s="62"/>
      <c r="VUH72" s="62"/>
      <c r="VUI72" s="62"/>
      <c r="VUJ72" s="62"/>
      <c r="VUK72" s="62"/>
      <c r="VUL72" s="62"/>
      <c r="VUM72" s="62"/>
      <c r="VUN72" s="62"/>
      <c r="VUO72" s="62"/>
      <c r="VUP72" s="62"/>
      <c r="VUQ72" s="62"/>
      <c r="VUR72" s="62"/>
      <c r="VUS72" s="62"/>
      <c r="VUT72" s="62"/>
      <c r="VUU72" s="62"/>
      <c r="VUV72" s="62"/>
      <c r="VUW72" s="62"/>
      <c r="VUX72" s="62"/>
      <c r="VUY72" s="62"/>
      <c r="VUZ72" s="62"/>
      <c r="VVA72" s="62"/>
      <c r="VVB72" s="62"/>
      <c r="VVC72" s="62"/>
      <c r="VVD72" s="62"/>
      <c r="VVE72" s="62"/>
      <c r="VVF72" s="62"/>
      <c r="VVG72" s="62"/>
      <c r="VVH72" s="62"/>
      <c r="VVI72" s="62"/>
      <c r="VVJ72" s="62"/>
      <c r="VVK72" s="62"/>
      <c r="VVL72" s="62"/>
      <c r="VVM72" s="62"/>
      <c r="VVN72" s="62"/>
      <c r="VVO72" s="62"/>
      <c r="VVP72" s="62"/>
      <c r="VVQ72" s="62"/>
      <c r="VVR72" s="62"/>
      <c r="VVS72" s="62"/>
      <c r="VVT72" s="62"/>
      <c r="VVU72" s="62"/>
      <c r="VVV72" s="62"/>
      <c r="VVW72" s="62"/>
      <c r="VVX72" s="62"/>
      <c r="VVY72" s="62"/>
      <c r="VVZ72" s="62"/>
      <c r="VWA72" s="62"/>
      <c r="VWB72" s="62"/>
      <c r="VWC72" s="62"/>
      <c r="VWD72" s="62"/>
      <c r="VWE72" s="62"/>
      <c r="VWF72" s="62"/>
      <c r="VWG72" s="62"/>
      <c r="VWH72" s="62"/>
      <c r="VWI72" s="62"/>
      <c r="VWJ72" s="62"/>
      <c r="VWK72" s="62"/>
      <c r="VWL72" s="62"/>
      <c r="VWM72" s="62"/>
      <c r="VWN72" s="62"/>
      <c r="VWO72" s="62"/>
      <c r="VWP72" s="62"/>
      <c r="VWQ72" s="62"/>
      <c r="VWR72" s="62"/>
      <c r="VWS72" s="62"/>
      <c r="VWT72" s="62"/>
      <c r="VWU72" s="62"/>
      <c r="VWV72" s="62"/>
      <c r="VWW72" s="62"/>
      <c r="VWX72" s="62"/>
      <c r="VWY72" s="62"/>
      <c r="VWZ72" s="62"/>
      <c r="VXA72" s="62"/>
      <c r="VXB72" s="62"/>
      <c r="VXC72" s="62"/>
      <c r="VXD72" s="62"/>
      <c r="VXE72" s="62"/>
      <c r="VXF72" s="62"/>
      <c r="VXG72" s="62"/>
      <c r="VXH72" s="62"/>
      <c r="VXI72" s="62"/>
      <c r="VXJ72" s="62"/>
      <c r="VXK72" s="62"/>
      <c r="VXL72" s="62"/>
      <c r="VXM72" s="62"/>
      <c r="VXN72" s="62"/>
      <c r="VXO72" s="62"/>
      <c r="VXP72" s="62"/>
      <c r="VXQ72" s="62"/>
      <c r="VXR72" s="62"/>
      <c r="VXS72" s="62"/>
      <c r="VXT72" s="62"/>
      <c r="VXU72" s="62"/>
      <c r="VXV72" s="62"/>
      <c r="VXW72" s="62"/>
      <c r="VXX72" s="62"/>
      <c r="VXY72" s="62"/>
      <c r="VXZ72" s="62"/>
      <c r="VYA72" s="62"/>
      <c r="VYB72" s="62"/>
      <c r="VYC72" s="62"/>
      <c r="VYD72" s="62"/>
      <c r="VYE72" s="62"/>
      <c r="VYF72" s="62"/>
      <c r="VYG72" s="62"/>
      <c r="VYH72" s="62"/>
      <c r="VYI72" s="62"/>
      <c r="VYJ72" s="62"/>
      <c r="VYK72" s="62"/>
      <c r="VYL72" s="62"/>
      <c r="VYM72" s="62"/>
      <c r="VYN72" s="62"/>
      <c r="VYO72" s="62"/>
      <c r="VYP72" s="62"/>
      <c r="VYQ72" s="62"/>
      <c r="VYR72" s="62"/>
      <c r="VYS72" s="62"/>
      <c r="VYT72" s="62"/>
      <c r="VYU72" s="62"/>
      <c r="VYV72" s="62"/>
      <c r="VYW72" s="62"/>
      <c r="VYX72" s="62"/>
      <c r="VYY72" s="62"/>
      <c r="VYZ72" s="62"/>
      <c r="VZA72" s="62"/>
      <c r="VZB72" s="62"/>
      <c r="VZC72" s="62"/>
      <c r="VZD72" s="62"/>
      <c r="VZE72" s="62"/>
      <c r="VZF72" s="62"/>
      <c r="VZG72" s="62"/>
      <c r="VZH72" s="62"/>
      <c r="VZI72" s="62"/>
      <c r="VZJ72" s="62"/>
      <c r="VZK72" s="62"/>
      <c r="VZL72" s="62"/>
      <c r="VZM72" s="62"/>
      <c r="VZN72" s="62"/>
      <c r="VZO72" s="62"/>
      <c r="VZP72" s="62"/>
      <c r="VZQ72" s="62"/>
      <c r="VZR72" s="62"/>
      <c r="VZS72" s="62"/>
      <c r="VZT72" s="62"/>
      <c r="VZU72" s="62"/>
      <c r="VZV72" s="62"/>
      <c r="VZW72" s="62"/>
      <c r="VZX72" s="62"/>
      <c r="VZY72" s="62"/>
      <c r="VZZ72" s="62"/>
      <c r="WAA72" s="62"/>
      <c r="WAB72" s="62"/>
      <c r="WAC72" s="62"/>
      <c r="WAD72" s="62"/>
      <c r="WAE72" s="62"/>
      <c r="WAF72" s="62"/>
      <c r="WAG72" s="62"/>
      <c r="WAH72" s="62"/>
      <c r="WAI72" s="62"/>
      <c r="WAJ72" s="62"/>
      <c r="WAK72" s="62"/>
      <c r="WAL72" s="62"/>
      <c r="WAM72" s="62"/>
      <c r="WAN72" s="62"/>
      <c r="WAO72" s="62"/>
      <c r="WAP72" s="62"/>
      <c r="WAQ72" s="62"/>
      <c r="WAR72" s="62"/>
      <c r="WAS72" s="62"/>
      <c r="WAT72" s="62"/>
      <c r="WAU72" s="62"/>
      <c r="WAV72" s="62"/>
      <c r="WAW72" s="62"/>
      <c r="WAX72" s="62"/>
      <c r="WAY72" s="62"/>
      <c r="WAZ72" s="62"/>
      <c r="WBA72" s="62"/>
      <c r="WBB72" s="62"/>
      <c r="WBC72" s="62"/>
      <c r="WBD72" s="62"/>
      <c r="WBE72" s="62"/>
      <c r="WBF72" s="62"/>
      <c r="WBG72" s="62"/>
      <c r="WBH72" s="62"/>
      <c r="WBI72" s="62"/>
      <c r="WBJ72" s="62"/>
      <c r="WBK72" s="62"/>
      <c r="WBL72" s="62"/>
      <c r="WBM72" s="62"/>
      <c r="WBN72" s="62"/>
      <c r="WBO72" s="62"/>
      <c r="WBP72" s="62"/>
      <c r="WBQ72" s="62"/>
      <c r="WBR72" s="62"/>
      <c r="WBS72" s="62"/>
      <c r="WBT72" s="62"/>
      <c r="WBU72" s="62"/>
      <c r="WBV72" s="62"/>
      <c r="WBW72" s="62"/>
      <c r="WBX72" s="62"/>
      <c r="WBY72" s="62"/>
      <c r="WBZ72" s="62"/>
      <c r="WCA72" s="62"/>
      <c r="WCB72" s="62"/>
      <c r="WCC72" s="62"/>
      <c r="WCD72" s="62"/>
      <c r="WCE72" s="62"/>
      <c r="WCF72" s="62"/>
      <c r="WCG72" s="62"/>
      <c r="WCH72" s="62"/>
      <c r="WCI72" s="62"/>
      <c r="WCJ72" s="62"/>
      <c r="WCK72" s="62"/>
      <c r="WCL72" s="62"/>
      <c r="WCM72" s="62"/>
      <c r="WCN72" s="62"/>
      <c r="WCO72" s="62"/>
      <c r="WCP72" s="62"/>
      <c r="WCQ72" s="62"/>
      <c r="WCR72" s="62"/>
      <c r="WCS72" s="62"/>
      <c r="WCT72" s="62"/>
      <c r="WCU72" s="62"/>
      <c r="WCV72" s="62"/>
      <c r="WCW72" s="62"/>
      <c r="WCX72" s="62"/>
      <c r="WCY72" s="62"/>
      <c r="WCZ72" s="62"/>
      <c r="WDA72" s="62"/>
      <c r="WDB72" s="62"/>
      <c r="WDC72" s="62"/>
      <c r="WDD72" s="62"/>
      <c r="WDE72" s="62"/>
      <c r="WDF72" s="62"/>
      <c r="WDG72" s="62"/>
      <c r="WDH72" s="62"/>
      <c r="WDI72" s="62"/>
      <c r="WDJ72" s="62"/>
      <c r="WDK72" s="62"/>
      <c r="WDL72" s="62"/>
      <c r="WDM72" s="62"/>
      <c r="WDN72" s="62"/>
      <c r="WDO72" s="62"/>
      <c r="WDP72" s="62"/>
      <c r="WDQ72" s="62"/>
      <c r="WDR72" s="62"/>
      <c r="WDS72" s="62"/>
      <c r="WDT72" s="62"/>
      <c r="WDU72" s="62"/>
      <c r="WDV72" s="62"/>
      <c r="WDW72" s="62"/>
      <c r="WDX72" s="62"/>
      <c r="WDY72" s="62"/>
      <c r="WDZ72" s="62"/>
      <c r="WEA72" s="62"/>
      <c r="WEB72" s="62"/>
      <c r="WEC72" s="62"/>
      <c r="WED72" s="62"/>
      <c r="WEE72" s="62"/>
      <c r="WEF72" s="62"/>
      <c r="WEG72" s="62"/>
      <c r="WEH72" s="62"/>
      <c r="WEI72" s="62"/>
      <c r="WEJ72" s="62"/>
      <c r="WEK72" s="62"/>
      <c r="WEL72" s="62"/>
      <c r="WEM72" s="62"/>
      <c r="WEN72" s="62"/>
      <c r="WEO72" s="62"/>
      <c r="WEP72" s="62"/>
      <c r="WEQ72" s="62"/>
      <c r="WER72" s="62"/>
      <c r="WES72" s="62"/>
      <c r="WET72" s="62"/>
      <c r="WEU72" s="62"/>
      <c r="WEV72" s="62"/>
      <c r="WEW72" s="62"/>
      <c r="WEX72" s="62"/>
      <c r="WEY72" s="62"/>
      <c r="WEZ72" s="62"/>
      <c r="WFA72" s="62"/>
      <c r="WFB72" s="62"/>
      <c r="WFC72" s="62"/>
      <c r="WFD72" s="62"/>
      <c r="WFE72" s="62"/>
      <c r="WFF72" s="62"/>
      <c r="WFG72" s="62"/>
      <c r="WFH72" s="62"/>
      <c r="WFI72" s="62"/>
      <c r="WFJ72" s="62"/>
      <c r="WFK72" s="62"/>
      <c r="WFL72" s="62"/>
      <c r="WFM72" s="62"/>
      <c r="WFN72" s="62"/>
      <c r="WFO72" s="62"/>
      <c r="WFP72" s="62"/>
      <c r="WFQ72" s="62"/>
      <c r="WFR72" s="62"/>
      <c r="WFS72" s="62"/>
      <c r="WFT72" s="62"/>
      <c r="WFU72" s="62"/>
      <c r="WFV72" s="62"/>
      <c r="WFW72" s="62"/>
      <c r="WFX72" s="62"/>
      <c r="WFY72" s="62"/>
      <c r="WFZ72" s="62"/>
      <c r="WGA72" s="62"/>
      <c r="WGB72" s="62"/>
      <c r="WGC72" s="62"/>
      <c r="WGD72" s="62"/>
      <c r="WGE72" s="62"/>
      <c r="WGF72" s="62"/>
      <c r="WGG72" s="62"/>
      <c r="WGH72" s="62"/>
      <c r="WGI72" s="62"/>
      <c r="WGJ72" s="62"/>
      <c r="WGK72" s="62"/>
      <c r="WGL72" s="62"/>
      <c r="WGM72" s="62"/>
      <c r="WGN72" s="62"/>
      <c r="WGO72" s="62"/>
      <c r="WGP72" s="62"/>
      <c r="WGQ72" s="62"/>
      <c r="WGR72" s="62"/>
      <c r="WGS72" s="62"/>
      <c r="WGT72" s="62"/>
      <c r="WGU72" s="62"/>
      <c r="WGV72" s="62"/>
      <c r="WGW72" s="62"/>
      <c r="WGX72" s="62"/>
      <c r="WGY72" s="62"/>
      <c r="WGZ72" s="62"/>
      <c r="WHA72" s="62"/>
      <c r="WHB72" s="62"/>
      <c r="WHC72" s="62"/>
      <c r="WHD72" s="62"/>
      <c r="WHE72" s="62"/>
      <c r="WHF72" s="62"/>
      <c r="WHG72" s="62"/>
      <c r="WHH72" s="62"/>
      <c r="WHI72" s="62"/>
      <c r="WHJ72" s="62"/>
      <c r="WHK72" s="62"/>
      <c r="WHL72" s="62"/>
      <c r="WHM72" s="62"/>
      <c r="WHN72" s="62"/>
      <c r="WHO72" s="62"/>
      <c r="WHP72" s="62"/>
      <c r="WHQ72" s="62"/>
      <c r="WHR72" s="62"/>
      <c r="WHS72" s="62"/>
      <c r="WHT72" s="62"/>
      <c r="WHU72" s="62"/>
      <c r="WHV72" s="62"/>
      <c r="WHW72" s="62"/>
      <c r="WHX72" s="62"/>
      <c r="WHY72" s="62"/>
      <c r="WHZ72" s="62"/>
      <c r="WIA72" s="62"/>
      <c r="WIB72" s="62"/>
      <c r="WIC72" s="62"/>
      <c r="WID72" s="62"/>
      <c r="WIE72" s="62"/>
      <c r="WIF72" s="62"/>
      <c r="WIG72" s="62"/>
      <c r="WIH72" s="62"/>
      <c r="WII72" s="62"/>
      <c r="WIJ72" s="62"/>
      <c r="WIK72" s="62"/>
      <c r="WIL72" s="62"/>
      <c r="WIM72" s="62"/>
      <c r="WIN72" s="62"/>
      <c r="WIO72" s="62"/>
      <c r="WIP72" s="62"/>
      <c r="WIQ72" s="62"/>
      <c r="WIR72" s="62"/>
      <c r="WIS72" s="62"/>
      <c r="WIT72" s="62"/>
      <c r="WIU72" s="62"/>
      <c r="WIV72" s="62"/>
      <c r="WIW72" s="62"/>
      <c r="WIX72" s="62"/>
      <c r="WIY72" s="62"/>
      <c r="WIZ72" s="62"/>
      <c r="WJA72" s="62"/>
      <c r="WJB72" s="62"/>
      <c r="WJC72" s="62"/>
      <c r="WJD72" s="62"/>
      <c r="WJE72" s="62"/>
      <c r="WJF72" s="62"/>
      <c r="WJG72" s="62"/>
      <c r="WJH72" s="62"/>
      <c r="WJI72" s="62"/>
      <c r="WJJ72" s="62"/>
      <c r="WJK72" s="62"/>
      <c r="WJL72" s="62"/>
      <c r="WJM72" s="62"/>
      <c r="WJN72" s="62"/>
      <c r="WJO72" s="62"/>
      <c r="WJP72" s="62"/>
      <c r="WJQ72" s="62"/>
      <c r="WJR72" s="62"/>
      <c r="WJS72" s="62"/>
      <c r="WJT72" s="62"/>
      <c r="WJU72" s="62"/>
      <c r="WJV72" s="62"/>
      <c r="WJW72" s="62"/>
      <c r="WJX72" s="62"/>
      <c r="WJY72" s="62"/>
      <c r="WJZ72" s="62"/>
      <c r="WKA72" s="62"/>
      <c r="WKB72" s="62"/>
      <c r="WKC72" s="62"/>
      <c r="WKD72" s="62"/>
      <c r="WKE72" s="62"/>
      <c r="WKF72" s="62"/>
      <c r="WKG72" s="62"/>
      <c r="WKH72" s="62"/>
      <c r="WKI72" s="62"/>
      <c r="WKJ72" s="62"/>
      <c r="WKK72" s="62"/>
      <c r="WKL72" s="62"/>
      <c r="WKM72" s="62"/>
      <c r="WKN72" s="62"/>
      <c r="WKO72" s="62"/>
      <c r="WKP72" s="62"/>
      <c r="WKQ72" s="62"/>
      <c r="WKR72" s="62"/>
      <c r="WKS72" s="62"/>
      <c r="WKT72" s="62"/>
      <c r="WKU72" s="62"/>
      <c r="WKV72" s="62"/>
      <c r="WKW72" s="62"/>
      <c r="WKX72" s="62"/>
      <c r="WKY72" s="62"/>
      <c r="WKZ72" s="62"/>
      <c r="WLA72" s="62"/>
      <c r="WLB72" s="62"/>
      <c r="WLC72" s="62"/>
      <c r="WLD72" s="62"/>
      <c r="WLE72" s="62"/>
      <c r="WLF72" s="62"/>
      <c r="WLG72" s="62"/>
      <c r="WLH72" s="62"/>
      <c r="WLI72" s="62"/>
      <c r="WLJ72" s="62"/>
      <c r="WLK72" s="62"/>
      <c r="WLL72" s="62"/>
      <c r="WLM72" s="62"/>
      <c r="WLN72" s="62"/>
      <c r="WLO72" s="62"/>
      <c r="WLP72" s="62"/>
      <c r="WLQ72" s="62"/>
      <c r="WLR72" s="62"/>
      <c r="WLS72" s="62"/>
      <c r="WLT72" s="62"/>
      <c r="WLU72" s="62"/>
      <c r="WLV72" s="62"/>
      <c r="WLW72" s="62"/>
      <c r="WLX72" s="62"/>
      <c r="WLY72" s="62"/>
      <c r="WLZ72" s="62"/>
      <c r="WMA72" s="62"/>
      <c r="WMB72" s="62"/>
      <c r="WMC72" s="62"/>
      <c r="WMD72" s="62"/>
      <c r="WME72" s="62"/>
      <c r="WMF72" s="62"/>
      <c r="WMG72" s="62"/>
      <c r="WMH72" s="62"/>
      <c r="WMI72" s="62"/>
      <c r="WMJ72" s="62"/>
      <c r="WMK72" s="62"/>
      <c r="WML72" s="62"/>
      <c r="WMM72" s="62"/>
      <c r="WMN72" s="62"/>
      <c r="WMO72" s="62"/>
      <c r="WMP72" s="62"/>
      <c r="WMQ72" s="62"/>
      <c r="WMR72" s="62"/>
      <c r="WMS72" s="62"/>
      <c r="WMT72" s="62"/>
      <c r="WMU72" s="62"/>
      <c r="WMV72" s="62"/>
      <c r="WMW72" s="62"/>
      <c r="WMX72" s="62"/>
      <c r="WMY72" s="62"/>
      <c r="WMZ72" s="62"/>
      <c r="WNA72" s="62"/>
      <c r="WNB72" s="62"/>
      <c r="WNC72" s="62"/>
      <c r="WND72" s="62"/>
      <c r="WNE72" s="62"/>
      <c r="WNF72" s="62"/>
      <c r="WNG72" s="62"/>
      <c r="WNH72" s="62"/>
      <c r="WNI72" s="62"/>
      <c r="WNJ72" s="62"/>
      <c r="WNK72" s="62"/>
      <c r="WNL72" s="62"/>
      <c r="WNM72" s="62"/>
      <c r="WNN72" s="62"/>
      <c r="WNO72" s="62"/>
      <c r="WNP72" s="62"/>
      <c r="WNQ72" s="62"/>
      <c r="WNR72" s="62"/>
      <c r="WNS72" s="62"/>
      <c r="WNT72" s="62"/>
      <c r="WNU72" s="62"/>
      <c r="WNV72" s="62"/>
      <c r="WNW72" s="62"/>
      <c r="WNX72" s="62"/>
      <c r="WNY72" s="62"/>
      <c r="WNZ72" s="62"/>
      <c r="WOA72" s="62"/>
      <c r="WOB72" s="62"/>
      <c r="WOC72" s="62"/>
      <c r="WOD72" s="62"/>
      <c r="WOE72" s="62"/>
      <c r="WOF72" s="62"/>
      <c r="WOG72" s="62"/>
      <c r="WOH72" s="62"/>
      <c r="WOI72" s="62"/>
      <c r="WOJ72" s="62"/>
      <c r="WOK72" s="62"/>
      <c r="WOL72" s="62"/>
      <c r="WOM72" s="62"/>
      <c r="WON72" s="62"/>
      <c r="WOO72" s="62"/>
      <c r="WOP72" s="62"/>
      <c r="WOQ72" s="62"/>
      <c r="WOR72" s="62"/>
      <c r="WOS72" s="62"/>
      <c r="WOT72" s="62"/>
      <c r="WOU72" s="62"/>
      <c r="WOV72" s="62"/>
      <c r="WOW72" s="62"/>
      <c r="WOX72" s="62"/>
      <c r="WOY72" s="62"/>
      <c r="WOZ72" s="62"/>
      <c r="WPA72" s="62"/>
      <c r="WPB72" s="62"/>
      <c r="WPC72" s="62"/>
      <c r="WPD72" s="62"/>
      <c r="WPE72" s="62"/>
      <c r="WPF72" s="62"/>
      <c r="WPG72" s="62"/>
      <c r="WPH72" s="62"/>
      <c r="WPI72" s="62"/>
      <c r="WPJ72" s="62"/>
      <c r="WPK72" s="62"/>
      <c r="WPL72" s="62"/>
      <c r="WPM72" s="62"/>
      <c r="WPN72" s="62"/>
      <c r="WPO72" s="62"/>
      <c r="WPP72" s="62"/>
      <c r="WPQ72" s="62"/>
      <c r="WPR72" s="62"/>
      <c r="WPS72" s="62"/>
      <c r="WPT72" s="62"/>
      <c r="WPU72" s="62"/>
      <c r="WPV72" s="62"/>
      <c r="WPW72" s="62"/>
      <c r="WPX72" s="62"/>
      <c r="WPY72" s="62"/>
      <c r="WPZ72" s="62"/>
      <c r="WQA72" s="62"/>
      <c r="WQB72" s="62"/>
      <c r="WQC72" s="62"/>
      <c r="WQD72" s="62"/>
      <c r="WQE72" s="62"/>
      <c r="WQF72" s="62"/>
      <c r="WQG72" s="62"/>
      <c r="WQH72" s="62"/>
      <c r="WQI72" s="62"/>
      <c r="WQJ72" s="62"/>
      <c r="WQK72" s="62"/>
      <c r="WQL72" s="62"/>
      <c r="WQM72" s="62"/>
      <c r="WQN72" s="62"/>
      <c r="WQO72" s="62"/>
      <c r="WQP72" s="62"/>
      <c r="WQQ72" s="62"/>
      <c r="WQR72" s="62"/>
      <c r="WQS72" s="62"/>
      <c r="WQT72" s="62"/>
      <c r="WQU72" s="62"/>
      <c r="WQV72" s="62"/>
      <c r="WQW72" s="62"/>
      <c r="WQX72" s="62"/>
      <c r="WQY72" s="62"/>
      <c r="WQZ72" s="62"/>
      <c r="WRA72" s="62"/>
      <c r="WRB72" s="62"/>
      <c r="WRC72" s="62"/>
      <c r="WRD72" s="62"/>
      <c r="WRE72" s="62"/>
      <c r="WRF72" s="62"/>
      <c r="WRG72" s="62"/>
      <c r="WRH72" s="62"/>
      <c r="WRI72" s="62"/>
      <c r="WRJ72" s="62"/>
      <c r="WRK72" s="62"/>
      <c r="WRL72" s="62"/>
      <c r="WRM72" s="62"/>
      <c r="WRN72" s="62"/>
      <c r="WRO72" s="62"/>
      <c r="WRP72" s="62"/>
      <c r="WRQ72" s="62"/>
      <c r="WRR72" s="62"/>
      <c r="WRS72" s="62"/>
      <c r="WRT72" s="62"/>
      <c r="WRU72" s="62"/>
      <c r="WRV72" s="62"/>
      <c r="WRW72" s="62"/>
      <c r="WRX72" s="62"/>
      <c r="WRY72" s="62"/>
      <c r="WRZ72" s="62"/>
      <c r="WSA72" s="62"/>
      <c r="WSB72" s="62"/>
      <c r="WSC72" s="62"/>
      <c r="WSD72" s="62"/>
      <c r="WSE72" s="62"/>
      <c r="WSF72" s="62"/>
      <c r="WSG72" s="62"/>
      <c r="WSH72" s="62"/>
      <c r="WSI72" s="62"/>
      <c r="WSJ72" s="62"/>
      <c r="WSK72" s="62"/>
      <c r="WSL72" s="62"/>
      <c r="WSM72" s="62"/>
      <c r="WSN72" s="62"/>
      <c r="WSO72" s="62"/>
      <c r="WSP72" s="62"/>
      <c r="WSQ72" s="62"/>
      <c r="WSR72" s="62"/>
      <c r="WSS72" s="62"/>
      <c r="WST72" s="62"/>
      <c r="WSU72" s="62"/>
      <c r="WSV72" s="62"/>
      <c r="WSW72" s="62"/>
      <c r="WSX72" s="62"/>
      <c r="WSY72" s="62"/>
      <c r="WSZ72" s="62"/>
      <c r="WTA72" s="62"/>
      <c r="WTB72" s="62"/>
      <c r="WTC72" s="62"/>
      <c r="WTD72" s="62"/>
      <c r="WTE72" s="62"/>
      <c r="WTF72" s="62"/>
      <c r="WTG72" s="62"/>
      <c r="WTH72" s="62"/>
      <c r="WTI72" s="62"/>
      <c r="WTJ72" s="62"/>
      <c r="WTK72" s="62"/>
      <c r="WTL72" s="62"/>
      <c r="WTM72" s="62"/>
      <c r="WTN72" s="62"/>
      <c r="WTO72" s="62"/>
      <c r="WTP72" s="62"/>
      <c r="WTQ72" s="62"/>
      <c r="WTR72" s="62"/>
      <c r="WTS72" s="62"/>
      <c r="WTT72" s="62"/>
      <c r="WTU72" s="62"/>
      <c r="WTV72" s="62"/>
      <c r="WTW72" s="62"/>
      <c r="WTX72" s="62"/>
      <c r="WTY72" s="62"/>
      <c r="WTZ72" s="62"/>
      <c r="WUA72" s="62"/>
      <c r="WUB72" s="62"/>
      <c r="WUC72" s="62"/>
      <c r="WUD72" s="62"/>
      <c r="WUE72" s="62"/>
      <c r="WUF72" s="62"/>
      <c r="WUG72" s="62"/>
      <c r="WUH72" s="62"/>
      <c r="WUI72" s="62"/>
      <c r="WUJ72" s="62"/>
      <c r="WUK72" s="62"/>
      <c r="WUL72" s="62"/>
      <c r="WUM72" s="62"/>
      <c r="WUN72" s="62"/>
      <c r="WUO72" s="62"/>
      <c r="WUP72" s="62"/>
      <c r="WUQ72" s="62"/>
      <c r="WUR72" s="62"/>
      <c r="WUS72" s="62"/>
      <c r="WUT72" s="62"/>
      <c r="WUU72" s="62"/>
      <c r="WUV72" s="62"/>
      <c r="WUW72" s="62"/>
      <c r="WUX72" s="62"/>
      <c r="WUY72" s="62"/>
      <c r="WUZ72" s="62"/>
      <c r="WVA72" s="62"/>
      <c r="WVB72" s="62"/>
      <c r="WVC72" s="62"/>
      <c r="WVD72" s="62"/>
      <c r="WVE72" s="62"/>
      <c r="WVF72" s="62"/>
      <c r="WVG72" s="62"/>
      <c r="WVH72" s="62"/>
      <c r="WVI72" s="62"/>
      <c r="WVJ72" s="62"/>
      <c r="WVK72" s="62"/>
      <c r="WVL72" s="62"/>
      <c r="WVM72" s="62"/>
      <c r="WVN72" s="62"/>
      <c r="WVO72" s="62"/>
      <c r="WVP72" s="62"/>
      <c r="WVQ72" s="62"/>
      <c r="WVR72" s="62"/>
      <c r="WVS72" s="62"/>
      <c r="WVT72" s="62"/>
      <c r="WVU72" s="62"/>
      <c r="WVV72" s="62"/>
      <c r="WVW72" s="62"/>
      <c r="WVX72" s="62"/>
      <c r="WVY72" s="62"/>
      <c r="WVZ72" s="62"/>
      <c r="WWA72" s="62"/>
      <c r="WWB72" s="62"/>
      <c r="WWC72" s="62"/>
      <c r="WWD72" s="62"/>
      <c r="WWE72" s="62"/>
      <c r="WWF72" s="62"/>
      <c r="WWG72" s="62"/>
      <c r="WWH72" s="62"/>
      <c r="WWI72" s="62"/>
      <c r="WWJ72" s="62"/>
      <c r="WWK72" s="62"/>
      <c r="WWL72" s="62"/>
      <c r="WWM72" s="62"/>
      <c r="WWN72" s="62"/>
      <c r="WWO72" s="62"/>
      <c r="WWP72" s="62"/>
      <c r="WWQ72" s="62"/>
      <c r="WWR72" s="62"/>
      <c r="WWS72" s="62"/>
      <c r="WWT72" s="62"/>
      <c r="WWU72" s="62"/>
      <c r="WWV72" s="62"/>
      <c r="WWW72" s="62"/>
      <c r="WWX72" s="62"/>
      <c r="WWY72" s="62"/>
      <c r="WWZ72" s="62"/>
      <c r="WXA72" s="62"/>
      <c r="WXB72" s="62"/>
      <c r="WXC72" s="62"/>
      <c r="WXD72" s="62"/>
      <c r="WXE72" s="62"/>
      <c r="WXF72" s="62"/>
      <c r="WXG72" s="62"/>
      <c r="WXH72" s="62"/>
      <c r="WXI72" s="62"/>
      <c r="WXJ72" s="62"/>
      <c r="WXK72" s="62"/>
      <c r="WXL72" s="62"/>
      <c r="WXM72" s="62"/>
      <c r="WXN72" s="62"/>
      <c r="WXO72" s="62"/>
      <c r="WXP72" s="62"/>
      <c r="WXQ72" s="62"/>
      <c r="WXR72" s="62"/>
      <c r="WXS72" s="62"/>
      <c r="WXT72" s="62"/>
      <c r="WXU72" s="62"/>
      <c r="WXV72" s="62"/>
      <c r="WXW72" s="62"/>
      <c r="WXX72" s="62"/>
      <c r="WXY72" s="62"/>
      <c r="WXZ72" s="62"/>
      <c r="WYA72" s="62"/>
      <c r="WYB72" s="62"/>
      <c r="WYC72" s="62"/>
      <c r="WYD72" s="62"/>
      <c r="WYE72" s="62"/>
      <c r="WYF72" s="62"/>
      <c r="WYG72" s="62"/>
      <c r="WYH72" s="62"/>
      <c r="WYI72" s="62"/>
      <c r="WYJ72" s="62"/>
      <c r="WYK72" s="62"/>
      <c r="WYL72" s="62"/>
      <c r="WYM72" s="62"/>
      <c r="WYN72" s="62"/>
      <c r="WYO72" s="62"/>
      <c r="WYP72" s="62"/>
      <c r="WYQ72" s="62"/>
      <c r="WYR72" s="62"/>
      <c r="WYS72" s="62"/>
      <c r="WYT72" s="62"/>
      <c r="WYU72" s="62"/>
      <c r="WYV72" s="62"/>
      <c r="WYW72" s="62"/>
      <c r="WYX72" s="62"/>
      <c r="WYY72" s="62"/>
      <c r="WYZ72" s="62"/>
      <c r="WZA72" s="62"/>
      <c r="WZB72" s="62"/>
      <c r="WZC72" s="62"/>
      <c r="WZD72" s="62"/>
      <c r="WZE72" s="62"/>
      <c r="WZF72" s="62"/>
      <c r="WZG72" s="62"/>
      <c r="WZH72" s="62"/>
      <c r="WZI72" s="62"/>
      <c r="WZJ72" s="62"/>
      <c r="WZK72" s="62"/>
      <c r="WZL72" s="62"/>
      <c r="WZM72" s="62"/>
      <c r="WZN72" s="62"/>
      <c r="WZO72" s="62"/>
      <c r="WZP72" s="62"/>
      <c r="WZQ72" s="62"/>
      <c r="WZR72" s="62"/>
      <c r="WZS72" s="62"/>
      <c r="WZT72" s="62"/>
      <c r="WZU72" s="62"/>
      <c r="WZV72" s="62"/>
      <c r="WZW72" s="62"/>
      <c r="WZX72" s="62"/>
      <c r="WZY72" s="62"/>
      <c r="WZZ72" s="62"/>
      <c r="XAA72" s="62"/>
      <c r="XAB72" s="62"/>
      <c r="XAC72" s="62"/>
      <c r="XAD72" s="62"/>
      <c r="XAE72" s="62"/>
      <c r="XAF72" s="62"/>
      <c r="XAG72" s="62"/>
      <c r="XAH72" s="62"/>
      <c r="XAI72" s="62"/>
      <c r="XAJ72" s="62"/>
      <c r="XAK72" s="62"/>
      <c r="XAL72" s="62"/>
      <c r="XAM72" s="62"/>
      <c r="XAN72" s="62"/>
      <c r="XAO72" s="62"/>
      <c r="XAP72" s="62"/>
      <c r="XAQ72" s="62"/>
      <c r="XAR72" s="62"/>
      <c r="XAS72" s="62"/>
      <c r="XAT72" s="62"/>
      <c r="XAU72" s="62"/>
      <c r="XAV72" s="62"/>
      <c r="XAW72" s="62"/>
      <c r="XAX72" s="62"/>
      <c r="XAY72" s="62"/>
      <c r="XAZ72" s="62"/>
      <c r="XBA72" s="62"/>
      <c r="XBB72" s="62"/>
      <c r="XBC72" s="62"/>
      <c r="XBD72" s="62"/>
      <c r="XBE72" s="62"/>
      <c r="XBF72" s="62"/>
      <c r="XBG72" s="62"/>
      <c r="XBH72" s="62"/>
      <c r="XBI72" s="62"/>
      <c r="XBJ72" s="62"/>
      <c r="XBK72" s="62"/>
      <c r="XBL72" s="62"/>
      <c r="XBM72" s="62"/>
      <c r="XBN72" s="62"/>
      <c r="XBO72" s="62"/>
      <c r="XBP72" s="62"/>
      <c r="XBQ72" s="62"/>
      <c r="XBR72" s="62"/>
      <c r="XBS72" s="62"/>
      <c r="XBT72" s="62"/>
      <c r="XBU72" s="62"/>
      <c r="XBV72" s="62"/>
      <c r="XBW72" s="62"/>
      <c r="XBX72" s="62"/>
      <c r="XBY72" s="62"/>
      <c r="XBZ72" s="62"/>
      <c r="XCA72" s="62"/>
      <c r="XCB72" s="62"/>
      <c r="XCC72" s="62"/>
      <c r="XCD72" s="62"/>
      <c r="XCE72" s="62"/>
      <c r="XCF72" s="62"/>
      <c r="XCG72" s="62"/>
      <c r="XCH72" s="62"/>
      <c r="XCI72" s="62"/>
      <c r="XCJ72" s="62"/>
      <c r="XCK72" s="62"/>
      <c r="XCL72" s="62"/>
      <c r="XCM72" s="62"/>
      <c r="XCN72" s="62"/>
      <c r="XCO72" s="62"/>
      <c r="XCP72" s="62"/>
      <c r="XCQ72" s="62"/>
      <c r="XCR72" s="62"/>
      <c r="XCS72" s="62"/>
      <c r="XCT72" s="62"/>
      <c r="XCU72" s="62"/>
      <c r="XCV72" s="62"/>
      <c r="XCW72" s="62"/>
      <c r="XCX72" s="62"/>
      <c r="XCY72" s="62"/>
      <c r="XCZ72" s="62"/>
      <c r="XDA72" s="62"/>
      <c r="XDB72" s="62"/>
      <c r="XDC72" s="62"/>
      <c r="XDD72" s="62"/>
      <c r="XDE72" s="62"/>
      <c r="XDF72" s="62"/>
      <c r="XDG72" s="62"/>
      <c r="XDH72" s="62"/>
      <c r="XDI72" s="62"/>
      <c r="XDJ72" s="62"/>
      <c r="XDK72" s="62"/>
      <c r="XDL72" s="62"/>
      <c r="XDM72" s="62"/>
      <c r="XDN72" s="62"/>
      <c r="XDO72" s="62"/>
      <c r="XDP72" s="62"/>
      <c r="XDQ72" s="62"/>
      <c r="XDR72" s="62"/>
      <c r="XDS72" s="62"/>
      <c r="XDT72" s="62"/>
      <c r="XDU72" s="62"/>
      <c r="XDV72" s="62"/>
      <c r="XDW72" s="62"/>
      <c r="XDX72" s="62"/>
      <c r="XDY72" s="62"/>
    </row>
    <row r="73" spans="1:16353" s="48" customFormat="1" ht="36" customHeight="1">
      <c r="A73" s="48">
        <f t="shared" si="68"/>
        <v>71</v>
      </c>
      <c r="D73" s="49">
        <f t="shared" si="74"/>
        <v>71</v>
      </c>
      <c r="E73" s="50">
        <f t="shared" ref="E73" si="81">IF(I73=0,0,CONCATENATE(идентификатор_15,D73))</f>
        <v>0</v>
      </c>
      <c r="F73" s="152"/>
      <c r="G73" s="51"/>
      <c r="H73" s="52"/>
      <c r="I73" s="53"/>
      <c r="J73" s="53" t="str">
        <f>IF(Вводная!C343=0,0,"Э")</f>
        <v>Э</v>
      </c>
      <c r="K73" s="53" t="str">
        <f>IF(Вводная!C342=0,0,"Р")</f>
        <v>Р</v>
      </c>
      <c r="L73" s="53" t="str">
        <f>IF(Вводная!C341=0,0,"И")</f>
        <v>И</v>
      </c>
      <c r="M73" s="54" t="str">
        <f>IF(Вводная!C340=0,0,"Д")</f>
        <v>Д</v>
      </c>
      <c r="N73" s="53" t="str">
        <f>IF(Вводная!C339=0,0,"КД")</f>
        <v>КД</v>
      </c>
      <c r="O73" s="54" t="str">
        <f>IF(Вводная!C338=0,0,"М")</f>
        <v>М</v>
      </c>
      <c r="P73" s="55" t="str">
        <f>IF(Вводная!C337=0,0,"ФЛ")</f>
        <v>ФЛ</v>
      </c>
      <c r="Q73" s="54" t="str">
        <f>IF(Вводная!C336=0,0,"Св")</f>
        <v>Св</v>
      </c>
      <c r="R73" s="53" t="str">
        <f>IF(Вводная!C335=0,0,"ПП")</f>
        <v>ПП</v>
      </c>
      <c r="S73" s="54" t="str">
        <f>IF(Вводная!C334=0,0,"Сб")</f>
        <v>Сб</v>
      </c>
      <c r="T73" s="53" t="str">
        <f>IF(Вводная!C333=0,0,"Сц")</f>
        <v>Сц</v>
      </c>
      <c r="U73" s="54" t="str">
        <f>IF(Вводная!C332=0,0,"Мт")</f>
        <v>Мт</v>
      </c>
      <c r="V73" s="53" t="str">
        <f>IF(Вводная!C331=0,0,"А")</f>
        <v>А</v>
      </c>
      <c r="W73" s="53" t="str">
        <f>IF(Вводная!C330=0,0,"Фт")</f>
        <v>Фт</v>
      </c>
      <c r="X73" s="53">
        <f>IF(I73=0,0,VLOOKUP($X$1,участники_15,2,FALSE))</f>
        <v>0</v>
      </c>
      <c r="Y73" s="53">
        <f>IF(I73=0,0,VLOOKUP($Y$1,участники_15,2,FALSE))</f>
        <v>0</v>
      </c>
      <c r="Z73" s="53">
        <f>IF(I73=0,0,VLOOKUP($Z$1,участники_15,2,FALSE))</f>
        <v>0</v>
      </c>
      <c r="AA73" s="53">
        <f>IF(I73=0,0,VLOOKUP($AA$1,участники_15,2,FALSE))</f>
        <v>0</v>
      </c>
      <c r="AB73" s="53"/>
      <c r="AC73" s="53" t="s">
        <v>30</v>
      </c>
      <c r="AD73" s="53"/>
      <c r="AE73" s="155" t="s">
        <v>100</v>
      </c>
      <c r="AF73" s="54">
        <f>IF(I73=0,0,срок_15)</f>
        <v>0</v>
      </c>
      <c r="AG73" s="54">
        <f>IF(I73=0,0,IF(J73=0,"нет в заказе",IF(I73=0,0,VLOOKUP($AG$1,позиции_15,2,FALSE))))</f>
        <v>0</v>
      </c>
      <c r="AH73" s="54">
        <f>IF(I73=0,0,IF(J73=0,"нет в заказе",IF(I73=0,0,VLOOKUP($AG$1,позиции_15,3,FALSE))))</f>
        <v>0</v>
      </c>
      <c r="AI73" s="54">
        <f>IF(I73=0,0,IF(K73=0,"нет в заказе",IF(I73=0,0,VLOOKUP($AI$1,позиции_15,2,FALSE))))</f>
        <v>0</v>
      </c>
      <c r="AJ73" s="54">
        <f>IF(I73=0,0,IF(K73=0,"нет в заказе",IF(I73=0,0,VLOOKUP($AI$1,позиции_15,3,FALSE))))</f>
        <v>0</v>
      </c>
      <c r="AK73" s="54">
        <f>IF(I73=0,0,IF(L73=0,"нет в заказе",IF(I73=0,0,VLOOKUP($AK$1,позиции_15,2,FALSE))))</f>
        <v>0</v>
      </c>
      <c r="AL73" s="54">
        <f>IF(I73=0,0,IF(L73=0,"нет в заказе",IF(I73=0,0,VLOOKUP($AK$1,позиции_15,3,FALSE))))</f>
        <v>0</v>
      </c>
      <c r="AM73" s="54">
        <f>IF(I73=0,0,IF(M73=0,"нет в заказе",IF(I73=0,0,VLOOKUP($AM$1,позиции_15,2,FALSE))))</f>
        <v>0</v>
      </c>
      <c r="AN73" s="54">
        <f>IF(I73=0,0,IF(M73=0,"нет в заказе",IF(I73=0,0,VLOOKUP($AM$1,позиции_15,3,FALSE))))</f>
        <v>0</v>
      </c>
      <c r="AO73" s="54">
        <f>IF(I73=0,0,IF(N73=0,"нет в заказе",IF(I73=0,0,VLOOKUP($AO$1,позиции_15,2,FALSE))))</f>
        <v>0</v>
      </c>
      <c r="AP73" s="54">
        <f>IF(I73=0,0,IF(N73=0,"нет в заказе",IF(I73=0,0,VLOOKUP($AO$1,позиции_15,3,FALSE))))</f>
        <v>0</v>
      </c>
      <c r="AQ73" s="54">
        <f>IF(I73=0,0,IF(O73=0,"нет в заказе",IF(I73=0,0,VLOOKUP($AQ$1,позиции_15,2,FALSE))))</f>
        <v>0</v>
      </c>
      <c r="AR73" s="54">
        <f>IF(I73=0,0,IF(O73=0,"нет в заказе",IF(I73=0,0,VLOOKUP($AQ$1,позиции_15,3,FALSE))))</f>
        <v>0</v>
      </c>
      <c r="AS73" s="54">
        <f>IF(I73=0,0,IF(P73=0,"нет в заказе",IF(I73=0,0,VLOOKUP($AS$1,позиции_15,2,FALSE))))</f>
        <v>0</v>
      </c>
      <c r="AT73" s="54">
        <f>IF(I73=0,0,IF(P73=0,"нет в заказе",IF(I73=0,0,VLOOKUP($AS$1,позиции_15,3,FALSE))))</f>
        <v>0</v>
      </c>
      <c r="AU73" s="54">
        <f>IF(I73=0,0,IF(Q73=0,"нет в заказе",IF(I73=0,0,VLOOKUP($AU$1,позиции_15,2,FALSE))))</f>
        <v>0</v>
      </c>
      <c r="AV73" s="54">
        <f>IF(I73=0,0,IF(Q73=0,"нет в заказе",IF(I73=0,0,VLOOKUP($AU$1,позиции_15,3,FALSE))))</f>
        <v>0</v>
      </c>
      <c r="AW73" s="54">
        <f>IF(I73=0,0,IF(R73=0,"нет в заказе",IF(I73=0,0,VLOOKUP($AW$1,позиции_15,2,FALSE))))</f>
        <v>0</v>
      </c>
      <c r="AX73" s="54">
        <f>IF(I73=0,0,IF(R73=0,"нет в заказе",IF(I73=0,0,VLOOKUP($AW$1,позиции_15,3,FALSE))))</f>
        <v>0</v>
      </c>
      <c r="AY73" s="54">
        <f>IF(I73=0,0,IF(S73=0,"нет в заказе",IF(I73=0,0,VLOOKUP($AY$1,позиции_15,2,FALSE))))</f>
        <v>0</v>
      </c>
      <c r="AZ73" s="54">
        <f>IF(I73=0,0,IF(S73=0,"нет в заказе",IF(I73=0,0,VLOOKUP($AY$1,позиции_15,3,FALSE))))</f>
        <v>0</v>
      </c>
      <c r="BA73" s="54">
        <f>IF(I73=0,0,IF(T73=0,"нет в заказе",IF(I73=0,0,VLOOKUP($BA$1,позиции_15,2,FALSE))))</f>
        <v>0</v>
      </c>
      <c r="BB73" s="54">
        <f>IF(I73=0,0,IF(T73=0,"нет в заказе",IF(I73=0,0,VLOOKUP($BA$1,позиции_15,3,FALSE))))</f>
        <v>0</v>
      </c>
      <c r="BC73" s="54">
        <f>IF(I73=0,0,IF(U73=0,"нет в заказе",IF(I73=0,0,VLOOKUP($BC$1,позиции_15,2,FALSE))))</f>
        <v>0</v>
      </c>
      <c r="BD73" s="54">
        <f>IF(I73=0,0,IF(U73=0,"нет в заказе",IF(I73=0,0,VLOOKUP($BC$1,позиции_15,3,FALSE))))</f>
        <v>0</v>
      </c>
      <c r="BE73" s="54">
        <f>IF(I73=0,0,IF(V73=0,"нет в заказе",IF(I73=0,0,VLOOKUP($BE$1,позиции_15,2,FALSE))))</f>
        <v>0</v>
      </c>
      <c r="BF73" s="54">
        <f>IF(I73=0,0,IF(V73=0,"нет в заказе",IF(I73=0,0,VLOOKUP($BE$1,позиции_15,3,FALSE))))</f>
        <v>0</v>
      </c>
      <c r="BG73" s="54">
        <f>IF(I73=0,0,IF(W73=0,"нет в заказе",IF(I73=0,0,VLOOKUP($BG$1,позиции_15,2,FALSE))))</f>
        <v>0</v>
      </c>
      <c r="BH73" s="54">
        <f>IF(I73=0,0,IF(W73=0,"нет в заказе",IF(I73=0,0,VLOOKUP($BG$1,позиции_15,3,FALSE))))</f>
        <v>0</v>
      </c>
      <c r="BI73" s="54"/>
      <c r="BJ73" s="56"/>
      <c r="BK73" s="57"/>
      <c r="BL73" s="58"/>
      <c r="BM73" s="59"/>
      <c r="BN73" s="150"/>
      <c r="BO73" s="135"/>
      <c r="BP73" s="150"/>
      <c r="BQ73" s="135"/>
      <c r="BR73" s="150"/>
      <c r="BS73" s="135"/>
      <c r="BT73" s="150"/>
      <c r="BU73" s="150"/>
      <c r="BV73" s="150"/>
      <c r="BW73" s="135"/>
      <c r="BX73" s="150"/>
      <c r="BY73" s="135"/>
      <c r="BZ73" s="150"/>
      <c r="CA73" s="135"/>
      <c r="CB73" s="143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0"/>
      <c r="GM73" s="80"/>
      <c r="GN73" s="80"/>
      <c r="GO73" s="80"/>
      <c r="GP73" s="80"/>
      <c r="GQ73" s="80"/>
      <c r="GR73" s="80"/>
      <c r="GS73" s="80"/>
      <c r="GT73" s="80"/>
      <c r="GU73" s="80"/>
      <c r="GV73" s="80"/>
      <c r="GW73" s="80"/>
      <c r="GX73" s="80"/>
      <c r="GY73" s="80"/>
      <c r="GZ73" s="80"/>
      <c r="HA73" s="80"/>
      <c r="HB73" s="80"/>
      <c r="HC73" s="80"/>
      <c r="HD73" s="80"/>
      <c r="HE73" s="80"/>
      <c r="HF73" s="80"/>
      <c r="HG73" s="80"/>
      <c r="HH73" s="80"/>
      <c r="HI73" s="80"/>
      <c r="HJ73" s="80"/>
      <c r="HK73" s="80"/>
      <c r="HL73" s="80"/>
      <c r="HM73" s="80"/>
      <c r="HN73" s="80"/>
      <c r="HO73" s="80"/>
      <c r="HP73" s="80"/>
      <c r="HQ73" s="80"/>
      <c r="HR73" s="80"/>
      <c r="HS73" s="80"/>
      <c r="HT73" s="80"/>
      <c r="HU73" s="80"/>
      <c r="HV73" s="80"/>
      <c r="HW73" s="80"/>
      <c r="HX73" s="80"/>
      <c r="HY73" s="80"/>
    </row>
    <row r="74" spans="1:16353" s="48" customFormat="1" ht="36" customHeight="1">
      <c r="A74" s="48">
        <f t="shared" si="68"/>
        <v>72</v>
      </c>
      <c r="D74" s="49">
        <f t="shared" si="74"/>
        <v>72</v>
      </c>
      <c r="E74" s="50">
        <f t="shared" ref="E74" si="82">IF(I74=0,0,CONCATENATE(идентификатор_15,D74))</f>
        <v>0</v>
      </c>
      <c r="F74" s="152"/>
      <c r="G74" s="51"/>
      <c r="H74" s="52"/>
      <c r="I74" s="53"/>
      <c r="J74" s="53" t="str">
        <f>IF(Вводная!C343=0,0,"Э")</f>
        <v>Э</v>
      </c>
      <c r="K74" s="53" t="str">
        <f>IF(Вводная!C342=0,0,"Р")</f>
        <v>Р</v>
      </c>
      <c r="L74" s="53" t="str">
        <f>IF(Вводная!C341=0,0,"И")</f>
        <v>И</v>
      </c>
      <c r="M74" s="54" t="str">
        <f>IF(Вводная!C340=0,0,"Д")</f>
        <v>Д</v>
      </c>
      <c r="N74" s="53" t="str">
        <f>IF(Вводная!C339=0,0,"КД")</f>
        <v>КД</v>
      </c>
      <c r="O74" s="54" t="str">
        <f>IF(Вводная!C338=0,0,"М")</f>
        <v>М</v>
      </c>
      <c r="P74" s="55" t="str">
        <f>IF(Вводная!C337=0,0,"ФЛ")</f>
        <v>ФЛ</v>
      </c>
      <c r="Q74" s="54" t="str">
        <f>IF(Вводная!C336=0,0,"Св")</f>
        <v>Св</v>
      </c>
      <c r="R74" s="53" t="str">
        <f>IF(Вводная!C335=0,0,"ПП")</f>
        <v>ПП</v>
      </c>
      <c r="S74" s="54" t="str">
        <f>IF(Вводная!C334=0,0,"Сб")</f>
        <v>Сб</v>
      </c>
      <c r="T74" s="53" t="str">
        <f>IF(Вводная!C333=0,0,"Сц")</f>
        <v>Сц</v>
      </c>
      <c r="U74" s="54" t="str">
        <f>IF(Вводная!C332=0,0,"Мт")</f>
        <v>Мт</v>
      </c>
      <c r="V74" s="53" t="str">
        <f>IF(Вводная!C331=0,0,"А")</f>
        <v>А</v>
      </c>
      <c r="W74" s="53" t="str">
        <f>IF(Вводная!C330=0,0,"Фт")</f>
        <v>Фт</v>
      </c>
      <c r="X74" s="53">
        <f>IF(I74=0,0,VLOOKUP($X$1,участники_15,2,FALSE))</f>
        <v>0</v>
      </c>
      <c r="Y74" s="53">
        <f>IF(I74=0,0,VLOOKUP($Y$1,участники_15,2,FALSE))</f>
        <v>0</v>
      </c>
      <c r="Z74" s="53">
        <f>IF(I74=0,0,VLOOKUP($Z$1,участники_15,2,FALSE))</f>
        <v>0</v>
      </c>
      <c r="AA74" s="53">
        <f>IF(I74=0,0,VLOOKUP($AA$1,участники_15,2,FALSE))</f>
        <v>0</v>
      </c>
      <c r="AB74" s="53"/>
      <c r="AC74" s="53" t="s">
        <v>30</v>
      </c>
      <c r="AD74" s="53"/>
      <c r="AE74" s="155" t="s">
        <v>100</v>
      </c>
      <c r="AF74" s="54">
        <f>IF(I74=0,0,срок_15)</f>
        <v>0</v>
      </c>
      <c r="AG74" s="54">
        <f>IF(I74=0,0,IF(J74=0,"нет в заказе",IF(I74=0,0,VLOOKUP($AG$1,позиции_15,2,FALSE))))</f>
        <v>0</v>
      </c>
      <c r="AH74" s="54">
        <f>IF(I74=0,0,IF(J74=0,"нет в заказе",IF(I74=0,0,VLOOKUP($AG$1,позиции_15,3,FALSE))))</f>
        <v>0</v>
      </c>
      <c r="AI74" s="54">
        <f>IF(I74=0,0,IF(K74=0,"нет в заказе",IF(I74=0,0,VLOOKUP($AI$1,позиции_15,2,FALSE))))</f>
        <v>0</v>
      </c>
      <c r="AJ74" s="54">
        <f>IF(I74=0,0,IF(K74=0,"нет в заказе",IF(I74=0,0,VLOOKUP($AI$1,позиции_15,3,FALSE))))</f>
        <v>0</v>
      </c>
      <c r="AK74" s="54">
        <f>IF(I74=0,0,IF(L74=0,"нет в заказе",IF(I74=0,0,VLOOKUP($AK$1,позиции_15,2,FALSE))))</f>
        <v>0</v>
      </c>
      <c r="AL74" s="54">
        <f>IF(I74=0,0,IF(L74=0,"нет в заказе",IF(I74=0,0,VLOOKUP($AK$1,позиции_15,3,FALSE))))</f>
        <v>0</v>
      </c>
      <c r="AM74" s="54">
        <f>IF(I74=0,0,IF(M74=0,"нет в заказе",IF(I74=0,0,VLOOKUP($AM$1,позиции_15,2,FALSE))))</f>
        <v>0</v>
      </c>
      <c r="AN74" s="54">
        <f>IF(I74=0,0,IF(M74=0,"нет в заказе",IF(I74=0,0,VLOOKUP($AM$1,позиции_15,3,FALSE))))</f>
        <v>0</v>
      </c>
      <c r="AO74" s="54">
        <f>IF(I74=0,0,IF(N74=0,"нет в заказе",IF(I74=0,0,VLOOKUP($AO$1,позиции_15,2,FALSE))))</f>
        <v>0</v>
      </c>
      <c r="AP74" s="54">
        <f>IF(I74=0,0,IF(N74=0,"нет в заказе",IF(I74=0,0,VLOOKUP($AO$1,позиции_15,3,FALSE))))</f>
        <v>0</v>
      </c>
      <c r="AQ74" s="54">
        <f>IF(I74=0,0,IF(O74=0,"нет в заказе",IF(I74=0,0,VLOOKUP($AQ$1,позиции_15,2,FALSE))))</f>
        <v>0</v>
      </c>
      <c r="AR74" s="54">
        <f>IF(I74=0,0,IF(O74=0,"нет в заказе",IF(I74=0,0,VLOOKUP($AQ$1,позиции_15,3,FALSE))))</f>
        <v>0</v>
      </c>
      <c r="AS74" s="54">
        <f>IF(I74=0,0,IF(P74=0,"нет в заказе",IF(I74=0,0,VLOOKUP($AS$1,позиции_15,2,FALSE))))</f>
        <v>0</v>
      </c>
      <c r="AT74" s="54">
        <f>IF(I74=0,0,IF(P74=0,"нет в заказе",IF(I74=0,0,VLOOKUP($AS$1,позиции_15,3,FALSE))))</f>
        <v>0</v>
      </c>
      <c r="AU74" s="54">
        <f>IF(I74=0,0,IF(Q74=0,"нет в заказе",IF(I74=0,0,VLOOKUP($AU$1,позиции_15,2,FALSE))))</f>
        <v>0</v>
      </c>
      <c r="AV74" s="54">
        <f>IF(I74=0,0,IF(Q74=0,"нет в заказе",IF(I74=0,0,VLOOKUP($AU$1,позиции_15,3,FALSE))))</f>
        <v>0</v>
      </c>
      <c r="AW74" s="54">
        <f>IF(I74=0,0,IF(R74=0,"нет в заказе",IF(I74=0,0,VLOOKUP($AW$1,позиции_15,2,FALSE))))</f>
        <v>0</v>
      </c>
      <c r="AX74" s="54">
        <f>IF(I74=0,0,IF(R74=0,"нет в заказе",IF(I74=0,0,VLOOKUP($AW$1,позиции_15,3,FALSE))))</f>
        <v>0</v>
      </c>
      <c r="AY74" s="54">
        <f>IF(I74=0,0,IF(S74=0,"нет в заказе",IF(I74=0,0,VLOOKUP($AY$1,позиции_15,2,FALSE))))</f>
        <v>0</v>
      </c>
      <c r="AZ74" s="54">
        <f>IF(I74=0,0,IF(S74=0,"нет в заказе",IF(I74=0,0,VLOOKUP($AY$1,позиции_15,3,FALSE))))</f>
        <v>0</v>
      </c>
      <c r="BA74" s="54">
        <f>IF(I74=0,0,IF(T74=0,"нет в заказе",IF(I74=0,0,VLOOKUP($BA$1,позиции_15,2,FALSE))))</f>
        <v>0</v>
      </c>
      <c r="BB74" s="54">
        <f>IF(I74=0,0,IF(T74=0,"нет в заказе",IF(I74=0,0,VLOOKUP($BA$1,позиции_15,3,FALSE))))</f>
        <v>0</v>
      </c>
      <c r="BC74" s="54">
        <f>IF(I74=0,0,IF(U74=0,"нет в заказе",IF(I74=0,0,VLOOKUP($BC$1,позиции_15,2,FALSE))))</f>
        <v>0</v>
      </c>
      <c r="BD74" s="54">
        <f>IF(I74=0,0,IF(U74=0,"нет в заказе",IF(I74=0,0,VLOOKUP($BC$1,позиции_15,3,FALSE))))</f>
        <v>0</v>
      </c>
      <c r="BE74" s="54">
        <f>IF(I74=0,0,IF(V74=0,"нет в заказе",IF(I74=0,0,VLOOKUP($BE$1,позиции_15,2,FALSE))))</f>
        <v>0</v>
      </c>
      <c r="BF74" s="54">
        <f>IF(I74=0,0,IF(V74=0,"нет в заказе",IF(I74=0,0,VLOOKUP($BE$1,позиции_15,3,FALSE))))</f>
        <v>0</v>
      </c>
      <c r="BG74" s="54">
        <f>IF(I74=0,0,IF(W74=0,"нет в заказе",IF(I74=0,0,VLOOKUP($BG$1,позиции_15,2,FALSE))))</f>
        <v>0</v>
      </c>
      <c r="BH74" s="54">
        <f>IF(I74=0,0,IF(W74=0,"нет в заказе",IF(I74=0,0,VLOOKUP($BG$1,позиции_15,3,FALSE))))</f>
        <v>0</v>
      </c>
      <c r="BI74" s="54"/>
      <c r="BJ74" s="56"/>
      <c r="BK74" s="57"/>
      <c r="BL74" s="58"/>
      <c r="BM74" s="59"/>
      <c r="BN74" s="150"/>
      <c r="BO74" s="135"/>
      <c r="BP74" s="150"/>
      <c r="BQ74" s="135"/>
      <c r="BR74" s="150"/>
      <c r="BS74" s="135"/>
      <c r="BT74" s="150"/>
      <c r="BU74" s="150"/>
      <c r="BV74" s="150"/>
      <c r="BW74" s="135"/>
      <c r="BX74" s="150"/>
      <c r="BY74" s="135"/>
      <c r="BZ74" s="150"/>
      <c r="CA74" s="135"/>
      <c r="CB74" s="143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  <c r="FQ74" s="80"/>
      <c r="FR74" s="80"/>
      <c r="FS74" s="80"/>
      <c r="FT74" s="80"/>
      <c r="FU74" s="80"/>
      <c r="FV74" s="80"/>
      <c r="FW74" s="80"/>
      <c r="FX74" s="80"/>
      <c r="FY74" s="80"/>
      <c r="FZ74" s="80"/>
      <c r="GA74" s="80"/>
      <c r="GB74" s="80"/>
      <c r="GC74" s="80"/>
      <c r="GD74" s="80"/>
      <c r="GE74" s="80"/>
      <c r="GF74" s="80"/>
      <c r="GG74" s="80"/>
      <c r="GH74" s="80"/>
      <c r="GI74" s="80"/>
      <c r="GJ74" s="80"/>
      <c r="GK74" s="80"/>
      <c r="GL74" s="80"/>
      <c r="GM74" s="80"/>
      <c r="GN74" s="80"/>
      <c r="GO74" s="80"/>
      <c r="GP74" s="80"/>
      <c r="GQ74" s="80"/>
      <c r="GR74" s="80"/>
      <c r="GS74" s="80"/>
      <c r="GT74" s="80"/>
      <c r="GU74" s="80"/>
      <c r="GV74" s="80"/>
      <c r="GW74" s="80"/>
      <c r="GX74" s="80"/>
      <c r="GY74" s="80"/>
      <c r="GZ74" s="80"/>
      <c r="HA74" s="80"/>
      <c r="HB74" s="80"/>
      <c r="HC74" s="80"/>
      <c r="HD74" s="80"/>
      <c r="HE74" s="80"/>
      <c r="HF74" s="80"/>
      <c r="HG74" s="80"/>
      <c r="HH74" s="80"/>
      <c r="HI74" s="80"/>
      <c r="HJ74" s="80"/>
      <c r="HK74" s="80"/>
      <c r="HL74" s="80"/>
      <c r="HM74" s="80"/>
      <c r="HN74" s="80"/>
      <c r="HO74" s="80"/>
      <c r="HP74" s="80"/>
      <c r="HQ74" s="80"/>
      <c r="HR74" s="80"/>
      <c r="HS74" s="80"/>
      <c r="HT74" s="80"/>
      <c r="HU74" s="80"/>
      <c r="HV74" s="80"/>
      <c r="HW74" s="80"/>
      <c r="HX74" s="80"/>
      <c r="HY74" s="80"/>
    </row>
    <row r="75" spans="1:16353" s="60" customFormat="1" ht="36" customHeight="1">
      <c r="A75" s="48">
        <f t="shared" si="68"/>
        <v>73</v>
      </c>
      <c r="C75" s="48"/>
      <c r="D75" s="49">
        <f t="shared" si="74"/>
        <v>73</v>
      </c>
      <c r="E75" s="50">
        <f t="shared" ref="E75" si="83">IF(I75=0,0,CONCATENATE(идентификатор_15,D75))</f>
        <v>0</v>
      </c>
      <c r="F75" s="152"/>
      <c r="G75" s="117"/>
      <c r="H75" s="118"/>
      <c r="I75" s="53"/>
      <c r="J75" s="53" t="str">
        <f>IF(Вводная!C343=0,0,"Э")</f>
        <v>Э</v>
      </c>
      <c r="K75" s="53" t="str">
        <f>IF(Вводная!C342=0,0,"Р")</f>
        <v>Р</v>
      </c>
      <c r="L75" s="53" t="str">
        <f>IF(Вводная!C341=0,0,"И")</f>
        <v>И</v>
      </c>
      <c r="M75" s="54" t="str">
        <f>IF(Вводная!C340=0,0,"Д")</f>
        <v>Д</v>
      </c>
      <c r="N75" s="53" t="str">
        <f>IF(Вводная!C339=0,0,"КД")</f>
        <v>КД</v>
      </c>
      <c r="O75" s="54" t="str">
        <f>IF(Вводная!C338=0,0,"М")</f>
        <v>М</v>
      </c>
      <c r="P75" s="55" t="str">
        <f>IF(Вводная!C337=0,0,"ФЛ")</f>
        <v>ФЛ</v>
      </c>
      <c r="Q75" s="54" t="str">
        <f>IF(Вводная!C336=0,0,"Св")</f>
        <v>Св</v>
      </c>
      <c r="R75" s="53" t="str">
        <f>IF(Вводная!C335=0,0,"ПП")</f>
        <v>ПП</v>
      </c>
      <c r="S75" s="54" t="str">
        <f>IF(Вводная!C334=0,0,"Сб")</f>
        <v>Сб</v>
      </c>
      <c r="T75" s="53" t="str">
        <f>IF(Вводная!C333=0,0,"Сц")</f>
        <v>Сц</v>
      </c>
      <c r="U75" s="54" t="str">
        <f>IF(Вводная!C332=0,0,"Мт")</f>
        <v>Мт</v>
      </c>
      <c r="V75" s="53" t="str">
        <f>IF(Вводная!C331=0,0,"А")</f>
        <v>А</v>
      </c>
      <c r="W75" s="53" t="str">
        <f>IF(Вводная!C330=0,0,"Фт")</f>
        <v>Фт</v>
      </c>
      <c r="X75" s="53">
        <f>IF(I75=0,0,VLOOKUP($X$1,участники_15,2,FALSE))</f>
        <v>0</v>
      </c>
      <c r="Y75" s="53">
        <f>IF(I75=0,0,VLOOKUP($Y$1,участники_15,2,FALSE))</f>
        <v>0</v>
      </c>
      <c r="Z75" s="53">
        <f>IF(I75=0,0,VLOOKUP($Z$1,участники_15,2,FALSE))</f>
        <v>0</v>
      </c>
      <c r="AA75" s="53">
        <f>IF(I75=0,0,VLOOKUP($AA$1,участники_15,2,FALSE))</f>
        <v>0</v>
      </c>
      <c r="AB75" s="53"/>
      <c r="AC75" s="53" t="s">
        <v>30</v>
      </c>
      <c r="AD75" s="56"/>
      <c r="AE75" s="56"/>
      <c r="AF75" s="119">
        <f>IF(I75=0,0,срок_15)</f>
        <v>0</v>
      </c>
      <c r="AG75" s="119">
        <f>IF(I75=0,0,IF(J75=0,"нет в заказе",IF(I75=0,0,VLOOKUP($AG$1,позиции_15,2,FALSE))))</f>
        <v>0</v>
      </c>
      <c r="AH75" s="119">
        <f>IF(I75=0,0,IF(J75=0,"нет в заказе",IF(I75=0,0,VLOOKUP($AG$1,позиции_15,3,FALSE))))</f>
        <v>0</v>
      </c>
      <c r="AI75" s="119">
        <f>IF(I75=0,0,IF(K75=0,"нет в заказе",IF(I75=0,0,VLOOKUP($AI$1,позиции_15,2,FALSE))))</f>
        <v>0</v>
      </c>
      <c r="AJ75" s="119">
        <f>IF(I75=0,0,IF(K75=0,"нет в заказе",IF(I75=0,0,VLOOKUP($AI$1,позиции_15,3,FALSE))))</f>
        <v>0</v>
      </c>
      <c r="AK75" s="119">
        <f>IF(I75=0,0,IF(L75=0,"нет в заказе",IF(I75=0,0,VLOOKUP($AK$1,позиции_15,2,FALSE))))</f>
        <v>0</v>
      </c>
      <c r="AL75" s="119">
        <f>IF(I75=0,0,IF(L75=0,"нет в заказе",IF(I75=0,0,VLOOKUP($AK$1,позиции_15,3,FALSE))))</f>
        <v>0</v>
      </c>
      <c r="AM75" s="119">
        <f>IF(I75=0,0,IF(M75=0,"нет в заказе",IF(I75=0,0,VLOOKUP($AM$1,позиции_15,2,FALSE))))</f>
        <v>0</v>
      </c>
      <c r="AN75" s="119">
        <f>IF(I75=0,0,IF(M75=0,"нет в заказе",IF(I75=0,0,VLOOKUP($AM$1,позиции_15,3,FALSE))))</f>
        <v>0</v>
      </c>
      <c r="AO75" s="119">
        <f>IF(I75=0,0,IF(N75=0,"нет в заказе",IF(I75=0,0,VLOOKUP($AO$1,позиции_15,2,FALSE))))</f>
        <v>0</v>
      </c>
      <c r="AP75" s="119">
        <f>IF(I75=0,0,IF(N75=0,"нет в заказе",IF(I75=0,0,VLOOKUP($AO$1,позиции_15,3,FALSE))))</f>
        <v>0</v>
      </c>
      <c r="AQ75" s="119">
        <f>IF(I75=0,0,IF(O75=0,"нет в заказе",IF(I75=0,0,VLOOKUP($AQ$1,позиции_15,2,FALSE))))</f>
        <v>0</v>
      </c>
      <c r="AR75" s="119">
        <f>IF(I75=0,0,IF(O75=0,"нет в заказе",IF(I75=0,0,VLOOKUP($AQ$1,позиции_15,3,FALSE))))</f>
        <v>0</v>
      </c>
      <c r="AS75" s="119">
        <f>IF(I75=0,0,IF(P75=0,"нет в заказе",IF(I75=0,0,VLOOKUP($AS$1,позиции_15,2,FALSE))))</f>
        <v>0</v>
      </c>
      <c r="AT75" s="119">
        <f>IF(I75=0,0,IF(P75=0,"нет в заказе",IF(I75=0,0,VLOOKUP($AS$1,позиции_15,3,FALSE))))</f>
        <v>0</v>
      </c>
      <c r="AU75" s="119">
        <f>IF(I75=0,0,IF(Q75=0,"нет в заказе",IF(I75=0,0,VLOOKUP($AU$1,позиции_15,2,FALSE))))</f>
        <v>0</v>
      </c>
      <c r="AV75" s="119">
        <f>IF(I75=0,0,IF(Q75=0,"нет в заказе",IF(I75=0,0,VLOOKUP($AU$1,позиции_15,3,FALSE))))</f>
        <v>0</v>
      </c>
      <c r="AW75" s="119">
        <f>IF(I75=0,0,IF(R75=0,"нет в заказе",IF(I75=0,0,VLOOKUP($AW$1,позиции_15,2,FALSE))))</f>
        <v>0</v>
      </c>
      <c r="AX75" s="119">
        <f>IF(I75=0,0,IF(R75=0,"нет в заказе",IF(I75=0,0,VLOOKUP($AW$1,позиции_15,3,FALSE))))</f>
        <v>0</v>
      </c>
      <c r="AY75" s="119">
        <f>IF(I75=0,0,IF(S75=0,"нет в заказе",IF(I75=0,0,VLOOKUP($AY$1,позиции_15,2,FALSE))))</f>
        <v>0</v>
      </c>
      <c r="AZ75" s="119">
        <f>IF(I75=0,0,IF(S75=0,"нет в заказе",IF(I75=0,0,VLOOKUP($AY$1,позиции_15,3,FALSE))))</f>
        <v>0</v>
      </c>
      <c r="BA75" s="119">
        <f>IF(I75=0,0,IF(T75=0,"нет в заказе",IF(I75=0,0,VLOOKUP($BA$1,позиции_15,2,FALSE))))</f>
        <v>0</v>
      </c>
      <c r="BB75" s="119">
        <f>IF(I75=0,0,IF(T75=0,"нет в заказе",IF(I75=0,0,VLOOKUP($BA$1,позиции_15,3,FALSE))))</f>
        <v>0</v>
      </c>
      <c r="BC75" s="119">
        <f>IF(I75=0,0,IF(U75=0,"нет в заказе",IF(I75=0,0,VLOOKUP($BC$1,позиции_15,2,FALSE))))</f>
        <v>0</v>
      </c>
      <c r="BD75" s="119">
        <f>IF(I75=0,0,IF(U75=0,"нет в заказе",IF(I75=0,0,VLOOKUP($BC$1,позиции_15,3,FALSE))))</f>
        <v>0</v>
      </c>
      <c r="BE75" s="119">
        <f>IF(I75=0,0,IF(V75=0,"нет в заказе",IF(I75=0,0,VLOOKUP($BE$1,позиции_15,2,FALSE))))</f>
        <v>0</v>
      </c>
      <c r="BF75" s="119">
        <f>IF(I75=0,0,IF(V75=0,"нет в заказе",IF(I75=0,0,VLOOKUP($BE$1,позиции_15,3,FALSE))))</f>
        <v>0</v>
      </c>
      <c r="BG75" s="119">
        <f>IF(I75=0,0,IF(W75=0,"нет в заказе",IF(I75=0,0,VLOOKUP($BG$1,позиции_15,2,FALSE))))</f>
        <v>0</v>
      </c>
      <c r="BH75" s="119">
        <f>IF(I75=0,0,IF(W75=0,"нет в заказе",IF(I75=0,0,VLOOKUP($BG$1,позиции_15,3,FALSE))))</f>
        <v>0</v>
      </c>
      <c r="BI75" s="119"/>
      <c r="BJ75" s="120"/>
      <c r="BK75" s="121"/>
      <c r="BL75" s="121"/>
      <c r="BM75" s="122"/>
      <c r="BN75" s="149"/>
      <c r="BO75" s="136"/>
      <c r="BP75" s="149"/>
      <c r="BQ75" s="136"/>
      <c r="BR75" s="149"/>
      <c r="BS75" s="136"/>
      <c r="BT75" s="149"/>
      <c r="BU75" s="149"/>
      <c r="BV75" s="149"/>
      <c r="BW75" s="136"/>
      <c r="BX75" s="149"/>
      <c r="BY75" s="136"/>
      <c r="BZ75" s="149"/>
      <c r="CA75" s="136"/>
      <c r="CB75" s="142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  <c r="FN75" s="81"/>
      <c r="FO75" s="81"/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81"/>
      <c r="GG75" s="81"/>
      <c r="GH75" s="81"/>
      <c r="GI75" s="81"/>
      <c r="GJ75" s="81"/>
      <c r="GK75" s="81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</row>
    <row r="76" spans="1:16353" s="60" customFormat="1" ht="34.9" customHeight="1">
      <c r="A76" s="48">
        <f t="shared" si="68"/>
        <v>74</v>
      </c>
      <c r="C76" s="48"/>
      <c r="D76" s="49">
        <f t="shared" si="74"/>
        <v>74</v>
      </c>
      <c r="E76" s="50">
        <f t="shared" ref="E76" si="84">IF(I76=0,0,CONCATENATE(идентификатор_15,D76))</f>
        <v>0</v>
      </c>
      <c r="F76" s="152"/>
      <c r="G76" s="117"/>
      <c r="H76" s="118"/>
      <c r="I76" s="53"/>
      <c r="J76" s="53" t="str">
        <f>IF(Вводная!C343=0,0,"Э")</f>
        <v>Э</v>
      </c>
      <c r="K76" s="53" t="str">
        <f>IF(Вводная!C342=0,0,"Р")</f>
        <v>Р</v>
      </c>
      <c r="L76" s="53" t="str">
        <f>IF(Вводная!C341=0,0,"И")</f>
        <v>И</v>
      </c>
      <c r="M76" s="54" t="str">
        <f>IF(Вводная!C340=0,0,"Д")</f>
        <v>Д</v>
      </c>
      <c r="N76" s="53" t="str">
        <f>IF(Вводная!C339=0,0,"КД")</f>
        <v>КД</v>
      </c>
      <c r="O76" s="54" t="str">
        <f>IF(Вводная!C338=0,0,"М")</f>
        <v>М</v>
      </c>
      <c r="P76" s="55" t="str">
        <f>IF(Вводная!C337=0,0,"ФЛ")</f>
        <v>ФЛ</v>
      </c>
      <c r="Q76" s="54" t="str">
        <f>IF(Вводная!C336=0,0,"Св")</f>
        <v>Св</v>
      </c>
      <c r="R76" s="53" t="str">
        <f>IF(Вводная!C335=0,0,"ПП")</f>
        <v>ПП</v>
      </c>
      <c r="S76" s="54" t="str">
        <f>IF(Вводная!C334=0,0,"Сб")</f>
        <v>Сб</v>
      </c>
      <c r="T76" s="53" t="str">
        <f>IF(Вводная!C333=0,0,"Сц")</f>
        <v>Сц</v>
      </c>
      <c r="U76" s="54" t="str">
        <f>IF(Вводная!C332=0,0,"Мт")</f>
        <v>Мт</v>
      </c>
      <c r="V76" s="53" t="str">
        <f>IF(Вводная!C331=0,0,"А")</f>
        <v>А</v>
      </c>
      <c r="W76" s="53" t="str">
        <f>IF(Вводная!C330=0,0,"Фт")</f>
        <v>Фт</v>
      </c>
      <c r="X76" s="53">
        <f>IF(I76=0,0,VLOOKUP($X$1,участники_15,2,FALSE))</f>
        <v>0</v>
      </c>
      <c r="Y76" s="53">
        <f>IF(I76=0,0,VLOOKUP($Y$1,участники_15,2,FALSE))</f>
        <v>0</v>
      </c>
      <c r="Z76" s="53">
        <f>IF(I76=0,0,VLOOKUP($Z$1,участники_15,2,FALSE))</f>
        <v>0</v>
      </c>
      <c r="AA76" s="53">
        <f>IF(I76=0,0,VLOOKUP($AA$1,участники_15,2,FALSE))</f>
        <v>0</v>
      </c>
      <c r="AB76" s="53"/>
      <c r="AC76" s="53" t="s">
        <v>30</v>
      </c>
      <c r="AD76" s="56"/>
      <c r="AE76" s="56"/>
      <c r="AF76" s="119">
        <f>IF(I76=0,0,срок_15)</f>
        <v>0</v>
      </c>
      <c r="AG76" s="119">
        <f>IF(I76=0,0,IF(J76=0,"нет в заказе",IF(I76=0,0,VLOOKUP($AG$1,позиции_15,2,FALSE))))</f>
        <v>0</v>
      </c>
      <c r="AH76" s="119">
        <f>IF(I76=0,0,IF(J76=0,"нет в заказе",IF(I76=0,0,VLOOKUP($AG$1,позиции_15,3,FALSE))))</f>
        <v>0</v>
      </c>
      <c r="AI76" s="119">
        <f>IF(I76=0,0,IF(K76=0,"нет в заказе",IF(I76=0,0,VLOOKUP($AI$1,позиции_15,2,FALSE))))</f>
        <v>0</v>
      </c>
      <c r="AJ76" s="119">
        <f>IF(I76=0,0,IF(K76=0,"нет в заказе",IF(I76=0,0,VLOOKUP($AI$1,позиции_15,3,FALSE))))</f>
        <v>0</v>
      </c>
      <c r="AK76" s="119">
        <f>IF(I76=0,0,IF(L76=0,"нет в заказе",IF(I76=0,0,VLOOKUP($AK$1,позиции_15,2,FALSE))))</f>
        <v>0</v>
      </c>
      <c r="AL76" s="119">
        <f>IF(I76=0,0,IF(L76=0,"нет в заказе",IF(I76=0,0,VLOOKUP($AK$1,позиции_15,3,FALSE))))</f>
        <v>0</v>
      </c>
      <c r="AM76" s="119">
        <f>IF(I76=0,0,IF(M76=0,"нет в заказе",IF(I76=0,0,VLOOKUP($AM$1,позиции_15,2,FALSE))))</f>
        <v>0</v>
      </c>
      <c r="AN76" s="119">
        <f>IF(I76=0,0,IF(M76=0,"нет в заказе",IF(I76=0,0,VLOOKUP($AM$1,позиции_15,3,FALSE))))</f>
        <v>0</v>
      </c>
      <c r="AO76" s="119">
        <f>IF(I76=0,0,IF(N76=0,"нет в заказе",IF(I76=0,0,VLOOKUP($AO$1,позиции_15,2,FALSE))))</f>
        <v>0</v>
      </c>
      <c r="AP76" s="119">
        <f>IF(I76=0,0,IF(N76=0,"нет в заказе",IF(I76=0,0,VLOOKUP($AO$1,позиции_15,3,FALSE))))</f>
        <v>0</v>
      </c>
      <c r="AQ76" s="119">
        <f>IF(I76=0,0,IF(O76=0,"нет в заказе",IF(I76=0,0,VLOOKUP($AQ$1,позиции_15,2,FALSE))))</f>
        <v>0</v>
      </c>
      <c r="AR76" s="119">
        <f>IF(I76=0,0,IF(O76=0,"нет в заказе",IF(I76=0,0,VLOOKUP($AQ$1,позиции_15,3,FALSE))))</f>
        <v>0</v>
      </c>
      <c r="AS76" s="119">
        <f>IF(I76=0,0,IF(P76=0,"нет в заказе",IF(I76=0,0,VLOOKUP($AS$1,позиции_15,2,FALSE))))</f>
        <v>0</v>
      </c>
      <c r="AT76" s="119">
        <f>IF(I76=0,0,IF(P76=0,"нет в заказе",IF(I76=0,0,VLOOKUP($AS$1,позиции_15,3,FALSE))))</f>
        <v>0</v>
      </c>
      <c r="AU76" s="119">
        <f>IF(I76=0,0,IF(Q76=0,"нет в заказе",IF(I76=0,0,VLOOKUP($AU$1,позиции_15,2,FALSE))))</f>
        <v>0</v>
      </c>
      <c r="AV76" s="119">
        <f>IF(I76=0,0,IF(Q76=0,"нет в заказе",IF(I76=0,0,VLOOKUP($AU$1,позиции_15,3,FALSE))))</f>
        <v>0</v>
      </c>
      <c r="AW76" s="119">
        <f>IF(I76=0,0,IF(R76=0,"нет в заказе",IF(I76=0,0,VLOOKUP($AW$1,позиции_15,2,FALSE))))</f>
        <v>0</v>
      </c>
      <c r="AX76" s="119">
        <f>IF(I76=0,0,IF(R76=0,"нет в заказе",IF(I76=0,0,VLOOKUP($AW$1,позиции_15,3,FALSE))))</f>
        <v>0</v>
      </c>
      <c r="AY76" s="119">
        <f>IF(I76=0,0,IF(S76=0,"нет в заказе",IF(I76=0,0,VLOOKUP($AY$1,позиции_15,2,FALSE))))</f>
        <v>0</v>
      </c>
      <c r="AZ76" s="119">
        <f>IF(I76=0,0,IF(S76=0,"нет в заказе",IF(I76=0,0,VLOOKUP($AY$1,позиции_15,3,FALSE))))</f>
        <v>0</v>
      </c>
      <c r="BA76" s="119">
        <f>IF(I76=0,0,IF(T76=0,"нет в заказе",IF(I76=0,0,VLOOKUP($BA$1,позиции_15,2,FALSE))))</f>
        <v>0</v>
      </c>
      <c r="BB76" s="119">
        <f>IF(I76=0,0,IF(T76=0,"нет в заказе",IF(I76=0,0,VLOOKUP($BA$1,позиции_15,3,FALSE))))</f>
        <v>0</v>
      </c>
      <c r="BC76" s="119">
        <f>IF(I76=0,0,IF(U76=0,"нет в заказе",IF(I76=0,0,VLOOKUP($BC$1,позиции_15,2,FALSE))))</f>
        <v>0</v>
      </c>
      <c r="BD76" s="119">
        <f>IF(I76=0,0,IF(U76=0,"нет в заказе",IF(I76=0,0,VLOOKUP($BC$1,позиции_15,3,FALSE))))</f>
        <v>0</v>
      </c>
      <c r="BE76" s="119">
        <f>IF(I76=0,0,IF(V76=0,"нет в заказе",IF(I76=0,0,VLOOKUP($BE$1,позиции_15,2,FALSE))))</f>
        <v>0</v>
      </c>
      <c r="BF76" s="119">
        <f>IF(I76=0,0,IF(V76=0,"нет в заказе",IF(I76=0,0,VLOOKUP($BE$1,позиции_15,3,FALSE))))</f>
        <v>0</v>
      </c>
      <c r="BG76" s="119">
        <f>IF(I76=0,0,IF(W76=0,"нет в заказе",IF(I76=0,0,VLOOKUP($BG$1,позиции_15,2,FALSE))))</f>
        <v>0</v>
      </c>
      <c r="BH76" s="119">
        <f>IF(I76=0,0,IF(W76=0,"нет в заказе",IF(I76=0,0,VLOOKUP($BG$1,позиции_15,3,FALSE))))</f>
        <v>0</v>
      </c>
      <c r="BI76" s="119"/>
      <c r="BJ76" s="123"/>
      <c r="BK76" s="124"/>
      <c r="BL76" s="124"/>
      <c r="BM76" s="125"/>
      <c r="BN76" s="151"/>
      <c r="BO76" s="137"/>
      <c r="BP76" s="151"/>
      <c r="BQ76" s="137"/>
      <c r="BR76" s="151"/>
      <c r="BS76" s="137"/>
      <c r="BT76" s="151"/>
      <c r="BU76" s="151"/>
      <c r="BV76" s="151"/>
      <c r="BW76" s="137"/>
      <c r="BX76" s="151"/>
      <c r="BY76" s="137"/>
      <c r="BZ76" s="151"/>
      <c r="CA76" s="137"/>
      <c r="CB76" s="143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  <c r="IX76" s="48"/>
      <c r="IY76" s="48"/>
      <c r="IZ76" s="48"/>
      <c r="JA76" s="48"/>
      <c r="JB76" s="48"/>
      <c r="JC76" s="48"/>
      <c r="JD76" s="48"/>
      <c r="JE76" s="48"/>
      <c r="JF76" s="48"/>
      <c r="JG76" s="48"/>
      <c r="JH76" s="48"/>
      <c r="JI76" s="48"/>
      <c r="JJ76" s="48"/>
      <c r="JK76" s="48"/>
      <c r="JL76" s="48"/>
      <c r="JM76" s="48"/>
      <c r="JN76" s="48"/>
      <c r="JO76" s="48"/>
      <c r="JP76" s="48"/>
      <c r="JQ76" s="48"/>
      <c r="JR76" s="48"/>
      <c r="JS76" s="48"/>
      <c r="JT76" s="48"/>
      <c r="JU76" s="48"/>
      <c r="JV76" s="48"/>
      <c r="JW76" s="48"/>
      <c r="JX76" s="48"/>
      <c r="JY76" s="48"/>
      <c r="JZ76" s="48"/>
      <c r="KA76" s="48"/>
      <c r="KB76" s="48"/>
      <c r="KC76" s="48"/>
      <c r="KD76" s="48"/>
      <c r="KE76" s="48"/>
      <c r="KF76" s="48"/>
      <c r="KG76" s="48"/>
      <c r="KH76" s="48"/>
      <c r="KI76" s="48"/>
      <c r="KJ76" s="48"/>
      <c r="KK76" s="48"/>
      <c r="KL76" s="48"/>
      <c r="KM76" s="48"/>
      <c r="KN76" s="48"/>
      <c r="KO76" s="48"/>
      <c r="KP76" s="48"/>
      <c r="KQ76" s="48"/>
      <c r="KR76" s="48"/>
      <c r="KS76" s="48"/>
      <c r="KT76" s="48"/>
      <c r="KU76" s="48"/>
      <c r="KV76" s="48"/>
      <c r="KW76" s="48"/>
      <c r="KX76" s="48"/>
      <c r="KY76" s="48"/>
      <c r="KZ76" s="48"/>
      <c r="LA76" s="48"/>
      <c r="LB76" s="48"/>
      <c r="LC76" s="48"/>
      <c r="LD76" s="48"/>
      <c r="LE76" s="48"/>
      <c r="LF76" s="48"/>
      <c r="LG76" s="48"/>
      <c r="LH76" s="48"/>
      <c r="LI76" s="48"/>
      <c r="LJ76" s="48"/>
      <c r="LK76" s="48"/>
      <c r="LL76" s="48"/>
      <c r="LM76" s="48"/>
      <c r="LN76" s="48"/>
      <c r="LO76" s="48"/>
      <c r="LP76" s="48"/>
      <c r="LQ76" s="48"/>
      <c r="LR76" s="48"/>
      <c r="LS76" s="48"/>
      <c r="LT76" s="48"/>
      <c r="LU76" s="48"/>
      <c r="LV76" s="48"/>
      <c r="LW76" s="48"/>
      <c r="LX76" s="48"/>
      <c r="LY76" s="48"/>
      <c r="LZ76" s="48"/>
      <c r="MA76" s="48"/>
      <c r="MB76" s="48"/>
      <c r="MC76" s="48"/>
      <c r="MD76" s="48"/>
      <c r="ME76" s="48"/>
      <c r="MF76" s="48"/>
      <c r="MG76" s="48"/>
      <c r="MH76" s="48"/>
      <c r="MI76" s="48"/>
      <c r="MJ76" s="48"/>
      <c r="MK76" s="48"/>
      <c r="ML76" s="48"/>
      <c r="MM76" s="48"/>
      <c r="MN76" s="48"/>
      <c r="MO76" s="48"/>
      <c r="MP76" s="48"/>
      <c r="MQ76" s="48"/>
      <c r="MR76" s="48"/>
      <c r="MS76" s="48"/>
      <c r="MT76" s="48"/>
      <c r="MU76" s="48"/>
      <c r="MV76" s="48"/>
      <c r="MW76" s="48"/>
      <c r="MX76" s="48"/>
      <c r="MY76" s="48"/>
      <c r="MZ76" s="48"/>
      <c r="NA76" s="48"/>
      <c r="NB76" s="48"/>
      <c r="NC76" s="48"/>
      <c r="ND76" s="48"/>
      <c r="NE76" s="48"/>
      <c r="NF76" s="48"/>
      <c r="NG76" s="48"/>
      <c r="NH76" s="48"/>
      <c r="NI76" s="48"/>
      <c r="NJ76" s="48"/>
      <c r="NK76" s="48"/>
      <c r="NL76" s="48"/>
      <c r="NM76" s="48"/>
      <c r="NN76" s="48"/>
      <c r="NO76" s="48"/>
      <c r="NP76" s="48"/>
      <c r="NQ76" s="48"/>
      <c r="NR76" s="48"/>
      <c r="NS76" s="48"/>
      <c r="NT76" s="48"/>
      <c r="NU76" s="48"/>
      <c r="NV76" s="48"/>
      <c r="NW76" s="48"/>
      <c r="NX76" s="48"/>
      <c r="NY76" s="48"/>
      <c r="NZ76" s="48"/>
      <c r="OA76" s="48"/>
      <c r="OB76" s="48"/>
      <c r="OC76" s="48"/>
      <c r="OD76" s="48"/>
      <c r="OE76" s="48"/>
      <c r="OF76" s="48"/>
      <c r="OG76" s="48"/>
      <c r="OH76" s="48"/>
      <c r="OI76" s="48"/>
      <c r="OJ76" s="48"/>
      <c r="OK76" s="48"/>
      <c r="OL76" s="48"/>
      <c r="OM76" s="48"/>
      <c r="ON76" s="48"/>
      <c r="OO76" s="48"/>
      <c r="OP76" s="48"/>
      <c r="OQ76" s="48"/>
      <c r="OR76" s="48"/>
      <c r="OS76" s="48"/>
      <c r="OT76" s="48"/>
      <c r="OU76" s="48"/>
      <c r="OV76" s="48"/>
      <c r="OW76" s="48"/>
      <c r="OX76" s="48"/>
      <c r="OY76" s="48"/>
      <c r="OZ76" s="48"/>
      <c r="PA76" s="48"/>
      <c r="PB76" s="48"/>
      <c r="PC76" s="48"/>
      <c r="PD76" s="48"/>
      <c r="PE76" s="48"/>
      <c r="PF76" s="48"/>
      <c r="PG76" s="48"/>
      <c r="PH76" s="48"/>
      <c r="PI76" s="48"/>
      <c r="PJ76" s="48"/>
      <c r="PK76" s="48"/>
      <c r="PL76" s="48"/>
      <c r="PM76" s="48"/>
      <c r="PN76" s="48"/>
      <c r="PO76" s="48"/>
      <c r="PP76" s="48"/>
      <c r="PQ76" s="48"/>
      <c r="PR76" s="48"/>
      <c r="PS76" s="48"/>
      <c r="PT76" s="48"/>
      <c r="PU76" s="48"/>
      <c r="PV76" s="48"/>
      <c r="PW76" s="48"/>
      <c r="PX76" s="48"/>
      <c r="PY76" s="48"/>
      <c r="PZ76" s="48"/>
      <c r="QA76" s="48"/>
      <c r="QB76" s="48"/>
      <c r="QC76" s="48"/>
      <c r="QD76" s="48"/>
      <c r="QE76" s="48"/>
      <c r="QF76" s="48"/>
      <c r="QG76" s="48"/>
      <c r="QH76" s="48"/>
      <c r="QI76" s="48"/>
      <c r="QJ76" s="48"/>
      <c r="QK76" s="48"/>
      <c r="QL76" s="48"/>
      <c r="QM76" s="48"/>
      <c r="QN76" s="48"/>
      <c r="QO76" s="48"/>
      <c r="QP76" s="48"/>
      <c r="QQ76" s="48"/>
      <c r="QR76" s="48"/>
      <c r="QS76" s="48"/>
      <c r="QT76" s="48"/>
      <c r="QU76" s="48"/>
      <c r="QV76" s="48"/>
      <c r="QW76" s="48"/>
      <c r="QX76" s="48"/>
      <c r="QY76" s="48"/>
      <c r="QZ76" s="48"/>
      <c r="RA76" s="48"/>
      <c r="RB76" s="48"/>
      <c r="RC76" s="48"/>
      <c r="RD76" s="48"/>
      <c r="RE76" s="48"/>
      <c r="RF76" s="48"/>
      <c r="RG76" s="48"/>
      <c r="RH76" s="48"/>
      <c r="RI76" s="48"/>
      <c r="RJ76" s="48"/>
      <c r="RK76" s="48"/>
      <c r="RL76" s="48"/>
      <c r="RM76" s="48"/>
      <c r="RN76" s="48"/>
      <c r="RO76" s="48"/>
      <c r="RP76" s="48"/>
      <c r="RQ76" s="48"/>
      <c r="RR76" s="48"/>
      <c r="RS76" s="48"/>
      <c r="RT76" s="48"/>
      <c r="RU76" s="48"/>
      <c r="RV76" s="48"/>
      <c r="RW76" s="48"/>
      <c r="RX76" s="48"/>
      <c r="RY76" s="48"/>
      <c r="RZ76" s="48"/>
      <c r="SA76" s="48"/>
      <c r="SB76" s="48"/>
      <c r="SC76" s="48"/>
      <c r="SD76" s="48"/>
      <c r="SE76" s="48"/>
      <c r="SF76" s="48"/>
      <c r="SG76" s="48"/>
      <c r="SH76" s="48"/>
      <c r="SI76" s="48"/>
      <c r="SJ76" s="48"/>
      <c r="SK76" s="48"/>
      <c r="SL76" s="48"/>
      <c r="SM76" s="48"/>
      <c r="SN76" s="48"/>
      <c r="SO76" s="48"/>
      <c r="SP76" s="48"/>
      <c r="SQ76" s="48"/>
      <c r="SR76" s="48"/>
      <c r="SS76" s="48"/>
      <c r="ST76" s="48"/>
      <c r="SU76" s="48"/>
      <c r="SV76" s="48"/>
      <c r="SW76" s="48"/>
      <c r="SX76" s="48"/>
      <c r="SY76" s="48"/>
      <c r="SZ76" s="48"/>
      <c r="TA76" s="48"/>
      <c r="TB76" s="48"/>
      <c r="TC76" s="48"/>
      <c r="TD76" s="48"/>
      <c r="TE76" s="48"/>
      <c r="TF76" s="48"/>
      <c r="TG76" s="48"/>
      <c r="TH76" s="48"/>
      <c r="TI76" s="48"/>
      <c r="TJ76" s="48"/>
      <c r="TK76" s="48"/>
      <c r="TL76" s="48"/>
      <c r="TM76" s="48"/>
      <c r="TN76" s="48"/>
      <c r="TO76" s="48"/>
      <c r="TP76" s="48"/>
      <c r="TQ76" s="48"/>
      <c r="TR76" s="48"/>
      <c r="TS76" s="48"/>
      <c r="TT76" s="48"/>
      <c r="TU76" s="48"/>
      <c r="TV76" s="48"/>
      <c r="TW76" s="48"/>
      <c r="TX76" s="48"/>
      <c r="TY76" s="48"/>
      <c r="TZ76" s="48"/>
      <c r="UA76" s="48"/>
      <c r="UB76" s="48"/>
      <c r="UC76" s="48"/>
      <c r="UD76" s="48"/>
      <c r="UE76" s="48"/>
      <c r="UF76" s="48"/>
      <c r="UG76" s="48"/>
      <c r="UH76" s="48"/>
      <c r="UI76" s="48"/>
      <c r="UJ76" s="48"/>
      <c r="UK76" s="48"/>
      <c r="UL76" s="48"/>
      <c r="UM76" s="48"/>
      <c r="UN76" s="48"/>
      <c r="UO76" s="48"/>
      <c r="UP76" s="48"/>
      <c r="UQ76" s="48"/>
      <c r="UR76" s="48"/>
      <c r="US76" s="48"/>
      <c r="UT76" s="48"/>
      <c r="UU76" s="48"/>
      <c r="UV76" s="48"/>
      <c r="UW76" s="48"/>
      <c r="UX76" s="48"/>
      <c r="UY76" s="48"/>
      <c r="UZ76" s="48"/>
      <c r="VA76" s="48"/>
      <c r="VB76" s="48"/>
      <c r="VC76" s="48"/>
      <c r="VD76" s="48"/>
      <c r="VE76" s="48"/>
      <c r="VF76" s="48"/>
      <c r="VG76" s="48"/>
      <c r="VH76" s="48"/>
      <c r="VI76" s="48"/>
      <c r="VJ76" s="48"/>
      <c r="VK76" s="48"/>
      <c r="VL76" s="48"/>
      <c r="VM76" s="48"/>
      <c r="VN76" s="48"/>
      <c r="VO76" s="48"/>
      <c r="VP76" s="48"/>
      <c r="VQ76" s="48"/>
      <c r="VR76" s="48"/>
      <c r="VS76" s="48"/>
      <c r="VT76" s="48"/>
      <c r="VU76" s="48"/>
      <c r="VV76" s="48"/>
      <c r="VW76" s="48"/>
      <c r="VX76" s="48"/>
      <c r="VY76" s="48"/>
      <c r="VZ76" s="48"/>
      <c r="WA76" s="48"/>
      <c r="WB76" s="48"/>
      <c r="WC76" s="48"/>
      <c r="WD76" s="48"/>
      <c r="WE76" s="48"/>
      <c r="WF76" s="48"/>
      <c r="WG76" s="48"/>
      <c r="WH76" s="48"/>
      <c r="WI76" s="48"/>
      <c r="WJ76" s="48"/>
      <c r="WK76" s="48"/>
      <c r="WL76" s="48"/>
      <c r="WM76" s="48"/>
      <c r="WN76" s="48"/>
      <c r="WO76" s="48"/>
      <c r="WP76" s="48"/>
      <c r="WQ76" s="48"/>
      <c r="WR76" s="48"/>
      <c r="WS76" s="48"/>
      <c r="WT76" s="48"/>
      <c r="WU76" s="48"/>
      <c r="WV76" s="48"/>
      <c r="WW76" s="48"/>
      <c r="WX76" s="48"/>
      <c r="WY76" s="48"/>
      <c r="WZ76" s="48"/>
      <c r="XA76" s="48"/>
      <c r="XB76" s="48"/>
      <c r="XC76" s="48"/>
      <c r="XD76" s="48"/>
      <c r="XE76" s="48"/>
      <c r="XF76" s="48"/>
      <c r="XG76" s="48"/>
      <c r="XH76" s="48"/>
      <c r="XI76" s="48"/>
      <c r="XJ76" s="48"/>
      <c r="XK76" s="48"/>
      <c r="XL76" s="48"/>
      <c r="XM76" s="48"/>
      <c r="XN76" s="48"/>
      <c r="XO76" s="48"/>
      <c r="XP76" s="48"/>
      <c r="XQ76" s="48"/>
      <c r="XR76" s="48"/>
      <c r="XS76" s="48"/>
      <c r="XT76" s="48"/>
      <c r="XU76" s="48"/>
      <c r="XV76" s="48"/>
      <c r="XW76" s="48"/>
      <c r="XX76" s="48"/>
      <c r="XY76" s="48"/>
      <c r="XZ76" s="48"/>
      <c r="YA76" s="48"/>
      <c r="YB76" s="48"/>
      <c r="YC76" s="48"/>
      <c r="YD76" s="48"/>
      <c r="YE76" s="48"/>
      <c r="YF76" s="48"/>
      <c r="YG76" s="48"/>
      <c r="YH76" s="48"/>
      <c r="YI76" s="48"/>
      <c r="YJ76" s="48"/>
      <c r="YK76" s="48"/>
      <c r="YL76" s="48"/>
      <c r="YM76" s="48"/>
      <c r="YN76" s="48"/>
      <c r="YO76" s="48"/>
      <c r="YP76" s="48"/>
      <c r="YQ76" s="48"/>
      <c r="YR76" s="48"/>
      <c r="YS76" s="48"/>
      <c r="YT76" s="48"/>
      <c r="YU76" s="48"/>
      <c r="YV76" s="48"/>
      <c r="YW76" s="48"/>
      <c r="YX76" s="48"/>
      <c r="YY76" s="48"/>
      <c r="YZ76" s="48"/>
      <c r="ZA76" s="48"/>
      <c r="ZB76" s="48"/>
      <c r="ZC76" s="48"/>
      <c r="ZD76" s="48"/>
      <c r="ZE76" s="48"/>
      <c r="ZF76" s="48"/>
      <c r="ZG76" s="48"/>
      <c r="ZH76" s="48"/>
      <c r="ZI76" s="48"/>
      <c r="ZJ76" s="48"/>
      <c r="ZK76" s="48"/>
      <c r="ZL76" s="48"/>
      <c r="ZM76" s="48"/>
      <c r="ZN76" s="48"/>
      <c r="ZO76" s="48"/>
      <c r="ZP76" s="48"/>
      <c r="ZQ76" s="48"/>
      <c r="ZR76" s="48"/>
      <c r="ZS76" s="48"/>
      <c r="ZT76" s="48"/>
      <c r="ZU76" s="48"/>
      <c r="ZV76" s="48"/>
      <c r="ZW76" s="48"/>
      <c r="ZX76" s="48"/>
      <c r="ZY76" s="48"/>
      <c r="ZZ76" s="48"/>
      <c r="AAA76" s="48"/>
      <c r="AAB76" s="48"/>
      <c r="AAC76" s="48"/>
      <c r="AAD76" s="48"/>
      <c r="AAE76" s="48"/>
      <c r="AAF76" s="48"/>
      <c r="AAG76" s="48"/>
      <c r="AAH76" s="48"/>
      <c r="AAI76" s="48"/>
      <c r="AAJ76" s="48"/>
      <c r="AAK76" s="48"/>
      <c r="AAL76" s="48"/>
      <c r="AAM76" s="48"/>
      <c r="AAN76" s="48"/>
      <c r="AAO76" s="48"/>
      <c r="AAP76" s="48"/>
      <c r="AAQ76" s="48"/>
      <c r="AAR76" s="48"/>
      <c r="AAS76" s="48"/>
      <c r="AAT76" s="48"/>
      <c r="AAU76" s="48"/>
      <c r="AAV76" s="48"/>
      <c r="AAW76" s="48"/>
      <c r="AAX76" s="48"/>
      <c r="AAY76" s="48"/>
      <c r="AAZ76" s="48"/>
      <c r="ABA76" s="48"/>
      <c r="ABB76" s="48"/>
      <c r="ABC76" s="48"/>
      <c r="ABD76" s="48"/>
      <c r="ABE76" s="48"/>
      <c r="ABF76" s="48"/>
      <c r="ABG76" s="48"/>
      <c r="ABH76" s="48"/>
      <c r="ABI76" s="48"/>
      <c r="ABJ76" s="48"/>
      <c r="ABK76" s="48"/>
      <c r="ABL76" s="48"/>
      <c r="ABM76" s="48"/>
      <c r="ABN76" s="48"/>
      <c r="ABO76" s="48"/>
      <c r="ABP76" s="48"/>
      <c r="ABQ76" s="48"/>
      <c r="ABR76" s="48"/>
      <c r="ABS76" s="48"/>
      <c r="ABT76" s="48"/>
      <c r="ABU76" s="48"/>
      <c r="ABV76" s="48"/>
      <c r="ABW76" s="48"/>
      <c r="ABX76" s="48"/>
      <c r="ABY76" s="48"/>
      <c r="ABZ76" s="48"/>
      <c r="ACA76" s="48"/>
      <c r="ACB76" s="48"/>
      <c r="ACC76" s="48"/>
      <c r="ACD76" s="48"/>
      <c r="ACE76" s="48"/>
      <c r="ACF76" s="48"/>
      <c r="ACG76" s="48"/>
      <c r="ACH76" s="48"/>
      <c r="ACI76" s="48"/>
      <c r="ACJ76" s="48"/>
      <c r="ACK76" s="48"/>
      <c r="ACL76" s="48"/>
      <c r="ACM76" s="48"/>
      <c r="ACN76" s="48"/>
      <c r="ACO76" s="48"/>
      <c r="ACP76" s="48"/>
      <c r="ACQ76" s="48"/>
      <c r="ACR76" s="48"/>
      <c r="ACS76" s="48"/>
      <c r="ACT76" s="48"/>
      <c r="ACU76" s="48"/>
      <c r="ACV76" s="48"/>
      <c r="ACW76" s="48"/>
      <c r="ACX76" s="48"/>
      <c r="ACY76" s="48"/>
      <c r="ACZ76" s="48"/>
      <c r="ADA76" s="48"/>
      <c r="ADB76" s="48"/>
      <c r="ADC76" s="48"/>
      <c r="ADD76" s="48"/>
      <c r="ADE76" s="48"/>
      <c r="ADF76" s="48"/>
      <c r="ADG76" s="48"/>
      <c r="ADH76" s="48"/>
      <c r="ADI76" s="48"/>
      <c r="ADJ76" s="48"/>
      <c r="ADK76" s="48"/>
      <c r="ADL76" s="48"/>
      <c r="ADM76" s="48"/>
      <c r="ADN76" s="48"/>
      <c r="ADO76" s="48"/>
      <c r="ADP76" s="48"/>
      <c r="ADQ76" s="48"/>
      <c r="ADR76" s="48"/>
      <c r="ADS76" s="48"/>
      <c r="ADT76" s="48"/>
      <c r="ADU76" s="48"/>
      <c r="ADV76" s="48"/>
      <c r="ADW76" s="48"/>
      <c r="ADX76" s="48"/>
      <c r="ADY76" s="48"/>
      <c r="ADZ76" s="48"/>
      <c r="AEA76" s="48"/>
      <c r="AEB76" s="48"/>
      <c r="AEC76" s="48"/>
      <c r="AED76" s="48"/>
      <c r="AEE76" s="48"/>
      <c r="AEF76" s="48"/>
      <c r="AEG76" s="48"/>
      <c r="AEH76" s="48"/>
      <c r="AEI76" s="48"/>
      <c r="AEJ76" s="48"/>
      <c r="AEK76" s="48"/>
      <c r="AEL76" s="48"/>
      <c r="AEM76" s="48"/>
      <c r="AEN76" s="48"/>
      <c r="AEO76" s="48"/>
      <c r="AEP76" s="48"/>
      <c r="AEQ76" s="48"/>
      <c r="AER76" s="48"/>
      <c r="AES76" s="48"/>
      <c r="AET76" s="48"/>
      <c r="AEU76" s="48"/>
      <c r="AEV76" s="48"/>
      <c r="AEW76" s="48"/>
      <c r="AEX76" s="48"/>
      <c r="AEY76" s="48"/>
      <c r="AEZ76" s="48"/>
      <c r="AFA76" s="48"/>
      <c r="AFB76" s="48"/>
      <c r="AFC76" s="48"/>
      <c r="AFD76" s="48"/>
      <c r="AFE76" s="48"/>
      <c r="AFF76" s="48"/>
      <c r="AFG76" s="48"/>
      <c r="AFH76" s="48"/>
      <c r="AFI76" s="48"/>
      <c r="AFJ76" s="48"/>
      <c r="AFK76" s="48"/>
      <c r="AFL76" s="48"/>
      <c r="AFM76" s="48"/>
      <c r="AFN76" s="48"/>
      <c r="AFO76" s="48"/>
      <c r="AFP76" s="48"/>
      <c r="AFQ76" s="48"/>
      <c r="AFR76" s="48"/>
      <c r="AFS76" s="48"/>
      <c r="AFT76" s="48"/>
      <c r="AFU76" s="48"/>
      <c r="AFV76" s="48"/>
      <c r="AFW76" s="48"/>
      <c r="AFX76" s="48"/>
      <c r="AFY76" s="48"/>
      <c r="AFZ76" s="48"/>
      <c r="AGA76" s="48"/>
      <c r="AGB76" s="48"/>
      <c r="AGC76" s="48"/>
      <c r="AGD76" s="48"/>
      <c r="AGE76" s="48"/>
      <c r="AGF76" s="48"/>
      <c r="AGG76" s="48"/>
      <c r="AGH76" s="48"/>
      <c r="AGI76" s="48"/>
      <c r="AGJ76" s="48"/>
      <c r="AGK76" s="48"/>
      <c r="AGL76" s="48"/>
      <c r="AGM76" s="48"/>
      <c r="AGN76" s="48"/>
      <c r="AGO76" s="48"/>
      <c r="AGP76" s="48"/>
      <c r="AGQ76" s="48"/>
      <c r="AGR76" s="48"/>
      <c r="AGS76" s="48"/>
      <c r="AGT76" s="48"/>
      <c r="AGU76" s="48"/>
      <c r="AGV76" s="48"/>
      <c r="AGW76" s="48"/>
      <c r="AGX76" s="48"/>
      <c r="AGY76" s="48"/>
      <c r="AGZ76" s="48"/>
      <c r="AHA76" s="48"/>
      <c r="AHB76" s="48"/>
      <c r="AHC76" s="48"/>
      <c r="AHD76" s="48"/>
      <c r="AHE76" s="48"/>
      <c r="AHF76" s="48"/>
      <c r="AHG76" s="48"/>
      <c r="AHH76" s="48"/>
      <c r="AHI76" s="48"/>
      <c r="AHJ76" s="48"/>
      <c r="AHK76" s="48"/>
      <c r="AHL76" s="48"/>
      <c r="AHM76" s="48"/>
      <c r="AHN76" s="48"/>
      <c r="AHO76" s="48"/>
      <c r="AHP76" s="48"/>
      <c r="AHQ76" s="48"/>
      <c r="AHR76" s="48"/>
      <c r="AHS76" s="48"/>
      <c r="AHT76" s="48"/>
      <c r="AHU76" s="48"/>
      <c r="AHV76" s="48"/>
      <c r="AHW76" s="48"/>
      <c r="AHX76" s="48"/>
      <c r="AHY76" s="48"/>
      <c r="AHZ76" s="48"/>
      <c r="AIA76" s="48"/>
      <c r="AIB76" s="48"/>
      <c r="AIC76" s="48"/>
      <c r="AID76" s="48"/>
      <c r="AIE76" s="48"/>
      <c r="AIF76" s="48"/>
      <c r="AIG76" s="48"/>
      <c r="AIH76" s="48"/>
      <c r="AII76" s="48"/>
      <c r="AIJ76" s="48"/>
      <c r="AIK76" s="48"/>
      <c r="AIL76" s="48"/>
      <c r="AIM76" s="48"/>
      <c r="AIN76" s="48"/>
      <c r="AIO76" s="48"/>
      <c r="AIP76" s="48"/>
      <c r="AIQ76" s="48"/>
      <c r="AIR76" s="48"/>
      <c r="AIS76" s="48"/>
      <c r="AIT76" s="48"/>
      <c r="AIU76" s="48"/>
      <c r="AIV76" s="48"/>
      <c r="AIW76" s="48"/>
      <c r="AIX76" s="48"/>
      <c r="AIY76" s="48"/>
      <c r="AIZ76" s="48"/>
      <c r="AJA76" s="48"/>
      <c r="AJB76" s="48"/>
      <c r="AJC76" s="48"/>
      <c r="AJD76" s="48"/>
      <c r="AJE76" s="48"/>
      <c r="AJF76" s="48"/>
      <c r="AJG76" s="48"/>
      <c r="AJH76" s="48"/>
      <c r="AJI76" s="48"/>
      <c r="AJJ76" s="48"/>
      <c r="AJK76" s="48"/>
      <c r="AJL76" s="48"/>
      <c r="AJM76" s="48"/>
      <c r="AJN76" s="48"/>
      <c r="AJO76" s="48"/>
      <c r="AJP76" s="48"/>
      <c r="AJQ76" s="48"/>
      <c r="AJR76" s="48"/>
      <c r="AJS76" s="48"/>
      <c r="AJT76" s="48"/>
      <c r="AJU76" s="48"/>
      <c r="AJV76" s="48"/>
      <c r="AJW76" s="48"/>
      <c r="AJX76" s="48"/>
      <c r="AJY76" s="48"/>
      <c r="AJZ76" s="48"/>
      <c r="AKA76" s="48"/>
      <c r="AKB76" s="48"/>
      <c r="AKC76" s="48"/>
      <c r="AKD76" s="48"/>
      <c r="AKE76" s="48"/>
      <c r="AKF76" s="48"/>
      <c r="AKG76" s="48"/>
      <c r="AKH76" s="48"/>
      <c r="AKI76" s="48"/>
      <c r="AKJ76" s="48"/>
      <c r="AKK76" s="48"/>
      <c r="AKL76" s="48"/>
      <c r="AKM76" s="48"/>
      <c r="AKN76" s="48"/>
      <c r="AKO76" s="48"/>
      <c r="AKP76" s="48"/>
      <c r="AKQ76" s="48"/>
      <c r="AKR76" s="48"/>
      <c r="AKS76" s="48"/>
      <c r="AKT76" s="48"/>
      <c r="AKU76" s="48"/>
      <c r="AKV76" s="48"/>
      <c r="AKW76" s="48"/>
      <c r="AKX76" s="48"/>
      <c r="AKY76" s="48"/>
      <c r="AKZ76" s="48"/>
      <c r="ALA76" s="48"/>
      <c r="ALB76" s="48"/>
      <c r="ALC76" s="48"/>
      <c r="ALD76" s="48"/>
      <c r="ALE76" s="48"/>
      <c r="ALF76" s="48"/>
      <c r="ALG76" s="48"/>
      <c r="ALH76" s="48"/>
      <c r="ALI76" s="48"/>
      <c r="ALJ76" s="48"/>
      <c r="ALK76" s="48"/>
      <c r="ALL76" s="48"/>
      <c r="ALM76" s="48"/>
      <c r="ALN76" s="48"/>
      <c r="ALO76" s="48"/>
      <c r="ALP76" s="48"/>
      <c r="ALQ76" s="48"/>
      <c r="ALR76" s="48"/>
      <c r="ALS76" s="48"/>
      <c r="ALT76" s="48"/>
      <c r="ALU76" s="48"/>
      <c r="ALV76" s="48"/>
      <c r="ALW76" s="48"/>
      <c r="ALX76" s="48"/>
      <c r="ALY76" s="48"/>
      <c r="ALZ76" s="48"/>
      <c r="AMA76" s="48"/>
      <c r="AMB76" s="48"/>
      <c r="AMC76" s="48"/>
      <c r="AMD76" s="48"/>
      <c r="AME76" s="48"/>
      <c r="AMF76" s="48"/>
      <c r="AMG76" s="48"/>
      <c r="AMH76" s="48"/>
      <c r="AMI76" s="48"/>
      <c r="AMJ76" s="48"/>
      <c r="AMK76" s="48"/>
      <c r="AML76" s="48"/>
      <c r="AMM76" s="48"/>
      <c r="AMN76" s="48"/>
      <c r="AMO76" s="48"/>
      <c r="AMP76" s="48"/>
      <c r="AMQ76" s="48"/>
      <c r="AMR76" s="48"/>
      <c r="AMS76" s="48"/>
      <c r="AMT76" s="48"/>
      <c r="AMU76" s="48"/>
      <c r="AMV76" s="48"/>
      <c r="AMW76" s="48"/>
      <c r="AMX76" s="48"/>
      <c r="AMY76" s="48"/>
      <c r="AMZ76" s="48"/>
      <c r="ANA76" s="48"/>
      <c r="ANB76" s="48"/>
      <c r="ANC76" s="48"/>
      <c r="AND76" s="48"/>
      <c r="ANE76" s="48"/>
      <c r="ANF76" s="48"/>
      <c r="ANG76" s="48"/>
      <c r="ANH76" s="48"/>
      <c r="ANI76" s="48"/>
      <c r="ANJ76" s="48"/>
      <c r="ANK76" s="48"/>
      <c r="ANL76" s="48"/>
      <c r="ANM76" s="48"/>
      <c r="ANN76" s="48"/>
      <c r="ANO76" s="48"/>
      <c r="ANP76" s="48"/>
      <c r="ANQ76" s="48"/>
      <c r="ANR76" s="48"/>
      <c r="ANS76" s="48"/>
      <c r="ANT76" s="48"/>
      <c r="ANU76" s="48"/>
      <c r="ANV76" s="48"/>
      <c r="ANW76" s="48"/>
      <c r="ANX76" s="48"/>
      <c r="ANY76" s="48"/>
      <c r="ANZ76" s="48"/>
      <c r="AOA76" s="48"/>
      <c r="AOB76" s="48"/>
      <c r="AOC76" s="48"/>
      <c r="AOD76" s="48"/>
      <c r="AOE76" s="48"/>
      <c r="AOF76" s="48"/>
      <c r="AOG76" s="48"/>
      <c r="AOH76" s="48"/>
      <c r="AOI76" s="48"/>
      <c r="AOJ76" s="48"/>
      <c r="AOK76" s="48"/>
      <c r="AOL76" s="48"/>
      <c r="AOM76" s="48"/>
      <c r="AON76" s="48"/>
      <c r="AOO76" s="48"/>
      <c r="AOP76" s="48"/>
      <c r="AOQ76" s="48"/>
      <c r="AOR76" s="48"/>
      <c r="AOS76" s="48"/>
      <c r="AOT76" s="48"/>
      <c r="AOU76" s="48"/>
      <c r="AOV76" s="48"/>
      <c r="AOW76" s="48"/>
      <c r="AOX76" s="48"/>
      <c r="AOY76" s="48"/>
      <c r="AOZ76" s="48"/>
      <c r="APA76" s="48"/>
      <c r="APB76" s="48"/>
      <c r="APC76" s="48"/>
      <c r="APD76" s="48"/>
      <c r="APE76" s="48"/>
      <c r="APF76" s="48"/>
      <c r="APG76" s="48"/>
      <c r="APH76" s="48"/>
      <c r="API76" s="48"/>
      <c r="APJ76" s="48"/>
      <c r="APK76" s="48"/>
      <c r="APL76" s="48"/>
      <c r="APM76" s="48"/>
      <c r="APN76" s="48"/>
      <c r="APO76" s="48"/>
      <c r="APP76" s="48"/>
      <c r="APQ76" s="48"/>
      <c r="APR76" s="48"/>
      <c r="APS76" s="48"/>
      <c r="APT76" s="48"/>
      <c r="APU76" s="48"/>
      <c r="APV76" s="48"/>
      <c r="APW76" s="48"/>
      <c r="APX76" s="48"/>
      <c r="APY76" s="48"/>
      <c r="APZ76" s="48"/>
      <c r="AQA76" s="48"/>
      <c r="AQB76" s="48"/>
      <c r="AQC76" s="48"/>
      <c r="AQD76" s="48"/>
      <c r="AQE76" s="48"/>
      <c r="AQF76" s="48"/>
      <c r="AQG76" s="48"/>
      <c r="AQH76" s="48"/>
      <c r="AQI76" s="48"/>
      <c r="AQJ76" s="48"/>
      <c r="AQK76" s="48"/>
      <c r="AQL76" s="48"/>
      <c r="AQM76" s="48"/>
      <c r="AQN76" s="48"/>
      <c r="AQO76" s="48"/>
      <c r="AQP76" s="48"/>
      <c r="AQQ76" s="48"/>
      <c r="AQR76" s="48"/>
      <c r="AQS76" s="48"/>
      <c r="AQT76" s="48"/>
      <c r="AQU76" s="48"/>
      <c r="AQV76" s="48"/>
      <c r="AQW76" s="48"/>
      <c r="AQX76" s="48"/>
      <c r="AQY76" s="48"/>
      <c r="AQZ76" s="48"/>
      <c r="ARA76" s="48"/>
      <c r="ARB76" s="48"/>
      <c r="ARC76" s="48"/>
      <c r="ARD76" s="48"/>
      <c r="ARE76" s="48"/>
      <c r="ARF76" s="48"/>
      <c r="ARG76" s="48"/>
      <c r="ARH76" s="48"/>
      <c r="ARI76" s="48"/>
      <c r="ARJ76" s="48"/>
      <c r="ARK76" s="48"/>
      <c r="ARL76" s="48"/>
      <c r="ARM76" s="48"/>
      <c r="ARN76" s="48"/>
      <c r="ARO76" s="48"/>
      <c r="ARP76" s="48"/>
      <c r="ARQ76" s="48"/>
      <c r="ARR76" s="48"/>
      <c r="ARS76" s="48"/>
      <c r="ART76" s="48"/>
      <c r="ARU76" s="48"/>
      <c r="ARV76" s="48"/>
      <c r="ARW76" s="48"/>
      <c r="ARX76" s="48"/>
      <c r="ARY76" s="48"/>
      <c r="ARZ76" s="48"/>
      <c r="ASA76" s="48"/>
      <c r="ASB76" s="48"/>
      <c r="ASC76" s="48"/>
      <c r="ASD76" s="48"/>
      <c r="ASE76" s="48"/>
      <c r="ASF76" s="48"/>
      <c r="ASG76" s="48"/>
      <c r="ASH76" s="48"/>
      <c r="ASI76" s="48"/>
      <c r="ASJ76" s="48"/>
      <c r="ASK76" s="48"/>
      <c r="ASL76" s="48"/>
      <c r="ASM76" s="48"/>
      <c r="ASN76" s="48"/>
      <c r="ASO76" s="48"/>
      <c r="ASP76" s="48"/>
      <c r="ASQ76" s="48"/>
      <c r="ASR76" s="48"/>
      <c r="ASS76" s="48"/>
      <c r="AST76" s="48"/>
      <c r="ASU76" s="48"/>
      <c r="ASV76" s="48"/>
      <c r="ASW76" s="48"/>
      <c r="ASX76" s="48"/>
      <c r="ASY76" s="48"/>
      <c r="ASZ76" s="48"/>
      <c r="ATA76" s="48"/>
      <c r="ATB76" s="48"/>
      <c r="ATC76" s="48"/>
      <c r="ATD76" s="48"/>
      <c r="ATE76" s="48"/>
      <c r="ATF76" s="48"/>
      <c r="ATG76" s="48"/>
      <c r="ATH76" s="48"/>
      <c r="ATI76" s="48"/>
      <c r="ATJ76" s="48"/>
      <c r="ATK76" s="48"/>
      <c r="ATL76" s="48"/>
      <c r="ATM76" s="48"/>
      <c r="ATN76" s="48"/>
      <c r="ATO76" s="48"/>
      <c r="ATP76" s="48"/>
      <c r="ATQ76" s="48"/>
      <c r="ATR76" s="48"/>
      <c r="ATS76" s="48"/>
      <c r="ATT76" s="48"/>
      <c r="ATU76" s="48"/>
      <c r="ATV76" s="48"/>
      <c r="ATW76" s="48"/>
      <c r="ATX76" s="48"/>
      <c r="ATY76" s="48"/>
      <c r="ATZ76" s="48"/>
      <c r="AUA76" s="48"/>
      <c r="AUB76" s="48"/>
      <c r="AUC76" s="48"/>
      <c r="AUD76" s="48"/>
      <c r="AUE76" s="48"/>
      <c r="AUF76" s="48"/>
      <c r="AUG76" s="48"/>
      <c r="AUH76" s="48"/>
      <c r="AUI76" s="48"/>
      <c r="AUJ76" s="48"/>
      <c r="AUK76" s="48"/>
      <c r="AUL76" s="48"/>
      <c r="AUM76" s="48"/>
      <c r="AUN76" s="48"/>
      <c r="AUO76" s="48"/>
      <c r="AUP76" s="48"/>
      <c r="AUQ76" s="48"/>
      <c r="AUR76" s="48"/>
      <c r="AUS76" s="48"/>
      <c r="AUT76" s="48"/>
      <c r="AUU76" s="48"/>
      <c r="AUV76" s="48"/>
      <c r="AUW76" s="48"/>
      <c r="AUX76" s="48"/>
      <c r="AUY76" s="48"/>
      <c r="AUZ76" s="48"/>
      <c r="AVA76" s="48"/>
      <c r="AVB76" s="48"/>
      <c r="AVC76" s="48"/>
      <c r="AVD76" s="48"/>
      <c r="AVE76" s="48"/>
      <c r="AVF76" s="48"/>
      <c r="AVG76" s="48"/>
      <c r="AVH76" s="48"/>
      <c r="AVI76" s="48"/>
      <c r="AVJ76" s="48"/>
      <c r="AVK76" s="48"/>
      <c r="AVL76" s="48"/>
      <c r="AVM76" s="48"/>
      <c r="AVN76" s="48"/>
      <c r="AVO76" s="48"/>
      <c r="AVP76" s="48"/>
      <c r="AVQ76" s="48"/>
      <c r="AVR76" s="48"/>
      <c r="AVS76" s="48"/>
      <c r="AVT76" s="48"/>
      <c r="AVU76" s="48"/>
      <c r="AVV76" s="48"/>
      <c r="AVW76" s="48"/>
      <c r="AVX76" s="48"/>
      <c r="AVY76" s="48"/>
      <c r="AVZ76" s="48"/>
      <c r="AWA76" s="48"/>
      <c r="AWB76" s="48"/>
      <c r="AWC76" s="48"/>
      <c r="AWD76" s="48"/>
      <c r="AWE76" s="48"/>
      <c r="AWF76" s="48"/>
      <c r="AWG76" s="48"/>
      <c r="AWH76" s="48"/>
      <c r="AWI76" s="48"/>
      <c r="AWJ76" s="48"/>
      <c r="AWK76" s="48"/>
      <c r="AWL76" s="48"/>
      <c r="AWM76" s="48"/>
      <c r="AWN76" s="48"/>
      <c r="AWO76" s="48"/>
      <c r="AWP76" s="48"/>
      <c r="AWQ76" s="48"/>
      <c r="AWR76" s="48"/>
      <c r="AWS76" s="48"/>
      <c r="AWT76" s="48"/>
      <c r="AWU76" s="48"/>
      <c r="AWV76" s="48"/>
      <c r="AWW76" s="48"/>
      <c r="AWX76" s="48"/>
      <c r="AWY76" s="48"/>
      <c r="AWZ76" s="48"/>
      <c r="AXA76" s="48"/>
      <c r="AXB76" s="48"/>
      <c r="AXC76" s="48"/>
      <c r="AXD76" s="48"/>
      <c r="AXE76" s="48"/>
      <c r="AXF76" s="48"/>
      <c r="AXG76" s="48"/>
      <c r="AXH76" s="48"/>
      <c r="AXI76" s="48"/>
      <c r="AXJ76" s="48"/>
      <c r="AXK76" s="48"/>
      <c r="AXL76" s="48"/>
      <c r="AXM76" s="48"/>
      <c r="AXN76" s="48"/>
      <c r="AXO76" s="48"/>
      <c r="AXP76" s="48"/>
      <c r="AXQ76" s="48"/>
      <c r="AXR76" s="48"/>
      <c r="AXS76" s="48"/>
      <c r="AXT76" s="48"/>
      <c r="AXU76" s="48"/>
      <c r="AXV76" s="48"/>
      <c r="AXW76" s="48"/>
      <c r="AXX76" s="48"/>
      <c r="AXY76" s="48"/>
      <c r="AXZ76" s="48"/>
      <c r="AYA76" s="48"/>
      <c r="AYB76" s="48"/>
      <c r="AYC76" s="48"/>
      <c r="AYD76" s="48"/>
      <c r="AYE76" s="48"/>
      <c r="AYF76" s="48"/>
      <c r="AYG76" s="48"/>
      <c r="AYH76" s="48"/>
      <c r="AYI76" s="48"/>
      <c r="AYJ76" s="48"/>
      <c r="AYK76" s="48"/>
      <c r="AYL76" s="48"/>
      <c r="AYM76" s="48"/>
      <c r="AYN76" s="48"/>
      <c r="AYO76" s="48"/>
      <c r="AYP76" s="48"/>
      <c r="AYQ76" s="48"/>
      <c r="AYR76" s="48"/>
      <c r="AYS76" s="48"/>
      <c r="AYT76" s="48"/>
      <c r="AYU76" s="48"/>
      <c r="AYV76" s="48"/>
      <c r="AYW76" s="48"/>
      <c r="AYX76" s="48"/>
      <c r="AYY76" s="48"/>
      <c r="AYZ76" s="48"/>
      <c r="AZA76" s="48"/>
      <c r="AZB76" s="48"/>
      <c r="AZC76" s="48"/>
      <c r="AZD76" s="48"/>
      <c r="AZE76" s="48"/>
      <c r="AZF76" s="48"/>
      <c r="AZG76" s="48"/>
      <c r="AZH76" s="48"/>
      <c r="AZI76" s="48"/>
      <c r="AZJ76" s="48"/>
      <c r="AZK76" s="48"/>
      <c r="AZL76" s="48"/>
      <c r="AZM76" s="48"/>
      <c r="AZN76" s="48"/>
      <c r="AZO76" s="48"/>
      <c r="AZP76" s="48"/>
      <c r="AZQ76" s="48"/>
      <c r="AZR76" s="48"/>
      <c r="AZS76" s="48"/>
      <c r="AZT76" s="48"/>
      <c r="AZU76" s="48"/>
      <c r="AZV76" s="48"/>
      <c r="AZW76" s="48"/>
      <c r="AZX76" s="48"/>
      <c r="AZY76" s="48"/>
      <c r="AZZ76" s="48"/>
      <c r="BAA76" s="48"/>
      <c r="BAB76" s="48"/>
      <c r="BAC76" s="48"/>
      <c r="BAD76" s="48"/>
      <c r="BAE76" s="48"/>
      <c r="BAF76" s="48"/>
      <c r="BAG76" s="48"/>
      <c r="BAH76" s="48"/>
      <c r="BAI76" s="48"/>
      <c r="BAJ76" s="48"/>
      <c r="BAK76" s="48"/>
      <c r="BAL76" s="48"/>
      <c r="BAM76" s="48"/>
      <c r="BAN76" s="48"/>
      <c r="BAO76" s="48"/>
      <c r="BAP76" s="48"/>
      <c r="BAQ76" s="48"/>
      <c r="BAR76" s="48"/>
      <c r="BAS76" s="48"/>
      <c r="BAT76" s="48"/>
      <c r="BAU76" s="48"/>
      <c r="BAV76" s="48"/>
      <c r="BAW76" s="48"/>
      <c r="BAX76" s="48"/>
      <c r="BAY76" s="48"/>
      <c r="BAZ76" s="48"/>
      <c r="BBA76" s="48"/>
      <c r="BBB76" s="48"/>
      <c r="BBC76" s="48"/>
      <c r="BBD76" s="48"/>
      <c r="BBE76" s="48"/>
      <c r="BBF76" s="48"/>
      <c r="BBG76" s="48"/>
      <c r="BBH76" s="48"/>
      <c r="BBI76" s="48"/>
      <c r="BBJ76" s="48"/>
      <c r="BBK76" s="48"/>
      <c r="BBL76" s="48"/>
      <c r="BBM76" s="48"/>
      <c r="BBN76" s="48"/>
      <c r="BBO76" s="48"/>
      <c r="BBP76" s="48"/>
      <c r="BBQ76" s="48"/>
      <c r="BBR76" s="48"/>
      <c r="BBS76" s="48"/>
      <c r="BBT76" s="48"/>
      <c r="BBU76" s="48"/>
      <c r="BBV76" s="48"/>
      <c r="BBW76" s="48"/>
      <c r="BBX76" s="48"/>
      <c r="BBY76" s="48"/>
      <c r="BBZ76" s="48"/>
      <c r="BCA76" s="48"/>
      <c r="BCB76" s="48"/>
      <c r="BCC76" s="48"/>
      <c r="BCD76" s="48"/>
      <c r="BCE76" s="48"/>
      <c r="BCF76" s="48"/>
      <c r="BCG76" s="48"/>
      <c r="BCH76" s="48"/>
      <c r="BCI76" s="48"/>
      <c r="BCJ76" s="48"/>
      <c r="BCK76" s="48"/>
      <c r="BCL76" s="48"/>
      <c r="BCM76" s="48"/>
      <c r="BCN76" s="48"/>
      <c r="BCO76" s="48"/>
      <c r="BCP76" s="48"/>
      <c r="BCQ76" s="48"/>
      <c r="BCR76" s="48"/>
      <c r="BCS76" s="48"/>
      <c r="BCT76" s="48"/>
      <c r="BCU76" s="48"/>
      <c r="BCV76" s="48"/>
      <c r="BCW76" s="48"/>
      <c r="BCX76" s="48"/>
      <c r="BCY76" s="48"/>
      <c r="BCZ76" s="48"/>
      <c r="BDA76" s="48"/>
      <c r="BDB76" s="48"/>
      <c r="BDC76" s="48"/>
      <c r="BDD76" s="48"/>
      <c r="BDE76" s="48"/>
      <c r="BDF76" s="48"/>
      <c r="BDG76" s="48"/>
      <c r="BDH76" s="48"/>
      <c r="BDI76" s="48"/>
      <c r="BDJ76" s="48"/>
      <c r="BDK76" s="48"/>
      <c r="BDL76" s="48"/>
      <c r="BDM76" s="48"/>
      <c r="BDN76" s="48"/>
      <c r="BDO76" s="48"/>
      <c r="BDP76" s="48"/>
      <c r="BDQ76" s="48"/>
      <c r="BDR76" s="48"/>
      <c r="BDS76" s="48"/>
      <c r="BDT76" s="48"/>
      <c r="BDU76" s="48"/>
      <c r="BDV76" s="48"/>
      <c r="BDW76" s="48"/>
      <c r="BDX76" s="48"/>
      <c r="BDY76" s="48"/>
      <c r="BDZ76" s="48"/>
      <c r="BEA76" s="48"/>
      <c r="BEB76" s="48"/>
      <c r="BEC76" s="48"/>
      <c r="BED76" s="48"/>
      <c r="BEE76" s="48"/>
      <c r="BEF76" s="48"/>
      <c r="BEG76" s="48"/>
      <c r="BEH76" s="48"/>
      <c r="BEI76" s="48"/>
      <c r="BEJ76" s="48"/>
      <c r="BEK76" s="48"/>
      <c r="BEL76" s="48"/>
      <c r="BEM76" s="48"/>
      <c r="BEN76" s="48"/>
      <c r="BEO76" s="48"/>
      <c r="BEP76" s="48"/>
      <c r="BEQ76" s="48"/>
      <c r="BER76" s="48"/>
      <c r="BES76" s="48"/>
      <c r="BET76" s="48"/>
      <c r="BEU76" s="48"/>
      <c r="BEV76" s="48"/>
      <c r="BEW76" s="48"/>
      <c r="BEX76" s="48"/>
      <c r="BEY76" s="48"/>
      <c r="BEZ76" s="48"/>
      <c r="BFA76" s="48"/>
      <c r="BFB76" s="48"/>
      <c r="BFC76" s="48"/>
      <c r="BFD76" s="48"/>
      <c r="BFE76" s="48"/>
      <c r="BFF76" s="48"/>
      <c r="BFG76" s="48"/>
      <c r="BFH76" s="48"/>
      <c r="BFI76" s="48"/>
      <c r="BFJ76" s="48"/>
      <c r="BFK76" s="48"/>
      <c r="BFL76" s="48"/>
      <c r="BFM76" s="48"/>
      <c r="BFN76" s="48"/>
      <c r="BFO76" s="48"/>
      <c r="BFP76" s="48"/>
      <c r="BFQ76" s="48"/>
      <c r="BFR76" s="48"/>
      <c r="BFS76" s="48"/>
      <c r="BFT76" s="48"/>
      <c r="BFU76" s="48"/>
      <c r="BFV76" s="48"/>
      <c r="BFW76" s="48"/>
      <c r="BFX76" s="48"/>
      <c r="BFY76" s="48"/>
      <c r="BFZ76" s="48"/>
      <c r="BGA76" s="48"/>
      <c r="BGB76" s="48"/>
      <c r="BGC76" s="48"/>
      <c r="BGD76" s="48"/>
      <c r="BGE76" s="48"/>
      <c r="BGF76" s="48"/>
      <c r="BGG76" s="48"/>
      <c r="BGH76" s="48"/>
      <c r="BGI76" s="48"/>
      <c r="BGJ76" s="48"/>
      <c r="BGK76" s="48"/>
      <c r="BGL76" s="48"/>
      <c r="BGM76" s="48"/>
      <c r="BGN76" s="48"/>
      <c r="BGO76" s="48"/>
      <c r="BGP76" s="48"/>
      <c r="BGQ76" s="48"/>
      <c r="BGR76" s="48"/>
      <c r="BGS76" s="48"/>
      <c r="BGT76" s="48"/>
      <c r="BGU76" s="48"/>
      <c r="BGV76" s="48"/>
      <c r="BGW76" s="48"/>
      <c r="BGX76" s="48"/>
      <c r="BGY76" s="48"/>
      <c r="BGZ76" s="48"/>
      <c r="BHA76" s="48"/>
      <c r="BHB76" s="48"/>
      <c r="BHC76" s="48"/>
      <c r="BHD76" s="48"/>
      <c r="BHE76" s="48"/>
      <c r="BHF76" s="48"/>
      <c r="BHG76" s="48"/>
      <c r="BHH76" s="48"/>
      <c r="BHI76" s="48"/>
      <c r="BHJ76" s="48"/>
      <c r="BHK76" s="48"/>
      <c r="BHL76" s="48"/>
      <c r="BHM76" s="48"/>
      <c r="BHN76" s="48"/>
      <c r="BHO76" s="48"/>
      <c r="BHP76" s="48"/>
      <c r="BHQ76" s="48"/>
      <c r="BHR76" s="48"/>
      <c r="BHS76" s="48"/>
      <c r="BHT76" s="48"/>
      <c r="BHU76" s="48"/>
      <c r="BHV76" s="48"/>
      <c r="BHW76" s="48"/>
      <c r="BHX76" s="48"/>
      <c r="BHY76" s="48"/>
      <c r="BHZ76" s="48"/>
      <c r="BIA76" s="48"/>
      <c r="BIB76" s="48"/>
      <c r="BIC76" s="48"/>
      <c r="BID76" s="48"/>
      <c r="BIE76" s="48"/>
      <c r="BIF76" s="48"/>
      <c r="BIG76" s="48"/>
      <c r="BIH76" s="48"/>
      <c r="BII76" s="48"/>
      <c r="BIJ76" s="48"/>
      <c r="BIK76" s="48"/>
      <c r="BIL76" s="48"/>
      <c r="BIM76" s="48"/>
      <c r="BIN76" s="48"/>
      <c r="BIO76" s="48"/>
      <c r="BIP76" s="48"/>
      <c r="BIQ76" s="48"/>
      <c r="BIR76" s="48"/>
      <c r="BIS76" s="48"/>
      <c r="BIT76" s="48"/>
      <c r="BIU76" s="48"/>
      <c r="BIV76" s="48"/>
      <c r="BIW76" s="48"/>
      <c r="BIX76" s="48"/>
      <c r="BIY76" s="48"/>
      <c r="BIZ76" s="48"/>
      <c r="BJA76" s="48"/>
      <c r="BJB76" s="48"/>
      <c r="BJC76" s="48"/>
      <c r="BJD76" s="48"/>
      <c r="BJE76" s="48"/>
      <c r="BJF76" s="48"/>
      <c r="BJG76" s="48"/>
      <c r="BJH76" s="48"/>
      <c r="BJI76" s="48"/>
      <c r="BJJ76" s="48"/>
      <c r="BJK76" s="48"/>
      <c r="BJL76" s="48"/>
      <c r="BJM76" s="48"/>
      <c r="BJN76" s="48"/>
      <c r="BJO76" s="48"/>
      <c r="BJP76" s="48"/>
      <c r="BJQ76" s="48"/>
      <c r="BJR76" s="48"/>
      <c r="BJS76" s="48"/>
      <c r="BJT76" s="48"/>
      <c r="BJU76" s="48"/>
      <c r="BJV76" s="48"/>
      <c r="BJW76" s="48"/>
      <c r="BJX76" s="48"/>
      <c r="BJY76" s="48"/>
      <c r="BJZ76" s="48"/>
      <c r="BKA76" s="48"/>
      <c r="BKB76" s="48"/>
      <c r="BKC76" s="48"/>
      <c r="BKD76" s="48"/>
      <c r="BKE76" s="48"/>
      <c r="BKF76" s="48"/>
      <c r="BKG76" s="48"/>
      <c r="BKH76" s="48"/>
      <c r="BKI76" s="48"/>
      <c r="BKJ76" s="48"/>
      <c r="BKK76" s="48"/>
      <c r="BKL76" s="48"/>
      <c r="BKM76" s="48"/>
      <c r="BKN76" s="48"/>
      <c r="BKO76" s="48"/>
      <c r="BKP76" s="48"/>
      <c r="BKQ76" s="48"/>
      <c r="BKR76" s="48"/>
      <c r="BKS76" s="48"/>
      <c r="BKT76" s="48"/>
      <c r="BKU76" s="48"/>
      <c r="BKV76" s="48"/>
      <c r="BKW76" s="48"/>
      <c r="BKX76" s="48"/>
      <c r="BKY76" s="48"/>
      <c r="BKZ76" s="48"/>
      <c r="BLA76" s="48"/>
      <c r="BLB76" s="48"/>
      <c r="BLC76" s="48"/>
      <c r="BLD76" s="48"/>
      <c r="BLE76" s="48"/>
      <c r="BLF76" s="48"/>
      <c r="BLG76" s="48"/>
      <c r="BLH76" s="48"/>
      <c r="BLI76" s="48"/>
      <c r="BLJ76" s="48"/>
      <c r="BLK76" s="48"/>
      <c r="BLL76" s="48"/>
      <c r="BLM76" s="48"/>
      <c r="BLN76" s="48"/>
      <c r="BLO76" s="48"/>
      <c r="BLP76" s="48"/>
      <c r="BLQ76" s="48"/>
      <c r="BLR76" s="48"/>
      <c r="BLS76" s="48"/>
      <c r="BLT76" s="48"/>
      <c r="BLU76" s="48"/>
      <c r="BLV76" s="48"/>
      <c r="BLW76" s="48"/>
      <c r="BLX76" s="48"/>
      <c r="BLY76" s="48"/>
      <c r="BLZ76" s="48"/>
      <c r="BMA76" s="48"/>
      <c r="BMB76" s="48"/>
      <c r="BMC76" s="48"/>
      <c r="BMD76" s="48"/>
      <c r="BME76" s="48"/>
      <c r="BMF76" s="48"/>
      <c r="BMG76" s="48"/>
      <c r="BMH76" s="48"/>
      <c r="BMI76" s="48"/>
      <c r="BMJ76" s="48"/>
      <c r="BMK76" s="48"/>
      <c r="BML76" s="48"/>
      <c r="BMM76" s="48"/>
      <c r="BMN76" s="48"/>
      <c r="BMO76" s="48"/>
      <c r="BMP76" s="48"/>
      <c r="BMQ76" s="48"/>
      <c r="BMR76" s="48"/>
      <c r="BMS76" s="48"/>
      <c r="BMT76" s="48"/>
      <c r="BMU76" s="48"/>
      <c r="BMV76" s="48"/>
      <c r="BMW76" s="48"/>
      <c r="BMX76" s="48"/>
      <c r="BMY76" s="48"/>
      <c r="BMZ76" s="48"/>
      <c r="BNA76" s="48"/>
      <c r="BNB76" s="48"/>
      <c r="BNC76" s="48"/>
      <c r="BND76" s="48"/>
      <c r="BNE76" s="48"/>
      <c r="BNF76" s="48"/>
      <c r="BNG76" s="48"/>
      <c r="BNH76" s="48"/>
      <c r="BNI76" s="48"/>
      <c r="BNJ76" s="48"/>
      <c r="BNK76" s="48"/>
      <c r="BNL76" s="48"/>
      <c r="BNM76" s="48"/>
      <c r="BNN76" s="48"/>
      <c r="BNO76" s="48"/>
      <c r="BNP76" s="48"/>
      <c r="BNQ76" s="48"/>
      <c r="BNR76" s="48"/>
      <c r="BNS76" s="48"/>
      <c r="BNT76" s="48"/>
      <c r="BNU76" s="48"/>
      <c r="BNV76" s="48"/>
      <c r="BNW76" s="48"/>
      <c r="BNX76" s="48"/>
      <c r="BNY76" s="48"/>
      <c r="BNZ76" s="48"/>
      <c r="BOA76" s="48"/>
      <c r="BOB76" s="48"/>
      <c r="BOC76" s="48"/>
      <c r="BOD76" s="48"/>
      <c r="BOE76" s="48"/>
      <c r="BOF76" s="48"/>
      <c r="BOG76" s="48"/>
      <c r="BOH76" s="48"/>
      <c r="BOI76" s="48"/>
      <c r="BOJ76" s="48"/>
      <c r="BOK76" s="48"/>
      <c r="BOL76" s="48"/>
      <c r="BOM76" s="48"/>
      <c r="BON76" s="48"/>
      <c r="BOO76" s="48"/>
      <c r="BOP76" s="48"/>
      <c r="BOQ76" s="48"/>
      <c r="BOR76" s="48"/>
      <c r="BOS76" s="48"/>
      <c r="BOT76" s="48"/>
      <c r="BOU76" s="48"/>
      <c r="BOV76" s="48"/>
      <c r="BOW76" s="48"/>
      <c r="BOX76" s="48"/>
      <c r="BOY76" s="48"/>
      <c r="BOZ76" s="48"/>
      <c r="BPA76" s="48"/>
      <c r="BPB76" s="48"/>
      <c r="BPC76" s="48"/>
      <c r="BPD76" s="48"/>
      <c r="BPE76" s="48"/>
      <c r="BPF76" s="48"/>
      <c r="BPG76" s="48"/>
      <c r="BPH76" s="48"/>
      <c r="BPI76" s="48"/>
      <c r="BPJ76" s="48"/>
      <c r="BPK76" s="48"/>
      <c r="BPL76" s="48"/>
      <c r="BPM76" s="48"/>
      <c r="BPN76" s="48"/>
      <c r="BPO76" s="48"/>
      <c r="BPP76" s="48"/>
      <c r="BPQ76" s="48"/>
      <c r="BPR76" s="48"/>
      <c r="BPS76" s="48"/>
      <c r="BPT76" s="48"/>
      <c r="BPU76" s="48"/>
      <c r="BPV76" s="48"/>
      <c r="BPW76" s="48"/>
      <c r="BPX76" s="48"/>
      <c r="BPY76" s="48"/>
      <c r="BPZ76" s="48"/>
      <c r="BQA76" s="48"/>
      <c r="BQB76" s="48"/>
      <c r="BQC76" s="48"/>
      <c r="BQD76" s="48"/>
      <c r="BQE76" s="48"/>
      <c r="BQF76" s="48"/>
      <c r="BQG76" s="48"/>
      <c r="BQH76" s="48"/>
      <c r="BQI76" s="48"/>
      <c r="BQJ76" s="48"/>
      <c r="BQK76" s="48"/>
      <c r="BQL76" s="48"/>
      <c r="BQM76" s="48"/>
      <c r="BQN76" s="48"/>
      <c r="BQO76" s="48"/>
      <c r="BQP76" s="48"/>
      <c r="BQQ76" s="48"/>
      <c r="BQR76" s="48"/>
      <c r="BQS76" s="48"/>
      <c r="BQT76" s="48"/>
      <c r="BQU76" s="48"/>
      <c r="BQV76" s="48"/>
      <c r="BQW76" s="48"/>
      <c r="BQX76" s="48"/>
      <c r="BQY76" s="48"/>
      <c r="BQZ76" s="48"/>
      <c r="BRA76" s="48"/>
      <c r="BRB76" s="48"/>
      <c r="BRC76" s="48"/>
      <c r="BRD76" s="48"/>
      <c r="BRE76" s="48"/>
      <c r="BRF76" s="48"/>
      <c r="BRG76" s="48"/>
      <c r="BRH76" s="48"/>
      <c r="BRI76" s="48"/>
      <c r="BRJ76" s="48"/>
      <c r="BRK76" s="48"/>
      <c r="BRL76" s="48"/>
      <c r="BRM76" s="48"/>
      <c r="BRN76" s="48"/>
      <c r="BRO76" s="48"/>
      <c r="BRP76" s="48"/>
      <c r="BRQ76" s="48"/>
      <c r="BRR76" s="48"/>
      <c r="BRS76" s="48"/>
      <c r="BRT76" s="48"/>
      <c r="BRU76" s="48"/>
      <c r="BRV76" s="48"/>
      <c r="BRW76" s="48"/>
      <c r="BRX76" s="48"/>
      <c r="BRY76" s="48"/>
      <c r="BRZ76" s="48"/>
      <c r="BSA76" s="48"/>
      <c r="BSB76" s="48"/>
      <c r="BSC76" s="48"/>
      <c r="BSD76" s="48"/>
      <c r="BSE76" s="48"/>
      <c r="BSF76" s="48"/>
      <c r="BSG76" s="48"/>
      <c r="BSH76" s="48"/>
      <c r="BSI76" s="48"/>
      <c r="BSJ76" s="48"/>
      <c r="BSK76" s="48"/>
      <c r="BSL76" s="48"/>
      <c r="BSM76" s="48"/>
      <c r="BSN76" s="48"/>
      <c r="BSO76" s="48"/>
      <c r="BSP76" s="48"/>
      <c r="BSQ76" s="48"/>
      <c r="BSR76" s="48"/>
      <c r="BSS76" s="48"/>
      <c r="BST76" s="48"/>
      <c r="BSU76" s="48"/>
      <c r="BSV76" s="48"/>
      <c r="BSW76" s="48"/>
      <c r="BSX76" s="48"/>
      <c r="BSY76" s="48"/>
      <c r="BSZ76" s="48"/>
      <c r="BTA76" s="48"/>
      <c r="BTB76" s="48"/>
      <c r="BTC76" s="48"/>
      <c r="BTD76" s="48"/>
      <c r="BTE76" s="48"/>
      <c r="BTF76" s="48"/>
      <c r="BTG76" s="48"/>
      <c r="BTH76" s="48"/>
      <c r="BTI76" s="48"/>
      <c r="BTJ76" s="48"/>
      <c r="BTK76" s="48"/>
      <c r="BTL76" s="48"/>
      <c r="BTM76" s="48"/>
      <c r="BTN76" s="48"/>
      <c r="BTO76" s="48"/>
      <c r="BTP76" s="48"/>
      <c r="BTQ76" s="48"/>
      <c r="BTR76" s="48"/>
      <c r="BTS76" s="48"/>
      <c r="BTT76" s="48"/>
      <c r="BTU76" s="48"/>
      <c r="BTV76" s="48"/>
      <c r="BTW76" s="48"/>
      <c r="BTX76" s="48"/>
      <c r="BTY76" s="48"/>
      <c r="BTZ76" s="48"/>
      <c r="BUA76" s="48"/>
      <c r="BUB76" s="48"/>
      <c r="BUC76" s="48"/>
      <c r="BUD76" s="48"/>
      <c r="BUE76" s="48"/>
      <c r="BUF76" s="48"/>
      <c r="BUG76" s="48"/>
      <c r="BUH76" s="48"/>
      <c r="BUI76" s="48"/>
      <c r="BUJ76" s="48"/>
      <c r="BUK76" s="48"/>
      <c r="BUL76" s="48"/>
      <c r="BUM76" s="48"/>
      <c r="BUN76" s="48"/>
      <c r="BUO76" s="48"/>
      <c r="BUP76" s="48"/>
      <c r="BUQ76" s="48"/>
      <c r="BUR76" s="48"/>
      <c r="BUS76" s="48"/>
      <c r="BUT76" s="48"/>
      <c r="BUU76" s="48"/>
      <c r="BUV76" s="48"/>
      <c r="BUW76" s="48"/>
      <c r="BUX76" s="48"/>
      <c r="BUY76" s="48"/>
      <c r="BUZ76" s="48"/>
      <c r="BVA76" s="48"/>
      <c r="BVB76" s="48"/>
      <c r="BVC76" s="48"/>
      <c r="BVD76" s="48"/>
      <c r="BVE76" s="48"/>
      <c r="BVF76" s="48"/>
      <c r="BVG76" s="48"/>
      <c r="BVH76" s="48"/>
      <c r="BVI76" s="48"/>
      <c r="BVJ76" s="48"/>
      <c r="BVK76" s="48"/>
      <c r="BVL76" s="48"/>
      <c r="BVM76" s="48"/>
      <c r="BVN76" s="48"/>
      <c r="BVO76" s="48"/>
      <c r="BVP76" s="48"/>
      <c r="BVQ76" s="48"/>
      <c r="BVR76" s="48"/>
      <c r="BVS76" s="48"/>
      <c r="BVT76" s="48"/>
      <c r="BVU76" s="48"/>
      <c r="BVV76" s="48"/>
      <c r="BVW76" s="48"/>
      <c r="BVX76" s="48"/>
      <c r="BVY76" s="48"/>
      <c r="BVZ76" s="48"/>
      <c r="BWA76" s="48"/>
      <c r="BWB76" s="48"/>
      <c r="BWC76" s="48"/>
      <c r="BWD76" s="48"/>
      <c r="BWE76" s="48"/>
      <c r="BWF76" s="48"/>
      <c r="BWG76" s="48"/>
      <c r="BWH76" s="48"/>
      <c r="BWI76" s="48"/>
      <c r="BWJ76" s="48"/>
      <c r="BWK76" s="48"/>
      <c r="BWL76" s="48"/>
      <c r="BWM76" s="48"/>
      <c r="BWN76" s="48"/>
      <c r="BWO76" s="48"/>
      <c r="BWP76" s="48"/>
      <c r="BWQ76" s="48"/>
      <c r="BWR76" s="48"/>
      <c r="BWS76" s="48"/>
      <c r="BWT76" s="48"/>
      <c r="BWU76" s="48"/>
      <c r="BWV76" s="48"/>
      <c r="BWW76" s="48"/>
      <c r="BWX76" s="48"/>
      <c r="BWY76" s="48"/>
      <c r="BWZ76" s="48"/>
      <c r="BXA76" s="48"/>
      <c r="BXB76" s="48"/>
      <c r="BXC76" s="48"/>
      <c r="BXD76" s="48"/>
      <c r="BXE76" s="48"/>
      <c r="BXF76" s="48"/>
      <c r="BXG76" s="48"/>
      <c r="BXH76" s="48"/>
      <c r="BXI76" s="48"/>
      <c r="BXJ76" s="48"/>
      <c r="BXK76" s="48"/>
      <c r="BXL76" s="48"/>
      <c r="BXM76" s="48"/>
      <c r="BXN76" s="48"/>
      <c r="BXO76" s="48"/>
      <c r="BXP76" s="48"/>
      <c r="BXQ76" s="48"/>
      <c r="BXR76" s="48"/>
      <c r="BXS76" s="48"/>
      <c r="BXT76" s="48"/>
      <c r="BXU76" s="48"/>
      <c r="BXV76" s="48"/>
      <c r="BXW76" s="48"/>
      <c r="BXX76" s="48"/>
      <c r="BXY76" s="48"/>
      <c r="BXZ76" s="48"/>
      <c r="BYA76" s="48"/>
      <c r="BYB76" s="48"/>
      <c r="BYC76" s="48"/>
      <c r="BYD76" s="48"/>
      <c r="BYE76" s="48"/>
      <c r="BYF76" s="48"/>
      <c r="BYG76" s="48"/>
      <c r="BYH76" s="48"/>
      <c r="BYI76" s="48"/>
      <c r="BYJ76" s="48"/>
      <c r="BYK76" s="48"/>
      <c r="BYL76" s="48"/>
      <c r="BYM76" s="48"/>
      <c r="BYN76" s="48"/>
      <c r="BYO76" s="48"/>
      <c r="BYP76" s="48"/>
      <c r="BYQ76" s="48"/>
      <c r="BYR76" s="48"/>
      <c r="BYS76" s="48"/>
      <c r="BYT76" s="48"/>
      <c r="BYU76" s="48"/>
      <c r="BYV76" s="48"/>
      <c r="BYW76" s="48"/>
      <c r="BYX76" s="48"/>
      <c r="BYY76" s="48"/>
      <c r="BYZ76" s="48"/>
      <c r="BZA76" s="48"/>
      <c r="BZB76" s="48"/>
      <c r="BZC76" s="48"/>
      <c r="BZD76" s="48"/>
      <c r="BZE76" s="48"/>
      <c r="BZF76" s="48"/>
      <c r="BZG76" s="48"/>
      <c r="BZH76" s="48"/>
      <c r="BZI76" s="48"/>
      <c r="BZJ76" s="48"/>
      <c r="BZK76" s="48"/>
      <c r="BZL76" s="48"/>
      <c r="BZM76" s="48"/>
      <c r="BZN76" s="48"/>
      <c r="BZO76" s="48"/>
      <c r="BZP76" s="48"/>
      <c r="BZQ76" s="48"/>
      <c r="BZR76" s="48"/>
      <c r="BZS76" s="48"/>
      <c r="BZT76" s="48"/>
      <c r="BZU76" s="48"/>
      <c r="BZV76" s="48"/>
      <c r="BZW76" s="48"/>
      <c r="BZX76" s="48"/>
      <c r="BZY76" s="48"/>
      <c r="BZZ76" s="48"/>
      <c r="CAA76" s="48"/>
      <c r="CAB76" s="48"/>
      <c r="CAC76" s="48"/>
      <c r="CAD76" s="48"/>
      <c r="CAE76" s="48"/>
      <c r="CAF76" s="48"/>
      <c r="CAG76" s="48"/>
      <c r="CAH76" s="48"/>
      <c r="CAI76" s="48"/>
      <c r="CAJ76" s="48"/>
      <c r="CAK76" s="48"/>
      <c r="CAL76" s="48"/>
      <c r="CAM76" s="48"/>
      <c r="CAN76" s="48"/>
      <c r="CAO76" s="48"/>
      <c r="CAP76" s="48"/>
      <c r="CAQ76" s="48"/>
      <c r="CAR76" s="48"/>
      <c r="CAS76" s="48"/>
      <c r="CAT76" s="48"/>
      <c r="CAU76" s="48"/>
      <c r="CAV76" s="48"/>
      <c r="CAW76" s="48"/>
      <c r="CAX76" s="48"/>
      <c r="CAY76" s="48"/>
      <c r="CAZ76" s="48"/>
      <c r="CBA76" s="48"/>
      <c r="CBB76" s="48"/>
      <c r="CBC76" s="48"/>
      <c r="CBD76" s="48"/>
      <c r="CBE76" s="48"/>
      <c r="CBF76" s="48"/>
      <c r="CBG76" s="48"/>
      <c r="CBH76" s="48"/>
      <c r="CBI76" s="48"/>
      <c r="CBJ76" s="48"/>
      <c r="CBK76" s="48"/>
      <c r="CBL76" s="48"/>
      <c r="CBM76" s="48"/>
      <c r="CBN76" s="48"/>
      <c r="CBO76" s="48"/>
      <c r="CBP76" s="48"/>
      <c r="CBQ76" s="48"/>
      <c r="CBR76" s="48"/>
      <c r="CBS76" s="48"/>
      <c r="CBT76" s="48"/>
      <c r="CBU76" s="48"/>
      <c r="CBV76" s="48"/>
      <c r="CBW76" s="48"/>
      <c r="CBX76" s="48"/>
      <c r="CBY76" s="48"/>
      <c r="CBZ76" s="48"/>
      <c r="CCA76" s="48"/>
      <c r="CCB76" s="48"/>
      <c r="CCC76" s="48"/>
      <c r="CCD76" s="48"/>
      <c r="CCE76" s="48"/>
      <c r="CCF76" s="48"/>
      <c r="CCG76" s="48"/>
      <c r="CCH76" s="48"/>
      <c r="CCI76" s="48"/>
      <c r="CCJ76" s="48"/>
      <c r="CCK76" s="48"/>
      <c r="CCL76" s="48"/>
      <c r="CCM76" s="48"/>
      <c r="CCN76" s="48"/>
      <c r="CCO76" s="48"/>
      <c r="CCP76" s="48"/>
      <c r="CCQ76" s="48"/>
      <c r="CCR76" s="48"/>
      <c r="CCS76" s="48"/>
      <c r="CCT76" s="48"/>
      <c r="CCU76" s="48"/>
      <c r="CCV76" s="48"/>
      <c r="CCW76" s="48"/>
      <c r="CCX76" s="48"/>
      <c r="CCY76" s="48"/>
      <c r="CCZ76" s="48"/>
      <c r="CDA76" s="48"/>
      <c r="CDB76" s="48"/>
      <c r="CDC76" s="48"/>
      <c r="CDD76" s="48"/>
      <c r="CDE76" s="48"/>
      <c r="CDF76" s="48"/>
      <c r="CDG76" s="48"/>
      <c r="CDH76" s="48"/>
      <c r="CDI76" s="48"/>
      <c r="CDJ76" s="48"/>
      <c r="CDK76" s="48"/>
      <c r="CDL76" s="48"/>
      <c r="CDM76" s="48"/>
      <c r="CDN76" s="48"/>
      <c r="CDO76" s="48"/>
      <c r="CDP76" s="48"/>
      <c r="CDQ76" s="48"/>
      <c r="CDR76" s="48"/>
      <c r="CDS76" s="48"/>
      <c r="CDT76" s="48"/>
      <c r="CDU76" s="48"/>
      <c r="CDV76" s="48"/>
      <c r="CDW76" s="48"/>
      <c r="CDX76" s="48"/>
      <c r="CDY76" s="48"/>
      <c r="CDZ76" s="48"/>
      <c r="CEA76" s="48"/>
      <c r="CEB76" s="48"/>
      <c r="CEC76" s="48"/>
      <c r="CED76" s="48"/>
      <c r="CEE76" s="48"/>
      <c r="CEF76" s="48"/>
      <c r="CEG76" s="48"/>
      <c r="CEH76" s="48"/>
      <c r="CEI76" s="48"/>
      <c r="CEJ76" s="48"/>
      <c r="CEK76" s="48"/>
      <c r="CEL76" s="48"/>
      <c r="CEM76" s="48"/>
      <c r="CEN76" s="48"/>
      <c r="CEO76" s="48"/>
      <c r="CEP76" s="48"/>
      <c r="CEQ76" s="48"/>
      <c r="CER76" s="48"/>
      <c r="CES76" s="48"/>
      <c r="CET76" s="48"/>
      <c r="CEU76" s="48"/>
      <c r="CEV76" s="48"/>
      <c r="CEW76" s="48"/>
      <c r="CEX76" s="48"/>
      <c r="CEY76" s="48"/>
      <c r="CEZ76" s="48"/>
      <c r="CFA76" s="48"/>
      <c r="CFB76" s="48"/>
      <c r="CFC76" s="48"/>
      <c r="CFD76" s="48"/>
      <c r="CFE76" s="48"/>
      <c r="CFF76" s="48"/>
      <c r="CFG76" s="48"/>
      <c r="CFH76" s="48"/>
      <c r="CFI76" s="48"/>
      <c r="CFJ76" s="48"/>
      <c r="CFK76" s="48"/>
      <c r="CFL76" s="48"/>
      <c r="CFM76" s="48"/>
      <c r="CFN76" s="48"/>
      <c r="CFO76" s="48"/>
      <c r="CFP76" s="48"/>
      <c r="CFQ76" s="48"/>
      <c r="CFR76" s="48"/>
      <c r="CFS76" s="48"/>
      <c r="CFT76" s="48"/>
      <c r="CFU76" s="48"/>
      <c r="CFV76" s="48"/>
      <c r="CFW76" s="48"/>
      <c r="CFX76" s="48"/>
      <c r="CFY76" s="48"/>
      <c r="CFZ76" s="48"/>
      <c r="CGA76" s="48"/>
      <c r="CGB76" s="48"/>
      <c r="CGC76" s="48"/>
      <c r="CGD76" s="48"/>
      <c r="CGE76" s="48"/>
      <c r="CGF76" s="48"/>
      <c r="CGG76" s="48"/>
      <c r="CGH76" s="48"/>
      <c r="CGI76" s="48"/>
      <c r="CGJ76" s="48"/>
      <c r="CGK76" s="48"/>
      <c r="CGL76" s="48"/>
      <c r="CGM76" s="48"/>
      <c r="CGN76" s="48"/>
      <c r="CGO76" s="48"/>
      <c r="CGP76" s="48"/>
      <c r="CGQ76" s="48"/>
      <c r="CGR76" s="48"/>
      <c r="CGS76" s="48"/>
      <c r="CGT76" s="48"/>
      <c r="CGU76" s="48"/>
      <c r="CGV76" s="48"/>
      <c r="CGW76" s="48"/>
      <c r="CGX76" s="48"/>
      <c r="CGY76" s="48"/>
      <c r="CGZ76" s="48"/>
      <c r="CHA76" s="48"/>
      <c r="CHB76" s="48"/>
      <c r="CHC76" s="48"/>
      <c r="CHD76" s="48"/>
      <c r="CHE76" s="48"/>
      <c r="CHF76" s="48"/>
      <c r="CHG76" s="48"/>
      <c r="CHH76" s="48"/>
      <c r="CHI76" s="48"/>
      <c r="CHJ76" s="48"/>
      <c r="CHK76" s="48"/>
      <c r="CHL76" s="48"/>
      <c r="CHM76" s="48"/>
      <c r="CHN76" s="48"/>
      <c r="CHO76" s="48"/>
      <c r="CHP76" s="48"/>
      <c r="CHQ76" s="48"/>
      <c r="CHR76" s="48"/>
      <c r="CHS76" s="48"/>
      <c r="CHT76" s="48"/>
      <c r="CHU76" s="48"/>
      <c r="CHV76" s="48"/>
      <c r="CHW76" s="48"/>
      <c r="CHX76" s="48"/>
      <c r="CHY76" s="48"/>
      <c r="CHZ76" s="48"/>
      <c r="CIA76" s="48"/>
      <c r="CIB76" s="48"/>
      <c r="CIC76" s="48"/>
      <c r="CID76" s="48"/>
      <c r="CIE76" s="48"/>
      <c r="CIF76" s="48"/>
      <c r="CIG76" s="48"/>
      <c r="CIH76" s="48"/>
      <c r="CII76" s="48"/>
      <c r="CIJ76" s="48"/>
      <c r="CIK76" s="48"/>
      <c r="CIL76" s="48"/>
      <c r="CIM76" s="48"/>
      <c r="CIN76" s="48"/>
      <c r="CIO76" s="48"/>
      <c r="CIP76" s="48"/>
      <c r="CIQ76" s="48"/>
      <c r="CIR76" s="48"/>
      <c r="CIS76" s="48"/>
      <c r="CIT76" s="48"/>
      <c r="CIU76" s="48"/>
      <c r="CIV76" s="48"/>
      <c r="CIW76" s="48"/>
      <c r="CIX76" s="48"/>
      <c r="CIY76" s="48"/>
      <c r="CIZ76" s="48"/>
      <c r="CJA76" s="48"/>
      <c r="CJB76" s="48"/>
      <c r="CJC76" s="48"/>
      <c r="CJD76" s="48"/>
      <c r="CJE76" s="48"/>
      <c r="CJF76" s="48"/>
      <c r="CJG76" s="48"/>
      <c r="CJH76" s="48"/>
      <c r="CJI76" s="48"/>
      <c r="CJJ76" s="48"/>
      <c r="CJK76" s="48"/>
      <c r="CJL76" s="48"/>
      <c r="CJM76" s="48"/>
      <c r="CJN76" s="48"/>
      <c r="CJO76" s="48"/>
      <c r="CJP76" s="48"/>
      <c r="CJQ76" s="48"/>
      <c r="CJR76" s="48"/>
      <c r="CJS76" s="48"/>
      <c r="CJT76" s="48"/>
      <c r="CJU76" s="48"/>
      <c r="CJV76" s="48"/>
      <c r="CJW76" s="48"/>
      <c r="CJX76" s="48"/>
      <c r="CJY76" s="48"/>
      <c r="CJZ76" s="48"/>
      <c r="CKA76" s="48"/>
      <c r="CKB76" s="48"/>
      <c r="CKC76" s="48"/>
      <c r="CKD76" s="48"/>
      <c r="CKE76" s="48"/>
      <c r="CKF76" s="48"/>
      <c r="CKG76" s="48"/>
      <c r="CKH76" s="48"/>
      <c r="CKI76" s="48"/>
      <c r="CKJ76" s="48"/>
      <c r="CKK76" s="48"/>
      <c r="CKL76" s="48"/>
      <c r="CKM76" s="48"/>
      <c r="CKN76" s="48"/>
      <c r="CKO76" s="48"/>
      <c r="CKP76" s="48"/>
      <c r="CKQ76" s="48"/>
      <c r="CKR76" s="48"/>
      <c r="CKS76" s="48"/>
      <c r="CKT76" s="48"/>
      <c r="CKU76" s="48"/>
      <c r="CKV76" s="48"/>
      <c r="CKW76" s="48"/>
      <c r="CKX76" s="48"/>
      <c r="CKY76" s="48"/>
      <c r="CKZ76" s="48"/>
      <c r="CLA76" s="48"/>
      <c r="CLB76" s="48"/>
      <c r="CLC76" s="48"/>
      <c r="CLD76" s="48"/>
      <c r="CLE76" s="48"/>
      <c r="CLF76" s="48"/>
      <c r="CLG76" s="48"/>
      <c r="CLH76" s="48"/>
      <c r="CLI76" s="48"/>
      <c r="CLJ76" s="48"/>
      <c r="CLK76" s="48"/>
      <c r="CLL76" s="48"/>
      <c r="CLM76" s="48"/>
      <c r="CLN76" s="48"/>
      <c r="CLO76" s="48"/>
      <c r="CLP76" s="48"/>
      <c r="CLQ76" s="48"/>
      <c r="CLR76" s="48"/>
      <c r="CLS76" s="48"/>
      <c r="CLT76" s="48"/>
      <c r="CLU76" s="48"/>
      <c r="CLV76" s="48"/>
      <c r="CLW76" s="48"/>
      <c r="CLX76" s="48"/>
      <c r="CLY76" s="48"/>
      <c r="CLZ76" s="48"/>
      <c r="CMA76" s="48"/>
      <c r="CMB76" s="48"/>
      <c r="CMC76" s="48"/>
      <c r="CMD76" s="48"/>
      <c r="CME76" s="48"/>
      <c r="CMF76" s="48"/>
      <c r="CMG76" s="48"/>
      <c r="CMH76" s="48"/>
      <c r="CMI76" s="48"/>
      <c r="CMJ76" s="48"/>
      <c r="CMK76" s="48"/>
      <c r="CML76" s="48"/>
      <c r="CMM76" s="48"/>
      <c r="CMN76" s="48"/>
      <c r="CMO76" s="48"/>
      <c r="CMP76" s="48"/>
      <c r="CMQ76" s="48"/>
      <c r="CMR76" s="48"/>
      <c r="CMS76" s="48"/>
      <c r="CMT76" s="48"/>
      <c r="CMU76" s="48"/>
      <c r="CMV76" s="48"/>
      <c r="CMW76" s="48"/>
      <c r="CMX76" s="48"/>
      <c r="CMY76" s="48"/>
      <c r="CMZ76" s="48"/>
      <c r="CNA76" s="48"/>
      <c r="CNB76" s="48"/>
      <c r="CNC76" s="48"/>
      <c r="CND76" s="48"/>
      <c r="CNE76" s="48"/>
      <c r="CNF76" s="48"/>
      <c r="CNG76" s="48"/>
      <c r="CNH76" s="48"/>
      <c r="CNI76" s="48"/>
      <c r="CNJ76" s="48"/>
      <c r="CNK76" s="48"/>
      <c r="CNL76" s="48"/>
      <c r="CNM76" s="48"/>
      <c r="CNN76" s="48"/>
      <c r="CNO76" s="48"/>
      <c r="CNP76" s="48"/>
      <c r="CNQ76" s="48"/>
      <c r="CNR76" s="48"/>
      <c r="CNS76" s="48"/>
      <c r="CNT76" s="48"/>
      <c r="CNU76" s="48"/>
      <c r="CNV76" s="48"/>
      <c r="CNW76" s="48"/>
      <c r="CNX76" s="48"/>
      <c r="CNY76" s="48"/>
      <c r="CNZ76" s="48"/>
      <c r="COA76" s="48"/>
      <c r="COB76" s="48"/>
      <c r="COC76" s="48"/>
      <c r="COD76" s="48"/>
      <c r="COE76" s="48"/>
      <c r="COF76" s="48"/>
      <c r="COG76" s="48"/>
      <c r="COH76" s="48"/>
      <c r="COI76" s="48"/>
      <c r="COJ76" s="48"/>
      <c r="COK76" s="48"/>
      <c r="COL76" s="48"/>
      <c r="COM76" s="48"/>
      <c r="CON76" s="48"/>
      <c r="COO76" s="48"/>
      <c r="COP76" s="48"/>
      <c r="COQ76" s="48"/>
      <c r="COR76" s="48"/>
      <c r="COS76" s="48"/>
      <c r="COT76" s="48"/>
      <c r="COU76" s="48"/>
      <c r="COV76" s="48"/>
      <c r="COW76" s="48"/>
      <c r="COX76" s="48"/>
      <c r="COY76" s="48"/>
      <c r="COZ76" s="48"/>
      <c r="CPA76" s="48"/>
      <c r="CPB76" s="48"/>
      <c r="CPC76" s="48"/>
      <c r="CPD76" s="48"/>
      <c r="CPE76" s="48"/>
      <c r="CPF76" s="48"/>
      <c r="CPG76" s="48"/>
      <c r="CPH76" s="48"/>
      <c r="CPI76" s="48"/>
      <c r="CPJ76" s="48"/>
      <c r="CPK76" s="48"/>
      <c r="CPL76" s="48"/>
      <c r="CPM76" s="48"/>
      <c r="CPN76" s="48"/>
      <c r="CPO76" s="48"/>
      <c r="CPP76" s="48"/>
      <c r="CPQ76" s="48"/>
      <c r="CPR76" s="48"/>
      <c r="CPS76" s="48"/>
      <c r="CPT76" s="48"/>
      <c r="CPU76" s="48"/>
      <c r="CPV76" s="48"/>
      <c r="CPW76" s="48"/>
      <c r="CPX76" s="48"/>
      <c r="CPY76" s="48"/>
      <c r="CPZ76" s="48"/>
      <c r="CQA76" s="48"/>
      <c r="CQB76" s="48"/>
      <c r="CQC76" s="48"/>
      <c r="CQD76" s="48"/>
      <c r="CQE76" s="48"/>
      <c r="CQF76" s="48"/>
      <c r="CQG76" s="48"/>
      <c r="CQH76" s="48"/>
      <c r="CQI76" s="48"/>
      <c r="CQJ76" s="48"/>
      <c r="CQK76" s="48"/>
      <c r="CQL76" s="48"/>
      <c r="CQM76" s="48"/>
      <c r="CQN76" s="48"/>
      <c r="CQO76" s="48"/>
      <c r="CQP76" s="48"/>
      <c r="CQQ76" s="48"/>
      <c r="CQR76" s="48"/>
      <c r="CQS76" s="48"/>
      <c r="CQT76" s="48"/>
      <c r="CQU76" s="48"/>
      <c r="CQV76" s="48"/>
      <c r="CQW76" s="48"/>
      <c r="CQX76" s="48"/>
      <c r="CQY76" s="48"/>
      <c r="CQZ76" s="48"/>
      <c r="CRA76" s="48"/>
      <c r="CRB76" s="48"/>
      <c r="CRC76" s="48"/>
      <c r="CRD76" s="48"/>
      <c r="CRE76" s="48"/>
      <c r="CRF76" s="48"/>
      <c r="CRG76" s="48"/>
      <c r="CRH76" s="48"/>
      <c r="CRI76" s="48"/>
      <c r="CRJ76" s="48"/>
      <c r="CRK76" s="48"/>
      <c r="CRL76" s="48"/>
      <c r="CRM76" s="48"/>
      <c r="CRN76" s="48"/>
      <c r="CRO76" s="48"/>
      <c r="CRP76" s="48"/>
      <c r="CRQ76" s="48"/>
      <c r="CRR76" s="48"/>
      <c r="CRS76" s="48"/>
      <c r="CRT76" s="48"/>
      <c r="CRU76" s="48"/>
      <c r="CRV76" s="48"/>
      <c r="CRW76" s="48"/>
      <c r="CRX76" s="48"/>
      <c r="CRY76" s="48"/>
      <c r="CRZ76" s="48"/>
      <c r="CSA76" s="48"/>
      <c r="CSB76" s="48"/>
      <c r="CSC76" s="48"/>
      <c r="CSD76" s="48"/>
      <c r="CSE76" s="48"/>
      <c r="CSF76" s="48"/>
      <c r="CSG76" s="48"/>
      <c r="CSH76" s="48"/>
      <c r="CSI76" s="48"/>
      <c r="CSJ76" s="48"/>
      <c r="CSK76" s="48"/>
      <c r="CSL76" s="48"/>
      <c r="CSM76" s="48"/>
      <c r="CSN76" s="48"/>
      <c r="CSO76" s="48"/>
      <c r="CSP76" s="48"/>
      <c r="CSQ76" s="48"/>
      <c r="CSR76" s="48"/>
      <c r="CSS76" s="48"/>
      <c r="CST76" s="48"/>
      <c r="CSU76" s="48"/>
      <c r="CSV76" s="48"/>
      <c r="CSW76" s="48"/>
      <c r="CSX76" s="48"/>
      <c r="CSY76" s="48"/>
      <c r="CSZ76" s="48"/>
      <c r="CTA76" s="48"/>
      <c r="CTB76" s="48"/>
      <c r="CTC76" s="48"/>
      <c r="CTD76" s="48"/>
      <c r="CTE76" s="48"/>
      <c r="CTF76" s="48"/>
      <c r="CTG76" s="48"/>
      <c r="CTH76" s="48"/>
      <c r="CTI76" s="48"/>
      <c r="CTJ76" s="48"/>
      <c r="CTK76" s="48"/>
      <c r="CTL76" s="48"/>
      <c r="CTM76" s="48"/>
      <c r="CTN76" s="48"/>
      <c r="CTO76" s="48"/>
      <c r="CTP76" s="48"/>
      <c r="CTQ76" s="48"/>
      <c r="CTR76" s="48"/>
      <c r="CTS76" s="48"/>
      <c r="CTT76" s="48"/>
      <c r="CTU76" s="48"/>
      <c r="CTV76" s="48"/>
      <c r="CTW76" s="48"/>
      <c r="CTX76" s="48"/>
      <c r="CTY76" s="48"/>
      <c r="CTZ76" s="48"/>
      <c r="CUA76" s="48"/>
      <c r="CUB76" s="48"/>
      <c r="CUC76" s="48"/>
      <c r="CUD76" s="48"/>
      <c r="CUE76" s="48"/>
      <c r="CUF76" s="48"/>
      <c r="CUG76" s="48"/>
      <c r="CUH76" s="48"/>
      <c r="CUI76" s="48"/>
      <c r="CUJ76" s="48"/>
      <c r="CUK76" s="48"/>
      <c r="CUL76" s="48"/>
      <c r="CUM76" s="48"/>
      <c r="CUN76" s="48"/>
      <c r="CUO76" s="48"/>
      <c r="CUP76" s="48"/>
      <c r="CUQ76" s="48"/>
      <c r="CUR76" s="48"/>
      <c r="CUS76" s="48"/>
      <c r="CUT76" s="48"/>
      <c r="CUU76" s="48"/>
      <c r="CUV76" s="48"/>
      <c r="CUW76" s="48"/>
      <c r="CUX76" s="48"/>
      <c r="CUY76" s="48"/>
      <c r="CUZ76" s="48"/>
      <c r="CVA76" s="48"/>
      <c r="CVB76" s="48"/>
      <c r="CVC76" s="48"/>
      <c r="CVD76" s="48"/>
      <c r="CVE76" s="48"/>
      <c r="CVF76" s="48"/>
      <c r="CVG76" s="48"/>
      <c r="CVH76" s="48"/>
      <c r="CVI76" s="48"/>
      <c r="CVJ76" s="48"/>
      <c r="CVK76" s="48"/>
      <c r="CVL76" s="48"/>
      <c r="CVM76" s="48"/>
      <c r="CVN76" s="48"/>
      <c r="CVO76" s="48"/>
      <c r="CVP76" s="48"/>
      <c r="CVQ76" s="48"/>
      <c r="CVR76" s="48"/>
      <c r="CVS76" s="48"/>
      <c r="CVT76" s="48"/>
      <c r="CVU76" s="48"/>
      <c r="CVV76" s="48"/>
      <c r="CVW76" s="48"/>
      <c r="CVX76" s="48"/>
      <c r="CVY76" s="48"/>
      <c r="CVZ76" s="48"/>
      <c r="CWA76" s="48"/>
      <c r="CWB76" s="48"/>
      <c r="CWC76" s="48"/>
      <c r="CWD76" s="48"/>
      <c r="CWE76" s="48"/>
      <c r="CWF76" s="48"/>
      <c r="CWG76" s="48"/>
      <c r="CWH76" s="48"/>
      <c r="CWI76" s="48"/>
      <c r="CWJ76" s="48"/>
      <c r="CWK76" s="48"/>
      <c r="CWL76" s="48"/>
      <c r="CWM76" s="48"/>
      <c r="CWN76" s="48"/>
      <c r="CWO76" s="48"/>
      <c r="CWP76" s="48"/>
      <c r="CWQ76" s="48"/>
      <c r="CWR76" s="48"/>
      <c r="CWS76" s="48"/>
      <c r="CWT76" s="48"/>
      <c r="CWU76" s="48"/>
      <c r="CWV76" s="48"/>
      <c r="CWW76" s="48"/>
      <c r="CWX76" s="48"/>
      <c r="CWY76" s="48"/>
      <c r="CWZ76" s="48"/>
      <c r="CXA76" s="48"/>
      <c r="CXB76" s="48"/>
      <c r="CXC76" s="48"/>
      <c r="CXD76" s="48"/>
      <c r="CXE76" s="48"/>
      <c r="CXF76" s="48"/>
      <c r="CXG76" s="48"/>
      <c r="CXH76" s="48"/>
      <c r="CXI76" s="48"/>
      <c r="CXJ76" s="48"/>
      <c r="CXK76" s="48"/>
      <c r="CXL76" s="48"/>
      <c r="CXM76" s="48"/>
      <c r="CXN76" s="48"/>
      <c r="CXO76" s="48"/>
      <c r="CXP76" s="48"/>
      <c r="CXQ76" s="48"/>
      <c r="CXR76" s="48"/>
      <c r="CXS76" s="48"/>
      <c r="CXT76" s="48"/>
      <c r="CXU76" s="48"/>
      <c r="CXV76" s="48"/>
      <c r="CXW76" s="48"/>
      <c r="CXX76" s="48"/>
      <c r="CXY76" s="48"/>
      <c r="CXZ76" s="48"/>
      <c r="CYA76" s="48"/>
      <c r="CYB76" s="48"/>
      <c r="CYC76" s="48"/>
      <c r="CYD76" s="48"/>
      <c r="CYE76" s="48"/>
      <c r="CYF76" s="48"/>
      <c r="CYG76" s="48"/>
      <c r="CYH76" s="48"/>
      <c r="CYI76" s="48"/>
      <c r="CYJ76" s="48"/>
      <c r="CYK76" s="48"/>
      <c r="CYL76" s="48"/>
      <c r="CYM76" s="48"/>
      <c r="CYN76" s="48"/>
      <c r="CYO76" s="48"/>
      <c r="CYP76" s="48"/>
      <c r="CYQ76" s="48"/>
      <c r="CYR76" s="48"/>
      <c r="CYS76" s="48"/>
      <c r="CYT76" s="48"/>
      <c r="CYU76" s="48"/>
      <c r="CYV76" s="48"/>
      <c r="CYW76" s="48"/>
      <c r="CYX76" s="48"/>
      <c r="CYY76" s="48"/>
      <c r="CYZ76" s="48"/>
      <c r="CZA76" s="48"/>
      <c r="CZB76" s="48"/>
      <c r="CZC76" s="48"/>
      <c r="CZD76" s="48"/>
      <c r="CZE76" s="48"/>
      <c r="CZF76" s="48"/>
      <c r="CZG76" s="48"/>
      <c r="CZH76" s="48"/>
      <c r="CZI76" s="48"/>
      <c r="CZJ76" s="48"/>
      <c r="CZK76" s="48"/>
      <c r="CZL76" s="48"/>
      <c r="CZM76" s="48"/>
      <c r="CZN76" s="48"/>
      <c r="CZO76" s="48"/>
      <c r="CZP76" s="48"/>
      <c r="CZQ76" s="48"/>
      <c r="CZR76" s="48"/>
      <c r="CZS76" s="48"/>
      <c r="CZT76" s="48"/>
      <c r="CZU76" s="48"/>
      <c r="CZV76" s="48"/>
      <c r="CZW76" s="48"/>
      <c r="CZX76" s="48"/>
      <c r="CZY76" s="48"/>
      <c r="CZZ76" s="48"/>
      <c r="DAA76" s="48"/>
      <c r="DAB76" s="48"/>
      <c r="DAC76" s="48"/>
      <c r="DAD76" s="48"/>
      <c r="DAE76" s="48"/>
      <c r="DAF76" s="48"/>
      <c r="DAG76" s="48"/>
      <c r="DAH76" s="48"/>
      <c r="DAI76" s="48"/>
      <c r="DAJ76" s="48"/>
      <c r="DAK76" s="48"/>
      <c r="DAL76" s="48"/>
      <c r="DAM76" s="48"/>
      <c r="DAN76" s="48"/>
      <c r="DAO76" s="48"/>
      <c r="DAP76" s="48"/>
      <c r="DAQ76" s="48"/>
      <c r="DAR76" s="48"/>
      <c r="DAS76" s="48"/>
      <c r="DAT76" s="48"/>
      <c r="DAU76" s="48"/>
      <c r="DAV76" s="48"/>
      <c r="DAW76" s="48"/>
      <c r="DAX76" s="48"/>
      <c r="DAY76" s="48"/>
      <c r="DAZ76" s="48"/>
      <c r="DBA76" s="48"/>
      <c r="DBB76" s="48"/>
      <c r="DBC76" s="48"/>
      <c r="DBD76" s="48"/>
      <c r="DBE76" s="48"/>
      <c r="DBF76" s="48"/>
      <c r="DBG76" s="48"/>
      <c r="DBH76" s="48"/>
      <c r="DBI76" s="48"/>
      <c r="DBJ76" s="48"/>
      <c r="DBK76" s="48"/>
      <c r="DBL76" s="48"/>
      <c r="DBM76" s="48"/>
      <c r="DBN76" s="48"/>
      <c r="DBO76" s="48"/>
      <c r="DBP76" s="48"/>
      <c r="DBQ76" s="48"/>
      <c r="DBR76" s="48"/>
      <c r="DBS76" s="48"/>
      <c r="DBT76" s="48"/>
      <c r="DBU76" s="48"/>
      <c r="DBV76" s="48"/>
      <c r="DBW76" s="48"/>
      <c r="DBX76" s="48"/>
      <c r="DBY76" s="48"/>
      <c r="DBZ76" s="48"/>
      <c r="DCA76" s="48"/>
      <c r="DCB76" s="48"/>
      <c r="DCC76" s="48"/>
      <c r="DCD76" s="48"/>
      <c r="DCE76" s="48"/>
      <c r="DCF76" s="48"/>
      <c r="DCG76" s="48"/>
      <c r="DCH76" s="48"/>
      <c r="DCI76" s="48"/>
      <c r="DCJ76" s="48"/>
      <c r="DCK76" s="48"/>
      <c r="DCL76" s="48"/>
      <c r="DCM76" s="48"/>
      <c r="DCN76" s="48"/>
      <c r="DCO76" s="48"/>
      <c r="DCP76" s="48"/>
      <c r="DCQ76" s="48"/>
      <c r="DCR76" s="48"/>
      <c r="DCS76" s="48"/>
      <c r="DCT76" s="48"/>
      <c r="DCU76" s="48"/>
      <c r="DCV76" s="48"/>
      <c r="DCW76" s="48"/>
      <c r="DCX76" s="48"/>
      <c r="DCY76" s="48"/>
      <c r="DCZ76" s="48"/>
      <c r="DDA76" s="48"/>
      <c r="DDB76" s="48"/>
      <c r="DDC76" s="48"/>
      <c r="DDD76" s="48"/>
      <c r="DDE76" s="48"/>
      <c r="DDF76" s="48"/>
      <c r="DDG76" s="48"/>
      <c r="DDH76" s="48"/>
      <c r="DDI76" s="48"/>
      <c r="DDJ76" s="48"/>
      <c r="DDK76" s="48"/>
      <c r="DDL76" s="48"/>
      <c r="DDM76" s="48"/>
      <c r="DDN76" s="48"/>
      <c r="DDO76" s="48"/>
      <c r="DDP76" s="48"/>
      <c r="DDQ76" s="48"/>
      <c r="DDR76" s="48"/>
      <c r="DDS76" s="48"/>
      <c r="DDT76" s="48"/>
      <c r="DDU76" s="48"/>
      <c r="DDV76" s="48"/>
      <c r="DDW76" s="48"/>
      <c r="DDX76" s="48"/>
      <c r="DDY76" s="48"/>
      <c r="DDZ76" s="48"/>
      <c r="DEA76" s="48"/>
      <c r="DEB76" s="48"/>
      <c r="DEC76" s="48"/>
      <c r="DED76" s="48"/>
      <c r="DEE76" s="48"/>
      <c r="DEF76" s="48"/>
      <c r="DEG76" s="48"/>
      <c r="DEH76" s="48"/>
      <c r="DEI76" s="48"/>
      <c r="DEJ76" s="48"/>
      <c r="DEK76" s="48"/>
      <c r="DEL76" s="48"/>
      <c r="DEM76" s="48"/>
      <c r="DEN76" s="48"/>
      <c r="DEO76" s="48"/>
      <c r="DEP76" s="48"/>
      <c r="DEQ76" s="48"/>
      <c r="DER76" s="48"/>
      <c r="DES76" s="48"/>
      <c r="DET76" s="48"/>
      <c r="DEU76" s="48"/>
      <c r="DEV76" s="48"/>
      <c r="DEW76" s="48"/>
      <c r="DEX76" s="48"/>
      <c r="DEY76" s="48"/>
      <c r="DEZ76" s="48"/>
      <c r="DFA76" s="48"/>
      <c r="DFB76" s="48"/>
      <c r="DFC76" s="48"/>
      <c r="DFD76" s="48"/>
      <c r="DFE76" s="48"/>
      <c r="DFF76" s="48"/>
      <c r="DFG76" s="48"/>
      <c r="DFH76" s="48"/>
      <c r="DFI76" s="48"/>
      <c r="DFJ76" s="48"/>
      <c r="DFK76" s="48"/>
      <c r="DFL76" s="48"/>
      <c r="DFM76" s="48"/>
      <c r="DFN76" s="48"/>
      <c r="DFO76" s="48"/>
      <c r="DFP76" s="48"/>
      <c r="DFQ76" s="48"/>
      <c r="DFR76" s="48"/>
      <c r="DFS76" s="48"/>
      <c r="DFT76" s="48"/>
      <c r="DFU76" s="48"/>
      <c r="DFV76" s="48"/>
      <c r="DFW76" s="48"/>
      <c r="DFX76" s="48"/>
      <c r="DFY76" s="48"/>
      <c r="DFZ76" s="48"/>
      <c r="DGA76" s="48"/>
      <c r="DGB76" s="48"/>
      <c r="DGC76" s="48"/>
      <c r="DGD76" s="48"/>
      <c r="DGE76" s="48"/>
      <c r="DGF76" s="48"/>
      <c r="DGG76" s="48"/>
      <c r="DGH76" s="48"/>
      <c r="DGI76" s="48"/>
      <c r="DGJ76" s="48"/>
      <c r="DGK76" s="48"/>
      <c r="DGL76" s="48"/>
      <c r="DGM76" s="48"/>
      <c r="DGN76" s="48"/>
      <c r="DGO76" s="48"/>
      <c r="DGP76" s="48"/>
      <c r="DGQ76" s="48"/>
      <c r="DGR76" s="48"/>
      <c r="DGS76" s="48"/>
      <c r="DGT76" s="48"/>
      <c r="DGU76" s="48"/>
      <c r="DGV76" s="48"/>
      <c r="DGW76" s="48"/>
      <c r="DGX76" s="48"/>
      <c r="DGY76" s="48"/>
      <c r="DGZ76" s="48"/>
      <c r="DHA76" s="48"/>
      <c r="DHB76" s="48"/>
      <c r="DHC76" s="48"/>
      <c r="DHD76" s="48"/>
      <c r="DHE76" s="48"/>
      <c r="DHF76" s="48"/>
      <c r="DHG76" s="48"/>
      <c r="DHH76" s="48"/>
      <c r="DHI76" s="48"/>
      <c r="DHJ76" s="48"/>
      <c r="DHK76" s="48"/>
      <c r="DHL76" s="48"/>
      <c r="DHM76" s="48"/>
      <c r="DHN76" s="48"/>
      <c r="DHO76" s="48"/>
      <c r="DHP76" s="48"/>
      <c r="DHQ76" s="48"/>
      <c r="DHR76" s="48"/>
      <c r="DHS76" s="48"/>
      <c r="DHT76" s="48"/>
      <c r="DHU76" s="48"/>
      <c r="DHV76" s="48"/>
      <c r="DHW76" s="48"/>
      <c r="DHX76" s="48"/>
      <c r="DHY76" s="48"/>
      <c r="DHZ76" s="48"/>
      <c r="DIA76" s="48"/>
      <c r="DIB76" s="48"/>
      <c r="DIC76" s="48"/>
      <c r="DID76" s="48"/>
      <c r="DIE76" s="48"/>
      <c r="DIF76" s="48"/>
      <c r="DIG76" s="48"/>
      <c r="DIH76" s="48"/>
      <c r="DII76" s="48"/>
      <c r="DIJ76" s="48"/>
      <c r="DIK76" s="48"/>
      <c r="DIL76" s="48"/>
      <c r="DIM76" s="48"/>
      <c r="DIN76" s="48"/>
      <c r="DIO76" s="48"/>
      <c r="DIP76" s="48"/>
      <c r="DIQ76" s="48"/>
      <c r="DIR76" s="48"/>
      <c r="DIS76" s="48"/>
      <c r="DIT76" s="48"/>
      <c r="DIU76" s="48"/>
      <c r="DIV76" s="48"/>
      <c r="DIW76" s="48"/>
      <c r="DIX76" s="48"/>
      <c r="DIY76" s="48"/>
      <c r="DIZ76" s="48"/>
      <c r="DJA76" s="48"/>
      <c r="DJB76" s="48"/>
      <c r="DJC76" s="48"/>
      <c r="DJD76" s="48"/>
      <c r="DJE76" s="48"/>
      <c r="DJF76" s="48"/>
      <c r="DJG76" s="48"/>
      <c r="DJH76" s="48"/>
      <c r="DJI76" s="48"/>
      <c r="DJJ76" s="48"/>
      <c r="DJK76" s="48"/>
      <c r="DJL76" s="48"/>
      <c r="DJM76" s="48"/>
      <c r="DJN76" s="48"/>
      <c r="DJO76" s="48"/>
      <c r="DJP76" s="48"/>
      <c r="DJQ76" s="48"/>
      <c r="DJR76" s="48"/>
      <c r="DJS76" s="48"/>
      <c r="DJT76" s="48"/>
      <c r="DJU76" s="48"/>
      <c r="DJV76" s="48"/>
      <c r="DJW76" s="48"/>
      <c r="DJX76" s="48"/>
      <c r="DJY76" s="48"/>
      <c r="DJZ76" s="48"/>
      <c r="DKA76" s="48"/>
      <c r="DKB76" s="48"/>
      <c r="DKC76" s="48"/>
      <c r="DKD76" s="48"/>
      <c r="DKE76" s="48"/>
      <c r="DKF76" s="48"/>
      <c r="DKG76" s="48"/>
      <c r="DKH76" s="48"/>
      <c r="DKI76" s="48"/>
      <c r="DKJ76" s="48"/>
      <c r="DKK76" s="48"/>
      <c r="DKL76" s="48"/>
      <c r="DKM76" s="48"/>
      <c r="DKN76" s="48"/>
      <c r="DKO76" s="48"/>
      <c r="DKP76" s="48"/>
      <c r="DKQ76" s="48"/>
      <c r="DKR76" s="48"/>
      <c r="DKS76" s="48"/>
      <c r="DKT76" s="48"/>
      <c r="DKU76" s="48"/>
      <c r="DKV76" s="48"/>
      <c r="DKW76" s="48"/>
      <c r="DKX76" s="48"/>
      <c r="DKY76" s="48"/>
      <c r="DKZ76" s="48"/>
      <c r="DLA76" s="48"/>
      <c r="DLB76" s="48"/>
      <c r="DLC76" s="48"/>
      <c r="DLD76" s="48"/>
      <c r="DLE76" s="48"/>
      <c r="DLF76" s="48"/>
      <c r="DLG76" s="48"/>
      <c r="DLH76" s="48"/>
      <c r="DLI76" s="48"/>
      <c r="DLJ76" s="48"/>
      <c r="DLK76" s="48"/>
      <c r="DLL76" s="48"/>
      <c r="DLM76" s="48"/>
      <c r="DLN76" s="48"/>
      <c r="DLO76" s="48"/>
      <c r="DLP76" s="48"/>
      <c r="DLQ76" s="48"/>
      <c r="DLR76" s="48"/>
      <c r="DLS76" s="48"/>
      <c r="DLT76" s="48"/>
      <c r="DLU76" s="48"/>
      <c r="DLV76" s="48"/>
      <c r="DLW76" s="48"/>
      <c r="DLX76" s="48"/>
      <c r="DLY76" s="48"/>
      <c r="DLZ76" s="48"/>
      <c r="DMA76" s="48"/>
      <c r="DMB76" s="48"/>
      <c r="DMC76" s="48"/>
      <c r="DMD76" s="48"/>
      <c r="DME76" s="48"/>
      <c r="DMF76" s="48"/>
      <c r="DMG76" s="48"/>
      <c r="DMH76" s="48"/>
      <c r="DMI76" s="48"/>
      <c r="DMJ76" s="48"/>
      <c r="DMK76" s="48"/>
      <c r="DML76" s="48"/>
      <c r="DMM76" s="48"/>
      <c r="DMN76" s="48"/>
      <c r="DMO76" s="48"/>
      <c r="DMP76" s="48"/>
      <c r="DMQ76" s="48"/>
      <c r="DMR76" s="48"/>
      <c r="DMS76" s="48"/>
      <c r="DMT76" s="48"/>
      <c r="DMU76" s="48"/>
      <c r="DMV76" s="48"/>
      <c r="DMW76" s="48"/>
      <c r="DMX76" s="48"/>
      <c r="DMY76" s="48"/>
      <c r="DMZ76" s="48"/>
      <c r="DNA76" s="48"/>
      <c r="DNB76" s="48"/>
      <c r="DNC76" s="48"/>
      <c r="DND76" s="48"/>
      <c r="DNE76" s="48"/>
      <c r="DNF76" s="48"/>
      <c r="DNG76" s="48"/>
      <c r="DNH76" s="48"/>
      <c r="DNI76" s="48"/>
      <c r="DNJ76" s="48"/>
      <c r="DNK76" s="48"/>
      <c r="DNL76" s="48"/>
      <c r="DNM76" s="48"/>
      <c r="DNN76" s="48"/>
      <c r="DNO76" s="48"/>
      <c r="DNP76" s="48"/>
      <c r="DNQ76" s="48"/>
      <c r="DNR76" s="48"/>
      <c r="DNS76" s="48"/>
      <c r="DNT76" s="48"/>
      <c r="DNU76" s="48"/>
      <c r="DNV76" s="48"/>
      <c r="DNW76" s="48"/>
      <c r="DNX76" s="48"/>
      <c r="DNY76" s="48"/>
      <c r="DNZ76" s="48"/>
      <c r="DOA76" s="48"/>
      <c r="DOB76" s="48"/>
      <c r="DOC76" s="48"/>
      <c r="DOD76" s="48"/>
      <c r="DOE76" s="48"/>
      <c r="DOF76" s="48"/>
      <c r="DOG76" s="48"/>
      <c r="DOH76" s="48"/>
      <c r="DOI76" s="48"/>
      <c r="DOJ76" s="48"/>
      <c r="DOK76" s="48"/>
      <c r="DOL76" s="48"/>
      <c r="DOM76" s="48"/>
      <c r="DON76" s="48"/>
      <c r="DOO76" s="48"/>
      <c r="DOP76" s="48"/>
      <c r="DOQ76" s="48"/>
      <c r="DOR76" s="48"/>
      <c r="DOS76" s="48"/>
      <c r="DOT76" s="48"/>
      <c r="DOU76" s="48"/>
      <c r="DOV76" s="48"/>
      <c r="DOW76" s="48"/>
      <c r="DOX76" s="48"/>
      <c r="DOY76" s="48"/>
      <c r="DOZ76" s="48"/>
      <c r="DPA76" s="48"/>
      <c r="DPB76" s="48"/>
      <c r="DPC76" s="48"/>
      <c r="DPD76" s="48"/>
      <c r="DPE76" s="48"/>
      <c r="DPF76" s="48"/>
      <c r="DPG76" s="48"/>
      <c r="DPH76" s="48"/>
      <c r="DPI76" s="48"/>
      <c r="DPJ76" s="48"/>
      <c r="DPK76" s="48"/>
      <c r="DPL76" s="48"/>
      <c r="DPM76" s="48"/>
      <c r="DPN76" s="48"/>
      <c r="DPO76" s="48"/>
      <c r="DPP76" s="48"/>
      <c r="DPQ76" s="48"/>
      <c r="DPR76" s="48"/>
      <c r="DPS76" s="48"/>
      <c r="DPT76" s="48"/>
      <c r="DPU76" s="48"/>
      <c r="DPV76" s="48"/>
      <c r="DPW76" s="48"/>
      <c r="DPX76" s="48"/>
      <c r="DPY76" s="48"/>
      <c r="DPZ76" s="48"/>
      <c r="DQA76" s="48"/>
      <c r="DQB76" s="48"/>
      <c r="DQC76" s="48"/>
      <c r="DQD76" s="48"/>
      <c r="DQE76" s="48"/>
      <c r="DQF76" s="48"/>
      <c r="DQG76" s="48"/>
      <c r="DQH76" s="48"/>
      <c r="DQI76" s="48"/>
      <c r="DQJ76" s="48"/>
      <c r="DQK76" s="48"/>
      <c r="DQL76" s="48"/>
      <c r="DQM76" s="48"/>
      <c r="DQN76" s="48"/>
      <c r="DQO76" s="48"/>
      <c r="DQP76" s="48"/>
      <c r="DQQ76" s="48"/>
      <c r="DQR76" s="48"/>
      <c r="DQS76" s="48"/>
      <c r="DQT76" s="48"/>
      <c r="DQU76" s="48"/>
      <c r="DQV76" s="48"/>
      <c r="DQW76" s="48"/>
      <c r="DQX76" s="48"/>
      <c r="DQY76" s="48"/>
      <c r="DQZ76" s="48"/>
      <c r="DRA76" s="48"/>
      <c r="DRB76" s="48"/>
      <c r="DRC76" s="48"/>
      <c r="DRD76" s="48"/>
      <c r="DRE76" s="48"/>
      <c r="DRF76" s="48"/>
      <c r="DRG76" s="48"/>
      <c r="DRH76" s="48"/>
      <c r="DRI76" s="48"/>
      <c r="DRJ76" s="48"/>
      <c r="DRK76" s="48"/>
      <c r="DRL76" s="48"/>
      <c r="DRM76" s="48"/>
      <c r="DRN76" s="48"/>
      <c r="DRO76" s="48"/>
      <c r="DRP76" s="48"/>
      <c r="DRQ76" s="48"/>
      <c r="DRR76" s="48"/>
      <c r="DRS76" s="48"/>
      <c r="DRT76" s="48"/>
      <c r="DRU76" s="48"/>
      <c r="DRV76" s="48"/>
      <c r="DRW76" s="48"/>
      <c r="DRX76" s="48"/>
      <c r="DRY76" s="48"/>
      <c r="DRZ76" s="48"/>
      <c r="DSA76" s="48"/>
      <c r="DSB76" s="48"/>
      <c r="DSC76" s="48"/>
      <c r="DSD76" s="48"/>
      <c r="DSE76" s="48"/>
      <c r="DSF76" s="48"/>
      <c r="DSG76" s="48"/>
      <c r="DSH76" s="48"/>
      <c r="DSI76" s="48"/>
      <c r="DSJ76" s="48"/>
      <c r="DSK76" s="48"/>
      <c r="DSL76" s="48"/>
      <c r="DSM76" s="48"/>
      <c r="DSN76" s="48"/>
      <c r="DSO76" s="48"/>
      <c r="DSP76" s="48"/>
      <c r="DSQ76" s="48"/>
      <c r="DSR76" s="48"/>
      <c r="DSS76" s="48"/>
      <c r="DST76" s="48"/>
      <c r="DSU76" s="48"/>
      <c r="DSV76" s="48"/>
      <c r="DSW76" s="48"/>
      <c r="DSX76" s="48"/>
      <c r="DSY76" s="48"/>
      <c r="DSZ76" s="48"/>
      <c r="DTA76" s="48"/>
      <c r="DTB76" s="48"/>
      <c r="DTC76" s="48"/>
      <c r="DTD76" s="48"/>
      <c r="DTE76" s="48"/>
      <c r="DTF76" s="48"/>
      <c r="DTG76" s="48"/>
      <c r="DTH76" s="48"/>
      <c r="DTI76" s="48"/>
      <c r="DTJ76" s="48"/>
      <c r="DTK76" s="48"/>
      <c r="DTL76" s="48"/>
      <c r="DTM76" s="48"/>
      <c r="DTN76" s="48"/>
      <c r="DTO76" s="48"/>
      <c r="DTP76" s="48"/>
      <c r="DTQ76" s="48"/>
      <c r="DTR76" s="48"/>
      <c r="DTS76" s="48"/>
      <c r="DTT76" s="48"/>
      <c r="DTU76" s="48"/>
      <c r="DTV76" s="48"/>
      <c r="DTW76" s="48"/>
      <c r="DTX76" s="48"/>
      <c r="DTY76" s="48"/>
      <c r="DTZ76" s="48"/>
      <c r="DUA76" s="48"/>
      <c r="DUB76" s="48"/>
      <c r="DUC76" s="48"/>
      <c r="DUD76" s="48"/>
      <c r="DUE76" s="48"/>
      <c r="DUF76" s="48"/>
      <c r="DUG76" s="48"/>
      <c r="DUH76" s="48"/>
      <c r="DUI76" s="48"/>
      <c r="DUJ76" s="48"/>
      <c r="DUK76" s="48"/>
      <c r="DUL76" s="48"/>
      <c r="DUM76" s="48"/>
      <c r="DUN76" s="48"/>
      <c r="DUO76" s="48"/>
      <c r="DUP76" s="48"/>
      <c r="DUQ76" s="48"/>
      <c r="DUR76" s="48"/>
      <c r="DUS76" s="48"/>
      <c r="DUT76" s="48"/>
      <c r="DUU76" s="48"/>
      <c r="DUV76" s="48"/>
      <c r="DUW76" s="48"/>
      <c r="DUX76" s="48"/>
      <c r="DUY76" s="48"/>
      <c r="DUZ76" s="48"/>
      <c r="DVA76" s="48"/>
      <c r="DVB76" s="48"/>
      <c r="DVC76" s="48"/>
      <c r="DVD76" s="48"/>
      <c r="DVE76" s="48"/>
      <c r="DVF76" s="48"/>
      <c r="DVG76" s="48"/>
      <c r="DVH76" s="48"/>
      <c r="DVI76" s="48"/>
      <c r="DVJ76" s="48"/>
      <c r="DVK76" s="48"/>
      <c r="DVL76" s="48"/>
      <c r="DVM76" s="48"/>
      <c r="DVN76" s="48"/>
      <c r="DVO76" s="48"/>
      <c r="DVP76" s="48"/>
      <c r="DVQ76" s="48"/>
      <c r="DVR76" s="48"/>
      <c r="DVS76" s="48"/>
      <c r="DVT76" s="48"/>
      <c r="DVU76" s="48"/>
      <c r="DVV76" s="48"/>
      <c r="DVW76" s="48"/>
      <c r="DVX76" s="48"/>
      <c r="DVY76" s="48"/>
      <c r="DVZ76" s="48"/>
      <c r="DWA76" s="48"/>
      <c r="DWB76" s="48"/>
      <c r="DWC76" s="48"/>
      <c r="DWD76" s="48"/>
      <c r="DWE76" s="48"/>
      <c r="DWF76" s="48"/>
      <c r="DWG76" s="48"/>
      <c r="DWH76" s="48"/>
      <c r="DWI76" s="48"/>
      <c r="DWJ76" s="48"/>
      <c r="DWK76" s="48"/>
      <c r="DWL76" s="48"/>
      <c r="DWM76" s="48"/>
      <c r="DWN76" s="48"/>
      <c r="DWO76" s="48"/>
      <c r="DWP76" s="48"/>
      <c r="DWQ76" s="48"/>
      <c r="DWR76" s="48"/>
      <c r="DWS76" s="48"/>
      <c r="DWT76" s="48"/>
      <c r="DWU76" s="48"/>
      <c r="DWV76" s="48"/>
      <c r="DWW76" s="48"/>
      <c r="DWX76" s="48"/>
      <c r="DWY76" s="48"/>
      <c r="DWZ76" s="48"/>
      <c r="DXA76" s="48"/>
      <c r="DXB76" s="48"/>
      <c r="DXC76" s="48"/>
      <c r="DXD76" s="48"/>
      <c r="DXE76" s="48"/>
      <c r="DXF76" s="48"/>
      <c r="DXG76" s="48"/>
      <c r="DXH76" s="48"/>
      <c r="DXI76" s="48"/>
      <c r="DXJ76" s="48"/>
      <c r="DXK76" s="48"/>
      <c r="DXL76" s="48"/>
      <c r="DXM76" s="48"/>
      <c r="DXN76" s="48"/>
      <c r="DXO76" s="48"/>
      <c r="DXP76" s="48"/>
      <c r="DXQ76" s="48"/>
      <c r="DXR76" s="48"/>
      <c r="DXS76" s="48"/>
      <c r="DXT76" s="48"/>
      <c r="DXU76" s="48"/>
      <c r="DXV76" s="48"/>
      <c r="DXW76" s="48"/>
      <c r="DXX76" s="48"/>
      <c r="DXY76" s="48"/>
      <c r="DXZ76" s="48"/>
      <c r="DYA76" s="48"/>
      <c r="DYB76" s="48"/>
      <c r="DYC76" s="48"/>
      <c r="DYD76" s="48"/>
      <c r="DYE76" s="48"/>
      <c r="DYF76" s="48"/>
      <c r="DYG76" s="48"/>
      <c r="DYH76" s="48"/>
      <c r="DYI76" s="48"/>
      <c r="DYJ76" s="48"/>
      <c r="DYK76" s="48"/>
      <c r="DYL76" s="48"/>
      <c r="DYM76" s="48"/>
      <c r="DYN76" s="48"/>
      <c r="DYO76" s="48"/>
      <c r="DYP76" s="48"/>
      <c r="DYQ76" s="48"/>
      <c r="DYR76" s="48"/>
      <c r="DYS76" s="48"/>
      <c r="DYT76" s="48"/>
      <c r="DYU76" s="48"/>
      <c r="DYV76" s="48"/>
      <c r="DYW76" s="48"/>
      <c r="DYX76" s="48"/>
      <c r="DYY76" s="48"/>
      <c r="DYZ76" s="48"/>
      <c r="DZA76" s="48"/>
      <c r="DZB76" s="48"/>
      <c r="DZC76" s="48"/>
      <c r="DZD76" s="48"/>
      <c r="DZE76" s="48"/>
      <c r="DZF76" s="48"/>
      <c r="DZG76" s="48"/>
      <c r="DZH76" s="48"/>
      <c r="DZI76" s="48"/>
      <c r="DZJ76" s="48"/>
      <c r="DZK76" s="48"/>
      <c r="DZL76" s="48"/>
      <c r="DZM76" s="48"/>
      <c r="DZN76" s="48"/>
      <c r="DZO76" s="48"/>
      <c r="DZP76" s="48"/>
      <c r="DZQ76" s="48"/>
      <c r="DZR76" s="48"/>
      <c r="DZS76" s="48"/>
      <c r="DZT76" s="48"/>
      <c r="DZU76" s="48"/>
      <c r="DZV76" s="48"/>
      <c r="DZW76" s="48"/>
      <c r="DZX76" s="48"/>
      <c r="DZY76" s="48"/>
      <c r="DZZ76" s="48"/>
      <c r="EAA76" s="48"/>
      <c r="EAB76" s="48"/>
      <c r="EAC76" s="48"/>
      <c r="EAD76" s="48"/>
      <c r="EAE76" s="48"/>
      <c r="EAF76" s="48"/>
      <c r="EAG76" s="48"/>
      <c r="EAH76" s="48"/>
      <c r="EAI76" s="48"/>
      <c r="EAJ76" s="48"/>
      <c r="EAK76" s="48"/>
      <c r="EAL76" s="48"/>
      <c r="EAM76" s="48"/>
      <c r="EAN76" s="48"/>
      <c r="EAO76" s="48"/>
      <c r="EAP76" s="48"/>
      <c r="EAQ76" s="48"/>
      <c r="EAR76" s="48"/>
      <c r="EAS76" s="48"/>
      <c r="EAT76" s="48"/>
      <c r="EAU76" s="48"/>
      <c r="EAV76" s="48"/>
      <c r="EAW76" s="48"/>
      <c r="EAX76" s="48"/>
      <c r="EAY76" s="48"/>
      <c r="EAZ76" s="48"/>
      <c r="EBA76" s="48"/>
      <c r="EBB76" s="48"/>
      <c r="EBC76" s="48"/>
      <c r="EBD76" s="48"/>
      <c r="EBE76" s="48"/>
      <c r="EBF76" s="48"/>
      <c r="EBG76" s="48"/>
      <c r="EBH76" s="48"/>
      <c r="EBI76" s="48"/>
      <c r="EBJ76" s="48"/>
      <c r="EBK76" s="48"/>
      <c r="EBL76" s="48"/>
      <c r="EBM76" s="48"/>
      <c r="EBN76" s="48"/>
      <c r="EBO76" s="48"/>
      <c r="EBP76" s="48"/>
      <c r="EBQ76" s="48"/>
      <c r="EBR76" s="48"/>
      <c r="EBS76" s="48"/>
      <c r="EBT76" s="48"/>
      <c r="EBU76" s="48"/>
      <c r="EBV76" s="48"/>
      <c r="EBW76" s="48"/>
      <c r="EBX76" s="48"/>
      <c r="EBY76" s="48"/>
      <c r="EBZ76" s="48"/>
      <c r="ECA76" s="48"/>
      <c r="ECB76" s="48"/>
      <c r="ECC76" s="48"/>
      <c r="ECD76" s="48"/>
      <c r="ECE76" s="48"/>
      <c r="ECF76" s="48"/>
      <c r="ECG76" s="48"/>
      <c r="ECH76" s="48"/>
      <c r="ECI76" s="48"/>
      <c r="ECJ76" s="48"/>
      <c r="ECK76" s="48"/>
      <c r="ECL76" s="48"/>
      <c r="ECM76" s="48"/>
      <c r="ECN76" s="48"/>
      <c r="ECO76" s="48"/>
      <c r="ECP76" s="48"/>
      <c r="ECQ76" s="48"/>
      <c r="ECR76" s="48"/>
      <c r="ECS76" s="48"/>
      <c r="ECT76" s="48"/>
      <c r="ECU76" s="48"/>
      <c r="ECV76" s="48"/>
      <c r="ECW76" s="48"/>
      <c r="ECX76" s="48"/>
      <c r="ECY76" s="48"/>
      <c r="ECZ76" s="48"/>
      <c r="EDA76" s="48"/>
      <c r="EDB76" s="48"/>
      <c r="EDC76" s="48"/>
      <c r="EDD76" s="48"/>
      <c r="EDE76" s="48"/>
      <c r="EDF76" s="48"/>
      <c r="EDG76" s="48"/>
      <c r="EDH76" s="48"/>
      <c r="EDI76" s="48"/>
      <c r="EDJ76" s="48"/>
      <c r="EDK76" s="48"/>
      <c r="EDL76" s="48"/>
      <c r="EDM76" s="48"/>
      <c r="EDN76" s="48"/>
      <c r="EDO76" s="48"/>
      <c r="EDP76" s="48"/>
      <c r="EDQ76" s="48"/>
      <c r="EDR76" s="48"/>
      <c r="EDS76" s="48"/>
      <c r="EDT76" s="48"/>
      <c r="EDU76" s="48"/>
      <c r="EDV76" s="48"/>
      <c r="EDW76" s="48"/>
      <c r="EDX76" s="48"/>
      <c r="EDY76" s="48"/>
      <c r="EDZ76" s="48"/>
      <c r="EEA76" s="48"/>
      <c r="EEB76" s="48"/>
      <c r="EEC76" s="48"/>
      <c r="EED76" s="48"/>
      <c r="EEE76" s="48"/>
      <c r="EEF76" s="48"/>
      <c r="EEG76" s="48"/>
      <c r="EEH76" s="48"/>
      <c r="EEI76" s="48"/>
      <c r="EEJ76" s="48"/>
      <c r="EEK76" s="48"/>
      <c r="EEL76" s="48"/>
      <c r="EEM76" s="48"/>
      <c r="EEN76" s="48"/>
      <c r="EEO76" s="48"/>
      <c r="EEP76" s="48"/>
      <c r="EEQ76" s="48"/>
      <c r="EER76" s="48"/>
      <c r="EES76" s="48"/>
      <c r="EET76" s="48"/>
      <c r="EEU76" s="48"/>
      <c r="EEV76" s="48"/>
      <c r="EEW76" s="48"/>
      <c r="EEX76" s="48"/>
      <c r="EEY76" s="48"/>
      <c r="EEZ76" s="48"/>
      <c r="EFA76" s="48"/>
      <c r="EFB76" s="48"/>
      <c r="EFC76" s="48"/>
      <c r="EFD76" s="48"/>
      <c r="EFE76" s="48"/>
      <c r="EFF76" s="48"/>
      <c r="EFG76" s="48"/>
      <c r="EFH76" s="48"/>
      <c r="EFI76" s="48"/>
      <c r="EFJ76" s="48"/>
      <c r="EFK76" s="48"/>
      <c r="EFL76" s="48"/>
      <c r="EFM76" s="48"/>
      <c r="EFN76" s="48"/>
      <c r="EFO76" s="48"/>
      <c r="EFP76" s="48"/>
      <c r="EFQ76" s="48"/>
      <c r="EFR76" s="48"/>
      <c r="EFS76" s="48"/>
      <c r="EFT76" s="48"/>
      <c r="EFU76" s="48"/>
      <c r="EFV76" s="48"/>
      <c r="EFW76" s="48"/>
      <c r="EFX76" s="48"/>
      <c r="EFY76" s="48"/>
      <c r="EFZ76" s="48"/>
      <c r="EGA76" s="48"/>
      <c r="EGB76" s="48"/>
      <c r="EGC76" s="48"/>
      <c r="EGD76" s="48"/>
      <c r="EGE76" s="48"/>
      <c r="EGF76" s="48"/>
      <c r="EGG76" s="48"/>
      <c r="EGH76" s="48"/>
      <c r="EGI76" s="48"/>
      <c r="EGJ76" s="48"/>
      <c r="EGK76" s="48"/>
      <c r="EGL76" s="48"/>
      <c r="EGM76" s="48"/>
      <c r="EGN76" s="48"/>
      <c r="EGO76" s="48"/>
      <c r="EGP76" s="48"/>
      <c r="EGQ76" s="48"/>
      <c r="EGR76" s="48"/>
      <c r="EGS76" s="48"/>
      <c r="EGT76" s="48"/>
      <c r="EGU76" s="48"/>
      <c r="EGV76" s="48"/>
      <c r="EGW76" s="48"/>
      <c r="EGX76" s="48"/>
      <c r="EGY76" s="48"/>
      <c r="EGZ76" s="48"/>
      <c r="EHA76" s="48"/>
      <c r="EHB76" s="48"/>
      <c r="EHC76" s="48"/>
      <c r="EHD76" s="48"/>
      <c r="EHE76" s="48"/>
      <c r="EHF76" s="48"/>
      <c r="EHG76" s="48"/>
      <c r="EHH76" s="48"/>
      <c r="EHI76" s="48"/>
      <c r="EHJ76" s="48"/>
      <c r="EHK76" s="48"/>
      <c r="EHL76" s="48"/>
      <c r="EHM76" s="48"/>
      <c r="EHN76" s="48"/>
      <c r="EHO76" s="48"/>
      <c r="EHP76" s="48"/>
      <c r="EHQ76" s="48"/>
      <c r="EHR76" s="48"/>
      <c r="EHS76" s="48"/>
      <c r="EHT76" s="48"/>
      <c r="EHU76" s="48"/>
      <c r="EHV76" s="48"/>
      <c r="EHW76" s="48"/>
      <c r="EHX76" s="48"/>
      <c r="EHY76" s="48"/>
      <c r="EHZ76" s="48"/>
      <c r="EIA76" s="48"/>
      <c r="EIB76" s="48"/>
      <c r="EIC76" s="48"/>
      <c r="EID76" s="48"/>
      <c r="EIE76" s="48"/>
      <c r="EIF76" s="48"/>
      <c r="EIG76" s="48"/>
      <c r="EIH76" s="48"/>
      <c r="EII76" s="48"/>
      <c r="EIJ76" s="48"/>
      <c r="EIK76" s="48"/>
      <c r="EIL76" s="48"/>
      <c r="EIM76" s="48"/>
      <c r="EIN76" s="48"/>
      <c r="EIO76" s="48"/>
      <c r="EIP76" s="48"/>
      <c r="EIQ76" s="48"/>
      <c r="EIR76" s="48"/>
      <c r="EIS76" s="48"/>
      <c r="EIT76" s="48"/>
      <c r="EIU76" s="48"/>
      <c r="EIV76" s="48"/>
      <c r="EIW76" s="48"/>
      <c r="EIX76" s="48"/>
      <c r="EIY76" s="48"/>
      <c r="EIZ76" s="48"/>
      <c r="EJA76" s="48"/>
      <c r="EJB76" s="48"/>
      <c r="EJC76" s="48"/>
      <c r="EJD76" s="48"/>
      <c r="EJE76" s="48"/>
      <c r="EJF76" s="48"/>
      <c r="EJG76" s="48"/>
      <c r="EJH76" s="48"/>
      <c r="EJI76" s="48"/>
      <c r="EJJ76" s="48"/>
      <c r="EJK76" s="48"/>
      <c r="EJL76" s="48"/>
      <c r="EJM76" s="48"/>
      <c r="EJN76" s="48"/>
      <c r="EJO76" s="48"/>
      <c r="EJP76" s="48"/>
      <c r="EJQ76" s="48"/>
      <c r="EJR76" s="48"/>
      <c r="EJS76" s="48"/>
      <c r="EJT76" s="48"/>
      <c r="EJU76" s="48"/>
      <c r="EJV76" s="48"/>
      <c r="EJW76" s="48"/>
      <c r="EJX76" s="48"/>
      <c r="EJY76" s="48"/>
      <c r="EJZ76" s="48"/>
      <c r="EKA76" s="48"/>
      <c r="EKB76" s="48"/>
      <c r="EKC76" s="48"/>
      <c r="EKD76" s="48"/>
      <c r="EKE76" s="48"/>
      <c r="EKF76" s="48"/>
      <c r="EKG76" s="48"/>
      <c r="EKH76" s="48"/>
      <c r="EKI76" s="48"/>
      <c r="EKJ76" s="48"/>
      <c r="EKK76" s="48"/>
      <c r="EKL76" s="48"/>
      <c r="EKM76" s="48"/>
      <c r="EKN76" s="48"/>
      <c r="EKO76" s="48"/>
      <c r="EKP76" s="48"/>
      <c r="EKQ76" s="48"/>
      <c r="EKR76" s="48"/>
      <c r="EKS76" s="48"/>
      <c r="EKT76" s="48"/>
      <c r="EKU76" s="48"/>
      <c r="EKV76" s="48"/>
      <c r="EKW76" s="48"/>
      <c r="EKX76" s="48"/>
      <c r="EKY76" s="48"/>
      <c r="EKZ76" s="48"/>
      <c r="ELA76" s="48"/>
      <c r="ELB76" s="48"/>
      <c r="ELC76" s="48"/>
      <c r="ELD76" s="48"/>
      <c r="ELE76" s="48"/>
      <c r="ELF76" s="48"/>
      <c r="ELG76" s="48"/>
      <c r="ELH76" s="48"/>
      <c r="ELI76" s="48"/>
      <c r="ELJ76" s="48"/>
      <c r="ELK76" s="48"/>
      <c r="ELL76" s="48"/>
      <c r="ELM76" s="48"/>
      <c r="ELN76" s="48"/>
      <c r="ELO76" s="48"/>
      <c r="ELP76" s="48"/>
      <c r="ELQ76" s="48"/>
      <c r="ELR76" s="48"/>
      <c r="ELS76" s="48"/>
      <c r="ELT76" s="48"/>
      <c r="ELU76" s="48"/>
      <c r="ELV76" s="48"/>
      <c r="ELW76" s="48"/>
      <c r="ELX76" s="48"/>
      <c r="ELY76" s="48"/>
      <c r="ELZ76" s="48"/>
      <c r="EMA76" s="48"/>
      <c r="EMB76" s="48"/>
      <c r="EMC76" s="48"/>
      <c r="EMD76" s="48"/>
      <c r="EME76" s="48"/>
      <c r="EMF76" s="48"/>
      <c r="EMG76" s="48"/>
      <c r="EMH76" s="48"/>
      <c r="EMI76" s="48"/>
      <c r="EMJ76" s="48"/>
      <c r="EMK76" s="48"/>
      <c r="EML76" s="48"/>
      <c r="EMM76" s="48"/>
      <c r="EMN76" s="48"/>
      <c r="EMO76" s="48"/>
      <c r="EMP76" s="48"/>
      <c r="EMQ76" s="48"/>
      <c r="EMR76" s="48"/>
      <c r="EMS76" s="48"/>
      <c r="EMT76" s="48"/>
      <c r="EMU76" s="48"/>
      <c r="EMV76" s="48"/>
      <c r="EMW76" s="48"/>
      <c r="EMX76" s="48"/>
      <c r="EMY76" s="48"/>
      <c r="EMZ76" s="48"/>
      <c r="ENA76" s="48"/>
      <c r="ENB76" s="48"/>
      <c r="ENC76" s="48"/>
      <c r="END76" s="48"/>
      <c r="ENE76" s="48"/>
      <c r="ENF76" s="48"/>
      <c r="ENG76" s="48"/>
      <c r="ENH76" s="48"/>
      <c r="ENI76" s="48"/>
      <c r="ENJ76" s="48"/>
      <c r="ENK76" s="48"/>
      <c r="ENL76" s="48"/>
      <c r="ENM76" s="48"/>
      <c r="ENN76" s="48"/>
      <c r="ENO76" s="48"/>
      <c r="ENP76" s="48"/>
      <c r="ENQ76" s="48"/>
      <c r="ENR76" s="48"/>
      <c r="ENS76" s="48"/>
      <c r="ENT76" s="48"/>
      <c r="ENU76" s="48"/>
      <c r="ENV76" s="48"/>
      <c r="ENW76" s="48"/>
      <c r="ENX76" s="48"/>
      <c r="ENY76" s="48"/>
      <c r="ENZ76" s="48"/>
      <c r="EOA76" s="48"/>
      <c r="EOB76" s="48"/>
      <c r="EOC76" s="48"/>
      <c r="EOD76" s="48"/>
      <c r="EOE76" s="48"/>
      <c r="EOF76" s="48"/>
      <c r="EOG76" s="48"/>
      <c r="EOH76" s="48"/>
      <c r="EOI76" s="48"/>
      <c r="EOJ76" s="48"/>
      <c r="EOK76" s="48"/>
      <c r="EOL76" s="48"/>
      <c r="EOM76" s="48"/>
      <c r="EON76" s="48"/>
      <c r="EOO76" s="48"/>
      <c r="EOP76" s="48"/>
      <c r="EOQ76" s="48"/>
      <c r="EOR76" s="48"/>
      <c r="EOS76" s="48"/>
      <c r="EOT76" s="48"/>
      <c r="EOU76" s="48"/>
      <c r="EOV76" s="48"/>
      <c r="EOW76" s="48"/>
      <c r="EOX76" s="48"/>
      <c r="EOY76" s="48"/>
      <c r="EOZ76" s="48"/>
      <c r="EPA76" s="48"/>
      <c r="EPB76" s="48"/>
      <c r="EPC76" s="48"/>
      <c r="EPD76" s="48"/>
      <c r="EPE76" s="48"/>
      <c r="EPF76" s="48"/>
      <c r="EPG76" s="48"/>
      <c r="EPH76" s="48"/>
      <c r="EPI76" s="48"/>
      <c r="EPJ76" s="48"/>
      <c r="EPK76" s="48"/>
      <c r="EPL76" s="48"/>
      <c r="EPM76" s="48"/>
      <c r="EPN76" s="48"/>
      <c r="EPO76" s="48"/>
      <c r="EPP76" s="48"/>
      <c r="EPQ76" s="48"/>
      <c r="EPR76" s="48"/>
      <c r="EPS76" s="48"/>
      <c r="EPT76" s="48"/>
      <c r="EPU76" s="48"/>
      <c r="EPV76" s="48"/>
      <c r="EPW76" s="48"/>
      <c r="EPX76" s="48"/>
      <c r="EPY76" s="48"/>
      <c r="EPZ76" s="48"/>
      <c r="EQA76" s="48"/>
      <c r="EQB76" s="48"/>
      <c r="EQC76" s="48"/>
      <c r="EQD76" s="48"/>
      <c r="EQE76" s="48"/>
      <c r="EQF76" s="48"/>
      <c r="EQG76" s="48"/>
      <c r="EQH76" s="48"/>
      <c r="EQI76" s="48"/>
      <c r="EQJ76" s="48"/>
      <c r="EQK76" s="48"/>
      <c r="EQL76" s="48"/>
      <c r="EQM76" s="48"/>
      <c r="EQN76" s="48"/>
      <c r="EQO76" s="48"/>
      <c r="EQP76" s="48"/>
      <c r="EQQ76" s="48"/>
      <c r="EQR76" s="48"/>
      <c r="EQS76" s="48"/>
      <c r="EQT76" s="48"/>
      <c r="EQU76" s="48"/>
      <c r="EQV76" s="48"/>
      <c r="EQW76" s="48"/>
      <c r="EQX76" s="48"/>
      <c r="EQY76" s="48"/>
      <c r="EQZ76" s="48"/>
      <c r="ERA76" s="48"/>
      <c r="ERB76" s="48"/>
      <c r="ERC76" s="48"/>
      <c r="ERD76" s="48"/>
      <c r="ERE76" s="48"/>
      <c r="ERF76" s="48"/>
      <c r="ERG76" s="48"/>
      <c r="ERH76" s="48"/>
      <c r="ERI76" s="48"/>
      <c r="ERJ76" s="48"/>
      <c r="ERK76" s="48"/>
      <c r="ERL76" s="48"/>
      <c r="ERM76" s="48"/>
      <c r="ERN76" s="48"/>
      <c r="ERO76" s="48"/>
      <c r="ERP76" s="48"/>
      <c r="ERQ76" s="48"/>
      <c r="ERR76" s="48"/>
      <c r="ERS76" s="48"/>
      <c r="ERT76" s="48"/>
      <c r="ERU76" s="48"/>
      <c r="ERV76" s="48"/>
      <c r="ERW76" s="48"/>
      <c r="ERX76" s="48"/>
      <c r="ERY76" s="48"/>
      <c r="ERZ76" s="48"/>
      <c r="ESA76" s="48"/>
      <c r="ESB76" s="48"/>
      <c r="ESC76" s="48"/>
      <c r="ESD76" s="48"/>
      <c r="ESE76" s="48"/>
      <c r="ESF76" s="48"/>
      <c r="ESG76" s="48"/>
      <c r="ESH76" s="48"/>
      <c r="ESI76" s="48"/>
      <c r="ESJ76" s="48"/>
      <c r="ESK76" s="48"/>
      <c r="ESL76" s="48"/>
      <c r="ESM76" s="48"/>
      <c r="ESN76" s="48"/>
      <c r="ESO76" s="48"/>
      <c r="ESP76" s="48"/>
      <c r="ESQ76" s="48"/>
      <c r="ESR76" s="48"/>
      <c r="ESS76" s="48"/>
      <c r="EST76" s="48"/>
      <c r="ESU76" s="48"/>
      <c r="ESV76" s="48"/>
      <c r="ESW76" s="48"/>
      <c r="ESX76" s="48"/>
      <c r="ESY76" s="48"/>
      <c r="ESZ76" s="48"/>
      <c r="ETA76" s="48"/>
      <c r="ETB76" s="48"/>
      <c r="ETC76" s="48"/>
      <c r="ETD76" s="48"/>
      <c r="ETE76" s="48"/>
      <c r="ETF76" s="48"/>
      <c r="ETG76" s="48"/>
      <c r="ETH76" s="48"/>
      <c r="ETI76" s="48"/>
      <c r="ETJ76" s="48"/>
      <c r="ETK76" s="48"/>
      <c r="ETL76" s="48"/>
      <c r="ETM76" s="48"/>
      <c r="ETN76" s="48"/>
      <c r="ETO76" s="48"/>
      <c r="ETP76" s="48"/>
      <c r="ETQ76" s="48"/>
      <c r="ETR76" s="48"/>
      <c r="ETS76" s="48"/>
      <c r="ETT76" s="48"/>
      <c r="ETU76" s="48"/>
      <c r="ETV76" s="48"/>
      <c r="ETW76" s="48"/>
      <c r="ETX76" s="48"/>
      <c r="ETY76" s="48"/>
      <c r="ETZ76" s="48"/>
      <c r="EUA76" s="48"/>
      <c r="EUB76" s="48"/>
      <c r="EUC76" s="48"/>
      <c r="EUD76" s="48"/>
      <c r="EUE76" s="48"/>
      <c r="EUF76" s="48"/>
      <c r="EUG76" s="48"/>
      <c r="EUH76" s="48"/>
      <c r="EUI76" s="48"/>
      <c r="EUJ76" s="48"/>
      <c r="EUK76" s="48"/>
      <c r="EUL76" s="48"/>
      <c r="EUM76" s="48"/>
      <c r="EUN76" s="48"/>
      <c r="EUO76" s="48"/>
      <c r="EUP76" s="48"/>
      <c r="EUQ76" s="48"/>
      <c r="EUR76" s="48"/>
      <c r="EUS76" s="48"/>
      <c r="EUT76" s="48"/>
      <c r="EUU76" s="48"/>
      <c r="EUV76" s="48"/>
      <c r="EUW76" s="48"/>
      <c r="EUX76" s="48"/>
      <c r="EUY76" s="48"/>
      <c r="EUZ76" s="48"/>
      <c r="EVA76" s="48"/>
      <c r="EVB76" s="48"/>
      <c r="EVC76" s="48"/>
      <c r="EVD76" s="48"/>
      <c r="EVE76" s="48"/>
      <c r="EVF76" s="48"/>
      <c r="EVG76" s="48"/>
      <c r="EVH76" s="48"/>
      <c r="EVI76" s="48"/>
      <c r="EVJ76" s="48"/>
      <c r="EVK76" s="48"/>
      <c r="EVL76" s="48"/>
      <c r="EVM76" s="48"/>
      <c r="EVN76" s="48"/>
      <c r="EVO76" s="48"/>
      <c r="EVP76" s="48"/>
      <c r="EVQ76" s="48"/>
      <c r="EVR76" s="48"/>
      <c r="EVS76" s="48"/>
      <c r="EVT76" s="48"/>
      <c r="EVU76" s="48"/>
      <c r="EVV76" s="48"/>
      <c r="EVW76" s="48"/>
      <c r="EVX76" s="48"/>
      <c r="EVY76" s="48"/>
      <c r="EVZ76" s="48"/>
      <c r="EWA76" s="48"/>
      <c r="EWB76" s="48"/>
      <c r="EWC76" s="48"/>
      <c r="EWD76" s="48"/>
      <c r="EWE76" s="48"/>
      <c r="EWF76" s="48"/>
      <c r="EWG76" s="48"/>
      <c r="EWH76" s="48"/>
      <c r="EWI76" s="48"/>
      <c r="EWJ76" s="48"/>
      <c r="EWK76" s="48"/>
      <c r="EWL76" s="48"/>
      <c r="EWM76" s="48"/>
      <c r="EWN76" s="48"/>
      <c r="EWO76" s="48"/>
      <c r="EWP76" s="48"/>
      <c r="EWQ76" s="48"/>
      <c r="EWR76" s="48"/>
      <c r="EWS76" s="48"/>
      <c r="EWT76" s="48"/>
      <c r="EWU76" s="48"/>
      <c r="EWV76" s="48"/>
      <c r="EWW76" s="48"/>
      <c r="EWX76" s="48"/>
      <c r="EWY76" s="48"/>
      <c r="EWZ76" s="48"/>
      <c r="EXA76" s="48"/>
      <c r="EXB76" s="48"/>
      <c r="EXC76" s="48"/>
      <c r="EXD76" s="48"/>
      <c r="EXE76" s="48"/>
      <c r="EXF76" s="48"/>
      <c r="EXG76" s="48"/>
      <c r="EXH76" s="48"/>
      <c r="EXI76" s="48"/>
      <c r="EXJ76" s="48"/>
      <c r="EXK76" s="48"/>
      <c r="EXL76" s="48"/>
      <c r="EXM76" s="48"/>
      <c r="EXN76" s="48"/>
      <c r="EXO76" s="48"/>
      <c r="EXP76" s="48"/>
      <c r="EXQ76" s="48"/>
      <c r="EXR76" s="48"/>
      <c r="EXS76" s="48"/>
      <c r="EXT76" s="48"/>
      <c r="EXU76" s="48"/>
      <c r="EXV76" s="48"/>
      <c r="EXW76" s="48"/>
      <c r="EXX76" s="48"/>
      <c r="EXY76" s="48"/>
      <c r="EXZ76" s="48"/>
      <c r="EYA76" s="48"/>
      <c r="EYB76" s="48"/>
      <c r="EYC76" s="48"/>
      <c r="EYD76" s="48"/>
      <c r="EYE76" s="48"/>
      <c r="EYF76" s="48"/>
      <c r="EYG76" s="48"/>
      <c r="EYH76" s="48"/>
      <c r="EYI76" s="48"/>
      <c r="EYJ76" s="48"/>
      <c r="EYK76" s="48"/>
      <c r="EYL76" s="48"/>
      <c r="EYM76" s="48"/>
      <c r="EYN76" s="48"/>
      <c r="EYO76" s="48"/>
      <c r="EYP76" s="48"/>
      <c r="EYQ76" s="48"/>
      <c r="EYR76" s="48"/>
      <c r="EYS76" s="48"/>
      <c r="EYT76" s="48"/>
      <c r="EYU76" s="48"/>
      <c r="EYV76" s="48"/>
      <c r="EYW76" s="48"/>
      <c r="EYX76" s="48"/>
      <c r="EYY76" s="48"/>
      <c r="EYZ76" s="48"/>
      <c r="EZA76" s="48"/>
      <c r="EZB76" s="48"/>
      <c r="EZC76" s="48"/>
      <c r="EZD76" s="48"/>
      <c r="EZE76" s="48"/>
      <c r="EZF76" s="48"/>
      <c r="EZG76" s="48"/>
      <c r="EZH76" s="48"/>
      <c r="EZI76" s="48"/>
      <c r="EZJ76" s="48"/>
      <c r="EZK76" s="48"/>
      <c r="EZL76" s="48"/>
      <c r="EZM76" s="48"/>
      <c r="EZN76" s="48"/>
      <c r="EZO76" s="48"/>
      <c r="EZP76" s="48"/>
      <c r="EZQ76" s="48"/>
      <c r="EZR76" s="48"/>
      <c r="EZS76" s="48"/>
      <c r="EZT76" s="48"/>
      <c r="EZU76" s="48"/>
      <c r="EZV76" s="48"/>
      <c r="EZW76" s="48"/>
      <c r="EZX76" s="48"/>
      <c r="EZY76" s="48"/>
      <c r="EZZ76" s="48"/>
      <c r="FAA76" s="48"/>
      <c r="FAB76" s="48"/>
      <c r="FAC76" s="48"/>
      <c r="FAD76" s="48"/>
      <c r="FAE76" s="48"/>
      <c r="FAF76" s="48"/>
      <c r="FAG76" s="48"/>
      <c r="FAH76" s="48"/>
      <c r="FAI76" s="48"/>
      <c r="FAJ76" s="48"/>
      <c r="FAK76" s="48"/>
      <c r="FAL76" s="48"/>
      <c r="FAM76" s="48"/>
      <c r="FAN76" s="48"/>
      <c r="FAO76" s="48"/>
      <c r="FAP76" s="48"/>
      <c r="FAQ76" s="48"/>
      <c r="FAR76" s="48"/>
      <c r="FAS76" s="48"/>
      <c r="FAT76" s="48"/>
      <c r="FAU76" s="48"/>
      <c r="FAV76" s="48"/>
      <c r="FAW76" s="48"/>
      <c r="FAX76" s="48"/>
      <c r="FAY76" s="48"/>
      <c r="FAZ76" s="48"/>
      <c r="FBA76" s="48"/>
      <c r="FBB76" s="48"/>
      <c r="FBC76" s="48"/>
      <c r="FBD76" s="48"/>
      <c r="FBE76" s="48"/>
      <c r="FBF76" s="48"/>
      <c r="FBG76" s="48"/>
      <c r="FBH76" s="48"/>
      <c r="FBI76" s="48"/>
      <c r="FBJ76" s="48"/>
      <c r="FBK76" s="48"/>
      <c r="FBL76" s="48"/>
      <c r="FBM76" s="48"/>
      <c r="FBN76" s="48"/>
      <c r="FBO76" s="48"/>
      <c r="FBP76" s="48"/>
      <c r="FBQ76" s="48"/>
      <c r="FBR76" s="48"/>
      <c r="FBS76" s="48"/>
      <c r="FBT76" s="48"/>
      <c r="FBU76" s="48"/>
      <c r="FBV76" s="48"/>
      <c r="FBW76" s="48"/>
      <c r="FBX76" s="48"/>
      <c r="FBY76" s="48"/>
      <c r="FBZ76" s="48"/>
      <c r="FCA76" s="48"/>
      <c r="FCB76" s="48"/>
      <c r="FCC76" s="48"/>
      <c r="FCD76" s="48"/>
      <c r="FCE76" s="48"/>
      <c r="FCF76" s="48"/>
      <c r="FCG76" s="48"/>
      <c r="FCH76" s="48"/>
      <c r="FCI76" s="48"/>
      <c r="FCJ76" s="48"/>
      <c r="FCK76" s="48"/>
      <c r="FCL76" s="48"/>
      <c r="FCM76" s="48"/>
      <c r="FCN76" s="48"/>
      <c r="FCO76" s="48"/>
      <c r="FCP76" s="48"/>
      <c r="FCQ76" s="48"/>
      <c r="FCR76" s="48"/>
      <c r="FCS76" s="48"/>
      <c r="FCT76" s="48"/>
      <c r="FCU76" s="48"/>
      <c r="FCV76" s="48"/>
      <c r="FCW76" s="48"/>
      <c r="FCX76" s="48"/>
      <c r="FCY76" s="48"/>
      <c r="FCZ76" s="48"/>
      <c r="FDA76" s="48"/>
      <c r="FDB76" s="48"/>
      <c r="FDC76" s="48"/>
      <c r="FDD76" s="48"/>
      <c r="FDE76" s="48"/>
      <c r="FDF76" s="48"/>
      <c r="FDG76" s="48"/>
      <c r="FDH76" s="48"/>
      <c r="FDI76" s="48"/>
      <c r="FDJ76" s="48"/>
      <c r="FDK76" s="48"/>
      <c r="FDL76" s="48"/>
      <c r="FDM76" s="48"/>
      <c r="FDN76" s="48"/>
      <c r="FDO76" s="48"/>
      <c r="FDP76" s="48"/>
      <c r="FDQ76" s="48"/>
      <c r="FDR76" s="48"/>
      <c r="FDS76" s="48"/>
      <c r="FDT76" s="48"/>
      <c r="FDU76" s="48"/>
      <c r="FDV76" s="48"/>
      <c r="FDW76" s="48"/>
      <c r="FDX76" s="48"/>
      <c r="FDY76" s="48"/>
      <c r="FDZ76" s="48"/>
      <c r="FEA76" s="48"/>
      <c r="FEB76" s="48"/>
      <c r="FEC76" s="48"/>
      <c r="FED76" s="48"/>
      <c r="FEE76" s="48"/>
      <c r="FEF76" s="48"/>
      <c r="FEG76" s="48"/>
      <c r="FEH76" s="48"/>
      <c r="FEI76" s="48"/>
      <c r="FEJ76" s="48"/>
      <c r="FEK76" s="48"/>
      <c r="FEL76" s="48"/>
      <c r="FEM76" s="48"/>
      <c r="FEN76" s="48"/>
      <c r="FEO76" s="48"/>
      <c r="FEP76" s="48"/>
      <c r="FEQ76" s="48"/>
      <c r="FER76" s="48"/>
      <c r="FES76" s="48"/>
      <c r="FET76" s="48"/>
      <c r="FEU76" s="48"/>
      <c r="FEV76" s="48"/>
      <c r="FEW76" s="48"/>
      <c r="FEX76" s="48"/>
      <c r="FEY76" s="48"/>
      <c r="FEZ76" s="48"/>
      <c r="FFA76" s="48"/>
      <c r="FFB76" s="48"/>
      <c r="FFC76" s="48"/>
      <c r="FFD76" s="48"/>
      <c r="FFE76" s="48"/>
      <c r="FFF76" s="48"/>
      <c r="FFG76" s="48"/>
      <c r="FFH76" s="48"/>
      <c r="FFI76" s="48"/>
      <c r="FFJ76" s="48"/>
      <c r="FFK76" s="48"/>
      <c r="FFL76" s="48"/>
      <c r="FFM76" s="48"/>
      <c r="FFN76" s="48"/>
      <c r="FFO76" s="48"/>
      <c r="FFP76" s="48"/>
      <c r="FFQ76" s="48"/>
      <c r="FFR76" s="48"/>
      <c r="FFS76" s="48"/>
      <c r="FFT76" s="48"/>
      <c r="FFU76" s="48"/>
      <c r="FFV76" s="48"/>
      <c r="FFW76" s="48"/>
      <c r="FFX76" s="48"/>
      <c r="FFY76" s="48"/>
      <c r="FFZ76" s="48"/>
      <c r="FGA76" s="48"/>
      <c r="FGB76" s="48"/>
      <c r="FGC76" s="48"/>
      <c r="FGD76" s="48"/>
      <c r="FGE76" s="48"/>
      <c r="FGF76" s="48"/>
      <c r="FGG76" s="48"/>
      <c r="FGH76" s="48"/>
      <c r="FGI76" s="48"/>
      <c r="FGJ76" s="48"/>
      <c r="FGK76" s="48"/>
      <c r="FGL76" s="48"/>
      <c r="FGM76" s="48"/>
      <c r="FGN76" s="48"/>
      <c r="FGO76" s="48"/>
      <c r="FGP76" s="48"/>
      <c r="FGQ76" s="48"/>
      <c r="FGR76" s="48"/>
      <c r="FGS76" s="48"/>
      <c r="FGT76" s="48"/>
      <c r="FGU76" s="48"/>
      <c r="FGV76" s="48"/>
      <c r="FGW76" s="48"/>
      <c r="FGX76" s="48"/>
      <c r="FGY76" s="48"/>
      <c r="FGZ76" s="48"/>
      <c r="FHA76" s="48"/>
      <c r="FHB76" s="48"/>
      <c r="FHC76" s="48"/>
      <c r="FHD76" s="48"/>
      <c r="FHE76" s="48"/>
      <c r="FHF76" s="48"/>
      <c r="FHG76" s="48"/>
      <c r="FHH76" s="48"/>
      <c r="FHI76" s="48"/>
      <c r="FHJ76" s="48"/>
      <c r="FHK76" s="48"/>
      <c r="FHL76" s="48"/>
      <c r="FHM76" s="48"/>
      <c r="FHN76" s="48"/>
      <c r="FHO76" s="48"/>
      <c r="FHP76" s="48"/>
      <c r="FHQ76" s="48"/>
      <c r="FHR76" s="48"/>
      <c r="FHS76" s="48"/>
      <c r="FHT76" s="48"/>
      <c r="FHU76" s="48"/>
      <c r="FHV76" s="48"/>
      <c r="FHW76" s="48"/>
      <c r="FHX76" s="48"/>
      <c r="FHY76" s="48"/>
      <c r="FHZ76" s="48"/>
      <c r="FIA76" s="48"/>
      <c r="FIB76" s="48"/>
      <c r="FIC76" s="48"/>
      <c r="FID76" s="48"/>
      <c r="FIE76" s="48"/>
      <c r="FIF76" s="48"/>
      <c r="FIG76" s="48"/>
      <c r="FIH76" s="48"/>
      <c r="FII76" s="48"/>
      <c r="FIJ76" s="48"/>
      <c r="FIK76" s="48"/>
      <c r="FIL76" s="48"/>
      <c r="FIM76" s="48"/>
      <c r="FIN76" s="48"/>
      <c r="FIO76" s="48"/>
      <c r="FIP76" s="48"/>
      <c r="FIQ76" s="48"/>
      <c r="FIR76" s="48"/>
      <c r="FIS76" s="48"/>
      <c r="FIT76" s="48"/>
      <c r="FIU76" s="48"/>
      <c r="FIV76" s="48"/>
      <c r="FIW76" s="48"/>
      <c r="FIX76" s="48"/>
      <c r="FIY76" s="48"/>
      <c r="FIZ76" s="48"/>
      <c r="FJA76" s="48"/>
      <c r="FJB76" s="48"/>
      <c r="FJC76" s="48"/>
      <c r="FJD76" s="48"/>
      <c r="FJE76" s="48"/>
      <c r="FJF76" s="48"/>
      <c r="FJG76" s="48"/>
      <c r="FJH76" s="48"/>
      <c r="FJI76" s="48"/>
      <c r="FJJ76" s="48"/>
      <c r="FJK76" s="48"/>
      <c r="FJL76" s="48"/>
      <c r="FJM76" s="48"/>
      <c r="FJN76" s="48"/>
      <c r="FJO76" s="48"/>
      <c r="FJP76" s="48"/>
      <c r="FJQ76" s="48"/>
      <c r="FJR76" s="48"/>
      <c r="FJS76" s="48"/>
      <c r="FJT76" s="48"/>
      <c r="FJU76" s="48"/>
      <c r="FJV76" s="48"/>
      <c r="FJW76" s="48"/>
      <c r="FJX76" s="48"/>
      <c r="FJY76" s="48"/>
      <c r="FJZ76" s="48"/>
      <c r="FKA76" s="48"/>
      <c r="FKB76" s="48"/>
      <c r="FKC76" s="48"/>
      <c r="FKD76" s="48"/>
      <c r="FKE76" s="48"/>
      <c r="FKF76" s="48"/>
      <c r="FKG76" s="48"/>
      <c r="FKH76" s="48"/>
      <c r="FKI76" s="48"/>
      <c r="FKJ76" s="48"/>
      <c r="FKK76" s="48"/>
      <c r="FKL76" s="48"/>
      <c r="FKM76" s="48"/>
      <c r="FKN76" s="48"/>
      <c r="FKO76" s="48"/>
      <c r="FKP76" s="48"/>
      <c r="FKQ76" s="48"/>
      <c r="FKR76" s="48"/>
      <c r="FKS76" s="48"/>
      <c r="FKT76" s="48"/>
      <c r="FKU76" s="48"/>
      <c r="FKV76" s="48"/>
      <c r="FKW76" s="48"/>
      <c r="FKX76" s="48"/>
      <c r="FKY76" s="48"/>
      <c r="FKZ76" s="48"/>
      <c r="FLA76" s="48"/>
      <c r="FLB76" s="48"/>
      <c r="FLC76" s="48"/>
      <c r="FLD76" s="48"/>
      <c r="FLE76" s="48"/>
      <c r="FLF76" s="48"/>
      <c r="FLG76" s="48"/>
      <c r="FLH76" s="48"/>
      <c r="FLI76" s="48"/>
      <c r="FLJ76" s="48"/>
      <c r="FLK76" s="48"/>
      <c r="FLL76" s="48"/>
      <c r="FLM76" s="48"/>
      <c r="FLN76" s="48"/>
      <c r="FLO76" s="48"/>
      <c r="FLP76" s="48"/>
      <c r="FLQ76" s="48"/>
      <c r="FLR76" s="48"/>
      <c r="FLS76" s="48"/>
      <c r="FLT76" s="48"/>
      <c r="FLU76" s="48"/>
      <c r="FLV76" s="48"/>
      <c r="FLW76" s="48"/>
      <c r="FLX76" s="48"/>
      <c r="FLY76" s="48"/>
      <c r="FLZ76" s="48"/>
      <c r="FMA76" s="48"/>
      <c r="FMB76" s="48"/>
      <c r="FMC76" s="48"/>
      <c r="FMD76" s="48"/>
      <c r="FME76" s="48"/>
      <c r="FMF76" s="48"/>
      <c r="FMG76" s="48"/>
      <c r="FMH76" s="48"/>
      <c r="FMI76" s="48"/>
      <c r="FMJ76" s="48"/>
      <c r="FMK76" s="48"/>
      <c r="FML76" s="48"/>
      <c r="FMM76" s="48"/>
      <c r="FMN76" s="48"/>
      <c r="FMO76" s="48"/>
      <c r="FMP76" s="48"/>
      <c r="FMQ76" s="48"/>
      <c r="FMR76" s="48"/>
      <c r="FMS76" s="48"/>
      <c r="FMT76" s="48"/>
      <c r="FMU76" s="48"/>
      <c r="FMV76" s="48"/>
      <c r="FMW76" s="48"/>
      <c r="FMX76" s="48"/>
      <c r="FMY76" s="48"/>
      <c r="FMZ76" s="48"/>
      <c r="FNA76" s="48"/>
      <c r="FNB76" s="48"/>
      <c r="FNC76" s="48"/>
      <c r="FND76" s="48"/>
      <c r="FNE76" s="48"/>
      <c r="FNF76" s="48"/>
      <c r="FNG76" s="48"/>
      <c r="FNH76" s="48"/>
      <c r="FNI76" s="48"/>
      <c r="FNJ76" s="48"/>
      <c r="FNK76" s="48"/>
      <c r="FNL76" s="48"/>
      <c r="FNM76" s="48"/>
      <c r="FNN76" s="48"/>
      <c r="FNO76" s="48"/>
      <c r="FNP76" s="48"/>
      <c r="FNQ76" s="48"/>
      <c r="FNR76" s="48"/>
      <c r="FNS76" s="48"/>
      <c r="FNT76" s="48"/>
      <c r="FNU76" s="48"/>
      <c r="FNV76" s="48"/>
      <c r="FNW76" s="48"/>
      <c r="FNX76" s="48"/>
      <c r="FNY76" s="48"/>
      <c r="FNZ76" s="48"/>
      <c r="FOA76" s="48"/>
      <c r="FOB76" s="48"/>
      <c r="FOC76" s="48"/>
      <c r="FOD76" s="48"/>
      <c r="FOE76" s="48"/>
      <c r="FOF76" s="48"/>
      <c r="FOG76" s="48"/>
      <c r="FOH76" s="48"/>
      <c r="FOI76" s="48"/>
      <c r="FOJ76" s="48"/>
      <c r="FOK76" s="48"/>
      <c r="FOL76" s="48"/>
      <c r="FOM76" s="48"/>
      <c r="FON76" s="48"/>
      <c r="FOO76" s="48"/>
      <c r="FOP76" s="48"/>
      <c r="FOQ76" s="48"/>
      <c r="FOR76" s="48"/>
      <c r="FOS76" s="48"/>
      <c r="FOT76" s="48"/>
      <c r="FOU76" s="48"/>
      <c r="FOV76" s="48"/>
      <c r="FOW76" s="48"/>
      <c r="FOX76" s="48"/>
      <c r="FOY76" s="48"/>
      <c r="FOZ76" s="48"/>
      <c r="FPA76" s="48"/>
      <c r="FPB76" s="48"/>
      <c r="FPC76" s="48"/>
      <c r="FPD76" s="48"/>
      <c r="FPE76" s="48"/>
      <c r="FPF76" s="48"/>
      <c r="FPG76" s="48"/>
      <c r="FPH76" s="48"/>
      <c r="FPI76" s="48"/>
      <c r="FPJ76" s="48"/>
      <c r="FPK76" s="48"/>
      <c r="FPL76" s="48"/>
      <c r="FPM76" s="48"/>
      <c r="FPN76" s="48"/>
      <c r="FPO76" s="48"/>
      <c r="FPP76" s="48"/>
      <c r="FPQ76" s="48"/>
      <c r="FPR76" s="48"/>
      <c r="FPS76" s="48"/>
      <c r="FPT76" s="48"/>
      <c r="FPU76" s="48"/>
      <c r="FPV76" s="48"/>
      <c r="FPW76" s="48"/>
      <c r="FPX76" s="48"/>
      <c r="FPY76" s="48"/>
      <c r="FPZ76" s="48"/>
      <c r="FQA76" s="48"/>
      <c r="FQB76" s="48"/>
      <c r="FQC76" s="48"/>
      <c r="FQD76" s="48"/>
      <c r="FQE76" s="48"/>
      <c r="FQF76" s="48"/>
      <c r="FQG76" s="48"/>
      <c r="FQH76" s="48"/>
      <c r="FQI76" s="48"/>
      <c r="FQJ76" s="48"/>
      <c r="FQK76" s="48"/>
      <c r="FQL76" s="48"/>
      <c r="FQM76" s="48"/>
      <c r="FQN76" s="48"/>
      <c r="FQO76" s="48"/>
      <c r="FQP76" s="48"/>
      <c r="FQQ76" s="48"/>
      <c r="FQR76" s="48"/>
      <c r="FQS76" s="48"/>
      <c r="FQT76" s="48"/>
      <c r="FQU76" s="48"/>
      <c r="FQV76" s="48"/>
      <c r="FQW76" s="48"/>
      <c r="FQX76" s="48"/>
      <c r="FQY76" s="48"/>
      <c r="FQZ76" s="48"/>
      <c r="FRA76" s="48"/>
      <c r="FRB76" s="48"/>
      <c r="FRC76" s="48"/>
      <c r="FRD76" s="48"/>
      <c r="FRE76" s="48"/>
      <c r="FRF76" s="48"/>
      <c r="FRG76" s="48"/>
      <c r="FRH76" s="48"/>
      <c r="FRI76" s="48"/>
      <c r="FRJ76" s="48"/>
      <c r="FRK76" s="48"/>
      <c r="FRL76" s="48"/>
      <c r="FRM76" s="48"/>
      <c r="FRN76" s="48"/>
      <c r="FRO76" s="48"/>
      <c r="FRP76" s="48"/>
      <c r="FRQ76" s="48"/>
      <c r="FRR76" s="48"/>
      <c r="FRS76" s="48"/>
      <c r="FRT76" s="48"/>
      <c r="FRU76" s="48"/>
      <c r="FRV76" s="48"/>
      <c r="FRW76" s="48"/>
      <c r="FRX76" s="48"/>
      <c r="FRY76" s="48"/>
      <c r="FRZ76" s="48"/>
      <c r="FSA76" s="48"/>
      <c r="FSB76" s="48"/>
      <c r="FSC76" s="48"/>
      <c r="FSD76" s="48"/>
      <c r="FSE76" s="48"/>
      <c r="FSF76" s="48"/>
      <c r="FSG76" s="48"/>
      <c r="FSH76" s="48"/>
      <c r="FSI76" s="48"/>
      <c r="FSJ76" s="48"/>
      <c r="FSK76" s="48"/>
      <c r="FSL76" s="48"/>
      <c r="FSM76" s="48"/>
      <c r="FSN76" s="48"/>
      <c r="FSO76" s="48"/>
      <c r="FSP76" s="48"/>
      <c r="FSQ76" s="48"/>
      <c r="FSR76" s="48"/>
      <c r="FSS76" s="48"/>
      <c r="FST76" s="48"/>
      <c r="FSU76" s="48"/>
      <c r="FSV76" s="48"/>
      <c r="FSW76" s="48"/>
      <c r="FSX76" s="48"/>
      <c r="FSY76" s="48"/>
      <c r="FSZ76" s="48"/>
      <c r="FTA76" s="48"/>
      <c r="FTB76" s="48"/>
      <c r="FTC76" s="48"/>
      <c r="FTD76" s="48"/>
      <c r="FTE76" s="48"/>
      <c r="FTF76" s="48"/>
      <c r="FTG76" s="48"/>
      <c r="FTH76" s="48"/>
      <c r="FTI76" s="48"/>
      <c r="FTJ76" s="48"/>
      <c r="FTK76" s="48"/>
      <c r="FTL76" s="48"/>
      <c r="FTM76" s="48"/>
      <c r="FTN76" s="48"/>
      <c r="FTO76" s="48"/>
      <c r="FTP76" s="48"/>
      <c r="FTQ76" s="48"/>
      <c r="FTR76" s="48"/>
      <c r="FTS76" s="48"/>
      <c r="FTT76" s="48"/>
      <c r="FTU76" s="48"/>
      <c r="FTV76" s="48"/>
      <c r="FTW76" s="48"/>
      <c r="FTX76" s="48"/>
      <c r="FTY76" s="48"/>
      <c r="FTZ76" s="48"/>
      <c r="FUA76" s="48"/>
      <c r="FUB76" s="48"/>
      <c r="FUC76" s="48"/>
      <c r="FUD76" s="48"/>
      <c r="FUE76" s="48"/>
      <c r="FUF76" s="48"/>
      <c r="FUG76" s="48"/>
      <c r="FUH76" s="48"/>
      <c r="FUI76" s="48"/>
      <c r="FUJ76" s="48"/>
      <c r="FUK76" s="48"/>
      <c r="FUL76" s="48"/>
      <c r="FUM76" s="48"/>
      <c r="FUN76" s="48"/>
      <c r="FUO76" s="48"/>
      <c r="FUP76" s="48"/>
      <c r="FUQ76" s="48"/>
      <c r="FUR76" s="48"/>
      <c r="FUS76" s="48"/>
      <c r="FUT76" s="48"/>
      <c r="FUU76" s="48"/>
      <c r="FUV76" s="48"/>
      <c r="FUW76" s="48"/>
      <c r="FUX76" s="48"/>
      <c r="FUY76" s="48"/>
      <c r="FUZ76" s="48"/>
      <c r="FVA76" s="48"/>
      <c r="FVB76" s="48"/>
      <c r="FVC76" s="48"/>
      <c r="FVD76" s="48"/>
      <c r="FVE76" s="48"/>
      <c r="FVF76" s="48"/>
      <c r="FVG76" s="48"/>
      <c r="FVH76" s="48"/>
      <c r="FVI76" s="48"/>
      <c r="FVJ76" s="48"/>
      <c r="FVK76" s="48"/>
      <c r="FVL76" s="48"/>
      <c r="FVM76" s="48"/>
      <c r="FVN76" s="48"/>
      <c r="FVO76" s="48"/>
      <c r="FVP76" s="48"/>
      <c r="FVQ76" s="48"/>
      <c r="FVR76" s="48"/>
      <c r="FVS76" s="48"/>
      <c r="FVT76" s="48"/>
      <c r="FVU76" s="48"/>
      <c r="FVV76" s="48"/>
      <c r="FVW76" s="48"/>
      <c r="FVX76" s="48"/>
      <c r="FVY76" s="48"/>
      <c r="FVZ76" s="48"/>
      <c r="FWA76" s="48"/>
      <c r="FWB76" s="48"/>
      <c r="FWC76" s="48"/>
      <c r="FWD76" s="48"/>
      <c r="FWE76" s="48"/>
      <c r="FWF76" s="48"/>
      <c r="FWG76" s="48"/>
      <c r="FWH76" s="48"/>
      <c r="FWI76" s="48"/>
      <c r="FWJ76" s="48"/>
      <c r="FWK76" s="48"/>
      <c r="FWL76" s="48"/>
      <c r="FWM76" s="48"/>
      <c r="FWN76" s="48"/>
      <c r="FWO76" s="48"/>
      <c r="FWP76" s="48"/>
      <c r="FWQ76" s="48"/>
      <c r="FWR76" s="48"/>
      <c r="FWS76" s="48"/>
      <c r="FWT76" s="48"/>
      <c r="FWU76" s="48"/>
      <c r="FWV76" s="48"/>
      <c r="FWW76" s="48"/>
      <c r="FWX76" s="48"/>
      <c r="FWY76" s="48"/>
      <c r="FWZ76" s="48"/>
      <c r="FXA76" s="48"/>
      <c r="FXB76" s="48"/>
      <c r="FXC76" s="48"/>
      <c r="FXD76" s="48"/>
      <c r="FXE76" s="48"/>
      <c r="FXF76" s="48"/>
      <c r="FXG76" s="48"/>
      <c r="FXH76" s="48"/>
      <c r="FXI76" s="48"/>
      <c r="FXJ76" s="48"/>
      <c r="FXK76" s="48"/>
      <c r="FXL76" s="48"/>
      <c r="FXM76" s="48"/>
      <c r="FXN76" s="48"/>
      <c r="FXO76" s="48"/>
      <c r="FXP76" s="48"/>
      <c r="FXQ76" s="48"/>
      <c r="FXR76" s="48"/>
      <c r="FXS76" s="48"/>
      <c r="FXT76" s="48"/>
      <c r="FXU76" s="48"/>
      <c r="FXV76" s="48"/>
      <c r="FXW76" s="48"/>
      <c r="FXX76" s="48"/>
      <c r="FXY76" s="48"/>
      <c r="FXZ76" s="48"/>
      <c r="FYA76" s="48"/>
      <c r="FYB76" s="48"/>
      <c r="FYC76" s="48"/>
      <c r="FYD76" s="48"/>
      <c r="FYE76" s="48"/>
      <c r="FYF76" s="48"/>
      <c r="FYG76" s="48"/>
      <c r="FYH76" s="48"/>
      <c r="FYI76" s="48"/>
      <c r="FYJ76" s="48"/>
      <c r="FYK76" s="48"/>
      <c r="FYL76" s="48"/>
      <c r="FYM76" s="48"/>
      <c r="FYN76" s="48"/>
      <c r="FYO76" s="48"/>
      <c r="FYP76" s="48"/>
      <c r="FYQ76" s="48"/>
      <c r="FYR76" s="48"/>
      <c r="FYS76" s="48"/>
      <c r="FYT76" s="48"/>
      <c r="FYU76" s="48"/>
      <c r="FYV76" s="48"/>
      <c r="FYW76" s="48"/>
      <c r="FYX76" s="48"/>
      <c r="FYY76" s="48"/>
      <c r="FYZ76" s="48"/>
      <c r="FZA76" s="48"/>
      <c r="FZB76" s="48"/>
      <c r="FZC76" s="48"/>
      <c r="FZD76" s="48"/>
      <c r="FZE76" s="48"/>
      <c r="FZF76" s="48"/>
      <c r="FZG76" s="48"/>
      <c r="FZH76" s="48"/>
      <c r="FZI76" s="48"/>
      <c r="FZJ76" s="48"/>
      <c r="FZK76" s="48"/>
      <c r="FZL76" s="48"/>
      <c r="FZM76" s="48"/>
      <c r="FZN76" s="48"/>
      <c r="FZO76" s="48"/>
      <c r="FZP76" s="48"/>
      <c r="FZQ76" s="48"/>
      <c r="FZR76" s="48"/>
      <c r="FZS76" s="48"/>
      <c r="FZT76" s="48"/>
      <c r="FZU76" s="48"/>
      <c r="FZV76" s="48"/>
      <c r="FZW76" s="48"/>
      <c r="FZX76" s="48"/>
      <c r="FZY76" s="48"/>
      <c r="FZZ76" s="48"/>
      <c r="GAA76" s="48"/>
      <c r="GAB76" s="48"/>
      <c r="GAC76" s="48"/>
      <c r="GAD76" s="48"/>
      <c r="GAE76" s="48"/>
      <c r="GAF76" s="48"/>
      <c r="GAG76" s="48"/>
      <c r="GAH76" s="48"/>
      <c r="GAI76" s="48"/>
      <c r="GAJ76" s="48"/>
      <c r="GAK76" s="48"/>
      <c r="GAL76" s="48"/>
      <c r="GAM76" s="48"/>
      <c r="GAN76" s="48"/>
      <c r="GAO76" s="48"/>
      <c r="GAP76" s="48"/>
      <c r="GAQ76" s="48"/>
      <c r="GAR76" s="48"/>
      <c r="GAS76" s="48"/>
      <c r="GAT76" s="48"/>
      <c r="GAU76" s="48"/>
      <c r="GAV76" s="48"/>
      <c r="GAW76" s="48"/>
      <c r="GAX76" s="48"/>
      <c r="GAY76" s="48"/>
      <c r="GAZ76" s="48"/>
      <c r="GBA76" s="48"/>
      <c r="GBB76" s="48"/>
      <c r="GBC76" s="48"/>
      <c r="GBD76" s="48"/>
      <c r="GBE76" s="48"/>
      <c r="GBF76" s="48"/>
      <c r="GBG76" s="48"/>
      <c r="GBH76" s="48"/>
      <c r="GBI76" s="48"/>
      <c r="GBJ76" s="48"/>
      <c r="GBK76" s="48"/>
      <c r="GBL76" s="48"/>
      <c r="GBM76" s="48"/>
      <c r="GBN76" s="48"/>
      <c r="GBO76" s="48"/>
      <c r="GBP76" s="48"/>
      <c r="GBQ76" s="48"/>
      <c r="GBR76" s="48"/>
      <c r="GBS76" s="48"/>
      <c r="GBT76" s="48"/>
      <c r="GBU76" s="48"/>
      <c r="GBV76" s="48"/>
      <c r="GBW76" s="48"/>
      <c r="GBX76" s="48"/>
      <c r="GBY76" s="48"/>
      <c r="GBZ76" s="48"/>
      <c r="GCA76" s="48"/>
      <c r="GCB76" s="48"/>
      <c r="GCC76" s="48"/>
      <c r="GCD76" s="48"/>
      <c r="GCE76" s="48"/>
      <c r="GCF76" s="48"/>
      <c r="GCG76" s="48"/>
      <c r="GCH76" s="48"/>
      <c r="GCI76" s="48"/>
      <c r="GCJ76" s="48"/>
      <c r="GCK76" s="48"/>
      <c r="GCL76" s="48"/>
      <c r="GCM76" s="48"/>
      <c r="GCN76" s="48"/>
      <c r="GCO76" s="48"/>
      <c r="GCP76" s="48"/>
      <c r="GCQ76" s="48"/>
      <c r="GCR76" s="48"/>
      <c r="GCS76" s="48"/>
      <c r="GCT76" s="48"/>
      <c r="GCU76" s="48"/>
      <c r="GCV76" s="48"/>
      <c r="GCW76" s="48"/>
      <c r="GCX76" s="48"/>
      <c r="GCY76" s="48"/>
      <c r="GCZ76" s="48"/>
      <c r="GDA76" s="48"/>
      <c r="GDB76" s="48"/>
      <c r="GDC76" s="48"/>
      <c r="GDD76" s="48"/>
      <c r="GDE76" s="48"/>
      <c r="GDF76" s="48"/>
      <c r="GDG76" s="48"/>
      <c r="GDH76" s="48"/>
      <c r="GDI76" s="48"/>
      <c r="GDJ76" s="48"/>
      <c r="GDK76" s="48"/>
      <c r="GDL76" s="48"/>
      <c r="GDM76" s="48"/>
      <c r="GDN76" s="48"/>
      <c r="GDO76" s="48"/>
      <c r="GDP76" s="48"/>
      <c r="GDQ76" s="48"/>
      <c r="GDR76" s="48"/>
      <c r="GDS76" s="48"/>
      <c r="GDT76" s="48"/>
      <c r="GDU76" s="48"/>
      <c r="GDV76" s="48"/>
      <c r="GDW76" s="48"/>
      <c r="GDX76" s="48"/>
      <c r="GDY76" s="48"/>
      <c r="GDZ76" s="48"/>
      <c r="GEA76" s="48"/>
      <c r="GEB76" s="48"/>
      <c r="GEC76" s="48"/>
      <c r="GED76" s="48"/>
      <c r="GEE76" s="48"/>
      <c r="GEF76" s="48"/>
      <c r="GEG76" s="48"/>
      <c r="GEH76" s="48"/>
      <c r="GEI76" s="48"/>
      <c r="GEJ76" s="48"/>
      <c r="GEK76" s="48"/>
      <c r="GEL76" s="48"/>
      <c r="GEM76" s="48"/>
      <c r="GEN76" s="48"/>
      <c r="GEO76" s="48"/>
      <c r="GEP76" s="48"/>
      <c r="GEQ76" s="48"/>
      <c r="GER76" s="48"/>
      <c r="GES76" s="48"/>
      <c r="GET76" s="48"/>
      <c r="GEU76" s="48"/>
      <c r="GEV76" s="48"/>
      <c r="GEW76" s="48"/>
      <c r="GEX76" s="48"/>
      <c r="GEY76" s="48"/>
      <c r="GEZ76" s="48"/>
      <c r="GFA76" s="48"/>
      <c r="GFB76" s="48"/>
      <c r="GFC76" s="48"/>
      <c r="GFD76" s="48"/>
      <c r="GFE76" s="48"/>
      <c r="GFF76" s="48"/>
      <c r="GFG76" s="48"/>
      <c r="GFH76" s="48"/>
      <c r="GFI76" s="48"/>
      <c r="GFJ76" s="48"/>
      <c r="GFK76" s="48"/>
      <c r="GFL76" s="48"/>
      <c r="GFM76" s="48"/>
      <c r="GFN76" s="48"/>
      <c r="GFO76" s="48"/>
      <c r="GFP76" s="48"/>
      <c r="GFQ76" s="48"/>
      <c r="GFR76" s="48"/>
      <c r="GFS76" s="48"/>
      <c r="GFT76" s="48"/>
      <c r="GFU76" s="48"/>
      <c r="GFV76" s="48"/>
      <c r="GFW76" s="48"/>
      <c r="GFX76" s="48"/>
      <c r="GFY76" s="48"/>
      <c r="GFZ76" s="48"/>
      <c r="GGA76" s="48"/>
      <c r="GGB76" s="48"/>
      <c r="GGC76" s="48"/>
      <c r="GGD76" s="48"/>
      <c r="GGE76" s="48"/>
      <c r="GGF76" s="48"/>
      <c r="GGG76" s="48"/>
      <c r="GGH76" s="48"/>
      <c r="GGI76" s="48"/>
      <c r="GGJ76" s="48"/>
      <c r="GGK76" s="48"/>
      <c r="GGL76" s="48"/>
      <c r="GGM76" s="48"/>
      <c r="GGN76" s="48"/>
      <c r="GGO76" s="48"/>
      <c r="GGP76" s="48"/>
      <c r="GGQ76" s="48"/>
      <c r="GGR76" s="48"/>
      <c r="GGS76" s="48"/>
      <c r="GGT76" s="48"/>
      <c r="GGU76" s="48"/>
      <c r="GGV76" s="48"/>
      <c r="GGW76" s="48"/>
      <c r="GGX76" s="48"/>
      <c r="GGY76" s="48"/>
      <c r="GGZ76" s="48"/>
      <c r="GHA76" s="48"/>
      <c r="GHB76" s="48"/>
      <c r="GHC76" s="48"/>
      <c r="GHD76" s="48"/>
      <c r="GHE76" s="48"/>
      <c r="GHF76" s="48"/>
      <c r="GHG76" s="48"/>
      <c r="GHH76" s="48"/>
      <c r="GHI76" s="48"/>
      <c r="GHJ76" s="48"/>
      <c r="GHK76" s="48"/>
      <c r="GHL76" s="48"/>
      <c r="GHM76" s="48"/>
      <c r="GHN76" s="48"/>
      <c r="GHO76" s="48"/>
      <c r="GHP76" s="48"/>
      <c r="GHQ76" s="48"/>
      <c r="GHR76" s="48"/>
      <c r="GHS76" s="48"/>
      <c r="GHT76" s="48"/>
      <c r="GHU76" s="48"/>
      <c r="GHV76" s="48"/>
      <c r="GHW76" s="48"/>
      <c r="GHX76" s="48"/>
      <c r="GHY76" s="48"/>
      <c r="GHZ76" s="48"/>
      <c r="GIA76" s="48"/>
      <c r="GIB76" s="48"/>
      <c r="GIC76" s="48"/>
      <c r="GID76" s="48"/>
      <c r="GIE76" s="48"/>
      <c r="GIF76" s="48"/>
      <c r="GIG76" s="48"/>
      <c r="GIH76" s="48"/>
      <c r="GII76" s="48"/>
      <c r="GIJ76" s="48"/>
      <c r="GIK76" s="48"/>
      <c r="GIL76" s="48"/>
      <c r="GIM76" s="48"/>
      <c r="GIN76" s="48"/>
      <c r="GIO76" s="48"/>
      <c r="GIP76" s="48"/>
      <c r="GIQ76" s="48"/>
      <c r="GIR76" s="48"/>
      <c r="GIS76" s="48"/>
      <c r="GIT76" s="48"/>
      <c r="GIU76" s="48"/>
      <c r="GIV76" s="48"/>
      <c r="GIW76" s="48"/>
      <c r="GIX76" s="48"/>
      <c r="GIY76" s="48"/>
      <c r="GIZ76" s="48"/>
      <c r="GJA76" s="48"/>
      <c r="GJB76" s="48"/>
      <c r="GJC76" s="48"/>
      <c r="GJD76" s="48"/>
      <c r="GJE76" s="48"/>
      <c r="GJF76" s="48"/>
      <c r="GJG76" s="48"/>
      <c r="GJH76" s="48"/>
      <c r="GJI76" s="48"/>
      <c r="GJJ76" s="48"/>
      <c r="GJK76" s="48"/>
      <c r="GJL76" s="48"/>
      <c r="GJM76" s="48"/>
      <c r="GJN76" s="48"/>
      <c r="GJO76" s="48"/>
      <c r="GJP76" s="48"/>
      <c r="GJQ76" s="48"/>
      <c r="GJR76" s="48"/>
      <c r="GJS76" s="48"/>
      <c r="GJT76" s="48"/>
      <c r="GJU76" s="48"/>
      <c r="GJV76" s="48"/>
      <c r="GJW76" s="48"/>
      <c r="GJX76" s="48"/>
      <c r="GJY76" s="48"/>
      <c r="GJZ76" s="48"/>
      <c r="GKA76" s="48"/>
      <c r="GKB76" s="48"/>
      <c r="GKC76" s="48"/>
      <c r="GKD76" s="48"/>
      <c r="GKE76" s="48"/>
      <c r="GKF76" s="48"/>
      <c r="GKG76" s="48"/>
      <c r="GKH76" s="48"/>
      <c r="GKI76" s="48"/>
      <c r="GKJ76" s="48"/>
      <c r="GKK76" s="48"/>
      <c r="GKL76" s="48"/>
      <c r="GKM76" s="48"/>
      <c r="GKN76" s="48"/>
      <c r="GKO76" s="48"/>
      <c r="GKP76" s="48"/>
      <c r="GKQ76" s="48"/>
      <c r="GKR76" s="48"/>
      <c r="GKS76" s="48"/>
      <c r="GKT76" s="48"/>
      <c r="GKU76" s="48"/>
      <c r="GKV76" s="48"/>
      <c r="GKW76" s="48"/>
      <c r="GKX76" s="48"/>
      <c r="GKY76" s="48"/>
      <c r="GKZ76" s="48"/>
      <c r="GLA76" s="48"/>
      <c r="GLB76" s="48"/>
      <c r="GLC76" s="48"/>
      <c r="GLD76" s="48"/>
      <c r="GLE76" s="48"/>
      <c r="GLF76" s="48"/>
      <c r="GLG76" s="48"/>
      <c r="GLH76" s="48"/>
      <c r="GLI76" s="48"/>
      <c r="GLJ76" s="48"/>
      <c r="GLK76" s="48"/>
      <c r="GLL76" s="48"/>
      <c r="GLM76" s="48"/>
      <c r="GLN76" s="48"/>
      <c r="GLO76" s="48"/>
      <c r="GLP76" s="48"/>
      <c r="GLQ76" s="48"/>
      <c r="GLR76" s="48"/>
      <c r="GLS76" s="48"/>
      <c r="GLT76" s="48"/>
      <c r="GLU76" s="48"/>
      <c r="GLV76" s="48"/>
      <c r="GLW76" s="48"/>
      <c r="GLX76" s="48"/>
      <c r="GLY76" s="48"/>
      <c r="GLZ76" s="48"/>
      <c r="GMA76" s="48"/>
      <c r="GMB76" s="48"/>
      <c r="GMC76" s="48"/>
      <c r="GMD76" s="48"/>
      <c r="GME76" s="48"/>
      <c r="GMF76" s="48"/>
      <c r="GMG76" s="48"/>
      <c r="GMH76" s="48"/>
      <c r="GMI76" s="48"/>
      <c r="GMJ76" s="48"/>
      <c r="GMK76" s="48"/>
      <c r="GML76" s="48"/>
      <c r="GMM76" s="48"/>
      <c r="GMN76" s="48"/>
      <c r="GMO76" s="48"/>
      <c r="GMP76" s="48"/>
      <c r="GMQ76" s="48"/>
      <c r="GMR76" s="48"/>
      <c r="GMS76" s="48"/>
      <c r="GMT76" s="48"/>
      <c r="GMU76" s="48"/>
      <c r="GMV76" s="48"/>
      <c r="GMW76" s="48"/>
      <c r="GMX76" s="48"/>
      <c r="GMY76" s="48"/>
      <c r="GMZ76" s="48"/>
      <c r="GNA76" s="48"/>
      <c r="GNB76" s="48"/>
      <c r="GNC76" s="48"/>
      <c r="GND76" s="48"/>
      <c r="GNE76" s="48"/>
      <c r="GNF76" s="48"/>
      <c r="GNG76" s="48"/>
      <c r="GNH76" s="48"/>
      <c r="GNI76" s="48"/>
      <c r="GNJ76" s="48"/>
      <c r="GNK76" s="48"/>
      <c r="GNL76" s="48"/>
      <c r="GNM76" s="48"/>
      <c r="GNN76" s="48"/>
      <c r="GNO76" s="48"/>
      <c r="GNP76" s="48"/>
      <c r="GNQ76" s="48"/>
      <c r="GNR76" s="48"/>
      <c r="GNS76" s="48"/>
      <c r="GNT76" s="48"/>
      <c r="GNU76" s="48"/>
      <c r="GNV76" s="48"/>
      <c r="GNW76" s="48"/>
      <c r="GNX76" s="48"/>
      <c r="GNY76" s="48"/>
      <c r="GNZ76" s="48"/>
      <c r="GOA76" s="48"/>
      <c r="GOB76" s="48"/>
      <c r="GOC76" s="48"/>
      <c r="GOD76" s="48"/>
      <c r="GOE76" s="48"/>
      <c r="GOF76" s="48"/>
      <c r="GOG76" s="48"/>
      <c r="GOH76" s="48"/>
      <c r="GOI76" s="48"/>
      <c r="GOJ76" s="48"/>
      <c r="GOK76" s="48"/>
      <c r="GOL76" s="48"/>
      <c r="GOM76" s="48"/>
      <c r="GON76" s="48"/>
      <c r="GOO76" s="48"/>
      <c r="GOP76" s="48"/>
      <c r="GOQ76" s="48"/>
      <c r="GOR76" s="48"/>
      <c r="GOS76" s="48"/>
      <c r="GOT76" s="48"/>
      <c r="GOU76" s="48"/>
      <c r="GOV76" s="48"/>
      <c r="GOW76" s="48"/>
      <c r="GOX76" s="48"/>
      <c r="GOY76" s="48"/>
      <c r="GOZ76" s="48"/>
      <c r="GPA76" s="48"/>
      <c r="GPB76" s="48"/>
      <c r="GPC76" s="48"/>
      <c r="GPD76" s="48"/>
      <c r="GPE76" s="48"/>
      <c r="GPF76" s="48"/>
      <c r="GPG76" s="48"/>
      <c r="GPH76" s="48"/>
      <c r="GPI76" s="48"/>
      <c r="GPJ76" s="48"/>
      <c r="GPK76" s="48"/>
      <c r="GPL76" s="48"/>
      <c r="GPM76" s="48"/>
      <c r="GPN76" s="48"/>
      <c r="GPO76" s="48"/>
      <c r="GPP76" s="48"/>
      <c r="GPQ76" s="48"/>
      <c r="GPR76" s="48"/>
      <c r="GPS76" s="48"/>
      <c r="GPT76" s="48"/>
      <c r="GPU76" s="48"/>
      <c r="GPV76" s="48"/>
      <c r="GPW76" s="48"/>
      <c r="GPX76" s="48"/>
      <c r="GPY76" s="48"/>
      <c r="GPZ76" s="48"/>
      <c r="GQA76" s="48"/>
      <c r="GQB76" s="48"/>
      <c r="GQC76" s="48"/>
      <c r="GQD76" s="48"/>
      <c r="GQE76" s="48"/>
      <c r="GQF76" s="48"/>
      <c r="GQG76" s="48"/>
      <c r="GQH76" s="48"/>
      <c r="GQI76" s="48"/>
      <c r="GQJ76" s="48"/>
      <c r="GQK76" s="48"/>
      <c r="GQL76" s="48"/>
      <c r="GQM76" s="48"/>
      <c r="GQN76" s="48"/>
      <c r="GQO76" s="48"/>
      <c r="GQP76" s="48"/>
      <c r="GQQ76" s="48"/>
      <c r="GQR76" s="48"/>
      <c r="GQS76" s="48"/>
      <c r="GQT76" s="48"/>
      <c r="GQU76" s="48"/>
      <c r="GQV76" s="48"/>
      <c r="GQW76" s="48"/>
      <c r="GQX76" s="48"/>
      <c r="GQY76" s="48"/>
      <c r="GQZ76" s="48"/>
      <c r="GRA76" s="48"/>
      <c r="GRB76" s="48"/>
      <c r="GRC76" s="48"/>
      <c r="GRD76" s="48"/>
      <c r="GRE76" s="48"/>
      <c r="GRF76" s="48"/>
      <c r="GRG76" s="48"/>
      <c r="GRH76" s="48"/>
      <c r="GRI76" s="48"/>
      <c r="GRJ76" s="48"/>
      <c r="GRK76" s="48"/>
      <c r="GRL76" s="48"/>
      <c r="GRM76" s="48"/>
      <c r="GRN76" s="48"/>
      <c r="GRO76" s="48"/>
      <c r="GRP76" s="48"/>
      <c r="GRQ76" s="48"/>
      <c r="GRR76" s="48"/>
      <c r="GRS76" s="48"/>
      <c r="GRT76" s="48"/>
      <c r="GRU76" s="48"/>
      <c r="GRV76" s="48"/>
      <c r="GRW76" s="48"/>
      <c r="GRX76" s="48"/>
      <c r="GRY76" s="48"/>
      <c r="GRZ76" s="48"/>
      <c r="GSA76" s="48"/>
      <c r="GSB76" s="48"/>
      <c r="GSC76" s="48"/>
      <c r="GSD76" s="48"/>
      <c r="GSE76" s="48"/>
      <c r="GSF76" s="48"/>
      <c r="GSG76" s="48"/>
      <c r="GSH76" s="48"/>
      <c r="GSI76" s="48"/>
      <c r="GSJ76" s="48"/>
      <c r="GSK76" s="48"/>
      <c r="GSL76" s="48"/>
      <c r="GSM76" s="48"/>
      <c r="GSN76" s="48"/>
      <c r="GSO76" s="48"/>
      <c r="GSP76" s="48"/>
      <c r="GSQ76" s="48"/>
      <c r="GSR76" s="48"/>
      <c r="GSS76" s="48"/>
      <c r="GST76" s="48"/>
      <c r="GSU76" s="48"/>
      <c r="GSV76" s="48"/>
      <c r="GSW76" s="48"/>
      <c r="GSX76" s="48"/>
      <c r="GSY76" s="48"/>
      <c r="GSZ76" s="48"/>
      <c r="GTA76" s="48"/>
      <c r="GTB76" s="48"/>
      <c r="GTC76" s="48"/>
      <c r="GTD76" s="48"/>
      <c r="GTE76" s="48"/>
      <c r="GTF76" s="48"/>
      <c r="GTG76" s="48"/>
      <c r="GTH76" s="48"/>
      <c r="GTI76" s="48"/>
      <c r="GTJ76" s="48"/>
      <c r="GTK76" s="48"/>
      <c r="GTL76" s="48"/>
      <c r="GTM76" s="48"/>
      <c r="GTN76" s="48"/>
      <c r="GTO76" s="48"/>
      <c r="GTP76" s="48"/>
      <c r="GTQ76" s="48"/>
      <c r="GTR76" s="48"/>
      <c r="GTS76" s="48"/>
      <c r="GTT76" s="48"/>
      <c r="GTU76" s="48"/>
      <c r="GTV76" s="48"/>
      <c r="GTW76" s="48"/>
      <c r="GTX76" s="48"/>
      <c r="GTY76" s="48"/>
      <c r="GTZ76" s="48"/>
      <c r="GUA76" s="48"/>
      <c r="GUB76" s="48"/>
      <c r="GUC76" s="48"/>
      <c r="GUD76" s="48"/>
      <c r="GUE76" s="48"/>
      <c r="GUF76" s="48"/>
      <c r="GUG76" s="48"/>
      <c r="GUH76" s="48"/>
      <c r="GUI76" s="48"/>
      <c r="GUJ76" s="48"/>
      <c r="GUK76" s="48"/>
      <c r="GUL76" s="48"/>
      <c r="GUM76" s="48"/>
      <c r="GUN76" s="48"/>
      <c r="GUO76" s="48"/>
      <c r="GUP76" s="48"/>
      <c r="GUQ76" s="48"/>
      <c r="GUR76" s="48"/>
      <c r="GUS76" s="48"/>
      <c r="GUT76" s="48"/>
      <c r="GUU76" s="48"/>
      <c r="GUV76" s="48"/>
      <c r="GUW76" s="48"/>
      <c r="GUX76" s="48"/>
      <c r="GUY76" s="48"/>
      <c r="GUZ76" s="48"/>
      <c r="GVA76" s="48"/>
      <c r="GVB76" s="48"/>
      <c r="GVC76" s="48"/>
      <c r="GVD76" s="48"/>
      <c r="GVE76" s="48"/>
      <c r="GVF76" s="48"/>
      <c r="GVG76" s="48"/>
      <c r="GVH76" s="48"/>
      <c r="GVI76" s="48"/>
      <c r="GVJ76" s="48"/>
      <c r="GVK76" s="48"/>
      <c r="GVL76" s="48"/>
      <c r="GVM76" s="48"/>
      <c r="GVN76" s="48"/>
      <c r="GVO76" s="48"/>
      <c r="GVP76" s="48"/>
      <c r="GVQ76" s="48"/>
      <c r="GVR76" s="48"/>
      <c r="GVS76" s="48"/>
      <c r="GVT76" s="48"/>
      <c r="GVU76" s="48"/>
      <c r="GVV76" s="48"/>
      <c r="GVW76" s="48"/>
      <c r="GVX76" s="48"/>
      <c r="GVY76" s="48"/>
      <c r="GVZ76" s="48"/>
      <c r="GWA76" s="48"/>
      <c r="GWB76" s="48"/>
      <c r="GWC76" s="48"/>
      <c r="GWD76" s="48"/>
      <c r="GWE76" s="48"/>
      <c r="GWF76" s="48"/>
      <c r="GWG76" s="48"/>
      <c r="GWH76" s="48"/>
      <c r="GWI76" s="48"/>
      <c r="GWJ76" s="48"/>
      <c r="GWK76" s="48"/>
      <c r="GWL76" s="48"/>
      <c r="GWM76" s="48"/>
      <c r="GWN76" s="48"/>
      <c r="GWO76" s="48"/>
      <c r="GWP76" s="48"/>
      <c r="GWQ76" s="48"/>
      <c r="GWR76" s="48"/>
      <c r="GWS76" s="48"/>
      <c r="GWT76" s="48"/>
      <c r="GWU76" s="48"/>
      <c r="GWV76" s="48"/>
      <c r="GWW76" s="48"/>
      <c r="GWX76" s="48"/>
      <c r="GWY76" s="48"/>
      <c r="GWZ76" s="48"/>
      <c r="GXA76" s="48"/>
      <c r="GXB76" s="48"/>
      <c r="GXC76" s="48"/>
      <c r="GXD76" s="48"/>
      <c r="GXE76" s="48"/>
      <c r="GXF76" s="48"/>
      <c r="GXG76" s="48"/>
      <c r="GXH76" s="48"/>
      <c r="GXI76" s="48"/>
      <c r="GXJ76" s="48"/>
      <c r="GXK76" s="48"/>
      <c r="GXL76" s="48"/>
      <c r="GXM76" s="48"/>
      <c r="GXN76" s="48"/>
      <c r="GXO76" s="48"/>
      <c r="GXP76" s="48"/>
      <c r="GXQ76" s="48"/>
      <c r="GXR76" s="48"/>
      <c r="GXS76" s="48"/>
      <c r="GXT76" s="48"/>
      <c r="GXU76" s="48"/>
      <c r="GXV76" s="48"/>
      <c r="GXW76" s="48"/>
      <c r="GXX76" s="48"/>
      <c r="GXY76" s="48"/>
      <c r="GXZ76" s="48"/>
      <c r="GYA76" s="48"/>
      <c r="GYB76" s="48"/>
      <c r="GYC76" s="48"/>
      <c r="GYD76" s="48"/>
      <c r="GYE76" s="48"/>
      <c r="GYF76" s="48"/>
      <c r="GYG76" s="48"/>
      <c r="GYH76" s="48"/>
      <c r="GYI76" s="48"/>
      <c r="GYJ76" s="48"/>
      <c r="GYK76" s="48"/>
      <c r="GYL76" s="48"/>
      <c r="GYM76" s="48"/>
      <c r="GYN76" s="48"/>
      <c r="GYO76" s="48"/>
      <c r="GYP76" s="48"/>
      <c r="GYQ76" s="48"/>
      <c r="GYR76" s="48"/>
      <c r="GYS76" s="48"/>
      <c r="GYT76" s="48"/>
      <c r="GYU76" s="48"/>
      <c r="GYV76" s="48"/>
      <c r="GYW76" s="48"/>
      <c r="GYX76" s="48"/>
      <c r="GYY76" s="48"/>
      <c r="GYZ76" s="48"/>
      <c r="GZA76" s="48"/>
      <c r="GZB76" s="48"/>
      <c r="GZC76" s="48"/>
      <c r="GZD76" s="48"/>
      <c r="GZE76" s="48"/>
      <c r="GZF76" s="48"/>
      <c r="GZG76" s="48"/>
      <c r="GZH76" s="48"/>
      <c r="GZI76" s="48"/>
      <c r="GZJ76" s="48"/>
      <c r="GZK76" s="48"/>
      <c r="GZL76" s="48"/>
      <c r="GZM76" s="48"/>
      <c r="GZN76" s="48"/>
      <c r="GZO76" s="48"/>
      <c r="GZP76" s="48"/>
      <c r="GZQ76" s="48"/>
      <c r="GZR76" s="48"/>
      <c r="GZS76" s="48"/>
      <c r="GZT76" s="48"/>
      <c r="GZU76" s="48"/>
      <c r="GZV76" s="48"/>
      <c r="GZW76" s="48"/>
      <c r="GZX76" s="48"/>
      <c r="GZY76" s="48"/>
      <c r="GZZ76" s="48"/>
      <c r="HAA76" s="48"/>
      <c r="HAB76" s="48"/>
      <c r="HAC76" s="48"/>
      <c r="HAD76" s="48"/>
      <c r="HAE76" s="48"/>
      <c r="HAF76" s="48"/>
      <c r="HAG76" s="48"/>
      <c r="HAH76" s="48"/>
      <c r="HAI76" s="48"/>
      <c r="HAJ76" s="48"/>
      <c r="HAK76" s="48"/>
      <c r="HAL76" s="48"/>
      <c r="HAM76" s="48"/>
      <c r="HAN76" s="48"/>
      <c r="HAO76" s="48"/>
      <c r="HAP76" s="48"/>
      <c r="HAQ76" s="48"/>
      <c r="HAR76" s="48"/>
      <c r="HAS76" s="48"/>
      <c r="HAT76" s="48"/>
      <c r="HAU76" s="48"/>
      <c r="HAV76" s="48"/>
      <c r="HAW76" s="48"/>
      <c r="HAX76" s="48"/>
      <c r="HAY76" s="48"/>
      <c r="HAZ76" s="48"/>
      <c r="HBA76" s="48"/>
      <c r="HBB76" s="48"/>
      <c r="HBC76" s="48"/>
      <c r="HBD76" s="48"/>
      <c r="HBE76" s="48"/>
      <c r="HBF76" s="48"/>
      <c r="HBG76" s="48"/>
      <c r="HBH76" s="48"/>
      <c r="HBI76" s="48"/>
      <c r="HBJ76" s="48"/>
      <c r="HBK76" s="48"/>
      <c r="HBL76" s="48"/>
      <c r="HBM76" s="48"/>
      <c r="HBN76" s="48"/>
      <c r="HBO76" s="48"/>
      <c r="HBP76" s="48"/>
      <c r="HBQ76" s="48"/>
      <c r="HBR76" s="48"/>
      <c r="HBS76" s="48"/>
      <c r="HBT76" s="48"/>
      <c r="HBU76" s="48"/>
      <c r="HBV76" s="48"/>
      <c r="HBW76" s="48"/>
      <c r="HBX76" s="48"/>
      <c r="HBY76" s="48"/>
      <c r="HBZ76" s="48"/>
      <c r="HCA76" s="48"/>
      <c r="HCB76" s="48"/>
      <c r="HCC76" s="48"/>
      <c r="HCD76" s="48"/>
      <c r="HCE76" s="48"/>
      <c r="HCF76" s="48"/>
      <c r="HCG76" s="48"/>
      <c r="HCH76" s="48"/>
      <c r="HCI76" s="48"/>
      <c r="HCJ76" s="48"/>
      <c r="HCK76" s="48"/>
      <c r="HCL76" s="48"/>
      <c r="HCM76" s="48"/>
      <c r="HCN76" s="48"/>
      <c r="HCO76" s="48"/>
      <c r="HCP76" s="48"/>
      <c r="HCQ76" s="48"/>
      <c r="HCR76" s="48"/>
      <c r="HCS76" s="48"/>
      <c r="HCT76" s="48"/>
      <c r="HCU76" s="48"/>
      <c r="HCV76" s="48"/>
      <c r="HCW76" s="48"/>
      <c r="HCX76" s="48"/>
      <c r="HCY76" s="48"/>
      <c r="HCZ76" s="48"/>
      <c r="HDA76" s="48"/>
      <c r="HDB76" s="48"/>
      <c r="HDC76" s="48"/>
      <c r="HDD76" s="48"/>
      <c r="HDE76" s="48"/>
      <c r="HDF76" s="48"/>
      <c r="HDG76" s="48"/>
      <c r="HDH76" s="48"/>
      <c r="HDI76" s="48"/>
      <c r="HDJ76" s="48"/>
      <c r="HDK76" s="48"/>
      <c r="HDL76" s="48"/>
      <c r="HDM76" s="48"/>
      <c r="HDN76" s="48"/>
      <c r="HDO76" s="48"/>
      <c r="HDP76" s="48"/>
      <c r="HDQ76" s="48"/>
      <c r="HDR76" s="48"/>
      <c r="HDS76" s="48"/>
      <c r="HDT76" s="48"/>
      <c r="HDU76" s="48"/>
      <c r="HDV76" s="48"/>
      <c r="HDW76" s="48"/>
      <c r="HDX76" s="48"/>
      <c r="HDY76" s="48"/>
      <c r="HDZ76" s="48"/>
      <c r="HEA76" s="48"/>
      <c r="HEB76" s="48"/>
      <c r="HEC76" s="48"/>
      <c r="HED76" s="48"/>
      <c r="HEE76" s="48"/>
      <c r="HEF76" s="48"/>
      <c r="HEG76" s="48"/>
      <c r="HEH76" s="48"/>
      <c r="HEI76" s="48"/>
      <c r="HEJ76" s="48"/>
      <c r="HEK76" s="48"/>
      <c r="HEL76" s="48"/>
      <c r="HEM76" s="48"/>
      <c r="HEN76" s="48"/>
      <c r="HEO76" s="48"/>
      <c r="HEP76" s="48"/>
      <c r="HEQ76" s="48"/>
      <c r="HER76" s="48"/>
      <c r="HES76" s="48"/>
      <c r="HET76" s="48"/>
      <c r="HEU76" s="48"/>
      <c r="HEV76" s="48"/>
      <c r="HEW76" s="48"/>
      <c r="HEX76" s="48"/>
      <c r="HEY76" s="48"/>
      <c r="HEZ76" s="48"/>
      <c r="HFA76" s="48"/>
      <c r="HFB76" s="48"/>
      <c r="HFC76" s="48"/>
      <c r="HFD76" s="48"/>
      <c r="HFE76" s="48"/>
      <c r="HFF76" s="48"/>
      <c r="HFG76" s="48"/>
      <c r="HFH76" s="48"/>
      <c r="HFI76" s="48"/>
      <c r="HFJ76" s="48"/>
      <c r="HFK76" s="48"/>
      <c r="HFL76" s="48"/>
      <c r="HFM76" s="48"/>
      <c r="HFN76" s="48"/>
      <c r="HFO76" s="48"/>
      <c r="HFP76" s="48"/>
      <c r="HFQ76" s="48"/>
      <c r="HFR76" s="48"/>
      <c r="HFS76" s="48"/>
      <c r="HFT76" s="48"/>
      <c r="HFU76" s="48"/>
      <c r="HFV76" s="48"/>
      <c r="HFW76" s="48"/>
      <c r="HFX76" s="48"/>
      <c r="HFY76" s="48"/>
      <c r="HFZ76" s="48"/>
      <c r="HGA76" s="48"/>
      <c r="HGB76" s="48"/>
      <c r="HGC76" s="48"/>
      <c r="HGD76" s="48"/>
      <c r="HGE76" s="48"/>
      <c r="HGF76" s="48"/>
      <c r="HGG76" s="48"/>
      <c r="HGH76" s="48"/>
      <c r="HGI76" s="48"/>
      <c r="HGJ76" s="48"/>
      <c r="HGK76" s="48"/>
      <c r="HGL76" s="48"/>
      <c r="HGM76" s="48"/>
      <c r="HGN76" s="48"/>
      <c r="HGO76" s="48"/>
      <c r="HGP76" s="48"/>
      <c r="HGQ76" s="48"/>
      <c r="HGR76" s="48"/>
      <c r="HGS76" s="48"/>
      <c r="HGT76" s="48"/>
      <c r="HGU76" s="48"/>
      <c r="HGV76" s="48"/>
      <c r="HGW76" s="48"/>
      <c r="HGX76" s="48"/>
      <c r="HGY76" s="48"/>
      <c r="HGZ76" s="48"/>
      <c r="HHA76" s="48"/>
      <c r="HHB76" s="48"/>
      <c r="HHC76" s="48"/>
      <c r="HHD76" s="48"/>
      <c r="HHE76" s="48"/>
      <c r="HHF76" s="48"/>
      <c r="HHG76" s="48"/>
      <c r="HHH76" s="48"/>
      <c r="HHI76" s="48"/>
      <c r="HHJ76" s="48"/>
      <c r="HHK76" s="48"/>
      <c r="HHL76" s="48"/>
      <c r="HHM76" s="48"/>
      <c r="HHN76" s="48"/>
      <c r="HHO76" s="48"/>
      <c r="HHP76" s="48"/>
      <c r="HHQ76" s="48"/>
      <c r="HHR76" s="48"/>
      <c r="HHS76" s="48"/>
      <c r="HHT76" s="48"/>
      <c r="HHU76" s="48"/>
      <c r="HHV76" s="48"/>
      <c r="HHW76" s="48"/>
      <c r="HHX76" s="48"/>
      <c r="HHY76" s="48"/>
      <c r="HHZ76" s="48"/>
      <c r="HIA76" s="48"/>
      <c r="HIB76" s="48"/>
      <c r="HIC76" s="48"/>
      <c r="HID76" s="48"/>
      <c r="HIE76" s="48"/>
      <c r="HIF76" s="48"/>
      <c r="HIG76" s="48"/>
      <c r="HIH76" s="48"/>
      <c r="HII76" s="48"/>
      <c r="HIJ76" s="48"/>
      <c r="HIK76" s="48"/>
      <c r="HIL76" s="48"/>
      <c r="HIM76" s="48"/>
      <c r="HIN76" s="48"/>
      <c r="HIO76" s="48"/>
      <c r="HIP76" s="48"/>
      <c r="HIQ76" s="48"/>
      <c r="HIR76" s="48"/>
      <c r="HIS76" s="48"/>
      <c r="HIT76" s="48"/>
      <c r="HIU76" s="48"/>
      <c r="HIV76" s="48"/>
      <c r="HIW76" s="48"/>
      <c r="HIX76" s="48"/>
      <c r="HIY76" s="48"/>
      <c r="HIZ76" s="48"/>
      <c r="HJA76" s="48"/>
      <c r="HJB76" s="48"/>
      <c r="HJC76" s="48"/>
      <c r="HJD76" s="48"/>
      <c r="HJE76" s="48"/>
      <c r="HJF76" s="48"/>
      <c r="HJG76" s="48"/>
      <c r="HJH76" s="48"/>
      <c r="HJI76" s="48"/>
      <c r="HJJ76" s="48"/>
      <c r="HJK76" s="48"/>
      <c r="HJL76" s="48"/>
      <c r="HJM76" s="48"/>
      <c r="HJN76" s="48"/>
      <c r="HJO76" s="48"/>
      <c r="HJP76" s="48"/>
      <c r="HJQ76" s="48"/>
      <c r="HJR76" s="48"/>
      <c r="HJS76" s="48"/>
      <c r="HJT76" s="48"/>
      <c r="HJU76" s="48"/>
      <c r="HJV76" s="48"/>
      <c r="HJW76" s="48"/>
      <c r="HJX76" s="48"/>
      <c r="HJY76" s="48"/>
      <c r="HJZ76" s="48"/>
      <c r="HKA76" s="48"/>
      <c r="HKB76" s="48"/>
      <c r="HKC76" s="48"/>
      <c r="HKD76" s="48"/>
      <c r="HKE76" s="48"/>
      <c r="HKF76" s="48"/>
      <c r="HKG76" s="48"/>
      <c r="HKH76" s="48"/>
      <c r="HKI76" s="48"/>
      <c r="HKJ76" s="48"/>
      <c r="HKK76" s="48"/>
      <c r="HKL76" s="48"/>
      <c r="HKM76" s="48"/>
      <c r="HKN76" s="48"/>
      <c r="HKO76" s="48"/>
      <c r="HKP76" s="48"/>
      <c r="HKQ76" s="48"/>
      <c r="HKR76" s="48"/>
      <c r="HKS76" s="48"/>
      <c r="HKT76" s="48"/>
      <c r="HKU76" s="48"/>
      <c r="HKV76" s="48"/>
      <c r="HKW76" s="48"/>
      <c r="HKX76" s="48"/>
      <c r="HKY76" s="48"/>
      <c r="HKZ76" s="48"/>
      <c r="HLA76" s="48"/>
      <c r="HLB76" s="48"/>
      <c r="HLC76" s="48"/>
      <c r="HLD76" s="48"/>
      <c r="HLE76" s="48"/>
      <c r="HLF76" s="48"/>
      <c r="HLG76" s="48"/>
      <c r="HLH76" s="48"/>
      <c r="HLI76" s="48"/>
      <c r="HLJ76" s="48"/>
      <c r="HLK76" s="48"/>
      <c r="HLL76" s="48"/>
      <c r="HLM76" s="48"/>
      <c r="HLN76" s="48"/>
      <c r="HLO76" s="48"/>
      <c r="HLP76" s="48"/>
      <c r="HLQ76" s="48"/>
      <c r="HLR76" s="48"/>
      <c r="HLS76" s="48"/>
      <c r="HLT76" s="48"/>
      <c r="HLU76" s="48"/>
      <c r="HLV76" s="48"/>
      <c r="HLW76" s="48"/>
      <c r="HLX76" s="48"/>
      <c r="HLY76" s="48"/>
      <c r="HLZ76" s="48"/>
      <c r="HMA76" s="48"/>
      <c r="HMB76" s="48"/>
      <c r="HMC76" s="48"/>
      <c r="HMD76" s="48"/>
      <c r="HME76" s="48"/>
      <c r="HMF76" s="48"/>
      <c r="HMG76" s="48"/>
      <c r="HMH76" s="48"/>
      <c r="HMI76" s="48"/>
      <c r="HMJ76" s="48"/>
      <c r="HMK76" s="48"/>
      <c r="HML76" s="48"/>
      <c r="HMM76" s="48"/>
      <c r="HMN76" s="48"/>
      <c r="HMO76" s="48"/>
      <c r="HMP76" s="48"/>
      <c r="HMQ76" s="48"/>
      <c r="HMR76" s="48"/>
      <c r="HMS76" s="48"/>
      <c r="HMT76" s="48"/>
      <c r="HMU76" s="48"/>
      <c r="HMV76" s="48"/>
      <c r="HMW76" s="48"/>
      <c r="HMX76" s="48"/>
      <c r="HMY76" s="48"/>
      <c r="HMZ76" s="48"/>
      <c r="HNA76" s="48"/>
      <c r="HNB76" s="48"/>
      <c r="HNC76" s="48"/>
      <c r="HND76" s="48"/>
      <c r="HNE76" s="48"/>
      <c r="HNF76" s="48"/>
      <c r="HNG76" s="48"/>
      <c r="HNH76" s="48"/>
      <c r="HNI76" s="48"/>
      <c r="HNJ76" s="48"/>
      <c r="HNK76" s="48"/>
      <c r="HNL76" s="48"/>
      <c r="HNM76" s="48"/>
      <c r="HNN76" s="48"/>
      <c r="HNO76" s="48"/>
      <c r="HNP76" s="48"/>
      <c r="HNQ76" s="48"/>
      <c r="HNR76" s="48"/>
      <c r="HNS76" s="48"/>
      <c r="HNT76" s="48"/>
      <c r="HNU76" s="48"/>
      <c r="HNV76" s="48"/>
      <c r="HNW76" s="48"/>
      <c r="HNX76" s="48"/>
      <c r="HNY76" s="48"/>
      <c r="HNZ76" s="48"/>
      <c r="HOA76" s="48"/>
      <c r="HOB76" s="48"/>
      <c r="HOC76" s="48"/>
      <c r="HOD76" s="48"/>
      <c r="HOE76" s="48"/>
      <c r="HOF76" s="48"/>
      <c r="HOG76" s="48"/>
      <c r="HOH76" s="48"/>
      <c r="HOI76" s="48"/>
      <c r="HOJ76" s="48"/>
      <c r="HOK76" s="48"/>
      <c r="HOL76" s="48"/>
      <c r="HOM76" s="48"/>
      <c r="HON76" s="48"/>
      <c r="HOO76" s="48"/>
      <c r="HOP76" s="48"/>
      <c r="HOQ76" s="48"/>
      <c r="HOR76" s="48"/>
      <c r="HOS76" s="48"/>
      <c r="HOT76" s="48"/>
      <c r="HOU76" s="48"/>
      <c r="HOV76" s="48"/>
      <c r="HOW76" s="48"/>
      <c r="HOX76" s="48"/>
      <c r="HOY76" s="48"/>
      <c r="HOZ76" s="48"/>
      <c r="HPA76" s="48"/>
      <c r="HPB76" s="48"/>
      <c r="HPC76" s="48"/>
      <c r="HPD76" s="48"/>
      <c r="HPE76" s="48"/>
      <c r="HPF76" s="48"/>
      <c r="HPG76" s="48"/>
      <c r="HPH76" s="48"/>
      <c r="HPI76" s="48"/>
      <c r="HPJ76" s="48"/>
      <c r="HPK76" s="48"/>
      <c r="HPL76" s="48"/>
      <c r="HPM76" s="48"/>
      <c r="HPN76" s="48"/>
      <c r="HPO76" s="48"/>
      <c r="HPP76" s="48"/>
      <c r="HPQ76" s="48"/>
      <c r="HPR76" s="48"/>
      <c r="HPS76" s="48"/>
      <c r="HPT76" s="48"/>
      <c r="HPU76" s="48"/>
      <c r="HPV76" s="48"/>
      <c r="HPW76" s="48"/>
      <c r="HPX76" s="48"/>
      <c r="HPY76" s="48"/>
      <c r="HPZ76" s="48"/>
      <c r="HQA76" s="48"/>
      <c r="HQB76" s="48"/>
      <c r="HQC76" s="48"/>
      <c r="HQD76" s="48"/>
      <c r="HQE76" s="48"/>
      <c r="HQF76" s="48"/>
      <c r="HQG76" s="48"/>
      <c r="HQH76" s="48"/>
      <c r="HQI76" s="48"/>
      <c r="HQJ76" s="48"/>
      <c r="HQK76" s="48"/>
      <c r="HQL76" s="48"/>
      <c r="HQM76" s="48"/>
      <c r="HQN76" s="48"/>
      <c r="HQO76" s="48"/>
      <c r="HQP76" s="48"/>
      <c r="HQQ76" s="48"/>
      <c r="HQR76" s="48"/>
      <c r="HQS76" s="48"/>
      <c r="HQT76" s="48"/>
      <c r="HQU76" s="48"/>
      <c r="HQV76" s="48"/>
      <c r="HQW76" s="48"/>
      <c r="HQX76" s="48"/>
      <c r="HQY76" s="48"/>
      <c r="HQZ76" s="48"/>
      <c r="HRA76" s="48"/>
      <c r="HRB76" s="48"/>
      <c r="HRC76" s="48"/>
      <c r="HRD76" s="48"/>
      <c r="HRE76" s="48"/>
      <c r="HRF76" s="48"/>
      <c r="HRG76" s="48"/>
      <c r="HRH76" s="48"/>
      <c r="HRI76" s="48"/>
      <c r="HRJ76" s="48"/>
      <c r="HRK76" s="48"/>
      <c r="HRL76" s="48"/>
      <c r="HRM76" s="48"/>
      <c r="HRN76" s="48"/>
      <c r="HRO76" s="48"/>
      <c r="HRP76" s="48"/>
      <c r="HRQ76" s="48"/>
      <c r="HRR76" s="48"/>
      <c r="HRS76" s="48"/>
      <c r="HRT76" s="48"/>
      <c r="HRU76" s="48"/>
      <c r="HRV76" s="48"/>
      <c r="HRW76" s="48"/>
      <c r="HRX76" s="48"/>
      <c r="HRY76" s="48"/>
      <c r="HRZ76" s="48"/>
      <c r="HSA76" s="48"/>
      <c r="HSB76" s="48"/>
      <c r="HSC76" s="48"/>
      <c r="HSD76" s="48"/>
      <c r="HSE76" s="48"/>
      <c r="HSF76" s="48"/>
      <c r="HSG76" s="48"/>
      <c r="HSH76" s="48"/>
      <c r="HSI76" s="48"/>
      <c r="HSJ76" s="48"/>
      <c r="HSK76" s="48"/>
      <c r="HSL76" s="48"/>
      <c r="HSM76" s="48"/>
      <c r="HSN76" s="48"/>
      <c r="HSO76" s="48"/>
      <c r="HSP76" s="48"/>
      <c r="HSQ76" s="48"/>
      <c r="HSR76" s="48"/>
      <c r="HSS76" s="48"/>
      <c r="HST76" s="48"/>
      <c r="HSU76" s="48"/>
      <c r="HSV76" s="48"/>
      <c r="HSW76" s="48"/>
      <c r="HSX76" s="48"/>
      <c r="HSY76" s="48"/>
      <c r="HSZ76" s="48"/>
      <c r="HTA76" s="48"/>
      <c r="HTB76" s="48"/>
      <c r="HTC76" s="48"/>
      <c r="HTD76" s="48"/>
      <c r="HTE76" s="48"/>
      <c r="HTF76" s="48"/>
      <c r="HTG76" s="48"/>
      <c r="HTH76" s="48"/>
      <c r="HTI76" s="48"/>
      <c r="HTJ76" s="48"/>
      <c r="HTK76" s="48"/>
      <c r="HTL76" s="48"/>
      <c r="HTM76" s="48"/>
      <c r="HTN76" s="48"/>
      <c r="HTO76" s="48"/>
      <c r="HTP76" s="48"/>
      <c r="HTQ76" s="48"/>
      <c r="HTR76" s="48"/>
      <c r="HTS76" s="48"/>
      <c r="HTT76" s="48"/>
      <c r="HTU76" s="48"/>
      <c r="HTV76" s="48"/>
      <c r="HTW76" s="48"/>
      <c r="HTX76" s="48"/>
      <c r="HTY76" s="48"/>
      <c r="HTZ76" s="48"/>
      <c r="HUA76" s="48"/>
      <c r="HUB76" s="48"/>
      <c r="HUC76" s="48"/>
      <c r="HUD76" s="48"/>
      <c r="HUE76" s="48"/>
      <c r="HUF76" s="48"/>
      <c r="HUG76" s="48"/>
      <c r="HUH76" s="48"/>
      <c r="HUI76" s="48"/>
      <c r="HUJ76" s="48"/>
      <c r="HUK76" s="48"/>
      <c r="HUL76" s="48"/>
      <c r="HUM76" s="48"/>
      <c r="HUN76" s="48"/>
      <c r="HUO76" s="48"/>
      <c r="HUP76" s="48"/>
      <c r="HUQ76" s="48"/>
      <c r="HUR76" s="48"/>
      <c r="HUS76" s="48"/>
      <c r="HUT76" s="48"/>
      <c r="HUU76" s="48"/>
      <c r="HUV76" s="48"/>
      <c r="HUW76" s="48"/>
      <c r="HUX76" s="48"/>
      <c r="HUY76" s="48"/>
      <c r="HUZ76" s="48"/>
      <c r="HVA76" s="48"/>
      <c r="HVB76" s="48"/>
      <c r="HVC76" s="48"/>
      <c r="HVD76" s="48"/>
      <c r="HVE76" s="48"/>
      <c r="HVF76" s="48"/>
      <c r="HVG76" s="48"/>
      <c r="HVH76" s="48"/>
      <c r="HVI76" s="48"/>
      <c r="HVJ76" s="48"/>
      <c r="HVK76" s="48"/>
      <c r="HVL76" s="48"/>
      <c r="HVM76" s="48"/>
      <c r="HVN76" s="48"/>
      <c r="HVO76" s="48"/>
      <c r="HVP76" s="48"/>
      <c r="HVQ76" s="48"/>
      <c r="HVR76" s="48"/>
      <c r="HVS76" s="48"/>
      <c r="HVT76" s="48"/>
      <c r="HVU76" s="48"/>
      <c r="HVV76" s="48"/>
      <c r="HVW76" s="48"/>
      <c r="HVX76" s="48"/>
      <c r="HVY76" s="48"/>
      <c r="HVZ76" s="48"/>
      <c r="HWA76" s="48"/>
      <c r="HWB76" s="48"/>
      <c r="HWC76" s="48"/>
      <c r="HWD76" s="48"/>
      <c r="HWE76" s="48"/>
      <c r="HWF76" s="48"/>
      <c r="HWG76" s="48"/>
      <c r="HWH76" s="48"/>
      <c r="HWI76" s="48"/>
      <c r="HWJ76" s="48"/>
      <c r="HWK76" s="48"/>
      <c r="HWL76" s="48"/>
      <c r="HWM76" s="48"/>
      <c r="HWN76" s="48"/>
      <c r="HWO76" s="48"/>
      <c r="HWP76" s="48"/>
      <c r="HWQ76" s="48"/>
      <c r="HWR76" s="48"/>
      <c r="HWS76" s="48"/>
      <c r="HWT76" s="48"/>
      <c r="HWU76" s="48"/>
      <c r="HWV76" s="48"/>
      <c r="HWW76" s="48"/>
      <c r="HWX76" s="48"/>
      <c r="HWY76" s="48"/>
      <c r="HWZ76" s="48"/>
      <c r="HXA76" s="48"/>
      <c r="HXB76" s="48"/>
      <c r="HXC76" s="48"/>
      <c r="HXD76" s="48"/>
      <c r="HXE76" s="48"/>
      <c r="HXF76" s="48"/>
      <c r="HXG76" s="48"/>
      <c r="HXH76" s="48"/>
      <c r="HXI76" s="48"/>
      <c r="HXJ76" s="48"/>
      <c r="HXK76" s="48"/>
      <c r="HXL76" s="48"/>
      <c r="HXM76" s="48"/>
      <c r="HXN76" s="48"/>
      <c r="HXO76" s="48"/>
      <c r="HXP76" s="48"/>
      <c r="HXQ76" s="48"/>
      <c r="HXR76" s="48"/>
      <c r="HXS76" s="48"/>
      <c r="HXT76" s="48"/>
      <c r="HXU76" s="48"/>
      <c r="HXV76" s="48"/>
      <c r="HXW76" s="48"/>
      <c r="HXX76" s="48"/>
      <c r="HXY76" s="48"/>
      <c r="HXZ76" s="48"/>
      <c r="HYA76" s="48"/>
      <c r="HYB76" s="48"/>
      <c r="HYC76" s="48"/>
      <c r="HYD76" s="48"/>
      <c r="HYE76" s="48"/>
      <c r="HYF76" s="48"/>
      <c r="HYG76" s="48"/>
      <c r="HYH76" s="48"/>
      <c r="HYI76" s="48"/>
      <c r="HYJ76" s="48"/>
      <c r="HYK76" s="48"/>
      <c r="HYL76" s="48"/>
      <c r="HYM76" s="48"/>
      <c r="HYN76" s="48"/>
      <c r="HYO76" s="48"/>
      <c r="HYP76" s="48"/>
      <c r="HYQ76" s="48"/>
      <c r="HYR76" s="48"/>
      <c r="HYS76" s="48"/>
      <c r="HYT76" s="48"/>
      <c r="HYU76" s="48"/>
      <c r="HYV76" s="48"/>
      <c r="HYW76" s="48"/>
      <c r="HYX76" s="48"/>
      <c r="HYY76" s="48"/>
      <c r="HYZ76" s="48"/>
      <c r="HZA76" s="48"/>
      <c r="HZB76" s="48"/>
      <c r="HZC76" s="48"/>
      <c r="HZD76" s="48"/>
      <c r="HZE76" s="48"/>
      <c r="HZF76" s="48"/>
      <c r="HZG76" s="48"/>
      <c r="HZH76" s="48"/>
      <c r="HZI76" s="48"/>
      <c r="HZJ76" s="48"/>
      <c r="HZK76" s="48"/>
      <c r="HZL76" s="48"/>
      <c r="HZM76" s="48"/>
      <c r="HZN76" s="48"/>
      <c r="HZO76" s="48"/>
      <c r="HZP76" s="48"/>
      <c r="HZQ76" s="48"/>
      <c r="HZR76" s="48"/>
      <c r="HZS76" s="48"/>
      <c r="HZT76" s="48"/>
      <c r="HZU76" s="48"/>
      <c r="HZV76" s="48"/>
      <c r="HZW76" s="48"/>
      <c r="HZX76" s="48"/>
      <c r="HZY76" s="48"/>
      <c r="HZZ76" s="48"/>
      <c r="IAA76" s="48"/>
      <c r="IAB76" s="48"/>
      <c r="IAC76" s="48"/>
      <c r="IAD76" s="48"/>
      <c r="IAE76" s="48"/>
      <c r="IAF76" s="48"/>
      <c r="IAG76" s="48"/>
      <c r="IAH76" s="48"/>
      <c r="IAI76" s="48"/>
      <c r="IAJ76" s="48"/>
      <c r="IAK76" s="48"/>
      <c r="IAL76" s="48"/>
      <c r="IAM76" s="48"/>
      <c r="IAN76" s="48"/>
      <c r="IAO76" s="48"/>
      <c r="IAP76" s="48"/>
      <c r="IAQ76" s="48"/>
      <c r="IAR76" s="48"/>
      <c r="IAS76" s="48"/>
      <c r="IAT76" s="48"/>
      <c r="IAU76" s="48"/>
      <c r="IAV76" s="48"/>
      <c r="IAW76" s="48"/>
      <c r="IAX76" s="48"/>
      <c r="IAY76" s="48"/>
      <c r="IAZ76" s="48"/>
      <c r="IBA76" s="48"/>
      <c r="IBB76" s="48"/>
      <c r="IBC76" s="48"/>
      <c r="IBD76" s="48"/>
      <c r="IBE76" s="48"/>
      <c r="IBF76" s="48"/>
      <c r="IBG76" s="48"/>
      <c r="IBH76" s="48"/>
      <c r="IBI76" s="48"/>
      <c r="IBJ76" s="48"/>
      <c r="IBK76" s="48"/>
      <c r="IBL76" s="48"/>
      <c r="IBM76" s="48"/>
      <c r="IBN76" s="48"/>
      <c r="IBO76" s="48"/>
      <c r="IBP76" s="48"/>
      <c r="IBQ76" s="48"/>
      <c r="IBR76" s="48"/>
      <c r="IBS76" s="48"/>
      <c r="IBT76" s="48"/>
      <c r="IBU76" s="48"/>
      <c r="IBV76" s="48"/>
      <c r="IBW76" s="48"/>
      <c r="IBX76" s="48"/>
      <c r="IBY76" s="48"/>
      <c r="IBZ76" s="48"/>
      <c r="ICA76" s="48"/>
      <c r="ICB76" s="48"/>
      <c r="ICC76" s="48"/>
      <c r="ICD76" s="48"/>
      <c r="ICE76" s="48"/>
      <c r="ICF76" s="48"/>
      <c r="ICG76" s="48"/>
      <c r="ICH76" s="48"/>
      <c r="ICI76" s="48"/>
      <c r="ICJ76" s="48"/>
      <c r="ICK76" s="48"/>
      <c r="ICL76" s="48"/>
      <c r="ICM76" s="48"/>
      <c r="ICN76" s="48"/>
      <c r="ICO76" s="48"/>
      <c r="ICP76" s="48"/>
      <c r="ICQ76" s="48"/>
      <c r="ICR76" s="48"/>
      <c r="ICS76" s="48"/>
      <c r="ICT76" s="48"/>
      <c r="ICU76" s="48"/>
      <c r="ICV76" s="48"/>
      <c r="ICW76" s="48"/>
      <c r="ICX76" s="48"/>
      <c r="ICY76" s="48"/>
      <c r="ICZ76" s="48"/>
      <c r="IDA76" s="48"/>
      <c r="IDB76" s="48"/>
      <c r="IDC76" s="48"/>
      <c r="IDD76" s="48"/>
      <c r="IDE76" s="48"/>
      <c r="IDF76" s="48"/>
      <c r="IDG76" s="48"/>
      <c r="IDH76" s="48"/>
      <c r="IDI76" s="48"/>
      <c r="IDJ76" s="48"/>
      <c r="IDK76" s="48"/>
      <c r="IDL76" s="48"/>
      <c r="IDM76" s="48"/>
      <c r="IDN76" s="48"/>
      <c r="IDO76" s="48"/>
      <c r="IDP76" s="48"/>
      <c r="IDQ76" s="48"/>
      <c r="IDR76" s="48"/>
      <c r="IDS76" s="48"/>
      <c r="IDT76" s="48"/>
      <c r="IDU76" s="48"/>
      <c r="IDV76" s="48"/>
      <c r="IDW76" s="48"/>
      <c r="IDX76" s="48"/>
      <c r="IDY76" s="48"/>
      <c r="IDZ76" s="48"/>
      <c r="IEA76" s="48"/>
      <c r="IEB76" s="48"/>
      <c r="IEC76" s="48"/>
      <c r="IED76" s="48"/>
      <c r="IEE76" s="48"/>
      <c r="IEF76" s="48"/>
      <c r="IEG76" s="48"/>
      <c r="IEH76" s="48"/>
      <c r="IEI76" s="48"/>
      <c r="IEJ76" s="48"/>
      <c r="IEK76" s="48"/>
      <c r="IEL76" s="48"/>
      <c r="IEM76" s="48"/>
      <c r="IEN76" s="48"/>
      <c r="IEO76" s="48"/>
      <c r="IEP76" s="48"/>
      <c r="IEQ76" s="48"/>
      <c r="IER76" s="48"/>
      <c r="IES76" s="48"/>
      <c r="IET76" s="48"/>
      <c r="IEU76" s="48"/>
      <c r="IEV76" s="48"/>
      <c r="IEW76" s="48"/>
      <c r="IEX76" s="48"/>
      <c r="IEY76" s="48"/>
      <c r="IEZ76" s="48"/>
      <c r="IFA76" s="48"/>
      <c r="IFB76" s="48"/>
      <c r="IFC76" s="48"/>
      <c r="IFD76" s="48"/>
      <c r="IFE76" s="48"/>
      <c r="IFF76" s="48"/>
      <c r="IFG76" s="48"/>
      <c r="IFH76" s="48"/>
      <c r="IFI76" s="48"/>
      <c r="IFJ76" s="48"/>
      <c r="IFK76" s="48"/>
      <c r="IFL76" s="48"/>
      <c r="IFM76" s="48"/>
      <c r="IFN76" s="48"/>
      <c r="IFO76" s="48"/>
      <c r="IFP76" s="48"/>
      <c r="IFQ76" s="48"/>
      <c r="IFR76" s="48"/>
      <c r="IFS76" s="48"/>
      <c r="IFT76" s="48"/>
      <c r="IFU76" s="48"/>
      <c r="IFV76" s="48"/>
      <c r="IFW76" s="48"/>
      <c r="IFX76" s="48"/>
      <c r="IFY76" s="48"/>
      <c r="IFZ76" s="48"/>
      <c r="IGA76" s="48"/>
      <c r="IGB76" s="48"/>
      <c r="IGC76" s="48"/>
      <c r="IGD76" s="48"/>
      <c r="IGE76" s="48"/>
      <c r="IGF76" s="48"/>
      <c r="IGG76" s="48"/>
      <c r="IGH76" s="48"/>
      <c r="IGI76" s="48"/>
      <c r="IGJ76" s="48"/>
      <c r="IGK76" s="48"/>
      <c r="IGL76" s="48"/>
      <c r="IGM76" s="48"/>
      <c r="IGN76" s="48"/>
      <c r="IGO76" s="48"/>
      <c r="IGP76" s="48"/>
      <c r="IGQ76" s="48"/>
      <c r="IGR76" s="48"/>
      <c r="IGS76" s="48"/>
      <c r="IGT76" s="48"/>
      <c r="IGU76" s="48"/>
      <c r="IGV76" s="48"/>
      <c r="IGW76" s="48"/>
      <c r="IGX76" s="48"/>
      <c r="IGY76" s="48"/>
      <c r="IGZ76" s="48"/>
      <c r="IHA76" s="48"/>
      <c r="IHB76" s="48"/>
      <c r="IHC76" s="48"/>
      <c r="IHD76" s="48"/>
      <c r="IHE76" s="48"/>
      <c r="IHF76" s="48"/>
      <c r="IHG76" s="48"/>
      <c r="IHH76" s="48"/>
      <c r="IHI76" s="48"/>
      <c r="IHJ76" s="48"/>
      <c r="IHK76" s="48"/>
      <c r="IHL76" s="48"/>
      <c r="IHM76" s="48"/>
      <c r="IHN76" s="48"/>
      <c r="IHO76" s="48"/>
      <c r="IHP76" s="48"/>
      <c r="IHQ76" s="48"/>
      <c r="IHR76" s="48"/>
      <c r="IHS76" s="48"/>
      <c r="IHT76" s="48"/>
      <c r="IHU76" s="48"/>
      <c r="IHV76" s="48"/>
      <c r="IHW76" s="48"/>
      <c r="IHX76" s="48"/>
      <c r="IHY76" s="48"/>
      <c r="IHZ76" s="48"/>
      <c r="IIA76" s="48"/>
      <c r="IIB76" s="48"/>
      <c r="IIC76" s="48"/>
      <c r="IID76" s="48"/>
      <c r="IIE76" s="48"/>
      <c r="IIF76" s="48"/>
      <c r="IIG76" s="48"/>
      <c r="IIH76" s="48"/>
      <c r="III76" s="48"/>
      <c r="IIJ76" s="48"/>
      <c r="IIK76" s="48"/>
      <c r="IIL76" s="48"/>
      <c r="IIM76" s="48"/>
      <c r="IIN76" s="48"/>
      <c r="IIO76" s="48"/>
      <c r="IIP76" s="48"/>
      <c r="IIQ76" s="48"/>
      <c r="IIR76" s="48"/>
      <c r="IIS76" s="48"/>
      <c r="IIT76" s="48"/>
      <c r="IIU76" s="48"/>
      <c r="IIV76" s="48"/>
      <c r="IIW76" s="48"/>
      <c r="IIX76" s="48"/>
      <c r="IIY76" s="48"/>
      <c r="IIZ76" s="48"/>
      <c r="IJA76" s="48"/>
      <c r="IJB76" s="48"/>
      <c r="IJC76" s="48"/>
      <c r="IJD76" s="48"/>
      <c r="IJE76" s="48"/>
      <c r="IJF76" s="48"/>
      <c r="IJG76" s="48"/>
      <c r="IJH76" s="48"/>
      <c r="IJI76" s="48"/>
      <c r="IJJ76" s="48"/>
      <c r="IJK76" s="48"/>
      <c r="IJL76" s="48"/>
      <c r="IJM76" s="48"/>
      <c r="IJN76" s="48"/>
      <c r="IJO76" s="48"/>
      <c r="IJP76" s="48"/>
      <c r="IJQ76" s="48"/>
      <c r="IJR76" s="48"/>
      <c r="IJS76" s="48"/>
      <c r="IJT76" s="48"/>
      <c r="IJU76" s="48"/>
      <c r="IJV76" s="48"/>
      <c r="IJW76" s="48"/>
      <c r="IJX76" s="48"/>
      <c r="IJY76" s="48"/>
      <c r="IJZ76" s="48"/>
      <c r="IKA76" s="48"/>
      <c r="IKB76" s="48"/>
      <c r="IKC76" s="48"/>
      <c r="IKD76" s="48"/>
      <c r="IKE76" s="48"/>
      <c r="IKF76" s="48"/>
      <c r="IKG76" s="48"/>
      <c r="IKH76" s="48"/>
      <c r="IKI76" s="48"/>
      <c r="IKJ76" s="48"/>
      <c r="IKK76" s="48"/>
      <c r="IKL76" s="48"/>
      <c r="IKM76" s="48"/>
      <c r="IKN76" s="48"/>
      <c r="IKO76" s="48"/>
      <c r="IKP76" s="48"/>
      <c r="IKQ76" s="48"/>
      <c r="IKR76" s="48"/>
      <c r="IKS76" s="48"/>
      <c r="IKT76" s="48"/>
      <c r="IKU76" s="48"/>
      <c r="IKV76" s="48"/>
      <c r="IKW76" s="48"/>
      <c r="IKX76" s="48"/>
      <c r="IKY76" s="48"/>
      <c r="IKZ76" s="48"/>
      <c r="ILA76" s="48"/>
      <c r="ILB76" s="48"/>
      <c r="ILC76" s="48"/>
      <c r="ILD76" s="48"/>
      <c r="ILE76" s="48"/>
      <c r="ILF76" s="48"/>
      <c r="ILG76" s="48"/>
      <c r="ILH76" s="48"/>
      <c r="ILI76" s="48"/>
      <c r="ILJ76" s="48"/>
      <c r="ILK76" s="48"/>
      <c r="ILL76" s="48"/>
      <c r="ILM76" s="48"/>
      <c r="ILN76" s="48"/>
      <c r="ILO76" s="48"/>
      <c r="ILP76" s="48"/>
      <c r="ILQ76" s="48"/>
      <c r="ILR76" s="48"/>
      <c r="ILS76" s="48"/>
      <c r="ILT76" s="48"/>
      <c r="ILU76" s="48"/>
      <c r="ILV76" s="48"/>
      <c r="ILW76" s="48"/>
      <c r="ILX76" s="48"/>
      <c r="ILY76" s="48"/>
      <c r="ILZ76" s="48"/>
      <c r="IMA76" s="48"/>
      <c r="IMB76" s="48"/>
      <c r="IMC76" s="48"/>
      <c r="IMD76" s="48"/>
      <c r="IME76" s="48"/>
      <c r="IMF76" s="48"/>
      <c r="IMG76" s="48"/>
      <c r="IMH76" s="48"/>
      <c r="IMI76" s="48"/>
      <c r="IMJ76" s="48"/>
      <c r="IMK76" s="48"/>
      <c r="IML76" s="48"/>
      <c r="IMM76" s="48"/>
      <c r="IMN76" s="48"/>
      <c r="IMO76" s="48"/>
      <c r="IMP76" s="48"/>
      <c r="IMQ76" s="48"/>
      <c r="IMR76" s="48"/>
      <c r="IMS76" s="48"/>
      <c r="IMT76" s="48"/>
      <c r="IMU76" s="48"/>
      <c r="IMV76" s="48"/>
      <c r="IMW76" s="48"/>
      <c r="IMX76" s="48"/>
      <c r="IMY76" s="48"/>
      <c r="IMZ76" s="48"/>
      <c r="INA76" s="48"/>
      <c r="INB76" s="48"/>
      <c r="INC76" s="48"/>
      <c r="IND76" s="48"/>
      <c r="INE76" s="48"/>
      <c r="INF76" s="48"/>
      <c r="ING76" s="48"/>
      <c r="INH76" s="48"/>
      <c r="INI76" s="48"/>
      <c r="INJ76" s="48"/>
      <c r="INK76" s="48"/>
      <c r="INL76" s="48"/>
      <c r="INM76" s="48"/>
      <c r="INN76" s="48"/>
      <c r="INO76" s="48"/>
      <c r="INP76" s="48"/>
      <c r="INQ76" s="48"/>
      <c r="INR76" s="48"/>
      <c r="INS76" s="48"/>
      <c r="INT76" s="48"/>
      <c r="INU76" s="48"/>
      <c r="INV76" s="48"/>
      <c r="INW76" s="48"/>
      <c r="INX76" s="48"/>
      <c r="INY76" s="48"/>
      <c r="INZ76" s="48"/>
      <c r="IOA76" s="48"/>
      <c r="IOB76" s="48"/>
      <c r="IOC76" s="48"/>
      <c r="IOD76" s="48"/>
      <c r="IOE76" s="48"/>
      <c r="IOF76" s="48"/>
      <c r="IOG76" s="48"/>
      <c r="IOH76" s="48"/>
      <c r="IOI76" s="48"/>
      <c r="IOJ76" s="48"/>
      <c r="IOK76" s="48"/>
      <c r="IOL76" s="48"/>
      <c r="IOM76" s="48"/>
      <c r="ION76" s="48"/>
      <c r="IOO76" s="48"/>
      <c r="IOP76" s="48"/>
      <c r="IOQ76" s="48"/>
      <c r="IOR76" s="48"/>
      <c r="IOS76" s="48"/>
      <c r="IOT76" s="48"/>
      <c r="IOU76" s="48"/>
      <c r="IOV76" s="48"/>
      <c r="IOW76" s="48"/>
      <c r="IOX76" s="48"/>
      <c r="IOY76" s="48"/>
      <c r="IOZ76" s="48"/>
      <c r="IPA76" s="48"/>
      <c r="IPB76" s="48"/>
      <c r="IPC76" s="48"/>
      <c r="IPD76" s="48"/>
      <c r="IPE76" s="48"/>
      <c r="IPF76" s="48"/>
      <c r="IPG76" s="48"/>
      <c r="IPH76" s="48"/>
      <c r="IPI76" s="48"/>
      <c r="IPJ76" s="48"/>
      <c r="IPK76" s="48"/>
      <c r="IPL76" s="48"/>
      <c r="IPM76" s="48"/>
      <c r="IPN76" s="48"/>
      <c r="IPO76" s="48"/>
      <c r="IPP76" s="48"/>
      <c r="IPQ76" s="48"/>
      <c r="IPR76" s="48"/>
      <c r="IPS76" s="48"/>
      <c r="IPT76" s="48"/>
      <c r="IPU76" s="48"/>
      <c r="IPV76" s="48"/>
      <c r="IPW76" s="48"/>
      <c r="IPX76" s="48"/>
      <c r="IPY76" s="48"/>
      <c r="IPZ76" s="48"/>
      <c r="IQA76" s="48"/>
      <c r="IQB76" s="48"/>
      <c r="IQC76" s="48"/>
      <c r="IQD76" s="48"/>
      <c r="IQE76" s="48"/>
      <c r="IQF76" s="48"/>
      <c r="IQG76" s="48"/>
      <c r="IQH76" s="48"/>
      <c r="IQI76" s="48"/>
      <c r="IQJ76" s="48"/>
      <c r="IQK76" s="48"/>
      <c r="IQL76" s="48"/>
      <c r="IQM76" s="48"/>
      <c r="IQN76" s="48"/>
      <c r="IQO76" s="48"/>
      <c r="IQP76" s="48"/>
      <c r="IQQ76" s="48"/>
      <c r="IQR76" s="48"/>
      <c r="IQS76" s="48"/>
      <c r="IQT76" s="48"/>
      <c r="IQU76" s="48"/>
      <c r="IQV76" s="48"/>
      <c r="IQW76" s="48"/>
      <c r="IQX76" s="48"/>
      <c r="IQY76" s="48"/>
      <c r="IQZ76" s="48"/>
      <c r="IRA76" s="48"/>
      <c r="IRB76" s="48"/>
      <c r="IRC76" s="48"/>
      <c r="IRD76" s="48"/>
      <c r="IRE76" s="48"/>
      <c r="IRF76" s="48"/>
      <c r="IRG76" s="48"/>
      <c r="IRH76" s="48"/>
      <c r="IRI76" s="48"/>
      <c r="IRJ76" s="48"/>
      <c r="IRK76" s="48"/>
      <c r="IRL76" s="48"/>
      <c r="IRM76" s="48"/>
      <c r="IRN76" s="48"/>
      <c r="IRO76" s="48"/>
      <c r="IRP76" s="48"/>
      <c r="IRQ76" s="48"/>
      <c r="IRR76" s="48"/>
      <c r="IRS76" s="48"/>
      <c r="IRT76" s="48"/>
      <c r="IRU76" s="48"/>
      <c r="IRV76" s="48"/>
      <c r="IRW76" s="48"/>
      <c r="IRX76" s="48"/>
      <c r="IRY76" s="48"/>
      <c r="IRZ76" s="48"/>
      <c r="ISA76" s="48"/>
      <c r="ISB76" s="48"/>
      <c r="ISC76" s="48"/>
      <c r="ISD76" s="48"/>
      <c r="ISE76" s="48"/>
      <c r="ISF76" s="48"/>
      <c r="ISG76" s="48"/>
      <c r="ISH76" s="48"/>
      <c r="ISI76" s="48"/>
      <c r="ISJ76" s="48"/>
      <c r="ISK76" s="48"/>
      <c r="ISL76" s="48"/>
      <c r="ISM76" s="48"/>
      <c r="ISN76" s="48"/>
      <c r="ISO76" s="48"/>
      <c r="ISP76" s="48"/>
      <c r="ISQ76" s="48"/>
      <c r="ISR76" s="48"/>
      <c r="ISS76" s="48"/>
      <c r="IST76" s="48"/>
      <c r="ISU76" s="48"/>
      <c r="ISV76" s="48"/>
      <c r="ISW76" s="48"/>
      <c r="ISX76" s="48"/>
      <c r="ISY76" s="48"/>
      <c r="ISZ76" s="48"/>
      <c r="ITA76" s="48"/>
      <c r="ITB76" s="48"/>
      <c r="ITC76" s="48"/>
      <c r="ITD76" s="48"/>
      <c r="ITE76" s="48"/>
      <c r="ITF76" s="48"/>
      <c r="ITG76" s="48"/>
      <c r="ITH76" s="48"/>
      <c r="ITI76" s="48"/>
      <c r="ITJ76" s="48"/>
      <c r="ITK76" s="48"/>
      <c r="ITL76" s="48"/>
      <c r="ITM76" s="48"/>
      <c r="ITN76" s="48"/>
      <c r="ITO76" s="48"/>
      <c r="ITP76" s="48"/>
      <c r="ITQ76" s="48"/>
      <c r="ITR76" s="48"/>
      <c r="ITS76" s="48"/>
      <c r="ITT76" s="48"/>
      <c r="ITU76" s="48"/>
      <c r="ITV76" s="48"/>
      <c r="ITW76" s="48"/>
      <c r="ITX76" s="48"/>
      <c r="ITY76" s="48"/>
      <c r="ITZ76" s="48"/>
      <c r="IUA76" s="48"/>
      <c r="IUB76" s="48"/>
      <c r="IUC76" s="48"/>
      <c r="IUD76" s="48"/>
      <c r="IUE76" s="48"/>
      <c r="IUF76" s="48"/>
      <c r="IUG76" s="48"/>
      <c r="IUH76" s="48"/>
      <c r="IUI76" s="48"/>
      <c r="IUJ76" s="48"/>
      <c r="IUK76" s="48"/>
      <c r="IUL76" s="48"/>
      <c r="IUM76" s="48"/>
      <c r="IUN76" s="48"/>
      <c r="IUO76" s="48"/>
      <c r="IUP76" s="48"/>
      <c r="IUQ76" s="48"/>
      <c r="IUR76" s="48"/>
      <c r="IUS76" s="48"/>
      <c r="IUT76" s="48"/>
      <c r="IUU76" s="48"/>
      <c r="IUV76" s="48"/>
      <c r="IUW76" s="48"/>
      <c r="IUX76" s="48"/>
      <c r="IUY76" s="48"/>
      <c r="IUZ76" s="48"/>
      <c r="IVA76" s="48"/>
      <c r="IVB76" s="48"/>
      <c r="IVC76" s="48"/>
      <c r="IVD76" s="48"/>
      <c r="IVE76" s="48"/>
      <c r="IVF76" s="48"/>
      <c r="IVG76" s="48"/>
      <c r="IVH76" s="48"/>
      <c r="IVI76" s="48"/>
      <c r="IVJ76" s="48"/>
      <c r="IVK76" s="48"/>
      <c r="IVL76" s="48"/>
      <c r="IVM76" s="48"/>
      <c r="IVN76" s="48"/>
      <c r="IVO76" s="48"/>
      <c r="IVP76" s="48"/>
      <c r="IVQ76" s="48"/>
      <c r="IVR76" s="48"/>
      <c r="IVS76" s="48"/>
      <c r="IVT76" s="48"/>
      <c r="IVU76" s="48"/>
      <c r="IVV76" s="48"/>
      <c r="IVW76" s="48"/>
      <c r="IVX76" s="48"/>
      <c r="IVY76" s="48"/>
      <c r="IVZ76" s="48"/>
      <c r="IWA76" s="48"/>
      <c r="IWB76" s="48"/>
      <c r="IWC76" s="48"/>
      <c r="IWD76" s="48"/>
      <c r="IWE76" s="48"/>
      <c r="IWF76" s="48"/>
      <c r="IWG76" s="48"/>
      <c r="IWH76" s="48"/>
      <c r="IWI76" s="48"/>
      <c r="IWJ76" s="48"/>
      <c r="IWK76" s="48"/>
      <c r="IWL76" s="48"/>
      <c r="IWM76" s="48"/>
      <c r="IWN76" s="48"/>
      <c r="IWO76" s="48"/>
      <c r="IWP76" s="48"/>
      <c r="IWQ76" s="48"/>
      <c r="IWR76" s="48"/>
      <c r="IWS76" s="48"/>
      <c r="IWT76" s="48"/>
      <c r="IWU76" s="48"/>
      <c r="IWV76" s="48"/>
      <c r="IWW76" s="48"/>
      <c r="IWX76" s="48"/>
      <c r="IWY76" s="48"/>
      <c r="IWZ76" s="48"/>
      <c r="IXA76" s="48"/>
      <c r="IXB76" s="48"/>
      <c r="IXC76" s="48"/>
      <c r="IXD76" s="48"/>
      <c r="IXE76" s="48"/>
      <c r="IXF76" s="48"/>
      <c r="IXG76" s="48"/>
      <c r="IXH76" s="48"/>
      <c r="IXI76" s="48"/>
      <c r="IXJ76" s="48"/>
      <c r="IXK76" s="48"/>
      <c r="IXL76" s="48"/>
      <c r="IXM76" s="48"/>
      <c r="IXN76" s="48"/>
      <c r="IXO76" s="48"/>
      <c r="IXP76" s="48"/>
      <c r="IXQ76" s="48"/>
      <c r="IXR76" s="48"/>
      <c r="IXS76" s="48"/>
      <c r="IXT76" s="48"/>
      <c r="IXU76" s="48"/>
      <c r="IXV76" s="48"/>
      <c r="IXW76" s="48"/>
      <c r="IXX76" s="48"/>
      <c r="IXY76" s="48"/>
      <c r="IXZ76" s="48"/>
      <c r="IYA76" s="48"/>
      <c r="IYB76" s="48"/>
      <c r="IYC76" s="48"/>
      <c r="IYD76" s="48"/>
      <c r="IYE76" s="48"/>
      <c r="IYF76" s="48"/>
      <c r="IYG76" s="48"/>
      <c r="IYH76" s="48"/>
      <c r="IYI76" s="48"/>
      <c r="IYJ76" s="48"/>
      <c r="IYK76" s="48"/>
      <c r="IYL76" s="48"/>
      <c r="IYM76" s="48"/>
      <c r="IYN76" s="48"/>
      <c r="IYO76" s="48"/>
      <c r="IYP76" s="48"/>
      <c r="IYQ76" s="48"/>
      <c r="IYR76" s="48"/>
      <c r="IYS76" s="48"/>
      <c r="IYT76" s="48"/>
      <c r="IYU76" s="48"/>
      <c r="IYV76" s="48"/>
      <c r="IYW76" s="48"/>
      <c r="IYX76" s="48"/>
      <c r="IYY76" s="48"/>
      <c r="IYZ76" s="48"/>
      <c r="IZA76" s="48"/>
      <c r="IZB76" s="48"/>
      <c r="IZC76" s="48"/>
      <c r="IZD76" s="48"/>
      <c r="IZE76" s="48"/>
      <c r="IZF76" s="48"/>
      <c r="IZG76" s="48"/>
      <c r="IZH76" s="48"/>
      <c r="IZI76" s="48"/>
      <c r="IZJ76" s="48"/>
      <c r="IZK76" s="48"/>
      <c r="IZL76" s="48"/>
      <c r="IZM76" s="48"/>
      <c r="IZN76" s="48"/>
      <c r="IZO76" s="48"/>
      <c r="IZP76" s="48"/>
      <c r="IZQ76" s="48"/>
      <c r="IZR76" s="48"/>
      <c r="IZS76" s="48"/>
      <c r="IZT76" s="48"/>
      <c r="IZU76" s="48"/>
      <c r="IZV76" s="48"/>
      <c r="IZW76" s="48"/>
      <c r="IZX76" s="48"/>
      <c r="IZY76" s="48"/>
      <c r="IZZ76" s="48"/>
      <c r="JAA76" s="48"/>
      <c r="JAB76" s="48"/>
      <c r="JAC76" s="48"/>
      <c r="JAD76" s="48"/>
      <c r="JAE76" s="48"/>
      <c r="JAF76" s="48"/>
      <c r="JAG76" s="48"/>
      <c r="JAH76" s="48"/>
      <c r="JAI76" s="48"/>
      <c r="JAJ76" s="48"/>
      <c r="JAK76" s="48"/>
      <c r="JAL76" s="48"/>
      <c r="JAM76" s="48"/>
      <c r="JAN76" s="48"/>
      <c r="JAO76" s="48"/>
      <c r="JAP76" s="48"/>
      <c r="JAQ76" s="48"/>
      <c r="JAR76" s="48"/>
      <c r="JAS76" s="48"/>
      <c r="JAT76" s="48"/>
      <c r="JAU76" s="48"/>
      <c r="JAV76" s="48"/>
      <c r="JAW76" s="48"/>
      <c r="JAX76" s="48"/>
      <c r="JAY76" s="48"/>
      <c r="JAZ76" s="48"/>
      <c r="JBA76" s="48"/>
      <c r="JBB76" s="48"/>
      <c r="JBC76" s="48"/>
      <c r="JBD76" s="48"/>
      <c r="JBE76" s="48"/>
      <c r="JBF76" s="48"/>
      <c r="JBG76" s="48"/>
      <c r="JBH76" s="48"/>
      <c r="JBI76" s="48"/>
      <c r="JBJ76" s="48"/>
      <c r="JBK76" s="48"/>
      <c r="JBL76" s="48"/>
      <c r="JBM76" s="48"/>
      <c r="JBN76" s="48"/>
      <c r="JBO76" s="48"/>
      <c r="JBP76" s="48"/>
      <c r="JBQ76" s="48"/>
      <c r="JBR76" s="48"/>
      <c r="JBS76" s="48"/>
      <c r="JBT76" s="48"/>
      <c r="JBU76" s="48"/>
      <c r="JBV76" s="48"/>
      <c r="JBW76" s="48"/>
      <c r="JBX76" s="48"/>
      <c r="JBY76" s="48"/>
      <c r="JBZ76" s="48"/>
      <c r="JCA76" s="48"/>
      <c r="JCB76" s="48"/>
      <c r="JCC76" s="48"/>
      <c r="JCD76" s="48"/>
      <c r="JCE76" s="48"/>
      <c r="JCF76" s="48"/>
      <c r="JCG76" s="48"/>
      <c r="JCH76" s="48"/>
      <c r="JCI76" s="48"/>
      <c r="JCJ76" s="48"/>
      <c r="JCK76" s="48"/>
      <c r="JCL76" s="48"/>
      <c r="JCM76" s="48"/>
      <c r="JCN76" s="48"/>
      <c r="JCO76" s="48"/>
      <c r="JCP76" s="48"/>
      <c r="JCQ76" s="48"/>
      <c r="JCR76" s="48"/>
      <c r="JCS76" s="48"/>
      <c r="JCT76" s="48"/>
      <c r="JCU76" s="48"/>
      <c r="JCV76" s="48"/>
      <c r="JCW76" s="48"/>
      <c r="JCX76" s="48"/>
      <c r="JCY76" s="48"/>
      <c r="JCZ76" s="48"/>
      <c r="JDA76" s="48"/>
      <c r="JDB76" s="48"/>
      <c r="JDC76" s="48"/>
      <c r="JDD76" s="48"/>
      <c r="JDE76" s="48"/>
      <c r="JDF76" s="48"/>
      <c r="JDG76" s="48"/>
      <c r="JDH76" s="48"/>
      <c r="JDI76" s="48"/>
      <c r="JDJ76" s="48"/>
      <c r="JDK76" s="48"/>
      <c r="JDL76" s="48"/>
      <c r="JDM76" s="48"/>
      <c r="JDN76" s="48"/>
      <c r="JDO76" s="48"/>
      <c r="JDP76" s="48"/>
      <c r="JDQ76" s="48"/>
      <c r="JDR76" s="48"/>
      <c r="JDS76" s="48"/>
      <c r="JDT76" s="48"/>
      <c r="JDU76" s="48"/>
      <c r="JDV76" s="48"/>
      <c r="JDW76" s="48"/>
      <c r="JDX76" s="48"/>
      <c r="JDY76" s="48"/>
      <c r="JDZ76" s="48"/>
      <c r="JEA76" s="48"/>
      <c r="JEB76" s="48"/>
      <c r="JEC76" s="48"/>
      <c r="JED76" s="48"/>
      <c r="JEE76" s="48"/>
      <c r="JEF76" s="48"/>
      <c r="JEG76" s="48"/>
      <c r="JEH76" s="48"/>
      <c r="JEI76" s="48"/>
      <c r="JEJ76" s="48"/>
      <c r="JEK76" s="48"/>
      <c r="JEL76" s="48"/>
      <c r="JEM76" s="48"/>
      <c r="JEN76" s="48"/>
      <c r="JEO76" s="48"/>
      <c r="JEP76" s="48"/>
      <c r="JEQ76" s="48"/>
      <c r="JER76" s="48"/>
      <c r="JES76" s="48"/>
      <c r="JET76" s="48"/>
      <c r="JEU76" s="48"/>
      <c r="JEV76" s="48"/>
      <c r="JEW76" s="48"/>
      <c r="JEX76" s="48"/>
      <c r="JEY76" s="48"/>
      <c r="JEZ76" s="48"/>
      <c r="JFA76" s="48"/>
      <c r="JFB76" s="48"/>
      <c r="JFC76" s="48"/>
      <c r="JFD76" s="48"/>
      <c r="JFE76" s="48"/>
      <c r="JFF76" s="48"/>
      <c r="JFG76" s="48"/>
      <c r="JFH76" s="48"/>
      <c r="JFI76" s="48"/>
      <c r="JFJ76" s="48"/>
      <c r="JFK76" s="48"/>
      <c r="JFL76" s="48"/>
      <c r="JFM76" s="48"/>
      <c r="JFN76" s="48"/>
      <c r="JFO76" s="48"/>
      <c r="JFP76" s="48"/>
      <c r="JFQ76" s="48"/>
      <c r="JFR76" s="48"/>
      <c r="JFS76" s="48"/>
      <c r="JFT76" s="48"/>
      <c r="JFU76" s="48"/>
      <c r="JFV76" s="48"/>
      <c r="JFW76" s="48"/>
      <c r="JFX76" s="48"/>
      <c r="JFY76" s="48"/>
      <c r="JFZ76" s="48"/>
      <c r="JGA76" s="48"/>
      <c r="JGB76" s="48"/>
      <c r="JGC76" s="48"/>
      <c r="JGD76" s="48"/>
      <c r="JGE76" s="48"/>
      <c r="JGF76" s="48"/>
      <c r="JGG76" s="48"/>
      <c r="JGH76" s="48"/>
      <c r="JGI76" s="48"/>
      <c r="JGJ76" s="48"/>
      <c r="JGK76" s="48"/>
      <c r="JGL76" s="48"/>
      <c r="JGM76" s="48"/>
      <c r="JGN76" s="48"/>
      <c r="JGO76" s="48"/>
      <c r="JGP76" s="48"/>
      <c r="JGQ76" s="48"/>
      <c r="JGR76" s="48"/>
      <c r="JGS76" s="48"/>
      <c r="JGT76" s="48"/>
      <c r="JGU76" s="48"/>
      <c r="JGV76" s="48"/>
      <c r="JGW76" s="48"/>
      <c r="JGX76" s="48"/>
      <c r="JGY76" s="48"/>
      <c r="JGZ76" s="48"/>
      <c r="JHA76" s="48"/>
      <c r="JHB76" s="48"/>
      <c r="JHC76" s="48"/>
      <c r="JHD76" s="48"/>
      <c r="JHE76" s="48"/>
      <c r="JHF76" s="48"/>
      <c r="JHG76" s="48"/>
      <c r="JHH76" s="48"/>
      <c r="JHI76" s="48"/>
      <c r="JHJ76" s="48"/>
      <c r="JHK76" s="48"/>
      <c r="JHL76" s="48"/>
      <c r="JHM76" s="48"/>
      <c r="JHN76" s="48"/>
      <c r="JHO76" s="48"/>
      <c r="JHP76" s="48"/>
      <c r="JHQ76" s="48"/>
      <c r="JHR76" s="48"/>
      <c r="JHS76" s="48"/>
      <c r="JHT76" s="48"/>
      <c r="JHU76" s="48"/>
      <c r="JHV76" s="48"/>
      <c r="JHW76" s="48"/>
      <c r="JHX76" s="48"/>
      <c r="JHY76" s="48"/>
      <c r="JHZ76" s="48"/>
      <c r="JIA76" s="48"/>
      <c r="JIB76" s="48"/>
      <c r="JIC76" s="48"/>
      <c r="JID76" s="48"/>
      <c r="JIE76" s="48"/>
      <c r="JIF76" s="48"/>
      <c r="JIG76" s="48"/>
      <c r="JIH76" s="48"/>
      <c r="JII76" s="48"/>
      <c r="JIJ76" s="48"/>
      <c r="JIK76" s="48"/>
      <c r="JIL76" s="48"/>
      <c r="JIM76" s="48"/>
      <c r="JIN76" s="48"/>
      <c r="JIO76" s="48"/>
      <c r="JIP76" s="48"/>
      <c r="JIQ76" s="48"/>
      <c r="JIR76" s="48"/>
      <c r="JIS76" s="48"/>
      <c r="JIT76" s="48"/>
      <c r="JIU76" s="48"/>
      <c r="JIV76" s="48"/>
      <c r="JIW76" s="48"/>
      <c r="JIX76" s="48"/>
      <c r="JIY76" s="48"/>
      <c r="JIZ76" s="48"/>
      <c r="JJA76" s="48"/>
      <c r="JJB76" s="48"/>
      <c r="JJC76" s="48"/>
      <c r="JJD76" s="48"/>
      <c r="JJE76" s="48"/>
      <c r="JJF76" s="48"/>
      <c r="JJG76" s="48"/>
      <c r="JJH76" s="48"/>
      <c r="JJI76" s="48"/>
      <c r="JJJ76" s="48"/>
      <c r="JJK76" s="48"/>
      <c r="JJL76" s="48"/>
      <c r="JJM76" s="48"/>
      <c r="JJN76" s="48"/>
      <c r="JJO76" s="48"/>
      <c r="JJP76" s="48"/>
      <c r="JJQ76" s="48"/>
      <c r="JJR76" s="48"/>
      <c r="JJS76" s="48"/>
      <c r="JJT76" s="48"/>
      <c r="JJU76" s="48"/>
      <c r="JJV76" s="48"/>
      <c r="JJW76" s="48"/>
      <c r="JJX76" s="48"/>
      <c r="JJY76" s="48"/>
      <c r="JJZ76" s="48"/>
      <c r="JKA76" s="48"/>
      <c r="JKB76" s="48"/>
      <c r="JKC76" s="48"/>
      <c r="JKD76" s="48"/>
      <c r="JKE76" s="48"/>
      <c r="JKF76" s="48"/>
      <c r="JKG76" s="48"/>
      <c r="JKH76" s="48"/>
      <c r="JKI76" s="48"/>
      <c r="JKJ76" s="48"/>
      <c r="JKK76" s="48"/>
      <c r="JKL76" s="48"/>
      <c r="JKM76" s="48"/>
      <c r="JKN76" s="48"/>
      <c r="JKO76" s="48"/>
      <c r="JKP76" s="48"/>
      <c r="JKQ76" s="48"/>
      <c r="JKR76" s="48"/>
      <c r="JKS76" s="48"/>
      <c r="JKT76" s="48"/>
      <c r="JKU76" s="48"/>
      <c r="JKV76" s="48"/>
      <c r="JKW76" s="48"/>
      <c r="JKX76" s="48"/>
      <c r="JKY76" s="48"/>
      <c r="JKZ76" s="48"/>
      <c r="JLA76" s="48"/>
      <c r="JLB76" s="48"/>
      <c r="JLC76" s="48"/>
      <c r="JLD76" s="48"/>
      <c r="JLE76" s="48"/>
      <c r="JLF76" s="48"/>
      <c r="JLG76" s="48"/>
      <c r="JLH76" s="48"/>
      <c r="JLI76" s="48"/>
      <c r="JLJ76" s="48"/>
      <c r="JLK76" s="48"/>
      <c r="JLL76" s="48"/>
      <c r="JLM76" s="48"/>
      <c r="JLN76" s="48"/>
      <c r="JLO76" s="48"/>
      <c r="JLP76" s="48"/>
      <c r="JLQ76" s="48"/>
      <c r="JLR76" s="48"/>
      <c r="JLS76" s="48"/>
      <c r="JLT76" s="48"/>
      <c r="JLU76" s="48"/>
      <c r="JLV76" s="48"/>
      <c r="JLW76" s="48"/>
      <c r="JLX76" s="48"/>
      <c r="JLY76" s="48"/>
      <c r="JLZ76" s="48"/>
      <c r="JMA76" s="48"/>
      <c r="JMB76" s="48"/>
      <c r="JMC76" s="48"/>
      <c r="JMD76" s="48"/>
      <c r="JME76" s="48"/>
      <c r="JMF76" s="48"/>
      <c r="JMG76" s="48"/>
      <c r="JMH76" s="48"/>
      <c r="JMI76" s="48"/>
      <c r="JMJ76" s="48"/>
      <c r="JMK76" s="48"/>
      <c r="JML76" s="48"/>
      <c r="JMM76" s="48"/>
      <c r="JMN76" s="48"/>
      <c r="JMO76" s="48"/>
      <c r="JMP76" s="48"/>
      <c r="JMQ76" s="48"/>
      <c r="JMR76" s="48"/>
      <c r="JMS76" s="48"/>
      <c r="JMT76" s="48"/>
      <c r="JMU76" s="48"/>
      <c r="JMV76" s="48"/>
      <c r="JMW76" s="48"/>
      <c r="JMX76" s="48"/>
      <c r="JMY76" s="48"/>
      <c r="JMZ76" s="48"/>
      <c r="JNA76" s="48"/>
      <c r="JNB76" s="48"/>
      <c r="JNC76" s="48"/>
      <c r="JND76" s="48"/>
      <c r="JNE76" s="48"/>
      <c r="JNF76" s="48"/>
      <c r="JNG76" s="48"/>
      <c r="JNH76" s="48"/>
      <c r="JNI76" s="48"/>
      <c r="JNJ76" s="48"/>
      <c r="JNK76" s="48"/>
      <c r="JNL76" s="48"/>
      <c r="JNM76" s="48"/>
      <c r="JNN76" s="48"/>
      <c r="JNO76" s="48"/>
      <c r="JNP76" s="48"/>
      <c r="JNQ76" s="48"/>
      <c r="JNR76" s="48"/>
      <c r="JNS76" s="48"/>
      <c r="JNT76" s="48"/>
      <c r="JNU76" s="48"/>
      <c r="JNV76" s="48"/>
      <c r="JNW76" s="48"/>
      <c r="JNX76" s="48"/>
      <c r="JNY76" s="48"/>
      <c r="JNZ76" s="48"/>
      <c r="JOA76" s="48"/>
      <c r="JOB76" s="48"/>
      <c r="JOC76" s="48"/>
      <c r="JOD76" s="48"/>
      <c r="JOE76" s="48"/>
      <c r="JOF76" s="48"/>
      <c r="JOG76" s="48"/>
      <c r="JOH76" s="48"/>
      <c r="JOI76" s="48"/>
      <c r="JOJ76" s="48"/>
      <c r="JOK76" s="48"/>
      <c r="JOL76" s="48"/>
      <c r="JOM76" s="48"/>
      <c r="JON76" s="48"/>
      <c r="JOO76" s="48"/>
      <c r="JOP76" s="48"/>
      <c r="JOQ76" s="48"/>
      <c r="JOR76" s="48"/>
      <c r="JOS76" s="48"/>
      <c r="JOT76" s="48"/>
      <c r="JOU76" s="48"/>
      <c r="JOV76" s="48"/>
      <c r="JOW76" s="48"/>
      <c r="JOX76" s="48"/>
      <c r="JOY76" s="48"/>
      <c r="JOZ76" s="48"/>
      <c r="JPA76" s="48"/>
      <c r="JPB76" s="48"/>
      <c r="JPC76" s="48"/>
      <c r="JPD76" s="48"/>
      <c r="JPE76" s="48"/>
      <c r="JPF76" s="48"/>
      <c r="JPG76" s="48"/>
      <c r="JPH76" s="48"/>
      <c r="JPI76" s="48"/>
      <c r="JPJ76" s="48"/>
      <c r="JPK76" s="48"/>
      <c r="JPL76" s="48"/>
      <c r="JPM76" s="48"/>
      <c r="JPN76" s="48"/>
      <c r="JPO76" s="48"/>
      <c r="JPP76" s="48"/>
      <c r="JPQ76" s="48"/>
      <c r="JPR76" s="48"/>
      <c r="JPS76" s="48"/>
      <c r="JPT76" s="48"/>
      <c r="JPU76" s="48"/>
      <c r="JPV76" s="48"/>
      <c r="JPW76" s="48"/>
      <c r="JPX76" s="48"/>
      <c r="JPY76" s="48"/>
      <c r="JPZ76" s="48"/>
      <c r="JQA76" s="48"/>
      <c r="JQB76" s="48"/>
      <c r="JQC76" s="48"/>
      <c r="JQD76" s="48"/>
      <c r="JQE76" s="48"/>
      <c r="JQF76" s="48"/>
      <c r="JQG76" s="48"/>
      <c r="JQH76" s="48"/>
      <c r="JQI76" s="48"/>
      <c r="JQJ76" s="48"/>
      <c r="JQK76" s="48"/>
      <c r="JQL76" s="48"/>
      <c r="JQM76" s="48"/>
      <c r="JQN76" s="48"/>
      <c r="JQO76" s="48"/>
      <c r="JQP76" s="48"/>
      <c r="JQQ76" s="48"/>
      <c r="JQR76" s="48"/>
      <c r="JQS76" s="48"/>
      <c r="JQT76" s="48"/>
      <c r="JQU76" s="48"/>
      <c r="JQV76" s="48"/>
      <c r="JQW76" s="48"/>
      <c r="JQX76" s="48"/>
      <c r="JQY76" s="48"/>
      <c r="JQZ76" s="48"/>
      <c r="JRA76" s="48"/>
      <c r="JRB76" s="48"/>
      <c r="JRC76" s="48"/>
      <c r="JRD76" s="48"/>
      <c r="JRE76" s="48"/>
      <c r="JRF76" s="48"/>
      <c r="JRG76" s="48"/>
      <c r="JRH76" s="48"/>
      <c r="JRI76" s="48"/>
      <c r="JRJ76" s="48"/>
      <c r="JRK76" s="48"/>
      <c r="JRL76" s="48"/>
      <c r="JRM76" s="48"/>
      <c r="JRN76" s="48"/>
      <c r="JRO76" s="48"/>
      <c r="JRP76" s="48"/>
      <c r="JRQ76" s="48"/>
      <c r="JRR76" s="48"/>
      <c r="JRS76" s="48"/>
      <c r="JRT76" s="48"/>
      <c r="JRU76" s="48"/>
      <c r="JRV76" s="48"/>
      <c r="JRW76" s="48"/>
      <c r="JRX76" s="48"/>
      <c r="JRY76" s="48"/>
      <c r="JRZ76" s="48"/>
      <c r="JSA76" s="48"/>
      <c r="JSB76" s="48"/>
      <c r="JSC76" s="48"/>
      <c r="JSD76" s="48"/>
      <c r="JSE76" s="48"/>
      <c r="JSF76" s="48"/>
      <c r="JSG76" s="48"/>
      <c r="JSH76" s="48"/>
      <c r="JSI76" s="48"/>
      <c r="JSJ76" s="48"/>
      <c r="JSK76" s="48"/>
      <c r="JSL76" s="48"/>
      <c r="JSM76" s="48"/>
      <c r="JSN76" s="48"/>
      <c r="JSO76" s="48"/>
      <c r="JSP76" s="48"/>
      <c r="JSQ76" s="48"/>
      <c r="JSR76" s="48"/>
      <c r="JSS76" s="48"/>
      <c r="JST76" s="48"/>
      <c r="JSU76" s="48"/>
      <c r="JSV76" s="48"/>
      <c r="JSW76" s="48"/>
      <c r="JSX76" s="48"/>
      <c r="JSY76" s="48"/>
      <c r="JSZ76" s="48"/>
      <c r="JTA76" s="48"/>
      <c r="JTB76" s="48"/>
      <c r="JTC76" s="48"/>
      <c r="JTD76" s="48"/>
      <c r="JTE76" s="48"/>
      <c r="JTF76" s="48"/>
      <c r="JTG76" s="48"/>
      <c r="JTH76" s="48"/>
      <c r="JTI76" s="48"/>
      <c r="JTJ76" s="48"/>
      <c r="JTK76" s="48"/>
      <c r="JTL76" s="48"/>
      <c r="JTM76" s="48"/>
      <c r="JTN76" s="48"/>
      <c r="JTO76" s="48"/>
      <c r="JTP76" s="48"/>
      <c r="JTQ76" s="48"/>
      <c r="JTR76" s="48"/>
      <c r="JTS76" s="48"/>
      <c r="JTT76" s="48"/>
      <c r="JTU76" s="48"/>
      <c r="JTV76" s="48"/>
      <c r="JTW76" s="48"/>
      <c r="JTX76" s="48"/>
      <c r="JTY76" s="48"/>
      <c r="JTZ76" s="48"/>
      <c r="JUA76" s="48"/>
      <c r="JUB76" s="48"/>
      <c r="JUC76" s="48"/>
      <c r="JUD76" s="48"/>
      <c r="JUE76" s="48"/>
      <c r="JUF76" s="48"/>
      <c r="JUG76" s="48"/>
      <c r="JUH76" s="48"/>
      <c r="JUI76" s="48"/>
      <c r="JUJ76" s="48"/>
      <c r="JUK76" s="48"/>
      <c r="JUL76" s="48"/>
      <c r="JUM76" s="48"/>
      <c r="JUN76" s="48"/>
      <c r="JUO76" s="48"/>
      <c r="JUP76" s="48"/>
      <c r="JUQ76" s="48"/>
      <c r="JUR76" s="48"/>
      <c r="JUS76" s="48"/>
      <c r="JUT76" s="48"/>
      <c r="JUU76" s="48"/>
      <c r="JUV76" s="48"/>
      <c r="JUW76" s="48"/>
      <c r="JUX76" s="48"/>
      <c r="JUY76" s="48"/>
      <c r="JUZ76" s="48"/>
      <c r="JVA76" s="48"/>
      <c r="JVB76" s="48"/>
      <c r="JVC76" s="48"/>
      <c r="JVD76" s="48"/>
      <c r="JVE76" s="48"/>
      <c r="JVF76" s="48"/>
      <c r="JVG76" s="48"/>
      <c r="JVH76" s="48"/>
      <c r="JVI76" s="48"/>
      <c r="JVJ76" s="48"/>
      <c r="JVK76" s="48"/>
      <c r="JVL76" s="48"/>
      <c r="JVM76" s="48"/>
      <c r="JVN76" s="48"/>
      <c r="JVO76" s="48"/>
      <c r="JVP76" s="48"/>
      <c r="JVQ76" s="48"/>
      <c r="JVR76" s="48"/>
      <c r="JVS76" s="48"/>
      <c r="JVT76" s="48"/>
      <c r="JVU76" s="48"/>
      <c r="JVV76" s="48"/>
      <c r="JVW76" s="48"/>
      <c r="JVX76" s="48"/>
      <c r="JVY76" s="48"/>
      <c r="JVZ76" s="48"/>
      <c r="JWA76" s="48"/>
      <c r="JWB76" s="48"/>
      <c r="JWC76" s="48"/>
      <c r="JWD76" s="48"/>
      <c r="JWE76" s="48"/>
      <c r="JWF76" s="48"/>
      <c r="JWG76" s="48"/>
      <c r="JWH76" s="48"/>
      <c r="JWI76" s="48"/>
      <c r="JWJ76" s="48"/>
      <c r="JWK76" s="48"/>
      <c r="JWL76" s="48"/>
      <c r="JWM76" s="48"/>
      <c r="JWN76" s="48"/>
      <c r="JWO76" s="48"/>
      <c r="JWP76" s="48"/>
      <c r="JWQ76" s="48"/>
      <c r="JWR76" s="48"/>
      <c r="JWS76" s="48"/>
      <c r="JWT76" s="48"/>
      <c r="JWU76" s="48"/>
      <c r="JWV76" s="48"/>
      <c r="JWW76" s="48"/>
      <c r="JWX76" s="48"/>
      <c r="JWY76" s="48"/>
      <c r="JWZ76" s="48"/>
      <c r="JXA76" s="48"/>
      <c r="JXB76" s="48"/>
      <c r="JXC76" s="48"/>
      <c r="JXD76" s="48"/>
      <c r="JXE76" s="48"/>
      <c r="JXF76" s="48"/>
      <c r="JXG76" s="48"/>
      <c r="JXH76" s="48"/>
      <c r="JXI76" s="48"/>
      <c r="JXJ76" s="48"/>
      <c r="JXK76" s="48"/>
      <c r="JXL76" s="48"/>
      <c r="JXM76" s="48"/>
      <c r="JXN76" s="48"/>
      <c r="JXO76" s="48"/>
      <c r="JXP76" s="48"/>
      <c r="JXQ76" s="48"/>
      <c r="JXR76" s="48"/>
      <c r="JXS76" s="48"/>
      <c r="JXT76" s="48"/>
      <c r="JXU76" s="48"/>
      <c r="JXV76" s="48"/>
      <c r="JXW76" s="48"/>
      <c r="JXX76" s="48"/>
      <c r="JXY76" s="48"/>
      <c r="JXZ76" s="48"/>
      <c r="JYA76" s="48"/>
      <c r="JYB76" s="48"/>
      <c r="JYC76" s="48"/>
      <c r="JYD76" s="48"/>
      <c r="JYE76" s="48"/>
      <c r="JYF76" s="48"/>
      <c r="JYG76" s="48"/>
      <c r="JYH76" s="48"/>
      <c r="JYI76" s="48"/>
      <c r="JYJ76" s="48"/>
      <c r="JYK76" s="48"/>
      <c r="JYL76" s="48"/>
      <c r="JYM76" s="48"/>
      <c r="JYN76" s="48"/>
      <c r="JYO76" s="48"/>
      <c r="JYP76" s="48"/>
      <c r="JYQ76" s="48"/>
      <c r="JYR76" s="48"/>
      <c r="JYS76" s="48"/>
      <c r="JYT76" s="48"/>
      <c r="JYU76" s="48"/>
      <c r="JYV76" s="48"/>
      <c r="JYW76" s="48"/>
      <c r="JYX76" s="48"/>
      <c r="JYY76" s="48"/>
      <c r="JYZ76" s="48"/>
      <c r="JZA76" s="48"/>
      <c r="JZB76" s="48"/>
      <c r="JZC76" s="48"/>
      <c r="JZD76" s="48"/>
      <c r="JZE76" s="48"/>
      <c r="JZF76" s="48"/>
      <c r="JZG76" s="48"/>
      <c r="JZH76" s="48"/>
      <c r="JZI76" s="48"/>
      <c r="JZJ76" s="48"/>
      <c r="JZK76" s="48"/>
      <c r="JZL76" s="48"/>
      <c r="JZM76" s="48"/>
      <c r="JZN76" s="48"/>
      <c r="JZO76" s="48"/>
      <c r="JZP76" s="48"/>
      <c r="JZQ76" s="48"/>
      <c r="JZR76" s="48"/>
      <c r="JZS76" s="48"/>
      <c r="JZT76" s="48"/>
      <c r="JZU76" s="48"/>
      <c r="JZV76" s="48"/>
      <c r="JZW76" s="48"/>
      <c r="JZX76" s="48"/>
      <c r="JZY76" s="48"/>
      <c r="JZZ76" s="48"/>
      <c r="KAA76" s="48"/>
      <c r="KAB76" s="48"/>
      <c r="KAC76" s="48"/>
      <c r="KAD76" s="48"/>
      <c r="KAE76" s="48"/>
      <c r="KAF76" s="48"/>
      <c r="KAG76" s="48"/>
      <c r="KAH76" s="48"/>
      <c r="KAI76" s="48"/>
      <c r="KAJ76" s="48"/>
      <c r="KAK76" s="48"/>
      <c r="KAL76" s="48"/>
      <c r="KAM76" s="48"/>
      <c r="KAN76" s="48"/>
      <c r="KAO76" s="48"/>
      <c r="KAP76" s="48"/>
      <c r="KAQ76" s="48"/>
      <c r="KAR76" s="48"/>
      <c r="KAS76" s="48"/>
      <c r="KAT76" s="48"/>
      <c r="KAU76" s="48"/>
      <c r="KAV76" s="48"/>
      <c r="KAW76" s="48"/>
      <c r="KAX76" s="48"/>
      <c r="KAY76" s="48"/>
      <c r="KAZ76" s="48"/>
      <c r="KBA76" s="48"/>
      <c r="KBB76" s="48"/>
      <c r="KBC76" s="48"/>
      <c r="KBD76" s="48"/>
      <c r="KBE76" s="48"/>
      <c r="KBF76" s="48"/>
      <c r="KBG76" s="48"/>
      <c r="KBH76" s="48"/>
      <c r="KBI76" s="48"/>
      <c r="KBJ76" s="48"/>
      <c r="KBK76" s="48"/>
      <c r="KBL76" s="48"/>
      <c r="KBM76" s="48"/>
      <c r="KBN76" s="48"/>
      <c r="KBO76" s="48"/>
      <c r="KBP76" s="48"/>
      <c r="KBQ76" s="48"/>
      <c r="KBR76" s="48"/>
      <c r="KBS76" s="48"/>
      <c r="KBT76" s="48"/>
      <c r="KBU76" s="48"/>
      <c r="KBV76" s="48"/>
      <c r="KBW76" s="48"/>
      <c r="KBX76" s="48"/>
      <c r="KBY76" s="48"/>
      <c r="KBZ76" s="48"/>
      <c r="KCA76" s="48"/>
      <c r="KCB76" s="48"/>
      <c r="KCC76" s="48"/>
      <c r="KCD76" s="48"/>
      <c r="KCE76" s="48"/>
      <c r="KCF76" s="48"/>
      <c r="KCG76" s="48"/>
      <c r="KCH76" s="48"/>
      <c r="KCI76" s="48"/>
      <c r="KCJ76" s="48"/>
      <c r="KCK76" s="48"/>
      <c r="KCL76" s="48"/>
      <c r="KCM76" s="48"/>
      <c r="KCN76" s="48"/>
      <c r="KCO76" s="48"/>
      <c r="KCP76" s="48"/>
      <c r="KCQ76" s="48"/>
      <c r="KCR76" s="48"/>
      <c r="KCS76" s="48"/>
      <c r="KCT76" s="48"/>
      <c r="KCU76" s="48"/>
      <c r="KCV76" s="48"/>
      <c r="KCW76" s="48"/>
      <c r="KCX76" s="48"/>
      <c r="KCY76" s="48"/>
      <c r="KCZ76" s="48"/>
      <c r="KDA76" s="48"/>
      <c r="KDB76" s="48"/>
      <c r="KDC76" s="48"/>
      <c r="KDD76" s="48"/>
      <c r="KDE76" s="48"/>
      <c r="KDF76" s="48"/>
      <c r="KDG76" s="48"/>
      <c r="KDH76" s="48"/>
      <c r="KDI76" s="48"/>
      <c r="KDJ76" s="48"/>
      <c r="KDK76" s="48"/>
      <c r="KDL76" s="48"/>
      <c r="KDM76" s="48"/>
      <c r="KDN76" s="48"/>
      <c r="KDO76" s="48"/>
      <c r="KDP76" s="48"/>
      <c r="KDQ76" s="48"/>
      <c r="KDR76" s="48"/>
      <c r="KDS76" s="48"/>
      <c r="KDT76" s="48"/>
      <c r="KDU76" s="48"/>
      <c r="KDV76" s="48"/>
      <c r="KDW76" s="48"/>
      <c r="KDX76" s="48"/>
      <c r="KDY76" s="48"/>
      <c r="KDZ76" s="48"/>
      <c r="KEA76" s="48"/>
      <c r="KEB76" s="48"/>
      <c r="KEC76" s="48"/>
      <c r="KED76" s="48"/>
      <c r="KEE76" s="48"/>
      <c r="KEF76" s="48"/>
      <c r="KEG76" s="48"/>
      <c r="KEH76" s="48"/>
      <c r="KEI76" s="48"/>
      <c r="KEJ76" s="48"/>
      <c r="KEK76" s="48"/>
      <c r="KEL76" s="48"/>
      <c r="KEM76" s="48"/>
      <c r="KEN76" s="48"/>
      <c r="KEO76" s="48"/>
      <c r="KEP76" s="48"/>
      <c r="KEQ76" s="48"/>
      <c r="KER76" s="48"/>
      <c r="KES76" s="48"/>
      <c r="KET76" s="48"/>
      <c r="KEU76" s="48"/>
      <c r="KEV76" s="48"/>
      <c r="KEW76" s="48"/>
      <c r="KEX76" s="48"/>
      <c r="KEY76" s="48"/>
      <c r="KEZ76" s="48"/>
      <c r="KFA76" s="48"/>
      <c r="KFB76" s="48"/>
      <c r="KFC76" s="48"/>
      <c r="KFD76" s="48"/>
      <c r="KFE76" s="48"/>
      <c r="KFF76" s="48"/>
      <c r="KFG76" s="48"/>
      <c r="KFH76" s="48"/>
      <c r="KFI76" s="48"/>
      <c r="KFJ76" s="48"/>
      <c r="KFK76" s="48"/>
      <c r="KFL76" s="48"/>
      <c r="KFM76" s="48"/>
      <c r="KFN76" s="48"/>
      <c r="KFO76" s="48"/>
      <c r="KFP76" s="48"/>
      <c r="KFQ76" s="48"/>
      <c r="KFR76" s="48"/>
      <c r="KFS76" s="48"/>
      <c r="KFT76" s="48"/>
      <c r="KFU76" s="48"/>
      <c r="KFV76" s="48"/>
      <c r="KFW76" s="48"/>
      <c r="KFX76" s="48"/>
      <c r="KFY76" s="48"/>
      <c r="KFZ76" s="48"/>
      <c r="KGA76" s="48"/>
      <c r="KGB76" s="48"/>
      <c r="KGC76" s="48"/>
      <c r="KGD76" s="48"/>
      <c r="KGE76" s="48"/>
      <c r="KGF76" s="48"/>
      <c r="KGG76" s="48"/>
      <c r="KGH76" s="48"/>
      <c r="KGI76" s="48"/>
      <c r="KGJ76" s="48"/>
      <c r="KGK76" s="48"/>
      <c r="KGL76" s="48"/>
      <c r="KGM76" s="48"/>
      <c r="KGN76" s="48"/>
      <c r="KGO76" s="48"/>
      <c r="KGP76" s="48"/>
      <c r="KGQ76" s="48"/>
      <c r="KGR76" s="48"/>
      <c r="KGS76" s="48"/>
      <c r="KGT76" s="48"/>
      <c r="KGU76" s="48"/>
      <c r="KGV76" s="48"/>
      <c r="KGW76" s="48"/>
      <c r="KGX76" s="48"/>
      <c r="KGY76" s="48"/>
      <c r="KGZ76" s="48"/>
      <c r="KHA76" s="48"/>
      <c r="KHB76" s="48"/>
      <c r="KHC76" s="48"/>
      <c r="KHD76" s="48"/>
      <c r="KHE76" s="48"/>
      <c r="KHF76" s="48"/>
      <c r="KHG76" s="48"/>
      <c r="KHH76" s="48"/>
      <c r="KHI76" s="48"/>
      <c r="KHJ76" s="48"/>
      <c r="KHK76" s="48"/>
      <c r="KHL76" s="48"/>
      <c r="KHM76" s="48"/>
      <c r="KHN76" s="48"/>
      <c r="KHO76" s="48"/>
      <c r="KHP76" s="48"/>
      <c r="KHQ76" s="48"/>
      <c r="KHR76" s="48"/>
      <c r="KHS76" s="48"/>
      <c r="KHT76" s="48"/>
      <c r="KHU76" s="48"/>
      <c r="KHV76" s="48"/>
      <c r="KHW76" s="48"/>
      <c r="KHX76" s="48"/>
      <c r="KHY76" s="48"/>
      <c r="KHZ76" s="48"/>
      <c r="KIA76" s="48"/>
      <c r="KIB76" s="48"/>
      <c r="KIC76" s="48"/>
      <c r="KID76" s="48"/>
      <c r="KIE76" s="48"/>
      <c r="KIF76" s="48"/>
      <c r="KIG76" s="48"/>
      <c r="KIH76" s="48"/>
      <c r="KII76" s="48"/>
      <c r="KIJ76" s="48"/>
      <c r="KIK76" s="48"/>
      <c r="KIL76" s="48"/>
      <c r="KIM76" s="48"/>
      <c r="KIN76" s="48"/>
      <c r="KIO76" s="48"/>
      <c r="KIP76" s="48"/>
      <c r="KIQ76" s="48"/>
      <c r="KIR76" s="48"/>
      <c r="KIS76" s="48"/>
      <c r="KIT76" s="48"/>
      <c r="KIU76" s="48"/>
      <c r="KIV76" s="48"/>
      <c r="KIW76" s="48"/>
      <c r="KIX76" s="48"/>
      <c r="KIY76" s="48"/>
      <c r="KIZ76" s="48"/>
      <c r="KJA76" s="48"/>
      <c r="KJB76" s="48"/>
      <c r="KJC76" s="48"/>
      <c r="KJD76" s="48"/>
      <c r="KJE76" s="48"/>
      <c r="KJF76" s="48"/>
      <c r="KJG76" s="48"/>
      <c r="KJH76" s="48"/>
      <c r="KJI76" s="48"/>
      <c r="KJJ76" s="48"/>
      <c r="KJK76" s="48"/>
      <c r="KJL76" s="48"/>
      <c r="KJM76" s="48"/>
      <c r="KJN76" s="48"/>
      <c r="KJO76" s="48"/>
      <c r="KJP76" s="48"/>
      <c r="KJQ76" s="48"/>
      <c r="KJR76" s="48"/>
      <c r="KJS76" s="48"/>
      <c r="KJT76" s="48"/>
      <c r="KJU76" s="48"/>
      <c r="KJV76" s="48"/>
      <c r="KJW76" s="48"/>
      <c r="KJX76" s="48"/>
      <c r="KJY76" s="48"/>
      <c r="KJZ76" s="48"/>
      <c r="KKA76" s="48"/>
      <c r="KKB76" s="48"/>
      <c r="KKC76" s="48"/>
      <c r="KKD76" s="48"/>
      <c r="KKE76" s="48"/>
      <c r="KKF76" s="48"/>
      <c r="KKG76" s="48"/>
      <c r="KKH76" s="48"/>
      <c r="KKI76" s="48"/>
      <c r="KKJ76" s="48"/>
      <c r="KKK76" s="48"/>
      <c r="KKL76" s="48"/>
      <c r="KKM76" s="48"/>
      <c r="KKN76" s="48"/>
      <c r="KKO76" s="48"/>
      <c r="KKP76" s="48"/>
      <c r="KKQ76" s="48"/>
      <c r="KKR76" s="48"/>
      <c r="KKS76" s="48"/>
      <c r="KKT76" s="48"/>
      <c r="KKU76" s="48"/>
      <c r="KKV76" s="48"/>
      <c r="KKW76" s="48"/>
      <c r="KKX76" s="48"/>
      <c r="KKY76" s="48"/>
      <c r="KKZ76" s="48"/>
      <c r="KLA76" s="48"/>
      <c r="KLB76" s="48"/>
      <c r="KLC76" s="48"/>
      <c r="KLD76" s="48"/>
      <c r="KLE76" s="48"/>
      <c r="KLF76" s="48"/>
      <c r="KLG76" s="48"/>
      <c r="KLH76" s="48"/>
      <c r="KLI76" s="48"/>
      <c r="KLJ76" s="48"/>
      <c r="KLK76" s="48"/>
      <c r="KLL76" s="48"/>
      <c r="KLM76" s="48"/>
      <c r="KLN76" s="48"/>
      <c r="KLO76" s="48"/>
      <c r="KLP76" s="48"/>
      <c r="KLQ76" s="48"/>
      <c r="KLR76" s="48"/>
      <c r="KLS76" s="48"/>
      <c r="KLT76" s="48"/>
      <c r="KLU76" s="48"/>
      <c r="KLV76" s="48"/>
      <c r="KLW76" s="48"/>
      <c r="KLX76" s="48"/>
      <c r="KLY76" s="48"/>
      <c r="KLZ76" s="48"/>
      <c r="KMA76" s="48"/>
      <c r="KMB76" s="48"/>
      <c r="KMC76" s="48"/>
      <c r="KMD76" s="48"/>
      <c r="KME76" s="48"/>
      <c r="KMF76" s="48"/>
      <c r="KMG76" s="48"/>
      <c r="KMH76" s="48"/>
      <c r="KMI76" s="48"/>
      <c r="KMJ76" s="48"/>
      <c r="KMK76" s="48"/>
      <c r="KML76" s="48"/>
      <c r="KMM76" s="48"/>
      <c r="KMN76" s="48"/>
      <c r="KMO76" s="48"/>
      <c r="KMP76" s="48"/>
      <c r="KMQ76" s="48"/>
      <c r="KMR76" s="48"/>
      <c r="KMS76" s="48"/>
      <c r="KMT76" s="48"/>
      <c r="KMU76" s="48"/>
      <c r="KMV76" s="48"/>
      <c r="KMW76" s="48"/>
      <c r="KMX76" s="48"/>
      <c r="KMY76" s="48"/>
      <c r="KMZ76" s="48"/>
      <c r="KNA76" s="48"/>
      <c r="KNB76" s="48"/>
      <c r="KNC76" s="48"/>
      <c r="KND76" s="48"/>
      <c r="KNE76" s="48"/>
      <c r="KNF76" s="48"/>
      <c r="KNG76" s="48"/>
      <c r="KNH76" s="48"/>
      <c r="KNI76" s="48"/>
      <c r="KNJ76" s="48"/>
      <c r="KNK76" s="48"/>
      <c r="KNL76" s="48"/>
      <c r="KNM76" s="48"/>
      <c r="KNN76" s="48"/>
      <c r="KNO76" s="48"/>
      <c r="KNP76" s="48"/>
      <c r="KNQ76" s="48"/>
      <c r="KNR76" s="48"/>
      <c r="KNS76" s="48"/>
      <c r="KNT76" s="48"/>
      <c r="KNU76" s="48"/>
      <c r="KNV76" s="48"/>
      <c r="KNW76" s="48"/>
      <c r="KNX76" s="48"/>
      <c r="KNY76" s="48"/>
      <c r="KNZ76" s="48"/>
      <c r="KOA76" s="48"/>
      <c r="KOB76" s="48"/>
      <c r="KOC76" s="48"/>
      <c r="KOD76" s="48"/>
      <c r="KOE76" s="48"/>
      <c r="KOF76" s="48"/>
      <c r="KOG76" s="48"/>
      <c r="KOH76" s="48"/>
      <c r="KOI76" s="48"/>
      <c r="KOJ76" s="48"/>
      <c r="KOK76" s="48"/>
      <c r="KOL76" s="48"/>
      <c r="KOM76" s="48"/>
      <c r="KON76" s="48"/>
      <c r="KOO76" s="48"/>
      <c r="KOP76" s="48"/>
      <c r="KOQ76" s="48"/>
      <c r="KOR76" s="48"/>
      <c r="KOS76" s="48"/>
      <c r="KOT76" s="48"/>
      <c r="KOU76" s="48"/>
      <c r="KOV76" s="48"/>
      <c r="KOW76" s="48"/>
      <c r="KOX76" s="48"/>
      <c r="KOY76" s="48"/>
      <c r="KOZ76" s="48"/>
      <c r="KPA76" s="48"/>
      <c r="KPB76" s="48"/>
      <c r="KPC76" s="48"/>
      <c r="KPD76" s="48"/>
      <c r="KPE76" s="48"/>
      <c r="KPF76" s="48"/>
      <c r="KPG76" s="48"/>
      <c r="KPH76" s="48"/>
      <c r="KPI76" s="48"/>
      <c r="KPJ76" s="48"/>
      <c r="KPK76" s="48"/>
      <c r="KPL76" s="48"/>
      <c r="KPM76" s="48"/>
      <c r="KPN76" s="48"/>
      <c r="KPO76" s="48"/>
      <c r="KPP76" s="48"/>
      <c r="KPQ76" s="48"/>
      <c r="KPR76" s="48"/>
      <c r="KPS76" s="48"/>
      <c r="KPT76" s="48"/>
      <c r="KPU76" s="48"/>
      <c r="KPV76" s="48"/>
      <c r="KPW76" s="48"/>
      <c r="KPX76" s="48"/>
      <c r="KPY76" s="48"/>
      <c r="KPZ76" s="48"/>
      <c r="KQA76" s="48"/>
      <c r="KQB76" s="48"/>
      <c r="KQC76" s="48"/>
      <c r="KQD76" s="48"/>
      <c r="KQE76" s="48"/>
      <c r="KQF76" s="48"/>
      <c r="KQG76" s="48"/>
      <c r="KQH76" s="48"/>
      <c r="KQI76" s="48"/>
      <c r="KQJ76" s="48"/>
      <c r="KQK76" s="48"/>
      <c r="KQL76" s="48"/>
      <c r="KQM76" s="48"/>
      <c r="KQN76" s="48"/>
      <c r="KQO76" s="48"/>
      <c r="KQP76" s="48"/>
      <c r="KQQ76" s="48"/>
      <c r="KQR76" s="48"/>
      <c r="KQS76" s="48"/>
      <c r="KQT76" s="48"/>
      <c r="KQU76" s="48"/>
      <c r="KQV76" s="48"/>
      <c r="KQW76" s="48"/>
      <c r="KQX76" s="48"/>
      <c r="KQY76" s="48"/>
      <c r="KQZ76" s="48"/>
      <c r="KRA76" s="48"/>
      <c r="KRB76" s="48"/>
      <c r="KRC76" s="48"/>
      <c r="KRD76" s="48"/>
      <c r="KRE76" s="48"/>
      <c r="KRF76" s="48"/>
      <c r="KRG76" s="48"/>
      <c r="KRH76" s="48"/>
      <c r="KRI76" s="48"/>
      <c r="KRJ76" s="48"/>
      <c r="KRK76" s="48"/>
      <c r="KRL76" s="48"/>
      <c r="KRM76" s="48"/>
      <c r="KRN76" s="48"/>
      <c r="KRO76" s="48"/>
      <c r="KRP76" s="48"/>
      <c r="KRQ76" s="48"/>
      <c r="KRR76" s="48"/>
      <c r="KRS76" s="48"/>
      <c r="KRT76" s="48"/>
      <c r="KRU76" s="48"/>
      <c r="KRV76" s="48"/>
      <c r="KRW76" s="48"/>
      <c r="KRX76" s="48"/>
      <c r="KRY76" s="48"/>
      <c r="KRZ76" s="48"/>
      <c r="KSA76" s="48"/>
      <c r="KSB76" s="48"/>
      <c r="KSC76" s="48"/>
      <c r="KSD76" s="48"/>
      <c r="KSE76" s="48"/>
      <c r="KSF76" s="48"/>
      <c r="KSG76" s="48"/>
      <c r="KSH76" s="48"/>
      <c r="KSI76" s="48"/>
      <c r="KSJ76" s="48"/>
      <c r="KSK76" s="48"/>
      <c r="KSL76" s="48"/>
      <c r="KSM76" s="48"/>
      <c r="KSN76" s="48"/>
      <c r="KSO76" s="48"/>
      <c r="KSP76" s="48"/>
      <c r="KSQ76" s="48"/>
      <c r="KSR76" s="48"/>
      <c r="KSS76" s="48"/>
      <c r="KST76" s="48"/>
      <c r="KSU76" s="48"/>
      <c r="KSV76" s="48"/>
      <c r="KSW76" s="48"/>
      <c r="KSX76" s="48"/>
      <c r="KSY76" s="48"/>
      <c r="KSZ76" s="48"/>
      <c r="KTA76" s="48"/>
      <c r="KTB76" s="48"/>
      <c r="KTC76" s="48"/>
      <c r="KTD76" s="48"/>
      <c r="KTE76" s="48"/>
      <c r="KTF76" s="48"/>
      <c r="KTG76" s="48"/>
      <c r="KTH76" s="48"/>
      <c r="KTI76" s="48"/>
      <c r="KTJ76" s="48"/>
      <c r="KTK76" s="48"/>
      <c r="KTL76" s="48"/>
      <c r="KTM76" s="48"/>
      <c r="KTN76" s="48"/>
      <c r="KTO76" s="48"/>
      <c r="KTP76" s="48"/>
      <c r="KTQ76" s="48"/>
      <c r="KTR76" s="48"/>
      <c r="KTS76" s="48"/>
      <c r="KTT76" s="48"/>
      <c r="KTU76" s="48"/>
      <c r="KTV76" s="48"/>
      <c r="KTW76" s="48"/>
      <c r="KTX76" s="48"/>
      <c r="KTY76" s="48"/>
      <c r="KTZ76" s="48"/>
      <c r="KUA76" s="48"/>
      <c r="KUB76" s="48"/>
      <c r="KUC76" s="48"/>
      <c r="KUD76" s="48"/>
      <c r="KUE76" s="48"/>
      <c r="KUF76" s="48"/>
      <c r="KUG76" s="48"/>
      <c r="KUH76" s="48"/>
      <c r="KUI76" s="48"/>
      <c r="KUJ76" s="48"/>
      <c r="KUK76" s="48"/>
      <c r="KUL76" s="48"/>
      <c r="KUM76" s="48"/>
      <c r="KUN76" s="48"/>
      <c r="KUO76" s="48"/>
      <c r="KUP76" s="48"/>
      <c r="KUQ76" s="48"/>
      <c r="KUR76" s="48"/>
      <c r="KUS76" s="48"/>
      <c r="KUT76" s="48"/>
      <c r="KUU76" s="48"/>
      <c r="KUV76" s="48"/>
      <c r="KUW76" s="48"/>
      <c r="KUX76" s="48"/>
      <c r="KUY76" s="48"/>
      <c r="KUZ76" s="48"/>
      <c r="KVA76" s="48"/>
      <c r="KVB76" s="48"/>
      <c r="KVC76" s="48"/>
      <c r="KVD76" s="48"/>
      <c r="KVE76" s="48"/>
      <c r="KVF76" s="48"/>
      <c r="KVG76" s="48"/>
      <c r="KVH76" s="48"/>
      <c r="KVI76" s="48"/>
      <c r="KVJ76" s="48"/>
      <c r="KVK76" s="48"/>
      <c r="KVL76" s="48"/>
      <c r="KVM76" s="48"/>
      <c r="KVN76" s="48"/>
      <c r="KVO76" s="48"/>
      <c r="KVP76" s="48"/>
      <c r="KVQ76" s="48"/>
      <c r="KVR76" s="48"/>
      <c r="KVS76" s="48"/>
      <c r="KVT76" s="48"/>
      <c r="KVU76" s="48"/>
      <c r="KVV76" s="48"/>
      <c r="KVW76" s="48"/>
      <c r="KVX76" s="48"/>
      <c r="KVY76" s="48"/>
      <c r="KVZ76" s="48"/>
      <c r="KWA76" s="48"/>
      <c r="KWB76" s="48"/>
      <c r="KWC76" s="48"/>
      <c r="KWD76" s="48"/>
      <c r="KWE76" s="48"/>
      <c r="KWF76" s="48"/>
      <c r="KWG76" s="48"/>
      <c r="KWH76" s="48"/>
      <c r="KWI76" s="48"/>
      <c r="KWJ76" s="48"/>
      <c r="KWK76" s="48"/>
      <c r="KWL76" s="48"/>
      <c r="KWM76" s="48"/>
      <c r="KWN76" s="48"/>
      <c r="KWO76" s="48"/>
      <c r="KWP76" s="48"/>
      <c r="KWQ76" s="48"/>
      <c r="KWR76" s="48"/>
      <c r="KWS76" s="48"/>
      <c r="KWT76" s="48"/>
      <c r="KWU76" s="48"/>
      <c r="KWV76" s="48"/>
      <c r="KWW76" s="48"/>
      <c r="KWX76" s="48"/>
      <c r="KWY76" s="48"/>
      <c r="KWZ76" s="48"/>
      <c r="KXA76" s="48"/>
      <c r="KXB76" s="48"/>
      <c r="KXC76" s="48"/>
      <c r="KXD76" s="48"/>
      <c r="KXE76" s="48"/>
      <c r="KXF76" s="48"/>
      <c r="KXG76" s="48"/>
      <c r="KXH76" s="48"/>
      <c r="KXI76" s="48"/>
      <c r="KXJ76" s="48"/>
      <c r="KXK76" s="48"/>
      <c r="KXL76" s="48"/>
      <c r="KXM76" s="48"/>
      <c r="KXN76" s="48"/>
      <c r="KXO76" s="48"/>
      <c r="KXP76" s="48"/>
      <c r="KXQ76" s="48"/>
      <c r="KXR76" s="48"/>
      <c r="KXS76" s="48"/>
      <c r="KXT76" s="48"/>
      <c r="KXU76" s="48"/>
      <c r="KXV76" s="48"/>
      <c r="KXW76" s="48"/>
      <c r="KXX76" s="48"/>
      <c r="KXY76" s="48"/>
      <c r="KXZ76" s="48"/>
      <c r="KYA76" s="48"/>
      <c r="KYB76" s="48"/>
      <c r="KYC76" s="48"/>
      <c r="KYD76" s="48"/>
      <c r="KYE76" s="48"/>
      <c r="KYF76" s="48"/>
      <c r="KYG76" s="48"/>
      <c r="KYH76" s="48"/>
      <c r="KYI76" s="48"/>
      <c r="KYJ76" s="48"/>
      <c r="KYK76" s="48"/>
      <c r="KYL76" s="48"/>
      <c r="KYM76" s="48"/>
      <c r="KYN76" s="48"/>
      <c r="KYO76" s="48"/>
      <c r="KYP76" s="48"/>
      <c r="KYQ76" s="48"/>
      <c r="KYR76" s="48"/>
      <c r="KYS76" s="48"/>
      <c r="KYT76" s="48"/>
      <c r="KYU76" s="48"/>
      <c r="KYV76" s="48"/>
      <c r="KYW76" s="48"/>
      <c r="KYX76" s="48"/>
      <c r="KYY76" s="48"/>
      <c r="KYZ76" s="48"/>
      <c r="KZA76" s="48"/>
      <c r="KZB76" s="48"/>
      <c r="KZC76" s="48"/>
      <c r="KZD76" s="48"/>
      <c r="KZE76" s="48"/>
      <c r="KZF76" s="48"/>
      <c r="KZG76" s="48"/>
      <c r="KZH76" s="48"/>
      <c r="KZI76" s="48"/>
      <c r="KZJ76" s="48"/>
      <c r="KZK76" s="48"/>
      <c r="KZL76" s="48"/>
      <c r="KZM76" s="48"/>
      <c r="KZN76" s="48"/>
      <c r="KZO76" s="48"/>
      <c r="KZP76" s="48"/>
      <c r="KZQ76" s="48"/>
      <c r="KZR76" s="48"/>
      <c r="KZS76" s="48"/>
      <c r="KZT76" s="48"/>
      <c r="KZU76" s="48"/>
      <c r="KZV76" s="48"/>
      <c r="KZW76" s="48"/>
      <c r="KZX76" s="48"/>
      <c r="KZY76" s="48"/>
      <c r="KZZ76" s="48"/>
      <c r="LAA76" s="48"/>
      <c r="LAB76" s="48"/>
      <c r="LAC76" s="48"/>
      <c r="LAD76" s="48"/>
      <c r="LAE76" s="48"/>
      <c r="LAF76" s="48"/>
      <c r="LAG76" s="48"/>
      <c r="LAH76" s="48"/>
      <c r="LAI76" s="48"/>
      <c r="LAJ76" s="48"/>
      <c r="LAK76" s="48"/>
      <c r="LAL76" s="48"/>
      <c r="LAM76" s="48"/>
      <c r="LAN76" s="48"/>
      <c r="LAO76" s="48"/>
      <c r="LAP76" s="48"/>
      <c r="LAQ76" s="48"/>
      <c r="LAR76" s="48"/>
      <c r="LAS76" s="48"/>
      <c r="LAT76" s="48"/>
      <c r="LAU76" s="48"/>
      <c r="LAV76" s="48"/>
      <c r="LAW76" s="48"/>
      <c r="LAX76" s="48"/>
      <c r="LAY76" s="48"/>
      <c r="LAZ76" s="48"/>
      <c r="LBA76" s="48"/>
      <c r="LBB76" s="48"/>
      <c r="LBC76" s="48"/>
      <c r="LBD76" s="48"/>
      <c r="LBE76" s="48"/>
      <c r="LBF76" s="48"/>
      <c r="LBG76" s="48"/>
      <c r="LBH76" s="48"/>
      <c r="LBI76" s="48"/>
      <c r="LBJ76" s="48"/>
      <c r="LBK76" s="48"/>
      <c r="LBL76" s="48"/>
      <c r="LBM76" s="48"/>
      <c r="LBN76" s="48"/>
      <c r="LBO76" s="48"/>
      <c r="LBP76" s="48"/>
      <c r="LBQ76" s="48"/>
      <c r="LBR76" s="48"/>
      <c r="LBS76" s="48"/>
      <c r="LBT76" s="48"/>
      <c r="LBU76" s="48"/>
      <c r="LBV76" s="48"/>
      <c r="LBW76" s="48"/>
      <c r="LBX76" s="48"/>
      <c r="LBY76" s="48"/>
      <c r="LBZ76" s="48"/>
      <c r="LCA76" s="48"/>
      <c r="LCB76" s="48"/>
      <c r="LCC76" s="48"/>
      <c r="LCD76" s="48"/>
      <c r="LCE76" s="48"/>
      <c r="LCF76" s="48"/>
      <c r="LCG76" s="48"/>
      <c r="LCH76" s="48"/>
      <c r="LCI76" s="48"/>
      <c r="LCJ76" s="48"/>
      <c r="LCK76" s="48"/>
      <c r="LCL76" s="48"/>
      <c r="LCM76" s="48"/>
      <c r="LCN76" s="48"/>
      <c r="LCO76" s="48"/>
      <c r="LCP76" s="48"/>
      <c r="LCQ76" s="48"/>
      <c r="LCR76" s="48"/>
      <c r="LCS76" s="48"/>
      <c r="LCT76" s="48"/>
      <c r="LCU76" s="48"/>
      <c r="LCV76" s="48"/>
      <c r="LCW76" s="48"/>
      <c r="LCX76" s="48"/>
      <c r="LCY76" s="48"/>
      <c r="LCZ76" s="48"/>
      <c r="LDA76" s="48"/>
      <c r="LDB76" s="48"/>
      <c r="LDC76" s="48"/>
      <c r="LDD76" s="48"/>
      <c r="LDE76" s="48"/>
      <c r="LDF76" s="48"/>
      <c r="LDG76" s="48"/>
      <c r="LDH76" s="48"/>
      <c r="LDI76" s="48"/>
      <c r="LDJ76" s="48"/>
      <c r="LDK76" s="48"/>
      <c r="LDL76" s="48"/>
      <c r="LDM76" s="48"/>
      <c r="LDN76" s="48"/>
      <c r="LDO76" s="48"/>
      <c r="LDP76" s="48"/>
      <c r="LDQ76" s="48"/>
      <c r="LDR76" s="48"/>
      <c r="LDS76" s="48"/>
      <c r="LDT76" s="48"/>
      <c r="LDU76" s="48"/>
      <c r="LDV76" s="48"/>
      <c r="LDW76" s="48"/>
      <c r="LDX76" s="48"/>
      <c r="LDY76" s="48"/>
      <c r="LDZ76" s="48"/>
      <c r="LEA76" s="48"/>
      <c r="LEB76" s="48"/>
      <c r="LEC76" s="48"/>
      <c r="LED76" s="48"/>
      <c r="LEE76" s="48"/>
      <c r="LEF76" s="48"/>
      <c r="LEG76" s="48"/>
      <c r="LEH76" s="48"/>
      <c r="LEI76" s="48"/>
      <c r="LEJ76" s="48"/>
      <c r="LEK76" s="48"/>
      <c r="LEL76" s="48"/>
      <c r="LEM76" s="48"/>
      <c r="LEN76" s="48"/>
      <c r="LEO76" s="48"/>
      <c r="LEP76" s="48"/>
      <c r="LEQ76" s="48"/>
      <c r="LER76" s="48"/>
      <c r="LES76" s="48"/>
      <c r="LET76" s="48"/>
      <c r="LEU76" s="48"/>
      <c r="LEV76" s="48"/>
      <c r="LEW76" s="48"/>
      <c r="LEX76" s="48"/>
      <c r="LEY76" s="48"/>
      <c r="LEZ76" s="48"/>
      <c r="LFA76" s="48"/>
      <c r="LFB76" s="48"/>
      <c r="LFC76" s="48"/>
      <c r="LFD76" s="48"/>
      <c r="LFE76" s="48"/>
      <c r="LFF76" s="48"/>
      <c r="LFG76" s="48"/>
      <c r="LFH76" s="48"/>
      <c r="LFI76" s="48"/>
      <c r="LFJ76" s="48"/>
      <c r="LFK76" s="48"/>
      <c r="LFL76" s="48"/>
      <c r="LFM76" s="48"/>
      <c r="LFN76" s="48"/>
      <c r="LFO76" s="48"/>
      <c r="LFP76" s="48"/>
      <c r="LFQ76" s="48"/>
      <c r="LFR76" s="48"/>
      <c r="LFS76" s="48"/>
      <c r="LFT76" s="48"/>
      <c r="LFU76" s="48"/>
      <c r="LFV76" s="48"/>
      <c r="LFW76" s="48"/>
      <c r="LFX76" s="48"/>
      <c r="LFY76" s="48"/>
      <c r="LFZ76" s="48"/>
      <c r="LGA76" s="48"/>
      <c r="LGB76" s="48"/>
      <c r="LGC76" s="48"/>
      <c r="LGD76" s="48"/>
      <c r="LGE76" s="48"/>
      <c r="LGF76" s="48"/>
      <c r="LGG76" s="48"/>
      <c r="LGH76" s="48"/>
      <c r="LGI76" s="48"/>
      <c r="LGJ76" s="48"/>
      <c r="LGK76" s="48"/>
      <c r="LGL76" s="48"/>
      <c r="LGM76" s="48"/>
      <c r="LGN76" s="48"/>
      <c r="LGO76" s="48"/>
      <c r="LGP76" s="48"/>
      <c r="LGQ76" s="48"/>
      <c r="LGR76" s="48"/>
      <c r="LGS76" s="48"/>
      <c r="LGT76" s="48"/>
      <c r="LGU76" s="48"/>
      <c r="LGV76" s="48"/>
      <c r="LGW76" s="48"/>
      <c r="LGX76" s="48"/>
      <c r="LGY76" s="48"/>
      <c r="LGZ76" s="48"/>
      <c r="LHA76" s="48"/>
      <c r="LHB76" s="48"/>
      <c r="LHC76" s="48"/>
      <c r="LHD76" s="48"/>
      <c r="LHE76" s="48"/>
      <c r="LHF76" s="48"/>
      <c r="LHG76" s="48"/>
      <c r="LHH76" s="48"/>
      <c r="LHI76" s="48"/>
      <c r="LHJ76" s="48"/>
      <c r="LHK76" s="48"/>
      <c r="LHL76" s="48"/>
      <c r="LHM76" s="48"/>
      <c r="LHN76" s="48"/>
      <c r="LHO76" s="48"/>
      <c r="LHP76" s="48"/>
      <c r="LHQ76" s="48"/>
      <c r="LHR76" s="48"/>
      <c r="LHS76" s="48"/>
      <c r="LHT76" s="48"/>
      <c r="LHU76" s="48"/>
      <c r="LHV76" s="48"/>
      <c r="LHW76" s="48"/>
      <c r="LHX76" s="48"/>
      <c r="LHY76" s="48"/>
      <c r="LHZ76" s="48"/>
      <c r="LIA76" s="48"/>
      <c r="LIB76" s="48"/>
      <c r="LIC76" s="48"/>
      <c r="LID76" s="48"/>
      <c r="LIE76" s="48"/>
      <c r="LIF76" s="48"/>
      <c r="LIG76" s="48"/>
      <c r="LIH76" s="48"/>
      <c r="LII76" s="48"/>
      <c r="LIJ76" s="48"/>
      <c r="LIK76" s="48"/>
      <c r="LIL76" s="48"/>
      <c r="LIM76" s="48"/>
      <c r="LIN76" s="48"/>
      <c r="LIO76" s="48"/>
      <c r="LIP76" s="48"/>
      <c r="LIQ76" s="48"/>
      <c r="LIR76" s="48"/>
      <c r="LIS76" s="48"/>
      <c r="LIT76" s="48"/>
      <c r="LIU76" s="48"/>
      <c r="LIV76" s="48"/>
      <c r="LIW76" s="48"/>
      <c r="LIX76" s="48"/>
      <c r="LIY76" s="48"/>
      <c r="LIZ76" s="48"/>
      <c r="LJA76" s="48"/>
      <c r="LJB76" s="48"/>
      <c r="LJC76" s="48"/>
      <c r="LJD76" s="48"/>
      <c r="LJE76" s="48"/>
      <c r="LJF76" s="48"/>
      <c r="LJG76" s="48"/>
      <c r="LJH76" s="48"/>
      <c r="LJI76" s="48"/>
      <c r="LJJ76" s="48"/>
      <c r="LJK76" s="48"/>
      <c r="LJL76" s="48"/>
      <c r="LJM76" s="48"/>
      <c r="LJN76" s="48"/>
      <c r="LJO76" s="48"/>
      <c r="LJP76" s="48"/>
      <c r="LJQ76" s="48"/>
      <c r="LJR76" s="48"/>
      <c r="LJS76" s="48"/>
      <c r="LJT76" s="48"/>
      <c r="LJU76" s="48"/>
      <c r="LJV76" s="48"/>
      <c r="LJW76" s="48"/>
      <c r="LJX76" s="48"/>
      <c r="LJY76" s="48"/>
      <c r="LJZ76" s="48"/>
      <c r="LKA76" s="48"/>
      <c r="LKB76" s="48"/>
      <c r="LKC76" s="48"/>
      <c r="LKD76" s="48"/>
      <c r="LKE76" s="48"/>
      <c r="LKF76" s="48"/>
      <c r="LKG76" s="48"/>
      <c r="LKH76" s="48"/>
      <c r="LKI76" s="48"/>
      <c r="LKJ76" s="48"/>
      <c r="LKK76" s="48"/>
      <c r="LKL76" s="48"/>
      <c r="LKM76" s="48"/>
      <c r="LKN76" s="48"/>
      <c r="LKO76" s="48"/>
      <c r="LKP76" s="48"/>
      <c r="LKQ76" s="48"/>
      <c r="LKR76" s="48"/>
      <c r="LKS76" s="48"/>
      <c r="LKT76" s="48"/>
      <c r="LKU76" s="48"/>
      <c r="LKV76" s="48"/>
      <c r="LKW76" s="48"/>
      <c r="LKX76" s="48"/>
      <c r="LKY76" s="48"/>
      <c r="LKZ76" s="48"/>
      <c r="LLA76" s="48"/>
      <c r="LLB76" s="48"/>
      <c r="LLC76" s="48"/>
      <c r="LLD76" s="48"/>
      <c r="LLE76" s="48"/>
      <c r="LLF76" s="48"/>
      <c r="LLG76" s="48"/>
      <c r="LLH76" s="48"/>
      <c r="LLI76" s="48"/>
      <c r="LLJ76" s="48"/>
      <c r="LLK76" s="48"/>
      <c r="LLL76" s="48"/>
      <c r="LLM76" s="48"/>
      <c r="LLN76" s="48"/>
      <c r="LLO76" s="48"/>
      <c r="LLP76" s="48"/>
      <c r="LLQ76" s="48"/>
      <c r="LLR76" s="48"/>
      <c r="LLS76" s="48"/>
      <c r="LLT76" s="48"/>
      <c r="LLU76" s="48"/>
      <c r="LLV76" s="48"/>
      <c r="LLW76" s="48"/>
      <c r="LLX76" s="48"/>
      <c r="LLY76" s="48"/>
      <c r="LLZ76" s="48"/>
      <c r="LMA76" s="48"/>
      <c r="LMB76" s="48"/>
      <c r="LMC76" s="48"/>
      <c r="LMD76" s="48"/>
      <c r="LME76" s="48"/>
      <c r="LMF76" s="48"/>
      <c r="LMG76" s="48"/>
      <c r="LMH76" s="48"/>
      <c r="LMI76" s="48"/>
      <c r="LMJ76" s="48"/>
      <c r="LMK76" s="48"/>
      <c r="LML76" s="48"/>
      <c r="LMM76" s="48"/>
      <c r="LMN76" s="48"/>
      <c r="LMO76" s="48"/>
      <c r="LMP76" s="48"/>
      <c r="LMQ76" s="48"/>
      <c r="LMR76" s="48"/>
      <c r="LMS76" s="48"/>
      <c r="LMT76" s="48"/>
      <c r="LMU76" s="48"/>
      <c r="LMV76" s="48"/>
      <c r="LMW76" s="48"/>
      <c r="LMX76" s="48"/>
      <c r="LMY76" s="48"/>
      <c r="LMZ76" s="48"/>
      <c r="LNA76" s="48"/>
      <c r="LNB76" s="48"/>
      <c r="LNC76" s="48"/>
      <c r="LND76" s="48"/>
      <c r="LNE76" s="48"/>
      <c r="LNF76" s="48"/>
      <c r="LNG76" s="48"/>
      <c r="LNH76" s="48"/>
      <c r="LNI76" s="48"/>
      <c r="LNJ76" s="48"/>
      <c r="LNK76" s="48"/>
      <c r="LNL76" s="48"/>
      <c r="LNM76" s="48"/>
      <c r="LNN76" s="48"/>
      <c r="LNO76" s="48"/>
      <c r="LNP76" s="48"/>
      <c r="LNQ76" s="48"/>
      <c r="LNR76" s="48"/>
      <c r="LNS76" s="48"/>
      <c r="LNT76" s="48"/>
      <c r="LNU76" s="48"/>
      <c r="LNV76" s="48"/>
      <c r="LNW76" s="48"/>
      <c r="LNX76" s="48"/>
      <c r="LNY76" s="48"/>
      <c r="LNZ76" s="48"/>
      <c r="LOA76" s="48"/>
      <c r="LOB76" s="48"/>
      <c r="LOC76" s="48"/>
      <c r="LOD76" s="48"/>
      <c r="LOE76" s="48"/>
      <c r="LOF76" s="48"/>
      <c r="LOG76" s="48"/>
      <c r="LOH76" s="48"/>
      <c r="LOI76" s="48"/>
      <c r="LOJ76" s="48"/>
      <c r="LOK76" s="48"/>
      <c r="LOL76" s="48"/>
      <c r="LOM76" s="48"/>
      <c r="LON76" s="48"/>
      <c r="LOO76" s="48"/>
      <c r="LOP76" s="48"/>
      <c r="LOQ76" s="48"/>
      <c r="LOR76" s="48"/>
      <c r="LOS76" s="48"/>
      <c r="LOT76" s="48"/>
      <c r="LOU76" s="48"/>
      <c r="LOV76" s="48"/>
      <c r="LOW76" s="48"/>
      <c r="LOX76" s="48"/>
      <c r="LOY76" s="48"/>
      <c r="LOZ76" s="48"/>
      <c r="LPA76" s="48"/>
      <c r="LPB76" s="48"/>
      <c r="LPC76" s="48"/>
      <c r="LPD76" s="48"/>
      <c r="LPE76" s="48"/>
      <c r="LPF76" s="48"/>
      <c r="LPG76" s="48"/>
      <c r="LPH76" s="48"/>
      <c r="LPI76" s="48"/>
      <c r="LPJ76" s="48"/>
      <c r="LPK76" s="48"/>
      <c r="LPL76" s="48"/>
      <c r="LPM76" s="48"/>
      <c r="LPN76" s="48"/>
      <c r="LPO76" s="48"/>
      <c r="LPP76" s="48"/>
      <c r="LPQ76" s="48"/>
      <c r="LPR76" s="48"/>
      <c r="LPS76" s="48"/>
      <c r="LPT76" s="48"/>
      <c r="LPU76" s="48"/>
      <c r="LPV76" s="48"/>
      <c r="LPW76" s="48"/>
      <c r="LPX76" s="48"/>
      <c r="LPY76" s="48"/>
      <c r="LPZ76" s="48"/>
      <c r="LQA76" s="48"/>
      <c r="LQB76" s="48"/>
      <c r="LQC76" s="48"/>
      <c r="LQD76" s="48"/>
      <c r="LQE76" s="48"/>
      <c r="LQF76" s="48"/>
      <c r="LQG76" s="48"/>
      <c r="LQH76" s="48"/>
      <c r="LQI76" s="48"/>
      <c r="LQJ76" s="48"/>
      <c r="LQK76" s="48"/>
      <c r="LQL76" s="48"/>
      <c r="LQM76" s="48"/>
      <c r="LQN76" s="48"/>
      <c r="LQO76" s="48"/>
      <c r="LQP76" s="48"/>
      <c r="LQQ76" s="48"/>
      <c r="LQR76" s="48"/>
      <c r="LQS76" s="48"/>
      <c r="LQT76" s="48"/>
      <c r="LQU76" s="48"/>
      <c r="LQV76" s="48"/>
      <c r="LQW76" s="48"/>
      <c r="LQX76" s="48"/>
      <c r="LQY76" s="48"/>
      <c r="LQZ76" s="48"/>
      <c r="LRA76" s="48"/>
      <c r="LRB76" s="48"/>
      <c r="LRC76" s="48"/>
      <c r="LRD76" s="48"/>
      <c r="LRE76" s="48"/>
      <c r="LRF76" s="48"/>
      <c r="LRG76" s="48"/>
      <c r="LRH76" s="48"/>
      <c r="LRI76" s="48"/>
      <c r="LRJ76" s="48"/>
      <c r="LRK76" s="48"/>
      <c r="LRL76" s="48"/>
      <c r="LRM76" s="48"/>
      <c r="LRN76" s="48"/>
      <c r="LRO76" s="48"/>
      <c r="LRP76" s="48"/>
      <c r="LRQ76" s="48"/>
      <c r="LRR76" s="48"/>
      <c r="LRS76" s="48"/>
      <c r="LRT76" s="48"/>
      <c r="LRU76" s="48"/>
      <c r="LRV76" s="48"/>
      <c r="LRW76" s="48"/>
      <c r="LRX76" s="48"/>
      <c r="LRY76" s="48"/>
      <c r="LRZ76" s="48"/>
      <c r="LSA76" s="48"/>
      <c r="LSB76" s="48"/>
      <c r="LSC76" s="48"/>
      <c r="LSD76" s="48"/>
      <c r="LSE76" s="48"/>
      <c r="LSF76" s="48"/>
      <c r="LSG76" s="48"/>
      <c r="LSH76" s="48"/>
      <c r="LSI76" s="48"/>
      <c r="LSJ76" s="48"/>
      <c r="LSK76" s="48"/>
      <c r="LSL76" s="48"/>
      <c r="LSM76" s="48"/>
      <c r="LSN76" s="48"/>
      <c r="LSO76" s="48"/>
      <c r="LSP76" s="48"/>
      <c r="LSQ76" s="48"/>
      <c r="LSR76" s="48"/>
      <c r="LSS76" s="48"/>
      <c r="LST76" s="48"/>
      <c r="LSU76" s="48"/>
      <c r="LSV76" s="48"/>
      <c r="LSW76" s="48"/>
      <c r="LSX76" s="48"/>
      <c r="LSY76" s="48"/>
      <c r="LSZ76" s="48"/>
      <c r="LTA76" s="48"/>
      <c r="LTB76" s="48"/>
      <c r="LTC76" s="48"/>
      <c r="LTD76" s="48"/>
      <c r="LTE76" s="48"/>
      <c r="LTF76" s="48"/>
      <c r="LTG76" s="48"/>
      <c r="LTH76" s="48"/>
      <c r="LTI76" s="48"/>
      <c r="LTJ76" s="48"/>
      <c r="LTK76" s="48"/>
      <c r="LTL76" s="48"/>
      <c r="LTM76" s="48"/>
      <c r="LTN76" s="48"/>
      <c r="LTO76" s="48"/>
      <c r="LTP76" s="48"/>
      <c r="LTQ76" s="48"/>
      <c r="LTR76" s="48"/>
      <c r="LTS76" s="48"/>
      <c r="LTT76" s="48"/>
      <c r="LTU76" s="48"/>
      <c r="LTV76" s="48"/>
      <c r="LTW76" s="48"/>
      <c r="LTX76" s="48"/>
      <c r="LTY76" s="48"/>
      <c r="LTZ76" s="48"/>
      <c r="LUA76" s="48"/>
      <c r="LUB76" s="48"/>
      <c r="LUC76" s="48"/>
      <c r="LUD76" s="48"/>
      <c r="LUE76" s="48"/>
      <c r="LUF76" s="48"/>
      <c r="LUG76" s="48"/>
      <c r="LUH76" s="48"/>
      <c r="LUI76" s="48"/>
      <c r="LUJ76" s="48"/>
      <c r="LUK76" s="48"/>
      <c r="LUL76" s="48"/>
      <c r="LUM76" s="48"/>
      <c r="LUN76" s="48"/>
      <c r="LUO76" s="48"/>
      <c r="LUP76" s="48"/>
      <c r="LUQ76" s="48"/>
      <c r="LUR76" s="48"/>
      <c r="LUS76" s="48"/>
      <c r="LUT76" s="48"/>
      <c r="LUU76" s="48"/>
      <c r="LUV76" s="48"/>
      <c r="LUW76" s="48"/>
      <c r="LUX76" s="48"/>
      <c r="LUY76" s="48"/>
      <c r="LUZ76" s="48"/>
      <c r="LVA76" s="48"/>
      <c r="LVB76" s="48"/>
      <c r="LVC76" s="48"/>
      <c r="LVD76" s="48"/>
      <c r="LVE76" s="48"/>
      <c r="LVF76" s="48"/>
      <c r="LVG76" s="48"/>
      <c r="LVH76" s="48"/>
      <c r="LVI76" s="48"/>
      <c r="LVJ76" s="48"/>
      <c r="LVK76" s="48"/>
      <c r="LVL76" s="48"/>
      <c r="LVM76" s="48"/>
      <c r="LVN76" s="48"/>
      <c r="LVO76" s="48"/>
      <c r="LVP76" s="48"/>
      <c r="LVQ76" s="48"/>
      <c r="LVR76" s="48"/>
      <c r="LVS76" s="48"/>
      <c r="LVT76" s="48"/>
      <c r="LVU76" s="48"/>
      <c r="LVV76" s="48"/>
      <c r="LVW76" s="48"/>
      <c r="LVX76" s="48"/>
      <c r="LVY76" s="48"/>
      <c r="LVZ76" s="48"/>
      <c r="LWA76" s="48"/>
      <c r="LWB76" s="48"/>
      <c r="LWC76" s="48"/>
      <c r="LWD76" s="48"/>
      <c r="LWE76" s="48"/>
      <c r="LWF76" s="48"/>
      <c r="LWG76" s="48"/>
      <c r="LWH76" s="48"/>
      <c r="LWI76" s="48"/>
      <c r="LWJ76" s="48"/>
      <c r="LWK76" s="48"/>
      <c r="LWL76" s="48"/>
      <c r="LWM76" s="48"/>
      <c r="LWN76" s="48"/>
      <c r="LWO76" s="48"/>
      <c r="LWP76" s="48"/>
      <c r="LWQ76" s="48"/>
      <c r="LWR76" s="48"/>
      <c r="LWS76" s="48"/>
      <c r="LWT76" s="48"/>
      <c r="LWU76" s="48"/>
      <c r="LWV76" s="48"/>
      <c r="LWW76" s="48"/>
      <c r="LWX76" s="48"/>
      <c r="LWY76" s="48"/>
      <c r="LWZ76" s="48"/>
      <c r="LXA76" s="48"/>
      <c r="LXB76" s="48"/>
      <c r="LXC76" s="48"/>
      <c r="LXD76" s="48"/>
      <c r="LXE76" s="48"/>
      <c r="LXF76" s="48"/>
      <c r="LXG76" s="48"/>
      <c r="LXH76" s="48"/>
      <c r="LXI76" s="48"/>
      <c r="LXJ76" s="48"/>
      <c r="LXK76" s="48"/>
      <c r="LXL76" s="48"/>
      <c r="LXM76" s="48"/>
      <c r="LXN76" s="48"/>
      <c r="LXO76" s="48"/>
      <c r="LXP76" s="48"/>
      <c r="LXQ76" s="48"/>
      <c r="LXR76" s="48"/>
      <c r="LXS76" s="48"/>
      <c r="LXT76" s="48"/>
      <c r="LXU76" s="48"/>
      <c r="LXV76" s="48"/>
      <c r="LXW76" s="48"/>
      <c r="LXX76" s="48"/>
      <c r="LXY76" s="48"/>
      <c r="LXZ76" s="48"/>
      <c r="LYA76" s="48"/>
      <c r="LYB76" s="48"/>
      <c r="LYC76" s="48"/>
      <c r="LYD76" s="48"/>
      <c r="LYE76" s="48"/>
      <c r="LYF76" s="48"/>
      <c r="LYG76" s="48"/>
      <c r="LYH76" s="48"/>
      <c r="LYI76" s="48"/>
      <c r="LYJ76" s="48"/>
      <c r="LYK76" s="48"/>
      <c r="LYL76" s="48"/>
      <c r="LYM76" s="48"/>
      <c r="LYN76" s="48"/>
      <c r="LYO76" s="48"/>
      <c r="LYP76" s="48"/>
      <c r="LYQ76" s="48"/>
      <c r="LYR76" s="48"/>
      <c r="LYS76" s="48"/>
      <c r="LYT76" s="48"/>
      <c r="LYU76" s="48"/>
      <c r="LYV76" s="48"/>
      <c r="LYW76" s="48"/>
      <c r="LYX76" s="48"/>
      <c r="LYY76" s="48"/>
      <c r="LYZ76" s="48"/>
      <c r="LZA76" s="48"/>
      <c r="LZB76" s="48"/>
      <c r="LZC76" s="48"/>
      <c r="LZD76" s="48"/>
      <c r="LZE76" s="48"/>
      <c r="LZF76" s="48"/>
      <c r="LZG76" s="48"/>
      <c r="LZH76" s="48"/>
      <c r="LZI76" s="48"/>
      <c r="LZJ76" s="48"/>
      <c r="LZK76" s="48"/>
      <c r="LZL76" s="48"/>
      <c r="LZM76" s="48"/>
      <c r="LZN76" s="48"/>
      <c r="LZO76" s="48"/>
      <c r="LZP76" s="48"/>
      <c r="LZQ76" s="48"/>
      <c r="LZR76" s="48"/>
      <c r="LZS76" s="48"/>
      <c r="LZT76" s="48"/>
      <c r="LZU76" s="48"/>
      <c r="LZV76" s="48"/>
      <c r="LZW76" s="48"/>
      <c r="LZX76" s="48"/>
      <c r="LZY76" s="48"/>
      <c r="LZZ76" s="48"/>
      <c r="MAA76" s="48"/>
      <c r="MAB76" s="48"/>
      <c r="MAC76" s="48"/>
      <c r="MAD76" s="48"/>
      <c r="MAE76" s="48"/>
      <c r="MAF76" s="48"/>
      <c r="MAG76" s="48"/>
      <c r="MAH76" s="48"/>
      <c r="MAI76" s="48"/>
      <c r="MAJ76" s="48"/>
      <c r="MAK76" s="48"/>
      <c r="MAL76" s="48"/>
      <c r="MAM76" s="48"/>
      <c r="MAN76" s="48"/>
      <c r="MAO76" s="48"/>
      <c r="MAP76" s="48"/>
      <c r="MAQ76" s="48"/>
      <c r="MAR76" s="48"/>
      <c r="MAS76" s="48"/>
      <c r="MAT76" s="48"/>
      <c r="MAU76" s="48"/>
      <c r="MAV76" s="48"/>
      <c r="MAW76" s="48"/>
      <c r="MAX76" s="48"/>
      <c r="MAY76" s="48"/>
      <c r="MAZ76" s="48"/>
      <c r="MBA76" s="48"/>
      <c r="MBB76" s="48"/>
      <c r="MBC76" s="48"/>
      <c r="MBD76" s="48"/>
      <c r="MBE76" s="48"/>
      <c r="MBF76" s="48"/>
      <c r="MBG76" s="48"/>
      <c r="MBH76" s="48"/>
      <c r="MBI76" s="48"/>
      <c r="MBJ76" s="48"/>
      <c r="MBK76" s="48"/>
      <c r="MBL76" s="48"/>
      <c r="MBM76" s="48"/>
      <c r="MBN76" s="48"/>
      <c r="MBO76" s="48"/>
      <c r="MBP76" s="48"/>
      <c r="MBQ76" s="48"/>
      <c r="MBR76" s="48"/>
      <c r="MBS76" s="48"/>
      <c r="MBT76" s="48"/>
      <c r="MBU76" s="48"/>
      <c r="MBV76" s="48"/>
      <c r="MBW76" s="48"/>
      <c r="MBX76" s="48"/>
      <c r="MBY76" s="48"/>
      <c r="MBZ76" s="48"/>
      <c r="MCA76" s="48"/>
      <c r="MCB76" s="48"/>
      <c r="MCC76" s="48"/>
      <c r="MCD76" s="48"/>
      <c r="MCE76" s="48"/>
      <c r="MCF76" s="48"/>
      <c r="MCG76" s="48"/>
      <c r="MCH76" s="48"/>
      <c r="MCI76" s="48"/>
      <c r="MCJ76" s="48"/>
      <c r="MCK76" s="48"/>
      <c r="MCL76" s="48"/>
      <c r="MCM76" s="48"/>
      <c r="MCN76" s="48"/>
      <c r="MCO76" s="48"/>
      <c r="MCP76" s="48"/>
      <c r="MCQ76" s="48"/>
      <c r="MCR76" s="48"/>
      <c r="MCS76" s="48"/>
      <c r="MCT76" s="48"/>
      <c r="MCU76" s="48"/>
      <c r="MCV76" s="48"/>
      <c r="MCW76" s="48"/>
      <c r="MCX76" s="48"/>
      <c r="MCY76" s="48"/>
      <c r="MCZ76" s="48"/>
      <c r="MDA76" s="48"/>
      <c r="MDB76" s="48"/>
      <c r="MDC76" s="48"/>
      <c r="MDD76" s="48"/>
      <c r="MDE76" s="48"/>
      <c r="MDF76" s="48"/>
      <c r="MDG76" s="48"/>
      <c r="MDH76" s="48"/>
      <c r="MDI76" s="48"/>
      <c r="MDJ76" s="48"/>
      <c r="MDK76" s="48"/>
      <c r="MDL76" s="48"/>
      <c r="MDM76" s="48"/>
      <c r="MDN76" s="48"/>
      <c r="MDO76" s="48"/>
      <c r="MDP76" s="48"/>
      <c r="MDQ76" s="48"/>
      <c r="MDR76" s="48"/>
      <c r="MDS76" s="48"/>
      <c r="MDT76" s="48"/>
      <c r="MDU76" s="48"/>
      <c r="MDV76" s="48"/>
      <c r="MDW76" s="48"/>
      <c r="MDX76" s="48"/>
      <c r="MDY76" s="48"/>
      <c r="MDZ76" s="48"/>
      <c r="MEA76" s="48"/>
      <c r="MEB76" s="48"/>
      <c r="MEC76" s="48"/>
      <c r="MED76" s="48"/>
      <c r="MEE76" s="48"/>
      <c r="MEF76" s="48"/>
      <c r="MEG76" s="48"/>
      <c r="MEH76" s="48"/>
      <c r="MEI76" s="48"/>
      <c r="MEJ76" s="48"/>
      <c r="MEK76" s="48"/>
      <c r="MEL76" s="48"/>
      <c r="MEM76" s="48"/>
      <c r="MEN76" s="48"/>
      <c r="MEO76" s="48"/>
      <c r="MEP76" s="48"/>
      <c r="MEQ76" s="48"/>
      <c r="MER76" s="48"/>
      <c r="MES76" s="48"/>
      <c r="MET76" s="48"/>
      <c r="MEU76" s="48"/>
      <c r="MEV76" s="48"/>
      <c r="MEW76" s="48"/>
      <c r="MEX76" s="48"/>
      <c r="MEY76" s="48"/>
      <c r="MEZ76" s="48"/>
      <c r="MFA76" s="48"/>
      <c r="MFB76" s="48"/>
      <c r="MFC76" s="48"/>
      <c r="MFD76" s="48"/>
      <c r="MFE76" s="48"/>
      <c r="MFF76" s="48"/>
      <c r="MFG76" s="48"/>
      <c r="MFH76" s="48"/>
      <c r="MFI76" s="48"/>
      <c r="MFJ76" s="48"/>
      <c r="MFK76" s="48"/>
      <c r="MFL76" s="48"/>
      <c r="MFM76" s="48"/>
      <c r="MFN76" s="48"/>
      <c r="MFO76" s="48"/>
      <c r="MFP76" s="48"/>
      <c r="MFQ76" s="48"/>
      <c r="MFR76" s="48"/>
      <c r="MFS76" s="48"/>
      <c r="MFT76" s="48"/>
      <c r="MFU76" s="48"/>
      <c r="MFV76" s="48"/>
      <c r="MFW76" s="48"/>
      <c r="MFX76" s="48"/>
      <c r="MFY76" s="48"/>
      <c r="MFZ76" s="48"/>
      <c r="MGA76" s="48"/>
      <c r="MGB76" s="48"/>
      <c r="MGC76" s="48"/>
      <c r="MGD76" s="48"/>
      <c r="MGE76" s="48"/>
      <c r="MGF76" s="48"/>
      <c r="MGG76" s="48"/>
      <c r="MGH76" s="48"/>
      <c r="MGI76" s="48"/>
      <c r="MGJ76" s="48"/>
      <c r="MGK76" s="48"/>
      <c r="MGL76" s="48"/>
      <c r="MGM76" s="48"/>
      <c r="MGN76" s="48"/>
      <c r="MGO76" s="48"/>
      <c r="MGP76" s="48"/>
      <c r="MGQ76" s="48"/>
      <c r="MGR76" s="48"/>
      <c r="MGS76" s="48"/>
      <c r="MGT76" s="48"/>
      <c r="MGU76" s="48"/>
      <c r="MGV76" s="48"/>
      <c r="MGW76" s="48"/>
      <c r="MGX76" s="48"/>
      <c r="MGY76" s="48"/>
      <c r="MGZ76" s="48"/>
      <c r="MHA76" s="48"/>
      <c r="MHB76" s="48"/>
      <c r="MHC76" s="48"/>
      <c r="MHD76" s="48"/>
      <c r="MHE76" s="48"/>
      <c r="MHF76" s="48"/>
      <c r="MHG76" s="48"/>
      <c r="MHH76" s="48"/>
      <c r="MHI76" s="48"/>
      <c r="MHJ76" s="48"/>
      <c r="MHK76" s="48"/>
      <c r="MHL76" s="48"/>
      <c r="MHM76" s="48"/>
      <c r="MHN76" s="48"/>
      <c r="MHO76" s="48"/>
      <c r="MHP76" s="48"/>
      <c r="MHQ76" s="48"/>
      <c r="MHR76" s="48"/>
      <c r="MHS76" s="48"/>
      <c r="MHT76" s="48"/>
      <c r="MHU76" s="48"/>
      <c r="MHV76" s="48"/>
      <c r="MHW76" s="48"/>
      <c r="MHX76" s="48"/>
      <c r="MHY76" s="48"/>
      <c r="MHZ76" s="48"/>
      <c r="MIA76" s="48"/>
      <c r="MIB76" s="48"/>
      <c r="MIC76" s="48"/>
      <c r="MID76" s="48"/>
      <c r="MIE76" s="48"/>
      <c r="MIF76" s="48"/>
      <c r="MIG76" s="48"/>
      <c r="MIH76" s="48"/>
      <c r="MII76" s="48"/>
      <c r="MIJ76" s="48"/>
      <c r="MIK76" s="48"/>
      <c r="MIL76" s="48"/>
      <c r="MIM76" s="48"/>
      <c r="MIN76" s="48"/>
      <c r="MIO76" s="48"/>
      <c r="MIP76" s="48"/>
      <c r="MIQ76" s="48"/>
      <c r="MIR76" s="48"/>
      <c r="MIS76" s="48"/>
      <c r="MIT76" s="48"/>
      <c r="MIU76" s="48"/>
      <c r="MIV76" s="48"/>
      <c r="MIW76" s="48"/>
      <c r="MIX76" s="48"/>
      <c r="MIY76" s="48"/>
      <c r="MIZ76" s="48"/>
      <c r="MJA76" s="48"/>
      <c r="MJB76" s="48"/>
      <c r="MJC76" s="48"/>
      <c r="MJD76" s="48"/>
      <c r="MJE76" s="48"/>
      <c r="MJF76" s="48"/>
      <c r="MJG76" s="48"/>
      <c r="MJH76" s="48"/>
      <c r="MJI76" s="48"/>
      <c r="MJJ76" s="48"/>
      <c r="MJK76" s="48"/>
      <c r="MJL76" s="48"/>
      <c r="MJM76" s="48"/>
      <c r="MJN76" s="48"/>
      <c r="MJO76" s="48"/>
      <c r="MJP76" s="48"/>
      <c r="MJQ76" s="48"/>
      <c r="MJR76" s="48"/>
      <c r="MJS76" s="48"/>
      <c r="MJT76" s="48"/>
      <c r="MJU76" s="48"/>
      <c r="MJV76" s="48"/>
      <c r="MJW76" s="48"/>
      <c r="MJX76" s="48"/>
      <c r="MJY76" s="48"/>
      <c r="MJZ76" s="48"/>
      <c r="MKA76" s="48"/>
      <c r="MKB76" s="48"/>
      <c r="MKC76" s="48"/>
      <c r="MKD76" s="48"/>
      <c r="MKE76" s="48"/>
      <c r="MKF76" s="48"/>
      <c r="MKG76" s="48"/>
      <c r="MKH76" s="48"/>
      <c r="MKI76" s="48"/>
      <c r="MKJ76" s="48"/>
      <c r="MKK76" s="48"/>
      <c r="MKL76" s="48"/>
      <c r="MKM76" s="48"/>
      <c r="MKN76" s="48"/>
      <c r="MKO76" s="48"/>
      <c r="MKP76" s="48"/>
      <c r="MKQ76" s="48"/>
      <c r="MKR76" s="48"/>
      <c r="MKS76" s="48"/>
      <c r="MKT76" s="48"/>
      <c r="MKU76" s="48"/>
      <c r="MKV76" s="48"/>
      <c r="MKW76" s="48"/>
      <c r="MKX76" s="48"/>
      <c r="MKY76" s="48"/>
      <c r="MKZ76" s="48"/>
      <c r="MLA76" s="48"/>
      <c r="MLB76" s="48"/>
      <c r="MLC76" s="48"/>
      <c r="MLD76" s="48"/>
      <c r="MLE76" s="48"/>
      <c r="MLF76" s="48"/>
      <c r="MLG76" s="48"/>
      <c r="MLH76" s="48"/>
      <c r="MLI76" s="48"/>
      <c r="MLJ76" s="48"/>
      <c r="MLK76" s="48"/>
      <c r="MLL76" s="48"/>
      <c r="MLM76" s="48"/>
      <c r="MLN76" s="48"/>
      <c r="MLO76" s="48"/>
      <c r="MLP76" s="48"/>
      <c r="MLQ76" s="48"/>
      <c r="MLR76" s="48"/>
      <c r="MLS76" s="48"/>
      <c r="MLT76" s="48"/>
      <c r="MLU76" s="48"/>
      <c r="MLV76" s="48"/>
      <c r="MLW76" s="48"/>
      <c r="MLX76" s="48"/>
      <c r="MLY76" s="48"/>
      <c r="MLZ76" s="48"/>
      <c r="MMA76" s="48"/>
      <c r="MMB76" s="48"/>
      <c r="MMC76" s="48"/>
      <c r="MMD76" s="48"/>
      <c r="MME76" s="48"/>
      <c r="MMF76" s="48"/>
      <c r="MMG76" s="48"/>
      <c r="MMH76" s="48"/>
      <c r="MMI76" s="48"/>
      <c r="MMJ76" s="48"/>
      <c r="MMK76" s="48"/>
      <c r="MML76" s="48"/>
      <c r="MMM76" s="48"/>
      <c r="MMN76" s="48"/>
      <c r="MMO76" s="48"/>
      <c r="MMP76" s="48"/>
      <c r="MMQ76" s="48"/>
      <c r="MMR76" s="48"/>
      <c r="MMS76" s="48"/>
      <c r="MMT76" s="48"/>
      <c r="MMU76" s="48"/>
      <c r="MMV76" s="48"/>
      <c r="MMW76" s="48"/>
      <c r="MMX76" s="48"/>
      <c r="MMY76" s="48"/>
      <c r="MMZ76" s="48"/>
      <c r="MNA76" s="48"/>
      <c r="MNB76" s="48"/>
      <c r="MNC76" s="48"/>
      <c r="MND76" s="48"/>
      <c r="MNE76" s="48"/>
      <c r="MNF76" s="48"/>
      <c r="MNG76" s="48"/>
      <c r="MNH76" s="48"/>
      <c r="MNI76" s="48"/>
      <c r="MNJ76" s="48"/>
      <c r="MNK76" s="48"/>
      <c r="MNL76" s="48"/>
      <c r="MNM76" s="48"/>
      <c r="MNN76" s="48"/>
      <c r="MNO76" s="48"/>
      <c r="MNP76" s="48"/>
      <c r="MNQ76" s="48"/>
      <c r="MNR76" s="48"/>
      <c r="MNS76" s="48"/>
      <c r="MNT76" s="48"/>
      <c r="MNU76" s="48"/>
      <c r="MNV76" s="48"/>
      <c r="MNW76" s="48"/>
      <c r="MNX76" s="48"/>
      <c r="MNY76" s="48"/>
      <c r="MNZ76" s="48"/>
      <c r="MOA76" s="48"/>
      <c r="MOB76" s="48"/>
      <c r="MOC76" s="48"/>
      <c r="MOD76" s="48"/>
      <c r="MOE76" s="48"/>
      <c r="MOF76" s="48"/>
      <c r="MOG76" s="48"/>
      <c r="MOH76" s="48"/>
      <c r="MOI76" s="48"/>
      <c r="MOJ76" s="48"/>
      <c r="MOK76" s="48"/>
      <c r="MOL76" s="48"/>
      <c r="MOM76" s="48"/>
      <c r="MON76" s="48"/>
      <c r="MOO76" s="48"/>
      <c r="MOP76" s="48"/>
      <c r="MOQ76" s="48"/>
      <c r="MOR76" s="48"/>
      <c r="MOS76" s="48"/>
      <c r="MOT76" s="48"/>
      <c r="MOU76" s="48"/>
      <c r="MOV76" s="48"/>
      <c r="MOW76" s="48"/>
      <c r="MOX76" s="48"/>
      <c r="MOY76" s="48"/>
      <c r="MOZ76" s="48"/>
      <c r="MPA76" s="48"/>
      <c r="MPB76" s="48"/>
      <c r="MPC76" s="48"/>
      <c r="MPD76" s="48"/>
      <c r="MPE76" s="48"/>
      <c r="MPF76" s="48"/>
      <c r="MPG76" s="48"/>
      <c r="MPH76" s="48"/>
      <c r="MPI76" s="48"/>
      <c r="MPJ76" s="48"/>
      <c r="MPK76" s="48"/>
      <c r="MPL76" s="48"/>
      <c r="MPM76" s="48"/>
      <c r="MPN76" s="48"/>
      <c r="MPO76" s="48"/>
      <c r="MPP76" s="48"/>
      <c r="MPQ76" s="48"/>
      <c r="MPR76" s="48"/>
      <c r="MPS76" s="48"/>
      <c r="MPT76" s="48"/>
      <c r="MPU76" s="48"/>
      <c r="MPV76" s="48"/>
      <c r="MPW76" s="48"/>
      <c r="MPX76" s="48"/>
      <c r="MPY76" s="48"/>
      <c r="MPZ76" s="48"/>
      <c r="MQA76" s="48"/>
      <c r="MQB76" s="48"/>
      <c r="MQC76" s="48"/>
      <c r="MQD76" s="48"/>
      <c r="MQE76" s="48"/>
      <c r="MQF76" s="48"/>
      <c r="MQG76" s="48"/>
      <c r="MQH76" s="48"/>
      <c r="MQI76" s="48"/>
      <c r="MQJ76" s="48"/>
      <c r="MQK76" s="48"/>
      <c r="MQL76" s="48"/>
      <c r="MQM76" s="48"/>
      <c r="MQN76" s="48"/>
      <c r="MQO76" s="48"/>
      <c r="MQP76" s="48"/>
      <c r="MQQ76" s="48"/>
      <c r="MQR76" s="48"/>
      <c r="MQS76" s="48"/>
      <c r="MQT76" s="48"/>
      <c r="MQU76" s="48"/>
      <c r="MQV76" s="48"/>
      <c r="MQW76" s="48"/>
      <c r="MQX76" s="48"/>
      <c r="MQY76" s="48"/>
      <c r="MQZ76" s="48"/>
      <c r="MRA76" s="48"/>
      <c r="MRB76" s="48"/>
      <c r="MRC76" s="48"/>
      <c r="MRD76" s="48"/>
      <c r="MRE76" s="48"/>
      <c r="MRF76" s="48"/>
      <c r="MRG76" s="48"/>
      <c r="MRH76" s="48"/>
      <c r="MRI76" s="48"/>
      <c r="MRJ76" s="48"/>
      <c r="MRK76" s="48"/>
      <c r="MRL76" s="48"/>
      <c r="MRM76" s="48"/>
      <c r="MRN76" s="48"/>
      <c r="MRO76" s="48"/>
      <c r="MRP76" s="48"/>
      <c r="MRQ76" s="48"/>
      <c r="MRR76" s="48"/>
      <c r="MRS76" s="48"/>
      <c r="MRT76" s="48"/>
      <c r="MRU76" s="48"/>
      <c r="MRV76" s="48"/>
      <c r="MRW76" s="48"/>
      <c r="MRX76" s="48"/>
      <c r="MRY76" s="48"/>
      <c r="MRZ76" s="48"/>
      <c r="MSA76" s="48"/>
      <c r="MSB76" s="48"/>
      <c r="MSC76" s="48"/>
      <c r="MSD76" s="48"/>
      <c r="MSE76" s="48"/>
      <c r="MSF76" s="48"/>
      <c r="MSG76" s="48"/>
      <c r="MSH76" s="48"/>
      <c r="MSI76" s="48"/>
      <c r="MSJ76" s="48"/>
      <c r="MSK76" s="48"/>
      <c r="MSL76" s="48"/>
      <c r="MSM76" s="48"/>
      <c r="MSN76" s="48"/>
      <c r="MSO76" s="48"/>
      <c r="MSP76" s="48"/>
      <c r="MSQ76" s="48"/>
      <c r="MSR76" s="48"/>
      <c r="MSS76" s="48"/>
      <c r="MST76" s="48"/>
      <c r="MSU76" s="48"/>
      <c r="MSV76" s="48"/>
      <c r="MSW76" s="48"/>
      <c r="MSX76" s="48"/>
      <c r="MSY76" s="48"/>
      <c r="MSZ76" s="48"/>
      <c r="MTA76" s="48"/>
      <c r="MTB76" s="48"/>
      <c r="MTC76" s="48"/>
      <c r="MTD76" s="48"/>
      <c r="MTE76" s="48"/>
      <c r="MTF76" s="48"/>
      <c r="MTG76" s="48"/>
      <c r="MTH76" s="48"/>
      <c r="MTI76" s="48"/>
      <c r="MTJ76" s="48"/>
      <c r="MTK76" s="48"/>
      <c r="MTL76" s="48"/>
      <c r="MTM76" s="48"/>
      <c r="MTN76" s="48"/>
      <c r="MTO76" s="48"/>
      <c r="MTP76" s="48"/>
      <c r="MTQ76" s="48"/>
      <c r="MTR76" s="48"/>
      <c r="MTS76" s="48"/>
      <c r="MTT76" s="48"/>
      <c r="MTU76" s="48"/>
      <c r="MTV76" s="48"/>
      <c r="MTW76" s="48"/>
      <c r="MTX76" s="48"/>
      <c r="MTY76" s="48"/>
      <c r="MTZ76" s="48"/>
      <c r="MUA76" s="48"/>
      <c r="MUB76" s="48"/>
      <c r="MUC76" s="48"/>
      <c r="MUD76" s="48"/>
      <c r="MUE76" s="48"/>
      <c r="MUF76" s="48"/>
      <c r="MUG76" s="48"/>
      <c r="MUH76" s="48"/>
      <c r="MUI76" s="48"/>
      <c r="MUJ76" s="48"/>
      <c r="MUK76" s="48"/>
      <c r="MUL76" s="48"/>
      <c r="MUM76" s="48"/>
      <c r="MUN76" s="48"/>
      <c r="MUO76" s="48"/>
      <c r="MUP76" s="48"/>
      <c r="MUQ76" s="48"/>
      <c r="MUR76" s="48"/>
      <c r="MUS76" s="48"/>
      <c r="MUT76" s="48"/>
      <c r="MUU76" s="48"/>
      <c r="MUV76" s="48"/>
      <c r="MUW76" s="48"/>
      <c r="MUX76" s="48"/>
      <c r="MUY76" s="48"/>
      <c r="MUZ76" s="48"/>
      <c r="MVA76" s="48"/>
      <c r="MVB76" s="48"/>
      <c r="MVC76" s="48"/>
      <c r="MVD76" s="48"/>
      <c r="MVE76" s="48"/>
      <c r="MVF76" s="48"/>
      <c r="MVG76" s="48"/>
      <c r="MVH76" s="48"/>
      <c r="MVI76" s="48"/>
      <c r="MVJ76" s="48"/>
      <c r="MVK76" s="48"/>
      <c r="MVL76" s="48"/>
      <c r="MVM76" s="48"/>
      <c r="MVN76" s="48"/>
      <c r="MVO76" s="48"/>
      <c r="MVP76" s="48"/>
      <c r="MVQ76" s="48"/>
      <c r="MVR76" s="48"/>
      <c r="MVS76" s="48"/>
      <c r="MVT76" s="48"/>
      <c r="MVU76" s="48"/>
      <c r="MVV76" s="48"/>
      <c r="MVW76" s="48"/>
      <c r="MVX76" s="48"/>
      <c r="MVY76" s="48"/>
      <c r="MVZ76" s="48"/>
      <c r="MWA76" s="48"/>
      <c r="MWB76" s="48"/>
      <c r="MWC76" s="48"/>
      <c r="MWD76" s="48"/>
      <c r="MWE76" s="48"/>
      <c r="MWF76" s="48"/>
      <c r="MWG76" s="48"/>
      <c r="MWH76" s="48"/>
      <c r="MWI76" s="48"/>
      <c r="MWJ76" s="48"/>
      <c r="MWK76" s="48"/>
      <c r="MWL76" s="48"/>
      <c r="MWM76" s="48"/>
      <c r="MWN76" s="48"/>
      <c r="MWO76" s="48"/>
      <c r="MWP76" s="48"/>
      <c r="MWQ76" s="48"/>
      <c r="MWR76" s="48"/>
      <c r="MWS76" s="48"/>
      <c r="MWT76" s="48"/>
      <c r="MWU76" s="48"/>
      <c r="MWV76" s="48"/>
      <c r="MWW76" s="48"/>
      <c r="MWX76" s="48"/>
      <c r="MWY76" s="48"/>
      <c r="MWZ76" s="48"/>
      <c r="MXA76" s="48"/>
      <c r="MXB76" s="48"/>
      <c r="MXC76" s="48"/>
      <c r="MXD76" s="48"/>
      <c r="MXE76" s="48"/>
      <c r="MXF76" s="48"/>
      <c r="MXG76" s="48"/>
      <c r="MXH76" s="48"/>
      <c r="MXI76" s="48"/>
      <c r="MXJ76" s="48"/>
      <c r="MXK76" s="48"/>
      <c r="MXL76" s="48"/>
      <c r="MXM76" s="48"/>
      <c r="MXN76" s="48"/>
      <c r="MXO76" s="48"/>
      <c r="MXP76" s="48"/>
      <c r="MXQ76" s="48"/>
      <c r="MXR76" s="48"/>
      <c r="MXS76" s="48"/>
      <c r="MXT76" s="48"/>
      <c r="MXU76" s="48"/>
      <c r="MXV76" s="48"/>
      <c r="MXW76" s="48"/>
      <c r="MXX76" s="48"/>
      <c r="MXY76" s="48"/>
      <c r="MXZ76" s="48"/>
      <c r="MYA76" s="48"/>
      <c r="MYB76" s="48"/>
      <c r="MYC76" s="48"/>
      <c r="MYD76" s="48"/>
      <c r="MYE76" s="48"/>
      <c r="MYF76" s="48"/>
      <c r="MYG76" s="48"/>
      <c r="MYH76" s="48"/>
      <c r="MYI76" s="48"/>
      <c r="MYJ76" s="48"/>
      <c r="MYK76" s="48"/>
      <c r="MYL76" s="48"/>
      <c r="MYM76" s="48"/>
      <c r="MYN76" s="48"/>
      <c r="MYO76" s="48"/>
      <c r="MYP76" s="48"/>
      <c r="MYQ76" s="48"/>
      <c r="MYR76" s="48"/>
      <c r="MYS76" s="48"/>
      <c r="MYT76" s="48"/>
      <c r="MYU76" s="48"/>
      <c r="MYV76" s="48"/>
      <c r="MYW76" s="48"/>
      <c r="MYX76" s="48"/>
      <c r="MYY76" s="48"/>
      <c r="MYZ76" s="48"/>
      <c r="MZA76" s="48"/>
      <c r="MZB76" s="48"/>
      <c r="MZC76" s="48"/>
      <c r="MZD76" s="48"/>
      <c r="MZE76" s="48"/>
      <c r="MZF76" s="48"/>
      <c r="MZG76" s="48"/>
      <c r="MZH76" s="48"/>
      <c r="MZI76" s="48"/>
      <c r="MZJ76" s="48"/>
      <c r="MZK76" s="48"/>
      <c r="MZL76" s="48"/>
      <c r="MZM76" s="48"/>
      <c r="MZN76" s="48"/>
      <c r="MZO76" s="48"/>
      <c r="MZP76" s="48"/>
      <c r="MZQ76" s="48"/>
      <c r="MZR76" s="48"/>
      <c r="MZS76" s="48"/>
      <c r="MZT76" s="48"/>
      <c r="MZU76" s="48"/>
      <c r="MZV76" s="48"/>
      <c r="MZW76" s="48"/>
      <c r="MZX76" s="48"/>
      <c r="MZY76" s="48"/>
      <c r="MZZ76" s="48"/>
      <c r="NAA76" s="48"/>
      <c r="NAB76" s="48"/>
      <c r="NAC76" s="48"/>
      <c r="NAD76" s="48"/>
      <c r="NAE76" s="48"/>
      <c r="NAF76" s="48"/>
      <c r="NAG76" s="48"/>
      <c r="NAH76" s="48"/>
      <c r="NAI76" s="48"/>
      <c r="NAJ76" s="48"/>
      <c r="NAK76" s="48"/>
      <c r="NAL76" s="48"/>
      <c r="NAM76" s="48"/>
      <c r="NAN76" s="48"/>
      <c r="NAO76" s="48"/>
      <c r="NAP76" s="48"/>
      <c r="NAQ76" s="48"/>
      <c r="NAR76" s="48"/>
      <c r="NAS76" s="48"/>
      <c r="NAT76" s="48"/>
      <c r="NAU76" s="48"/>
      <c r="NAV76" s="48"/>
      <c r="NAW76" s="48"/>
      <c r="NAX76" s="48"/>
      <c r="NAY76" s="48"/>
      <c r="NAZ76" s="48"/>
      <c r="NBA76" s="48"/>
      <c r="NBB76" s="48"/>
      <c r="NBC76" s="48"/>
      <c r="NBD76" s="48"/>
      <c r="NBE76" s="48"/>
      <c r="NBF76" s="48"/>
      <c r="NBG76" s="48"/>
      <c r="NBH76" s="48"/>
      <c r="NBI76" s="48"/>
      <c r="NBJ76" s="48"/>
      <c r="NBK76" s="48"/>
      <c r="NBL76" s="48"/>
      <c r="NBM76" s="48"/>
      <c r="NBN76" s="48"/>
      <c r="NBO76" s="48"/>
      <c r="NBP76" s="48"/>
      <c r="NBQ76" s="48"/>
      <c r="NBR76" s="48"/>
      <c r="NBS76" s="48"/>
      <c r="NBT76" s="48"/>
      <c r="NBU76" s="48"/>
      <c r="NBV76" s="48"/>
      <c r="NBW76" s="48"/>
      <c r="NBX76" s="48"/>
      <c r="NBY76" s="48"/>
      <c r="NBZ76" s="48"/>
      <c r="NCA76" s="48"/>
      <c r="NCB76" s="48"/>
      <c r="NCC76" s="48"/>
      <c r="NCD76" s="48"/>
      <c r="NCE76" s="48"/>
      <c r="NCF76" s="48"/>
      <c r="NCG76" s="48"/>
      <c r="NCH76" s="48"/>
      <c r="NCI76" s="48"/>
      <c r="NCJ76" s="48"/>
      <c r="NCK76" s="48"/>
      <c r="NCL76" s="48"/>
      <c r="NCM76" s="48"/>
      <c r="NCN76" s="48"/>
      <c r="NCO76" s="48"/>
      <c r="NCP76" s="48"/>
      <c r="NCQ76" s="48"/>
      <c r="NCR76" s="48"/>
      <c r="NCS76" s="48"/>
      <c r="NCT76" s="48"/>
      <c r="NCU76" s="48"/>
      <c r="NCV76" s="48"/>
      <c r="NCW76" s="48"/>
      <c r="NCX76" s="48"/>
      <c r="NCY76" s="48"/>
      <c r="NCZ76" s="48"/>
      <c r="NDA76" s="48"/>
      <c r="NDB76" s="48"/>
      <c r="NDC76" s="48"/>
      <c r="NDD76" s="48"/>
      <c r="NDE76" s="48"/>
      <c r="NDF76" s="48"/>
      <c r="NDG76" s="48"/>
      <c r="NDH76" s="48"/>
      <c r="NDI76" s="48"/>
      <c r="NDJ76" s="48"/>
      <c r="NDK76" s="48"/>
      <c r="NDL76" s="48"/>
      <c r="NDM76" s="48"/>
      <c r="NDN76" s="48"/>
      <c r="NDO76" s="48"/>
      <c r="NDP76" s="48"/>
      <c r="NDQ76" s="48"/>
      <c r="NDR76" s="48"/>
      <c r="NDS76" s="48"/>
      <c r="NDT76" s="48"/>
      <c r="NDU76" s="48"/>
      <c r="NDV76" s="48"/>
      <c r="NDW76" s="48"/>
      <c r="NDX76" s="48"/>
      <c r="NDY76" s="48"/>
      <c r="NDZ76" s="48"/>
      <c r="NEA76" s="48"/>
      <c r="NEB76" s="48"/>
      <c r="NEC76" s="48"/>
      <c r="NED76" s="48"/>
      <c r="NEE76" s="48"/>
      <c r="NEF76" s="48"/>
      <c r="NEG76" s="48"/>
      <c r="NEH76" s="48"/>
      <c r="NEI76" s="48"/>
      <c r="NEJ76" s="48"/>
      <c r="NEK76" s="48"/>
      <c r="NEL76" s="48"/>
      <c r="NEM76" s="48"/>
      <c r="NEN76" s="48"/>
      <c r="NEO76" s="48"/>
      <c r="NEP76" s="48"/>
      <c r="NEQ76" s="48"/>
      <c r="NER76" s="48"/>
      <c r="NES76" s="48"/>
      <c r="NET76" s="48"/>
      <c r="NEU76" s="48"/>
      <c r="NEV76" s="48"/>
      <c r="NEW76" s="48"/>
      <c r="NEX76" s="48"/>
      <c r="NEY76" s="48"/>
      <c r="NEZ76" s="48"/>
      <c r="NFA76" s="48"/>
      <c r="NFB76" s="48"/>
      <c r="NFC76" s="48"/>
      <c r="NFD76" s="48"/>
      <c r="NFE76" s="48"/>
      <c r="NFF76" s="48"/>
      <c r="NFG76" s="48"/>
      <c r="NFH76" s="48"/>
      <c r="NFI76" s="48"/>
      <c r="NFJ76" s="48"/>
      <c r="NFK76" s="48"/>
      <c r="NFL76" s="48"/>
      <c r="NFM76" s="48"/>
      <c r="NFN76" s="48"/>
      <c r="NFO76" s="48"/>
      <c r="NFP76" s="48"/>
      <c r="NFQ76" s="48"/>
      <c r="NFR76" s="48"/>
      <c r="NFS76" s="48"/>
      <c r="NFT76" s="48"/>
      <c r="NFU76" s="48"/>
      <c r="NFV76" s="48"/>
      <c r="NFW76" s="48"/>
      <c r="NFX76" s="48"/>
      <c r="NFY76" s="48"/>
      <c r="NFZ76" s="48"/>
      <c r="NGA76" s="48"/>
      <c r="NGB76" s="48"/>
      <c r="NGC76" s="48"/>
      <c r="NGD76" s="48"/>
      <c r="NGE76" s="48"/>
      <c r="NGF76" s="48"/>
      <c r="NGG76" s="48"/>
      <c r="NGH76" s="48"/>
      <c r="NGI76" s="48"/>
      <c r="NGJ76" s="48"/>
      <c r="NGK76" s="48"/>
      <c r="NGL76" s="48"/>
      <c r="NGM76" s="48"/>
      <c r="NGN76" s="48"/>
      <c r="NGO76" s="48"/>
      <c r="NGP76" s="48"/>
      <c r="NGQ76" s="48"/>
      <c r="NGR76" s="48"/>
      <c r="NGS76" s="48"/>
      <c r="NGT76" s="48"/>
      <c r="NGU76" s="48"/>
      <c r="NGV76" s="48"/>
      <c r="NGW76" s="48"/>
      <c r="NGX76" s="48"/>
      <c r="NGY76" s="48"/>
      <c r="NGZ76" s="48"/>
      <c r="NHA76" s="48"/>
      <c r="NHB76" s="48"/>
      <c r="NHC76" s="48"/>
      <c r="NHD76" s="48"/>
      <c r="NHE76" s="48"/>
      <c r="NHF76" s="48"/>
      <c r="NHG76" s="48"/>
      <c r="NHH76" s="48"/>
      <c r="NHI76" s="48"/>
      <c r="NHJ76" s="48"/>
      <c r="NHK76" s="48"/>
      <c r="NHL76" s="48"/>
      <c r="NHM76" s="48"/>
      <c r="NHN76" s="48"/>
      <c r="NHO76" s="48"/>
      <c r="NHP76" s="48"/>
      <c r="NHQ76" s="48"/>
      <c r="NHR76" s="48"/>
      <c r="NHS76" s="48"/>
      <c r="NHT76" s="48"/>
      <c r="NHU76" s="48"/>
      <c r="NHV76" s="48"/>
      <c r="NHW76" s="48"/>
      <c r="NHX76" s="48"/>
      <c r="NHY76" s="48"/>
      <c r="NHZ76" s="48"/>
      <c r="NIA76" s="48"/>
      <c r="NIB76" s="48"/>
      <c r="NIC76" s="48"/>
      <c r="NID76" s="48"/>
      <c r="NIE76" s="48"/>
      <c r="NIF76" s="48"/>
      <c r="NIG76" s="48"/>
      <c r="NIH76" s="48"/>
      <c r="NII76" s="48"/>
      <c r="NIJ76" s="48"/>
      <c r="NIK76" s="48"/>
      <c r="NIL76" s="48"/>
      <c r="NIM76" s="48"/>
      <c r="NIN76" s="48"/>
      <c r="NIO76" s="48"/>
      <c r="NIP76" s="48"/>
      <c r="NIQ76" s="48"/>
      <c r="NIR76" s="48"/>
      <c r="NIS76" s="48"/>
      <c r="NIT76" s="48"/>
      <c r="NIU76" s="48"/>
      <c r="NIV76" s="48"/>
      <c r="NIW76" s="48"/>
      <c r="NIX76" s="48"/>
      <c r="NIY76" s="48"/>
      <c r="NIZ76" s="48"/>
      <c r="NJA76" s="48"/>
      <c r="NJB76" s="48"/>
      <c r="NJC76" s="48"/>
      <c r="NJD76" s="48"/>
      <c r="NJE76" s="48"/>
      <c r="NJF76" s="48"/>
      <c r="NJG76" s="48"/>
      <c r="NJH76" s="48"/>
      <c r="NJI76" s="48"/>
      <c r="NJJ76" s="48"/>
      <c r="NJK76" s="48"/>
      <c r="NJL76" s="48"/>
      <c r="NJM76" s="48"/>
      <c r="NJN76" s="48"/>
      <c r="NJO76" s="48"/>
      <c r="NJP76" s="48"/>
      <c r="NJQ76" s="48"/>
      <c r="NJR76" s="48"/>
      <c r="NJS76" s="48"/>
      <c r="NJT76" s="48"/>
      <c r="NJU76" s="48"/>
      <c r="NJV76" s="48"/>
      <c r="NJW76" s="48"/>
      <c r="NJX76" s="48"/>
      <c r="NJY76" s="48"/>
      <c r="NJZ76" s="48"/>
      <c r="NKA76" s="48"/>
      <c r="NKB76" s="48"/>
      <c r="NKC76" s="48"/>
      <c r="NKD76" s="48"/>
      <c r="NKE76" s="48"/>
      <c r="NKF76" s="48"/>
      <c r="NKG76" s="48"/>
      <c r="NKH76" s="48"/>
      <c r="NKI76" s="48"/>
      <c r="NKJ76" s="48"/>
      <c r="NKK76" s="48"/>
      <c r="NKL76" s="48"/>
      <c r="NKM76" s="48"/>
      <c r="NKN76" s="48"/>
      <c r="NKO76" s="48"/>
      <c r="NKP76" s="48"/>
      <c r="NKQ76" s="48"/>
      <c r="NKR76" s="48"/>
      <c r="NKS76" s="48"/>
      <c r="NKT76" s="48"/>
      <c r="NKU76" s="48"/>
      <c r="NKV76" s="48"/>
      <c r="NKW76" s="48"/>
      <c r="NKX76" s="48"/>
      <c r="NKY76" s="48"/>
      <c r="NKZ76" s="48"/>
      <c r="NLA76" s="48"/>
      <c r="NLB76" s="48"/>
      <c r="NLC76" s="48"/>
      <c r="NLD76" s="48"/>
      <c r="NLE76" s="48"/>
      <c r="NLF76" s="48"/>
      <c r="NLG76" s="48"/>
      <c r="NLH76" s="48"/>
      <c r="NLI76" s="48"/>
      <c r="NLJ76" s="48"/>
      <c r="NLK76" s="48"/>
      <c r="NLL76" s="48"/>
      <c r="NLM76" s="48"/>
      <c r="NLN76" s="48"/>
      <c r="NLO76" s="48"/>
      <c r="NLP76" s="48"/>
      <c r="NLQ76" s="48"/>
      <c r="NLR76" s="48"/>
      <c r="NLS76" s="48"/>
      <c r="NLT76" s="48"/>
      <c r="NLU76" s="48"/>
      <c r="NLV76" s="48"/>
      <c r="NLW76" s="48"/>
      <c r="NLX76" s="48"/>
      <c r="NLY76" s="48"/>
      <c r="NLZ76" s="48"/>
      <c r="NMA76" s="48"/>
      <c r="NMB76" s="48"/>
      <c r="NMC76" s="48"/>
      <c r="NMD76" s="48"/>
      <c r="NME76" s="48"/>
      <c r="NMF76" s="48"/>
      <c r="NMG76" s="48"/>
      <c r="NMH76" s="48"/>
      <c r="NMI76" s="48"/>
      <c r="NMJ76" s="48"/>
      <c r="NMK76" s="48"/>
      <c r="NML76" s="48"/>
      <c r="NMM76" s="48"/>
      <c r="NMN76" s="48"/>
      <c r="NMO76" s="48"/>
      <c r="NMP76" s="48"/>
      <c r="NMQ76" s="48"/>
      <c r="NMR76" s="48"/>
      <c r="NMS76" s="48"/>
      <c r="NMT76" s="48"/>
      <c r="NMU76" s="48"/>
      <c r="NMV76" s="48"/>
      <c r="NMW76" s="48"/>
      <c r="NMX76" s="48"/>
      <c r="NMY76" s="48"/>
      <c r="NMZ76" s="48"/>
      <c r="NNA76" s="48"/>
      <c r="NNB76" s="48"/>
      <c r="NNC76" s="48"/>
      <c r="NND76" s="48"/>
      <c r="NNE76" s="48"/>
      <c r="NNF76" s="48"/>
      <c r="NNG76" s="48"/>
      <c r="NNH76" s="48"/>
      <c r="NNI76" s="48"/>
      <c r="NNJ76" s="48"/>
      <c r="NNK76" s="48"/>
      <c r="NNL76" s="48"/>
      <c r="NNM76" s="48"/>
      <c r="NNN76" s="48"/>
      <c r="NNO76" s="48"/>
      <c r="NNP76" s="48"/>
      <c r="NNQ76" s="48"/>
      <c r="NNR76" s="48"/>
      <c r="NNS76" s="48"/>
      <c r="NNT76" s="48"/>
      <c r="NNU76" s="48"/>
      <c r="NNV76" s="48"/>
      <c r="NNW76" s="48"/>
      <c r="NNX76" s="48"/>
      <c r="NNY76" s="48"/>
      <c r="NNZ76" s="48"/>
      <c r="NOA76" s="48"/>
      <c r="NOB76" s="48"/>
      <c r="NOC76" s="48"/>
      <c r="NOD76" s="48"/>
      <c r="NOE76" s="48"/>
      <c r="NOF76" s="48"/>
      <c r="NOG76" s="48"/>
      <c r="NOH76" s="48"/>
      <c r="NOI76" s="48"/>
      <c r="NOJ76" s="48"/>
      <c r="NOK76" s="48"/>
      <c r="NOL76" s="48"/>
      <c r="NOM76" s="48"/>
      <c r="NON76" s="48"/>
      <c r="NOO76" s="48"/>
      <c r="NOP76" s="48"/>
      <c r="NOQ76" s="48"/>
      <c r="NOR76" s="48"/>
      <c r="NOS76" s="48"/>
      <c r="NOT76" s="48"/>
      <c r="NOU76" s="48"/>
      <c r="NOV76" s="48"/>
      <c r="NOW76" s="48"/>
      <c r="NOX76" s="48"/>
      <c r="NOY76" s="48"/>
      <c r="NOZ76" s="48"/>
      <c r="NPA76" s="48"/>
      <c r="NPB76" s="48"/>
      <c r="NPC76" s="48"/>
      <c r="NPD76" s="48"/>
      <c r="NPE76" s="48"/>
      <c r="NPF76" s="48"/>
      <c r="NPG76" s="48"/>
      <c r="NPH76" s="48"/>
      <c r="NPI76" s="48"/>
      <c r="NPJ76" s="48"/>
      <c r="NPK76" s="48"/>
      <c r="NPL76" s="48"/>
      <c r="NPM76" s="48"/>
      <c r="NPN76" s="48"/>
      <c r="NPO76" s="48"/>
      <c r="NPP76" s="48"/>
      <c r="NPQ76" s="48"/>
      <c r="NPR76" s="48"/>
      <c r="NPS76" s="48"/>
      <c r="NPT76" s="48"/>
      <c r="NPU76" s="48"/>
      <c r="NPV76" s="48"/>
      <c r="NPW76" s="48"/>
      <c r="NPX76" s="48"/>
      <c r="NPY76" s="48"/>
      <c r="NPZ76" s="48"/>
      <c r="NQA76" s="48"/>
      <c r="NQB76" s="48"/>
      <c r="NQC76" s="48"/>
      <c r="NQD76" s="48"/>
      <c r="NQE76" s="48"/>
      <c r="NQF76" s="48"/>
      <c r="NQG76" s="48"/>
      <c r="NQH76" s="48"/>
      <c r="NQI76" s="48"/>
      <c r="NQJ76" s="48"/>
      <c r="NQK76" s="48"/>
      <c r="NQL76" s="48"/>
      <c r="NQM76" s="48"/>
      <c r="NQN76" s="48"/>
      <c r="NQO76" s="48"/>
      <c r="NQP76" s="48"/>
      <c r="NQQ76" s="48"/>
      <c r="NQR76" s="48"/>
      <c r="NQS76" s="48"/>
      <c r="NQT76" s="48"/>
      <c r="NQU76" s="48"/>
      <c r="NQV76" s="48"/>
      <c r="NQW76" s="48"/>
      <c r="NQX76" s="48"/>
      <c r="NQY76" s="48"/>
      <c r="NQZ76" s="48"/>
      <c r="NRA76" s="48"/>
      <c r="NRB76" s="48"/>
      <c r="NRC76" s="48"/>
      <c r="NRD76" s="48"/>
      <c r="NRE76" s="48"/>
      <c r="NRF76" s="48"/>
      <c r="NRG76" s="48"/>
      <c r="NRH76" s="48"/>
      <c r="NRI76" s="48"/>
      <c r="NRJ76" s="48"/>
      <c r="NRK76" s="48"/>
      <c r="NRL76" s="48"/>
      <c r="NRM76" s="48"/>
      <c r="NRN76" s="48"/>
      <c r="NRO76" s="48"/>
      <c r="NRP76" s="48"/>
      <c r="NRQ76" s="48"/>
      <c r="NRR76" s="48"/>
      <c r="NRS76" s="48"/>
      <c r="NRT76" s="48"/>
      <c r="NRU76" s="48"/>
      <c r="NRV76" s="48"/>
      <c r="NRW76" s="48"/>
      <c r="NRX76" s="48"/>
      <c r="NRY76" s="48"/>
      <c r="NRZ76" s="48"/>
      <c r="NSA76" s="48"/>
      <c r="NSB76" s="48"/>
      <c r="NSC76" s="48"/>
      <c r="NSD76" s="48"/>
      <c r="NSE76" s="48"/>
      <c r="NSF76" s="48"/>
      <c r="NSG76" s="48"/>
      <c r="NSH76" s="48"/>
      <c r="NSI76" s="48"/>
      <c r="NSJ76" s="48"/>
      <c r="NSK76" s="48"/>
      <c r="NSL76" s="48"/>
      <c r="NSM76" s="48"/>
      <c r="NSN76" s="48"/>
      <c r="NSO76" s="48"/>
      <c r="NSP76" s="48"/>
      <c r="NSQ76" s="48"/>
      <c r="NSR76" s="48"/>
      <c r="NSS76" s="48"/>
      <c r="NST76" s="48"/>
      <c r="NSU76" s="48"/>
      <c r="NSV76" s="48"/>
      <c r="NSW76" s="48"/>
      <c r="NSX76" s="48"/>
      <c r="NSY76" s="48"/>
      <c r="NSZ76" s="48"/>
      <c r="NTA76" s="48"/>
      <c r="NTB76" s="48"/>
      <c r="NTC76" s="48"/>
      <c r="NTD76" s="48"/>
      <c r="NTE76" s="48"/>
      <c r="NTF76" s="48"/>
      <c r="NTG76" s="48"/>
      <c r="NTH76" s="48"/>
      <c r="NTI76" s="48"/>
      <c r="NTJ76" s="48"/>
      <c r="NTK76" s="48"/>
      <c r="NTL76" s="48"/>
      <c r="NTM76" s="48"/>
      <c r="NTN76" s="48"/>
      <c r="NTO76" s="48"/>
      <c r="NTP76" s="48"/>
      <c r="NTQ76" s="48"/>
      <c r="NTR76" s="48"/>
      <c r="NTS76" s="48"/>
      <c r="NTT76" s="48"/>
      <c r="NTU76" s="48"/>
      <c r="NTV76" s="48"/>
      <c r="NTW76" s="48"/>
      <c r="NTX76" s="48"/>
      <c r="NTY76" s="48"/>
      <c r="NTZ76" s="48"/>
      <c r="NUA76" s="48"/>
      <c r="NUB76" s="48"/>
      <c r="NUC76" s="48"/>
      <c r="NUD76" s="48"/>
      <c r="NUE76" s="48"/>
      <c r="NUF76" s="48"/>
      <c r="NUG76" s="48"/>
      <c r="NUH76" s="48"/>
      <c r="NUI76" s="48"/>
      <c r="NUJ76" s="48"/>
      <c r="NUK76" s="48"/>
      <c r="NUL76" s="48"/>
      <c r="NUM76" s="48"/>
      <c r="NUN76" s="48"/>
      <c r="NUO76" s="48"/>
      <c r="NUP76" s="48"/>
      <c r="NUQ76" s="48"/>
      <c r="NUR76" s="48"/>
      <c r="NUS76" s="48"/>
      <c r="NUT76" s="48"/>
      <c r="NUU76" s="48"/>
      <c r="NUV76" s="48"/>
      <c r="NUW76" s="48"/>
      <c r="NUX76" s="48"/>
      <c r="NUY76" s="48"/>
      <c r="NUZ76" s="48"/>
      <c r="NVA76" s="48"/>
      <c r="NVB76" s="48"/>
      <c r="NVC76" s="48"/>
      <c r="NVD76" s="48"/>
      <c r="NVE76" s="48"/>
      <c r="NVF76" s="48"/>
      <c r="NVG76" s="48"/>
      <c r="NVH76" s="48"/>
      <c r="NVI76" s="48"/>
      <c r="NVJ76" s="48"/>
      <c r="NVK76" s="48"/>
      <c r="NVL76" s="48"/>
      <c r="NVM76" s="48"/>
      <c r="NVN76" s="48"/>
      <c r="NVO76" s="48"/>
      <c r="NVP76" s="48"/>
      <c r="NVQ76" s="48"/>
      <c r="NVR76" s="48"/>
      <c r="NVS76" s="48"/>
      <c r="NVT76" s="48"/>
      <c r="NVU76" s="48"/>
      <c r="NVV76" s="48"/>
      <c r="NVW76" s="48"/>
      <c r="NVX76" s="48"/>
      <c r="NVY76" s="48"/>
      <c r="NVZ76" s="48"/>
      <c r="NWA76" s="48"/>
      <c r="NWB76" s="48"/>
      <c r="NWC76" s="48"/>
      <c r="NWD76" s="48"/>
      <c r="NWE76" s="48"/>
      <c r="NWF76" s="48"/>
      <c r="NWG76" s="48"/>
      <c r="NWH76" s="48"/>
      <c r="NWI76" s="48"/>
      <c r="NWJ76" s="48"/>
      <c r="NWK76" s="48"/>
      <c r="NWL76" s="48"/>
      <c r="NWM76" s="48"/>
      <c r="NWN76" s="48"/>
      <c r="NWO76" s="48"/>
      <c r="NWP76" s="48"/>
      <c r="NWQ76" s="48"/>
      <c r="NWR76" s="48"/>
      <c r="NWS76" s="48"/>
      <c r="NWT76" s="48"/>
      <c r="NWU76" s="48"/>
      <c r="NWV76" s="48"/>
      <c r="NWW76" s="48"/>
      <c r="NWX76" s="48"/>
      <c r="NWY76" s="48"/>
      <c r="NWZ76" s="48"/>
      <c r="NXA76" s="48"/>
      <c r="NXB76" s="48"/>
      <c r="NXC76" s="48"/>
      <c r="NXD76" s="48"/>
      <c r="NXE76" s="48"/>
      <c r="NXF76" s="48"/>
      <c r="NXG76" s="48"/>
      <c r="NXH76" s="48"/>
      <c r="NXI76" s="48"/>
      <c r="NXJ76" s="48"/>
      <c r="NXK76" s="48"/>
      <c r="NXL76" s="48"/>
      <c r="NXM76" s="48"/>
      <c r="NXN76" s="48"/>
      <c r="NXO76" s="48"/>
      <c r="NXP76" s="48"/>
      <c r="NXQ76" s="48"/>
      <c r="NXR76" s="48"/>
      <c r="NXS76" s="48"/>
      <c r="NXT76" s="48"/>
      <c r="NXU76" s="48"/>
      <c r="NXV76" s="48"/>
      <c r="NXW76" s="48"/>
      <c r="NXX76" s="48"/>
      <c r="NXY76" s="48"/>
      <c r="NXZ76" s="48"/>
      <c r="NYA76" s="48"/>
      <c r="NYB76" s="48"/>
      <c r="NYC76" s="48"/>
      <c r="NYD76" s="48"/>
      <c r="NYE76" s="48"/>
      <c r="NYF76" s="48"/>
      <c r="NYG76" s="48"/>
      <c r="NYH76" s="48"/>
      <c r="NYI76" s="48"/>
      <c r="NYJ76" s="48"/>
      <c r="NYK76" s="48"/>
      <c r="NYL76" s="48"/>
      <c r="NYM76" s="48"/>
      <c r="NYN76" s="48"/>
      <c r="NYO76" s="48"/>
      <c r="NYP76" s="48"/>
      <c r="NYQ76" s="48"/>
      <c r="NYR76" s="48"/>
      <c r="NYS76" s="48"/>
      <c r="NYT76" s="48"/>
      <c r="NYU76" s="48"/>
      <c r="NYV76" s="48"/>
      <c r="NYW76" s="48"/>
      <c r="NYX76" s="48"/>
      <c r="NYY76" s="48"/>
      <c r="NYZ76" s="48"/>
      <c r="NZA76" s="48"/>
      <c r="NZB76" s="48"/>
      <c r="NZC76" s="48"/>
      <c r="NZD76" s="48"/>
      <c r="NZE76" s="48"/>
      <c r="NZF76" s="48"/>
      <c r="NZG76" s="48"/>
      <c r="NZH76" s="48"/>
      <c r="NZI76" s="48"/>
      <c r="NZJ76" s="48"/>
      <c r="NZK76" s="48"/>
      <c r="NZL76" s="48"/>
      <c r="NZM76" s="48"/>
      <c r="NZN76" s="48"/>
      <c r="NZO76" s="48"/>
      <c r="NZP76" s="48"/>
      <c r="NZQ76" s="48"/>
      <c r="NZR76" s="48"/>
      <c r="NZS76" s="48"/>
      <c r="NZT76" s="48"/>
      <c r="NZU76" s="48"/>
      <c r="NZV76" s="48"/>
      <c r="NZW76" s="48"/>
      <c r="NZX76" s="48"/>
      <c r="NZY76" s="48"/>
      <c r="NZZ76" s="48"/>
      <c r="OAA76" s="48"/>
      <c r="OAB76" s="48"/>
      <c r="OAC76" s="48"/>
      <c r="OAD76" s="48"/>
      <c r="OAE76" s="48"/>
      <c r="OAF76" s="48"/>
      <c r="OAG76" s="48"/>
      <c r="OAH76" s="48"/>
      <c r="OAI76" s="48"/>
      <c r="OAJ76" s="48"/>
      <c r="OAK76" s="48"/>
      <c r="OAL76" s="48"/>
      <c r="OAM76" s="48"/>
      <c r="OAN76" s="48"/>
      <c r="OAO76" s="48"/>
      <c r="OAP76" s="48"/>
      <c r="OAQ76" s="48"/>
      <c r="OAR76" s="48"/>
      <c r="OAS76" s="48"/>
      <c r="OAT76" s="48"/>
      <c r="OAU76" s="48"/>
      <c r="OAV76" s="48"/>
      <c r="OAW76" s="48"/>
      <c r="OAX76" s="48"/>
      <c r="OAY76" s="48"/>
      <c r="OAZ76" s="48"/>
      <c r="OBA76" s="48"/>
      <c r="OBB76" s="48"/>
      <c r="OBC76" s="48"/>
      <c r="OBD76" s="48"/>
      <c r="OBE76" s="48"/>
      <c r="OBF76" s="48"/>
      <c r="OBG76" s="48"/>
      <c r="OBH76" s="48"/>
      <c r="OBI76" s="48"/>
      <c r="OBJ76" s="48"/>
      <c r="OBK76" s="48"/>
      <c r="OBL76" s="48"/>
      <c r="OBM76" s="48"/>
      <c r="OBN76" s="48"/>
      <c r="OBO76" s="48"/>
      <c r="OBP76" s="48"/>
      <c r="OBQ76" s="48"/>
      <c r="OBR76" s="48"/>
      <c r="OBS76" s="48"/>
      <c r="OBT76" s="48"/>
      <c r="OBU76" s="48"/>
      <c r="OBV76" s="48"/>
      <c r="OBW76" s="48"/>
      <c r="OBX76" s="48"/>
      <c r="OBY76" s="48"/>
      <c r="OBZ76" s="48"/>
      <c r="OCA76" s="48"/>
      <c r="OCB76" s="48"/>
      <c r="OCC76" s="48"/>
      <c r="OCD76" s="48"/>
      <c r="OCE76" s="48"/>
      <c r="OCF76" s="48"/>
      <c r="OCG76" s="48"/>
      <c r="OCH76" s="48"/>
      <c r="OCI76" s="48"/>
      <c r="OCJ76" s="48"/>
      <c r="OCK76" s="48"/>
      <c r="OCL76" s="48"/>
      <c r="OCM76" s="48"/>
      <c r="OCN76" s="48"/>
      <c r="OCO76" s="48"/>
      <c r="OCP76" s="48"/>
      <c r="OCQ76" s="48"/>
      <c r="OCR76" s="48"/>
      <c r="OCS76" s="48"/>
      <c r="OCT76" s="48"/>
      <c r="OCU76" s="48"/>
      <c r="OCV76" s="48"/>
      <c r="OCW76" s="48"/>
      <c r="OCX76" s="48"/>
      <c r="OCY76" s="48"/>
      <c r="OCZ76" s="48"/>
      <c r="ODA76" s="48"/>
      <c r="ODB76" s="48"/>
      <c r="ODC76" s="48"/>
      <c r="ODD76" s="48"/>
      <c r="ODE76" s="48"/>
      <c r="ODF76" s="48"/>
      <c r="ODG76" s="48"/>
      <c r="ODH76" s="48"/>
      <c r="ODI76" s="48"/>
      <c r="ODJ76" s="48"/>
      <c r="ODK76" s="48"/>
      <c r="ODL76" s="48"/>
      <c r="ODM76" s="48"/>
      <c r="ODN76" s="48"/>
      <c r="ODO76" s="48"/>
      <c r="ODP76" s="48"/>
      <c r="ODQ76" s="48"/>
      <c r="ODR76" s="48"/>
      <c r="ODS76" s="48"/>
      <c r="ODT76" s="48"/>
      <c r="ODU76" s="48"/>
      <c r="ODV76" s="48"/>
      <c r="ODW76" s="48"/>
      <c r="ODX76" s="48"/>
      <c r="ODY76" s="48"/>
      <c r="ODZ76" s="48"/>
      <c r="OEA76" s="48"/>
      <c r="OEB76" s="48"/>
      <c r="OEC76" s="48"/>
      <c r="OED76" s="48"/>
      <c r="OEE76" s="48"/>
      <c r="OEF76" s="48"/>
      <c r="OEG76" s="48"/>
      <c r="OEH76" s="48"/>
      <c r="OEI76" s="48"/>
      <c r="OEJ76" s="48"/>
      <c r="OEK76" s="48"/>
      <c r="OEL76" s="48"/>
      <c r="OEM76" s="48"/>
      <c r="OEN76" s="48"/>
      <c r="OEO76" s="48"/>
      <c r="OEP76" s="48"/>
      <c r="OEQ76" s="48"/>
      <c r="OER76" s="48"/>
      <c r="OES76" s="48"/>
      <c r="OET76" s="48"/>
      <c r="OEU76" s="48"/>
      <c r="OEV76" s="48"/>
      <c r="OEW76" s="48"/>
      <c r="OEX76" s="48"/>
      <c r="OEY76" s="48"/>
      <c r="OEZ76" s="48"/>
      <c r="OFA76" s="48"/>
      <c r="OFB76" s="48"/>
      <c r="OFC76" s="48"/>
      <c r="OFD76" s="48"/>
      <c r="OFE76" s="48"/>
      <c r="OFF76" s="48"/>
      <c r="OFG76" s="48"/>
      <c r="OFH76" s="48"/>
      <c r="OFI76" s="48"/>
      <c r="OFJ76" s="48"/>
      <c r="OFK76" s="48"/>
      <c r="OFL76" s="48"/>
      <c r="OFM76" s="48"/>
      <c r="OFN76" s="48"/>
      <c r="OFO76" s="48"/>
      <c r="OFP76" s="48"/>
      <c r="OFQ76" s="48"/>
      <c r="OFR76" s="48"/>
      <c r="OFS76" s="48"/>
      <c r="OFT76" s="48"/>
      <c r="OFU76" s="48"/>
      <c r="OFV76" s="48"/>
      <c r="OFW76" s="48"/>
      <c r="OFX76" s="48"/>
      <c r="OFY76" s="48"/>
      <c r="OFZ76" s="48"/>
      <c r="OGA76" s="48"/>
      <c r="OGB76" s="48"/>
      <c r="OGC76" s="48"/>
      <c r="OGD76" s="48"/>
      <c r="OGE76" s="48"/>
      <c r="OGF76" s="48"/>
      <c r="OGG76" s="48"/>
      <c r="OGH76" s="48"/>
      <c r="OGI76" s="48"/>
      <c r="OGJ76" s="48"/>
      <c r="OGK76" s="48"/>
      <c r="OGL76" s="48"/>
      <c r="OGM76" s="48"/>
      <c r="OGN76" s="48"/>
      <c r="OGO76" s="48"/>
      <c r="OGP76" s="48"/>
      <c r="OGQ76" s="48"/>
      <c r="OGR76" s="48"/>
      <c r="OGS76" s="48"/>
      <c r="OGT76" s="48"/>
      <c r="OGU76" s="48"/>
      <c r="OGV76" s="48"/>
      <c r="OGW76" s="48"/>
      <c r="OGX76" s="48"/>
      <c r="OGY76" s="48"/>
      <c r="OGZ76" s="48"/>
      <c r="OHA76" s="48"/>
      <c r="OHB76" s="48"/>
      <c r="OHC76" s="48"/>
      <c r="OHD76" s="48"/>
      <c r="OHE76" s="48"/>
      <c r="OHF76" s="48"/>
      <c r="OHG76" s="48"/>
      <c r="OHH76" s="48"/>
      <c r="OHI76" s="48"/>
      <c r="OHJ76" s="48"/>
      <c r="OHK76" s="48"/>
      <c r="OHL76" s="48"/>
      <c r="OHM76" s="48"/>
      <c r="OHN76" s="48"/>
      <c r="OHO76" s="48"/>
      <c r="OHP76" s="48"/>
      <c r="OHQ76" s="48"/>
      <c r="OHR76" s="48"/>
      <c r="OHS76" s="48"/>
      <c r="OHT76" s="48"/>
      <c r="OHU76" s="48"/>
      <c r="OHV76" s="48"/>
      <c r="OHW76" s="48"/>
      <c r="OHX76" s="48"/>
      <c r="OHY76" s="48"/>
      <c r="OHZ76" s="48"/>
      <c r="OIA76" s="48"/>
      <c r="OIB76" s="48"/>
      <c r="OIC76" s="48"/>
      <c r="OID76" s="48"/>
      <c r="OIE76" s="48"/>
      <c r="OIF76" s="48"/>
      <c r="OIG76" s="48"/>
      <c r="OIH76" s="48"/>
      <c r="OII76" s="48"/>
      <c r="OIJ76" s="48"/>
      <c r="OIK76" s="48"/>
      <c r="OIL76" s="48"/>
      <c r="OIM76" s="48"/>
      <c r="OIN76" s="48"/>
      <c r="OIO76" s="48"/>
      <c r="OIP76" s="48"/>
      <c r="OIQ76" s="48"/>
      <c r="OIR76" s="48"/>
      <c r="OIS76" s="48"/>
      <c r="OIT76" s="48"/>
      <c r="OIU76" s="48"/>
      <c r="OIV76" s="48"/>
      <c r="OIW76" s="48"/>
      <c r="OIX76" s="48"/>
      <c r="OIY76" s="48"/>
      <c r="OIZ76" s="48"/>
      <c r="OJA76" s="48"/>
      <c r="OJB76" s="48"/>
      <c r="OJC76" s="48"/>
      <c r="OJD76" s="48"/>
      <c r="OJE76" s="48"/>
      <c r="OJF76" s="48"/>
      <c r="OJG76" s="48"/>
      <c r="OJH76" s="48"/>
      <c r="OJI76" s="48"/>
      <c r="OJJ76" s="48"/>
      <c r="OJK76" s="48"/>
      <c r="OJL76" s="48"/>
      <c r="OJM76" s="48"/>
      <c r="OJN76" s="48"/>
      <c r="OJO76" s="48"/>
      <c r="OJP76" s="48"/>
      <c r="OJQ76" s="48"/>
      <c r="OJR76" s="48"/>
      <c r="OJS76" s="48"/>
      <c r="OJT76" s="48"/>
      <c r="OJU76" s="48"/>
      <c r="OJV76" s="48"/>
      <c r="OJW76" s="48"/>
      <c r="OJX76" s="48"/>
      <c r="OJY76" s="48"/>
      <c r="OJZ76" s="48"/>
      <c r="OKA76" s="48"/>
      <c r="OKB76" s="48"/>
      <c r="OKC76" s="48"/>
      <c r="OKD76" s="48"/>
      <c r="OKE76" s="48"/>
      <c r="OKF76" s="48"/>
      <c r="OKG76" s="48"/>
      <c r="OKH76" s="48"/>
      <c r="OKI76" s="48"/>
      <c r="OKJ76" s="48"/>
      <c r="OKK76" s="48"/>
      <c r="OKL76" s="48"/>
      <c r="OKM76" s="48"/>
      <c r="OKN76" s="48"/>
      <c r="OKO76" s="48"/>
      <c r="OKP76" s="48"/>
      <c r="OKQ76" s="48"/>
      <c r="OKR76" s="48"/>
      <c r="OKS76" s="48"/>
      <c r="OKT76" s="48"/>
      <c r="OKU76" s="48"/>
      <c r="OKV76" s="48"/>
      <c r="OKW76" s="48"/>
      <c r="OKX76" s="48"/>
      <c r="OKY76" s="48"/>
      <c r="OKZ76" s="48"/>
      <c r="OLA76" s="48"/>
      <c r="OLB76" s="48"/>
      <c r="OLC76" s="48"/>
      <c r="OLD76" s="48"/>
      <c r="OLE76" s="48"/>
      <c r="OLF76" s="48"/>
      <c r="OLG76" s="48"/>
      <c r="OLH76" s="48"/>
      <c r="OLI76" s="48"/>
      <c r="OLJ76" s="48"/>
      <c r="OLK76" s="48"/>
      <c r="OLL76" s="48"/>
      <c r="OLM76" s="48"/>
      <c r="OLN76" s="48"/>
      <c r="OLO76" s="48"/>
      <c r="OLP76" s="48"/>
      <c r="OLQ76" s="48"/>
      <c r="OLR76" s="48"/>
      <c r="OLS76" s="48"/>
      <c r="OLT76" s="48"/>
      <c r="OLU76" s="48"/>
      <c r="OLV76" s="48"/>
      <c r="OLW76" s="48"/>
      <c r="OLX76" s="48"/>
      <c r="OLY76" s="48"/>
      <c r="OLZ76" s="48"/>
      <c r="OMA76" s="48"/>
      <c r="OMB76" s="48"/>
      <c r="OMC76" s="48"/>
      <c r="OMD76" s="48"/>
      <c r="OME76" s="48"/>
      <c r="OMF76" s="48"/>
      <c r="OMG76" s="48"/>
      <c r="OMH76" s="48"/>
      <c r="OMI76" s="48"/>
      <c r="OMJ76" s="48"/>
      <c r="OMK76" s="48"/>
      <c r="OML76" s="48"/>
      <c r="OMM76" s="48"/>
      <c r="OMN76" s="48"/>
      <c r="OMO76" s="48"/>
      <c r="OMP76" s="48"/>
      <c r="OMQ76" s="48"/>
      <c r="OMR76" s="48"/>
      <c r="OMS76" s="48"/>
      <c r="OMT76" s="48"/>
      <c r="OMU76" s="48"/>
      <c r="OMV76" s="48"/>
      <c r="OMW76" s="48"/>
      <c r="OMX76" s="48"/>
      <c r="OMY76" s="48"/>
      <c r="OMZ76" s="48"/>
      <c r="ONA76" s="48"/>
      <c r="ONB76" s="48"/>
      <c r="ONC76" s="48"/>
      <c r="OND76" s="48"/>
      <c r="ONE76" s="48"/>
      <c r="ONF76" s="48"/>
      <c r="ONG76" s="48"/>
      <c r="ONH76" s="48"/>
      <c r="ONI76" s="48"/>
      <c r="ONJ76" s="48"/>
      <c r="ONK76" s="48"/>
      <c r="ONL76" s="48"/>
      <c r="ONM76" s="48"/>
      <c r="ONN76" s="48"/>
      <c r="ONO76" s="48"/>
      <c r="ONP76" s="48"/>
      <c r="ONQ76" s="48"/>
      <c r="ONR76" s="48"/>
      <c r="ONS76" s="48"/>
      <c r="ONT76" s="48"/>
      <c r="ONU76" s="48"/>
      <c r="ONV76" s="48"/>
      <c r="ONW76" s="48"/>
      <c r="ONX76" s="48"/>
      <c r="ONY76" s="48"/>
      <c r="ONZ76" s="48"/>
      <c r="OOA76" s="48"/>
      <c r="OOB76" s="48"/>
      <c r="OOC76" s="48"/>
      <c r="OOD76" s="48"/>
      <c r="OOE76" s="48"/>
      <c r="OOF76" s="48"/>
      <c r="OOG76" s="48"/>
      <c r="OOH76" s="48"/>
      <c r="OOI76" s="48"/>
      <c r="OOJ76" s="48"/>
      <c r="OOK76" s="48"/>
      <c r="OOL76" s="48"/>
      <c r="OOM76" s="48"/>
      <c r="OON76" s="48"/>
      <c r="OOO76" s="48"/>
      <c r="OOP76" s="48"/>
      <c r="OOQ76" s="48"/>
      <c r="OOR76" s="48"/>
      <c r="OOS76" s="48"/>
      <c r="OOT76" s="48"/>
      <c r="OOU76" s="48"/>
      <c r="OOV76" s="48"/>
      <c r="OOW76" s="48"/>
      <c r="OOX76" s="48"/>
      <c r="OOY76" s="48"/>
      <c r="OOZ76" s="48"/>
      <c r="OPA76" s="48"/>
      <c r="OPB76" s="48"/>
      <c r="OPC76" s="48"/>
      <c r="OPD76" s="48"/>
      <c r="OPE76" s="48"/>
      <c r="OPF76" s="48"/>
      <c r="OPG76" s="48"/>
      <c r="OPH76" s="48"/>
      <c r="OPI76" s="48"/>
      <c r="OPJ76" s="48"/>
      <c r="OPK76" s="48"/>
      <c r="OPL76" s="48"/>
      <c r="OPM76" s="48"/>
      <c r="OPN76" s="48"/>
      <c r="OPO76" s="48"/>
      <c r="OPP76" s="48"/>
      <c r="OPQ76" s="48"/>
      <c r="OPR76" s="48"/>
      <c r="OPS76" s="48"/>
      <c r="OPT76" s="48"/>
      <c r="OPU76" s="48"/>
      <c r="OPV76" s="48"/>
      <c r="OPW76" s="48"/>
      <c r="OPX76" s="48"/>
      <c r="OPY76" s="48"/>
      <c r="OPZ76" s="48"/>
      <c r="OQA76" s="48"/>
      <c r="OQB76" s="48"/>
      <c r="OQC76" s="48"/>
      <c r="OQD76" s="48"/>
      <c r="OQE76" s="48"/>
      <c r="OQF76" s="48"/>
      <c r="OQG76" s="48"/>
      <c r="OQH76" s="48"/>
      <c r="OQI76" s="48"/>
      <c r="OQJ76" s="48"/>
      <c r="OQK76" s="48"/>
      <c r="OQL76" s="48"/>
      <c r="OQM76" s="48"/>
      <c r="OQN76" s="48"/>
      <c r="OQO76" s="48"/>
      <c r="OQP76" s="48"/>
      <c r="OQQ76" s="48"/>
      <c r="OQR76" s="48"/>
      <c r="OQS76" s="48"/>
      <c r="OQT76" s="48"/>
      <c r="OQU76" s="48"/>
      <c r="OQV76" s="48"/>
      <c r="OQW76" s="48"/>
      <c r="OQX76" s="48"/>
      <c r="OQY76" s="48"/>
      <c r="OQZ76" s="48"/>
      <c r="ORA76" s="48"/>
      <c r="ORB76" s="48"/>
      <c r="ORC76" s="48"/>
      <c r="ORD76" s="48"/>
      <c r="ORE76" s="48"/>
      <c r="ORF76" s="48"/>
      <c r="ORG76" s="48"/>
      <c r="ORH76" s="48"/>
      <c r="ORI76" s="48"/>
      <c r="ORJ76" s="48"/>
      <c r="ORK76" s="48"/>
      <c r="ORL76" s="48"/>
      <c r="ORM76" s="48"/>
      <c r="ORN76" s="48"/>
      <c r="ORO76" s="48"/>
      <c r="ORP76" s="48"/>
      <c r="ORQ76" s="48"/>
      <c r="ORR76" s="48"/>
      <c r="ORS76" s="48"/>
      <c r="ORT76" s="48"/>
      <c r="ORU76" s="48"/>
      <c r="ORV76" s="48"/>
      <c r="ORW76" s="48"/>
      <c r="ORX76" s="48"/>
      <c r="ORY76" s="48"/>
      <c r="ORZ76" s="48"/>
      <c r="OSA76" s="48"/>
      <c r="OSB76" s="48"/>
      <c r="OSC76" s="48"/>
      <c r="OSD76" s="48"/>
      <c r="OSE76" s="48"/>
      <c r="OSF76" s="48"/>
      <c r="OSG76" s="48"/>
      <c r="OSH76" s="48"/>
      <c r="OSI76" s="48"/>
      <c r="OSJ76" s="48"/>
      <c r="OSK76" s="48"/>
      <c r="OSL76" s="48"/>
      <c r="OSM76" s="48"/>
      <c r="OSN76" s="48"/>
      <c r="OSO76" s="48"/>
      <c r="OSP76" s="48"/>
      <c r="OSQ76" s="48"/>
      <c r="OSR76" s="48"/>
      <c r="OSS76" s="48"/>
      <c r="OST76" s="48"/>
      <c r="OSU76" s="48"/>
      <c r="OSV76" s="48"/>
      <c r="OSW76" s="48"/>
      <c r="OSX76" s="48"/>
      <c r="OSY76" s="48"/>
      <c r="OSZ76" s="48"/>
      <c r="OTA76" s="48"/>
      <c r="OTB76" s="48"/>
      <c r="OTC76" s="48"/>
      <c r="OTD76" s="48"/>
      <c r="OTE76" s="48"/>
      <c r="OTF76" s="48"/>
      <c r="OTG76" s="48"/>
      <c r="OTH76" s="48"/>
      <c r="OTI76" s="48"/>
      <c r="OTJ76" s="48"/>
      <c r="OTK76" s="48"/>
      <c r="OTL76" s="48"/>
      <c r="OTM76" s="48"/>
      <c r="OTN76" s="48"/>
      <c r="OTO76" s="48"/>
      <c r="OTP76" s="48"/>
      <c r="OTQ76" s="48"/>
      <c r="OTR76" s="48"/>
      <c r="OTS76" s="48"/>
      <c r="OTT76" s="48"/>
      <c r="OTU76" s="48"/>
      <c r="OTV76" s="48"/>
      <c r="OTW76" s="48"/>
      <c r="OTX76" s="48"/>
      <c r="OTY76" s="48"/>
      <c r="OTZ76" s="48"/>
      <c r="OUA76" s="48"/>
      <c r="OUB76" s="48"/>
      <c r="OUC76" s="48"/>
      <c r="OUD76" s="48"/>
      <c r="OUE76" s="48"/>
      <c r="OUF76" s="48"/>
      <c r="OUG76" s="48"/>
      <c r="OUH76" s="48"/>
      <c r="OUI76" s="48"/>
      <c r="OUJ76" s="48"/>
      <c r="OUK76" s="48"/>
      <c r="OUL76" s="48"/>
      <c r="OUM76" s="48"/>
      <c r="OUN76" s="48"/>
      <c r="OUO76" s="48"/>
      <c r="OUP76" s="48"/>
      <c r="OUQ76" s="48"/>
      <c r="OUR76" s="48"/>
      <c r="OUS76" s="48"/>
      <c r="OUT76" s="48"/>
      <c r="OUU76" s="48"/>
      <c r="OUV76" s="48"/>
      <c r="OUW76" s="48"/>
      <c r="OUX76" s="48"/>
      <c r="OUY76" s="48"/>
      <c r="OUZ76" s="48"/>
      <c r="OVA76" s="48"/>
      <c r="OVB76" s="48"/>
      <c r="OVC76" s="48"/>
      <c r="OVD76" s="48"/>
      <c r="OVE76" s="48"/>
      <c r="OVF76" s="48"/>
      <c r="OVG76" s="48"/>
      <c r="OVH76" s="48"/>
      <c r="OVI76" s="48"/>
      <c r="OVJ76" s="48"/>
      <c r="OVK76" s="48"/>
      <c r="OVL76" s="48"/>
      <c r="OVM76" s="48"/>
      <c r="OVN76" s="48"/>
      <c r="OVO76" s="48"/>
      <c r="OVP76" s="48"/>
      <c r="OVQ76" s="48"/>
      <c r="OVR76" s="48"/>
      <c r="OVS76" s="48"/>
      <c r="OVT76" s="48"/>
      <c r="OVU76" s="48"/>
      <c r="OVV76" s="48"/>
      <c r="OVW76" s="48"/>
      <c r="OVX76" s="48"/>
      <c r="OVY76" s="48"/>
      <c r="OVZ76" s="48"/>
      <c r="OWA76" s="48"/>
      <c r="OWB76" s="48"/>
      <c r="OWC76" s="48"/>
      <c r="OWD76" s="48"/>
      <c r="OWE76" s="48"/>
      <c r="OWF76" s="48"/>
      <c r="OWG76" s="48"/>
      <c r="OWH76" s="48"/>
      <c r="OWI76" s="48"/>
      <c r="OWJ76" s="48"/>
      <c r="OWK76" s="48"/>
      <c r="OWL76" s="48"/>
      <c r="OWM76" s="48"/>
      <c r="OWN76" s="48"/>
      <c r="OWO76" s="48"/>
      <c r="OWP76" s="48"/>
      <c r="OWQ76" s="48"/>
      <c r="OWR76" s="48"/>
      <c r="OWS76" s="48"/>
      <c r="OWT76" s="48"/>
      <c r="OWU76" s="48"/>
      <c r="OWV76" s="48"/>
      <c r="OWW76" s="48"/>
      <c r="OWX76" s="48"/>
      <c r="OWY76" s="48"/>
      <c r="OWZ76" s="48"/>
      <c r="OXA76" s="48"/>
      <c r="OXB76" s="48"/>
      <c r="OXC76" s="48"/>
      <c r="OXD76" s="48"/>
      <c r="OXE76" s="48"/>
      <c r="OXF76" s="48"/>
      <c r="OXG76" s="48"/>
      <c r="OXH76" s="48"/>
      <c r="OXI76" s="48"/>
      <c r="OXJ76" s="48"/>
      <c r="OXK76" s="48"/>
      <c r="OXL76" s="48"/>
      <c r="OXM76" s="48"/>
      <c r="OXN76" s="48"/>
      <c r="OXO76" s="48"/>
      <c r="OXP76" s="48"/>
      <c r="OXQ76" s="48"/>
      <c r="OXR76" s="48"/>
      <c r="OXS76" s="48"/>
      <c r="OXT76" s="48"/>
      <c r="OXU76" s="48"/>
      <c r="OXV76" s="48"/>
      <c r="OXW76" s="48"/>
      <c r="OXX76" s="48"/>
      <c r="OXY76" s="48"/>
      <c r="OXZ76" s="48"/>
      <c r="OYA76" s="48"/>
      <c r="OYB76" s="48"/>
      <c r="OYC76" s="48"/>
      <c r="OYD76" s="48"/>
      <c r="OYE76" s="48"/>
      <c r="OYF76" s="48"/>
      <c r="OYG76" s="48"/>
      <c r="OYH76" s="48"/>
      <c r="OYI76" s="48"/>
      <c r="OYJ76" s="48"/>
      <c r="OYK76" s="48"/>
      <c r="OYL76" s="48"/>
      <c r="OYM76" s="48"/>
      <c r="OYN76" s="48"/>
      <c r="OYO76" s="48"/>
      <c r="OYP76" s="48"/>
      <c r="OYQ76" s="48"/>
      <c r="OYR76" s="48"/>
      <c r="OYS76" s="48"/>
      <c r="OYT76" s="48"/>
      <c r="OYU76" s="48"/>
      <c r="OYV76" s="48"/>
      <c r="OYW76" s="48"/>
      <c r="OYX76" s="48"/>
      <c r="OYY76" s="48"/>
      <c r="OYZ76" s="48"/>
      <c r="OZA76" s="48"/>
      <c r="OZB76" s="48"/>
      <c r="OZC76" s="48"/>
      <c r="OZD76" s="48"/>
      <c r="OZE76" s="48"/>
      <c r="OZF76" s="48"/>
      <c r="OZG76" s="48"/>
      <c r="OZH76" s="48"/>
      <c r="OZI76" s="48"/>
      <c r="OZJ76" s="48"/>
      <c r="OZK76" s="48"/>
      <c r="OZL76" s="48"/>
      <c r="OZM76" s="48"/>
      <c r="OZN76" s="48"/>
      <c r="OZO76" s="48"/>
      <c r="OZP76" s="48"/>
      <c r="OZQ76" s="48"/>
      <c r="OZR76" s="48"/>
      <c r="OZS76" s="48"/>
      <c r="OZT76" s="48"/>
      <c r="OZU76" s="48"/>
      <c r="OZV76" s="48"/>
      <c r="OZW76" s="48"/>
      <c r="OZX76" s="48"/>
      <c r="OZY76" s="48"/>
      <c r="OZZ76" s="48"/>
      <c r="PAA76" s="48"/>
      <c r="PAB76" s="48"/>
      <c r="PAC76" s="48"/>
      <c r="PAD76" s="48"/>
      <c r="PAE76" s="48"/>
      <c r="PAF76" s="48"/>
      <c r="PAG76" s="48"/>
      <c r="PAH76" s="48"/>
      <c r="PAI76" s="48"/>
      <c r="PAJ76" s="48"/>
      <c r="PAK76" s="48"/>
      <c r="PAL76" s="48"/>
      <c r="PAM76" s="48"/>
      <c r="PAN76" s="48"/>
      <c r="PAO76" s="48"/>
      <c r="PAP76" s="48"/>
      <c r="PAQ76" s="48"/>
      <c r="PAR76" s="48"/>
      <c r="PAS76" s="48"/>
      <c r="PAT76" s="48"/>
      <c r="PAU76" s="48"/>
      <c r="PAV76" s="48"/>
      <c r="PAW76" s="48"/>
      <c r="PAX76" s="48"/>
      <c r="PAY76" s="48"/>
      <c r="PAZ76" s="48"/>
      <c r="PBA76" s="48"/>
      <c r="PBB76" s="48"/>
      <c r="PBC76" s="48"/>
      <c r="PBD76" s="48"/>
      <c r="PBE76" s="48"/>
      <c r="PBF76" s="48"/>
      <c r="PBG76" s="48"/>
      <c r="PBH76" s="48"/>
      <c r="PBI76" s="48"/>
      <c r="PBJ76" s="48"/>
      <c r="PBK76" s="48"/>
      <c r="PBL76" s="48"/>
      <c r="PBM76" s="48"/>
      <c r="PBN76" s="48"/>
      <c r="PBO76" s="48"/>
      <c r="PBP76" s="48"/>
      <c r="PBQ76" s="48"/>
      <c r="PBR76" s="48"/>
      <c r="PBS76" s="48"/>
      <c r="PBT76" s="48"/>
      <c r="PBU76" s="48"/>
      <c r="PBV76" s="48"/>
      <c r="PBW76" s="48"/>
      <c r="PBX76" s="48"/>
      <c r="PBY76" s="48"/>
      <c r="PBZ76" s="48"/>
      <c r="PCA76" s="48"/>
      <c r="PCB76" s="48"/>
      <c r="PCC76" s="48"/>
      <c r="PCD76" s="48"/>
      <c r="PCE76" s="48"/>
      <c r="PCF76" s="48"/>
      <c r="PCG76" s="48"/>
      <c r="PCH76" s="48"/>
      <c r="PCI76" s="48"/>
      <c r="PCJ76" s="48"/>
      <c r="PCK76" s="48"/>
      <c r="PCL76" s="48"/>
      <c r="PCM76" s="48"/>
      <c r="PCN76" s="48"/>
      <c r="PCO76" s="48"/>
      <c r="PCP76" s="48"/>
      <c r="PCQ76" s="48"/>
      <c r="PCR76" s="48"/>
      <c r="PCS76" s="48"/>
      <c r="PCT76" s="48"/>
      <c r="PCU76" s="48"/>
      <c r="PCV76" s="48"/>
      <c r="PCW76" s="48"/>
      <c r="PCX76" s="48"/>
      <c r="PCY76" s="48"/>
      <c r="PCZ76" s="48"/>
      <c r="PDA76" s="48"/>
      <c r="PDB76" s="48"/>
      <c r="PDC76" s="48"/>
      <c r="PDD76" s="48"/>
      <c r="PDE76" s="48"/>
      <c r="PDF76" s="48"/>
      <c r="PDG76" s="48"/>
      <c r="PDH76" s="48"/>
      <c r="PDI76" s="48"/>
      <c r="PDJ76" s="48"/>
      <c r="PDK76" s="48"/>
      <c r="PDL76" s="48"/>
      <c r="PDM76" s="48"/>
      <c r="PDN76" s="48"/>
      <c r="PDO76" s="48"/>
      <c r="PDP76" s="48"/>
      <c r="PDQ76" s="48"/>
      <c r="PDR76" s="48"/>
      <c r="PDS76" s="48"/>
      <c r="PDT76" s="48"/>
      <c r="PDU76" s="48"/>
      <c r="PDV76" s="48"/>
      <c r="PDW76" s="48"/>
      <c r="PDX76" s="48"/>
      <c r="PDY76" s="48"/>
      <c r="PDZ76" s="48"/>
      <c r="PEA76" s="48"/>
      <c r="PEB76" s="48"/>
      <c r="PEC76" s="48"/>
      <c r="PED76" s="48"/>
      <c r="PEE76" s="48"/>
      <c r="PEF76" s="48"/>
      <c r="PEG76" s="48"/>
      <c r="PEH76" s="48"/>
      <c r="PEI76" s="48"/>
      <c r="PEJ76" s="48"/>
      <c r="PEK76" s="48"/>
      <c r="PEL76" s="48"/>
      <c r="PEM76" s="48"/>
      <c r="PEN76" s="48"/>
      <c r="PEO76" s="48"/>
      <c r="PEP76" s="48"/>
      <c r="PEQ76" s="48"/>
      <c r="PER76" s="48"/>
      <c r="PES76" s="48"/>
      <c r="PET76" s="48"/>
      <c r="PEU76" s="48"/>
      <c r="PEV76" s="48"/>
      <c r="PEW76" s="48"/>
      <c r="PEX76" s="48"/>
      <c r="PEY76" s="48"/>
      <c r="PEZ76" s="48"/>
      <c r="PFA76" s="48"/>
      <c r="PFB76" s="48"/>
      <c r="PFC76" s="48"/>
      <c r="PFD76" s="48"/>
      <c r="PFE76" s="48"/>
      <c r="PFF76" s="48"/>
      <c r="PFG76" s="48"/>
      <c r="PFH76" s="48"/>
      <c r="PFI76" s="48"/>
      <c r="PFJ76" s="48"/>
      <c r="PFK76" s="48"/>
      <c r="PFL76" s="48"/>
      <c r="PFM76" s="48"/>
      <c r="PFN76" s="48"/>
      <c r="PFO76" s="48"/>
      <c r="PFP76" s="48"/>
      <c r="PFQ76" s="48"/>
      <c r="PFR76" s="48"/>
      <c r="PFS76" s="48"/>
      <c r="PFT76" s="48"/>
      <c r="PFU76" s="48"/>
      <c r="PFV76" s="48"/>
      <c r="PFW76" s="48"/>
      <c r="PFX76" s="48"/>
      <c r="PFY76" s="48"/>
      <c r="PFZ76" s="48"/>
      <c r="PGA76" s="48"/>
      <c r="PGB76" s="48"/>
      <c r="PGC76" s="48"/>
      <c r="PGD76" s="48"/>
      <c r="PGE76" s="48"/>
      <c r="PGF76" s="48"/>
      <c r="PGG76" s="48"/>
      <c r="PGH76" s="48"/>
      <c r="PGI76" s="48"/>
      <c r="PGJ76" s="48"/>
      <c r="PGK76" s="48"/>
      <c r="PGL76" s="48"/>
      <c r="PGM76" s="48"/>
      <c r="PGN76" s="48"/>
      <c r="PGO76" s="48"/>
      <c r="PGP76" s="48"/>
      <c r="PGQ76" s="48"/>
      <c r="PGR76" s="48"/>
      <c r="PGS76" s="48"/>
      <c r="PGT76" s="48"/>
      <c r="PGU76" s="48"/>
      <c r="PGV76" s="48"/>
      <c r="PGW76" s="48"/>
      <c r="PGX76" s="48"/>
      <c r="PGY76" s="48"/>
      <c r="PGZ76" s="48"/>
      <c r="PHA76" s="48"/>
      <c r="PHB76" s="48"/>
      <c r="PHC76" s="48"/>
      <c r="PHD76" s="48"/>
      <c r="PHE76" s="48"/>
      <c r="PHF76" s="48"/>
      <c r="PHG76" s="48"/>
      <c r="PHH76" s="48"/>
      <c r="PHI76" s="48"/>
      <c r="PHJ76" s="48"/>
      <c r="PHK76" s="48"/>
      <c r="PHL76" s="48"/>
      <c r="PHM76" s="48"/>
      <c r="PHN76" s="48"/>
      <c r="PHO76" s="48"/>
      <c r="PHP76" s="48"/>
      <c r="PHQ76" s="48"/>
      <c r="PHR76" s="48"/>
      <c r="PHS76" s="48"/>
      <c r="PHT76" s="48"/>
      <c r="PHU76" s="48"/>
      <c r="PHV76" s="48"/>
      <c r="PHW76" s="48"/>
      <c r="PHX76" s="48"/>
      <c r="PHY76" s="48"/>
      <c r="PHZ76" s="48"/>
      <c r="PIA76" s="48"/>
      <c r="PIB76" s="48"/>
      <c r="PIC76" s="48"/>
      <c r="PID76" s="48"/>
      <c r="PIE76" s="48"/>
      <c r="PIF76" s="48"/>
      <c r="PIG76" s="48"/>
      <c r="PIH76" s="48"/>
      <c r="PII76" s="48"/>
      <c r="PIJ76" s="48"/>
      <c r="PIK76" s="48"/>
      <c r="PIL76" s="48"/>
      <c r="PIM76" s="48"/>
      <c r="PIN76" s="48"/>
      <c r="PIO76" s="48"/>
      <c r="PIP76" s="48"/>
      <c r="PIQ76" s="48"/>
      <c r="PIR76" s="48"/>
      <c r="PIS76" s="48"/>
      <c r="PIT76" s="48"/>
      <c r="PIU76" s="48"/>
      <c r="PIV76" s="48"/>
      <c r="PIW76" s="48"/>
      <c r="PIX76" s="48"/>
      <c r="PIY76" s="48"/>
      <c r="PIZ76" s="48"/>
      <c r="PJA76" s="48"/>
      <c r="PJB76" s="48"/>
      <c r="PJC76" s="48"/>
      <c r="PJD76" s="48"/>
      <c r="PJE76" s="48"/>
      <c r="PJF76" s="48"/>
      <c r="PJG76" s="48"/>
      <c r="PJH76" s="48"/>
      <c r="PJI76" s="48"/>
      <c r="PJJ76" s="48"/>
      <c r="PJK76" s="48"/>
      <c r="PJL76" s="48"/>
      <c r="PJM76" s="48"/>
      <c r="PJN76" s="48"/>
      <c r="PJO76" s="48"/>
      <c r="PJP76" s="48"/>
      <c r="PJQ76" s="48"/>
      <c r="PJR76" s="48"/>
      <c r="PJS76" s="48"/>
      <c r="PJT76" s="48"/>
      <c r="PJU76" s="48"/>
      <c r="PJV76" s="48"/>
      <c r="PJW76" s="48"/>
      <c r="PJX76" s="48"/>
      <c r="PJY76" s="48"/>
      <c r="PJZ76" s="48"/>
      <c r="PKA76" s="48"/>
      <c r="PKB76" s="48"/>
      <c r="PKC76" s="48"/>
      <c r="PKD76" s="48"/>
      <c r="PKE76" s="48"/>
      <c r="PKF76" s="48"/>
      <c r="PKG76" s="48"/>
      <c r="PKH76" s="48"/>
      <c r="PKI76" s="48"/>
      <c r="PKJ76" s="48"/>
      <c r="PKK76" s="48"/>
      <c r="PKL76" s="48"/>
      <c r="PKM76" s="48"/>
      <c r="PKN76" s="48"/>
      <c r="PKO76" s="48"/>
      <c r="PKP76" s="48"/>
      <c r="PKQ76" s="48"/>
      <c r="PKR76" s="48"/>
      <c r="PKS76" s="48"/>
      <c r="PKT76" s="48"/>
      <c r="PKU76" s="48"/>
      <c r="PKV76" s="48"/>
      <c r="PKW76" s="48"/>
      <c r="PKX76" s="48"/>
      <c r="PKY76" s="48"/>
      <c r="PKZ76" s="48"/>
      <c r="PLA76" s="48"/>
      <c r="PLB76" s="48"/>
      <c r="PLC76" s="48"/>
      <c r="PLD76" s="48"/>
      <c r="PLE76" s="48"/>
      <c r="PLF76" s="48"/>
      <c r="PLG76" s="48"/>
      <c r="PLH76" s="48"/>
      <c r="PLI76" s="48"/>
      <c r="PLJ76" s="48"/>
      <c r="PLK76" s="48"/>
      <c r="PLL76" s="48"/>
      <c r="PLM76" s="48"/>
      <c r="PLN76" s="48"/>
      <c r="PLO76" s="48"/>
      <c r="PLP76" s="48"/>
      <c r="PLQ76" s="48"/>
      <c r="PLR76" s="48"/>
      <c r="PLS76" s="48"/>
      <c r="PLT76" s="48"/>
      <c r="PLU76" s="48"/>
      <c r="PLV76" s="48"/>
      <c r="PLW76" s="48"/>
      <c r="PLX76" s="48"/>
      <c r="PLY76" s="48"/>
      <c r="PLZ76" s="48"/>
      <c r="PMA76" s="48"/>
      <c r="PMB76" s="48"/>
      <c r="PMC76" s="48"/>
      <c r="PMD76" s="48"/>
      <c r="PME76" s="48"/>
      <c r="PMF76" s="48"/>
      <c r="PMG76" s="48"/>
      <c r="PMH76" s="48"/>
      <c r="PMI76" s="48"/>
      <c r="PMJ76" s="48"/>
      <c r="PMK76" s="48"/>
      <c r="PML76" s="48"/>
      <c r="PMM76" s="48"/>
      <c r="PMN76" s="48"/>
      <c r="PMO76" s="48"/>
      <c r="PMP76" s="48"/>
      <c r="PMQ76" s="48"/>
      <c r="PMR76" s="48"/>
      <c r="PMS76" s="48"/>
      <c r="PMT76" s="48"/>
      <c r="PMU76" s="48"/>
      <c r="PMV76" s="48"/>
      <c r="PMW76" s="48"/>
      <c r="PMX76" s="48"/>
      <c r="PMY76" s="48"/>
      <c r="PMZ76" s="48"/>
      <c r="PNA76" s="48"/>
      <c r="PNB76" s="48"/>
      <c r="PNC76" s="48"/>
      <c r="PND76" s="48"/>
      <c r="PNE76" s="48"/>
      <c r="PNF76" s="48"/>
      <c r="PNG76" s="48"/>
      <c r="PNH76" s="48"/>
      <c r="PNI76" s="48"/>
      <c r="PNJ76" s="48"/>
      <c r="PNK76" s="48"/>
      <c r="PNL76" s="48"/>
      <c r="PNM76" s="48"/>
      <c r="PNN76" s="48"/>
      <c r="PNO76" s="48"/>
      <c r="PNP76" s="48"/>
      <c r="PNQ76" s="48"/>
      <c r="PNR76" s="48"/>
      <c r="PNS76" s="48"/>
      <c r="PNT76" s="48"/>
      <c r="PNU76" s="48"/>
      <c r="PNV76" s="48"/>
      <c r="PNW76" s="48"/>
      <c r="PNX76" s="48"/>
      <c r="PNY76" s="48"/>
      <c r="PNZ76" s="48"/>
      <c r="POA76" s="48"/>
      <c r="POB76" s="48"/>
      <c r="POC76" s="48"/>
      <c r="POD76" s="48"/>
      <c r="POE76" s="48"/>
      <c r="POF76" s="48"/>
      <c r="POG76" s="48"/>
      <c r="POH76" s="48"/>
      <c r="POI76" s="48"/>
      <c r="POJ76" s="48"/>
      <c r="POK76" s="48"/>
      <c r="POL76" s="48"/>
      <c r="POM76" s="48"/>
      <c r="PON76" s="48"/>
      <c r="POO76" s="48"/>
      <c r="POP76" s="48"/>
      <c r="POQ76" s="48"/>
      <c r="POR76" s="48"/>
      <c r="POS76" s="48"/>
      <c r="POT76" s="48"/>
      <c r="POU76" s="48"/>
      <c r="POV76" s="48"/>
      <c r="POW76" s="48"/>
      <c r="POX76" s="48"/>
      <c r="POY76" s="48"/>
      <c r="POZ76" s="48"/>
      <c r="PPA76" s="48"/>
      <c r="PPB76" s="48"/>
      <c r="PPC76" s="48"/>
      <c r="PPD76" s="48"/>
      <c r="PPE76" s="48"/>
      <c r="PPF76" s="48"/>
      <c r="PPG76" s="48"/>
      <c r="PPH76" s="48"/>
      <c r="PPI76" s="48"/>
      <c r="PPJ76" s="48"/>
      <c r="PPK76" s="48"/>
      <c r="PPL76" s="48"/>
      <c r="PPM76" s="48"/>
      <c r="PPN76" s="48"/>
      <c r="PPO76" s="48"/>
      <c r="PPP76" s="48"/>
      <c r="PPQ76" s="48"/>
      <c r="PPR76" s="48"/>
      <c r="PPS76" s="48"/>
      <c r="PPT76" s="48"/>
      <c r="PPU76" s="48"/>
      <c r="PPV76" s="48"/>
      <c r="PPW76" s="48"/>
      <c r="PPX76" s="48"/>
      <c r="PPY76" s="48"/>
      <c r="PPZ76" s="48"/>
      <c r="PQA76" s="48"/>
      <c r="PQB76" s="48"/>
      <c r="PQC76" s="48"/>
      <c r="PQD76" s="48"/>
      <c r="PQE76" s="48"/>
      <c r="PQF76" s="48"/>
      <c r="PQG76" s="48"/>
      <c r="PQH76" s="48"/>
      <c r="PQI76" s="48"/>
      <c r="PQJ76" s="48"/>
      <c r="PQK76" s="48"/>
      <c r="PQL76" s="48"/>
      <c r="PQM76" s="48"/>
      <c r="PQN76" s="48"/>
      <c r="PQO76" s="48"/>
      <c r="PQP76" s="48"/>
      <c r="PQQ76" s="48"/>
      <c r="PQR76" s="48"/>
      <c r="PQS76" s="48"/>
      <c r="PQT76" s="48"/>
      <c r="PQU76" s="48"/>
      <c r="PQV76" s="48"/>
      <c r="PQW76" s="48"/>
      <c r="PQX76" s="48"/>
      <c r="PQY76" s="48"/>
      <c r="PQZ76" s="48"/>
      <c r="PRA76" s="48"/>
      <c r="PRB76" s="48"/>
      <c r="PRC76" s="48"/>
      <c r="PRD76" s="48"/>
      <c r="PRE76" s="48"/>
      <c r="PRF76" s="48"/>
      <c r="PRG76" s="48"/>
      <c r="PRH76" s="48"/>
      <c r="PRI76" s="48"/>
      <c r="PRJ76" s="48"/>
      <c r="PRK76" s="48"/>
      <c r="PRL76" s="48"/>
      <c r="PRM76" s="48"/>
      <c r="PRN76" s="48"/>
      <c r="PRO76" s="48"/>
      <c r="PRP76" s="48"/>
      <c r="PRQ76" s="48"/>
      <c r="PRR76" s="48"/>
      <c r="PRS76" s="48"/>
      <c r="PRT76" s="48"/>
      <c r="PRU76" s="48"/>
      <c r="PRV76" s="48"/>
      <c r="PRW76" s="48"/>
      <c r="PRX76" s="48"/>
      <c r="PRY76" s="48"/>
      <c r="PRZ76" s="48"/>
      <c r="PSA76" s="48"/>
      <c r="PSB76" s="48"/>
      <c r="PSC76" s="48"/>
      <c r="PSD76" s="48"/>
      <c r="PSE76" s="48"/>
      <c r="PSF76" s="48"/>
      <c r="PSG76" s="48"/>
      <c r="PSH76" s="48"/>
      <c r="PSI76" s="48"/>
      <c r="PSJ76" s="48"/>
      <c r="PSK76" s="48"/>
      <c r="PSL76" s="48"/>
      <c r="PSM76" s="48"/>
      <c r="PSN76" s="48"/>
      <c r="PSO76" s="48"/>
      <c r="PSP76" s="48"/>
      <c r="PSQ76" s="48"/>
      <c r="PSR76" s="48"/>
      <c r="PSS76" s="48"/>
      <c r="PST76" s="48"/>
      <c r="PSU76" s="48"/>
      <c r="PSV76" s="48"/>
      <c r="PSW76" s="48"/>
      <c r="PSX76" s="48"/>
      <c r="PSY76" s="48"/>
      <c r="PSZ76" s="48"/>
      <c r="PTA76" s="48"/>
      <c r="PTB76" s="48"/>
      <c r="PTC76" s="48"/>
      <c r="PTD76" s="48"/>
      <c r="PTE76" s="48"/>
      <c r="PTF76" s="48"/>
      <c r="PTG76" s="48"/>
      <c r="PTH76" s="48"/>
      <c r="PTI76" s="48"/>
      <c r="PTJ76" s="48"/>
      <c r="PTK76" s="48"/>
      <c r="PTL76" s="48"/>
      <c r="PTM76" s="48"/>
      <c r="PTN76" s="48"/>
      <c r="PTO76" s="48"/>
      <c r="PTP76" s="48"/>
      <c r="PTQ76" s="48"/>
      <c r="PTR76" s="48"/>
      <c r="PTS76" s="48"/>
      <c r="PTT76" s="48"/>
      <c r="PTU76" s="48"/>
      <c r="PTV76" s="48"/>
      <c r="PTW76" s="48"/>
      <c r="PTX76" s="48"/>
      <c r="PTY76" s="48"/>
      <c r="PTZ76" s="48"/>
      <c r="PUA76" s="48"/>
      <c r="PUB76" s="48"/>
      <c r="PUC76" s="48"/>
      <c r="PUD76" s="48"/>
      <c r="PUE76" s="48"/>
      <c r="PUF76" s="48"/>
      <c r="PUG76" s="48"/>
      <c r="PUH76" s="48"/>
      <c r="PUI76" s="48"/>
      <c r="PUJ76" s="48"/>
      <c r="PUK76" s="48"/>
      <c r="PUL76" s="48"/>
      <c r="PUM76" s="48"/>
      <c r="PUN76" s="48"/>
      <c r="PUO76" s="48"/>
      <c r="PUP76" s="48"/>
      <c r="PUQ76" s="48"/>
      <c r="PUR76" s="48"/>
      <c r="PUS76" s="48"/>
      <c r="PUT76" s="48"/>
      <c r="PUU76" s="48"/>
      <c r="PUV76" s="48"/>
      <c r="PUW76" s="48"/>
      <c r="PUX76" s="48"/>
      <c r="PUY76" s="48"/>
      <c r="PUZ76" s="48"/>
      <c r="PVA76" s="48"/>
      <c r="PVB76" s="48"/>
      <c r="PVC76" s="48"/>
      <c r="PVD76" s="48"/>
      <c r="PVE76" s="48"/>
      <c r="PVF76" s="48"/>
      <c r="PVG76" s="48"/>
      <c r="PVH76" s="48"/>
      <c r="PVI76" s="48"/>
      <c r="PVJ76" s="48"/>
      <c r="PVK76" s="48"/>
      <c r="PVL76" s="48"/>
      <c r="PVM76" s="48"/>
      <c r="PVN76" s="48"/>
      <c r="PVO76" s="48"/>
      <c r="PVP76" s="48"/>
      <c r="PVQ76" s="48"/>
      <c r="PVR76" s="48"/>
      <c r="PVS76" s="48"/>
      <c r="PVT76" s="48"/>
      <c r="PVU76" s="48"/>
      <c r="PVV76" s="48"/>
      <c r="PVW76" s="48"/>
      <c r="PVX76" s="48"/>
      <c r="PVY76" s="48"/>
      <c r="PVZ76" s="48"/>
      <c r="PWA76" s="48"/>
      <c r="PWB76" s="48"/>
      <c r="PWC76" s="48"/>
      <c r="PWD76" s="48"/>
      <c r="PWE76" s="48"/>
      <c r="PWF76" s="48"/>
      <c r="PWG76" s="48"/>
      <c r="PWH76" s="48"/>
      <c r="PWI76" s="48"/>
      <c r="PWJ76" s="48"/>
      <c r="PWK76" s="48"/>
      <c r="PWL76" s="48"/>
      <c r="PWM76" s="48"/>
      <c r="PWN76" s="48"/>
      <c r="PWO76" s="48"/>
      <c r="PWP76" s="48"/>
      <c r="PWQ76" s="48"/>
      <c r="PWR76" s="48"/>
      <c r="PWS76" s="48"/>
      <c r="PWT76" s="48"/>
      <c r="PWU76" s="48"/>
      <c r="PWV76" s="48"/>
      <c r="PWW76" s="48"/>
      <c r="PWX76" s="48"/>
      <c r="PWY76" s="48"/>
      <c r="PWZ76" s="48"/>
      <c r="PXA76" s="48"/>
      <c r="PXB76" s="48"/>
      <c r="PXC76" s="48"/>
      <c r="PXD76" s="48"/>
      <c r="PXE76" s="48"/>
      <c r="PXF76" s="48"/>
      <c r="PXG76" s="48"/>
      <c r="PXH76" s="48"/>
      <c r="PXI76" s="48"/>
      <c r="PXJ76" s="48"/>
      <c r="PXK76" s="48"/>
      <c r="PXL76" s="48"/>
      <c r="PXM76" s="48"/>
      <c r="PXN76" s="48"/>
      <c r="PXO76" s="48"/>
      <c r="PXP76" s="48"/>
      <c r="PXQ76" s="48"/>
      <c r="PXR76" s="48"/>
      <c r="PXS76" s="48"/>
      <c r="PXT76" s="48"/>
      <c r="PXU76" s="48"/>
      <c r="PXV76" s="48"/>
      <c r="PXW76" s="48"/>
      <c r="PXX76" s="48"/>
      <c r="PXY76" s="48"/>
      <c r="PXZ76" s="48"/>
      <c r="PYA76" s="48"/>
      <c r="PYB76" s="48"/>
      <c r="PYC76" s="48"/>
      <c r="PYD76" s="48"/>
      <c r="PYE76" s="48"/>
      <c r="PYF76" s="48"/>
      <c r="PYG76" s="48"/>
      <c r="PYH76" s="48"/>
      <c r="PYI76" s="48"/>
      <c r="PYJ76" s="48"/>
      <c r="PYK76" s="48"/>
      <c r="PYL76" s="48"/>
      <c r="PYM76" s="48"/>
      <c r="PYN76" s="48"/>
      <c r="PYO76" s="48"/>
      <c r="PYP76" s="48"/>
      <c r="PYQ76" s="48"/>
      <c r="PYR76" s="48"/>
      <c r="PYS76" s="48"/>
      <c r="PYT76" s="48"/>
      <c r="PYU76" s="48"/>
      <c r="PYV76" s="48"/>
      <c r="PYW76" s="48"/>
      <c r="PYX76" s="48"/>
      <c r="PYY76" s="48"/>
      <c r="PYZ76" s="48"/>
      <c r="PZA76" s="48"/>
      <c r="PZB76" s="48"/>
      <c r="PZC76" s="48"/>
      <c r="PZD76" s="48"/>
      <c r="PZE76" s="48"/>
      <c r="PZF76" s="48"/>
      <c r="PZG76" s="48"/>
      <c r="PZH76" s="48"/>
      <c r="PZI76" s="48"/>
      <c r="PZJ76" s="48"/>
      <c r="PZK76" s="48"/>
      <c r="PZL76" s="48"/>
      <c r="PZM76" s="48"/>
      <c r="PZN76" s="48"/>
      <c r="PZO76" s="48"/>
      <c r="PZP76" s="48"/>
      <c r="PZQ76" s="48"/>
      <c r="PZR76" s="48"/>
      <c r="PZS76" s="48"/>
      <c r="PZT76" s="48"/>
      <c r="PZU76" s="48"/>
      <c r="PZV76" s="48"/>
      <c r="PZW76" s="48"/>
      <c r="PZX76" s="48"/>
      <c r="PZY76" s="48"/>
      <c r="PZZ76" s="48"/>
      <c r="QAA76" s="48"/>
      <c r="QAB76" s="48"/>
      <c r="QAC76" s="48"/>
      <c r="QAD76" s="48"/>
      <c r="QAE76" s="48"/>
      <c r="QAF76" s="48"/>
      <c r="QAG76" s="48"/>
      <c r="QAH76" s="48"/>
      <c r="QAI76" s="48"/>
      <c r="QAJ76" s="48"/>
      <c r="QAK76" s="48"/>
      <c r="QAL76" s="48"/>
      <c r="QAM76" s="48"/>
      <c r="QAN76" s="48"/>
      <c r="QAO76" s="48"/>
      <c r="QAP76" s="48"/>
      <c r="QAQ76" s="48"/>
      <c r="QAR76" s="48"/>
      <c r="QAS76" s="48"/>
      <c r="QAT76" s="48"/>
      <c r="QAU76" s="48"/>
      <c r="QAV76" s="48"/>
      <c r="QAW76" s="48"/>
      <c r="QAX76" s="48"/>
      <c r="QAY76" s="48"/>
      <c r="QAZ76" s="48"/>
      <c r="QBA76" s="48"/>
      <c r="QBB76" s="48"/>
      <c r="QBC76" s="48"/>
      <c r="QBD76" s="48"/>
      <c r="QBE76" s="48"/>
      <c r="QBF76" s="48"/>
      <c r="QBG76" s="48"/>
      <c r="QBH76" s="48"/>
      <c r="QBI76" s="48"/>
      <c r="QBJ76" s="48"/>
      <c r="QBK76" s="48"/>
      <c r="QBL76" s="48"/>
      <c r="QBM76" s="48"/>
      <c r="QBN76" s="48"/>
      <c r="QBO76" s="48"/>
      <c r="QBP76" s="48"/>
      <c r="QBQ76" s="48"/>
      <c r="QBR76" s="48"/>
      <c r="QBS76" s="48"/>
      <c r="QBT76" s="48"/>
      <c r="QBU76" s="48"/>
      <c r="QBV76" s="48"/>
      <c r="QBW76" s="48"/>
      <c r="QBX76" s="48"/>
      <c r="QBY76" s="48"/>
      <c r="QBZ76" s="48"/>
      <c r="QCA76" s="48"/>
      <c r="QCB76" s="48"/>
      <c r="QCC76" s="48"/>
      <c r="QCD76" s="48"/>
      <c r="QCE76" s="48"/>
      <c r="QCF76" s="48"/>
      <c r="QCG76" s="48"/>
      <c r="QCH76" s="48"/>
      <c r="QCI76" s="48"/>
      <c r="QCJ76" s="48"/>
      <c r="QCK76" s="48"/>
      <c r="QCL76" s="48"/>
      <c r="QCM76" s="48"/>
      <c r="QCN76" s="48"/>
      <c r="QCO76" s="48"/>
      <c r="QCP76" s="48"/>
      <c r="QCQ76" s="48"/>
      <c r="QCR76" s="48"/>
      <c r="QCS76" s="48"/>
      <c r="QCT76" s="48"/>
      <c r="QCU76" s="48"/>
      <c r="QCV76" s="48"/>
      <c r="QCW76" s="48"/>
      <c r="QCX76" s="48"/>
      <c r="QCY76" s="48"/>
      <c r="QCZ76" s="48"/>
      <c r="QDA76" s="48"/>
      <c r="QDB76" s="48"/>
      <c r="QDC76" s="48"/>
      <c r="QDD76" s="48"/>
      <c r="QDE76" s="48"/>
      <c r="QDF76" s="48"/>
      <c r="QDG76" s="48"/>
      <c r="QDH76" s="48"/>
      <c r="QDI76" s="48"/>
      <c r="QDJ76" s="48"/>
      <c r="QDK76" s="48"/>
      <c r="QDL76" s="48"/>
      <c r="QDM76" s="48"/>
      <c r="QDN76" s="48"/>
      <c r="QDO76" s="48"/>
      <c r="QDP76" s="48"/>
      <c r="QDQ76" s="48"/>
      <c r="QDR76" s="48"/>
      <c r="QDS76" s="48"/>
      <c r="QDT76" s="48"/>
      <c r="QDU76" s="48"/>
      <c r="QDV76" s="48"/>
      <c r="QDW76" s="48"/>
      <c r="QDX76" s="48"/>
      <c r="QDY76" s="48"/>
      <c r="QDZ76" s="48"/>
      <c r="QEA76" s="48"/>
      <c r="QEB76" s="48"/>
      <c r="QEC76" s="48"/>
      <c r="QED76" s="48"/>
      <c r="QEE76" s="48"/>
      <c r="QEF76" s="48"/>
      <c r="QEG76" s="48"/>
      <c r="QEH76" s="48"/>
      <c r="QEI76" s="48"/>
      <c r="QEJ76" s="48"/>
      <c r="QEK76" s="48"/>
      <c r="QEL76" s="48"/>
      <c r="QEM76" s="48"/>
      <c r="QEN76" s="48"/>
      <c r="QEO76" s="48"/>
      <c r="QEP76" s="48"/>
      <c r="QEQ76" s="48"/>
      <c r="QER76" s="48"/>
      <c r="QES76" s="48"/>
      <c r="QET76" s="48"/>
      <c r="QEU76" s="48"/>
      <c r="QEV76" s="48"/>
      <c r="QEW76" s="48"/>
      <c r="QEX76" s="48"/>
      <c r="QEY76" s="48"/>
      <c r="QEZ76" s="48"/>
      <c r="QFA76" s="48"/>
      <c r="QFB76" s="48"/>
      <c r="QFC76" s="48"/>
      <c r="QFD76" s="48"/>
      <c r="QFE76" s="48"/>
      <c r="QFF76" s="48"/>
      <c r="QFG76" s="48"/>
      <c r="QFH76" s="48"/>
      <c r="QFI76" s="48"/>
      <c r="QFJ76" s="48"/>
      <c r="QFK76" s="48"/>
      <c r="QFL76" s="48"/>
      <c r="QFM76" s="48"/>
      <c r="QFN76" s="48"/>
      <c r="QFO76" s="48"/>
      <c r="QFP76" s="48"/>
      <c r="QFQ76" s="48"/>
      <c r="QFR76" s="48"/>
      <c r="QFS76" s="48"/>
      <c r="QFT76" s="48"/>
      <c r="QFU76" s="48"/>
      <c r="QFV76" s="48"/>
      <c r="QFW76" s="48"/>
      <c r="QFX76" s="48"/>
      <c r="QFY76" s="48"/>
      <c r="QFZ76" s="48"/>
      <c r="QGA76" s="48"/>
      <c r="QGB76" s="48"/>
      <c r="QGC76" s="48"/>
      <c r="QGD76" s="48"/>
      <c r="QGE76" s="48"/>
      <c r="QGF76" s="48"/>
      <c r="QGG76" s="48"/>
      <c r="QGH76" s="48"/>
      <c r="QGI76" s="48"/>
      <c r="QGJ76" s="48"/>
      <c r="QGK76" s="48"/>
      <c r="QGL76" s="48"/>
      <c r="QGM76" s="48"/>
      <c r="QGN76" s="48"/>
      <c r="QGO76" s="48"/>
      <c r="QGP76" s="48"/>
      <c r="QGQ76" s="48"/>
      <c r="QGR76" s="48"/>
      <c r="QGS76" s="48"/>
      <c r="QGT76" s="48"/>
      <c r="QGU76" s="48"/>
      <c r="QGV76" s="48"/>
      <c r="QGW76" s="48"/>
      <c r="QGX76" s="48"/>
      <c r="QGY76" s="48"/>
      <c r="QGZ76" s="48"/>
      <c r="QHA76" s="48"/>
      <c r="QHB76" s="48"/>
      <c r="QHC76" s="48"/>
      <c r="QHD76" s="48"/>
      <c r="QHE76" s="48"/>
      <c r="QHF76" s="48"/>
      <c r="QHG76" s="48"/>
      <c r="QHH76" s="48"/>
      <c r="QHI76" s="48"/>
      <c r="QHJ76" s="48"/>
      <c r="QHK76" s="48"/>
      <c r="QHL76" s="48"/>
      <c r="QHM76" s="48"/>
      <c r="QHN76" s="48"/>
      <c r="QHO76" s="48"/>
      <c r="QHP76" s="48"/>
      <c r="QHQ76" s="48"/>
      <c r="QHR76" s="48"/>
      <c r="QHS76" s="48"/>
      <c r="QHT76" s="48"/>
      <c r="QHU76" s="48"/>
      <c r="QHV76" s="48"/>
      <c r="QHW76" s="48"/>
      <c r="QHX76" s="48"/>
      <c r="QHY76" s="48"/>
      <c r="QHZ76" s="48"/>
      <c r="QIA76" s="48"/>
      <c r="QIB76" s="48"/>
      <c r="QIC76" s="48"/>
      <c r="QID76" s="48"/>
      <c r="QIE76" s="48"/>
      <c r="QIF76" s="48"/>
      <c r="QIG76" s="48"/>
      <c r="QIH76" s="48"/>
      <c r="QII76" s="48"/>
      <c r="QIJ76" s="48"/>
      <c r="QIK76" s="48"/>
      <c r="QIL76" s="48"/>
      <c r="QIM76" s="48"/>
      <c r="QIN76" s="48"/>
      <c r="QIO76" s="48"/>
      <c r="QIP76" s="48"/>
      <c r="QIQ76" s="48"/>
      <c r="QIR76" s="48"/>
      <c r="QIS76" s="48"/>
      <c r="QIT76" s="48"/>
      <c r="QIU76" s="48"/>
      <c r="QIV76" s="48"/>
      <c r="QIW76" s="48"/>
      <c r="QIX76" s="48"/>
      <c r="QIY76" s="48"/>
      <c r="QIZ76" s="48"/>
      <c r="QJA76" s="48"/>
      <c r="QJB76" s="48"/>
      <c r="QJC76" s="48"/>
      <c r="QJD76" s="48"/>
      <c r="QJE76" s="48"/>
      <c r="QJF76" s="48"/>
      <c r="QJG76" s="48"/>
      <c r="QJH76" s="48"/>
      <c r="QJI76" s="48"/>
      <c r="QJJ76" s="48"/>
      <c r="QJK76" s="48"/>
      <c r="QJL76" s="48"/>
      <c r="QJM76" s="48"/>
      <c r="QJN76" s="48"/>
      <c r="QJO76" s="48"/>
      <c r="QJP76" s="48"/>
      <c r="QJQ76" s="48"/>
      <c r="QJR76" s="48"/>
      <c r="QJS76" s="48"/>
      <c r="QJT76" s="48"/>
      <c r="QJU76" s="48"/>
      <c r="QJV76" s="48"/>
      <c r="QJW76" s="48"/>
      <c r="QJX76" s="48"/>
      <c r="QJY76" s="48"/>
      <c r="QJZ76" s="48"/>
      <c r="QKA76" s="48"/>
      <c r="QKB76" s="48"/>
      <c r="QKC76" s="48"/>
      <c r="QKD76" s="48"/>
      <c r="QKE76" s="48"/>
      <c r="QKF76" s="48"/>
      <c r="QKG76" s="48"/>
      <c r="QKH76" s="48"/>
      <c r="QKI76" s="48"/>
      <c r="QKJ76" s="48"/>
      <c r="QKK76" s="48"/>
      <c r="QKL76" s="48"/>
      <c r="QKM76" s="48"/>
      <c r="QKN76" s="48"/>
      <c r="QKO76" s="48"/>
      <c r="QKP76" s="48"/>
      <c r="QKQ76" s="48"/>
      <c r="QKR76" s="48"/>
      <c r="QKS76" s="48"/>
      <c r="QKT76" s="48"/>
      <c r="QKU76" s="48"/>
      <c r="QKV76" s="48"/>
      <c r="QKW76" s="48"/>
      <c r="QKX76" s="48"/>
      <c r="QKY76" s="48"/>
      <c r="QKZ76" s="48"/>
      <c r="QLA76" s="48"/>
      <c r="QLB76" s="48"/>
      <c r="QLC76" s="48"/>
      <c r="QLD76" s="48"/>
      <c r="QLE76" s="48"/>
      <c r="QLF76" s="48"/>
      <c r="QLG76" s="48"/>
      <c r="QLH76" s="48"/>
      <c r="QLI76" s="48"/>
      <c r="QLJ76" s="48"/>
      <c r="QLK76" s="48"/>
      <c r="QLL76" s="48"/>
      <c r="QLM76" s="48"/>
      <c r="QLN76" s="48"/>
      <c r="QLO76" s="48"/>
      <c r="QLP76" s="48"/>
      <c r="QLQ76" s="48"/>
      <c r="QLR76" s="48"/>
      <c r="QLS76" s="48"/>
      <c r="QLT76" s="48"/>
      <c r="QLU76" s="48"/>
      <c r="QLV76" s="48"/>
      <c r="QLW76" s="48"/>
      <c r="QLX76" s="48"/>
      <c r="QLY76" s="48"/>
      <c r="QLZ76" s="48"/>
      <c r="QMA76" s="48"/>
      <c r="QMB76" s="48"/>
      <c r="QMC76" s="48"/>
      <c r="QMD76" s="48"/>
      <c r="QME76" s="48"/>
      <c r="QMF76" s="48"/>
      <c r="QMG76" s="48"/>
      <c r="QMH76" s="48"/>
      <c r="QMI76" s="48"/>
      <c r="QMJ76" s="48"/>
      <c r="QMK76" s="48"/>
      <c r="QML76" s="48"/>
      <c r="QMM76" s="48"/>
      <c r="QMN76" s="48"/>
      <c r="QMO76" s="48"/>
      <c r="QMP76" s="48"/>
      <c r="QMQ76" s="48"/>
      <c r="QMR76" s="48"/>
      <c r="QMS76" s="48"/>
      <c r="QMT76" s="48"/>
      <c r="QMU76" s="48"/>
      <c r="QMV76" s="48"/>
      <c r="QMW76" s="48"/>
      <c r="QMX76" s="48"/>
      <c r="QMY76" s="48"/>
      <c r="QMZ76" s="48"/>
      <c r="QNA76" s="48"/>
      <c r="QNB76" s="48"/>
      <c r="QNC76" s="48"/>
      <c r="QND76" s="48"/>
      <c r="QNE76" s="48"/>
      <c r="QNF76" s="48"/>
      <c r="QNG76" s="48"/>
      <c r="QNH76" s="48"/>
      <c r="QNI76" s="48"/>
      <c r="QNJ76" s="48"/>
      <c r="QNK76" s="48"/>
      <c r="QNL76" s="48"/>
      <c r="QNM76" s="48"/>
      <c r="QNN76" s="48"/>
      <c r="QNO76" s="48"/>
      <c r="QNP76" s="48"/>
      <c r="QNQ76" s="48"/>
      <c r="QNR76" s="48"/>
      <c r="QNS76" s="48"/>
      <c r="QNT76" s="48"/>
      <c r="QNU76" s="48"/>
      <c r="QNV76" s="48"/>
      <c r="QNW76" s="48"/>
      <c r="QNX76" s="48"/>
      <c r="QNY76" s="48"/>
      <c r="QNZ76" s="48"/>
      <c r="QOA76" s="48"/>
      <c r="QOB76" s="48"/>
      <c r="QOC76" s="48"/>
      <c r="QOD76" s="48"/>
      <c r="QOE76" s="48"/>
      <c r="QOF76" s="48"/>
      <c r="QOG76" s="48"/>
      <c r="QOH76" s="48"/>
      <c r="QOI76" s="48"/>
      <c r="QOJ76" s="48"/>
      <c r="QOK76" s="48"/>
      <c r="QOL76" s="48"/>
      <c r="QOM76" s="48"/>
      <c r="QON76" s="48"/>
      <c r="QOO76" s="48"/>
      <c r="QOP76" s="48"/>
      <c r="QOQ76" s="48"/>
      <c r="QOR76" s="48"/>
      <c r="QOS76" s="48"/>
      <c r="QOT76" s="48"/>
      <c r="QOU76" s="48"/>
      <c r="QOV76" s="48"/>
      <c r="QOW76" s="48"/>
      <c r="QOX76" s="48"/>
      <c r="QOY76" s="48"/>
      <c r="QOZ76" s="48"/>
      <c r="QPA76" s="48"/>
      <c r="QPB76" s="48"/>
      <c r="QPC76" s="48"/>
      <c r="QPD76" s="48"/>
      <c r="QPE76" s="48"/>
      <c r="QPF76" s="48"/>
      <c r="QPG76" s="48"/>
      <c r="QPH76" s="48"/>
      <c r="QPI76" s="48"/>
      <c r="QPJ76" s="48"/>
      <c r="QPK76" s="48"/>
      <c r="QPL76" s="48"/>
      <c r="QPM76" s="48"/>
      <c r="QPN76" s="48"/>
      <c r="QPO76" s="48"/>
      <c r="QPP76" s="48"/>
      <c r="QPQ76" s="48"/>
      <c r="QPR76" s="48"/>
      <c r="QPS76" s="48"/>
      <c r="QPT76" s="48"/>
      <c r="QPU76" s="48"/>
      <c r="QPV76" s="48"/>
      <c r="QPW76" s="48"/>
      <c r="QPX76" s="48"/>
      <c r="QPY76" s="48"/>
      <c r="QPZ76" s="48"/>
      <c r="QQA76" s="48"/>
      <c r="QQB76" s="48"/>
      <c r="QQC76" s="48"/>
      <c r="QQD76" s="48"/>
      <c r="QQE76" s="48"/>
      <c r="QQF76" s="48"/>
      <c r="QQG76" s="48"/>
      <c r="QQH76" s="48"/>
      <c r="QQI76" s="48"/>
      <c r="QQJ76" s="48"/>
      <c r="QQK76" s="48"/>
      <c r="QQL76" s="48"/>
      <c r="QQM76" s="48"/>
      <c r="QQN76" s="48"/>
      <c r="QQO76" s="48"/>
      <c r="QQP76" s="48"/>
      <c r="QQQ76" s="48"/>
      <c r="QQR76" s="48"/>
      <c r="QQS76" s="48"/>
      <c r="QQT76" s="48"/>
      <c r="QQU76" s="48"/>
      <c r="QQV76" s="48"/>
      <c r="QQW76" s="48"/>
      <c r="QQX76" s="48"/>
      <c r="QQY76" s="48"/>
      <c r="QQZ76" s="48"/>
      <c r="QRA76" s="48"/>
      <c r="QRB76" s="48"/>
      <c r="QRC76" s="48"/>
      <c r="QRD76" s="48"/>
      <c r="QRE76" s="48"/>
      <c r="QRF76" s="48"/>
      <c r="QRG76" s="48"/>
      <c r="QRH76" s="48"/>
      <c r="QRI76" s="48"/>
      <c r="QRJ76" s="48"/>
      <c r="QRK76" s="48"/>
      <c r="QRL76" s="48"/>
      <c r="QRM76" s="48"/>
      <c r="QRN76" s="48"/>
      <c r="QRO76" s="48"/>
      <c r="QRP76" s="48"/>
      <c r="QRQ76" s="48"/>
      <c r="QRR76" s="48"/>
      <c r="QRS76" s="48"/>
      <c r="QRT76" s="48"/>
      <c r="QRU76" s="48"/>
      <c r="QRV76" s="48"/>
      <c r="QRW76" s="48"/>
      <c r="QRX76" s="48"/>
      <c r="QRY76" s="48"/>
      <c r="QRZ76" s="48"/>
      <c r="QSA76" s="48"/>
      <c r="QSB76" s="48"/>
      <c r="QSC76" s="48"/>
      <c r="QSD76" s="48"/>
      <c r="QSE76" s="48"/>
      <c r="QSF76" s="48"/>
      <c r="QSG76" s="48"/>
      <c r="QSH76" s="48"/>
      <c r="QSI76" s="48"/>
      <c r="QSJ76" s="48"/>
      <c r="QSK76" s="48"/>
      <c r="QSL76" s="48"/>
      <c r="QSM76" s="48"/>
      <c r="QSN76" s="48"/>
      <c r="QSO76" s="48"/>
      <c r="QSP76" s="48"/>
      <c r="QSQ76" s="48"/>
      <c r="QSR76" s="48"/>
      <c r="QSS76" s="48"/>
      <c r="QST76" s="48"/>
      <c r="QSU76" s="48"/>
      <c r="QSV76" s="48"/>
      <c r="QSW76" s="48"/>
      <c r="QSX76" s="48"/>
      <c r="QSY76" s="48"/>
      <c r="QSZ76" s="48"/>
      <c r="QTA76" s="48"/>
      <c r="QTB76" s="48"/>
      <c r="QTC76" s="48"/>
      <c r="QTD76" s="48"/>
      <c r="QTE76" s="48"/>
      <c r="QTF76" s="48"/>
      <c r="QTG76" s="48"/>
      <c r="QTH76" s="48"/>
      <c r="QTI76" s="48"/>
      <c r="QTJ76" s="48"/>
      <c r="QTK76" s="48"/>
      <c r="QTL76" s="48"/>
      <c r="QTM76" s="48"/>
      <c r="QTN76" s="48"/>
      <c r="QTO76" s="48"/>
      <c r="QTP76" s="48"/>
      <c r="QTQ76" s="48"/>
      <c r="QTR76" s="48"/>
      <c r="QTS76" s="48"/>
      <c r="QTT76" s="48"/>
      <c r="QTU76" s="48"/>
      <c r="QTV76" s="48"/>
      <c r="QTW76" s="48"/>
      <c r="QTX76" s="48"/>
      <c r="QTY76" s="48"/>
      <c r="QTZ76" s="48"/>
      <c r="QUA76" s="48"/>
      <c r="QUB76" s="48"/>
      <c r="QUC76" s="48"/>
      <c r="QUD76" s="48"/>
      <c r="QUE76" s="48"/>
      <c r="QUF76" s="48"/>
      <c r="QUG76" s="48"/>
      <c r="QUH76" s="48"/>
      <c r="QUI76" s="48"/>
      <c r="QUJ76" s="48"/>
      <c r="QUK76" s="48"/>
      <c r="QUL76" s="48"/>
      <c r="QUM76" s="48"/>
      <c r="QUN76" s="48"/>
      <c r="QUO76" s="48"/>
      <c r="QUP76" s="48"/>
      <c r="QUQ76" s="48"/>
      <c r="QUR76" s="48"/>
      <c r="QUS76" s="48"/>
      <c r="QUT76" s="48"/>
      <c r="QUU76" s="48"/>
      <c r="QUV76" s="48"/>
      <c r="QUW76" s="48"/>
      <c r="QUX76" s="48"/>
      <c r="QUY76" s="48"/>
      <c r="QUZ76" s="48"/>
      <c r="QVA76" s="48"/>
      <c r="QVB76" s="48"/>
      <c r="QVC76" s="48"/>
      <c r="QVD76" s="48"/>
      <c r="QVE76" s="48"/>
      <c r="QVF76" s="48"/>
      <c r="QVG76" s="48"/>
      <c r="QVH76" s="48"/>
      <c r="QVI76" s="48"/>
      <c r="QVJ76" s="48"/>
      <c r="QVK76" s="48"/>
      <c r="QVL76" s="48"/>
      <c r="QVM76" s="48"/>
      <c r="QVN76" s="48"/>
      <c r="QVO76" s="48"/>
      <c r="QVP76" s="48"/>
      <c r="QVQ76" s="48"/>
      <c r="QVR76" s="48"/>
      <c r="QVS76" s="48"/>
      <c r="QVT76" s="48"/>
      <c r="QVU76" s="48"/>
      <c r="QVV76" s="48"/>
      <c r="QVW76" s="48"/>
      <c r="QVX76" s="48"/>
      <c r="QVY76" s="48"/>
      <c r="QVZ76" s="48"/>
      <c r="QWA76" s="48"/>
      <c r="QWB76" s="48"/>
      <c r="QWC76" s="48"/>
      <c r="QWD76" s="48"/>
      <c r="QWE76" s="48"/>
      <c r="QWF76" s="48"/>
      <c r="QWG76" s="48"/>
      <c r="QWH76" s="48"/>
      <c r="QWI76" s="48"/>
      <c r="QWJ76" s="48"/>
      <c r="QWK76" s="48"/>
      <c r="QWL76" s="48"/>
      <c r="QWM76" s="48"/>
      <c r="QWN76" s="48"/>
      <c r="QWO76" s="48"/>
      <c r="QWP76" s="48"/>
      <c r="QWQ76" s="48"/>
      <c r="QWR76" s="48"/>
      <c r="QWS76" s="48"/>
      <c r="QWT76" s="48"/>
      <c r="QWU76" s="48"/>
      <c r="QWV76" s="48"/>
      <c r="QWW76" s="48"/>
      <c r="QWX76" s="48"/>
      <c r="QWY76" s="48"/>
      <c r="QWZ76" s="48"/>
      <c r="QXA76" s="48"/>
      <c r="QXB76" s="48"/>
      <c r="QXC76" s="48"/>
      <c r="QXD76" s="48"/>
      <c r="QXE76" s="48"/>
      <c r="QXF76" s="48"/>
      <c r="QXG76" s="48"/>
      <c r="QXH76" s="48"/>
      <c r="QXI76" s="48"/>
      <c r="QXJ76" s="48"/>
      <c r="QXK76" s="48"/>
      <c r="QXL76" s="48"/>
      <c r="QXM76" s="48"/>
      <c r="QXN76" s="48"/>
      <c r="QXO76" s="48"/>
      <c r="QXP76" s="48"/>
      <c r="QXQ76" s="48"/>
      <c r="QXR76" s="48"/>
      <c r="QXS76" s="48"/>
      <c r="QXT76" s="48"/>
      <c r="QXU76" s="48"/>
      <c r="QXV76" s="48"/>
      <c r="QXW76" s="48"/>
      <c r="QXX76" s="48"/>
      <c r="QXY76" s="48"/>
      <c r="QXZ76" s="48"/>
      <c r="QYA76" s="48"/>
      <c r="QYB76" s="48"/>
      <c r="QYC76" s="48"/>
      <c r="QYD76" s="48"/>
      <c r="QYE76" s="48"/>
      <c r="QYF76" s="48"/>
      <c r="QYG76" s="48"/>
      <c r="QYH76" s="48"/>
      <c r="QYI76" s="48"/>
      <c r="QYJ76" s="48"/>
      <c r="QYK76" s="48"/>
      <c r="QYL76" s="48"/>
      <c r="QYM76" s="48"/>
      <c r="QYN76" s="48"/>
      <c r="QYO76" s="48"/>
      <c r="QYP76" s="48"/>
      <c r="QYQ76" s="48"/>
      <c r="QYR76" s="48"/>
      <c r="QYS76" s="48"/>
      <c r="QYT76" s="48"/>
      <c r="QYU76" s="48"/>
      <c r="QYV76" s="48"/>
      <c r="QYW76" s="48"/>
      <c r="QYX76" s="48"/>
      <c r="QYY76" s="48"/>
      <c r="QYZ76" s="48"/>
      <c r="QZA76" s="48"/>
      <c r="QZB76" s="48"/>
      <c r="QZC76" s="48"/>
      <c r="QZD76" s="48"/>
      <c r="QZE76" s="48"/>
      <c r="QZF76" s="48"/>
      <c r="QZG76" s="48"/>
      <c r="QZH76" s="48"/>
      <c r="QZI76" s="48"/>
      <c r="QZJ76" s="48"/>
      <c r="QZK76" s="48"/>
      <c r="QZL76" s="48"/>
      <c r="QZM76" s="48"/>
      <c r="QZN76" s="48"/>
      <c r="QZO76" s="48"/>
      <c r="QZP76" s="48"/>
      <c r="QZQ76" s="48"/>
      <c r="QZR76" s="48"/>
      <c r="QZS76" s="48"/>
      <c r="QZT76" s="48"/>
      <c r="QZU76" s="48"/>
      <c r="QZV76" s="48"/>
      <c r="QZW76" s="48"/>
      <c r="QZX76" s="48"/>
      <c r="QZY76" s="48"/>
      <c r="QZZ76" s="48"/>
      <c r="RAA76" s="48"/>
      <c r="RAB76" s="48"/>
      <c r="RAC76" s="48"/>
      <c r="RAD76" s="48"/>
      <c r="RAE76" s="48"/>
      <c r="RAF76" s="48"/>
      <c r="RAG76" s="48"/>
      <c r="RAH76" s="48"/>
      <c r="RAI76" s="48"/>
      <c r="RAJ76" s="48"/>
      <c r="RAK76" s="48"/>
      <c r="RAL76" s="48"/>
      <c r="RAM76" s="48"/>
      <c r="RAN76" s="48"/>
      <c r="RAO76" s="48"/>
      <c r="RAP76" s="48"/>
      <c r="RAQ76" s="48"/>
      <c r="RAR76" s="48"/>
      <c r="RAS76" s="48"/>
      <c r="RAT76" s="48"/>
      <c r="RAU76" s="48"/>
      <c r="RAV76" s="48"/>
      <c r="RAW76" s="48"/>
      <c r="RAX76" s="48"/>
      <c r="RAY76" s="48"/>
      <c r="RAZ76" s="48"/>
      <c r="RBA76" s="48"/>
      <c r="RBB76" s="48"/>
      <c r="RBC76" s="48"/>
      <c r="RBD76" s="48"/>
      <c r="RBE76" s="48"/>
      <c r="RBF76" s="48"/>
      <c r="RBG76" s="48"/>
      <c r="RBH76" s="48"/>
      <c r="RBI76" s="48"/>
      <c r="RBJ76" s="48"/>
      <c r="RBK76" s="48"/>
      <c r="RBL76" s="48"/>
      <c r="RBM76" s="48"/>
      <c r="RBN76" s="48"/>
      <c r="RBO76" s="48"/>
      <c r="RBP76" s="48"/>
      <c r="RBQ76" s="48"/>
      <c r="RBR76" s="48"/>
      <c r="RBS76" s="48"/>
      <c r="RBT76" s="48"/>
      <c r="RBU76" s="48"/>
      <c r="RBV76" s="48"/>
      <c r="RBW76" s="48"/>
      <c r="RBX76" s="48"/>
      <c r="RBY76" s="48"/>
      <c r="RBZ76" s="48"/>
      <c r="RCA76" s="48"/>
      <c r="RCB76" s="48"/>
      <c r="RCC76" s="48"/>
      <c r="RCD76" s="48"/>
      <c r="RCE76" s="48"/>
      <c r="RCF76" s="48"/>
      <c r="RCG76" s="48"/>
      <c r="RCH76" s="48"/>
      <c r="RCI76" s="48"/>
      <c r="RCJ76" s="48"/>
      <c r="RCK76" s="48"/>
      <c r="RCL76" s="48"/>
      <c r="RCM76" s="48"/>
      <c r="RCN76" s="48"/>
      <c r="RCO76" s="48"/>
      <c r="RCP76" s="48"/>
      <c r="RCQ76" s="48"/>
      <c r="RCR76" s="48"/>
      <c r="RCS76" s="48"/>
      <c r="RCT76" s="48"/>
      <c r="RCU76" s="48"/>
      <c r="RCV76" s="48"/>
      <c r="RCW76" s="48"/>
      <c r="RCX76" s="48"/>
      <c r="RCY76" s="48"/>
      <c r="RCZ76" s="48"/>
      <c r="RDA76" s="48"/>
      <c r="RDB76" s="48"/>
      <c r="RDC76" s="48"/>
      <c r="RDD76" s="48"/>
      <c r="RDE76" s="48"/>
      <c r="RDF76" s="48"/>
      <c r="RDG76" s="48"/>
      <c r="RDH76" s="48"/>
      <c r="RDI76" s="48"/>
      <c r="RDJ76" s="48"/>
      <c r="RDK76" s="48"/>
      <c r="RDL76" s="48"/>
      <c r="RDM76" s="48"/>
      <c r="RDN76" s="48"/>
      <c r="RDO76" s="48"/>
      <c r="RDP76" s="48"/>
      <c r="RDQ76" s="48"/>
      <c r="RDR76" s="48"/>
      <c r="RDS76" s="48"/>
      <c r="RDT76" s="48"/>
      <c r="RDU76" s="48"/>
      <c r="RDV76" s="48"/>
      <c r="RDW76" s="48"/>
      <c r="RDX76" s="48"/>
      <c r="RDY76" s="48"/>
      <c r="RDZ76" s="48"/>
      <c r="REA76" s="48"/>
      <c r="REB76" s="48"/>
      <c r="REC76" s="48"/>
      <c r="RED76" s="48"/>
      <c r="REE76" s="48"/>
      <c r="REF76" s="48"/>
      <c r="REG76" s="48"/>
      <c r="REH76" s="48"/>
      <c r="REI76" s="48"/>
      <c r="REJ76" s="48"/>
      <c r="REK76" s="48"/>
      <c r="REL76" s="48"/>
      <c r="REM76" s="48"/>
      <c r="REN76" s="48"/>
      <c r="REO76" s="48"/>
      <c r="REP76" s="48"/>
      <c r="REQ76" s="48"/>
      <c r="RER76" s="48"/>
      <c r="RES76" s="48"/>
      <c r="RET76" s="48"/>
      <c r="REU76" s="48"/>
      <c r="REV76" s="48"/>
      <c r="REW76" s="48"/>
      <c r="REX76" s="48"/>
      <c r="REY76" s="48"/>
      <c r="REZ76" s="48"/>
      <c r="RFA76" s="48"/>
      <c r="RFB76" s="48"/>
      <c r="RFC76" s="48"/>
      <c r="RFD76" s="48"/>
      <c r="RFE76" s="48"/>
      <c r="RFF76" s="48"/>
      <c r="RFG76" s="48"/>
      <c r="RFH76" s="48"/>
      <c r="RFI76" s="48"/>
      <c r="RFJ76" s="48"/>
      <c r="RFK76" s="48"/>
      <c r="RFL76" s="48"/>
      <c r="RFM76" s="48"/>
      <c r="RFN76" s="48"/>
      <c r="RFO76" s="48"/>
      <c r="RFP76" s="48"/>
      <c r="RFQ76" s="48"/>
      <c r="RFR76" s="48"/>
      <c r="RFS76" s="48"/>
      <c r="RFT76" s="48"/>
      <c r="RFU76" s="48"/>
      <c r="RFV76" s="48"/>
      <c r="RFW76" s="48"/>
      <c r="RFX76" s="48"/>
      <c r="RFY76" s="48"/>
      <c r="RFZ76" s="48"/>
      <c r="RGA76" s="48"/>
      <c r="RGB76" s="48"/>
      <c r="RGC76" s="48"/>
      <c r="RGD76" s="48"/>
      <c r="RGE76" s="48"/>
      <c r="RGF76" s="48"/>
      <c r="RGG76" s="48"/>
      <c r="RGH76" s="48"/>
      <c r="RGI76" s="48"/>
      <c r="RGJ76" s="48"/>
      <c r="RGK76" s="48"/>
      <c r="RGL76" s="48"/>
      <c r="RGM76" s="48"/>
      <c r="RGN76" s="48"/>
      <c r="RGO76" s="48"/>
      <c r="RGP76" s="48"/>
      <c r="RGQ76" s="48"/>
      <c r="RGR76" s="48"/>
      <c r="RGS76" s="48"/>
      <c r="RGT76" s="48"/>
      <c r="RGU76" s="48"/>
      <c r="RGV76" s="48"/>
      <c r="RGW76" s="48"/>
      <c r="RGX76" s="48"/>
      <c r="RGY76" s="48"/>
      <c r="RGZ76" s="48"/>
      <c r="RHA76" s="48"/>
      <c r="RHB76" s="48"/>
      <c r="RHC76" s="48"/>
      <c r="RHD76" s="48"/>
      <c r="RHE76" s="48"/>
      <c r="RHF76" s="48"/>
      <c r="RHG76" s="48"/>
      <c r="RHH76" s="48"/>
      <c r="RHI76" s="48"/>
      <c r="RHJ76" s="48"/>
      <c r="RHK76" s="48"/>
      <c r="RHL76" s="48"/>
      <c r="RHM76" s="48"/>
      <c r="RHN76" s="48"/>
      <c r="RHO76" s="48"/>
      <c r="RHP76" s="48"/>
      <c r="RHQ76" s="48"/>
      <c r="RHR76" s="48"/>
      <c r="RHS76" s="48"/>
      <c r="RHT76" s="48"/>
      <c r="RHU76" s="48"/>
      <c r="RHV76" s="48"/>
      <c r="RHW76" s="48"/>
      <c r="RHX76" s="48"/>
      <c r="RHY76" s="48"/>
      <c r="RHZ76" s="48"/>
      <c r="RIA76" s="48"/>
      <c r="RIB76" s="48"/>
      <c r="RIC76" s="48"/>
      <c r="RID76" s="48"/>
      <c r="RIE76" s="48"/>
      <c r="RIF76" s="48"/>
      <c r="RIG76" s="48"/>
      <c r="RIH76" s="48"/>
      <c r="RII76" s="48"/>
      <c r="RIJ76" s="48"/>
      <c r="RIK76" s="48"/>
      <c r="RIL76" s="48"/>
      <c r="RIM76" s="48"/>
      <c r="RIN76" s="48"/>
      <c r="RIO76" s="48"/>
      <c r="RIP76" s="48"/>
      <c r="RIQ76" s="48"/>
      <c r="RIR76" s="48"/>
      <c r="RIS76" s="48"/>
      <c r="RIT76" s="48"/>
      <c r="RIU76" s="48"/>
      <c r="RIV76" s="48"/>
      <c r="RIW76" s="48"/>
      <c r="RIX76" s="48"/>
      <c r="RIY76" s="48"/>
      <c r="RIZ76" s="48"/>
      <c r="RJA76" s="48"/>
      <c r="RJB76" s="48"/>
      <c r="RJC76" s="48"/>
      <c r="RJD76" s="48"/>
      <c r="RJE76" s="48"/>
      <c r="RJF76" s="48"/>
      <c r="RJG76" s="48"/>
      <c r="RJH76" s="48"/>
      <c r="RJI76" s="48"/>
      <c r="RJJ76" s="48"/>
      <c r="RJK76" s="48"/>
      <c r="RJL76" s="48"/>
      <c r="RJM76" s="48"/>
      <c r="RJN76" s="48"/>
      <c r="RJO76" s="48"/>
      <c r="RJP76" s="48"/>
      <c r="RJQ76" s="48"/>
      <c r="RJR76" s="48"/>
      <c r="RJS76" s="48"/>
      <c r="RJT76" s="48"/>
      <c r="RJU76" s="48"/>
      <c r="RJV76" s="48"/>
      <c r="RJW76" s="48"/>
      <c r="RJX76" s="48"/>
      <c r="RJY76" s="48"/>
      <c r="RJZ76" s="48"/>
      <c r="RKA76" s="48"/>
      <c r="RKB76" s="48"/>
      <c r="RKC76" s="48"/>
      <c r="RKD76" s="48"/>
      <c r="RKE76" s="48"/>
      <c r="RKF76" s="48"/>
      <c r="RKG76" s="48"/>
      <c r="RKH76" s="48"/>
      <c r="RKI76" s="48"/>
      <c r="RKJ76" s="48"/>
      <c r="RKK76" s="48"/>
      <c r="RKL76" s="48"/>
      <c r="RKM76" s="48"/>
      <c r="RKN76" s="48"/>
      <c r="RKO76" s="48"/>
      <c r="RKP76" s="48"/>
      <c r="RKQ76" s="48"/>
      <c r="RKR76" s="48"/>
      <c r="RKS76" s="48"/>
      <c r="RKT76" s="48"/>
      <c r="RKU76" s="48"/>
      <c r="RKV76" s="48"/>
      <c r="RKW76" s="48"/>
      <c r="RKX76" s="48"/>
      <c r="RKY76" s="48"/>
      <c r="RKZ76" s="48"/>
      <c r="RLA76" s="48"/>
      <c r="RLB76" s="48"/>
      <c r="RLC76" s="48"/>
      <c r="RLD76" s="48"/>
      <c r="RLE76" s="48"/>
      <c r="RLF76" s="48"/>
      <c r="RLG76" s="48"/>
      <c r="RLH76" s="48"/>
      <c r="RLI76" s="48"/>
      <c r="RLJ76" s="48"/>
      <c r="RLK76" s="48"/>
      <c r="RLL76" s="48"/>
      <c r="RLM76" s="48"/>
      <c r="RLN76" s="48"/>
      <c r="RLO76" s="48"/>
      <c r="RLP76" s="48"/>
      <c r="RLQ76" s="48"/>
      <c r="RLR76" s="48"/>
      <c r="RLS76" s="48"/>
      <c r="RLT76" s="48"/>
      <c r="RLU76" s="48"/>
      <c r="RLV76" s="48"/>
      <c r="RLW76" s="48"/>
      <c r="RLX76" s="48"/>
      <c r="RLY76" s="48"/>
      <c r="RLZ76" s="48"/>
      <c r="RMA76" s="48"/>
      <c r="RMB76" s="48"/>
      <c r="RMC76" s="48"/>
      <c r="RMD76" s="48"/>
      <c r="RME76" s="48"/>
      <c r="RMF76" s="48"/>
      <c r="RMG76" s="48"/>
      <c r="RMH76" s="48"/>
      <c r="RMI76" s="48"/>
      <c r="RMJ76" s="48"/>
      <c r="RMK76" s="48"/>
      <c r="RML76" s="48"/>
      <c r="RMM76" s="48"/>
      <c r="RMN76" s="48"/>
      <c r="RMO76" s="48"/>
      <c r="RMP76" s="48"/>
      <c r="RMQ76" s="48"/>
      <c r="RMR76" s="48"/>
      <c r="RMS76" s="48"/>
      <c r="RMT76" s="48"/>
      <c r="RMU76" s="48"/>
      <c r="RMV76" s="48"/>
      <c r="RMW76" s="48"/>
      <c r="RMX76" s="48"/>
      <c r="RMY76" s="48"/>
      <c r="RMZ76" s="48"/>
      <c r="RNA76" s="48"/>
      <c r="RNB76" s="48"/>
      <c r="RNC76" s="48"/>
      <c r="RND76" s="48"/>
      <c r="RNE76" s="48"/>
      <c r="RNF76" s="48"/>
      <c r="RNG76" s="48"/>
      <c r="RNH76" s="48"/>
      <c r="RNI76" s="48"/>
      <c r="RNJ76" s="48"/>
      <c r="RNK76" s="48"/>
      <c r="RNL76" s="48"/>
      <c r="RNM76" s="48"/>
      <c r="RNN76" s="48"/>
      <c r="RNO76" s="48"/>
      <c r="RNP76" s="48"/>
      <c r="RNQ76" s="48"/>
      <c r="RNR76" s="48"/>
      <c r="RNS76" s="48"/>
      <c r="RNT76" s="48"/>
      <c r="RNU76" s="48"/>
      <c r="RNV76" s="48"/>
      <c r="RNW76" s="48"/>
      <c r="RNX76" s="48"/>
      <c r="RNY76" s="48"/>
      <c r="RNZ76" s="48"/>
      <c r="ROA76" s="48"/>
      <c r="ROB76" s="48"/>
      <c r="ROC76" s="48"/>
      <c r="ROD76" s="48"/>
      <c r="ROE76" s="48"/>
      <c r="ROF76" s="48"/>
      <c r="ROG76" s="48"/>
      <c r="ROH76" s="48"/>
      <c r="ROI76" s="48"/>
      <c r="ROJ76" s="48"/>
      <c r="ROK76" s="48"/>
      <c r="ROL76" s="48"/>
      <c r="ROM76" s="48"/>
      <c r="RON76" s="48"/>
      <c r="ROO76" s="48"/>
      <c r="ROP76" s="48"/>
      <c r="ROQ76" s="48"/>
      <c r="ROR76" s="48"/>
      <c r="ROS76" s="48"/>
      <c r="ROT76" s="48"/>
      <c r="ROU76" s="48"/>
      <c r="ROV76" s="48"/>
      <c r="ROW76" s="48"/>
      <c r="ROX76" s="48"/>
      <c r="ROY76" s="48"/>
      <c r="ROZ76" s="48"/>
      <c r="RPA76" s="48"/>
      <c r="RPB76" s="48"/>
      <c r="RPC76" s="48"/>
      <c r="RPD76" s="48"/>
      <c r="RPE76" s="48"/>
      <c r="RPF76" s="48"/>
      <c r="RPG76" s="48"/>
      <c r="RPH76" s="48"/>
      <c r="RPI76" s="48"/>
      <c r="RPJ76" s="48"/>
      <c r="RPK76" s="48"/>
      <c r="RPL76" s="48"/>
      <c r="RPM76" s="48"/>
      <c r="RPN76" s="48"/>
      <c r="RPO76" s="48"/>
      <c r="RPP76" s="48"/>
      <c r="RPQ76" s="48"/>
      <c r="RPR76" s="48"/>
      <c r="RPS76" s="48"/>
      <c r="RPT76" s="48"/>
      <c r="RPU76" s="48"/>
      <c r="RPV76" s="48"/>
      <c r="RPW76" s="48"/>
      <c r="RPX76" s="48"/>
      <c r="RPY76" s="48"/>
      <c r="RPZ76" s="48"/>
      <c r="RQA76" s="48"/>
      <c r="RQB76" s="48"/>
      <c r="RQC76" s="48"/>
      <c r="RQD76" s="48"/>
      <c r="RQE76" s="48"/>
      <c r="RQF76" s="48"/>
      <c r="RQG76" s="48"/>
      <c r="RQH76" s="48"/>
      <c r="RQI76" s="48"/>
      <c r="RQJ76" s="48"/>
      <c r="RQK76" s="48"/>
      <c r="RQL76" s="48"/>
      <c r="RQM76" s="48"/>
      <c r="RQN76" s="48"/>
      <c r="RQO76" s="48"/>
      <c r="RQP76" s="48"/>
      <c r="RQQ76" s="48"/>
      <c r="RQR76" s="48"/>
      <c r="RQS76" s="48"/>
      <c r="RQT76" s="48"/>
      <c r="RQU76" s="48"/>
      <c r="RQV76" s="48"/>
      <c r="RQW76" s="48"/>
      <c r="RQX76" s="48"/>
      <c r="RQY76" s="48"/>
      <c r="RQZ76" s="48"/>
      <c r="RRA76" s="48"/>
      <c r="RRB76" s="48"/>
      <c r="RRC76" s="48"/>
      <c r="RRD76" s="48"/>
      <c r="RRE76" s="48"/>
      <c r="RRF76" s="48"/>
      <c r="RRG76" s="48"/>
      <c r="RRH76" s="48"/>
      <c r="RRI76" s="48"/>
      <c r="RRJ76" s="48"/>
      <c r="RRK76" s="48"/>
      <c r="RRL76" s="48"/>
      <c r="RRM76" s="48"/>
      <c r="RRN76" s="48"/>
      <c r="RRO76" s="48"/>
      <c r="RRP76" s="48"/>
      <c r="RRQ76" s="48"/>
      <c r="RRR76" s="48"/>
      <c r="RRS76" s="48"/>
      <c r="RRT76" s="48"/>
      <c r="RRU76" s="48"/>
      <c r="RRV76" s="48"/>
      <c r="RRW76" s="48"/>
      <c r="RRX76" s="48"/>
      <c r="RRY76" s="48"/>
      <c r="RRZ76" s="48"/>
      <c r="RSA76" s="48"/>
      <c r="RSB76" s="48"/>
      <c r="RSC76" s="48"/>
      <c r="RSD76" s="48"/>
      <c r="RSE76" s="48"/>
      <c r="RSF76" s="48"/>
      <c r="RSG76" s="48"/>
      <c r="RSH76" s="48"/>
      <c r="RSI76" s="48"/>
      <c r="RSJ76" s="48"/>
      <c r="RSK76" s="48"/>
      <c r="RSL76" s="48"/>
      <c r="RSM76" s="48"/>
      <c r="RSN76" s="48"/>
      <c r="RSO76" s="48"/>
      <c r="RSP76" s="48"/>
      <c r="RSQ76" s="48"/>
      <c r="RSR76" s="48"/>
      <c r="RSS76" s="48"/>
      <c r="RST76" s="48"/>
      <c r="RSU76" s="48"/>
      <c r="RSV76" s="48"/>
      <c r="RSW76" s="48"/>
      <c r="RSX76" s="48"/>
      <c r="RSY76" s="48"/>
      <c r="RSZ76" s="48"/>
      <c r="RTA76" s="48"/>
      <c r="RTB76" s="48"/>
      <c r="RTC76" s="48"/>
      <c r="RTD76" s="48"/>
      <c r="RTE76" s="48"/>
      <c r="RTF76" s="48"/>
      <c r="RTG76" s="48"/>
      <c r="RTH76" s="48"/>
      <c r="RTI76" s="48"/>
      <c r="RTJ76" s="48"/>
      <c r="RTK76" s="48"/>
      <c r="RTL76" s="48"/>
      <c r="RTM76" s="48"/>
      <c r="RTN76" s="48"/>
      <c r="RTO76" s="48"/>
      <c r="RTP76" s="48"/>
      <c r="RTQ76" s="48"/>
      <c r="RTR76" s="48"/>
      <c r="RTS76" s="48"/>
      <c r="RTT76" s="48"/>
      <c r="RTU76" s="48"/>
      <c r="RTV76" s="48"/>
      <c r="RTW76" s="48"/>
      <c r="RTX76" s="48"/>
      <c r="RTY76" s="48"/>
      <c r="RTZ76" s="48"/>
      <c r="RUA76" s="48"/>
      <c r="RUB76" s="48"/>
      <c r="RUC76" s="48"/>
      <c r="RUD76" s="48"/>
      <c r="RUE76" s="48"/>
      <c r="RUF76" s="48"/>
      <c r="RUG76" s="48"/>
      <c r="RUH76" s="48"/>
      <c r="RUI76" s="48"/>
      <c r="RUJ76" s="48"/>
      <c r="RUK76" s="48"/>
      <c r="RUL76" s="48"/>
      <c r="RUM76" s="48"/>
      <c r="RUN76" s="48"/>
      <c r="RUO76" s="48"/>
      <c r="RUP76" s="48"/>
      <c r="RUQ76" s="48"/>
      <c r="RUR76" s="48"/>
      <c r="RUS76" s="48"/>
      <c r="RUT76" s="48"/>
      <c r="RUU76" s="48"/>
      <c r="RUV76" s="48"/>
      <c r="RUW76" s="48"/>
      <c r="RUX76" s="48"/>
      <c r="RUY76" s="48"/>
      <c r="RUZ76" s="48"/>
      <c r="RVA76" s="48"/>
      <c r="RVB76" s="48"/>
      <c r="RVC76" s="48"/>
      <c r="RVD76" s="48"/>
      <c r="RVE76" s="48"/>
      <c r="RVF76" s="48"/>
      <c r="RVG76" s="48"/>
      <c r="RVH76" s="48"/>
      <c r="RVI76" s="48"/>
      <c r="RVJ76" s="48"/>
      <c r="RVK76" s="48"/>
      <c r="RVL76" s="48"/>
      <c r="RVM76" s="48"/>
      <c r="RVN76" s="48"/>
      <c r="RVO76" s="48"/>
      <c r="RVP76" s="48"/>
      <c r="RVQ76" s="48"/>
      <c r="RVR76" s="48"/>
      <c r="RVS76" s="48"/>
      <c r="RVT76" s="48"/>
      <c r="RVU76" s="48"/>
      <c r="RVV76" s="48"/>
      <c r="RVW76" s="48"/>
      <c r="RVX76" s="48"/>
      <c r="RVY76" s="48"/>
      <c r="RVZ76" s="48"/>
      <c r="RWA76" s="48"/>
      <c r="RWB76" s="48"/>
      <c r="RWC76" s="48"/>
      <c r="RWD76" s="48"/>
      <c r="RWE76" s="48"/>
      <c r="RWF76" s="48"/>
      <c r="RWG76" s="48"/>
      <c r="RWH76" s="48"/>
      <c r="RWI76" s="48"/>
      <c r="RWJ76" s="48"/>
      <c r="RWK76" s="48"/>
      <c r="RWL76" s="48"/>
      <c r="RWM76" s="48"/>
      <c r="RWN76" s="48"/>
      <c r="RWO76" s="48"/>
      <c r="RWP76" s="48"/>
      <c r="RWQ76" s="48"/>
      <c r="RWR76" s="48"/>
      <c r="RWS76" s="48"/>
      <c r="RWT76" s="48"/>
      <c r="RWU76" s="48"/>
      <c r="RWV76" s="48"/>
      <c r="RWW76" s="48"/>
      <c r="RWX76" s="48"/>
      <c r="RWY76" s="48"/>
      <c r="RWZ76" s="48"/>
      <c r="RXA76" s="48"/>
      <c r="RXB76" s="48"/>
      <c r="RXC76" s="48"/>
      <c r="RXD76" s="48"/>
      <c r="RXE76" s="48"/>
      <c r="RXF76" s="48"/>
      <c r="RXG76" s="48"/>
      <c r="RXH76" s="48"/>
      <c r="RXI76" s="48"/>
      <c r="RXJ76" s="48"/>
      <c r="RXK76" s="48"/>
      <c r="RXL76" s="48"/>
      <c r="RXM76" s="48"/>
      <c r="RXN76" s="48"/>
      <c r="RXO76" s="48"/>
      <c r="RXP76" s="48"/>
      <c r="RXQ76" s="48"/>
      <c r="RXR76" s="48"/>
      <c r="RXS76" s="48"/>
      <c r="RXT76" s="48"/>
      <c r="RXU76" s="48"/>
      <c r="RXV76" s="48"/>
      <c r="RXW76" s="48"/>
      <c r="RXX76" s="48"/>
      <c r="RXY76" s="48"/>
      <c r="RXZ76" s="48"/>
      <c r="RYA76" s="48"/>
      <c r="RYB76" s="48"/>
      <c r="RYC76" s="48"/>
      <c r="RYD76" s="48"/>
      <c r="RYE76" s="48"/>
      <c r="RYF76" s="48"/>
      <c r="RYG76" s="48"/>
      <c r="RYH76" s="48"/>
      <c r="RYI76" s="48"/>
      <c r="RYJ76" s="48"/>
      <c r="RYK76" s="48"/>
      <c r="RYL76" s="48"/>
      <c r="RYM76" s="48"/>
      <c r="RYN76" s="48"/>
      <c r="RYO76" s="48"/>
      <c r="RYP76" s="48"/>
      <c r="RYQ76" s="48"/>
      <c r="RYR76" s="48"/>
      <c r="RYS76" s="48"/>
      <c r="RYT76" s="48"/>
      <c r="RYU76" s="48"/>
      <c r="RYV76" s="48"/>
      <c r="RYW76" s="48"/>
      <c r="RYX76" s="48"/>
      <c r="RYY76" s="48"/>
      <c r="RYZ76" s="48"/>
      <c r="RZA76" s="48"/>
      <c r="RZB76" s="48"/>
      <c r="RZC76" s="48"/>
      <c r="RZD76" s="48"/>
      <c r="RZE76" s="48"/>
      <c r="RZF76" s="48"/>
      <c r="RZG76" s="48"/>
      <c r="RZH76" s="48"/>
      <c r="RZI76" s="48"/>
      <c r="RZJ76" s="48"/>
      <c r="RZK76" s="48"/>
      <c r="RZL76" s="48"/>
      <c r="RZM76" s="48"/>
      <c r="RZN76" s="48"/>
      <c r="RZO76" s="48"/>
      <c r="RZP76" s="48"/>
      <c r="RZQ76" s="48"/>
      <c r="RZR76" s="48"/>
      <c r="RZS76" s="48"/>
      <c r="RZT76" s="48"/>
      <c r="RZU76" s="48"/>
      <c r="RZV76" s="48"/>
      <c r="RZW76" s="48"/>
      <c r="RZX76" s="48"/>
      <c r="RZY76" s="48"/>
      <c r="RZZ76" s="48"/>
      <c r="SAA76" s="48"/>
      <c r="SAB76" s="48"/>
      <c r="SAC76" s="48"/>
      <c r="SAD76" s="48"/>
      <c r="SAE76" s="48"/>
      <c r="SAF76" s="48"/>
      <c r="SAG76" s="48"/>
      <c r="SAH76" s="48"/>
      <c r="SAI76" s="48"/>
      <c r="SAJ76" s="48"/>
      <c r="SAK76" s="48"/>
      <c r="SAL76" s="48"/>
      <c r="SAM76" s="48"/>
      <c r="SAN76" s="48"/>
      <c r="SAO76" s="48"/>
      <c r="SAP76" s="48"/>
      <c r="SAQ76" s="48"/>
      <c r="SAR76" s="48"/>
      <c r="SAS76" s="48"/>
      <c r="SAT76" s="48"/>
      <c r="SAU76" s="48"/>
      <c r="SAV76" s="48"/>
      <c r="SAW76" s="48"/>
      <c r="SAX76" s="48"/>
      <c r="SAY76" s="48"/>
      <c r="SAZ76" s="48"/>
      <c r="SBA76" s="48"/>
      <c r="SBB76" s="48"/>
      <c r="SBC76" s="48"/>
      <c r="SBD76" s="48"/>
      <c r="SBE76" s="48"/>
      <c r="SBF76" s="48"/>
      <c r="SBG76" s="48"/>
      <c r="SBH76" s="48"/>
      <c r="SBI76" s="48"/>
      <c r="SBJ76" s="48"/>
      <c r="SBK76" s="48"/>
      <c r="SBL76" s="48"/>
      <c r="SBM76" s="48"/>
      <c r="SBN76" s="48"/>
      <c r="SBO76" s="48"/>
      <c r="SBP76" s="48"/>
      <c r="SBQ76" s="48"/>
      <c r="SBR76" s="48"/>
      <c r="SBS76" s="48"/>
      <c r="SBT76" s="48"/>
      <c r="SBU76" s="48"/>
      <c r="SBV76" s="48"/>
      <c r="SBW76" s="48"/>
      <c r="SBX76" s="48"/>
      <c r="SBY76" s="48"/>
      <c r="SBZ76" s="48"/>
      <c r="SCA76" s="48"/>
      <c r="SCB76" s="48"/>
      <c r="SCC76" s="48"/>
      <c r="SCD76" s="48"/>
      <c r="SCE76" s="48"/>
      <c r="SCF76" s="48"/>
      <c r="SCG76" s="48"/>
      <c r="SCH76" s="48"/>
      <c r="SCI76" s="48"/>
      <c r="SCJ76" s="48"/>
      <c r="SCK76" s="48"/>
      <c r="SCL76" s="48"/>
      <c r="SCM76" s="48"/>
      <c r="SCN76" s="48"/>
      <c r="SCO76" s="48"/>
      <c r="SCP76" s="48"/>
      <c r="SCQ76" s="48"/>
      <c r="SCR76" s="48"/>
      <c r="SCS76" s="48"/>
      <c r="SCT76" s="48"/>
      <c r="SCU76" s="48"/>
      <c r="SCV76" s="48"/>
      <c r="SCW76" s="48"/>
      <c r="SCX76" s="48"/>
      <c r="SCY76" s="48"/>
      <c r="SCZ76" s="48"/>
      <c r="SDA76" s="48"/>
      <c r="SDB76" s="48"/>
      <c r="SDC76" s="48"/>
      <c r="SDD76" s="48"/>
      <c r="SDE76" s="48"/>
      <c r="SDF76" s="48"/>
      <c r="SDG76" s="48"/>
      <c r="SDH76" s="48"/>
      <c r="SDI76" s="48"/>
      <c r="SDJ76" s="48"/>
      <c r="SDK76" s="48"/>
      <c r="SDL76" s="48"/>
      <c r="SDM76" s="48"/>
      <c r="SDN76" s="48"/>
      <c r="SDO76" s="48"/>
      <c r="SDP76" s="48"/>
      <c r="SDQ76" s="48"/>
      <c r="SDR76" s="48"/>
      <c r="SDS76" s="48"/>
      <c r="SDT76" s="48"/>
      <c r="SDU76" s="48"/>
      <c r="SDV76" s="48"/>
      <c r="SDW76" s="48"/>
      <c r="SDX76" s="48"/>
      <c r="SDY76" s="48"/>
      <c r="SDZ76" s="48"/>
      <c r="SEA76" s="48"/>
      <c r="SEB76" s="48"/>
      <c r="SEC76" s="48"/>
      <c r="SED76" s="48"/>
      <c r="SEE76" s="48"/>
      <c r="SEF76" s="48"/>
      <c r="SEG76" s="48"/>
      <c r="SEH76" s="48"/>
      <c r="SEI76" s="48"/>
      <c r="SEJ76" s="48"/>
      <c r="SEK76" s="48"/>
      <c r="SEL76" s="48"/>
      <c r="SEM76" s="48"/>
      <c r="SEN76" s="48"/>
      <c r="SEO76" s="48"/>
      <c r="SEP76" s="48"/>
      <c r="SEQ76" s="48"/>
      <c r="SER76" s="48"/>
      <c r="SES76" s="48"/>
      <c r="SET76" s="48"/>
      <c r="SEU76" s="48"/>
      <c r="SEV76" s="48"/>
      <c r="SEW76" s="48"/>
      <c r="SEX76" s="48"/>
      <c r="SEY76" s="48"/>
      <c r="SEZ76" s="48"/>
      <c r="SFA76" s="48"/>
      <c r="SFB76" s="48"/>
      <c r="SFC76" s="48"/>
      <c r="SFD76" s="48"/>
      <c r="SFE76" s="48"/>
      <c r="SFF76" s="48"/>
      <c r="SFG76" s="48"/>
      <c r="SFH76" s="48"/>
      <c r="SFI76" s="48"/>
      <c r="SFJ76" s="48"/>
      <c r="SFK76" s="48"/>
      <c r="SFL76" s="48"/>
      <c r="SFM76" s="48"/>
      <c r="SFN76" s="48"/>
      <c r="SFO76" s="48"/>
      <c r="SFP76" s="48"/>
      <c r="SFQ76" s="48"/>
      <c r="SFR76" s="48"/>
      <c r="SFS76" s="48"/>
      <c r="SFT76" s="48"/>
      <c r="SFU76" s="48"/>
      <c r="SFV76" s="48"/>
      <c r="SFW76" s="48"/>
      <c r="SFX76" s="48"/>
      <c r="SFY76" s="48"/>
      <c r="SFZ76" s="48"/>
      <c r="SGA76" s="48"/>
      <c r="SGB76" s="48"/>
      <c r="SGC76" s="48"/>
      <c r="SGD76" s="48"/>
      <c r="SGE76" s="48"/>
      <c r="SGF76" s="48"/>
      <c r="SGG76" s="48"/>
      <c r="SGH76" s="48"/>
      <c r="SGI76" s="48"/>
      <c r="SGJ76" s="48"/>
      <c r="SGK76" s="48"/>
      <c r="SGL76" s="48"/>
      <c r="SGM76" s="48"/>
      <c r="SGN76" s="48"/>
      <c r="SGO76" s="48"/>
      <c r="SGP76" s="48"/>
      <c r="SGQ76" s="48"/>
      <c r="SGR76" s="48"/>
      <c r="SGS76" s="48"/>
      <c r="SGT76" s="48"/>
      <c r="SGU76" s="48"/>
      <c r="SGV76" s="48"/>
      <c r="SGW76" s="48"/>
      <c r="SGX76" s="48"/>
      <c r="SGY76" s="48"/>
      <c r="SGZ76" s="48"/>
      <c r="SHA76" s="48"/>
      <c r="SHB76" s="48"/>
      <c r="SHC76" s="48"/>
      <c r="SHD76" s="48"/>
      <c r="SHE76" s="48"/>
      <c r="SHF76" s="48"/>
      <c r="SHG76" s="48"/>
      <c r="SHH76" s="48"/>
      <c r="SHI76" s="48"/>
      <c r="SHJ76" s="48"/>
      <c r="SHK76" s="48"/>
      <c r="SHL76" s="48"/>
      <c r="SHM76" s="48"/>
      <c r="SHN76" s="48"/>
      <c r="SHO76" s="48"/>
      <c r="SHP76" s="48"/>
      <c r="SHQ76" s="48"/>
      <c r="SHR76" s="48"/>
      <c r="SHS76" s="48"/>
      <c r="SHT76" s="48"/>
      <c r="SHU76" s="48"/>
      <c r="SHV76" s="48"/>
      <c r="SHW76" s="48"/>
      <c r="SHX76" s="48"/>
      <c r="SHY76" s="48"/>
      <c r="SHZ76" s="48"/>
      <c r="SIA76" s="48"/>
      <c r="SIB76" s="48"/>
      <c r="SIC76" s="48"/>
      <c r="SID76" s="48"/>
      <c r="SIE76" s="48"/>
      <c r="SIF76" s="48"/>
      <c r="SIG76" s="48"/>
      <c r="SIH76" s="48"/>
      <c r="SII76" s="48"/>
      <c r="SIJ76" s="48"/>
      <c r="SIK76" s="48"/>
      <c r="SIL76" s="48"/>
      <c r="SIM76" s="48"/>
      <c r="SIN76" s="48"/>
      <c r="SIO76" s="48"/>
      <c r="SIP76" s="48"/>
      <c r="SIQ76" s="48"/>
      <c r="SIR76" s="48"/>
      <c r="SIS76" s="48"/>
      <c r="SIT76" s="48"/>
      <c r="SIU76" s="48"/>
      <c r="SIV76" s="48"/>
      <c r="SIW76" s="48"/>
      <c r="SIX76" s="48"/>
      <c r="SIY76" s="48"/>
      <c r="SIZ76" s="48"/>
      <c r="SJA76" s="48"/>
      <c r="SJB76" s="48"/>
      <c r="SJC76" s="48"/>
      <c r="SJD76" s="48"/>
      <c r="SJE76" s="48"/>
      <c r="SJF76" s="48"/>
      <c r="SJG76" s="48"/>
      <c r="SJH76" s="48"/>
      <c r="SJI76" s="48"/>
      <c r="SJJ76" s="48"/>
      <c r="SJK76" s="48"/>
      <c r="SJL76" s="48"/>
      <c r="SJM76" s="48"/>
      <c r="SJN76" s="48"/>
      <c r="SJO76" s="48"/>
      <c r="SJP76" s="48"/>
      <c r="SJQ76" s="48"/>
      <c r="SJR76" s="48"/>
      <c r="SJS76" s="48"/>
      <c r="SJT76" s="48"/>
      <c r="SJU76" s="48"/>
      <c r="SJV76" s="48"/>
      <c r="SJW76" s="48"/>
      <c r="SJX76" s="48"/>
      <c r="SJY76" s="48"/>
      <c r="SJZ76" s="48"/>
      <c r="SKA76" s="48"/>
      <c r="SKB76" s="48"/>
      <c r="SKC76" s="48"/>
      <c r="SKD76" s="48"/>
      <c r="SKE76" s="48"/>
      <c r="SKF76" s="48"/>
      <c r="SKG76" s="48"/>
      <c r="SKH76" s="48"/>
      <c r="SKI76" s="48"/>
      <c r="SKJ76" s="48"/>
      <c r="SKK76" s="48"/>
      <c r="SKL76" s="48"/>
      <c r="SKM76" s="48"/>
      <c r="SKN76" s="48"/>
      <c r="SKO76" s="48"/>
      <c r="SKP76" s="48"/>
      <c r="SKQ76" s="48"/>
      <c r="SKR76" s="48"/>
      <c r="SKS76" s="48"/>
      <c r="SKT76" s="48"/>
      <c r="SKU76" s="48"/>
      <c r="SKV76" s="48"/>
      <c r="SKW76" s="48"/>
      <c r="SKX76" s="48"/>
      <c r="SKY76" s="48"/>
      <c r="SKZ76" s="48"/>
      <c r="SLA76" s="48"/>
      <c r="SLB76" s="48"/>
      <c r="SLC76" s="48"/>
      <c r="SLD76" s="48"/>
      <c r="SLE76" s="48"/>
      <c r="SLF76" s="48"/>
      <c r="SLG76" s="48"/>
      <c r="SLH76" s="48"/>
      <c r="SLI76" s="48"/>
      <c r="SLJ76" s="48"/>
      <c r="SLK76" s="48"/>
      <c r="SLL76" s="48"/>
      <c r="SLM76" s="48"/>
      <c r="SLN76" s="48"/>
      <c r="SLO76" s="48"/>
      <c r="SLP76" s="48"/>
      <c r="SLQ76" s="48"/>
      <c r="SLR76" s="48"/>
      <c r="SLS76" s="48"/>
      <c r="SLT76" s="48"/>
      <c r="SLU76" s="48"/>
      <c r="SLV76" s="48"/>
      <c r="SLW76" s="48"/>
      <c r="SLX76" s="48"/>
      <c r="SLY76" s="48"/>
      <c r="SLZ76" s="48"/>
      <c r="SMA76" s="48"/>
      <c r="SMB76" s="48"/>
      <c r="SMC76" s="48"/>
      <c r="SMD76" s="48"/>
      <c r="SME76" s="48"/>
      <c r="SMF76" s="48"/>
      <c r="SMG76" s="48"/>
      <c r="SMH76" s="48"/>
      <c r="SMI76" s="48"/>
      <c r="SMJ76" s="48"/>
      <c r="SMK76" s="48"/>
      <c r="SML76" s="48"/>
      <c r="SMM76" s="48"/>
      <c r="SMN76" s="48"/>
      <c r="SMO76" s="48"/>
      <c r="SMP76" s="48"/>
      <c r="SMQ76" s="48"/>
      <c r="SMR76" s="48"/>
      <c r="SMS76" s="48"/>
      <c r="SMT76" s="48"/>
      <c r="SMU76" s="48"/>
      <c r="SMV76" s="48"/>
      <c r="SMW76" s="48"/>
      <c r="SMX76" s="48"/>
      <c r="SMY76" s="48"/>
      <c r="SMZ76" s="48"/>
      <c r="SNA76" s="48"/>
      <c r="SNB76" s="48"/>
      <c r="SNC76" s="48"/>
      <c r="SND76" s="48"/>
      <c r="SNE76" s="48"/>
      <c r="SNF76" s="48"/>
      <c r="SNG76" s="48"/>
      <c r="SNH76" s="48"/>
      <c r="SNI76" s="48"/>
      <c r="SNJ76" s="48"/>
      <c r="SNK76" s="48"/>
      <c r="SNL76" s="48"/>
      <c r="SNM76" s="48"/>
      <c r="SNN76" s="48"/>
      <c r="SNO76" s="48"/>
      <c r="SNP76" s="48"/>
      <c r="SNQ76" s="48"/>
      <c r="SNR76" s="48"/>
      <c r="SNS76" s="48"/>
      <c r="SNT76" s="48"/>
      <c r="SNU76" s="48"/>
      <c r="SNV76" s="48"/>
      <c r="SNW76" s="48"/>
      <c r="SNX76" s="48"/>
      <c r="SNY76" s="48"/>
      <c r="SNZ76" s="48"/>
      <c r="SOA76" s="48"/>
      <c r="SOB76" s="48"/>
      <c r="SOC76" s="48"/>
      <c r="SOD76" s="48"/>
      <c r="SOE76" s="48"/>
      <c r="SOF76" s="48"/>
      <c r="SOG76" s="48"/>
      <c r="SOH76" s="48"/>
      <c r="SOI76" s="48"/>
      <c r="SOJ76" s="48"/>
      <c r="SOK76" s="48"/>
      <c r="SOL76" s="48"/>
      <c r="SOM76" s="48"/>
      <c r="SON76" s="48"/>
      <c r="SOO76" s="48"/>
      <c r="SOP76" s="48"/>
      <c r="SOQ76" s="48"/>
      <c r="SOR76" s="48"/>
      <c r="SOS76" s="48"/>
      <c r="SOT76" s="48"/>
      <c r="SOU76" s="48"/>
      <c r="SOV76" s="48"/>
      <c r="SOW76" s="48"/>
      <c r="SOX76" s="48"/>
      <c r="SOY76" s="48"/>
      <c r="SOZ76" s="48"/>
      <c r="SPA76" s="48"/>
      <c r="SPB76" s="48"/>
      <c r="SPC76" s="48"/>
      <c r="SPD76" s="48"/>
      <c r="SPE76" s="48"/>
      <c r="SPF76" s="48"/>
      <c r="SPG76" s="48"/>
      <c r="SPH76" s="48"/>
      <c r="SPI76" s="48"/>
      <c r="SPJ76" s="48"/>
      <c r="SPK76" s="48"/>
      <c r="SPL76" s="48"/>
      <c r="SPM76" s="48"/>
      <c r="SPN76" s="48"/>
      <c r="SPO76" s="48"/>
      <c r="SPP76" s="48"/>
      <c r="SPQ76" s="48"/>
      <c r="SPR76" s="48"/>
      <c r="SPS76" s="48"/>
      <c r="SPT76" s="48"/>
      <c r="SPU76" s="48"/>
      <c r="SPV76" s="48"/>
      <c r="SPW76" s="48"/>
      <c r="SPX76" s="48"/>
      <c r="SPY76" s="48"/>
      <c r="SPZ76" s="48"/>
      <c r="SQA76" s="48"/>
      <c r="SQB76" s="48"/>
      <c r="SQC76" s="48"/>
      <c r="SQD76" s="48"/>
      <c r="SQE76" s="48"/>
      <c r="SQF76" s="48"/>
      <c r="SQG76" s="48"/>
      <c r="SQH76" s="48"/>
      <c r="SQI76" s="48"/>
      <c r="SQJ76" s="48"/>
      <c r="SQK76" s="48"/>
      <c r="SQL76" s="48"/>
      <c r="SQM76" s="48"/>
      <c r="SQN76" s="48"/>
      <c r="SQO76" s="48"/>
      <c r="SQP76" s="48"/>
      <c r="SQQ76" s="48"/>
      <c r="SQR76" s="48"/>
      <c r="SQS76" s="48"/>
      <c r="SQT76" s="48"/>
      <c r="SQU76" s="48"/>
      <c r="SQV76" s="48"/>
      <c r="SQW76" s="48"/>
      <c r="SQX76" s="48"/>
      <c r="SQY76" s="48"/>
      <c r="SQZ76" s="48"/>
      <c r="SRA76" s="48"/>
      <c r="SRB76" s="48"/>
      <c r="SRC76" s="48"/>
      <c r="SRD76" s="48"/>
      <c r="SRE76" s="48"/>
      <c r="SRF76" s="48"/>
      <c r="SRG76" s="48"/>
      <c r="SRH76" s="48"/>
      <c r="SRI76" s="48"/>
      <c r="SRJ76" s="48"/>
      <c r="SRK76" s="48"/>
      <c r="SRL76" s="48"/>
      <c r="SRM76" s="48"/>
      <c r="SRN76" s="48"/>
      <c r="SRO76" s="48"/>
      <c r="SRP76" s="48"/>
      <c r="SRQ76" s="48"/>
      <c r="SRR76" s="48"/>
      <c r="SRS76" s="48"/>
      <c r="SRT76" s="48"/>
      <c r="SRU76" s="48"/>
      <c r="SRV76" s="48"/>
      <c r="SRW76" s="48"/>
      <c r="SRX76" s="48"/>
      <c r="SRY76" s="48"/>
      <c r="SRZ76" s="48"/>
      <c r="SSA76" s="48"/>
      <c r="SSB76" s="48"/>
      <c r="SSC76" s="48"/>
      <c r="SSD76" s="48"/>
      <c r="SSE76" s="48"/>
      <c r="SSF76" s="48"/>
      <c r="SSG76" s="48"/>
      <c r="SSH76" s="48"/>
      <c r="SSI76" s="48"/>
      <c r="SSJ76" s="48"/>
      <c r="SSK76" s="48"/>
      <c r="SSL76" s="48"/>
      <c r="SSM76" s="48"/>
      <c r="SSN76" s="48"/>
      <c r="SSO76" s="48"/>
      <c r="SSP76" s="48"/>
      <c r="SSQ76" s="48"/>
      <c r="SSR76" s="48"/>
      <c r="SSS76" s="48"/>
      <c r="SST76" s="48"/>
      <c r="SSU76" s="48"/>
      <c r="SSV76" s="48"/>
      <c r="SSW76" s="48"/>
      <c r="SSX76" s="48"/>
      <c r="SSY76" s="48"/>
      <c r="SSZ76" s="48"/>
      <c r="STA76" s="48"/>
      <c r="STB76" s="48"/>
      <c r="STC76" s="48"/>
      <c r="STD76" s="48"/>
      <c r="STE76" s="48"/>
      <c r="STF76" s="48"/>
      <c r="STG76" s="48"/>
      <c r="STH76" s="48"/>
      <c r="STI76" s="48"/>
      <c r="STJ76" s="48"/>
      <c r="STK76" s="48"/>
      <c r="STL76" s="48"/>
      <c r="STM76" s="48"/>
      <c r="STN76" s="48"/>
      <c r="STO76" s="48"/>
      <c r="STP76" s="48"/>
      <c r="STQ76" s="48"/>
      <c r="STR76" s="48"/>
      <c r="STS76" s="48"/>
      <c r="STT76" s="48"/>
      <c r="STU76" s="48"/>
      <c r="STV76" s="48"/>
      <c r="STW76" s="48"/>
      <c r="STX76" s="48"/>
      <c r="STY76" s="48"/>
      <c r="STZ76" s="48"/>
      <c r="SUA76" s="48"/>
      <c r="SUB76" s="48"/>
      <c r="SUC76" s="48"/>
      <c r="SUD76" s="48"/>
      <c r="SUE76" s="48"/>
      <c r="SUF76" s="48"/>
      <c r="SUG76" s="48"/>
      <c r="SUH76" s="48"/>
      <c r="SUI76" s="48"/>
      <c r="SUJ76" s="48"/>
      <c r="SUK76" s="48"/>
      <c r="SUL76" s="48"/>
      <c r="SUM76" s="48"/>
      <c r="SUN76" s="48"/>
      <c r="SUO76" s="48"/>
      <c r="SUP76" s="48"/>
      <c r="SUQ76" s="48"/>
      <c r="SUR76" s="48"/>
      <c r="SUS76" s="48"/>
      <c r="SUT76" s="48"/>
      <c r="SUU76" s="48"/>
      <c r="SUV76" s="48"/>
      <c r="SUW76" s="48"/>
      <c r="SUX76" s="48"/>
      <c r="SUY76" s="48"/>
      <c r="SUZ76" s="48"/>
      <c r="SVA76" s="48"/>
      <c r="SVB76" s="48"/>
      <c r="SVC76" s="48"/>
      <c r="SVD76" s="48"/>
      <c r="SVE76" s="48"/>
      <c r="SVF76" s="48"/>
      <c r="SVG76" s="48"/>
      <c r="SVH76" s="48"/>
      <c r="SVI76" s="48"/>
      <c r="SVJ76" s="48"/>
      <c r="SVK76" s="48"/>
      <c r="SVL76" s="48"/>
      <c r="SVM76" s="48"/>
      <c r="SVN76" s="48"/>
      <c r="SVO76" s="48"/>
      <c r="SVP76" s="48"/>
      <c r="SVQ76" s="48"/>
      <c r="SVR76" s="48"/>
      <c r="SVS76" s="48"/>
      <c r="SVT76" s="48"/>
      <c r="SVU76" s="48"/>
      <c r="SVV76" s="48"/>
      <c r="SVW76" s="48"/>
      <c r="SVX76" s="48"/>
      <c r="SVY76" s="48"/>
      <c r="SVZ76" s="48"/>
      <c r="SWA76" s="48"/>
      <c r="SWB76" s="48"/>
      <c r="SWC76" s="48"/>
      <c r="SWD76" s="48"/>
      <c r="SWE76" s="48"/>
      <c r="SWF76" s="48"/>
      <c r="SWG76" s="48"/>
      <c r="SWH76" s="48"/>
      <c r="SWI76" s="48"/>
      <c r="SWJ76" s="48"/>
      <c r="SWK76" s="48"/>
      <c r="SWL76" s="48"/>
      <c r="SWM76" s="48"/>
      <c r="SWN76" s="48"/>
      <c r="SWO76" s="48"/>
      <c r="SWP76" s="48"/>
      <c r="SWQ76" s="48"/>
      <c r="SWR76" s="48"/>
      <c r="SWS76" s="48"/>
      <c r="SWT76" s="48"/>
      <c r="SWU76" s="48"/>
      <c r="SWV76" s="48"/>
      <c r="SWW76" s="48"/>
      <c r="SWX76" s="48"/>
      <c r="SWY76" s="48"/>
      <c r="SWZ76" s="48"/>
      <c r="SXA76" s="48"/>
      <c r="SXB76" s="48"/>
      <c r="SXC76" s="48"/>
      <c r="SXD76" s="48"/>
      <c r="SXE76" s="48"/>
      <c r="SXF76" s="48"/>
      <c r="SXG76" s="48"/>
      <c r="SXH76" s="48"/>
      <c r="SXI76" s="48"/>
      <c r="SXJ76" s="48"/>
      <c r="SXK76" s="48"/>
      <c r="SXL76" s="48"/>
      <c r="SXM76" s="48"/>
      <c r="SXN76" s="48"/>
      <c r="SXO76" s="48"/>
      <c r="SXP76" s="48"/>
      <c r="SXQ76" s="48"/>
      <c r="SXR76" s="48"/>
      <c r="SXS76" s="48"/>
      <c r="SXT76" s="48"/>
      <c r="SXU76" s="48"/>
      <c r="SXV76" s="48"/>
      <c r="SXW76" s="48"/>
      <c r="SXX76" s="48"/>
      <c r="SXY76" s="48"/>
      <c r="SXZ76" s="48"/>
      <c r="SYA76" s="48"/>
      <c r="SYB76" s="48"/>
      <c r="SYC76" s="48"/>
      <c r="SYD76" s="48"/>
      <c r="SYE76" s="48"/>
      <c r="SYF76" s="48"/>
      <c r="SYG76" s="48"/>
      <c r="SYH76" s="48"/>
      <c r="SYI76" s="48"/>
      <c r="SYJ76" s="48"/>
      <c r="SYK76" s="48"/>
      <c r="SYL76" s="48"/>
      <c r="SYM76" s="48"/>
      <c r="SYN76" s="48"/>
      <c r="SYO76" s="48"/>
      <c r="SYP76" s="48"/>
      <c r="SYQ76" s="48"/>
      <c r="SYR76" s="48"/>
      <c r="SYS76" s="48"/>
      <c r="SYT76" s="48"/>
      <c r="SYU76" s="48"/>
      <c r="SYV76" s="48"/>
      <c r="SYW76" s="48"/>
      <c r="SYX76" s="48"/>
      <c r="SYY76" s="48"/>
      <c r="SYZ76" s="48"/>
      <c r="SZA76" s="48"/>
      <c r="SZB76" s="48"/>
      <c r="SZC76" s="48"/>
      <c r="SZD76" s="48"/>
      <c r="SZE76" s="48"/>
      <c r="SZF76" s="48"/>
      <c r="SZG76" s="48"/>
      <c r="SZH76" s="48"/>
      <c r="SZI76" s="48"/>
      <c r="SZJ76" s="48"/>
      <c r="SZK76" s="48"/>
      <c r="SZL76" s="48"/>
      <c r="SZM76" s="48"/>
      <c r="SZN76" s="48"/>
      <c r="SZO76" s="48"/>
      <c r="SZP76" s="48"/>
      <c r="SZQ76" s="48"/>
      <c r="SZR76" s="48"/>
      <c r="SZS76" s="48"/>
      <c r="SZT76" s="48"/>
      <c r="SZU76" s="48"/>
      <c r="SZV76" s="48"/>
      <c r="SZW76" s="48"/>
      <c r="SZX76" s="48"/>
      <c r="SZY76" s="48"/>
      <c r="SZZ76" s="48"/>
      <c r="TAA76" s="48"/>
      <c r="TAB76" s="48"/>
      <c r="TAC76" s="48"/>
      <c r="TAD76" s="48"/>
      <c r="TAE76" s="48"/>
      <c r="TAF76" s="48"/>
      <c r="TAG76" s="48"/>
      <c r="TAH76" s="48"/>
      <c r="TAI76" s="48"/>
      <c r="TAJ76" s="48"/>
      <c r="TAK76" s="48"/>
      <c r="TAL76" s="48"/>
      <c r="TAM76" s="48"/>
      <c r="TAN76" s="48"/>
      <c r="TAO76" s="48"/>
      <c r="TAP76" s="48"/>
      <c r="TAQ76" s="48"/>
      <c r="TAR76" s="48"/>
      <c r="TAS76" s="48"/>
      <c r="TAT76" s="48"/>
      <c r="TAU76" s="48"/>
      <c r="TAV76" s="48"/>
      <c r="TAW76" s="48"/>
      <c r="TAX76" s="48"/>
      <c r="TAY76" s="48"/>
      <c r="TAZ76" s="48"/>
      <c r="TBA76" s="48"/>
      <c r="TBB76" s="48"/>
      <c r="TBC76" s="48"/>
      <c r="TBD76" s="48"/>
      <c r="TBE76" s="48"/>
      <c r="TBF76" s="48"/>
      <c r="TBG76" s="48"/>
      <c r="TBH76" s="48"/>
      <c r="TBI76" s="48"/>
      <c r="TBJ76" s="48"/>
      <c r="TBK76" s="48"/>
      <c r="TBL76" s="48"/>
      <c r="TBM76" s="48"/>
      <c r="TBN76" s="48"/>
      <c r="TBO76" s="48"/>
      <c r="TBP76" s="48"/>
      <c r="TBQ76" s="48"/>
      <c r="TBR76" s="48"/>
      <c r="TBS76" s="48"/>
      <c r="TBT76" s="48"/>
      <c r="TBU76" s="48"/>
      <c r="TBV76" s="48"/>
      <c r="TBW76" s="48"/>
      <c r="TBX76" s="48"/>
      <c r="TBY76" s="48"/>
      <c r="TBZ76" s="48"/>
      <c r="TCA76" s="48"/>
      <c r="TCB76" s="48"/>
      <c r="TCC76" s="48"/>
      <c r="TCD76" s="48"/>
      <c r="TCE76" s="48"/>
      <c r="TCF76" s="48"/>
      <c r="TCG76" s="48"/>
      <c r="TCH76" s="48"/>
      <c r="TCI76" s="48"/>
      <c r="TCJ76" s="48"/>
      <c r="TCK76" s="48"/>
      <c r="TCL76" s="48"/>
      <c r="TCM76" s="48"/>
      <c r="TCN76" s="48"/>
      <c r="TCO76" s="48"/>
      <c r="TCP76" s="48"/>
      <c r="TCQ76" s="48"/>
      <c r="TCR76" s="48"/>
      <c r="TCS76" s="48"/>
      <c r="TCT76" s="48"/>
      <c r="TCU76" s="48"/>
      <c r="TCV76" s="48"/>
      <c r="TCW76" s="48"/>
      <c r="TCX76" s="48"/>
      <c r="TCY76" s="48"/>
      <c r="TCZ76" s="48"/>
      <c r="TDA76" s="48"/>
      <c r="TDB76" s="48"/>
      <c r="TDC76" s="48"/>
      <c r="TDD76" s="48"/>
      <c r="TDE76" s="48"/>
      <c r="TDF76" s="48"/>
      <c r="TDG76" s="48"/>
      <c r="TDH76" s="48"/>
      <c r="TDI76" s="48"/>
      <c r="TDJ76" s="48"/>
      <c r="TDK76" s="48"/>
      <c r="TDL76" s="48"/>
      <c r="TDM76" s="48"/>
      <c r="TDN76" s="48"/>
      <c r="TDO76" s="48"/>
      <c r="TDP76" s="48"/>
      <c r="TDQ76" s="48"/>
      <c r="TDR76" s="48"/>
      <c r="TDS76" s="48"/>
      <c r="TDT76" s="48"/>
      <c r="TDU76" s="48"/>
      <c r="TDV76" s="48"/>
      <c r="TDW76" s="48"/>
      <c r="TDX76" s="48"/>
      <c r="TDY76" s="48"/>
      <c r="TDZ76" s="48"/>
      <c r="TEA76" s="48"/>
      <c r="TEB76" s="48"/>
      <c r="TEC76" s="48"/>
      <c r="TED76" s="48"/>
      <c r="TEE76" s="48"/>
      <c r="TEF76" s="48"/>
      <c r="TEG76" s="48"/>
      <c r="TEH76" s="48"/>
      <c r="TEI76" s="48"/>
      <c r="TEJ76" s="48"/>
      <c r="TEK76" s="48"/>
      <c r="TEL76" s="48"/>
      <c r="TEM76" s="48"/>
      <c r="TEN76" s="48"/>
      <c r="TEO76" s="48"/>
      <c r="TEP76" s="48"/>
      <c r="TEQ76" s="48"/>
      <c r="TER76" s="48"/>
      <c r="TES76" s="48"/>
      <c r="TET76" s="48"/>
      <c r="TEU76" s="48"/>
      <c r="TEV76" s="48"/>
      <c r="TEW76" s="48"/>
      <c r="TEX76" s="48"/>
      <c r="TEY76" s="48"/>
      <c r="TEZ76" s="48"/>
      <c r="TFA76" s="48"/>
      <c r="TFB76" s="48"/>
      <c r="TFC76" s="48"/>
      <c r="TFD76" s="48"/>
      <c r="TFE76" s="48"/>
      <c r="TFF76" s="48"/>
      <c r="TFG76" s="48"/>
      <c r="TFH76" s="48"/>
      <c r="TFI76" s="48"/>
      <c r="TFJ76" s="48"/>
      <c r="TFK76" s="48"/>
      <c r="TFL76" s="48"/>
      <c r="TFM76" s="48"/>
      <c r="TFN76" s="48"/>
      <c r="TFO76" s="48"/>
      <c r="TFP76" s="48"/>
      <c r="TFQ76" s="48"/>
      <c r="TFR76" s="48"/>
      <c r="TFS76" s="48"/>
      <c r="TFT76" s="48"/>
      <c r="TFU76" s="48"/>
      <c r="TFV76" s="48"/>
      <c r="TFW76" s="48"/>
      <c r="TFX76" s="48"/>
      <c r="TFY76" s="48"/>
      <c r="TFZ76" s="48"/>
      <c r="TGA76" s="48"/>
      <c r="TGB76" s="48"/>
      <c r="TGC76" s="48"/>
      <c r="TGD76" s="48"/>
      <c r="TGE76" s="48"/>
      <c r="TGF76" s="48"/>
      <c r="TGG76" s="48"/>
      <c r="TGH76" s="48"/>
      <c r="TGI76" s="48"/>
      <c r="TGJ76" s="48"/>
      <c r="TGK76" s="48"/>
      <c r="TGL76" s="48"/>
      <c r="TGM76" s="48"/>
      <c r="TGN76" s="48"/>
      <c r="TGO76" s="48"/>
      <c r="TGP76" s="48"/>
      <c r="TGQ76" s="48"/>
      <c r="TGR76" s="48"/>
      <c r="TGS76" s="48"/>
      <c r="TGT76" s="48"/>
      <c r="TGU76" s="48"/>
      <c r="TGV76" s="48"/>
      <c r="TGW76" s="48"/>
      <c r="TGX76" s="48"/>
      <c r="TGY76" s="48"/>
      <c r="TGZ76" s="48"/>
      <c r="THA76" s="48"/>
      <c r="THB76" s="48"/>
      <c r="THC76" s="48"/>
      <c r="THD76" s="48"/>
      <c r="THE76" s="48"/>
      <c r="THF76" s="48"/>
      <c r="THG76" s="48"/>
      <c r="THH76" s="48"/>
      <c r="THI76" s="48"/>
      <c r="THJ76" s="48"/>
      <c r="THK76" s="48"/>
      <c r="THL76" s="48"/>
      <c r="THM76" s="48"/>
      <c r="THN76" s="48"/>
      <c r="THO76" s="48"/>
      <c r="THP76" s="48"/>
      <c r="THQ76" s="48"/>
      <c r="THR76" s="48"/>
      <c r="THS76" s="48"/>
      <c r="THT76" s="48"/>
      <c r="THU76" s="48"/>
      <c r="THV76" s="48"/>
      <c r="THW76" s="48"/>
      <c r="THX76" s="48"/>
      <c r="THY76" s="48"/>
      <c r="THZ76" s="48"/>
      <c r="TIA76" s="48"/>
      <c r="TIB76" s="48"/>
      <c r="TIC76" s="48"/>
      <c r="TID76" s="48"/>
      <c r="TIE76" s="48"/>
      <c r="TIF76" s="48"/>
      <c r="TIG76" s="48"/>
      <c r="TIH76" s="48"/>
      <c r="TII76" s="48"/>
      <c r="TIJ76" s="48"/>
      <c r="TIK76" s="48"/>
      <c r="TIL76" s="48"/>
      <c r="TIM76" s="48"/>
      <c r="TIN76" s="48"/>
      <c r="TIO76" s="48"/>
      <c r="TIP76" s="48"/>
      <c r="TIQ76" s="48"/>
      <c r="TIR76" s="48"/>
      <c r="TIS76" s="48"/>
      <c r="TIT76" s="48"/>
      <c r="TIU76" s="48"/>
      <c r="TIV76" s="48"/>
      <c r="TIW76" s="48"/>
      <c r="TIX76" s="48"/>
      <c r="TIY76" s="48"/>
      <c r="TIZ76" s="48"/>
      <c r="TJA76" s="48"/>
      <c r="TJB76" s="48"/>
      <c r="TJC76" s="48"/>
      <c r="TJD76" s="48"/>
      <c r="TJE76" s="48"/>
      <c r="TJF76" s="48"/>
      <c r="TJG76" s="48"/>
      <c r="TJH76" s="48"/>
      <c r="TJI76" s="48"/>
      <c r="TJJ76" s="48"/>
      <c r="TJK76" s="48"/>
      <c r="TJL76" s="48"/>
      <c r="TJM76" s="48"/>
      <c r="TJN76" s="48"/>
      <c r="TJO76" s="48"/>
      <c r="TJP76" s="48"/>
      <c r="TJQ76" s="48"/>
      <c r="TJR76" s="48"/>
      <c r="TJS76" s="48"/>
      <c r="TJT76" s="48"/>
      <c r="TJU76" s="48"/>
      <c r="TJV76" s="48"/>
      <c r="TJW76" s="48"/>
      <c r="TJX76" s="48"/>
      <c r="TJY76" s="48"/>
      <c r="TJZ76" s="48"/>
      <c r="TKA76" s="48"/>
      <c r="TKB76" s="48"/>
      <c r="TKC76" s="48"/>
      <c r="TKD76" s="48"/>
      <c r="TKE76" s="48"/>
      <c r="TKF76" s="48"/>
      <c r="TKG76" s="48"/>
      <c r="TKH76" s="48"/>
      <c r="TKI76" s="48"/>
      <c r="TKJ76" s="48"/>
      <c r="TKK76" s="48"/>
      <c r="TKL76" s="48"/>
      <c r="TKM76" s="48"/>
      <c r="TKN76" s="48"/>
      <c r="TKO76" s="48"/>
      <c r="TKP76" s="48"/>
      <c r="TKQ76" s="48"/>
      <c r="TKR76" s="48"/>
      <c r="TKS76" s="48"/>
      <c r="TKT76" s="48"/>
      <c r="TKU76" s="48"/>
      <c r="TKV76" s="48"/>
      <c r="TKW76" s="48"/>
      <c r="TKX76" s="48"/>
      <c r="TKY76" s="48"/>
      <c r="TKZ76" s="48"/>
      <c r="TLA76" s="48"/>
      <c r="TLB76" s="48"/>
      <c r="TLC76" s="48"/>
      <c r="TLD76" s="48"/>
      <c r="TLE76" s="48"/>
      <c r="TLF76" s="48"/>
      <c r="TLG76" s="48"/>
      <c r="TLH76" s="48"/>
      <c r="TLI76" s="48"/>
      <c r="TLJ76" s="48"/>
      <c r="TLK76" s="48"/>
      <c r="TLL76" s="48"/>
      <c r="TLM76" s="48"/>
      <c r="TLN76" s="48"/>
      <c r="TLO76" s="48"/>
      <c r="TLP76" s="48"/>
      <c r="TLQ76" s="48"/>
      <c r="TLR76" s="48"/>
      <c r="TLS76" s="48"/>
      <c r="TLT76" s="48"/>
      <c r="TLU76" s="48"/>
      <c r="TLV76" s="48"/>
      <c r="TLW76" s="48"/>
      <c r="TLX76" s="48"/>
      <c r="TLY76" s="48"/>
      <c r="TLZ76" s="48"/>
      <c r="TMA76" s="48"/>
      <c r="TMB76" s="48"/>
      <c r="TMC76" s="48"/>
      <c r="TMD76" s="48"/>
      <c r="TME76" s="48"/>
      <c r="TMF76" s="48"/>
      <c r="TMG76" s="48"/>
      <c r="TMH76" s="48"/>
      <c r="TMI76" s="48"/>
      <c r="TMJ76" s="48"/>
      <c r="TMK76" s="48"/>
      <c r="TML76" s="48"/>
      <c r="TMM76" s="48"/>
      <c r="TMN76" s="48"/>
      <c r="TMO76" s="48"/>
      <c r="TMP76" s="48"/>
      <c r="TMQ76" s="48"/>
      <c r="TMR76" s="48"/>
      <c r="TMS76" s="48"/>
      <c r="TMT76" s="48"/>
      <c r="TMU76" s="48"/>
      <c r="TMV76" s="48"/>
      <c r="TMW76" s="48"/>
      <c r="TMX76" s="48"/>
      <c r="TMY76" s="48"/>
      <c r="TMZ76" s="48"/>
      <c r="TNA76" s="48"/>
      <c r="TNB76" s="48"/>
      <c r="TNC76" s="48"/>
      <c r="TND76" s="48"/>
      <c r="TNE76" s="48"/>
      <c r="TNF76" s="48"/>
      <c r="TNG76" s="48"/>
      <c r="TNH76" s="48"/>
      <c r="TNI76" s="48"/>
      <c r="TNJ76" s="48"/>
      <c r="TNK76" s="48"/>
      <c r="TNL76" s="48"/>
      <c r="TNM76" s="48"/>
      <c r="TNN76" s="48"/>
      <c r="TNO76" s="48"/>
      <c r="TNP76" s="48"/>
      <c r="TNQ76" s="48"/>
      <c r="TNR76" s="48"/>
      <c r="TNS76" s="48"/>
      <c r="TNT76" s="48"/>
      <c r="TNU76" s="48"/>
      <c r="TNV76" s="48"/>
      <c r="TNW76" s="48"/>
      <c r="TNX76" s="48"/>
      <c r="TNY76" s="48"/>
      <c r="TNZ76" s="48"/>
      <c r="TOA76" s="48"/>
      <c r="TOB76" s="48"/>
      <c r="TOC76" s="48"/>
      <c r="TOD76" s="48"/>
      <c r="TOE76" s="48"/>
      <c r="TOF76" s="48"/>
      <c r="TOG76" s="48"/>
      <c r="TOH76" s="48"/>
      <c r="TOI76" s="48"/>
      <c r="TOJ76" s="48"/>
      <c r="TOK76" s="48"/>
      <c r="TOL76" s="48"/>
      <c r="TOM76" s="48"/>
      <c r="TON76" s="48"/>
      <c r="TOO76" s="48"/>
      <c r="TOP76" s="48"/>
      <c r="TOQ76" s="48"/>
      <c r="TOR76" s="48"/>
      <c r="TOS76" s="48"/>
      <c r="TOT76" s="48"/>
      <c r="TOU76" s="48"/>
      <c r="TOV76" s="48"/>
      <c r="TOW76" s="48"/>
      <c r="TOX76" s="48"/>
      <c r="TOY76" s="48"/>
      <c r="TOZ76" s="48"/>
      <c r="TPA76" s="48"/>
      <c r="TPB76" s="48"/>
      <c r="TPC76" s="48"/>
      <c r="TPD76" s="48"/>
      <c r="TPE76" s="48"/>
      <c r="TPF76" s="48"/>
      <c r="TPG76" s="48"/>
      <c r="TPH76" s="48"/>
      <c r="TPI76" s="48"/>
      <c r="TPJ76" s="48"/>
      <c r="TPK76" s="48"/>
      <c r="TPL76" s="48"/>
      <c r="TPM76" s="48"/>
      <c r="TPN76" s="48"/>
      <c r="TPO76" s="48"/>
      <c r="TPP76" s="48"/>
      <c r="TPQ76" s="48"/>
      <c r="TPR76" s="48"/>
      <c r="TPS76" s="48"/>
      <c r="TPT76" s="48"/>
      <c r="TPU76" s="48"/>
      <c r="TPV76" s="48"/>
      <c r="TPW76" s="48"/>
      <c r="TPX76" s="48"/>
      <c r="TPY76" s="48"/>
      <c r="TPZ76" s="48"/>
      <c r="TQA76" s="48"/>
      <c r="TQB76" s="48"/>
      <c r="TQC76" s="48"/>
      <c r="TQD76" s="48"/>
      <c r="TQE76" s="48"/>
      <c r="TQF76" s="48"/>
      <c r="TQG76" s="48"/>
      <c r="TQH76" s="48"/>
      <c r="TQI76" s="48"/>
      <c r="TQJ76" s="48"/>
      <c r="TQK76" s="48"/>
      <c r="TQL76" s="48"/>
      <c r="TQM76" s="48"/>
      <c r="TQN76" s="48"/>
      <c r="TQO76" s="48"/>
      <c r="TQP76" s="48"/>
      <c r="TQQ76" s="48"/>
      <c r="TQR76" s="48"/>
      <c r="TQS76" s="48"/>
      <c r="TQT76" s="48"/>
      <c r="TQU76" s="48"/>
      <c r="TQV76" s="48"/>
      <c r="TQW76" s="48"/>
      <c r="TQX76" s="48"/>
      <c r="TQY76" s="48"/>
      <c r="TQZ76" s="48"/>
      <c r="TRA76" s="48"/>
      <c r="TRB76" s="48"/>
      <c r="TRC76" s="48"/>
      <c r="TRD76" s="48"/>
      <c r="TRE76" s="48"/>
      <c r="TRF76" s="48"/>
      <c r="TRG76" s="48"/>
      <c r="TRH76" s="48"/>
      <c r="TRI76" s="48"/>
      <c r="TRJ76" s="48"/>
      <c r="TRK76" s="48"/>
      <c r="TRL76" s="48"/>
      <c r="TRM76" s="48"/>
      <c r="TRN76" s="48"/>
      <c r="TRO76" s="48"/>
      <c r="TRP76" s="48"/>
      <c r="TRQ76" s="48"/>
      <c r="TRR76" s="48"/>
      <c r="TRS76" s="48"/>
      <c r="TRT76" s="48"/>
      <c r="TRU76" s="48"/>
      <c r="TRV76" s="48"/>
      <c r="TRW76" s="48"/>
      <c r="TRX76" s="48"/>
      <c r="TRY76" s="48"/>
      <c r="TRZ76" s="48"/>
      <c r="TSA76" s="48"/>
      <c r="TSB76" s="48"/>
      <c r="TSC76" s="48"/>
      <c r="TSD76" s="48"/>
      <c r="TSE76" s="48"/>
      <c r="TSF76" s="48"/>
      <c r="TSG76" s="48"/>
      <c r="TSH76" s="48"/>
      <c r="TSI76" s="48"/>
      <c r="TSJ76" s="48"/>
      <c r="TSK76" s="48"/>
      <c r="TSL76" s="48"/>
      <c r="TSM76" s="48"/>
      <c r="TSN76" s="48"/>
      <c r="TSO76" s="48"/>
      <c r="TSP76" s="48"/>
      <c r="TSQ76" s="48"/>
      <c r="TSR76" s="48"/>
      <c r="TSS76" s="48"/>
      <c r="TST76" s="48"/>
      <c r="TSU76" s="48"/>
      <c r="TSV76" s="48"/>
      <c r="TSW76" s="48"/>
      <c r="TSX76" s="48"/>
      <c r="TSY76" s="48"/>
      <c r="TSZ76" s="48"/>
      <c r="TTA76" s="48"/>
      <c r="TTB76" s="48"/>
      <c r="TTC76" s="48"/>
      <c r="TTD76" s="48"/>
      <c r="TTE76" s="48"/>
      <c r="TTF76" s="48"/>
      <c r="TTG76" s="48"/>
      <c r="TTH76" s="48"/>
      <c r="TTI76" s="48"/>
      <c r="TTJ76" s="48"/>
      <c r="TTK76" s="48"/>
      <c r="TTL76" s="48"/>
      <c r="TTM76" s="48"/>
      <c r="TTN76" s="48"/>
      <c r="TTO76" s="48"/>
      <c r="TTP76" s="48"/>
      <c r="TTQ76" s="48"/>
      <c r="TTR76" s="48"/>
      <c r="TTS76" s="48"/>
      <c r="TTT76" s="48"/>
      <c r="TTU76" s="48"/>
      <c r="TTV76" s="48"/>
      <c r="TTW76" s="48"/>
      <c r="TTX76" s="48"/>
      <c r="TTY76" s="48"/>
      <c r="TTZ76" s="48"/>
      <c r="TUA76" s="48"/>
      <c r="TUB76" s="48"/>
      <c r="TUC76" s="48"/>
      <c r="TUD76" s="48"/>
      <c r="TUE76" s="48"/>
      <c r="TUF76" s="48"/>
      <c r="TUG76" s="48"/>
      <c r="TUH76" s="48"/>
      <c r="TUI76" s="48"/>
      <c r="TUJ76" s="48"/>
      <c r="TUK76" s="48"/>
      <c r="TUL76" s="48"/>
      <c r="TUM76" s="48"/>
      <c r="TUN76" s="48"/>
      <c r="TUO76" s="48"/>
      <c r="TUP76" s="48"/>
      <c r="TUQ76" s="48"/>
      <c r="TUR76" s="48"/>
      <c r="TUS76" s="48"/>
      <c r="TUT76" s="48"/>
      <c r="TUU76" s="48"/>
      <c r="TUV76" s="48"/>
      <c r="TUW76" s="48"/>
      <c r="TUX76" s="48"/>
      <c r="TUY76" s="48"/>
      <c r="TUZ76" s="48"/>
      <c r="TVA76" s="48"/>
      <c r="TVB76" s="48"/>
      <c r="TVC76" s="48"/>
      <c r="TVD76" s="48"/>
      <c r="TVE76" s="48"/>
      <c r="TVF76" s="48"/>
      <c r="TVG76" s="48"/>
      <c r="TVH76" s="48"/>
      <c r="TVI76" s="48"/>
      <c r="TVJ76" s="48"/>
      <c r="TVK76" s="48"/>
      <c r="TVL76" s="48"/>
      <c r="TVM76" s="48"/>
      <c r="TVN76" s="48"/>
      <c r="TVO76" s="48"/>
      <c r="TVP76" s="48"/>
      <c r="TVQ76" s="48"/>
      <c r="TVR76" s="48"/>
      <c r="TVS76" s="48"/>
      <c r="TVT76" s="48"/>
      <c r="TVU76" s="48"/>
      <c r="TVV76" s="48"/>
      <c r="TVW76" s="48"/>
      <c r="TVX76" s="48"/>
      <c r="TVY76" s="48"/>
      <c r="TVZ76" s="48"/>
      <c r="TWA76" s="48"/>
      <c r="TWB76" s="48"/>
      <c r="TWC76" s="48"/>
      <c r="TWD76" s="48"/>
      <c r="TWE76" s="48"/>
      <c r="TWF76" s="48"/>
      <c r="TWG76" s="48"/>
      <c r="TWH76" s="48"/>
      <c r="TWI76" s="48"/>
      <c r="TWJ76" s="48"/>
      <c r="TWK76" s="48"/>
      <c r="TWL76" s="48"/>
      <c r="TWM76" s="48"/>
      <c r="TWN76" s="48"/>
      <c r="TWO76" s="48"/>
      <c r="TWP76" s="48"/>
      <c r="TWQ76" s="48"/>
      <c r="TWR76" s="48"/>
      <c r="TWS76" s="48"/>
      <c r="TWT76" s="48"/>
      <c r="TWU76" s="48"/>
      <c r="TWV76" s="48"/>
      <c r="TWW76" s="48"/>
      <c r="TWX76" s="48"/>
      <c r="TWY76" s="48"/>
      <c r="TWZ76" s="48"/>
      <c r="TXA76" s="48"/>
      <c r="TXB76" s="48"/>
      <c r="TXC76" s="48"/>
      <c r="TXD76" s="48"/>
      <c r="TXE76" s="48"/>
      <c r="TXF76" s="48"/>
      <c r="TXG76" s="48"/>
      <c r="TXH76" s="48"/>
      <c r="TXI76" s="48"/>
      <c r="TXJ76" s="48"/>
      <c r="TXK76" s="48"/>
      <c r="TXL76" s="48"/>
      <c r="TXM76" s="48"/>
      <c r="TXN76" s="48"/>
      <c r="TXO76" s="48"/>
      <c r="TXP76" s="48"/>
      <c r="TXQ76" s="48"/>
      <c r="TXR76" s="48"/>
      <c r="TXS76" s="48"/>
      <c r="TXT76" s="48"/>
      <c r="TXU76" s="48"/>
      <c r="TXV76" s="48"/>
      <c r="TXW76" s="48"/>
      <c r="TXX76" s="48"/>
      <c r="TXY76" s="48"/>
      <c r="TXZ76" s="48"/>
      <c r="TYA76" s="48"/>
      <c r="TYB76" s="48"/>
      <c r="TYC76" s="48"/>
      <c r="TYD76" s="48"/>
      <c r="TYE76" s="48"/>
      <c r="TYF76" s="48"/>
      <c r="TYG76" s="48"/>
      <c r="TYH76" s="48"/>
      <c r="TYI76" s="48"/>
      <c r="TYJ76" s="48"/>
      <c r="TYK76" s="48"/>
      <c r="TYL76" s="48"/>
      <c r="TYM76" s="48"/>
      <c r="TYN76" s="48"/>
      <c r="TYO76" s="48"/>
      <c r="TYP76" s="48"/>
      <c r="TYQ76" s="48"/>
      <c r="TYR76" s="48"/>
      <c r="TYS76" s="48"/>
      <c r="TYT76" s="48"/>
      <c r="TYU76" s="48"/>
      <c r="TYV76" s="48"/>
      <c r="TYW76" s="48"/>
      <c r="TYX76" s="48"/>
      <c r="TYY76" s="48"/>
      <c r="TYZ76" s="48"/>
      <c r="TZA76" s="48"/>
      <c r="TZB76" s="48"/>
      <c r="TZC76" s="48"/>
      <c r="TZD76" s="48"/>
      <c r="TZE76" s="48"/>
      <c r="TZF76" s="48"/>
      <c r="TZG76" s="48"/>
      <c r="TZH76" s="48"/>
      <c r="TZI76" s="48"/>
      <c r="TZJ76" s="48"/>
      <c r="TZK76" s="48"/>
      <c r="TZL76" s="48"/>
      <c r="TZM76" s="48"/>
      <c r="TZN76" s="48"/>
      <c r="TZO76" s="48"/>
      <c r="TZP76" s="48"/>
      <c r="TZQ76" s="48"/>
      <c r="TZR76" s="48"/>
      <c r="TZS76" s="48"/>
      <c r="TZT76" s="48"/>
      <c r="TZU76" s="48"/>
      <c r="TZV76" s="48"/>
      <c r="TZW76" s="48"/>
      <c r="TZX76" s="48"/>
      <c r="TZY76" s="48"/>
      <c r="TZZ76" s="48"/>
      <c r="UAA76" s="48"/>
      <c r="UAB76" s="48"/>
      <c r="UAC76" s="48"/>
      <c r="UAD76" s="48"/>
      <c r="UAE76" s="48"/>
      <c r="UAF76" s="48"/>
      <c r="UAG76" s="48"/>
      <c r="UAH76" s="48"/>
      <c r="UAI76" s="48"/>
      <c r="UAJ76" s="48"/>
      <c r="UAK76" s="48"/>
      <c r="UAL76" s="48"/>
      <c r="UAM76" s="48"/>
      <c r="UAN76" s="48"/>
      <c r="UAO76" s="48"/>
      <c r="UAP76" s="48"/>
      <c r="UAQ76" s="48"/>
      <c r="UAR76" s="48"/>
      <c r="UAS76" s="48"/>
      <c r="UAT76" s="48"/>
      <c r="UAU76" s="48"/>
      <c r="UAV76" s="48"/>
      <c r="UAW76" s="48"/>
      <c r="UAX76" s="48"/>
      <c r="UAY76" s="48"/>
      <c r="UAZ76" s="48"/>
      <c r="UBA76" s="48"/>
      <c r="UBB76" s="48"/>
      <c r="UBC76" s="48"/>
      <c r="UBD76" s="48"/>
      <c r="UBE76" s="48"/>
      <c r="UBF76" s="48"/>
      <c r="UBG76" s="48"/>
      <c r="UBH76" s="48"/>
      <c r="UBI76" s="48"/>
      <c r="UBJ76" s="48"/>
      <c r="UBK76" s="48"/>
      <c r="UBL76" s="48"/>
      <c r="UBM76" s="48"/>
      <c r="UBN76" s="48"/>
      <c r="UBO76" s="48"/>
      <c r="UBP76" s="48"/>
      <c r="UBQ76" s="48"/>
      <c r="UBR76" s="48"/>
      <c r="UBS76" s="48"/>
      <c r="UBT76" s="48"/>
      <c r="UBU76" s="48"/>
      <c r="UBV76" s="48"/>
      <c r="UBW76" s="48"/>
      <c r="UBX76" s="48"/>
      <c r="UBY76" s="48"/>
      <c r="UBZ76" s="48"/>
      <c r="UCA76" s="48"/>
      <c r="UCB76" s="48"/>
      <c r="UCC76" s="48"/>
      <c r="UCD76" s="48"/>
      <c r="UCE76" s="48"/>
      <c r="UCF76" s="48"/>
      <c r="UCG76" s="48"/>
      <c r="UCH76" s="48"/>
      <c r="UCI76" s="48"/>
      <c r="UCJ76" s="48"/>
      <c r="UCK76" s="48"/>
      <c r="UCL76" s="48"/>
      <c r="UCM76" s="48"/>
      <c r="UCN76" s="48"/>
      <c r="UCO76" s="48"/>
      <c r="UCP76" s="48"/>
      <c r="UCQ76" s="48"/>
      <c r="UCR76" s="48"/>
      <c r="UCS76" s="48"/>
      <c r="UCT76" s="48"/>
      <c r="UCU76" s="48"/>
      <c r="UCV76" s="48"/>
      <c r="UCW76" s="48"/>
      <c r="UCX76" s="48"/>
      <c r="UCY76" s="48"/>
      <c r="UCZ76" s="48"/>
      <c r="UDA76" s="48"/>
      <c r="UDB76" s="48"/>
      <c r="UDC76" s="48"/>
      <c r="UDD76" s="48"/>
      <c r="UDE76" s="48"/>
      <c r="UDF76" s="48"/>
      <c r="UDG76" s="48"/>
      <c r="UDH76" s="48"/>
      <c r="UDI76" s="48"/>
      <c r="UDJ76" s="48"/>
      <c r="UDK76" s="48"/>
      <c r="UDL76" s="48"/>
      <c r="UDM76" s="48"/>
      <c r="UDN76" s="48"/>
      <c r="UDO76" s="48"/>
      <c r="UDP76" s="48"/>
      <c r="UDQ76" s="48"/>
      <c r="UDR76" s="48"/>
      <c r="UDS76" s="48"/>
      <c r="UDT76" s="48"/>
      <c r="UDU76" s="48"/>
      <c r="UDV76" s="48"/>
      <c r="UDW76" s="48"/>
      <c r="UDX76" s="48"/>
      <c r="UDY76" s="48"/>
      <c r="UDZ76" s="48"/>
      <c r="UEA76" s="48"/>
      <c r="UEB76" s="48"/>
      <c r="UEC76" s="48"/>
      <c r="UED76" s="48"/>
      <c r="UEE76" s="48"/>
      <c r="UEF76" s="48"/>
      <c r="UEG76" s="48"/>
      <c r="UEH76" s="48"/>
      <c r="UEI76" s="48"/>
      <c r="UEJ76" s="48"/>
      <c r="UEK76" s="48"/>
      <c r="UEL76" s="48"/>
      <c r="UEM76" s="48"/>
      <c r="UEN76" s="48"/>
      <c r="UEO76" s="48"/>
      <c r="UEP76" s="48"/>
      <c r="UEQ76" s="48"/>
      <c r="UER76" s="48"/>
      <c r="UES76" s="48"/>
      <c r="UET76" s="48"/>
      <c r="UEU76" s="48"/>
      <c r="UEV76" s="48"/>
      <c r="UEW76" s="48"/>
      <c r="UEX76" s="48"/>
      <c r="UEY76" s="48"/>
      <c r="UEZ76" s="48"/>
      <c r="UFA76" s="48"/>
      <c r="UFB76" s="48"/>
      <c r="UFC76" s="48"/>
      <c r="UFD76" s="48"/>
      <c r="UFE76" s="48"/>
      <c r="UFF76" s="48"/>
      <c r="UFG76" s="48"/>
      <c r="UFH76" s="48"/>
      <c r="UFI76" s="48"/>
      <c r="UFJ76" s="48"/>
      <c r="UFK76" s="48"/>
      <c r="UFL76" s="48"/>
      <c r="UFM76" s="48"/>
      <c r="UFN76" s="48"/>
      <c r="UFO76" s="48"/>
      <c r="UFP76" s="48"/>
      <c r="UFQ76" s="48"/>
      <c r="UFR76" s="48"/>
      <c r="UFS76" s="48"/>
      <c r="UFT76" s="48"/>
      <c r="UFU76" s="48"/>
      <c r="UFV76" s="48"/>
      <c r="UFW76" s="48"/>
      <c r="UFX76" s="48"/>
      <c r="UFY76" s="48"/>
      <c r="UFZ76" s="48"/>
      <c r="UGA76" s="48"/>
      <c r="UGB76" s="48"/>
      <c r="UGC76" s="48"/>
      <c r="UGD76" s="48"/>
      <c r="UGE76" s="48"/>
      <c r="UGF76" s="48"/>
      <c r="UGG76" s="48"/>
      <c r="UGH76" s="48"/>
      <c r="UGI76" s="48"/>
      <c r="UGJ76" s="48"/>
      <c r="UGK76" s="48"/>
      <c r="UGL76" s="48"/>
      <c r="UGM76" s="48"/>
      <c r="UGN76" s="48"/>
      <c r="UGO76" s="48"/>
      <c r="UGP76" s="48"/>
      <c r="UGQ76" s="48"/>
      <c r="UGR76" s="48"/>
      <c r="UGS76" s="48"/>
      <c r="UGT76" s="48"/>
      <c r="UGU76" s="48"/>
      <c r="UGV76" s="48"/>
      <c r="UGW76" s="48"/>
      <c r="UGX76" s="48"/>
      <c r="UGY76" s="48"/>
      <c r="UGZ76" s="48"/>
      <c r="UHA76" s="48"/>
      <c r="UHB76" s="48"/>
      <c r="UHC76" s="48"/>
      <c r="UHD76" s="48"/>
      <c r="UHE76" s="48"/>
      <c r="UHF76" s="48"/>
      <c r="UHG76" s="48"/>
      <c r="UHH76" s="48"/>
      <c r="UHI76" s="48"/>
      <c r="UHJ76" s="48"/>
      <c r="UHK76" s="48"/>
      <c r="UHL76" s="48"/>
      <c r="UHM76" s="48"/>
      <c r="UHN76" s="48"/>
      <c r="UHO76" s="48"/>
      <c r="UHP76" s="48"/>
      <c r="UHQ76" s="48"/>
      <c r="UHR76" s="48"/>
      <c r="UHS76" s="48"/>
      <c r="UHT76" s="48"/>
      <c r="UHU76" s="48"/>
      <c r="UHV76" s="48"/>
      <c r="UHW76" s="48"/>
      <c r="UHX76" s="48"/>
      <c r="UHY76" s="48"/>
      <c r="UHZ76" s="48"/>
      <c r="UIA76" s="48"/>
      <c r="UIB76" s="48"/>
      <c r="UIC76" s="48"/>
      <c r="UID76" s="48"/>
      <c r="UIE76" s="48"/>
      <c r="UIF76" s="48"/>
      <c r="UIG76" s="48"/>
      <c r="UIH76" s="48"/>
      <c r="UII76" s="48"/>
      <c r="UIJ76" s="48"/>
      <c r="UIK76" s="48"/>
      <c r="UIL76" s="48"/>
      <c r="UIM76" s="48"/>
      <c r="UIN76" s="48"/>
      <c r="UIO76" s="48"/>
      <c r="UIP76" s="48"/>
      <c r="UIQ76" s="48"/>
      <c r="UIR76" s="48"/>
      <c r="UIS76" s="48"/>
      <c r="UIT76" s="48"/>
      <c r="UIU76" s="48"/>
      <c r="UIV76" s="48"/>
      <c r="UIW76" s="48"/>
      <c r="UIX76" s="48"/>
      <c r="UIY76" s="48"/>
      <c r="UIZ76" s="48"/>
      <c r="UJA76" s="48"/>
      <c r="UJB76" s="48"/>
      <c r="UJC76" s="48"/>
      <c r="UJD76" s="48"/>
      <c r="UJE76" s="48"/>
      <c r="UJF76" s="48"/>
      <c r="UJG76" s="48"/>
      <c r="UJH76" s="48"/>
      <c r="UJI76" s="48"/>
      <c r="UJJ76" s="48"/>
      <c r="UJK76" s="48"/>
      <c r="UJL76" s="48"/>
      <c r="UJM76" s="48"/>
      <c r="UJN76" s="48"/>
      <c r="UJO76" s="48"/>
      <c r="UJP76" s="48"/>
      <c r="UJQ76" s="48"/>
      <c r="UJR76" s="48"/>
      <c r="UJS76" s="48"/>
      <c r="UJT76" s="48"/>
      <c r="UJU76" s="48"/>
      <c r="UJV76" s="48"/>
      <c r="UJW76" s="48"/>
      <c r="UJX76" s="48"/>
      <c r="UJY76" s="48"/>
      <c r="UJZ76" s="48"/>
      <c r="UKA76" s="48"/>
      <c r="UKB76" s="48"/>
      <c r="UKC76" s="48"/>
      <c r="UKD76" s="48"/>
      <c r="UKE76" s="48"/>
      <c r="UKF76" s="48"/>
      <c r="UKG76" s="48"/>
      <c r="UKH76" s="48"/>
      <c r="UKI76" s="48"/>
      <c r="UKJ76" s="48"/>
      <c r="UKK76" s="48"/>
      <c r="UKL76" s="48"/>
      <c r="UKM76" s="48"/>
      <c r="UKN76" s="48"/>
      <c r="UKO76" s="48"/>
      <c r="UKP76" s="48"/>
      <c r="UKQ76" s="48"/>
      <c r="UKR76" s="48"/>
      <c r="UKS76" s="48"/>
      <c r="UKT76" s="48"/>
      <c r="UKU76" s="48"/>
      <c r="UKV76" s="48"/>
      <c r="UKW76" s="48"/>
      <c r="UKX76" s="48"/>
      <c r="UKY76" s="48"/>
      <c r="UKZ76" s="48"/>
      <c r="ULA76" s="48"/>
      <c r="ULB76" s="48"/>
      <c r="ULC76" s="48"/>
      <c r="ULD76" s="48"/>
      <c r="ULE76" s="48"/>
      <c r="ULF76" s="48"/>
      <c r="ULG76" s="48"/>
      <c r="ULH76" s="48"/>
      <c r="ULI76" s="48"/>
      <c r="ULJ76" s="48"/>
      <c r="ULK76" s="48"/>
      <c r="ULL76" s="48"/>
      <c r="ULM76" s="48"/>
      <c r="ULN76" s="48"/>
      <c r="ULO76" s="48"/>
      <c r="ULP76" s="48"/>
      <c r="ULQ76" s="48"/>
      <c r="ULR76" s="48"/>
      <c r="ULS76" s="48"/>
      <c r="ULT76" s="48"/>
      <c r="ULU76" s="48"/>
      <c r="ULV76" s="48"/>
      <c r="ULW76" s="48"/>
      <c r="ULX76" s="48"/>
      <c r="ULY76" s="48"/>
      <c r="ULZ76" s="48"/>
      <c r="UMA76" s="48"/>
      <c r="UMB76" s="48"/>
      <c r="UMC76" s="48"/>
      <c r="UMD76" s="48"/>
      <c r="UME76" s="48"/>
      <c r="UMF76" s="48"/>
      <c r="UMG76" s="48"/>
      <c r="UMH76" s="48"/>
      <c r="UMI76" s="48"/>
      <c r="UMJ76" s="48"/>
      <c r="UMK76" s="48"/>
      <c r="UML76" s="48"/>
      <c r="UMM76" s="48"/>
      <c r="UMN76" s="48"/>
      <c r="UMO76" s="48"/>
      <c r="UMP76" s="48"/>
      <c r="UMQ76" s="48"/>
      <c r="UMR76" s="48"/>
      <c r="UMS76" s="48"/>
      <c r="UMT76" s="48"/>
      <c r="UMU76" s="48"/>
      <c r="UMV76" s="48"/>
      <c r="UMW76" s="48"/>
      <c r="UMX76" s="48"/>
      <c r="UMY76" s="48"/>
      <c r="UMZ76" s="48"/>
      <c r="UNA76" s="48"/>
      <c r="UNB76" s="48"/>
      <c r="UNC76" s="48"/>
      <c r="UND76" s="48"/>
      <c r="UNE76" s="48"/>
      <c r="UNF76" s="48"/>
      <c r="UNG76" s="48"/>
      <c r="UNH76" s="48"/>
      <c r="UNI76" s="48"/>
      <c r="UNJ76" s="48"/>
      <c r="UNK76" s="48"/>
      <c r="UNL76" s="48"/>
      <c r="UNM76" s="48"/>
      <c r="UNN76" s="48"/>
      <c r="UNO76" s="48"/>
      <c r="UNP76" s="48"/>
      <c r="UNQ76" s="48"/>
      <c r="UNR76" s="48"/>
      <c r="UNS76" s="48"/>
      <c r="UNT76" s="48"/>
      <c r="UNU76" s="48"/>
      <c r="UNV76" s="48"/>
      <c r="UNW76" s="48"/>
      <c r="UNX76" s="48"/>
      <c r="UNY76" s="48"/>
      <c r="UNZ76" s="48"/>
      <c r="UOA76" s="48"/>
      <c r="UOB76" s="48"/>
      <c r="UOC76" s="48"/>
      <c r="UOD76" s="48"/>
      <c r="UOE76" s="48"/>
      <c r="UOF76" s="48"/>
      <c r="UOG76" s="48"/>
      <c r="UOH76" s="48"/>
      <c r="UOI76" s="48"/>
      <c r="UOJ76" s="48"/>
      <c r="UOK76" s="48"/>
      <c r="UOL76" s="48"/>
      <c r="UOM76" s="48"/>
      <c r="UON76" s="48"/>
      <c r="UOO76" s="48"/>
      <c r="UOP76" s="48"/>
      <c r="UOQ76" s="48"/>
      <c r="UOR76" s="48"/>
      <c r="UOS76" s="48"/>
      <c r="UOT76" s="48"/>
      <c r="UOU76" s="48"/>
      <c r="UOV76" s="48"/>
      <c r="UOW76" s="48"/>
      <c r="UOX76" s="48"/>
      <c r="UOY76" s="48"/>
      <c r="UOZ76" s="48"/>
      <c r="UPA76" s="48"/>
      <c r="UPB76" s="48"/>
      <c r="UPC76" s="48"/>
      <c r="UPD76" s="48"/>
      <c r="UPE76" s="48"/>
      <c r="UPF76" s="48"/>
      <c r="UPG76" s="48"/>
      <c r="UPH76" s="48"/>
      <c r="UPI76" s="48"/>
      <c r="UPJ76" s="48"/>
      <c r="UPK76" s="48"/>
      <c r="UPL76" s="48"/>
      <c r="UPM76" s="48"/>
      <c r="UPN76" s="48"/>
      <c r="UPO76" s="48"/>
      <c r="UPP76" s="48"/>
      <c r="UPQ76" s="48"/>
      <c r="UPR76" s="48"/>
      <c r="UPS76" s="48"/>
      <c r="UPT76" s="48"/>
      <c r="UPU76" s="48"/>
      <c r="UPV76" s="48"/>
      <c r="UPW76" s="48"/>
      <c r="UPX76" s="48"/>
      <c r="UPY76" s="48"/>
      <c r="UPZ76" s="48"/>
      <c r="UQA76" s="48"/>
      <c r="UQB76" s="48"/>
      <c r="UQC76" s="48"/>
      <c r="UQD76" s="48"/>
      <c r="UQE76" s="48"/>
      <c r="UQF76" s="48"/>
      <c r="UQG76" s="48"/>
      <c r="UQH76" s="48"/>
      <c r="UQI76" s="48"/>
      <c r="UQJ76" s="48"/>
      <c r="UQK76" s="48"/>
      <c r="UQL76" s="48"/>
      <c r="UQM76" s="48"/>
      <c r="UQN76" s="48"/>
      <c r="UQO76" s="48"/>
      <c r="UQP76" s="48"/>
      <c r="UQQ76" s="48"/>
      <c r="UQR76" s="48"/>
      <c r="UQS76" s="48"/>
      <c r="UQT76" s="48"/>
      <c r="UQU76" s="48"/>
      <c r="UQV76" s="48"/>
      <c r="UQW76" s="48"/>
      <c r="UQX76" s="48"/>
      <c r="UQY76" s="48"/>
      <c r="UQZ76" s="48"/>
      <c r="URA76" s="48"/>
      <c r="URB76" s="48"/>
      <c r="URC76" s="48"/>
      <c r="URD76" s="48"/>
      <c r="URE76" s="48"/>
      <c r="URF76" s="48"/>
      <c r="URG76" s="48"/>
      <c r="URH76" s="48"/>
      <c r="URI76" s="48"/>
      <c r="URJ76" s="48"/>
      <c r="URK76" s="48"/>
      <c r="URL76" s="48"/>
      <c r="URM76" s="48"/>
      <c r="URN76" s="48"/>
      <c r="URO76" s="48"/>
      <c r="URP76" s="48"/>
      <c r="URQ76" s="48"/>
      <c r="URR76" s="48"/>
      <c r="URS76" s="48"/>
      <c r="URT76" s="48"/>
      <c r="URU76" s="48"/>
      <c r="URV76" s="48"/>
      <c r="URW76" s="48"/>
      <c r="URX76" s="48"/>
      <c r="URY76" s="48"/>
      <c r="URZ76" s="48"/>
      <c r="USA76" s="48"/>
      <c r="USB76" s="48"/>
      <c r="USC76" s="48"/>
      <c r="USD76" s="48"/>
      <c r="USE76" s="48"/>
      <c r="USF76" s="48"/>
      <c r="USG76" s="48"/>
      <c r="USH76" s="48"/>
      <c r="USI76" s="48"/>
      <c r="USJ76" s="48"/>
      <c r="USK76" s="48"/>
      <c r="USL76" s="48"/>
      <c r="USM76" s="48"/>
      <c r="USN76" s="48"/>
      <c r="USO76" s="48"/>
      <c r="USP76" s="48"/>
      <c r="USQ76" s="48"/>
      <c r="USR76" s="48"/>
      <c r="USS76" s="48"/>
      <c r="UST76" s="48"/>
      <c r="USU76" s="48"/>
      <c r="USV76" s="48"/>
      <c r="USW76" s="48"/>
      <c r="USX76" s="48"/>
      <c r="USY76" s="48"/>
      <c r="USZ76" s="48"/>
      <c r="UTA76" s="48"/>
      <c r="UTB76" s="48"/>
      <c r="UTC76" s="48"/>
      <c r="UTD76" s="48"/>
      <c r="UTE76" s="48"/>
      <c r="UTF76" s="48"/>
      <c r="UTG76" s="48"/>
      <c r="UTH76" s="48"/>
      <c r="UTI76" s="48"/>
      <c r="UTJ76" s="48"/>
      <c r="UTK76" s="48"/>
      <c r="UTL76" s="48"/>
      <c r="UTM76" s="48"/>
      <c r="UTN76" s="48"/>
      <c r="UTO76" s="48"/>
      <c r="UTP76" s="48"/>
      <c r="UTQ76" s="48"/>
      <c r="UTR76" s="48"/>
      <c r="UTS76" s="48"/>
      <c r="UTT76" s="48"/>
      <c r="UTU76" s="48"/>
      <c r="UTV76" s="48"/>
      <c r="UTW76" s="48"/>
      <c r="UTX76" s="48"/>
      <c r="UTY76" s="48"/>
      <c r="UTZ76" s="48"/>
      <c r="UUA76" s="48"/>
      <c r="UUB76" s="48"/>
      <c r="UUC76" s="48"/>
      <c r="UUD76" s="48"/>
      <c r="UUE76" s="48"/>
      <c r="UUF76" s="48"/>
      <c r="UUG76" s="48"/>
      <c r="UUH76" s="48"/>
      <c r="UUI76" s="48"/>
      <c r="UUJ76" s="48"/>
      <c r="UUK76" s="48"/>
      <c r="UUL76" s="48"/>
      <c r="UUM76" s="48"/>
      <c r="UUN76" s="48"/>
      <c r="UUO76" s="48"/>
      <c r="UUP76" s="48"/>
      <c r="UUQ76" s="48"/>
      <c r="UUR76" s="48"/>
      <c r="UUS76" s="48"/>
      <c r="UUT76" s="48"/>
      <c r="UUU76" s="48"/>
      <c r="UUV76" s="48"/>
      <c r="UUW76" s="48"/>
      <c r="UUX76" s="48"/>
      <c r="UUY76" s="48"/>
      <c r="UUZ76" s="48"/>
      <c r="UVA76" s="48"/>
      <c r="UVB76" s="48"/>
      <c r="UVC76" s="48"/>
      <c r="UVD76" s="48"/>
      <c r="UVE76" s="48"/>
      <c r="UVF76" s="48"/>
      <c r="UVG76" s="48"/>
      <c r="UVH76" s="48"/>
      <c r="UVI76" s="48"/>
      <c r="UVJ76" s="48"/>
      <c r="UVK76" s="48"/>
      <c r="UVL76" s="48"/>
      <c r="UVM76" s="48"/>
      <c r="UVN76" s="48"/>
      <c r="UVO76" s="48"/>
      <c r="UVP76" s="48"/>
      <c r="UVQ76" s="48"/>
      <c r="UVR76" s="48"/>
      <c r="UVS76" s="48"/>
      <c r="UVT76" s="48"/>
      <c r="UVU76" s="48"/>
      <c r="UVV76" s="48"/>
      <c r="UVW76" s="48"/>
      <c r="UVX76" s="48"/>
      <c r="UVY76" s="48"/>
      <c r="UVZ76" s="48"/>
      <c r="UWA76" s="48"/>
      <c r="UWB76" s="48"/>
      <c r="UWC76" s="48"/>
      <c r="UWD76" s="48"/>
      <c r="UWE76" s="48"/>
      <c r="UWF76" s="48"/>
      <c r="UWG76" s="48"/>
      <c r="UWH76" s="48"/>
      <c r="UWI76" s="48"/>
      <c r="UWJ76" s="48"/>
      <c r="UWK76" s="48"/>
      <c r="UWL76" s="48"/>
      <c r="UWM76" s="48"/>
      <c r="UWN76" s="48"/>
      <c r="UWO76" s="48"/>
      <c r="UWP76" s="48"/>
      <c r="UWQ76" s="48"/>
      <c r="UWR76" s="48"/>
      <c r="UWS76" s="48"/>
      <c r="UWT76" s="48"/>
      <c r="UWU76" s="48"/>
      <c r="UWV76" s="48"/>
      <c r="UWW76" s="48"/>
      <c r="UWX76" s="48"/>
      <c r="UWY76" s="48"/>
      <c r="UWZ76" s="48"/>
      <c r="UXA76" s="48"/>
      <c r="UXB76" s="48"/>
      <c r="UXC76" s="48"/>
      <c r="UXD76" s="48"/>
      <c r="UXE76" s="48"/>
      <c r="UXF76" s="48"/>
      <c r="UXG76" s="48"/>
      <c r="UXH76" s="48"/>
      <c r="UXI76" s="48"/>
      <c r="UXJ76" s="48"/>
      <c r="UXK76" s="48"/>
      <c r="UXL76" s="48"/>
      <c r="UXM76" s="48"/>
      <c r="UXN76" s="48"/>
      <c r="UXO76" s="48"/>
      <c r="UXP76" s="48"/>
      <c r="UXQ76" s="48"/>
      <c r="UXR76" s="48"/>
      <c r="UXS76" s="48"/>
      <c r="UXT76" s="48"/>
      <c r="UXU76" s="48"/>
      <c r="UXV76" s="48"/>
      <c r="UXW76" s="48"/>
      <c r="UXX76" s="48"/>
      <c r="UXY76" s="48"/>
      <c r="UXZ76" s="48"/>
      <c r="UYA76" s="48"/>
      <c r="UYB76" s="48"/>
      <c r="UYC76" s="48"/>
      <c r="UYD76" s="48"/>
      <c r="UYE76" s="48"/>
      <c r="UYF76" s="48"/>
      <c r="UYG76" s="48"/>
      <c r="UYH76" s="48"/>
      <c r="UYI76" s="48"/>
      <c r="UYJ76" s="48"/>
      <c r="UYK76" s="48"/>
      <c r="UYL76" s="48"/>
      <c r="UYM76" s="48"/>
      <c r="UYN76" s="48"/>
      <c r="UYO76" s="48"/>
      <c r="UYP76" s="48"/>
      <c r="UYQ76" s="48"/>
      <c r="UYR76" s="48"/>
      <c r="UYS76" s="48"/>
      <c r="UYT76" s="48"/>
      <c r="UYU76" s="48"/>
      <c r="UYV76" s="48"/>
      <c r="UYW76" s="48"/>
      <c r="UYX76" s="48"/>
      <c r="UYY76" s="48"/>
      <c r="UYZ76" s="48"/>
      <c r="UZA76" s="48"/>
      <c r="UZB76" s="48"/>
      <c r="UZC76" s="48"/>
      <c r="UZD76" s="48"/>
      <c r="UZE76" s="48"/>
      <c r="UZF76" s="48"/>
      <c r="UZG76" s="48"/>
      <c r="UZH76" s="48"/>
      <c r="UZI76" s="48"/>
      <c r="UZJ76" s="48"/>
      <c r="UZK76" s="48"/>
      <c r="UZL76" s="48"/>
      <c r="UZM76" s="48"/>
      <c r="UZN76" s="48"/>
      <c r="UZO76" s="48"/>
      <c r="UZP76" s="48"/>
      <c r="UZQ76" s="48"/>
      <c r="UZR76" s="48"/>
      <c r="UZS76" s="48"/>
      <c r="UZT76" s="48"/>
      <c r="UZU76" s="48"/>
      <c r="UZV76" s="48"/>
      <c r="UZW76" s="48"/>
      <c r="UZX76" s="48"/>
      <c r="UZY76" s="48"/>
      <c r="UZZ76" s="48"/>
      <c r="VAA76" s="48"/>
      <c r="VAB76" s="48"/>
      <c r="VAC76" s="48"/>
      <c r="VAD76" s="48"/>
      <c r="VAE76" s="48"/>
      <c r="VAF76" s="48"/>
      <c r="VAG76" s="48"/>
      <c r="VAH76" s="48"/>
      <c r="VAI76" s="48"/>
      <c r="VAJ76" s="48"/>
      <c r="VAK76" s="48"/>
      <c r="VAL76" s="48"/>
      <c r="VAM76" s="48"/>
      <c r="VAN76" s="48"/>
      <c r="VAO76" s="48"/>
      <c r="VAP76" s="48"/>
      <c r="VAQ76" s="48"/>
      <c r="VAR76" s="48"/>
      <c r="VAS76" s="48"/>
      <c r="VAT76" s="48"/>
      <c r="VAU76" s="48"/>
      <c r="VAV76" s="48"/>
      <c r="VAW76" s="48"/>
      <c r="VAX76" s="48"/>
      <c r="VAY76" s="48"/>
      <c r="VAZ76" s="48"/>
      <c r="VBA76" s="48"/>
      <c r="VBB76" s="48"/>
      <c r="VBC76" s="48"/>
      <c r="VBD76" s="48"/>
      <c r="VBE76" s="48"/>
      <c r="VBF76" s="48"/>
      <c r="VBG76" s="48"/>
      <c r="VBH76" s="48"/>
      <c r="VBI76" s="48"/>
      <c r="VBJ76" s="48"/>
      <c r="VBK76" s="48"/>
      <c r="VBL76" s="48"/>
      <c r="VBM76" s="48"/>
      <c r="VBN76" s="48"/>
      <c r="VBO76" s="48"/>
      <c r="VBP76" s="48"/>
      <c r="VBQ76" s="48"/>
      <c r="VBR76" s="48"/>
      <c r="VBS76" s="48"/>
      <c r="VBT76" s="48"/>
      <c r="VBU76" s="48"/>
      <c r="VBV76" s="48"/>
      <c r="VBW76" s="48"/>
      <c r="VBX76" s="48"/>
      <c r="VBY76" s="48"/>
      <c r="VBZ76" s="48"/>
      <c r="VCA76" s="48"/>
      <c r="VCB76" s="48"/>
      <c r="VCC76" s="48"/>
      <c r="VCD76" s="48"/>
      <c r="VCE76" s="48"/>
      <c r="VCF76" s="48"/>
      <c r="VCG76" s="48"/>
      <c r="VCH76" s="48"/>
      <c r="VCI76" s="48"/>
      <c r="VCJ76" s="48"/>
      <c r="VCK76" s="48"/>
      <c r="VCL76" s="48"/>
      <c r="VCM76" s="48"/>
      <c r="VCN76" s="48"/>
      <c r="VCO76" s="48"/>
      <c r="VCP76" s="48"/>
      <c r="VCQ76" s="48"/>
      <c r="VCR76" s="48"/>
      <c r="VCS76" s="48"/>
      <c r="VCT76" s="48"/>
      <c r="VCU76" s="48"/>
      <c r="VCV76" s="48"/>
      <c r="VCW76" s="48"/>
      <c r="VCX76" s="48"/>
      <c r="VCY76" s="48"/>
      <c r="VCZ76" s="48"/>
      <c r="VDA76" s="48"/>
      <c r="VDB76" s="48"/>
      <c r="VDC76" s="48"/>
      <c r="VDD76" s="48"/>
      <c r="VDE76" s="48"/>
      <c r="VDF76" s="48"/>
      <c r="VDG76" s="48"/>
      <c r="VDH76" s="48"/>
      <c r="VDI76" s="48"/>
      <c r="VDJ76" s="48"/>
      <c r="VDK76" s="48"/>
      <c r="VDL76" s="48"/>
      <c r="VDM76" s="48"/>
      <c r="VDN76" s="48"/>
      <c r="VDO76" s="48"/>
      <c r="VDP76" s="48"/>
      <c r="VDQ76" s="48"/>
      <c r="VDR76" s="48"/>
      <c r="VDS76" s="48"/>
      <c r="VDT76" s="48"/>
      <c r="VDU76" s="48"/>
      <c r="VDV76" s="48"/>
      <c r="VDW76" s="48"/>
      <c r="VDX76" s="48"/>
      <c r="VDY76" s="48"/>
      <c r="VDZ76" s="48"/>
      <c r="VEA76" s="48"/>
      <c r="VEB76" s="48"/>
      <c r="VEC76" s="48"/>
      <c r="VED76" s="48"/>
      <c r="VEE76" s="48"/>
      <c r="VEF76" s="48"/>
      <c r="VEG76" s="48"/>
      <c r="VEH76" s="48"/>
      <c r="VEI76" s="48"/>
      <c r="VEJ76" s="48"/>
      <c r="VEK76" s="48"/>
      <c r="VEL76" s="48"/>
      <c r="VEM76" s="48"/>
      <c r="VEN76" s="48"/>
      <c r="VEO76" s="48"/>
      <c r="VEP76" s="48"/>
      <c r="VEQ76" s="48"/>
      <c r="VER76" s="48"/>
      <c r="VES76" s="48"/>
      <c r="VET76" s="48"/>
      <c r="VEU76" s="48"/>
      <c r="VEV76" s="48"/>
      <c r="VEW76" s="48"/>
      <c r="VEX76" s="48"/>
      <c r="VEY76" s="48"/>
      <c r="VEZ76" s="48"/>
      <c r="VFA76" s="48"/>
      <c r="VFB76" s="48"/>
      <c r="VFC76" s="48"/>
      <c r="VFD76" s="48"/>
      <c r="VFE76" s="48"/>
      <c r="VFF76" s="48"/>
      <c r="VFG76" s="48"/>
      <c r="VFH76" s="48"/>
      <c r="VFI76" s="48"/>
      <c r="VFJ76" s="48"/>
      <c r="VFK76" s="48"/>
      <c r="VFL76" s="48"/>
      <c r="VFM76" s="48"/>
      <c r="VFN76" s="48"/>
      <c r="VFO76" s="48"/>
      <c r="VFP76" s="48"/>
      <c r="VFQ76" s="48"/>
      <c r="VFR76" s="48"/>
      <c r="VFS76" s="48"/>
      <c r="VFT76" s="48"/>
      <c r="VFU76" s="48"/>
      <c r="VFV76" s="48"/>
      <c r="VFW76" s="48"/>
      <c r="VFX76" s="48"/>
      <c r="VFY76" s="48"/>
      <c r="VFZ76" s="48"/>
      <c r="VGA76" s="48"/>
      <c r="VGB76" s="48"/>
      <c r="VGC76" s="48"/>
      <c r="VGD76" s="48"/>
      <c r="VGE76" s="48"/>
      <c r="VGF76" s="48"/>
      <c r="VGG76" s="48"/>
      <c r="VGH76" s="48"/>
      <c r="VGI76" s="48"/>
      <c r="VGJ76" s="48"/>
      <c r="VGK76" s="48"/>
      <c r="VGL76" s="48"/>
      <c r="VGM76" s="48"/>
      <c r="VGN76" s="48"/>
      <c r="VGO76" s="48"/>
      <c r="VGP76" s="48"/>
      <c r="VGQ76" s="48"/>
      <c r="VGR76" s="48"/>
      <c r="VGS76" s="48"/>
      <c r="VGT76" s="48"/>
      <c r="VGU76" s="48"/>
      <c r="VGV76" s="48"/>
      <c r="VGW76" s="48"/>
      <c r="VGX76" s="48"/>
      <c r="VGY76" s="48"/>
      <c r="VGZ76" s="48"/>
      <c r="VHA76" s="48"/>
      <c r="VHB76" s="48"/>
      <c r="VHC76" s="48"/>
      <c r="VHD76" s="48"/>
      <c r="VHE76" s="48"/>
      <c r="VHF76" s="48"/>
      <c r="VHG76" s="48"/>
      <c r="VHH76" s="48"/>
      <c r="VHI76" s="48"/>
      <c r="VHJ76" s="48"/>
      <c r="VHK76" s="48"/>
      <c r="VHL76" s="48"/>
      <c r="VHM76" s="48"/>
      <c r="VHN76" s="48"/>
      <c r="VHO76" s="48"/>
      <c r="VHP76" s="48"/>
      <c r="VHQ76" s="48"/>
      <c r="VHR76" s="48"/>
      <c r="VHS76" s="48"/>
      <c r="VHT76" s="48"/>
      <c r="VHU76" s="48"/>
      <c r="VHV76" s="48"/>
      <c r="VHW76" s="48"/>
      <c r="VHX76" s="48"/>
      <c r="VHY76" s="48"/>
      <c r="VHZ76" s="48"/>
      <c r="VIA76" s="48"/>
      <c r="VIB76" s="48"/>
      <c r="VIC76" s="48"/>
      <c r="VID76" s="48"/>
      <c r="VIE76" s="48"/>
      <c r="VIF76" s="48"/>
      <c r="VIG76" s="48"/>
      <c r="VIH76" s="48"/>
      <c r="VII76" s="48"/>
      <c r="VIJ76" s="48"/>
      <c r="VIK76" s="48"/>
      <c r="VIL76" s="48"/>
      <c r="VIM76" s="48"/>
      <c r="VIN76" s="48"/>
      <c r="VIO76" s="48"/>
      <c r="VIP76" s="48"/>
      <c r="VIQ76" s="48"/>
      <c r="VIR76" s="48"/>
      <c r="VIS76" s="48"/>
      <c r="VIT76" s="48"/>
      <c r="VIU76" s="48"/>
      <c r="VIV76" s="48"/>
      <c r="VIW76" s="48"/>
      <c r="VIX76" s="48"/>
      <c r="VIY76" s="48"/>
      <c r="VIZ76" s="48"/>
      <c r="VJA76" s="48"/>
      <c r="VJB76" s="48"/>
      <c r="VJC76" s="48"/>
      <c r="VJD76" s="48"/>
      <c r="VJE76" s="48"/>
      <c r="VJF76" s="48"/>
      <c r="VJG76" s="48"/>
      <c r="VJH76" s="48"/>
      <c r="VJI76" s="48"/>
      <c r="VJJ76" s="48"/>
      <c r="VJK76" s="48"/>
      <c r="VJL76" s="48"/>
      <c r="VJM76" s="48"/>
      <c r="VJN76" s="48"/>
      <c r="VJO76" s="48"/>
      <c r="VJP76" s="48"/>
      <c r="VJQ76" s="48"/>
      <c r="VJR76" s="48"/>
      <c r="VJS76" s="48"/>
      <c r="VJT76" s="48"/>
      <c r="VJU76" s="48"/>
      <c r="VJV76" s="48"/>
      <c r="VJW76" s="48"/>
      <c r="VJX76" s="48"/>
      <c r="VJY76" s="48"/>
      <c r="VJZ76" s="48"/>
      <c r="VKA76" s="48"/>
      <c r="VKB76" s="48"/>
      <c r="VKC76" s="48"/>
      <c r="VKD76" s="48"/>
      <c r="VKE76" s="48"/>
      <c r="VKF76" s="48"/>
      <c r="VKG76" s="48"/>
      <c r="VKH76" s="48"/>
      <c r="VKI76" s="48"/>
      <c r="VKJ76" s="48"/>
      <c r="VKK76" s="48"/>
      <c r="VKL76" s="48"/>
      <c r="VKM76" s="48"/>
      <c r="VKN76" s="48"/>
      <c r="VKO76" s="48"/>
      <c r="VKP76" s="48"/>
      <c r="VKQ76" s="48"/>
      <c r="VKR76" s="48"/>
      <c r="VKS76" s="48"/>
      <c r="VKT76" s="48"/>
      <c r="VKU76" s="48"/>
      <c r="VKV76" s="48"/>
      <c r="VKW76" s="48"/>
      <c r="VKX76" s="48"/>
      <c r="VKY76" s="48"/>
      <c r="VKZ76" s="48"/>
      <c r="VLA76" s="48"/>
      <c r="VLB76" s="48"/>
      <c r="VLC76" s="48"/>
      <c r="VLD76" s="48"/>
      <c r="VLE76" s="48"/>
      <c r="VLF76" s="48"/>
      <c r="VLG76" s="48"/>
      <c r="VLH76" s="48"/>
      <c r="VLI76" s="48"/>
      <c r="VLJ76" s="48"/>
      <c r="VLK76" s="48"/>
      <c r="VLL76" s="48"/>
      <c r="VLM76" s="48"/>
      <c r="VLN76" s="48"/>
      <c r="VLO76" s="48"/>
      <c r="VLP76" s="48"/>
      <c r="VLQ76" s="48"/>
      <c r="VLR76" s="48"/>
      <c r="VLS76" s="48"/>
      <c r="VLT76" s="48"/>
      <c r="VLU76" s="48"/>
      <c r="VLV76" s="48"/>
      <c r="VLW76" s="48"/>
      <c r="VLX76" s="48"/>
      <c r="VLY76" s="48"/>
      <c r="VLZ76" s="48"/>
      <c r="VMA76" s="48"/>
      <c r="VMB76" s="48"/>
      <c r="VMC76" s="48"/>
      <c r="VMD76" s="48"/>
      <c r="VME76" s="48"/>
      <c r="VMF76" s="48"/>
      <c r="VMG76" s="48"/>
      <c r="VMH76" s="48"/>
      <c r="VMI76" s="48"/>
      <c r="VMJ76" s="48"/>
      <c r="VMK76" s="48"/>
      <c r="VML76" s="48"/>
      <c r="VMM76" s="48"/>
      <c r="VMN76" s="48"/>
      <c r="VMO76" s="48"/>
      <c r="VMP76" s="48"/>
      <c r="VMQ76" s="48"/>
      <c r="VMR76" s="48"/>
      <c r="VMS76" s="48"/>
      <c r="VMT76" s="48"/>
      <c r="VMU76" s="48"/>
      <c r="VMV76" s="48"/>
      <c r="VMW76" s="48"/>
      <c r="VMX76" s="48"/>
      <c r="VMY76" s="48"/>
      <c r="VMZ76" s="48"/>
      <c r="VNA76" s="48"/>
      <c r="VNB76" s="48"/>
      <c r="VNC76" s="48"/>
      <c r="VND76" s="48"/>
      <c r="VNE76" s="48"/>
      <c r="VNF76" s="48"/>
      <c r="VNG76" s="48"/>
      <c r="VNH76" s="48"/>
      <c r="VNI76" s="48"/>
      <c r="VNJ76" s="48"/>
      <c r="VNK76" s="48"/>
      <c r="VNL76" s="48"/>
      <c r="VNM76" s="48"/>
      <c r="VNN76" s="48"/>
      <c r="VNO76" s="48"/>
      <c r="VNP76" s="48"/>
      <c r="VNQ76" s="48"/>
      <c r="VNR76" s="48"/>
      <c r="VNS76" s="48"/>
      <c r="VNT76" s="48"/>
      <c r="VNU76" s="48"/>
      <c r="VNV76" s="48"/>
      <c r="VNW76" s="48"/>
      <c r="VNX76" s="48"/>
      <c r="VNY76" s="48"/>
      <c r="VNZ76" s="48"/>
      <c r="VOA76" s="48"/>
      <c r="VOB76" s="48"/>
      <c r="VOC76" s="48"/>
      <c r="VOD76" s="48"/>
      <c r="VOE76" s="48"/>
      <c r="VOF76" s="48"/>
      <c r="VOG76" s="48"/>
      <c r="VOH76" s="48"/>
      <c r="VOI76" s="48"/>
      <c r="VOJ76" s="48"/>
      <c r="VOK76" s="48"/>
      <c r="VOL76" s="48"/>
      <c r="VOM76" s="48"/>
      <c r="VON76" s="48"/>
      <c r="VOO76" s="48"/>
      <c r="VOP76" s="48"/>
      <c r="VOQ76" s="48"/>
      <c r="VOR76" s="48"/>
      <c r="VOS76" s="48"/>
      <c r="VOT76" s="48"/>
      <c r="VOU76" s="48"/>
      <c r="VOV76" s="48"/>
      <c r="VOW76" s="48"/>
      <c r="VOX76" s="48"/>
      <c r="VOY76" s="48"/>
      <c r="VOZ76" s="48"/>
      <c r="VPA76" s="48"/>
      <c r="VPB76" s="48"/>
      <c r="VPC76" s="48"/>
      <c r="VPD76" s="48"/>
      <c r="VPE76" s="48"/>
      <c r="VPF76" s="48"/>
      <c r="VPG76" s="48"/>
      <c r="VPH76" s="48"/>
      <c r="VPI76" s="48"/>
      <c r="VPJ76" s="48"/>
      <c r="VPK76" s="48"/>
      <c r="VPL76" s="48"/>
      <c r="VPM76" s="48"/>
      <c r="VPN76" s="48"/>
      <c r="VPO76" s="48"/>
      <c r="VPP76" s="48"/>
      <c r="VPQ76" s="48"/>
      <c r="VPR76" s="48"/>
      <c r="VPS76" s="48"/>
      <c r="VPT76" s="48"/>
      <c r="VPU76" s="48"/>
      <c r="VPV76" s="48"/>
      <c r="VPW76" s="48"/>
      <c r="VPX76" s="48"/>
      <c r="VPY76" s="48"/>
      <c r="VPZ76" s="48"/>
      <c r="VQA76" s="48"/>
      <c r="VQB76" s="48"/>
      <c r="VQC76" s="48"/>
      <c r="VQD76" s="48"/>
      <c r="VQE76" s="48"/>
      <c r="VQF76" s="48"/>
      <c r="VQG76" s="48"/>
      <c r="VQH76" s="48"/>
      <c r="VQI76" s="48"/>
      <c r="VQJ76" s="48"/>
      <c r="VQK76" s="48"/>
      <c r="VQL76" s="48"/>
      <c r="VQM76" s="48"/>
      <c r="VQN76" s="48"/>
      <c r="VQO76" s="48"/>
      <c r="VQP76" s="48"/>
      <c r="VQQ76" s="48"/>
      <c r="VQR76" s="48"/>
      <c r="VQS76" s="48"/>
      <c r="VQT76" s="48"/>
      <c r="VQU76" s="48"/>
      <c r="VQV76" s="48"/>
      <c r="VQW76" s="48"/>
      <c r="VQX76" s="48"/>
      <c r="VQY76" s="48"/>
      <c r="VQZ76" s="48"/>
      <c r="VRA76" s="48"/>
      <c r="VRB76" s="48"/>
      <c r="VRC76" s="48"/>
      <c r="VRD76" s="48"/>
      <c r="VRE76" s="48"/>
      <c r="VRF76" s="48"/>
      <c r="VRG76" s="48"/>
      <c r="VRH76" s="48"/>
      <c r="VRI76" s="48"/>
      <c r="VRJ76" s="48"/>
      <c r="VRK76" s="48"/>
      <c r="VRL76" s="48"/>
      <c r="VRM76" s="48"/>
      <c r="VRN76" s="48"/>
      <c r="VRO76" s="48"/>
      <c r="VRP76" s="48"/>
      <c r="VRQ76" s="48"/>
      <c r="VRR76" s="48"/>
      <c r="VRS76" s="48"/>
      <c r="VRT76" s="48"/>
      <c r="VRU76" s="48"/>
      <c r="VRV76" s="48"/>
      <c r="VRW76" s="48"/>
      <c r="VRX76" s="48"/>
      <c r="VRY76" s="48"/>
      <c r="VRZ76" s="48"/>
      <c r="VSA76" s="48"/>
      <c r="VSB76" s="48"/>
      <c r="VSC76" s="48"/>
      <c r="VSD76" s="48"/>
      <c r="VSE76" s="48"/>
      <c r="VSF76" s="48"/>
      <c r="VSG76" s="48"/>
      <c r="VSH76" s="48"/>
      <c r="VSI76" s="48"/>
      <c r="VSJ76" s="48"/>
      <c r="VSK76" s="48"/>
      <c r="VSL76" s="48"/>
      <c r="VSM76" s="48"/>
      <c r="VSN76" s="48"/>
      <c r="VSO76" s="48"/>
      <c r="VSP76" s="48"/>
      <c r="VSQ76" s="48"/>
      <c r="VSR76" s="48"/>
      <c r="VSS76" s="48"/>
      <c r="VST76" s="48"/>
      <c r="VSU76" s="48"/>
      <c r="VSV76" s="48"/>
      <c r="VSW76" s="48"/>
      <c r="VSX76" s="48"/>
      <c r="VSY76" s="48"/>
      <c r="VSZ76" s="48"/>
      <c r="VTA76" s="48"/>
      <c r="VTB76" s="48"/>
      <c r="VTC76" s="48"/>
      <c r="VTD76" s="48"/>
      <c r="VTE76" s="48"/>
      <c r="VTF76" s="48"/>
      <c r="VTG76" s="48"/>
      <c r="VTH76" s="48"/>
      <c r="VTI76" s="48"/>
      <c r="VTJ76" s="48"/>
      <c r="VTK76" s="48"/>
      <c r="VTL76" s="48"/>
      <c r="VTM76" s="48"/>
      <c r="VTN76" s="48"/>
      <c r="VTO76" s="48"/>
      <c r="VTP76" s="48"/>
      <c r="VTQ76" s="48"/>
      <c r="VTR76" s="48"/>
      <c r="VTS76" s="48"/>
      <c r="VTT76" s="48"/>
      <c r="VTU76" s="48"/>
      <c r="VTV76" s="48"/>
      <c r="VTW76" s="48"/>
      <c r="VTX76" s="48"/>
      <c r="VTY76" s="48"/>
      <c r="VTZ76" s="48"/>
      <c r="VUA76" s="48"/>
      <c r="VUB76" s="48"/>
      <c r="VUC76" s="48"/>
      <c r="VUD76" s="48"/>
      <c r="VUE76" s="48"/>
      <c r="VUF76" s="48"/>
      <c r="VUG76" s="48"/>
      <c r="VUH76" s="48"/>
      <c r="VUI76" s="48"/>
      <c r="VUJ76" s="48"/>
      <c r="VUK76" s="48"/>
      <c r="VUL76" s="48"/>
      <c r="VUM76" s="48"/>
      <c r="VUN76" s="48"/>
      <c r="VUO76" s="48"/>
      <c r="VUP76" s="48"/>
      <c r="VUQ76" s="48"/>
      <c r="VUR76" s="48"/>
      <c r="VUS76" s="48"/>
      <c r="VUT76" s="48"/>
      <c r="VUU76" s="48"/>
      <c r="VUV76" s="48"/>
      <c r="VUW76" s="48"/>
      <c r="VUX76" s="48"/>
      <c r="VUY76" s="48"/>
      <c r="VUZ76" s="48"/>
      <c r="VVA76" s="48"/>
      <c r="VVB76" s="48"/>
      <c r="VVC76" s="48"/>
      <c r="VVD76" s="48"/>
      <c r="VVE76" s="48"/>
      <c r="VVF76" s="48"/>
      <c r="VVG76" s="48"/>
      <c r="VVH76" s="48"/>
      <c r="VVI76" s="48"/>
      <c r="VVJ76" s="48"/>
      <c r="VVK76" s="48"/>
      <c r="VVL76" s="48"/>
      <c r="VVM76" s="48"/>
      <c r="VVN76" s="48"/>
      <c r="VVO76" s="48"/>
      <c r="VVP76" s="48"/>
      <c r="VVQ76" s="48"/>
      <c r="VVR76" s="48"/>
      <c r="VVS76" s="48"/>
      <c r="VVT76" s="48"/>
      <c r="VVU76" s="48"/>
      <c r="VVV76" s="48"/>
      <c r="VVW76" s="48"/>
      <c r="VVX76" s="48"/>
      <c r="VVY76" s="48"/>
      <c r="VVZ76" s="48"/>
      <c r="VWA76" s="48"/>
      <c r="VWB76" s="48"/>
      <c r="VWC76" s="48"/>
      <c r="VWD76" s="48"/>
      <c r="VWE76" s="48"/>
      <c r="VWF76" s="48"/>
      <c r="VWG76" s="48"/>
      <c r="VWH76" s="48"/>
      <c r="VWI76" s="48"/>
      <c r="VWJ76" s="48"/>
      <c r="VWK76" s="48"/>
      <c r="VWL76" s="48"/>
      <c r="VWM76" s="48"/>
      <c r="VWN76" s="48"/>
      <c r="VWO76" s="48"/>
      <c r="VWP76" s="48"/>
      <c r="VWQ76" s="48"/>
      <c r="VWR76" s="48"/>
      <c r="VWS76" s="48"/>
      <c r="VWT76" s="48"/>
      <c r="VWU76" s="48"/>
      <c r="VWV76" s="48"/>
      <c r="VWW76" s="48"/>
      <c r="VWX76" s="48"/>
      <c r="VWY76" s="48"/>
      <c r="VWZ76" s="48"/>
      <c r="VXA76" s="48"/>
      <c r="VXB76" s="48"/>
      <c r="VXC76" s="48"/>
      <c r="VXD76" s="48"/>
      <c r="VXE76" s="48"/>
      <c r="VXF76" s="48"/>
      <c r="VXG76" s="48"/>
      <c r="VXH76" s="48"/>
      <c r="VXI76" s="48"/>
      <c r="VXJ76" s="48"/>
      <c r="VXK76" s="48"/>
      <c r="VXL76" s="48"/>
      <c r="VXM76" s="48"/>
      <c r="VXN76" s="48"/>
      <c r="VXO76" s="48"/>
      <c r="VXP76" s="48"/>
      <c r="VXQ76" s="48"/>
      <c r="VXR76" s="48"/>
      <c r="VXS76" s="48"/>
      <c r="VXT76" s="48"/>
      <c r="VXU76" s="48"/>
      <c r="VXV76" s="48"/>
      <c r="VXW76" s="48"/>
      <c r="VXX76" s="48"/>
      <c r="VXY76" s="48"/>
      <c r="VXZ76" s="48"/>
      <c r="VYA76" s="48"/>
      <c r="VYB76" s="48"/>
      <c r="VYC76" s="48"/>
      <c r="VYD76" s="48"/>
      <c r="VYE76" s="48"/>
      <c r="VYF76" s="48"/>
      <c r="VYG76" s="48"/>
      <c r="VYH76" s="48"/>
      <c r="VYI76" s="48"/>
      <c r="VYJ76" s="48"/>
      <c r="VYK76" s="48"/>
      <c r="VYL76" s="48"/>
      <c r="VYM76" s="48"/>
      <c r="VYN76" s="48"/>
      <c r="VYO76" s="48"/>
      <c r="VYP76" s="48"/>
      <c r="VYQ76" s="48"/>
      <c r="VYR76" s="48"/>
      <c r="VYS76" s="48"/>
      <c r="VYT76" s="48"/>
      <c r="VYU76" s="48"/>
      <c r="VYV76" s="48"/>
      <c r="VYW76" s="48"/>
      <c r="VYX76" s="48"/>
      <c r="VYY76" s="48"/>
      <c r="VYZ76" s="48"/>
      <c r="VZA76" s="48"/>
      <c r="VZB76" s="48"/>
      <c r="VZC76" s="48"/>
      <c r="VZD76" s="48"/>
      <c r="VZE76" s="48"/>
      <c r="VZF76" s="48"/>
      <c r="VZG76" s="48"/>
      <c r="VZH76" s="48"/>
      <c r="VZI76" s="48"/>
      <c r="VZJ76" s="48"/>
      <c r="VZK76" s="48"/>
      <c r="VZL76" s="48"/>
      <c r="VZM76" s="48"/>
      <c r="VZN76" s="48"/>
      <c r="VZO76" s="48"/>
      <c r="VZP76" s="48"/>
      <c r="VZQ76" s="48"/>
      <c r="VZR76" s="48"/>
      <c r="VZS76" s="48"/>
      <c r="VZT76" s="48"/>
      <c r="VZU76" s="48"/>
      <c r="VZV76" s="48"/>
      <c r="VZW76" s="48"/>
      <c r="VZX76" s="48"/>
      <c r="VZY76" s="48"/>
      <c r="VZZ76" s="48"/>
      <c r="WAA76" s="48"/>
      <c r="WAB76" s="48"/>
      <c r="WAC76" s="48"/>
      <c r="WAD76" s="48"/>
      <c r="WAE76" s="48"/>
      <c r="WAF76" s="48"/>
      <c r="WAG76" s="48"/>
      <c r="WAH76" s="48"/>
      <c r="WAI76" s="48"/>
      <c r="WAJ76" s="48"/>
      <c r="WAK76" s="48"/>
      <c r="WAL76" s="48"/>
      <c r="WAM76" s="48"/>
      <c r="WAN76" s="48"/>
      <c r="WAO76" s="48"/>
      <c r="WAP76" s="48"/>
      <c r="WAQ76" s="48"/>
      <c r="WAR76" s="48"/>
      <c r="WAS76" s="48"/>
      <c r="WAT76" s="48"/>
      <c r="WAU76" s="48"/>
      <c r="WAV76" s="48"/>
      <c r="WAW76" s="48"/>
      <c r="WAX76" s="48"/>
      <c r="WAY76" s="48"/>
      <c r="WAZ76" s="48"/>
      <c r="WBA76" s="48"/>
      <c r="WBB76" s="48"/>
      <c r="WBC76" s="48"/>
      <c r="WBD76" s="48"/>
      <c r="WBE76" s="48"/>
      <c r="WBF76" s="48"/>
      <c r="WBG76" s="48"/>
      <c r="WBH76" s="48"/>
      <c r="WBI76" s="48"/>
      <c r="WBJ76" s="48"/>
      <c r="WBK76" s="48"/>
      <c r="WBL76" s="48"/>
      <c r="WBM76" s="48"/>
      <c r="WBN76" s="48"/>
      <c r="WBO76" s="48"/>
      <c r="WBP76" s="48"/>
      <c r="WBQ76" s="48"/>
      <c r="WBR76" s="48"/>
      <c r="WBS76" s="48"/>
      <c r="WBT76" s="48"/>
      <c r="WBU76" s="48"/>
      <c r="WBV76" s="48"/>
      <c r="WBW76" s="48"/>
      <c r="WBX76" s="48"/>
      <c r="WBY76" s="48"/>
      <c r="WBZ76" s="48"/>
      <c r="WCA76" s="48"/>
      <c r="WCB76" s="48"/>
      <c r="WCC76" s="48"/>
      <c r="WCD76" s="48"/>
      <c r="WCE76" s="48"/>
      <c r="WCF76" s="48"/>
      <c r="WCG76" s="48"/>
      <c r="WCH76" s="48"/>
      <c r="WCI76" s="48"/>
      <c r="WCJ76" s="48"/>
      <c r="WCK76" s="48"/>
      <c r="WCL76" s="48"/>
      <c r="WCM76" s="48"/>
      <c r="WCN76" s="48"/>
      <c r="WCO76" s="48"/>
      <c r="WCP76" s="48"/>
      <c r="WCQ76" s="48"/>
      <c r="WCR76" s="48"/>
      <c r="WCS76" s="48"/>
      <c r="WCT76" s="48"/>
      <c r="WCU76" s="48"/>
      <c r="WCV76" s="48"/>
      <c r="WCW76" s="48"/>
      <c r="WCX76" s="48"/>
      <c r="WCY76" s="48"/>
      <c r="WCZ76" s="48"/>
      <c r="WDA76" s="48"/>
      <c r="WDB76" s="48"/>
      <c r="WDC76" s="48"/>
      <c r="WDD76" s="48"/>
      <c r="WDE76" s="48"/>
      <c r="WDF76" s="48"/>
      <c r="WDG76" s="48"/>
      <c r="WDH76" s="48"/>
      <c r="WDI76" s="48"/>
      <c r="WDJ76" s="48"/>
      <c r="WDK76" s="48"/>
      <c r="WDL76" s="48"/>
      <c r="WDM76" s="48"/>
      <c r="WDN76" s="48"/>
      <c r="WDO76" s="48"/>
      <c r="WDP76" s="48"/>
      <c r="WDQ76" s="48"/>
      <c r="WDR76" s="48"/>
      <c r="WDS76" s="48"/>
      <c r="WDT76" s="48"/>
      <c r="WDU76" s="48"/>
      <c r="WDV76" s="48"/>
      <c r="WDW76" s="48"/>
      <c r="WDX76" s="48"/>
      <c r="WDY76" s="48"/>
      <c r="WDZ76" s="48"/>
      <c r="WEA76" s="48"/>
      <c r="WEB76" s="48"/>
      <c r="WEC76" s="48"/>
      <c r="WED76" s="48"/>
      <c r="WEE76" s="48"/>
      <c r="WEF76" s="48"/>
      <c r="WEG76" s="48"/>
      <c r="WEH76" s="48"/>
      <c r="WEI76" s="48"/>
      <c r="WEJ76" s="48"/>
      <c r="WEK76" s="48"/>
      <c r="WEL76" s="48"/>
      <c r="WEM76" s="48"/>
      <c r="WEN76" s="48"/>
      <c r="WEO76" s="48"/>
      <c r="WEP76" s="48"/>
      <c r="WEQ76" s="48"/>
      <c r="WER76" s="48"/>
      <c r="WES76" s="48"/>
      <c r="WET76" s="48"/>
      <c r="WEU76" s="48"/>
      <c r="WEV76" s="48"/>
      <c r="WEW76" s="48"/>
      <c r="WEX76" s="48"/>
      <c r="WEY76" s="48"/>
      <c r="WEZ76" s="48"/>
      <c r="WFA76" s="48"/>
      <c r="WFB76" s="48"/>
      <c r="WFC76" s="48"/>
      <c r="WFD76" s="48"/>
      <c r="WFE76" s="48"/>
      <c r="WFF76" s="48"/>
      <c r="WFG76" s="48"/>
      <c r="WFH76" s="48"/>
      <c r="WFI76" s="48"/>
      <c r="WFJ76" s="48"/>
      <c r="WFK76" s="48"/>
      <c r="WFL76" s="48"/>
      <c r="WFM76" s="48"/>
      <c r="WFN76" s="48"/>
      <c r="WFO76" s="48"/>
      <c r="WFP76" s="48"/>
      <c r="WFQ76" s="48"/>
      <c r="WFR76" s="48"/>
      <c r="WFS76" s="48"/>
      <c r="WFT76" s="48"/>
      <c r="WFU76" s="48"/>
      <c r="WFV76" s="48"/>
      <c r="WFW76" s="48"/>
      <c r="WFX76" s="48"/>
      <c r="WFY76" s="48"/>
      <c r="WFZ76" s="48"/>
      <c r="WGA76" s="48"/>
      <c r="WGB76" s="48"/>
      <c r="WGC76" s="48"/>
      <c r="WGD76" s="48"/>
      <c r="WGE76" s="48"/>
      <c r="WGF76" s="48"/>
      <c r="WGG76" s="48"/>
      <c r="WGH76" s="48"/>
      <c r="WGI76" s="48"/>
      <c r="WGJ76" s="48"/>
      <c r="WGK76" s="48"/>
      <c r="WGL76" s="48"/>
      <c r="WGM76" s="48"/>
      <c r="WGN76" s="48"/>
      <c r="WGO76" s="48"/>
      <c r="WGP76" s="48"/>
      <c r="WGQ76" s="48"/>
      <c r="WGR76" s="48"/>
      <c r="WGS76" s="48"/>
      <c r="WGT76" s="48"/>
      <c r="WGU76" s="48"/>
      <c r="WGV76" s="48"/>
      <c r="WGW76" s="48"/>
      <c r="WGX76" s="48"/>
      <c r="WGY76" s="48"/>
      <c r="WGZ76" s="48"/>
      <c r="WHA76" s="48"/>
      <c r="WHB76" s="48"/>
      <c r="WHC76" s="48"/>
      <c r="WHD76" s="48"/>
      <c r="WHE76" s="48"/>
      <c r="WHF76" s="48"/>
      <c r="WHG76" s="48"/>
      <c r="WHH76" s="48"/>
      <c r="WHI76" s="48"/>
      <c r="WHJ76" s="48"/>
      <c r="WHK76" s="48"/>
      <c r="WHL76" s="48"/>
      <c r="WHM76" s="48"/>
      <c r="WHN76" s="48"/>
      <c r="WHO76" s="48"/>
      <c r="WHP76" s="48"/>
      <c r="WHQ76" s="48"/>
      <c r="WHR76" s="48"/>
      <c r="WHS76" s="48"/>
      <c r="WHT76" s="48"/>
      <c r="WHU76" s="48"/>
      <c r="WHV76" s="48"/>
      <c r="WHW76" s="48"/>
      <c r="WHX76" s="48"/>
      <c r="WHY76" s="48"/>
      <c r="WHZ76" s="48"/>
      <c r="WIA76" s="48"/>
      <c r="WIB76" s="48"/>
      <c r="WIC76" s="48"/>
      <c r="WID76" s="48"/>
      <c r="WIE76" s="48"/>
      <c r="WIF76" s="48"/>
      <c r="WIG76" s="48"/>
      <c r="WIH76" s="48"/>
      <c r="WII76" s="48"/>
      <c r="WIJ76" s="48"/>
      <c r="WIK76" s="48"/>
      <c r="WIL76" s="48"/>
      <c r="WIM76" s="48"/>
      <c r="WIN76" s="48"/>
      <c r="WIO76" s="48"/>
      <c r="WIP76" s="48"/>
      <c r="WIQ76" s="48"/>
      <c r="WIR76" s="48"/>
      <c r="WIS76" s="48"/>
      <c r="WIT76" s="48"/>
      <c r="WIU76" s="48"/>
      <c r="WIV76" s="48"/>
      <c r="WIW76" s="48"/>
      <c r="WIX76" s="48"/>
      <c r="WIY76" s="48"/>
      <c r="WIZ76" s="48"/>
      <c r="WJA76" s="48"/>
      <c r="WJB76" s="48"/>
      <c r="WJC76" s="48"/>
      <c r="WJD76" s="48"/>
      <c r="WJE76" s="48"/>
      <c r="WJF76" s="48"/>
      <c r="WJG76" s="48"/>
      <c r="WJH76" s="48"/>
      <c r="WJI76" s="48"/>
      <c r="WJJ76" s="48"/>
      <c r="WJK76" s="48"/>
      <c r="WJL76" s="48"/>
      <c r="WJM76" s="48"/>
      <c r="WJN76" s="48"/>
      <c r="WJO76" s="48"/>
      <c r="WJP76" s="48"/>
      <c r="WJQ76" s="48"/>
      <c r="WJR76" s="48"/>
      <c r="WJS76" s="48"/>
      <c r="WJT76" s="48"/>
      <c r="WJU76" s="48"/>
      <c r="WJV76" s="48"/>
      <c r="WJW76" s="48"/>
      <c r="WJX76" s="48"/>
      <c r="WJY76" s="48"/>
      <c r="WJZ76" s="48"/>
      <c r="WKA76" s="48"/>
      <c r="WKB76" s="48"/>
      <c r="WKC76" s="48"/>
      <c r="WKD76" s="48"/>
      <c r="WKE76" s="48"/>
      <c r="WKF76" s="48"/>
      <c r="WKG76" s="48"/>
      <c r="WKH76" s="48"/>
      <c r="WKI76" s="48"/>
      <c r="WKJ76" s="48"/>
      <c r="WKK76" s="48"/>
      <c r="WKL76" s="48"/>
      <c r="WKM76" s="48"/>
      <c r="WKN76" s="48"/>
      <c r="WKO76" s="48"/>
      <c r="WKP76" s="48"/>
      <c r="WKQ76" s="48"/>
      <c r="WKR76" s="48"/>
      <c r="WKS76" s="48"/>
      <c r="WKT76" s="48"/>
      <c r="WKU76" s="48"/>
      <c r="WKV76" s="48"/>
      <c r="WKW76" s="48"/>
      <c r="WKX76" s="48"/>
      <c r="WKY76" s="48"/>
      <c r="WKZ76" s="48"/>
      <c r="WLA76" s="48"/>
      <c r="WLB76" s="48"/>
      <c r="WLC76" s="48"/>
      <c r="WLD76" s="48"/>
      <c r="WLE76" s="48"/>
      <c r="WLF76" s="48"/>
      <c r="WLG76" s="48"/>
      <c r="WLH76" s="48"/>
      <c r="WLI76" s="48"/>
      <c r="WLJ76" s="48"/>
      <c r="WLK76" s="48"/>
      <c r="WLL76" s="48"/>
      <c r="WLM76" s="48"/>
      <c r="WLN76" s="48"/>
      <c r="WLO76" s="48"/>
      <c r="WLP76" s="48"/>
      <c r="WLQ76" s="48"/>
      <c r="WLR76" s="48"/>
      <c r="WLS76" s="48"/>
      <c r="WLT76" s="48"/>
      <c r="WLU76" s="48"/>
      <c r="WLV76" s="48"/>
      <c r="WLW76" s="48"/>
      <c r="WLX76" s="48"/>
      <c r="WLY76" s="48"/>
      <c r="WLZ76" s="48"/>
      <c r="WMA76" s="48"/>
      <c r="WMB76" s="48"/>
      <c r="WMC76" s="48"/>
      <c r="WMD76" s="48"/>
      <c r="WME76" s="48"/>
      <c r="WMF76" s="48"/>
      <c r="WMG76" s="48"/>
      <c r="WMH76" s="48"/>
      <c r="WMI76" s="48"/>
      <c r="WMJ76" s="48"/>
      <c r="WMK76" s="48"/>
      <c r="WML76" s="48"/>
      <c r="WMM76" s="48"/>
      <c r="WMN76" s="48"/>
      <c r="WMO76" s="48"/>
      <c r="WMP76" s="48"/>
      <c r="WMQ76" s="48"/>
      <c r="WMR76" s="48"/>
      <c r="WMS76" s="48"/>
      <c r="WMT76" s="48"/>
      <c r="WMU76" s="48"/>
      <c r="WMV76" s="48"/>
      <c r="WMW76" s="48"/>
      <c r="WMX76" s="48"/>
      <c r="WMY76" s="48"/>
      <c r="WMZ76" s="48"/>
      <c r="WNA76" s="48"/>
      <c r="WNB76" s="48"/>
      <c r="WNC76" s="48"/>
      <c r="WND76" s="48"/>
      <c r="WNE76" s="48"/>
      <c r="WNF76" s="48"/>
      <c r="WNG76" s="48"/>
      <c r="WNH76" s="48"/>
      <c r="WNI76" s="48"/>
      <c r="WNJ76" s="48"/>
      <c r="WNK76" s="48"/>
      <c r="WNL76" s="48"/>
      <c r="WNM76" s="48"/>
      <c r="WNN76" s="48"/>
      <c r="WNO76" s="48"/>
      <c r="WNP76" s="48"/>
      <c r="WNQ76" s="48"/>
      <c r="WNR76" s="48"/>
      <c r="WNS76" s="48"/>
      <c r="WNT76" s="48"/>
      <c r="WNU76" s="48"/>
      <c r="WNV76" s="48"/>
      <c r="WNW76" s="48"/>
      <c r="WNX76" s="48"/>
      <c r="WNY76" s="48"/>
      <c r="WNZ76" s="48"/>
      <c r="WOA76" s="48"/>
      <c r="WOB76" s="48"/>
      <c r="WOC76" s="48"/>
      <c r="WOD76" s="48"/>
      <c r="WOE76" s="48"/>
      <c r="WOF76" s="48"/>
      <c r="WOG76" s="48"/>
      <c r="WOH76" s="48"/>
      <c r="WOI76" s="48"/>
      <c r="WOJ76" s="48"/>
      <c r="WOK76" s="48"/>
      <c r="WOL76" s="48"/>
      <c r="WOM76" s="48"/>
      <c r="WON76" s="48"/>
      <c r="WOO76" s="48"/>
      <c r="WOP76" s="48"/>
      <c r="WOQ76" s="48"/>
      <c r="WOR76" s="48"/>
      <c r="WOS76" s="48"/>
      <c r="WOT76" s="48"/>
      <c r="WOU76" s="48"/>
      <c r="WOV76" s="48"/>
      <c r="WOW76" s="48"/>
      <c r="WOX76" s="48"/>
      <c r="WOY76" s="48"/>
      <c r="WOZ76" s="48"/>
      <c r="WPA76" s="48"/>
      <c r="WPB76" s="48"/>
      <c r="WPC76" s="48"/>
      <c r="WPD76" s="48"/>
      <c r="WPE76" s="48"/>
      <c r="WPF76" s="48"/>
      <c r="WPG76" s="48"/>
      <c r="WPH76" s="48"/>
      <c r="WPI76" s="48"/>
      <c r="WPJ76" s="48"/>
      <c r="WPK76" s="48"/>
      <c r="WPL76" s="48"/>
      <c r="WPM76" s="48"/>
      <c r="WPN76" s="48"/>
      <c r="WPO76" s="48"/>
      <c r="WPP76" s="48"/>
      <c r="WPQ76" s="48"/>
      <c r="WPR76" s="48"/>
      <c r="WPS76" s="48"/>
      <c r="WPT76" s="48"/>
      <c r="WPU76" s="48"/>
      <c r="WPV76" s="48"/>
      <c r="WPW76" s="48"/>
      <c r="WPX76" s="48"/>
      <c r="WPY76" s="48"/>
      <c r="WPZ76" s="48"/>
      <c r="WQA76" s="48"/>
      <c r="WQB76" s="48"/>
      <c r="WQC76" s="48"/>
      <c r="WQD76" s="48"/>
      <c r="WQE76" s="48"/>
      <c r="WQF76" s="48"/>
      <c r="WQG76" s="48"/>
      <c r="WQH76" s="48"/>
      <c r="WQI76" s="48"/>
      <c r="WQJ76" s="48"/>
      <c r="WQK76" s="48"/>
      <c r="WQL76" s="48"/>
      <c r="WQM76" s="48"/>
      <c r="WQN76" s="48"/>
      <c r="WQO76" s="48"/>
      <c r="WQP76" s="48"/>
      <c r="WQQ76" s="48"/>
      <c r="WQR76" s="48"/>
      <c r="WQS76" s="48"/>
      <c r="WQT76" s="48"/>
      <c r="WQU76" s="48"/>
      <c r="WQV76" s="48"/>
      <c r="WQW76" s="48"/>
      <c r="WQX76" s="48"/>
      <c r="WQY76" s="48"/>
      <c r="WQZ76" s="48"/>
      <c r="WRA76" s="48"/>
      <c r="WRB76" s="48"/>
      <c r="WRC76" s="48"/>
      <c r="WRD76" s="48"/>
      <c r="WRE76" s="48"/>
      <c r="WRF76" s="48"/>
      <c r="WRG76" s="48"/>
      <c r="WRH76" s="48"/>
      <c r="WRI76" s="48"/>
      <c r="WRJ76" s="48"/>
      <c r="WRK76" s="48"/>
      <c r="WRL76" s="48"/>
      <c r="WRM76" s="48"/>
      <c r="WRN76" s="48"/>
      <c r="WRO76" s="48"/>
      <c r="WRP76" s="48"/>
      <c r="WRQ76" s="48"/>
      <c r="WRR76" s="48"/>
      <c r="WRS76" s="48"/>
      <c r="WRT76" s="48"/>
      <c r="WRU76" s="48"/>
      <c r="WRV76" s="48"/>
      <c r="WRW76" s="48"/>
      <c r="WRX76" s="48"/>
      <c r="WRY76" s="48"/>
      <c r="WRZ76" s="48"/>
      <c r="WSA76" s="48"/>
      <c r="WSB76" s="48"/>
      <c r="WSC76" s="48"/>
      <c r="WSD76" s="48"/>
      <c r="WSE76" s="48"/>
      <c r="WSF76" s="48"/>
      <c r="WSG76" s="48"/>
      <c r="WSH76" s="48"/>
      <c r="WSI76" s="48"/>
      <c r="WSJ76" s="48"/>
      <c r="WSK76" s="48"/>
      <c r="WSL76" s="48"/>
      <c r="WSM76" s="48"/>
      <c r="WSN76" s="48"/>
      <c r="WSO76" s="48"/>
      <c r="WSP76" s="48"/>
      <c r="WSQ76" s="48"/>
      <c r="WSR76" s="48"/>
      <c r="WSS76" s="48"/>
      <c r="WST76" s="48"/>
      <c r="WSU76" s="48"/>
      <c r="WSV76" s="48"/>
      <c r="WSW76" s="48"/>
      <c r="WSX76" s="48"/>
      <c r="WSY76" s="48"/>
      <c r="WSZ76" s="48"/>
      <c r="WTA76" s="48"/>
      <c r="WTB76" s="48"/>
      <c r="WTC76" s="48"/>
      <c r="WTD76" s="48"/>
      <c r="WTE76" s="48"/>
      <c r="WTF76" s="48"/>
      <c r="WTG76" s="48"/>
      <c r="WTH76" s="48"/>
      <c r="WTI76" s="48"/>
      <c r="WTJ76" s="48"/>
      <c r="WTK76" s="48"/>
      <c r="WTL76" s="48"/>
      <c r="WTM76" s="48"/>
      <c r="WTN76" s="48"/>
      <c r="WTO76" s="48"/>
      <c r="WTP76" s="48"/>
      <c r="WTQ76" s="48"/>
      <c r="WTR76" s="48"/>
      <c r="WTS76" s="48"/>
      <c r="WTT76" s="48"/>
      <c r="WTU76" s="48"/>
      <c r="WTV76" s="48"/>
      <c r="WTW76" s="48"/>
      <c r="WTX76" s="48"/>
      <c r="WTY76" s="48"/>
      <c r="WTZ76" s="48"/>
      <c r="WUA76" s="48"/>
      <c r="WUB76" s="48"/>
      <c r="WUC76" s="48"/>
      <c r="WUD76" s="48"/>
      <c r="WUE76" s="48"/>
      <c r="WUF76" s="48"/>
      <c r="WUG76" s="48"/>
      <c r="WUH76" s="48"/>
      <c r="WUI76" s="48"/>
      <c r="WUJ76" s="48"/>
      <c r="WUK76" s="48"/>
      <c r="WUL76" s="48"/>
      <c r="WUM76" s="48"/>
      <c r="WUN76" s="48"/>
      <c r="WUO76" s="48"/>
      <c r="WUP76" s="48"/>
      <c r="WUQ76" s="48"/>
      <c r="WUR76" s="48"/>
      <c r="WUS76" s="48"/>
      <c r="WUT76" s="48"/>
      <c r="WUU76" s="48"/>
      <c r="WUV76" s="48"/>
      <c r="WUW76" s="48"/>
      <c r="WUX76" s="48"/>
      <c r="WUY76" s="48"/>
      <c r="WUZ76" s="48"/>
      <c r="WVA76" s="48"/>
      <c r="WVB76" s="48"/>
      <c r="WVC76" s="48"/>
      <c r="WVD76" s="48"/>
      <c r="WVE76" s="48"/>
      <c r="WVF76" s="48"/>
      <c r="WVG76" s="48"/>
      <c r="WVH76" s="48"/>
      <c r="WVI76" s="48"/>
      <c r="WVJ76" s="48"/>
      <c r="WVK76" s="48"/>
      <c r="WVL76" s="48"/>
      <c r="WVM76" s="48"/>
      <c r="WVN76" s="48"/>
      <c r="WVO76" s="48"/>
      <c r="WVP76" s="48"/>
      <c r="WVQ76" s="48"/>
      <c r="WVR76" s="48"/>
      <c r="WVS76" s="48"/>
      <c r="WVT76" s="48"/>
      <c r="WVU76" s="48"/>
      <c r="WVV76" s="48"/>
      <c r="WVW76" s="48"/>
      <c r="WVX76" s="48"/>
      <c r="WVY76" s="48"/>
      <c r="WVZ76" s="48"/>
      <c r="WWA76" s="48"/>
      <c r="WWB76" s="48"/>
      <c r="WWC76" s="48"/>
      <c r="WWD76" s="48"/>
      <c r="WWE76" s="48"/>
      <c r="WWF76" s="48"/>
      <c r="WWG76" s="48"/>
      <c r="WWH76" s="48"/>
      <c r="WWI76" s="48"/>
      <c r="WWJ76" s="48"/>
      <c r="WWK76" s="48"/>
      <c r="WWL76" s="48"/>
      <c r="WWM76" s="48"/>
      <c r="WWN76" s="48"/>
      <c r="WWO76" s="48"/>
      <c r="WWP76" s="48"/>
      <c r="WWQ76" s="48"/>
      <c r="WWR76" s="48"/>
      <c r="WWS76" s="48"/>
      <c r="WWT76" s="48"/>
      <c r="WWU76" s="48"/>
      <c r="WWV76" s="48"/>
      <c r="WWW76" s="48"/>
      <c r="WWX76" s="48"/>
      <c r="WWY76" s="48"/>
      <c r="WWZ76" s="48"/>
      <c r="WXA76" s="48"/>
      <c r="WXB76" s="48"/>
      <c r="WXC76" s="48"/>
      <c r="WXD76" s="48"/>
      <c r="WXE76" s="48"/>
      <c r="WXF76" s="48"/>
      <c r="WXG76" s="48"/>
      <c r="WXH76" s="48"/>
      <c r="WXI76" s="48"/>
      <c r="WXJ76" s="48"/>
      <c r="WXK76" s="48"/>
      <c r="WXL76" s="48"/>
      <c r="WXM76" s="48"/>
      <c r="WXN76" s="48"/>
      <c r="WXO76" s="48"/>
      <c r="WXP76" s="48"/>
      <c r="WXQ76" s="48"/>
      <c r="WXR76" s="48"/>
      <c r="WXS76" s="48"/>
      <c r="WXT76" s="48"/>
      <c r="WXU76" s="48"/>
      <c r="WXV76" s="48"/>
      <c r="WXW76" s="48"/>
      <c r="WXX76" s="48"/>
      <c r="WXY76" s="48"/>
      <c r="WXZ76" s="48"/>
      <c r="WYA76" s="48"/>
      <c r="WYB76" s="48"/>
      <c r="WYC76" s="48"/>
      <c r="WYD76" s="48"/>
      <c r="WYE76" s="48"/>
      <c r="WYF76" s="48"/>
      <c r="WYG76" s="48"/>
      <c r="WYH76" s="48"/>
      <c r="WYI76" s="48"/>
      <c r="WYJ76" s="48"/>
      <c r="WYK76" s="48"/>
      <c r="WYL76" s="48"/>
      <c r="WYM76" s="48"/>
      <c r="WYN76" s="48"/>
      <c r="WYO76" s="48"/>
      <c r="WYP76" s="48"/>
      <c r="WYQ76" s="48"/>
      <c r="WYR76" s="48"/>
      <c r="WYS76" s="48"/>
      <c r="WYT76" s="48"/>
      <c r="WYU76" s="48"/>
      <c r="WYV76" s="48"/>
      <c r="WYW76" s="48"/>
      <c r="WYX76" s="48"/>
      <c r="WYY76" s="48"/>
      <c r="WYZ76" s="48"/>
      <c r="WZA76" s="48"/>
      <c r="WZB76" s="48"/>
      <c r="WZC76" s="48"/>
      <c r="WZD76" s="48"/>
      <c r="WZE76" s="48"/>
      <c r="WZF76" s="48"/>
      <c r="WZG76" s="48"/>
      <c r="WZH76" s="48"/>
      <c r="WZI76" s="48"/>
      <c r="WZJ76" s="48"/>
      <c r="WZK76" s="48"/>
      <c r="WZL76" s="48"/>
      <c r="WZM76" s="48"/>
      <c r="WZN76" s="48"/>
      <c r="WZO76" s="48"/>
      <c r="WZP76" s="48"/>
      <c r="WZQ76" s="48"/>
      <c r="WZR76" s="48"/>
      <c r="WZS76" s="48"/>
      <c r="WZT76" s="48"/>
      <c r="WZU76" s="48"/>
      <c r="WZV76" s="48"/>
      <c r="WZW76" s="48"/>
      <c r="WZX76" s="48"/>
      <c r="WZY76" s="48"/>
      <c r="WZZ76" s="48"/>
      <c r="XAA76" s="48"/>
      <c r="XAB76" s="48"/>
      <c r="XAC76" s="48"/>
      <c r="XAD76" s="48"/>
      <c r="XAE76" s="48"/>
      <c r="XAF76" s="48"/>
      <c r="XAG76" s="48"/>
      <c r="XAH76" s="48"/>
      <c r="XAI76" s="48"/>
      <c r="XAJ76" s="48"/>
      <c r="XAK76" s="48"/>
      <c r="XAL76" s="48"/>
      <c r="XAM76" s="48"/>
      <c r="XAN76" s="48"/>
      <c r="XAO76" s="48"/>
      <c r="XAP76" s="48"/>
      <c r="XAQ76" s="48"/>
      <c r="XAR76" s="48"/>
      <c r="XAS76" s="48"/>
      <c r="XAT76" s="48"/>
      <c r="XAU76" s="48"/>
      <c r="XAV76" s="48"/>
      <c r="XAW76" s="48"/>
      <c r="XAX76" s="48"/>
      <c r="XAY76" s="48"/>
      <c r="XAZ76" s="48"/>
      <c r="XBA76" s="48"/>
      <c r="XBB76" s="48"/>
      <c r="XBC76" s="48"/>
      <c r="XBD76" s="48"/>
      <c r="XBE76" s="48"/>
      <c r="XBF76" s="48"/>
      <c r="XBG76" s="48"/>
      <c r="XBH76" s="48"/>
      <c r="XBI76" s="48"/>
      <c r="XBJ76" s="48"/>
      <c r="XBK76" s="48"/>
      <c r="XBL76" s="48"/>
      <c r="XBM76" s="48"/>
      <c r="XBN76" s="48"/>
      <c r="XBO76" s="48"/>
      <c r="XBP76" s="48"/>
      <c r="XBQ76" s="48"/>
      <c r="XBR76" s="48"/>
      <c r="XBS76" s="48"/>
      <c r="XBT76" s="48"/>
      <c r="XBU76" s="48"/>
      <c r="XBV76" s="48"/>
      <c r="XBW76" s="48"/>
      <c r="XBX76" s="48"/>
      <c r="XBY76" s="48"/>
      <c r="XBZ76" s="48"/>
      <c r="XCA76" s="48"/>
      <c r="XCB76" s="48"/>
      <c r="XCC76" s="48"/>
      <c r="XCD76" s="48"/>
      <c r="XCE76" s="48"/>
      <c r="XCF76" s="48"/>
      <c r="XCG76" s="48"/>
      <c r="XCH76" s="48"/>
      <c r="XCI76" s="48"/>
      <c r="XCJ76" s="48"/>
      <c r="XCK76" s="48"/>
      <c r="XCL76" s="48"/>
      <c r="XCM76" s="48"/>
      <c r="XCN76" s="48"/>
      <c r="XCO76" s="48"/>
      <c r="XCP76" s="48"/>
      <c r="XCQ76" s="48"/>
      <c r="XCR76" s="48"/>
      <c r="XCS76" s="48"/>
      <c r="XCT76" s="48"/>
      <c r="XCU76" s="48"/>
      <c r="XCV76" s="48"/>
      <c r="XCW76" s="48"/>
      <c r="XCX76" s="48"/>
      <c r="XCY76" s="48"/>
      <c r="XCZ76" s="48"/>
      <c r="XDA76" s="48"/>
      <c r="XDB76" s="48"/>
      <c r="XDC76" s="48"/>
      <c r="XDD76" s="48"/>
      <c r="XDE76" s="48"/>
      <c r="XDF76" s="48"/>
      <c r="XDG76" s="48"/>
      <c r="XDH76" s="48"/>
      <c r="XDI76" s="48"/>
      <c r="XDJ76" s="48"/>
      <c r="XDK76" s="48"/>
      <c r="XDL76" s="48"/>
      <c r="XDM76" s="48"/>
      <c r="XDN76" s="48"/>
      <c r="XDO76" s="48"/>
      <c r="XDP76" s="48"/>
      <c r="XDQ76" s="48"/>
      <c r="XDR76" s="48"/>
      <c r="XDS76" s="48"/>
      <c r="XDT76" s="48"/>
      <c r="XDU76" s="48"/>
      <c r="XDV76" s="48"/>
      <c r="XDW76" s="48"/>
      <c r="XDX76" s="48"/>
      <c r="XDY76" s="48"/>
    </row>
    <row r="77" spans="1:16353" s="60" customFormat="1" ht="34.9" customHeight="1">
      <c r="A77" s="48">
        <f t="shared" si="68"/>
        <v>75</v>
      </c>
      <c r="C77" s="48"/>
      <c r="D77" s="49">
        <f t="shared" si="74"/>
        <v>75</v>
      </c>
      <c r="E77" s="50">
        <f t="shared" ref="E77" si="85">IF(I77=0,0,CONCATENATE(идентификатор_15,D77))</f>
        <v>0</v>
      </c>
      <c r="F77" s="152"/>
      <c r="G77" s="117"/>
      <c r="H77" s="118"/>
      <c r="I77" s="53"/>
      <c r="J77" s="53" t="str">
        <f>IF(Вводная!C343=0,0,"Э")</f>
        <v>Э</v>
      </c>
      <c r="K77" s="53" t="str">
        <f>IF(Вводная!C342=0,0,"Р")</f>
        <v>Р</v>
      </c>
      <c r="L77" s="53" t="str">
        <f>IF(Вводная!C341=0,0,"И")</f>
        <v>И</v>
      </c>
      <c r="M77" s="54" t="str">
        <f>IF(Вводная!C340=0,0,"Д")</f>
        <v>Д</v>
      </c>
      <c r="N77" s="53" t="str">
        <f>IF(Вводная!C339=0,0,"КД")</f>
        <v>КД</v>
      </c>
      <c r="O77" s="54" t="str">
        <f>IF(Вводная!C338=0,0,"М")</f>
        <v>М</v>
      </c>
      <c r="P77" s="55" t="str">
        <f>IF(Вводная!C337=0,0,"ФЛ")</f>
        <v>ФЛ</v>
      </c>
      <c r="Q77" s="54" t="str">
        <f>IF(Вводная!C336=0,0,"Св")</f>
        <v>Св</v>
      </c>
      <c r="R77" s="53" t="str">
        <f>IF(Вводная!C335=0,0,"ПП")</f>
        <v>ПП</v>
      </c>
      <c r="S77" s="54" t="str">
        <f>IF(Вводная!C334=0,0,"Сб")</f>
        <v>Сб</v>
      </c>
      <c r="T77" s="53" t="str">
        <f>IF(Вводная!C333=0,0,"Сц")</f>
        <v>Сц</v>
      </c>
      <c r="U77" s="54" t="str">
        <f>IF(Вводная!C332=0,0,"Мт")</f>
        <v>Мт</v>
      </c>
      <c r="V77" s="53" t="str">
        <f>IF(Вводная!C331=0,0,"А")</f>
        <v>А</v>
      </c>
      <c r="W77" s="53" t="str">
        <f>IF(Вводная!C330=0,0,"Фт")</f>
        <v>Фт</v>
      </c>
      <c r="X77" s="53">
        <f>IF(I77=0,0,VLOOKUP($X$1,участники_15,2,FALSE))</f>
        <v>0</v>
      </c>
      <c r="Y77" s="53">
        <f>IF(I77=0,0,VLOOKUP($Y$1,участники_15,2,FALSE))</f>
        <v>0</v>
      </c>
      <c r="Z77" s="53">
        <f>IF(I77=0,0,VLOOKUP($Z$1,участники_15,2,FALSE))</f>
        <v>0</v>
      </c>
      <c r="AA77" s="53">
        <f>IF(I77=0,0,VLOOKUP($AA$1,участники_15,2,FALSE))</f>
        <v>0</v>
      </c>
      <c r="AB77" s="53"/>
      <c r="AC77" s="53" t="s">
        <v>30</v>
      </c>
      <c r="AD77" s="56"/>
      <c r="AE77" s="56"/>
      <c r="AF77" s="119">
        <f>IF(I77=0,0,срок_15)</f>
        <v>0</v>
      </c>
      <c r="AG77" s="119">
        <f>IF(I77=0,0,IF(J77=0,"нет в заказе",IF(I77=0,0,VLOOKUP($AG$1,позиции_15,2,FALSE))))</f>
        <v>0</v>
      </c>
      <c r="AH77" s="119">
        <f>IF(I77=0,0,IF(J77=0,"нет в заказе",IF(I77=0,0,VLOOKUP($AG$1,позиции_15,3,FALSE))))</f>
        <v>0</v>
      </c>
      <c r="AI77" s="119">
        <f>IF(I77=0,0,IF(K77=0,"нет в заказе",IF(I77=0,0,VLOOKUP($AI$1,позиции_15,2,FALSE))))</f>
        <v>0</v>
      </c>
      <c r="AJ77" s="119">
        <f>IF(I77=0,0,IF(K77=0,"нет в заказе",IF(I77=0,0,VLOOKUP($AI$1,позиции_15,3,FALSE))))</f>
        <v>0</v>
      </c>
      <c r="AK77" s="119">
        <f>IF(I77=0,0,IF(L77=0,"нет в заказе",IF(I77=0,0,VLOOKUP($AK$1,позиции_15,2,FALSE))))</f>
        <v>0</v>
      </c>
      <c r="AL77" s="119">
        <f>IF(I77=0,0,IF(L77=0,"нет в заказе",IF(I77=0,0,VLOOKUP($AK$1,позиции_15,3,FALSE))))</f>
        <v>0</v>
      </c>
      <c r="AM77" s="119">
        <f>IF(I77=0,0,IF(M77=0,"нет в заказе",IF(I77=0,0,VLOOKUP($AM$1,позиции_15,2,FALSE))))</f>
        <v>0</v>
      </c>
      <c r="AN77" s="119">
        <f>IF(I77=0,0,IF(M77=0,"нет в заказе",IF(I77=0,0,VLOOKUP($AM$1,позиции_15,3,FALSE))))</f>
        <v>0</v>
      </c>
      <c r="AO77" s="119">
        <f>IF(I77=0,0,IF(N77=0,"нет в заказе",IF(I77=0,0,VLOOKUP($AO$1,позиции_15,2,FALSE))))</f>
        <v>0</v>
      </c>
      <c r="AP77" s="119">
        <f>IF(I77=0,0,IF(N77=0,"нет в заказе",IF(I77=0,0,VLOOKUP($AO$1,позиции_15,3,FALSE))))</f>
        <v>0</v>
      </c>
      <c r="AQ77" s="119">
        <f>IF(I77=0,0,IF(O77=0,"нет в заказе",IF(I77=0,0,VLOOKUP($AQ$1,позиции_15,2,FALSE))))</f>
        <v>0</v>
      </c>
      <c r="AR77" s="119">
        <f>IF(I77=0,0,IF(O77=0,"нет в заказе",IF(I77=0,0,VLOOKUP($AQ$1,позиции_15,3,FALSE))))</f>
        <v>0</v>
      </c>
      <c r="AS77" s="119">
        <f>IF(I77=0,0,IF(P77=0,"нет в заказе",IF(I77=0,0,VLOOKUP($AS$1,позиции_15,2,FALSE))))</f>
        <v>0</v>
      </c>
      <c r="AT77" s="119">
        <f>IF(I77=0,0,IF(P77=0,"нет в заказе",IF(I77=0,0,VLOOKUP($AS$1,позиции_15,3,FALSE))))</f>
        <v>0</v>
      </c>
      <c r="AU77" s="119">
        <f>IF(I77=0,0,IF(Q77=0,"нет в заказе",IF(I77=0,0,VLOOKUP($AU$1,позиции_15,2,FALSE))))</f>
        <v>0</v>
      </c>
      <c r="AV77" s="119">
        <f>IF(I77=0,0,IF(Q77=0,"нет в заказе",IF(I77=0,0,VLOOKUP($AU$1,позиции_15,3,FALSE))))</f>
        <v>0</v>
      </c>
      <c r="AW77" s="119">
        <f>IF(I77=0,0,IF(R77=0,"нет в заказе",IF(I77=0,0,VLOOKUP($AW$1,позиции_15,2,FALSE))))</f>
        <v>0</v>
      </c>
      <c r="AX77" s="119">
        <f>IF(I77=0,0,IF(R77=0,"нет в заказе",IF(I77=0,0,VLOOKUP($AW$1,позиции_15,3,FALSE))))</f>
        <v>0</v>
      </c>
      <c r="AY77" s="119">
        <f>IF(I77=0,0,IF(S77=0,"нет в заказе",IF(I77=0,0,VLOOKUP($AY$1,позиции_15,2,FALSE))))</f>
        <v>0</v>
      </c>
      <c r="AZ77" s="119">
        <f>IF(I77=0,0,IF(S77=0,"нет в заказе",IF(I77=0,0,VLOOKUP($AY$1,позиции_15,3,FALSE))))</f>
        <v>0</v>
      </c>
      <c r="BA77" s="119">
        <f>IF(I77=0,0,IF(T77=0,"нет в заказе",IF(I77=0,0,VLOOKUP($BA$1,позиции_15,2,FALSE))))</f>
        <v>0</v>
      </c>
      <c r="BB77" s="119">
        <f>IF(I77=0,0,IF(T77=0,"нет в заказе",IF(I77=0,0,VLOOKUP($BA$1,позиции_15,3,FALSE))))</f>
        <v>0</v>
      </c>
      <c r="BC77" s="119">
        <f>IF(I77=0,0,IF(U77=0,"нет в заказе",IF(I77=0,0,VLOOKUP($BC$1,позиции_15,2,FALSE))))</f>
        <v>0</v>
      </c>
      <c r="BD77" s="119">
        <f>IF(I77=0,0,IF(U77=0,"нет в заказе",IF(I77=0,0,VLOOKUP($BC$1,позиции_15,3,FALSE))))</f>
        <v>0</v>
      </c>
      <c r="BE77" s="119">
        <f>IF(I77=0,0,IF(V77=0,"нет в заказе",IF(I77=0,0,VLOOKUP($BE$1,позиции_15,2,FALSE))))</f>
        <v>0</v>
      </c>
      <c r="BF77" s="119">
        <f>IF(I77=0,0,IF(V77=0,"нет в заказе",IF(I77=0,0,VLOOKUP($BE$1,позиции_15,3,FALSE))))</f>
        <v>0</v>
      </c>
      <c r="BG77" s="119">
        <f>IF(I77=0,0,IF(W77=0,"нет в заказе",IF(I77=0,0,VLOOKUP($BG$1,позиции_15,2,FALSE))))</f>
        <v>0</v>
      </c>
      <c r="BH77" s="119">
        <f>IF(I77=0,0,IF(W77=0,"нет в заказе",IF(I77=0,0,VLOOKUP($BG$1,позиции_15,3,FALSE))))</f>
        <v>0</v>
      </c>
      <c r="BI77" s="119"/>
      <c r="BJ77" s="123"/>
      <c r="BK77" s="124"/>
      <c r="BL77" s="124"/>
      <c r="BM77" s="125"/>
      <c r="BN77" s="151"/>
      <c r="BO77" s="137"/>
      <c r="BP77" s="151"/>
      <c r="BQ77" s="137"/>
      <c r="BR77" s="151"/>
      <c r="BS77" s="137"/>
      <c r="BT77" s="151"/>
      <c r="BU77" s="151"/>
      <c r="BV77" s="151"/>
      <c r="BW77" s="137"/>
      <c r="BX77" s="151"/>
      <c r="BY77" s="137"/>
      <c r="BZ77" s="151"/>
      <c r="CA77" s="137"/>
      <c r="CB77" s="142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  <c r="FN77" s="81"/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</row>
    <row r="78" spans="1:16353" s="61" customFormat="1" ht="34.9" customHeight="1">
      <c r="A78" s="62">
        <f t="shared" si="68"/>
        <v>76</v>
      </c>
      <c r="C78" s="62"/>
      <c r="D78" s="38">
        <f t="shared" si="74"/>
        <v>76</v>
      </c>
      <c r="E78" s="71">
        <f t="shared" ref="E78" si="86">IF(I78=0,0,CONCATENATE(идентификатор_16,D78))</f>
        <v>0</v>
      </c>
      <c r="F78" s="153"/>
      <c r="G78" s="72"/>
      <c r="H78" s="73"/>
      <c r="I78" s="32"/>
      <c r="J78" s="32" t="str">
        <f>IF(Вводная!C366=0,0,"Э")</f>
        <v>Э</v>
      </c>
      <c r="K78" s="32" t="str">
        <f>IF(Вводная!C365=0,0,"Р")</f>
        <v>Р</v>
      </c>
      <c r="L78" s="32" t="str">
        <f>IF(Вводная!C364=0,0,"И")</f>
        <v>И</v>
      </c>
      <c r="M78" s="33" t="str">
        <f>IF(Вводная!C363=0,0,"Д")</f>
        <v>Д</v>
      </c>
      <c r="N78" s="32" t="str">
        <f>IF(Вводная!C362=0,0,"КД")</f>
        <v>КД</v>
      </c>
      <c r="O78" s="33" t="str">
        <f>IF(Вводная!C361=0,0,"М")</f>
        <v>М</v>
      </c>
      <c r="P78" s="34" t="str">
        <f>IF(Вводная!C360=0,0,"ФЛ")</f>
        <v>ФЛ</v>
      </c>
      <c r="Q78" s="33" t="str">
        <f>IF(Вводная!C359=0,0,"Св")</f>
        <v>Св</v>
      </c>
      <c r="R78" s="32" t="str">
        <f>IF(Вводная!C358=0,0,"ПП")</f>
        <v>ПП</v>
      </c>
      <c r="S78" s="33" t="str">
        <f>IF(Вводная!C357=0,0,"Сб")</f>
        <v>Сб</v>
      </c>
      <c r="T78" s="32" t="str">
        <f>IF(Вводная!C356=0,0,"Сц")</f>
        <v>Сц</v>
      </c>
      <c r="U78" s="33" t="str">
        <f>IF(Вводная!C355=0,0,"Мт")</f>
        <v>Мт</v>
      </c>
      <c r="V78" s="32" t="str">
        <f>IF(Вводная!C354=0,0,"А")</f>
        <v>А</v>
      </c>
      <c r="W78" s="32" t="str">
        <f>IF(Вводная!C353=0,0,"Фт")</f>
        <v>Фт</v>
      </c>
      <c r="X78" s="32">
        <f>IF(I78=0,0,VLOOKUP($X$1,участники_16,2,FALSE))</f>
        <v>0</v>
      </c>
      <c r="Y78" s="32">
        <f>IF(I78=0,0,VLOOKUP($Y$1,участники_16,2,FALSE))</f>
        <v>0</v>
      </c>
      <c r="Z78" s="32">
        <f>IF(I78=0,0,VLOOKUP($Z$1,участники_16,2,FALSE))</f>
        <v>0</v>
      </c>
      <c r="AA78" s="32">
        <f>IF(I78=0,0,VLOOKUP($AA$1,участники_16,2,FALSE))</f>
        <v>0</v>
      </c>
      <c r="AB78" s="32"/>
      <c r="AC78" s="32" t="s">
        <v>30</v>
      </c>
      <c r="AD78" s="32"/>
      <c r="AE78" s="156"/>
      <c r="AF78" s="33">
        <f>IF(I78=0,0,срок_16)</f>
        <v>0</v>
      </c>
      <c r="AG78" s="33">
        <f>IF(I78=0,0,IF(J78=0,"нет в заказе",IF(I78=0,0,VLOOKUP($AG$1,позиции_16,2,FALSE))))</f>
        <v>0</v>
      </c>
      <c r="AH78" s="33">
        <f>IF(I78=0,0,IF(J78=0,"нет в заказе",IF(I78=0,0,VLOOKUP($AG$1,позиции_16,3,FALSE))))</f>
        <v>0</v>
      </c>
      <c r="AI78" s="33">
        <f>IF(I78=0,0,IF(K78=0,"нет в заказе",IF(I78=0,0,VLOOKUP($AI$1,позиции_16,2,FALSE))))</f>
        <v>0</v>
      </c>
      <c r="AJ78" s="33">
        <f>IF(I78=0,0,IF(K78=0,"нет в заказе",IF(I78=0,0,VLOOKUP($AI$1,позиции_16,3,FALSE))))</f>
        <v>0</v>
      </c>
      <c r="AK78" s="33">
        <f>IF(I78=0,0,IF(L78=0,"нет в заказе",IF(I78=0,0,VLOOKUP($AK$1,позиции_16,2,FALSE))))</f>
        <v>0</v>
      </c>
      <c r="AL78" s="33">
        <f>IF(I78=0,0,IF(L78=0,"нет в заказе",IF(I78=0,0,VLOOKUP($AK$1,позиции_16,3,FALSE))))</f>
        <v>0</v>
      </c>
      <c r="AM78" s="33">
        <f>IF(I78=0,0,IF(M78=0,"нет в заказе",IF(I78=0,0,VLOOKUP($AM$1,позиции_16,2,FALSE))))</f>
        <v>0</v>
      </c>
      <c r="AN78" s="33">
        <f>IF(I78=0,0,IF(M78=0,"нет в заказе",IF(I78=0,0,VLOOKUP($AM$1,позиции_16,3,FALSE))))</f>
        <v>0</v>
      </c>
      <c r="AO78" s="33">
        <f>IF(I78=0,0,IF(N78=0,"нет в заказе",IF(I78=0,0,VLOOKUP($AO$1,позиции_16,2,FALSE))))</f>
        <v>0</v>
      </c>
      <c r="AP78" s="33">
        <f>IF(I78=0,0,IF(N78=0,"нет в заказе",IF(I78=0,0,VLOOKUP($AO$1,позиции_16,3,FALSE))))</f>
        <v>0</v>
      </c>
      <c r="AQ78" s="33">
        <f>IF(I78=0,0,IF(O78=0,"нет в заказе",IF(I78=0,0,VLOOKUP($AQ$1,позиции_16,2,FALSE))))</f>
        <v>0</v>
      </c>
      <c r="AR78" s="33">
        <f>IF(I78=0,0,IF(O78=0,"нет в заказе",IF(I78=0,0,VLOOKUP($AQ$1,позиции_16,3,FALSE))))</f>
        <v>0</v>
      </c>
      <c r="AS78" s="33">
        <f>IF(I78=0,0,IF(P78=0,"нет в заказе",IF(I78=0,0,VLOOKUP($AS$1,позиции_16,2,FALSE))))</f>
        <v>0</v>
      </c>
      <c r="AT78" s="33">
        <f>IF(I78=0,0,IF(P78=0,"нет в заказе",IF(I78=0,0,VLOOKUP($AS$1,позиции_16,3,FALSE))))</f>
        <v>0</v>
      </c>
      <c r="AU78" s="33">
        <f>IF(I78=0,0,IF(Q78=0,"нет в заказе",IF(I78=0,0,VLOOKUP($AU$1,позиции_16,2,FALSE))))</f>
        <v>0</v>
      </c>
      <c r="AV78" s="33">
        <f>IF(I78=0,0,IF(Q78=0,"нет в заказе",IF(I78=0,0,VLOOKUP($AU$1,позиции_16,3,FALSE))))</f>
        <v>0</v>
      </c>
      <c r="AW78" s="33">
        <f>IF(I78=0,0,IF(R78=0,"нет в заказе",IF(I78=0,0,VLOOKUP($AW$1,позиции_16,2,FALSE))))</f>
        <v>0</v>
      </c>
      <c r="AX78" s="33">
        <f>IF(I78=0,0,IF(R78=0,"нет в заказе",IF(I78=0,0,VLOOKUP($AW$1,позиции_16,3,FALSE))))</f>
        <v>0</v>
      </c>
      <c r="AY78" s="33">
        <f>IF(I78=0,0,IF(S78=0,"нет в заказе",IF(I78=0,0,VLOOKUP($AY$1,позиции_16,2,FALSE))))</f>
        <v>0</v>
      </c>
      <c r="AZ78" s="33">
        <f>IF(I78=0,0,IF(S78=0,"нет в заказе",IF(I78=0,0,VLOOKUP($AY$1,позиции_16,3,FALSE))))</f>
        <v>0</v>
      </c>
      <c r="BA78" s="33">
        <f>IF(I78=0,0,IF(T78=0,"нет в заказе",IF(I78=0,0,VLOOKUP($BA$1,позиции_16,2,FALSE))))</f>
        <v>0</v>
      </c>
      <c r="BB78" s="33">
        <f>IF(I78=0,0,IF(T78=0,"нет в заказе",IF(I78=0,0,VLOOKUP($BA$1,позиции_16,3,FALSE))))</f>
        <v>0</v>
      </c>
      <c r="BC78" s="33">
        <f>IF(I78=0,0,IF(U78=0,"нет в заказе",IF(I78=0,0,VLOOKUP($BC$1,позиции_16,2,FALSE))))</f>
        <v>0</v>
      </c>
      <c r="BD78" s="33">
        <f>IF(I78=0,0,IF(U78=0,"нет в заказе",IF(I78=0,0,VLOOKUP($BC$1,позиции_16,3,FALSE))))</f>
        <v>0</v>
      </c>
      <c r="BE78" s="33">
        <f>IF(I78=0,0,IF(V78=0,"нет в заказе",IF(I78=0,0,VLOOKUP($BE$1,позиции_16,2,FALSE))))</f>
        <v>0</v>
      </c>
      <c r="BF78" s="33">
        <f>IF(I78=0,0,IF(V78=0,"нет в заказе",IF(I78=0,0,VLOOKUP($BE$1,позиции_16,3,FALSE))))</f>
        <v>0</v>
      </c>
      <c r="BG78" s="33">
        <f>IF(I78=0,0,IF(W78=0,"нет в заказе",IF(I78=0,0,VLOOKUP($BG$1,позиции_16,2,FALSE))))</f>
        <v>0</v>
      </c>
      <c r="BH78" s="33">
        <f>IF(I78=0,0,IF(W78=0,"нет в заказе",IF(I78=0,0,VLOOKUP($BG$1,позиции_16,3,FALSE))))</f>
        <v>0</v>
      </c>
      <c r="BI78" s="33"/>
      <c r="BJ78" s="40"/>
      <c r="BK78" s="74"/>
      <c r="BL78" s="75"/>
      <c r="BM78" s="76"/>
      <c r="BN78" s="150"/>
      <c r="BO78" s="138"/>
      <c r="BP78" s="150"/>
      <c r="BQ78" s="138"/>
      <c r="BR78" s="150"/>
      <c r="BS78" s="138"/>
      <c r="BT78" s="150"/>
      <c r="BU78" s="150"/>
      <c r="BV78" s="150"/>
      <c r="BW78" s="138"/>
      <c r="BX78" s="150"/>
      <c r="BY78" s="138"/>
      <c r="BZ78" s="150"/>
      <c r="CA78" s="138"/>
      <c r="CB78" s="143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0"/>
      <c r="GM78" s="80"/>
      <c r="GN78" s="80"/>
      <c r="GO78" s="80"/>
      <c r="GP78" s="80"/>
      <c r="GQ78" s="80"/>
      <c r="GR78" s="80"/>
      <c r="GS78" s="80"/>
      <c r="GT78" s="80"/>
      <c r="GU78" s="80"/>
      <c r="GV78" s="80"/>
      <c r="GW78" s="80"/>
      <c r="GX78" s="80"/>
      <c r="GY78" s="80"/>
      <c r="GZ78" s="80"/>
      <c r="HA78" s="80"/>
      <c r="HB78" s="80"/>
      <c r="HC78" s="80"/>
      <c r="HD78" s="80"/>
      <c r="HE78" s="80"/>
      <c r="HF78" s="80"/>
      <c r="HG78" s="80"/>
      <c r="HH78" s="80"/>
      <c r="HI78" s="80"/>
      <c r="HJ78" s="80"/>
      <c r="HK78" s="80"/>
      <c r="HL78" s="80"/>
      <c r="HM78" s="80"/>
      <c r="HN78" s="80"/>
      <c r="HO78" s="80"/>
      <c r="HP78" s="80"/>
      <c r="HQ78" s="80"/>
      <c r="HR78" s="80"/>
      <c r="HS78" s="80"/>
      <c r="HT78" s="80"/>
      <c r="HU78" s="80"/>
      <c r="HV78" s="80"/>
      <c r="HW78" s="80"/>
      <c r="HX78" s="80"/>
      <c r="HY78" s="80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  <c r="AEZ78" s="62"/>
      <c r="AFA78" s="62"/>
      <c r="AFB78" s="62"/>
      <c r="AFC78" s="62"/>
      <c r="AFD78" s="62"/>
      <c r="AFE78" s="62"/>
      <c r="AFF78" s="62"/>
      <c r="AFG78" s="62"/>
      <c r="AFH78" s="62"/>
      <c r="AFI78" s="62"/>
      <c r="AFJ78" s="62"/>
      <c r="AFK78" s="62"/>
      <c r="AFL78" s="62"/>
      <c r="AFM78" s="62"/>
      <c r="AFN78" s="62"/>
      <c r="AFO78" s="62"/>
      <c r="AFP78" s="62"/>
      <c r="AFQ78" s="62"/>
      <c r="AFR78" s="62"/>
      <c r="AFS78" s="62"/>
      <c r="AFT78" s="62"/>
      <c r="AFU78" s="62"/>
      <c r="AFV78" s="62"/>
      <c r="AFW78" s="62"/>
      <c r="AFX78" s="62"/>
      <c r="AFY78" s="62"/>
      <c r="AFZ78" s="62"/>
      <c r="AGA78" s="62"/>
      <c r="AGB78" s="62"/>
      <c r="AGC78" s="62"/>
      <c r="AGD78" s="62"/>
      <c r="AGE78" s="62"/>
      <c r="AGF78" s="62"/>
      <c r="AGG78" s="62"/>
      <c r="AGH78" s="62"/>
      <c r="AGI78" s="62"/>
      <c r="AGJ78" s="62"/>
      <c r="AGK78" s="62"/>
      <c r="AGL78" s="62"/>
      <c r="AGM78" s="62"/>
      <c r="AGN78" s="62"/>
      <c r="AGO78" s="62"/>
      <c r="AGP78" s="62"/>
      <c r="AGQ78" s="62"/>
      <c r="AGR78" s="62"/>
      <c r="AGS78" s="62"/>
      <c r="AGT78" s="62"/>
      <c r="AGU78" s="62"/>
      <c r="AGV78" s="62"/>
      <c r="AGW78" s="62"/>
      <c r="AGX78" s="62"/>
      <c r="AGY78" s="62"/>
      <c r="AGZ78" s="62"/>
      <c r="AHA78" s="62"/>
      <c r="AHB78" s="62"/>
      <c r="AHC78" s="62"/>
      <c r="AHD78" s="62"/>
      <c r="AHE78" s="62"/>
      <c r="AHF78" s="62"/>
      <c r="AHG78" s="62"/>
      <c r="AHH78" s="62"/>
      <c r="AHI78" s="62"/>
      <c r="AHJ78" s="62"/>
      <c r="AHK78" s="62"/>
      <c r="AHL78" s="62"/>
      <c r="AHM78" s="62"/>
      <c r="AHN78" s="62"/>
      <c r="AHO78" s="62"/>
      <c r="AHP78" s="62"/>
      <c r="AHQ78" s="62"/>
      <c r="AHR78" s="62"/>
      <c r="AHS78" s="62"/>
      <c r="AHT78" s="62"/>
      <c r="AHU78" s="62"/>
      <c r="AHV78" s="62"/>
      <c r="AHW78" s="62"/>
      <c r="AHX78" s="62"/>
      <c r="AHY78" s="62"/>
      <c r="AHZ78" s="62"/>
      <c r="AIA78" s="62"/>
      <c r="AIB78" s="62"/>
      <c r="AIC78" s="62"/>
      <c r="AID78" s="62"/>
      <c r="AIE78" s="62"/>
      <c r="AIF78" s="62"/>
      <c r="AIG78" s="62"/>
      <c r="AIH78" s="62"/>
      <c r="AII78" s="62"/>
      <c r="AIJ78" s="62"/>
      <c r="AIK78" s="62"/>
      <c r="AIL78" s="62"/>
      <c r="AIM78" s="62"/>
      <c r="AIN78" s="62"/>
      <c r="AIO78" s="62"/>
      <c r="AIP78" s="62"/>
      <c r="AIQ78" s="62"/>
      <c r="AIR78" s="62"/>
      <c r="AIS78" s="62"/>
      <c r="AIT78" s="62"/>
      <c r="AIU78" s="62"/>
      <c r="AIV78" s="62"/>
      <c r="AIW78" s="62"/>
      <c r="AIX78" s="62"/>
      <c r="AIY78" s="62"/>
      <c r="AIZ78" s="62"/>
      <c r="AJA78" s="62"/>
      <c r="AJB78" s="62"/>
      <c r="AJC78" s="62"/>
      <c r="AJD78" s="62"/>
      <c r="AJE78" s="62"/>
      <c r="AJF78" s="62"/>
      <c r="AJG78" s="62"/>
      <c r="AJH78" s="62"/>
      <c r="AJI78" s="62"/>
      <c r="AJJ78" s="62"/>
      <c r="AJK78" s="62"/>
      <c r="AJL78" s="62"/>
      <c r="AJM78" s="62"/>
      <c r="AJN78" s="62"/>
      <c r="AJO78" s="62"/>
      <c r="AJP78" s="62"/>
      <c r="AJQ78" s="62"/>
      <c r="AJR78" s="62"/>
      <c r="AJS78" s="62"/>
      <c r="AJT78" s="62"/>
      <c r="AJU78" s="62"/>
      <c r="AJV78" s="62"/>
      <c r="AJW78" s="62"/>
      <c r="AJX78" s="62"/>
      <c r="AJY78" s="62"/>
      <c r="AJZ78" s="62"/>
      <c r="AKA78" s="62"/>
      <c r="AKB78" s="62"/>
      <c r="AKC78" s="62"/>
      <c r="AKD78" s="62"/>
      <c r="AKE78" s="62"/>
      <c r="AKF78" s="62"/>
      <c r="AKG78" s="62"/>
      <c r="AKH78" s="62"/>
      <c r="AKI78" s="62"/>
      <c r="AKJ78" s="62"/>
      <c r="AKK78" s="62"/>
      <c r="AKL78" s="62"/>
      <c r="AKM78" s="62"/>
      <c r="AKN78" s="62"/>
      <c r="AKO78" s="62"/>
      <c r="AKP78" s="62"/>
      <c r="AKQ78" s="62"/>
      <c r="AKR78" s="62"/>
      <c r="AKS78" s="62"/>
      <c r="AKT78" s="62"/>
      <c r="AKU78" s="62"/>
      <c r="AKV78" s="62"/>
      <c r="AKW78" s="62"/>
      <c r="AKX78" s="62"/>
      <c r="AKY78" s="62"/>
      <c r="AKZ78" s="62"/>
      <c r="ALA78" s="62"/>
      <c r="ALB78" s="62"/>
      <c r="ALC78" s="62"/>
      <c r="ALD78" s="62"/>
      <c r="ALE78" s="62"/>
      <c r="ALF78" s="62"/>
      <c r="ALG78" s="62"/>
      <c r="ALH78" s="62"/>
      <c r="ALI78" s="62"/>
      <c r="ALJ78" s="62"/>
      <c r="ALK78" s="62"/>
      <c r="ALL78" s="62"/>
      <c r="ALM78" s="62"/>
      <c r="ALN78" s="62"/>
      <c r="ALO78" s="62"/>
      <c r="ALP78" s="62"/>
      <c r="ALQ78" s="62"/>
      <c r="ALR78" s="62"/>
      <c r="ALS78" s="62"/>
      <c r="ALT78" s="62"/>
      <c r="ALU78" s="62"/>
      <c r="ALV78" s="62"/>
      <c r="ALW78" s="62"/>
      <c r="ALX78" s="62"/>
      <c r="ALY78" s="62"/>
      <c r="ALZ78" s="62"/>
      <c r="AMA78" s="62"/>
      <c r="AMB78" s="62"/>
      <c r="AMC78" s="62"/>
      <c r="AMD78" s="62"/>
      <c r="AME78" s="62"/>
      <c r="AMF78" s="62"/>
      <c r="AMG78" s="62"/>
      <c r="AMH78" s="62"/>
      <c r="AMI78" s="62"/>
      <c r="AMJ78" s="62"/>
      <c r="AMK78" s="62"/>
      <c r="AML78" s="62"/>
      <c r="AMM78" s="62"/>
      <c r="AMN78" s="62"/>
      <c r="AMO78" s="62"/>
      <c r="AMP78" s="62"/>
      <c r="AMQ78" s="62"/>
      <c r="AMR78" s="62"/>
      <c r="AMS78" s="62"/>
      <c r="AMT78" s="62"/>
      <c r="AMU78" s="62"/>
      <c r="AMV78" s="62"/>
      <c r="AMW78" s="62"/>
      <c r="AMX78" s="62"/>
      <c r="AMY78" s="62"/>
      <c r="AMZ78" s="62"/>
      <c r="ANA78" s="62"/>
      <c r="ANB78" s="62"/>
      <c r="ANC78" s="62"/>
      <c r="AND78" s="62"/>
      <c r="ANE78" s="62"/>
      <c r="ANF78" s="62"/>
      <c r="ANG78" s="62"/>
      <c r="ANH78" s="62"/>
      <c r="ANI78" s="62"/>
      <c r="ANJ78" s="62"/>
      <c r="ANK78" s="62"/>
      <c r="ANL78" s="62"/>
      <c r="ANM78" s="62"/>
      <c r="ANN78" s="62"/>
      <c r="ANO78" s="62"/>
      <c r="ANP78" s="62"/>
      <c r="ANQ78" s="62"/>
      <c r="ANR78" s="62"/>
      <c r="ANS78" s="62"/>
      <c r="ANT78" s="62"/>
      <c r="ANU78" s="62"/>
      <c r="ANV78" s="62"/>
      <c r="ANW78" s="62"/>
      <c r="ANX78" s="62"/>
      <c r="ANY78" s="62"/>
      <c r="ANZ78" s="62"/>
      <c r="AOA78" s="62"/>
      <c r="AOB78" s="62"/>
      <c r="AOC78" s="62"/>
      <c r="AOD78" s="62"/>
      <c r="AOE78" s="62"/>
      <c r="AOF78" s="62"/>
      <c r="AOG78" s="62"/>
      <c r="AOH78" s="62"/>
      <c r="AOI78" s="62"/>
      <c r="AOJ78" s="62"/>
      <c r="AOK78" s="62"/>
      <c r="AOL78" s="62"/>
      <c r="AOM78" s="62"/>
      <c r="AON78" s="62"/>
      <c r="AOO78" s="62"/>
      <c r="AOP78" s="62"/>
      <c r="AOQ78" s="62"/>
      <c r="AOR78" s="62"/>
      <c r="AOS78" s="62"/>
      <c r="AOT78" s="62"/>
      <c r="AOU78" s="62"/>
      <c r="AOV78" s="62"/>
      <c r="AOW78" s="62"/>
      <c r="AOX78" s="62"/>
      <c r="AOY78" s="62"/>
      <c r="AOZ78" s="62"/>
      <c r="APA78" s="62"/>
      <c r="APB78" s="62"/>
      <c r="APC78" s="62"/>
      <c r="APD78" s="62"/>
      <c r="APE78" s="62"/>
      <c r="APF78" s="62"/>
      <c r="APG78" s="62"/>
      <c r="APH78" s="62"/>
      <c r="API78" s="62"/>
      <c r="APJ78" s="62"/>
      <c r="APK78" s="62"/>
      <c r="APL78" s="62"/>
      <c r="APM78" s="62"/>
      <c r="APN78" s="62"/>
      <c r="APO78" s="62"/>
      <c r="APP78" s="62"/>
      <c r="APQ78" s="62"/>
      <c r="APR78" s="62"/>
      <c r="APS78" s="62"/>
      <c r="APT78" s="62"/>
      <c r="APU78" s="62"/>
      <c r="APV78" s="62"/>
      <c r="APW78" s="62"/>
      <c r="APX78" s="62"/>
      <c r="APY78" s="62"/>
      <c r="APZ78" s="62"/>
      <c r="AQA78" s="62"/>
      <c r="AQB78" s="62"/>
      <c r="AQC78" s="62"/>
      <c r="AQD78" s="62"/>
      <c r="AQE78" s="62"/>
      <c r="AQF78" s="62"/>
      <c r="AQG78" s="62"/>
      <c r="AQH78" s="62"/>
      <c r="AQI78" s="62"/>
      <c r="AQJ78" s="62"/>
      <c r="AQK78" s="62"/>
      <c r="AQL78" s="62"/>
      <c r="AQM78" s="62"/>
      <c r="AQN78" s="62"/>
      <c r="AQO78" s="62"/>
      <c r="AQP78" s="62"/>
      <c r="AQQ78" s="62"/>
      <c r="AQR78" s="62"/>
      <c r="AQS78" s="62"/>
      <c r="AQT78" s="62"/>
      <c r="AQU78" s="62"/>
      <c r="AQV78" s="62"/>
      <c r="AQW78" s="62"/>
      <c r="AQX78" s="62"/>
      <c r="AQY78" s="62"/>
      <c r="AQZ78" s="62"/>
      <c r="ARA78" s="62"/>
      <c r="ARB78" s="62"/>
      <c r="ARC78" s="62"/>
      <c r="ARD78" s="62"/>
      <c r="ARE78" s="62"/>
      <c r="ARF78" s="62"/>
      <c r="ARG78" s="62"/>
      <c r="ARH78" s="62"/>
      <c r="ARI78" s="62"/>
      <c r="ARJ78" s="62"/>
      <c r="ARK78" s="62"/>
      <c r="ARL78" s="62"/>
      <c r="ARM78" s="62"/>
      <c r="ARN78" s="62"/>
      <c r="ARO78" s="62"/>
      <c r="ARP78" s="62"/>
      <c r="ARQ78" s="62"/>
      <c r="ARR78" s="62"/>
      <c r="ARS78" s="62"/>
      <c r="ART78" s="62"/>
      <c r="ARU78" s="62"/>
      <c r="ARV78" s="62"/>
      <c r="ARW78" s="62"/>
      <c r="ARX78" s="62"/>
      <c r="ARY78" s="62"/>
      <c r="ARZ78" s="62"/>
      <c r="ASA78" s="62"/>
      <c r="ASB78" s="62"/>
      <c r="ASC78" s="62"/>
      <c r="ASD78" s="62"/>
      <c r="ASE78" s="62"/>
      <c r="ASF78" s="62"/>
      <c r="ASG78" s="62"/>
      <c r="ASH78" s="62"/>
      <c r="ASI78" s="62"/>
      <c r="ASJ78" s="62"/>
      <c r="ASK78" s="62"/>
      <c r="ASL78" s="62"/>
      <c r="ASM78" s="62"/>
      <c r="ASN78" s="62"/>
      <c r="ASO78" s="62"/>
      <c r="ASP78" s="62"/>
      <c r="ASQ78" s="62"/>
      <c r="ASR78" s="62"/>
      <c r="ASS78" s="62"/>
      <c r="AST78" s="62"/>
      <c r="ASU78" s="62"/>
      <c r="ASV78" s="62"/>
      <c r="ASW78" s="62"/>
      <c r="ASX78" s="62"/>
      <c r="ASY78" s="62"/>
      <c r="ASZ78" s="62"/>
      <c r="ATA78" s="62"/>
      <c r="ATB78" s="62"/>
      <c r="ATC78" s="62"/>
      <c r="ATD78" s="62"/>
      <c r="ATE78" s="62"/>
      <c r="ATF78" s="62"/>
      <c r="ATG78" s="62"/>
      <c r="ATH78" s="62"/>
      <c r="ATI78" s="62"/>
      <c r="ATJ78" s="62"/>
      <c r="ATK78" s="62"/>
      <c r="ATL78" s="62"/>
      <c r="ATM78" s="62"/>
      <c r="ATN78" s="62"/>
      <c r="ATO78" s="62"/>
      <c r="ATP78" s="62"/>
      <c r="ATQ78" s="62"/>
      <c r="ATR78" s="62"/>
      <c r="ATS78" s="62"/>
      <c r="ATT78" s="62"/>
      <c r="ATU78" s="62"/>
      <c r="ATV78" s="62"/>
      <c r="ATW78" s="62"/>
      <c r="ATX78" s="62"/>
      <c r="ATY78" s="62"/>
      <c r="ATZ78" s="62"/>
      <c r="AUA78" s="62"/>
      <c r="AUB78" s="62"/>
      <c r="AUC78" s="62"/>
      <c r="AUD78" s="62"/>
      <c r="AUE78" s="62"/>
      <c r="AUF78" s="62"/>
      <c r="AUG78" s="62"/>
      <c r="AUH78" s="62"/>
      <c r="AUI78" s="62"/>
      <c r="AUJ78" s="62"/>
      <c r="AUK78" s="62"/>
      <c r="AUL78" s="62"/>
      <c r="AUM78" s="62"/>
      <c r="AUN78" s="62"/>
      <c r="AUO78" s="62"/>
      <c r="AUP78" s="62"/>
      <c r="AUQ78" s="62"/>
      <c r="AUR78" s="62"/>
      <c r="AUS78" s="62"/>
      <c r="AUT78" s="62"/>
      <c r="AUU78" s="62"/>
      <c r="AUV78" s="62"/>
      <c r="AUW78" s="62"/>
      <c r="AUX78" s="62"/>
      <c r="AUY78" s="62"/>
      <c r="AUZ78" s="62"/>
      <c r="AVA78" s="62"/>
      <c r="AVB78" s="62"/>
      <c r="AVC78" s="62"/>
      <c r="AVD78" s="62"/>
      <c r="AVE78" s="62"/>
      <c r="AVF78" s="62"/>
      <c r="AVG78" s="62"/>
      <c r="AVH78" s="62"/>
      <c r="AVI78" s="62"/>
      <c r="AVJ78" s="62"/>
      <c r="AVK78" s="62"/>
      <c r="AVL78" s="62"/>
      <c r="AVM78" s="62"/>
      <c r="AVN78" s="62"/>
      <c r="AVO78" s="62"/>
      <c r="AVP78" s="62"/>
      <c r="AVQ78" s="62"/>
      <c r="AVR78" s="62"/>
      <c r="AVS78" s="62"/>
      <c r="AVT78" s="62"/>
      <c r="AVU78" s="62"/>
      <c r="AVV78" s="62"/>
      <c r="AVW78" s="62"/>
      <c r="AVX78" s="62"/>
      <c r="AVY78" s="62"/>
      <c r="AVZ78" s="62"/>
      <c r="AWA78" s="62"/>
      <c r="AWB78" s="62"/>
      <c r="AWC78" s="62"/>
      <c r="AWD78" s="62"/>
      <c r="AWE78" s="62"/>
      <c r="AWF78" s="62"/>
      <c r="AWG78" s="62"/>
      <c r="AWH78" s="62"/>
      <c r="AWI78" s="62"/>
      <c r="AWJ78" s="62"/>
      <c r="AWK78" s="62"/>
      <c r="AWL78" s="62"/>
      <c r="AWM78" s="62"/>
      <c r="AWN78" s="62"/>
      <c r="AWO78" s="62"/>
      <c r="AWP78" s="62"/>
      <c r="AWQ78" s="62"/>
      <c r="AWR78" s="62"/>
      <c r="AWS78" s="62"/>
      <c r="AWT78" s="62"/>
      <c r="AWU78" s="62"/>
      <c r="AWV78" s="62"/>
      <c r="AWW78" s="62"/>
      <c r="AWX78" s="62"/>
      <c r="AWY78" s="62"/>
      <c r="AWZ78" s="62"/>
      <c r="AXA78" s="62"/>
      <c r="AXB78" s="62"/>
      <c r="AXC78" s="62"/>
      <c r="AXD78" s="62"/>
      <c r="AXE78" s="62"/>
      <c r="AXF78" s="62"/>
      <c r="AXG78" s="62"/>
      <c r="AXH78" s="62"/>
      <c r="AXI78" s="62"/>
      <c r="AXJ78" s="62"/>
      <c r="AXK78" s="62"/>
      <c r="AXL78" s="62"/>
      <c r="AXM78" s="62"/>
      <c r="AXN78" s="62"/>
      <c r="AXO78" s="62"/>
      <c r="AXP78" s="62"/>
      <c r="AXQ78" s="62"/>
      <c r="AXR78" s="62"/>
      <c r="AXS78" s="62"/>
      <c r="AXT78" s="62"/>
      <c r="AXU78" s="62"/>
      <c r="AXV78" s="62"/>
      <c r="AXW78" s="62"/>
      <c r="AXX78" s="62"/>
      <c r="AXY78" s="62"/>
      <c r="AXZ78" s="62"/>
      <c r="AYA78" s="62"/>
      <c r="AYB78" s="62"/>
      <c r="AYC78" s="62"/>
      <c r="AYD78" s="62"/>
      <c r="AYE78" s="62"/>
      <c r="AYF78" s="62"/>
      <c r="AYG78" s="62"/>
      <c r="AYH78" s="62"/>
      <c r="AYI78" s="62"/>
      <c r="AYJ78" s="62"/>
      <c r="AYK78" s="62"/>
      <c r="AYL78" s="62"/>
      <c r="AYM78" s="62"/>
      <c r="AYN78" s="62"/>
      <c r="AYO78" s="62"/>
      <c r="AYP78" s="62"/>
      <c r="AYQ78" s="62"/>
      <c r="AYR78" s="62"/>
      <c r="AYS78" s="62"/>
      <c r="AYT78" s="62"/>
      <c r="AYU78" s="62"/>
      <c r="AYV78" s="62"/>
      <c r="AYW78" s="62"/>
      <c r="AYX78" s="62"/>
      <c r="AYY78" s="62"/>
      <c r="AYZ78" s="62"/>
      <c r="AZA78" s="62"/>
      <c r="AZB78" s="62"/>
      <c r="AZC78" s="62"/>
      <c r="AZD78" s="62"/>
      <c r="AZE78" s="62"/>
      <c r="AZF78" s="62"/>
      <c r="AZG78" s="62"/>
      <c r="AZH78" s="62"/>
      <c r="AZI78" s="62"/>
      <c r="AZJ78" s="62"/>
      <c r="AZK78" s="62"/>
      <c r="AZL78" s="62"/>
      <c r="AZM78" s="62"/>
      <c r="AZN78" s="62"/>
      <c r="AZO78" s="62"/>
      <c r="AZP78" s="62"/>
      <c r="AZQ78" s="62"/>
      <c r="AZR78" s="62"/>
      <c r="AZS78" s="62"/>
      <c r="AZT78" s="62"/>
      <c r="AZU78" s="62"/>
      <c r="AZV78" s="62"/>
      <c r="AZW78" s="62"/>
      <c r="AZX78" s="62"/>
      <c r="AZY78" s="62"/>
      <c r="AZZ78" s="62"/>
      <c r="BAA78" s="62"/>
      <c r="BAB78" s="62"/>
      <c r="BAC78" s="62"/>
      <c r="BAD78" s="62"/>
      <c r="BAE78" s="62"/>
      <c r="BAF78" s="62"/>
      <c r="BAG78" s="62"/>
      <c r="BAH78" s="62"/>
      <c r="BAI78" s="62"/>
      <c r="BAJ78" s="62"/>
      <c r="BAK78" s="62"/>
      <c r="BAL78" s="62"/>
      <c r="BAM78" s="62"/>
      <c r="BAN78" s="62"/>
      <c r="BAO78" s="62"/>
      <c r="BAP78" s="62"/>
      <c r="BAQ78" s="62"/>
      <c r="BAR78" s="62"/>
      <c r="BAS78" s="62"/>
      <c r="BAT78" s="62"/>
      <c r="BAU78" s="62"/>
      <c r="BAV78" s="62"/>
      <c r="BAW78" s="62"/>
      <c r="BAX78" s="62"/>
      <c r="BAY78" s="62"/>
      <c r="BAZ78" s="62"/>
      <c r="BBA78" s="62"/>
      <c r="BBB78" s="62"/>
      <c r="BBC78" s="62"/>
      <c r="BBD78" s="62"/>
      <c r="BBE78" s="62"/>
      <c r="BBF78" s="62"/>
      <c r="BBG78" s="62"/>
      <c r="BBH78" s="62"/>
      <c r="BBI78" s="62"/>
      <c r="BBJ78" s="62"/>
      <c r="BBK78" s="62"/>
      <c r="BBL78" s="62"/>
      <c r="BBM78" s="62"/>
      <c r="BBN78" s="62"/>
      <c r="BBO78" s="62"/>
      <c r="BBP78" s="62"/>
      <c r="BBQ78" s="62"/>
      <c r="BBR78" s="62"/>
      <c r="BBS78" s="62"/>
      <c r="BBT78" s="62"/>
      <c r="BBU78" s="62"/>
      <c r="BBV78" s="62"/>
      <c r="BBW78" s="62"/>
      <c r="BBX78" s="62"/>
      <c r="BBY78" s="62"/>
      <c r="BBZ78" s="62"/>
      <c r="BCA78" s="62"/>
      <c r="BCB78" s="62"/>
      <c r="BCC78" s="62"/>
      <c r="BCD78" s="62"/>
      <c r="BCE78" s="62"/>
      <c r="BCF78" s="62"/>
      <c r="BCG78" s="62"/>
      <c r="BCH78" s="62"/>
      <c r="BCI78" s="62"/>
      <c r="BCJ78" s="62"/>
      <c r="BCK78" s="62"/>
      <c r="BCL78" s="62"/>
      <c r="BCM78" s="62"/>
      <c r="BCN78" s="62"/>
      <c r="BCO78" s="62"/>
      <c r="BCP78" s="62"/>
      <c r="BCQ78" s="62"/>
      <c r="BCR78" s="62"/>
      <c r="BCS78" s="62"/>
      <c r="BCT78" s="62"/>
      <c r="BCU78" s="62"/>
      <c r="BCV78" s="62"/>
      <c r="BCW78" s="62"/>
      <c r="BCX78" s="62"/>
      <c r="BCY78" s="62"/>
      <c r="BCZ78" s="62"/>
      <c r="BDA78" s="62"/>
      <c r="BDB78" s="62"/>
      <c r="BDC78" s="62"/>
      <c r="BDD78" s="62"/>
      <c r="BDE78" s="62"/>
      <c r="BDF78" s="62"/>
      <c r="BDG78" s="62"/>
      <c r="BDH78" s="62"/>
      <c r="BDI78" s="62"/>
      <c r="BDJ78" s="62"/>
      <c r="BDK78" s="62"/>
      <c r="BDL78" s="62"/>
      <c r="BDM78" s="62"/>
      <c r="BDN78" s="62"/>
      <c r="BDO78" s="62"/>
      <c r="BDP78" s="62"/>
      <c r="BDQ78" s="62"/>
      <c r="BDR78" s="62"/>
      <c r="BDS78" s="62"/>
      <c r="BDT78" s="62"/>
      <c r="BDU78" s="62"/>
      <c r="BDV78" s="62"/>
      <c r="BDW78" s="62"/>
      <c r="BDX78" s="62"/>
      <c r="BDY78" s="62"/>
      <c r="BDZ78" s="62"/>
      <c r="BEA78" s="62"/>
      <c r="BEB78" s="62"/>
      <c r="BEC78" s="62"/>
      <c r="BED78" s="62"/>
      <c r="BEE78" s="62"/>
      <c r="BEF78" s="62"/>
      <c r="BEG78" s="62"/>
      <c r="BEH78" s="62"/>
      <c r="BEI78" s="62"/>
      <c r="BEJ78" s="62"/>
      <c r="BEK78" s="62"/>
      <c r="BEL78" s="62"/>
      <c r="BEM78" s="62"/>
      <c r="BEN78" s="62"/>
      <c r="BEO78" s="62"/>
      <c r="BEP78" s="62"/>
      <c r="BEQ78" s="62"/>
      <c r="BER78" s="62"/>
      <c r="BES78" s="62"/>
      <c r="BET78" s="62"/>
      <c r="BEU78" s="62"/>
      <c r="BEV78" s="62"/>
      <c r="BEW78" s="62"/>
      <c r="BEX78" s="62"/>
      <c r="BEY78" s="62"/>
      <c r="BEZ78" s="62"/>
      <c r="BFA78" s="62"/>
      <c r="BFB78" s="62"/>
      <c r="BFC78" s="62"/>
      <c r="BFD78" s="62"/>
      <c r="BFE78" s="62"/>
      <c r="BFF78" s="62"/>
      <c r="BFG78" s="62"/>
      <c r="BFH78" s="62"/>
      <c r="BFI78" s="62"/>
      <c r="BFJ78" s="62"/>
      <c r="BFK78" s="62"/>
      <c r="BFL78" s="62"/>
      <c r="BFM78" s="62"/>
      <c r="BFN78" s="62"/>
      <c r="BFO78" s="62"/>
      <c r="BFP78" s="62"/>
      <c r="BFQ78" s="62"/>
      <c r="BFR78" s="62"/>
      <c r="BFS78" s="62"/>
      <c r="BFT78" s="62"/>
      <c r="BFU78" s="62"/>
      <c r="BFV78" s="62"/>
      <c r="BFW78" s="62"/>
      <c r="BFX78" s="62"/>
      <c r="BFY78" s="62"/>
      <c r="BFZ78" s="62"/>
      <c r="BGA78" s="62"/>
      <c r="BGB78" s="62"/>
      <c r="BGC78" s="62"/>
      <c r="BGD78" s="62"/>
      <c r="BGE78" s="62"/>
      <c r="BGF78" s="62"/>
      <c r="BGG78" s="62"/>
      <c r="BGH78" s="62"/>
      <c r="BGI78" s="62"/>
      <c r="BGJ78" s="62"/>
      <c r="BGK78" s="62"/>
      <c r="BGL78" s="62"/>
      <c r="BGM78" s="62"/>
      <c r="BGN78" s="62"/>
      <c r="BGO78" s="62"/>
      <c r="BGP78" s="62"/>
      <c r="BGQ78" s="62"/>
      <c r="BGR78" s="62"/>
      <c r="BGS78" s="62"/>
      <c r="BGT78" s="62"/>
      <c r="BGU78" s="62"/>
      <c r="BGV78" s="62"/>
      <c r="BGW78" s="62"/>
      <c r="BGX78" s="62"/>
      <c r="BGY78" s="62"/>
      <c r="BGZ78" s="62"/>
      <c r="BHA78" s="62"/>
      <c r="BHB78" s="62"/>
      <c r="BHC78" s="62"/>
      <c r="BHD78" s="62"/>
      <c r="BHE78" s="62"/>
      <c r="BHF78" s="62"/>
      <c r="BHG78" s="62"/>
      <c r="BHH78" s="62"/>
      <c r="BHI78" s="62"/>
      <c r="BHJ78" s="62"/>
      <c r="BHK78" s="62"/>
      <c r="BHL78" s="62"/>
      <c r="BHM78" s="62"/>
      <c r="BHN78" s="62"/>
      <c r="BHO78" s="62"/>
      <c r="BHP78" s="62"/>
      <c r="BHQ78" s="62"/>
      <c r="BHR78" s="62"/>
      <c r="BHS78" s="62"/>
      <c r="BHT78" s="62"/>
      <c r="BHU78" s="62"/>
      <c r="BHV78" s="62"/>
      <c r="BHW78" s="62"/>
      <c r="BHX78" s="62"/>
      <c r="BHY78" s="62"/>
      <c r="BHZ78" s="62"/>
      <c r="BIA78" s="62"/>
      <c r="BIB78" s="62"/>
      <c r="BIC78" s="62"/>
      <c r="BID78" s="62"/>
      <c r="BIE78" s="62"/>
      <c r="BIF78" s="62"/>
      <c r="BIG78" s="62"/>
      <c r="BIH78" s="62"/>
      <c r="BII78" s="62"/>
      <c r="BIJ78" s="62"/>
      <c r="BIK78" s="62"/>
      <c r="BIL78" s="62"/>
      <c r="BIM78" s="62"/>
      <c r="BIN78" s="62"/>
      <c r="BIO78" s="62"/>
      <c r="BIP78" s="62"/>
      <c r="BIQ78" s="62"/>
      <c r="BIR78" s="62"/>
      <c r="BIS78" s="62"/>
      <c r="BIT78" s="62"/>
      <c r="BIU78" s="62"/>
      <c r="BIV78" s="62"/>
      <c r="BIW78" s="62"/>
      <c r="BIX78" s="62"/>
      <c r="BIY78" s="62"/>
      <c r="BIZ78" s="62"/>
      <c r="BJA78" s="62"/>
      <c r="BJB78" s="62"/>
      <c r="BJC78" s="62"/>
      <c r="BJD78" s="62"/>
      <c r="BJE78" s="62"/>
      <c r="BJF78" s="62"/>
      <c r="BJG78" s="62"/>
      <c r="BJH78" s="62"/>
      <c r="BJI78" s="62"/>
      <c r="BJJ78" s="62"/>
      <c r="BJK78" s="62"/>
      <c r="BJL78" s="62"/>
      <c r="BJM78" s="62"/>
      <c r="BJN78" s="62"/>
      <c r="BJO78" s="62"/>
      <c r="BJP78" s="62"/>
      <c r="BJQ78" s="62"/>
      <c r="BJR78" s="62"/>
      <c r="BJS78" s="62"/>
      <c r="BJT78" s="62"/>
      <c r="BJU78" s="62"/>
      <c r="BJV78" s="62"/>
      <c r="BJW78" s="62"/>
      <c r="BJX78" s="62"/>
      <c r="BJY78" s="62"/>
      <c r="BJZ78" s="62"/>
      <c r="BKA78" s="62"/>
      <c r="BKB78" s="62"/>
      <c r="BKC78" s="62"/>
      <c r="BKD78" s="62"/>
      <c r="BKE78" s="62"/>
      <c r="BKF78" s="62"/>
      <c r="BKG78" s="62"/>
      <c r="BKH78" s="62"/>
      <c r="BKI78" s="62"/>
      <c r="BKJ78" s="62"/>
      <c r="BKK78" s="62"/>
      <c r="BKL78" s="62"/>
      <c r="BKM78" s="62"/>
      <c r="BKN78" s="62"/>
      <c r="BKO78" s="62"/>
      <c r="BKP78" s="62"/>
      <c r="BKQ78" s="62"/>
      <c r="BKR78" s="62"/>
      <c r="BKS78" s="62"/>
      <c r="BKT78" s="62"/>
      <c r="BKU78" s="62"/>
      <c r="BKV78" s="62"/>
      <c r="BKW78" s="62"/>
      <c r="BKX78" s="62"/>
      <c r="BKY78" s="62"/>
      <c r="BKZ78" s="62"/>
      <c r="BLA78" s="62"/>
      <c r="BLB78" s="62"/>
      <c r="BLC78" s="62"/>
      <c r="BLD78" s="62"/>
      <c r="BLE78" s="62"/>
      <c r="BLF78" s="62"/>
      <c r="BLG78" s="62"/>
      <c r="BLH78" s="62"/>
      <c r="BLI78" s="62"/>
      <c r="BLJ78" s="62"/>
      <c r="BLK78" s="62"/>
      <c r="BLL78" s="62"/>
      <c r="BLM78" s="62"/>
      <c r="BLN78" s="62"/>
      <c r="BLO78" s="62"/>
      <c r="BLP78" s="62"/>
      <c r="BLQ78" s="62"/>
      <c r="BLR78" s="62"/>
      <c r="BLS78" s="62"/>
      <c r="BLT78" s="62"/>
      <c r="BLU78" s="62"/>
      <c r="BLV78" s="62"/>
      <c r="BLW78" s="62"/>
      <c r="BLX78" s="62"/>
      <c r="BLY78" s="62"/>
      <c r="BLZ78" s="62"/>
      <c r="BMA78" s="62"/>
      <c r="BMB78" s="62"/>
      <c r="BMC78" s="62"/>
      <c r="BMD78" s="62"/>
      <c r="BME78" s="62"/>
      <c r="BMF78" s="62"/>
      <c r="BMG78" s="62"/>
      <c r="BMH78" s="62"/>
      <c r="BMI78" s="62"/>
      <c r="BMJ78" s="62"/>
      <c r="BMK78" s="62"/>
      <c r="BML78" s="62"/>
      <c r="BMM78" s="62"/>
      <c r="BMN78" s="62"/>
      <c r="BMO78" s="62"/>
      <c r="BMP78" s="62"/>
      <c r="BMQ78" s="62"/>
      <c r="BMR78" s="62"/>
      <c r="BMS78" s="62"/>
      <c r="BMT78" s="62"/>
      <c r="BMU78" s="62"/>
      <c r="BMV78" s="62"/>
      <c r="BMW78" s="62"/>
      <c r="BMX78" s="62"/>
      <c r="BMY78" s="62"/>
      <c r="BMZ78" s="62"/>
      <c r="BNA78" s="62"/>
      <c r="BNB78" s="62"/>
      <c r="BNC78" s="62"/>
      <c r="BND78" s="62"/>
      <c r="BNE78" s="62"/>
      <c r="BNF78" s="62"/>
      <c r="BNG78" s="62"/>
      <c r="BNH78" s="62"/>
      <c r="BNI78" s="62"/>
      <c r="BNJ78" s="62"/>
      <c r="BNK78" s="62"/>
      <c r="BNL78" s="62"/>
      <c r="BNM78" s="62"/>
      <c r="BNN78" s="62"/>
      <c r="BNO78" s="62"/>
      <c r="BNP78" s="62"/>
      <c r="BNQ78" s="62"/>
      <c r="BNR78" s="62"/>
      <c r="BNS78" s="62"/>
      <c r="BNT78" s="62"/>
      <c r="BNU78" s="62"/>
      <c r="BNV78" s="62"/>
      <c r="BNW78" s="62"/>
      <c r="BNX78" s="62"/>
      <c r="BNY78" s="62"/>
      <c r="BNZ78" s="62"/>
      <c r="BOA78" s="62"/>
      <c r="BOB78" s="62"/>
      <c r="BOC78" s="62"/>
      <c r="BOD78" s="62"/>
      <c r="BOE78" s="62"/>
      <c r="BOF78" s="62"/>
      <c r="BOG78" s="62"/>
      <c r="BOH78" s="62"/>
      <c r="BOI78" s="62"/>
      <c r="BOJ78" s="62"/>
      <c r="BOK78" s="62"/>
      <c r="BOL78" s="62"/>
      <c r="BOM78" s="62"/>
      <c r="BON78" s="62"/>
      <c r="BOO78" s="62"/>
      <c r="BOP78" s="62"/>
      <c r="BOQ78" s="62"/>
      <c r="BOR78" s="62"/>
      <c r="BOS78" s="62"/>
      <c r="BOT78" s="62"/>
      <c r="BOU78" s="62"/>
      <c r="BOV78" s="62"/>
      <c r="BOW78" s="62"/>
      <c r="BOX78" s="62"/>
      <c r="BOY78" s="62"/>
      <c r="BOZ78" s="62"/>
      <c r="BPA78" s="62"/>
      <c r="BPB78" s="62"/>
      <c r="BPC78" s="62"/>
      <c r="BPD78" s="62"/>
      <c r="BPE78" s="62"/>
      <c r="BPF78" s="62"/>
      <c r="BPG78" s="62"/>
      <c r="BPH78" s="62"/>
      <c r="BPI78" s="62"/>
      <c r="BPJ78" s="62"/>
      <c r="BPK78" s="62"/>
      <c r="BPL78" s="62"/>
      <c r="BPM78" s="62"/>
      <c r="BPN78" s="62"/>
      <c r="BPO78" s="62"/>
      <c r="BPP78" s="62"/>
      <c r="BPQ78" s="62"/>
      <c r="BPR78" s="62"/>
      <c r="BPS78" s="62"/>
      <c r="BPT78" s="62"/>
      <c r="BPU78" s="62"/>
      <c r="BPV78" s="62"/>
      <c r="BPW78" s="62"/>
      <c r="BPX78" s="62"/>
      <c r="BPY78" s="62"/>
      <c r="BPZ78" s="62"/>
      <c r="BQA78" s="62"/>
      <c r="BQB78" s="62"/>
      <c r="BQC78" s="62"/>
      <c r="BQD78" s="62"/>
      <c r="BQE78" s="62"/>
      <c r="BQF78" s="62"/>
      <c r="BQG78" s="62"/>
      <c r="BQH78" s="62"/>
      <c r="BQI78" s="62"/>
      <c r="BQJ78" s="62"/>
      <c r="BQK78" s="62"/>
      <c r="BQL78" s="62"/>
      <c r="BQM78" s="62"/>
      <c r="BQN78" s="62"/>
      <c r="BQO78" s="62"/>
      <c r="BQP78" s="62"/>
      <c r="BQQ78" s="62"/>
      <c r="BQR78" s="62"/>
      <c r="BQS78" s="62"/>
      <c r="BQT78" s="62"/>
      <c r="BQU78" s="62"/>
      <c r="BQV78" s="62"/>
      <c r="BQW78" s="62"/>
      <c r="BQX78" s="62"/>
      <c r="BQY78" s="62"/>
      <c r="BQZ78" s="62"/>
      <c r="BRA78" s="62"/>
      <c r="BRB78" s="62"/>
      <c r="BRC78" s="62"/>
      <c r="BRD78" s="62"/>
      <c r="BRE78" s="62"/>
      <c r="BRF78" s="62"/>
      <c r="BRG78" s="62"/>
      <c r="BRH78" s="62"/>
      <c r="BRI78" s="62"/>
      <c r="BRJ78" s="62"/>
      <c r="BRK78" s="62"/>
      <c r="BRL78" s="62"/>
      <c r="BRM78" s="62"/>
      <c r="BRN78" s="62"/>
      <c r="BRO78" s="62"/>
      <c r="BRP78" s="62"/>
      <c r="BRQ78" s="62"/>
      <c r="BRR78" s="62"/>
      <c r="BRS78" s="62"/>
      <c r="BRT78" s="62"/>
      <c r="BRU78" s="62"/>
      <c r="BRV78" s="62"/>
      <c r="BRW78" s="62"/>
      <c r="BRX78" s="62"/>
      <c r="BRY78" s="62"/>
      <c r="BRZ78" s="62"/>
      <c r="BSA78" s="62"/>
      <c r="BSB78" s="62"/>
      <c r="BSC78" s="62"/>
      <c r="BSD78" s="62"/>
      <c r="BSE78" s="62"/>
      <c r="BSF78" s="62"/>
      <c r="BSG78" s="62"/>
      <c r="BSH78" s="62"/>
      <c r="BSI78" s="62"/>
      <c r="BSJ78" s="62"/>
      <c r="BSK78" s="62"/>
      <c r="BSL78" s="62"/>
      <c r="BSM78" s="62"/>
      <c r="BSN78" s="62"/>
      <c r="BSO78" s="62"/>
      <c r="BSP78" s="62"/>
      <c r="BSQ78" s="62"/>
      <c r="BSR78" s="62"/>
      <c r="BSS78" s="62"/>
      <c r="BST78" s="62"/>
      <c r="BSU78" s="62"/>
      <c r="BSV78" s="62"/>
      <c r="BSW78" s="62"/>
      <c r="BSX78" s="62"/>
      <c r="BSY78" s="62"/>
      <c r="BSZ78" s="62"/>
      <c r="BTA78" s="62"/>
      <c r="BTB78" s="62"/>
      <c r="BTC78" s="62"/>
      <c r="BTD78" s="62"/>
      <c r="BTE78" s="62"/>
      <c r="BTF78" s="62"/>
      <c r="BTG78" s="62"/>
      <c r="BTH78" s="62"/>
      <c r="BTI78" s="62"/>
      <c r="BTJ78" s="62"/>
      <c r="BTK78" s="62"/>
      <c r="BTL78" s="62"/>
      <c r="BTM78" s="62"/>
      <c r="BTN78" s="62"/>
      <c r="BTO78" s="62"/>
      <c r="BTP78" s="62"/>
      <c r="BTQ78" s="62"/>
      <c r="BTR78" s="62"/>
      <c r="BTS78" s="62"/>
      <c r="BTT78" s="62"/>
      <c r="BTU78" s="62"/>
      <c r="BTV78" s="62"/>
      <c r="BTW78" s="62"/>
      <c r="BTX78" s="62"/>
      <c r="BTY78" s="62"/>
      <c r="BTZ78" s="62"/>
      <c r="BUA78" s="62"/>
      <c r="BUB78" s="62"/>
      <c r="BUC78" s="62"/>
      <c r="BUD78" s="62"/>
      <c r="BUE78" s="62"/>
      <c r="BUF78" s="62"/>
      <c r="BUG78" s="62"/>
      <c r="BUH78" s="62"/>
      <c r="BUI78" s="62"/>
      <c r="BUJ78" s="62"/>
      <c r="BUK78" s="62"/>
      <c r="BUL78" s="62"/>
      <c r="BUM78" s="62"/>
      <c r="BUN78" s="62"/>
      <c r="BUO78" s="62"/>
      <c r="BUP78" s="62"/>
      <c r="BUQ78" s="62"/>
      <c r="BUR78" s="62"/>
      <c r="BUS78" s="62"/>
      <c r="BUT78" s="62"/>
      <c r="BUU78" s="62"/>
      <c r="BUV78" s="62"/>
      <c r="BUW78" s="62"/>
      <c r="BUX78" s="62"/>
      <c r="BUY78" s="62"/>
      <c r="BUZ78" s="62"/>
      <c r="BVA78" s="62"/>
      <c r="BVB78" s="62"/>
      <c r="BVC78" s="62"/>
      <c r="BVD78" s="62"/>
      <c r="BVE78" s="62"/>
      <c r="BVF78" s="62"/>
      <c r="BVG78" s="62"/>
      <c r="BVH78" s="62"/>
      <c r="BVI78" s="62"/>
      <c r="BVJ78" s="62"/>
      <c r="BVK78" s="62"/>
      <c r="BVL78" s="62"/>
      <c r="BVM78" s="62"/>
      <c r="BVN78" s="62"/>
      <c r="BVO78" s="62"/>
      <c r="BVP78" s="62"/>
      <c r="BVQ78" s="62"/>
      <c r="BVR78" s="62"/>
      <c r="BVS78" s="62"/>
      <c r="BVT78" s="62"/>
      <c r="BVU78" s="62"/>
      <c r="BVV78" s="62"/>
      <c r="BVW78" s="62"/>
      <c r="BVX78" s="62"/>
      <c r="BVY78" s="62"/>
      <c r="BVZ78" s="62"/>
      <c r="BWA78" s="62"/>
      <c r="BWB78" s="62"/>
      <c r="BWC78" s="62"/>
      <c r="BWD78" s="62"/>
      <c r="BWE78" s="62"/>
      <c r="BWF78" s="62"/>
      <c r="BWG78" s="62"/>
      <c r="BWH78" s="62"/>
      <c r="BWI78" s="62"/>
      <c r="BWJ78" s="62"/>
      <c r="BWK78" s="62"/>
      <c r="BWL78" s="62"/>
      <c r="BWM78" s="62"/>
      <c r="BWN78" s="62"/>
      <c r="BWO78" s="62"/>
      <c r="BWP78" s="62"/>
      <c r="BWQ78" s="62"/>
      <c r="BWR78" s="62"/>
      <c r="BWS78" s="62"/>
      <c r="BWT78" s="62"/>
      <c r="BWU78" s="62"/>
      <c r="BWV78" s="62"/>
      <c r="BWW78" s="62"/>
      <c r="BWX78" s="62"/>
      <c r="BWY78" s="62"/>
      <c r="BWZ78" s="62"/>
      <c r="BXA78" s="62"/>
      <c r="BXB78" s="62"/>
      <c r="BXC78" s="62"/>
      <c r="BXD78" s="62"/>
      <c r="BXE78" s="62"/>
      <c r="BXF78" s="62"/>
      <c r="BXG78" s="62"/>
      <c r="BXH78" s="62"/>
      <c r="BXI78" s="62"/>
      <c r="BXJ78" s="62"/>
      <c r="BXK78" s="62"/>
      <c r="BXL78" s="62"/>
      <c r="BXM78" s="62"/>
      <c r="BXN78" s="62"/>
      <c r="BXO78" s="62"/>
      <c r="BXP78" s="62"/>
      <c r="BXQ78" s="62"/>
      <c r="BXR78" s="62"/>
      <c r="BXS78" s="62"/>
      <c r="BXT78" s="62"/>
      <c r="BXU78" s="62"/>
      <c r="BXV78" s="62"/>
      <c r="BXW78" s="62"/>
      <c r="BXX78" s="62"/>
      <c r="BXY78" s="62"/>
      <c r="BXZ78" s="62"/>
      <c r="BYA78" s="62"/>
      <c r="BYB78" s="62"/>
      <c r="BYC78" s="62"/>
      <c r="BYD78" s="62"/>
      <c r="BYE78" s="62"/>
      <c r="BYF78" s="62"/>
      <c r="BYG78" s="62"/>
      <c r="BYH78" s="62"/>
      <c r="BYI78" s="62"/>
      <c r="BYJ78" s="62"/>
      <c r="BYK78" s="62"/>
      <c r="BYL78" s="62"/>
      <c r="BYM78" s="62"/>
      <c r="BYN78" s="62"/>
      <c r="BYO78" s="62"/>
      <c r="BYP78" s="62"/>
      <c r="BYQ78" s="62"/>
      <c r="BYR78" s="62"/>
      <c r="BYS78" s="62"/>
      <c r="BYT78" s="62"/>
      <c r="BYU78" s="62"/>
      <c r="BYV78" s="62"/>
      <c r="BYW78" s="62"/>
      <c r="BYX78" s="62"/>
      <c r="BYY78" s="62"/>
      <c r="BYZ78" s="62"/>
      <c r="BZA78" s="62"/>
      <c r="BZB78" s="62"/>
      <c r="BZC78" s="62"/>
      <c r="BZD78" s="62"/>
      <c r="BZE78" s="62"/>
      <c r="BZF78" s="62"/>
      <c r="BZG78" s="62"/>
      <c r="BZH78" s="62"/>
      <c r="BZI78" s="62"/>
      <c r="BZJ78" s="62"/>
      <c r="BZK78" s="62"/>
      <c r="BZL78" s="62"/>
      <c r="BZM78" s="62"/>
      <c r="BZN78" s="62"/>
      <c r="BZO78" s="62"/>
      <c r="BZP78" s="62"/>
      <c r="BZQ78" s="62"/>
      <c r="BZR78" s="62"/>
      <c r="BZS78" s="62"/>
      <c r="BZT78" s="62"/>
      <c r="BZU78" s="62"/>
      <c r="BZV78" s="62"/>
      <c r="BZW78" s="62"/>
      <c r="BZX78" s="62"/>
      <c r="BZY78" s="62"/>
      <c r="BZZ78" s="62"/>
      <c r="CAA78" s="62"/>
      <c r="CAB78" s="62"/>
      <c r="CAC78" s="62"/>
      <c r="CAD78" s="62"/>
      <c r="CAE78" s="62"/>
      <c r="CAF78" s="62"/>
      <c r="CAG78" s="62"/>
      <c r="CAH78" s="62"/>
      <c r="CAI78" s="62"/>
      <c r="CAJ78" s="62"/>
      <c r="CAK78" s="62"/>
      <c r="CAL78" s="62"/>
      <c r="CAM78" s="62"/>
      <c r="CAN78" s="62"/>
      <c r="CAO78" s="62"/>
      <c r="CAP78" s="62"/>
      <c r="CAQ78" s="62"/>
      <c r="CAR78" s="62"/>
      <c r="CAS78" s="62"/>
      <c r="CAT78" s="62"/>
      <c r="CAU78" s="62"/>
      <c r="CAV78" s="62"/>
      <c r="CAW78" s="62"/>
      <c r="CAX78" s="62"/>
      <c r="CAY78" s="62"/>
      <c r="CAZ78" s="62"/>
      <c r="CBA78" s="62"/>
      <c r="CBB78" s="62"/>
      <c r="CBC78" s="62"/>
      <c r="CBD78" s="62"/>
      <c r="CBE78" s="62"/>
      <c r="CBF78" s="62"/>
      <c r="CBG78" s="62"/>
      <c r="CBH78" s="62"/>
      <c r="CBI78" s="62"/>
      <c r="CBJ78" s="62"/>
      <c r="CBK78" s="62"/>
      <c r="CBL78" s="62"/>
      <c r="CBM78" s="62"/>
      <c r="CBN78" s="62"/>
      <c r="CBO78" s="62"/>
      <c r="CBP78" s="62"/>
      <c r="CBQ78" s="62"/>
      <c r="CBR78" s="62"/>
      <c r="CBS78" s="62"/>
      <c r="CBT78" s="62"/>
      <c r="CBU78" s="62"/>
      <c r="CBV78" s="62"/>
      <c r="CBW78" s="62"/>
      <c r="CBX78" s="62"/>
      <c r="CBY78" s="62"/>
      <c r="CBZ78" s="62"/>
      <c r="CCA78" s="62"/>
      <c r="CCB78" s="62"/>
      <c r="CCC78" s="62"/>
      <c r="CCD78" s="62"/>
      <c r="CCE78" s="62"/>
      <c r="CCF78" s="62"/>
      <c r="CCG78" s="62"/>
      <c r="CCH78" s="62"/>
      <c r="CCI78" s="62"/>
      <c r="CCJ78" s="62"/>
      <c r="CCK78" s="62"/>
      <c r="CCL78" s="62"/>
      <c r="CCM78" s="62"/>
      <c r="CCN78" s="62"/>
      <c r="CCO78" s="62"/>
      <c r="CCP78" s="62"/>
      <c r="CCQ78" s="62"/>
      <c r="CCR78" s="62"/>
      <c r="CCS78" s="62"/>
      <c r="CCT78" s="62"/>
      <c r="CCU78" s="62"/>
      <c r="CCV78" s="62"/>
      <c r="CCW78" s="62"/>
      <c r="CCX78" s="62"/>
      <c r="CCY78" s="62"/>
      <c r="CCZ78" s="62"/>
      <c r="CDA78" s="62"/>
      <c r="CDB78" s="62"/>
      <c r="CDC78" s="62"/>
      <c r="CDD78" s="62"/>
      <c r="CDE78" s="62"/>
      <c r="CDF78" s="62"/>
      <c r="CDG78" s="62"/>
      <c r="CDH78" s="62"/>
      <c r="CDI78" s="62"/>
      <c r="CDJ78" s="62"/>
      <c r="CDK78" s="62"/>
      <c r="CDL78" s="62"/>
      <c r="CDM78" s="62"/>
      <c r="CDN78" s="62"/>
      <c r="CDO78" s="62"/>
      <c r="CDP78" s="62"/>
      <c r="CDQ78" s="62"/>
      <c r="CDR78" s="62"/>
      <c r="CDS78" s="62"/>
      <c r="CDT78" s="62"/>
      <c r="CDU78" s="62"/>
      <c r="CDV78" s="62"/>
      <c r="CDW78" s="62"/>
      <c r="CDX78" s="62"/>
      <c r="CDY78" s="62"/>
      <c r="CDZ78" s="62"/>
      <c r="CEA78" s="62"/>
      <c r="CEB78" s="62"/>
      <c r="CEC78" s="62"/>
      <c r="CED78" s="62"/>
      <c r="CEE78" s="62"/>
      <c r="CEF78" s="62"/>
      <c r="CEG78" s="62"/>
      <c r="CEH78" s="62"/>
      <c r="CEI78" s="62"/>
      <c r="CEJ78" s="62"/>
      <c r="CEK78" s="62"/>
      <c r="CEL78" s="62"/>
      <c r="CEM78" s="62"/>
      <c r="CEN78" s="62"/>
      <c r="CEO78" s="62"/>
      <c r="CEP78" s="62"/>
      <c r="CEQ78" s="62"/>
      <c r="CER78" s="62"/>
      <c r="CES78" s="62"/>
      <c r="CET78" s="62"/>
      <c r="CEU78" s="62"/>
      <c r="CEV78" s="62"/>
      <c r="CEW78" s="62"/>
      <c r="CEX78" s="62"/>
      <c r="CEY78" s="62"/>
      <c r="CEZ78" s="62"/>
      <c r="CFA78" s="62"/>
      <c r="CFB78" s="62"/>
      <c r="CFC78" s="62"/>
      <c r="CFD78" s="62"/>
      <c r="CFE78" s="62"/>
      <c r="CFF78" s="62"/>
      <c r="CFG78" s="62"/>
      <c r="CFH78" s="62"/>
      <c r="CFI78" s="62"/>
      <c r="CFJ78" s="62"/>
      <c r="CFK78" s="62"/>
      <c r="CFL78" s="62"/>
      <c r="CFM78" s="62"/>
      <c r="CFN78" s="62"/>
      <c r="CFO78" s="62"/>
      <c r="CFP78" s="62"/>
      <c r="CFQ78" s="62"/>
      <c r="CFR78" s="62"/>
      <c r="CFS78" s="62"/>
      <c r="CFT78" s="62"/>
      <c r="CFU78" s="62"/>
      <c r="CFV78" s="62"/>
      <c r="CFW78" s="62"/>
      <c r="CFX78" s="62"/>
      <c r="CFY78" s="62"/>
      <c r="CFZ78" s="62"/>
      <c r="CGA78" s="62"/>
      <c r="CGB78" s="62"/>
      <c r="CGC78" s="62"/>
      <c r="CGD78" s="62"/>
      <c r="CGE78" s="62"/>
      <c r="CGF78" s="62"/>
      <c r="CGG78" s="62"/>
      <c r="CGH78" s="62"/>
      <c r="CGI78" s="62"/>
      <c r="CGJ78" s="62"/>
      <c r="CGK78" s="62"/>
      <c r="CGL78" s="62"/>
      <c r="CGM78" s="62"/>
      <c r="CGN78" s="62"/>
      <c r="CGO78" s="62"/>
      <c r="CGP78" s="62"/>
      <c r="CGQ78" s="62"/>
      <c r="CGR78" s="62"/>
      <c r="CGS78" s="62"/>
      <c r="CGT78" s="62"/>
      <c r="CGU78" s="62"/>
      <c r="CGV78" s="62"/>
      <c r="CGW78" s="62"/>
      <c r="CGX78" s="62"/>
      <c r="CGY78" s="62"/>
      <c r="CGZ78" s="62"/>
      <c r="CHA78" s="62"/>
      <c r="CHB78" s="62"/>
      <c r="CHC78" s="62"/>
      <c r="CHD78" s="62"/>
      <c r="CHE78" s="62"/>
      <c r="CHF78" s="62"/>
      <c r="CHG78" s="62"/>
      <c r="CHH78" s="62"/>
      <c r="CHI78" s="62"/>
      <c r="CHJ78" s="62"/>
      <c r="CHK78" s="62"/>
      <c r="CHL78" s="62"/>
      <c r="CHM78" s="62"/>
      <c r="CHN78" s="62"/>
      <c r="CHO78" s="62"/>
      <c r="CHP78" s="62"/>
      <c r="CHQ78" s="62"/>
      <c r="CHR78" s="62"/>
      <c r="CHS78" s="62"/>
      <c r="CHT78" s="62"/>
      <c r="CHU78" s="62"/>
      <c r="CHV78" s="62"/>
      <c r="CHW78" s="62"/>
      <c r="CHX78" s="62"/>
      <c r="CHY78" s="62"/>
      <c r="CHZ78" s="62"/>
      <c r="CIA78" s="62"/>
      <c r="CIB78" s="62"/>
      <c r="CIC78" s="62"/>
      <c r="CID78" s="62"/>
      <c r="CIE78" s="62"/>
      <c r="CIF78" s="62"/>
      <c r="CIG78" s="62"/>
      <c r="CIH78" s="62"/>
      <c r="CII78" s="62"/>
      <c r="CIJ78" s="62"/>
      <c r="CIK78" s="62"/>
      <c r="CIL78" s="62"/>
      <c r="CIM78" s="62"/>
      <c r="CIN78" s="62"/>
      <c r="CIO78" s="62"/>
      <c r="CIP78" s="62"/>
      <c r="CIQ78" s="62"/>
      <c r="CIR78" s="62"/>
      <c r="CIS78" s="62"/>
      <c r="CIT78" s="62"/>
      <c r="CIU78" s="62"/>
      <c r="CIV78" s="62"/>
      <c r="CIW78" s="62"/>
      <c r="CIX78" s="62"/>
      <c r="CIY78" s="62"/>
      <c r="CIZ78" s="62"/>
      <c r="CJA78" s="62"/>
      <c r="CJB78" s="62"/>
      <c r="CJC78" s="62"/>
      <c r="CJD78" s="62"/>
      <c r="CJE78" s="62"/>
      <c r="CJF78" s="62"/>
      <c r="CJG78" s="62"/>
      <c r="CJH78" s="62"/>
      <c r="CJI78" s="62"/>
      <c r="CJJ78" s="62"/>
      <c r="CJK78" s="62"/>
      <c r="CJL78" s="62"/>
      <c r="CJM78" s="62"/>
      <c r="CJN78" s="62"/>
      <c r="CJO78" s="62"/>
      <c r="CJP78" s="62"/>
      <c r="CJQ78" s="62"/>
      <c r="CJR78" s="62"/>
      <c r="CJS78" s="62"/>
      <c r="CJT78" s="62"/>
      <c r="CJU78" s="62"/>
      <c r="CJV78" s="62"/>
      <c r="CJW78" s="62"/>
      <c r="CJX78" s="62"/>
      <c r="CJY78" s="62"/>
      <c r="CJZ78" s="62"/>
      <c r="CKA78" s="62"/>
      <c r="CKB78" s="62"/>
      <c r="CKC78" s="62"/>
      <c r="CKD78" s="62"/>
      <c r="CKE78" s="62"/>
      <c r="CKF78" s="62"/>
      <c r="CKG78" s="62"/>
      <c r="CKH78" s="62"/>
      <c r="CKI78" s="62"/>
      <c r="CKJ78" s="62"/>
      <c r="CKK78" s="62"/>
      <c r="CKL78" s="62"/>
      <c r="CKM78" s="62"/>
      <c r="CKN78" s="62"/>
      <c r="CKO78" s="62"/>
      <c r="CKP78" s="62"/>
      <c r="CKQ78" s="62"/>
      <c r="CKR78" s="62"/>
      <c r="CKS78" s="62"/>
      <c r="CKT78" s="62"/>
      <c r="CKU78" s="62"/>
      <c r="CKV78" s="62"/>
      <c r="CKW78" s="62"/>
      <c r="CKX78" s="62"/>
      <c r="CKY78" s="62"/>
      <c r="CKZ78" s="62"/>
      <c r="CLA78" s="62"/>
      <c r="CLB78" s="62"/>
      <c r="CLC78" s="62"/>
      <c r="CLD78" s="62"/>
      <c r="CLE78" s="62"/>
      <c r="CLF78" s="62"/>
      <c r="CLG78" s="62"/>
      <c r="CLH78" s="62"/>
      <c r="CLI78" s="62"/>
      <c r="CLJ78" s="62"/>
      <c r="CLK78" s="62"/>
      <c r="CLL78" s="62"/>
      <c r="CLM78" s="62"/>
      <c r="CLN78" s="62"/>
      <c r="CLO78" s="62"/>
      <c r="CLP78" s="62"/>
      <c r="CLQ78" s="62"/>
      <c r="CLR78" s="62"/>
      <c r="CLS78" s="62"/>
      <c r="CLT78" s="62"/>
      <c r="CLU78" s="62"/>
      <c r="CLV78" s="62"/>
      <c r="CLW78" s="62"/>
      <c r="CLX78" s="62"/>
      <c r="CLY78" s="62"/>
      <c r="CLZ78" s="62"/>
      <c r="CMA78" s="62"/>
      <c r="CMB78" s="62"/>
      <c r="CMC78" s="62"/>
      <c r="CMD78" s="62"/>
      <c r="CME78" s="62"/>
      <c r="CMF78" s="62"/>
      <c r="CMG78" s="62"/>
      <c r="CMH78" s="62"/>
      <c r="CMI78" s="62"/>
      <c r="CMJ78" s="62"/>
      <c r="CMK78" s="62"/>
      <c r="CML78" s="62"/>
      <c r="CMM78" s="62"/>
      <c r="CMN78" s="62"/>
      <c r="CMO78" s="62"/>
      <c r="CMP78" s="62"/>
      <c r="CMQ78" s="62"/>
      <c r="CMR78" s="62"/>
      <c r="CMS78" s="62"/>
      <c r="CMT78" s="62"/>
      <c r="CMU78" s="62"/>
      <c r="CMV78" s="62"/>
      <c r="CMW78" s="62"/>
      <c r="CMX78" s="62"/>
      <c r="CMY78" s="62"/>
      <c r="CMZ78" s="62"/>
      <c r="CNA78" s="62"/>
      <c r="CNB78" s="62"/>
      <c r="CNC78" s="62"/>
      <c r="CND78" s="62"/>
      <c r="CNE78" s="62"/>
      <c r="CNF78" s="62"/>
      <c r="CNG78" s="62"/>
      <c r="CNH78" s="62"/>
      <c r="CNI78" s="62"/>
      <c r="CNJ78" s="62"/>
      <c r="CNK78" s="62"/>
      <c r="CNL78" s="62"/>
      <c r="CNM78" s="62"/>
      <c r="CNN78" s="62"/>
      <c r="CNO78" s="62"/>
      <c r="CNP78" s="62"/>
      <c r="CNQ78" s="62"/>
      <c r="CNR78" s="62"/>
      <c r="CNS78" s="62"/>
      <c r="CNT78" s="62"/>
      <c r="CNU78" s="62"/>
      <c r="CNV78" s="62"/>
      <c r="CNW78" s="62"/>
      <c r="CNX78" s="62"/>
      <c r="CNY78" s="62"/>
      <c r="CNZ78" s="62"/>
      <c r="COA78" s="62"/>
      <c r="COB78" s="62"/>
      <c r="COC78" s="62"/>
      <c r="COD78" s="62"/>
      <c r="COE78" s="62"/>
      <c r="COF78" s="62"/>
      <c r="COG78" s="62"/>
      <c r="COH78" s="62"/>
      <c r="COI78" s="62"/>
      <c r="COJ78" s="62"/>
      <c r="COK78" s="62"/>
      <c r="COL78" s="62"/>
      <c r="COM78" s="62"/>
      <c r="CON78" s="62"/>
      <c r="COO78" s="62"/>
      <c r="COP78" s="62"/>
      <c r="COQ78" s="62"/>
      <c r="COR78" s="62"/>
      <c r="COS78" s="62"/>
      <c r="COT78" s="62"/>
      <c r="COU78" s="62"/>
      <c r="COV78" s="62"/>
      <c r="COW78" s="62"/>
      <c r="COX78" s="62"/>
      <c r="COY78" s="62"/>
      <c r="COZ78" s="62"/>
      <c r="CPA78" s="62"/>
      <c r="CPB78" s="62"/>
      <c r="CPC78" s="62"/>
      <c r="CPD78" s="62"/>
      <c r="CPE78" s="62"/>
      <c r="CPF78" s="62"/>
      <c r="CPG78" s="62"/>
      <c r="CPH78" s="62"/>
      <c r="CPI78" s="62"/>
      <c r="CPJ78" s="62"/>
      <c r="CPK78" s="62"/>
      <c r="CPL78" s="62"/>
      <c r="CPM78" s="62"/>
      <c r="CPN78" s="62"/>
      <c r="CPO78" s="62"/>
      <c r="CPP78" s="62"/>
      <c r="CPQ78" s="62"/>
      <c r="CPR78" s="62"/>
      <c r="CPS78" s="62"/>
      <c r="CPT78" s="62"/>
      <c r="CPU78" s="62"/>
      <c r="CPV78" s="62"/>
      <c r="CPW78" s="62"/>
      <c r="CPX78" s="62"/>
      <c r="CPY78" s="62"/>
      <c r="CPZ78" s="62"/>
      <c r="CQA78" s="62"/>
      <c r="CQB78" s="62"/>
      <c r="CQC78" s="62"/>
      <c r="CQD78" s="62"/>
      <c r="CQE78" s="62"/>
      <c r="CQF78" s="62"/>
      <c r="CQG78" s="62"/>
      <c r="CQH78" s="62"/>
      <c r="CQI78" s="62"/>
      <c r="CQJ78" s="62"/>
      <c r="CQK78" s="62"/>
      <c r="CQL78" s="62"/>
      <c r="CQM78" s="62"/>
      <c r="CQN78" s="62"/>
      <c r="CQO78" s="62"/>
      <c r="CQP78" s="62"/>
      <c r="CQQ78" s="62"/>
      <c r="CQR78" s="62"/>
      <c r="CQS78" s="62"/>
      <c r="CQT78" s="62"/>
      <c r="CQU78" s="62"/>
      <c r="CQV78" s="62"/>
      <c r="CQW78" s="62"/>
      <c r="CQX78" s="62"/>
      <c r="CQY78" s="62"/>
      <c r="CQZ78" s="62"/>
      <c r="CRA78" s="62"/>
      <c r="CRB78" s="62"/>
      <c r="CRC78" s="62"/>
      <c r="CRD78" s="62"/>
      <c r="CRE78" s="62"/>
      <c r="CRF78" s="62"/>
      <c r="CRG78" s="62"/>
      <c r="CRH78" s="62"/>
      <c r="CRI78" s="62"/>
      <c r="CRJ78" s="62"/>
      <c r="CRK78" s="62"/>
      <c r="CRL78" s="62"/>
      <c r="CRM78" s="62"/>
      <c r="CRN78" s="62"/>
      <c r="CRO78" s="62"/>
      <c r="CRP78" s="62"/>
      <c r="CRQ78" s="62"/>
      <c r="CRR78" s="62"/>
      <c r="CRS78" s="62"/>
      <c r="CRT78" s="62"/>
      <c r="CRU78" s="62"/>
      <c r="CRV78" s="62"/>
      <c r="CRW78" s="62"/>
      <c r="CRX78" s="62"/>
      <c r="CRY78" s="62"/>
      <c r="CRZ78" s="62"/>
      <c r="CSA78" s="62"/>
      <c r="CSB78" s="62"/>
      <c r="CSC78" s="62"/>
      <c r="CSD78" s="62"/>
      <c r="CSE78" s="62"/>
      <c r="CSF78" s="62"/>
      <c r="CSG78" s="62"/>
      <c r="CSH78" s="62"/>
      <c r="CSI78" s="62"/>
      <c r="CSJ78" s="62"/>
      <c r="CSK78" s="62"/>
      <c r="CSL78" s="62"/>
      <c r="CSM78" s="62"/>
      <c r="CSN78" s="62"/>
      <c r="CSO78" s="62"/>
      <c r="CSP78" s="62"/>
      <c r="CSQ78" s="62"/>
      <c r="CSR78" s="62"/>
      <c r="CSS78" s="62"/>
      <c r="CST78" s="62"/>
      <c r="CSU78" s="62"/>
      <c r="CSV78" s="62"/>
      <c r="CSW78" s="62"/>
      <c r="CSX78" s="62"/>
      <c r="CSY78" s="62"/>
      <c r="CSZ78" s="62"/>
      <c r="CTA78" s="62"/>
      <c r="CTB78" s="62"/>
      <c r="CTC78" s="62"/>
      <c r="CTD78" s="62"/>
      <c r="CTE78" s="62"/>
      <c r="CTF78" s="62"/>
      <c r="CTG78" s="62"/>
      <c r="CTH78" s="62"/>
      <c r="CTI78" s="62"/>
      <c r="CTJ78" s="62"/>
      <c r="CTK78" s="62"/>
      <c r="CTL78" s="62"/>
      <c r="CTM78" s="62"/>
      <c r="CTN78" s="62"/>
      <c r="CTO78" s="62"/>
      <c r="CTP78" s="62"/>
      <c r="CTQ78" s="62"/>
      <c r="CTR78" s="62"/>
      <c r="CTS78" s="62"/>
      <c r="CTT78" s="62"/>
      <c r="CTU78" s="62"/>
      <c r="CTV78" s="62"/>
      <c r="CTW78" s="62"/>
      <c r="CTX78" s="62"/>
      <c r="CTY78" s="62"/>
      <c r="CTZ78" s="62"/>
      <c r="CUA78" s="62"/>
      <c r="CUB78" s="62"/>
      <c r="CUC78" s="62"/>
      <c r="CUD78" s="62"/>
      <c r="CUE78" s="62"/>
      <c r="CUF78" s="62"/>
      <c r="CUG78" s="62"/>
      <c r="CUH78" s="62"/>
      <c r="CUI78" s="62"/>
      <c r="CUJ78" s="62"/>
      <c r="CUK78" s="62"/>
      <c r="CUL78" s="62"/>
      <c r="CUM78" s="62"/>
      <c r="CUN78" s="62"/>
      <c r="CUO78" s="62"/>
      <c r="CUP78" s="62"/>
      <c r="CUQ78" s="62"/>
      <c r="CUR78" s="62"/>
      <c r="CUS78" s="62"/>
      <c r="CUT78" s="62"/>
      <c r="CUU78" s="62"/>
      <c r="CUV78" s="62"/>
      <c r="CUW78" s="62"/>
      <c r="CUX78" s="62"/>
      <c r="CUY78" s="62"/>
      <c r="CUZ78" s="62"/>
      <c r="CVA78" s="62"/>
      <c r="CVB78" s="62"/>
      <c r="CVC78" s="62"/>
      <c r="CVD78" s="62"/>
      <c r="CVE78" s="62"/>
      <c r="CVF78" s="62"/>
      <c r="CVG78" s="62"/>
      <c r="CVH78" s="62"/>
      <c r="CVI78" s="62"/>
      <c r="CVJ78" s="62"/>
      <c r="CVK78" s="62"/>
      <c r="CVL78" s="62"/>
      <c r="CVM78" s="62"/>
      <c r="CVN78" s="62"/>
      <c r="CVO78" s="62"/>
      <c r="CVP78" s="62"/>
      <c r="CVQ78" s="62"/>
      <c r="CVR78" s="62"/>
      <c r="CVS78" s="62"/>
      <c r="CVT78" s="62"/>
      <c r="CVU78" s="62"/>
      <c r="CVV78" s="62"/>
      <c r="CVW78" s="62"/>
      <c r="CVX78" s="62"/>
      <c r="CVY78" s="62"/>
      <c r="CVZ78" s="62"/>
      <c r="CWA78" s="62"/>
      <c r="CWB78" s="62"/>
      <c r="CWC78" s="62"/>
      <c r="CWD78" s="62"/>
      <c r="CWE78" s="62"/>
      <c r="CWF78" s="62"/>
      <c r="CWG78" s="62"/>
      <c r="CWH78" s="62"/>
      <c r="CWI78" s="62"/>
      <c r="CWJ78" s="62"/>
      <c r="CWK78" s="62"/>
      <c r="CWL78" s="62"/>
      <c r="CWM78" s="62"/>
      <c r="CWN78" s="62"/>
      <c r="CWO78" s="62"/>
      <c r="CWP78" s="62"/>
      <c r="CWQ78" s="62"/>
      <c r="CWR78" s="62"/>
      <c r="CWS78" s="62"/>
      <c r="CWT78" s="62"/>
      <c r="CWU78" s="62"/>
      <c r="CWV78" s="62"/>
      <c r="CWW78" s="62"/>
      <c r="CWX78" s="62"/>
      <c r="CWY78" s="62"/>
      <c r="CWZ78" s="62"/>
      <c r="CXA78" s="62"/>
      <c r="CXB78" s="62"/>
      <c r="CXC78" s="62"/>
      <c r="CXD78" s="62"/>
      <c r="CXE78" s="62"/>
      <c r="CXF78" s="62"/>
      <c r="CXG78" s="62"/>
      <c r="CXH78" s="62"/>
      <c r="CXI78" s="62"/>
      <c r="CXJ78" s="62"/>
      <c r="CXK78" s="62"/>
      <c r="CXL78" s="62"/>
      <c r="CXM78" s="62"/>
      <c r="CXN78" s="62"/>
      <c r="CXO78" s="62"/>
      <c r="CXP78" s="62"/>
      <c r="CXQ78" s="62"/>
      <c r="CXR78" s="62"/>
      <c r="CXS78" s="62"/>
      <c r="CXT78" s="62"/>
      <c r="CXU78" s="62"/>
      <c r="CXV78" s="62"/>
      <c r="CXW78" s="62"/>
      <c r="CXX78" s="62"/>
      <c r="CXY78" s="62"/>
      <c r="CXZ78" s="62"/>
      <c r="CYA78" s="62"/>
      <c r="CYB78" s="62"/>
      <c r="CYC78" s="62"/>
      <c r="CYD78" s="62"/>
      <c r="CYE78" s="62"/>
      <c r="CYF78" s="62"/>
      <c r="CYG78" s="62"/>
      <c r="CYH78" s="62"/>
      <c r="CYI78" s="62"/>
      <c r="CYJ78" s="62"/>
      <c r="CYK78" s="62"/>
      <c r="CYL78" s="62"/>
      <c r="CYM78" s="62"/>
      <c r="CYN78" s="62"/>
      <c r="CYO78" s="62"/>
      <c r="CYP78" s="62"/>
      <c r="CYQ78" s="62"/>
      <c r="CYR78" s="62"/>
      <c r="CYS78" s="62"/>
      <c r="CYT78" s="62"/>
      <c r="CYU78" s="62"/>
      <c r="CYV78" s="62"/>
      <c r="CYW78" s="62"/>
      <c r="CYX78" s="62"/>
      <c r="CYY78" s="62"/>
      <c r="CYZ78" s="62"/>
      <c r="CZA78" s="62"/>
      <c r="CZB78" s="62"/>
      <c r="CZC78" s="62"/>
      <c r="CZD78" s="62"/>
      <c r="CZE78" s="62"/>
      <c r="CZF78" s="62"/>
      <c r="CZG78" s="62"/>
      <c r="CZH78" s="62"/>
      <c r="CZI78" s="62"/>
      <c r="CZJ78" s="62"/>
      <c r="CZK78" s="62"/>
      <c r="CZL78" s="62"/>
      <c r="CZM78" s="62"/>
      <c r="CZN78" s="62"/>
      <c r="CZO78" s="62"/>
      <c r="CZP78" s="62"/>
      <c r="CZQ78" s="62"/>
      <c r="CZR78" s="62"/>
      <c r="CZS78" s="62"/>
      <c r="CZT78" s="62"/>
      <c r="CZU78" s="62"/>
      <c r="CZV78" s="62"/>
      <c r="CZW78" s="62"/>
      <c r="CZX78" s="62"/>
      <c r="CZY78" s="62"/>
      <c r="CZZ78" s="62"/>
      <c r="DAA78" s="62"/>
      <c r="DAB78" s="62"/>
      <c r="DAC78" s="62"/>
      <c r="DAD78" s="62"/>
      <c r="DAE78" s="62"/>
      <c r="DAF78" s="62"/>
      <c r="DAG78" s="62"/>
      <c r="DAH78" s="62"/>
      <c r="DAI78" s="62"/>
      <c r="DAJ78" s="62"/>
      <c r="DAK78" s="62"/>
      <c r="DAL78" s="62"/>
      <c r="DAM78" s="62"/>
      <c r="DAN78" s="62"/>
      <c r="DAO78" s="62"/>
      <c r="DAP78" s="62"/>
      <c r="DAQ78" s="62"/>
      <c r="DAR78" s="62"/>
      <c r="DAS78" s="62"/>
      <c r="DAT78" s="62"/>
      <c r="DAU78" s="62"/>
      <c r="DAV78" s="62"/>
      <c r="DAW78" s="62"/>
      <c r="DAX78" s="62"/>
      <c r="DAY78" s="62"/>
      <c r="DAZ78" s="62"/>
      <c r="DBA78" s="62"/>
      <c r="DBB78" s="62"/>
      <c r="DBC78" s="62"/>
      <c r="DBD78" s="62"/>
      <c r="DBE78" s="62"/>
      <c r="DBF78" s="62"/>
      <c r="DBG78" s="62"/>
      <c r="DBH78" s="62"/>
      <c r="DBI78" s="62"/>
      <c r="DBJ78" s="62"/>
      <c r="DBK78" s="62"/>
      <c r="DBL78" s="62"/>
      <c r="DBM78" s="62"/>
      <c r="DBN78" s="62"/>
      <c r="DBO78" s="62"/>
      <c r="DBP78" s="62"/>
      <c r="DBQ78" s="62"/>
      <c r="DBR78" s="62"/>
      <c r="DBS78" s="62"/>
      <c r="DBT78" s="62"/>
      <c r="DBU78" s="62"/>
      <c r="DBV78" s="62"/>
      <c r="DBW78" s="62"/>
      <c r="DBX78" s="62"/>
      <c r="DBY78" s="62"/>
      <c r="DBZ78" s="62"/>
      <c r="DCA78" s="62"/>
      <c r="DCB78" s="62"/>
      <c r="DCC78" s="62"/>
      <c r="DCD78" s="62"/>
      <c r="DCE78" s="62"/>
      <c r="DCF78" s="62"/>
      <c r="DCG78" s="62"/>
      <c r="DCH78" s="62"/>
      <c r="DCI78" s="62"/>
      <c r="DCJ78" s="62"/>
      <c r="DCK78" s="62"/>
      <c r="DCL78" s="62"/>
      <c r="DCM78" s="62"/>
      <c r="DCN78" s="62"/>
      <c r="DCO78" s="62"/>
      <c r="DCP78" s="62"/>
      <c r="DCQ78" s="62"/>
      <c r="DCR78" s="62"/>
      <c r="DCS78" s="62"/>
      <c r="DCT78" s="62"/>
      <c r="DCU78" s="62"/>
      <c r="DCV78" s="62"/>
      <c r="DCW78" s="62"/>
      <c r="DCX78" s="62"/>
      <c r="DCY78" s="62"/>
      <c r="DCZ78" s="62"/>
      <c r="DDA78" s="62"/>
      <c r="DDB78" s="62"/>
      <c r="DDC78" s="62"/>
      <c r="DDD78" s="62"/>
      <c r="DDE78" s="62"/>
      <c r="DDF78" s="62"/>
      <c r="DDG78" s="62"/>
      <c r="DDH78" s="62"/>
      <c r="DDI78" s="62"/>
      <c r="DDJ78" s="62"/>
      <c r="DDK78" s="62"/>
      <c r="DDL78" s="62"/>
      <c r="DDM78" s="62"/>
      <c r="DDN78" s="62"/>
      <c r="DDO78" s="62"/>
      <c r="DDP78" s="62"/>
      <c r="DDQ78" s="62"/>
      <c r="DDR78" s="62"/>
      <c r="DDS78" s="62"/>
      <c r="DDT78" s="62"/>
      <c r="DDU78" s="62"/>
      <c r="DDV78" s="62"/>
      <c r="DDW78" s="62"/>
      <c r="DDX78" s="62"/>
      <c r="DDY78" s="62"/>
      <c r="DDZ78" s="62"/>
      <c r="DEA78" s="62"/>
      <c r="DEB78" s="62"/>
      <c r="DEC78" s="62"/>
      <c r="DED78" s="62"/>
      <c r="DEE78" s="62"/>
      <c r="DEF78" s="62"/>
      <c r="DEG78" s="62"/>
      <c r="DEH78" s="62"/>
      <c r="DEI78" s="62"/>
      <c r="DEJ78" s="62"/>
      <c r="DEK78" s="62"/>
      <c r="DEL78" s="62"/>
      <c r="DEM78" s="62"/>
      <c r="DEN78" s="62"/>
      <c r="DEO78" s="62"/>
      <c r="DEP78" s="62"/>
      <c r="DEQ78" s="62"/>
      <c r="DER78" s="62"/>
      <c r="DES78" s="62"/>
      <c r="DET78" s="62"/>
      <c r="DEU78" s="62"/>
      <c r="DEV78" s="62"/>
      <c r="DEW78" s="62"/>
      <c r="DEX78" s="62"/>
      <c r="DEY78" s="62"/>
      <c r="DEZ78" s="62"/>
      <c r="DFA78" s="62"/>
      <c r="DFB78" s="62"/>
      <c r="DFC78" s="62"/>
      <c r="DFD78" s="62"/>
      <c r="DFE78" s="62"/>
      <c r="DFF78" s="62"/>
      <c r="DFG78" s="62"/>
      <c r="DFH78" s="62"/>
      <c r="DFI78" s="62"/>
      <c r="DFJ78" s="62"/>
      <c r="DFK78" s="62"/>
      <c r="DFL78" s="62"/>
      <c r="DFM78" s="62"/>
      <c r="DFN78" s="62"/>
      <c r="DFO78" s="62"/>
      <c r="DFP78" s="62"/>
      <c r="DFQ78" s="62"/>
      <c r="DFR78" s="62"/>
      <c r="DFS78" s="62"/>
      <c r="DFT78" s="62"/>
      <c r="DFU78" s="62"/>
      <c r="DFV78" s="62"/>
      <c r="DFW78" s="62"/>
      <c r="DFX78" s="62"/>
      <c r="DFY78" s="62"/>
      <c r="DFZ78" s="62"/>
      <c r="DGA78" s="62"/>
      <c r="DGB78" s="62"/>
      <c r="DGC78" s="62"/>
      <c r="DGD78" s="62"/>
      <c r="DGE78" s="62"/>
      <c r="DGF78" s="62"/>
      <c r="DGG78" s="62"/>
      <c r="DGH78" s="62"/>
      <c r="DGI78" s="62"/>
      <c r="DGJ78" s="62"/>
      <c r="DGK78" s="62"/>
      <c r="DGL78" s="62"/>
      <c r="DGM78" s="62"/>
      <c r="DGN78" s="62"/>
      <c r="DGO78" s="62"/>
      <c r="DGP78" s="62"/>
      <c r="DGQ78" s="62"/>
      <c r="DGR78" s="62"/>
      <c r="DGS78" s="62"/>
      <c r="DGT78" s="62"/>
      <c r="DGU78" s="62"/>
      <c r="DGV78" s="62"/>
      <c r="DGW78" s="62"/>
      <c r="DGX78" s="62"/>
      <c r="DGY78" s="62"/>
      <c r="DGZ78" s="62"/>
      <c r="DHA78" s="62"/>
      <c r="DHB78" s="62"/>
      <c r="DHC78" s="62"/>
      <c r="DHD78" s="62"/>
      <c r="DHE78" s="62"/>
      <c r="DHF78" s="62"/>
      <c r="DHG78" s="62"/>
      <c r="DHH78" s="62"/>
      <c r="DHI78" s="62"/>
      <c r="DHJ78" s="62"/>
      <c r="DHK78" s="62"/>
      <c r="DHL78" s="62"/>
      <c r="DHM78" s="62"/>
      <c r="DHN78" s="62"/>
      <c r="DHO78" s="62"/>
      <c r="DHP78" s="62"/>
      <c r="DHQ78" s="62"/>
      <c r="DHR78" s="62"/>
      <c r="DHS78" s="62"/>
      <c r="DHT78" s="62"/>
      <c r="DHU78" s="62"/>
      <c r="DHV78" s="62"/>
      <c r="DHW78" s="62"/>
      <c r="DHX78" s="62"/>
      <c r="DHY78" s="62"/>
      <c r="DHZ78" s="62"/>
      <c r="DIA78" s="62"/>
      <c r="DIB78" s="62"/>
      <c r="DIC78" s="62"/>
      <c r="DID78" s="62"/>
      <c r="DIE78" s="62"/>
      <c r="DIF78" s="62"/>
      <c r="DIG78" s="62"/>
      <c r="DIH78" s="62"/>
      <c r="DII78" s="62"/>
      <c r="DIJ78" s="62"/>
      <c r="DIK78" s="62"/>
      <c r="DIL78" s="62"/>
      <c r="DIM78" s="62"/>
      <c r="DIN78" s="62"/>
      <c r="DIO78" s="62"/>
      <c r="DIP78" s="62"/>
      <c r="DIQ78" s="62"/>
      <c r="DIR78" s="62"/>
      <c r="DIS78" s="62"/>
      <c r="DIT78" s="62"/>
      <c r="DIU78" s="62"/>
      <c r="DIV78" s="62"/>
      <c r="DIW78" s="62"/>
      <c r="DIX78" s="62"/>
      <c r="DIY78" s="62"/>
      <c r="DIZ78" s="62"/>
      <c r="DJA78" s="62"/>
      <c r="DJB78" s="62"/>
      <c r="DJC78" s="62"/>
      <c r="DJD78" s="62"/>
      <c r="DJE78" s="62"/>
      <c r="DJF78" s="62"/>
      <c r="DJG78" s="62"/>
      <c r="DJH78" s="62"/>
      <c r="DJI78" s="62"/>
      <c r="DJJ78" s="62"/>
      <c r="DJK78" s="62"/>
      <c r="DJL78" s="62"/>
      <c r="DJM78" s="62"/>
      <c r="DJN78" s="62"/>
      <c r="DJO78" s="62"/>
      <c r="DJP78" s="62"/>
      <c r="DJQ78" s="62"/>
      <c r="DJR78" s="62"/>
      <c r="DJS78" s="62"/>
      <c r="DJT78" s="62"/>
      <c r="DJU78" s="62"/>
      <c r="DJV78" s="62"/>
      <c r="DJW78" s="62"/>
      <c r="DJX78" s="62"/>
      <c r="DJY78" s="62"/>
      <c r="DJZ78" s="62"/>
      <c r="DKA78" s="62"/>
      <c r="DKB78" s="62"/>
      <c r="DKC78" s="62"/>
      <c r="DKD78" s="62"/>
      <c r="DKE78" s="62"/>
      <c r="DKF78" s="62"/>
      <c r="DKG78" s="62"/>
      <c r="DKH78" s="62"/>
      <c r="DKI78" s="62"/>
      <c r="DKJ78" s="62"/>
      <c r="DKK78" s="62"/>
      <c r="DKL78" s="62"/>
      <c r="DKM78" s="62"/>
      <c r="DKN78" s="62"/>
      <c r="DKO78" s="62"/>
      <c r="DKP78" s="62"/>
      <c r="DKQ78" s="62"/>
      <c r="DKR78" s="62"/>
      <c r="DKS78" s="62"/>
      <c r="DKT78" s="62"/>
      <c r="DKU78" s="62"/>
      <c r="DKV78" s="62"/>
      <c r="DKW78" s="62"/>
      <c r="DKX78" s="62"/>
      <c r="DKY78" s="62"/>
      <c r="DKZ78" s="62"/>
      <c r="DLA78" s="62"/>
      <c r="DLB78" s="62"/>
      <c r="DLC78" s="62"/>
      <c r="DLD78" s="62"/>
      <c r="DLE78" s="62"/>
      <c r="DLF78" s="62"/>
      <c r="DLG78" s="62"/>
      <c r="DLH78" s="62"/>
      <c r="DLI78" s="62"/>
      <c r="DLJ78" s="62"/>
      <c r="DLK78" s="62"/>
      <c r="DLL78" s="62"/>
      <c r="DLM78" s="62"/>
      <c r="DLN78" s="62"/>
      <c r="DLO78" s="62"/>
      <c r="DLP78" s="62"/>
      <c r="DLQ78" s="62"/>
      <c r="DLR78" s="62"/>
      <c r="DLS78" s="62"/>
      <c r="DLT78" s="62"/>
      <c r="DLU78" s="62"/>
      <c r="DLV78" s="62"/>
      <c r="DLW78" s="62"/>
      <c r="DLX78" s="62"/>
      <c r="DLY78" s="62"/>
      <c r="DLZ78" s="62"/>
      <c r="DMA78" s="62"/>
      <c r="DMB78" s="62"/>
      <c r="DMC78" s="62"/>
      <c r="DMD78" s="62"/>
      <c r="DME78" s="62"/>
      <c r="DMF78" s="62"/>
      <c r="DMG78" s="62"/>
      <c r="DMH78" s="62"/>
      <c r="DMI78" s="62"/>
      <c r="DMJ78" s="62"/>
      <c r="DMK78" s="62"/>
      <c r="DML78" s="62"/>
      <c r="DMM78" s="62"/>
      <c r="DMN78" s="62"/>
      <c r="DMO78" s="62"/>
      <c r="DMP78" s="62"/>
      <c r="DMQ78" s="62"/>
      <c r="DMR78" s="62"/>
      <c r="DMS78" s="62"/>
      <c r="DMT78" s="62"/>
      <c r="DMU78" s="62"/>
      <c r="DMV78" s="62"/>
      <c r="DMW78" s="62"/>
      <c r="DMX78" s="62"/>
      <c r="DMY78" s="62"/>
      <c r="DMZ78" s="62"/>
      <c r="DNA78" s="62"/>
      <c r="DNB78" s="62"/>
      <c r="DNC78" s="62"/>
      <c r="DND78" s="62"/>
      <c r="DNE78" s="62"/>
      <c r="DNF78" s="62"/>
      <c r="DNG78" s="62"/>
      <c r="DNH78" s="62"/>
      <c r="DNI78" s="62"/>
      <c r="DNJ78" s="62"/>
      <c r="DNK78" s="62"/>
      <c r="DNL78" s="62"/>
      <c r="DNM78" s="62"/>
      <c r="DNN78" s="62"/>
      <c r="DNO78" s="62"/>
      <c r="DNP78" s="62"/>
      <c r="DNQ78" s="62"/>
      <c r="DNR78" s="62"/>
      <c r="DNS78" s="62"/>
      <c r="DNT78" s="62"/>
      <c r="DNU78" s="62"/>
      <c r="DNV78" s="62"/>
      <c r="DNW78" s="62"/>
      <c r="DNX78" s="62"/>
      <c r="DNY78" s="62"/>
      <c r="DNZ78" s="62"/>
      <c r="DOA78" s="62"/>
      <c r="DOB78" s="62"/>
      <c r="DOC78" s="62"/>
      <c r="DOD78" s="62"/>
      <c r="DOE78" s="62"/>
      <c r="DOF78" s="62"/>
      <c r="DOG78" s="62"/>
      <c r="DOH78" s="62"/>
      <c r="DOI78" s="62"/>
      <c r="DOJ78" s="62"/>
      <c r="DOK78" s="62"/>
      <c r="DOL78" s="62"/>
      <c r="DOM78" s="62"/>
      <c r="DON78" s="62"/>
      <c r="DOO78" s="62"/>
      <c r="DOP78" s="62"/>
      <c r="DOQ78" s="62"/>
      <c r="DOR78" s="62"/>
      <c r="DOS78" s="62"/>
      <c r="DOT78" s="62"/>
      <c r="DOU78" s="62"/>
      <c r="DOV78" s="62"/>
      <c r="DOW78" s="62"/>
      <c r="DOX78" s="62"/>
      <c r="DOY78" s="62"/>
      <c r="DOZ78" s="62"/>
      <c r="DPA78" s="62"/>
      <c r="DPB78" s="62"/>
      <c r="DPC78" s="62"/>
      <c r="DPD78" s="62"/>
      <c r="DPE78" s="62"/>
      <c r="DPF78" s="62"/>
      <c r="DPG78" s="62"/>
      <c r="DPH78" s="62"/>
      <c r="DPI78" s="62"/>
      <c r="DPJ78" s="62"/>
      <c r="DPK78" s="62"/>
      <c r="DPL78" s="62"/>
      <c r="DPM78" s="62"/>
      <c r="DPN78" s="62"/>
      <c r="DPO78" s="62"/>
      <c r="DPP78" s="62"/>
      <c r="DPQ78" s="62"/>
      <c r="DPR78" s="62"/>
      <c r="DPS78" s="62"/>
      <c r="DPT78" s="62"/>
      <c r="DPU78" s="62"/>
      <c r="DPV78" s="62"/>
      <c r="DPW78" s="62"/>
      <c r="DPX78" s="62"/>
      <c r="DPY78" s="62"/>
      <c r="DPZ78" s="62"/>
      <c r="DQA78" s="62"/>
      <c r="DQB78" s="62"/>
      <c r="DQC78" s="62"/>
      <c r="DQD78" s="62"/>
      <c r="DQE78" s="62"/>
      <c r="DQF78" s="62"/>
      <c r="DQG78" s="62"/>
      <c r="DQH78" s="62"/>
      <c r="DQI78" s="62"/>
      <c r="DQJ78" s="62"/>
      <c r="DQK78" s="62"/>
      <c r="DQL78" s="62"/>
      <c r="DQM78" s="62"/>
      <c r="DQN78" s="62"/>
      <c r="DQO78" s="62"/>
      <c r="DQP78" s="62"/>
      <c r="DQQ78" s="62"/>
      <c r="DQR78" s="62"/>
      <c r="DQS78" s="62"/>
      <c r="DQT78" s="62"/>
      <c r="DQU78" s="62"/>
      <c r="DQV78" s="62"/>
      <c r="DQW78" s="62"/>
      <c r="DQX78" s="62"/>
      <c r="DQY78" s="62"/>
      <c r="DQZ78" s="62"/>
      <c r="DRA78" s="62"/>
      <c r="DRB78" s="62"/>
      <c r="DRC78" s="62"/>
      <c r="DRD78" s="62"/>
      <c r="DRE78" s="62"/>
      <c r="DRF78" s="62"/>
      <c r="DRG78" s="62"/>
      <c r="DRH78" s="62"/>
      <c r="DRI78" s="62"/>
      <c r="DRJ78" s="62"/>
      <c r="DRK78" s="62"/>
      <c r="DRL78" s="62"/>
      <c r="DRM78" s="62"/>
      <c r="DRN78" s="62"/>
      <c r="DRO78" s="62"/>
      <c r="DRP78" s="62"/>
      <c r="DRQ78" s="62"/>
      <c r="DRR78" s="62"/>
      <c r="DRS78" s="62"/>
      <c r="DRT78" s="62"/>
      <c r="DRU78" s="62"/>
      <c r="DRV78" s="62"/>
      <c r="DRW78" s="62"/>
      <c r="DRX78" s="62"/>
      <c r="DRY78" s="62"/>
      <c r="DRZ78" s="62"/>
      <c r="DSA78" s="62"/>
      <c r="DSB78" s="62"/>
      <c r="DSC78" s="62"/>
      <c r="DSD78" s="62"/>
      <c r="DSE78" s="62"/>
      <c r="DSF78" s="62"/>
      <c r="DSG78" s="62"/>
      <c r="DSH78" s="62"/>
      <c r="DSI78" s="62"/>
      <c r="DSJ78" s="62"/>
      <c r="DSK78" s="62"/>
      <c r="DSL78" s="62"/>
      <c r="DSM78" s="62"/>
      <c r="DSN78" s="62"/>
      <c r="DSO78" s="62"/>
      <c r="DSP78" s="62"/>
      <c r="DSQ78" s="62"/>
      <c r="DSR78" s="62"/>
      <c r="DSS78" s="62"/>
      <c r="DST78" s="62"/>
      <c r="DSU78" s="62"/>
      <c r="DSV78" s="62"/>
      <c r="DSW78" s="62"/>
      <c r="DSX78" s="62"/>
      <c r="DSY78" s="62"/>
      <c r="DSZ78" s="62"/>
      <c r="DTA78" s="62"/>
      <c r="DTB78" s="62"/>
      <c r="DTC78" s="62"/>
      <c r="DTD78" s="62"/>
      <c r="DTE78" s="62"/>
      <c r="DTF78" s="62"/>
      <c r="DTG78" s="62"/>
      <c r="DTH78" s="62"/>
      <c r="DTI78" s="62"/>
      <c r="DTJ78" s="62"/>
      <c r="DTK78" s="62"/>
      <c r="DTL78" s="62"/>
      <c r="DTM78" s="62"/>
      <c r="DTN78" s="62"/>
      <c r="DTO78" s="62"/>
      <c r="DTP78" s="62"/>
      <c r="DTQ78" s="62"/>
      <c r="DTR78" s="62"/>
      <c r="DTS78" s="62"/>
      <c r="DTT78" s="62"/>
      <c r="DTU78" s="62"/>
      <c r="DTV78" s="62"/>
      <c r="DTW78" s="62"/>
      <c r="DTX78" s="62"/>
      <c r="DTY78" s="62"/>
      <c r="DTZ78" s="62"/>
      <c r="DUA78" s="62"/>
      <c r="DUB78" s="62"/>
      <c r="DUC78" s="62"/>
      <c r="DUD78" s="62"/>
      <c r="DUE78" s="62"/>
      <c r="DUF78" s="62"/>
      <c r="DUG78" s="62"/>
      <c r="DUH78" s="62"/>
      <c r="DUI78" s="62"/>
      <c r="DUJ78" s="62"/>
      <c r="DUK78" s="62"/>
      <c r="DUL78" s="62"/>
      <c r="DUM78" s="62"/>
      <c r="DUN78" s="62"/>
      <c r="DUO78" s="62"/>
      <c r="DUP78" s="62"/>
      <c r="DUQ78" s="62"/>
      <c r="DUR78" s="62"/>
      <c r="DUS78" s="62"/>
      <c r="DUT78" s="62"/>
      <c r="DUU78" s="62"/>
      <c r="DUV78" s="62"/>
      <c r="DUW78" s="62"/>
      <c r="DUX78" s="62"/>
      <c r="DUY78" s="62"/>
      <c r="DUZ78" s="62"/>
      <c r="DVA78" s="62"/>
      <c r="DVB78" s="62"/>
      <c r="DVC78" s="62"/>
      <c r="DVD78" s="62"/>
      <c r="DVE78" s="62"/>
      <c r="DVF78" s="62"/>
      <c r="DVG78" s="62"/>
      <c r="DVH78" s="62"/>
      <c r="DVI78" s="62"/>
      <c r="DVJ78" s="62"/>
      <c r="DVK78" s="62"/>
      <c r="DVL78" s="62"/>
      <c r="DVM78" s="62"/>
      <c r="DVN78" s="62"/>
      <c r="DVO78" s="62"/>
      <c r="DVP78" s="62"/>
      <c r="DVQ78" s="62"/>
      <c r="DVR78" s="62"/>
      <c r="DVS78" s="62"/>
      <c r="DVT78" s="62"/>
      <c r="DVU78" s="62"/>
      <c r="DVV78" s="62"/>
      <c r="DVW78" s="62"/>
      <c r="DVX78" s="62"/>
      <c r="DVY78" s="62"/>
      <c r="DVZ78" s="62"/>
      <c r="DWA78" s="62"/>
      <c r="DWB78" s="62"/>
      <c r="DWC78" s="62"/>
      <c r="DWD78" s="62"/>
      <c r="DWE78" s="62"/>
      <c r="DWF78" s="62"/>
      <c r="DWG78" s="62"/>
      <c r="DWH78" s="62"/>
      <c r="DWI78" s="62"/>
      <c r="DWJ78" s="62"/>
      <c r="DWK78" s="62"/>
      <c r="DWL78" s="62"/>
      <c r="DWM78" s="62"/>
      <c r="DWN78" s="62"/>
      <c r="DWO78" s="62"/>
      <c r="DWP78" s="62"/>
      <c r="DWQ78" s="62"/>
      <c r="DWR78" s="62"/>
      <c r="DWS78" s="62"/>
      <c r="DWT78" s="62"/>
      <c r="DWU78" s="62"/>
      <c r="DWV78" s="62"/>
      <c r="DWW78" s="62"/>
      <c r="DWX78" s="62"/>
      <c r="DWY78" s="62"/>
      <c r="DWZ78" s="62"/>
      <c r="DXA78" s="62"/>
      <c r="DXB78" s="62"/>
      <c r="DXC78" s="62"/>
      <c r="DXD78" s="62"/>
      <c r="DXE78" s="62"/>
      <c r="DXF78" s="62"/>
      <c r="DXG78" s="62"/>
      <c r="DXH78" s="62"/>
      <c r="DXI78" s="62"/>
      <c r="DXJ78" s="62"/>
      <c r="DXK78" s="62"/>
      <c r="DXL78" s="62"/>
      <c r="DXM78" s="62"/>
      <c r="DXN78" s="62"/>
      <c r="DXO78" s="62"/>
      <c r="DXP78" s="62"/>
      <c r="DXQ78" s="62"/>
      <c r="DXR78" s="62"/>
      <c r="DXS78" s="62"/>
      <c r="DXT78" s="62"/>
      <c r="DXU78" s="62"/>
      <c r="DXV78" s="62"/>
      <c r="DXW78" s="62"/>
      <c r="DXX78" s="62"/>
      <c r="DXY78" s="62"/>
      <c r="DXZ78" s="62"/>
      <c r="DYA78" s="62"/>
      <c r="DYB78" s="62"/>
      <c r="DYC78" s="62"/>
      <c r="DYD78" s="62"/>
      <c r="DYE78" s="62"/>
      <c r="DYF78" s="62"/>
      <c r="DYG78" s="62"/>
      <c r="DYH78" s="62"/>
      <c r="DYI78" s="62"/>
      <c r="DYJ78" s="62"/>
      <c r="DYK78" s="62"/>
      <c r="DYL78" s="62"/>
      <c r="DYM78" s="62"/>
      <c r="DYN78" s="62"/>
      <c r="DYO78" s="62"/>
      <c r="DYP78" s="62"/>
      <c r="DYQ78" s="62"/>
      <c r="DYR78" s="62"/>
      <c r="DYS78" s="62"/>
      <c r="DYT78" s="62"/>
      <c r="DYU78" s="62"/>
      <c r="DYV78" s="62"/>
      <c r="DYW78" s="62"/>
      <c r="DYX78" s="62"/>
      <c r="DYY78" s="62"/>
      <c r="DYZ78" s="62"/>
      <c r="DZA78" s="62"/>
      <c r="DZB78" s="62"/>
      <c r="DZC78" s="62"/>
      <c r="DZD78" s="62"/>
      <c r="DZE78" s="62"/>
      <c r="DZF78" s="62"/>
      <c r="DZG78" s="62"/>
      <c r="DZH78" s="62"/>
      <c r="DZI78" s="62"/>
      <c r="DZJ78" s="62"/>
      <c r="DZK78" s="62"/>
      <c r="DZL78" s="62"/>
      <c r="DZM78" s="62"/>
      <c r="DZN78" s="62"/>
      <c r="DZO78" s="62"/>
      <c r="DZP78" s="62"/>
      <c r="DZQ78" s="62"/>
      <c r="DZR78" s="62"/>
      <c r="DZS78" s="62"/>
      <c r="DZT78" s="62"/>
      <c r="DZU78" s="62"/>
      <c r="DZV78" s="62"/>
      <c r="DZW78" s="62"/>
      <c r="DZX78" s="62"/>
      <c r="DZY78" s="62"/>
      <c r="DZZ78" s="62"/>
      <c r="EAA78" s="62"/>
      <c r="EAB78" s="62"/>
      <c r="EAC78" s="62"/>
      <c r="EAD78" s="62"/>
      <c r="EAE78" s="62"/>
      <c r="EAF78" s="62"/>
      <c r="EAG78" s="62"/>
      <c r="EAH78" s="62"/>
      <c r="EAI78" s="62"/>
      <c r="EAJ78" s="62"/>
      <c r="EAK78" s="62"/>
      <c r="EAL78" s="62"/>
      <c r="EAM78" s="62"/>
      <c r="EAN78" s="62"/>
      <c r="EAO78" s="62"/>
      <c r="EAP78" s="62"/>
      <c r="EAQ78" s="62"/>
      <c r="EAR78" s="62"/>
      <c r="EAS78" s="62"/>
      <c r="EAT78" s="62"/>
      <c r="EAU78" s="62"/>
      <c r="EAV78" s="62"/>
      <c r="EAW78" s="62"/>
      <c r="EAX78" s="62"/>
      <c r="EAY78" s="62"/>
      <c r="EAZ78" s="62"/>
      <c r="EBA78" s="62"/>
      <c r="EBB78" s="62"/>
      <c r="EBC78" s="62"/>
      <c r="EBD78" s="62"/>
      <c r="EBE78" s="62"/>
      <c r="EBF78" s="62"/>
      <c r="EBG78" s="62"/>
      <c r="EBH78" s="62"/>
      <c r="EBI78" s="62"/>
      <c r="EBJ78" s="62"/>
      <c r="EBK78" s="62"/>
      <c r="EBL78" s="62"/>
      <c r="EBM78" s="62"/>
      <c r="EBN78" s="62"/>
      <c r="EBO78" s="62"/>
      <c r="EBP78" s="62"/>
      <c r="EBQ78" s="62"/>
      <c r="EBR78" s="62"/>
      <c r="EBS78" s="62"/>
      <c r="EBT78" s="62"/>
      <c r="EBU78" s="62"/>
      <c r="EBV78" s="62"/>
      <c r="EBW78" s="62"/>
      <c r="EBX78" s="62"/>
      <c r="EBY78" s="62"/>
      <c r="EBZ78" s="62"/>
      <c r="ECA78" s="62"/>
      <c r="ECB78" s="62"/>
      <c r="ECC78" s="62"/>
      <c r="ECD78" s="62"/>
      <c r="ECE78" s="62"/>
      <c r="ECF78" s="62"/>
      <c r="ECG78" s="62"/>
      <c r="ECH78" s="62"/>
      <c r="ECI78" s="62"/>
      <c r="ECJ78" s="62"/>
      <c r="ECK78" s="62"/>
      <c r="ECL78" s="62"/>
      <c r="ECM78" s="62"/>
      <c r="ECN78" s="62"/>
      <c r="ECO78" s="62"/>
      <c r="ECP78" s="62"/>
      <c r="ECQ78" s="62"/>
      <c r="ECR78" s="62"/>
      <c r="ECS78" s="62"/>
      <c r="ECT78" s="62"/>
      <c r="ECU78" s="62"/>
      <c r="ECV78" s="62"/>
      <c r="ECW78" s="62"/>
      <c r="ECX78" s="62"/>
      <c r="ECY78" s="62"/>
      <c r="ECZ78" s="62"/>
      <c r="EDA78" s="62"/>
      <c r="EDB78" s="62"/>
      <c r="EDC78" s="62"/>
      <c r="EDD78" s="62"/>
      <c r="EDE78" s="62"/>
      <c r="EDF78" s="62"/>
      <c r="EDG78" s="62"/>
      <c r="EDH78" s="62"/>
      <c r="EDI78" s="62"/>
      <c r="EDJ78" s="62"/>
      <c r="EDK78" s="62"/>
      <c r="EDL78" s="62"/>
      <c r="EDM78" s="62"/>
      <c r="EDN78" s="62"/>
      <c r="EDO78" s="62"/>
      <c r="EDP78" s="62"/>
      <c r="EDQ78" s="62"/>
      <c r="EDR78" s="62"/>
      <c r="EDS78" s="62"/>
      <c r="EDT78" s="62"/>
      <c r="EDU78" s="62"/>
      <c r="EDV78" s="62"/>
      <c r="EDW78" s="62"/>
      <c r="EDX78" s="62"/>
      <c r="EDY78" s="62"/>
      <c r="EDZ78" s="62"/>
      <c r="EEA78" s="62"/>
      <c r="EEB78" s="62"/>
      <c r="EEC78" s="62"/>
      <c r="EED78" s="62"/>
      <c r="EEE78" s="62"/>
      <c r="EEF78" s="62"/>
      <c r="EEG78" s="62"/>
      <c r="EEH78" s="62"/>
      <c r="EEI78" s="62"/>
      <c r="EEJ78" s="62"/>
      <c r="EEK78" s="62"/>
      <c r="EEL78" s="62"/>
      <c r="EEM78" s="62"/>
      <c r="EEN78" s="62"/>
      <c r="EEO78" s="62"/>
      <c r="EEP78" s="62"/>
      <c r="EEQ78" s="62"/>
      <c r="EER78" s="62"/>
      <c r="EES78" s="62"/>
      <c r="EET78" s="62"/>
      <c r="EEU78" s="62"/>
      <c r="EEV78" s="62"/>
      <c r="EEW78" s="62"/>
      <c r="EEX78" s="62"/>
      <c r="EEY78" s="62"/>
      <c r="EEZ78" s="62"/>
      <c r="EFA78" s="62"/>
      <c r="EFB78" s="62"/>
      <c r="EFC78" s="62"/>
      <c r="EFD78" s="62"/>
      <c r="EFE78" s="62"/>
      <c r="EFF78" s="62"/>
      <c r="EFG78" s="62"/>
      <c r="EFH78" s="62"/>
      <c r="EFI78" s="62"/>
      <c r="EFJ78" s="62"/>
      <c r="EFK78" s="62"/>
      <c r="EFL78" s="62"/>
      <c r="EFM78" s="62"/>
      <c r="EFN78" s="62"/>
      <c r="EFO78" s="62"/>
      <c r="EFP78" s="62"/>
      <c r="EFQ78" s="62"/>
      <c r="EFR78" s="62"/>
      <c r="EFS78" s="62"/>
      <c r="EFT78" s="62"/>
      <c r="EFU78" s="62"/>
      <c r="EFV78" s="62"/>
      <c r="EFW78" s="62"/>
      <c r="EFX78" s="62"/>
      <c r="EFY78" s="62"/>
      <c r="EFZ78" s="62"/>
      <c r="EGA78" s="62"/>
      <c r="EGB78" s="62"/>
      <c r="EGC78" s="62"/>
      <c r="EGD78" s="62"/>
      <c r="EGE78" s="62"/>
      <c r="EGF78" s="62"/>
      <c r="EGG78" s="62"/>
      <c r="EGH78" s="62"/>
      <c r="EGI78" s="62"/>
      <c r="EGJ78" s="62"/>
      <c r="EGK78" s="62"/>
      <c r="EGL78" s="62"/>
      <c r="EGM78" s="62"/>
      <c r="EGN78" s="62"/>
      <c r="EGO78" s="62"/>
      <c r="EGP78" s="62"/>
      <c r="EGQ78" s="62"/>
      <c r="EGR78" s="62"/>
      <c r="EGS78" s="62"/>
      <c r="EGT78" s="62"/>
      <c r="EGU78" s="62"/>
      <c r="EGV78" s="62"/>
      <c r="EGW78" s="62"/>
      <c r="EGX78" s="62"/>
      <c r="EGY78" s="62"/>
      <c r="EGZ78" s="62"/>
      <c r="EHA78" s="62"/>
      <c r="EHB78" s="62"/>
      <c r="EHC78" s="62"/>
      <c r="EHD78" s="62"/>
      <c r="EHE78" s="62"/>
      <c r="EHF78" s="62"/>
      <c r="EHG78" s="62"/>
      <c r="EHH78" s="62"/>
      <c r="EHI78" s="62"/>
      <c r="EHJ78" s="62"/>
      <c r="EHK78" s="62"/>
      <c r="EHL78" s="62"/>
      <c r="EHM78" s="62"/>
      <c r="EHN78" s="62"/>
      <c r="EHO78" s="62"/>
      <c r="EHP78" s="62"/>
      <c r="EHQ78" s="62"/>
      <c r="EHR78" s="62"/>
      <c r="EHS78" s="62"/>
      <c r="EHT78" s="62"/>
      <c r="EHU78" s="62"/>
      <c r="EHV78" s="62"/>
      <c r="EHW78" s="62"/>
      <c r="EHX78" s="62"/>
      <c r="EHY78" s="62"/>
      <c r="EHZ78" s="62"/>
      <c r="EIA78" s="62"/>
      <c r="EIB78" s="62"/>
      <c r="EIC78" s="62"/>
      <c r="EID78" s="62"/>
      <c r="EIE78" s="62"/>
      <c r="EIF78" s="62"/>
      <c r="EIG78" s="62"/>
      <c r="EIH78" s="62"/>
      <c r="EII78" s="62"/>
      <c r="EIJ78" s="62"/>
      <c r="EIK78" s="62"/>
      <c r="EIL78" s="62"/>
      <c r="EIM78" s="62"/>
      <c r="EIN78" s="62"/>
      <c r="EIO78" s="62"/>
      <c r="EIP78" s="62"/>
      <c r="EIQ78" s="62"/>
      <c r="EIR78" s="62"/>
      <c r="EIS78" s="62"/>
      <c r="EIT78" s="62"/>
      <c r="EIU78" s="62"/>
      <c r="EIV78" s="62"/>
      <c r="EIW78" s="62"/>
      <c r="EIX78" s="62"/>
      <c r="EIY78" s="62"/>
      <c r="EIZ78" s="62"/>
      <c r="EJA78" s="62"/>
      <c r="EJB78" s="62"/>
      <c r="EJC78" s="62"/>
      <c r="EJD78" s="62"/>
      <c r="EJE78" s="62"/>
      <c r="EJF78" s="62"/>
      <c r="EJG78" s="62"/>
      <c r="EJH78" s="62"/>
      <c r="EJI78" s="62"/>
      <c r="EJJ78" s="62"/>
      <c r="EJK78" s="62"/>
      <c r="EJL78" s="62"/>
      <c r="EJM78" s="62"/>
      <c r="EJN78" s="62"/>
      <c r="EJO78" s="62"/>
      <c r="EJP78" s="62"/>
      <c r="EJQ78" s="62"/>
      <c r="EJR78" s="62"/>
      <c r="EJS78" s="62"/>
      <c r="EJT78" s="62"/>
      <c r="EJU78" s="62"/>
      <c r="EJV78" s="62"/>
      <c r="EJW78" s="62"/>
      <c r="EJX78" s="62"/>
      <c r="EJY78" s="62"/>
      <c r="EJZ78" s="62"/>
      <c r="EKA78" s="62"/>
      <c r="EKB78" s="62"/>
      <c r="EKC78" s="62"/>
      <c r="EKD78" s="62"/>
      <c r="EKE78" s="62"/>
      <c r="EKF78" s="62"/>
      <c r="EKG78" s="62"/>
      <c r="EKH78" s="62"/>
      <c r="EKI78" s="62"/>
      <c r="EKJ78" s="62"/>
      <c r="EKK78" s="62"/>
      <c r="EKL78" s="62"/>
      <c r="EKM78" s="62"/>
      <c r="EKN78" s="62"/>
      <c r="EKO78" s="62"/>
      <c r="EKP78" s="62"/>
      <c r="EKQ78" s="62"/>
      <c r="EKR78" s="62"/>
      <c r="EKS78" s="62"/>
      <c r="EKT78" s="62"/>
      <c r="EKU78" s="62"/>
      <c r="EKV78" s="62"/>
      <c r="EKW78" s="62"/>
      <c r="EKX78" s="62"/>
      <c r="EKY78" s="62"/>
      <c r="EKZ78" s="62"/>
      <c r="ELA78" s="62"/>
      <c r="ELB78" s="62"/>
      <c r="ELC78" s="62"/>
      <c r="ELD78" s="62"/>
      <c r="ELE78" s="62"/>
      <c r="ELF78" s="62"/>
      <c r="ELG78" s="62"/>
      <c r="ELH78" s="62"/>
      <c r="ELI78" s="62"/>
      <c r="ELJ78" s="62"/>
      <c r="ELK78" s="62"/>
      <c r="ELL78" s="62"/>
      <c r="ELM78" s="62"/>
      <c r="ELN78" s="62"/>
      <c r="ELO78" s="62"/>
      <c r="ELP78" s="62"/>
      <c r="ELQ78" s="62"/>
      <c r="ELR78" s="62"/>
      <c r="ELS78" s="62"/>
      <c r="ELT78" s="62"/>
      <c r="ELU78" s="62"/>
      <c r="ELV78" s="62"/>
      <c r="ELW78" s="62"/>
      <c r="ELX78" s="62"/>
      <c r="ELY78" s="62"/>
      <c r="ELZ78" s="62"/>
      <c r="EMA78" s="62"/>
      <c r="EMB78" s="62"/>
      <c r="EMC78" s="62"/>
      <c r="EMD78" s="62"/>
      <c r="EME78" s="62"/>
      <c r="EMF78" s="62"/>
      <c r="EMG78" s="62"/>
      <c r="EMH78" s="62"/>
      <c r="EMI78" s="62"/>
      <c r="EMJ78" s="62"/>
      <c r="EMK78" s="62"/>
      <c r="EML78" s="62"/>
      <c r="EMM78" s="62"/>
      <c r="EMN78" s="62"/>
      <c r="EMO78" s="62"/>
      <c r="EMP78" s="62"/>
      <c r="EMQ78" s="62"/>
      <c r="EMR78" s="62"/>
      <c r="EMS78" s="62"/>
      <c r="EMT78" s="62"/>
      <c r="EMU78" s="62"/>
      <c r="EMV78" s="62"/>
      <c r="EMW78" s="62"/>
      <c r="EMX78" s="62"/>
      <c r="EMY78" s="62"/>
      <c r="EMZ78" s="62"/>
      <c r="ENA78" s="62"/>
      <c r="ENB78" s="62"/>
      <c r="ENC78" s="62"/>
      <c r="END78" s="62"/>
      <c r="ENE78" s="62"/>
      <c r="ENF78" s="62"/>
      <c r="ENG78" s="62"/>
      <c r="ENH78" s="62"/>
      <c r="ENI78" s="62"/>
      <c r="ENJ78" s="62"/>
      <c r="ENK78" s="62"/>
      <c r="ENL78" s="62"/>
      <c r="ENM78" s="62"/>
      <c r="ENN78" s="62"/>
      <c r="ENO78" s="62"/>
      <c r="ENP78" s="62"/>
      <c r="ENQ78" s="62"/>
      <c r="ENR78" s="62"/>
      <c r="ENS78" s="62"/>
      <c r="ENT78" s="62"/>
      <c r="ENU78" s="62"/>
      <c r="ENV78" s="62"/>
      <c r="ENW78" s="62"/>
      <c r="ENX78" s="62"/>
      <c r="ENY78" s="62"/>
      <c r="ENZ78" s="62"/>
      <c r="EOA78" s="62"/>
      <c r="EOB78" s="62"/>
      <c r="EOC78" s="62"/>
      <c r="EOD78" s="62"/>
      <c r="EOE78" s="62"/>
      <c r="EOF78" s="62"/>
      <c r="EOG78" s="62"/>
      <c r="EOH78" s="62"/>
      <c r="EOI78" s="62"/>
      <c r="EOJ78" s="62"/>
      <c r="EOK78" s="62"/>
      <c r="EOL78" s="62"/>
      <c r="EOM78" s="62"/>
      <c r="EON78" s="62"/>
      <c r="EOO78" s="62"/>
      <c r="EOP78" s="62"/>
      <c r="EOQ78" s="62"/>
      <c r="EOR78" s="62"/>
      <c r="EOS78" s="62"/>
      <c r="EOT78" s="62"/>
      <c r="EOU78" s="62"/>
      <c r="EOV78" s="62"/>
      <c r="EOW78" s="62"/>
      <c r="EOX78" s="62"/>
      <c r="EOY78" s="62"/>
      <c r="EOZ78" s="62"/>
      <c r="EPA78" s="62"/>
      <c r="EPB78" s="62"/>
      <c r="EPC78" s="62"/>
      <c r="EPD78" s="62"/>
      <c r="EPE78" s="62"/>
      <c r="EPF78" s="62"/>
      <c r="EPG78" s="62"/>
      <c r="EPH78" s="62"/>
      <c r="EPI78" s="62"/>
      <c r="EPJ78" s="62"/>
      <c r="EPK78" s="62"/>
      <c r="EPL78" s="62"/>
      <c r="EPM78" s="62"/>
      <c r="EPN78" s="62"/>
      <c r="EPO78" s="62"/>
      <c r="EPP78" s="62"/>
      <c r="EPQ78" s="62"/>
      <c r="EPR78" s="62"/>
      <c r="EPS78" s="62"/>
      <c r="EPT78" s="62"/>
      <c r="EPU78" s="62"/>
      <c r="EPV78" s="62"/>
      <c r="EPW78" s="62"/>
      <c r="EPX78" s="62"/>
      <c r="EPY78" s="62"/>
      <c r="EPZ78" s="62"/>
      <c r="EQA78" s="62"/>
      <c r="EQB78" s="62"/>
      <c r="EQC78" s="62"/>
      <c r="EQD78" s="62"/>
      <c r="EQE78" s="62"/>
      <c r="EQF78" s="62"/>
      <c r="EQG78" s="62"/>
      <c r="EQH78" s="62"/>
      <c r="EQI78" s="62"/>
      <c r="EQJ78" s="62"/>
      <c r="EQK78" s="62"/>
      <c r="EQL78" s="62"/>
      <c r="EQM78" s="62"/>
      <c r="EQN78" s="62"/>
      <c r="EQO78" s="62"/>
      <c r="EQP78" s="62"/>
      <c r="EQQ78" s="62"/>
      <c r="EQR78" s="62"/>
      <c r="EQS78" s="62"/>
      <c r="EQT78" s="62"/>
      <c r="EQU78" s="62"/>
      <c r="EQV78" s="62"/>
      <c r="EQW78" s="62"/>
      <c r="EQX78" s="62"/>
      <c r="EQY78" s="62"/>
      <c r="EQZ78" s="62"/>
      <c r="ERA78" s="62"/>
      <c r="ERB78" s="62"/>
      <c r="ERC78" s="62"/>
      <c r="ERD78" s="62"/>
      <c r="ERE78" s="62"/>
      <c r="ERF78" s="62"/>
      <c r="ERG78" s="62"/>
      <c r="ERH78" s="62"/>
      <c r="ERI78" s="62"/>
      <c r="ERJ78" s="62"/>
      <c r="ERK78" s="62"/>
      <c r="ERL78" s="62"/>
      <c r="ERM78" s="62"/>
      <c r="ERN78" s="62"/>
      <c r="ERO78" s="62"/>
      <c r="ERP78" s="62"/>
      <c r="ERQ78" s="62"/>
      <c r="ERR78" s="62"/>
      <c r="ERS78" s="62"/>
      <c r="ERT78" s="62"/>
      <c r="ERU78" s="62"/>
      <c r="ERV78" s="62"/>
      <c r="ERW78" s="62"/>
      <c r="ERX78" s="62"/>
      <c r="ERY78" s="62"/>
      <c r="ERZ78" s="62"/>
      <c r="ESA78" s="62"/>
      <c r="ESB78" s="62"/>
      <c r="ESC78" s="62"/>
      <c r="ESD78" s="62"/>
      <c r="ESE78" s="62"/>
      <c r="ESF78" s="62"/>
      <c r="ESG78" s="62"/>
      <c r="ESH78" s="62"/>
      <c r="ESI78" s="62"/>
      <c r="ESJ78" s="62"/>
      <c r="ESK78" s="62"/>
      <c r="ESL78" s="62"/>
      <c r="ESM78" s="62"/>
      <c r="ESN78" s="62"/>
      <c r="ESO78" s="62"/>
      <c r="ESP78" s="62"/>
      <c r="ESQ78" s="62"/>
      <c r="ESR78" s="62"/>
      <c r="ESS78" s="62"/>
      <c r="EST78" s="62"/>
      <c r="ESU78" s="62"/>
      <c r="ESV78" s="62"/>
      <c r="ESW78" s="62"/>
      <c r="ESX78" s="62"/>
      <c r="ESY78" s="62"/>
      <c r="ESZ78" s="62"/>
      <c r="ETA78" s="62"/>
      <c r="ETB78" s="62"/>
      <c r="ETC78" s="62"/>
      <c r="ETD78" s="62"/>
      <c r="ETE78" s="62"/>
      <c r="ETF78" s="62"/>
      <c r="ETG78" s="62"/>
      <c r="ETH78" s="62"/>
      <c r="ETI78" s="62"/>
      <c r="ETJ78" s="62"/>
      <c r="ETK78" s="62"/>
      <c r="ETL78" s="62"/>
      <c r="ETM78" s="62"/>
      <c r="ETN78" s="62"/>
      <c r="ETO78" s="62"/>
      <c r="ETP78" s="62"/>
      <c r="ETQ78" s="62"/>
      <c r="ETR78" s="62"/>
      <c r="ETS78" s="62"/>
      <c r="ETT78" s="62"/>
      <c r="ETU78" s="62"/>
      <c r="ETV78" s="62"/>
      <c r="ETW78" s="62"/>
      <c r="ETX78" s="62"/>
      <c r="ETY78" s="62"/>
      <c r="ETZ78" s="62"/>
      <c r="EUA78" s="62"/>
      <c r="EUB78" s="62"/>
      <c r="EUC78" s="62"/>
      <c r="EUD78" s="62"/>
      <c r="EUE78" s="62"/>
      <c r="EUF78" s="62"/>
      <c r="EUG78" s="62"/>
      <c r="EUH78" s="62"/>
      <c r="EUI78" s="62"/>
      <c r="EUJ78" s="62"/>
      <c r="EUK78" s="62"/>
      <c r="EUL78" s="62"/>
      <c r="EUM78" s="62"/>
      <c r="EUN78" s="62"/>
      <c r="EUO78" s="62"/>
      <c r="EUP78" s="62"/>
      <c r="EUQ78" s="62"/>
      <c r="EUR78" s="62"/>
      <c r="EUS78" s="62"/>
      <c r="EUT78" s="62"/>
      <c r="EUU78" s="62"/>
      <c r="EUV78" s="62"/>
      <c r="EUW78" s="62"/>
      <c r="EUX78" s="62"/>
      <c r="EUY78" s="62"/>
      <c r="EUZ78" s="62"/>
      <c r="EVA78" s="62"/>
      <c r="EVB78" s="62"/>
      <c r="EVC78" s="62"/>
      <c r="EVD78" s="62"/>
      <c r="EVE78" s="62"/>
      <c r="EVF78" s="62"/>
      <c r="EVG78" s="62"/>
      <c r="EVH78" s="62"/>
      <c r="EVI78" s="62"/>
      <c r="EVJ78" s="62"/>
      <c r="EVK78" s="62"/>
      <c r="EVL78" s="62"/>
      <c r="EVM78" s="62"/>
      <c r="EVN78" s="62"/>
      <c r="EVO78" s="62"/>
      <c r="EVP78" s="62"/>
      <c r="EVQ78" s="62"/>
      <c r="EVR78" s="62"/>
      <c r="EVS78" s="62"/>
      <c r="EVT78" s="62"/>
      <c r="EVU78" s="62"/>
      <c r="EVV78" s="62"/>
      <c r="EVW78" s="62"/>
      <c r="EVX78" s="62"/>
      <c r="EVY78" s="62"/>
      <c r="EVZ78" s="62"/>
      <c r="EWA78" s="62"/>
      <c r="EWB78" s="62"/>
      <c r="EWC78" s="62"/>
      <c r="EWD78" s="62"/>
      <c r="EWE78" s="62"/>
      <c r="EWF78" s="62"/>
      <c r="EWG78" s="62"/>
      <c r="EWH78" s="62"/>
      <c r="EWI78" s="62"/>
      <c r="EWJ78" s="62"/>
      <c r="EWK78" s="62"/>
      <c r="EWL78" s="62"/>
      <c r="EWM78" s="62"/>
      <c r="EWN78" s="62"/>
      <c r="EWO78" s="62"/>
      <c r="EWP78" s="62"/>
      <c r="EWQ78" s="62"/>
      <c r="EWR78" s="62"/>
      <c r="EWS78" s="62"/>
      <c r="EWT78" s="62"/>
      <c r="EWU78" s="62"/>
      <c r="EWV78" s="62"/>
      <c r="EWW78" s="62"/>
      <c r="EWX78" s="62"/>
      <c r="EWY78" s="62"/>
      <c r="EWZ78" s="62"/>
      <c r="EXA78" s="62"/>
      <c r="EXB78" s="62"/>
      <c r="EXC78" s="62"/>
      <c r="EXD78" s="62"/>
      <c r="EXE78" s="62"/>
      <c r="EXF78" s="62"/>
      <c r="EXG78" s="62"/>
      <c r="EXH78" s="62"/>
      <c r="EXI78" s="62"/>
      <c r="EXJ78" s="62"/>
      <c r="EXK78" s="62"/>
      <c r="EXL78" s="62"/>
      <c r="EXM78" s="62"/>
      <c r="EXN78" s="62"/>
      <c r="EXO78" s="62"/>
      <c r="EXP78" s="62"/>
      <c r="EXQ78" s="62"/>
      <c r="EXR78" s="62"/>
      <c r="EXS78" s="62"/>
      <c r="EXT78" s="62"/>
      <c r="EXU78" s="62"/>
      <c r="EXV78" s="62"/>
      <c r="EXW78" s="62"/>
      <c r="EXX78" s="62"/>
      <c r="EXY78" s="62"/>
      <c r="EXZ78" s="62"/>
      <c r="EYA78" s="62"/>
      <c r="EYB78" s="62"/>
      <c r="EYC78" s="62"/>
      <c r="EYD78" s="62"/>
      <c r="EYE78" s="62"/>
      <c r="EYF78" s="62"/>
      <c r="EYG78" s="62"/>
      <c r="EYH78" s="62"/>
      <c r="EYI78" s="62"/>
      <c r="EYJ78" s="62"/>
      <c r="EYK78" s="62"/>
      <c r="EYL78" s="62"/>
      <c r="EYM78" s="62"/>
      <c r="EYN78" s="62"/>
      <c r="EYO78" s="62"/>
      <c r="EYP78" s="62"/>
      <c r="EYQ78" s="62"/>
      <c r="EYR78" s="62"/>
      <c r="EYS78" s="62"/>
      <c r="EYT78" s="62"/>
      <c r="EYU78" s="62"/>
      <c r="EYV78" s="62"/>
      <c r="EYW78" s="62"/>
      <c r="EYX78" s="62"/>
      <c r="EYY78" s="62"/>
      <c r="EYZ78" s="62"/>
      <c r="EZA78" s="62"/>
      <c r="EZB78" s="62"/>
      <c r="EZC78" s="62"/>
      <c r="EZD78" s="62"/>
      <c r="EZE78" s="62"/>
      <c r="EZF78" s="62"/>
      <c r="EZG78" s="62"/>
      <c r="EZH78" s="62"/>
      <c r="EZI78" s="62"/>
      <c r="EZJ78" s="62"/>
      <c r="EZK78" s="62"/>
      <c r="EZL78" s="62"/>
      <c r="EZM78" s="62"/>
      <c r="EZN78" s="62"/>
      <c r="EZO78" s="62"/>
      <c r="EZP78" s="62"/>
      <c r="EZQ78" s="62"/>
      <c r="EZR78" s="62"/>
      <c r="EZS78" s="62"/>
      <c r="EZT78" s="62"/>
      <c r="EZU78" s="62"/>
      <c r="EZV78" s="62"/>
      <c r="EZW78" s="62"/>
      <c r="EZX78" s="62"/>
      <c r="EZY78" s="62"/>
      <c r="EZZ78" s="62"/>
      <c r="FAA78" s="62"/>
      <c r="FAB78" s="62"/>
      <c r="FAC78" s="62"/>
      <c r="FAD78" s="62"/>
      <c r="FAE78" s="62"/>
      <c r="FAF78" s="62"/>
      <c r="FAG78" s="62"/>
      <c r="FAH78" s="62"/>
      <c r="FAI78" s="62"/>
      <c r="FAJ78" s="62"/>
      <c r="FAK78" s="62"/>
      <c r="FAL78" s="62"/>
      <c r="FAM78" s="62"/>
      <c r="FAN78" s="62"/>
      <c r="FAO78" s="62"/>
      <c r="FAP78" s="62"/>
      <c r="FAQ78" s="62"/>
      <c r="FAR78" s="62"/>
      <c r="FAS78" s="62"/>
      <c r="FAT78" s="62"/>
      <c r="FAU78" s="62"/>
      <c r="FAV78" s="62"/>
      <c r="FAW78" s="62"/>
      <c r="FAX78" s="62"/>
      <c r="FAY78" s="62"/>
      <c r="FAZ78" s="62"/>
      <c r="FBA78" s="62"/>
      <c r="FBB78" s="62"/>
      <c r="FBC78" s="62"/>
      <c r="FBD78" s="62"/>
      <c r="FBE78" s="62"/>
      <c r="FBF78" s="62"/>
      <c r="FBG78" s="62"/>
      <c r="FBH78" s="62"/>
      <c r="FBI78" s="62"/>
      <c r="FBJ78" s="62"/>
      <c r="FBK78" s="62"/>
      <c r="FBL78" s="62"/>
      <c r="FBM78" s="62"/>
      <c r="FBN78" s="62"/>
      <c r="FBO78" s="62"/>
      <c r="FBP78" s="62"/>
      <c r="FBQ78" s="62"/>
      <c r="FBR78" s="62"/>
      <c r="FBS78" s="62"/>
      <c r="FBT78" s="62"/>
      <c r="FBU78" s="62"/>
      <c r="FBV78" s="62"/>
      <c r="FBW78" s="62"/>
      <c r="FBX78" s="62"/>
      <c r="FBY78" s="62"/>
      <c r="FBZ78" s="62"/>
      <c r="FCA78" s="62"/>
      <c r="FCB78" s="62"/>
      <c r="FCC78" s="62"/>
      <c r="FCD78" s="62"/>
      <c r="FCE78" s="62"/>
      <c r="FCF78" s="62"/>
      <c r="FCG78" s="62"/>
      <c r="FCH78" s="62"/>
      <c r="FCI78" s="62"/>
      <c r="FCJ78" s="62"/>
      <c r="FCK78" s="62"/>
      <c r="FCL78" s="62"/>
      <c r="FCM78" s="62"/>
      <c r="FCN78" s="62"/>
      <c r="FCO78" s="62"/>
      <c r="FCP78" s="62"/>
      <c r="FCQ78" s="62"/>
      <c r="FCR78" s="62"/>
      <c r="FCS78" s="62"/>
      <c r="FCT78" s="62"/>
      <c r="FCU78" s="62"/>
      <c r="FCV78" s="62"/>
      <c r="FCW78" s="62"/>
      <c r="FCX78" s="62"/>
      <c r="FCY78" s="62"/>
      <c r="FCZ78" s="62"/>
      <c r="FDA78" s="62"/>
      <c r="FDB78" s="62"/>
      <c r="FDC78" s="62"/>
      <c r="FDD78" s="62"/>
      <c r="FDE78" s="62"/>
      <c r="FDF78" s="62"/>
      <c r="FDG78" s="62"/>
      <c r="FDH78" s="62"/>
      <c r="FDI78" s="62"/>
      <c r="FDJ78" s="62"/>
      <c r="FDK78" s="62"/>
      <c r="FDL78" s="62"/>
      <c r="FDM78" s="62"/>
      <c r="FDN78" s="62"/>
      <c r="FDO78" s="62"/>
      <c r="FDP78" s="62"/>
      <c r="FDQ78" s="62"/>
      <c r="FDR78" s="62"/>
      <c r="FDS78" s="62"/>
      <c r="FDT78" s="62"/>
      <c r="FDU78" s="62"/>
      <c r="FDV78" s="62"/>
      <c r="FDW78" s="62"/>
      <c r="FDX78" s="62"/>
      <c r="FDY78" s="62"/>
      <c r="FDZ78" s="62"/>
      <c r="FEA78" s="62"/>
      <c r="FEB78" s="62"/>
      <c r="FEC78" s="62"/>
      <c r="FED78" s="62"/>
      <c r="FEE78" s="62"/>
      <c r="FEF78" s="62"/>
      <c r="FEG78" s="62"/>
      <c r="FEH78" s="62"/>
      <c r="FEI78" s="62"/>
      <c r="FEJ78" s="62"/>
      <c r="FEK78" s="62"/>
      <c r="FEL78" s="62"/>
      <c r="FEM78" s="62"/>
      <c r="FEN78" s="62"/>
      <c r="FEO78" s="62"/>
      <c r="FEP78" s="62"/>
      <c r="FEQ78" s="62"/>
      <c r="FER78" s="62"/>
      <c r="FES78" s="62"/>
      <c r="FET78" s="62"/>
      <c r="FEU78" s="62"/>
      <c r="FEV78" s="62"/>
      <c r="FEW78" s="62"/>
      <c r="FEX78" s="62"/>
      <c r="FEY78" s="62"/>
      <c r="FEZ78" s="62"/>
      <c r="FFA78" s="62"/>
      <c r="FFB78" s="62"/>
      <c r="FFC78" s="62"/>
      <c r="FFD78" s="62"/>
      <c r="FFE78" s="62"/>
      <c r="FFF78" s="62"/>
      <c r="FFG78" s="62"/>
      <c r="FFH78" s="62"/>
      <c r="FFI78" s="62"/>
      <c r="FFJ78" s="62"/>
      <c r="FFK78" s="62"/>
      <c r="FFL78" s="62"/>
      <c r="FFM78" s="62"/>
      <c r="FFN78" s="62"/>
      <c r="FFO78" s="62"/>
      <c r="FFP78" s="62"/>
      <c r="FFQ78" s="62"/>
      <c r="FFR78" s="62"/>
      <c r="FFS78" s="62"/>
      <c r="FFT78" s="62"/>
      <c r="FFU78" s="62"/>
      <c r="FFV78" s="62"/>
      <c r="FFW78" s="62"/>
      <c r="FFX78" s="62"/>
      <c r="FFY78" s="62"/>
      <c r="FFZ78" s="62"/>
      <c r="FGA78" s="62"/>
      <c r="FGB78" s="62"/>
      <c r="FGC78" s="62"/>
      <c r="FGD78" s="62"/>
      <c r="FGE78" s="62"/>
      <c r="FGF78" s="62"/>
      <c r="FGG78" s="62"/>
      <c r="FGH78" s="62"/>
      <c r="FGI78" s="62"/>
      <c r="FGJ78" s="62"/>
      <c r="FGK78" s="62"/>
      <c r="FGL78" s="62"/>
      <c r="FGM78" s="62"/>
      <c r="FGN78" s="62"/>
      <c r="FGO78" s="62"/>
      <c r="FGP78" s="62"/>
      <c r="FGQ78" s="62"/>
      <c r="FGR78" s="62"/>
      <c r="FGS78" s="62"/>
      <c r="FGT78" s="62"/>
      <c r="FGU78" s="62"/>
      <c r="FGV78" s="62"/>
      <c r="FGW78" s="62"/>
      <c r="FGX78" s="62"/>
      <c r="FGY78" s="62"/>
      <c r="FGZ78" s="62"/>
      <c r="FHA78" s="62"/>
      <c r="FHB78" s="62"/>
      <c r="FHC78" s="62"/>
      <c r="FHD78" s="62"/>
      <c r="FHE78" s="62"/>
      <c r="FHF78" s="62"/>
      <c r="FHG78" s="62"/>
      <c r="FHH78" s="62"/>
      <c r="FHI78" s="62"/>
      <c r="FHJ78" s="62"/>
      <c r="FHK78" s="62"/>
      <c r="FHL78" s="62"/>
      <c r="FHM78" s="62"/>
      <c r="FHN78" s="62"/>
      <c r="FHO78" s="62"/>
      <c r="FHP78" s="62"/>
      <c r="FHQ78" s="62"/>
      <c r="FHR78" s="62"/>
      <c r="FHS78" s="62"/>
      <c r="FHT78" s="62"/>
      <c r="FHU78" s="62"/>
      <c r="FHV78" s="62"/>
      <c r="FHW78" s="62"/>
      <c r="FHX78" s="62"/>
      <c r="FHY78" s="62"/>
      <c r="FHZ78" s="62"/>
      <c r="FIA78" s="62"/>
      <c r="FIB78" s="62"/>
      <c r="FIC78" s="62"/>
      <c r="FID78" s="62"/>
      <c r="FIE78" s="62"/>
      <c r="FIF78" s="62"/>
      <c r="FIG78" s="62"/>
      <c r="FIH78" s="62"/>
      <c r="FII78" s="62"/>
      <c r="FIJ78" s="62"/>
      <c r="FIK78" s="62"/>
      <c r="FIL78" s="62"/>
      <c r="FIM78" s="62"/>
      <c r="FIN78" s="62"/>
      <c r="FIO78" s="62"/>
      <c r="FIP78" s="62"/>
      <c r="FIQ78" s="62"/>
      <c r="FIR78" s="62"/>
      <c r="FIS78" s="62"/>
      <c r="FIT78" s="62"/>
      <c r="FIU78" s="62"/>
      <c r="FIV78" s="62"/>
      <c r="FIW78" s="62"/>
      <c r="FIX78" s="62"/>
      <c r="FIY78" s="62"/>
      <c r="FIZ78" s="62"/>
      <c r="FJA78" s="62"/>
      <c r="FJB78" s="62"/>
      <c r="FJC78" s="62"/>
      <c r="FJD78" s="62"/>
      <c r="FJE78" s="62"/>
      <c r="FJF78" s="62"/>
      <c r="FJG78" s="62"/>
      <c r="FJH78" s="62"/>
      <c r="FJI78" s="62"/>
      <c r="FJJ78" s="62"/>
      <c r="FJK78" s="62"/>
      <c r="FJL78" s="62"/>
      <c r="FJM78" s="62"/>
      <c r="FJN78" s="62"/>
      <c r="FJO78" s="62"/>
      <c r="FJP78" s="62"/>
      <c r="FJQ78" s="62"/>
      <c r="FJR78" s="62"/>
      <c r="FJS78" s="62"/>
      <c r="FJT78" s="62"/>
      <c r="FJU78" s="62"/>
      <c r="FJV78" s="62"/>
      <c r="FJW78" s="62"/>
      <c r="FJX78" s="62"/>
      <c r="FJY78" s="62"/>
      <c r="FJZ78" s="62"/>
      <c r="FKA78" s="62"/>
      <c r="FKB78" s="62"/>
      <c r="FKC78" s="62"/>
      <c r="FKD78" s="62"/>
      <c r="FKE78" s="62"/>
      <c r="FKF78" s="62"/>
      <c r="FKG78" s="62"/>
      <c r="FKH78" s="62"/>
      <c r="FKI78" s="62"/>
      <c r="FKJ78" s="62"/>
      <c r="FKK78" s="62"/>
      <c r="FKL78" s="62"/>
      <c r="FKM78" s="62"/>
      <c r="FKN78" s="62"/>
      <c r="FKO78" s="62"/>
      <c r="FKP78" s="62"/>
      <c r="FKQ78" s="62"/>
      <c r="FKR78" s="62"/>
      <c r="FKS78" s="62"/>
      <c r="FKT78" s="62"/>
      <c r="FKU78" s="62"/>
      <c r="FKV78" s="62"/>
      <c r="FKW78" s="62"/>
      <c r="FKX78" s="62"/>
      <c r="FKY78" s="62"/>
      <c r="FKZ78" s="62"/>
      <c r="FLA78" s="62"/>
      <c r="FLB78" s="62"/>
      <c r="FLC78" s="62"/>
      <c r="FLD78" s="62"/>
      <c r="FLE78" s="62"/>
      <c r="FLF78" s="62"/>
      <c r="FLG78" s="62"/>
      <c r="FLH78" s="62"/>
      <c r="FLI78" s="62"/>
      <c r="FLJ78" s="62"/>
      <c r="FLK78" s="62"/>
      <c r="FLL78" s="62"/>
      <c r="FLM78" s="62"/>
      <c r="FLN78" s="62"/>
      <c r="FLO78" s="62"/>
      <c r="FLP78" s="62"/>
      <c r="FLQ78" s="62"/>
      <c r="FLR78" s="62"/>
      <c r="FLS78" s="62"/>
      <c r="FLT78" s="62"/>
      <c r="FLU78" s="62"/>
      <c r="FLV78" s="62"/>
      <c r="FLW78" s="62"/>
      <c r="FLX78" s="62"/>
      <c r="FLY78" s="62"/>
      <c r="FLZ78" s="62"/>
      <c r="FMA78" s="62"/>
      <c r="FMB78" s="62"/>
      <c r="FMC78" s="62"/>
      <c r="FMD78" s="62"/>
      <c r="FME78" s="62"/>
      <c r="FMF78" s="62"/>
      <c r="FMG78" s="62"/>
      <c r="FMH78" s="62"/>
      <c r="FMI78" s="62"/>
      <c r="FMJ78" s="62"/>
      <c r="FMK78" s="62"/>
      <c r="FML78" s="62"/>
      <c r="FMM78" s="62"/>
      <c r="FMN78" s="62"/>
      <c r="FMO78" s="62"/>
      <c r="FMP78" s="62"/>
      <c r="FMQ78" s="62"/>
      <c r="FMR78" s="62"/>
      <c r="FMS78" s="62"/>
      <c r="FMT78" s="62"/>
      <c r="FMU78" s="62"/>
      <c r="FMV78" s="62"/>
      <c r="FMW78" s="62"/>
      <c r="FMX78" s="62"/>
      <c r="FMY78" s="62"/>
      <c r="FMZ78" s="62"/>
      <c r="FNA78" s="62"/>
      <c r="FNB78" s="62"/>
      <c r="FNC78" s="62"/>
      <c r="FND78" s="62"/>
      <c r="FNE78" s="62"/>
      <c r="FNF78" s="62"/>
      <c r="FNG78" s="62"/>
      <c r="FNH78" s="62"/>
      <c r="FNI78" s="62"/>
      <c r="FNJ78" s="62"/>
      <c r="FNK78" s="62"/>
      <c r="FNL78" s="62"/>
      <c r="FNM78" s="62"/>
      <c r="FNN78" s="62"/>
      <c r="FNO78" s="62"/>
      <c r="FNP78" s="62"/>
      <c r="FNQ78" s="62"/>
      <c r="FNR78" s="62"/>
      <c r="FNS78" s="62"/>
      <c r="FNT78" s="62"/>
      <c r="FNU78" s="62"/>
      <c r="FNV78" s="62"/>
      <c r="FNW78" s="62"/>
      <c r="FNX78" s="62"/>
      <c r="FNY78" s="62"/>
      <c r="FNZ78" s="62"/>
      <c r="FOA78" s="62"/>
      <c r="FOB78" s="62"/>
      <c r="FOC78" s="62"/>
      <c r="FOD78" s="62"/>
      <c r="FOE78" s="62"/>
      <c r="FOF78" s="62"/>
      <c r="FOG78" s="62"/>
      <c r="FOH78" s="62"/>
      <c r="FOI78" s="62"/>
      <c r="FOJ78" s="62"/>
      <c r="FOK78" s="62"/>
      <c r="FOL78" s="62"/>
      <c r="FOM78" s="62"/>
      <c r="FON78" s="62"/>
      <c r="FOO78" s="62"/>
      <c r="FOP78" s="62"/>
      <c r="FOQ78" s="62"/>
      <c r="FOR78" s="62"/>
      <c r="FOS78" s="62"/>
      <c r="FOT78" s="62"/>
      <c r="FOU78" s="62"/>
      <c r="FOV78" s="62"/>
      <c r="FOW78" s="62"/>
      <c r="FOX78" s="62"/>
      <c r="FOY78" s="62"/>
      <c r="FOZ78" s="62"/>
      <c r="FPA78" s="62"/>
      <c r="FPB78" s="62"/>
      <c r="FPC78" s="62"/>
      <c r="FPD78" s="62"/>
      <c r="FPE78" s="62"/>
      <c r="FPF78" s="62"/>
      <c r="FPG78" s="62"/>
      <c r="FPH78" s="62"/>
      <c r="FPI78" s="62"/>
      <c r="FPJ78" s="62"/>
      <c r="FPK78" s="62"/>
      <c r="FPL78" s="62"/>
      <c r="FPM78" s="62"/>
      <c r="FPN78" s="62"/>
      <c r="FPO78" s="62"/>
      <c r="FPP78" s="62"/>
      <c r="FPQ78" s="62"/>
      <c r="FPR78" s="62"/>
      <c r="FPS78" s="62"/>
      <c r="FPT78" s="62"/>
      <c r="FPU78" s="62"/>
      <c r="FPV78" s="62"/>
      <c r="FPW78" s="62"/>
      <c r="FPX78" s="62"/>
      <c r="FPY78" s="62"/>
      <c r="FPZ78" s="62"/>
      <c r="FQA78" s="62"/>
      <c r="FQB78" s="62"/>
      <c r="FQC78" s="62"/>
      <c r="FQD78" s="62"/>
      <c r="FQE78" s="62"/>
      <c r="FQF78" s="62"/>
      <c r="FQG78" s="62"/>
      <c r="FQH78" s="62"/>
      <c r="FQI78" s="62"/>
      <c r="FQJ78" s="62"/>
      <c r="FQK78" s="62"/>
      <c r="FQL78" s="62"/>
      <c r="FQM78" s="62"/>
      <c r="FQN78" s="62"/>
      <c r="FQO78" s="62"/>
      <c r="FQP78" s="62"/>
      <c r="FQQ78" s="62"/>
      <c r="FQR78" s="62"/>
      <c r="FQS78" s="62"/>
      <c r="FQT78" s="62"/>
      <c r="FQU78" s="62"/>
      <c r="FQV78" s="62"/>
      <c r="FQW78" s="62"/>
      <c r="FQX78" s="62"/>
      <c r="FQY78" s="62"/>
      <c r="FQZ78" s="62"/>
      <c r="FRA78" s="62"/>
      <c r="FRB78" s="62"/>
      <c r="FRC78" s="62"/>
      <c r="FRD78" s="62"/>
      <c r="FRE78" s="62"/>
      <c r="FRF78" s="62"/>
      <c r="FRG78" s="62"/>
      <c r="FRH78" s="62"/>
      <c r="FRI78" s="62"/>
      <c r="FRJ78" s="62"/>
      <c r="FRK78" s="62"/>
      <c r="FRL78" s="62"/>
      <c r="FRM78" s="62"/>
      <c r="FRN78" s="62"/>
      <c r="FRO78" s="62"/>
      <c r="FRP78" s="62"/>
      <c r="FRQ78" s="62"/>
      <c r="FRR78" s="62"/>
      <c r="FRS78" s="62"/>
      <c r="FRT78" s="62"/>
      <c r="FRU78" s="62"/>
      <c r="FRV78" s="62"/>
      <c r="FRW78" s="62"/>
      <c r="FRX78" s="62"/>
      <c r="FRY78" s="62"/>
      <c r="FRZ78" s="62"/>
      <c r="FSA78" s="62"/>
      <c r="FSB78" s="62"/>
      <c r="FSC78" s="62"/>
      <c r="FSD78" s="62"/>
      <c r="FSE78" s="62"/>
      <c r="FSF78" s="62"/>
      <c r="FSG78" s="62"/>
      <c r="FSH78" s="62"/>
      <c r="FSI78" s="62"/>
      <c r="FSJ78" s="62"/>
      <c r="FSK78" s="62"/>
      <c r="FSL78" s="62"/>
      <c r="FSM78" s="62"/>
      <c r="FSN78" s="62"/>
      <c r="FSO78" s="62"/>
      <c r="FSP78" s="62"/>
      <c r="FSQ78" s="62"/>
      <c r="FSR78" s="62"/>
      <c r="FSS78" s="62"/>
      <c r="FST78" s="62"/>
      <c r="FSU78" s="62"/>
      <c r="FSV78" s="62"/>
      <c r="FSW78" s="62"/>
      <c r="FSX78" s="62"/>
      <c r="FSY78" s="62"/>
      <c r="FSZ78" s="62"/>
      <c r="FTA78" s="62"/>
      <c r="FTB78" s="62"/>
      <c r="FTC78" s="62"/>
      <c r="FTD78" s="62"/>
      <c r="FTE78" s="62"/>
      <c r="FTF78" s="62"/>
      <c r="FTG78" s="62"/>
      <c r="FTH78" s="62"/>
      <c r="FTI78" s="62"/>
      <c r="FTJ78" s="62"/>
      <c r="FTK78" s="62"/>
      <c r="FTL78" s="62"/>
      <c r="FTM78" s="62"/>
      <c r="FTN78" s="62"/>
      <c r="FTO78" s="62"/>
      <c r="FTP78" s="62"/>
      <c r="FTQ78" s="62"/>
      <c r="FTR78" s="62"/>
      <c r="FTS78" s="62"/>
      <c r="FTT78" s="62"/>
      <c r="FTU78" s="62"/>
      <c r="FTV78" s="62"/>
      <c r="FTW78" s="62"/>
      <c r="FTX78" s="62"/>
      <c r="FTY78" s="62"/>
      <c r="FTZ78" s="62"/>
      <c r="FUA78" s="62"/>
      <c r="FUB78" s="62"/>
      <c r="FUC78" s="62"/>
      <c r="FUD78" s="62"/>
      <c r="FUE78" s="62"/>
      <c r="FUF78" s="62"/>
      <c r="FUG78" s="62"/>
      <c r="FUH78" s="62"/>
      <c r="FUI78" s="62"/>
      <c r="FUJ78" s="62"/>
      <c r="FUK78" s="62"/>
      <c r="FUL78" s="62"/>
      <c r="FUM78" s="62"/>
      <c r="FUN78" s="62"/>
      <c r="FUO78" s="62"/>
      <c r="FUP78" s="62"/>
      <c r="FUQ78" s="62"/>
      <c r="FUR78" s="62"/>
      <c r="FUS78" s="62"/>
      <c r="FUT78" s="62"/>
      <c r="FUU78" s="62"/>
      <c r="FUV78" s="62"/>
      <c r="FUW78" s="62"/>
      <c r="FUX78" s="62"/>
      <c r="FUY78" s="62"/>
      <c r="FUZ78" s="62"/>
      <c r="FVA78" s="62"/>
      <c r="FVB78" s="62"/>
      <c r="FVC78" s="62"/>
      <c r="FVD78" s="62"/>
      <c r="FVE78" s="62"/>
      <c r="FVF78" s="62"/>
      <c r="FVG78" s="62"/>
      <c r="FVH78" s="62"/>
      <c r="FVI78" s="62"/>
      <c r="FVJ78" s="62"/>
      <c r="FVK78" s="62"/>
      <c r="FVL78" s="62"/>
      <c r="FVM78" s="62"/>
      <c r="FVN78" s="62"/>
      <c r="FVO78" s="62"/>
      <c r="FVP78" s="62"/>
      <c r="FVQ78" s="62"/>
      <c r="FVR78" s="62"/>
      <c r="FVS78" s="62"/>
      <c r="FVT78" s="62"/>
      <c r="FVU78" s="62"/>
      <c r="FVV78" s="62"/>
      <c r="FVW78" s="62"/>
      <c r="FVX78" s="62"/>
      <c r="FVY78" s="62"/>
      <c r="FVZ78" s="62"/>
      <c r="FWA78" s="62"/>
      <c r="FWB78" s="62"/>
      <c r="FWC78" s="62"/>
      <c r="FWD78" s="62"/>
      <c r="FWE78" s="62"/>
      <c r="FWF78" s="62"/>
      <c r="FWG78" s="62"/>
      <c r="FWH78" s="62"/>
      <c r="FWI78" s="62"/>
      <c r="FWJ78" s="62"/>
      <c r="FWK78" s="62"/>
      <c r="FWL78" s="62"/>
      <c r="FWM78" s="62"/>
      <c r="FWN78" s="62"/>
      <c r="FWO78" s="62"/>
      <c r="FWP78" s="62"/>
      <c r="FWQ78" s="62"/>
      <c r="FWR78" s="62"/>
      <c r="FWS78" s="62"/>
      <c r="FWT78" s="62"/>
      <c r="FWU78" s="62"/>
      <c r="FWV78" s="62"/>
      <c r="FWW78" s="62"/>
      <c r="FWX78" s="62"/>
      <c r="FWY78" s="62"/>
      <c r="FWZ78" s="62"/>
      <c r="FXA78" s="62"/>
      <c r="FXB78" s="62"/>
      <c r="FXC78" s="62"/>
      <c r="FXD78" s="62"/>
      <c r="FXE78" s="62"/>
      <c r="FXF78" s="62"/>
      <c r="FXG78" s="62"/>
      <c r="FXH78" s="62"/>
      <c r="FXI78" s="62"/>
      <c r="FXJ78" s="62"/>
      <c r="FXK78" s="62"/>
      <c r="FXL78" s="62"/>
      <c r="FXM78" s="62"/>
      <c r="FXN78" s="62"/>
      <c r="FXO78" s="62"/>
      <c r="FXP78" s="62"/>
      <c r="FXQ78" s="62"/>
      <c r="FXR78" s="62"/>
      <c r="FXS78" s="62"/>
      <c r="FXT78" s="62"/>
      <c r="FXU78" s="62"/>
      <c r="FXV78" s="62"/>
      <c r="FXW78" s="62"/>
      <c r="FXX78" s="62"/>
      <c r="FXY78" s="62"/>
      <c r="FXZ78" s="62"/>
      <c r="FYA78" s="62"/>
      <c r="FYB78" s="62"/>
      <c r="FYC78" s="62"/>
      <c r="FYD78" s="62"/>
      <c r="FYE78" s="62"/>
      <c r="FYF78" s="62"/>
      <c r="FYG78" s="62"/>
      <c r="FYH78" s="62"/>
      <c r="FYI78" s="62"/>
      <c r="FYJ78" s="62"/>
      <c r="FYK78" s="62"/>
      <c r="FYL78" s="62"/>
      <c r="FYM78" s="62"/>
      <c r="FYN78" s="62"/>
      <c r="FYO78" s="62"/>
      <c r="FYP78" s="62"/>
      <c r="FYQ78" s="62"/>
      <c r="FYR78" s="62"/>
      <c r="FYS78" s="62"/>
      <c r="FYT78" s="62"/>
      <c r="FYU78" s="62"/>
      <c r="FYV78" s="62"/>
      <c r="FYW78" s="62"/>
      <c r="FYX78" s="62"/>
      <c r="FYY78" s="62"/>
      <c r="FYZ78" s="62"/>
      <c r="FZA78" s="62"/>
      <c r="FZB78" s="62"/>
      <c r="FZC78" s="62"/>
      <c r="FZD78" s="62"/>
      <c r="FZE78" s="62"/>
      <c r="FZF78" s="62"/>
      <c r="FZG78" s="62"/>
      <c r="FZH78" s="62"/>
      <c r="FZI78" s="62"/>
      <c r="FZJ78" s="62"/>
      <c r="FZK78" s="62"/>
      <c r="FZL78" s="62"/>
      <c r="FZM78" s="62"/>
      <c r="FZN78" s="62"/>
      <c r="FZO78" s="62"/>
      <c r="FZP78" s="62"/>
      <c r="FZQ78" s="62"/>
      <c r="FZR78" s="62"/>
      <c r="FZS78" s="62"/>
      <c r="FZT78" s="62"/>
      <c r="FZU78" s="62"/>
      <c r="FZV78" s="62"/>
      <c r="FZW78" s="62"/>
      <c r="FZX78" s="62"/>
      <c r="FZY78" s="62"/>
      <c r="FZZ78" s="62"/>
      <c r="GAA78" s="62"/>
      <c r="GAB78" s="62"/>
      <c r="GAC78" s="62"/>
      <c r="GAD78" s="62"/>
      <c r="GAE78" s="62"/>
      <c r="GAF78" s="62"/>
      <c r="GAG78" s="62"/>
      <c r="GAH78" s="62"/>
      <c r="GAI78" s="62"/>
      <c r="GAJ78" s="62"/>
      <c r="GAK78" s="62"/>
      <c r="GAL78" s="62"/>
      <c r="GAM78" s="62"/>
      <c r="GAN78" s="62"/>
      <c r="GAO78" s="62"/>
      <c r="GAP78" s="62"/>
      <c r="GAQ78" s="62"/>
      <c r="GAR78" s="62"/>
      <c r="GAS78" s="62"/>
      <c r="GAT78" s="62"/>
      <c r="GAU78" s="62"/>
      <c r="GAV78" s="62"/>
      <c r="GAW78" s="62"/>
      <c r="GAX78" s="62"/>
      <c r="GAY78" s="62"/>
      <c r="GAZ78" s="62"/>
      <c r="GBA78" s="62"/>
      <c r="GBB78" s="62"/>
      <c r="GBC78" s="62"/>
      <c r="GBD78" s="62"/>
      <c r="GBE78" s="62"/>
      <c r="GBF78" s="62"/>
      <c r="GBG78" s="62"/>
      <c r="GBH78" s="62"/>
      <c r="GBI78" s="62"/>
      <c r="GBJ78" s="62"/>
      <c r="GBK78" s="62"/>
      <c r="GBL78" s="62"/>
      <c r="GBM78" s="62"/>
      <c r="GBN78" s="62"/>
      <c r="GBO78" s="62"/>
      <c r="GBP78" s="62"/>
      <c r="GBQ78" s="62"/>
      <c r="GBR78" s="62"/>
      <c r="GBS78" s="62"/>
      <c r="GBT78" s="62"/>
      <c r="GBU78" s="62"/>
      <c r="GBV78" s="62"/>
      <c r="GBW78" s="62"/>
      <c r="GBX78" s="62"/>
      <c r="GBY78" s="62"/>
      <c r="GBZ78" s="62"/>
      <c r="GCA78" s="62"/>
      <c r="GCB78" s="62"/>
      <c r="GCC78" s="62"/>
      <c r="GCD78" s="62"/>
      <c r="GCE78" s="62"/>
      <c r="GCF78" s="62"/>
      <c r="GCG78" s="62"/>
      <c r="GCH78" s="62"/>
      <c r="GCI78" s="62"/>
      <c r="GCJ78" s="62"/>
      <c r="GCK78" s="62"/>
      <c r="GCL78" s="62"/>
      <c r="GCM78" s="62"/>
      <c r="GCN78" s="62"/>
      <c r="GCO78" s="62"/>
      <c r="GCP78" s="62"/>
      <c r="GCQ78" s="62"/>
      <c r="GCR78" s="62"/>
      <c r="GCS78" s="62"/>
      <c r="GCT78" s="62"/>
      <c r="GCU78" s="62"/>
      <c r="GCV78" s="62"/>
      <c r="GCW78" s="62"/>
      <c r="GCX78" s="62"/>
      <c r="GCY78" s="62"/>
      <c r="GCZ78" s="62"/>
      <c r="GDA78" s="62"/>
      <c r="GDB78" s="62"/>
      <c r="GDC78" s="62"/>
      <c r="GDD78" s="62"/>
      <c r="GDE78" s="62"/>
      <c r="GDF78" s="62"/>
      <c r="GDG78" s="62"/>
      <c r="GDH78" s="62"/>
      <c r="GDI78" s="62"/>
      <c r="GDJ78" s="62"/>
      <c r="GDK78" s="62"/>
      <c r="GDL78" s="62"/>
      <c r="GDM78" s="62"/>
      <c r="GDN78" s="62"/>
      <c r="GDO78" s="62"/>
      <c r="GDP78" s="62"/>
      <c r="GDQ78" s="62"/>
      <c r="GDR78" s="62"/>
      <c r="GDS78" s="62"/>
      <c r="GDT78" s="62"/>
      <c r="GDU78" s="62"/>
      <c r="GDV78" s="62"/>
      <c r="GDW78" s="62"/>
      <c r="GDX78" s="62"/>
      <c r="GDY78" s="62"/>
      <c r="GDZ78" s="62"/>
      <c r="GEA78" s="62"/>
      <c r="GEB78" s="62"/>
      <c r="GEC78" s="62"/>
      <c r="GED78" s="62"/>
      <c r="GEE78" s="62"/>
      <c r="GEF78" s="62"/>
      <c r="GEG78" s="62"/>
      <c r="GEH78" s="62"/>
      <c r="GEI78" s="62"/>
      <c r="GEJ78" s="62"/>
      <c r="GEK78" s="62"/>
      <c r="GEL78" s="62"/>
      <c r="GEM78" s="62"/>
      <c r="GEN78" s="62"/>
      <c r="GEO78" s="62"/>
      <c r="GEP78" s="62"/>
      <c r="GEQ78" s="62"/>
      <c r="GER78" s="62"/>
      <c r="GES78" s="62"/>
      <c r="GET78" s="62"/>
      <c r="GEU78" s="62"/>
      <c r="GEV78" s="62"/>
      <c r="GEW78" s="62"/>
      <c r="GEX78" s="62"/>
      <c r="GEY78" s="62"/>
      <c r="GEZ78" s="62"/>
      <c r="GFA78" s="62"/>
      <c r="GFB78" s="62"/>
      <c r="GFC78" s="62"/>
      <c r="GFD78" s="62"/>
      <c r="GFE78" s="62"/>
      <c r="GFF78" s="62"/>
      <c r="GFG78" s="62"/>
      <c r="GFH78" s="62"/>
      <c r="GFI78" s="62"/>
      <c r="GFJ78" s="62"/>
      <c r="GFK78" s="62"/>
      <c r="GFL78" s="62"/>
      <c r="GFM78" s="62"/>
      <c r="GFN78" s="62"/>
      <c r="GFO78" s="62"/>
      <c r="GFP78" s="62"/>
      <c r="GFQ78" s="62"/>
      <c r="GFR78" s="62"/>
      <c r="GFS78" s="62"/>
      <c r="GFT78" s="62"/>
      <c r="GFU78" s="62"/>
      <c r="GFV78" s="62"/>
      <c r="GFW78" s="62"/>
      <c r="GFX78" s="62"/>
      <c r="GFY78" s="62"/>
      <c r="GFZ78" s="62"/>
      <c r="GGA78" s="62"/>
      <c r="GGB78" s="62"/>
      <c r="GGC78" s="62"/>
      <c r="GGD78" s="62"/>
      <c r="GGE78" s="62"/>
      <c r="GGF78" s="62"/>
      <c r="GGG78" s="62"/>
      <c r="GGH78" s="62"/>
      <c r="GGI78" s="62"/>
      <c r="GGJ78" s="62"/>
      <c r="GGK78" s="62"/>
      <c r="GGL78" s="62"/>
      <c r="GGM78" s="62"/>
      <c r="GGN78" s="62"/>
      <c r="GGO78" s="62"/>
      <c r="GGP78" s="62"/>
      <c r="GGQ78" s="62"/>
      <c r="GGR78" s="62"/>
      <c r="GGS78" s="62"/>
      <c r="GGT78" s="62"/>
      <c r="GGU78" s="62"/>
      <c r="GGV78" s="62"/>
      <c r="GGW78" s="62"/>
      <c r="GGX78" s="62"/>
      <c r="GGY78" s="62"/>
      <c r="GGZ78" s="62"/>
      <c r="GHA78" s="62"/>
      <c r="GHB78" s="62"/>
      <c r="GHC78" s="62"/>
      <c r="GHD78" s="62"/>
      <c r="GHE78" s="62"/>
      <c r="GHF78" s="62"/>
      <c r="GHG78" s="62"/>
      <c r="GHH78" s="62"/>
      <c r="GHI78" s="62"/>
      <c r="GHJ78" s="62"/>
      <c r="GHK78" s="62"/>
      <c r="GHL78" s="62"/>
      <c r="GHM78" s="62"/>
      <c r="GHN78" s="62"/>
      <c r="GHO78" s="62"/>
      <c r="GHP78" s="62"/>
      <c r="GHQ78" s="62"/>
      <c r="GHR78" s="62"/>
      <c r="GHS78" s="62"/>
      <c r="GHT78" s="62"/>
      <c r="GHU78" s="62"/>
      <c r="GHV78" s="62"/>
      <c r="GHW78" s="62"/>
      <c r="GHX78" s="62"/>
      <c r="GHY78" s="62"/>
      <c r="GHZ78" s="62"/>
      <c r="GIA78" s="62"/>
      <c r="GIB78" s="62"/>
      <c r="GIC78" s="62"/>
      <c r="GID78" s="62"/>
      <c r="GIE78" s="62"/>
      <c r="GIF78" s="62"/>
      <c r="GIG78" s="62"/>
      <c r="GIH78" s="62"/>
      <c r="GII78" s="62"/>
      <c r="GIJ78" s="62"/>
      <c r="GIK78" s="62"/>
      <c r="GIL78" s="62"/>
      <c r="GIM78" s="62"/>
      <c r="GIN78" s="62"/>
      <c r="GIO78" s="62"/>
      <c r="GIP78" s="62"/>
      <c r="GIQ78" s="62"/>
      <c r="GIR78" s="62"/>
      <c r="GIS78" s="62"/>
      <c r="GIT78" s="62"/>
      <c r="GIU78" s="62"/>
      <c r="GIV78" s="62"/>
      <c r="GIW78" s="62"/>
      <c r="GIX78" s="62"/>
      <c r="GIY78" s="62"/>
      <c r="GIZ78" s="62"/>
      <c r="GJA78" s="62"/>
      <c r="GJB78" s="62"/>
      <c r="GJC78" s="62"/>
      <c r="GJD78" s="62"/>
      <c r="GJE78" s="62"/>
      <c r="GJF78" s="62"/>
      <c r="GJG78" s="62"/>
      <c r="GJH78" s="62"/>
      <c r="GJI78" s="62"/>
      <c r="GJJ78" s="62"/>
      <c r="GJK78" s="62"/>
      <c r="GJL78" s="62"/>
      <c r="GJM78" s="62"/>
      <c r="GJN78" s="62"/>
      <c r="GJO78" s="62"/>
      <c r="GJP78" s="62"/>
      <c r="GJQ78" s="62"/>
      <c r="GJR78" s="62"/>
      <c r="GJS78" s="62"/>
      <c r="GJT78" s="62"/>
      <c r="GJU78" s="62"/>
      <c r="GJV78" s="62"/>
      <c r="GJW78" s="62"/>
      <c r="GJX78" s="62"/>
      <c r="GJY78" s="62"/>
      <c r="GJZ78" s="62"/>
      <c r="GKA78" s="62"/>
      <c r="GKB78" s="62"/>
      <c r="GKC78" s="62"/>
      <c r="GKD78" s="62"/>
      <c r="GKE78" s="62"/>
      <c r="GKF78" s="62"/>
      <c r="GKG78" s="62"/>
      <c r="GKH78" s="62"/>
      <c r="GKI78" s="62"/>
      <c r="GKJ78" s="62"/>
      <c r="GKK78" s="62"/>
      <c r="GKL78" s="62"/>
      <c r="GKM78" s="62"/>
      <c r="GKN78" s="62"/>
      <c r="GKO78" s="62"/>
      <c r="GKP78" s="62"/>
      <c r="GKQ78" s="62"/>
      <c r="GKR78" s="62"/>
      <c r="GKS78" s="62"/>
      <c r="GKT78" s="62"/>
      <c r="GKU78" s="62"/>
      <c r="GKV78" s="62"/>
      <c r="GKW78" s="62"/>
      <c r="GKX78" s="62"/>
      <c r="GKY78" s="62"/>
      <c r="GKZ78" s="62"/>
      <c r="GLA78" s="62"/>
      <c r="GLB78" s="62"/>
      <c r="GLC78" s="62"/>
      <c r="GLD78" s="62"/>
      <c r="GLE78" s="62"/>
      <c r="GLF78" s="62"/>
      <c r="GLG78" s="62"/>
      <c r="GLH78" s="62"/>
      <c r="GLI78" s="62"/>
      <c r="GLJ78" s="62"/>
      <c r="GLK78" s="62"/>
      <c r="GLL78" s="62"/>
      <c r="GLM78" s="62"/>
      <c r="GLN78" s="62"/>
      <c r="GLO78" s="62"/>
      <c r="GLP78" s="62"/>
      <c r="GLQ78" s="62"/>
      <c r="GLR78" s="62"/>
      <c r="GLS78" s="62"/>
      <c r="GLT78" s="62"/>
      <c r="GLU78" s="62"/>
      <c r="GLV78" s="62"/>
      <c r="GLW78" s="62"/>
      <c r="GLX78" s="62"/>
      <c r="GLY78" s="62"/>
      <c r="GLZ78" s="62"/>
      <c r="GMA78" s="62"/>
      <c r="GMB78" s="62"/>
      <c r="GMC78" s="62"/>
      <c r="GMD78" s="62"/>
      <c r="GME78" s="62"/>
      <c r="GMF78" s="62"/>
      <c r="GMG78" s="62"/>
      <c r="GMH78" s="62"/>
      <c r="GMI78" s="62"/>
      <c r="GMJ78" s="62"/>
      <c r="GMK78" s="62"/>
      <c r="GML78" s="62"/>
      <c r="GMM78" s="62"/>
      <c r="GMN78" s="62"/>
      <c r="GMO78" s="62"/>
      <c r="GMP78" s="62"/>
      <c r="GMQ78" s="62"/>
      <c r="GMR78" s="62"/>
      <c r="GMS78" s="62"/>
      <c r="GMT78" s="62"/>
      <c r="GMU78" s="62"/>
      <c r="GMV78" s="62"/>
      <c r="GMW78" s="62"/>
      <c r="GMX78" s="62"/>
      <c r="GMY78" s="62"/>
      <c r="GMZ78" s="62"/>
      <c r="GNA78" s="62"/>
      <c r="GNB78" s="62"/>
      <c r="GNC78" s="62"/>
      <c r="GND78" s="62"/>
      <c r="GNE78" s="62"/>
      <c r="GNF78" s="62"/>
      <c r="GNG78" s="62"/>
      <c r="GNH78" s="62"/>
      <c r="GNI78" s="62"/>
      <c r="GNJ78" s="62"/>
      <c r="GNK78" s="62"/>
      <c r="GNL78" s="62"/>
      <c r="GNM78" s="62"/>
      <c r="GNN78" s="62"/>
      <c r="GNO78" s="62"/>
      <c r="GNP78" s="62"/>
      <c r="GNQ78" s="62"/>
      <c r="GNR78" s="62"/>
      <c r="GNS78" s="62"/>
      <c r="GNT78" s="62"/>
      <c r="GNU78" s="62"/>
      <c r="GNV78" s="62"/>
      <c r="GNW78" s="62"/>
      <c r="GNX78" s="62"/>
      <c r="GNY78" s="62"/>
      <c r="GNZ78" s="62"/>
      <c r="GOA78" s="62"/>
      <c r="GOB78" s="62"/>
      <c r="GOC78" s="62"/>
      <c r="GOD78" s="62"/>
      <c r="GOE78" s="62"/>
      <c r="GOF78" s="62"/>
      <c r="GOG78" s="62"/>
      <c r="GOH78" s="62"/>
      <c r="GOI78" s="62"/>
      <c r="GOJ78" s="62"/>
      <c r="GOK78" s="62"/>
      <c r="GOL78" s="62"/>
      <c r="GOM78" s="62"/>
      <c r="GON78" s="62"/>
      <c r="GOO78" s="62"/>
      <c r="GOP78" s="62"/>
      <c r="GOQ78" s="62"/>
      <c r="GOR78" s="62"/>
      <c r="GOS78" s="62"/>
      <c r="GOT78" s="62"/>
      <c r="GOU78" s="62"/>
      <c r="GOV78" s="62"/>
      <c r="GOW78" s="62"/>
      <c r="GOX78" s="62"/>
      <c r="GOY78" s="62"/>
      <c r="GOZ78" s="62"/>
      <c r="GPA78" s="62"/>
      <c r="GPB78" s="62"/>
      <c r="GPC78" s="62"/>
      <c r="GPD78" s="62"/>
      <c r="GPE78" s="62"/>
      <c r="GPF78" s="62"/>
      <c r="GPG78" s="62"/>
      <c r="GPH78" s="62"/>
      <c r="GPI78" s="62"/>
      <c r="GPJ78" s="62"/>
      <c r="GPK78" s="62"/>
      <c r="GPL78" s="62"/>
      <c r="GPM78" s="62"/>
      <c r="GPN78" s="62"/>
      <c r="GPO78" s="62"/>
      <c r="GPP78" s="62"/>
      <c r="GPQ78" s="62"/>
      <c r="GPR78" s="62"/>
      <c r="GPS78" s="62"/>
      <c r="GPT78" s="62"/>
      <c r="GPU78" s="62"/>
      <c r="GPV78" s="62"/>
      <c r="GPW78" s="62"/>
      <c r="GPX78" s="62"/>
      <c r="GPY78" s="62"/>
      <c r="GPZ78" s="62"/>
      <c r="GQA78" s="62"/>
      <c r="GQB78" s="62"/>
      <c r="GQC78" s="62"/>
      <c r="GQD78" s="62"/>
      <c r="GQE78" s="62"/>
      <c r="GQF78" s="62"/>
      <c r="GQG78" s="62"/>
      <c r="GQH78" s="62"/>
      <c r="GQI78" s="62"/>
      <c r="GQJ78" s="62"/>
      <c r="GQK78" s="62"/>
      <c r="GQL78" s="62"/>
      <c r="GQM78" s="62"/>
      <c r="GQN78" s="62"/>
      <c r="GQO78" s="62"/>
      <c r="GQP78" s="62"/>
      <c r="GQQ78" s="62"/>
      <c r="GQR78" s="62"/>
      <c r="GQS78" s="62"/>
      <c r="GQT78" s="62"/>
      <c r="GQU78" s="62"/>
      <c r="GQV78" s="62"/>
      <c r="GQW78" s="62"/>
      <c r="GQX78" s="62"/>
      <c r="GQY78" s="62"/>
      <c r="GQZ78" s="62"/>
      <c r="GRA78" s="62"/>
      <c r="GRB78" s="62"/>
      <c r="GRC78" s="62"/>
      <c r="GRD78" s="62"/>
      <c r="GRE78" s="62"/>
      <c r="GRF78" s="62"/>
      <c r="GRG78" s="62"/>
      <c r="GRH78" s="62"/>
      <c r="GRI78" s="62"/>
      <c r="GRJ78" s="62"/>
      <c r="GRK78" s="62"/>
      <c r="GRL78" s="62"/>
      <c r="GRM78" s="62"/>
      <c r="GRN78" s="62"/>
      <c r="GRO78" s="62"/>
      <c r="GRP78" s="62"/>
      <c r="GRQ78" s="62"/>
      <c r="GRR78" s="62"/>
      <c r="GRS78" s="62"/>
      <c r="GRT78" s="62"/>
      <c r="GRU78" s="62"/>
      <c r="GRV78" s="62"/>
      <c r="GRW78" s="62"/>
      <c r="GRX78" s="62"/>
      <c r="GRY78" s="62"/>
      <c r="GRZ78" s="62"/>
      <c r="GSA78" s="62"/>
      <c r="GSB78" s="62"/>
      <c r="GSC78" s="62"/>
      <c r="GSD78" s="62"/>
      <c r="GSE78" s="62"/>
      <c r="GSF78" s="62"/>
      <c r="GSG78" s="62"/>
      <c r="GSH78" s="62"/>
      <c r="GSI78" s="62"/>
      <c r="GSJ78" s="62"/>
      <c r="GSK78" s="62"/>
      <c r="GSL78" s="62"/>
      <c r="GSM78" s="62"/>
      <c r="GSN78" s="62"/>
      <c r="GSO78" s="62"/>
      <c r="GSP78" s="62"/>
      <c r="GSQ78" s="62"/>
      <c r="GSR78" s="62"/>
      <c r="GSS78" s="62"/>
      <c r="GST78" s="62"/>
      <c r="GSU78" s="62"/>
      <c r="GSV78" s="62"/>
      <c r="GSW78" s="62"/>
      <c r="GSX78" s="62"/>
      <c r="GSY78" s="62"/>
      <c r="GSZ78" s="62"/>
      <c r="GTA78" s="62"/>
      <c r="GTB78" s="62"/>
      <c r="GTC78" s="62"/>
      <c r="GTD78" s="62"/>
      <c r="GTE78" s="62"/>
      <c r="GTF78" s="62"/>
      <c r="GTG78" s="62"/>
      <c r="GTH78" s="62"/>
      <c r="GTI78" s="62"/>
      <c r="GTJ78" s="62"/>
      <c r="GTK78" s="62"/>
      <c r="GTL78" s="62"/>
      <c r="GTM78" s="62"/>
      <c r="GTN78" s="62"/>
      <c r="GTO78" s="62"/>
      <c r="GTP78" s="62"/>
      <c r="GTQ78" s="62"/>
      <c r="GTR78" s="62"/>
      <c r="GTS78" s="62"/>
      <c r="GTT78" s="62"/>
      <c r="GTU78" s="62"/>
      <c r="GTV78" s="62"/>
      <c r="GTW78" s="62"/>
      <c r="GTX78" s="62"/>
      <c r="GTY78" s="62"/>
      <c r="GTZ78" s="62"/>
      <c r="GUA78" s="62"/>
      <c r="GUB78" s="62"/>
      <c r="GUC78" s="62"/>
      <c r="GUD78" s="62"/>
      <c r="GUE78" s="62"/>
      <c r="GUF78" s="62"/>
      <c r="GUG78" s="62"/>
      <c r="GUH78" s="62"/>
      <c r="GUI78" s="62"/>
      <c r="GUJ78" s="62"/>
      <c r="GUK78" s="62"/>
      <c r="GUL78" s="62"/>
      <c r="GUM78" s="62"/>
      <c r="GUN78" s="62"/>
      <c r="GUO78" s="62"/>
      <c r="GUP78" s="62"/>
      <c r="GUQ78" s="62"/>
      <c r="GUR78" s="62"/>
      <c r="GUS78" s="62"/>
      <c r="GUT78" s="62"/>
      <c r="GUU78" s="62"/>
      <c r="GUV78" s="62"/>
      <c r="GUW78" s="62"/>
      <c r="GUX78" s="62"/>
      <c r="GUY78" s="62"/>
      <c r="GUZ78" s="62"/>
      <c r="GVA78" s="62"/>
      <c r="GVB78" s="62"/>
      <c r="GVC78" s="62"/>
      <c r="GVD78" s="62"/>
      <c r="GVE78" s="62"/>
      <c r="GVF78" s="62"/>
      <c r="GVG78" s="62"/>
      <c r="GVH78" s="62"/>
      <c r="GVI78" s="62"/>
      <c r="GVJ78" s="62"/>
      <c r="GVK78" s="62"/>
      <c r="GVL78" s="62"/>
      <c r="GVM78" s="62"/>
      <c r="GVN78" s="62"/>
      <c r="GVO78" s="62"/>
      <c r="GVP78" s="62"/>
      <c r="GVQ78" s="62"/>
      <c r="GVR78" s="62"/>
      <c r="GVS78" s="62"/>
      <c r="GVT78" s="62"/>
      <c r="GVU78" s="62"/>
      <c r="GVV78" s="62"/>
      <c r="GVW78" s="62"/>
      <c r="GVX78" s="62"/>
      <c r="GVY78" s="62"/>
      <c r="GVZ78" s="62"/>
      <c r="GWA78" s="62"/>
      <c r="GWB78" s="62"/>
      <c r="GWC78" s="62"/>
      <c r="GWD78" s="62"/>
      <c r="GWE78" s="62"/>
      <c r="GWF78" s="62"/>
      <c r="GWG78" s="62"/>
      <c r="GWH78" s="62"/>
      <c r="GWI78" s="62"/>
      <c r="GWJ78" s="62"/>
      <c r="GWK78" s="62"/>
      <c r="GWL78" s="62"/>
      <c r="GWM78" s="62"/>
      <c r="GWN78" s="62"/>
      <c r="GWO78" s="62"/>
      <c r="GWP78" s="62"/>
      <c r="GWQ78" s="62"/>
      <c r="GWR78" s="62"/>
      <c r="GWS78" s="62"/>
      <c r="GWT78" s="62"/>
      <c r="GWU78" s="62"/>
      <c r="GWV78" s="62"/>
      <c r="GWW78" s="62"/>
      <c r="GWX78" s="62"/>
      <c r="GWY78" s="62"/>
      <c r="GWZ78" s="62"/>
      <c r="GXA78" s="62"/>
      <c r="GXB78" s="62"/>
      <c r="GXC78" s="62"/>
      <c r="GXD78" s="62"/>
      <c r="GXE78" s="62"/>
      <c r="GXF78" s="62"/>
      <c r="GXG78" s="62"/>
      <c r="GXH78" s="62"/>
      <c r="GXI78" s="62"/>
      <c r="GXJ78" s="62"/>
      <c r="GXK78" s="62"/>
      <c r="GXL78" s="62"/>
      <c r="GXM78" s="62"/>
      <c r="GXN78" s="62"/>
      <c r="GXO78" s="62"/>
      <c r="GXP78" s="62"/>
      <c r="GXQ78" s="62"/>
      <c r="GXR78" s="62"/>
      <c r="GXS78" s="62"/>
      <c r="GXT78" s="62"/>
      <c r="GXU78" s="62"/>
      <c r="GXV78" s="62"/>
      <c r="GXW78" s="62"/>
      <c r="GXX78" s="62"/>
      <c r="GXY78" s="62"/>
      <c r="GXZ78" s="62"/>
      <c r="GYA78" s="62"/>
      <c r="GYB78" s="62"/>
      <c r="GYC78" s="62"/>
      <c r="GYD78" s="62"/>
      <c r="GYE78" s="62"/>
      <c r="GYF78" s="62"/>
      <c r="GYG78" s="62"/>
      <c r="GYH78" s="62"/>
      <c r="GYI78" s="62"/>
      <c r="GYJ78" s="62"/>
      <c r="GYK78" s="62"/>
      <c r="GYL78" s="62"/>
      <c r="GYM78" s="62"/>
      <c r="GYN78" s="62"/>
      <c r="GYO78" s="62"/>
      <c r="GYP78" s="62"/>
      <c r="GYQ78" s="62"/>
      <c r="GYR78" s="62"/>
      <c r="GYS78" s="62"/>
      <c r="GYT78" s="62"/>
      <c r="GYU78" s="62"/>
      <c r="GYV78" s="62"/>
      <c r="GYW78" s="62"/>
      <c r="GYX78" s="62"/>
      <c r="GYY78" s="62"/>
      <c r="GYZ78" s="62"/>
      <c r="GZA78" s="62"/>
      <c r="GZB78" s="62"/>
      <c r="GZC78" s="62"/>
      <c r="GZD78" s="62"/>
      <c r="GZE78" s="62"/>
      <c r="GZF78" s="62"/>
      <c r="GZG78" s="62"/>
      <c r="GZH78" s="62"/>
      <c r="GZI78" s="62"/>
      <c r="GZJ78" s="62"/>
      <c r="GZK78" s="62"/>
      <c r="GZL78" s="62"/>
      <c r="GZM78" s="62"/>
      <c r="GZN78" s="62"/>
      <c r="GZO78" s="62"/>
      <c r="GZP78" s="62"/>
      <c r="GZQ78" s="62"/>
      <c r="GZR78" s="62"/>
      <c r="GZS78" s="62"/>
      <c r="GZT78" s="62"/>
      <c r="GZU78" s="62"/>
      <c r="GZV78" s="62"/>
      <c r="GZW78" s="62"/>
      <c r="GZX78" s="62"/>
      <c r="GZY78" s="62"/>
      <c r="GZZ78" s="62"/>
      <c r="HAA78" s="62"/>
      <c r="HAB78" s="62"/>
      <c r="HAC78" s="62"/>
      <c r="HAD78" s="62"/>
      <c r="HAE78" s="62"/>
      <c r="HAF78" s="62"/>
      <c r="HAG78" s="62"/>
      <c r="HAH78" s="62"/>
      <c r="HAI78" s="62"/>
      <c r="HAJ78" s="62"/>
      <c r="HAK78" s="62"/>
      <c r="HAL78" s="62"/>
      <c r="HAM78" s="62"/>
      <c r="HAN78" s="62"/>
      <c r="HAO78" s="62"/>
      <c r="HAP78" s="62"/>
      <c r="HAQ78" s="62"/>
      <c r="HAR78" s="62"/>
      <c r="HAS78" s="62"/>
      <c r="HAT78" s="62"/>
      <c r="HAU78" s="62"/>
      <c r="HAV78" s="62"/>
      <c r="HAW78" s="62"/>
      <c r="HAX78" s="62"/>
      <c r="HAY78" s="62"/>
      <c r="HAZ78" s="62"/>
      <c r="HBA78" s="62"/>
      <c r="HBB78" s="62"/>
      <c r="HBC78" s="62"/>
      <c r="HBD78" s="62"/>
      <c r="HBE78" s="62"/>
      <c r="HBF78" s="62"/>
      <c r="HBG78" s="62"/>
      <c r="HBH78" s="62"/>
      <c r="HBI78" s="62"/>
      <c r="HBJ78" s="62"/>
      <c r="HBK78" s="62"/>
      <c r="HBL78" s="62"/>
      <c r="HBM78" s="62"/>
      <c r="HBN78" s="62"/>
      <c r="HBO78" s="62"/>
      <c r="HBP78" s="62"/>
      <c r="HBQ78" s="62"/>
      <c r="HBR78" s="62"/>
      <c r="HBS78" s="62"/>
      <c r="HBT78" s="62"/>
      <c r="HBU78" s="62"/>
      <c r="HBV78" s="62"/>
      <c r="HBW78" s="62"/>
      <c r="HBX78" s="62"/>
      <c r="HBY78" s="62"/>
      <c r="HBZ78" s="62"/>
      <c r="HCA78" s="62"/>
      <c r="HCB78" s="62"/>
      <c r="HCC78" s="62"/>
      <c r="HCD78" s="62"/>
      <c r="HCE78" s="62"/>
      <c r="HCF78" s="62"/>
      <c r="HCG78" s="62"/>
      <c r="HCH78" s="62"/>
      <c r="HCI78" s="62"/>
      <c r="HCJ78" s="62"/>
      <c r="HCK78" s="62"/>
      <c r="HCL78" s="62"/>
      <c r="HCM78" s="62"/>
      <c r="HCN78" s="62"/>
      <c r="HCO78" s="62"/>
      <c r="HCP78" s="62"/>
      <c r="HCQ78" s="62"/>
      <c r="HCR78" s="62"/>
      <c r="HCS78" s="62"/>
      <c r="HCT78" s="62"/>
      <c r="HCU78" s="62"/>
      <c r="HCV78" s="62"/>
      <c r="HCW78" s="62"/>
      <c r="HCX78" s="62"/>
      <c r="HCY78" s="62"/>
      <c r="HCZ78" s="62"/>
      <c r="HDA78" s="62"/>
      <c r="HDB78" s="62"/>
      <c r="HDC78" s="62"/>
      <c r="HDD78" s="62"/>
      <c r="HDE78" s="62"/>
      <c r="HDF78" s="62"/>
      <c r="HDG78" s="62"/>
      <c r="HDH78" s="62"/>
      <c r="HDI78" s="62"/>
      <c r="HDJ78" s="62"/>
      <c r="HDK78" s="62"/>
      <c r="HDL78" s="62"/>
      <c r="HDM78" s="62"/>
      <c r="HDN78" s="62"/>
      <c r="HDO78" s="62"/>
      <c r="HDP78" s="62"/>
      <c r="HDQ78" s="62"/>
      <c r="HDR78" s="62"/>
      <c r="HDS78" s="62"/>
      <c r="HDT78" s="62"/>
      <c r="HDU78" s="62"/>
      <c r="HDV78" s="62"/>
      <c r="HDW78" s="62"/>
      <c r="HDX78" s="62"/>
      <c r="HDY78" s="62"/>
      <c r="HDZ78" s="62"/>
      <c r="HEA78" s="62"/>
      <c r="HEB78" s="62"/>
      <c r="HEC78" s="62"/>
      <c r="HED78" s="62"/>
      <c r="HEE78" s="62"/>
      <c r="HEF78" s="62"/>
      <c r="HEG78" s="62"/>
      <c r="HEH78" s="62"/>
      <c r="HEI78" s="62"/>
      <c r="HEJ78" s="62"/>
      <c r="HEK78" s="62"/>
      <c r="HEL78" s="62"/>
      <c r="HEM78" s="62"/>
      <c r="HEN78" s="62"/>
      <c r="HEO78" s="62"/>
      <c r="HEP78" s="62"/>
      <c r="HEQ78" s="62"/>
      <c r="HER78" s="62"/>
      <c r="HES78" s="62"/>
      <c r="HET78" s="62"/>
      <c r="HEU78" s="62"/>
      <c r="HEV78" s="62"/>
      <c r="HEW78" s="62"/>
      <c r="HEX78" s="62"/>
      <c r="HEY78" s="62"/>
      <c r="HEZ78" s="62"/>
      <c r="HFA78" s="62"/>
      <c r="HFB78" s="62"/>
      <c r="HFC78" s="62"/>
      <c r="HFD78" s="62"/>
      <c r="HFE78" s="62"/>
      <c r="HFF78" s="62"/>
      <c r="HFG78" s="62"/>
      <c r="HFH78" s="62"/>
      <c r="HFI78" s="62"/>
      <c r="HFJ78" s="62"/>
      <c r="HFK78" s="62"/>
      <c r="HFL78" s="62"/>
      <c r="HFM78" s="62"/>
      <c r="HFN78" s="62"/>
      <c r="HFO78" s="62"/>
      <c r="HFP78" s="62"/>
      <c r="HFQ78" s="62"/>
      <c r="HFR78" s="62"/>
      <c r="HFS78" s="62"/>
      <c r="HFT78" s="62"/>
      <c r="HFU78" s="62"/>
      <c r="HFV78" s="62"/>
      <c r="HFW78" s="62"/>
      <c r="HFX78" s="62"/>
      <c r="HFY78" s="62"/>
      <c r="HFZ78" s="62"/>
      <c r="HGA78" s="62"/>
      <c r="HGB78" s="62"/>
      <c r="HGC78" s="62"/>
      <c r="HGD78" s="62"/>
      <c r="HGE78" s="62"/>
      <c r="HGF78" s="62"/>
      <c r="HGG78" s="62"/>
      <c r="HGH78" s="62"/>
      <c r="HGI78" s="62"/>
      <c r="HGJ78" s="62"/>
      <c r="HGK78" s="62"/>
      <c r="HGL78" s="62"/>
      <c r="HGM78" s="62"/>
      <c r="HGN78" s="62"/>
      <c r="HGO78" s="62"/>
      <c r="HGP78" s="62"/>
      <c r="HGQ78" s="62"/>
      <c r="HGR78" s="62"/>
      <c r="HGS78" s="62"/>
      <c r="HGT78" s="62"/>
      <c r="HGU78" s="62"/>
      <c r="HGV78" s="62"/>
      <c r="HGW78" s="62"/>
      <c r="HGX78" s="62"/>
      <c r="HGY78" s="62"/>
      <c r="HGZ78" s="62"/>
      <c r="HHA78" s="62"/>
      <c r="HHB78" s="62"/>
      <c r="HHC78" s="62"/>
      <c r="HHD78" s="62"/>
      <c r="HHE78" s="62"/>
      <c r="HHF78" s="62"/>
      <c r="HHG78" s="62"/>
      <c r="HHH78" s="62"/>
      <c r="HHI78" s="62"/>
      <c r="HHJ78" s="62"/>
      <c r="HHK78" s="62"/>
      <c r="HHL78" s="62"/>
      <c r="HHM78" s="62"/>
      <c r="HHN78" s="62"/>
      <c r="HHO78" s="62"/>
      <c r="HHP78" s="62"/>
      <c r="HHQ78" s="62"/>
      <c r="HHR78" s="62"/>
      <c r="HHS78" s="62"/>
      <c r="HHT78" s="62"/>
      <c r="HHU78" s="62"/>
      <c r="HHV78" s="62"/>
      <c r="HHW78" s="62"/>
      <c r="HHX78" s="62"/>
      <c r="HHY78" s="62"/>
      <c r="HHZ78" s="62"/>
      <c r="HIA78" s="62"/>
      <c r="HIB78" s="62"/>
      <c r="HIC78" s="62"/>
      <c r="HID78" s="62"/>
      <c r="HIE78" s="62"/>
      <c r="HIF78" s="62"/>
      <c r="HIG78" s="62"/>
      <c r="HIH78" s="62"/>
      <c r="HII78" s="62"/>
      <c r="HIJ78" s="62"/>
      <c r="HIK78" s="62"/>
      <c r="HIL78" s="62"/>
      <c r="HIM78" s="62"/>
      <c r="HIN78" s="62"/>
      <c r="HIO78" s="62"/>
      <c r="HIP78" s="62"/>
      <c r="HIQ78" s="62"/>
      <c r="HIR78" s="62"/>
      <c r="HIS78" s="62"/>
      <c r="HIT78" s="62"/>
      <c r="HIU78" s="62"/>
      <c r="HIV78" s="62"/>
      <c r="HIW78" s="62"/>
      <c r="HIX78" s="62"/>
      <c r="HIY78" s="62"/>
      <c r="HIZ78" s="62"/>
      <c r="HJA78" s="62"/>
      <c r="HJB78" s="62"/>
      <c r="HJC78" s="62"/>
      <c r="HJD78" s="62"/>
      <c r="HJE78" s="62"/>
      <c r="HJF78" s="62"/>
      <c r="HJG78" s="62"/>
      <c r="HJH78" s="62"/>
      <c r="HJI78" s="62"/>
      <c r="HJJ78" s="62"/>
      <c r="HJK78" s="62"/>
      <c r="HJL78" s="62"/>
      <c r="HJM78" s="62"/>
      <c r="HJN78" s="62"/>
      <c r="HJO78" s="62"/>
      <c r="HJP78" s="62"/>
      <c r="HJQ78" s="62"/>
      <c r="HJR78" s="62"/>
      <c r="HJS78" s="62"/>
      <c r="HJT78" s="62"/>
      <c r="HJU78" s="62"/>
      <c r="HJV78" s="62"/>
      <c r="HJW78" s="62"/>
      <c r="HJX78" s="62"/>
      <c r="HJY78" s="62"/>
      <c r="HJZ78" s="62"/>
      <c r="HKA78" s="62"/>
      <c r="HKB78" s="62"/>
      <c r="HKC78" s="62"/>
      <c r="HKD78" s="62"/>
      <c r="HKE78" s="62"/>
      <c r="HKF78" s="62"/>
      <c r="HKG78" s="62"/>
      <c r="HKH78" s="62"/>
      <c r="HKI78" s="62"/>
      <c r="HKJ78" s="62"/>
      <c r="HKK78" s="62"/>
      <c r="HKL78" s="62"/>
      <c r="HKM78" s="62"/>
      <c r="HKN78" s="62"/>
      <c r="HKO78" s="62"/>
      <c r="HKP78" s="62"/>
      <c r="HKQ78" s="62"/>
      <c r="HKR78" s="62"/>
      <c r="HKS78" s="62"/>
      <c r="HKT78" s="62"/>
      <c r="HKU78" s="62"/>
      <c r="HKV78" s="62"/>
      <c r="HKW78" s="62"/>
      <c r="HKX78" s="62"/>
      <c r="HKY78" s="62"/>
      <c r="HKZ78" s="62"/>
      <c r="HLA78" s="62"/>
      <c r="HLB78" s="62"/>
      <c r="HLC78" s="62"/>
      <c r="HLD78" s="62"/>
      <c r="HLE78" s="62"/>
      <c r="HLF78" s="62"/>
      <c r="HLG78" s="62"/>
      <c r="HLH78" s="62"/>
      <c r="HLI78" s="62"/>
      <c r="HLJ78" s="62"/>
      <c r="HLK78" s="62"/>
      <c r="HLL78" s="62"/>
      <c r="HLM78" s="62"/>
      <c r="HLN78" s="62"/>
      <c r="HLO78" s="62"/>
      <c r="HLP78" s="62"/>
      <c r="HLQ78" s="62"/>
      <c r="HLR78" s="62"/>
      <c r="HLS78" s="62"/>
      <c r="HLT78" s="62"/>
      <c r="HLU78" s="62"/>
      <c r="HLV78" s="62"/>
      <c r="HLW78" s="62"/>
      <c r="HLX78" s="62"/>
      <c r="HLY78" s="62"/>
      <c r="HLZ78" s="62"/>
      <c r="HMA78" s="62"/>
      <c r="HMB78" s="62"/>
      <c r="HMC78" s="62"/>
      <c r="HMD78" s="62"/>
      <c r="HME78" s="62"/>
      <c r="HMF78" s="62"/>
      <c r="HMG78" s="62"/>
      <c r="HMH78" s="62"/>
      <c r="HMI78" s="62"/>
      <c r="HMJ78" s="62"/>
      <c r="HMK78" s="62"/>
      <c r="HML78" s="62"/>
      <c r="HMM78" s="62"/>
      <c r="HMN78" s="62"/>
      <c r="HMO78" s="62"/>
      <c r="HMP78" s="62"/>
      <c r="HMQ78" s="62"/>
      <c r="HMR78" s="62"/>
      <c r="HMS78" s="62"/>
      <c r="HMT78" s="62"/>
      <c r="HMU78" s="62"/>
      <c r="HMV78" s="62"/>
      <c r="HMW78" s="62"/>
      <c r="HMX78" s="62"/>
      <c r="HMY78" s="62"/>
      <c r="HMZ78" s="62"/>
      <c r="HNA78" s="62"/>
      <c r="HNB78" s="62"/>
      <c r="HNC78" s="62"/>
      <c r="HND78" s="62"/>
      <c r="HNE78" s="62"/>
      <c r="HNF78" s="62"/>
      <c r="HNG78" s="62"/>
      <c r="HNH78" s="62"/>
      <c r="HNI78" s="62"/>
      <c r="HNJ78" s="62"/>
      <c r="HNK78" s="62"/>
      <c r="HNL78" s="62"/>
      <c r="HNM78" s="62"/>
      <c r="HNN78" s="62"/>
      <c r="HNO78" s="62"/>
      <c r="HNP78" s="62"/>
      <c r="HNQ78" s="62"/>
      <c r="HNR78" s="62"/>
      <c r="HNS78" s="62"/>
      <c r="HNT78" s="62"/>
      <c r="HNU78" s="62"/>
      <c r="HNV78" s="62"/>
      <c r="HNW78" s="62"/>
      <c r="HNX78" s="62"/>
      <c r="HNY78" s="62"/>
      <c r="HNZ78" s="62"/>
      <c r="HOA78" s="62"/>
      <c r="HOB78" s="62"/>
      <c r="HOC78" s="62"/>
      <c r="HOD78" s="62"/>
      <c r="HOE78" s="62"/>
      <c r="HOF78" s="62"/>
      <c r="HOG78" s="62"/>
      <c r="HOH78" s="62"/>
      <c r="HOI78" s="62"/>
      <c r="HOJ78" s="62"/>
      <c r="HOK78" s="62"/>
      <c r="HOL78" s="62"/>
      <c r="HOM78" s="62"/>
      <c r="HON78" s="62"/>
      <c r="HOO78" s="62"/>
      <c r="HOP78" s="62"/>
      <c r="HOQ78" s="62"/>
      <c r="HOR78" s="62"/>
      <c r="HOS78" s="62"/>
      <c r="HOT78" s="62"/>
      <c r="HOU78" s="62"/>
      <c r="HOV78" s="62"/>
      <c r="HOW78" s="62"/>
      <c r="HOX78" s="62"/>
      <c r="HOY78" s="62"/>
      <c r="HOZ78" s="62"/>
      <c r="HPA78" s="62"/>
      <c r="HPB78" s="62"/>
      <c r="HPC78" s="62"/>
      <c r="HPD78" s="62"/>
      <c r="HPE78" s="62"/>
      <c r="HPF78" s="62"/>
      <c r="HPG78" s="62"/>
      <c r="HPH78" s="62"/>
      <c r="HPI78" s="62"/>
      <c r="HPJ78" s="62"/>
      <c r="HPK78" s="62"/>
      <c r="HPL78" s="62"/>
      <c r="HPM78" s="62"/>
      <c r="HPN78" s="62"/>
      <c r="HPO78" s="62"/>
      <c r="HPP78" s="62"/>
      <c r="HPQ78" s="62"/>
      <c r="HPR78" s="62"/>
      <c r="HPS78" s="62"/>
      <c r="HPT78" s="62"/>
      <c r="HPU78" s="62"/>
      <c r="HPV78" s="62"/>
      <c r="HPW78" s="62"/>
      <c r="HPX78" s="62"/>
      <c r="HPY78" s="62"/>
      <c r="HPZ78" s="62"/>
      <c r="HQA78" s="62"/>
      <c r="HQB78" s="62"/>
      <c r="HQC78" s="62"/>
      <c r="HQD78" s="62"/>
      <c r="HQE78" s="62"/>
      <c r="HQF78" s="62"/>
      <c r="HQG78" s="62"/>
      <c r="HQH78" s="62"/>
      <c r="HQI78" s="62"/>
      <c r="HQJ78" s="62"/>
      <c r="HQK78" s="62"/>
      <c r="HQL78" s="62"/>
      <c r="HQM78" s="62"/>
      <c r="HQN78" s="62"/>
      <c r="HQO78" s="62"/>
      <c r="HQP78" s="62"/>
      <c r="HQQ78" s="62"/>
      <c r="HQR78" s="62"/>
      <c r="HQS78" s="62"/>
      <c r="HQT78" s="62"/>
      <c r="HQU78" s="62"/>
      <c r="HQV78" s="62"/>
      <c r="HQW78" s="62"/>
      <c r="HQX78" s="62"/>
      <c r="HQY78" s="62"/>
      <c r="HQZ78" s="62"/>
      <c r="HRA78" s="62"/>
      <c r="HRB78" s="62"/>
      <c r="HRC78" s="62"/>
      <c r="HRD78" s="62"/>
      <c r="HRE78" s="62"/>
      <c r="HRF78" s="62"/>
      <c r="HRG78" s="62"/>
      <c r="HRH78" s="62"/>
      <c r="HRI78" s="62"/>
      <c r="HRJ78" s="62"/>
      <c r="HRK78" s="62"/>
      <c r="HRL78" s="62"/>
      <c r="HRM78" s="62"/>
      <c r="HRN78" s="62"/>
      <c r="HRO78" s="62"/>
      <c r="HRP78" s="62"/>
      <c r="HRQ78" s="62"/>
      <c r="HRR78" s="62"/>
      <c r="HRS78" s="62"/>
      <c r="HRT78" s="62"/>
      <c r="HRU78" s="62"/>
      <c r="HRV78" s="62"/>
      <c r="HRW78" s="62"/>
      <c r="HRX78" s="62"/>
      <c r="HRY78" s="62"/>
      <c r="HRZ78" s="62"/>
      <c r="HSA78" s="62"/>
      <c r="HSB78" s="62"/>
      <c r="HSC78" s="62"/>
      <c r="HSD78" s="62"/>
      <c r="HSE78" s="62"/>
      <c r="HSF78" s="62"/>
      <c r="HSG78" s="62"/>
      <c r="HSH78" s="62"/>
      <c r="HSI78" s="62"/>
      <c r="HSJ78" s="62"/>
      <c r="HSK78" s="62"/>
      <c r="HSL78" s="62"/>
      <c r="HSM78" s="62"/>
      <c r="HSN78" s="62"/>
      <c r="HSO78" s="62"/>
      <c r="HSP78" s="62"/>
      <c r="HSQ78" s="62"/>
      <c r="HSR78" s="62"/>
      <c r="HSS78" s="62"/>
      <c r="HST78" s="62"/>
      <c r="HSU78" s="62"/>
      <c r="HSV78" s="62"/>
      <c r="HSW78" s="62"/>
      <c r="HSX78" s="62"/>
      <c r="HSY78" s="62"/>
      <c r="HSZ78" s="62"/>
      <c r="HTA78" s="62"/>
      <c r="HTB78" s="62"/>
      <c r="HTC78" s="62"/>
      <c r="HTD78" s="62"/>
      <c r="HTE78" s="62"/>
      <c r="HTF78" s="62"/>
      <c r="HTG78" s="62"/>
      <c r="HTH78" s="62"/>
      <c r="HTI78" s="62"/>
      <c r="HTJ78" s="62"/>
      <c r="HTK78" s="62"/>
      <c r="HTL78" s="62"/>
      <c r="HTM78" s="62"/>
      <c r="HTN78" s="62"/>
      <c r="HTO78" s="62"/>
      <c r="HTP78" s="62"/>
      <c r="HTQ78" s="62"/>
      <c r="HTR78" s="62"/>
      <c r="HTS78" s="62"/>
      <c r="HTT78" s="62"/>
      <c r="HTU78" s="62"/>
      <c r="HTV78" s="62"/>
      <c r="HTW78" s="62"/>
      <c r="HTX78" s="62"/>
      <c r="HTY78" s="62"/>
      <c r="HTZ78" s="62"/>
      <c r="HUA78" s="62"/>
      <c r="HUB78" s="62"/>
      <c r="HUC78" s="62"/>
      <c r="HUD78" s="62"/>
      <c r="HUE78" s="62"/>
      <c r="HUF78" s="62"/>
      <c r="HUG78" s="62"/>
      <c r="HUH78" s="62"/>
      <c r="HUI78" s="62"/>
      <c r="HUJ78" s="62"/>
      <c r="HUK78" s="62"/>
      <c r="HUL78" s="62"/>
      <c r="HUM78" s="62"/>
      <c r="HUN78" s="62"/>
      <c r="HUO78" s="62"/>
      <c r="HUP78" s="62"/>
      <c r="HUQ78" s="62"/>
      <c r="HUR78" s="62"/>
      <c r="HUS78" s="62"/>
      <c r="HUT78" s="62"/>
      <c r="HUU78" s="62"/>
      <c r="HUV78" s="62"/>
      <c r="HUW78" s="62"/>
      <c r="HUX78" s="62"/>
      <c r="HUY78" s="62"/>
      <c r="HUZ78" s="62"/>
      <c r="HVA78" s="62"/>
      <c r="HVB78" s="62"/>
      <c r="HVC78" s="62"/>
      <c r="HVD78" s="62"/>
      <c r="HVE78" s="62"/>
      <c r="HVF78" s="62"/>
      <c r="HVG78" s="62"/>
      <c r="HVH78" s="62"/>
      <c r="HVI78" s="62"/>
      <c r="HVJ78" s="62"/>
      <c r="HVK78" s="62"/>
      <c r="HVL78" s="62"/>
      <c r="HVM78" s="62"/>
      <c r="HVN78" s="62"/>
      <c r="HVO78" s="62"/>
      <c r="HVP78" s="62"/>
      <c r="HVQ78" s="62"/>
      <c r="HVR78" s="62"/>
      <c r="HVS78" s="62"/>
      <c r="HVT78" s="62"/>
      <c r="HVU78" s="62"/>
      <c r="HVV78" s="62"/>
      <c r="HVW78" s="62"/>
      <c r="HVX78" s="62"/>
      <c r="HVY78" s="62"/>
      <c r="HVZ78" s="62"/>
      <c r="HWA78" s="62"/>
      <c r="HWB78" s="62"/>
      <c r="HWC78" s="62"/>
      <c r="HWD78" s="62"/>
      <c r="HWE78" s="62"/>
      <c r="HWF78" s="62"/>
      <c r="HWG78" s="62"/>
      <c r="HWH78" s="62"/>
      <c r="HWI78" s="62"/>
      <c r="HWJ78" s="62"/>
      <c r="HWK78" s="62"/>
      <c r="HWL78" s="62"/>
      <c r="HWM78" s="62"/>
      <c r="HWN78" s="62"/>
      <c r="HWO78" s="62"/>
      <c r="HWP78" s="62"/>
      <c r="HWQ78" s="62"/>
      <c r="HWR78" s="62"/>
      <c r="HWS78" s="62"/>
      <c r="HWT78" s="62"/>
      <c r="HWU78" s="62"/>
      <c r="HWV78" s="62"/>
      <c r="HWW78" s="62"/>
      <c r="HWX78" s="62"/>
      <c r="HWY78" s="62"/>
      <c r="HWZ78" s="62"/>
      <c r="HXA78" s="62"/>
      <c r="HXB78" s="62"/>
      <c r="HXC78" s="62"/>
      <c r="HXD78" s="62"/>
      <c r="HXE78" s="62"/>
      <c r="HXF78" s="62"/>
      <c r="HXG78" s="62"/>
      <c r="HXH78" s="62"/>
      <c r="HXI78" s="62"/>
      <c r="HXJ78" s="62"/>
      <c r="HXK78" s="62"/>
      <c r="HXL78" s="62"/>
      <c r="HXM78" s="62"/>
      <c r="HXN78" s="62"/>
      <c r="HXO78" s="62"/>
      <c r="HXP78" s="62"/>
      <c r="HXQ78" s="62"/>
      <c r="HXR78" s="62"/>
      <c r="HXS78" s="62"/>
      <c r="HXT78" s="62"/>
      <c r="HXU78" s="62"/>
      <c r="HXV78" s="62"/>
      <c r="HXW78" s="62"/>
      <c r="HXX78" s="62"/>
      <c r="HXY78" s="62"/>
      <c r="HXZ78" s="62"/>
      <c r="HYA78" s="62"/>
      <c r="HYB78" s="62"/>
      <c r="HYC78" s="62"/>
      <c r="HYD78" s="62"/>
      <c r="HYE78" s="62"/>
      <c r="HYF78" s="62"/>
      <c r="HYG78" s="62"/>
      <c r="HYH78" s="62"/>
      <c r="HYI78" s="62"/>
      <c r="HYJ78" s="62"/>
      <c r="HYK78" s="62"/>
      <c r="HYL78" s="62"/>
      <c r="HYM78" s="62"/>
      <c r="HYN78" s="62"/>
      <c r="HYO78" s="62"/>
      <c r="HYP78" s="62"/>
      <c r="HYQ78" s="62"/>
      <c r="HYR78" s="62"/>
      <c r="HYS78" s="62"/>
      <c r="HYT78" s="62"/>
      <c r="HYU78" s="62"/>
      <c r="HYV78" s="62"/>
      <c r="HYW78" s="62"/>
      <c r="HYX78" s="62"/>
      <c r="HYY78" s="62"/>
      <c r="HYZ78" s="62"/>
      <c r="HZA78" s="62"/>
      <c r="HZB78" s="62"/>
      <c r="HZC78" s="62"/>
      <c r="HZD78" s="62"/>
      <c r="HZE78" s="62"/>
      <c r="HZF78" s="62"/>
      <c r="HZG78" s="62"/>
      <c r="HZH78" s="62"/>
      <c r="HZI78" s="62"/>
      <c r="HZJ78" s="62"/>
      <c r="HZK78" s="62"/>
      <c r="HZL78" s="62"/>
      <c r="HZM78" s="62"/>
      <c r="HZN78" s="62"/>
      <c r="HZO78" s="62"/>
      <c r="HZP78" s="62"/>
      <c r="HZQ78" s="62"/>
      <c r="HZR78" s="62"/>
      <c r="HZS78" s="62"/>
      <c r="HZT78" s="62"/>
      <c r="HZU78" s="62"/>
      <c r="HZV78" s="62"/>
      <c r="HZW78" s="62"/>
      <c r="HZX78" s="62"/>
      <c r="HZY78" s="62"/>
      <c r="HZZ78" s="62"/>
      <c r="IAA78" s="62"/>
      <c r="IAB78" s="62"/>
      <c r="IAC78" s="62"/>
      <c r="IAD78" s="62"/>
      <c r="IAE78" s="62"/>
      <c r="IAF78" s="62"/>
      <c r="IAG78" s="62"/>
      <c r="IAH78" s="62"/>
      <c r="IAI78" s="62"/>
      <c r="IAJ78" s="62"/>
      <c r="IAK78" s="62"/>
      <c r="IAL78" s="62"/>
      <c r="IAM78" s="62"/>
      <c r="IAN78" s="62"/>
      <c r="IAO78" s="62"/>
      <c r="IAP78" s="62"/>
      <c r="IAQ78" s="62"/>
      <c r="IAR78" s="62"/>
      <c r="IAS78" s="62"/>
      <c r="IAT78" s="62"/>
      <c r="IAU78" s="62"/>
      <c r="IAV78" s="62"/>
      <c r="IAW78" s="62"/>
      <c r="IAX78" s="62"/>
      <c r="IAY78" s="62"/>
      <c r="IAZ78" s="62"/>
      <c r="IBA78" s="62"/>
      <c r="IBB78" s="62"/>
      <c r="IBC78" s="62"/>
      <c r="IBD78" s="62"/>
      <c r="IBE78" s="62"/>
      <c r="IBF78" s="62"/>
      <c r="IBG78" s="62"/>
      <c r="IBH78" s="62"/>
      <c r="IBI78" s="62"/>
      <c r="IBJ78" s="62"/>
      <c r="IBK78" s="62"/>
      <c r="IBL78" s="62"/>
      <c r="IBM78" s="62"/>
      <c r="IBN78" s="62"/>
      <c r="IBO78" s="62"/>
      <c r="IBP78" s="62"/>
      <c r="IBQ78" s="62"/>
      <c r="IBR78" s="62"/>
      <c r="IBS78" s="62"/>
      <c r="IBT78" s="62"/>
      <c r="IBU78" s="62"/>
      <c r="IBV78" s="62"/>
      <c r="IBW78" s="62"/>
      <c r="IBX78" s="62"/>
      <c r="IBY78" s="62"/>
      <c r="IBZ78" s="62"/>
      <c r="ICA78" s="62"/>
      <c r="ICB78" s="62"/>
      <c r="ICC78" s="62"/>
      <c r="ICD78" s="62"/>
      <c r="ICE78" s="62"/>
      <c r="ICF78" s="62"/>
      <c r="ICG78" s="62"/>
      <c r="ICH78" s="62"/>
      <c r="ICI78" s="62"/>
      <c r="ICJ78" s="62"/>
      <c r="ICK78" s="62"/>
      <c r="ICL78" s="62"/>
      <c r="ICM78" s="62"/>
      <c r="ICN78" s="62"/>
      <c r="ICO78" s="62"/>
      <c r="ICP78" s="62"/>
      <c r="ICQ78" s="62"/>
      <c r="ICR78" s="62"/>
      <c r="ICS78" s="62"/>
      <c r="ICT78" s="62"/>
      <c r="ICU78" s="62"/>
      <c r="ICV78" s="62"/>
      <c r="ICW78" s="62"/>
      <c r="ICX78" s="62"/>
      <c r="ICY78" s="62"/>
      <c r="ICZ78" s="62"/>
      <c r="IDA78" s="62"/>
      <c r="IDB78" s="62"/>
      <c r="IDC78" s="62"/>
      <c r="IDD78" s="62"/>
      <c r="IDE78" s="62"/>
      <c r="IDF78" s="62"/>
      <c r="IDG78" s="62"/>
      <c r="IDH78" s="62"/>
      <c r="IDI78" s="62"/>
      <c r="IDJ78" s="62"/>
      <c r="IDK78" s="62"/>
      <c r="IDL78" s="62"/>
      <c r="IDM78" s="62"/>
      <c r="IDN78" s="62"/>
      <c r="IDO78" s="62"/>
      <c r="IDP78" s="62"/>
      <c r="IDQ78" s="62"/>
      <c r="IDR78" s="62"/>
      <c r="IDS78" s="62"/>
      <c r="IDT78" s="62"/>
      <c r="IDU78" s="62"/>
      <c r="IDV78" s="62"/>
      <c r="IDW78" s="62"/>
      <c r="IDX78" s="62"/>
      <c r="IDY78" s="62"/>
      <c r="IDZ78" s="62"/>
      <c r="IEA78" s="62"/>
      <c r="IEB78" s="62"/>
      <c r="IEC78" s="62"/>
      <c r="IED78" s="62"/>
      <c r="IEE78" s="62"/>
      <c r="IEF78" s="62"/>
      <c r="IEG78" s="62"/>
      <c r="IEH78" s="62"/>
      <c r="IEI78" s="62"/>
      <c r="IEJ78" s="62"/>
      <c r="IEK78" s="62"/>
      <c r="IEL78" s="62"/>
      <c r="IEM78" s="62"/>
      <c r="IEN78" s="62"/>
      <c r="IEO78" s="62"/>
      <c r="IEP78" s="62"/>
      <c r="IEQ78" s="62"/>
      <c r="IER78" s="62"/>
      <c r="IES78" s="62"/>
      <c r="IET78" s="62"/>
      <c r="IEU78" s="62"/>
      <c r="IEV78" s="62"/>
      <c r="IEW78" s="62"/>
      <c r="IEX78" s="62"/>
      <c r="IEY78" s="62"/>
      <c r="IEZ78" s="62"/>
      <c r="IFA78" s="62"/>
      <c r="IFB78" s="62"/>
      <c r="IFC78" s="62"/>
      <c r="IFD78" s="62"/>
      <c r="IFE78" s="62"/>
      <c r="IFF78" s="62"/>
      <c r="IFG78" s="62"/>
      <c r="IFH78" s="62"/>
      <c r="IFI78" s="62"/>
      <c r="IFJ78" s="62"/>
      <c r="IFK78" s="62"/>
      <c r="IFL78" s="62"/>
      <c r="IFM78" s="62"/>
      <c r="IFN78" s="62"/>
      <c r="IFO78" s="62"/>
      <c r="IFP78" s="62"/>
      <c r="IFQ78" s="62"/>
      <c r="IFR78" s="62"/>
      <c r="IFS78" s="62"/>
      <c r="IFT78" s="62"/>
      <c r="IFU78" s="62"/>
      <c r="IFV78" s="62"/>
      <c r="IFW78" s="62"/>
      <c r="IFX78" s="62"/>
      <c r="IFY78" s="62"/>
      <c r="IFZ78" s="62"/>
      <c r="IGA78" s="62"/>
      <c r="IGB78" s="62"/>
      <c r="IGC78" s="62"/>
      <c r="IGD78" s="62"/>
      <c r="IGE78" s="62"/>
      <c r="IGF78" s="62"/>
      <c r="IGG78" s="62"/>
      <c r="IGH78" s="62"/>
      <c r="IGI78" s="62"/>
      <c r="IGJ78" s="62"/>
      <c r="IGK78" s="62"/>
      <c r="IGL78" s="62"/>
      <c r="IGM78" s="62"/>
      <c r="IGN78" s="62"/>
      <c r="IGO78" s="62"/>
      <c r="IGP78" s="62"/>
      <c r="IGQ78" s="62"/>
      <c r="IGR78" s="62"/>
      <c r="IGS78" s="62"/>
      <c r="IGT78" s="62"/>
      <c r="IGU78" s="62"/>
      <c r="IGV78" s="62"/>
      <c r="IGW78" s="62"/>
      <c r="IGX78" s="62"/>
      <c r="IGY78" s="62"/>
      <c r="IGZ78" s="62"/>
      <c r="IHA78" s="62"/>
      <c r="IHB78" s="62"/>
      <c r="IHC78" s="62"/>
      <c r="IHD78" s="62"/>
      <c r="IHE78" s="62"/>
      <c r="IHF78" s="62"/>
      <c r="IHG78" s="62"/>
      <c r="IHH78" s="62"/>
      <c r="IHI78" s="62"/>
      <c r="IHJ78" s="62"/>
      <c r="IHK78" s="62"/>
      <c r="IHL78" s="62"/>
      <c r="IHM78" s="62"/>
      <c r="IHN78" s="62"/>
      <c r="IHO78" s="62"/>
      <c r="IHP78" s="62"/>
      <c r="IHQ78" s="62"/>
      <c r="IHR78" s="62"/>
      <c r="IHS78" s="62"/>
      <c r="IHT78" s="62"/>
      <c r="IHU78" s="62"/>
      <c r="IHV78" s="62"/>
      <c r="IHW78" s="62"/>
      <c r="IHX78" s="62"/>
      <c r="IHY78" s="62"/>
      <c r="IHZ78" s="62"/>
      <c r="IIA78" s="62"/>
      <c r="IIB78" s="62"/>
      <c r="IIC78" s="62"/>
      <c r="IID78" s="62"/>
      <c r="IIE78" s="62"/>
      <c r="IIF78" s="62"/>
      <c r="IIG78" s="62"/>
      <c r="IIH78" s="62"/>
      <c r="III78" s="62"/>
      <c r="IIJ78" s="62"/>
      <c r="IIK78" s="62"/>
      <c r="IIL78" s="62"/>
      <c r="IIM78" s="62"/>
      <c r="IIN78" s="62"/>
      <c r="IIO78" s="62"/>
      <c r="IIP78" s="62"/>
      <c r="IIQ78" s="62"/>
      <c r="IIR78" s="62"/>
      <c r="IIS78" s="62"/>
      <c r="IIT78" s="62"/>
      <c r="IIU78" s="62"/>
      <c r="IIV78" s="62"/>
      <c r="IIW78" s="62"/>
      <c r="IIX78" s="62"/>
      <c r="IIY78" s="62"/>
      <c r="IIZ78" s="62"/>
      <c r="IJA78" s="62"/>
      <c r="IJB78" s="62"/>
      <c r="IJC78" s="62"/>
      <c r="IJD78" s="62"/>
      <c r="IJE78" s="62"/>
      <c r="IJF78" s="62"/>
      <c r="IJG78" s="62"/>
      <c r="IJH78" s="62"/>
      <c r="IJI78" s="62"/>
      <c r="IJJ78" s="62"/>
      <c r="IJK78" s="62"/>
      <c r="IJL78" s="62"/>
      <c r="IJM78" s="62"/>
      <c r="IJN78" s="62"/>
      <c r="IJO78" s="62"/>
      <c r="IJP78" s="62"/>
      <c r="IJQ78" s="62"/>
      <c r="IJR78" s="62"/>
      <c r="IJS78" s="62"/>
      <c r="IJT78" s="62"/>
      <c r="IJU78" s="62"/>
      <c r="IJV78" s="62"/>
      <c r="IJW78" s="62"/>
      <c r="IJX78" s="62"/>
      <c r="IJY78" s="62"/>
      <c r="IJZ78" s="62"/>
      <c r="IKA78" s="62"/>
      <c r="IKB78" s="62"/>
      <c r="IKC78" s="62"/>
      <c r="IKD78" s="62"/>
      <c r="IKE78" s="62"/>
      <c r="IKF78" s="62"/>
      <c r="IKG78" s="62"/>
      <c r="IKH78" s="62"/>
      <c r="IKI78" s="62"/>
      <c r="IKJ78" s="62"/>
      <c r="IKK78" s="62"/>
      <c r="IKL78" s="62"/>
      <c r="IKM78" s="62"/>
      <c r="IKN78" s="62"/>
      <c r="IKO78" s="62"/>
      <c r="IKP78" s="62"/>
      <c r="IKQ78" s="62"/>
      <c r="IKR78" s="62"/>
      <c r="IKS78" s="62"/>
      <c r="IKT78" s="62"/>
      <c r="IKU78" s="62"/>
      <c r="IKV78" s="62"/>
      <c r="IKW78" s="62"/>
      <c r="IKX78" s="62"/>
      <c r="IKY78" s="62"/>
      <c r="IKZ78" s="62"/>
      <c r="ILA78" s="62"/>
      <c r="ILB78" s="62"/>
      <c r="ILC78" s="62"/>
      <c r="ILD78" s="62"/>
      <c r="ILE78" s="62"/>
      <c r="ILF78" s="62"/>
      <c r="ILG78" s="62"/>
      <c r="ILH78" s="62"/>
      <c r="ILI78" s="62"/>
      <c r="ILJ78" s="62"/>
      <c r="ILK78" s="62"/>
      <c r="ILL78" s="62"/>
      <c r="ILM78" s="62"/>
      <c r="ILN78" s="62"/>
      <c r="ILO78" s="62"/>
      <c r="ILP78" s="62"/>
      <c r="ILQ78" s="62"/>
      <c r="ILR78" s="62"/>
      <c r="ILS78" s="62"/>
      <c r="ILT78" s="62"/>
      <c r="ILU78" s="62"/>
      <c r="ILV78" s="62"/>
      <c r="ILW78" s="62"/>
      <c r="ILX78" s="62"/>
      <c r="ILY78" s="62"/>
      <c r="ILZ78" s="62"/>
      <c r="IMA78" s="62"/>
      <c r="IMB78" s="62"/>
      <c r="IMC78" s="62"/>
      <c r="IMD78" s="62"/>
      <c r="IME78" s="62"/>
      <c r="IMF78" s="62"/>
      <c r="IMG78" s="62"/>
      <c r="IMH78" s="62"/>
      <c r="IMI78" s="62"/>
      <c r="IMJ78" s="62"/>
      <c r="IMK78" s="62"/>
      <c r="IML78" s="62"/>
      <c r="IMM78" s="62"/>
      <c r="IMN78" s="62"/>
      <c r="IMO78" s="62"/>
      <c r="IMP78" s="62"/>
      <c r="IMQ78" s="62"/>
      <c r="IMR78" s="62"/>
      <c r="IMS78" s="62"/>
      <c r="IMT78" s="62"/>
      <c r="IMU78" s="62"/>
      <c r="IMV78" s="62"/>
      <c r="IMW78" s="62"/>
      <c r="IMX78" s="62"/>
      <c r="IMY78" s="62"/>
      <c r="IMZ78" s="62"/>
      <c r="INA78" s="62"/>
      <c r="INB78" s="62"/>
      <c r="INC78" s="62"/>
      <c r="IND78" s="62"/>
      <c r="INE78" s="62"/>
      <c r="INF78" s="62"/>
      <c r="ING78" s="62"/>
      <c r="INH78" s="62"/>
      <c r="INI78" s="62"/>
      <c r="INJ78" s="62"/>
      <c r="INK78" s="62"/>
      <c r="INL78" s="62"/>
      <c r="INM78" s="62"/>
      <c r="INN78" s="62"/>
      <c r="INO78" s="62"/>
      <c r="INP78" s="62"/>
      <c r="INQ78" s="62"/>
      <c r="INR78" s="62"/>
      <c r="INS78" s="62"/>
      <c r="INT78" s="62"/>
      <c r="INU78" s="62"/>
      <c r="INV78" s="62"/>
      <c r="INW78" s="62"/>
      <c r="INX78" s="62"/>
      <c r="INY78" s="62"/>
      <c r="INZ78" s="62"/>
      <c r="IOA78" s="62"/>
      <c r="IOB78" s="62"/>
      <c r="IOC78" s="62"/>
      <c r="IOD78" s="62"/>
      <c r="IOE78" s="62"/>
      <c r="IOF78" s="62"/>
      <c r="IOG78" s="62"/>
      <c r="IOH78" s="62"/>
      <c r="IOI78" s="62"/>
      <c r="IOJ78" s="62"/>
      <c r="IOK78" s="62"/>
      <c r="IOL78" s="62"/>
      <c r="IOM78" s="62"/>
      <c r="ION78" s="62"/>
      <c r="IOO78" s="62"/>
      <c r="IOP78" s="62"/>
      <c r="IOQ78" s="62"/>
      <c r="IOR78" s="62"/>
      <c r="IOS78" s="62"/>
      <c r="IOT78" s="62"/>
      <c r="IOU78" s="62"/>
      <c r="IOV78" s="62"/>
      <c r="IOW78" s="62"/>
      <c r="IOX78" s="62"/>
      <c r="IOY78" s="62"/>
      <c r="IOZ78" s="62"/>
      <c r="IPA78" s="62"/>
      <c r="IPB78" s="62"/>
      <c r="IPC78" s="62"/>
      <c r="IPD78" s="62"/>
      <c r="IPE78" s="62"/>
      <c r="IPF78" s="62"/>
      <c r="IPG78" s="62"/>
      <c r="IPH78" s="62"/>
      <c r="IPI78" s="62"/>
      <c r="IPJ78" s="62"/>
      <c r="IPK78" s="62"/>
      <c r="IPL78" s="62"/>
      <c r="IPM78" s="62"/>
      <c r="IPN78" s="62"/>
      <c r="IPO78" s="62"/>
      <c r="IPP78" s="62"/>
      <c r="IPQ78" s="62"/>
      <c r="IPR78" s="62"/>
      <c r="IPS78" s="62"/>
      <c r="IPT78" s="62"/>
      <c r="IPU78" s="62"/>
      <c r="IPV78" s="62"/>
      <c r="IPW78" s="62"/>
      <c r="IPX78" s="62"/>
      <c r="IPY78" s="62"/>
      <c r="IPZ78" s="62"/>
      <c r="IQA78" s="62"/>
      <c r="IQB78" s="62"/>
      <c r="IQC78" s="62"/>
      <c r="IQD78" s="62"/>
      <c r="IQE78" s="62"/>
      <c r="IQF78" s="62"/>
      <c r="IQG78" s="62"/>
      <c r="IQH78" s="62"/>
      <c r="IQI78" s="62"/>
      <c r="IQJ78" s="62"/>
      <c r="IQK78" s="62"/>
      <c r="IQL78" s="62"/>
      <c r="IQM78" s="62"/>
      <c r="IQN78" s="62"/>
      <c r="IQO78" s="62"/>
      <c r="IQP78" s="62"/>
      <c r="IQQ78" s="62"/>
      <c r="IQR78" s="62"/>
      <c r="IQS78" s="62"/>
      <c r="IQT78" s="62"/>
      <c r="IQU78" s="62"/>
      <c r="IQV78" s="62"/>
      <c r="IQW78" s="62"/>
      <c r="IQX78" s="62"/>
      <c r="IQY78" s="62"/>
      <c r="IQZ78" s="62"/>
      <c r="IRA78" s="62"/>
      <c r="IRB78" s="62"/>
      <c r="IRC78" s="62"/>
      <c r="IRD78" s="62"/>
      <c r="IRE78" s="62"/>
      <c r="IRF78" s="62"/>
      <c r="IRG78" s="62"/>
      <c r="IRH78" s="62"/>
      <c r="IRI78" s="62"/>
      <c r="IRJ78" s="62"/>
      <c r="IRK78" s="62"/>
      <c r="IRL78" s="62"/>
      <c r="IRM78" s="62"/>
      <c r="IRN78" s="62"/>
      <c r="IRO78" s="62"/>
      <c r="IRP78" s="62"/>
      <c r="IRQ78" s="62"/>
      <c r="IRR78" s="62"/>
      <c r="IRS78" s="62"/>
      <c r="IRT78" s="62"/>
      <c r="IRU78" s="62"/>
      <c r="IRV78" s="62"/>
      <c r="IRW78" s="62"/>
      <c r="IRX78" s="62"/>
      <c r="IRY78" s="62"/>
      <c r="IRZ78" s="62"/>
      <c r="ISA78" s="62"/>
      <c r="ISB78" s="62"/>
      <c r="ISC78" s="62"/>
      <c r="ISD78" s="62"/>
      <c r="ISE78" s="62"/>
      <c r="ISF78" s="62"/>
      <c r="ISG78" s="62"/>
      <c r="ISH78" s="62"/>
      <c r="ISI78" s="62"/>
      <c r="ISJ78" s="62"/>
      <c r="ISK78" s="62"/>
      <c r="ISL78" s="62"/>
      <c r="ISM78" s="62"/>
      <c r="ISN78" s="62"/>
      <c r="ISO78" s="62"/>
      <c r="ISP78" s="62"/>
      <c r="ISQ78" s="62"/>
      <c r="ISR78" s="62"/>
      <c r="ISS78" s="62"/>
      <c r="IST78" s="62"/>
      <c r="ISU78" s="62"/>
      <c r="ISV78" s="62"/>
      <c r="ISW78" s="62"/>
      <c r="ISX78" s="62"/>
      <c r="ISY78" s="62"/>
      <c r="ISZ78" s="62"/>
      <c r="ITA78" s="62"/>
      <c r="ITB78" s="62"/>
      <c r="ITC78" s="62"/>
      <c r="ITD78" s="62"/>
      <c r="ITE78" s="62"/>
      <c r="ITF78" s="62"/>
      <c r="ITG78" s="62"/>
      <c r="ITH78" s="62"/>
      <c r="ITI78" s="62"/>
      <c r="ITJ78" s="62"/>
      <c r="ITK78" s="62"/>
      <c r="ITL78" s="62"/>
      <c r="ITM78" s="62"/>
      <c r="ITN78" s="62"/>
      <c r="ITO78" s="62"/>
      <c r="ITP78" s="62"/>
      <c r="ITQ78" s="62"/>
      <c r="ITR78" s="62"/>
      <c r="ITS78" s="62"/>
      <c r="ITT78" s="62"/>
      <c r="ITU78" s="62"/>
      <c r="ITV78" s="62"/>
      <c r="ITW78" s="62"/>
      <c r="ITX78" s="62"/>
      <c r="ITY78" s="62"/>
      <c r="ITZ78" s="62"/>
      <c r="IUA78" s="62"/>
      <c r="IUB78" s="62"/>
      <c r="IUC78" s="62"/>
      <c r="IUD78" s="62"/>
      <c r="IUE78" s="62"/>
      <c r="IUF78" s="62"/>
      <c r="IUG78" s="62"/>
      <c r="IUH78" s="62"/>
      <c r="IUI78" s="62"/>
      <c r="IUJ78" s="62"/>
      <c r="IUK78" s="62"/>
      <c r="IUL78" s="62"/>
      <c r="IUM78" s="62"/>
      <c r="IUN78" s="62"/>
      <c r="IUO78" s="62"/>
      <c r="IUP78" s="62"/>
      <c r="IUQ78" s="62"/>
      <c r="IUR78" s="62"/>
      <c r="IUS78" s="62"/>
      <c r="IUT78" s="62"/>
      <c r="IUU78" s="62"/>
      <c r="IUV78" s="62"/>
      <c r="IUW78" s="62"/>
      <c r="IUX78" s="62"/>
      <c r="IUY78" s="62"/>
      <c r="IUZ78" s="62"/>
      <c r="IVA78" s="62"/>
      <c r="IVB78" s="62"/>
      <c r="IVC78" s="62"/>
      <c r="IVD78" s="62"/>
      <c r="IVE78" s="62"/>
      <c r="IVF78" s="62"/>
      <c r="IVG78" s="62"/>
      <c r="IVH78" s="62"/>
      <c r="IVI78" s="62"/>
      <c r="IVJ78" s="62"/>
      <c r="IVK78" s="62"/>
      <c r="IVL78" s="62"/>
      <c r="IVM78" s="62"/>
      <c r="IVN78" s="62"/>
      <c r="IVO78" s="62"/>
      <c r="IVP78" s="62"/>
      <c r="IVQ78" s="62"/>
      <c r="IVR78" s="62"/>
      <c r="IVS78" s="62"/>
      <c r="IVT78" s="62"/>
      <c r="IVU78" s="62"/>
      <c r="IVV78" s="62"/>
      <c r="IVW78" s="62"/>
      <c r="IVX78" s="62"/>
      <c r="IVY78" s="62"/>
      <c r="IVZ78" s="62"/>
      <c r="IWA78" s="62"/>
      <c r="IWB78" s="62"/>
      <c r="IWC78" s="62"/>
      <c r="IWD78" s="62"/>
      <c r="IWE78" s="62"/>
      <c r="IWF78" s="62"/>
      <c r="IWG78" s="62"/>
      <c r="IWH78" s="62"/>
      <c r="IWI78" s="62"/>
      <c r="IWJ78" s="62"/>
      <c r="IWK78" s="62"/>
      <c r="IWL78" s="62"/>
      <c r="IWM78" s="62"/>
      <c r="IWN78" s="62"/>
      <c r="IWO78" s="62"/>
      <c r="IWP78" s="62"/>
      <c r="IWQ78" s="62"/>
      <c r="IWR78" s="62"/>
      <c r="IWS78" s="62"/>
      <c r="IWT78" s="62"/>
      <c r="IWU78" s="62"/>
      <c r="IWV78" s="62"/>
      <c r="IWW78" s="62"/>
      <c r="IWX78" s="62"/>
      <c r="IWY78" s="62"/>
      <c r="IWZ78" s="62"/>
      <c r="IXA78" s="62"/>
      <c r="IXB78" s="62"/>
      <c r="IXC78" s="62"/>
      <c r="IXD78" s="62"/>
      <c r="IXE78" s="62"/>
      <c r="IXF78" s="62"/>
      <c r="IXG78" s="62"/>
      <c r="IXH78" s="62"/>
      <c r="IXI78" s="62"/>
      <c r="IXJ78" s="62"/>
      <c r="IXK78" s="62"/>
      <c r="IXL78" s="62"/>
      <c r="IXM78" s="62"/>
      <c r="IXN78" s="62"/>
      <c r="IXO78" s="62"/>
      <c r="IXP78" s="62"/>
      <c r="IXQ78" s="62"/>
      <c r="IXR78" s="62"/>
      <c r="IXS78" s="62"/>
      <c r="IXT78" s="62"/>
      <c r="IXU78" s="62"/>
      <c r="IXV78" s="62"/>
      <c r="IXW78" s="62"/>
      <c r="IXX78" s="62"/>
      <c r="IXY78" s="62"/>
      <c r="IXZ78" s="62"/>
      <c r="IYA78" s="62"/>
      <c r="IYB78" s="62"/>
      <c r="IYC78" s="62"/>
      <c r="IYD78" s="62"/>
      <c r="IYE78" s="62"/>
      <c r="IYF78" s="62"/>
      <c r="IYG78" s="62"/>
      <c r="IYH78" s="62"/>
      <c r="IYI78" s="62"/>
      <c r="IYJ78" s="62"/>
      <c r="IYK78" s="62"/>
      <c r="IYL78" s="62"/>
      <c r="IYM78" s="62"/>
      <c r="IYN78" s="62"/>
      <c r="IYO78" s="62"/>
      <c r="IYP78" s="62"/>
      <c r="IYQ78" s="62"/>
      <c r="IYR78" s="62"/>
      <c r="IYS78" s="62"/>
      <c r="IYT78" s="62"/>
      <c r="IYU78" s="62"/>
      <c r="IYV78" s="62"/>
      <c r="IYW78" s="62"/>
      <c r="IYX78" s="62"/>
      <c r="IYY78" s="62"/>
      <c r="IYZ78" s="62"/>
      <c r="IZA78" s="62"/>
      <c r="IZB78" s="62"/>
      <c r="IZC78" s="62"/>
      <c r="IZD78" s="62"/>
      <c r="IZE78" s="62"/>
      <c r="IZF78" s="62"/>
      <c r="IZG78" s="62"/>
      <c r="IZH78" s="62"/>
      <c r="IZI78" s="62"/>
      <c r="IZJ78" s="62"/>
      <c r="IZK78" s="62"/>
      <c r="IZL78" s="62"/>
      <c r="IZM78" s="62"/>
      <c r="IZN78" s="62"/>
      <c r="IZO78" s="62"/>
      <c r="IZP78" s="62"/>
      <c r="IZQ78" s="62"/>
      <c r="IZR78" s="62"/>
      <c r="IZS78" s="62"/>
      <c r="IZT78" s="62"/>
      <c r="IZU78" s="62"/>
      <c r="IZV78" s="62"/>
      <c r="IZW78" s="62"/>
      <c r="IZX78" s="62"/>
      <c r="IZY78" s="62"/>
      <c r="IZZ78" s="62"/>
      <c r="JAA78" s="62"/>
      <c r="JAB78" s="62"/>
      <c r="JAC78" s="62"/>
      <c r="JAD78" s="62"/>
      <c r="JAE78" s="62"/>
      <c r="JAF78" s="62"/>
      <c r="JAG78" s="62"/>
      <c r="JAH78" s="62"/>
      <c r="JAI78" s="62"/>
      <c r="JAJ78" s="62"/>
      <c r="JAK78" s="62"/>
      <c r="JAL78" s="62"/>
      <c r="JAM78" s="62"/>
      <c r="JAN78" s="62"/>
      <c r="JAO78" s="62"/>
      <c r="JAP78" s="62"/>
      <c r="JAQ78" s="62"/>
      <c r="JAR78" s="62"/>
      <c r="JAS78" s="62"/>
      <c r="JAT78" s="62"/>
      <c r="JAU78" s="62"/>
      <c r="JAV78" s="62"/>
      <c r="JAW78" s="62"/>
      <c r="JAX78" s="62"/>
      <c r="JAY78" s="62"/>
      <c r="JAZ78" s="62"/>
      <c r="JBA78" s="62"/>
      <c r="JBB78" s="62"/>
      <c r="JBC78" s="62"/>
      <c r="JBD78" s="62"/>
      <c r="JBE78" s="62"/>
      <c r="JBF78" s="62"/>
      <c r="JBG78" s="62"/>
      <c r="JBH78" s="62"/>
      <c r="JBI78" s="62"/>
      <c r="JBJ78" s="62"/>
      <c r="JBK78" s="62"/>
      <c r="JBL78" s="62"/>
      <c r="JBM78" s="62"/>
      <c r="JBN78" s="62"/>
      <c r="JBO78" s="62"/>
      <c r="JBP78" s="62"/>
      <c r="JBQ78" s="62"/>
      <c r="JBR78" s="62"/>
      <c r="JBS78" s="62"/>
      <c r="JBT78" s="62"/>
      <c r="JBU78" s="62"/>
      <c r="JBV78" s="62"/>
      <c r="JBW78" s="62"/>
      <c r="JBX78" s="62"/>
      <c r="JBY78" s="62"/>
      <c r="JBZ78" s="62"/>
      <c r="JCA78" s="62"/>
      <c r="JCB78" s="62"/>
      <c r="JCC78" s="62"/>
      <c r="JCD78" s="62"/>
      <c r="JCE78" s="62"/>
      <c r="JCF78" s="62"/>
      <c r="JCG78" s="62"/>
      <c r="JCH78" s="62"/>
      <c r="JCI78" s="62"/>
      <c r="JCJ78" s="62"/>
      <c r="JCK78" s="62"/>
      <c r="JCL78" s="62"/>
      <c r="JCM78" s="62"/>
      <c r="JCN78" s="62"/>
      <c r="JCO78" s="62"/>
      <c r="JCP78" s="62"/>
      <c r="JCQ78" s="62"/>
      <c r="JCR78" s="62"/>
      <c r="JCS78" s="62"/>
      <c r="JCT78" s="62"/>
      <c r="JCU78" s="62"/>
      <c r="JCV78" s="62"/>
      <c r="JCW78" s="62"/>
      <c r="JCX78" s="62"/>
      <c r="JCY78" s="62"/>
      <c r="JCZ78" s="62"/>
      <c r="JDA78" s="62"/>
      <c r="JDB78" s="62"/>
      <c r="JDC78" s="62"/>
      <c r="JDD78" s="62"/>
      <c r="JDE78" s="62"/>
      <c r="JDF78" s="62"/>
      <c r="JDG78" s="62"/>
      <c r="JDH78" s="62"/>
      <c r="JDI78" s="62"/>
      <c r="JDJ78" s="62"/>
      <c r="JDK78" s="62"/>
      <c r="JDL78" s="62"/>
      <c r="JDM78" s="62"/>
      <c r="JDN78" s="62"/>
      <c r="JDO78" s="62"/>
      <c r="JDP78" s="62"/>
      <c r="JDQ78" s="62"/>
      <c r="JDR78" s="62"/>
      <c r="JDS78" s="62"/>
      <c r="JDT78" s="62"/>
      <c r="JDU78" s="62"/>
      <c r="JDV78" s="62"/>
      <c r="JDW78" s="62"/>
      <c r="JDX78" s="62"/>
      <c r="JDY78" s="62"/>
      <c r="JDZ78" s="62"/>
      <c r="JEA78" s="62"/>
      <c r="JEB78" s="62"/>
      <c r="JEC78" s="62"/>
      <c r="JED78" s="62"/>
      <c r="JEE78" s="62"/>
      <c r="JEF78" s="62"/>
      <c r="JEG78" s="62"/>
      <c r="JEH78" s="62"/>
      <c r="JEI78" s="62"/>
      <c r="JEJ78" s="62"/>
      <c r="JEK78" s="62"/>
      <c r="JEL78" s="62"/>
      <c r="JEM78" s="62"/>
      <c r="JEN78" s="62"/>
      <c r="JEO78" s="62"/>
      <c r="JEP78" s="62"/>
      <c r="JEQ78" s="62"/>
      <c r="JER78" s="62"/>
      <c r="JES78" s="62"/>
      <c r="JET78" s="62"/>
      <c r="JEU78" s="62"/>
      <c r="JEV78" s="62"/>
      <c r="JEW78" s="62"/>
      <c r="JEX78" s="62"/>
      <c r="JEY78" s="62"/>
      <c r="JEZ78" s="62"/>
      <c r="JFA78" s="62"/>
      <c r="JFB78" s="62"/>
      <c r="JFC78" s="62"/>
      <c r="JFD78" s="62"/>
      <c r="JFE78" s="62"/>
      <c r="JFF78" s="62"/>
      <c r="JFG78" s="62"/>
      <c r="JFH78" s="62"/>
      <c r="JFI78" s="62"/>
      <c r="JFJ78" s="62"/>
      <c r="JFK78" s="62"/>
      <c r="JFL78" s="62"/>
      <c r="JFM78" s="62"/>
      <c r="JFN78" s="62"/>
      <c r="JFO78" s="62"/>
      <c r="JFP78" s="62"/>
      <c r="JFQ78" s="62"/>
      <c r="JFR78" s="62"/>
      <c r="JFS78" s="62"/>
      <c r="JFT78" s="62"/>
      <c r="JFU78" s="62"/>
      <c r="JFV78" s="62"/>
      <c r="JFW78" s="62"/>
      <c r="JFX78" s="62"/>
      <c r="JFY78" s="62"/>
      <c r="JFZ78" s="62"/>
      <c r="JGA78" s="62"/>
      <c r="JGB78" s="62"/>
      <c r="JGC78" s="62"/>
      <c r="JGD78" s="62"/>
      <c r="JGE78" s="62"/>
      <c r="JGF78" s="62"/>
      <c r="JGG78" s="62"/>
      <c r="JGH78" s="62"/>
      <c r="JGI78" s="62"/>
      <c r="JGJ78" s="62"/>
      <c r="JGK78" s="62"/>
      <c r="JGL78" s="62"/>
      <c r="JGM78" s="62"/>
      <c r="JGN78" s="62"/>
      <c r="JGO78" s="62"/>
      <c r="JGP78" s="62"/>
      <c r="JGQ78" s="62"/>
      <c r="JGR78" s="62"/>
      <c r="JGS78" s="62"/>
      <c r="JGT78" s="62"/>
      <c r="JGU78" s="62"/>
      <c r="JGV78" s="62"/>
      <c r="JGW78" s="62"/>
      <c r="JGX78" s="62"/>
      <c r="JGY78" s="62"/>
      <c r="JGZ78" s="62"/>
      <c r="JHA78" s="62"/>
      <c r="JHB78" s="62"/>
      <c r="JHC78" s="62"/>
      <c r="JHD78" s="62"/>
      <c r="JHE78" s="62"/>
      <c r="JHF78" s="62"/>
      <c r="JHG78" s="62"/>
      <c r="JHH78" s="62"/>
      <c r="JHI78" s="62"/>
      <c r="JHJ78" s="62"/>
      <c r="JHK78" s="62"/>
      <c r="JHL78" s="62"/>
      <c r="JHM78" s="62"/>
      <c r="JHN78" s="62"/>
      <c r="JHO78" s="62"/>
      <c r="JHP78" s="62"/>
      <c r="JHQ78" s="62"/>
      <c r="JHR78" s="62"/>
      <c r="JHS78" s="62"/>
      <c r="JHT78" s="62"/>
      <c r="JHU78" s="62"/>
      <c r="JHV78" s="62"/>
      <c r="JHW78" s="62"/>
      <c r="JHX78" s="62"/>
      <c r="JHY78" s="62"/>
      <c r="JHZ78" s="62"/>
      <c r="JIA78" s="62"/>
      <c r="JIB78" s="62"/>
      <c r="JIC78" s="62"/>
      <c r="JID78" s="62"/>
      <c r="JIE78" s="62"/>
      <c r="JIF78" s="62"/>
      <c r="JIG78" s="62"/>
      <c r="JIH78" s="62"/>
      <c r="JII78" s="62"/>
      <c r="JIJ78" s="62"/>
      <c r="JIK78" s="62"/>
      <c r="JIL78" s="62"/>
      <c r="JIM78" s="62"/>
      <c r="JIN78" s="62"/>
      <c r="JIO78" s="62"/>
      <c r="JIP78" s="62"/>
      <c r="JIQ78" s="62"/>
      <c r="JIR78" s="62"/>
      <c r="JIS78" s="62"/>
      <c r="JIT78" s="62"/>
      <c r="JIU78" s="62"/>
      <c r="JIV78" s="62"/>
      <c r="JIW78" s="62"/>
      <c r="JIX78" s="62"/>
      <c r="JIY78" s="62"/>
      <c r="JIZ78" s="62"/>
      <c r="JJA78" s="62"/>
      <c r="JJB78" s="62"/>
      <c r="JJC78" s="62"/>
      <c r="JJD78" s="62"/>
      <c r="JJE78" s="62"/>
      <c r="JJF78" s="62"/>
      <c r="JJG78" s="62"/>
      <c r="JJH78" s="62"/>
      <c r="JJI78" s="62"/>
      <c r="JJJ78" s="62"/>
      <c r="JJK78" s="62"/>
      <c r="JJL78" s="62"/>
      <c r="JJM78" s="62"/>
      <c r="JJN78" s="62"/>
      <c r="JJO78" s="62"/>
      <c r="JJP78" s="62"/>
      <c r="JJQ78" s="62"/>
      <c r="JJR78" s="62"/>
      <c r="JJS78" s="62"/>
      <c r="JJT78" s="62"/>
      <c r="JJU78" s="62"/>
      <c r="JJV78" s="62"/>
      <c r="JJW78" s="62"/>
      <c r="JJX78" s="62"/>
      <c r="JJY78" s="62"/>
      <c r="JJZ78" s="62"/>
      <c r="JKA78" s="62"/>
      <c r="JKB78" s="62"/>
      <c r="JKC78" s="62"/>
      <c r="JKD78" s="62"/>
      <c r="JKE78" s="62"/>
      <c r="JKF78" s="62"/>
      <c r="JKG78" s="62"/>
      <c r="JKH78" s="62"/>
      <c r="JKI78" s="62"/>
      <c r="JKJ78" s="62"/>
      <c r="JKK78" s="62"/>
      <c r="JKL78" s="62"/>
      <c r="JKM78" s="62"/>
      <c r="JKN78" s="62"/>
      <c r="JKO78" s="62"/>
      <c r="JKP78" s="62"/>
      <c r="JKQ78" s="62"/>
      <c r="JKR78" s="62"/>
      <c r="JKS78" s="62"/>
      <c r="JKT78" s="62"/>
      <c r="JKU78" s="62"/>
      <c r="JKV78" s="62"/>
      <c r="JKW78" s="62"/>
      <c r="JKX78" s="62"/>
      <c r="JKY78" s="62"/>
      <c r="JKZ78" s="62"/>
      <c r="JLA78" s="62"/>
      <c r="JLB78" s="62"/>
      <c r="JLC78" s="62"/>
      <c r="JLD78" s="62"/>
      <c r="JLE78" s="62"/>
      <c r="JLF78" s="62"/>
      <c r="JLG78" s="62"/>
      <c r="JLH78" s="62"/>
      <c r="JLI78" s="62"/>
      <c r="JLJ78" s="62"/>
      <c r="JLK78" s="62"/>
      <c r="JLL78" s="62"/>
      <c r="JLM78" s="62"/>
      <c r="JLN78" s="62"/>
      <c r="JLO78" s="62"/>
      <c r="JLP78" s="62"/>
      <c r="JLQ78" s="62"/>
      <c r="JLR78" s="62"/>
      <c r="JLS78" s="62"/>
      <c r="JLT78" s="62"/>
      <c r="JLU78" s="62"/>
      <c r="JLV78" s="62"/>
      <c r="JLW78" s="62"/>
      <c r="JLX78" s="62"/>
      <c r="JLY78" s="62"/>
      <c r="JLZ78" s="62"/>
      <c r="JMA78" s="62"/>
      <c r="JMB78" s="62"/>
      <c r="JMC78" s="62"/>
      <c r="JMD78" s="62"/>
      <c r="JME78" s="62"/>
      <c r="JMF78" s="62"/>
      <c r="JMG78" s="62"/>
      <c r="JMH78" s="62"/>
      <c r="JMI78" s="62"/>
      <c r="JMJ78" s="62"/>
      <c r="JMK78" s="62"/>
      <c r="JML78" s="62"/>
      <c r="JMM78" s="62"/>
      <c r="JMN78" s="62"/>
      <c r="JMO78" s="62"/>
      <c r="JMP78" s="62"/>
      <c r="JMQ78" s="62"/>
      <c r="JMR78" s="62"/>
      <c r="JMS78" s="62"/>
      <c r="JMT78" s="62"/>
      <c r="JMU78" s="62"/>
      <c r="JMV78" s="62"/>
      <c r="JMW78" s="62"/>
      <c r="JMX78" s="62"/>
      <c r="JMY78" s="62"/>
      <c r="JMZ78" s="62"/>
      <c r="JNA78" s="62"/>
      <c r="JNB78" s="62"/>
      <c r="JNC78" s="62"/>
      <c r="JND78" s="62"/>
      <c r="JNE78" s="62"/>
      <c r="JNF78" s="62"/>
      <c r="JNG78" s="62"/>
      <c r="JNH78" s="62"/>
      <c r="JNI78" s="62"/>
      <c r="JNJ78" s="62"/>
      <c r="JNK78" s="62"/>
      <c r="JNL78" s="62"/>
      <c r="JNM78" s="62"/>
      <c r="JNN78" s="62"/>
      <c r="JNO78" s="62"/>
      <c r="JNP78" s="62"/>
      <c r="JNQ78" s="62"/>
      <c r="JNR78" s="62"/>
      <c r="JNS78" s="62"/>
      <c r="JNT78" s="62"/>
      <c r="JNU78" s="62"/>
      <c r="JNV78" s="62"/>
      <c r="JNW78" s="62"/>
      <c r="JNX78" s="62"/>
      <c r="JNY78" s="62"/>
      <c r="JNZ78" s="62"/>
      <c r="JOA78" s="62"/>
      <c r="JOB78" s="62"/>
      <c r="JOC78" s="62"/>
      <c r="JOD78" s="62"/>
      <c r="JOE78" s="62"/>
      <c r="JOF78" s="62"/>
      <c r="JOG78" s="62"/>
      <c r="JOH78" s="62"/>
      <c r="JOI78" s="62"/>
      <c r="JOJ78" s="62"/>
      <c r="JOK78" s="62"/>
      <c r="JOL78" s="62"/>
      <c r="JOM78" s="62"/>
      <c r="JON78" s="62"/>
      <c r="JOO78" s="62"/>
      <c r="JOP78" s="62"/>
      <c r="JOQ78" s="62"/>
      <c r="JOR78" s="62"/>
      <c r="JOS78" s="62"/>
      <c r="JOT78" s="62"/>
      <c r="JOU78" s="62"/>
      <c r="JOV78" s="62"/>
      <c r="JOW78" s="62"/>
      <c r="JOX78" s="62"/>
      <c r="JOY78" s="62"/>
      <c r="JOZ78" s="62"/>
      <c r="JPA78" s="62"/>
      <c r="JPB78" s="62"/>
      <c r="JPC78" s="62"/>
      <c r="JPD78" s="62"/>
      <c r="JPE78" s="62"/>
      <c r="JPF78" s="62"/>
      <c r="JPG78" s="62"/>
      <c r="JPH78" s="62"/>
      <c r="JPI78" s="62"/>
      <c r="JPJ78" s="62"/>
      <c r="JPK78" s="62"/>
      <c r="JPL78" s="62"/>
      <c r="JPM78" s="62"/>
      <c r="JPN78" s="62"/>
      <c r="JPO78" s="62"/>
      <c r="JPP78" s="62"/>
      <c r="JPQ78" s="62"/>
      <c r="JPR78" s="62"/>
      <c r="JPS78" s="62"/>
      <c r="JPT78" s="62"/>
      <c r="JPU78" s="62"/>
      <c r="JPV78" s="62"/>
      <c r="JPW78" s="62"/>
      <c r="JPX78" s="62"/>
      <c r="JPY78" s="62"/>
      <c r="JPZ78" s="62"/>
      <c r="JQA78" s="62"/>
      <c r="JQB78" s="62"/>
      <c r="JQC78" s="62"/>
      <c r="JQD78" s="62"/>
      <c r="JQE78" s="62"/>
      <c r="JQF78" s="62"/>
      <c r="JQG78" s="62"/>
      <c r="JQH78" s="62"/>
      <c r="JQI78" s="62"/>
      <c r="JQJ78" s="62"/>
      <c r="JQK78" s="62"/>
      <c r="JQL78" s="62"/>
      <c r="JQM78" s="62"/>
      <c r="JQN78" s="62"/>
      <c r="JQO78" s="62"/>
      <c r="JQP78" s="62"/>
      <c r="JQQ78" s="62"/>
      <c r="JQR78" s="62"/>
      <c r="JQS78" s="62"/>
      <c r="JQT78" s="62"/>
      <c r="JQU78" s="62"/>
      <c r="JQV78" s="62"/>
      <c r="JQW78" s="62"/>
      <c r="JQX78" s="62"/>
      <c r="JQY78" s="62"/>
      <c r="JQZ78" s="62"/>
      <c r="JRA78" s="62"/>
      <c r="JRB78" s="62"/>
      <c r="JRC78" s="62"/>
      <c r="JRD78" s="62"/>
      <c r="JRE78" s="62"/>
      <c r="JRF78" s="62"/>
      <c r="JRG78" s="62"/>
      <c r="JRH78" s="62"/>
      <c r="JRI78" s="62"/>
      <c r="JRJ78" s="62"/>
      <c r="JRK78" s="62"/>
      <c r="JRL78" s="62"/>
      <c r="JRM78" s="62"/>
      <c r="JRN78" s="62"/>
      <c r="JRO78" s="62"/>
      <c r="JRP78" s="62"/>
      <c r="JRQ78" s="62"/>
      <c r="JRR78" s="62"/>
      <c r="JRS78" s="62"/>
      <c r="JRT78" s="62"/>
      <c r="JRU78" s="62"/>
      <c r="JRV78" s="62"/>
      <c r="JRW78" s="62"/>
      <c r="JRX78" s="62"/>
      <c r="JRY78" s="62"/>
      <c r="JRZ78" s="62"/>
      <c r="JSA78" s="62"/>
      <c r="JSB78" s="62"/>
      <c r="JSC78" s="62"/>
      <c r="JSD78" s="62"/>
      <c r="JSE78" s="62"/>
      <c r="JSF78" s="62"/>
      <c r="JSG78" s="62"/>
      <c r="JSH78" s="62"/>
      <c r="JSI78" s="62"/>
      <c r="JSJ78" s="62"/>
      <c r="JSK78" s="62"/>
      <c r="JSL78" s="62"/>
      <c r="JSM78" s="62"/>
      <c r="JSN78" s="62"/>
      <c r="JSO78" s="62"/>
      <c r="JSP78" s="62"/>
      <c r="JSQ78" s="62"/>
      <c r="JSR78" s="62"/>
      <c r="JSS78" s="62"/>
      <c r="JST78" s="62"/>
      <c r="JSU78" s="62"/>
      <c r="JSV78" s="62"/>
      <c r="JSW78" s="62"/>
      <c r="JSX78" s="62"/>
      <c r="JSY78" s="62"/>
      <c r="JSZ78" s="62"/>
      <c r="JTA78" s="62"/>
      <c r="JTB78" s="62"/>
      <c r="JTC78" s="62"/>
      <c r="JTD78" s="62"/>
      <c r="JTE78" s="62"/>
      <c r="JTF78" s="62"/>
      <c r="JTG78" s="62"/>
      <c r="JTH78" s="62"/>
      <c r="JTI78" s="62"/>
      <c r="JTJ78" s="62"/>
      <c r="JTK78" s="62"/>
      <c r="JTL78" s="62"/>
      <c r="JTM78" s="62"/>
      <c r="JTN78" s="62"/>
      <c r="JTO78" s="62"/>
      <c r="JTP78" s="62"/>
      <c r="JTQ78" s="62"/>
      <c r="JTR78" s="62"/>
      <c r="JTS78" s="62"/>
      <c r="JTT78" s="62"/>
      <c r="JTU78" s="62"/>
      <c r="JTV78" s="62"/>
      <c r="JTW78" s="62"/>
      <c r="JTX78" s="62"/>
      <c r="JTY78" s="62"/>
      <c r="JTZ78" s="62"/>
      <c r="JUA78" s="62"/>
      <c r="JUB78" s="62"/>
      <c r="JUC78" s="62"/>
      <c r="JUD78" s="62"/>
      <c r="JUE78" s="62"/>
      <c r="JUF78" s="62"/>
      <c r="JUG78" s="62"/>
      <c r="JUH78" s="62"/>
      <c r="JUI78" s="62"/>
      <c r="JUJ78" s="62"/>
      <c r="JUK78" s="62"/>
      <c r="JUL78" s="62"/>
      <c r="JUM78" s="62"/>
      <c r="JUN78" s="62"/>
      <c r="JUO78" s="62"/>
      <c r="JUP78" s="62"/>
      <c r="JUQ78" s="62"/>
      <c r="JUR78" s="62"/>
      <c r="JUS78" s="62"/>
      <c r="JUT78" s="62"/>
      <c r="JUU78" s="62"/>
      <c r="JUV78" s="62"/>
      <c r="JUW78" s="62"/>
      <c r="JUX78" s="62"/>
      <c r="JUY78" s="62"/>
      <c r="JUZ78" s="62"/>
      <c r="JVA78" s="62"/>
      <c r="JVB78" s="62"/>
      <c r="JVC78" s="62"/>
      <c r="JVD78" s="62"/>
      <c r="JVE78" s="62"/>
      <c r="JVF78" s="62"/>
      <c r="JVG78" s="62"/>
      <c r="JVH78" s="62"/>
      <c r="JVI78" s="62"/>
      <c r="JVJ78" s="62"/>
      <c r="JVK78" s="62"/>
      <c r="JVL78" s="62"/>
      <c r="JVM78" s="62"/>
      <c r="JVN78" s="62"/>
      <c r="JVO78" s="62"/>
      <c r="JVP78" s="62"/>
      <c r="JVQ78" s="62"/>
      <c r="JVR78" s="62"/>
      <c r="JVS78" s="62"/>
      <c r="JVT78" s="62"/>
      <c r="JVU78" s="62"/>
      <c r="JVV78" s="62"/>
      <c r="JVW78" s="62"/>
      <c r="JVX78" s="62"/>
      <c r="JVY78" s="62"/>
      <c r="JVZ78" s="62"/>
      <c r="JWA78" s="62"/>
      <c r="JWB78" s="62"/>
      <c r="JWC78" s="62"/>
      <c r="JWD78" s="62"/>
      <c r="JWE78" s="62"/>
      <c r="JWF78" s="62"/>
      <c r="JWG78" s="62"/>
      <c r="JWH78" s="62"/>
      <c r="JWI78" s="62"/>
      <c r="JWJ78" s="62"/>
      <c r="JWK78" s="62"/>
      <c r="JWL78" s="62"/>
      <c r="JWM78" s="62"/>
      <c r="JWN78" s="62"/>
      <c r="JWO78" s="62"/>
      <c r="JWP78" s="62"/>
      <c r="JWQ78" s="62"/>
      <c r="JWR78" s="62"/>
      <c r="JWS78" s="62"/>
      <c r="JWT78" s="62"/>
      <c r="JWU78" s="62"/>
      <c r="JWV78" s="62"/>
      <c r="JWW78" s="62"/>
      <c r="JWX78" s="62"/>
      <c r="JWY78" s="62"/>
      <c r="JWZ78" s="62"/>
      <c r="JXA78" s="62"/>
      <c r="JXB78" s="62"/>
      <c r="JXC78" s="62"/>
      <c r="JXD78" s="62"/>
      <c r="JXE78" s="62"/>
      <c r="JXF78" s="62"/>
      <c r="JXG78" s="62"/>
      <c r="JXH78" s="62"/>
      <c r="JXI78" s="62"/>
      <c r="JXJ78" s="62"/>
      <c r="JXK78" s="62"/>
      <c r="JXL78" s="62"/>
      <c r="JXM78" s="62"/>
      <c r="JXN78" s="62"/>
      <c r="JXO78" s="62"/>
      <c r="JXP78" s="62"/>
      <c r="JXQ78" s="62"/>
      <c r="JXR78" s="62"/>
      <c r="JXS78" s="62"/>
      <c r="JXT78" s="62"/>
      <c r="JXU78" s="62"/>
      <c r="JXV78" s="62"/>
      <c r="JXW78" s="62"/>
      <c r="JXX78" s="62"/>
      <c r="JXY78" s="62"/>
      <c r="JXZ78" s="62"/>
      <c r="JYA78" s="62"/>
      <c r="JYB78" s="62"/>
      <c r="JYC78" s="62"/>
      <c r="JYD78" s="62"/>
      <c r="JYE78" s="62"/>
      <c r="JYF78" s="62"/>
      <c r="JYG78" s="62"/>
      <c r="JYH78" s="62"/>
      <c r="JYI78" s="62"/>
      <c r="JYJ78" s="62"/>
      <c r="JYK78" s="62"/>
      <c r="JYL78" s="62"/>
      <c r="JYM78" s="62"/>
      <c r="JYN78" s="62"/>
      <c r="JYO78" s="62"/>
      <c r="JYP78" s="62"/>
      <c r="JYQ78" s="62"/>
      <c r="JYR78" s="62"/>
      <c r="JYS78" s="62"/>
      <c r="JYT78" s="62"/>
      <c r="JYU78" s="62"/>
      <c r="JYV78" s="62"/>
      <c r="JYW78" s="62"/>
      <c r="JYX78" s="62"/>
      <c r="JYY78" s="62"/>
      <c r="JYZ78" s="62"/>
      <c r="JZA78" s="62"/>
      <c r="JZB78" s="62"/>
      <c r="JZC78" s="62"/>
      <c r="JZD78" s="62"/>
      <c r="JZE78" s="62"/>
      <c r="JZF78" s="62"/>
      <c r="JZG78" s="62"/>
      <c r="JZH78" s="62"/>
      <c r="JZI78" s="62"/>
      <c r="JZJ78" s="62"/>
      <c r="JZK78" s="62"/>
      <c r="JZL78" s="62"/>
      <c r="JZM78" s="62"/>
      <c r="JZN78" s="62"/>
      <c r="JZO78" s="62"/>
      <c r="JZP78" s="62"/>
      <c r="JZQ78" s="62"/>
      <c r="JZR78" s="62"/>
      <c r="JZS78" s="62"/>
      <c r="JZT78" s="62"/>
      <c r="JZU78" s="62"/>
      <c r="JZV78" s="62"/>
      <c r="JZW78" s="62"/>
      <c r="JZX78" s="62"/>
      <c r="JZY78" s="62"/>
      <c r="JZZ78" s="62"/>
      <c r="KAA78" s="62"/>
      <c r="KAB78" s="62"/>
      <c r="KAC78" s="62"/>
      <c r="KAD78" s="62"/>
      <c r="KAE78" s="62"/>
      <c r="KAF78" s="62"/>
      <c r="KAG78" s="62"/>
      <c r="KAH78" s="62"/>
      <c r="KAI78" s="62"/>
      <c r="KAJ78" s="62"/>
      <c r="KAK78" s="62"/>
      <c r="KAL78" s="62"/>
      <c r="KAM78" s="62"/>
      <c r="KAN78" s="62"/>
      <c r="KAO78" s="62"/>
      <c r="KAP78" s="62"/>
      <c r="KAQ78" s="62"/>
      <c r="KAR78" s="62"/>
      <c r="KAS78" s="62"/>
      <c r="KAT78" s="62"/>
      <c r="KAU78" s="62"/>
      <c r="KAV78" s="62"/>
      <c r="KAW78" s="62"/>
      <c r="KAX78" s="62"/>
      <c r="KAY78" s="62"/>
      <c r="KAZ78" s="62"/>
      <c r="KBA78" s="62"/>
      <c r="KBB78" s="62"/>
      <c r="KBC78" s="62"/>
      <c r="KBD78" s="62"/>
      <c r="KBE78" s="62"/>
      <c r="KBF78" s="62"/>
      <c r="KBG78" s="62"/>
      <c r="KBH78" s="62"/>
      <c r="KBI78" s="62"/>
      <c r="KBJ78" s="62"/>
      <c r="KBK78" s="62"/>
      <c r="KBL78" s="62"/>
      <c r="KBM78" s="62"/>
      <c r="KBN78" s="62"/>
      <c r="KBO78" s="62"/>
      <c r="KBP78" s="62"/>
      <c r="KBQ78" s="62"/>
      <c r="KBR78" s="62"/>
      <c r="KBS78" s="62"/>
      <c r="KBT78" s="62"/>
      <c r="KBU78" s="62"/>
      <c r="KBV78" s="62"/>
      <c r="KBW78" s="62"/>
      <c r="KBX78" s="62"/>
      <c r="KBY78" s="62"/>
      <c r="KBZ78" s="62"/>
      <c r="KCA78" s="62"/>
      <c r="KCB78" s="62"/>
      <c r="KCC78" s="62"/>
      <c r="KCD78" s="62"/>
      <c r="KCE78" s="62"/>
      <c r="KCF78" s="62"/>
      <c r="KCG78" s="62"/>
      <c r="KCH78" s="62"/>
      <c r="KCI78" s="62"/>
      <c r="KCJ78" s="62"/>
      <c r="KCK78" s="62"/>
      <c r="KCL78" s="62"/>
      <c r="KCM78" s="62"/>
      <c r="KCN78" s="62"/>
      <c r="KCO78" s="62"/>
      <c r="KCP78" s="62"/>
      <c r="KCQ78" s="62"/>
      <c r="KCR78" s="62"/>
      <c r="KCS78" s="62"/>
      <c r="KCT78" s="62"/>
      <c r="KCU78" s="62"/>
      <c r="KCV78" s="62"/>
      <c r="KCW78" s="62"/>
      <c r="KCX78" s="62"/>
      <c r="KCY78" s="62"/>
      <c r="KCZ78" s="62"/>
      <c r="KDA78" s="62"/>
      <c r="KDB78" s="62"/>
      <c r="KDC78" s="62"/>
      <c r="KDD78" s="62"/>
      <c r="KDE78" s="62"/>
      <c r="KDF78" s="62"/>
      <c r="KDG78" s="62"/>
      <c r="KDH78" s="62"/>
      <c r="KDI78" s="62"/>
      <c r="KDJ78" s="62"/>
      <c r="KDK78" s="62"/>
      <c r="KDL78" s="62"/>
      <c r="KDM78" s="62"/>
      <c r="KDN78" s="62"/>
      <c r="KDO78" s="62"/>
      <c r="KDP78" s="62"/>
      <c r="KDQ78" s="62"/>
      <c r="KDR78" s="62"/>
      <c r="KDS78" s="62"/>
      <c r="KDT78" s="62"/>
      <c r="KDU78" s="62"/>
      <c r="KDV78" s="62"/>
      <c r="KDW78" s="62"/>
      <c r="KDX78" s="62"/>
      <c r="KDY78" s="62"/>
      <c r="KDZ78" s="62"/>
      <c r="KEA78" s="62"/>
      <c r="KEB78" s="62"/>
      <c r="KEC78" s="62"/>
      <c r="KED78" s="62"/>
      <c r="KEE78" s="62"/>
      <c r="KEF78" s="62"/>
      <c r="KEG78" s="62"/>
      <c r="KEH78" s="62"/>
      <c r="KEI78" s="62"/>
      <c r="KEJ78" s="62"/>
      <c r="KEK78" s="62"/>
      <c r="KEL78" s="62"/>
      <c r="KEM78" s="62"/>
      <c r="KEN78" s="62"/>
      <c r="KEO78" s="62"/>
      <c r="KEP78" s="62"/>
      <c r="KEQ78" s="62"/>
      <c r="KER78" s="62"/>
      <c r="KES78" s="62"/>
      <c r="KET78" s="62"/>
      <c r="KEU78" s="62"/>
      <c r="KEV78" s="62"/>
      <c r="KEW78" s="62"/>
      <c r="KEX78" s="62"/>
      <c r="KEY78" s="62"/>
      <c r="KEZ78" s="62"/>
      <c r="KFA78" s="62"/>
      <c r="KFB78" s="62"/>
      <c r="KFC78" s="62"/>
      <c r="KFD78" s="62"/>
      <c r="KFE78" s="62"/>
      <c r="KFF78" s="62"/>
      <c r="KFG78" s="62"/>
      <c r="KFH78" s="62"/>
      <c r="KFI78" s="62"/>
      <c r="KFJ78" s="62"/>
      <c r="KFK78" s="62"/>
      <c r="KFL78" s="62"/>
      <c r="KFM78" s="62"/>
      <c r="KFN78" s="62"/>
      <c r="KFO78" s="62"/>
      <c r="KFP78" s="62"/>
      <c r="KFQ78" s="62"/>
      <c r="KFR78" s="62"/>
      <c r="KFS78" s="62"/>
      <c r="KFT78" s="62"/>
      <c r="KFU78" s="62"/>
      <c r="KFV78" s="62"/>
      <c r="KFW78" s="62"/>
      <c r="KFX78" s="62"/>
      <c r="KFY78" s="62"/>
      <c r="KFZ78" s="62"/>
      <c r="KGA78" s="62"/>
      <c r="KGB78" s="62"/>
      <c r="KGC78" s="62"/>
      <c r="KGD78" s="62"/>
      <c r="KGE78" s="62"/>
      <c r="KGF78" s="62"/>
      <c r="KGG78" s="62"/>
      <c r="KGH78" s="62"/>
      <c r="KGI78" s="62"/>
      <c r="KGJ78" s="62"/>
      <c r="KGK78" s="62"/>
      <c r="KGL78" s="62"/>
      <c r="KGM78" s="62"/>
      <c r="KGN78" s="62"/>
      <c r="KGO78" s="62"/>
      <c r="KGP78" s="62"/>
      <c r="KGQ78" s="62"/>
      <c r="KGR78" s="62"/>
      <c r="KGS78" s="62"/>
      <c r="KGT78" s="62"/>
      <c r="KGU78" s="62"/>
      <c r="KGV78" s="62"/>
      <c r="KGW78" s="62"/>
      <c r="KGX78" s="62"/>
      <c r="KGY78" s="62"/>
      <c r="KGZ78" s="62"/>
      <c r="KHA78" s="62"/>
      <c r="KHB78" s="62"/>
      <c r="KHC78" s="62"/>
      <c r="KHD78" s="62"/>
      <c r="KHE78" s="62"/>
      <c r="KHF78" s="62"/>
      <c r="KHG78" s="62"/>
      <c r="KHH78" s="62"/>
      <c r="KHI78" s="62"/>
      <c r="KHJ78" s="62"/>
      <c r="KHK78" s="62"/>
      <c r="KHL78" s="62"/>
      <c r="KHM78" s="62"/>
      <c r="KHN78" s="62"/>
      <c r="KHO78" s="62"/>
      <c r="KHP78" s="62"/>
      <c r="KHQ78" s="62"/>
      <c r="KHR78" s="62"/>
      <c r="KHS78" s="62"/>
      <c r="KHT78" s="62"/>
      <c r="KHU78" s="62"/>
      <c r="KHV78" s="62"/>
      <c r="KHW78" s="62"/>
      <c r="KHX78" s="62"/>
      <c r="KHY78" s="62"/>
      <c r="KHZ78" s="62"/>
      <c r="KIA78" s="62"/>
      <c r="KIB78" s="62"/>
      <c r="KIC78" s="62"/>
      <c r="KID78" s="62"/>
      <c r="KIE78" s="62"/>
      <c r="KIF78" s="62"/>
      <c r="KIG78" s="62"/>
      <c r="KIH78" s="62"/>
      <c r="KII78" s="62"/>
      <c r="KIJ78" s="62"/>
      <c r="KIK78" s="62"/>
      <c r="KIL78" s="62"/>
      <c r="KIM78" s="62"/>
      <c r="KIN78" s="62"/>
      <c r="KIO78" s="62"/>
      <c r="KIP78" s="62"/>
      <c r="KIQ78" s="62"/>
      <c r="KIR78" s="62"/>
      <c r="KIS78" s="62"/>
      <c r="KIT78" s="62"/>
      <c r="KIU78" s="62"/>
      <c r="KIV78" s="62"/>
      <c r="KIW78" s="62"/>
      <c r="KIX78" s="62"/>
      <c r="KIY78" s="62"/>
      <c r="KIZ78" s="62"/>
      <c r="KJA78" s="62"/>
      <c r="KJB78" s="62"/>
      <c r="KJC78" s="62"/>
      <c r="KJD78" s="62"/>
      <c r="KJE78" s="62"/>
      <c r="KJF78" s="62"/>
      <c r="KJG78" s="62"/>
      <c r="KJH78" s="62"/>
      <c r="KJI78" s="62"/>
      <c r="KJJ78" s="62"/>
      <c r="KJK78" s="62"/>
      <c r="KJL78" s="62"/>
      <c r="KJM78" s="62"/>
      <c r="KJN78" s="62"/>
      <c r="KJO78" s="62"/>
      <c r="KJP78" s="62"/>
      <c r="KJQ78" s="62"/>
      <c r="KJR78" s="62"/>
      <c r="KJS78" s="62"/>
      <c r="KJT78" s="62"/>
      <c r="KJU78" s="62"/>
      <c r="KJV78" s="62"/>
      <c r="KJW78" s="62"/>
      <c r="KJX78" s="62"/>
      <c r="KJY78" s="62"/>
      <c r="KJZ78" s="62"/>
      <c r="KKA78" s="62"/>
      <c r="KKB78" s="62"/>
      <c r="KKC78" s="62"/>
      <c r="KKD78" s="62"/>
      <c r="KKE78" s="62"/>
      <c r="KKF78" s="62"/>
      <c r="KKG78" s="62"/>
      <c r="KKH78" s="62"/>
      <c r="KKI78" s="62"/>
      <c r="KKJ78" s="62"/>
      <c r="KKK78" s="62"/>
      <c r="KKL78" s="62"/>
      <c r="KKM78" s="62"/>
      <c r="KKN78" s="62"/>
      <c r="KKO78" s="62"/>
      <c r="KKP78" s="62"/>
      <c r="KKQ78" s="62"/>
      <c r="KKR78" s="62"/>
      <c r="KKS78" s="62"/>
      <c r="KKT78" s="62"/>
      <c r="KKU78" s="62"/>
      <c r="KKV78" s="62"/>
      <c r="KKW78" s="62"/>
      <c r="KKX78" s="62"/>
      <c r="KKY78" s="62"/>
      <c r="KKZ78" s="62"/>
      <c r="KLA78" s="62"/>
      <c r="KLB78" s="62"/>
      <c r="KLC78" s="62"/>
      <c r="KLD78" s="62"/>
      <c r="KLE78" s="62"/>
      <c r="KLF78" s="62"/>
      <c r="KLG78" s="62"/>
      <c r="KLH78" s="62"/>
      <c r="KLI78" s="62"/>
      <c r="KLJ78" s="62"/>
      <c r="KLK78" s="62"/>
      <c r="KLL78" s="62"/>
      <c r="KLM78" s="62"/>
      <c r="KLN78" s="62"/>
      <c r="KLO78" s="62"/>
      <c r="KLP78" s="62"/>
      <c r="KLQ78" s="62"/>
      <c r="KLR78" s="62"/>
      <c r="KLS78" s="62"/>
      <c r="KLT78" s="62"/>
      <c r="KLU78" s="62"/>
      <c r="KLV78" s="62"/>
      <c r="KLW78" s="62"/>
      <c r="KLX78" s="62"/>
      <c r="KLY78" s="62"/>
      <c r="KLZ78" s="62"/>
      <c r="KMA78" s="62"/>
      <c r="KMB78" s="62"/>
      <c r="KMC78" s="62"/>
      <c r="KMD78" s="62"/>
      <c r="KME78" s="62"/>
      <c r="KMF78" s="62"/>
      <c r="KMG78" s="62"/>
      <c r="KMH78" s="62"/>
      <c r="KMI78" s="62"/>
      <c r="KMJ78" s="62"/>
      <c r="KMK78" s="62"/>
      <c r="KML78" s="62"/>
      <c r="KMM78" s="62"/>
      <c r="KMN78" s="62"/>
      <c r="KMO78" s="62"/>
      <c r="KMP78" s="62"/>
      <c r="KMQ78" s="62"/>
      <c r="KMR78" s="62"/>
      <c r="KMS78" s="62"/>
      <c r="KMT78" s="62"/>
      <c r="KMU78" s="62"/>
      <c r="KMV78" s="62"/>
      <c r="KMW78" s="62"/>
      <c r="KMX78" s="62"/>
      <c r="KMY78" s="62"/>
      <c r="KMZ78" s="62"/>
      <c r="KNA78" s="62"/>
      <c r="KNB78" s="62"/>
      <c r="KNC78" s="62"/>
      <c r="KND78" s="62"/>
      <c r="KNE78" s="62"/>
      <c r="KNF78" s="62"/>
      <c r="KNG78" s="62"/>
      <c r="KNH78" s="62"/>
      <c r="KNI78" s="62"/>
      <c r="KNJ78" s="62"/>
      <c r="KNK78" s="62"/>
      <c r="KNL78" s="62"/>
      <c r="KNM78" s="62"/>
      <c r="KNN78" s="62"/>
      <c r="KNO78" s="62"/>
      <c r="KNP78" s="62"/>
      <c r="KNQ78" s="62"/>
      <c r="KNR78" s="62"/>
      <c r="KNS78" s="62"/>
      <c r="KNT78" s="62"/>
      <c r="KNU78" s="62"/>
      <c r="KNV78" s="62"/>
      <c r="KNW78" s="62"/>
      <c r="KNX78" s="62"/>
      <c r="KNY78" s="62"/>
      <c r="KNZ78" s="62"/>
      <c r="KOA78" s="62"/>
      <c r="KOB78" s="62"/>
      <c r="KOC78" s="62"/>
      <c r="KOD78" s="62"/>
      <c r="KOE78" s="62"/>
      <c r="KOF78" s="62"/>
      <c r="KOG78" s="62"/>
      <c r="KOH78" s="62"/>
      <c r="KOI78" s="62"/>
      <c r="KOJ78" s="62"/>
      <c r="KOK78" s="62"/>
      <c r="KOL78" s="62"/>
      <c r="KOM78" s="62"/>
      <c r="KON78" s="62"/>
      <c r="KOO78" s="62"/>
      <c r="KOP78" s="62"/>
      <c r="KOQ78" s="62"/>
      <c r="KOR78" s="62"/>
      <c r="KOS78" s="62"/>
      <c r="KOT78" s="62"/>
      <c r="KOU78" s="62"/>
      <c r="KOV78" s="62"/>
      <c r="KOW78" s="62"/>
      <c r="KOX78" s="62"/>
      <c r="KOY78" s="62"/>
      <c r="KOZ78" s="62"/>
      <c r="KPA78" s="62"/>
      <c r="KPB78" s="62"/>
      <c r="KPC78" s="62"/>
      <c r="KPD78" s="62"/>
      <c r="KPE78" s="62"/>
      <c r="KPF78" s="62"/>
      <c r="KPG78" s="62"/>
      <c r="KPH78" s="62"/>
      <c r="KPI78" s="62"/>
      <c r="KPJ78" s="62"/>
      <c r="KPK78" s="62"/>
      <c r="KPL78" s="62"/>
      <c r="KPM78" s="62"/>
      <c r="KPN78" s="62"/>
      <c r="KPO78" s="62"/>
      <c r="KPP78" s="62"/>
      <c r="KPQ78" s="62"/>
      <c r="KPR78" s="62"/>
      <c r="KPS78" s="62"/>
      <c r="KPT78" s="62"/>
      <c r="KPU78" s="62"/>
      <c r="KPV78" s="62"/>
      <c r="KPW78" s="62"/>
      <c r="KPX78" s="62"/>
      <c r="KPY78" s="62"/>
      <c r="KPZ78" s="62"/>
      <c r="KQA78" s="62"/>
      <c r="KQB78" s="62"/>
      <c r="KQC78" s="62"/>
      <c r="KQD78" s="62"/>
      <c r="KQE78" s="62"/>
      <c r="KQF78" s="62"/>
      <c r="KQG78" s="62"/>
      <c r="KQH78" s="62"/>
      <c r="KQI78" s="62"/>
      <c r="KQJ78" s="62"/>
      <c r="KQK78" s="62"/>
      <c r="KQL78" s="62"/>
      <c r="KQM78" s="62"/>
      <c r="KQN78" s="62"/>
      <c r="KQO78" s="62"/>
      <c r="KQP78" s="62"/>
      <c r="KQQ78" s="62"/>
      <c r="KQR78" s="62"/>
      <c r="KQS78" s="62"/>
      <c r="KQT78" s="62"/>
      <c r="KQU78" s="62"/>
      <c r="KQV78" s="62"/>
      <c r="KQW78" s="62"/>
      <c r="KQX78" s="62"/>
      <c r="KQY78" s="62"/>
      <c r="KQZ78" s="62"/>
      <c r="KRA78" s="62"/>
      <c r="KRB78" s="62"/>
      <c r="KRC78" s="62"/>
      <c r="KRD78" s="62"/>
      <c r="KRE78" s="62"/>
      <c r="KRF78" s="62"/>
      <c r="KRG78" s="62"/>
      <c r="KRH78" s="62"/>
      <c r="KRI78" s="62"/>
      <c r="KRJ78" s="62"/>
      <c r="KRK78" s="62"/>
      <c r="KRL78" s="62"/>
      <c r="KRM78" s="62"/>
      <c r="KRN78" s="62"/>
      <c r="KRO78" s="62"/>
      <c r="KRP78" s="62"/>
      <c r="KRQ78" s="62"/>
      <c r="KRR78" s="62"/>
      <c r="KRS78" s="62"/>
      <c r="KRT78" s="62"/>
      <c r="KRU78" s="62"/>
      <c r="KRV78" s="62"/>
      <c r="KRW78" s="62"/>
      <c r="KRX78" s="62"/>
      <c r="KRY78" s="62"/>
      <c r="KRZ78" s="62"/>
      <c r="KSA78" s="62"/>
      <c r="KSB78" s="62"/>
      <c r="KSC78" s="62"/>
      <c r="KSD78" s="62"/>
      <c r="KSE78" s="62"/>
      <c r="KSF78" s="62"/>
      <c r="KSG78" s="62"/>
      <c r="KSH78" s="62"/>
      <c r="KSI78" s="62"/>
      <c r="KSJ78" s="62"/>
      <c r="KSK78" s="62"/>
      <c r="KSL78" s="62"/>
      <c r="KSM78" s="62"/>
      <c r="KSN78" s="62"/>
      <c r="KSO78" s="62"/>
      <c r="KSP78" s="62"/>
      <c r="KSQ78" s="62"/>
      <c r="KSR78" s="62"/>
      <c r="KSS78" s="62"/>
      <c r="KST78" s="62"/>
      <c r="KSU78" s="62"/>
      <c r="KSV78" s="62"/>
      <c r="KSW78" s="62"/>
      <c r="KSX78" s="62"/>
      <c r="KSY78" s="62"/>
      <c r="KSZ78" s="62"/>
      <c r="KTA78" s="62"/>
      <c r="KTB78" s="62"/>
      <c r="KTC78" s="62"/>
      <c r="KTD78" s="62"/>
      <c r="KTE78" s="62"/>
      <c r="KTF78" s="62"/>
      <c r="KTG78" s="62"/>
      <c r="KTH78" s="62"/>
      <c r="KTI78" s="62"/>
      <c r="KTJ78" s="62"/>
      <c r="KTK78" s="62"/>
      <c r="KTL78" s="62"/>
      <c r="KTM78" s="62"/>
      <c r="KTN78" s="62"/>
      <c r="KTO78" s="62"/>
      <c r="KTP78" s="62"/>
      <c r="KTQ78" s="62"/>
      <c r="KTR78" s="62"/>
      <c r="KTS78" s="62"/>
      <c r="KTT78" s="62"/>
      <c r="KTU78" s="62"/>
      <c r="KTV78" s="62"/>
      <c r="KTW78" s="62"/>
      <c r="KTX78" s="62"/>
      <c r="KTY78" s="62"/>
      <c r="KTZ78" s="62"/>
      <c r="KUA78" s="62"/>
      <c r="KUB78" s="62"/>
      <c r="KUC78" s="62"/>
      <c r="KUD78" s="62"/>
      <c r="KUE78" s="62"/>
      <c r="KUF78" s="62"/>
      <c r="KUG78" s="62"/>
      <c r="KUH78" s="62"/>
      <c r="KUI78" s="62"/>
      <c r="KUJ78" s="62"/>
      <c r="KUK78" s="62"/>
      <c r="KUL78" s="62"/>
      <c r="KUM78" s="62"/>
      <c r="KUN78" s="62"/>
      <c r="KUO78" s="62"/>
      <c r="KUP78" s="62"/>
      <c r="KUQ78" s="62"/>
      <c r="KUR78" s="62"/>
      <c r="KUS78" s="62"/>
      <c r="KUT78" s="62"/>
      <c r="KUU78" s="62"/>
      <c r="KUV78" s="62"/>
      <c r="KUW78" s="62"/>
      <c r="KUX78" s="62"/>
      <c r="KUY78" s="62"/>
      <c r="KUZ78" s="62"/>
      <c r="KVA78" s="62"/>
      <c r="KVB78" s="62"/>
      <c r="KVC78" s="62"/>
      <c r="KVD78" s="62"/>
      <c r="KVE78" s="62"/>
      <c r="KVF78" s="62"/>
      <c r="KVG78" s="62"/>
      <c r="KVH78" s="62"/>
      <c r="KVI78" s="62"/>
      <c r="KVJ78" s="62"/>
      <c r="KVK78" s="62"/>
      <c r="KVL78" s="62"/>
      <c r="KVM78" s="62"/>
      <c r="KVN78" s="62"/>
      <c r="KVO78" s="62"/>
      <c r="KVP78" s="62"/>
      <c r="KVQ78" s="62"/>
      <c r="KVR78" s="62"/>
      <c r="KVS78" s="62"/>
      <c r="KVT78" s="62"/>
      <c r="KVU78" s="62"/>
      <c r="KVV78" s="62"/>
      <c r="KVW78" s="62"/>
      <c r="KVX78" s="62"/>
      <c r="KVY78" s="62"/>
      <c r="KVZ78" s="62"/>
      <c r="KWA78" s="62"/>
      <c r="KWB78" s="62"/>
      <c r="KWC78" s="62"/>
      <c r="KWD78" s="62"/>
      <c r="KWE78" s="62"/>
      <c r="KWF78" s="62"/>
      <c r="KWG78" s="62"/>
      <c r="KWH78" s="62"/>
      <c r="KWI78" s="62"/>
      <c r="KWJ78" s="62"/>
      <c r="KWK78" s="62"/>
      <c r="KWL78" s="62"/>
      <c r="KWM78" s="62"/>
      <c r="KWN78" s="62"/>
      <c r="KWO78" s="62"/>
      <c r="KWP78" s="62"/>
      <c r="KWQ78" s="62"/>
      <c r="KWR78" s="62"/>
      <c r="KWS78" s="62"/>
      <c r="KWT78" s="62"/>
      <c r="KWU78" s="62"/>
      <c r="KWV78" s="62"/>
      <c r="KWW78" s="62"/>
      <c r="KWX78" s="62"/>
      <c r="KWY78" s="62"/>
      <c r="KWZ78" s="62"/>
      <c r="KXA78" s="62"/>
      <c r="KXB78" s="62"/>
      <c r="KXC78" s="62"/>
      <c r="KXD78" s="62"/>
      <c r="KXE78" s="62"/>
      <c r="KXF78" s="62"/>
      <c r="KXG78" s="62"/>
      <c r="KXH78" s="62"/>
      <c r="KXI78" s="62"/>
      <c r="KXJ78" s="62"/>
      <c r="KXK78" s="62"/>
      <c r="KXL78" s="62"/>
      <c r="KXM78" s="62"/>
      <c r="KXN78" s="62"/>
      <c r="KXO78" s="62"/>
      <c r="KXP78" s="62"/>
      <c r="KXQ78" s="62"/>
      <c r="KXR78" s="62"/>
      <c r="KXS78" s="62"/>
      <c r="KXT78" s="62"/>
      <c r="KXU78" s="62"/>
      <c r="KXV78" s="62"/>
      <c r="KXW78" s="62"/>
      <c r="KXX78" s="62"/>
      <c r="KXY78" s="62"/>
      <c r="KXZ78" s="62"/>
      <c r="KYA78" s="62"/>
      <c r="KYB78" s="62"/>
      <c r="KYC78" s="62"/>
      <c r="KYD78" s="62"/>
      <c r="KYE78" s="62"/>
      <c r="KYF78" s="62"/>
      <c r="KYG78" s="62"/>
      <c r="KYH78" s="62"/>
      <c r="KYI78" s="62"/>
      <c r="KYJ78" s="62"/>
      <c r="KYK78" s="62"/>
      <c r="KYL78" s="62"/>
      <c r="KYM78" s="62"/>
      <c r="KYN78" s="62"/>
      <c r="KYO78" s="62"/>
      <c r="KYP78" s="62"/>
      <c r="KYQ78" s="62"/>
      <c r="KYR78" s="62"/>
      <c r="KYS78" s="62"/>
      <c r="KYT78" s="62"/>
      <c r="KYU78" s="62"/>
      <c r="KYV78" s="62"/>
      <c r="KYW78" s="62"/>
      <c r="KYX78" s="62"/>
      <c r="KYY78" s="62"/>
      <c r="KYZ78" s="62"/>
      <c r="KZA78" s="62"/>
      <c r="KZB78" s="62"/>
      <c r="KZC78" s="62"/>
      <c r="KZD78" s="62"/>
      <c r="KZE78" s="62"/>
      <c r="KZF78" s="62"/>
      <c r="KZG78" s="62"/>
      <c r="KZH78" s="62"/>
      <c r="KZI78" s="62"/>
      <c r="KZJ78" s="62"/>
      <c r="KZK78" s="62"/>
      <c r="KZL78" s="62"/>
      <c r="KZM78" s="62"/>
      <c r="KZN78" s="62"/>
      <c r="KZO78" s="62"/>
      <c r="KZP78" s="62"/>
      <c r="KZQ78" s="62"/>
      <c r="KZR78" s="62"/>
      <c r="KZS78" s="62"/>
      <c r="KZT78" s="62"/>
      <c r="KZU78" s="62"/>
      <c r="KZV78" s="62"/>
      <c r="KZW78" s="62"/>
      <c r="KZX78" s="62"/>
      <c r="KZY78" s="62"/>
      <c r="KZZ78" s="62"/>
      <c r="LAA78" s="62"/>
      <c r="LAB78" s="62"/>
      <c r="LAC78" s="62"/>
      <c r="LAD78" s="62"/>
      <c r="LAE78" s="62"/>
      <c r="LAF78" s="62"/>
      <c r="LAG78" s="62"/>
      <c r="LAH78" s="62"/>
      <c r="LAI78" s="62"/>
      <c r="LAJ78" s="62"/>
      <c r="LAK78" s="62"/>
      <c r="LAL78" s="62"/>
      <c r="LAM78" s="62"/>
      <c r="LAN78" s="62"/>
      <c r="LAO78" s="62"/>
      <c r="LAP78" s="62"/>
      <c r="LAQ78" s="62"/>
      <c r="LAR78" s="62"/>
      <c r="LAS78" s="62"/>
      <c r="LAT78" s="62"/>
      <c r="LAU78" s="62"/>
      <c r="LAV78" s="62"/>
      <c r="LAW78" s="62"/>
      <c r="LAX78" s="62"/>
      <c r="LAY78" s="62"/>
      <c r="LAZ78" s="62"/>
      <c r="LBA78" s="62"/>
      <c r="LBB78" s="62"/>
      <c r="LBC78" s="62"/>
      <c r="LBD78" s="62"/>
      <c r="LBE78" s="62"/>
      <c r="LBF78" s="62"/>
      <c r="LBG78" s="62"/>
      <c r="LBH78" s="62"/>
      <c r="LBI78" s="62"/>
      <c r="LBJ78" s="62"/>
      <c r="LBK78" s="62"/>
      <c r="LBL78" s="62"/>
      <c r="LBM78" s="62"/>
      <c r="LBN78" s="62"/>
      <c r="LBO78" s="62"/>
      <c r="LBP78" s="62"/>
      <c r="LBQ78" s="62"/>
      <c r="LBR78" s="62"/>
      <c r="LBS78" s="62"/>
      <c r="LBT78" s="62"/>
      <c r="LBU78" s="62"/>
      <c r="LBV78" s="62"/>
      <c r="LBW78" s="62"/>
      <c r="LBX78" s="62"/>
      <c r="LBY78" s="62"/>
      <c r="LBZ78" s="62"/>
      <c r="LCA78" s="62"/>
      <c r="LCB78" s="62"/>
      <c r="LCC78" s="62"/>
      <c r="LCD78" s="62"/>
      <c r="LCE78" s="62"/>
      <c r="LCF78" s="62"/>
      <c r="LCG78" s="62"/>
      <c r="LCH78" s="62"/>
      <c r="LCI78" s="62"/>
      <c r="LCJ78" s="62"/>
      <c r="LCK78" s="62"/>
      <c r="LCL78" s="62"/>
      <c r="LCM78" s="62"/>
      <c r="LCN78" s="62"/>
      <c r="LCO78" s="62"/>
      <c r="LCP78" s="62"/>
      <c r="LCQ78" s="62"/>
      <c r="LCR78" s="62"/>
      <c r="LCS78" s="62"/>
      <c r="LCT78" s="62"/>
      <c r="LCU78" s="62"/>
      <c r="LCV78" s="62"/>
      <c r="LCW78" s="62"/>
      <c r="LCX78" s="62"/>
      <c r="LCY78" s="62"/>
      <c r="LCZ78" s="62"/>
      <c r="LDA78" s="62"/>
      <c r="LDB78" s="62"/>
      <c r="LDC78" s="62"/>
      <c r="LDD78" s="62"/>
      <c r="LDE78" s="62"/>
      <c r="LDF78" s="62"/>
      <c r="LDG78" s="62"/>
      <c r="LDH78" s="62"/>
      <c r="LDI78" s="62"/>
      <c r="LDJ78" s="62"/>
      <c r="LDK78" s="62"/>
      <c r="LDL78" s="62"/>
      <c r="LDM78" s="62"/>
      <c r="LDN78" s="62"/>
      <c r="LDO78" s="62"/>
      <c r="LDP78" s="62"/>
      <c r="LDQ78" s="62"/>
      <c r="LDR78" s="62"/>
      <c r="LDS78" s="62"/>
      <c r="LDT78" s="62"/>
      <c r="LDU78" s="62"/>
      <c r="LDV78" s="62"/>
      <c r="LDW78" s="62"/>
      <c r="LDX78" s="62"/>
      <c r="LDY78" s="62"/>
      <c r="LDZ78" s="62"/>
      <c r="LEA78" s="62"/>
      <c r="LEB78" s="62"/>
      <c r="LEC78" s="62"/>
      <c r="LED78" s="62"/>
      <c r="LEE78" s="62"/>
      <c r="LEF78" s="62"/>
      <c r="LEG78" s="62"/>
      <c r="LEH78" s="62"/>
      <c r="LEI78" s="62"/>
      <c r="LEJ78" s="62"/>
      <c r="LEK78" s="62"/>
      <c r="LEL78" s="62"/>
      <c r="LEM78" s="62"/>
      <c r="LEN78" s="62"/>
      <c r="LEO78" s="62"/>
      <c r="LEP78" s="62"/>
      <c r="LEQ78" s="62"/>
      <c r="LER78" s="62"/>
      <c r="LES78" s="62"/>
      <c r="LET78" s="62"/>
      <c r="LEU78" s="62"/>
      <c r="LEV78" s="62"/>
      <c r="LEW78" s="62"/>
      <c r="LEX78" s="62"/>
      <c r="LEY78" s="62"/>
      <c r="LEZ78" s="62"/>
      <c r="LFA78" s="62"/>
      <c r="LFB78" s="62"/>
      <c r="LFC78" s="62"/>
      <c r="LFD78" s="62"/>
      <c r="LFE78" s="62"/>
      <c r="LFF78" s="62"/>
      <c r="LFG78" s="62"/>
      <c r="LFH78" s="62"/>
      <c r="LFI78" s="62"/>
      <c r="LFJ78" s="62"/>
      <c r="LFK78" s="62"/>
      <c r="LFL78" s="62"/>
      <c r="LFM78" s="62"/>
      <c r="LFN78" s="62"/>
      <c r="LFO78" s="62"/>
      <c r="LFP78" s="62"/>
      <c r="LFQ78" s="62"/>
      <c r="LFR78" s="62"/>
      <c r="LFS78" s="62"/>
      <c r="LFT78" s="62"/>
      <c r="LFU78" s="62"/>
      <c r="LFV78" s="62"/>
      <c r="LFW78" s="62"/>
      <c r="LFX78" s="62"/>
      <c r="LFY78" s="62"/>
      <c r="LFZ78" s="62"/>
      <c r="LGA78" s="62"/>
      <c r="LGB78" s="62"/>
      <c r="LGC78" s="62"/>
      <c r="LGD78" s="62"/>
      <c r="LGE78" s="62"/>
      <c r="LGF78" s="62"/>
      <c r="LGG78" s="62"/>
      <c r="LGH78" s="62"/>
      <c r="LGI78" s="62"/>
      <c r="LGJ78" s="62"/>
      <c r="LGK78" s="62"/>
      <c r="LGL78" s="62"/>
      <c r="LGM78" s="62"/>
      <c r="LGN78" s="62"/>
      <c r="LGO78" s="62"/>
      <c r="LGP78" s="62"/>
      <c r="LGQ78" s="62"/>
      <c r="LGR78" s="62"/>
      <c r="LGS78" s="62"/>
      <c r="LGT78" s="62"/>
      <c r="LGU78" s="62"/>
      <c r="LGV78" s="62"/>
      <c r="LGW78" s="62"/>
      <c r="LGX78" s="62"/>
      <c r="LGY78" s="62"/>
      <c r="LGZ78" s="62"/>
      <c r="LHA78" s="62"/>
      <c r="LHB78" s="62"/>
      <c r="LHC78" s="62"/>
      <c r="LHD78" s="62"/>
      <c r="LHE78" s="62"/>
      <c r="LHF78" s="62"/>
      <c r="LHG78" s="62"/>
      <c r="LHH78" s="62"/>
      <c r="LHI78" s="62"/>
      <c r="LHJ78" s="62"/>
      <c r="LHK78" s="62"/>
      <c r="LHL78" s="62"/>
      <c r="LHM78" s="62"/>
      <c r="LHN78" s="62"/>
      <c r="LHO78" s="62"/>
      <c r="LHP78" s="62"/>
      <c r="LHQ78" s="62"/>
      <c r="LHR78" s="62"/>
      <c r="LHS78" s="62"/>
      <c r="LHT78" s="62"/>
      <c r="LHU78" s="62"/>
      <c r="LHV78" s="62"/>
      <c r="LHW78" s="62"/>
      <c r="LHX78" s="62"/>
      <c r="LHY78" s="62"/>
      <c r="LHZ78" s="62"/>
      <c r="LIA78" s="62"/>
      <c r="LIB78" s="62"/>
      <c r="LIC78" s="62"/>
      <c r="LID78" s="62"/>
      <c r="LIE78" s="62"/>
      <c r="LIF78" s="62"/>
      <c r="LIG78" s="62"/>
      <c r="LIH78" s="62"/>
      <c r="LII78" s="62"/>
      <c r="LIJ78" s="62"/>
      <c r="LIK78" s="62"/>
      <c r="LIL78" s="62"/>
      <c r="LIM78" s="62"/>
      <c r="LIN78" s="62"/>
      <c r="LIO78" s="62"/>
      <c r="LIP78" s="62"/>
      <c r="LIQ78" s="62"/>
      <c r="LIR78" s="62"/>
      <c r="LIS78" s="62"/>
      <c r="LIT78" s="62"/>
      <c r="LIU78" s="62"/>
      <c r="LIV78" s="62"/>
      <c r="LIW78" s="62"/>
      <c r="LIX78" s="62"/>
      <c r="LIY78" s="62"/>
      <c r="LIZ78" s="62"/>
      <c r="LJA78" s="62"/>
      <c r="LJB78" s="62"/>
      <c r="LJC78" s="62"/>
      <c r="LJD78" s="62"/>
      <c r="LJE78" s="62"/>
      <c r="LJF78" s="62"/>
      <c r="LJG78" s="62"/>
      <c r="LJH78" s="62"/>
      <c r="LJI78" s="62"/>
      <c r="LJJ78" s="62"/>
      <c r="LJK78" s="62"/>
      <c r="LJL78" s="62"/>
      <c r="LJM78" s="62"/>
      <c r="LJN78" s="62"/>
      <c r="LJO78" s="62"/>
      <c r="LJP78" s="62"/>
      <c r="LJQ78" s="62"/>
      <c r="LJR78" s="62"/>
      <c r="LJS78" s="62"/>
      <c r="LJT78" s="62"/>
      <c r="LJU78" s="62"/>
      <c r="LJV78" s="62"/>
      <c r="LJW78" s="62"/>
      <c r="LJX78" s="62"/>
      <c r="LJY78" s="62"/>
      <c r="LJZ78" s="62"/>
      <c r="LKA78" s="62"/>
      <c r="LKB78" s="62"/>
      <c r="LKC78" s="62"/>
      <c r="LKD78" s="62"/>
      <c r="LKE78" s="62"/>
      <c r="LKF78" s="62"/>
      <c r="LKG78" s="62"/>
      <c r="LKH78" s="62"/>
      <c r="LKI78" s="62"/>
      <c r="LKJ78" s="62"/>
      <c r="LKK78" s="62"/>
      <c r="LKL78" s="62"/>
      <c r="LKM78" s="62"/>
      <c r="LKN78" s="62"/>
      <c r="LKO78" s="62"/>
      <c r="LKP78" s="62"/>
      <c r="LKQ78" s="62"/>
      <c r="LKR78" s="62"/>
      <c r="LKS78" s="62"/>
      <c r="LKT78" s="62"/>
      <c r="LKU78" s="62"/>
      <c r="LKV78" s="62"/>
      <c r="LKW78" s="62"/>
      <c r="LKX78" s="62"/>
      <c r="LKY78" s="62"/>
      <c r="LKZ78" s="62"/>
      <c r="LLA78" s="62"/>
      <c r="LLB78" s="62"/>
      <c r="LLC78" s="62"/>
      <c r="LLD78" s="62"/>
      <c r="LLE78" s="62"/>
      <c r="LLF78" s="62"/>
      <c r="LLG78" s="62"/>
      <c r="LLH78" s="62"/>
      <c r="LLI78" s="62"/>
      <c r="LLJ78" s="62"/>
      <c r="LLK78" s="62"/>
      <c r="LLL78" s="62"/>
      <c r="LLM78" s="62"/>
      <c r="LLN78" s="62"/>
      <c r="LLO78" s="62"/>
      <c r="LLP78" s="62"/>
      <c r="LLQ78" s="62"/>
      <c r="LLR78" s="62"/>
      <c r="LLS78" s="62"/>
      <c r="LLT78" s="62"/>
      <c r="LLU78" s="62"/>
      <c r="LLV78" s="62"/>
      <c r="LLW78" s="62"/>
      <c r="LLX78" s="62"/>
      <c r="LLY78" s="62"/>
      <c r="LLZ78" s="62"/>
      <c r="LMA78" s="62"/>
      <c r="LMB78" s="62"/>
      <c r="LMC78" s="62"/>
      <c r="LMD78" s="62"/>
      <c r="LME78" s="62"/>
      <c r="LMF78" s="62"/>
      <c r="LMG78" s="62"/>
      <c r="LMH78" s="62"/>
      <c r="LMI78" s="62"/>
      <c r="LMJ78" s="62"/>
      <c r="LMK78" s="62"/>
      <c r="LML78" s="62"/>
      <c r="LMM78" s="62"/>
      <c r="LMN78" s="62"/>
      <c r="LMO78" s="62"/>
      <c r="LMP78" s="62"/>
      <c r="LMQ78" s="62"/>
      <c r="LMR78" s="62"/>
      <c r="LMS78" s="62"/>
      <c r="LMT78" s="62"/>
      <c r="LMU78" s="62"/>
      <c r="LMV78" s="62"/>
      <c r="LMW78" s="62"/>
      <c r="LMX78" s="62"/>
      <c r="LMY78" s="62"/>
      <c r="LMZ78" s="62"/>
      <c r="LNA78" s="62"/>
      <c r="LNB78" s="62"/>
      <c r="LNC78" s="62"/>
      <c r="LND78" s="62"/>
      <c r="LNE78" s="62"/>
      <c r="LNF78" s="62"/>
      <c r="LNG78" s="62"/>
      <c r="LNH78" s="62"/>
      <c r="LNI78" s="62"/>
      <c r="LNJ78" s="62"/>
      <c r="LNK78" s="62"/>
      <c r="LNL78" s="62"/>
      <c r="LNM78" s="62"/>
      <c r="LNN78" s="62"/>
      <c r="LNO78" s="62"/>
      <c r="LNP78" s="62"/>
      <c r="LNQ78" s="62"/>
      <c r="LNR78" s="62"/>
      <c r="LNS78" s="62"/>
      <c r="LNT78" s="62"/>
      <c r="LNU78" s="62"/>
      <c r="LNV78" s="62"/>
      <c r="LNW78" s="62"/>
      <c r="LNX78" s="62"/>
      <c r="LNY78" s="62"/>
      <c r="LNZ78" s="62"/>
      <c r="LOA78" s="62"/>
      <c r="LOB78" s="62"/>
      <c r="LOC78" s="62"/>
      <c r="LOD78" s="62"/>
      <c r="LOE78" s="62"/>
      <c r="LOF78" s="62"/>
      <c r="LOG78" s="62"/>
      <c r="LOH78" s="62"/>
      <c r="LOI78" s="62"/>
      <c r="LOJ78" s="62"/>
      <c r="LOK78" s="62"/>
      <c r="LOL78" s="62"/>
      <c r="LOM78" s="62"/>
      <c r="LON78" s="62"/>
      <c r="LOO78" s="62"/>
      <c r="LOP78" s="62"/>
      <c r="LOQ78" s="62"/>
      <c r="LOR78" s="62"/>
      <c r="LOS78" s="62"/>
      <c r="LOT78" s="62"/>
      <c r="LOU78" s="62"/>
      <c r="LOV78" s="62"/>
      <c r="LOW78" s="62"/>
      <c r="LOX78" s="62"/>
      <c r="LOY78" s="62"/>
      <c r="LOZ78" s="62"/>
      <c r="LPA78" s="62"/>
      <c r="LPB78" s="62"/>
      <c r="LPC78" s="62"/>
      <c r="LPD78" s="62"/>
      <c r="LPE78" s="62"/>
      <c r="LPF78" s="62"/>
      <c r="LPG78" s="62"/>
      <c r="LPH78" s="62"/>
      <c r="LPI78" s="62"/>
      <c r="LPJ78" s="62"/>
      <c r="LPK78" s="62"/>
      <c r="LPL78" s="62"/>
      <c r="LPM78" s="62"/>
      <c r="LPN78" s="62"/>
      <c r="LPO78" s="62"/>
      <c r="LPP78" s="62"/>
      <c r="LPQ78" s="62"/>
      <c r="LPR78" s="62"/>
      <c r="LPS78" s="62"/>
      <c r="LPT78" s="62"/>
      <c r="LPU78" s="62"/>
      <c r="LPV78" s="62"/>
      <c r="LPW78" s="62"/>
      <c r="LPX78" s="62"/>
      <c r="LPY78" s="62"/>
      <c r="LPZ78" s="62"/>
      <c r="LQA78" s="62"/>
      <c r="LQB78" s="62"/>
      <c r="LQC78" s="62"/>
      <c r="LQD78" s="62"/>
      <c r="LQE78" s="62"/>
      <c r="LQF78" s="62"/>
      <c r="LQG78" s="62"/>
      <c r="LQH78" s="62"/>
      <c r="LQI78" s="62"/>
      <c r="LQJ78" s="62"/>
      <c r="LQK78" s="62"/>
      <c r="LQL78" s="62"/>
      <c r="LQM78" s="62"/>
      <c r="LQN78" s="62"/>
      <c r="LQO78" s="62"/>
      <c r="LQP78" s="62"/>
      <c r="LQQ78" s="62"/>
      <c r="LQR78" s="62"/>
      <c r="LQS78" s="62"/>
      <c r="LQT78" s="62"/>
      <c r="LQU78" s="62"/>
      <c r="LQV78" s="62"/>
      <c r="LQW78" s="62"/>
      <c r="LQX78" s="62"/>
      <c r="LQY78" s="62"/>
      <c r="LQZ78" s="62"/>
      <c r="LRA78" s="62"/>
      <c r="LRB78" s="62"/>
      <c r="LRC78" s="62"/>
      <c r="LRD78" s="62"/>
      <c r="LRE78" s="62"/>
      <c r="LRF78" s="62"/>
      <c r="LRG78" s="62"/>
      <c r="LRH78" s="62"/>
      <c r="LRI78" s="62"/>
      <c r="LRJ78" s="62"/>
      <c r="LRK78" s="62"/>
      <c r="LRL78" s="62"/>
      <c r="LRM78" s="62"/>
      <c r="LRN78" s="62"/>
      <c r="LRO78" s="62"/>
      <c r="LRP78" s="62"/>
      <c r="LRQ78" s="62"/>
      <c r="LRR78" s="62"/>
      <c r="LRS78" s="62"/>
      <c r="LRT78" s="62"/>
      <c r="LRU78" s="62"/>
      <c r="LRV78" s="62"/>
      <c r="LRW78" s="62"/>
      <c r="LRX78" s="62"/>
      <c r="LRY78" s="62"/>
      <c r="LRZ78" s="62"/>
      <c r="LSA78" s="62"/>
      <c r="LSB78" s="62"/>
      <c r="LSC78" s="62"/>
      <c r="LSD78" s="62"/>
      <c r="LSE78" s="62"/>
      <c r="LSF78" s="62"/>
      <c r="LSG78" s="62"/>
      <c r="LSH78" s="62"/>
      <c r="LSI78" s="62"/>
      <c r="LSJ78" s="62"/>
      <c r="LSK78" s="62"/>
      <c r="LSL78" s="62"/>
      <c r="LSM78" s="62"/>
      <c r="LSN78" s="62"/>
      <c r="LSO78" s="62"/>
      <c r="LSP78" s="62"/>
      <c r="LSQ78" s="62"/>
      <c r="LSR78" s="62"/>
      <c r="LSS78" s="62"/>
      <c r="LST78" s="62"/>
      <c r="LSU78" s="62"/>
      <c r="LSV78" s="62"/>
      <c r="LSW78" s="62"/>
      <c r="LSX78" s="62"/>
      <c r="LSY78" s="62"/>
      <c r="LSZ78" s="62"/>
      <c r="LTA78" s="62"/>
      <c r="LTB78" s="62"/>
      <c r="LTC78" s="62"/>
      <c r="LTD78" s="62"/>
      <c r="LTE78" s="62"/>
      <c r="LTF78" s="62"/>
      <c r="LTG78" s="62"/>
      <c r="LTH78" s="62"/>
      <c r="LTI78" s="62"/>
      <c r="LTJ78" s="62"/>
      <c r="LTK78" s="62"/>
      <c r="LTL78" s="62"/>
      <c r="LTM78" s="62"/>
      <c r="LTN78" s="62"/>
      <c r="LTO78" s="62"/>
      <c r="LTP78" s="62"/>
      <c r="LTQ78" s="62"/>
      <c r="LTR78" s="62"/>
      <c r="LTS78" s="62"/>
      <c r="LTT78" s="62"/>
      <c r="LTU78" s="62"/>
      <c r="LTV78" s="62"/>
      <c r="LTW78" s="62"/>
      <c r="LTX78" s="62"/>
      <c r="LTY78" s="62"/>
      <c r="LTZ78" s="62"/>
      <c r="LUA78" s="62"/>
      <c r="LUB78" s="62"/>
      <c r="LUC78" s="62"/>
      <c r="LUD78" s="62"/>
      <c r="LUE78" s="62"/>
      <c r="LUF78" s="62"/>
      <c r="LUG78" s="62"/>
      <c r="LUH78" s="62"/>
      <c r="LUI78" s="62"/>
      <c r="LUJ78" s="62"/>
      <c r="LUK78" s="62"/>
      <c r="LUL78" s="62"/>
      <c r="LUM78" s="62"/>
      <c r="LUN78" s="62"/>
      <c r="LUO78" s="62"/>
      <c r="LUP78" s="62"/>
      <c r="LUQ78" s="62"/>
      <c r="LUR78" s="62"/>
      <c r="LUS78" s="62"/>
      <c r="LUT78" s="62"/>
      <c r="LUU78" s="62"/>
      <c r="LUV78" s="62"/>
      <c r="LUW78" s="62"/>
      <c r="LUX78" s="62"/>
      <c r="LUY78" s="62"/>
      <c r="LUZ78" s="62"/>
      <c r="LVA78" s="62"/>
      <c r="LVB78" s="62"/>
      <c r="LVC78" s="62"/>
      <c r="LVD78" s="62"/>
      <c r="LVE78" s="62"/>
      <c r="LVF78" s="62"/>
      <c r="LVG78" s="62"/>
      <c r="LVH78" s="62"/>
      <c r="LVI78" s="62"/>
      <c r="LVJ78" s="62"/>
      <c r="LVK78" s="62"/>
      <c r="LVL78" s="62"/>
      <c r="LVM78" s="62"/>
      <c r="LVN78" s="62"/>
      <c r="LVO78" s="62"/>
      <c r="LVP78" s="62"/>
      <c r="LVQ78" s="62"/>
      <c r="LVR78" s="62"/>
      <c r="LVS78" s="62"/>
      <c r="LVT78" s="62"/>
      <c r="LVU78" s="62"/>
      <c r="LVV78" s="62"/>
      <c r="LVW78" s="62"/>
      <c r="LVX78" s="62"/>
      <c r="LVY78" s="62"/>
      <c r="LVZ78" s="62"/>
      <c r="LWA78" s="62"/>
      <c r="LWB78" s="62"/>
      <c r="LWC78" s="62"/>
      <c r="LWD78" s="62"/>
      <c r="LWE78" s="62"/>
      <c r="LWF78" s="62"/>
      <c r="LWG78" s="62"/>
      <c r="LWH78" s="62"/>
      <c r="LWI78" s="62"/>
      <c r="LWJ78" s="62"/>
      <c r="LWK78" s="62"/>
      <c r="LWL78" s="62"/>
      <c r="LWM78" s="62"/>
      <c r="LWN78" s="62"/>
      <c r="LWO78" s="62"/>
      <c r="LWP78" s="62"/>
      <c r="LWQ78" s="62"/>
      <c r="LWR78" s="62"/>
      <c r="LWS78" s="62"/>
      <c r="LWT78" s="62"/>
      <c r="LWU78" s="62"/>
      <c r="LWV78" s="62"/>
      <c r="LWW78" s="62"/>
      <c r="LWX78" s="62"/>
      <c r="LWY78" s="62"/>
      <c r="LWZ78" s="62"/>
      <c r="LXA78" s="62"/>
      <c r="LXB78" s="62"/>
      <c r="LXC78" s="62"/>
      <c r="LXD78" s="62"/>
      <c r="LXE78" s="62"/>
      <c r="LXF78" s="62"/>
      <c r="LXG78" s="62"/>
      <c r="LXH78" s="62"/>
      <c r="LXI78" s="62"/>
      <c r="LXJ78" s="62"/>
      <c r="LXK78" s="62"/>
      <c r="LXL78" s="62"/>
      <c r="LXM78" s="62"/>
      <c r="LXN78" s="62"/>
      <c r="LXO78" s="62"/>
      <c r="LXP78" s="62"/>
      <c r="LXQ78" s="62"/>
      <c r="LXR78" s="62"/>
      <c r="LXS78" s="62"/>
      <c r="LXT78" s="62"/>
      <c r="LXU78" s="62"/>
      <c r="LXV78" s="62"/>
      <c r="LXW78" s="62"/>
      <c r="LXX78" s="62"/>
      <c r="LXY78" s="62"/>
      <c r="LXZ78" s="62"/>
      <c r="LYA78" s="62"/>
      <c r="LYB78" s="62"/>
      <c r="LYC78" s="62"/>
      <c r="LYD78" s="62"/>
      <c r="LYE78" s="62"/>
      <c r="LYF78" s="62"/>
      <c r="LYG78" s="62"/>
      <c r="LYH78" s="62"/>
      <c r="LYI78" s="62"/>
      <c r="LYJ78" s="62"/>
      <c r="LYK78" s="62"/>
      <c r="LYL78" s="62"/>
      <c r="LYM78" s="62"/>
      <c r="LYN78" s="62"/>
      <c r="LYO78" s="62"/>
      <c r="LYP78" s="62"/>
      <c r="LYQ78" s="62"/>
      <c r="LYR78" s="62"/>
      <c r="LYS78" s="62"/>
      <c r="LYT78" s="62"/>
      <c r="LYU78" s="62"/>
      <c r="LYV78" s="62"/>
      <c r="LYW78" s="62"/>
      <c r="LYX78" s="62"/>
      <c r="LYY78" s="62"/>
      <c r="LYZ78" s="62"/>
      <c r="LZA78" s="62"/>
      <c r="LZB78" s="62"/>
      <c r="LZC78" s="62"/>
      <c r="LZD78" s="62"/>
      <c r="LZE78" s="62"/>
      <c r="LZF78" s="62"/>
      <c r="LZG78" s="62"/>
      <c r="LZH78" s="62"/>
      <c r="LZI78" s="62"/>
      <c r="LZJ78" s="62"/>
      <c r="LZK78" s="62"/>
      <c r="LZL78" s="62"/>
      <c r="LZM78" s="62"/>
      <c r="LZN78" s="62"/>
      <c r="LZO78" s="62"/>
      <c r="LZP78" s="62"/>
      <c r="LZQ78" s="62"/>
      <c r="LZR78" s="62"/>
      <c r="LZS78" s="62"/>
      <c r="LZT78" s="62"/>
      <c r="LZU78" s="62"/>
      <c r="LZV78" s="62"/>
      <c r="LZW78" s="62"/>
      <c r="LZX78" s="62"/>
      <c r="LZY78" s="62"/>
      <c r="LZZ78" s="62"/>
      <c r="MAA78" s="62"/>
      <c r="MAB78" s="62"/>
      <c r="MAC78" s="62"/>
      <c r="MAD78" s="62"/>
      <c r="MAE78" s="62"/>
      <c r="MAF78" s="62"/>
      <c r="MAG78" s="62"/>
      <c r="MAH78" s="62"/>
      <c r="MAI78" s="62"/>
      <c r="MAJ78" s="62"/>
      <c r="MAK78" s="62"/>
      <c r="MAL78" s="62"/>
      <c r="MAM78" s="62"/>
      <c r="MAN78" s="62"/>
      <c r="MAO78" s="62"/>
      <c r="MAP78" s="62"/>
      <c r="MAQ78" s="62"/>
      <c r="MAR78" s="62"/>
      <c r="MAS78" s="62"/>
      <c r="MAT78" s="62"/>
      <c r="MAU78" s="62"/>
      <c r="MAV78" s="62"/>
      <c r="MAW78" s="62"/>
      <c r="MAX78" s="62"/>
      <c r="MAY78" s="62"/>
      <c r="MAZ78" s="62"/>
      <c r="MBA78" s="62"/>
      <c r="MBB78" s="62"/>
      <c r="MBC78" s="62"/>
      <c r="MBD78" s="62"/>
      <c r="MBE78" s="62"/>
      <c r="MBF78" s="62"/>
      <c r="MBG78" s="62"/>
      <c r="MBH78" s="62"/>
      <c r="MBI78" s="62"/>
      <c r="MBJ78" s="62"/>
      <c r="MBK78" s="62"/>
      <c r="MBL78" s="62"/>
      <c r="MBM78" s="62"/>
      <c r="MBN78" s="62"/>
      <c r="MBO78" s="62"/>
      <c r="MBP78" s="62"/>
      <c r="MBQ78" s="62"/>
      <c r="MBR78" s="62"/>
      <c r="MBS78" s="62"/>
      <c r="MBT78" s="62"/>
      <c r="MBU78" s="62"/>
      <c r="MBV78" s="62"/>
      <c r="MBW78" s="62"/>
      <c r="MBX78" s="62"/>
      <c r="MBY78" s="62"/>
      <c r="MBZ78" s="62"/>
      <c r="MCA78" s="62"/>
      <c r="MCB78" s="62"/>
      <c r="MCC78" s="62"/>
      <c r="MCD78" s="62"/>
      <c r="MCE78" s="62"/>
      <c r="MCF78" s="62"/>
      <c r="MCG78" s="62"/>
      <c r="MCH78" s="62"/>
      <c r="MCI78" s="62"/>
      <c r="MCJ78" s="62"/>
      <c r="MCK78" s="62"/>
      <c r="MCL78" s="62"/>
      <c r="MCM78" s="62"/>
      <c r="MCN78" s="62"/>
      <c r="MCO78" s="62"/>
      <c r="MCP78" s="62"/>
      <c r="MCQ78" s="62"/>
      <c r="MCR78" s="62"/>
      <c r="MCS78" s="62"/>
      <c r="MCT78" s="62"/>
      <c r="MCU78" s="62"/>
      <c r="MCV78" s="62"/>
      <c r="MCW78" s="62"/>
      <c r="MCX78" s="62"/>
      <c r="MCY78" s="62"/>
      <c r="MCZ78" s="62"/>
      <c r="MDA78" s="62"/>
      <c r="MDB78" s="62"/>
      <c r="MDC78" s="62"/>
      <c r="MDD78" s="62"/>
      <c r="MDE78" s="62"/>
      <c r="MDF78" s="62"/>
      <c r="MDG78" s="62"/>
      <c r="MDH78" s="62"/>
      <c r="MDI78" s="62"/>
      <c r="MDJ78" s="62"/>
      <c r="MDK78" s="62"/>
      <c r="MDL78" s="62"/>
      <c r="MDM78" s="62"/>
      <c r="MDN78" s="62"/>
      <c r="MDO78" s="62"/>
      <c r="MDP78" s="62"/>
      <c r="MDQ78" s="62"/>
      <c r="MDR78" s="62"/>
      <c r="MDS78" s="62"/>
      <c r="MDT78" s="62"/>
      <c r="MDU78" s="62"/>
      <c r="MDV78" s="62"/>
      <c r="MDW78" s="62"/>
      <c r="MDX78" s="62"/>
      <c r="MDY78" s="62"/>
      <c r="MDZ78" s="62"/>
      <c r="MEA78" s="62"/>
      <c r="MEB78" s="62"/>
      <c r="MEC78" s="62"/>
      <c r="MED78" s="62"/>
      <c r="MEE78" s="62"/>
      <c r="MEF78" s="62"/>
      <c r="MEG78" s="62"/>
      <c r="MEH78" s="62"/>
      <c r="MEI78" s="62"/>
      <c r="MEJ78" s="62"/>
      <c r="MEK78" s="62"/>
      <c r="MEL78" s="62"/>
      <c r="MEM78" s="62"/>
      <c r="MEN78" s="62"/>
      <c r="MEO78" s="62"/>
      <c r="MEP78" s="62"/>
      <c r="MEQ78" s="62"/>
      <c r="MER78" s="62"/>
      <c r="MES78" s="62"/>
      <c r="MET78" s="62"/>
      <c r="MEU78" s="62"/>
      <c r="MEV78" s="62"/>
      <c r="MEW78" s="62"/>
      <c r="MEX78" s="62"/>
      <c r="MEY78" s="62"/>
      <c r="MEZ78" s="62"/>
      <c r="MFA78" s="62"/>
      <c r="MFB78" s="62"/>
      <c r="MFC78" s="62"/>
      <c r="MFD78" s="62"/>
      <c r="MFE78" s="62"/>
      <c r="MFF78" s="62"/>
      <c r="MFG78" s="62"/>
      <c r="MFH78" s="62"/>
      <c r="MFI78" s="62"/>
      <c r="MFJ78" s="62"/>
      <c r="MFK78" s="62"/>
      <c r="MFL78" s="62"/>
      <c r="MFM78" s="62"/>
      <c r="MFN78" s="62"/>
      <c r="MFO78" s="62"/>
      <c r="MFP78" s="62"/>
      <c r="MFQ78" s="62"/>
      <c r="MFR78" s="62"/>
      <c r="MFS78" s="62"/>
      <c r="MFT78" s="62"/>
      <c r="MFU78" s="62"/>
      <c r="MFV78" s="62"/>
      <c r="MFW78" s="62"/>
      <c r="MFX78" s="62"/>
      <c r="MFY78" s="62"/>
      <c r="MFZ78" s="62"/>
      <c r="MGA78" s="62"/>
      <c r="MGB78" s="62"/>
      <c r="MGC78" s="62"/>
      <c r="MGD78" s="62"/>
      <c r="MGE78" s="62"/>
      <c r="MGF78" s="62"/>
      <c r="MGG78" s="62"/>
      <c r="MGH78" s="62"/>
      <c r="MGI78" s="62"/>
      <c r="MGJ78" s="62"/>
      <c r="MGK78" s="62"/>
      <c r="MGL78" s="62"/>
      <c r="MGM78" s="62"/>
      <c r="MGN78" s="62"/>
      <c r="MGO78" s="62"/>
      <c r="MGP78" s="62"/>
      <c r="MGQ78" s="62"/>
      <c r="MGR78" s="62"/>
      <c r="MGS78" s="62"/>
      <c r="MGT78" s="62"/>
      <c r="MGU78" s="62"/>
      <c r="MGV78" s="62"/>
      <c r="MGW78" s="62"/>
      <c r="MGX78" s="62"/>
      <c r="MGY78" s="62"/>
      <c r="MGZ78" s="62"/>
      <c r="MHA78" s="62"/>
      <c r="MHB78" s="62"/>
      <c r="MHC78" s="62"/>
      <c r="MHD78" s="62"/>
      <c r="MHE78" s="62"/>
      <c r="MHF78" s="62"/>
      <c r="MHG78" s="62"/>
      <c r="MHH78" s="62"/>
      <c r="MHI78" s="62"/>
      <c r="MHJ78" s="62"/>
      <c r="MHK78" s="62"/>
      <c r="MHL78" s="62"/>
      <c r="MHM78" s="62"/>
      <c r="MHN78" s="62"/>
      <c r="MHO78" s="62"/>
      <c r="MHP78" s="62"/>
      <c r="MHQ78" s="62"/>
      <c r="MHR78" s="62"/>
      <c r="MHS78" s="62"/>
      <c r="MHT78" s="62"/>
      <c r="MHU78" s="62"/>
      <c r="MHV78" s="62"/>
      <c r="MHW78" s="62"/>
      <c r="MHX78" s="62"/>
      <c r="MHY78" s="62"/>
      <c r="MHZ78" s="62"/>
      <c r="MIA78" s="62"/>
      <c r="MIB78" s="62"/>
      <c r="MIC78" s="62"/>
      <c r="MID78" s="62"/>
      <c r="MIE78" s="62"/>
      <c r="MIF78" s="62"/>
      <c r="MIG78" s="62"/>
      <c r="MIH78" s="62"/>
      <c r="MII78" s="62"/>
      <c r="MIJ78" s="62"/>
      <c r="MIK78" s="62"/>
      <c r="MIL78" s="62"/>
      <c r="MIM78" s="62"/>
      <c r="MIN78" s="62"/>
      <c r="MIO78" s="62"/>
      <c r="MIP78" s="62"/>
      <c r="MIQ78" s="62"/>
      <c r="MIR78" s="62"/>
      <c r="MIS78" s="62"/>
      <c r="MIT78" s="62"/>
      <c r="MIU78" s="62"/>
      <c r="MIV78" s="62"/>
      <c r="MIW78" s="62"/>
      <c r="MIX78" s="62"/>
      <c r="MIY78" s="62"/>
      <c r="MIZ78" s="62"/>
      <c r="MJA78" s="62"/>
      <c r="MJB78" s="62"/>
      <c r="MJC78" s="62"/>
      <c r="MJD78" s="62"/>
      <c r="MJE78" s="62"/>
      <c r="MJF78" s="62"/>
      <c r="MJG78" s="62"/>
      <c r="MJH78" s="62"/>
      <c r="MJI78" s="62"/>
      <c r="MJJ78" s="62"/>
      <c r="MJK78" s="62"/>
      <c r="MJL78" s="62"/>
      <c r="MJM78" s="62"/>
      <c r="MJN78" s="62"/>
      <c r="MJO78" s="62"/>
      <c r="MJP78" s="62"/>
      <c r="MJQ78" s="62"/>
      <c r="MJR78" s="62"/>
      <c r="MJS78" s="62"/>
      <c r="MJT78" s="62"/>
      <c r="MJU78" s="62"/>
      <c r="MJV78" s="62"/>
      <c r="MJW78" s="62"/>
      <c r="MJX78" s="62"/>
      <c r="MJY78" s="62"/>
      <c r="MJZ78" s="62"/>
      <c r="MKA78" s="62"/>
      <c r="MKB78" s="62"/>
      <c r="MKC78" s="62"/>
      <c r="MKD78" s="62"/>
      <c r="MKE78" s="62"/>
      <c r="MKF78" s="62"/>
      <c r="MKG78" s="62"/>
      <c r="MKH78" s="62"/>
      <c r="MKI78" s="62"/>
      <c r="MKJ78" s="62"/>
      <c r="MKK78" s="62"/>
      <c r="MKL78" s="62"/>
      <c r="MKM78" s="62"/>
      <c r="MKN78" s="62"/>
      <c r="MKO78" s="62"/>
      <c r="MKP78" s="62"/>
      <c r="MKQ78" s="62"/>
      <c r="MKR78" s="62"/>
      <c r="MKS78" s="62"/>
      <c r="MKT78" s="62"/>
      <c r="MKU78" s="62"/>
      <c r="MKV78" s="62"/>
      <c r="MKW78" s="62"/>
      <c r="MKX78" s="62"/>
      <c r="MKY78" s="62"/>
      <c r="MKZ78" s="62"/>
      <c r="MLA78" s="62"/>
      <c r="MLB78" s="62"/>
      <c r="MLC78" s="62"/>
      <c r="MLD78" s="62"/>
      <c r="MLE78" s="62"/>
      <c r="MLF78" s="62"/>
      <c r="MLG78" s="62"/>
      <c r="MLH78" s="62"/>
      <c r="MLI78" s="62"/>
      <c r="MLJ78" s="62"/>
      <c r="MLK78" s="62"/>
      <c r="MLL78" s="62"/>
      <c r="MLM78" s="62"/>
      <c r="MLN78" s="62"/>
      <c r="MLO78" s="62"/>
      <c r="MLP78" s="62"/>
      <c r="MLQ78" s="62"/>
      <c r="MLR78" s="62"/>
      <c r="MLS78" s="62"/>
      <c r="MLT78" s="62"/>
      <c r="MLU78" s="62"/>
      <c r="MLV78" s="62"/>
      <c r="MLW78" s="62"/>
      <c r="MLX78" s="62"/>
      <c r="MLY78" s="62"/>
      <c r="MLZ78" s="62"/>
      <c r="MMA78" s="62"/>
      <c r="MMB78" s="62"/>
      <c r="MMC78" s="62"/>
      <c r="MMD78" s="62"/>
      <c r="MME78" s="62"/>
      <c r="MMF78" s="62"/>
      <c r="MMG78" s="62"/>
      <c r="MMH78" s="62"/>
      <c r="MMI78" s="62"/>
      <c r="MMJ78" s="62"/>
      <c r="MMK78" s="62"/>
      <c r="MML78" s="62"/>
      <c r="MMM78" s="62"/>
      <c r="MMN78" s="62"/>
      <c r="MMO78" s="62"/>
      <c r="MMP78" s="62"/>
      <c r="MMQ78" s="62"/>
      <c r="MMR78" s="62"/>
      <c r="MMS78" s="62"/>
      <c r="MMT78" s="62"/>
      <c r="MMU78" s="62"/>
      <c r="MMV78" s="62"/>
      <c r="MMW78" s="62"/>
      <c r="MMX78" s="62"/>
      <c r="MMY78" s="62"/>
      <c r="MMZ78" s="62"/>
      <c r="MNA78" s="62"/>
      <c r="MNB78" s="62"/>
      <c r="MNC78" s="62"/>
      <c r="MND78" s="62"/>
      <c r="MNE78" s="62"/>
      <c r="MNF78" s="62"/>
      <c r="MNG78" s="62"/>
      <c r="MNH78" s="62"/>
      <c r="MNI78" s="62"/>
      <c r="MNJ78" s="62"/>
      <c r="MNK78" s="62"/>
      <c r="MNL78" s="62"/>
      <c r="MNM78" s="62"/>
      <c r="MNN78" s="62"/>
      <c r="MNO78" s="62"/>
      <c r="MNP78" s="62"/>
      <c r="MNQ78" s="62"/>
      <c r="MNR78" s="62"/>
      <c r="MNS78" s="62"/>
      <c r="MNT78" s="62"/>
      <c r="MNU78" s="62"/>
      <c r="MNV78" s="62"/>
      <c r="MNW78" s="62"/>
      <c r="MNX78" s="62"/>
      <c r="MNY78" s="62"/>
      <c r="MNZ78" s="62"/>
      <c r="MOA78" s="62"/>
      <c r="MOB78" s="62"/>
      <c r="MOC78" s="62"/>
      <c r="MOD78" s="62"/>
      <c r="MOE78" s="62"/>
      <c r="MOF78" s="62"/>
      <c r="MOG78" s="62"/>
      <c r="MOH78" s="62"/>
      <c r="MOI78" s="62"/>
      <c r="MOJ78" s="62"/>
      <c r="MOK78" s="62"/>
      <c r="MOL78" s="62"/>
      <c r="MOM78" s="62"/>
      <c r="MON78" s="62"/>
      <c r="MOO78" s="62"/>
      <c r="MOP78" s="62"/>
      <c r="MOQ78" s="62"/>
      <c r="MOR78" s="62"/>
      <c r="MOS78" s="62"/>
      <c r="MOT78" s="62"/>
      <c r="MOU78" s="62"/>
      <c r="MOV78" s="62"/>
      <c r="MOW78" s="62"/>
      <c r="MOX78" s="62"/>
      <c r="MOY78" s="62"/>
      <c r="MOZ78" s="62"/>
      <c r="MPA78" s="62"/>
      <c r="MPB78" s="62"/>
      <c r="MPC78" s="62"/>
      <c r="MPD78" s="62"/>
      <c r="MPE78" s="62"/>
      <c r="MPF78" s="62"/>
      <c r="MPG78" s="62"/>
      <c r="MPH78" s="62"/>
      <c r="MPI78" s="62"/>
      <c r="MPJ78" s="62"/>
      <c r="MPK78" s="62"/>
      <c r="MPL78" s="62"/>
      <c r="MPM78" s="62"/>
      <c r="MPN78" s="62"/>
      <c r="MPO78" s="62"/>
      <c r="MPP78" s="62"/>
      <c r="MPQ78" s="62"/>
      <c r="MPR78" s="62"/>
      <c r="MPS78" s="62"/>
      <c r="MPT78" s="62"/>
      <c r="MPU78" s="62"/>
      <c r="MPV78" s="62"/>
      <c r="MPW78" s="62"/>
      <c r="MPX78" s="62"/>
      <c r="MPY78" s="62"/>
      <c r="MPZ78" s="62"/>
      <c r="MQA78" s="62"/>
      <c r="MQB78" s="62"/>
      <c r="MQC78" s="62"/>
      <c r="MQD78" s="62"/>
      <c r="MQE78" s="62"/>
      <c r="MQF78" s="62"/>
      <c r="MQG78" s="62"/>
      <c r="MQH78" s="62"/>
      <c r="MQI78" s="62"/>
      <c r="MQJ78" s="62"/>
      <c r="MQK78" s="62"/>
      <c r="MQL78" s="62"/>
      <c r="MQM78" s="62"/>
      <c r="MQN78" s="62"/>
      <c r="MQO78" s="62"/>
      <c r="MQP78" s="62"/>
      <c r="MQQ78" s="62"/>
      <c r="MQR78" s="62"/>
      <c r="MQS78" s="62"/>
      <c r="MQT78" s="62"/>
      <c r="MQU78" s="62"/>
      <c r="MQV78" s="62"/>
      <c r="MQW78" s="62"/>
      <c r="MQX78" s="62"/>
      <c r="MQY78" s="62"/>
      <c r="MQZ78" s="62"/>
      <c r="MRA78" s="62"/>
      <c r="MRB78" s="62"/>
      <c r="MRC78" s="62"/>
      <c r="MRD78" s="62"/>
      <c r="MRE78" s="62"/>
      <c r="MRF78" s="62"/>
      <c r="MRG78" s="62"/>
      <c r="MRH78" s="62"/>
      <c r="MRI78" s="62"/>
      <c r="MRJ78" s="62"/>
      <c r="MRK78" s="62"/>
      <c r="MRL78" s="62"/>
      <c r="MRM78" s="62"/>
      <c r="MRN78" s="62"/>
      <c r="MRO78" s="62"/>
      <c r="MRP78" s="62"/>
      <c r="MRQ78" s="62"/>
      <c r="MRR78" s="62"/>
      <c r="MRS78" s="62"/>
      <c r="MRT78" s="62"/>
      <c r="MRU78" s="62"/>
      <c r="MRV78" s="62"/>
      <c r="MRW78" s="62"/>
      <c r="MRX78" s="62"/>
      <c r="MRY78" s="62"/>
      <c r="MRZ78" s="62"/>
      <c r="MSA78" s="62"/>
      <c r="MSB78" s="62"/>
      <c r="MSC78" s="62"/>
      <c r="MSD78" s="62"/>
      <c r="MSE78" s="62"/>
      <c r="MSF78" s="62"/>
      <c r="MSG78" s="62"/>
      <c r="MSH78" s="62"/>
      <c r="MSI78" s="62"/>
      <c r="MSJ78" s="62"/>
      <c r="MSK78" s="62"/>
      <c r="MSL78" s="62"/>
      <c r="MSM78" s="62"/>
      <c r="MSN78" s="62"/>
      <c r="MSO78" s="62"/>
      <c r="MSP78" s="62"/>
      <c r="MSQ78" s="62"/>
      <c r="MSR78" s="62"/>
      <c r="MSS78" s="62"/>
      <c r="MST78" s="62"/>
      <c r="MSU78" s="62"/>
      <c r="MSV78" s="62"/>
      <c r="MSW78" s="62"/>
      <c r="MSX78" s="62"/>
      <c r="MSY78" s="62"/>
      <c r="MSZ78" s="62"/>
      <c r="MTA78" s="62"/>
      <c r="MTB78" s="62"/>
      <c r="MTC78" s="62"/>
      <c r="MTD78" s="62"/>
      <c r="MTE78" s="62"/>
      <c r="MTF78" s="62"/>
      <c r="MTG78" s="62"/>
      <c r="MTH78" s="62"/>
      <c r="MTI78" s="62"/>
      <c r="MTJ78" s="62"/>
      <c r="MTK78" s="62"/>
      <c r="MTL78" s="62"/>
      <c r="MTM78" s="62"/>
      <c r="MTN78" s="62"/>
      <c r="MTO78" s="62"/>
      <c r="MTP78" s="62"/>
      <c r="MTQ78" s="62"/>
      <c r="MTR78" s="62"/>
      <c r="MTS78" s="62"/>
      <c r="MTT78" s="62"/>
      <c r="MTU78" s="62"/>
      <c r="MTV78" s="62"/>
      <c r="MTW78" s="62"/>
      <c r="MTX78" s="62"/>
      <c r="MTY78" s="62"/>
      <c r="MTZ78" s="62"/>
      <c r="MUA78" s="62"/>
      <c r="MUB78" s="62"/>
      <c r="MUC78" s="62"/>
      <c r="MUD78" s="62"/>
      <c r="MUE78" s="62"/>
      <c r="MUF78" s="62"/>
      <c r="MUG78" s="62"/>
      <c r="MUH78" s="62"/>
      <c r="MUI78" s="62"/>
      <c r="MUJ78" s="62"/>
      <c r="MUK78" s="62"/>
      <c r="MUL78" s="62"/>
      <c r="MUM78" s="62"/>
      <c r="MUN78" s="62"/>
      <c r="MUO78" s="62"/>
      <c r="MUP78" s="62"/>
      <c r="MUQ78" s="62"/>
      <c r="MUR78" s="62"/>
      <c r="MUS78" s="62"/>
      <c r="MUT78" s="62"/>
      <c r="MUU78" s="62"/>
      <c r="MUV78" s="62"/>
      <c r="MUW78" s="62"/>
      <c r="MUX78" s="62"/>
      <c r="MUY78" s="62"/>
      <c r="MUZ78" s="62"/>
      <c r="MVA78" s="62"/>
      <c r="MVB78" s="62"/>
      <c r="MVC78" s="62"/>
      <c r="MVD78" s="62"/>
      <c r="MVE78" s="62"/>
      <c r="MVF78" s="62"/>
      <c r="MVG78" s="62"/>
      <c r="MVH78" s="62"/>
      <c r="MVI78" s="62"/>
      <c r="MVJ78" s="62"/>
      <c r="MVK78" s="62"/>
      <c r="MVL78" s="62"/>
      <c r="MVM78" s="62"/>
      <c r="MVN78" s="62"/>
      <c r="MVO78" s="62"/>
      <c r="MVP78" s="62"/>
      <c r="MVQ78" s="62"/>
      <c r="MVR78" s="62"/>
      <c r="MVS78" s="62"/>
      <c r="MVT78" s="62"/>
      <c r="MVU78" s="62"/>
      <c r="MVV78" s="62"/>
      <c r="MVW78" s="62"/>
      <c r="MVX78" s="62"/>
      <c r="MVY78" s="62"/>
      <c r="MVZ78" s="62"/>
      <c r="MWA78" s="62"/>
      <c r="MWB78" s="62"/>
      <c r="MWC78" s="62"/>
      <c r="MWD78" s="62"/>
      <c r="MWE78" s="62"/>
      <c r="MWF78" s="62"/>
      <c r="MWG78" s="62"/>
      <c r="MWH78" s="62"/>
      <c r="MWI78" s="62"/>
      <c r="MWJ78" s="62"/>
      <c r="MWK78" s="62"/>
      <c r="MWL78" s="62"/>
      <c r="MWM78" s="62"/>
      <c r="MWN78" s="62"/>
      <c r="MWO78" s="62"/>
      <c r="MWP78" s="62"/>
      <c r="MWQ78" s="62"/>
      <c r="MWR78" s="62"/>
      <c r="MWS78" s="62"/>
      <c r="MWT78" s="62"/>
      <c r="MWU78" s="62"/>
      <c r="MWV78" s="62"/>
      <c r="MWW78" s="62"/>
      <c r="MWX78" s="62"/>
      <c r="MWY78" s="62"/>
      <c r="MWZ78" s="62"/>
      <c r="MXA78" s="62"/>
      <c r="MXB78" s="62"/>
      <c r="MXC78" s="62"/>
      <c r="MXD78" s="62"/>
      <c r="MXE78" s="62"/>
      <c r="MXF78" s="62"/>
      <c r="MXG78" s="62"/>
      <c r="MXH78" s="62"/>
      <c r="MXI78" s="62"/>
      <c r="MXJ78" s="62"/>
      <c r="MXK78" s="62"/>
      <c r="MXL78" s="62"/>
      <c r="MXM78" s="62"/>
      <c r="MXN78" s="62"/>
      <c r="MXO78" s="62"/>
      <c r="MXP78" s="62"/>
      <c r="MXQ78" s="62"/>
      <c r="MXR78" s="62"/>
      <c r="MXS78" s="62"/>
      <c r="MXT78" s="62"/>
      <c r="MXU78" s="62"/>
      <c r="MXV78" s="62"/>
      <c r="MXW78" s="62"/>
      <c r="MXX78" s="62"/>
      <c r="MXY78" s="62"/>
      <c r="MXZ78" s="62"/>
      <c r="MYA78" s="62"/>
      <c r="MYB78" s="62"/>
      <c r="MYC78" s="62"/>
      <c r="MYD78" s="62"/>
      <c r="MYE78" s="62"/>
      <c r="MYF78" s="62"/>
      <c r="MYG78" s="62"/>
      <c r="MYH78" s="62"/>
      <c r="MYI78" s="62"/>
      <c r="MYJ78" s="62"/>
      <c r="MYK78" s="62"/>
      <c r="MYL78" s="62"/>
      <c r="MYM78" s="62"/>
      <c r="MYN78" s="62"/>
      <c r="MYO78" s="62"/>
      <c r="MYP78" s="62"/>
      <c r="MYQ78" s="62"/>
      <c r="MYR78" s="62"/>
      <c r="MYS78" s="62"/>
      <c r="MYT78" s="62"/>
      <c r="MYU78" s="62"/>
      <c r="MYV78" s="62"/>
      <c r="MYW78" s="62"/>
      <c r="MYX78" s="62"/>
      <c r="MYY78" s="62"/>
      <c r="MYZ78" s="62"/>
      <c r="MZA78" s="62"/>
      <c r="MZB78" s="62"/>
      <c r="MZC78" s="62"/>
      <c r="MZD78" s="62"/>
      <c r="MZE78" s="62"/>
      <c r="MZF78" s="62"/>
      <c r="MZG78" s="62"/>
      <c r="MZH78" s="62"/>
      <c r="MZI78" s="62"/>
      <c r="MZJ78" s="62"/>
      <c r="MZK78" s="62"/>
      <c r="MZL78" s="62"/>
      <c r="MZM78" s="62"/>
      <c r="MZN78" s="62"/>
      <c r="MZO78" s="62"/>
      <c r="MZP78" s="62"/>
      <c r="MZQ78" s="62"/>
      <c r="MZR78" s="62"/>
      <c r="MZS78" s="62"/>
      <c r="MZT78" s="62"/>
      <c r="MZU78" s="62"/>
      <c r="MZV78" s="62"/>
      <c r="MZW78" s="62"/>
      <c r="MZX78" s="62"/>
      <c r="MZY78" s="62"/>
      <c r="MZZ78" s="62"/>
      <c r="NAA78" s="62"/>
      <c r="NAB78" s="62"/>
      <c r="NAC78" s="62"/>
      <c r="NAD78" s="62"/>
      <c r="NAE78" s="62"/>
      <c r="NAF78" s="62"/>
      <c r="NAG78" s="62"/>
      <c r="NAH78" s="62"/>
      <c r="NAI78" s="62"/>
      <c r="NAJ78" s="62"/>
      <c r="NAK78" s="62"/>
      <c r="NAL78" s="62"/>
      <c r="NAM78" s="62"/>
      <c r="NAN78" s="62"/>
      <c r="NAO78" s="62"/>
      <c r="NAP78" s="62"/>
      <c r="NAQ78" s="62"/>
      <c r="NAR78" s="62"/>
      <c r="NAS78" s="62"/>
      <c r="NAT78" s="62"/>
      <c r="NAU78" s="62"/>
      <c r="NAV78" s="62"/>
      <c r="NAW78" s="62"/>
      <c r="NAX78" s="62"/>
      <c r="NAY78" s="62"/>
      <c r="NAZ78" s="62"/>
      <c r="NBA78" s="62"/>
      <c r="NBB78" s="62"/>
      <c r="NBC78" s="62"/>
      <c r="NBD78" s="62"/>
      <c r="NBE78" s="62"/>
      <c r="NBF78" s="62"/>
      <c r="NBG78" s="62"/>
      <c r="NBH78" s="62"/>
      <c r="NBI78" s="62"/>
      <c r="NBJ78" s="62"/>
      <c r="NBK78" s="62"/>
      <c r="NBL78" s="62"/>
      <c r="NBM78" s="62"/>
      <c r="NBN78" s="62"/>
      <c r="NBO78" s="62"/>
      <c r="NBP78" s="62"/>
      <c r="NBQ78" s="62"/>
      <c r="NBR78" s="62"/>
      <c r="NBS78" s="62"/>
      <c r="NBT78" s="62"/>
      <c r="NBU78" s="62"/>
      <c r="NBV78" s="62"/>
      <c r="NBW78" s="62"/>
      <c r="NBX78" s="62"/>
      <c r="NBY78" s="62"/>
      <c r="NBZ78" s="62"/>
      <c r="NCA78" s="62"/>
      <c r="NCB78" s="62"/>
      <c r="NCC78" s="62"/>
      <c r="NCD78" s="62"/>
      <c r="NCE78" s="62"/>
      <c r="NCF78" s="62"/>
      <c r="NCG78" s="62"/>
      <c r="NCH78" s="62"/>
      <c r="NCI78" s="62"/>
      <c r="NCJ78" s="62"/>
      <c r="NCK78" s="62"/>
      <c r="NCL78" s="62"/>
      <c r="NCM78" s="62"/>
      <c r="NCN78" s="62"/>
      <c r="NCO78" s="62"/>
      <c r="NCP78" s="62"/>
      <c r="NCQ78" s="62"/>
      <c r="NCR78" s="62"/>
      <c r="NCS78" s="62"/>
      <c r="NCT78" s="62"/>
      <c r="NCU78" s="62"/>
      <c r="NCV78" s="62"/>
      <c r="NCW78" s="62"/>
      <c r="NCX78" s="62"/>
      <c r="NCY78" s="62"/>
      <c r="NCZ78" s="62"/>
      <c r="NDA78" s="62"/>
      <c r="NDB78" s="62"/>
      <c r="NDC78" s="62"/>
      <c r="NDD78" s="62"/>
      <c r="NDE78" s="62"/>
      <c r="NDF78" s="62"/>
      <c r="NDG78" s="62"/>
      <c r="NDH78" s="62"/>
      <c r="NDI78" s="62"/>
      <c r="NDJ78" s="62"/>
      <c r="NDK78" s="62"/>
      <c r="NDL78" s="62"/>
      <c r="NDM78" s="62"/>
      <c r="NDN78" s="62"/>
      <c r="NDO78" s="62"/>
      <c r="NDP78" s="62"/>
      <c r="NDQ78" s="62"/>
      <c r="NDR78" s="62"/>
      <c r="NDS78" s="62"/>
      <c r="NDT78" s="62"/>
      <c r="NDU78" s="62"/>
      <c r="NDV78" s="62"/>
      <c r="NDW78" s="62"/>
      <c r="NDX78" s="62"/>
      <c r="NDY78" s="62"/>
      <c r="NDZ78" s="62"/>
      <c r="NEA78" s="62"/>
      <c r="NEB78" s="62"/>
      <c r="NEC78" s="62"/>
      <c r="NED78" s="62"/>
      <c r="NEE78" s="62"/>
      <c r="NEF78" s="62"/>
      <c r="NEG78" s="62"/>
      <c r="NEH78" s="62"/>
      <c r="NEI78" s="62"/>
      <c r="NEJ78" s="62"/>
      <c r="NEK78" s="62"/>
      <c r="NEL78" s="62"/>
      <c r="NEM78" s="62"/>
      <c r="NEN78" s="62"/>
      <c r="NEO78" s="62"/>
      <c r="NEP78" s="62"/>
      <c r="NEQ78" s="62"/>
      <c r="NER78" s="62"/>
      <c r="NES78" s="62"/>
      <c r="NET78" s="62"/>
      <c r="NEU78" s="62"/>
      <c r="NEV78" s="62"/>
      <c r="NEW78" s="62"/>
      <c r="NEX78" s="62"/>
      <c r="NEY78" s="62"/>
      <c r="NEZ78" s="62"/>
      <c r="NFA78" s="62"/>
      <c r="NFB78" s="62"/>
      <c r="NFC78" s="62"/>
      <c r="NFD78" s="62"/>
      <c r="NFE78" s="62"/>
      <c r="NFF78" s="62"/>
      <c r="NFG78" s="62"/>
      <c r="NFH78" s="62"/>
      <c r="NFI78" s="62"/>
      <c r="NFJ78" s="62"/>
      <c r="NFK78" s="62"/>
      <c r="NFL78" s="62"/>
      <c r="NFM78" s="62"/>
      <c r="NFN78" s="62"/>
      <c r="NFO78" s="62"/>
      <c r="NFP78" s="62"/>
      <c r="NFQ78" s="62"/>
      <c r="NFR78" s="62"/>
      <c r="NFS78" s="62"/>
      <c r="NFT78" s="62"/>
      <c r="NFU78" s="62"/>
      <c r="NFV78" s="62"/>
      <c r="NFW78" s="62"/>
      <c r="NFX78" s="62"/>
      <c r="NFY78" s="62"/>
      <c r="NFZ78" s="62"/>
      <c r="NGA78" s="62"/>
      <c r="NGB78" s="62"/>
      <c r="NGC78" s="62"/>
      <c r="NGD78" s="62"/>
      <c r="NGE78" s="62"/>
      <c r="NGF78" s="62"/>
      <c r="NGG78" s="62"/>
      <c r="NGH78" s="62"/>
      <c r="NGI78" s="62"/>
      <c r="NGJ78" s="62"/>
      <c r="NGK78" s="62"/>
      <c r="NGL78" s="62"/>
      <c r="NGM78" s="62"/>
      <c r="NGN78" s="62"/>
      <c r="NGO78" s="62"/>
      <c r="NGP78" s="62"/>
      <c r="NGQ78" s="62"/>
      <c r="NGR78" s="62"/>
      <c r="NGS78" s="62"/>
      <c r="NGT78" s="62"/>
      <c r="NGU78" s="62"/>
      <c r="NGV78" s="62"/>
      <c r="NGW78" s="62"/>
      <c r="NGX78" s="62"/>
      <c r="NGY78" s="62"/>
      <c r="NGZ78" s="62"/>
      <c r="NHA78" s="62"/>
      <c r="NHB78" s="62"/>
      <c r="NHC78" s="62"/>
      <c r="NHD78" s="62"/>
      <c r="NHE78" s="62"/>
      <c r="NHF78" s="62"/>
      <c r="NHG78" s="62"/>
      <c r="NHH78" s="62"/>
      <c r="NHI78" s="62"/>
      <c r="NHJ78" s="62"/>
      <c r="NHK78" s="62"/>
      <c r="NHL78" s="62"/>
      <c r="NHM78" s="62"/>
      <c r="NHN78" s="62"/>
      <c r="NHO78" s="62"/>
      <c r="NHP78" s="62"/>
      <c r="NHQ78" s="62"/>
      <c r="NHR78" s="62"/>
      <c r="NHS78" s="62"/>
      <c r="NHT78" s="62"/>
      <c r="NHU78" s="62"/>
      <c r="NHV78" s="62"/>
      <c r="NHW78" s="62"/>
      <c r="NHX78" s="62"/>
      <c r="NHY78" s="62"/>
      <c r="NHZ78" s="62"/>
      <c r="NIA78" s="62"/>
      <c r="NIB78" s="62"/>
      <c r="NIC78" s="62"/>
      <c r="NID78" s="62"/>
      <c r="NIE78" s="62"/>
      <c r="NIF78" s="62"/>
      <c r="NIG78" s="62"/>
      <c r="NIH78" s="62"/>
      <c r="NII78" s="62"/>
      <c r="NIJ78" s="62"/>
      <c r="NIK78" s="62"/>
      <c r="NIL78" s="62"/>
      <c r="NIM78" s="62"/>
      <c r="NIN78" s="62"/>
      <c r="NIO78" s="62"/>
      <c r="NIP78" s="62"/>
      <c r="NIQ78" s="62"/>
      <c r="NIR78" s="62"/>
      <c r="NIS78" s="62"/>
      <c r="NIT78" s="62"/>
      <c r="NIU78" s="62"/>
      <c r="NIV78" s="62"/>
      <c r="NIW78" s="62"/>
      <c r="NIX78" s="62"/>
      <c r="NIY78" s="62"/>
      <c r="NIZ78" s="62"/>
      <c r="NJA78" s="62"/>
      <c r="NJB78" s="62"/>
      <c r="NJC78" s="62"/>
      <c r="NJD78" s="62"/>
      <c r="NJE78" s="62"/>
      <c r="NJF78" s="62"/>
      <c r="NJG78" s="62"/>
      <c r="NJH78" s="62"/>
      <c r="NJI78" s="62"/>
      <c r="NJJ78" s="62"/>
      <c r="NJK78" s="62"/>
      <c r="NJL78" s="62"/>
      <c r="NJM78" s="62"/>
      <c r="NJN78" s="62"/>
      <c r="NJO78" s="62"/>
      <c r="NJP78" s="62"/>
      <c r="NJQ78" s="62"/>
      <c r="NJR78" s="62"/>
      <c r="NJS78" s="62"/>
      <c r="NJT78" s="62"/>
      <c r="NJU78" s="62"/>
      <c r="NJV78" s="62"/>
      <c r="NJW78" s="62"/>
      <c r="NJX78" s="62"/>
      <c r="NJY78" s="62"/>
      <c r="NJZ78" s="62"/>
      <c r="NKA78" s="62"/>
      <c r="NKB78" s="62"/>
      <c r="NKC78" s="62"/>
      <c r="NKD78" s="62"/>
      <c r="NKE78" s="62"/>
      <c r="NKF78" s="62"/>
      <c r="NKG78" s="62"/>
      <c r="NKH78" s="62"/>
      <c r="NKI78" s="62"/>
      <c r="NKJ78" s="62"/>
      <c r="NKK78" s="62"/>
      <c r="NKL78" s="62"/>
      <c r="NKM78" s="62"/>
      <c r="NKN78" s="62"/>
      <c r="NKO78" s="62"/>
      <c r="NKP78" s="62"/>
      <c r="NKQ78" s="62"/>
      <c r="NKR78" s="62"/>
      <c r="NKS78" s="62"/>
      <c r="NKT78" s="62"/>
      <c r="NKU78" s="62"/>
      <c r="NKV78" s="62"/>
      <c r="NKW78" s="62"/>
      <c r="NKX78" s="62"/>
      <c r="NKY78" s="62"/>
      <c r="NKZ78" s="62"/>
      <c r="NLA78" s="62"/>
      <c r="NLB78" s="62"/>
      <c r="NLC78" s="62"/>
      <c r="NLD78" s="62"/>
      <c r="NLE78" s="62"/>
      <c r="NLF78" s="62"/>
      <c r="NLG78" s="62"/>
      <c r="NLH78" s="62"/>
      <c r="NLI78" s="62"/>
      <c r="NLJ78" s="62"/>
      <c r="NLK78" s="62"/>
      <c r="NLL78" s="62"/>
      <c r="NLM78" s="62"/>
      <c r="NLN78" s="62"/>
      <c r="NLO78" s="62"/>
      <c r="NLP78" s="62"/>
      <c r="NLQ78" s="62"/>
      <c r="NLR78" s="62"/>
      <c r="NLS78" s="62"/>
      <c r="NLT78" s="62"/>
      <c r="NLU78" s="62"/>
      <c r="NLV78" s="62"/>
      <c r="NLW78" s="62"/>
      <c r="NLX78" s="62"/>
      <c r="NLY78" s="62"/>
      <c r="NLZ78" s="62"/>
      <c r="NMA78" s="62"/>
      <c r="NMB78" s="62"/>
      <c r="NMC78" s="62"/>
      <c r="NMD78" s="62"/>
      <c r="NME78" s="62"/>
      <c r="NMF78" s="62"/>
      <c r="NMG78" s="62"/>
      <c r="NMH78" s="62"/>
      <c r="NMI78" s="62"/>
      <c r="NMJ78" s="62"/>
      <c r="NMK78" s="62"/>
      <c r="NML78" s="62"/>
      <c r="NMM78" s="62"/>
      <c r="NMN78" s="62"/>
      <c r="NMO78" s="62"/>
      <c r="NMP78" s="62"/>
      <c r="NMQ78" s="62"/>
      <c r="NMR78" s="62"/>
      <c r="NMS78" s="62"/>
      <c r="NMT78" s="62"/>
      <c r="NMU78" s="62"/>
      <c r="NMV78" s="62"/>
      <c r="NMW78" s="62"/>
      <c r="NMX78" s="62"/>
      <c r="NMY78" s="62"/>
      <c r="NMZ78" s="62"/>
      <c r="NNA78" s="62"/>
      <c r="NNB78" s="62"/>
      <c r="NNC78" s="62"/>
      <c r="NND78" s="62"/>
      <c r="NNE78" s="62"/>
      <c r="NNF78" s="62"/>
      <c r="NNG78" s="62"/>
      <c r="NNH78" s="62"/>
      <c r="NNI78" s="62"/>
      <c r="NNJ78" s="62"/>
      <c r="NNK78" s="62"/>
      <c r="NNL78" s="62"/>
      <c r="NNM78" s="62"/>
      <c r="NNN78" s="62"/>
      <c r="NNO78" s="62"/>
      <c r="NNP78" s="62"/>
      <c r="NNQ78" s="62"/>
      <c r="NNR78" s="62"/>
      <c r="NNS78" s="62"/>
      <c r="NNT78" s="62"/>
      <c r="NNU78" s="62"/>
      <c r="NNV78" s="62"/>
      <c r="NNW78" s="62"/>
      <c r="NNX78" s="62"/>
      <c r="NNY78" s="62"/>
      <c r="NNZ78" s="62"/>
      <c r="NOA78" s="62"/>
      <c r="NOB78" s="62"/>
      <c r="NOC78" s="62"/>
      <c r="NOD78" s="62"/>
      <c r="NOE78" s="62"/>
      <c r="NOF78" s="62"/>
      <c r="NOG78" s="62"/>
      <c r="NOH78" s="62"/>
      <c r="NOI78" s="62"/>
      <c r="NOJ78" s="62"/>
      <c r="NOK78" s="62"/>
      <c r="NOL78" s="62"/>
      <c r="NOM78" s="62"/>
      <c r="NON78" s="62"/>
      <c r="NOO78" s="62"/>
      <c r="NOP78" s="62"/>
      <c r="NOQ78" s="62"/>
      <c r="NOR78" s="62"/>
      <c r="NOS78" s="62"/>
      <c r="NOT78" s="62"/>
      <c r="NOU78" s="62"/>
      <c r="NOV78" s="62"/>
      <c r="NOW78" s="62"/>
      <c r="NOX78" s="62"/>
      <c r="NOY78" s="62"/>
      <c r="NOZ78" s="62"/>
      <c r="NPA78" s="62"/>
      <c r="NPB78" s="62"/>
      <c r="NPC78" s="62"/>
      <c r="NPD78" s="62"/>
      <c r="NPE78" s="62"/>
      <c r="NPF78" s="62"/>
      <c r="NPG78" s="62"/>
      <c r="NPH78" s="62"/>
      <c r="NPI78" s="62"/>
      <c r="NPJ78" s="62"/>
      <c r="NPK78" s="62"/>
      <c r="NPL78" s="62"/>
      <c r="NPM78" s="62"/>
      <c r="NPN78" s="62"/>
      <c r="NPO78" s="62"/>
      <c r="NPP78" s="62"/>
      <c r="NPQ78" s="62"/>
      <c r="NPR78" s="62"/>
      <c r="NPS78" s="62"/>
      <c r="NPT78" s="62"/>
      <c r="NPU78" s="62"/>
      <c r="NPV78" s="62"/>
      <c r="NPW78" s="62"/>
      <c r="NPX78" s="62"/>
      <c r="NPY78" s="62"/>
      <c r="NPZ78" s="62"/>
      <c r="NQA78" s="62"/>
      <c r="NQB78" s="62"/>
      <c r="NQC78" s="62"/>
      <c r="NQD78" s="62"/>
      <c r="NQE78" s="62"/>
      <c r="NQF78" s="62"/>
      <c r="NQG78" s="62"/>
      <c r="NQH78" s="62"/>
      <c r="NQI78" s="62"/>
      <c r="NQJ78" s="62"/>
      <c r="NQK78" s="62"/>
      <c r="NQL78" s="62"/>
      <c r="NQM78" s="62"/>
      <c r="NQN78" s="62"/>
      <c r="NQO78" s="62"/>
      <c r="NQP78" s="62"/>
      <c r="NQQ78" s="62"/>
      <c r="NQR78" s="62"/>
      <c r="NQS78" s="62"/>
      <c r="NQT78" s="62"/>
      <c r="NQU78" s="62"/>
      <c r="NQV78" s="62"/>
      <c r="NQW78" s="62"/>
      <c r="NQX78" s="62"/>
      <c r="NQY78" s="62"/>
      <c r="NQZ78" s="62"/>
      <c r="NRA78" s="62"/>
      <c r="NRB78" s="62"/>
      <c r="NRC78" s="62"/>
      <c r="NRD78" s="62"/>
      <c r="NRE78" s="62"/>
      <c r="NRF78" s="62"/>
      <c r="NRG78" s="62"/>
      <c r="NRH78" s="62"/>
      <c r="NRI78" s="62"/>
      <c r="NRJ78" s="62"/>
      <c r="NRK78" s="62"/>
      <c r="NRL78" s="62"/>
      <c r="NRM78" s="62"/>
      <c r="NRN78" s="62"/>
      <c r="NRO78" s="62"/>
      <c r="NRP78" s="62"/>
      <c r="NRQ78" s="62"/>
      <c r="NRR78" s="62"/>
      <c r="NRS78" s="62"/>
      <c r="NRT78" s="62"/>
      <c r="NRU78" s="62"/>
      <c r="NRV78" s="62"/>
      <c r="NRW78" s="62"/>
      <c r="NRX78" s="62"/>
      <c r="NRY78" s="62"/>
      <c r="NRZ78" s="62"/>
      <c r="NSA78" s="62"/>
      <c r="NSB78" s="62"/>
      <c r="NSC78" s="62"/>
      <c r="NSD78" s="62"/>
      <c r="NSE78" s="62"/>
      <c r="NSF78" s="62"/>
      <c r="NSG78" s="62"/>
      <c r="NSH78" s="62"/>
      <c r="NSI78" s="62"/>
      <c r="NSJ78" s="62"/>
      <c r="NSK78" s="62"/>
      <c r="NSL78" s="62"/>
      <c r="NSM78" s="62"/>
      <c r="NSN78" s="62"/>
      <c r="NSO78" s="62"/>
      <c r="NSP78" s="62"/>
      <c r="NSQ78" s="62"/>
      <c r="NSR78" s="62"/>
      <c r="NSS78" s="62"/>
      <c r="NST78" s="62"/>
      <c r="NSU78" s="62"/>
      <c r="NSV78" s="62"/>
      <c r="NSW78" s="62"/>
      <c r="NSX78" s="62"/>
      <c r="NSY78" s="62"/>
      <c r="NSZ78" s="62"/>
      <c r="NTA78" s="62"/>
      <c r="NTB78" s="62"/>
      <c r="NTC78" s="62"/>
      <c r="NTD78" s="62"/>
      <c r="NTE78" s="62"/>
      <c r="NTF78" s="62"/>
      <c r="NTG78" s="62"/>
      <c r="NTH78" s="62"/>
      <c r="NTI78" s="62"/>
      <c r="NTJ78" s="62"/>
      <c r="NTK78" s="62"/>
      <c r="NTL78" s="62"/>
      <c r="NTM78" s="62"/>
      <c r="NTN78" s="62"/>
      <c r="NTO78" s="62"/>
      <c r="NTP78" s="62"/>
      <c r="NTQ78" s="62"/>
      <c r="NTR78" s="62"/>
      <c r="NTS78" s="62"/>
      <c r="NTT78" s="62"/>
      <c r="NTU78" s="62"/>
      <c r="NTV78" s="62"/>
      <c r="NTW78" s="62"/>
      <c r="NTX78" s="62"/>
      <c r="NTY78" s="62"/>
      <c r="NTZ78" s="62"/>
      <c r="NUA78" s="62"/>
      <c r="NUB78" s="62"/>
      <c r="NUC78" s="62"/>
      <c r="NUD78" s="62"/>
      <c r="NUE78" s="62"/>
      <c r="NUF78" s="62"/>
      <c r="NUG78" s="62"/>
      <c r="NUH78" s="62"/>
      <c r="NUI78" s="62"/>
      <c r="NUJ78" s="62"/>
      <c r="NUK78" s="62"/>
      <c r="NUL78" s="62"/>
      <c r="NUM78" s="62"/>
      <c r="NUN78" s="62"/>
      <c r="NUO78" s="62"/>
      <c r="NUP78" s="62"/>
      <c r="NUQ78" s="62"/>
      <c r="NUR78" s="62"/>
      <c r="NUS78" s="62"/>
      <c r="NUT78" s="62"/>
      <c r="NUU78" s="62"/>
      <c r="NUV78" s="62"/>
      <c r="NUW78" s="62"/>
      <c r="NUX78" s="62"/>
      <c r="NUY78" s="62"/>
      <c r="NUZ78" s="62"/>
      <c r="NVA78" s="62"/>
      <c r="NVB78" s="62"/>
      <c r="NVC78" s="62"/>
      <c r="NVD78" s="62"/>
      <c r="NVE78" s="62"/>
      <c r="NVF78" s="62"/>
      <c r="NVG78" s="62"/>
      <c r="NVH78" s="62"/>
      <c r="NVI78" s="62"/>
      <c r="NVJ78" s="62"/>
      <c r="NVK78" s="62"/>
      <c r="NVL78" s="62"/>
      <c r="NVM78" s="62"/>
      <c r="NVN78" s="62"/>
      <c r="NVO78" s="62"/>
      <c r="NVP78" s="62"/>
      <c r="NVQ78" s="62"/>
      <c r="NVR78" s="62"/>
      <c r="NVS78" s="62"/>
      <c r="NVT78" s="62"/>
      <c r="NVU78" s="62"/>
      <c r="NVV78" s="62"/>
      <c r="NVW78" s="62"/>
      <c r="NVX78" s="62"/>
      <c r="NVY78" s="62"/>
      <c r="NVZ78" s="62"/>
      <c r="NWA78" s="62"/>
      <c r="NWB78" s="62"/>
      <c r="NWC78" s="62"/>
      <c r="NWD78" s="62"/>
      <c r="NWE78" s="62"/>
      <c r="NWF78" s="62"/>
      <c r="NWG78" s="62"/>
      <c r="NWH78" s="62"/>
      <c r="NWI78" s="62"/>
      <c r="NWJ78" s="62"/>
      <c r="NWK78" s="62"/>
      <c r="NWL78" s="62"/>
      <c r="NWM78" s="62"/>
      <c r="NWN78" s="62"/>
      <c r="NWO78" s="62"/>
      <c r="NWP78" s="62"/>
      <c r="NWQ78" s="62"/>
      <c r="NWR78" s="62"/>
      <c r="NWS78" s="62"/>
      <c r="NWT78" s="62"/>
      <c r="NWU78" s="62"/>
      <c r="NWV78" s="62"/>
      <c r="NWW78" s="62"/>
      <c r="NWX78" s="62"/>
      <c r="NWY78" s="62"/>
      <c r="NWZ78" s="62"/>
      <c r="NXA78" s="62"/>
      <c r="NXB78" s="62"/>
      <c r="NXC78" s="62"/>
      <c r="NXD78" s="62"/>
      <c r="NXE78" s="62"/>
      <c r="NXF78" s="62"/>
      <c r="NXG78" s="62"/>
      <c r="NXH78" s="62"/>
      <c r="NXI78" s="62"/>
      <c r="NXJ78" s="62"/>
      <c r="NXK78" s="62"/>
      <c r="NXL78" s="62"/>
      <c r="NXM78" s="62"/>
      <c r="NXN78" s="62"/>
      <c r="NXO78" s="62"/>
      <c r="NXP78" s="62"/>
      <c r="NXQ78" s="62"/>
      <c r="NXR78" s="62"/>
      <c r="NXS78" s="62"/>
      <c r="NXT78" s="62"/>
      <c r="NXU78" s="62"/>
      <c r="NXV78" s="62"/>
      <c r="NXW78" s="62"/>
      <c r="NXX78" s="62"/>
      <c r="NXY78" s="62"/>
      <c r="NXZ78" s="62"/>
      <c r="NYA78" s="62"/>
      <c r="NYB78" s="62"/>
      <c r="NYC78" s="62"/>
      <c r="NYD78" s="62"/>
      <c r="NYE78" s="62"/>
      <c r="NYF78" s="62"/>
      <c r="NYG78" s="62"/>
      <c r="NYH78" s="62"/>
      <c r="NYI78" s="62"/>
      <c r="NYJ78" s="62"/>
      <c r="NYK78" s="62"/>
      <c r="NYL78" s="62"/>
      <c r="NYM78" s="62"/>
      <c r="NYN78" s="62"/>
      <c r="NYO78" s="62"/>
      <c r="NYP78" s="62"/>
      <c r="NYQ78" s="62"/>
      <c r="NYR78" s="62"/>
      <c r="NYS78" s="62"/>
      <c r="NYT78" s="62"/>
      <c r="NYU78" s="62"/>
      <c r="NYV78" s="62"/>
      <c r="NYW78" s="62"/>
      <c r="NYX78" s="62"/>
      <c r="NYY78" s="62"/>
      <c r="NYZ78" s="62"/>
      <c r="NZA78" s="62"/>
      <c r="NZB78" s="62"/>
      <c r="NZC78" s="62"/>
      <c r="NZD78" s="62"/>
      <c r="NZE78" s="62"/>
      <c r="NZF78" s="62"/>
      <c r="NZG78" s="62"/>
      <c r="NZH78" s="62"/>
      <c r="NZI78" s="62"/>
      <c r="NZJ78" s="62"/>
      <c r="NZK78" s="62"/>
      <c r="NZL78" s="62"/>
      <c r="NZM78" s="62"/>
      <c r="NZN78" s="62"/>
      <c r="NZO78" s="62"/>
      <c r="NZP78" s="62"/>
      <c r="NZQ78" s="62"/>
      <c r="NZR78" s="62"/>
      <c r="NZS78" s="62"/>
      <c r="NZT78" s="62"/>
      <c r="NZU78" s="62"/>
      <c r="NZV78" s="62"/>
      <c r="NZW78" s="62"/>
      <c r="NZX78" s="62"/>
      <c r="NZY78" s="62"/>
      <c r="NZZ78" s="62"/>
      <c r="OAA78" s="62"/>
      <c r="OAB78" s="62"/>
      <c r="OAC78" s="62"/>
      <c r="OAD78" s="62"/>
      <c r="OAE78" s="62"/>
      <c r="OAF78" s="62"/>
      <c r="OAG78" s="62"/>
      <c r="OAH78" s="62"/>
      <c r="OAI78" s="62"/>
      <c r="OAJ78" s="62"/>
      <c r="OAK78" s="62"/>
      <c r="OAL78" s="62"/>
      <c r="OAM78" s="62"/>
      <c r="OAN78" s="62"/>
      <c r="OAO78" s="62"/>
      <c r="OAP78" s="62"/>
      <c r="OAQ78" s="62"/>
      <c r="OAR78" s="62"/>
      <c r="OAS78" s="62"/>
      <c r="OAT78" s="62"/>
      <c r="OAU78" s="62"/>
      <c r="OAV78" s="62"/>
      <c r="OAW78" s="62"/>
      <c r="OAX78" s="62"/>
      <c r="OAY78" s="62"/>
      <c r="OAZ78" s="62"/>
      <c r="OBA78" s="62"/>
      <c r="OBB78" s="62"/>
      <c r="OBC78" s="62"/>
      <c r="OBD78" s="62"/>
      <c r="OBE78" s="62"/>
      <c r="OBF78" s="62"/>
      <c r="OBG78" s="62"/>
      <c r="OBH78" s="62"/>
      <c r="OBI78" s="62"/>
      <c r="OBJ78" s="62"/>
      <c r="OBK78" s="62"/>
      <c r="OBL78" s="62"/>
      <c r="OBM78" s="62"/>
      <c r="OBN78" s="62"/>
      <c r="OBO78" s="62"/>
      <c r="OBP78" s="62"/>
      <c r="OBQ78" s="62"/>
      <c r="OBR78" s="62"/>
      <c r="OBS78" s="62"/>
      <c r="OBT78" s="62"/>
      <c r="OBU78" s="62"/>
      <c r="OBV78" s="62"/>
      <c r="OBW78" s="62"/>
      <c r="OBX78" s="62"/>
      <c r="OBY78" s="62"/>
      <c r="OBZ78" s="62"/>
      <c r="OCA78" s="62"/>
      <c r="OCB78" s="62"/>
      <c r="OCC78" s="62"/>
      <c r="OCD78" s="62"/>
      <c r="OCE78" s="62"/>
      <c r="OCF78" s="62"/>
      <c r="OCG78" s="62"/>
      <c r="OCH78" s="62"/>
      <c r="OCI78" s="62"/>
      <c r="OCJ78" s="62"/>
      <c r="OCK78" s="62"/>
      <c r="OCL78" s="62"/>
      <c r="OCM78" s="62"/>
      <c r="OCN78" s="62"/>
      <c r="OCO78" s="62"/>
      <c r="OCP78" s="62"/>
      <c r="OCQ78" s="62"/>
      <c r="OCR78" s="62"/>
      <c r="OCS78" s="62"/>
      <c r="OCT78" s="62"/>
      <c r="OCU78" s="62"/>
      <c r="OCV78" s="62"/>
      <c r="OCW78" s="62"/>
      <c r="OCX78" s="62"/>
      <c r="OCY78" s="62"/>
      <c r="OCZ78" s="62"/>
      <c r="ODA78" s="62"/>
      <c r="ODB78" s="62"/>
      <c r="ODC78" s="62"/>
      <c r="ODD78" s="62"/>
      <c r="ODE78" s="62"/>
      <c r="ODF78" s="62"/>
      <c r="ODG78" s="62"/>
      <c r="ODH78" s="62"/>
      <c r="ODI78" s="62"/>
      <c r="ODJ78" s="62"/>
      <c r="ODK78" s="62"/>
      <c r="ODL78" s="62"/>
      <c r="ODM78" s="62"/>
      <c r="ODN78" s="62"/>
      <c r="ODO78" s="62"/>
      <c r="ODP78" s="62"/>
      <c r="ODQ78" s="62"/>
      <c r="ODR78" s="62"/>
      <c r="ODS78" s="62"/>
      <c r="ODT78" s="62"/>
      <c r="ODU78" s="62"/>
      <c r="ODV78" s="62"/>
      <c r="ODW78" s="62"/>
      <c r="ODX78" s="62"/>
      <c r="ODY78" s="62"/>
      <c r="ODZ78" s="62"/>
      <c r="OEA78" s="62"/>
      <c r="OEB78" s="62"/>
      <c r="OEC78" s="62"/>
      <c r="OED78" s="62"/>
      <c r="OEE78" s="62"/>
      <c r="OEF78" s="62"/>
      <c r="OEG78" s="62"/>
      <c r="OEH78" s="62"/>
      <c r="OEI78" s="62"/>
      <c r="OEJ78" s="62"/>
      <c r="OEK78" s="62"/>
      <c r="OEL78" s="62"/>
      <c r="OEM78" s="62"/>
      <c r="OEN78" s="62"/>
      <c r="OEO78" s="62"/>
      <c r="OEP78" s="62"/>
      <c r="OEQ78" s="62"/>
      <c r="OER78" s="62"/>
      <c r="OES78" s="62"/>
      <c r="OET78" s="62"/>
      <c r="OEU78" s="62"/>
      <c r="OEV78" s="62"/>
      <c r="OEW78" s="62"/>
      <c r="OEX78" s="62"/>
      <c r="OEY78" s="62"/>
      <c r="OEZ78" s="62"/>
      <c r="OFA78" s="62"/>
      <c r="OFB78" s="62"/>
      <c r="OFC78" s="62"/>
      <c r="OFD78" s="62"/>
      <c r="OFE78" s="62"/>
      <c r="OFF78" s="62"/>
      <c r="OFG78" s="62"/>
      <c r="OFH78" s="62"/>
      <c r="OFI78" s="62"/>
      <c r="OFJ78" s="62"/>
      <c r="OFK78" s="62"/>
      <c r="OFL78" s="62"/>
      <c r="OFM78" s="62"/>
      <c r="OFN78" s="62"/>
      <c r="OFO78" s="62"/>
      <c r="OFP78" s="62"/>
      <c r="OFQ78" s="62"/>
      <c r="OFR78" s="62"/>
      <c r="OFS78" s="62"/>
      <c r="OFT78" s="62"/>
      <c r="OFU78" s="62"/>
      <c r="OFV78" s="62"/>
      <c r="OFW78" s="62"/>
      <c r="OFX78" s="62"/>
      <c r="OFY78" s="62"/>
      <c r="OFZ78" s="62"/>
      <c r="OGA78" s="62"/>
      <c r="OGB78" s="62"/>
      <c r="OGC78" s="62"/>
      <c r="OGD78" s="62"/>
      <c r="OGE78" s="62"/>
      <c r="OGF78" s="62"/>
      <c r="OGG78" s="62"/>
      <c r="OGH78" s="62"/>
      <c r="OGI78" s="62"/>
      <c r="OGJ78" s="62"/>
      <c r="OGK78" s="62"/>
      <c r="OGL78" s="62"/>
      <c r="OGM78" s="62"/>
      <c r="OGN78" s="62"/>
      <c r="OGO78" s="62"/>
      <c r="OGP78" s="62"/>
      <c r="OGQ78" s="62"/>
      <c r="OGR78" s="62"/>
      <c r="OGS78" s="62"/>
      <c r="OGT78" s="62"/>
      <c r="OGU78" s="62"/>
      <c r="OGV78" s="62"/>
      <c r="OGW78" s="62"/>
      <c r="OGX78" s="62"/>
      <c r="OGY78" s="62"/>
      <c r="OGZ78" s="62"/>
      <c r="OHA78" s="62"/>
      <c r="OHB78" s="62"/>
      <c r="OHC78" s="62"/>
      <c r="OHD78" s="62"/>
      <c r="OHE78" s="62"/>
      <c r="OHF78" s="62"/>
      <c r="OHG78" s="62"/>
      <c r="OHH78" s="62"/>
      <c r="OHI78" s="62"/>
      <c r="OHJ78" s="62"/>
      <c r="OHK78" s="62"/>
      <c r="OHL78" s="62"/>
      <c r="OHM78" s="62"/>
      <c r="OHN78" s="62"/>
      <c r="OHO78" s="62"/>
      <c r="OHP78" s="62"/>
      <c r="OHQ78" s="62"/>
      <c r="OHR78" s="62"/>
      <c r="OHS78" s="62"/>
      <c r="OHT78" s="62"/>
      <c r="OHU78" s="62"/>
      <c r="OHV78" s="62"/>
      <c r="OHW78" s="62"/>
      <c r="OHX78" s="62"/>
      <c r="OHY78" s="62"/>
      <c r="OHZ78" s="62"/>
      <c r="OIA78" s="62"/>
      <c r="OIB78" s="62"/>
      <c r="OIC78" s="62"/>
      <c r="OID78" s="62"/>
      <c r="OIE78" s="62"/>
      <c r="OIF78" s="62"/>
      <c r="OIG78" s="62"/>
      <c r="OIH78" s="62"/>
      <c r="OII78" s="62"/>
      <c r="OIJ78" s="62"/>
      <c r="OIK78" s="62"/>
      <c r="OIL78" s="62"/>
      <c r="OIM78" s="62"/>
      <c r="OIN78" s="62"/>
      <c r="OIO78" s="62"/>
      <c r="OIP78" s="62"/>
      <c r="OIQ78" s="62"/>
      <c r="OIR78" s="62"/>
      <c r="OIS78" s="62"/>
      <c r="OIT78" s="62"/>
      <c r="OIU78" s="62"/>
      <c r="OIV78" s="62"/>
      <c r="OIW78" s="62"/>
      <c r="OIX78" s="62"/>
      <c r="OIY78" s="62"/>
      <c r="OIZ78" s="62"/>
      <c r="OJA78" s="62"/>
      <c r="OJB78" s="62"/>
      <c r="OJC78" s="62"/>
      <c r="OJD78" s="62"/>
      <c r="OJE78" s="62"/>
      <c r="OJF78" s="62"/>
      <c r="OJG78" s="62"/>
      <c r="OJH78" s="62"/>
      <c r="OJI78" s="62"/>
      <c r="OJJ78" s="62"/>
      <c r="OJK78" s="62"/>
      <c r="OJL78" s="62"/>
      <c r="OJM78" s="62"/>
      <c r="OJN78" s="62"/>
      <c r="OJO78" s="62"/>
      <c r="OJP78" s="62"/>
      <c r="OJQ78" s="62"/>
      <c r="OJR78" s="62"/>
      <c r="OJS78" s="62"/>
      <c r="OJT78" s="62"/>
      <c r="OJU78" s="62"/>
      <c r="OJV78" s="62"/>
      <c r="OJW78" s="62"/>
      <c r="OJX78" s="62"/>
      <c r="OJY78" s="62"/>
      <c r="OJZ78" s="62"/>
      <c r="OKA78" s="62"/>
      <c r="OKB78" s="62"/>
      <c r="OKC78" s="62"/>
      <c r="OKD78" s="62"/>
      <c r="OKE78" s="62"/>
      <c r="OKF78" s="62"/>
      <c r="OKG78" s="62"/>
      <c r="OKH78" s="62"/>
      <c r="OKI78" s="62"/>
      <c r="OKJ78" s="62"/>
      <c r="OKK78" s="62"/>
      <c r="OKL78" s="62"/>
      <c r="OKM78" s="62"/>
      <c r="OKN78" s="62"/>
      <c r="OKO78" s="62"/>
      <c r="OKP78" s="62"/>
      <c r="OKQ78" s="62"/>
      <c r="OKR78" s="62"/>
      <c r="OKS78" s="62"/>
      <c r="OKT78" s="62"/>
      <c r="OKU78" s="62"/>
      <c r="OKV78" s="62"/>
      <c r="OKW78" s="62"/>
      <c r="OKX78" s="62"/>
      <c r="OKY78" s="62"/>
      <c r="OKZ78" s="62"/>
      <c r="OLA78" s="62"/>
      <c r="OLB78" s="62"/>
      <c r="OLC78" s="62"/>
      <c r="OLD78" s="62"/>
      <c r="OLE78" s="62"/>
      <c r="OLF78" s="62"/>
      <c r="OLG78" s="62"/>
      <c r="OLH78" s="62"/>
      <c r="OLI78" s="62"/>
      <c r="OLJ78" s="62"/>
      <c r="OLK78" s="62"/>
      <c r="OLL78" s="62"/>
      <c r="OLM78" s="62"/>
      <c r="OLN78" s="62"/>
      <c r="OLO78" s="62"/>
      <c r="OLP78" s="62"/>
      <c r="OLQ78" s="62"/>
      <c r="OLR78" s="62"/>
      <c r="OLS78" s="62"/>
      <c r="OLT78" s="62"/>
      <c r="OLU78" s="62"/>
      <c r="OLV78" s="62"/>
      <c r="OLW78" s="62"/>
      <c r="OLX78" s="62"/>
      <c r="OLY78" s="62"/>
      <c r="OLZ78" s="62"/>
      <c r="OMA78" s="62"/>
      <c r="OMB78" s="62"/>
      <c r="OMC78" s="62"/>
      <c r="OMD78" s="62"/>
      <c r="OME78" s="62"/>
      <c r="OMF78" s="62"/>
      <c r="OMG78" s="62"/>
      <c r="OMH78" s="62"/>
      <c r="OMI78" s="62"/>
      <c r="OMJ78" s="62"/>
      <c r="OMK78" s="62"/>
      <c r="OML78" s="62"/>
      <c r="OMM78" s="62"/>
      <c r="OMN78" s="62"/>
      <c r="OMO78" s="62"/>
      <c r="OMP78" s="62"/>
      <c r="OMQ78" s="62"/>
      <c r="OMR78" s="62"/>
      <c r="OMS78" s="62"/>
      <c r="OMT78" s="62"/>
      <c r="OMU78" s="62"/>
      <c r="OMV78" s="62"/>
      <c r="OMW78" s="62"/>
      <c r="OMX78" s="62"/>
      <c r="OMY78" s="62"/>
      <c r="OMZ78" s="62"/>
      <c r="ONA78" s="62"/>
      <c r="ONB78" s="62"/>
      <c r="ONC78" s="62"/>
      <c r="OND78" s="62"/>
      <c r="ONE78" s="62"/>
      <c r="ONF78" s="62"/>
      <c r="ONG78" s="62"/>
      <c r="ONH78" s="62"/>
      <c r="ONI78" s="62"/>
      <c r="ONJ78" s="62"/>
      <c r="ONK78" s="62"/>
      <c r="ONL78" s="62"/>
      <c r="ONM78" s="62"/>
      <c r="ONN78" s="62"/>
      <c r="ONO78" s="62"/>
      <c r="ONP78" s="62"/>
      <c r="ONQ78" s="62"/>
      <c r="ONR78" s="62"/>
      <c r="ONS78" s="62"/>
      <c r="ONT78" s="62"/>
      <c r="ONU78" s="62"/>
      <c r="ONV78" s="62"/>
      <c r="ONW78" s="62"/>
      <c r="ONX78" s="62"/>
      <c r="ONY78" s="62"/>
      <c r="ONZ78" s="62"/>
      <c r="OOA78" s="62"/>
      <c r="OOB78" s="62"/>
      <c r="OOC78" s="62"/>
      <c r="OOD78" s="62"/>
      <c r="OOE78" s="62"/>
      <c r="OOF78" s="62"/>
      <c r="OOG78" s="62"/>
      <c r="OOH78" s="62"/>
      <c r="OOI78" s="62"/>
      <c r="OOJ78" s="62"/>
      <c r="OOK78" s="62"/>
      <c r="OOL78" s="62"/>
      <c r="OOM78" s="62"/>
      <c r="OON78" s="62"/>
      <c r="OOO78" s="62"/>
      <c r="OOP78" s="62"/>
      <c r="OOQ78" s="62"/>
      <c r="OOR78" s="62"/>
      <c r="OOS78" s="62"/>
      <c r="OOT78" s="62"/>
      <c r="OOU78" s="62"/>
      <c r="OOV78" s="62"/>
      <c r="OOW78" s="62"/>
      <c r="OOX78" s="62"/>
      <c r="OOY78" s="62"/>
      <c r="OOZ78" s="62"/>
      <c r="OPA78" s="62"/>
      <c r="OPB78" s="62"/>
      <c r="OPC78" s="62"/>
      <c r="OPD78" s="62"/>
      <c r="OPE78" s="62"/>
      <c r="OPF78" s="62"/>
      <c r="OPG78" s="62"/>
      <c r="OPH78" s="62"/>
      <c r="OPI78" s="62"/>
      <c r="OPJ78" s="62"/>
      <c r="OPK78" s="62"/>
      <c r="OPL78" s="62"/>
      <c r="OPM78" s="62"/>
      <c r="OPN78" s="62"/>
      <c r="OPO78" s="62"/>
      <c r="OPP78" s="62"/>
      <c r="OPQ78" s="62"/>
      <c r="OPR78" s="62"/>
      <c r="OPS78" s="62"/>
      <c r="OPT78" s="62"/>
      <c r="OPU78" s="62"/>
      <c r="OPV78" s="62"/>
      <c r="OPW78" s="62"/>
      <c r="OPX78" s="62"/>
      <c r="OPY78" s="62"/>
      <c r="OPZ78" s="62"/>
      <c r="OQA78" s="62"/>
      <c r="OQB78" s="62"/>
      <c r="OQC78" s="62"/>
      <c r="OQD78" s="62"/>
      <c r="OQE78" s="62"/>
      <c r="OQF78" s="62"/>
      <c r="OQG78" s="62"/>
      <c r="OQH78" s="62"/>
      <c r="OQI78" s="62"/>
      <c r="OQJ78" s="62"/>
      <c r="OQK78" s="62"/>
      <c r="OQL78" s="62"/>
      <c r="OQM78" s="62"/>
      <c r="OQN78" s="62"/>
      <c r="OQO78" s="62"/>
      <c r="OQP78" s="62"/>
      <c r="OQQ78" s="62"/>
      <c r="OQR78" s="62"/>
      <c r="OQS78" s="62"/>
      <c r="OQT78" s="62"/>
      <c r="OQU78" s="62"/>
      <c r="OQV78" s="62"/>
      <c r="OQW78" s="62"/>
      <c r="OQX78" s="62"/>
      <c r="OQY78" s="62"/>
      <c r="OQZ78" s="62"/>
      <c r="ORA78" s="62"/>
      <c r="ORB78" s="62"/>
      <c r="ORC78" s="62"/>
      <c r="ORD78" s="62"/>
      <c r="ORE78" s="62"/>
      <c r="ORF78" s="62"/>
      <c r="ORG78" s="62"/>
      <c r="ORH78" s="62"/>
      <c r="ORI78" s="62"/>
      <c r="ORJ78" s="62"/>
      <c r="ORK78" s="62"/>
      <c r="ORL78" s="62"/>
      <c r="ORM78" s="62"/>
      <c r="ORN78" s="62"/>
      <c r="ORO78" s="62"/>
      <c r="ORP78" s="62"/>
      <c r="ORQ78" s="62"/>
      <c r="ORR78" s="62"/>
      <c r="ORS78" s="62"/>
      <c r="ORT78" s="62"/>
      <c r="ORU78" s="62"/>
      <c r="ORV78" s="62"/>
      <c r="ORW78" s="62"/>
      <c r="ORX78" s="62"/>
      <c r="ORY78" s="62"/>
      <c r="ORZ78" s="62"/>
      <c r="OSA78" s="62"/>
      <c r="OSB78" s="62"/>
      <c r="OSC78" s="62"/>
      <c r="OSD78" s="62"/>
      <c r="OSE78" s="62"/>
      <c r="OSF78" s="62"/>
      <c r="OSG78" s="62"/>
      <c r="OSH78" s="62"/>
      <c r="OSI78" s="62"/>
      <c r="OSJ78" s="62"/>
      <c r="OSK78" s="62"/>
      <c r="OSL78" s="62"/>
      <c r="OSM78" s="62"/>
      <c r="OSN78" s="62"/>
      <c r="OSO78" s="62"/>
      <c r="OSP78" s="62"/>
      <c r="OSQ78" s="62"/>
      <c r="OSR78" s="62"/>
      <c r="OSS78" s="62"/>
      <c r="OST78" s="62"/>
      <c r="OSU78" s="62"/>
      <c r="OSV78" s="62"/>
      <c r="OSW78" s="62"/>
      <c r="OSX78" s="62"/>
      <c r="OSY78" s="62"/>
      <c r="OSZ78" s="62"/>
      <c r="OTA78" s="62"/>
      <c r="OTB78" s="62"/>
      <c r="OTC78" s="62"/>
      <c r="OTD78" s="62"/>
      <c r="OTE78" s="62"/>
      <c r="OTF78" s="62"/>
      <c r="OTG78" s="62"/>
      <c r="OTH78" s="62"/>
      <c r="OTI78" s="62"/>
      <c r="OTJ78" s="62"/>
      <c r="OTK78" s="62"/>
      <c r="OTL78" s="62"/>
      <c r="OTM78" s="62"/>
      <c r="OTN78" s="62"/>
      <c r="OTO78" s="62"/>
      <c r="OTP78" s="62"/>
      <c r="OTQ78" s="62"/>
      <c r="OTR78" s="62"/>
      <c r="OTS78" s="62"/>
      <c r="OTT78" s="62"/>
      <c r="OTU78" s="62"/>
      <c r="OTV78" s="62"/>
      <c r="OTW78" s="62"/>
      <c r="OTX78" s="62"/>
      <c r="OTY78" s="62"/>
      <c r="OTZ78" s="62"/>
      <c r="OUA78" s="62"/>
      <c r="OUB78" s="62"/>
      <c r="OUC78" s="62"/>
      <c r="OUD78" s="62"/>
      <c r="OUE78" s="62"/>
      <c r="OUF78" s="62"/>
      <c r="OUG78" s="62"/>
      <c r="OUH78" s="62"/>
      <c r="OUI78" s="62"/>
      <c r="OUJ78" s="62"/>
      <c r="OUK78" s="62"/>
      <c r="OUL78" s="62"/>
      <c r="OUM78" s="62"/>
      <c r="OUN78" s="62"/>
      <c r="OUO78" s="62"/>
      <c r="OUP78" s="62"/>
      <c r="OUQ78" s="62"/>
      <c r="OUR78" s="62"/>
      <c r="OUS78" s="62"/>
      <c r="OUT78" s="62"/>
      <c r="OUU78" s="62"/>
      <c r="OUV78" s="62"/>
      <c r="OUW78" s="62"/>
      <c r="OUX78" s="62"/>
      <c r="OUY78" s="62"/>
      <c r="OUZ78" s="62"/>
      <c r="OVA78" s="62"/>
      <c r="OVB78" s="62"/>
      <c r="OVC78" s="62"/>
      <c r="OVD78" s="62"/>
      <c r="OVE78" s="62"/>
      <c r="OVF78" s="62"/>
      <c r="OVG78" s="62"/>
      <c r="OVH78" s="62"/>
      <c r="OVI78" s="62"/>
      <c r="OVJ78" s="62"/>
      <c r="OVK78" s="62"/>
      <c r="OVL78" s="62"/>
      <c r="OVM78" s="62"/>
      <c r="OVN78" s="62"/>
      <c r="OVO78" s="62"/>
      <c r="OVP78" s="62"/>
      <c r="OVQ78" s="62"/>
      <c r="OVR78" s="62"/>
      <c r="OVS78" s="62"/>
      <c r="OVT78" s="62"/>
      <c r="OVU78" s="62"/>
      <c r="OVV78" s="62"/>
      <c r="OVW78" s="62"/>
      <c r="OVX78" s="62"/>
      <c r="OVY78" s="62"/>
      <c r="OVZ78" s="62"/>
      <c r="OWA78" s="62"/>
      <c r="OWB78" s="62"/>
      <c r="OWC78" s="62"/>
      <c r="OWD78" s="62"/>
      <c r="OWE78" s="62"/>
      <c r="OWF78" s="62"/>
      <c r="OWG78" s="62"/>
      <c r="OWH78" s="62"/>
      <c r="OWI78" s="62"/>
      <c r="OWJ78" s="62"/>
      <c r="OWK78" s="62"/>
      <c r="OWL78" s="62"/>
      <c r="OWM78" s="62"/>
      <c r="OWN78" s="62"/>
      <c r="OWO78" s="62"/>
      <c r="OWP78" s="62"/>
      <c r="OWQ78" s="62"/>
      <c r="OWR78" s="62"/>
      <c r="OWS78" s="62"/>
      <c r="OWT78" s="62"/>
      <c r="OWU78" s="62"/>
      <c r="OWV78" s="62"/>
      <c r="OWW78" s="62"/>
      <c r="OWX78" s="62"/>
      <c r="OWY78" s="62"/>
      <c r="OWZ78" s="62"/>
      <c r="OXA78" s="62"/>
      <c r="OXB78" s="62"/>
      <c r="OXC78" s="62"/>
      <c r="OXD78" s="62"/>
      <c r="OXE78" s="62"/>
      <c r="OXF78" s="62"/>
      <c r="OXG78" s="62"/>
      <c r="OXH78" s="62"/>
      <c r="OXI78" s="62"/>
      <c r="OXJ78" s="62"/>
      <c r="OXK78" s="62"/>
      <c r="OXL78" s="62"/>
      <c r="OXM78" s="62"/>
      <c r="OXN78" s="62"/>
      <c r="OXO78" s="62"/>
      <c r="OXP78" s="62"/>
      <c r="OXQ78" s="62"/>
      <c r="OXR78" s="62"/>
      <c r="OXS78" s="62"/>
      <c r="OXT78" s="62"/>
      <c r="OXU78" s="62"/>
      <c r="OXV78" s="62"/>
      <c r="OXW78" s="62"/>
      <c r="OXX78" s="62"/>
      <c r="OXY78" s="62"/>
      <c r="OXZ78" s="62"/>
      <c r="OYA78" s="62"/>
      <c r="OYB78" s="62"/>
      <c r="OYC78" s="62"/>
      <c r="OYD78" s="62"/>
      <c r="OYE78" s="62"/>
      <c r="OYF78" s="62"/>
      <c r="OYG78" s="62"/>
      <c r="OYH78" s="62"/>
      <c r="OYI78" s="62"/>
      <c r="OYJ78" s="62"/>
      <c r="OYK78" s="62"/>
      <c r="OYL78" s="62"/>
      <c r="OYM78" s="62"/>
      <c r="OYN78" s="62"/>
      <c r="OYO78" s="62"/>
      <c r="OYP78" s="62"/>
      <c r="OYQ78" s="62"/>
      <c r="OYR78" s="62"/>
      <c r="OYS78" s="62"/>
      <c r="OYT78" s="62"/>
      <c r="OYU78" s="62"/>
      <c r="OYV78" s="62"/>
      <c r="OYW78" s="62"/>
      <c r="OYX78" s="62"/>
      <c r="OYY78" s="62"/>
      <c r="OYZ78" s="62"/>
      <c r="OZA78" s="62"/>
      <c r="OZB78" s="62"/>
      <c r="OZC78" s="62"/>
      <c r="OZD78" s="62"/>
      <c r="OZE78" s="62"/>
      <c r="OZF78" s="62"/>
      <c r="OZG78" s="62"/>
      <c r="OZH78" s="62"/>
      <c r="OZI78" s="62"/>
      <c r="OZJ78" s="62"/>
      <c r="OZK78" s="62"/>
      <c r="OZL78" s="62"/>
      <c r="OZM78" s="62"/>
      <c r="OZN78" s="62"/>
      <c r="OZO78" s="62"/>
      <c r="OZP78" s="62"/>
      <c r="OZQ78" s="62"/>
      <c r="OZR78" s="62"/>
      <c r="OZS78" s="62"/>
      <c r="OZT78" s="62"/>
      <c r="OZU78" s="62"/>
      <c r="OZV78" s="62"/>
      <c r="OZW78" s="62"/>
      <c r="OZX78" s="62"/>
      <c r="OZY78" s="62"/>
      <c r="OZZ78" s="62"/>
      <c r="PAA78" s="62"/>
      <c r="PAB78" s="62"/>
      <c r="PAC78" s="62"/>
      <c r="PAD78" s="62"/>
      <c r="PAE78" s="62"/>
      <c r="PAF78" s="62"/>
      <c r="PAG78" s="62"/>
      <c r="PAH78" s="62"/>
      <c r="PAI78" s="62"/>
      <c r="PAJ78" s="62"/>
      <c r="PAK78" s="62"/>
      <c r="PAL78" s="62"/>
      <c r="PAM78" s="62"/>
      <c r="PAN78" s="62"/>
      <c r="PAO78" s="62"/>
      <c r="PAP78" s="62"/>
      <c r="PAQ78" s="62"/>
      <c r="PAR78" s="62"/>
      <c r="PAS78" s="62"/>
      <c r="PAT78" s="62"/>
      <c r="PAU78" s="62"/>
      <c r="PAV78" s="62"/>
      <c r="PAW78" s="62"/>
      <c r="PAX78" s="62"/>
      <c r="PAY78" s="62"/>
      <c r="PAZ78" s="62"/>
      <c r="PBA78" s="62"/>
      <c r="PBB78" s="62"/>
      <c r="PBC78" s="62"/>
      <c r="PBD78" s="62"/>
      <c r="PBE78" s="62"/>
      <c r="PBF78" s="62"/>
      <c r="PBG78" s="62"/>
      <c r="PBH78" s="62"/>
      <c r="PBI78" s="62"/>
      <c r="PBJ78" s="62"/>
      <c r="PBK78" s="62"/>
      <c r="PBL78" s="62"/>
      <c r="PBM78" s="62"/>
      <c r="PBN78" s="62"/>
      <c r="PBO78" s="62"/>
      <c r="PBP78" s="62"/>
      <c r="PBQ78" s="62"/>
      <c r="PBR78" s="62"/>
      <c r="PBS78" s="62"/>
      <c r="PBT78" s="62"/>
      <c r="PBU78" s="62"/>
      <c r="PBV78" s="62"/>
      <c r="PBW78" s="62"/>
      <c r="PBX78" s="62"/>
      <c r="PBY78" s="62"/>
      <c r="PBZ78" s="62"/>
      <c r="PCA78" s="62"/>
      <c r="PCB78" s="62"/>
      <c r="PCC78" s="62"/>
      <c r="PCD78" s="62"/>
      <c r="PCE78" s="62"/>
      <c r="PCF78" s="62"/>
      <c r="PCG78" s="62"/>
      <c r="PCH78" s="62"/>
      <c r="PCI78" s="62"/>
      <c r="PCJ78" s="62"/>
      <c r="PCK78" s="62"/>
      <c r="PCL78" s="62"/>
      <c r="PCM78" s="62"/>
      <c r="PCN78" s="62"/>
      <c r="PCO78" s="62"/>
      <c r="PCP78" s="62"/>
      <c r="PCQ78" s="62"/>
      <c r="PCR78" s="62"/>
      <c r="PCS78" s="62"/>
      <c r="PCT78" s="62"/>
      <c r="PCU78" s="62"/>
      <c r="PCV78" s="62"/>
      <c r="PCW78" s="62"/>
      <c r="PCX78" s="62"/>
      <c r="PCY78" s="62"/>
      <c r="PCZ78" s="62"/>
      <c r="PDA78" s="62"/>
      <c r="PDB78" s="62"/>
      <c r="PDC78" s="62"/>
      <c r="PDD78" s="62"/>
      <c r="PDE78" s="62"/>
      <c r="PDF78" s="62"/>
      <c r="PDG78" s="62"/>
      <c r="PDH78" s="62"/>
      <c r="PDI78" s="62"/>
      <c r="PDJ78" s="62"/>
      <c r="PDK78" s="62"/>
      <c r="PDL78" s="62"/>
      <c r="PDM78" s="62"/>
      <c r="PDN78" s="62"/>
      <c r="PDO78" s="62"/>
      <c r="PDP78" s="62"/>
      <c r="PDQ78" s="62"/>
      <c r="PDR78" s="62"/>
      <c r="PDS78" s="62"/>
      <c r="PDT78" s="62"/>
      <c r="PDU78" s="62"/>
      <c r="PDV78" s="62"/>
      <c r="PDW78" s="62"/>
      <c r="PDX78" s="62"/>
      <c r="PDY78" s="62"/>
      <c r="PDZ78" s="62"/>
      <c r="PEA78" s="62"/>
      <c r="PEB78" s="62"/>
      <c r="PEC78" s="62"/>
      <c r="PED78" s="62"/>
      <c r="PEE78" s="62"/>
      <c r="PEF78" s="62"/>
      <c r="PEG78" s="62"/>
      <c r="PEH78" s="62"/>
      <c r="PEI78" s="62"/>
      <c r="PEJ78" s="62"/>
      <c r="PEK78" s="62"/>
      <c r="PEL78" s="62"/>
      <c r="PEM78" s="62"/>
      <c r="PEN78" s="62"/>
      <c r="PEO78" s="62"/>
      <c r="PEP78" s="62"/>
      <c r="PEQ78" s="62"/>
      <c r="PER78" s="62"/>
      <c r="PES78" s="62"/>
      <c r="PET78" s="62"/>
      <c r="PEU78" s="62"/>
      <c r="PEV78" s="62"/>
      <c r="PEW78" s="62"/>
      <c r="PEX78" s="62"/>
      <c r="PEY78" s="62"/>
      <c r="PEZ78" s="62"/>
      <c r="PFA78" s="62"/>
      <c r="PFB78" s="62"/>
      <c r="PFC78" s="62"/>
      <c r="PFD78" s="62"/>
      <c r="PFE78" s="62"/>
      <c r="PFF78" s="62"/>
      <c r="PFG78" s="62"/>
      <c r="PFH78" s="62"/>
      <c r="PFI78" s="62"/>
      <c r="PFJ78" s="62"/>
      <c r="PFK78" s="62"/>
      <c r="PFL78" s="62"/>
      <c r="PFM78" s="62"/>
      <c r="PFN78" s="62"/>
      <c r="PFO78" s="62"/>
      <c r="PFP78" s="62"/>
      <c r="PFQ78" s="62"/>
      <c r="PFR78" s="62"/>
      <c r="PFS78" s="62"/>
      <c r="PFT78" s="62"/>
      <c r="PFU78" s="62"/>
      <c r="PFV78" s="62"/>
      <c r="PFW78" s="62"/>
      <c r="PFX78" s="62"/>
      <c r="PFY78" s="62"/>
      <c r="PFZ78" s="62"/>
      <c r="PGA78" s="62"/>
      <c r="PGB78" s="62"/>
      <c r="PGC78" s="62"/>
      <c r="PGD78" s="62"/>
      <c r="PGE78" s="62"/>
      <c r="PGF78" s="62"/>
      <c r="PGG78" s="62"/>
      <c r="PGH78" s="62"/>
      <c r="PGI78" s="62"/>
      <c r="PGJ78" s="62"/>
      <c r="PGK78" s="62"/>
      <c r="PGL78" s="62"/>
      <c r="PGM78" s="62"/>
      <c r="PGN78" s="62"/>
      <c r="PGO78" s="62"/>
      <c r="PGP78" s="62"/>
      <c r="PGQ78" s="62"/>
      <c r="PGR78" s="62"/>
      <c r="PGS78" s="62"/>
      <c r="PGT78" s="62"/>
      <c r="PGU78" s="62"/>
      <c r="PGV78" s="62"/>
      <c r="PGW78" s="62"/>
      <c r="PGX78" s="62"/>
      <c r="PGY78" s="62"/>
      <c r="PGZ78" s="62"/>
      <c r="PHA78" s="62"/>
      <c r="PHB78" s="62"/>
      <c r="PHC78" s="62"/>
      <c r="PHD78" s="62"/>
      <c r="PHE78" s="62"/>
      <c r="PHF78" s="62"/>
      <c r="PHG78" s="62"/>
      <c r="PHH78" s="62"/>
      <c r="PHI78" s="62"/>
      <c r="PHJ78" s="62"/>
      <c r="PHK78" s="62"/>
      <c r="PHL78" s="62"/>
      <c r="PHM78" s="62"/>
      <c r="PHN78" s="62"/>
      <c r="PHO78" s="62"/>
      <c r="PHP78" s="62"/>
      <c r="PHQ78" s="62"/>
      <c r="PHR78" s="62"/>
      <c r="PHS78" s="62"/>
      <c r="PHT78" s="62"/>
      <c r="PHU78" s="62"/>
      <c r="PHV78" s="62"/>
      <c r="PHW78" s="62"/>
      <c r="PHX78" s="62"/>
      <c r="PHY78" s="62"/>
      <c r="PHZ78" s="62"/>
      <c r="PIA78" s="62"/>
      <c r="PIB78" s="62"/>
      <c r="PIC78" s="62"/>
      <c r="PID78" s="62"/>
      <c r="PIE78" s="62"/>
      <c r="PIF78" s="62"/>
      <c r="PIG78" s="62"/>
      <c r="PIH78" s="62"/>
      <c r="PII78" s="62"/>
      <c r="PIJ78" s="62"/>
      <c r="PIK78" s="62"/>
      <c r="PIL78" s="62"/>
      <c r="PIM78" s="62"/>
      <c r="PIN78" s="62"/>
      <c r="PIO78" s="62"/>
      <c r="PIP78" s="62"/>
      <c r="PIQ78" s="62"/>
      <c r="PIR78" s="62"/>
      <c r="PIS78" s="62"/>
      <c r="PIT78" s="62"/>
      <c r="PIU78" s="62"/>
      <c r="PIV78" s="62"/>
      <c r="PIW78" s="62"/>
      <c r="PIX78" s="62"/>
      <c r="PIY78" s="62"/>
      <c r="PIZ78" s="62"/>
      <c r="PJA78" s="62"/>
      <c r="PJB78" s="62"/>
      <c r="PJC78" s="62"/>
      <c r="PJD78" s="62"/>
      <c r="PJE78" s="62"/>
      <c r="PJF78" s="62"/>
      <c r="PJG78" s="62"/>
      <c r="PJH78" s="62"/>
      <c r="PJI78" s="62"/>
      <c r="PJJ78" s="62"/>
      <c r="PJK78" s="62"/>
      <c r="PJL78" s="62"/>
      <c r="PJM78" s="62"/>
      <c r="PJN78" s="62"/>
      <c r="PJO78" s="62"/>
      <c r="PJP78" s="62"/>
      <c r="PJQ78" s="62"/>
      <c r="PJR78" s="62"/>
      <c r="PJS78" s="62"/>
      <c r="PJT78" s="62"/>
      <c r="PJU78" s="62"/>
      <c r="PJV78" s="62"/>
      <c r="PJW78" s="62"/>
      <c r="PJX78" s="62"/>
      <c r="PJY78" s="62"/>
      <c r="PJZ78" s="62"/>
      <c r="PKA78" s="62"/>
      <c r="PKB78" s="62"/>
      <c r="PKC78" s="62"/>
      <c r="PKD78" s="62"/>
      <c r="PKE78" s="62"/>
      <c r="PKF78" s="62"/>
      <c r="PKG78" s="62"/>
      <c r="PKH78" s="62"/>
      <c r="PKI78" s="62"/>
      <c r="PKJ78" s="62"/>
      <c r="PKK78" s="62"/>
      <c r="PKL78" s="62"/>
      <c r="PKM78" s="62"/>
      <c r="PKN78" s="62"/>
      <c r="PKO78" s="62"/>
      <c r="PKP78" s="62"/>
      <c r="PKQ78" s="62"/>
      <c r="PKR78" s="62"/>
      <c r="PKS78" s="62"/>
      <c r="PKT78" s="62"/>
      <c r="PKU78" s="62"/>
      <c r="PKV78" s="62"/>
      <c r="PKW78" s="62"/>
      <c r="PKX78" s="62"/>
      <c r="PKY78" s="62"/>
      <c r="PKZ78" s="62"/>
      <c r="PLA78" s="62"/>
      <c r="PLB78" s="62"/>
      <c r="PLC78" s="62"/>
      <c r="PLD78" s="62"/>
      <c r="PLE78" s="62"/>
      <c r="PLF78" s="62"/>
      <c r="PLG78" s="62"/>
      <c r="PLH78" s="62"/>
      <c r="PLI78" s="62"/>
      <c r="PLJ78" s="62"/>
      <c r="PLK78" s="62"/>
      <c r="PLL78" s="62"/>
      <c r="PLM78" s="62"/>
      <c r="PLN78" s="62"/>
      <c r="PLO78" s="62"/>
      <c r="PLP78" s="62"/>
      <c r="PLQ78" s="62"/>
      <c r="PLR78" s="62"/>
      <c r="PLS78" s="62"/>
      <c r="PLT78" s="62"/>
      <c r="PLU78" s="62"/>
      <c r="PLV78" s="62"/>
      <c r="PLW78" s="62"/>
      <c r="PLX78" s="62"/>
      <c r="PLY78" s="62"/>
      <c r="PLZ78" s="62"/>
      <c r="PMA78" s="62"/>
      <c r="PMB78" s="62"/>
      <c r="PMC78" s="62"/>
      <c r="PMD78" s="62"/>
      <c r="PME78" s="62"/>
      <c r="PMF78" s="62"/>
      <c r="PMG78" s="62"/>
      <c r="PMH78" s="62"/>
      <c r="PMI78" s="62"/>
      <c r="PMJ78" s="62"/>
      <c r="PMK78" s="62"/>
      <c r="PML78" s="62"/>
      <c r="PMM78" s="62"/>
      <c r="PMN78" s="62"/>
      <c r="PMO78" s="62"/>
      <c r="PMP78" s="62"/>
      <c r="PMQ78" s="62"/>
      <c r="PMR78" s="62"/>
      <c r="PMS78" s="62"/>
      <c r="PMT78" s="62"/>
      <c r="PMU78" s="62"/>
      <c r="PMV78" s="62"/>
      <c r="PMW78" s="62"/>
      <c r="PMX78" s="62"/>
      <c r="PMY78" s="62"/>
      <c r="PMZ78" s="62"/>
      <c r="PNA78" s="62"/>
      <c r="PNB78" s="62"/>
      <c r="PNC78" s="62"/>
      <c r="PND78" s="62"/>
      <c r="PNE78" s="62"/>
      <c r="PNF78" s="62"/>
      <c r="PNG78" s="62"/>
      <c r="PNH78" s="62"/>
      <c r="PNI78" s="62"/>
      <c r="PNJ78" s="62"/>
      <c r="PNK78" s="62"/>
      <c r="PNL78" s="62"/>
      <c r="PNM78" s="62"/>
      <c r="PNN78" s="62"/>
      <c r="PNO78" s="62"/>
      <c r="PNP78" s="62"/>
      <c r="PNQ78" s="62"/>
      <c r="PNR78" s="62"/>
      <c r="PNS78" s="62"/>
      <c r="PNT78" s="62"/>
      <c r="PNU78" s="62"/>
      <c r="PNV78" s="62"/>
      <c r="PNW78" s="62"/>
      <c r="PNX78" s="62"/>
      <c r="PNY78" s="62"/>
      <c r="PNZ78" s="62"/>
      <c r="POA78" s="62"/>
      <c r="POB78" s="62"/>
      <c r="POC78" s="62"/>
      <c r="POD78" s="62"/>
      <c r="POE78" s="62"/>
      <c r="POF78" s="62"/>
      <c r="POG78" s="62"/>
      <c r="POH78" s="62"/>
      <c r="POI78" s="62"/>
      <c r="POJ78" s="62"/>
      <c r="POK78" s="62"/>
      <c r="POL78" s="62"/>
      <c r="POM78" s="62"/>
      <c r="PON78" s="62"/>
      <c r="POO78" s="62"/>
      <c r="POP78" s="62"/>
      <c r="POQ78" s="62"/>
      <c r="POR78" s="62"/>
      <c r="POS78" s="62"/>
      <c r="POT78" s="62"/>
      <c r="POU78" s="62"/>
      <c r="POV78" s="62"/>
      <c r="POW78" s="62"/>
      <c r="POX78" s="62"/>
      <c r="POY78" s="62"/>
      <c r="POZ78" s="62"/>
      <c r="PPA78" s="62"/>
      <c r="PPB78" s="62"/>
      <c r="PPC78" s="62"/>
      <c r="PPD78" s="62"/>
      <c r="PPE78" s="62"/>
      <c r="PPF78" s="62"/>
      <c r="PPG78" s="62"/>
      <c r="PPH78" s="62"/>
      <c r="PPI78" s="62"/>
      <c r="PPJ78" s="62"/>
      <c r="PPK78" s="62"/>
      <c r="PPL78" s="62"/>
      <c r="PPM78" s="62"/>
      <c r="PPN78" s="62"/>
      <c r="PPO78" s="62"/>
      <c r="PPP78" s="62"/>
      <c r="PPQ78" s="62"/>
      <c r="PPR78" s="62"/>
      <c r="PPS78" s="62"/>
      <c r="PPT78" s="62"/>
      <c r="PPU78" s="62"/>
      <c r="PPV78" s="62"/>
      <c r="PPW78" s="62"/>
      <c r="PPX78" s="62"/>
      <c r="PPY78" s="62"/>
      <c r="PPZ78" s="62"/>
      <c r="PQA78" s="62"/>
      <c r="PQB78" s="62"/>
      <c r="PQC78" s="62"/>
      <c r="PQD78" s="62"/>
      <c r="PQE78" s="62"/>
      <c r="PQF78" s="62"/>
      <c r="PQG78" s="62"/>
      <c r="PQH78" s="62"/>
      <c r="PQI78" s="62"/>
      <c r="PQJ78" s="62"/>
      <c r="PQK78" s="62"/>
      <c r="PQL78" s="62"/>
      <c r="PQM78" s="62"/>
      <c r="PQN78" s="62"/>
      <c r="PQO78" s="62"/>
      <c r="PQP78" s="62"/>
      <c r="PQQ78" s="62"/>
      <c r="PQR78" s="62"/>
      <c r="PQS78" s="62"/>
      <c r="PQT78" s="62"/>
      <c r="PQU78" s="62"/>
      <c r="PQV78" s="62"/>
      <c r="PQW78" s="62"/>
      <c r="PQX78" s="62"/>
      <c r="PQY78" s="62"/>
      <c r="PQZ78" s="62"/>
      <c r="PRA78" s="62"/>
      <c r="PRB78" s="62"/>
      <c r="PRC78" s="62"/>
      <c r="PRD78" s="62"/>
      <c r="PRE78" s="62"/>
      <c r="PRF78" s="62"/>
      <c r="PRG78" s="62"/>
      <c r="PRH78" s="62"/>
      <c r="PRI78" s="62"/>
      <c r="PRJ78" s="62"/>
      <c r="PRK78" s="62"/>
      <c r="PRL78" s="62"/>
      <c r="PRM78" s="62"/>
      <c r="PRN78" s="62"/>
      <c r="PRO78" s="62"/>
      <c r="PRP78" s="62"/>
      <c r="PRQ78" s="62"/>
      <c r="PRR78" s="62"/>
      <c r="PRS78" s="62"/>
      <c r="PRT78" s="62"/>
      <c r="PRU78" s="62"/>
      <c r="PRV78" s="62"/>
      <c r="PRW78" s="62"/>
      <c r="PRX78" s="62"/>
      <c r="PRY78" s="62"/>
      <c r="PRZ78" s="62"/>
      <c r="PSA78" s="62"/>
      <c r="PSB78" s="62"/>
      <c r="PSC78" s="62"/>
      <c r="PSD78" s="62"/>
      <c r="PSE78" s="62"/>
      <c r="PSF78" s="62"/>
      <c r="PSG78" s="62"/>
      <c r="PSH78" s="62"/>
      <c r="PSI78" s="62"/>
      <c r="PSJ78" s="62"/>
      <c r="PSK78" s="62"/>
      <c r="PSL78" s="62"/>
      <c r="PSM78" s="62"/>
      <c r="PSN78" s="62"/>
      <c r="PSO78" s="62"/>
      <c r="PSP78" s="62"/>
      <c r="PSQ78" s="62"/>
      <c r="PSR78" s="62"/>
      <c r="PSS78" s="62"/>
      <c r="PST78" s="62"/>
      <c r="PSU78" s="62"/>
      <c r="PSV78" s="62"/>
      <c r="PSW78" s="62"/>
      <c r="PSX78" s="62"/>
      <c r="PSY78" s="62"/>
      <c r="PSZ78" s="62"/>
      <c r="PTA78" s="62"/>
      <c r="PTB78" s="62"/>
      <c r="PTC78" s="62"/>
      <c r="PTD78" s="62"/>
      <c r="PTE78" s="62"/>
      <c r="PTF78" s="62"/>
      <c r="PTG78" s="62"/>
      <c r="PTH78" s="62"/>
      <c r="PTI78" s="62"/>
      <c r="PTJ78" s="62"/>
      <c r="PTK78" s="62"/>
      <c r="PTL78" s="62"/>
      <c r="PTM78" s="62"/>
      <c r="PTN78" s="62"/>
      <c r="PTO78" s="62"/>
      <c r="PTP78" s="62"/>
      <c r="PTQ78" s="62"/>
      <c r="PTR78" s="62"/>
      <c r="PTS78" s="62"/>
      <c r="PTT78" s="62"/>
      <c r="PTU78" s="62"/>
      <c r="PTV78" s="62"/>
      <c r="PTW78" s="62"/>
      <c r="PTX78" s="62"/>
      <c r="PTY78" s="62"/>
      <c r="PTZ78" s="62"/>
      <c r="PUA78" s="62"/>
      <c r="PUB78" s="62"/>
      <c r="PUC78" s="62"/>
      <c r="PUD78" s="62"/>
      <c r="PUE78" s="62"/>
      <c r="PUF78" s="62"/>
      <c r="PUG78" s="62"/>
      <c r="PUH78" s="62"/>
      <c r="PUI78" s="62"/>
      <c r="PUJ78" s="62"/>
      <c r="PUK78" s="62"/>
      <c r="PUL78" s="62"/>
      <c r="PUM78" s="62"/>
      <c r="PUN78" s="62"/>
      <c r="PUO78" s="62"/>
      <c r="PUP78" s="62"/>
      <c r="PUQ78" s="62"/>
      <c r="PUR78" s="62"/>
      <c r="PUS78" s="62"/>
      <c r="PUT78" s="62"/>
      <c r="PUU78" s="62"/>
      <c r="PUV78" s="62"/>
      <c r="PUW78" s="62"/>
      <c r="PUX78" s="62"/>
      <c r="PUY78" s="62"/>
      <c r="PUZ78" s="62"/>
      <c r="PVA78" s="62"/>
      <c r="PVB78" s="62"/>
      <c r="PVC78" s="62"/>
      <c r="PVD78" s="62"/>
      <c r="PVE78" s="62"/>
      <c r="PVF78" s="62"/>
      <c r="PVG78" s="62"/>
      <c r="PVH78" s="62"/>
      <c r="PVI78" s="62"/>
      <c r="PVJ78" s="62"/>
      <c r="PVK78" s="62"/>
      <c r="PVL78" s="62"/>
      <c r="PVM78" s="62"/>
      <c r="PVN78" s="62"/>
      <c r="PVO78" s="62"/>
      <c r="PVP78" s="62"/>
      <c r="PVQ78" s="62"/>
      <c r="PVR78" s="62"/>
      <c r="PVS78" s="62"/>
      <c r="PVT78" s="62"/>
      <c r="PVU78" s="62"/>
      <c r="PVV78" s="62"/>
      <c r="PVW78" s="62"/>
      <c r="PVX78" s="62"/>
      <c r="PVY78" s="62"/>
      <c r="PVZ78" s="62"/>
      <c r="PWA78" s="62"/>
      <c r="PWB78" s="62"/>
      <c r="PWC78" s="62"/>
      <c r="PWD78" s="62"/>
      <c r="PWE78" s="62"/>
      <c r="PWF78" s="62"/>
      <c r="PWG78" s="62"/>
      <c r="PWH78" s="62"/>
      <c r="PWI78" s="62"/>
      <c r="PWJ78" s="62"/>
      <c r="PWK78" s="62"/>
      <c r="PWL78" s="62"/>
      <c r="PWM78" s="62"/>
      <c r="PWN78" s="62"/>
      <c r="PWO78" s="62"/>
      <c r="PWP78" s="62"/>
      <c r="PWQ78" s="62"/>
      <c r="PWR78" s="62"/>
      <c r="PWS78" s="62"/>
      <c r="PWT78" s="62"/>
      <c r="PWU78" s="62"/>
      <c r="PWV78" s="62"/>
      <c r="PWW78" s="62"/>
      <c r="PWX78" s="62"/>
      <c r="PWY78" s="62"/>
      <c r="PWZ78" s="62"/>
      <c r="PXA78" s="62"/>
      <c r="PXB78" s="62"/>
      <c r="PXC78" s="62"/>
      <c r="PXD78" s="62"/>
      <c r="PXE78" s="62"/>
      <c r="PXF78" s="62"/>
      <c r="PXG78" s="62"/>
      <c r="PXH78" s="62"/>
      <c r="PXI78" s="62"/>
      <c r="PXJ78" s="62"/>
      <c r="PXK78" s="62"/>
      <c r="PXL78" s="62"/>
      <c r="PXM78" s="62"/>
      <c r="PXN78" s="62"/>
      <c r="PXO78" s="62"/>
      <c r="PXP78" s="62"/>
      <c r="PXQ78" s="62"/>
      <c r="PXR78" s="62"/>
      <c r="PXS78" s="62"/>
      <c r="PXT78" s="62"/>
      <c r="PXU78" s="62"/>
      <c r="PXV78" s="62"/>
      <c r="PXW78" s="62"/>
      <c r="PXX78" s="62"/>
      <c r="PXY78" s="62"/>
      <c r="PXZ78" s="62"/>
      <c r="PYA78" s="62"/>
      <c r="PYB78" s="62"/>
      <c r="PYC78" s="62"/>
      <c r="PYD78" s="62"/>
      <c r="PYE78" s="62"/>
      <c r="PYF78" s="62"/>
      <c r="PYG78" s="62"/>
      <c r="PYH78" s="62"/>
      <c r="PYI78" s="62"/>
      <c r="PYJ78" s="62"/>
      <c r="PYK78" s="62"/>
      <c r="PYL78" s="62"/>
      <c r="PYM78" s="62"/>
      <c r="PYN78" s="62"/>
      <c r="PYO78" s="62"/>
      <c r="PYP78" s="62"/>
      <c r="PYQ78" s="62"/>
      <c r="PYR78" s="62"/>
      <c r="PYS78" s="62"/>
      <c r="PYT78" s="62"/>
      <c r="PYU78" s="62"/>
      <c r="PYV78" s="62"/>
      <c r="PYW78" s="62"/>
      <c r="PYX78" s="62"/>
      <c r="PYY78" s="62"/>
      <c r="PYZ78" s="62"/>
      <c r="PZA78" s="62"/>
      <c r="PZB78" s="62"/>
      <c r="PZC78" s="62"/>
      <c r="PZD78" s="62"/>
      <c r="PZE78" s="62"/>
      <c r="PZF78" s="62"/>
      <c r="PZG78" s="62"/>
      <c r="PZH78" s="62"/>
      <c r="PZI78" s="62"/>
      <c r="PZJ78" s="62"/>
      <c r="PZK78" s="62"/>
      <c r="PZL78" s="62"/>
      <c r="PZM78" s="62"/>
      <c r="PZN78" s="62"/>
      <c r="PZO78" s="62"/>
      <c r="PZP78" s="62"/>
      <c r="PZQ78" s="62"/>
      <c r="PZR78" s="62"/>
      <c r="PZS78" s="62"/>
      <c r="PZT78" s="62"/>
      <c r="PZU78" s="62"/>
      <c r="PZV78" s="62"/>
      <c r="PZW78" s="62"/>
      <c r="PZX78" s="62"/>
      <c r="PZY78" s="62"/>
      <c r="PZZ78" s="62"/>
      <c r="QAA78" s="62"/>
      <c r="QAB78" s="62"/>
      <c r="QAC78" s="62"/>
      <c r="QAD78" s="62"/>
      <c r="QAE78" s="62"/>
      <c r="QAF78" s="62"/>
      <c r="QAG78" s="62"/>
      <c r="QAH78" s="62"/>
      <c r="QAI78" s="62"/>
      <c r="QAJ78" s="62"/>
      <c r="QAK78" s="62"/>
      <c r="QAL78" s="62"/>
      <c r="QAM78" s="62"/>
      <c r="QAN78" s="62"/>
      <c r="QAO78" s="62"/>
      <c r="QAP78" s="62"/>
      <c r="QAQ78" s="62"/>
      <c r="QAR78" s="62"/>
      <c r="QAS78" s="62"/>
      <c r="QAT78" s="62"/>
      <c r="QAU78" s="62"/>
      <c r="QAV78" s="62"/>
      <c r="QAW78" s="62"/>
      <c r="QAX78" s="62"/>
      <c r="QAY78" s="62"/>
      <c r="QAZ78" s="62"/>
      <c r="QBA78" s="62"/>
      <c r="QBB78" s="62"/>
      <c r="QBC78" s="62"/>
      <c r="QBD78" s="62"/>
      <c r="QBE78" s="62"/>
      <c r="QBF78" s="62"/>
      <c r="QBG78" s="62"/>
      <c r="QBH78" s="62"/>
      <c r="QBI78" s="62"/>
      <c r="QBJ78" s="62"/>
      <c r="QBK78" s="62"/>
      <c r="QBL78" s="62"/>
      <c r="QBM78" s="62"/>
      <c r="QBN78" s="62"/>
      <c r="QBO78" s="62"/>
      <c r="QBP78" s="62"/>
      <c r="QBQ78" s="62"/>
      <c r="QBR78" s="62"/>
      <c r="QBS78" s="62"/>
      <c r="QBT78" s="62"/>
      <c r="QBU78" s="62"/>
      <c r="QBV78" s="62"/>
      <c r="QBW78" s="62"/>
      <c r="QBX78" s="62"/>
      <c r="QBY78" s="62"/>
      <c r="QBZ78" s="62"/>
      <c r="QCA78" s="62"/>
      <c r="QCB78" s="62"/>
      <c r="QCC78" s="62"/>
      <c r="QCD78" s="62"/>
      <c r="QCE78" s="62"/>
      <c r="QCF78" s="62"/>
      <c r="QCG78" s="62"/>
      <c r="QCH78" s="62"/>
      <c r="QCI78" s="62"/>
      <c r="QCJ78" s="62"/>
      <c r="QCK78" s="62"/>
      <c r="QCL78" s="62"/>
      <c r="QCM78" s="62"/>
      <c r="QCN78" s="62"/>
      <c r="QCO78" s="62"/>
      <c r="QCP78" s="62"/>
      <c r="QCQ78" s="62"/>
      <c r="QCR78" s="62"/>
      <c r="QCS78" s="62"/>
      <c r="QCT78" s="62"/>
      <c r="QCU78" s="62"/>
      <c r="QCV78" s="62"/>
      <c r="QCW78" s="62"/>
      <c r="QCX78" s="62"/>
      <c r="QCY78" s="62"/>
      <c r="QCZ78" s="62"/>
      <c r="QDA78" s="62"/>
      <c r="QDB78" s="62"/>
      <c r="QDC78" s="62"/>
      <c r="QDD78" s="62"/>
      <c r="QDE78" s="62"/>
      <c r="QDF78" s="62"/>
      <c r="QDG78" s="62"/>
      <c r="QDH78" s="62"/>
      <c r="QDI78" s="62"/>
      <c r="QDJ78" s="62"/>
      <c r="QDK78" s="62"/>
      <c r="QDL78" s="62"/>
      <c r="QDM78" s="62"/>
      <c r="QDN78" s="62"/>
      <c r="QDO78" s="62"/>
      <c r="QDP78" s="62"/>
      <c r="QDQ78" s="62"/>
      <c r="QDR78" s="62"/>
      <c r="QDS78" s="62"/>
      <c r="QDT78" s="62"/>
      <c r="QDU78" s="62"/>
      <c r="QDV78" s="62"/>
      <c r="QDW78" s="62"/>
      <c r="QDX78" s="62"/>
      <c r="QDY78" s="62"/>
      <c r="QDZ78" s="62"/>
      <c r="QEA78" s="62"/>
      <c r="QEB78" s="62"/>
      <c r="QEC78" s="62"/>
      <c r="QED78" s="62"/>
      <c r="QEE78" s="62"/>
      <c r="QEF78" s="62"/>
      <c r="QEG78" s="62"/>
      <c r="QEH78" s="62"/>
      <c r="QEI78" s="62"/>
      <c r="QEJ78" s="62"/>
      <c r="QEK78" s="62"/>
      <c r="QEL78" s="62"/>
      <c r="QEM78" s="62"/>
      <c r="QEN78" s="62"/>
      <c r="QEO78" s="62"/>
      <c r="QEP78" s="62"/>
      <c r="QEQ78" s="62"/>
      <c r="QER78" s="62"/>
      <c r="QES78" s="62"/>
      <c r="QET78" s="62"/>
      <c r="QEU78" s="62"/>
      <c r="QEV78" s="62"/>
      <c r="QEW78" s="62"/>
      <c r="QEX78" s="62"/>
      <c r="QEY78" s="62"/>
      <c r="QEZ78" s="62"/>
      <c r="QFA78" s="62"/>
      <c r="QFB78" s="62"/>
      <c r="QFC78" s="62"/>
      <c r="QFD78" s="62"/>
      <c r="QFE78" s="62"/>
      <c r="QFF78" s="62"/>
      <c r="QFG78" s="62"/>
      <c r="QFH78" s="62"/>
      <c r="QFI78" s="62"/>
      <c r="QFJ78" s="62"/>
      <c r="QFK78" s="62"/>
      <c r="QFL78" s="62"/>
      <c r="QFM78" s="62"/>
      <c r="QFN78" s="62"/>
      <c r="QFO78" s="62"/>
      <c r="QFP78" s="62"/>
      <c r="QFQ78" s="62"/>
      <c r="QFR78" s="62"/>
      <c r="QFS78" s="62"/>
      <c r="QFT78" s="62"/>
      <c r="QFU78" s="62"/>
      <c r="QFV78" s="62"/>
      <c r="QFW78" s="62"/>
      <c r="QFX78" s="62"/>
      <c r="QFY78" s="62"/>
      <c r="QFZ78" s="62"/>
      <c r="QGA78" s="62"/>
      <c r="QGB78" s="62"/>
      <c r="QGC78" s="62"/>
      <c r="QGD78" s="62"/>
      <c r="QGE78" s="62"/>
      <c r="QGF78" s="62"/>
      <c r="QGG78" s="62"/>
      <c r="QGH78" s="62"/>
      <c r="QGI78" s="62"/>
      <c r="QGJ78" s="62"/>
      <c r="QGK78" s="62"/>
      <c r="QGL78" s="62"/>
      <c r="QGM78" s="62"/>
      <c r="QGN78" s="62"/>
      <c r="QGO78" s="62"/>
      <c r="QGP78" s="62"/>
      <c r="QGQ78" s="62"/>
      <c r="QGR78" s="62"/>
      <c r="QGS78" s="62"/>
      <c r="QGT78" s="62"/>
      <c r="QGU78" s="62"/>
      <c r="QGV78" s="62"/>
      <c r="QGW78" s="62"/>
      <c r="QGX78" s="62"/>
      <c r="QGY78" s="62"/>
      <c r="QGZ78" s="62"/>
      <c r="QHA78" s="62"/>
      <c r="QHB78" s="62"/>
      <c r="QHC78" s="62"/>
      <c r="QHD78" s="62"/>
      <c r="QHE78" s="62"/>
      <c r="QHF78" s="62"/>
      <c r="QHG78" s="62"/>
      <c r="QHH78" s="62"/>
      <c r="QHI78" s="62"/>
      <c r="QHJ78" s="62"/>
      <c r="QHK78" s="62"/>
      <c r="QHL78" s="62"/>
      <c r="QHM78" s="62"/>
      <c r="QHN78" s="62"/>
      <c r="QHO78" s="62"/>
      <c r="QHP78" s="62"/>
      <c r="QHQ78" s="62"/>
      <c r="QHR78" s="62"/>
      <c r="QHS78" s="62"/>
      <c r="QHT78" s="62"/>
      <c r="QHU78" s="62"/>
      <c r="QHV78" s="62"/>
      <c r="QHW78" s="62"/>
      <c r="QHX78" s="62"/>
      <c r="QHY78" s="62"/>
      <c r="QHZ78" s="62"/>
      <c r="QIA78" s="62"/>
      <c r="QIB78" s="62"/>
      <c r="QIC78" s="62"/>
      <c r="QID78" s="62"/>
      <c r="QIE78" s="62"/>
      <c r="QIF78" s="62"/>
      <c r="QIG78" s="62"/>
      <c r="QIH78" s="62"/>
      <c r="QII78" s="62"/>
      <c r="QIJ78" s="62"/>
      <c r="QIK78" s="62"/>
      <c r="QIL78" s="62"/>
      <c r="QIM78" s="62"/>
      <c r="QIN78" s="62"/>
      <c r="QIO78" s="62"/>
      <c r="QIP78" s="62"/>
      <c r="QIQ78" s="62"/>
      <c r="QIR78" s="62"/>
      <c r="QIS78" s="62"/>
      <c r="QIT78" s="62"/>
      <c r="QIU78" s="62"/>
      <c r="QIV78" s="62"/>
      <c r="QIW78" s="62"/>
      <c r="QIX78" s="62"/>
      <c r="QIY78" s="62"/>
      <c r="QIZ78" s="62"/>
      <c r="QJA78" s="62"/>
      <c r="QJB78" s="62"/>
      <c r="QJC78" s="62"/>
      <c r="QJD78" s="62"/>
      <c r="QJE78" s="62"/>
      <c r="QJF78" s="62"/>
      <c r="QJG78" s="62"/>
      <c r="QJH78" s="62"/>
      <c r="QJI78" s="62"/>
      <c r="QJJ78" s="62"/>
      <c r="QJK78" s="62"/>
      <c r="QJL78" s="62"/>
      <c r="QJM78" s="62"/>
      <c r="QJN78" s="62"/>
      <c r="QJO78" s="62"/>
      <c r="QJP78" s="62"/>
      <c r="QJQ78" s="62"/>
      <c r="QJR78" s="62"/>
      <c r="QJS78" s="62"/>
      <c r="QJT78" s="62"/>
      <c r="QJU78" s="62"/>
      <c r="QJV78" s="62"/>
      <c r="QJW78" s="62"/>
      <c r="QJX78" s="62"/>
      <c r="QJY78" s="62"/>
      <c r="QJZ78" s="62"/>
      <c r="QKA78" s="62"/>
      <c r="QKB78" s="62"/>
      <c r="QKC78" s="62"/>
      <c r="QKD78" s="62"/>
      <c r="QKE78" s="62"/>
      <c r="QKF78" s="62"/>
      <c r="QKG78" s="62"/>
      <c r="QKH78" s="62"/>
      <c r="QKI78" s="62"/>
      <c r="QKJ78" s="62"/>
      <c r="QKK78" s="62"/>
      <c r="QKL78" s="62"/>
      <c r="QKM78" s="62"/>
      <c r="QKN78" s="62"/>
      <c r="QKO78" s="62"/>
      <c r="QKP78" s="62"/>
      <c r="QKQ78" s="62"/>
      <c r="QKR78" s="62"/>
      <c r="QKS78" s="62"/>
      <c r="QKT78" s="62"/>
      <c r="QKU78" s="62"/>
      <c r="QKV78" s="62"/>
      <c r="QKW78" s="62"/>
      <c r="QKX78" s="62"/>
      <c r="QKY78" s="62"/>
      <c r="QKZ78" s="62"/>
      <c r="QLA78" s="62"/>
      <c r="QLB78" s="62"/>
      <c r="QLC78" s="62"/>
      <c r="QLD78" s="62"/>
      <c r="QLE78" s="62"/>
      <c r="QLF78" s="62"/>
      <c r="QLG78" s="62"/>
      <c r="QLH78" s="62"/>
      <c r="QLI78" s="62"/>
      <c r="QLJ78" s="62"/>
      <c r="QLK78" s="62"/>
      <c r="QLL78" s="62"/>
      <c r="QLM78" s="62"/>
      <c r="QLN78" s="62"/>
      <c r="QLO78" s="62"/>
      <c r="QLP78" s="62"/>
      <c r="QLQ78" s="62"/>
      <c r="QLR78" s="62"/>
      <c r="QLS78" s="62"/>
      <c r="QLT78" s="62"/>
      <c r="QLU78" s="62"/>
      <c r="QLV78" s="62"/>
      <c r="QLW78" s="62"/>
      <c r="QLX78" s="62"/>
      <c r="QLY78" s="62"/>
      <c r="QLZ78" s="62"/>
      <c r="QMA78" s="62"/>
      <c r="QMB78" s="62"/>
      <c r="QMC78" s="62"/>
      <c r="QMD78" s="62"/>
      <c r="QME78" s="62"/>
      <c r="QMF78" s="62"/>
      <c r="QMG78" s="62"/>
      <c r="QMH78" s="62"/>
      <c r="QMI78" s="62"/>
      <c r="QMJ78" s="62"/>
      <c r="QMK78" s="62"/>
      <c r="QML78" s="62"/>
      <c r="QMM78" s="62"/>
      <c r="QMN78" s="62"/>
      <c r="QMO78" s="62"/>
      <c r="QMP78" s="62"/>
      <c r="QMQ78" s="62"/>
      <c r="QMR78" s="62"/>
      <c r="QMS78" s="62"/>
      <c r="QMT78" s="62"/>
      <c r="QMU78" s="62"/>
      <c r="QMV78" s="62"/>
      <c r="QMW78" s="62"/>
      <c r="QMX78" s="62"/>
      <c r="QMY78" s="62"/>
      <c r="QMZ78" s="62"/>
      <c r="QNA78" s="62"/>
      <c r="QNB78" s="62"/>
      <c r="QNC78" s="62"/>
      <c r="QND78" s="62"/>
      <c r="QNE78" s="62"/>
      <c r="QNF78" s="62"/>
      <c r="QNG78" s="62"/>
      <c r="QNH78" s="62"/>
      <c r="QNI78" s="62"/>
      <c r="QNJ78" s="62"/>
      <c r="QNK78" s="62"/>
      <c r="QNL78" s="62"/>
      <c r="QNM78" s="62"/>
      <c r="QNN78" s="62"/>
      <c r="QNO78" s="62"/>
      <c r="QNP78" s="62"/>
      <c r="QNQ78" s="62"/>
      <c r="QNR78" s="62"/>
      <c r="QNS78" s="62"/>
      <c r="QNT78" s="62"/>
      <c r="QNU78" s="62"/>
      <c r="QNV78" s="62"/>
      <c r="QNW78" s="62"/>
      <c r="QNX78" s="62"/>
      <c r="QNY78" s="62"/>
      <c r="QNZ78" s="62"/>
      <c r="QOA78" s="62"/>
      <c r="QOB78" s="62"/>
      <c r="QOC78" s="62"/>
      <c r="QOD78" s="62"/>
      <c r="QOE78" s="62"/>
      <c r="QOF78" s="62"/>
      <c r="QOG78" s="62"/>
      <c r="QOH78" s="62"/>
      <c r="QOI78" s="62"/>
      <c r="QOJ78" s="62"/>
      <c r="QOK78" s="62"/>
      <c r="QOL78" s="62"/>
      <c r="QOM78" s="62"/>
      <c r="QON78" s="62"/>
      <c r="QOO78" s="62"/>
      <c r="QOP78" s="62"/>
      <c r="QOQ78" s="62"/>
      <c r="QOR78" s="62"/>
      <c r="QOS78" s="62"/>
      <c r="QOT78" s="62"/>
      <c r="QOU78" s="62"/>
      <c r="QOV78" s="62"/>
      <c r="QOW78" s="62"/>
      <c r="QOX78" s="62"/>
      <c r="QOY78" s="62"/>
      <c r="QOZ78" s="62"/>
      <c r="QPA78" s="62"/>
      <c r="QPB78" s="62"/>
      <c r="QPC78" s="62"/>
      <c r="QPD78" s="62"/>
      <c r="QPE78" s="62"/>
      <c r="QPF78" s="62"/>
      <c r="QPG78" s="62"/>
      <c r="QPH78" s="62"/>
      <c r="QPI78" s="62"/>
      <c r="QPJ78" s="62"/>
      <c r="QPK78" s="62"/>
      <c r="QPL78" s="62"/>
      <c r="QPM78" s="62"/>
      <c r="QPN78" s="62"/>
      <c r="QPO78" s="62"/>
      <c r="QPP78" s="62"/>
      <c r="QPQ78" s="62"/>
      <c r="QPR78" s="62"/>
      <c r="QPS78" s="62"/>
      <c r="QPT78" s="62"/>
      <c r="QPU78" s="62"/>
      <c r="QPV78" s="62"/>
      <c r="QPW78" s="62"/>
      <c r="QPX78" s="62"/>
      <c r="QPY78" s="62"/>
      <c r="QPZ78" s="62"/>
      <c r="QQA78" s="62"/>
      <c r="QQB78" s="62"/>
      <c r="QQC78" s="62"/>
      <c r="QQD78" s="62"/>
      <c r="QQE78" s="62"/>
      <c r="QQF78" s="62"/>
      <c r="QQG78" s="62"/>
      <c r="QQH78" s="62"/>
      <c r="QQI78" s="62"/>
      <c r="QQJ78" s="62"/>
      <c r="QQK78" s="62"/>
      <c r="QQL78" s="62"/>
      <c r="QQM78" s="62"/>
      <c r="QQN78" s="62"/>
      <c r="QQO78" s="62"/>
      <c r="QQP78" s="62"/>
      <c r="QQQ78" s="62"/>
      <c r="QQR78" s="62"/>
      <c r="QQS78" s="62"/>
      <c r="QQT78" s="62"/>
      <c r="QQU78" s="62"/>
      <c r="QQV78" s="62"/>
      <c r="QQW78" s="62"/>
      <c r="QQX78" s="62"/>
      <c r="QQY78" s="62"/>
      <c r="QQZ78" s="62"/>
      <c r="QRA78" s="62"/>
      <c r="QRB78" s="62"/>
      <c r="QRC78" s="62"/>
      <c r="QRD78" s="62"/>
      <c r="QRE78" s="62"/>
      <c r="QRF78" s="62"/>
      <c r="QRG78" s="62"/>
      <c r="QRH78" s="62"/>
      <c r="QRI78" s="62"/>
      <c r="QRJ78" s="62"/>
      <c r="QRK78" s="62"/>
      <c r="QRL78" s="62"/>
      <c r="QRM78" s="62"/>
      <c r="QRN78" s="62"/>
      <c r="QRO78" s="62"/>
      <c r="QRP78" s="62"/>
      <c r="QRQ78" s="62"/>
      <c r="QRR78" s="62"/>
      <c r="QRS78" s="62"/>
      <c r="QRT78" s="62"/>
      <c r="QRU78" s="62"/>
      <c r="QRV78" s="62"/>
      <c r="QRW78" s="62"/>
      <c r="QRX78" s="62"/>
      <c r="QRY78" s="62"/>
      <c r="QRZ78" s="62"/>
      <c r="QSA78" s="62"/>
      <c r="QSB78" s="62"/>
      <c r="QSC78" s="62"/>
      <c r="QSD78" s="62"/>
      <c r="QSE78" s="62"/>
      <c r="QSF78" s="62"/>
      <c r="QSG78" s="62"/>
      <c r="QSH78" s="62"/>
      <c r="QSI78" s="62"/>
      <c r="QSJ78" s="62"/>
      <c r="QSK78" s="62"/>
      <c r="QSL78" s="62"/>
      <c r="QSM78" s="62"/>
      <c r="QSN78" s="62"/>
      <c r="QSO78" s="62"/>
      <c r="QSP78" s="62"/>
      <c r="QSQ78" s="62"/>
      <c r="QSR78" s="62"/>
      <c r="QSS78" s="62"/>
      <c r="QST78" s="62"/>
      <c r="QSU78" s="62"/>
      <c r="QSV78" s="62"/>
      <c r="QSW78" s="62"/>
      <c r="QSX78" s="62"/>
      <c r="QSY78" s="62"/>
      <c r="QSZ78" s="62"/>
      <c r="QTA78" s="62"/>
      <c r="QTB78" s="62"/>
      <c r="QTC78" s="62"/>
      <c r="QTD78" s="62"/>
      <c r="QTE78" s="62"/>
      <c r="QTF78" s="62"/>
      <c r="QTG78" s="62"/>
      <c r="QTH78" s="62"/>
      <c r="QTI78" s="62"/>
      <c r="QTJ78" s="62"/>
      <c r="QTK78" s="62"/>
      <c r="QTL78" s="62"/>
      <c r="QTM78" s="62"/>
      <c r="QTN78" s="62"/>
      <c r="QTO78" s="62"/>
      <c r="QTP78" s="62"/>
      <c r="QTQ78" s="62"/>
      <c r="QTR78" s="62"/>
      <c r="QTS78" s="62"/>
      <c r="QTT78" s="62"/>
      <c r="QTU78" s="62"/>
      <c r="QTV78" s="62"/>
      <c r="QTW78" s="62"/>
      <c r="QTX78" s="62"/>
      <c r="QTY78" s="62"/>
      <c r="QTZ78" s="62"/>
      <c r="QUA78" s="62"/>
      <c r="QUB78" s="62"/>
      <c r="QUC78" s="62"/>
      <c r="QUD78" s="62"/>
      <c r="QUE78" s="62"/>
      <c r="QUF78" s="62"/>
      <c r="QUG78" s="62"/>
      <c r="QUH78" s="62"/>
      <c r="QUI78" s="62"/>
      <c r="QUJ78" s="62"/>
      <c r="QUK78" s="62"/>
      <c r="QUL78" s="62"/>
      <c r="QUM78" s="62"/>
      <c r="QUN78" s="62"/>
      <c r="QUO78" s="62"/>
      <c r="QUP78" s="62"/>
      <c r="QUQ78" s="62"/>
      <c r="QUR78" s="62"/>
      <c r="QUS78" s="62"/>
      <c r="QUT78" s="62"/>
      <c r="QUU78" s="62"/>
      <c r="QUV78" s="62"/>
      <c r="QUW78" s="62"/>
      <c r="QUX78" s="62"/>
      <c r="QUY78" s="62"/>
      <c r="QUZ78" s="62"/>
      <c r="QVA78" s="62"/>
      <c r="QVB78" s="62"/>
      <c r="QVC78" s="62"/>
      <c r="QVD78" s="62"/>
      <c r="QVE78" s="62"/>
      <c r="QVF78" s="62"/>
      <c r="QVG78" s="62"/>
      <c r="QVH78" s="62"/>
      <c r="QVI78" s="62"/>
      <c r="QVJ78" s="62"/>
      <c r="QVK78" s="62"/>
      <c r="QVL78" s="62"/>
      <c r="QVM78" s="62"/>
      <c r="QVN78" s="62"/>
      <c r="QVO78" s="62"/>
      <c r="QVP78" s="62"/>
      <c r="QVQ78" s="62"/>
      <c r="QVR78" s="62"/>
      <c r="QVS78" s="62"/>
      <c r="QVT78" s="62"/>
      <c r="QVU78" s="62"/>
      <c r="QVV78" s="62"/>
      <c r="QVW78" s="62"/>
      <c r="QVX78" s="62"/>
      <c r="QVY78" s="62"/>
      <c r="QVZ78" s="62"/>
      <c r="QWA78" s="62"/>
      <c r="QWB78" s="62"/>
      <c r="QWC78" s="62"/>
      <c r="QWD78" s="62"/>
      <c r="QWE78" s="62"/>
      <c r="QWF78" s="62"/>
      <c r="QWG78" s="62"/>
      <c r="QWH78" s="62"/>
      <c r="QWI78" s="62"/>
      <c r="QWJ78" s="62"/>
      <c r="QWK78" s="62"/>
      <c r="QWL78" s="62"/>
      <c r="QWM78" s="62"/>
      <c r="QWN78" s="62"/>
      <c r="QWO78" s="62"/>
      <c r="QWP78" s="62"/>
      <c r="QWQ78" s="62"/>
      <c r="QWR78" s="62"/>
      <c r="QWS78" s="62"/>
      <c r="QWT78" s="62"/>
      <c r="QWU78" s="62"/>
      <c r="QWV78" s="62"/>
      <c r="QWW78" s="62"/>
      <c r="QWX78" s="62"/>
      <c r="QWY78" s="62"/>
      <c r="QWZ78" s="62"/>
      <c r="QXA78" s="62"/>
      <c r="QXB78" s="62"/>
      <c r="QXC78" s="62"/>
      <c r="QXD78" s="62"/>
      <c r="QXE78" s="62"/>
      <c r="QXF78" s="62"/>
      <c r="QXG78" s="62"/>
      <c r="QXH78" s="62"/>
      <c r="QXI78" s="62"/>
      <c r="QXJ78" s="62"/>
      <c r="QXK78" s="62"/>
      <c r="QXL78" s="62"/>
      <c r="QXM78" s="62"/>
      <c r="QXN78" s="62"/>
      <c r="QXO78" s="62"/>
      <c r="QXP78" s="62"/>
      <c r="QXQ78" s="62"/>
      <c r="QXR78" s="62"/>
      <c r="QXS78" s="62"/>
      <c r="QXT78" s="62"/>
      <c r="QXU78" s="62"/>
      <c r="QXV78" s="62"/>
      <c r="QXW78" s="62"/>
      <c r="QXX78" s="62"/>
      <c r="QXY78" s="62"/>
      <c r="QXZ78" s="62"/>
      <c r="QYA78" s="62"/>
      <c r="QYB78" s="62"/>
      <c r="QYC78" s="62"/>
      <c r="QYD78" s="62"/>
      <c r="QYE78" s="62"/>
      <c r="QYF78" s="62"/>
      <c r="QYG78" s="62"/>
      <c r="QYH78" s="62"/>
      <c r="QYI78" s="62"/>
      <c r="QYJ78" s="62"/>
      <c r="QYK78" s="62"/>
      <c r="QYL78" s="62"/>
      <c r="QYM78" s="62"/>
      <c r="QYN78" s="62"/>
      <c r="QYO78" s="62"/>
      <c r="QYP78" s="62"/>
      <c r="QYQ78" s="62"/>
      <c r="QYR78" s="62"/>
      <c r="QYS78" s="62"/>
      <c r="QYT78" s="62"/>
      <c r="QYU78" s="62"/>
      <c r="QYV78" s="62"/>
      <c r="QYW78" s="62"/>
      <c r="QYX78" s="62"/>
      <c r="QYY78" s="62"/>
      <c r="QYZ78" s="62"/>
      <c r="QZA78" s="62"/>
      <c r="QZB78" s="62"/>
      <c r="QZC78" s="62"/>
      <c r="QZD78" s="62"/>
      <c r="QZE78" s="62"/>
      <c r="QZF78" s="62"/>
      <c r="QZG78" s="62"/>
      <c r="QZH78" s="62"/>
      <c r="QZI78" s="62"/>
      <c r="QZJ78" s="62"/>
      <c r="QZK78" s="62"/>
      <c r="QZL78" s="62"/>
      <c r="QZM78" s="62"/>
      <c r="QZN78" s="62"/>
      <c r="QZO78" s="62"/>
      <c r="QZP78" s="62"/>
      <c r="QZQ78" s="62"/>
      <c r="QZR78" s="62"/>
      <c r="QZS78" s="62"/>
      <c r="QZT78" s="62"/>
      <c r="QZU78" s="62"/>
      <c r="QZV78" s="62"/>
      <c r="QZW78" s="62"/>
      <c r="QZX78" s="62"/>
      <c r="QZY78" s="62"/>
      <c r="QZZ78" s="62"/>
      <c r="RAA78" s="62"/>
      <c r="RAB78" s="62"/>
      <c r="RAC78" s="62"/>
      <c r="RAD78" s="62"/>
      <c r="RAE78" s="62"/>
      <c r="RAF78" s="62"/>
      <c r="RAG78" s="62"/>
      <c r="RAH78" s="62"/>
      <c r="RAI78" s="62"/>
      <c r="RAJ78" s="62"/>
      <c r="RAK78" s="62"/>
      <c r="RAL78" s="62"/>
      <c r="RAM78" s="62"/>
      <c r="RAN78" s="62"/>
      <c r="RAO78" s="62"/>
      <c r="RAP78" s="62"/>
      <c r="RAQ78" s="62"/>
      <c r="RAR78" s="62"/>
      <c r="RAS78" s="62"/>
      <c r="RAT78" s="62"/>
      <c r="RAU78" s="62"/>
      <c r="RAV78" s="62"/>
      <c r="RAW78" s="62"/>
      <c r="RAX78" s="62"/>
      <c r="RAY78" s="62"/>
      <c r="RAZ78" s="62"/>
      <c r="RBA78" s="62"/>
      <c r="RBB78" s="62"/>
      <c r="RBC78" s="62"/>
      <c r="RBD78" s="62"/>
      <c r="RBE78" s="62"/>
      <c r="RBF78" s="62"/>
      <c r="RBG78" s="62"/>
      <c r="RBH78" s="62"/>
      <c r="RBI78" s="62"/>
      <c r="RBJ78" s="62"/>
      <c r="RBK78" s="62"/>
      <c r="RBL78" s="62"/>
      <c r="RBM78" s="62"/>
      <c r="RBN78" s="62"/>
      <c r="RBO78" s="62"/>
      <c r="RBP78" s="62"/>
      <c r="RBQ78" s="62"/>
      <c r="RBR78" s="62"/>
      <c r="RBS78" s="62"/>
      <c r="RBT78" s="62"/>
      <c r="RBU78" s="62"/>
      <c r="RBV78" s="62"/>
      <c r="RBW78" s="62"/>
      <c r="RBX78" s="62"/>
      <c r="RBY78" s="62"/>
      <c r="RBZ78" s="62"/>
      <c r="RCA78" s="62"/>
      <c r="RCB78" s="62"/>
      <c r="RCC78" s="62"/>
      <c r="RCD78" s="62"/>
      <c r="RCE78" s="62"/>
      <c r="RCF78" s="62"/>
      <c r="RCG78" s="62"/>
      <c r="RCH78" s="62"/>
      <c r="RCI78" s="62"/>
      <c r="RCJ78" s="62"/>
      <c r="RCK78" s="62"/>
      <c r="RCL78" s="62"/>
      <c r="RCM78" s="62"/>
      <c r="RCN78" s="62"/>
      <c r="RCO78" s="62"/>
      <c r="RCP78" s="62"/>
      <c r="RCQ78" s="62"/>
      <c r="RCR78" s="62"/>
      <c r="RCS78" s="62"/>
      <c r="RCT78" s="62"/>
      <c r="RCU78" s="62"/>
      <c r="RCV78" s="62"/>
      <c r="RCW78" s="62"/>
      <c r="RCX78" s="62"/>
      <c r="RCY78" s="62"/>
      <c r="RCZ78" s="62"/>
      <c r="RDA78" s="62"/>
      <c r="RDB78" s="62"/>
      <c r="RDC78" s="62"/>
      <c r="RDD78" s="62"/>
      <c r="RDE78" s="62"/>
      <c r="RDF78" s="62"/>
      <c r="RDG78" s="62"/>
      <c r="RDH78" s="62"/>
      <c r="RDI78" s="62"/>
      <c r="RDJ78" s="62"/>
      <c r="RDK78" s="62"/>
      <c r="RDL78" s="62"/>
      <c r="RDM78" s="62"/>
      <c r="RDN78" s="62"/>
      <c r="RDO78" s="62"/>
      <c r="RDP78" s="62"/>
      <c r="RDQ78" s="62"/>
      <c r="RDR78" s="62"/>
      <c r="RDS78" s="62"/>
      <c r="RDT78" s="62"/>
      <c r="RDU78" s="62"/>
      <c r="RDV78" s="62"/>
      <c r="RDW78" s="62"/>
      <c r="RDX78" s="62"/>
      <c r="RDY78" s="62"/>
      <c r="RDZ78" s="62"/>
      <c r="REA78" s="62"/>
      <c r="REB78" s="62"/>
      <c r="REC78" s="62"/>
      <c r="RED78" s="62"/>
      <c r="REE78" s="62"/>
      <c r="REF78" s="62"/>
      <c r="REG78" s="62"/>
      <c r="REH78" s="62"/>
      <c r="REI78" s="62"/>
      <c r="REJ78" s="62"/>
      <c r="REK78" s="62"/>
      <c r="REL78" s="62"/>
      <c r="REM78" s="62"/>
      <c r="REN78" s="62"/>
      <c r="REO78" s="62"/>
      <c r="REP78" s="62"/>
      <c r="REQ78" s="62"/>
      <c r="RER78" s="62"/>
      <c r="RES78" s="62"/>
      <c r="RET78" s="62"/>
      <c r="REU78" s="62"/>
      <c r="REV78" s="62"/>
      <c r="REW78" s="62"/>
      <c r="REX78" s="62"/>
      <c r="REY78" s="62"/>
      <c r="REZ78" s="62"/>
      <c r="RFA78" s="62"/>
      <c r="RFB78" s="62"/>
      <c r="RFC78" s="62"/>
      <c r="RFD78" s="62"/>
      <c r="RFE78" s="62"/>
      <c r="RFF78" s="62"/>
      <c r="RFG78" s="62"/>
      <c r="RFH78" s="62"/>
      <c r="RFI78" s="62"/>
      <c r="RFJ78" s="62"/>
      <c r="RFK78" s="62"/>
      <c r="RFL78" s="62"/>
      <c r="RFM78" s="62"/>
      <c r="RFN78" s="62"/>
      <c r="RFO78" s="62"/>
      <c r="RFP78" s="62"/>
      <c r="RFQ78" s="62"/>
      <c r="RFR78" s="62"/>
      <c r="RFS78" s="62"/>
      <c r="RFT78" s="62"/>
      <c r="RFU78" s="62"/>
      <c r="RFV78" s="62"/>
      <c r="RFW78" s="62"/>
      <c r="RFX78" s="62"/>
      <c r="RFY78" s="62"/>
      <c r="RFZ78" s="62"/>
      <c r="RGA78" s="62"/>
      <c r="RGB78" s="62"/>
      <c r="RGC78" s="62"/>
      <c r="RGD78" s="62"/>
      <c r="RGE78" s="62"/>
      <c r="RGF78" s="62"/>
      <c r="RGG78" s="62"/>
      <c r="RGH78" s="62"/>
      <c r="RGI78" s="62"/>
      <c r="RGJ78" s="62"/>
      <c r="RGK78" s="62"/>
      <c r="RGL78" s="62"/>
      <c r="RGM78" s="62"/>
      <c r="RGN78" s="62"/>
      <c r="RGO78" s="62"/>
      <c r="RGP78" s="62"/>
      <c r="RGQ78" s="62"/>
      <c r="RGR78" s="62"/>
      <c r="RGS78" s="62"/>
      <c r="RGT78" s="62"/>
      <c r="RGU78" s="62"/>
      <c r="RGV78" s="62"/>
      <c r="RGW78" s="62"/>
      <c r="RGX78" s="62"/>
      <c r="RGY78" s="62"/>
      <c r="RGZ78" s="62"/>
      <c r="RHA78" s="62"/>
      <c r="RHB78" s="62"/>
      <c r="RHC78" s="62"/>
      <c r="RHD78" s="62"/>
      <c r="RHE78" s="62"/>
      <c r="RHF78" s="62"/>
      <c r="RHG78" s="62"/>
      <c r="RHH78" s="62"/>
      <c r="RHI78" s="62"/>
      <c r="RHJ78" s="62"/>
      <c r="RHK78" s="62"/>
      <c r="RHL78" s="62"/>
      <c r="RHM78" s="62"/>
      <c r="RHN78" s="62"/>
      <c r="RHO78" s="62"/>
      <c r="RHP78" s="62"/>
      <c r="RHQ78" s="62"/>
      <c r="RHR78" s="62"/>
      <c r="RHS78" s="62"/>
      <c r="RHT78" s="62"/>
      <c r="RHU78" s="62"/>
      <c r="RHV78" s="62"/>
      <c r="RHW78" s="62"/>
      <c r="RHX78" s="62"/>
      <c r="RHY78" s="62"/>
      <c r="RHZ78" s="62"/>
      <c r="RIA78" s="62"/>
      <c r="RIB78" s="62"/>
      <c r="RIC78" s="62"/>
      <c r="RID78" s="62"/>
      <c r="RIE78" s="62"/>
      <c r="RIF78" s="62"/>
      <c r="RIG78" s="62"/>
      <c r="RIH78" s="62"/>
      <c r="RII78" s="62"/>
      <c r="RIJ78" s="62"/>
      <c r="RIK78" s="62"/>
      <c r="RIL78" s="62"/>
      <c r="RIM78" s="62"/>
      <c r="RIN78" s="62"/>
      <c r="RIO78" s="62"/>
      <c r="RIP78" s="62"/>
      <c r="RIQ78" s="62"/>
      <c r="RIR78" s="62"/>
      <c r="RIS78" s="62"/>
      <c r="RIT78" s="62"/>
      <c r="RIU78" s="62"/>
      <c r="RIV78" s="62"/>
      <c r="RIW78" s="62"/>
      <c r="RIX78" s="62"/>
      <c r="RIY78" s="62"/>
      <c r="RIZ78" s="62"/>
      <c r="RJA78" s="62"/>
      <c r="RJB78" s="62"/>
      <c r="RJC78" s="62"/>
      <c r="RJD78" s="62"/>
      <c r="RJE78" s="62"/>
      <c r="RJF78" s="62"/>
      <c r="RJG78" s="62"/>
      <c r="RJH78" s="62"/>
      <c r="RJI78" s="62"/>
      <c r="RJJ78" s="62"/>
      <c r="RJK78" s="62"/>
      <c r="RJL78" s="62"/>
      <c r="RJM78" s="62"/>
      <c r="RJN78" s="62"/>
      <c r="RJO78" s="62"/>
      <c r="RJP78" s="62"/>
      <c r="RJQ78" s="62"/>
      <c r="RJR78" s="62"/>
      <c r="RJS78" s="62"/>
      <c r="RJT78" s="62"/>
      <c r="RJU78" s="62"/>
      <c r="RJV78" s="62"/>
      <c r="RJW78" s="62"/>
      <c r="RJX78" s="62"/>
      <c r="RJY78" s="62"/>
      <c r="RJZ78" s="62"/>
      <c r="RKA78" s="62"/>
      <c r="RKB78" s="62"/>
      <c r="RKC78" s="62"/>
      <c r="RKD78" s="62"/>
      <c r="RKE78" s="62"/>
      <c r="RKF78" s="62"/>
      <c r="RKG78" s="62"/>
      <c r="RKH78" s="62"/>
      <c r="RKI78" s="62"/>
      <c r="RKJ78" s="62"/>
      <c r="RKK78" s="62"/>
      <c r="RKL78" s="62"/>
      <c r="RKM78" s="62"/>
      <c r="RKN78" s="62"/>
      <c r="RKO78" s="62"/>
      <c r="RKP78" s="62"/>
      <c r="RKQ78" s="62"/>
      <c r="RKR78" s="62"/>
      <c r="RKS78" s="62"/>
      <c r="RKT78" s="62"/>
      <c r="RKU78" s="62"/>
      <c r="RKV78" s="62"/>
      <c r="RKW78" s="62"/>
      <c r="RKX78" s="62"/>
      <c r="RKY78" s="62"/>
      <c r="RKZ78" s="62"/>
      <c r="RLA78" s="62"/>
      <c r="RLB78" s="62"/>
      <c r="RLC78" s="62"/>
      <c r="RLD78" s="62"/>
      <c r="RLE78" s="62"/>
      <c r="RLF78" s="62"/>
      <c r="RLG78" s="62"/>
      <c r="RLH78" s="62"/>
      <c r="RLI78" s="62"/>
      <c r="RLJ78" s="62"/>
      <c r="RLK78" s="62"/>
      <c r="RLL78" s="62"/>
      <c r="RLM78" s="62"/>
      <c r="RLN78" s="62"/>
      <c r="RLO78" s="62"/>
      <c r="RLP78" s="62"/>
      <c r="RLQ78" s="62"/>
      <c r="RLR78" s="62"/>
      <c r="RLS78" s="62"/>
      <c r="RLT78" s="62"/>
      <c r="RLU78" s="62"/>
      <c r="RLV78" s="62"/>
      <c r="RLW78" s="62"/>
      <c r="RLX78" s="62"/>
      <c r="RLY78" s="62"/>
      <c r="RLZ78" s="62"/>
      <c r="RMA78" s="62"/>
      <c r="RMB78" s="62"/>
      <c r="RMC78" s="62"/>
      <c r="RMD78" s="62"/>
      <c r="RME78" s="62"/>
      <c r="RMF78" s="62"/>
      <c r="RMG78" s="62"/>
      <c r="RMH78" s="62"/>
      <c r="RMI78" s="62"/>
      <c r="RMJ78" s="62"/>
      <c r="RMK78" s="62"/>
      <c r="RML78" s="62"/>
      <c r="RMM78" s="62"/>
      <c r="RMN78" s="62"/>
      <c r="RMO78" s="62"/>
      <c r="RMP78" s="62"/>
      <c r="RMQ78" s="62"/>
      <c r="RMR78" s="62"/>
      <c r="RMS78" s="62"/>
      <c r="RMT78" s="62"/>
      <c r="RMU78" s="62"/>
      <c r="RMV78" s="62"/>
      <c r="RMW78" s="62"/>
      <c r="RMX78" s="62"/>
      <c r="RMY78" s="62"/>
      <c r="RMZ78" s="62"/>
      <c r="RNA78" s="62"/>
      <c r="RNB78" s="62"/>
      <c r="RNC78" s="62"/>
      <c r="RND78" s="62"/>
      <c r="RNE78" s="62"/>
      <c r="RNF78" s="62"/>
      <c r="RNG78" s="62"/>
      <c r="RNH78" s="62"/>
      <c r="RNI78" s="62"/>
      <c r="RNJ78" s="62"/>
      <c r="RNK78" s="62"/>
      <c r="RNL78" s="62"/>
      <c r="RNM78" s="62"/>
      <c r="RNN78" s="62"/>
      <c r="RNO78" s="62"/>
      <c r="RNP78" s="62"/>
      <c r="RNQ78" s="62"/>
      <c r="RNR78" s="62"/>
      <c r="RNS78" s="62"/>
      <c r="RNT78" s="62"/>
      <c r="RNU78" s="62"/>
      <c r="RNV78" s="62"/>
      <c r="RNW78" s="62"/>
      <c r="RNX78" s="62"/>
      <c r="RNY78" s="62"/>
      <c r="RNZ78" s="62"/>
      <c r="ROA78" s="62"/>
      <c r="ROB78" s="62"/>
      <c r="ROC78" s="62"/>
      <c r="ROD78" s="62"/>
      <c r="ROE78" s="62"/>
      <c r="ROF78" s="62"/>
      <c r="ROG78" s="62"/>
      <c r="ROH78" s="62"/>
      <c r="ROI78" s="62"/>
      <c r="ROJ78" s="62"/>
      <c r="ROK78" s="62"/>
      <c r="ROL78" s="62"/>
      <c r="ROM78" s="62"/>
      <c r="RON78" s="62"/>
      <c r="ROO78" s="62"/>
      <c r="ROP78" s="62"/>
      <c r="ROQ78" s="62"/>
      <c r="ROR78" s="62"/>
      <c r="ROS78" s="62"/>
      <c r="ROT78" s="62"/>
      <c r="ROU78" s="62"/>
      <c r="ROV78" s="62"/>
      <c r="ROW78" s="62"/>
      <c r="ROX78" s="62"/>
      <c r="ROY78" s="62"/>
      <c r="ROZ78" s="62"/>
      <c r="RPA78" s="62"/>
      <c r="RPB78" s="62"/>
      <c r="RPC78" s="62"/>
      <c r="RPD78" s="62"/>
      <c r="RPE78" s="62"/>
      <c r="RPF78" s="62"/>
      <c r="RPG78" s="62"/>
      <c r="RPH78" s="62"/>
      <c r="RPI78" s="62"/>
      <c r="RPJ78" s="62"/>
      <c r="RPK78" s="62"/>
      <c r="RPL78" s="62"/>
      <c r="RPM78" s="62"/>
      <c r="RPN78" s="62"/>
      <c r="RPO78" s="62"/>
      <c r="RPP78" s="62"/>
      <c r="RPQ78" s="62"/>
      <c r="RPR78" s="62"/>
      <c r="RPS78" s="62"/>
      <c r="RPT78" s="62"/>
      <c r="RPU78" s="62"/>
      <c r="RPV78" s="62"/>
      <c r="RPW78" s="62"/>
      <c r="RPX78" s="62"/>
      <c r="RPY78" s="62"/>
      <c r="RPZ78" s="62"/>
      <c r="RQA78" s="62"/>
      <c r="RQB78" s="62"/>
      <c r="RQC78" s="62"/>
      <c r="RQD78" s="62"/>
      <c r="RQE78" s="62"/>
      <c r="RQF78" s="62"/>
      <c r="RQG78" s="62"/>
      <c r="RQH78" s="62"/>
      <c r="RQI78" s="62"/>
      <c r="RQJ78" s="62"/>
      <c r="RQK78" s="62"/>
      <c r="RQL78" s="62"/>
      <c r="RQM78" s="62"/>
      <c r="RQN78" s="62"/>
      <c r="RQO78" s="62"/>
      <c r="RQP78" s="62"/>
      <c r="RQQ78" s="62"/>
      <c r="RQR78" s="62"/>
      <c r="RQS78" s="62"/>
      <c r="RQT78" s="62"/>
      <c r="RQU78" s="62"/>
      <c r="RQV78" s="62"/>
      <c r="RQW78" s="62"/>
      <c r="RQX78" s="62"/>
      <c r="RQY78" s="62"/>
      <c r="RQZ78" s="62"/>
      <c r="RRA78" s="62"/>
      <c r="RRB78" s="62"/>
      <c r="RRC78" s="62"/>
      <c r="RRD78" s="62"/>
      <c r="RRE78" s="62"/>
      <c r="RRF78" s="62"/>
      <c r="RRG78" s="62"/>
      <c r="RRH78" s="62"/>
      <c r="RRI78" s="62"/>
      <c r="RRJ78" s="62"/>
      <c r="RRK78" s="62"/>
      <c r="RRL78" s="62"/>
      <c r="RRM78" s="62"/>
      <c r="RRN78" s="62"/>
      <c r="RRO78" s="62"/>
      <c r="RRP78" s="62"/>
      <c r="RRQ78" s="62"/>
      <c r="RRR78" s="62"/>
      <c r="RRS78" s="62"/>
      <c r="RRT78" s="62"/>
      <c r="RRU78" s="62"/>
      <c r="RRV78" s="62"/>
      <c r="RRW78" s="62"/>
      <c r="RRX78" s="62"/>
      <c r="RRY78" s="62"/>
      <c r="RRZ78" s="62"/>
      <c r="RSA78" s="62"/>
      <c r="RSB78" s="62"/>
      <c r="RSC78" s="62"/>
      <c r="RSD78" s="62"/>
      <c r="RSE78" s="62"/>
      <c r="RSF78" s="62"/>
      <c r="RSG78" s="62"/>
      <c r="RSH78" s="62"/>
      <c r="RSI78" s="62"/>
      <c r="RSJ78" s="62"/>
      <c r="RSK78" s="62"/>
      <c r="RSL78" s="62"/>
      <c r="RSM78" s="62"/>
      <c r="RSN78" s="62"/>
      <c r="RSO78" s="62"/>
      <c r="RSP78" s="62"/>
      <c r="RSQ78" s="62"/>
      <c r="RSR78" s="62"/>
      <c r="RSS78" s="62"/>
      <c r="RST78" s="62"/>
      <c r="RSU78" s="62"/>
      <c r="RSV78" s="62"/>
      <c r="RSW78" s="62"/>
      <c r="RSX78" s="62"/>
      <c r="RSY78" s="62"/>
      <c r="RSZ78" s="62"/>
      <c r="RTA78" s="62"/>
      <c r="RTB78" s="62"/>
      <c r="RTC78" s="62"/>
      <c r="RTD78" s="62"/>
      <c r="RTE78" s="62"/>
      <c r="RTF78" s="62"/>
      <c r="RTG78" s="62"/>
      <c r="RTH78" s="62"/>
      <c r="RTI78" s="62"/>
      <c r="RTJ78" s="62"/>
      <c r="RTK78" s="62"/>
      <c r="RTL78" s="62"/>
      <c r="RTM78" s="62"/>
      <c r="RTN78" s="62"/>
      <c r="RTO78" s="62"/>
      <c r="RTP78" s="62"/>
      <c r="RTQ78" s="62"/>
      <c r="RTR78" s="62"/>
      <c r="RTS78" s="62"/>
      <c r="RTT78" s="62"/>
      <c r="RTU78" s="62"/>
      <c r="RTV78" s="62"/>
      <c r="RTW78" s="62"/>
      <c r="RTX78" s="62"/>
      <c r="RTY78" s="62"/>
      <c r="RTZ78" s="62"/>
      <c r="RUA78" s="62"/>
      <c r="RUB78" s="62"/>
      <c r="RUC78" s="62"/>
      <c r="RUD78" s="62"/>
      <c r="RUE78" s="62"/>
      <c r="RUF78" s="62"/>
      <c r="RUG78" s="62"/>
      <c r="RUH78" s="62"/>
      <c r="RUI78" s="62"/>
      <c r="RUJ78" s="62"/>
      <c r="RUK78" s="62"/>
      <c r="RUL78" s="62"/>
      <c r="RUM78" s="62"/>
      <c r="RUN78" s="62"/>
      <c r="RUO78" s="62"/>
      <c r="RUP78" s="62"/>
      <c r="RUQ78" s="62"/>
      <c r="RUR78" s="62"/>
      <c r="RUS78" s="62"/>
      <c r="RUT78" s="62"/>
      <c r="RUU78" s="62"/>
      <c r="RUV78" s="62"/>
      <c r="RUW78" s="62"/>
      <c r="RUX78" s="62"/>
      <c r="RUY78" s="62"/>
      <c r="RUZ78" s="62"/>
      <c r="RVA78" s="62"/>
      <c r="RVB78" s="62"/>
      <c r="RVC78" s="62"/>
      <c r="RVD78" s="62"/>
      <c r="RVE78" s="62"/>
      <c r="RVF78" s="62"/>
      <c r="RVG78" s="62"/>
      <c r="RVH78" s="62"/>
      <c r="RVI78" s="62"/>
      <c r="RVJ78" s="62"/>
      <c r="RVK78" s="62"/>
      <c r="RVL78" s="62"/>
      <c r="RVM78" s="62"/>
      <c r="RVN78" s="62"/>
      <c r="RVO78" s="62"/>
      <c r="RVP78" s="62"/>
      <c r="RVQ78" s="62"/>
      <c r="RVR78" s="62"/>
      <c r="RVS78" s="62"/>
      <c r="RVT78" s="62"/>
      <c r="RVU78" s="62"/>
      <c r="RVV78" s="62"/>
      <c r="RVW78" s="62"/>
      <c r="RVX78" s="62"/>
      <c r="RVY78" s="62"/>
      <c r="RVZ78" s="62"/>
      <c r="RWA78" s="62"/>
      <c r="RWB78" s="62"/>
      <c r="RWC78" s="62"/>
      <c r="RWD78" s="62"/>
      <c r="RWE78" s="62"/>
      <c r="RWF78" s="62"/>
      <c r="RWG78" s="62"/>
      <c r="RWH78" s="62"/>
      <c r="RWI78" s="62"/>
      <c r="RWJ78" s="62"/>
      <c r="RWK78" s="62"/>
      <c r="RWL78" s="62"/>
      <c r="RWM78" s="62"/>
      <c r="RWN78" s="62"/>
      <c r="RWO78" s="62"/>
      <c r="RWP78" s="62"/>
      <c r="RWQ78" s="62"/>
      <c r="RWR78" s="62"/>
      <c r="RWS78" s="62"/>
      <c r="RWT78" s="62"/>
      <c r="RWU78" s="62"/>
      <c r="RWV78" s="62"/>
      <c r="RWW78" s="62"/>
      <c r="RWX78" s="62"/>
      <c r="RWY78" s="62"/>
      <c r="RWZ78" s="62"/>
      <c r="RXA78" s="62"/>
      <c r="RXB78" s="62"/>
      <c r="RXC78" s="62"/>
      <c r="RXD78" s="62"/>
      <c r="RXE78" s="62"/>
      <c r="RXF78" s="62"/>
      <c r="RXG78" s="62"/>
      <c r="RXH78" s="62"/>
      <c r="RXI78" s="62"/>
      <c r="RXJ78" s="62"/>
      <c r="RXK78" s="62"/>
      <c r="RXL78" s="62"/>
      <c r="RXM78" s="62"/>
      <c r="RXN78" s="62"/>
      <c r="RXO78" s="62"/>
      <c r="RXP78" s="62"/>
      <c r="RXQ78" s="62"/>
      <c r="RXR78" s="62"/>
      <c r="RXS78" s="62"/>
      <c r="RXT78" s="62"/>
      <c r="RXU78" s="62"/>
      <c r="RXV78" s="62"/>
      <c r="RXW78" s="62"/>
      <c r="RXX78" s="62"/>
      <c r="RXY78" s="62"/>
      <c r="RXZ78" s="62"/>
      <c r="RYA78" s="62"/>
      <c r="RYB78" s="62"/>
      <c r="RYC78" s="62"/>
      <c r="RYD78" s="62"/>
      <c r="RYE78" s="62"/>
      <c r="RYF78" s="62"/>
      <c r="RYG78" s="62"/>
      <c r="RYH78" s="62"/>
      <c r="RYI78" s="62"/>
      <c r="RYJ78" s="62"/>
      <c r="RYK78" s="62"/>
      <c r="RYL78" s="62"/>
      <c r="RYM78" s="62"/>
      <c r="RYN78" s="62"/>
      <c r="RYO78" s="62"/>
      <c r="RYP78" s="62"/>
      <c r="RYQ78" s="62"/>
      <c r="RYR78" s="62"/>
      <c r="RYS78" s="62"/>
      <c r="RYT78" s="62"/>
      <c r="RYU78" s="62"/>
      <c r="RYV78" s="62"/>
      <c r="RYW78" s="62"/>
      <c r="RYX78" s="62"/>
      <c r="RYY78" s="62"/>
      <c r="RYZ78" s="62"/>
      <c r="RZA78" s="62"/>
      <c r="RZB78" s="62"/>
      <c r="RZC78" s="62"/>
      <c r="RZD78" s="62"/>
      <c r="RZE78" s="62"/>
      <c r="RZF78" s="62"/>
      <c r="RZG78" s="62"/>
      <c r="RZH78" s="62"/>
      <c r="RZI78" s="62"/>
      <c r="RZJ78" s="62"/>
      <c r="RZK78" s="62"/>
      <c r="RZL78" s="62"/>
      <c r="RZM78" s="62"/>
      <c r="RZN78" s="62"/>
      <c r="RZO78" s="62"/>
      <c r="RZP78" s="62"/>
      <c r="RZQ78" s="62"/>
      <c r="RZR78" s="62"/>
      <c r="RZS78" s="62"/>
      <c r="RZT78" s="62"/>
      <c r="RZU78" s="62"/>
      <c r="RZV78" s="62"/>
      <c r="RZW78" s="62"/>
      <c r="RZX78" s="62"/>
      <c r="RZY78" s="62"/>
      <c r="RZZ78" s="62"/>
      <c r="SAA78" s="62"/>
      <c r="SAB78" s="62"/>
      <c r="SAC78" s="62"/>
      <c r="SAD78" s="62"/>
      <c r="SAE78" s="62"/>
      <c r="SAF78" s="62"/>
      <c r="SAG78" s="62"/>
      <c r="SAH78" s="62"/>
      <c r="SAI78" s="62"/>
      <c r="SAJ78" s="62"/>
      <c r="SAK78" s="62"/>
      <c r="SAL78" s="62"/>
      <c r="SAM78" s="62"/>
      <c r="SAN78" s="62"/>
      <c r="SAO78" s="62"/>
      <c r="SAP78" s="62"/>
      <c r="SAQ78" s="62"/>
      <c r="SAR78" s="62"/>
      <c r="SAS78" s="62"/>
      <c r="SAT78" s="62"/>
      <c r="SAU78" s="62"/>
      <c r="SAV78" s="62"/>
      <c r="SAW78" s="62"/>
      <c r="SAX78" s="62"/>
      <c r="SAY78" s="62"/>
      <c r="SAZ78" s="62"/>
      <c r="SBA78" s="62"/>
      <c r="SBB78" s="62"/>
      <c r="SBC78" s="62"/>
      <c r="SBD78" s="62"/>
      <c r="SBE78" s="62"/>
      <c r="SBF78" s="62"/>
      <c r="SBG78" s="62"/>
      <c r="SBH78" s="62"/>
      <c r="SBI78" s="62"/>
      <c r="SBJ78" s="62"/>
      <c r="SBK78" s="62"/>
      <c r="SBL78" s="62"/>
      <c r="SBM78" s="62"/>
      <c r="SBN78" s="62"/>
      <c r="SBO78" s="62"/>
      <c r="SBP78" s="62"/>
      <c r="SBQ78" s="62"/>
      <c r="SBR78" s="62"/>
      <c r="SBS78" s="62"/>
      <c r="SBT78" s="62"/>
      <c r="SBU78" s="62"/>
      <c r="SBV78" s="62"/>
      <c r="SBW78" s="62"/>
      <c r="SBX78" s="62"/>
      <c r="SBY78" s="62"/>
      <c r="SBZ78" s="62"/>
      <c r="SCA78" s="62"/>
      <c r="SCB78" s="62"/>
      <c r="SCC78" s="62"/>
      <c r="SCD78" s="62"/>
      <c r="SCE78" s="62"/>
      <c r="SCF78" s="62"/>
      <c r="SCG78" s="62"/>
      <c r="SCH78" s="62"/>
      <c r="SCI78" s="62"/>
      <c r="SCJ78" s="62"/>
      <c r="SCK78" s="62"/>
      <c r="SCL78" s="62"/>
      <c r="SCM78" s="62"/>
      <c r="SCN78" s="62"/>
      <c r="SCO78" s="62"/>
      <c r="SCP78" s="62"/>
      <c r="SCQ78" s="62"/>
      <c r="SCR78" s="62"/>
      <c r="SCS78" s="62"/>
      <c r="SCT78" s="62"/>
      <c r="SCU78" s="62"/>
      <c r="SCV78" s="62"/>
      <c r="SCW78" s="62"/>
      <c r="SCX78" s="62"/>
      <c r="SCY78" s="62"/>
      <c r="SCZ78" s="62"/>
      <c r="SDA78" s="62"/>
      <c r="SDB78" s="62"/>
      <c r="SDC78" s="62"/>
      <c r="SDD78" s="62"/>
      <c r="SDE78" s="62"/>
      <c r="SDF78" s="62"/>
      <c r="SDG78" s="62"/>
      <c r="SDH78" s="62"/>
      <c r="SDI78" s="62"/>
      <c r="SDJ78" s="62"/>
      <c r="SDK78" s="62"/>
      <c r="SDL78" s="62"/>
      <c r="SDM78" s="62"/>
      <c r="SDN78" s="62"/>
      <c r="SDO78" s="62"/>
      <c r="SDP78" s="62"/>
      <c r="SDQ78" s="62"/>
      <c r="SDR78" s="62"/>
      <c r="SDS78" s="62"/>
      <c r="SDT78" s="62"/>
      <c r="SDU78" s="62"/>
      <c r="SDV78" s="62"/>
      <c r="SDW78" s="62"/>
      <c r="SDX78" s="62"/>
      <c r="SDY78" s="62"/>
      <c r="SDZ78" s="62"/>
      <c r="SEA78" s="62"/>
      <c r="SEB78" s="62"/>
      <c r="SEC78" s="62"/>
      <c r="SED78" s="62"/>
      <c r="SEE78" s="62"/>
      <c r="SEF78" s="62"/>
      <c r="SEG78" s="62"/>
      <c r="SEH78" s="62"/>
      <c r="SEI78" s="62"/>
      <c r="SEJ78" s="62"/>
      <c r="SEK78" s="62"/>
      <c r="SEL78" s="62"/>
      <c r="SEM78" s="62"/>
      <c r="SEN78" s="62"/>
      <c r="SEO78" s="62"/>
      <c r="SEP78" s="62"/>
      <c r="SEQ78" s="62"/>
      <c r="SER78" s="62"/>
      <c r="SES78" s="62"/>
      <c r="SET78" s="62"/>
      <c r="SEU78" s="62"/>
      <c r="SEV78" s="62"/>
      <c r="SEW78" s="62"/>
      <c r="SEX78" s="62"/>
      <c r="SEY78" s="62"/>
      <c r="SEZ78" s="62"/>
      <c r="SFA78" s="62"/>
      <c r="SFB78" s="62"/>
      <c r="SFC78" s="62"/>
      <c r="SFD78" s="62"/>
      <c r="SFE78" s="62"/>
      <c r="SFF78" s="62"/>
      <c r="SFG78" s="62"/>
      <c r="SFH78" s="62"/>
      <c r="SFI78" s="62"/>
      <c r="SFJ78" s="62"/>
      <c r="SFK78" s="62"/>
      <c r="SFL78" s="62"/>
      <c r="SFM78" s="62"/>
      <c r="SFN78" s="62"/>
      <c r="SFO78" s="62"/>
      <c r="SFP78" s="62"/>
      <c r="SFQ78" s="62"/>
      <c r="SFR78" s="62"/>
      <c r="SFS78" s="62"/>
      <c r="SFT78" s="62"/>
      <c r="SFU78" s="62"/>
      <c r="SFV78" s="62"/>
      <c r="SFW78" s="62"/>
      <c r="SFX78" s="62"/>
      <c r="SFY78" s="62"/>
      <c r="SFZ78" s="62"/>
      <c r="SGA78" s="62"/>
      <c r="SGB78" s="62"/>
      <c r="SGC78" s="62"/>
      <c r="SGD78" s="62"/>
      <c r="SGE78" s="62"/>
      <c r="SGF78" s="62"/>
      <c r="SGG78" s="62"/>
      <c r="SGH78" s="62"/>
      <c r="SGI78" s="62"/>
      <c r="SGJ78" s="62"/>
      <c r="SGK78" s="62"/>
      <c r="SGL78" s="62"/>
      <c r="SGM78" s="62"/>
      <c r="SGN78" s="62"/>
      <c r="SGO78" s="62"/>
      <c r="SGP78" s="62"/>
      <c r="SGQ78" s="62"/>
      <c r="SGR78" s="62"/>
      <c r="SGS78" s="62"/>
      <c r="SGT78" s="62"/>
      <c r="SGU78" s="62"/>
      <c r="SGV78" s="62"/>
      <c r="SGW78" s="62"/>
      <c r="SGX78" s="62"/>
      <c r="SGY78" s="62"/>
      <c r="SGZ78" s="62"/>
      <c r="SHA78" s="62"/>
      <c r="SHB78" s="62"/>
      <c r="SHC78" s="62"/>
      <c r="SHD78" s="62"/>
      <c r="SHE78" s="62"/>
      <c r="SHF78" s="62"/>
      <c r="SHG78" s="62"/>
      <c r="SHH78" s="62"/>
      <c r="SHI78" s="62"/>
      <c r="SHJ78" s="62"/>
      <c r="SHK78" s="62"/>
      <c r="SHL78" s="62"/>
      <c r="SHM78" s="62"/>
      <c r="SHN78" s="62"/>
      <c r="SHO78" s="62"/>
      <c r="SHP78" s="62"/>
      <c r="SHQ78" s="62"/>
      <c r="SHR78" s="62"/>
      <c r="SHS78" s="62"/>
      <c r="SHT78" s="62"/>
      <c r="SHU78" s="62"/>
      <c r="SHV78" s="62"/>
      <c r="SHW78" s="62"/>
      <c r="SHX78" s="62"/>
      <c r="SHY78" s="62"/>
      <c r="SHZ78" s="62"/>
      <c r="SIA78" s="62"/>
      <c r="SIB78" s="62"/>
      <c r="SIC78" s="62"/>
      <c r="SID78" s="62"/>
      <c r="SIE78" s="62"/>
      <c r="SIF78" s="62"/>
      <c r="SIG78" s="62"/>
      <c r="SIH78" s="62"/>
      <c r="SII78" s="62"/>
      <c r="SIJ78" s="62"/>
      <c r="SIK78" s="62"/>
      <c r="SIL78" s="62"/>
      <c r="SIM78" s="62"/>
      <c r="SIN78" s="62"/>
      <c r="SIO78" s="62"/>
      <c r="SIP78" s="62"/>
      <c r="SIQ78" s="62"/>
      <c r="SIR78" s="62"/>
      <c r="SIS78" s="62"/>
      <c r="SIT78" s="62"/>
      <c r="SIU78" s="62"/>
      <c r="SIV78" s="62"/>
      <c r="SIW78" s="62"/>
      <c r="SIX78" s="62"/>
      <c r="SIY78" s="62"/>
      <c r="SIZ78" s="62"/>
      <c r="SJA78" s="62"/>
      <c r="SJB78" s="62"/>
      <c r="SJC78" s="62"/>
      <c r="SJD78" s="62"/>
      <c r="SJE78" s="62"/>
      <c r="SJF78" s="62"/>
      <c r="SJG78" s="62"/>
      <c r="SJH78" s="62"/>
      <c r="SJI78" s="62"/>
      <c r="SJJ78" s="62"/>
      <c r="SJK78" s="62"/>
      <c r="SJL78" s="62"/>
      <c r="SJM78" s="62"/>
      <c r="SJN78" s="62"/>
      <c r="SJO78" s="62"/>
      <c r="SJP78" s="62"/>
      <c r="SJQ78" s="62"/>
      <c r="SJR78" s="62"/>
      <c r="SJS78" s="62"/>
      <c r="SJT78" s="62"/>
      <c r="SJU78" s="62"/>
      <c r="SJV78" s="62"/>
      <c r="SJW78" s="62"/>
      <c r="SJX78" s="62"/>
      <c r="SJY78" s="62"/>
      <c r="SJZ78" s="62"/>
      <c r="SKA78" s="62"/>
      <c r="SKB78" s="62"/>
      <c r="SKC78" s="62"/>
      <c r="SKD78" s="62"/>
      <c r="SKE78" s="62"/>
      <c r="SKF78" s="62"/>
      <c r="SKG78" s="62"/>
      <c r="SKH78" s="62"/>
      <c r="SKI78" s="62"/>
      <c r="SKJ78" s="62"/>
      <c r="SKK78" s="62"/>
      <c r="SKL78" s="62"/>
      <c r="SKM78" s="62"/>
      <c r="SKN78" s="62"/>
      <c r="SKO78" s="62"/>
      <c r="SKP78" s="62"/>
      <c r="SKQ78" s="62"/>
      <c r="SKR78" s="62"/>
      <c r="SKS78" s="62"/>
      <c r="SKT78" s="62"/>
      <c r="SKU78" s="62"/>
      <c r="SKV78" s="62"/>
      <c r="SKW78" s="62"/>
      <c r="SKX78" s="62"/>
      <c r="SKY78" s="62"/>
      <c r="SKZ78" s="62"/>
      <c r="SLA78" s="62"/>
      <c r="SLB78" s="62"/>
      <c r="SLC78" s="62"/>
      <c r="SLD78" s="62"/>
      <c r="SLE78" s="62"/>
      <c r="SLF78" s="62"/>
      <c r="SLG78" s="62"/>
      <c r="SLH78" s="62"/>
      <c r="SLI78" s="62"/>
      <c r="SLJ78" s="62"/>
      <c r="SLK78" s="62"/>
      <c r="SLL78" s="62"/>
      <c r="SLM78" s="62"/>
      <c r="SLN78" s="62"/>
      <c r="SLO78" s="62"/>
      <c r="SLP78" s="62"/>
      <c r="SLQ78" s="62"/>
      <c r="SLR78" s="62"/>
      <c r="SLS78" s="62"/>
      <c r="SLT78" s="62"/>
      <c r="SLU78" s="62"/>
      <c r="SLV78" s="62"/>
      <c r="SLW78" s="62"/>
      <c r="SLX78" s="62"/>
      <c r="SLY78" s="62"/>
      <c r="SLZ78" s="62"/>
      <c r="SMA78" s="62"/>
      <c r="SMB78" s="62"/>
      <c r="SMC78" s="62"/>
      <c r="SMD78" s="62"/>
      <c r="SME78" s="62"/>
      <c r="SMF78" s="62"/>
      <c r="SMG78" s="62"/>
      <c r="SMH78" s="62"/>
      <c r="SMI78" s="62"/>
      <c r="SMJ78" s="62"/>
      <c r="SMK78" s="62"/>
      <c r="SML78" s="62"/>
      <c r="SMM78" s="62"/>
      <c r="SMN78" s="62"/>
      <c r="SMO78" s="62"/>
      <c r="SMP78" s="62"/>
      <c r="SMQ78" s="62"/>
      <c r="SMR78" s="62"/>
      <c r="SMS78" s="62"/>
      <c r="SMT78" s="62"/>
      <c r="SMU78" s="62"/>
      <c r="SMV78" s="62"/>
      <c r="SMW78" s="62"/>
      <c r="SMX78" s="62"/>
      <c r="SMY78" s="62"/>
      <c r="SMZ78" s="62"/>
      <c r="SNA78" s="62"/>
      <c r="SNB78" s="62"/>
      <c r="SNC78" s="62"/>
      <c r="SND78" s="62"/>
      <c r="SNE78" s="62"/>
      <c r="SNF78" s="62"/>
      <c r="SNG78" s="62"/>
      <c r="SNH78" s="62"/>
      <c r="SNI78" s="62"/>
      <c r="SNJ78" s="62"/>
      <c r="SNK78" s="62"/>
      <c r="SNL78" s="62"/>
      <c r="SNM78" s="62"/>
      <c r="SNN78" s="62"/>
      <c r="SNO78" s="62"/>
      <c r="SNP78" s="62"/>
      <c r="SNQ78" s="62"/>
      <c r="SNR78" s="62"/>
      <c r="SNS78" s="62"/>
      <c r="SNT78" s="62"/>
      <c r="SNU78" s="62"/>
      <c r="SNV78" s="62"/>
      <c r="SNW78" s="62"/>
      <c r="SNX78" s="62"/>
      <c r="SNY78" s="62"/>
      <c r="SNZ78" s="62"/>
      <c r="SOA78" s="62"/>
      <c r="SOB78" s="62"/>
      <c r="SOC78" s="62"/>
      <c r="SOD78" s="62"/>
      <c r="SOE78" s="62"/>
      <c r="SOF78" s="62"/>
      <c r="SOG78" s="62"/>
      <c r="SOH78" s="62"/>
      <c r="SOI78" s="62"/>
      <c r="SOJ78" s="62"/>
      <c r="SOK78" s="62"/>
      <c r="SOL78" s="62"/>
      <c r="SOM78" s="62"/>
      <c r="SON78" s="62"/>
      <c r="SOO78" s="62"/>
      <c r="SOP78" s="62"/>
      <c r="SOQ78" s="62"/>
      <c r="SOR78" s="62"/>
      <c r="SOS78" s="62"/>
      <c r="SOT78" s="62"/>
      <c r="SOU78" s="62"/>
      <c r="SOV78" s="62"/>
      <c r="SOW78" s="62"/>
      <c r="SOX78" s="62"/>
      <c r="SOY78" s="62"/>
      <c r="SOZ78" s="62"/>
      <c r="SPA78" s="62"/>
      <c r="SPB78" s="62"/>
      <c r="SPC78" s="62"/>
      <c r="SPD78" s="62"/>
      <c r="SPE78" s="62"/>
      <c r="SPF78" s="62"/>
      <c r="SPG78" s="62"/>
      <c r="SPH78" s="62"/>
      <c r="SPI78" s="62"/>
      <c r="SPJ78" s="62"/>
      <c r="SPK78" s="62"/>
      <c r="SPL78" s="62"/>
      <c r="SPM78" s="62"/>
      <c r="SPN78" s="62"/>
      <c r="SPO78" s="62"/>
      <c r="SPP78" s="62"/>
      <c r="SPQ78" s="62"/>
      <c r="SPR78" s="62"/>
      <c r="SPS78" s="62"/>
      <c r="SPT78" s="62"/>
      <c r="SPU78" s="62"/>
      <c r="SPV78" s="62"/>
      <c r="SPW78" s="62"/>
      <c r="SPX78" s="62"/>
      <c r="SPY78" s="62"/>
      <c r="SPZ78" s="62"/>
      <c r="SQA78" s="62"/>
      <c r="SQB78" s="62"/>
      <c r="SQC78" s="62"/>
      <c r="SQD78" s="62"/>
      <c r="SQE78" s="62"/>
      <c r="SQF78" s="62"/>
      <c r="SQG78" s="62"/>
      <c r="SQH78" s="62"/>
      <c r="SQI78" s="62"/>
      <c r="SQJ78" s="62"/>
      <c r="SQK78" s="62"/>
      <c r="SQL78" s="62"/>
      <c r="SQM78" s="62"/>
      <c r="SQN78" s="62"/>
      <c r="SQO78" s="62"/>
      <c r="SQP78" s="62"/>
      <c r="SQQ78" s="62"/>
      <c r="SQR78" s="62"/>
      <c r="SQS78" s="62"/>
      <c r="SQT78" s="62"/>
      <c r="SQU78" s="62"/>
      <c r="SQV78" s="62"/>
      <c r="SQW78" s="62"/>
      <c r="SQX78" s="62"/>
      <c r="SQY78" s="62"/>
      <c r="SQZ78" s="62"/>
      <c r="SRA78" s="62"/>
      <c r="SRB78" s="62"/>
      <c r="SRC78" s="62"/>
      <c r="SRD78" s="62"/>
      <c r="SRE78" s="62"/>
      <c r="SRF78" s="62"/>
      <c r="SRG78" s="62"/>
      <c r="SRH78" s="62"/>
      <c r="SRI78" s="62"/>
      <c r="SRJ78" s="62"/>
      <c r="SRK78" s="62"/>
      <c r="SRL78" s="62"/>
      <c r="SRM78" s="62"/>
      <c r="SRN78" s="62"/>
      <c r="SRO78" s="62"/>
      <c r="SRP78" s="62"/>
      <c r="SRQ78" s="62"/>
      <c r="SRR78" s="62"/>
      <c r="SRS78" s="62"/>
      <c r="SRT78" s="62"/>
      <c r="SRU78" s="62"/>
      <c r="SRV78" s="62"/>
      <c r="SRW78" s="62"/>
      <c r="SRX78" s="62"/>
      <c r="SRY78" s="62"/>
      <c r="SRZ78" s="62"/>
      <c r="SSA78" s="62"/>
      <c r="SSB78" s="62"/>
      <c r="SSC78" s="62"/>
      <c r="SSD78" s="62"/>
      <c r="SSE78" s="62"/>
      <c r="SSF78" s="62"/>
      <c r="SSG78" s="62"/>
      <c r="SSH78" s="62"/>
      <c r="SSI78" s="62"/>
      <c r="SSJ78" s="62"/>
      <c r="SSK78" s="62"/>
      <c r="SSL78" s="62"/>
      <c r="SSM78" s="62"/>
      <c r="SSN78" s="62"/>
      <c r="SSO78" s="62"/>
      <c r="SSP78" s="62"/>
      <c r="SSQ78" s="62"/>
      <c r="SSR78" s="62"/>
      <c r="SSS78" s="62"/>
      <c r="SST78" s="62"/>
      <c r="SSU78" s="62"/>
      <c r="SSV78" s="62"/>
      <c r="SSW78" s="62"/>
      <c r="SSX78" s="62"/>
      <c r="SSY78" s="62"/>
      <c r="SSZ78" s="62"/>
      <c r="STA78" s="62"/>
      <c r="STB78" s="62"/>
      <c r="STC78" s="62"/>
      <c r="STD78" s="62"/>
      <c r="STE78" s="62"/>
      <c r="STF78" s="62"/>
      <c r="STG78" s="62"/>
      <c r="STH78" s="62"/>
      <c r="STI78" s="62"/>
      <c r="STJ78" s="62"/>
      <c r="STK78" s="62"/>
      <c r="STL78" s="62"/>
      <c r="STM78" s="62"/>
      <c r="STN78" s="62"/>
      <c r="STO78" s="62"/>
      <c r="STP78" s="62"/>
      <c r="STQ78" s="62"/>
      <c r="STR78" s="62"/>
      <c r="STS78" s="62"/>
      <c r="STT78" s="62"/>
      <c r="STU78" s="62"/>
      <c r="STV78" s="62"/>
      <c r="STW78" s="62"/>
      <c r="STX78" s="62"/>
      <c r="STY78" s="62"/>
      <c r="STZ78" s="62"/>
      <c r="SUA78" s="62"/>
      <c r="SUB78" s="62"/>
      <c r="SUC78" s="62"/>
      <c r="SUD78" s="62"/>
      <c r="SUE78" s="62"/>
      <c r="SUF78" s="62"/>
      <c r="SUG78" s="62"/>
      <c r="SUH78" s="62"/>
      <c r="SUI78" s="62"/>
      <c r="SUJ78" s="62"/>
      <c r="SUK78" s="62"/>
      <c r="SUL78" s="62"/>
      <c r="SUM78" s="62"/>
      <c r="SUN78" s="62"/>
      <c r="SUO78" s="62"/>
      <c r="SUP78" s="62"/>
      <c r="SUQ78" s="62"/>
      <c r="SUR78" s="62"/>
      <c r="SUS78" s="62"/>
      <c r="SUT78" s="62"/>
      <c r="SUU78" s="62"/>
      <c r="SUV78" s="62"/>
      <c r="SUW78" s="62"/>
      <c r="SUX78" s="62"/>
      <c r="SUY78" s="62"/>
      <c r="SUZ78" s="62"/>
      <c r="SVA78" s="62"/>
      <c r="SVB78" s="62"/>
      <c r="SVC78" s="62"/>
      <c r="SVD78" s="62"/>
      <c r="SVE78" s="62"/>
      <c r="SVF78" s="62"/>
      <c r="SVG78" s="62"/>
      <c r="SVH78" s="62"/>
      <c r="SVI78" s="62"/>
      <c r="SVJ78" s="62"/>
      <c r="SVK78" s="62"/>
      <c r="SVL78" s="62"/>
      <c r="SVM78" s="62"/>
      <c r="SVN78" s="62"/>
      <c r="SVO78" s="62"/>
      <c r="SVP78" s="62"/>
      <c r="SVQ78" s="62"/>
      <c r="SVR78" s="62"/>
      <c r="SVS78" s="62"/>
      <c r="SVT78" s="62"/>
      <c r="SVU78" s="62"/>
      <c r="SVV78" s="62"/>
      <c r="SVW78" s="62"/>
      <c r="SVX78" s="62"/>
      <c r="SVY78" s="62"/>
      <c r="SVZ78" s="62"/>
      <c r="SWA78" s="62"/>
      <c r="SWB78" s="62"/>
      <c r="SWC78" s="62"/>
      <c r="SWD78" s="62"/>
      <c r="SWE78" s="62"/>
      <c r="SWF78" s="62"/>
      <c r="SWG78" s="62"/>
      <c r="SWH78" s="62"/>
      <c r="SWI78" s="62"/>
      <c r="SWJ78" s="62"/>
      <c r="SWK78" s="62"/>
      <c r="SWL78" s="62"/>
      <c r="SWM78" s="62"/>
      <c r="SWN78" s="62"/>
      <c r="SWO78" s="62"/>
      <c r="SWP78" s="62"/>
      <c r="SWQ78" s="62"/>
      <c r="SWR78" s="62"/>
      <c r="SWS78" s="62"/>
      <c r="SWT78" s="62"/>
      <c r="SWU78" s="62"/>
      <c r="SWV78" s="62"/>
      <c r="SWW78" s="62"/>
      <c r="SWX78" s="62"/>
      <c r="SWY78" s="62"/>
      <c r="SWZ78" s="62"/>
      <c r="SXA78" s="62"/>
      <c r="SXB78" s="62"/>
      <c r="SXC78" s="62"/>
      <c r="SXD78" s="62"/>
      <c r="SXE78" s="62"/>
      <c r="SXF78" s="62"/>
      <c r="SXG78" s="62"/>
      <c r="SXH78" s="62"/>
      <c r="SXI78" s="62"/>
      <c r="SXJ78" s="62"/>
      <c r="SXK78" s="62"/>
      <c r="SXL78" s="62"/>
      <c r="SXM78" s="62"/>
      <c r="SXN78" s="62"/>
      <c r="SXO78" s="62"/>
      <c r="SXP78" s="62"/>
      <c r="SXQ78" s="62"/>
      <c r="SXR78" s="62"/>
      <c r="SXS78" s="62"/>
      <c r="SXT78" s="62"/>
      <c r="SXU78" s="62"/>
      <c r="SXV78" s="62"/>
      <c r="SXW78" s="62"/>
      <c r="SXX78" s="62"/>
      <c r="SXY78" s="62"/>
      <c r="SXZ78" s="62"/>
      <c r="SYA78" s="62"/>
      <c r="SYB78" s="62"/>
      <c r="SYC78" s="62"/>
      <c r="SYD78" s="62"/>
      <c r="SYE78" s="62"/>
      <c r="SYF78" s="62"/>
      <c r="SYG78" s="62"/>
      <c r="SYH78" s="62"/>
      <c r="SYI78" s="62"/>
      <c r="SYJ78" s="62"/>
      <c r="SYK78" s="62"/>
      <c r="SYL78" s="62"/>
      <c r="SYM78" s="62"/>
      <c r="SYN78" s="62"/>
      <c r="SYO78" s="62"/>
      <c r="SYP78" s="62"/>
      <c r="SYQ78" s="62"/>
      <c r="SYR78" s="62"/>
      <c r="SYS78" s="62"/>
      <c r="SYT78" s="62"/>
      <c r="SYU78" s="62"/>
      <c r="SYV78" s="62"/>
      <c r="SYW78" s="62"/>
      <c r="SYX78" s="62"/>
      <c r="SYY78" s="62"/>
      <c r="SYZ78" s="62"/>
      <c r="SZA78" s="62"/>
      <c r="SZB78" s="62"/>
      <c r="SZC78" s="62"/>
      <c r="SZD78" s="62"/>
      <c r="SZE78" s="62"/>
      <c r="SZF78" s="62"/>
      <c r="SZG78" s="62"/>
      <c r="SZH78" s="62"/>
      <c r="SZI78" s="62"/>
      <c r="SZJ78" s="62"/>
      <c r="SZK78" s="62"/>
      <c r="SZL78" s="62"/>
      <c r="SZM78" s="62"/>
      <c r="SZN78" s="62"/>
      <c r="SZO78" s="62"/>
      <c r="SZP78" s="62"/>
      <c r="SZQ78" s="62"/>
      <c r="SZR78" s="62"/>
      <c r="SZS78" s="62"/>
      <c r="SZT78" s="62"/>
      <c r="SZU78" s="62"/>
      <c r="SZV78" s="62"/>
      <c r="SZW78" s="62"/>
      <c r="SZX78" s="62"/>
      <c r="SZY78" s="62"/>
      <c r="SZZ78" s="62"/>
      <c r="TAA78" s="62"/>
      <c r="TAB78" s="62"/>
      <c r="TAC78" s="62"/>
      <c r="TAD78" s="62"/>
      <c r="TAE78" s="62"/>
      <c r="TAF78" s="62"/>
      <c r="TAG78" s="62"/>
      <c r="TAH78" s="62"/>
      <c r="TAI78" s="62"/>
      <c r="TAJ78" s="62"/>
      <c r="TAK78" s="62"/>
      <c r="TAL78" s="62"/>
      <c r="TAM78" s="62"/>
      <c r="TAN78" s="62"/>
      <c r="TAO78" s="62"/>
      <c r="TAP78" s="62"/>
      <c r="TAQ78" s="62"/>
      <c r="TAR78" s="62"/>
      <c r="TAS78" s="62"/>
      <c r="TAT78" s="62"/>
      <c r="TAU78" s="62"/>
      <c r="TAV78" s="62"/>
      <c r="TAW78" s="62"/>
      <c r="TAX78" s="62"/>
      <c r="TAY78" s="62"/>
      <c r="TAZ78" s="62"/>
      <c r="TBA78" s="62"/>
      <c r="TBB78" s="62"/>
      <c r="TBC78" s="62"/>
      <c r="TBD78" s="62"/>
      <c r="TBE78" s="62"/>
      <c r="TBF78" s="62"/>
      <c r="TBG78" s="62"/>
      <c r="TBH78" s="62"/>
      <c r="TBI78" s="62"/>
      <c r="TBJ78" s="62"/>
      <c r="TBK78" s="62"/>
      <c r="TBL78" s="62"/>
      <c r="TBM78" s="62"/>
      <c r="TBN78" s="62"/>
      <c r="TBO78" s="62"/>
      <c r="TBP78" s="62"/>
      <c r="TBQ78" s="62"/>
      <c r="TBR78" s="62"/>
      <c r="TBS78" s="62"/>
      <c r="TBT78" s="62"/>
      <c r="TBU78" s="62"/>
      <c r="TBV78" s="62"/>
      <c r="TBW78" s="62"/>
      <c r="TBX78" s="62"/>
      <c r="TBY78" s="62"/>
      <c r="TBZ78" s="62"/>
      <c r="TCA78" s="62"/>
      <c r="TCB78" s="62"/>
      <c r="TCC78" s="62"/>
      <c r="TCD78" s="62"/>
      <c r="TCE78" s="62"/>
      <c r="TCF78" s="62"/>
      <c r="TCG78" s="62"/>
      <c r="TCH78" s="62"/>
      <c r="TCI78" s="62"/>
      <c r="TCJ78" s="62"/>
      <c r="TCK78" s="62"/>
      <c r="TCL78" s="62"/>
      <c r="TCM78" s="62"/>
      <c r="TCN78" s="62"/>
      <c r="TCO78" s="62"/>
      <c r="TCP78" s="62"/>
      <c r="TCQ78" s="62"/>
      <c r="TCR78" s="62"/>
      <c r="TCS78" s="62"/>
      <c r="TCT78" s="62"/>
      <c r="TCU78" s="62"/>
      <c r="TCV78" s="62"/>
      <c r="TCW78" s="62"/>
      <c r="TCX78" s="62"/>
      <c r="TCY78" s="62"/>
      <c r="TCZ78" s="62"/>
      <c r="TDA78" s="62"/>
      <c r="TDB78" s="62"/>
      <c r="TDC78" s="62"/>
      <c r="TDD78" s="62"/>
      <c r="TDE78" s="62"/>
      <c r="TDF78" s="62"/>
      <c r="TDG78" s="62"/>
      <c r="TDH78" s="62"/>
      <c r="TDI78" s="62"/>
      <c r="TDJ78" s="62"/>
      <c r="TDK78" s="62"/>
      <c r="TDL78" s="62"/>
      <c r="TDM78" s="62"/>
      <c r="TDN78" s="62"/>
      <c r="TDO78" s="62"/>
      <c r="TDP78" s="62"/>
      <c r="TDQ78" s="62"/>
      <c r="TDR78" s="62"/>
      <c r="TDS78" s="62"/>
      <c r="TDT78" s="62"/>
      <c r="TDU78" s="62"/>
      <c r="TDV78" s="62"/>
      <c r="TDW78" s="62"/>
      <c r="TDX78" s="62"/>
      <c r="TDY78" s="62"/>
      <c r="TDZ78" s="62"/>
      <c r="TEA78" s="62"/>
      <c r="TEB78" s="62"/>
      <c r="TEC78" s="62"/>
      <c r="TED78" s="62"/>
      <c r="TEE78" s="62"/>
      <c r="TEF78" s="62"/>
      <c r="TEG78" s="62"/>
      <c r="TEH78" s="62"/>
      <c r="TEI78" s="62"/>
      <c r="TEJ78" s="62"/>
      <c r="TEK78" s="62"/>
      <c r="TEL78" s="62"/>
      <c r="TEM78" s="62"/>
      <c r="TEN78" s="62"/>
      <c r="TEO78" s="62"/>
      <c r="TEP78" s="62"/>
      <c r="TEQ78" s="62"/>
      <c r="TER78" s="62"/>
      <c r="TES78" s="62"/>
      <c r="TET78" s="62"/>
      <c r="TEU78" s="62"/>
      <c r="TEV78" s="62"/>
      <c r="TEW78" s="62"/>
      <c r="TEX78" s="62"/>
      <c r="TEY78" s="62"/>
      <c r="TEZ78" s="62"/>
      <c r="TFA78" s="62"/>
      <c r="TFB78" s="62"/>
      <c r="TFC78" s="62"/>
      <c r="TFD78" s="62"/>
      <c r="TFE78" s="62"/>
      <c r="TFF78" s="62"/>
      <c r="TFG78" s="62"/>
      <c r="TFH78" s="62"/>
      <c r="TFI78" s="62"/>
      <c r="TFJ78" s="62"/>
      <c r="TFK78" s="62"/>
      <c r="TFL78" s="62"/>
      <c r="TFM78" s="62"/>
      <c r="TFN78" s="62"/>
      <c r="TFO78" s="62"/>
      <c r="TFP78" s="62"/>
      <c r="TFQ78" s="62"/>
      <c r="TFR78" s="62"/>
      <c r="TFS78" s="62"/>
      <c r="TFT78" s="62"/>
      <c r="TFU78" s="62"/>
      <c r="TFV78" s="62"/>
      <c r="TFW78" s="62"/>
      <c r="TFX78" s="62"/>
      <c r="TFY78" s="62"/>
      <c r="TFZ78" s="62"/>
      <c r="TGA78" s="62"/>
      <c r="TGB78" s="62"/>
      <c r="TGC78" s="62"/>
      <c r="TGD78" s="62"/>
      <c r="TGE78" s="62"/>
      <c r="TGF78" s="62"/>
      <c r="TGG78" s="62"/>
      <c r="TGH78" s="62"/>
      <c r="TGI78" s="62"/>
      <c r="TGJ78" s="62"/>
      <c r="TGK78" s="62"/>
      <c r="TGL78" s="62"/>
      <c r="TGM78" s="62"/>
      <c r="TGN78" s="62"/>
      <c r="TGO78" s="62"/>
      <c r="TGP78" s="62"/>
      <c r="TGQ78" s="62"/>
      <c r="TGR78" s="62"/>
      <c r="TGS78" s="62"/>
      <c r="TGT78" s="62"/>
      <c r="TGU78" s="62"/>
      <c r="TGV78" s="62"/>
      <c r="TGW78" s="62"/>
      <c r="TGX78" s="62"/>
      <c r="TGY78" s="62"/>
      <c r="TGZ78" s="62"/>
      <c r="THA78" s="62"/>
      <c r="THB78" s="62"/>
      <c r="THC78" s="62"/>
      <c r="THD78" s="62"/>
      <c r="THE78" s="62"/>
      <c r="THF78" s="62"/>
      <c r="THG78" s="62"/>
      <c r="THH78" s="62"/>
      <c r="THI78" s="62"/>
      <c r="THJ78" s="62"/>
      <c r="THK78" s="62"/>
      <c r="THL78" s="62"/>
      <c r="THM78" s="62"/>
      <c r="THN78" s="62"/>
      <c r="THO78" s="62"/>
      <c r="THP78" s="62"/>
      <c r="THQ78" s="62"/>
      <c r="THR78" s="62"/>
      <c r="THS78" s="62"/>
      <c r="THT78" s="62"/>
      <c r="THU78" s="62"/>
      <c r="THV78" s="62"/>
      <c r="THW78" s="62"/>
      <c r="THX78" s="62"/>
      <c r="THY78" s="62"/>
      <c r="THZ78" s="62"/>
      <c r="TIA78" s="62"/>
      <c r="TIB78" s="62"/>
      <c r="TIC78" s="62"/>
      <c r="TID78" s="62"/>
      <c r="TIE78" s="62"/>
      <c r="TIF78" s="62"/>
      <c r="TIG78" s="62"/>
      <c r="TIH78" s="62"/>
      <c r="TII78" s="62"/>
      <c r="TIJ78" s="62"/>
      <c r="TIK78" s="62"/>
      <c r="TIL78" s="62"/>
      <c r="TIM78" s="62"/>
      <c r="TIN78" s="62"/>
      <c r="TIO78" s="62"/>
      <c r="TIP78" s="62"/>
      <c r="TIQ78" s="62"/>
      <c r="TIR78" s="62"/>
      <c r="TIS78" s="62"/>
      <c r="TIT78" s="62"/>
      <c r="TIU78" s="62"/>
      <c r="TIV78" s="62"/>
      <c r="TIW78" s="62"/>
      <c r="TIX78" s="62"/>
      <c r="TIY78" s="62"/>
      <c r="TIZ78" s="62"/>
      <c r="TJA78" s="62"/>
      <c r="TJB78" s="62"/>
      <c r="TJC78" s="62"/>
      <c r="TJD78" s="62"/>
      <c r="TJE78" s="62"/>
      <c r="TJF78" s="62"/>
      <c r="TJG78" s="62"/>
      <c r="TJH78" s="62"/>
      <c r="TJI78" s="62"/>
      <c r="TJJ78" s="62"/>
      <c r="TJK78" s="62"/>
      <c r="TJL78" s="62"/>
      <c r="TJM78" s="62"/>
      <c r="TJN78" s="62"/>
      <c r="TJO78" s="62"/>
      <c r="TJP78" s="62"/>
      <c r="TJQ78" s="62"/>
      <c r="TJR78" s="62"/>
      <c r="TJS78" s="62"/>
      <c r="TJT78" s="62"/>
      <c r="TJU78" s="62"/>
      <c r="TJV78" s="62"/>
      <c r="TJW78" s="62"/>
      <c r="TJX78" s="62"/>
      <c r="TJY78" s="62"/>
      <c r="TJZ78" s="62"/>
      <c r="TKA78" s="62"/>
      <c r="TKB78" s="62"/>
      <c r="TKC78" s="62"/>
      <c r="TKD78" s="62"/>
      <c r="TKE78" s="62"/>
      <c r="TKF78" s="62"/>
      <c r="TKG78" s="62"/>
      <c r="TKH78" s="62"/>
      <c r="TKI78" s="62"/>
      <c r="TKJ78" s="62"/>
      <c r="TKK78" s="62"/>
      <c r="TKL78" s="62"/>
      <c r="TKM78" s="62"/>
      <c r="TKN78" s="62"/>
      <c r="TKO78" s="62"/>
      <c r="TKP78" s="62"/>
      <c r="TKQ78" s="62"/>
      <c r="TKR78" s="62"/>
      <c r="TKS78" s="62"/>
      <c r="TKT78" s="62"/>
      <c r="TKU78" s="62"/>
      <c r="TKV78" s="62"/>
      <c r="TKW78" s="62"/>
      <c r="TKX78" s="62"/>
      <c r="TKY78" s="62"/>
      <c r="TKZ78" s="62"/>
      <c r="TLA78" s="62"/>
      <c r="TLB78" s="62"/>
      <c r="TLC78" s="62"/>
      <c r="TLD78" s="62"/>
      <c r="TLE78" s="62"/>
      <c r="TLF78" s="62"/>
      <c r="TLG78" s="62"/>
      <c r="TLH78" s="62"/>
      <c r="TLI78" s="62"/>
      <c r="TLJ78" s="62"/>
      <c r="TLK78" s="62"/>
      <c r="TLL78" s="62"/>
      <c r="TLM78" s="62"/>
      <c r="TLN78" s="62"/>
      <c r="TLO78" s="62"/>
      <c r="TLP78" s="62"/>
      <c r="TLQ78" s="62"/>
      <c r="TLR78" s="62"/>
      <c r="TLS78" s="62"/>
      <c r="TLT78" s="62"/>
      <c r="TLU78" s="62"/>
      <c r="TLV78" s="62"/>
      <c r="TLW78" s="62"/>
      <c r="TLX78" s="62"/>
      <c r="TLY78" s="62"/>
      <c r="TLZ78" s="62"/>
      <c r="TMA78" s="62"/>
      <c r="TMB78" s="62"/>
      <c r="TMC78" s="62"/>
      <c r="TMD78" s="62"/>
      <c r="TME78" s="62"/>
      <c r="TMF78" s="62"/>
      <c r="TMG78" s="62"/>
      <c r="TMH78" s="62"/>
      <c r="TMI78" s="62"/>
      <c r="TMJ78" s="62"/>
      <c r="TMK78" s="62"/>
      <c r="TML78" s="62"/>
      <c r="TMM78" s="62"/>
      <c r="TMN78" s="62"/>
      <c r="TMO78" s="62"/>
      <c r="TMP78" s="62"/>
      <c r="TMQ78" s="62"/>
      <c r="TMR78" s="62"/>
      <c r="TMS78" s="62"/>
      <c r="TMT78" s="62"/>
      <c r="TMU78" s="62"/>
      <c r="TMV78" s="62"/>
      <c r="TMW78" s="62"/>
      <c r="TMX78" s="62"/>
      <c r="TMY78" s="62"/>
      <c r="TMZ78" s="62"/>
      <c r="TNA78" s="62"/>
      <c r="TNB78" s="62"/>
      <c r="TNC78" s="62"/>
      <c r="TND78" s="62"/>
      <c r="TNE78" s="62"/>
      <c r="TNF78" s="62"/>
      <c r="TNG78" s="62"/>
      <c r="TNH78" s="62"/>
      <c r="TNI78" s="62"/>
      <c r="TNJ78" s="62"/>
      <c r="TNK78" s="62"/>
      <c r="TNL78" s="62"/>
      <c r="TNM78" s="62"/>
      <c r="TNN78" s="62"/>
      <c r="TNO78" s="62"/>
      <c r="TNP78" s="62"/>
      <c r="TNQ78" s="62"/>
      <c r="TNR78" s="62"/>
      <c r="TNS78" s="62"/>
      <c r="TNT78" s="62"/>
      <c r="TNU78" s="62"/>
      <c r="TNV78" s="62"/>
      <c r="TNW78" s="62"/>
      <c r="TNX78" s="62"/>
      <c r="TNY78" s="62"/>
      <c r="TNZ78" s="62"/>
      <c r="TOA78" s="62"/>
      <c r="TOB78" s="62"/>
      <c r="TOC78" s="62"/>
      <c r="TOD78" s="62"/>
      <c r="TOE78" s="62"/>
      <c r="TOF78" s="62"/>
      <c r="TOG78" s="62"/>
      <c r="TOH78" s="62"/>
      <c r="TOI78" s="62"/>
      <c r="TOJ78" s="62"/>
      <c r="TOK78" s="62"/>
      <c r="TOL78" s="62"/>
      <c r="TOM78" s="62"/>
      <c r="TON78" s="62"/>
      <c r="TOO78" s="62"/>
      <c r="TOP78" s="62"/>
      <c r="TOQ78" s="62"/>
      <c r="TOR78" s="62"/>
      <c r="TOS78" s="62"/>
      <c r="TOT78" s="62"/>
      <c r="TOU78" s="62"/>
      <c r="TOV78" s="62"/>
      <c r="TOW78" s="62"/>
      <c r="TOX78" s="62"/>
      <c r="TOY78" s="62"/>
      <c r="TOZ78" s="62"/>
      <c r="TPA78" s="62"/>
      <c r="TPB78" s="62"/>
      <c r="TPC78" s="62"/>
      <c r="TPD78" s="62"/>
      <c r="TPE78" s="62"/>
      <c r="TPF78" s="62"/>
      <c r="TPG78" s="62"/>
      <c r="TPH78" s="62"/>
      <c r="TPI78" s="62"/>
      <c r="TPJ78" s="62"/>
      <c r="TPK78" s="62"/>
      <c r="TPL78" s="62"/>
      <c r="TPM78" s="62"/>
      <c r="TPN78" s="62"/>
      <c r="TPO78" s="62"/>
      <c r="TPP78" s="62"/>
      <c r="TPQ78" s="62"/>
      <c r="TPR78" s="62"/>
      <c r="TPS78" s="62"/>
      <c r="TPT78" s="62"/>
      <c r="TPU78" s="62"/>
      <c r="TPV78" s="62"/>
      <c r="TPW78" s="62"/>
      <c r="TPX78" s="62"/>
      <c r="TPY78" s="62"/>
      <c r="TPZ78" s="62"/>
      <c r="TQA78" s="62"/>
      <c r="TQB78" s="62"/>
      <c r="TQC78" s="62"/>
      <c r="TQD78" s="62"/>
      <c r="TQE78" s="62"/>
      <c r="TQF78" s="62"/>
      <c r="TQG78" s="62"/>
      <c r="TQH78" s="62"/>
      <c r="TQI78" s="62"/>
      <c r="TQJ78" s="62"/>
      <c r="TQK78" s="62"/>
      <c r="TQL78" s="62"/>
      <c r="TQM78" s="62"/>
      <c r="TQN78" s="62"/>
      <c r="TQO78" s="62"/>
      <c r="TQP78" s="62"/>
      <c r="TQQ78" s="62"/>
      <c r="TQR78" s="62"/>
      <c r="TQS78" s="62"/>
      <c r="TQT78" s="62"/>
      <c r="TQU78" s="62"/>
      <c r="TQV78" s="62"/>
      <c r="TQW78" s="62"/>
      <c r="TQX78" s="62"/>
      <c r="TQY78" s="62"/>
      <c r="TQZ78" s="62"/>
      <c r="TRA78" s="62"/>
      <c r="TRB78" s="62"/>
      <c r="TRC78" s="62"/>
      <c r="TRD78" s="62"/>
      <c r="TRE78" s="62"/>
      <c r="TRF78" s="62"/>
      <c r="TRG78" s="62"/>
      <c r="TRH78" s="62"/>
      <c r="TRI78" s="62"/>
      <c r="TRJ78" s="62"/>
      <c r="TRK78" s="62"/>
      <c r="TRL78" s="62"/>
      <c r="TRM78" s="62"/>
      <c r="TRN78" s="62"/>
      <c r="TRO78" s="62"/>
      <c r="TRP78" s="62"/>
      <c r="TRQ78" s="62"/>
      <c r="TRR78" s="62"/>
      <c r="TRS78" s="62"/>
      <c r="TRT78" s="62"/>
      <c r="TRU78" s="62"/>
      <c r="TRV78" s="62"/>
      <c r="TRW78" s="62"/>
      <c r="TRX78" s="62"/>
      <c r="TRY78" s="62"/>
      <c r="TRZ78" s="62"/>
      <c r="TSA78" s="62"/>
      <c r="TSB78" s="62"/>
      <c r="TSC78" s="62"/>
      <c r="TSD78" s="62"/>
      <c r="TSE78" s="62"/>
      <c r="TSF78" s="62"/>
      <c r="TSG78" s="62"/>
      <c r="TSH78" s="62"/>
      <c r="TSI78" s="62"/>
      <c r="TSJ78" s="62"/>
      <c r="TSK78" s="62"/>
      <c r="TSL78" s="62"/>
      <c r="TSM78" s="62"/>
      <c r="TSN78" s="62"/>
      <c r="TSO78" s="62"/>
      <c r="TSP78" s="62"/>
      <c r="TSQ78" s="62"/>
      <c r="TSR78" s="62"/>
      <c r="TSS78" s="62"/>
      <c r="TST78" s="62"/>
      <c r="TSU78" s="62"/>
      <c r="TSV78" s="62"/>
      <c r="TSW78" s="62"/>
      <c r="TSX78" s="62"/>
      <c r="TSY78" s="62"/>
      <c r="TSZ78" s="62"/>
      <c r="TTA78" s="62"/>
      <c r="TTB78" s="62"/>
      <c r="TTC78" s="62"/>
      <c r="TTD78" s="62"/>
      <c r="TTE78" s="62"/>
      <c r="TTF78" s="62"/>
      <c r="TTG78" s="62"/>
      <c r="TTH78" s="62"/>
      <c r="TTI78" s="62"/>
      <c r="TTJ78" s="62"/>
      <c r="TTK78" s="62"/>
      <c r="TTL78" s="62"/>
      <c r="TTM78" s="62"/>
      <c r="TTN78" s="62"/>
      <c r="TTO78" s="62"/>
      <c r="TTP78" s="62"/>
      <c r="TTQ78" s="62"/>
      <c r="TTR78" s="62"/>
      <c r="TTS78" s="62"/>
      <c r="TTT78" s="62"/>
      <c r="TTU78" s="62"/>
      <c r="TTV78" s="62"/>
      <c r="TTW78" s="62"/>
      <c r="TTX78" s="62"/>
      <c r="TTY78" s="62"/>
      <c r="TTZ78" s="62"/>
      <c r="TUA78" s="62"/>
      <c r="TUB78" s="62"/>
      <c r="TUC78" s="62"/>
      <c r="TUD78" s="62"/>
      <c r="TUE78" s="62"/>
      <c r="TUF78" s="62"/>
      <c r="TUG78" s="62"/>
      <c r="TUH78" s="62"/>
      <c r="TUI78" s="62"/>
      <c r="TUJ78" s="62"/>
      <c r="TUK78" s="62"/>
      <c r="TUL78" s="62"/>
      <c r="TUM78" s="62"/>
      <c r="TUN78" s="62"/>
      <c r="TUO78" s="62"/>
      <c r="TUP78" s="62"/>
      <c r="TUQ78" s="62"/>
      <c r="TUR78" s="62"/>
      <c r="TUS78" s="62"/>
      <c r="TUT78" s="62"/>
      <c r="TUU78" s="62"/>
      <c r="TUV78" s="62"/>
      <c r="TUW78" s="62"/>
      <c r="TUX78" s="62"/>
      <c r="TUY78" s="62"/>
      <c r="TUZ78" s="62"/>
      <c r="TVA78" s="62"/>
      <c r="TVB78" s="62"/>
      <c r="TVC78" s="62"/>
      <c r="TVD78" s="62"/>
      <c r="TVE78" s="62"/>
      <c r="TVF78" s="62"/>
      <c r="TVG78" s="62"/>
      <c r="TVH78" s="62"/>
      <c r="TVI78" s="62"/>
      <c r="TVJ78" s="62"/>
      <c r="TVK78" s="62"/>
      <c r="TVL78" s="62"/>
      <c r="TVM78" s="62"/>
      <c r="TVN78" s="62"/>
      <c r="TVO78" s="62"/>
      <c r="TVP78" s="62"/>
      <c r="TVQ78" s="62"/>
      <c r="TVR78" s="62"/>
      <c r="TVS78" s="62"/>
      <c r="TVT78" s="62"/>
      <c r="TVU78" s="62"/>
      <c r="TVV78" s="62"/>
      <c r="TVW78" s="62"/>
      <c r="TVX78" s="62"/>
      <c r="TVY78" s="62"/>
      <c r="TVZ78" s="62"/>
      <c r="TWA78" s="62"/>
      <c r="TWB78" s="62"/>
      <c r="TWC78" s="62"/>
      <c r="TWD78" s="62"/>
      <c r="TWE78" s="62"/>
      <c r="TWF78" s="62"/>
      <c r="TWG78" s="62"/>
      <c r="TWH78" s="62"/>
      <c r="TWI78" s="62"/>
      <c r="TWJ78" s="62"/>
      <c r="TWK78" s="62"/>
      <c r="TWL78" s="62"/>
      <c r="TWM78" s="62"/>
      <c r="TWN78" s="62"/>
      <c r="TWO78" s="62"/>
      <c r="TWP78" s="62"/>
      <c r="TWQ78" s="62"/>
      <c r="TWR78" s="62"/>
      <c r="TWS78" s="62"/>
      <c r="TWT78" s="62"/>
      <c r="TWU78" s="62"/>
      <c r="TWV78" s="62"/>
      <c r="TWW78" s="62"/>
      <c r="TWX78" s="62"/>
      <c r="TWY78" s="62"/>
      <c r="TWZ78" s="62"/>
      <c r="TXA78" s="62"/>
      <c r="TXB78" s="62"/>
      <c r="TXC78" s="62"/>
      <c r="TXD78" s="62"/>
      <c r="TXE78" s="62"/>
      <c r="TXF78" s="62"/>
      <c r="TXG78" s="62"/>
      <c r="TXH78" s="62"/>
      <c r="TXI78" s="62"/>
      <c r="TXJ78" s="62"/>
      <c r="TXK78" s="62"/>
      <c r="TXL78" s="62"/>
      <c r="TXM78" s="62"/>
      <c r="TXN78" s="62"/>
      <c r="TXO78" s="62"/>
      <c r="TXP78" s="62"/>
      <c r="TXQ78" s="62"/>
      <c r="TXR78" s="62"/>
      <c r="TXS78" s="62"/>
      <c r="TXT78" s="62"/>
      <c r="TXU78" s="62"/>
      <c r="TXV78" s="62"/>
      <c r="TXW78" s="62"/>
      <c r="TXX78" s="62"/>
      <c r="TXY78" s="62"/>
      <c r="TXZ78" s="62"/>
      <c r="TYA78" s="62"/>
      <c r="TYB78" s="62"/>
      <c r="TYC78" s="62"/>
      <c r="TYD78" s="62"/>
      <c r="TYE78" s="62"/>
      <c r="TYF78" s="62"/>
      <c r="TYG78" s="62"/>
      <c r="TYH78" s="62"/>
      <c r="TYI78" s="62"/>
      <c r="TYJ78" s="62"/>
      <c r="TYK78" s="62"/>
      <c r="TYL78" s="62"/>
      <c r="TYM78" s="62"/>
      <c r="TYN78" s="62"/>
      <c r="TYO78" s="62"/>
      <c r="TYP78" s="62"/>
      <c r="TYQ78" s="62"/>
      <c r="TYR78" s="62"/>
      <c r="TYS78" s="62"/>
      <c r="TYT78" s="62"/>
      <c r="TYU78" s="62"/>
      <c r="TYV78" s="62"/>
      <c r="TYW78" s="62"/>
      <c r="TYX78" s="62"/>
      <c r="TYY78" s="62"/>
      <c r="TYZ78" s="62"/>
      <c r="TZA78" s="62"/>
      <c r="TZB78" s="62"/>
      <c r="TZC78" s="62"/>
      <c r="TZD78" s="62"/>
      <c r="TZE78" s="62"/>
      <c r="TZF78" s="62"/>
      <c r="TZG78" s="62"/>
      <c r="TZH78" s="62"/>
      <c r="TZI78" s="62"/>
      <c r="TZJ78" s="62"/>
      <c r="TZK78" s="62"/>
      <c r="TZL78" s="62"/>
      <c r="TZM78" s="62"/>
      <c r="TZN78" s="62"/>
      <c r="TZO78" s="62"/>
      <c r="TZP78" s="62"/>
      <c r="TZQ78" s="62"/>
      <c r="TZR78" s="62"/>
      <c r="TZS78" s="62"/>
      <c r="TZT78" s="62"/>
      <c r="TZU78" s="62"/>
      <c r="TZV78" s="62"/>
      <c r="TZW78" s="62"/>
      <c r="TZX78" s="62"/>
      <c r="TZY78" s="62"/>
      <c r="TZZ78" s="62"/>
      <c r="UAA78" s="62"/>
      <c r="UAB78" s="62"/>
      <c r="UAC78" s="62"/>
      <c r="UAD78" s="62"/>
      <c r="UAE78" s="62"/>
      <c r="UAF78" s="62"/>
      <c r="UAG78" s="62"/>
      <c r="UAH78" s="62"/>
      <c r="UAI78" s="62"/>
      <c r="UAJ78" s="62"/>
      <c r="UAK78" s="62"/>
      <c r="UAL78" s="62"/>
      <c r="UAM78" s="62"/>
      <c r="UAN78" s="62"/>
      <c r="UAO78" s="62"/>
      <c r="UAP78" s="62"/>
      <c r="UAQ78" s="62"/>
      <c r="UAR78" s="62"/>
      <c r="UAS78" s="62"/>
      <c r="UAT78" s="62"/>
      <c r="UAU78" s="62"/>
      <c r="UAV78" s="62"/>
      <c r="UAW78" s="62"/>
      <c r="UAX78" s="62"/>
      <c r="UAY78" s="62"/>
      <c r="UAZ78" s="62"/>
      <c r="UBA78" s="62"/>
      <c r="UBB78" s="62"/>
      <c r="UBC78" s="62"/>
      <c r="UBD78" s="62"/>
      <c r="UBE78" s="62"/>
      <c r="UBF78" s="62"/>
      <c r="UBG78" s="62"/>
      <c r="UBH78" s="62"/>
      <c r="UBI78" s="62"/>
      <c r="UBJ78" s="62"/>
      <c r="UBK78" s="62"/>
      <c r="UBL78" s="62"/>
      <c r="UBM78" s="62"/>
      <c r="UBN78" s="62"/>
      <c r="UBO78" s="62"/>
      <c r="UBP78" s="62"/>
      <c r="UBQ78" s="62"/>
      <c r="UBR78" s="62"/>
      <c r="UBS78" s="62"/>
      <c r="UBT78" s="62"/>
      <c r="UBU78" s="62"/>
      <c r="UBV78" s="62"/>
      <c r="UBW78" s="62"/>
      <c r="UBX78" s="62"/>
      <c r="UBY78" s="62"/>
      <c r="UBZ78" s="62"/>
      <c r="UCA78" s="62"/>
      <c r="UCB78" s="62"/>
      <c r="UCC78" s="62"/>
      <c r="UCD78" s="62"/>
      <c r="UCE78" s="62"/>
      <c r="UCF78" s="62"/>
      <c r="UCG78" s="62"/>
      <c r="UCH78" s="62"/>
      <c r="UCI78" s="62"/>
      <c r="UCJ78" s="62"/>
      <c r="UCK78" s="62"/>
      <c r="UCL78" s="62"/>
      <c r="UCM78" s="62"/>
      <c r="UCN78" s="62"/>
      <c r="UCO78" s="62"/>
      <c r="UCP78" s="62"/>
      <c r="UCQ78" s="62"/>
      <c r="UCR78" s="62"/>
      <c r="UCS78" s="62"/>
      <c r="UCT78" s="62"/>
      <c r="UCU78" s="62"/>
      <c r="UCV78" s="62"/>
      <c r="UCW78" s="62"/>
      <c r="UCX78" s="62"/>
      <c r="UCY78" s="62"/>
      <c r="UCZ78" s="62"/>
      <c r="UDA78" s="62"/>
      <c r="UDB78" s="62"/>
      <c r="UDC78" s="62"/>
      <c r="UDD78" s="62"/>
      <c r="UDE78" s="62"/>
      <c r="UDF78" s="62"/>
      <c r="UDG78" s="62"/>
      <c r="UDH78" s="62"/>
      <c r="UDI78" s="62"/>
      <c r="UDJ78" s="62"/>
      <c r="UDK78" s="62"/>
      <c r="UDL78" s="62"/>
      <c r="UDM78" s="62"/>
      <c r="UDN78" s="62"/>
      <c r="UDO78" s="62"/>
      <c r="UDP78" s="62"/>
      <c r="UDQ78" s="62"/>
      <c r="UDR78" s="62"/>
      <c r="UDS78" s="62"/>
      <c r="UDT78" s="62"/>
      <c r="UDU78" s="62"/>
      <c r="UDV78" s="62"/>
      <c r="UDW78" s="62"/>
      <c r="UDX78" s="62"/>
      <c r="UDY78" s="62"/>
      <c r="UDZ78" s="62"/>
      <c r="UEA78" s="62"/>
      <c r="UEB78" s="62"/>
      <c r="UEC78" s="62"/>
      <c r="UED78" s="62"/>
      <c r="UEE78" s="62"/>
      <c r="UEF78" s="62"/>
      <c r="UEG78" s="62"/>
      <c r="UEH78" s="62"/>
      <c r="UEI78" s="62"/>
      <c r="UEJ78" s="62"/>
      <c r="UEK78" s="62"/>
      <c r="UEL78" s="62"/>
      <c r="UEM78" s="62"/>
      <c r="UEN78" s="62"/>
      <c r="UEO78" s="62"/>
      <c r="UEP78" s="62"/>
      <c r="UEQ78" s="62"/>
      <c r="UER78" s="62"/>
      <c r="UES78" s="62"/>
      <c r="UET78" s="62"/>
      <c r="UEU78" s="62"/>
      <c r="UEV78" s="62"/>
      <c r="UEW78" s="62"/>
      <c r="UEX78" s="62"/>
      <c r="UEY78" s="62"/>
      <c r="UEZ78" s="62"/>
      <c r="UFA78" s="62"/>
      <c r="UFB78" s="62"/>
      <c r="UFC78" s="62"/>
      <c r="UFD78" s="62"/>
      <c r="UFE78" s="62"/>
      <c r="UFF78" s="62"/>
      <c r="UFG78" s="62"/>
      <c r="UFH78" s="62"/>
      <c r="UFI78" s="62"/>
      <c r="UFJ78" s="62"/>
      <c r="UFK78" s="62"/>
      <c r="UFL78" s="62"/>
      <c r="UFM78" s="62"/>
      <c r="UFN78" s="62"/>
      <c r="UFO78" s="62"/>
      <c r="UFP78" s="62"/>
      <c r="UFQ78" s="62"/>
      <c r="UFR78" s="62"/>
      <c r="UFS78" s="62"/>
      <c r="UFT78" s="62"/>
      <c r="UFU78" s="62"/>
      <c r="UFV78" s="62"/>
      <c r="UFW78" s="62"/>
      <c r="UFX78" s="62"/>
      <c r="UFY78" s="62"/>
      <c r="UFZ78" s="62"/>
      <c r="UGA78" s="62"/>
      <c r="UGB78" s="62"/>
      <c r="UGC78" s="62"/>
      <c r="UGD78" s="62"/>
      <c r="UGE78" s="62"/>
      <c r="UGF78" s="62"/>
      <c r="UGG78" s="62"/>
      <c r="UGH78" s="62"/>
      <c r="UGI78" s="62"/>
      <c r="UGJ78" s="62"/>
      <c r="UGK78" s="62"/>
      <c r="UGL78" s="62"/>
      <c r="UGM78" s="62"/>
      <c r="UGN78" s="62"/>
      <c r="UGO78" s="62"/>
      <c r="UGP78" s="62"/>
      <c r="UGQ78" s="62"/>
      <c r="UGR78" s="62"/>
      <c r="UGS78" s="62"/>
      <c r="UGT78" s="62"/>
      <c r="UGU78" s="62"/>
      <c r="UGV78" s="62"/>
      <c r="UGW78" s="62"/>
      <c r="UGX78" s="62"/>
      <c r="UGY78" s="62"/>
      <c r="UGZ78" s="62"/>
      <c r="UHA78" s="62"/>
      <c r="UHB78" s="62"/>
      <c r="UHC78" s="62"/>
      <c r="UHD78" s="62"/>
      <c r="UHE78" s="62"/>
      <c r="UHF78" s="62"/>
      <c r="UHG78" s="62"/>
      <c r="UHH78" s="62"/>
      <c r="UHI78" s="62"/>
      <c r="UHJ78" s="62"/>
      <c r="UHK78" s="62"/>
      <c r="UHL78" s="62"/>
      <c r="UHM78" s="62"/>
      <c r="UHN78" s="62"/>
      <c r="UHO78" s="62"/>
      <c r="UHP78" s="62"/>
      <c r="UHQ78" s="62"/>
      <c r="UHR78" s="62"/>
      <c r="UHS78" s="62"/>
      <c r="UHT78" s="62"/>
      <c r="UHU78" s="62"/>
      <c r="UHV78" s="62"/>
      <c r="UHW78" s="62"/>
      <c r="UHX78" s="62"/>
      <c r="UHY78" s="62"/>
      <c r="UHZ78" s="62"/>
      <c r="UIA78" s="62"/>
      <c r="UIB78" s="62"/>
      <c r="UIC78" s="62"/>
      <c r="UID78" s="62"/>
      <c r="UIE78" s="62"/>
      <c r="UIF78" s="62"/>
      <c r="UIG78" s="62"/>
      <c r="UIH78" s="62"/>
      <c r="UII78" s="62"/>
      <c r="UIJ78" s="62"/>
      <c r="UIK78" s="62"/>
      <c r="UIL78" s="62"/>
      <c r="UIM78" s="62"/>
      <c r="UIN78" s="62"/>
      <c r="UIO78" s="62"/>
      <c r="UIP78" s="62"/>
      <c r="UIQ78" s="62"/>
      <c r="UIR78" s="62"/>
      <c r="UIS78" s="62"/>
      <c r="UIT78" s="62"/>
      <c r="UIU78" s="62"/>
      <c r="UIV78" s="62"/>
      <c r="UIW78" s="62"/>
      <c r="UIX78" s="62"/>
      <c r="UIY78" s="62"/>
      <c r="UIZ78" s="62"/>
      <c r="UJA78" s="62"/>
      <c r="UJB78" s="62"/>
      <c r="UJC78" s="62"/>
      <c r="UJD78" s="62"/>
      <c r="UJE78" s="62"/>
      <c r="UJF78" s="62"/>
      <c r="UJG78" s="62"/>
      <c r="UJH78" s="62"/>
      <c r="UJI78" s="62"/>
      <c r="UJJ78" s="62"/>
      <c r="UJK78" s="62"/>
      <c r="UJL78" s="62"/>
      <c r="UJM78" s="62"/>
      <c r="UJN78" s="62"/>
      <c r="UJO78" s="62"/>
      <c r="UJP78" s="62"/>
      <c r="UJQ78" s="62"/>
      <c r="UJR78" s="62"/>
      <c r="UJS78" s="62"/>
      <c r="UJT78" s="62"/>
      <c r="UJU78" s="62"/>
      <c r="UJV78" s="62"/>
      <c r="UJW78" s="62"/>
      <c r="UJX78" s="62"/>
      <c r="UJY78" s="62"/>
      <c r="UJZ78" s="62"/>
      <c r="UKA78" s="62"/>
      <c r="UKB78" s="62"/>
      <c r="UKC78" s="62"/>
      <c r="UKD78" s="62"/>
      <c r="UKE78" s="62"/>
      <c r="UKF78" s="62"/>
      <c r="UKG78" s="62"/>
      <c r="UKH78" s="62"/>
      <c r="UKI78" s="62"/>
      <c r="UKJ78" s="62"/>
      <c r="UKK78" s="62"/>
      <c r="UKL78" s="62"/>
      <c r="UKM78" s="62"/>
      <c r="UKN78" s="62"/>
      <c r="UKO78" s="62"/>
      <c r="UKP78" s="62"/>
      <c r="UKQ78" s="62"/>
      <c r="UKR78" s="62"/>
      <c r="UKS78" s="62"/>
      <c r="UKT78" s="62"/>
      <c r="UKU78" s="62"/>
      <c r="UKV78" s="62"/>
      <c r="UKW78" s="62"/>
      <c r="UKX78" s="62"/>
      <c r="UKY78" s="62"/>
      <c r="UKZ78" s="62"/>
      <c r="ULA78" s="62"/>
      <c r="ULB78" s="62"/>
      <c r="ULC78" s="62"/>
      <c r="ULD78" s="62"/>
      <c r="ULE78" s="62"/>
      <c r="ULF78" s="62"/>
      <c r="ULG78" s="62"/>
      <c r="ULH78" s="62"/>
      <c r="ULI78" s="62"/>
      <c r="ULJ78" s="62"/>
      <c r="ULK78" s="62"/>
      <c r="ULL78" s="62"/>
      <c r="ULM78" s="62"/>
      <c r="ULN78" s="62"/>
      <c r="ULO78" s="62"/>
      <c r="ULP78" s="62"/>
      <c r="ULQ78" s="62"/>
      <c r="ULR78" s="62"/>
      <c r="ULS78" s="62"/>
      <c r="ULT78" s="62"/>
      <c r="ULU78" s="62"/>
      <c r="ULV78" s="62"/>
      <c r="ULW78" s="62"/>
      <c r="ULX78" s="62"/>
      <c r="ULY78" s="62"/>
      <c r="ULZ78" s="62"/>
      <c r="UMA78" s="62"/>
      <c r="UMB78" s="62"/>
      <c r="UMC78" s="62"/>
      <c r="UMD78" s="62"/>
      <c r="UME78" s="62"/>
      <c r="UMF78" s="62"/>
      <c r="UMG78" s="62"/>
      <c r="UMH78" s="62"/>
      <c r="UMI78" s="62"/>
      <c r="UMJ78" s="62"/>
      <c r="UMK78" s="62"/>
      <c r="UML78" s="62"/>
      <c r="UMM78" s="62"/>
      <c r="UMN78" s="62"/>
      <c r="UMO78" s="62"/>
      <c r="UMP78" s="62"/>
      <c r="UMQ78" s="62"/>
      <c r="UMR78" s="62"/>
      <c r="UMS78" s="62"/>
      <c r="UMT78" s="62"/>
      <c r="UMU78" s="62"/>
      <c r="UMV78" s="62"/>
      <c r="UMW78" s="62"/>
      <c r="UMX78" s="62"/>
      <c r="UMY78" s="62"/>
      <c r="UMZ78" s="62"/>
      <c r="UNA78" s="62"/>
      <c r="UNB78" s="62"/>
      <c r="UNC78" s="62"/>
      <c r="UND78" s="62"/>
      <c r="UNE78" s="62"/>
      <c r="UNF78" s="62"/>
      <c r="UNG78" s="62"/>
      <c r="UNH78" s="62"/>
      <c r="UNI78" s="62"/>
      <c r="UNJ78" s="62"/>
      <c r="UNK78" s="62"/>
      <c r="UNL78" s="62"/>
      <c r="UNM78" s="62"/>
      <c r="UNN78" s="62"/>
      <c r="UNO78" s="62"/>
      <c r="UNP78" s="62"/>
      <c r="UNQ78" s="62"/>
      <c r="UNR78" s="62"/>
      <c r="UNS78" s="62"/>
      <c r="UNT78" s="62"/>
      <c r="UNU78" s="62"/>
      <c r="UNV78" s="62"/>
      <c r="UNW78" s="62"/>
      <c r="UNX78" s="62"/>
      <c r="UNY78" s="62"/>
      <c r="UNZ78" s="62"/>
      <c r="UOA78" s="62"/>
      <c r="UOB78" s="62"/>
      <c r="UOC78" s="62"/>
      <c r="UOD78" s="62"/>
      <c r="UOE78" s="62"/>
      <c r="UOF78" s="62"/>
      <c r="UOG78" s="62"/>
      <c r="UOH78" s="62"/>
      <c r="UOI78" s="62"/>
      <c r="UOJ78" s="62"/>
      <c r="UOK78" s="62"/>
      <c r="UOL78" s="62"/>
      <c r="UOM78" s="62"/>
      <c r="UON78" s="62"/>
      <c r="UOO78" s="62"/>
      <c r="UOP78" s="62"/>
      <c r="UOQ78" s="62"/>
      <c r="UOR78" s="62"/>
      <c r="UOS78" s="62"/>
      <c r="UOT78" s="62"/>
      <c r="UOU78" s="62"/>
      <c r="UOV78" s="62"/>
      <c r="UOW78" s="62"/>
      <c r="UOX78" s="62"/>
      <c r="UOY78" s="62"/>
      <c r="UOZ78" s="62"/>
      <c r="UPA78" s="62"/>
      <c r="UPB78" s="62"/>
      <c r="UPC78" s="62"/>
      <c r="UPD78" s="62"/>
      <c r="UPE78" s="62"/>
      <c r="UPF78" s="62"/>
      <c r="UPG78" s="62"/>
      <c r="UPH78" s="62"/>
      <c r="UPI78" s="62"/>
      <c r="UPJ78" s="62"/>
      <c r="UPK78" s="62"/>
      <c r="UPL78" s="62"/>
      <c r="UPM78" s="62"/>
      <c r="UPN78" s="62"/>
      <c r="UPO78" s="62"/>
      <c r="UPP78" s="62"/>
      <c r="UPQ78" s="62"/>
      <c r="UPR78" s="62"/>
      <c r="UPS78" s="62"/>
      <c r="UPT78" s="62"/>
      <c r="UPU78" s="62"/>
      <c r="UPV78" s="62"/>
      <c r="UPW78" s="62"/>
      <c r="UPX78" s="62"/>
      <c r="UPY78" s="62"/>
      <c r="UPZ78" s="62"/>
      <c r="UQA78" s="62"/>
      <c r="UQB78" s="62"/>
      <c r="UQC78" s="62"/>
      <c r="UQD78" s="62"/>
      <c r="UQE78" s="62"/>
      <c r="UQF78" s="62"/>
      <c r="UQG78" s="62"/>
      <c r="UQH78" s="62"/>
      <c r="UQI78" s="62"/>
      <c r="UQJ78" s="62"/>
      <c r="UQK78" s="62"/>
      <c r="UQL78" s="62"/>
      <c r="UQM78" s="62"/>
      <c r="UQN78" s="62"/>
      <c r="UQO78" s="62"/>
      <c r="UQP78" s="62"/>
      <c r="UQQ78" s="62"/>
      <c r="UQR78" s="62"/>
      <c r="UQS78" s="62"/>
      <c r="UQT78" s="62"/>
      <c r="UQU78" s="62"/>
      <c r="UQV78" s="62"/>
      <c r="UQW78" s="62"/>
      <c r="UQX78" s="62"/>
      <c r="UQY78" s="62"/>
      <c r="UQZ78" s="62"/>
      <c r="URA78" s="62"/>
      <c r="URB78" s="62"/>
      <c r="URC78" s="62"/>
      <c r="URD78" s="62"/>
      <c r="URE78" s="62"/>
      <c r="URF78" s="62"/>
      <c r="URG78" s="62"/>
      <c r="URH78" s="62"/>
      <c r="URI78" s="62"/>
      <c r="URJ78" s="62"/>
      <c r="URK78" s="62"/>
      <c r="URL78" s="62"/>
      <c r="URM78" s="62"/>
      <c r="URN78" s="62"/>
      <c r="URO78" s="62"/>
      <c r="URP78" s="62"/>
      <c r="URQ78" s="62"/>
      <c r="URR78" s="62"/>
      <c r="URS78" s="62"/>
      <c r="URT78" s="62"/>
      <c r="URU78" s="62"/>
      <c r="URV78" s="62"/>
      <c r="URW78" s="62"/>
      <c r="URX78" s="62"/>
      <c r="URY78" s="62"/>
      <c r="URZ78" s="62"/>
      <c r="USA78" s="62"/>
      <c r="USB78" s="62"/>
      <c r="USC78" s="62"/>
      <c r="USD78" s="62"/>
      <c r="USE78" s="62"/>
      <c r="USF78" s="62"/>
      <c r="USG78" s="62"/>
      <c r="USH78" s="62"/>
      <c r="USI78" s="62"/>
      <c r="USJ78" s="62"/>
      <c r="USK78" s="62"/>
      <c r="USL78" s="62"/>
      <c r="USM78" s="62"/>
      <c r="USN78" s="62"/>
      <c r="USO78" s="62"/>
      <c r="USP78" s="62"/>
      <c r="USQ78" s="62"/>
      <c r="USR78" s="62"/>
      <c r="USS78" s="62"/>
      <c r="UST78" s="62"/>
      <c r="USU78" s="62"/>
      <c r="USV78" s="62"/>
      <c r="USW78" s="62"/>
      <c r="USX78" s="62"/>
      <c r="USY78" s="62"/>
      <c r="USZ78" s="62"/>
      <c r="UTA78" s="62"/>
      <c r="UTB78" s="62"/>
      <c r="UTC78" s="62"/>
      <c r="UTD78" s="62"/>
      <c r="UTE78" s="62"/>
      <c r="UTF78" s="62"/>
      <c r="UTG78" s="62"/>
      <c r="UTH78" s="62"/>
      <c r="UTI78" s="62"/>
      <c r="UTJ78" s="62"/>
      <c r="UTK78" s="62"/>
      <c r="UTL78" s="62"/>
      <c r="UTM78" s="62"/>
      <c r="UTN78" s="62"/>
      <c r="UTO78" s="62"/>
      <c r="UTP78" s="62"/>
      <c r="UTQ78" s="62"/>
      <c r="UTR78" s="62"/>
      <c r="UTS78" s="62"/>
      <c r="UTT78" s="62"/>
      <c r="UTU78" s="62"/>
      <c r="UTV78" s="62"/>
      <c r="UTW78" s="62"/>
      <c r="UTX78" s="62"/>
      <c r="UTY78" s="62"/>
      <c r="UTZ78" s="62"/>
      <c r="UUA78" s="62"/>
      <c r="UUB78" s="62"/>
      <c r="UUC78" s="62"/>
      <c r="UUD78" s="62"/>
      <c r="UUE78" s="62"/>
      <c r="UUF78" s="62"/>
      <c r="UUG78" s="62"/>
      <c r="UUH78" s="62"/>
      <c r="UUI78" s="62"/>
      <c r="UUJ78" s="62"/>
      <c r="UUK78" s="62"/>
      <c r="UUL78" s="62"/>
      <c r="UUM78" s="62"/>
      <c r="UUN78" s="62"/>
      <c r="UUO78" s="62"/>
      <c r="UUP78" s="62"/>
      <c r="UUQ78" s="62"/>
      <c r="UUR78" s="62"/>
      <c r="UUS78" s="62"/>
      <c r="UUT78" s="62"/>
      <c r="UUU78" s="62"/>
      <c r="UUV78" s="62"/>
      <c r="UUW78" s="62"/>
      <c r="UUX78" s="62"/>
      <c r="UUY78" s="62"/>
      <c r="UUZ78" s="62"/>
      <c r="UVA78" s="62"/>
      <c r="UVB78" s="62"/>
      <c r="UVC78" s="62"/>
      <c r="UVD78" s="62"/>
      <c r="UVE78" s="62"/>
      <c r="UVF78" s="62"/>
      <c r="UVG78" s="62"/>
      <c r="UVH78" s="62"/>
      <c r="UVI78" s="62"/>
      <c r="UVJ78" s="62"/>
      <c r="UVK78" s="62"/>
      <c r="UVL78" s="62"/>
      <c r="UVM78" s="62"/>
      <c r="UVN78" s="62"/>
      <c r="UVO78" s="62"/>
      <c r="UVP78" s="62"/>
      <c r="UVQ78" s="62"/>
      <c r="UVR78" s="62"/>
      <c r="UVS78" s="62"/>
      <c r="UVT78" s="62"/>
      <c r="UVU78" s="62"/>
      <c r="UVV78" s="62"/>
      <c r="UVW78" s="62"/>
      <c r="UVX78" s="62"/>
      <c r="UVY78" s="62"/>
      <c r="UVZ78" s="62"/>
      <c r="UWA78" s="62"/>
      <c r="UWB78" s="62"/>
      <c r="UWC78" s="62"/>
      <c r="UWD78" s="62"/>
      <c r="UWE78" s="62"/>
      <c r="UWF78" s="62"/>
      <c r="UWG78" s="62"/>
      <c r="UWH78" s="62"/>
      <c r="UWI78" s="62"/>
      <c r="UWJ78" s="62"/>
      <c r="UWK78" s="62"/>
      <c r="UWL78" s="62"/>
      <c r="UWM78" s="62"/>
      <c r="UWN78" s="62"/>
      <c r="UWO78" s="62"/>
      <c r="UWP78" s="62"/>
      <c r="UWQ78" s="62"/>
      <c r="UWR78" s="62"/>
      <c r="UWS78" s="62"/>
      <c r="UWT78" s="62"/>
      <c r="UWU78" s="62"/>
      <c r="UWV78" s="62"/>
      <c r="UWW78" s="62"/>
      <c r="UWX78" s="62"/>
      <c r="UWY78" s="62"/>
      <c r="UWZ78" s="62"/>
      <c r="UXA78" s="62"/>
      <c r="UXB78" s="62"/>
      <c r="UXC78" s="62"/>
      <c r="UXD78" s="62"/>
      <c r="UXE78" s="62"/>
      <c r="UXF78" s="62"/>
      <c r="UXG78" s="62"/>
      <c r="UXH78" s="62"/>
      <c r="UXI78" s="62"/>
      <c r="UXJ78" s="62"/>
      <c r="UXK78" s="62"/>
      <c r="UXL78" s="62"/>
      <c r="UXM78" s="62"/>
      <c r="UXN78" s="62"/>
      <c r="UXO78" s="62"/>
      <c r="UXP78" s="62"/>
      <c r="UXQ78" s="62"/>
      <c r="UXR78" s="62"/>
      <c r="UXS78" s="62"/>
      <c r="UXT78" s="62"/>
      <c r="UXU78" s="62"/>
      <c r="UXV78" s="62"/>
      <c r="UXW78" s="62"/>
      <c r="UXX78" s="62"/>
      <c r="UXY78" s="62"/>
      <c r="UXZ78" s="62"/>
      <c r="UYA78" s="62"/>
      <c r="UYB78" s="62"/>
      <c r="UYC78" s="62"/>
      <c r="UYD78" s="62"/>
      <c r="UYE78" s="62"/>
      <c r="UYF78" s="62"/>
      <c r="UYG78" s="62"/>
      <c r="UYH78" s="62"/>
      <c r="UYI78" s="62"/>
      <c r="UYJ78" s="62"/>
      <c r="UYK78" s="62"/>
      <c r="UYL78" s="62"/>
      <c r="UYM78" s="62"/>
      <c r="UYN78" s="62"/>
      <c r="UYO78" s="62"/>
      <c r="UYP78" s="62"/>
      <c r="UYQ78" s="62"/>
      <c r="UYR78" s="62"/>
      <c r="UYS78" s="62"/>
      <c r="UYT78" s="62"/>
      <c r="UYU78" s="62"/>
      <c r="UYV78" s="62"/>
      <c r="UYW78" s="62"/>
      <c r="UYX78" s="62"/>
      <c r="UYY78" s="62"/>
      <c r="UYZ78" s="62"/>
      <c r="UZA78" s="62"/>
      <c r="UZB78" s="62"/>
      <c r="UZC78" s="62"/>
      <c r="UZD78" s="62"/>
      <c r="UZE78" s="62"/>
      <c r="UZF78" s="62"/>
      <c r="UZG78" s="62"/>
      <c r="UZH78" s="62"/>
      <c r="UZI78" s="62"/>
      <c r="UZJ78" s="62"/>
      <c r="UZK78" s="62"/>
      <c r="UZL78" s="62"/>
      <c r="UZM78" s="62"/>
      <c r="UZN78" s="62"/>
      <c r="UZO78" s="62"/>
      <c r="UZP78" s="62"/>
      <c r="UZQ78" s="62"/>
      <c r="UZR78" s="62"/>
      <c r="UZS78" s="62"/>
      <c r="UZT78" s="62"/>
      <c r="UZU78" s="62"/>
      <c r="UZV78" s="62"/>
      <c r="UZW78" s="62"/>
      <c r="UZX78" s="62"/>
      <c r="UZY78" s="62"/>
      <c r="UZZ78" s="62"/>
      <c r="VAA78" s="62"/>
      <c r="VAB78" s="62"/>
      <c r="VAC78" s="62"/>
      <c r="VAD78" s="62"/>
      <c r="VAE78" s="62"/>
      <c r="VAF78" s="62"/>
      <c r="VAG78" s="62"/>
      <c r="VAH78" s="62"/>
      <c r="VAI78" s="62"/>
      <c r="VAJ78" s="62"/>
      <c r="VAK78" s="62"/>
      <c r="VAL78" s="62"/>
      <c r="VAM78" s="62"/>
      <c r="VAN78" s="62"/>
      <c r="VAO78" s="62"/>
      <c r="VAP78" s="62"/>
      <c r="VAQ78" s="62"/>
      <c r="VAR78" s="62"/>
      <c r="VAS78" s="62"/>
      <c r="VAT78" s="62"/>
      <c r="VAU78" s="62"/>
      <c r="VAV78" s="62"/>
      <c r="VAW78" s="62"/>
      <c r="VAX78" s="62"/>
      <c r="VAY78" s="62"/>
      <c r="VAZ78" s="62"/>
      <c r="VBA78" s="62"/>
      <c r="VBB78" s="62"/>
      <c r="VBC78" s="62"/>
      <c r="VBD78" s="62"/>
      <c r="VBE78" s="62"/>
      <c r="VBF78" s="62"/>
      <c r="VBG78" s="62"/>
      <c r="VBH78" s="62"/>
      <c r="VBI78" s="62"/>
      <c r="VBJ78" s="62"/>
      <c r="VBK78" s="62"/>
      <c r="VBL78" s="62"/>
      <c r="VBM78" s="62"/>
      <c r="VBN78" s="62"/>
      <c r="VBO78" s="62"/>
      <c r="VBP78" s="62"/>
      <c r="VBQ78" s="62"/>
      <c r="VBR78" s="62"/>
      <c r="VBS78" s="62"/>
      <c r="VBT78" s="62"/>
      <c r="VBU78" s="62"/>
      <c r="VBV78" s="62"/>
      <c r="VBW78" s="62"/>
      <c r="VBX78" s="62"/>
      <c r="VBY78" s="62"/>
      <c r="VBZ78" s="62"/>
      <c r="VCA78" s="62"/>
      <c r="VCB78" s="62"/>
      <c r="VCC78" s="62"/>
      <c r="VCD78" s="62"/>
      <c r="VCE78" s="62"/>
      <c r="VCF78" s="62"/>
      <c r="VCG78" s="62"/>
      <c r="VCH78" s="62"/>
      <c r="VCI78" s="62"/>
      <c r="VCJ78" s="62"/>
      <c r="VCK78" s="62"/>
      <c r="VCL78" s="62"/>
      <c r="VCM78" s="62"/>
      <c r="VCN78" s="62"/>
      <c r="VCO78" s="62"/>
      <c r="VCP78" s="62"/>
      <c r="VCQ78" s="62"/>
      <c r="VCR78" s="62"/>
      <c r="VCS78" s="62"/>
      <c r="VCT78" s="62"/>
      <c r="VCU78" s="62"/>
      <c r="VCV78" s="62"/>
      <c r="VCW78" s="62"/>
      <c r="VCX78" s="62"/>
      <c r="VCY78" s="62"/>
      <c r="VCZ78" s="62"/>
      <c r="VDA78" s="62"/>
      <c r="VDB78" s="62"/>
      <c r="VDC78" s="62"/>
      <c r="VDD78" s="62"/>
      <c r="VDE78" s="62"/>
      <c r="VDF78" s="62"/>
      <c r="VDG78" s="62"/>
      <c r="VDH78" s="62"/>
      <c r="VDI78" s="62"/>
      <c r="VDJ78" s="62"/>
      <c r="VDK78" s="62"/>
      <c r="VDL78" s="62"/>
      <c r="VDM78" s="62"/>
      <c r="VDN78" s="62"/>
      <c r="VDO78" s="62"/>
      <c r="VDP78" s="62"/>
      <c r="VDQ78" s="62"/>
      <c r="VDR78" s="62"/>
      <c r="VDS78" s="62"/>
      <c r="VDT78" s="62"/>
      <c r="VDU78" s="62"/>
      <c r="VDV78" s="62"/>
      <c r="VDW78" s="62"/>
      <c r="VDX78" s="62"/>
      <c r="VDY78" s="62"/>
      <c r="VDZ78" s="62"/>
      <c r="VEA78" s="62"/>
      <c r="VEB78" s="62"/>
      <c r="VEC78" s="62"/>
      <c r="VED78" s="62"/>
      <c r="VEE78" s="62"/>
      <c r="VEF78" s="62"/>
      <c r="VEG78" s="62"/>
      <c r="VEH78" s="62"/>
      <c r="VEI78" s="62"/>
      <c r="VEJ78" s="62"/>
      <c r="VEK78" s="62"/>
      <c r="VEL78" s="62"/>
      <c r="VEM78" s="62"/>
      <c r="VEN78" s="62"/>
      <c r="VEO78" s="62"/>
      <c r="VEP78" s="62"/>
      <c r="VEQ78" s="62"/>
      <c r="VER78" s="62"/>
      <c r="VES78" s="62"/>
      <c r="VET78" s="62"/>
      <c r="VEU78" s="62"/>
      <c r="VEV78" s="62"/>
      <c r="VEW78" s="62"/>
      <c r="VEX78" s="62"/>
      <c r="VEY78" s="62"/>
      <c r="VEZ78" s="62"/>
      <c r="VFA78" s="62"/>
      <c r="VFB78" s="62"/>
      <c r="VFC78" s="62"/>
      <c r="VFD78" s="62"/>
      <c r="VFE78" s="62"/>
      <c r="VFF78" s="62"/>
      <c r="VFG78" s="62"/>
      <c r="VFH78" s="62"/>
      <c r="VFI78" s="62"/>
      <c r="VFJ78" s="62"/>
      <c r="VFK78" s="62"/>
      <c r="VFL78" s="62"/>
      <c r="VFM78" s="62"/>
      <c r="VFN78" s="62"/>
      <c r="VFO78" s="62"/>
      <c r="VFP78" s="62"/>
      <c r="VFQ78" s="62"/>
      <c r="VFR78" s="62"/>
      <c r="VFS78" s="62"/>
      <c r="VFT78" s="62"/>
      <c r="VFU78" s="62"/>
      <c r="VFV78" s="62"/>
      <c r="VFW78" s="62"/>
      <c r="VFX78" s="62"/>
      <c r="VFY78" s="62"/>
      <c r="VFZ78" s="62"/>
      <c r="VGA78" s="62"/>
      <c r="VGB78" s="62"/>
      <c r="VGC78" s="62"/>
      <c r="VGD78" s="62"/>
      <c r="VGE78" s="62"/>
      <c r="VGF78" s="62"/>
      <c r="VGG78" s="62"/>
      <c r="VGH78" s="62"/>
      <c r="VGI78" s="62"/>
      <c r="VGJ78" s="62"/>
      <c r="VGK78" s="62"/>
      <c r="VGL78" s="62"/>
      <c r="VGM78" s="62"/>
      <c r="VGN78" s="62"/>
      <c r="VGO78" s="62"/>
      <c r="VGP78" s="62"/>
      <c r="VGQ78" s="62"/>
      <c r="VGR78" s="62"/>
      <c r="VGS78" s="62"/>
      <c r="VGT78" s="62"/>
      <c r="VGU78" s="62"/>
      <c r="VGV78" s="62"/>
      <c r="VGW78" s="62"/>
      <c r="VGX78" s="62"/>
      <c r="VGY78" s="62"/>
      <c r="VGZ78" s="62"/>
      <c r="VHA78" s="62"/>
      <c r="VHB78" s="62"/>
      <c r="VHC78" s="62"/>
      <c r="VHD78" s="62"/>
      <c r="VHE78" s="62"/>
      <c r="VHF78" s="62"/>
      <c r="VHG78" s="62"/>
      <c r="VHH78" s="62"/>
      <c r="VHI78" s="62"/>
      <c r="VHJ78" s="62"/>
      <c r="VHK78" s="62"/>
      <c r="VHL78" s="62"/>
      <c r="VHM78" s="62"/>
      <c r="VHN78" s="62"/>
      <c r="VHO78" s="62"/>
      <c r="VHP78" s="62"/>
      <c r="VHQ78" s="62"/>
      <c r="VHR78" s="62"/>
      <c r="VHS78" s="62"/>
      <c r="VHT78" s="62"/>
      <c r="VHU78" s="62"/>
      <c r="VHV78" s="62"/>
      <c r="VHW78" s="62"/>
      <c r="VHX78" s="62"/>
      <c r="VHY78" s="62"/>
      <c r="VHZ78" s="62"/>
      <c r="VIA78" s="62"/>
      <c r="VIB78" s="62"/>
      <c r="VIC78" s="62"/>
      <c r="VID78" s="62"/>
      <c r="VIE78" s="62"/>
      <c r="VIF78" s="62"/>
      <c r="VIG78" s="62"/>
      <c r="VIH78" s="62"/>
      <c r="VII78" s="62"/>
      <c r="VIJ78" s="62"/>
      <c r="VIK78" s="62"/>
      <c r="VIL78" s="62"/>
      <c r="VIM78" s="62"/>
      <c r="VIN78" s="62"/>
      <c r="VIO78" s="62"/>
      <c r="VIP78" s="62"/>
      <c r="VIQ78" s="62"/>
      <c r="VIR78" s="62"/>
      <c r="VIS78" s="62"/>
      <c r="VIT78" s="62"/>
      <c r="VIU78" s="62"/>
      <c r="VIV78" s="62"/>
      <c r="VIW78" s="62"/>
      <c r="VIX78" s="62"/>
      <c r="VIY78" s="62"/>
      <c r="VIZ78" s="62"/>
      <c r="VJA78" s="62"/>
      <c r="VJB78" s="62"/>
      <c r="VJC78" s="62"/>
      <c r="VJD78" s="62"/>
      <c r="VJE78" s="62"/>
      <c r="VJF78" s="62"/>
      <c r="VJG78" s="62"/>
      <c r="VJH78" s="62"/>
      <c r="VJI78" s="62"/>
      <c r="VJJ78" s="62"/>
      <c r="VJK78" s="62"/>
      <c r="VJL78" s="62"/>
      <c r="VJM78" s="62"/>
      <c r="VJN78" s="62"/>
      <c r="VJO78" s="62"/>
      <c r="VJP78" s="62"/>
      <c r="VJQ78" s="62"/>
      <c r="VJR78" s="62"/>
      <c r="VJS78" s="62"/>
      <c r="VJT78" s="62"/>
      <c r="VJU78" s="62"/>
      <c r="VJV78" s="62"/>
      <c r="VJW78" s="62"/>
      <c r="VJX78" s="62"/>
      <c r="VJY78" s="62"/>
      <c r="VJZ78" s="62"/>
      <c r="VKA78" s="62"/>
      <c r="VKB78" s="62"/>
      <c r="VKC78" s="62"/>
      <c r="VKD78" s="62"/>
      <c r="VKE78" s="62"/>
      <c r="VKF78" s="62"/>
      <c r="VKG78" s="62"/>
      <c r="VKH78" s="62"/>
      <c r="VKI78" s="62"/>
      <c r="VKJ78" s="62"/>
      <c r="VKK78" s="62"/>
      <c r="VKL78" s="62"/>
      <c r="VKM78" s="62"/>
      <c r="VKN78" s="62"/>
      <c r="VKO78" s="62"/>
      <c r="VKP78" s="62"/>
      <c r="VKQ78" s="62"/>
      <c r="VKR78" s="62"/>
      <c r="VKS78" s="62"/>
      <c r="VKT78" s="62"/>
      <c r="VKU78" s="62"/>
      <c r="VKV78" s="62"/>
      <c r="VKW78" s="62"/>
      <c r="VKX78" s="62"/>
      <c r="VKY78" s="62"/>
      <c r="VKZ78" s="62"/>
      <c r="VLA78" s="62"/>
      <c r="VLB78" s="62"/>
      <c r="VLC78" s="62"/>
      <c r="VLD78" s="62"/>
      <c r="VLE78" s="62"/>
      <c r="VLF78" s="62"/>
      <c r="VLG78" s="62"/>
      <c r="VLH78" s="62"/>
      <c r="VLI78" s="62"/>
      <c r="VLJ78" s="62"/>
      <c r="VLK78" s="62"/>
      <c r="VLL78" s="62"/>
      <c r="VLM78" s="62"/>
      <c r="VLN78" s="62"/>
      <c r="VLO78" s="62"/>
      <c r="VLP78" s="62"/>
      <c r="VLQ78" s="62"/>
      <c r="VLR78" s="62"/>
      <c r="VLS78" s="62"/>
      <c r="VLT78" s="62"/>
      <c r="VLU78" s="62"/>
      <c r="VLV78" s="62"/>
      <c r="VLW78" s="62"/>
      <c r="VLX78" s="62"/>
      <c r="VLY78" s="62"/>
      <c r="VLZ78" s="62"/>
      <c r="VMA78" s="62"/>
      <c r="VMB78" s="62"/>
      <c r="VMC78" s="62"/>
      <c r="VMD78" s="62"/>
      <c r="VME78" s="62"/>
      <c r="VMF78" s="62"/>
      <c r="VMG78" s="62"/>
      <c r="VMH78" s="62"/>
      <c r="VMI78" s="62"/>
      <c r="VMJ78" s="62"/>
      <c r="VMK78" s="62"/>
      <c r="VML78" s="62"/>
      <c r="VMM78" s="62"/>
      <c r="VMN78" s="62"/>
      <c r="VMO78" s="62"/>
      <c r="VMP78" s="62"/>
      <c r="VMQ78" s="62"/>
      <c r="VMR78" s="62"/>
      <c r="VMS78" s="62"/>
      <c r="VMT78" s="62"/>
      <c r="VMU78" s="62"/>
      <c r="VMV78" s="62"/>
      <c r="VMW78" s="62"/>
      <c r="VMX78" s="62"/>
      <c r="VMY78" s="62"/>
      <c r="VMZ78" s="62"/>
      <c r="VNA78" s="62"/>
      <c r="VNB78" s="62"/>
      <c r="VNC78" s="62"/>
      <c r="VND78" s="62"/>
      <c r="VNE78" s="62"/>
      <c r="VNF78" s="62"/>
      <c r="VNG78" s="62"/>
      <c r="VNH78" s="62"/>
      <c r="VNI78" s="62"/>
      <c r="VNJ78" s="62"/>
      <c r="VNK78" s="62"/>
      <c r="VNL78" s="62"/>
      <c r="VNM78" s="62"/>
      <c r="VNN78" s="62"/>
      <c r="VNO78" s="62"/>
      <c r="VNP78" s="62"/>
      <c r="VNQ78" s="62"/>
      <c r="VNR78" s="62"/>
      <c r="VNS78" s="62"/>
      <c r="VNT78" s="62"/>
      <c r="VNU78" s="62"/>
      <c r="VNV78" s="62"/>
      <c r="VNW78" s="62"/>
      <c r="VNX78" s="62"/>
      <c r="VNY78" s="62"/>
      <c r="VNZ78" s="62"/>
      <c r="VOA78" s="62"/>
      <c r="VOB78" s="62"/>
      <c r="VOC78" s="62"/>
      <c r="VOD78" s="62"/>
      <c r="VOE78" s="62"/>
      <c r="VOF78" s="62"/>
      <c r="VOG78" s="62"/>
      <c r="VOH78" s="62"/>
      <c r="VOI78" s="62"/>
      <c r="VOJ78" s="62"/>
      <c r="VOK78" s="62"/>
      <c r="VOL78" s="62"/>
      <c r="VOM78" s="62"/>
      <c r="VON78" s="62"/>
      <c r="VOO78" s="62"/>
      <c r="VOP78" s="62"/>
      <c r="VOQ78" s="62"/>
      <c r="VOR78" s="62"/>
      <c r="VOS78" s="62"/>
      <c r="VOT78" s="62"/>
      <c r="VOU78" s="62"/>
      <c r="VOV78" s="62"/>
      <c r="VOW78" s="62"/>
      <c r="VOX78" s="62"/>
      <c r="VOY78" s="62"/>
      <c r="VOZ78" s="62"/>
      <c r="VPA78" s="62"/>
      <c r="VPB78" s="62"/>
      <c r="VPC78" s="62"/>
      <c r="VPD78" s="62"/>
      <c r="VPE78" s="62"/>
      <c r="VPF78" s="62"/>
      <c r="VPG78" s="62"/>
      <c r="VPH78" s="62"/>
      <c r="VPI78" s="62"/>
      <c r="VPJ78" s="62"/>
      <c r="VPK78" s="62"/>
      <c r="VPL78" s="62"/>
      <c r="VPM78" s="62"/>
      <c r="VPN78" s="62"/>
      <c r="VPO78" s="62"/>
      <c r="VPP78" s="62"/>
      <c r="VPQ78" s="62"/>
      <c r="VPR78" s="62"/>
      <c r="VPS78" s="62"/>
      <c r="VPT78" s="62"/>
      <c r="VPU78" s="62"/>
      <c r="VPV78" s="62"/>
      <c r="VPW78" s="62"/>
      <c r="VPX78" s="62"/>
      <c r="VPY78" s="62"/>
      <c r="VPZ78" s="62"/>
      <c r="VQA78" s="62"/>
      <c r="VQB78" s="62"/>
      <c r="VQC78" s="62"/>
      <c r="VQD78" s="62"/>
      <c r="VQE78" s="62"/>
      <c r="VQF78" s="62"/>
      <c r="VQG78" s="62"/>
      <c r="VQH78" s="62"/>
      <c r="VQI78" s="62"/>
      <c r="VQJ78" s="62"/>
      <c r="VQK78" s="62"/>
      <c r="VQL78" s="62"/>
      <c r="VQM78" s="62"/>
      <c r="VQN78" s="62"/>
      <c r="VQO78" s="62"/>
      <c r="VQP78" s="62"/>
      <c r="VQQ78" s="62"/>
      <c r="VQR78" s="62"/>
      <c r="VQS78" s="62"/>
      <c r="VQT78" s="62"/>
      <c r="VQU78" s="62"/>
      <c r="VQV78" s="62"/>
      <c r="VQW78" s="62"/>
      <c r="VQX78" s="62"/>
      <c r="VQY78" s="62"/>
      <c r="VQZ78" s="62"/>
      <c r="VRA78" s="62"/>
      <c r="VRB78" s="62"/>
      <c r="VRC78" s="62"/>
      <c r="VRD78" s="62"/>
      <c r="VRE78" s="62"/>
      <c r="VRF78" s="62"/>
      <c r="VRG78" s="62"/>
      <c r="VRH78" s="62"/>
      <c r="VRI78" s="62"/>
      <c r="VRJ78" s="62"/>
      <c r="VRK78" s="62"/>
      <c r="VRL78" s="62"/>
      <c r="VRM78" s="62"/>
      <c r="VRN78" s="62"/>
      <c r="VRO78" s="62"/>
      <c r="VRP78" s="62"/>
      <c r="VRQ78" s="62"/>
      <c r="VRR78" s="62"/>
      <c r="VRS78" s="62"/>
      <c r="VRT78" s="62"/>
      <c r="VRU78" s="62"/>
      <c r="VRV78" s="62"/>
      <c r="VRW78" s="62"/>
      <c r="VRX78" s="62"/>
      <c r="VRY78" s="62"/>
      <c r="VRZ78" s="62"/>
      <c r="VSA78" s="62"/>
      <c r="VSB78" s="62"/>
      <c r="VSC78" s="62"/>
      <c r="VSD78" s="62"/>
      <c r="VSE78" s="62"/>
      <c r="VSF78" s="62"/>
      <c r="VSG78" s="62"/>
      <c r="VSH78" s="62"/>
      <c r="VSI78" s="62"/>
      <c r="VSJ78" s="62"/>
      <c r="VSK78" s="62"/>
      <c r="VSL78" s="62"/>
      <c r="VSM78" s="62"/>
      <c r="VSN78" s="62"/>
      <c r="VSO78" s="62"/>
      <c r="VSP78" s="62"/>
      <c r="VSQ78" s="62"/>
      <c r="VSR78" s="62"/>
      <c r="VSS78" s="62"/>
      <c r="VST78" s="62"/>
      <c r="VSU78" s="62"/>
      <c r="VSV78" s="62"/>
      <c r="VSW78" s="62"/>
      <c r="VSX78" s="62"/>
      <c r="VSY78" s="62"/>
      <c r="VSZ78" s="62"/>
      <c r="VTA78" s="62"/>
      <c r="VTB78" s="62"/>
      <c r="VTC78" s="62"/>
      <c r="VTD78" s="62"/>
      <c r="VTE78" s="62"/>
      <c r="VTF78" s="62"/>
      <c r="VTG78" s="62"/>
      <c r="VTH78" s="62"/>
      <c r="VTI78" s="62"/>
      <c r="VTJ78" s="62"/>
      <c r="VTK78" s="62"/>
      <c r="VTL78" s="62"/>
      <c r="VTM78" s="62"/>
      <c r="VTN78" s="62"/>
      <c r="VTO78" s="62"/>
      <c r="VTP78" s="62"/>
      <c r="VTQ78" s="62"/>
      <c r="VTR78" s="62"/>
      <c r="VTS78" s="62"/>
      <c r="VTT78" s="62"/>
      <c r="VTU78" s="62"/>
      <c r="VTV78" s="62"/>
      <c r="VTW78" s="62"/>
      <c r="VTX78" s="62"/>
      <c r="VTY78" s="62"/>
      <c r="VTZ78" s="62"/>
      <c r="VUA78" s="62"/>
      <c r="VUB78" s="62"/>
      <c r="VUC78" s="62"/>
      <c r="VUD78" s="62"/>
      <c r="VUE78" s="62"/>
      <c r="VUF78" s="62"/>
      <c r="VUG78" s="62"/>
      <c r="VUH78" s="62"/>
      <c r="VUI78" s="62"/>
      <c r="VUJ78" s="62"/>
      <c r="VUK78" s="62"/>
      <c r="VUL78" s="62"/>
      <c r="VUM78" s="62"/>
      <c r="VUN78" s="62"/>
      <c r="VUO78" s="62"/>
      <c r="VUP78" s="62"/>
      <c r="VUQ78" s="62"/>
      <c r="VUR78" s="62"/>
      <c r="VUS78" s="62"/>
      <c r="VUT78" s="62"/>
      <c r="VUU78" s="62"/>
      <c r="VUV78" s="62"/>
      <c r="VUW78" s="62"/>
      <c r="VUX78" s="62"/>
      <c r="VUY78" s="62"/>
      <c r="VUZ78" s="62"/>
      <c r="VVA78" s="62"/>
      <c r="VVB78" s="62"/>
      <c r="VVC78" s="62"/>
      <c r="VVD78" s="62"/>
      <c r="VVE78" s="62"/>
      <c r="VVF78" s="62"/>
      <c r="VVG78" s="62"/>
      <c r="VVH78" s="62"/>
      <c r="VVI78" s="62"/>
      <c r="VVJ78" s="62"/>
      <c r="VVK78" s="62"/>
      <c r="VVL78" s="62"/>
      <c r="VVM78" s="62"/>
      <c r="VVN78" s="62"/>
      <c r="VVO78" s="62"/>
      <c r="VVP78" s="62"/>
      <c r="VVQ78" s="62"/>
      <c r="VVR78" s="62"/>
      <c r="VVS78" s="62"/>
      <c r="VVT78" s="62"/>
      <c r="VVU78" s="62"/>
      <c r="VVV78" s="62"/>
      <c r="VVW78" s="62"/>
      <c r="VVX78" s="62"/>
      <c r="VVY78" s="62"/>
      <c r="VVZ78" s="62"/>
      <c r="VWA78" s="62"/>
      <c r="VWB78" s="62"/>
      <c r="VWC78" s="62"/>
      <c r="VWD78" s="62"/>
      <c r="VWE78" s="62"/>
      <c r="VWF78" s="62"/>
      <c r="VWG78" s="62"/>
      <c r="VWH78" s="62"/>
      <c r="VWI78" s="62"/>
      <c r="VWJ78" s="62"/>
      <c r="VWK78" s="62"/>
      <c r="VWL78" s="62"/>
      <c r="VWM78" s="62"/>
      <c r="VWN78" s="62"/>
      <c r="VWO78" s="62"/>
      <c r="VWP78" s="62"/>
      <c r="VWQ78" s="62"/>
      <c r="VWR78" s="62"/>
      <c r="VWS78" s="62"/>
      <c r="VWT78" s="62"/>
      <c r="VWU78" s="62"/>
      <c r="VWV78" s="62"/>
      <c r="VWW78" s="62"/>
      <c r="VWX78" s="62"/>
      <c r="VWY78" s="62"/>
      <c r="VWZ78" s="62"/>
      <c r="VXA78" s="62"/>
      <c r="VXB78" s="62"/>
      <c r="VXC78" s="62"/>
      <c r="VXD78" s="62"/>
      <c r="VXE78" s="62"/>
      <c r="VXF78" s="62"/>
      <c r="VXG78" s="62"/>
      <c r="VXH78" s="62"/>
      <c r="VXI78" s="62"/>
      <c r="VXJ78" s="62"/>
      <c r="VXK78" s="62"/>
      <c r="VXL78" s="62"/>
      <c r="VXM78" s="62"/>
      <c r="VXN78" s="62"/>
      <c r="VXO78" s="62"/>
      <c r="VXP78" s="62"/>
      <c r="VXQ78" s="62"/>
      <c r="VXR78" s="62"/>
      <c r="VXS78" s="62"/>
      <c r="VXT78" s="62"/>
      <c r="VXU78" s="62"/>
      <c r="VXV78" s="62"/>
      <c r="VXW78" s="62"/>
      <c r="VXX78" s="62"/>
      <c r="VXY78" s="62"/>
      <c r="VXZ78" s="62"/>
      <c r="VYA78" s="62"/>
      <c r="VYB78" s="62"/>
      <c r="VYC78" s="62"/>
      <c r="VYD78" s="62"/>
      <c r="VYE78" s="62"/>
      <c r="VYF78" s="62"/>
      <c r="VYG78" s="62"/>
      <c r="VYH78" s="62"/>
      <c r="VYI78" s="62"/>
      <c r="VYJ78" s="62"/>
      <c r="VYK78" s="62"/>
      <c r="VYL78" s="62"/>
      <c r="VYM78" s="62"/>
      <c r="VYN78" s="62"/>
      <c r="VYO78" s="62"/>
      <c r="VYP78" s="62"/>
      <c r="VYQ78" s="62"/>
      <c r="VYR78" s="62"/>
      <c r="VYS78" s="62"/>
      <c r="VYT78" s="62"/>
      <c r="VYU78" s="62"/>
      <c r="VYV78" s="62"/>
      <c r="VYW78" s="62"/>
      <c r="VYX78" s="62"/>
      <c r="VYY78" s="62"/>
      <c r="VYZ78" s="62"/>
      <c r="VZA78" s="62"/>
      <c r="VZB78" s="62"/>
      <c r="VZC78" s="62"/>
      <c r="VZD78" s="62"/>
      <c r="VZE78" s="62"/>
      <c r="VZF78" s="62"/>
      <c r="VZG78" s="62"/>
      <c r="VZH78" s="62"/>
      <c r="VZI78" s="62"/>
      <c r="VZJ78" s="62"/>
      <c r="VZK78" s="62"/>
      <c r="VZL78" s="62"/>
      <c r="VZM78" s="62"/>
      <c r="VZN78" s="62"/>
      <c r="VZO78" s="62"/>
      <c r="VZP78" s="62"/>
      <c r="VZQ78" s="62"/>
      <c r="VZR78" s="62"/>
      <c r="VZS78" s="62"/>
      <c r="VZT78" s="62"/>
      <c r="VZU78" s="62"/>
      <c r="VZV78" s="62"/>
      <c r="VZW78" s="62"/>
      <c r="VZX78" s="62"/>
      <c r="VZY78" s="62"/>
      <c r="VZZ78" s="62"/>
      <c r="WAA78" s="62"/>
      <c r="WAB78" s="62"/>
      <c r="WAC78" s="62"/>
      <c r="WAD78" s="62"/>
      <c r="WAE78" s="62"/>
      <c r="WAF78" s="62"/>
      <c r="WAG78" s="62"/>
      <c r="WAH78" s="62"/>
      <c r="WAI78" s="62"/>
      <c r="WAJ78" s="62"/>
      <c r="WAK78" s="62"/>
      <c r="WAL78" s="62"/>
      <c r="WAM78" s="62"/>
      <c r="WAN78" s="62"/>
      <c r="WAO78" s="62"/>
      <c r="WAP78" s="62"/>
      <c r="WAQ78" s="62"/>
      <c r="WAR78" s="62"/>
      <c r="WAS78" s="62"/>
      <c r="WAT78" s="62"/>
      <c r="WAU78" s="62"/>
      <c r="WAV78" s="62"/>
      <c r="WAW78" s="62"/>
      <c r="WAX78" s="62"/>
      <c r="WAY78" s="62"/>
      <c r="WAZ78" s="62"/>
      <c r="WBA78" s="62"/>
      <c r="WBB78" s="62"/>
      <c r="WBC78" s="62"/>
      <c r="WBD78" s="62"/>
      <c r="WBE78" s="62"/>
      <c r="WBF78" s="62"/>
      <c r="WBG78" s="62"/>
      <c r="WBH78" s="62"/>
      <c r="WBI78" s="62"/>
      <c r="WBJ78" s="62"/>
      <c r="WBK78" s="62"/>
      <c r="WBL78" s="62"/>
      <c r="WBM78" s="62"/>
      <c r="WBN78" s="62"/>
      <c r="WBO78" s="62"/>
      <c r="WBP78" s="62"/>
      <c r="WBQ78" s="62"/>
      <c r="WBR78" s="62"/>
      <c r="WBS78" s="62"/>
      <c r="WBT78" s="62"/>
      <c r="WBU78" s="62"/>
      <c r="WBV78" s="62"/>
      <c r="WBW78" s="62"/>
      <c r="WBX78" s="62"/>
      <c r="WBY78" s="62"/>
      <c r="WBZ78" s="62"/>
      <c r="WCA78" s="62"/>
      <c r="WCB78" s="62"/>
      <c r="WCC78" s="62"/>
      <c r="WCD78" s="62"/>
      <c r="WCE78" s="62"/>
      <c r="WCF78" s="62"/>
      <c r="WCG78" s="62"/>
      <c r="WCH78" s="62"/>
      <c r="WCI78" s="62"/>
      <c r="WCJ78" s="62"/>
      <c r="WCK78" s="62"/>
      <c r="WCL78" s="62"/>
      <c r="WCM78" s="62"/>
      <c r="WCN78" s="62"/>
      <c r="WCO78" s="62"/>
      <c r="WCP78" s="62"/>
      <c r="WCQ78" s="62"/>
      <c r="WCR78" s="62"/>
      <c r="WCS78" s="62"/>
      <c r="WCT78" s="62"/>
      <c r="WCU78" s="62"/>
      <c r="WCV78" s="62"/>
      <c r="WCW78" s="62"/>
      <c r="WCX78" s="62"/>
      <c r="WCY78" s="62"/>
      <c r="WCZ78" s="62"/>
      <c r="WDA78" s="62"/>
      <c r="WDB78" s="62"/>
      <c r="WDC78" s="62"/>
      <c r="WDD78" s="62"/>
      <c r="WDE78" s="62"/>
      <c r="WDF78" s="62"/>
      <c r="WDG78" s="62"/>
      <c r="WDH78" s="62"/>
      <c r="WDI78" s="62"/>
      <c r="WDJ78" s="62"/>
      <c r="WDK78" s="62"/>
      <c r="WDL78" s="62"/>
      <c r="WDM78" s="62"/>
      <c r="WDN78" s="62"/>
      <c r="WDO78" s="62"/>
      <c r="WDP78" s="62"/>
      <c r="WDQ78" s="62"/>
      <c r="WDR78" s="62"/>
      <c r="WDS78" s="62"/>
      <c r="WDT78" s="62"/>
      <c r="WDU78" s="62"/>
      <c r="WDV78" s="62"/>
      <c r="WDW78" s="62"/>
      <c r="WDX78" s="62"/>
      <c r="WDY78" s="62"/>
      <c r="WDZ78" s="62"/>
      <c r="WEA78" s="62"/>
      <c r="WEB78" s="62"/>
      <c r="WEC78" s="62"/>
      <c r="WED78" s="62"/>
      <c r="WEE78" s="62"/>
      <c r="WEF78" s="62"/>
      <c r="WEG78" s="62"/>
      <c r="WEH78" s="62"/>
      <c r="WEI78" s="62"/>
      <c r="WEJ78" s="62"/>
      <c r="WEK78" s="62"/>
      <c r="WEL78" s="62"/>
      <c r="WEM78" s="62"/>
      <c r="WEN78" s="62"/>
      <c r="WEO78" s="62"/>
      <c r="WEP78" s="62"/>
      <c r="WEQ78" s="62"/>
      <c r="WER78" s="62"/>
      <c r="WES78" s="62"/>
      <c r="WET78" s="62"/>
      <c r="WEU78" s="62"/>
      <c r="WEV78" s="62"/>
      <c r="WEW78" s="62"/>
      <c r="WEX78" s="62"/>
      <c r="WEY78" s="62"/>
      <c r="WEZ78" s="62"/>
      <c r="WFA78" s="62"/>
      <c r="WFB78" s="62"/>
      <c r="WFC78" s="62"/>
      <c r="WFD78" s="62"/>
      <c r="WFE78" s="62"/>
      <c r="WFF78" s="62"/>
      <c r="WFG78" s="62"/>
      <c r="WFH78" s="62"/>
      <c r="WFI78" s="62"/>
      <c r="WFJ78" s="62"/>
      <c r="WFK78" s="62"/>
      <c r="WFL78" s="62"/>
      <c r="WFM78" s="62"/>
      <c r="WFN78" s="62"/>
      <c r="WFO78" s="62"/>
      <c r="WFP78" s="62"/>
      <c r="WFQ78" s="62"/>
      <c r="WFR78" s="62"/>
      <c r="WFS78" s="62"/>
      <c r="WFT78" s="62"/>
      <c r="WFU78" s="62"/>
      <c r="WFV78" s="62"/>
      <c r="WFW78" s="62"/>
      <c r="WFX78" s="62"/>
      <c r="WFY78" s="62"/>
      <c r="WFZ78" s="62"/>
      <c r="WGA78" s="62"/>
      <c r="WGB78" s="62"/>
      <c r="WGC78" s="62"/>
      <c r="WGD78" s="62"/>
      <c r="WGE78" s="62"/>
      <c r="WGF78" s="62"/>
      <c r="WGG78" s="62"/>
      <c r="WGH78" s="62"/>
      <c r="WGI78" s="62"/>
      <c r="WGJ78" s="62"/>
      <c r="WGK78" s="62"/>
      <c r="WGL78" s="62"/>
      <c r="WGM78" s="62"/>
      <c r="WGN78" s="62"/>
      <c r="WGO78" s="62"/>
      <c r="WGP78" s="62"/>
      <c r="WGQ78" s="62"/>
      <c r="WGR78" s="62"/>
      <c r="WGS78" s="62"/>
      <c r="WGT78" s="62"/>
      <c r="WGU78" s="62"/>
      <c r="WGV78" s="62"/>
      <c r="WGW78" s="62"/>
      <c r="WGX78" s="62"/>
      <c r="WGY78" s="62"/>
      <c r="WGZ78" s="62"/>
      <c r="WHA78" s="62"/>
      <c r="WHB78" s="62"/>
      <c r="WHC78" s="62"/>
      <c r="WHD78" s="62"/>
      <c r="WHE78" s="62"/>
      <c r="WHF78" s="62"/>
      <c r="WHG78" s="62"/>
      <c r="WHH78" s="62"/>
      <c r="WHI78" s="62"/>
      <c r="WHJ78" s="62"/>
      <c r="WHK78" s="62"/>
      <c r="WHL78" s="62"/>
      <c r="WHM78" s="62"/>
      <c r="WHN78" s="62"/>
      <c r="WHO78" s="62"/>
      <c r="WHP78" s="62"/>
      <c r="WHQ78" s="62"/>
      <c r="WHR78" s="62"/>
      <c r="WHS78" s="62"/>
      <c r="WHT78" s="62"/>
      <c r="WHU78" s="62"/>
      <c r="WHV78" s="62"/>
      <c r="WHW78" s="62"/>
      <c r="WHX78" s="62"/>
      <c r="WHY78" s="62"/>
      <c r="WHZ78" s="62"/>
      <c r="WIA78" s="62"/>
      <c r="WIB78" s="62"/>
      <c r="WIC78" s="62"/>
      <c r="WID78" s="62"/>
      <c r="WIE78" s="62"/>
      <c r="WIF78" s="62"/>
      <c r="WIG78" s="62"/>
      <c r="WIH78" s="62"/>
      <c r="WII78" s="62"/>
      <c r="WIJ78" s="62"/>
      <c r="WIK78" s="62"/>
      <c r="WIL78" s="62"/>
      <c r="WIM78" s="62"/>
      <c r="WIN78" s="62"/>
      <c r="WIO78" s="62"/>
      <c r="WIP78" s="62"/>
      <c r="WIQ78" s="62"/>
      <c r="WIR78" s="62"/>
      <c r="WIS78" s="62"/>
      <c r="WIT78" s="62"/>
      <c r="WIU78" s="62"/>
      <c r="WIV78" s="62"/>
      <c r="WIW78" s="62"/>
      <c r="WIX78" s="62"/>
      <c r="WIY78" s="62"/>
      <c r="WIZ78" s="62"/>
      <c r="WJA78" s="62"/>
      <c r="WJB78" s="62"/>
      <c r="WJC78" s="62"/>
      <c r="WJD78" s="62"/>
      <c r="WJE78" s="62"/>
      <c r="WJF78" s="62"/>
      <c r="WJG78" s="62"/>
      <c r="WJH78" s="62"/>
      <c r="WJI78" s="62"/>
      <c r="WJJ78" s="62"/>
      <c r="WJK78" s="62"/>
      <c r="WJL78" s="62"/>
      <c r="WJM78" s="62"/>
      <c r="WJN78" s="62"/>
      <c r="WJO78" s="62"/>
      <c r="WJP78" s="62"/>
      <c r="WJQ78" s="62"/>
      <c r="WJR78" s="62"/>
      <c r="WJS78" s="62"/>
      <c r="WJT78" s="62"/>
      <c r="WJU78" s="62"/>
      <c r="WJV78" s="62"/>
      <c r="WJW78" s="62"/>
      <c r="WJX78" s="62"/>
      <c r="WJY78" s="62"/>
      <c r="WJZ78" s="62"/>
      <c r="WKA78" s="62"/>
      <c r="WKB78" s="62"/>
      <c r="WKC78" s="62"/>
      <c r="WKD78" s="62"/>
      <c r="WKE78" s="62"/>
      <c r="WKF78" s="62"/>
      <c r="WKG78" s="62"/>
      <c r="WKH78" s="62"/>
      <c r="WKI78" s="62"/>
      <c r="WKJ78" s="62"/>
      <c r="WKK78" s="62"/>
      <c r="WKL78" s="62"/>
      <c r="WKM78" s="62"/>
      <c r="WKN78" s="62"/>
      <c r="WKO78" s="62"/>
      <c r="WKP78" s="62"/>
      <c r="WKQ78" s="62"/>
      <c r="WKR78" s="62"/>
      <c r="WKS78" s="62"/>
      <c r="WKT78" s="62"/>
      <c r="WKU78" s="62"/>
      <c r="WKV78" s="62"/>
      <c r="WKW78" s="62"/>
      <c r="WKX78" s="62"/>
      <c r="WKY78" s="62"/>
      <c r="WKZ78" s="62"/>
      <c r="WLA78" s="62"/>
      <c r="WLB78" s="62"/>
      <c r="WLC78" s="62"/>
      <c r="WLD78" s="62"/>
      <c r="WLE78" s="62"/>
      <c r="WLF78" s="62"/>
      <c r="WLG78" s="62"/>
      <c r="WLH78" s="62"/>
      <c r="WLI78" s="62"/>
      <c r="WLJ78" s="62"/>
      <c r="WLK78" s="62"/>
      <c r="WLL78" s="62"/>
      <c r="WLM78" s="62"/>
      <c r="WLN78" s="62"/>
      <c r="WLO78" s="62"/>
      <c r="WLP78" s="62"/>
      <c r="WLQ78" s="62"/>
      <c r="WLR78" s="62"/>
      <c r="WLS78" s="62"/>
      <c r="WLT78" s="62"/>
      <c r="WLU78" s="62"/>
      <c r="WLV78" s="62"/>
      <c r="WLW78" s="62"/>
      <c r="WLX78" s="62"/>
      <c r="WLY78" s="62"/>
      <c r="WLZ78" s="62"/>
      <c r="WMA78" s="62"/>
      <c r="WMB78" s="62"/>
      <c r="WMC78" s="62"/>
      <c r="WMD78" s="62"/>
      <c r="WME78" s="62"/>
      <c r="WMF78" s="62"/>
      <c r="WMG78" s="62"/>
      <c r="WMH78" s="62"/>
      <c r="WMI78" s="62"/>
      <c r="WMJ78" s="62"/>
      <c r="WMK78" s="62"/>
      <c r="WML78" s="62"/>
      <c r="WMM78" s="62"/>
      <c r="WMN78" s="62"/>
      <c r="WMO78" s="62"/>
      <c r="WMP78" s="62"/>
      <c r="WMQ78" s="62"/>
      <c r="WMR78" s="62"/>
      <c r="WMS78" s="62"/>
      <c r="WMT78" s="62"/>
      <c r="WMU78" s="62"/>
      <c r="WMV78" s="62"/>
      <c r="WMW78" s="62"/>
      <c r="WMX78" s="62"/>
      <c r="WMY78" s="62"/>
      <c r="WMZ78" s="62"/>
      <c r="WNA78" s="62"/>
      <c r="WNB78" s="62"/>
      <c r="WNC78" s="62"/>
      <c r="WND78" s="62"/>
      <c r="WNE78" s="62"/>
      <c r="WNF78" s="62"/>
      <c r="WNG78" s="62"/>
      <c r="WNH78" s="62"/>
      <c r="WNI78" s="62"/>
      <c r="WNJ78" s="62"/>
      <c r="WNK78" s="62"/>
      <c r="WNL78" s="62"/>
      <c r="WNM78" s="62"/>
      <c r="WNN78" s="62"/>
      <c r="WNO78" s="62"/>
      <c r="WNP78" s="62"/>
      <c r="WNQ78" s="62"/>
      <c r="WNR78" s="62"/>
      <c r="WNS78" s="62"/>
      <c r="WNT78" s="62"/>
      <c r="WNU78" s="62"/>
      <c r="WNV78" s="62"/>
      <c r="WNW78" s="62"/>
      <c r="WNX78" s="62"/>
      <c r="WNY78" s="62"/>
      <c r="WNZ78" s="62"/>
      <c r="WOA78" s="62"/>
      <c r="WOB78" s="62"/>
      <c r="WOC78" s="62"/>
      <c r="WOD78" s="62"/>
      <c r="WOE78" s="62"/>
      <c r="WOF78" s="62"/>
      <c r="WOG78" s="62"/>
      <c r="WOH78" s="62"/>
      <c r="WOI78" s="62"/>
      <c r="WOJ78" s="62"/>
      <c r="WOK78" s="62"/>
      <c r="WOL78" s="62"/>
      <c r="WOM78" s="62"/>
      <c r="WON78" s="62"/>
      <c r="WOO78" s="62"/>
      <c r="WOP78" s="62"/>
      <c r="WOQ78" s="62"/>
      <c r="WOR78" s="62"/>
      <c r="WOS78" s="62"/>
      <c r="WOT78" s="62"/>
      <c r="WOU78" s="62"/>
      <c r="WOV78" s="62"/>
      <c r="WOW78" s="62"/>
      <c r="WOX78" s="62"/>
      <c r="WOY78" s="62"/>
      <c r="WOZ78" s="62"/>
      <c r="WPA78" s="62"/>
      <c r="WPB78" s="62"/>
      <c r="WPC78" s="62"/>
      <c r="WPD78" s="62"/>
      <c r="WPE78" s="62"/>
      <c r="WPF78" s="62"/>
      <c r="WPG78" s="62"/>
      <c r="WPH78" s="62"/>
      <c r="WPI78" s="62"/>
      <c r="WPJ78" s="62"/>
      <c r="WPK78" s="62"/>
      <c r="WPL78" s="62"/>
      <c r="WPM78" s="62"/>
      <c r="WPN78" s="62"/>
      <c r="WPO78" s="62"/>
      <c r="WPP78" s="62"/>
      <c r="WPQ78" s="62"/>
      <c r="WPR78" s="62"/>
      <c r="WPS78" s="62"/>
      <c r="WPT78" s="62"/>
      <c r="WPU78" s="62"/>
      <c r="WPV78" s="62"/>
      <c r="WPW78" s="62"/>
      <c r="WPX78" s="62"/>
      <c r="WPY78" s="62"/>
      <c r="WPZ78" s="62"/>
      <c r="WQA78" s="62"/>
      <c r="WQB78" s="62"/>
      <c r="WQC78" s="62"/>
      <c r="WQD78" s="62"/>
      <c r="WQE78" s="62"/>
      <c r="WQF78" s="62"/>
      <c r="WQG78" s="62"/>
      <c r="WQH78" s="62"/>
      <c r="WQI78" s="62"/>
      <c r="WQJ78" s="62"/>
      <c r="WQK78" s="62"/>
      <c r="WQL78" s="62"/>
      <c r="WQM78" s="62"/>
      <c r="WQN78" s="62"/>
      <c r="WQO78" s="62"/>
      <c r="WQP78" s="62"/>
      <c r="WQQ78" s="62"/>
      <c r="WQR78" s="62"/>
      <c r="WQS78" s="62"/>
      <c r="WQT78" s="62"/>
      <c r="WQU78" s="62"/>
      <c r="WQV78" s="62"/>
      <c r="WQW78" s="62"/>
      <c r="WQX78" s="62"/>
      <c r="WQY78" s="62"/>
      <c r="WQZ78" s="62"/>
      <c r="WRA78" s="62"/>
      <c r="WRB78" s="62"/>
      <c r="WRC78" s="62"/>
      <c r="WRD78" s="62"/>
      <c r="WRE78" s="62"/>
      <c r="WRF78" s="62"/>
      <c r="WRG78" s="62"/>
      <c r="WRH78" s="62"/>
      <c r="WRI78" s="62"/>
      <c r="WRJ78" s="62"/>
      <c r="WRK78" s="62"/>
      <c r="WRL78" s="62"/>
      <c r="WRM78" s="62"/>
      <c r="WRN78" s="62"/>
      <c r="WRO78" s="62"/>
      <c r="WRP78" s="62"/>
      <c r="WRQ78" s="62"/>
      <c r="WRR78" s="62"/>
      <c r="WRS78" s="62"/>
      <c r="WRT78" s="62"/>
      <c r="WRU78" s="62"/>
      <c r="WRV78" s="62"/>
      <c r="WRW78" s="62"/>
      <c r="WRX78" s="62"/>
      <c r="WRY78" s="62"/>
      <c r="WRZ78" s="62"/>
      <c r="WSA78" s="62"/>
      <c r="WSB78" s="62"/>
      <c r="WSC78" s="62"/>
      <c r="WSD78" s="62"/>
      <c r="WSE78" s="62"/>
      <c r="WSF78" s="62"/>
      <c r="WSG78" s="62"/>
      <c r="WSH78" s="62"/>
      <c r="WSI78" s="62"/>
      <c r="WSJ78" s="62"/>
      <c r="WSK78" s="62"/>
      <c r="WSL78" s="62"/>
      <c r="WSM78" s="62"/>
      <c r="WSN78" s="62"/>
      <c r="WSO78" s="62"/>
      <c r="WSP78" s="62"/>
      <c r="WSQ78" s="62"/>
      <c r="WSR78" s="62"/>
      <c r="WSS78" s="62"/>
      <c r="WST78" s="62"/>
      <c r="WSU78" s="62"/>
      <c r="WSV78" s="62"/>
      <c r="WSW78" s="62"/>
      <c r="WSX78" s="62"/>
      <c r="WSY78" s="62"/>
      <c r="WSZ78" s="62"/>
      <c r="WTA78" s="62"/>
      <c r="WTB78" s="62"/>
      <c r="WTC78" s="62"/>
      <c r="WTD78" s="62"/>
      <c r="WTE78" s="62"/>
      <c r="WTF78" s="62"/>
      <c r="WTG78" s="62"/>
      <c r="WTH78" s="62"/>
      <c r="WTI78" s="62"/>
      <c r="WTJ78" s="62"/>
      <c r="WTK78" s="62"/>
      <c r="WTL78" s="62"/>
      <c r="WTM78" s="62"/>
      <c r="WTN78" s="62"/>
      <c r="WTO78" s="62"/>
      <c r="WTP78" s="62"/>
      <c r="WTQ78" s="62"/>
      <c r="WTR78" s="62"/>
      <c r="WTS78" s="62"/>
      <c r="WTT78" s="62"/>
      <c r="WTU78" s="62"/>
      <c r="WTV78" s="62"/>
      <c r="WTW78" s="62"/>
      <c r="WTX78" s="62"/>
      <c r="WTY78" s="62"/>
      <c r="WTZ78" s="62"/>
      <c r="WUA78" s="62"/>
      <c r="WUB78" s="62"/>
      <c r="WUC78" s="62"/>
      <c r="WUD78" s="62"/>
      <c r="WUE78" s="62"/>
      <c r="WUF78" s="62"/>
      <c r="WUG78" s="62"/>
      <c r="WUH78" s="62"/>
      <c r="WUI78" s="62"/>
      <c r="WUJ78" s="62"/>
      <c r="WUK78" s="62"/>
      <c r="WUL78" s="62"/>
      <c r="WUM78" s="62"/>
      <c r="WUN78" s="62"/>
      <c r="WUO78" s="62"/>
      <c r="WUP78" s="62"/>
      <c r="WUQ78" s="62"/>
      <c r="WUR78" s="62"/>
      <c r="WUS78" s="62"/>
      <c r="WUT78" s="62"/>
      <c r="WUU78" s="62"/>
      <c r="WUV78" s="62"/>
      <c r="WUW78" s="62"/>
      <c r="WUX78" s="62"/>
      <c r="WUY78" s="62"/>
      <c r="WUZ78" s="62"/>
      <c r="WVA78" s="62"/>
      <c r="WVB78" s="62"/>
      <c r="WVC78" s="62"/>
      <c r="WVD78" s="62"/>
      <c r="WVE78" s="62"/>
      <c r="WVF78" s="62"/>
      <c r="WVG78" s="62"/>
      <c r="WVH78" s="62"/>
      <c r="WVI78" s="62"/>
      <c r="WVJ78" s="62"/>
      <c r="WVK78" s="62"/>
      <c r="WVL78" s="62"/>
      <c r="WVM78" s="62"/>
      <c r="WVN78" s="62"/>
      <c r="WVO78" s="62"/>
      <c r="WVP78" s="62"/>
      <c r="WVQ78" s="62"/>
      <c r="WVR78" s="62"/>
      <c r="WVS78" s="62"/>
      <c r="WVT78" s="62"/>
      <c r="WVU78" s="62"/>
      <c r="WVV78" s="62"/>
      <c r="WVW78" s="62"/>
      <c r="WVX78" s="62"/>
      <c r="WVY78" s="62"/>
      <c r="WVZ78" s="62"/>
      <c r="WWA78" s="62"/>
      <c r="WWB78" s="62"/>
      <c r="WWC78" s="62"/>
      <c r="WWD78" s="62"/>
      <c r="WWE78" s="62"/>
      <c r="WWF78" s="62"/>
      <c r="WWG78" s="62"/>
      <c r="WWH78" s="62"/>
      <c r="WWI78" s="62"/>
      <c r="WWJ78" s="62"/>
      <c r="WWK78" s="62"/>
      <c r="WWL78" s="62"/>
      <c r="WWM78" s="62"/>
      <c r="WWN78" s="62"/>
      <c r="WWO78" s="62"/>
      <c r="WWP78" s="62"/>
      <c r="WWQ78" s="62"/>
      <c r="WWR78" s="62"/>
      <c r="WWS78" s="62"/>
      <c r="WWT78" s="62"/>
      <c r="WWU78" s="62"/>
      <c r="WWV78" s="62"/>
      <c r="WWW78" s="62"/>
      <c r="WWX78" s="62"/>
      <c r="WWY78" s="62"/>
      <c r="WWZ78" s="62"/>
      <c r="WXA78" s="62"/>
      <c r="WXB78" s="62"/>
      <c r="WXC78" s="62"/>
      <c r="WXD78" s="62"/>
      <c r="WXE78" s="62"/>
      <c r="WXF78" s="62"/>
      <c r="WXG78" s="62"/>
      <c r="WXH78" s="62"/>
      <c r="WXI78" s="62"/>
      <c r="WXJ78" s="62"/>
      <c r="WXK78" s="62"/>
      <c r="WXL78" s="62"/>
      <c r="WXM78" s="62"/>
      <c r="WXN78" s="62"/>
      <c r="WXO78" s="62"/>
      <c r="WXP78" s="62"/>
      <c r="WXQ78" s="62"/>
      <c r="WXR78" s="62"/>
      <c r="WXS78" s="62"/>
      <c r="WXT78" s="62"/>
      <c r="WXU78" s="62"/>
      <c r="WXV78" s="62"/>
      <c r="WXW78" s="62"/>
      <c r="WXX78" s="62"/>
      <c r="WXY78" s="62"/>
      <c r="WXZ78" s="62"/>
      <c r="WYA78" s="62"/>
      <c r="WYB78" s="62"/>
      <c r="WYC78" s="62"/>
      <c r="WYD78" s="62"/>
      <c r="WYE78" s="62"/>
      <c r="WYF78" s="62"/>
      <c r="WYG78" s="62"/>
      <c r="WYH78" s="62"/>
      <c r="WYI78" s="62"/>
      <c r="WYJ78" s="62"/>
      <c r="WYK78" s="62"/>
      <c r="WYL78" s="62"/>
      <c r="WYM78" s="62"/>
      <c r="WYN78" s="62"/>
      <c r="WYO78" s="62"/>
      <c r="WYP78" s="62"/>
      <c r="WYQ78" s="62"/>
      <c r="WYR78" s="62"/>
      <c r="WYS78" s="62"/>
      <c r="WYT78" s="62"/>
      <c r="WYU78" s="62"/>
      <c r="WYV78" s="62"/>
      <c r="WYW78" s="62"/>
      <c r="WYX78" s="62"/>
      <c r="WYY78" s="62"/>
      <c r="WYZ78" s="62"/>
      <c r="WZA78" s="62"/>
      <c r="WZB78" s="62"/>
      <c r="WZC78" s="62"/>
      <c r="WZD78" s="62"/>
      <c r="WZE78" s="62"/>
      <c r="WZF78" s="62"/>
      <c r="WZG78" s="62"/>
      <c r="WZH78" s="62"/>
      <c r="WZI78" s="62"/>
      <c r="WZJ78" s="62"/>
      <c r="WZK78" s="62"/>
      <c r="WZL78" s="62"/>
      <c r="WZM78" s="62"/>
      <c r="WZN78" s="62"/>
      <c r="WZO78" s="62"/>
      <c r="WZP78" s="62"/>
      <c r="WZQ78" s="62"/>
      <c r="WZR78" s="62"/>
      <c r="WZS78" s="62"/>
      <c r="WZT78" s="62"/>
      <c r="WZU78" s="62"/>
      <c r="WZV78" s="62"/>
      <c r="WZW78" s="62"/>
      <c r="WZX78" s="62"/>
      <c r="WZY78" s="62"/>
      <c r="WZZ78" s="62"/>
      <c r="XAA78" s="62"/>
      <c r="XAB78" s="62"/>
      <c r="XAC78" s="62"/>
      <c r="XAD78" s="62"/>
      <c r="XAE78" s="62"/>
      <c r="XAF78" s="62"/>
      <c r="XAG78" s="62"/>
      <c r="XAH78" s="62"/>
      <c r="XAI78" s="62"/>
      <c r="XAJ78" s="62"/>
      <c r="XAK78" s="62"/>
      <c r="XAL78" s="62"/>
      <c r="XAM78" s="62"/>
      <c r="XAN78" s="62"/>
      <c r="XAO78" s="62"/>
      <c r="XAP78" s="62"/>
      <c r="XAQ78" s="62"/>
      <c r="XAR78" s="62"/>
      <c r="XAS78" s="62"/>
      <c r="XAT78" s="62"/>
      <c r="XAU78" s="62"/>
      <c r="XAV78" s="62"/>
      <c r="XAW78" s="62"/>
      <c r="XAX78" s="62"/>
      <c r="XAY78" s="62"/>
      <c r="XAZ78" s="62"/>
      <c r="XBA78" s="62"/>
      <c r="XBB78" s="62"/>
      <c r="XBC78" s="62"/>
      <c r="XBD78" s="62"/>
      <c r="XBE78" s="62"/>
      <c r="XBF78" s="62"/>
      <c r="XBG78" s="62"/>
      <c r="XBH78" s="62"/>
      <c r="XBI78" s="62"/>
      <c r="XBJ78" s="62"/>
      <c r="XBK78" s="62"/>
      <c r="XBL78" s="62"/>
      <c r="XBM78" s="62"/>
      <c r="XBN78" s="62"/>
      <c r="XBO78" s="62"/>
      <c r="XBP78" s="62"/>
      <c r="XBQ78" s="62"/>
      <c r="XBR78" s="62"/>
      <c r="XBS78" s="62"/>
      <c r="XBT78" s="62"/>
      <c r="XBU78" s="62"/>
      <c r="XBV78" s="62"/>
      <c r="XBW78" s="62"/>
      <c r="XBX78" s="62"/>
      <c r="XBY78" s="62"/>
      <c r="XBZ78" s="62"/>
      <c r="XCA78" s="62"/>
      <c r="XCB78" s="62"/>
      <c r="XCC78" s="62"/>
      <c r="XCD78" s="62"/>
      <c r="XCE78" s="62"/>
      <c r="XCF78" s="62"/>
      <c r="XCG78" s="62"/>
      <c r="XCH78" s="62"/>
      <c r="XCI78" s="62"/>
      <c r="XCJ78" s="62"/>
      <c r="XCK78" s="62"/>
      <c r="XCL78" s="62"/>
      <c r="XCM78" s="62"/>
      <c r="XCN78" s="62"/>
      <c r="XCO78" s="62"/>
      <c r="XCP78" s="62"/>
      <c r="XCQ78" s="62"/>
      <c r="XCR78" s="62"/>
      <c r="XCS78" s="62"/>
      <c r="XCT78" s="62"/>
      <c r="XCU78" s="62"/>
      <c r="XCV78" s="62"/>
      <c r="XCW78" s="62"/>
      <c r="XCX78" s="62"/>
      <c r="XCY78" s="62"/>
      <c r="XCZ78" s="62"/>
      <c r="XDA78" s="62"/>
      <c r="XDB78" s="62"/>
      <c r="XDC78" s="62"/>
      <c r="XDD78" s="62"/>
      <c r="XDE78" s="62"/>
      <c r="XDF78" s="62"/>
      <c r="XDG78" s="62"/>
      <c r="XDH78" s="62"/>
      <c r="XDI78" s="62"/>
      <c r="XDJ78" s="62"/>
      <c r="XDK78" s="62"/>
      <c r="XDL78" s="62"/>
      <c r="XDM78" s="62"/>
      <c r="XDN78" s="62"/>
      <c r="XDO78" s="62"/>
      <c r="XDP78" s="62"/>
      <c r="XDQ78" s="62"/>
      <c r="XDR78" s="62"/>
      <c r="XDS78" s="62"/>
      <c r="XDT78" s="62"/>
      <c r="XDU78" s="62"/>
      <c r="XDV78" s="62"/>
      <c r="XDW78" s="62"/>
      <c r="XDX78" s="62"/>
      <c r="XDY78" s="62"/>
    </row>
    <row r="79" spans="1:16353" s="61" customFormat="1" ht="34.9" customHeight="1">
      <c r="A79" s="62">
        <f t="shared" si="68"/>
        <v>77</v>
      </c>
      <c r="C79" s="62"/>
      <c r="D79" s="38">
        <f t="shared" si="74"/>
        <v>77</v>
      </c>
      <c r="E79" s="71">
        <f t="shared" ref="E79" si="87">IF(I79=0,0,CONCATENATE(идентификатор_16,D79))</f>
        <v>0</v>
      </c>
      <c r="F79" s="153"/>
      <c r="G79" s="72"/>
      <c r="H79" s="73"/>
      <c r="I79" s="32"/>
      <c r="J79" s="32" t="str">
        <f>IF(Вводная!C366=0,0,"Э")</f>
        <v>Э</v>
      </c>
      <c r="K79" s="32" t="str">
        <f>IF(Вводная!C365=0,0,"Р")</f>
        <v>Р</v>
      </c>
      <c r="L79" s="32" t="str">
        <f>IF(Вводная!C364=0,0,"И")</f>
        <v>И</v>
      </c>
      <c r="M79" s="33" t="str">
        <f>IF(Вводная!C363=0,0,"Д")</f>
        <v>Д</v>
      </c>
      <c r="N79" s="32" t="str">
        <f>IF(Вводная!C362=0,0,"КД")</f>
        <v>КД</v>
      </c>
      <c r="O79" s="33" t="str">
        <f>IF(Вводная!C361=0,0,"М")</f>
        <v>М</v>
      </c>
      <c r="P79" s="34" t="str">
        <f>IF(Вводная!C360=0,0,"ФЛ")</f>
        <v>ФЛ</v>
      </c>
      <c r="Q79" s="33" t="str">
        <f>IF(Вводная!C359=0,0,"Св")</f>
        <v>Св</v>
      </c>
      <c r="R79" s="32" t="str">
        <f>IF(Вводная!C358=0,0,"ПП")</f>
        <v>ПП</v>
      </c>
      <c r="S79" s="33" t="str">
        <f>IF(Вводная!C357=0,0,"Сб")</f>
        <v>Сб</v>
      </c>
      <c r="T79" s="32" t="str">
        <f>IF(Вводная!C356=0,0,"Сц")</f>
        <v>Сц</v>
      </c>
      <c r="U79" s="33" t="str">
        <f>IF(Вводная!C355=0,0,"Мт")</f>
        <v>Мт</v>
      </c>
      <c r="V79" s="32" t="str">
        <f>IF(Вводная!C354=0,0,"А")</f>
        <v>А</v>
      </c>
      <c r="W79" s="32" t="str">
        <f>IF(Вводная!C353=0,0,"Фт")</f>
        <v>Фт</v>
      </c>
      <c r="X79" s="32">
        <f>IF(I79=0,0,VLOOKUP($X$1,участники_16,2,FALSE))</f>
        <v>0</v>
      </c>
      <c r="Y79" s="32">
        <f>IF(I79=0,0,VLOOKUP($Y$1,участники_16,2,FALSE))</f>
        <v>0</v>
      </c>
      <c r="Z79" s="32">
        <f>IF(I79=0,0,VLOOKUP($Z$1,участники_16,2,FALSE))</f>
        <v>0</v>
      </c>
      <c r="AA79" s="32">
        <f>IF(I79=0,0,VLOOKUP($AA$1,участники_16,2,FALSE))</f>
        <v>0</v>
      </c>
      <c r="AB79" s="32"/>
      <c r="AC79" s="32" t="s">
        <v>30</v>
      </c>
      <c r="AD79" s="32"/>
      <c r="AE79" s="156"/>
      <c r="AF79" s="33">
        <f>IF(I79=0,0,срок_16)</f>
        <v>0</v>
      </c>
      <c r="AG79" s="33">
        <f>IF(I79=0,0,IF(J79=0,"нет в заказе",IF(I79=0,0,VLOOKUP($AG$1,позиции_16,2,FALSE))))</f>
        <v>0</v>
      </c>
      <c r="AH79" s="33">
        <f>IF(I79=0,0,IF(J79=0,"нет в заказе",IF(I79=0,0,VLOOKUP($AG$1,позиции_16,3,FALSE))))</f>
        <v>0</v>
      </c>
      <c r="AI79" s="33">
        <f>IF(I79=0,0,IF(K79=0,"нет в заказе",IF(I79=0,0,VLOOKUP($AI$1,позиции_16,2,FALSE))))</f>
        <v>0</v>
      </c>
      <c r="AJ79" s="33">
        <f>IF(I79=0,0,IF(K79=0,"нет в заказе",IF(I79=0,0,VLOOKUP($AI$1,позиции_16,3,FALSE))))</f>
        <v>0</v>
      </c>
      <c r="AK79" s="33">
        <f>IF(I79=0,0,IF(L79=0,"нет в заказе",IF(I79=0,0,VLOOKUP($AK$1,позиции_16,2,FALSE))))</f>
        <v>0</v>
      </c>
      <c r="AL79" s="33">
        <f>IF(I79=0,0,IF(L79=0,"нет в заказе",IF(I79=0,0,VLOOKUP($AK$1,позиции_16,3,FALSE))))</f>
        <v>0</v>
      </c>
      <c r="AM79" s="33">
        <f>IF(I79=0,0,IF(M79=0,"нет в заказе",IF(I79=0,0,VLOOKUP($AM$1,позиции_16,2,FALSE))))</f>
        <v>0</v>
      </c>
      <c r="AN79" s="33">
        <f>IF(I79=0,0,IF(M79=0,"нет в заказе",IF(I79=0,0,VLOOKUP($AM$1,позиции_16,3,FALSE))))</f>
        <v>0</v>
      </c>
      <c r="AO79" s="33">
        <f>IF(I79=0,0,IF(N79=0,"нет в заказе",IF(I79=0,0,VLOOKUP($AO$1,позиции_16,2,FALSE))))</f>
        <v>0</v>
      </c>
      <c r="AP79" s="33">
        <f>IF(I79=0,0,IF(N79=0,"нет в заказе",IF(I79=0,0,VLOOKUP($AO$1,позиции_16,3,FALSE))))</f>
        <v>0</v>
      </c>
      <c r="AQ79" s="33">
        <f>IF(I79=0,0,IF(O79=0,"нет в заказе",IF(I79=0,0,VLOOKUP($AQ$1,позиции_16,2,FALSE))))</f>
        <v>0</v>
      </c>
      <c r="AR79" s="33">
        <f>IF(I79=0,0,IF(O79=0,"нет в заказе",IF(I79=0,0,VLOOKUP($AQ$1,позиции_16,3,FALSE))))</f>
        <v>0</v>
      </c>
      <c r="AS79" s="33">
        <f>IF(I79=0,0,IF(P79=0,"нет в заказе",IF(I79=0,0,VLOOKUP($AS$1,позиции_16,2,FALSE))))</f>
        <v>0</v>
      </c>
      <c r="AT79" s="33">
        <f>IF(I79=0,0,IF(P79=0,"нет в заказе",IF(I79=0,0,VLOOKUP($AS$1,позиции_16,3,FALSE))))</f>
        <v>0</v>
      </c>
      <c r="AU79" s="33">
        <f>IF(I79=0,0,IF(Q79=0,"нет в заказе",IF(I79=0,0,VLOOKUP($AU$1,позиции_16,2,FALSE))))</f>
        <v>0</v>
      </c>
      <c r="AV79" s="33">
        <f>IF(I79=0,0,IF(Q79=0,"нет в заказе",IF(I79=0,0,VLOOKUP($AU$1,позиции_16,3,FALSE))))</f>
        <v>0</v>
      </c>
      <c r="AW79" s="33">
        <f>IF(I79=0,0,IF(R79=0,"нет в заказе",IF(I79=0,0,VLOOKUP($AW$1,позиции_16,2,FALSE))))</f>
        <v>0</v>
      </c>
      <c r="AX79" s="33">
        <f>IF(I79=0,0,IF(R79=0,"нет в заказе",IF(I79=0,0,VLOOKUP($AW$1,позиции_16,3,FALSE))))</f>
        <v>0</v>
      </c>
      <c r="AY79" s="33">
        <f>IF(I79=0,0,IF(S79=0,"нет в заказе",IF(I79=0,0,VLOOKUP($AY$1,позиции_16,2,FALSE))))</f>
        <v>0</v>
      </c>
      <c r="AZ79" s="33">
        <f>IF(I79=0,0,IF(S79=0,"нет в заказе",IF(I79=0,0,VLOOKUP($AY$1,позиции_16,3,FALSE))))</f>
        <v>0</v>
      </c>
      <c r="BA79" s="33">
        <f>IF(I79=0,0,IF(T79=0,"нет в заказе",IF(I79=0,0,VLOOKUP($BA$1,позиции_16,2,FALSE))))</f>
        <v>0</v>
      </c>
      <c r="BB79" s="33">
        <f>IF(I79=0,0,IF(T79=0,"нет в заказе",IF(I79=0,0,VLOOKUP($BA$1,позиции_16,3,FALSE))))</f>
        <v>0</v>
      </c>
      <c r="BC79" s="33">
        <f>IF(I79=0,0,IF(U79=0,"нет в заказе",IF(I79=0,0,VLOOKUP($BC$1,позиции_16,2,FALSE))))</f>
        <v>0</v>
      </c>
      <c r="BD79" s="33">
        <f>IF(I79=0,0,IF(U79=0,"нет в заказе",IF(I79=0,0,VLOOKUP($BC$1,позиции_16,3,FALSE))))</f>
        <v>0</v>
      </c>
      <c r="BE79" s="33">
        <f>IF(I79=0,0,IF(V79=0,"нет в заказе",IF(I79=0,0,VLOOKUP($BE$1,позиции_16,2,FALSE))))</f>
        <v>0</v>
      </c>
      <c r="BF79" s="33">
        <f>IF(I79=0,0,IF(V79=0,"нет в заказе",IF(I79=0,0,VLOOKUP($BE$1,позиции_16,3,FALSE))))</f>
        <v>0</v>
      </c>
      <c r="BG79" s="33">
        <f>IF(I79=0,0,IF(W79=0,"нет в заказе",IF(I79=0,0,VLOOKUP($BG$1,позиции_16,2,FALSE))))</f>
        <v>0</v>
      </c>
      <c r="BH79" s="33">
        <f>IF(I79=0,0,IF(W79=0,"нет в заказе",IF(I79=0,0,VLOOKUP($BG$1,позиции_16,3,FALSE))))</f>
        <v>0</v>
      </c>
      <c r="BI79" s="33"/>
      <c r="BJ79" s="40"/>
      <c r="BK79" s="74"/>
      <c r="BL79" s="75"/>
      <c r="BM79" s="76"/>
      <c r="BN79" s="150"/>
      <c r="BO79" s="138"/>
      <c r="BP79" s="150"/>
      <c r="BQ79" s="138"/>
      <c r="BR79" s="150"/>
      <c r="BS79" s="138"/>
      <c r="BT79" s="150"/>
      <c r="BU79" s="150"/>
      <c r="BV79" s="150"/>
      <c r="BW79" s="138"/>
      <c r="BX79" s="150"/>
      <c r="BY79" s="138"/>
      <c r="BZ79" s="150"/>
      <c r="CA79" s="138"/>
      <c r="CB79" s="142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1"/>
      <c r="HT79" s="81"/>
      <c r="HU79" s="81"/>
      <c r="HV79" s="81"/>
      <c r="HW79" s="81"/>
      <c r="HX79" s="81"/>
      <c r="HY79" s="81"/>
    </row>
    <row r="80" spans="1:16353" s="61" customFormat="1" ht="34.9" customHeight="1">
      <c r="A80" s="62">
        <f t="shared" si="68"/>
        <v>78</v>
      </c>
      <c r="C80" s="62"/>
      <c r="D80" s="38">
        <f t="shared" si="74"/>
        <v>78</v>
      </c>
      <c r="E80" s="71">
        <f t="shared" ref="E80" si="88">IF(I80=0,0,CONCATENATE(идентификатор_16,D80))</f>
        <v>0</v>
      </c>
      <c r="F80" s="153"/>
      <c r="G80" s="39"/>
      <c r="H80" s="42"/>
      <c r="I80" s="32"/>
      <c r="J80" s="32" t="str">
        <f>IF(Вводная!C366=0,0,"Э")</f>
        <v>Э</v>
      </c>
      <c r="K80" s="32" t="str">
        <f>IF(Вводная!C365=0,0,"Р")</f>
        <v>Р</v>
      </c>
      <c r="L80" s="32" t="str">
        <f>IF(Вводная!C364=0,0,"И")</f>
        <v>И</v>
      </c>
      <c r="M80" s="33" t="str">
        <f>IF(Вводная!C363=0,0,"Д")</f>
        <v>Д</v>
      </c>
      <c r="N80" s="32" t="str">
        <f>IF(Вводная!C362=0,0,"КД")</f>
        <v>КД</v>
      </c>
      <c r="O80" s="33" t="str">
        <f>IF(Вводная!C361=0,0,"М")</f>
        <v>М</v>
      </c>
      <c r="P80" s="34" t="str">
        <f>IF(Вводная!C360=0,0,"ФЛ")</f>
        <v>ФЛ</v>
      </c>
      <c r="Q80" s="33" t="str">
        <f>IF(Вводная!C359=0,0,"Св")</f>
        <v>Св</v>
      </c>
      <c r="R80" s="32" t="str">
        <f>IF(Вводная!C358=0,0,"ПП")</f>
        <v>ПП</v>
      </c>
      <c r="S80" s="33" t="str">
        <f>IF(Вводная!C357=0,0,"Сб")</f>
        <v>Сб</v>
      </c>
      <c r="T80" s="32" t="str">
        <f>IF(Вводная!C356=0,0,"Сц")</f>
        <v>Сц</v>
      </c>
      <c r="U80" s="33" t="str">
        <f>IF(Вводная!C355=0,0,"Мт")</f>
        <v>Мт</v>
      </c>
      <c r="V80" s="32" t="str">
        <f>IF(Вводная!C354=0,0,"А")</f>
        <v>А</v>
      </c>
      <c r="W80" s="32" t="str">
        <f>IF(Вводная!C353=0,0,"Фт")</f>
        <v>Фт</v>
      </c>
      <c r="X80" s="32">
        <f>IF(I80=0,0,VLOOKUP($X$1,участники_16,2,FALSE))</f>
        <v>0</v>
      </c>
      <c r="Y80" s="32">
        <f>IF(I80=0,0,VLOOKUP($Y$1,участники_16,2,FALSE))</f>
        <v>0</v>
      </c>
      <c r="Z80" s="32">
        <f>IF(I80=0,0,VLOOKUP($Z$1,участники_16,2,FALSE))</f>
        <v>0</v>
      </c>
      <c r="AA80" s="32">
        <f>IF(I80=0,0,VLOOKUP($AA$1,участники_16,2,FALSE))</f>
        <v>0</v>
      </c>
      <c r="AB80" s="32"/>
      <c r="AC80" s="32" t="s">
        <v>30</v>
      </c>
      <c r="AD80" s="40"/>
      <c r="AE80" s="40"/>
      <c r="AF80" s="66">
        <f>IF(I80=0,0,срок_16)</f>
        <v>0</v>
      </c>
      <c r="AG80" s="66">
        <f>IF(I80=0,0,IF(J80=0,"нет в заказе",IF(I80=0,0,VLOOKUP($AG$1,позиции_16,2,FALSE))))</f>
        <v>0</v>
      </c>
      <c r="AH80" s="66">
        <f>IF(I80=0,0,IF(J80=0,"нет в заказе",IF(I80=0,0,VLOOKUP($AG$1,позиции_16,3,FALSE))))</f>
        <v>0</v>
      </c>
      <c r="AI80" s="66">
        <f>IF(I80=0,0,IF(K80=0,"нет в заказе",IF(I80=0,0,VLOOKUP($AI$1,позиции_16,2,FALSE))))</f>
        <v>0</v>
      </c>
      <c r="AJ80" s="66">
        <f>IF(I80=0,0,IF(K80=0,"нет в заказе",IF(I80=0,0,VLOOKUP($AI$1,позиции_16,3,FALSE))))</f>
        <v>0</v>
      </c>
      <c r="AK80" s="66">
        <f>IF(I80=0,0,IF(L80=0,"нет в заказе",IF(I80=0,0,VLOOKUP($AK$1,позиции_16,2,FALSE))))</f>
        <v>0</v>
      </c>
      <c r="AL80" s="66">
        <f>IF(I80=0,0,IF(L80=0,"нет в заказе",IF(I80=0,0,VLOOKUP($AK$1,позиции_16,3,FALSE))))</f>
        <v>0</v>
      </c>
      <c r="AM80" s="66">
        <f>IF(I80=0,0,IF(M80=0,"нет в заказе",IF(I80=0,0,VLOOKUP($AM$1,позиции_16,2,FALSE))))</f>
        <v>0</v>
      </c>
      <c r="AN80" s="66">
        <f>IF(I80=0,0,IF(M80=0,"нет в заказе",IF(I80=0,0,VLOOKUP($AM$1,позиции_16,3,FALSE))))</f>
        <v>0</v>
      </c>
      <c r="AO80" s="66">
        <f>IF(I80=0,0,IF(N80=0,"нет в заказе",IF(I80=0,0,VLOOKUP($AO$1,позиции_16,2,FALSE))))</f>
        <v>0</v>
      </c>
      <c r="AP80" s="66">
        <f>IF(I80=0,0,IF(N80=0,"нет в заказе",IF(I80=0,0,VLOOKUP($AO$1,позиции_16,3,FALSE))))</f>
        <v>0</v>
      </c>
      <c r="AQ80" s="66">
        <f>IF(I80=0,0,IF(O80=0,"нет в заказе",IF(I80=0,0,VLOOKUP($AQ$1,позиции_16,2,FALSE))))</f>
        <v>0</v>
      </c>
      <c r="AR80" s="66">
        <f>IF(I80=0,0,IF(O80=0,"нет в заказе",IF(I80=0,0,VLOOKUP($AQ$1,позиции_16,3,FALSE))))</f>
        <v>0</v>
      </c>
      <c r="AS80" s="66">
        <f>IF(I80=0,0,IF(P80=0,"нет в заказе",IF(I80=0,0,VLOOKUP($AS$1,позиции_16,2,FALSE))))</f>
        <v>0</v>
      </c>
      <c r="AT80" s="66">
        <f>IF(I80=0,0,IF(P80=0,"нет в заказе",IF(I80=0,0,VLOOKUP($AS$1,позиции_16,3,FALSE))))</f>
        <v>0</v>
      </c>
      <c r="AU80" s="66">
        <f>IF(I80=0,0,IF(Q80=0,"нет в заказе",IF(I80=0,0,VLOOKUP($AU$1,позиции_16,2,FALSE))))</f>
        <v>0</v>
      </c>
      <c r="AV80" s="66">
        <f>IF(I80=0,0,IF(Q80=0,"нет в заказе",IF(I80=0,0,VLOOKUP($AU$1,позиции_16,3,FALSE))))</f>
        <v>0</v>
      </c>
      <c r="AW80" s="66">
        <f>IF(I80=0,0,IF(R80=0,"нет в заказе",IF(I80=0,0,VLOOKUP($AW$1,позиции_16,2,FALSE))))</f>
        <v>0</v>
      </c>
      <c r="AX80" s="66">
        <f>IF(I80=0,0,IF(R80=0,"нет в заказе",IF(I80=0,0,VLOOKUP($AW$1,позиции_16,3,FALSE))))</f>
        <v>0</v>
      </c>
      <c r="AY80" s="66">
        <f>IF(I80=0,0,IF(S80=0,"нет в заказе",IF(I80=0,0,VLOOKUP($AY$1,позиции_16,2,FALSE))))</f>
        <v>0</v>
      </c>
      <c r="AZ80" s="66">
        <f>IF(I80=0,0,IF(S80=0,"нет в заказе",IF(I80=0,0,VLOOKUP($AY$1,позиции_16,3,FALSE))))</f>
        <v>0</v>
      </c>
      <c r="BA80" s="66">
        <f>IF(I80=0,0,IF(T80=0,"нет в заказе",IF(I80=0,0,VLOOKUP($BA$1,позиции_16,2,FALSE))))</f>
        <v>0</v>
      </c>
      <c r="BB80" s="66">
        <f>IF(I80=0,0,IF(T80=0,"нет в заказе",IF(I80=0,0,VLOOKUP($BA$1,позиции_16,3,FALSE))))</f>
        <v>0</v>
      </c>
      <c r="BC80" s="66">
        <f>IF(I80=0,0,IF(U80=0,"нет в заказе",IF(I80=0,0,VLOOKUP($BC$1,позиции_16,2,FALSE))))</f>
        <v>0</v>
      </c>
      <c r="BD80" s="66">
        <f>IF(I80=0,0,IF(U80=0,"нет в заказе",IF(I80=0,0,VLOOKUP($BC$1,позиции_16,3,FALSE))))</f>
        <v>0</v>
      </c>
      <c r="BE80" s="66">
        <f>IF(I80=0,0,IF(V80=0,"нет в заказе",IF(I80=0,0,VLOOKUP($BE$1,позиции_16,2,FALSE))))</f>
        <v>0</v>
      </c>
      <c r="BF80" s="66">
        <f>IF(I80=0,0,IF(V80=0,"нет в заказе",IF(I80=0,0,VLOOKUP($BE$1,позиции_16,3,FALSE))))</f>
        <v>0</v>
      </c>
      <c r="BG80" s="66">
        <f>IF(I80=0,0,IF(W80=0,"нет в заказе",IF(I80=0,0,VLOOKUP($BG$1,позиции_16,2,FALSE))))</f>
        <v>0</v>
      </c>
      <c r="BH80" s="66">
        <f>IF(I80=0,0,IF(W80=0,"нет в заказе",IF(I80=0,0,VLOOKUP($BG$1,позиции_16,3,FALSE))))</f>
        <v>0</v>
      </c>
      <c r="BI80" s="66"/>
      <c r="BJ80" s="63"/>
      <c r="BK80" s="64"/>
      <c r="BL80" s="64"/>
      <c r="BM80" s="65"/>
      <c r="BN80" s="149"/>
      <c r="BO80" s="139"/>
      <c r="BP80" s="149"/>
      <c r="BQ80" s="139"/>
      <c r="BR80" s="149"/>
      <c r="BS80" s="139"/>
      <c r="BT80" s="149"/>
      <c r="BU80" s="149"/>
      <c r="BV80" s="149"/>
      <c r="BW80" s="139"/>
      <c r="BX80" s="149"/>
      <c r="BY80" s="139"/>
      <c r="BZ80" s="149"/>
      <c r="CA80" s="139"/>
      <c r="CB80" s="143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80"/>
      <c r="HM80" s="80"/>
      <c r="HN80" s="80"/>
      <c r="HO80" s="80"/>
      <c r="HP80" s="80"/>
      <c r="HQ80" s="80"/>
      <c r="HR80" s="80"/>
      <c r="HS80" s="80"/>
      <c r="HT80" s="80"/>
      <c r="HU80" s="80"/>
      <c r="HV80" s="80"/>
      <c r="HW80" s="80"/>
      <c r="HX80" s="80"/>
      <c r="HY80" s="80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  <c r="KF80" s="62"/>
      <c r="KG80" s="62"/>
      <c r="KH80" s="62"/>
      <c r="KI80" s="62"/>
      <c r="KJ80" s="62"/>
      <c r="KK80" s="62"/>
      <c r="KL80" s="62"/>
      <c r="KM80" s="62"/>
      <c r="KN80" s="62"/>
      <c r="KO80" s="62"/>
      <c r="KP80" s="62"/>
      <c r="KQ80" s="62"/>
      <c r="KR80" s="62"/>
      <c r="KS80" s="62"/>
      <c r="KT80" s="62"/>
      <c r="KU80" s="62"/>
      <c r="KV80" s="62"/>
      <c r="KW80" s="62"/>
      <c r="KX80" s="62"/>
      <c r="KY80" s="62"/>
      <c r="KZ80" s="62"/>
      <c r="LA80" s="62"/>
      <c r="LB80" s="62"/>
      <c r="LC80" s="62"/>
      <c r="LD80" s="62"/>
      <c r="LE80" s="62"/>
      <c r="LF80" s="62"/>
      <c r="LG80" s="62"/>
      <c r="LH80" s="62"/>
      <c r="LI80" s="62"/>
      <c r="LJ80" s="62"/>
      <c r="LK80" s="62"/>
      <c r="LL80" s="62"/>
      <c r="LM80" s="62"/>
      <c r="LN80" s="62"/>
      <c r="LO80" s="62"/>
      <c r="LP80" s="62"/>
      <c r="LQ80" s="62"/>
      <c r="LR80" s="62"/>
      <c r="LS80" s="62"/>
      <c r="LT80" s="62"/>
      <c r="LU80" s="62"/>
      <c r="LV80" s="62"/>
      <c r="LW80" s="62"/>
      <c r="LX80" s="62"/>
      <c r="LY80" s="62"/>
      <c r="LZ80" s="62"/>
      <c r="MA80" s="62"/>
      <c r="MB80" s="62"/>
      <c r="MC80" s="62"/>
      <c r="MD80" s="62"/>
      <c r="ME80" s="62"/>
      <c r="MF80" s="62"/>
      <c r="MG80" s="62"/>
      <c r="MH80" s="62"/>
      <c r="MI80" s="62"/>
      <c r="MJ80" s="62"/>
      <c r="MK80" s="62"/>
      <c r="ML80" s="62"/>
      <c r="MM80" s="62"/>
      <c r="MN80" s="62"/>
      <c r="MO80" s="62"/>
      <c r="MP80" s="62"/>
      <c r="MQ80" s="62"/>
      <c r="MR80" s="62"/>
      <c r="MS80" s="62"/>
      <c r="MT80" s="62"/>
      <c r="MU80" s="62"/>
      <c r="MV80" s="62"/>
      <c r="MW80" s="62"/>
      <c r="MX80" s="62"/>
      <c r="MY80" s="62"/>
      <c r="MZ80" s="62"/>
      <c r="NA80" s="62"/>
      <c r="NB80" s="62"/>
      <c r="NC80" s="62"/>
      <c r="ND80" s="62"/>
      <c r="NE80" s="62"/>
      <c r="NF80" s="62"/>
      <c r="NG80" s="62"/>
      <c r="NH80" s="62"/>
      <c r="NI80" s="62"/>
      <c r="NJ80" s="62"/>
      <c r="NK80" s="62"/>
      <c r="NL80" s="62"/>
      <c r="NM80" s="62"/>
      <c r="NN80" s="62"/>
      <c r="NO80" s="62"/>
      <c r="NP80" s="62"/>
      <c r="NQ80" s="62"/>
      <c r="NR80" s="62"/>
      <c r="NS80" s="62"/>
      <c r="NT80" s="62"/>
      <c r="NU80" s="62"/>
      <c r="NV80" s="62"/>
      <c r="NW80" s="62"/>
      <c r="NX80" s="62"/>
      <c r="NY80" s="62"/>
      <c r="NZ80" s="62"/>
      <c r="OA80" s="62"/>
      <c r="OB80" s="62"/>
      <c r="OC80" s="62"/>
      <c r="OD80" s="62"/>
      <c r="OE80" s="62"/>
      <c r="OF80" s="62"/>
      <c r="OG80" s="62"/>
      <c r="OH80" s="62"/>
      <c r="OI80" s="62"/>
      <c r="OJ80" s="62"/>
      <c r="OK80" s="62"/>
      <c r="OL80" s="62"/>
      <c r="OM80" s="62"/>
      <c r="ON80" s="62"/>
      <c r="OO80" s="62"/>
      <c r="OP80" s="62"/>
      <c r="OQ80" s="62"/>
      <c r="OR80" s="62"/>
      <c r="OS80" s="62"/>
      <c r="OT80" s="62"/>
      <c r="OU80" s="62"/>
      <c r="OV80" s="62"/>
      <c r="OW80" s="62"/>
      <c r="OX80" s="62"/>
      <c r="OY80" s="62"/>
      <c r="OZ80" s="62"/>
      <c r="PA80" s="62"/>
      <c r="PB80" s="62"/>
      <c r="PC80" s="62"/>
      <c r="PD80" s="62"/>
      <c r="PE80" s="62"/>
      <c r="PF80" s="62"/>
      <c r="PG80" s="62"/>
      <c r="PH80" s="62"/>
      <c r="PI80" s="62"/>
      <c r="PJ80" s="62"/>
      <c r="PK80" s="62"/>
      <c r="PL80" s="62"/>
      <c r="PM80" s="62"/>
      <c r="PN80" s="62"/>
      <c r="PO80" s="62"/>
      <c r="PP80" s="62"/>
      <c r="PQ80" s="62"/>
      <c r="PR80" s="62"/>
      <c r="PS80" s="62"/>
      <c r="PT80" s="62"/>
      <c r="PU80" s="62"/>
      <c r="PV80" s="62"/>
      <c r="PW80" s="62"/>
      <c r="PX80" s="62"/>
      <c r="PY80" s="62"/>
      <c r="PZ80" s="62"/>
      <c r="QA80" s="62"/>
      <c r="QB80" s="62"/>
      <c r="QC80" s="62"/>
      <c r="QD80" s="62"/>
      <c r="QE80" s="62"/>
      <c r="QF80" s="62"/>
      <c r="QG80" s="62"/>
      <c r="QH80" s="62"/>
      <c r="QI80" s="62"/>
      <c r="QJ80" s="62"/>
      <c r="QK80" s="62"/>
      <c r="QL80" s="62"/>
      <c r="QM80" s="62"/>
      <c r="QN80" s="62"/>
      <c r="QO80" s="62"/>
      <c r="QP80" s="62"/>
      <c r="QQ80" s="62"/>
      <c r="QR80" s="62"/>
      <c r="QS80" s="62"/>
      <c r="QT80" s="62"/>
      <c r="QU80" s="62"/>
      <c r="QV80" s="62"/>
      <c r="QW80" s="62"/>
      <c r="QX80" s="62"/>
      <c r="QY80" s="62"/>
      <c r="QZ80" s="62"/>
      <c r="RA80" s="62"/>
      <c r="RB80" s="62"/>
      <c r="RC80" s="62"/>
      <c r="RD80" s="62"/>
      <c r="RE80" s="62"/>
      <c r="RF80" s="62"/>
      <c r="RG80" s="62"/>
      <c r="RH80" s="62"/>
      <c r="RI80" s="62"/>
      <c r="RJ80" s="62"/>
      <c r="RK80" s="62"/>
      <c r="RL80" s="62"/>
      <c r="RM80" s="62"/>
      <c r="RN80" s="62"/>
      <c r="RO80" s="62"/>
      <c r="RP80" s="62"/>
      <c r="RQ80" s="62"/>
      <c r="RR80" s="62"/>
      <c r="RS80" s="62"/>
      <c r="RT80" s="62"/>
      <c r="RU80" s="62"/>
      <c r="RV80" s="62"/>
      <c r="RW80" s="62"/>
      <c r="RX80" s="62"/>
      <c r="RY80" s="62"/>
      <c r="RZ80" s="62"/>
      <c r="SA80" s="62"/>
      <c r="SB80" s="62"/>
      <c r="SC80" s="62"/>
      <c r="SD80" s="62"/>
      <c r="SE80" s="62"/>
      <c r="SF80" s="62"/>
      <c r="SG80" s="62"/>
      <c r="SH80" s="62"/>
      <c r="SI80" s="62"/>
      <c r="SJ80" s="62"/>
      <c r="SK80" s="62"/>
      <c r="SL80" s="62"/>
      <c r="SM80" s="62"/>
      <c r="SN80" s="62"/>
      <c r="SO80" s="62"/>
      <c r="SP80" s="62"/>
      <c r="SQ80" s="62"/>
      <c r="SR80" s="62"/>
      <c r="SS80" s="62"/>
      <c r="ST80" s="62"/>
      <c r="SU80" s="62"/>
      <c r="SV80" s="62"/>
      <c r="SW80" s="62"/>
      <c r="SX80" s="62"/>
      <c r="SY80" s="62"/>
      <c r="SZ80" s="62"/>
      <c r="TA80" s="62"/>
      <c r="TB80" s="62"/>
      <c r="TC80" s="62"/>
      <c r="TD80" s="62"/>
      <c r="TE80" s="62"/>
      <c r="TF80" s="62"/>
      <c r="TG80" s="62"/>
      <c r="TH80" s="62"/>
      <c r="TI80" s="62"/>
      <c r="TJ80" s="62"/>
      <c r="TK80" s="62"/>
      <c r="TL80" s="62"/>
      <c r="TM80" s="62"/>
      <c r="TN80" s="62"/>
      <c r="TO80" s="62"/>
      <c r="TP80" s="62"/>
      <c r="TQ80" s="62"/>
      <c r="TR80" s="62"/>
      <c r="TS80" s="62"/>
      <c r="TT80" s="62"/>
      <c r="TU80" s="62"/>
      <c r="TV80" s="62"/>
      <c r="TW80" s="62"/>
      <c r="TX80" s="62"/>
      <c r="TY80" s="62"/>
      <c r="TZ80" s="62"/>
      <c r="UA80" s="62"/>
      <c r="UB80" s="62"/>
      <c r="UC80" s="62"/>
      <c r="UD80" s="62"/>
      <c r="UE80" s="62"/>
      <c r="UF80" s="62"/>
      <c r="UG80" s="62"/>
      <c r="UH80" s="62"/>
      <c r="UI80" s="62"/>
      <c r="UJ80" s="62"/>
      <c r="UK80" s="62"/>
      <c r="UL80" s="62"/>
      <c r="UM80" s="62"/>
      <c r="UN80" s="62"/>
      <c r="UO80" s="62"/>
      <c r="UP80" s="62"/>
      <c r="UQ80" s="62"/>
      <c r="UR80" s="62"/>
      <c r="US80" s="62"/>
      <c r="UT80" s="62"/>
      <c r="UU80" s="62"/>
      <c r="UV80" s="62"/>
      <c r="UW80" s="62"/>
      <c r="UX80" s="62"/>
      <c r="UY80" s="62"/>
      <c r="UZ80" s="62"/>
      <c r="VA80" s="62"/>
      <c r="VB80" s="62"/>
      <c r="VC80" s="62"/>
      <c r="VD80" s="62"/>
      <c r="VE80" s="62"/>
      <c r="VF80" s="62"/>
      <c r="VG80" s="62"/>
      <c r="VH80" s="62"/>
      <c r="VI80" s="62"/>
      <c r="VJ80" s="62"/>
      <c r="VK80" s="62"/>
      <c r="VL80" s="62"/>
      <c r="VM80" s="62"/>
      <c r="VN80" s="62"/>
      <c r="VO80" s="62"/>
      <c r="VP80" s="62"/>
      <c r="VQ80" s="62"/>
      <c r="VR80" s="62"/>
      <c r="VS80" s="62"/>
      <c r="VT80" s="62"/>
      <c r="VU80" s="62"/>
      <c r="VV80" s="62"/>
      <c r="VW80" s="62"/>
      <c r="VX80" s="62"/>
      <c r="VY80" s="62"/>
      <c r="VZ80" s="62"/>
      <c r="WA80" s="62"/>
      <c r="WB80" s="62"/>
      <c r="WC80" s="62"/>
      <c r="WD80" s="62"/>
      <c r="WE80" s="62"/>
      <c r="WF80" s="62"/>
      <c r="WG80" s="62"/>
      <c r="WH80" s="62"/>
      <c r="WI80" s="62"/>
      <c r="WJ80" s="62"/>
      <c r="WK80" s="62"/>
      <c r="WL80" s="62"/>
      <c r="WM80" s="62"/>
      <c r="WN80" s="62"/>
      <c r="WO80" s="62"/>
      <c r="WP80" s="62"/>
      <c r="WQ80" s="62"/>
      <c r="WR80" s="62"/>
      <c r="WS80" s="62"/>
      <c r="WT80" s="62"/>
      <c r="WU80" s="62"/>
      <c r="WV80" s="62"/>
      <c r="WW80" s="62"/>
      <c r="WX80" s="62"/>
      <c r="WY80" s="62"/>
      <c r="WZ80" s="62"/>
      <c r="XA80" s="62"/>
      <c r="XB80" s="62"/>
      <c r="XC80" s="62"/>
      <c r="XD80" s="62"/>
      <c r="XE80" s="62"/>
      <c r="XF80" s="62"/>
      <c r="XG80" s="62"/>
      <c r="XH80" s="62"/>
      <c r="XI80" s="62"/>
      <c r="XJ80" s="62"/>
      <c r="XK80" s="62"/>
      <c r="XL80" s="62"/>
      <c r="XM80" s="62"/>
      <c r="XN80" s="62"/>
      <c r="XO80" s="62"/>
      <c r="XP80" s="62"/>
      <c r="XQ80" s="62"/>
      <c r="XR80" s="62"/>
      <c r="XS80" s="62"/>
      <c r="XT80" s="62"/>
      <c r="XU80" s="62"/>
      <c r="XV80" s="62"/>
      <c r="XW80" s="62"/>
      <c r="XX80" s="62"/>
      <c r="XY80" s="62"/>
      <c r="XZ80" s="62"/>
      <c r="YA80" s="62"/>
      <c r="YB80" s="62"/>
      <c r="YC80" s="62"/>
      <c r="YD80" s="62"/>
      <c r="YE80" s="62"/>
      <c r="YF80" s="62"/>
      <c r="YG80" s="62"/>
      <c r="YH80" s="62"/>
      <c r="YI80" s="62"/>
      <c r="YJ80" s="62"/>
      <c r="YK80" s="62"/>
      <c r="YL80" s="62"/>
      <c r="YM80" s="62"/>
      <c r="YN80" s="62"/>
      <c r="YO80" s="62"/>
      <c r="YP80" s="62"/>
      <c r="YQ80" s="62"/>
      <c r="YR80" s="62"/>
      <c r="YS80" s="62"/>
      <c r="YT80" s="62"/>
      <c r="YU80" s="62"/>
      <c r="YV80" s="62"/>
      <c r="YW80" s="62"/>
      <c r="YX80" s="62"/>
      <c r="YY80" s="62"/>
      <c r="YZ80" s="62"/>
      <c r="ZA80" s="62"/>
      <c r="ZB80" s="62"/>
      <c r="ZC80" s="62"/>
      <c r="ZD80" s="62"/>
      <c r="ZE80" s="62"/>
      <c r="ZF80" s="62"/>
      <c r="ZG80" s="62"/>
      <c r="ZH80" s="62"/>
      <c r="ZI80" s="62"/>
      <c r="ZJ80" s="62"/>
      <c r="ZK80" s="62"/>
      <c r="ZL80" s="62"/>
      <c r="ZM80" s="62"/>
      <c r="ZN80" s="62"/>
      <c r="ZO80" s="62"/>
      <c r="ZP80" s="62"/>
      <c r="ZQ80" s="62"/>
      <c r="ZR80" s="62"/>
      <c r="ZS80" s="62"/>
      <c r="ZT80" s="62"/>
      <c r="ZU80" s="62"/>
      <c r="ZV80" s="62"/>
      <c r="ZW80" s="62"/>
      <c r="ZX80" s="62"/>
      <c r="ZY80" s="62"/>
      <c r="ZZ80" s="62"/>
      <c r="AAA80" s="62"/>
      <c r="AAB80" s="62"/>
      <c r="AAC80" s="62"/>
      <c r="AAD80" s="62"/>
      <c r="AAE80" s="62"/>
      <c r="AAF80" s="62"/>
      <c r="AAG80" s="62"/>
      <c r="AAH80" s="62"/>
      <c r="AAI80" s="62"/>
      <c r="AAJ80" s="62"/>
      <c r="AAK80" s="62"/>
      <c r="AAL80" s="62"/>
      <c r="AAM80" s="62"/>
      <c r="AAN80" s="62"/>
      <c r="AAO80" s="62"/>
      <c r="AAP80" s="62"/>
      <c r="AAQ80" s="62"/>
      <c r="AAR80" s="62"/>
      <c r="AAS80" s="62"/>
      <c r="AAT80" s="62"/>
      <c r="AAU80" s="62"/>
      <c r="AAV80" s="62"/>
      <c r="AAW80" s="62"/>
      <c r="AAX80" s="62"/>
      <c r="AAY80" s="62"/>
      <c r="AAZ80" s="62"/>
      <c r="ABA80" s="62"/>
      <c r="ABB80" s="62"/>
      <c r="ABC80" s="62"/>
      <c r="ABD80" s="62"/>
      <c r="ABE80" s="62"/>
      <c r="ABF80" s="62"/>
      <c r="ABG80" s="62"/>
      <c r="ABH80" s="62"/>
      <c r="ABI80" s="62"/>
      <c r="ABJ80" s="62"/>
      <c r="ABK80" s="62"/>
      <c r="ABL80" s="62"/>
      <c r="ABM80" s="62"/>
      <c r="ABN80" s="62"/>
      <c r="ABO80" s="62"/>
      <c r="ABP80" s="62"/>
      <c r="ABQ80" s="62"/>
      <c r="ABR80" s="62"/>
      <c r="ABS80" s="62"/>
      <c r="ABT80" s="62"/>
      <c r="ABU80" s="62"/>
      <c r="ABV80" s="62"/>
      <c r="ABW80" s="62"/>
      <c r="ABX80" s="62"/>
      <c r="ABY80" s="62"/>
      <c r="ABZ80" s="62"/>
      <c r="ACA80" s="62"/>
      <c r="ACB80" s="62"/>
      <c r="ACC80" s="62"/>
      <c r="ACD80" s="62"/>
      <c r="ACE80" s="62"/>
      <c r="ACF80" s="62"/>
      <c r="ACG80" s="62"/>
      <c r="ACH80" s="62"/>
      <c r="ACI80" s="62"/>
      <c r="ACJ80" s="62"/>
      <c r="ACK80" s="62"/>
      <c r="ACL80" s="62"/>
      <c r="ACM80" s="62"/>
      <c r="ACN80" s="62"/>
      <c r="ACO80" s="62"/>
      <c r="ACP80" s="62"/>
      <c r="ACQ80" s="62"/>
      <c r="ACR80" s="62"/>
      <c r="ACS80" s="62"/>
      <c r="ACT80" s="62"/>
      <c r="ACU80" s="62"/>
      <c r="ACV80" s="62"/>
      <c r="ACW80" s="62"/>
      <c r="ACX80" s="62"/>
      <c r="ACY80" s="62"/>
      <c r="ACZ80" s="62"/>
      <c r="ADA80" s="62"/>
      <c r="ADB80" s="62"/>
      <c r="ADC80" s="62"/>
      <c r="ADD80" s="62"/>
      <c r="ADE80" s="62"/>
      <c r="ADF80" s="62"/>
      <c r="ADG80" s="62"/>
      <c r="ADH80" s="62"/>
      <c r="ADI80" s="62"/>
      <c r="ADJ80" s="62"/>
      <c r="ADK80" s="62"/>
      <c r="ADL80" s="62"/>
      <c r="ADM80" s="62"/>
      <c r="ADN80" s="62"/>
      <c r="ADO80" s="62"/>
      <c r="ADP80" s="62"/>
      <c r="ADQ80" s="62"/>
      <c r="ADR80" s="62"/>
      <c r="ADS80" s="62"/>
      <c r="ADT80" s="62"/>
      <c r="ADU80" s="62"/>
      <c r="ADV80" s="62"/>
      <c r="ADW80" s="62"/>
      <c r="ADX80" s="62"/>
      <c r="ADY80" s="62"/>
      <c r="ADZ80" s="62"/>
      <c r="AEA80" s="62"/>
      <c r="AEB80" s="62"/>
      <c r="AEC80" s="62"/>
      <c r="AED80" s="62"/>
      <c r="AEE80" s="62"/>
      <c r="AEF80" s="62"/>
      <c r="AEG80" s="62"/>
      <c r="AEH80" s="62"/>
      <c r="AEI80" s="62"/>
      <c r="AEJ80" s="62"/>
      <c r="AEK80" s="62"/>
      <c r="AEL80" s="62"/>
      <c r="AEM80" s="62"/>
      <c r="AEN80" s="62"/>
      <c r="AEO80" s="62"/>
      <c r="AEP80" s="62"/>
      <c r="AEQ80" s="62"/>
      <c r="AER80" s="62"/>
      <c r="AES80" s="62"/>
      <c r="AET80" s="62"/>
      <c r="AEU80" s="62"/>
      <c r="AEV80" s="62"/>
      <c r="AEW80" s="62"/>
      <c r="AEX80" s="62"/>
      <c r="AEY80" s="62"/>
      <c r="AEZ80" s="62"/>
      <c r="AFA80" s="62"/>
      <c r="AFB80" s="62"/>
      <c r="AFC80" s="62"/>
      <c r="AFD80" s="62"/>
      <c r="AFE80" s="62"/>
      <c r="AFF80" s="62"/>
      <c r="AFG80" s="62"/>
      <c r="AFH80" s="62"/>
      <c r="AFI80" s="62"/>
      <c r="AFJ80" s="62"/>
      <c r="AFK80" s="62"/>
      <c r="AFL80" s="62"/>
      <c r="AFM80" s="62"/>
      <c r="AFN80" s="62"/>
      <c r="AFO80" s="62"/>
      <c r="AFP80" s="62"/>
      <c r="AFQ80" s="62"/>
      <c r="AFR80" s="62"/>
      <c r="AFS80" s="62"/>
      <c r="AFT80" s="62"/>
      <c r="AFU80" s="62"/>
      <c r="AFV80" s="62"/>
      <c r="AFW80" s="62"/>
      <c r="AFX80" s="62"/>
      <c r="AFY80" s="62"/>
      <c r="AFZ80" s="62"/>
      <c r="AGA80" s="62"/>
      <c r="AGB80" s="62"/>
      <c r="AGC80" s="62"/>
      <c r="AGD80" s="62"/>
      <c r="AGE80" s="62"/>
      <c r="AGF80" s="62"/>
      <c r="AGG80" s="62"/>
      <c r="AGH80" s="62"/>
      <c r="AGI80" s="62"/>
      <c r="AGJ80" s="62"/>
      <c r="AGK80" s="62"/>
      <c r="AGL80" s="62"/>
      <c r="AGM80" s="62"/>
      <c r="AGN80" s="62"/>
      <c r="AGO80" s="62"/>
      <c r="AGP80" s="62"/>
      <c r="AGQ80" s="62"/>
      <c r="AGR80" s="62"/>
      <c r="AGS80" s="62"/>
      <c r="AGT80" s="62"/>
      <c r="AGU80" s="62"/>
      <c r="AGV80" s="62"/>
      <c r="AGW80" s="62"/>
      <c r="AGX80" s="62"/>
      <c r="AGY80" s="62"/>
      <c r="AGZ80" s="62"/>
      <c r="AHA80" s="62"/>
      <c r="AHB80" s="62"/>
      <c r="AHC80" s="62"/>
      <c r="AHD80" s="62"/>
      <c r="AHE80" s="62"/>
      <c r="AHF80" s="62"/>
      <c r="AHG80" s="62"/>
      <c r="AHH80" s="62"/>
      <c r="AHI80" s="62"/>
      <c r="AHJ80" s="62"/>
      <c r="AHK80" s="62"/>
      <c r="AHL80" s="62"/>
      <c r="AHM80" s="62"/>
      <c r="AHN80" s="62"/>
      <c r="AHO80" s="62"/>
      <c r="AHP80" s="62"/>
      <c r="AHQ80" s="62"/>
      <c r="AHR80" s="62"/>
      <c r="AHS80" s="62"/>
      <c r="AHT80" s="62"/>
      <c r="AHU80" s="62"/>
      <c r="AHV80" s="62"/>
      <c r="AHW80" s="62"/>
      <c r="AHX80" s="62"/>
      <c r="AHY80" s="62"/>
      <c r="AHZ80" s="62"/>
      <c r="AIA80" s="62"/>
      <c r="AIB80" s="62"/>
      <c r="AIC80" s="62"/>
      <c r="AID80" s="62"/>
      <c r="AIE80" s="62"/>
      <c r="AIF80" s="62"/>
      <c r="AIG80" s="62"/>
      <c r="AIH80" s="62"/>
      <c r="AII80" s="62"/>
      <c r="AIJ80" s="62"/>
      <c r="AIK80" s="62"/>
      <c r="AIL80" s="62"/>
      <c r="AIM80" s="62"/>
      <c r="AIN80" s="62"/>
      <c r="AIO80" s="62"/>
      <c r="AIP80" s="62"/>
      <c r="AIQ80" s="62"/>
      <c r="AIR80" s="62"/>
      <c r="AIS80" s="62"/>
      <c r="AIT80" s="62"/>
      <c r="AIU80" s="62"/>
      <c r="AIV80" s="62"/>
      <c r="AIW80" s="62"/>
      <c r="AIX80" s="62"/>
      <c r="AIY80" s="62"/>
      <c r="AIZ80" s="62"/>
      <c r="AJA80" s="62"/>
      <c r="AJB80" s="62"/>
      <c r="AJC80" s="62"/>
      <c r="AJD80" s="62"/>
      <c r="AJE80" s="62"/>
      <c r="AJF80" s="62"/>
      <c r="AJG80" s="62"/>
      <c r="AJH80" s="62"/>
      <c r="AJI80" s="62"/>
      <c r="AJJ80" s="62"/>
      <c r="AJK80" s="62"/>
      <c r="AJL80" s="62"/>
      <c r="AJM80" s="62"/>
      <c r="AJN80" s="62"/>
      <c r="AJO80" s="62"/>
      <c r="AJP80" s="62"/>
      <c r="AJQ80" s="62"/>
      <c r="AJR80" s="62"/>
      <c r="AJS80" s="62"/>
      <c r="AJT80" s="62"/>
      <c r="AJU80" s="62"/>
      <c r="AJV80" s="62"/>
      <c r="AJW80" s="62"/>
      <c r="AJX80" s="62"/>
      <c r="AJY80" s="62"/>
      <c r="AJZ80" s="62"/>
      <c r="AKA80" s="62"/>
      <c r="AKB80" s="62"/>
      <c r="AKC80" s="62"/>
      <c r="AKD80" s="62"/>
      <c r="AKE80" s="62"/>
      <c r="AKF80" s="62"/>
      <c r="AKG80" s="62"/>
      <c r="AKH80" s="62"/>
      <c r="AKI80" s="62"/>
      <c r="AKJ80" s="62"/>
      <c r="AKK80" s="62"/>
      <c r="AKL80" s="62"/>
      <c r="AKM80" s="62"/>
      <c r="AKN80" s="62"/>
      <c r="AKO80" s="62"/>
      <c r="AKP80" s="62"/>
      <c r="AKQ80" s="62"/>
      <c r="AKR80" s="62"/>
      <c r="AKS80" s="62"/>
      <c r="AKT80" s="62"/>
      <c r="AKU80" s="62"/>
      <c r="AKV80" s="62"/>
      <c r="AKW80" s="62"/>
      <c r="AKX80" s="62"/>
      <c r="AKY80" s="62"/>
      <c r="AKZ80" s="62"/>
      <c r="ALA80" s="62"/>
      <c r="ALB80" s="62"/>
      <c r="ALC80" s="62"/>
      <c r="ALD80" s="62"/>
      <c r="ALE80" s="62"/>
      <c r="ALF80" s="62"/>
      <c r="ALG80" s="62"/>
      <c r="ALH80" s="62"/>
      <c r="ALI80" s="62"/>
      <c r="ALJ80" s="62"/>
      <c r="ALK80" s="62"/>
      <c r="ALL80" s="62"/>
      <c r="ALM80" s="62"/>
      <c r="ALN80" s="62"/>
      <c r="ALO80" s="62"/>
      <c r="ALP80" s="62"/>
      <c r="ALQ80" s="62"/>
      <c r="ALR80" s="62"/>
      <c r="ALS80" s="62"/>
      <c r="ALT80" s="62"/>
      <c r="ALU80" s="62"/>
      <c r="ALV80" s="62"/>
      <c r="ALW80" s="62"/>
      <c r="ALX80" s="62"/>
      <c r="ALY80" s="62"/>
      <c r="ALZ80" s="62"/>
      <c r="AMA80" s="62"/>
      <c r="AMB80" s="62"/>
      <c r="AMC80" s="62"/>
      <c r="AMD80" s="62"/>
      <c r="AME80" s="62"/>
      <c r="AMF80" s="62"/>
      <c r="AMG80" s="62"/>
      <c r="AMH80" s="62"/>
      <c r="AMI80" s="62"/>
      <c r="AMJ80" s="62"/>
      <c r="AMK80" s="62"/>
      <c r="AML80" s="62"/>
      <c r="AMM80" s="62"/>
      <c r="AMN80" s="62"/>
      <c r="AMO80" s="62"/>
      <c r="AMP80" s="62"/>
      <c r="AMQ80" s="62"/>
      <c r="AMR80" s="62"/>
      <c r="AMS80" s="62"/>
      <c r="AMT80" s="62"/>
      <c r="AMU80" s="62"/>
      <c r="AMV80" s="62"/>
      <c r="AMW80" s="62"/>
      <c r="AMX80" s="62"/>
      <c r="AMY80" s="62"/>
      <c r="AMZ80" s="62"/>
      <c r="ANA80" s="62"/>
      <c r="ANB80" s="62"/>
      <c r="ANC80" s="62"/>
      <c r="AND80" s="62"/>
      <c r="ANE80" s="62"/>
      <c r="ANF80" s="62"/>
      <c r="ANG80" s="62"/>
      <c r="ANH80" s="62"/>
      <c r="ANI80" s="62"/>
      <c r="ANJ80" s="62"/>
      <c r="ANK80" s="62"/>
      <c r="ANL80" s="62"/>
      <c r="ANM80" s="62"/>
      <c r="ANN80" s="62"/>
      <c r="ANO80" s="62"/>
      <c r="ANP80" s="62"/>
      <c r="ANQ80" s="62"/>
      <c r="ANR80" s="62"/>
      <c r="ANS80" s="62"/>
      <c r="ANT80" s="62"/>
      <c r="ANU80" s="62"/>
      <c r="ANV80" s="62"/>
      <c r="ANW80" s="62"/>
      <c r="ANX80" s="62"/>
      <c r="ANY80" s="62"/>
      <c r="ANZ80" s="62"/>
      <c r="AOA80" s="62"/>
      <c r="AOB80" s="62"/>
      <c r="AOC80" s="62"/>
      <c r="AOD80" s="62"/>
      <c r="AOE80" s="62"/>
      <c r="AOF80" s="62"/>
      <c r="AOG80" s="62"/>
      <c r="AOH80" s="62"/>
      <c r="AOI80" s="62"/>
      <c r="AOJ80" s="62"/>
      <c r="AOK80" s="62"/>
      <c r="AOL80" s="62"/>
      <c r="AOM80" s="62"/>
      <c r="AON80" s="62"/>
      <c r="AOO80" s="62"/>
      <c r="AOP80" s="62"/>
      <c r="AOQ80" s="62"/>
      <c r="AOR80" s="62"/>
      <c r="AOS80" s="62"/>
      <c r="AOT80" s="62"/>
      <c r="AOU80" s="62"/>
      <c r="AOV80" s="62"/>
      <c r="AOW80" s="62"/>
      <c r="AOX80" s="62"/>
      <c r="AOY80" s="62"/>
      <c r="AOZ80" s="62"/>
      <c r="APA80" s="62"/>
      <c r="APB80" s="62"/>
      <c r="APC80" s="62"/>
      <c r="APD80" s="62"/>
      <c r="APE80" s="62"/>
      <c r="APF80" s="62"/>
      <c r="APG80" s="62"/>
      <c r="APH80" s="62"/>
      <c r="API80" s="62"/>
      <c r="APJ80" s="62"/>
      <c r="APK80" s="62"/>
      <c r="APL80" s="62"/>
      <c r="APM80" s="62"/>
      <c r="APN80" s="62"/>
      <c r="APO80" s="62"/>
      <c r="APP80" s="62"/>
      <c r="APQ80" s="62"/>
      <c r="APR80" s="62"/>
      <c r="APS80" s="62"/>
      <c r="APT80" s="62"/>
      <c r="APU80" s="62"/>
      <c r="APV80" s="62"/>
      <c r="APW80" s="62"/>
      <c r="APX80" s="62"/>
      <c r="APY80" s="62"/>
      <c r="APZ80" s="62"/>
      <c r="AQA80" s="62"/>
      <c r="AQB80" s="62"/>
      <c r="AQC80" s="62"/>
      <c r="AQD80" s="62"/>
      <c r="AQE80" s="62"/>
      <c r="AQF80" s="62"/>
      <c r="AQG80" s="62"/>
      <c r="AQH80" s="62"/>
      <c r="AQI80" s="62"/>
      <c r="AQJ80" s="62"/>
      <c r="AQK80" s="62"/>
      <c r="AQL80" s="62"/>
      <c r="AQM80" s="62"/>
      <c r="AQN80" s="62"/>
      <c r="AQO80" s="62"/>
      <c r="AQP80" s="62"/>
      <c r="AQQ80" s="62"/>
      <c r="AQR80" s="62"/>
      <c r="AQS80" s="62"/>
      <c r="AQT80" s="62"/>
      <c r="AQU80" s="62"/>
      <c r="AQV80" s="62"/>
      <c r="AQW80" s="62"/>
      <c r="AQX80" s="62"/>
      <c r="AQY80" s="62"/>
      <c r="AQZ80" s="62"/>
      <c r="ARA80" s="62"/>
      <c r="ARB80" s="62"/>
      <c r="ARC80" s="62"/>
      <c r="ARD80" s="62"/>
      <c r="ARE80" s="62"/>
      <c r="ARF80" s="62"/>
      <c r="ARG80" s="62"/>
      <c r="ARH80" s="62"/>
      <c r="ARI80" s="62"/>
      <c r="ARJ80" s="62"/>
      <c r="ARK80" s="62"/>
      <c r="ARL80" s="62"/>
      <c r="ARM80" s="62"/>
      <c r="ARN80" s="62"/>
      <c r="ARO80" s="62"/>
      <c r="ARP80" s="62"/>
      <c r="ARQ80" s="62"/>
      <c r="ARR80" s="62"/>
      <c r="ARS80" s="62"/>
      <c r="ART80" s="62"/>
      <c r="ARU80" s="62"/>
      <c r="ARV80" s="62"/>
      <c r="ARW80" s="62"/>
      <c r="ARX80" s="62"/>
      <c r="ARY80" s="62"/>
      <c r="ARZ80" s="62"/>
      <c r="ASA80" s="62"/>
      <c r="ASB80" s="62"/>
      <c r="ASC80" s="62"/>
      <c r="ASD80" s="62"/>
      <c r="ASE80" s="62"/>
      <c r="ASF80" s="62"/>
      <c r="ASG80" s="62"/>
      <c r="ASH80" s="62"/>
      <c r="ASI80" s="62"/>
      <c r="ASJ80" s="62"/>
      <c r="ASK80" s="62"/>
      <c r="ASL80" s="62"/>
      <c r="ASM80" s="62"/>
      <c r="ASN80" s="62"/>
      <c r="ASO80" s="62"/>
      <c r="ASP80" s="62"/>
      <c r="ASQ80" s="62"/>
      <c r="ASR80" s="62"/>
      <c r="ASS80" s="62"/>
      <c r="AST80" s="62"/>
      <c r="ASU80" s="62"/>
      <c r="ASV80" s="62"/>
      <c r="ASW80" s="62"/>
      <c r="ASX80" s="62"/>
      <c r="ASY80" s="62"/>
      <c r="ASZ80" s="62"/>
      <c r="ATA80" s="62"/>
      <c r="ATB80" s="62"/>
      <c r="ATC80" s="62"/>
      <c r="ATD80" s="62"/>
      <c r="ATE80" s="62"/>
      <c r="ATF80" s="62"/>
      <c r="ATG80" s="62"/>
      <c r="ATH80" s="62"/>
      <c r="ATI80" s="62"/>
      <c r="ATJ80" s="62"/>
      <c r="ATK80" s="62"/>
      <c r="ATL80" s="62"/>
      <c r="ATM80" s="62"/>
      <c r="ATN80" s="62"/>
      <c r="ATO80" s="62"/>
      <c r="ATP80" s="62"/>
      <c r="ATQ80" s="62"/>
      <c r="ATR80" s="62"/>
      <c r="ATS80" s="62"/>
      <c r="ATT80" s="62"/>
      <c r="ATU80" s="62"/>
      <c r="ATV80" s="62"/>
      <c r="ATW80" s="62"/>
      <c r="ATX80" s="62"/>
      <c r="ATY80" s="62"/>
      <c r="ATZ80" s="62"/>
      <c r="AUA80" s="62"/>
      <c r="AUB80" s="62"/>
      <c r="AUC80" s="62"/>
      <c r="AUD80" s="62"/>
      <c r="AUE80" s="62"/>
      <c r="AUF80" s="62"/>
      <c r="AUG80" s="62"/>
      <c r="AUH80" s="62"/>
      <c r="AUI80" s="62"/>
      <c r="AUJ80" s="62"/>
      <c r="AUK80" s="62"/>
      <c r="AUL80" s="62"/>
      <c r="AUM80" s="62"/>
      <c r="AUN80" s="62"/>
      <c r="AUO80" s="62"/>
      <c r="AUP80" s="62"/>
      <c r="AUQ80" s="62"/>
      <c r="AUR80" s="62"/>
      <c r="AUS80" s="62"/>
      <c r="AUT80" s="62"/>
      <c r="AUU80" s="62"/>
      <c r="AUV80" s="62"/>
      <c r="AUW80" s="62"/>
      <c r="AUX80" s="62"/>
      <c r="AUY80" s="62"/>
      <c r="AUZ80" s="62"/>
      <c r="AVA80" s="62"/>
      <c r="AVB80" s="62"/>
      <c r="AVC80" s="62"/>
      <c r="AVD80" s="62"/>
      <c r="AVE80" s="62"/>
      <c r="AVF80" s="62"/>
      <c r="AVG80" s="62"/>
      <c r="AVH80" s="62"/>
      <c r="AVI80" s="62"/>
      <c r="AVJ80" s="62"/>
      <c r="AVK80" s="62"/>
      <c r="AVL80" s="62"/>
      <c r="AVM80" s="62"/>
      <c r="AVN80" s="62"/>
      <c r="AVO80" s="62"/>
      <c r="AVP80" s="62"/>
      <c r="AVQ80" s="62"/>
      <c r="AVR80" s="62"/>
      <c r="AVS80" s="62"/>
      <c r="AVT80" s="62"/>
      <c r="AVU80" s="62"/>
      <c r="AVV80" s="62"/>
      <c r="AVW80" s="62"/>
      <c r="AVX80" s="62"/>
      <c r="AVY80" s="62"/>
      <c r="AVZ80" s="62"/>
      <c r="AWA80" s="62"/>
      <c r="AWB80" s="62"/>
      <c r="AWC80" s="62"/>
      <c r="AWD80" s="62"/>
      <c r="AWE80" s="62"/>
      <c r="AWF80" s="62"/>
      <c r="AWG80" s="62"/>
      <c r="AWH80" s="62"/>
      <c r="AWI80" s="62"/>
      <c r="AWJ80" s="62"/>
      <c r="AWK80" s="62"/>
      <c r="AWL80" s="62"/>
      <c r="AWM80" s="62"/>
      <c r="AWN80" s="62"/>
      <c r="AWO80" s="62"/>
      <c r="AWP80" s="62"/>
      <c r="AWQ80" s="62"/>
      <c r="AWR80" s="62"/>
      <c r="AWS80" s="62"/>
      <c r="AWT80" s="62"/>
      <c r="AWU80" s="62"/>
      <c r="AWV80" s="62"/>
      <c r="AWW80" s="62"/>
      <c r="AWX80" s="62"/>
      <c r="AWY80" s="62"/>
      <c r="AWZ80" s="62"/>
      <c r="AXA80" s="62"/>
      <c r="AXB80" s="62"/>
      <c r="AXC80" s="62"/>
      <c r="AXD80" s="62"/>
      <c r="AXE80" s="62"/>
      <c r="AXF80" s="62"/>
      <c r="AXG80" s="62"/>
      <c r="AXH80" s="62"/>
      <c r="AXI80" s="62"/>
      <c r="AXJ80" s="62"/>
      <c r="AXK80" s="62"/>
      <c r="AXL80" s="62"/>
      <c r="AXM80" s="62"/>
      <c r="AXN80" s="62"/>
      <c r="AXO80" s="62"/>
      <c r="AXP80" s="62"/>
      <c r="AXQ80" s="62"/>
      <c r="AXR80" s="62"/>
      <c r="AXS80" s="62"/>
      <c r="AXT80" s="62"/>
      <c r="AXU80" s="62"/>
      <c r="AXV80" s="62"/>
      <c r="AXW80" s="62"/>
      <c r="AXX80" s="62"/>
      <c r="AXY80" s="62"/>
      <c r="AXZ80" s="62"/>
      <c r="AYA80" s="62"/>
      <c r="AYB80" s="62"/>
      <c r="AYC80" s="62"/>
      <c r="AYD80" s="62"/>
      <c r="AYE80" s="62"/>
      <c r="AYF80" s="62"/>
      <c r="AYG80" s="62"/>
      <c r="AYH80" s="62"/>
      <c r="AYI80" s="62"/>
      <c r="AYJ80" s="62"/>
      <c r="AYK80" s="62"/>
      <c r="AYL80" s="62"/>
      <c r="AYM80" s="62"/>
      <c r="AYN80" s="62"/>
      <c r="AYO80" s="62"/>
      <c r="AYP80" s="62"/>
      <c r="AYQ80" s="62"/>
      <c r="AYR80" s="62"/>
      <c r="AYS80" s="62"/>
      <c r="AYT80" s="62"/>
      <c r="AYU80" s="62"/>
      <c r="AYV80" s="62"/>
      <c r="AYW80" s="62"/>
      <c r="AYX80" s="62"/>
      <c r="AYY80" s="62"/>
      <c r="AYZ80" s="62"/>
      <c r="AZA80" s="62"/>
      <c r="AZB80" s="62"/>
      <c r="AZC80" s="62"/>
      <c r="AZD80" s="62"/>
      <c r="AZE80" s="62"/>
      <c r="AZF80" s="62"/>
      <c r="AZG80" s="62"/>
      <c r="AZH80" s="62"/>
      <c r="AZI80" s="62"/>
      <c r="AZJ80" s="62"/>
      <c r="AZK80" s="62"/>
      <c r="AZL80" s="62"/>
      <c r="AZM80" s="62"/>
      <c r="AZN80" s="62"/>
      <c r="AZO80" s="62"/>
      <c r="AZP80" s="62"/>
      <c r="AZQ80" s="62"/>
      <c r="AZR80" s="62"/>
      <c r="AZS80" s="62"/>
      <c r="AZT80" s="62"/>
      <c r="AZU80" s="62"/>
      <c r="AZV80" s="62"/>
      <c r="AZW80" s="62"/>
      <c r="AZX80" s="62"/>
      <c r="AZY80" s="62"/>
      <c r="AZZ80" s="62"/>
      <c r="BAA80" s="62"/>
      <c r="BAB80" s="62"/>
      <c r="BAC80" s="62"/>
      <c r="BAD80" s="62"/>
      <c r="BAE80" s="62"/>
      <c r="BAF80" s="62"/>
      <c r="BAG80" s="62"/>
      <c r="BAH80" s="62"/>
      <c r="BAI80" s="62"/>
      <c r="BAJ80" s="62"/>
      <c r="BAK80" s="62"/>
      <c r="BAL80" s="62"/>
      <c r="BAM80" s="62"/>
      <c r="BAN80" s="62"/>
      <c r="BAO80" s="62"/>
      <c r="BAP80" s="62"/>
      <c r="BAQ80" s="62"/>
      <c r="BAR80" s="62"/>
      <c r="BAS80" s="62"/>
      <c r="BAT80" s="62"/>
      <c r="BAU80" s="62"/>
      <c r="BAV80" s="62"/>
      <c r="BAW80" s="62"/>
      <c r="BAX80" s="62"/>
      <c r="BAY80" s="62"/>
      <c r="BAZ80" s="62"/>
      <c r="BBA80" s="62"/>
      <c r="BBB80" s="62"/>
      <c r="BBC80" s="62"/>
      <c r="BBD80" s="62"/>
      <c r="BBE80" s="62"/>
      <c r="BBF80" s="62"/>
      <c r="BBG80" s="62"/>
      <c r="BBH80" s="62"/>
      <c r="BBI80" s="62"/>
      <c r="BBJ80" s="62"/>
      <c r="BBK80" s="62"/>
      <c r="BBL80" s="62"/>
      <c r="BBM80" s="62"/>
      <c r="BBN80" s="62"/>
      <c r="BBO80" s="62"/>
      <c r="BBP80" s="62"/>
      <c r="BBQ80" s="62"/>
      <c r="BBR80" s="62"/>
      <c r="BBS80" s="62"/>
      <c r="BBT80" s="62"/>
      <c r="BBU80" s="62"/>
      <c r="BBV80" s="62"/>
      <c r="BBW80" s="62"/>
      <c r="BBX80" s="62"/>
      <c r="BBY80" s="62"/>
      <c r="BBZ80" s="62"/>
      <c r="BCA80" s="62"/>
      <c r="BCB80" s="62"/>
      <c r="BCC80" s="62"/>
      <c r="BCD80" s="62"/>
      <c r="BCE80" s="62"/>
      <c r="BCF80" s="62"/>
      <c r="BCG80" s="62"/>
      <c r="BCH80" s="62"/>
      <c r="BCI80" s="62"/>
      <c r="BCJ80" s="62"/>
      <c r="BCK80" s="62"/>
      <c r="BCL80" s="62"/>
      <c r="BCM80" s="62"/>
      <c r="BCN80" s="62"/>
      <c r="BCO80" s="62"/>
      <c r="BCP80" s="62"/>
      <c r="BCQ80" s="62"/>
      <c r="BCR80" s="62"/>
      <c r="BCS80" s="62"/>
      <c r="BCT80" s="62"/>
      <c r="BCU80" s="62"/>
      <c r="BCV80" s="62"/>
      <c r="BCW80" s="62"/>
      <c r="BCX80" s="62"/>
      <c r="BCY80" s="62"/>
      <c r="BCZ80" s="62"/>
      <c r="BDA80" s="62"/>
      <c r="BDB80" s="62"/>
      <c r="BDC80" s="62"/>
      <c r="BDD80" s="62"/>
      <c r="BDE80" s="62"/>
      <c r="BDF80" s="62"/>
      <c r="BDG80" s="62"/>
      <c r="BDH80" s="62"/>
      <c r="BDI80" s="62"/>
      <c r="BDJ80" s="62"/>
      <c r="BDK80" s="62"/>
      <c r="BDL80" s="62"/>
      <c r="BDM80" s="62"/>
      <c r="BDN80" s="62"/>
      <c r="BDO80" s="62"/>
      <c r="BDP80" s="62"/>
      <c r="BDQ80" s="62"/>
      <c r="BDR80" s="62"/>
      <c r="BDS80" s="62"/>
      <c r="BDT80" s="62"/>
      <c r="BDU80" s="62"/>
      <c r="BDV80" s="62"/>
      <c r="BDW80" s="62"/>
      <c r="BDX80" s="62"/>
      <c r="BDY80" s="62"/>
      <c r="BDZ80" s="62"/>
      <c r="BEA80" s="62"/>
      <c r="BEB80" s="62"/>
      <c r="BEC80" s="62"/>
      <c r="BED80" s="62"/>
      <c r="BEE80" s="62"/>
      <c r="BEF80" s="62"/>
      <c r="BEG80" s="62"/>
      <c r="BEH80" s="62"/>
      <c r="BEI80" s="62"/>
      <c r="BEJ80" s="62"/>
      <c r="BEK80" s="62"/>
      <c r="BEL80" s="62"/>
      <c r="BEM80" s="62"/>
      <c r="BEN80" s="62"/>
      <c r="BEO80" s="62"/>
      <c r="BEP80" s="62"/>
      <c r="BEQ80" s="62"/>
      <c r="BER80" s="62"/>
      <c r="BES80" s="62"/>
      <c r="BET80" s="62"/>
      <c r="BEU80" s="62"/>
      <c r="BEV80" s="62"/>
      <c r="BEW80" s="62"/>
      <c r="BEX80" s="62"/>
      <c r="BEY80" s="62"/>
      <c r="BEZ80" s="62"/>
      <c r="BFA80" s="62"/>
      <c r="BFB80" s="62"/>
      <c r="BFC80" s="62"/>
      <c r="BFD80" s="62"/>
      <c r="BFE80" s="62"/>
      <c r="BFF80" s="62"/>
      <c r="BFG80" s="62"/>
      <c r="BFH80" s="62"/>
      <c r="BFI80" s="62"/>
      <c r="BFJ80" s="62"/>
      <c r="BFK80" s="62"/>
      <c r="BFL80" s="62"/>
      <c r="BFM80" s="62"/>
      <c r="BFN80" s="62"/>
      <c r="BFO80" s="62"/>
      <c r="BFP80" s="62"/>
      <c r="BFQ80" s="62"/>
      <c r="BFR80" s="62"/>
      <c r="BFS80" s="62"/>
      <c r="BFT80" s="62"/>
      <c r="BFU80" s="62"/>
      <c r="BFV80" s="62"/>
      <c r="BFW80" s="62"/>
      <c r="BFX80" s="62"/>
      <c r="BFY80" s="62"/>
      <c r="BFZ80" s="62"/>
      <c r="BGA80" s="62"/>
      <c r="BGB80" s="62"/>
      <c r="BGC80" s="62"/>
      <c r="BGD80" s="62"/>
      <c r="BGE80" s="62"/>
      <c r="BGF80" s="62"/>
      <c r="BGG80" s="62"/>
      <c r="BGH80" s="62"/>
      <c r="BGI80" s="62"/>
      <c r="BGJ80" s="62"/>
      <c r="BGK80" s="62"/>
      <c r="BGL80" s="62"/>
      <c r="BGM80" s="62"/>
      <c r="BGN80" s="62"/>
      <c r="BGO80" s="62"/>
      <c r="BGP80" s="62"/>
      <c r="BGQ80" s="62"/>
      <c r="BGR80" s="62"/>
      <c r="BGS80" s="62"/>
      <c r="BGT80" s="62"/>
      <c r="BGU80" s="62"/>
      <c r="BGV80" s="62"/>
      <c r="BGW80" s="62"/>
      <c r="BGX80" s="62"/>
      <c r="BGY80" s="62"/>
      <c r="BGZ80" s="62"/>
      <c r="BHA80" s="62"/>
      <c r="BHB80" s="62"/>
      <c r="BHC80" s="62"/>
      <c r="BHD80" s="62"/>
      <c r="BHE80" s="62"/>
      <c r="BHF80" s="62"/>
      <c r="BHG80" s="62"/>
      <c r="BHH80" s="62"/>
      <c r="BHI80" s="62"/>
      <c r="BHJ80" s="62"/>
      <c r="BHK80" s="62"/>
      <c r="BHL80" s="62"/>
      <c r="BHM80" s="62"/>
      <c r="BHN80" s="62"/>
      <c r="BHO80" s="62"/>
      <c r="BHP80" s="62"/>
      <c r="BHQ80" s="62"/>
      <c r="BHR80" s="62"/>
      <c r="BHS80" s="62"/>
      <c r="BHT80" s="62"/>
      <c r="BHU80" s="62"/>
      <c r="BHV80" s="62"/>
      <c r="BHW80" s="62"/>
      <c r="BHX80" s="62"/>
      <c r="BHY80" s="62"/>
      <c r="BHZ80" s="62"/>
      <c r="BIA80" s="62"/>
      <c r="BIB80" s="62"/>
      <c r="BIC80" s="62"/>
      <c r="BID80" s="62"/>
      <c r="BIE80" s="62"/>
      <c r="BIF80" s="62"/>
      <c r="BIG80" s="62"/>
      <c r="BIH80" s="62"/>
      <c r="BII80" s="62"/>
      <c r="BIJ80" s="62"/>
      <c r="BIK80" s="62"/>
      <c r="BIL80" s="62"/>
      <c r="BIM80" s="62"/>
      <c r="BIN80" s="62"/>
      <c r="BIO80" s="62"/>
      <c r="BIP80" s="62"/>
      <c r="BIQ80" s="62"/>
      <c r="BIR80" s="62"/>
      <c r="BIS80" s="62"/>
      <c r="BIT80" s="62"/>
      <c r="BIU80" s="62"/>
      <c r="BIV80" s="62"/>
      <c r="BIW80" s="62"/>
      <c r="BIX80" s="62"/>
      <c r="BIY80" s="62"/>
      <c r="BIZ80" s="62"/>
      <c r="BJA80" s="62"/>
      <c r="BJB80" s="62"/>
      <c r="BJC80" s="62"/>
      <c r="BJD80" s="62"/>
      <c r="BJE80" s="62"/>
      <c r="BJF80" s="62"/>
      <c r="BJG80" s="62"/>
      <c r="BJH80" s="62"/>
      <c r="BJI80" s="62"/>
      <c r="BJJ80" s="62"/>
      <c r="BJK80" s="62"/>
      <c r="BJL80" s="62"/>
      <c r="BJM80" s="62"/>
      <c r="BJN80" s="62"/>
      <c r="BJO80" s="62"/>
      <c r="BJP80" s="62"/>
      <c r="BJQ80" s="62"/>
      <c r="BJR80" s="62"/>
      <c r="BJS80" s="62"/>
      <c r="BJT80" s="62"/>
      <c r="BJU80" s="62"/>
      <c r="BJV80" s="62"/>
      <c r="BJW80" s="62"/>
      <c r="BJX80" s="62"/>
      <c r="BJY80" s="62"/>
      <c r="BJZ80" s="62"/>
      <c r="BKA80" s="62"/>
      <c r="BKB80" s="62"/>
      <c r="BKC80" s="62"/>
      <c r="BKD80" s="62"/>
      <c r="BKE80" s="62"/>
      <c r="BKF80" s="62"/>
      <c r="BKG80" s="62"/>
      <c r="BKH80" s="62"/>
      <c r="BKI80" s="62"/>
      <c r="BKJ80" s="62"/>
      <c r="BKK80" s="62"/>
      <c r="BKL80" s="62"/>
      <c r="BKM80" s="62"/>
      <c r="BKN80" s="62"/>
      <c r="BKO80" s="62"/>
      <c r="BKP80" s="62"/>
      <c r="BKQ80" s="62"/>
      <c r="BKR80" s="62"/>
      <c r="BKS80" s="62"/>
      <c r="BKT80" s="62"/>
      <c r="BKU80" s="62"/>
      <c r="BKV80" s="62"/>
      <c r="BKW80" s="62"/>
      <c r="BKX80" s="62"/>
      <c r="BKY80" s="62"/>
      <c r="BKZ80" s="62"/>
      <c r="BLA80" s="62"/>
      <c r="BLB80" s="62"/>
      <c r="BLC80" s="62"/>
      <c r="BLD80" s="62"/>
      <c r="BLE80" s="62"/>
      <c r="BLF80" s="62"/>
      <c r="BLG80" s="62"/>
      <c r="BLH80" s="62"/>
      <c r="BLI80" s="62"/>
      <c r="BLJ80" s="62"/>
      <c r="BLK80" s="62"/>
      <c r="BLL80" s="62"/>
      <c r="BLM80" s="62"/>
      <c r="BLN80" s="62"/>
      <c r="BLO80" s="62"/>
      <c r="BLP80" s="62"/>
      <c r="BLQ80" s="62"/>
      <c r="BLR80" s="62"/>
      <c r="BLS80" s="62"/>
      <c r="BLT80" s="62"/>
      <c r="BLU80" s="62"/>
      <c r="BLV80" s="62"/>
      <c r="BLW80" s="62"/>
      <c r="BLX80" s="62"/>
      <c r="BLY80" s="62"/>
      <c r="BLZ80" s="62"/>
      <c r="BMA80" s="62"/>
      <c r="BMB80" s="62"/>
      <c r="BMC80" s="62"/>
      <c r="BMD80" s="62"/>
      <c r="BME80" s="62"/>
      <c r="BMF80" s="62"/>
      <c r="BMG80" s="62"/>
      <c r="BMH80" s="62"/>
      <c r="BMI80" s="62"/>
      <c r="BMJ80" s="62"/>
      <c r="BMK80" s="62"/>
      <c r="BML80" s="62"/>
      <c r="BMM80" s="62"/>
      <c r="BMN80" s="62"/>
      <c r="BMO80" s="62"/>
      <c r="BMP80" s="62"/>
      <c r="BMQ80" s="62"/>
      <c r="BMR80" s="62"/>
      <c r="BMS80" s="62"/>
      <c r="BMT80" s="62"/>
      <c r="BMU80" s="62"/>
      <c r="BMV80" s="62"/>
      <c r="BMW80" s="62"/>
      <c r="BMX80" s="62"/>
      <c r="BMY80" s="62"/>
      <c r="BMZ80" s="62"/>
      <c r="BNA80" s="62"/>
      <c r="BNB80" s="62"/>
      <c r="BNC80" s="62"/>
      <c r="BND80" s="62"/>
      <c r="BNE80" s="62"/>
      <c r="BNF80" s="62"/>
      <c r="BNG80" s="62"/>
      <c r="BNH80" s="62"/>
      <c r="BNI80" s="62"/>
      <c r="BNJ80" s="62"/>
      <c r="BNK80" s="62"/>
      <c r="BNL80" s="62"/>
      <c r="BNM80" s="62"/>
      <c r="BNN80" s="62"/>
      <c r="BNO80" s="62"/>
      <c r="BNP80" s="62"/>
      <c r="BNQ80" s="62"/>
      <c r="BNR80" s="62"/>
      <c r="BNS80" s="62"/>
      <c r="BNT80" s="62"/>
      <c r="BNU80" s="62"/>
      <c r="BNV80" s="62"/>
      <c r="BNW80" s="62"/>
      <c r="BNX80" s="62"/>
      <c r="BNY80" s="62"/>
      <c r="BNZ80" s="62"/>
      <c r="BOA80" s="62"/>
      <c r="BOB80" s="62"/>
      <c r="BOC80" s="62"/>
      <c r="BOD80" s="62"/>
      <c r="BOE80" s="62"/>
      <c r="BOF80" s="62"/>
      <c r="BOG80" s="62"/>
      <c r="BOH80" s="62"/>
      <c r="BOI80" s="62"/>
      <c r="BOJ80" s="62"/>
      <c r="BOK80" s="62"/>
      <c r="BOL80" s="62"/>
      <c r="BOM80" s="62"/>
      <c r="BON80" s="62"/>
      <c r="BOO80" s="62"/>
      <c r="BOP80" s="62"/>
      <c r="BOQ80" s="62"/>
      <c r="BOR80" s="62"/>
      <c r="BOS80" s="62"/>
      <c r="BOT80" s="62"/>
      <c r="BOU80" s="62"/>
      <c r="BOV80" s="62"/>
      <c r="BOW80" s="62"/>
      <c r="BOX80" s="62"/>
      <c r="BOY80" s="62"/>
      <c r="BOZ80" s="62"/>
      <c r="BPA80" s="62"/>
      <c r="BPB80" s="62"/>
      <c r="BPC80" s="62"/>
      <c r="BPD80" s="62"/>
      <c r="BPE80" s="62"/>
      <c r="BPF80" s="62"/>
      <c r="BPG80" s="62"/>
      <c r="BPH80" s="62"/>
      <c r="BPI80" s="62"/>
      <c r="BPJ80" s="62"/>
      <c r="BPK80" s="62"/>
      <c r="BPL80" s="62"/>
      <c r="BPM80" s="62"/>
      <c r="BPN80" s="62"/>
      <c r="BPO80" s="62"/>
      <c r="BPP80" s="62"/>
      <c r="BPQ80" s="62"/>
      <c r="BPR80" s="62"/>
      <c r="BPS80" s="62"/>
      <c r="BPT80" s="62"/>
      <c r="BPU80" s="62"/>
      <c r="BPV80" s="62"/>
      <c r="BPW80" s="62"/>
      <c r="BPX80" s="62"/>
      <c r="BPY80" s="62"/>
      <c r="BPZ80" s="62"/>
      <c r="BQA80" s="62"/>
      <c r="BQB80" s="62"/>
      <c r="BQC80" s="62"/>
      <c r="BQD80" s="62"/>
      <c r="BQE80" s="62"/>
      <c r="BQF80" s="62"/>
      <c r="BQG80" s="62"/>
      <c r="BQH80" s="62"/>
      <c r="BQI80" s="62"/>
      <c r="BQJ80" s="62"/>
      <c r="BQK80" s="62"/>
      <c r="BQL80" s="62"/>
      <c r="BQM80" s="62"/>
      <c r="BQN80" s="62"/>
      <c r="BQO80" s="62"/>
      <c r="BQP80" s="62"/>
      <c r="BQQ80" s="62"/>
      <c r="BQR80" s="62"/>
      <c r="BQS80" s="62"/>
      <c r="BQT80" s="62"/>
      <c r="BQU80" s="62"/>
      <c r="BQV80" s="62"/>
      <c r="BQW80" s="62"/>
      <c r="BQX80" s="62"/>
      <c r="BQY80" s="62"/>
      <c r="BQZ80" s="62"/>
      <c r="BRA80" s="62"/>
      <c r="BRB80" s="62"/>
      <c r="BRC80" s="62"/>
      <c r="BRD80" s="62"/>
      <c r="BRE80" s="62"/>
      <c r="BRF80" s="62"/>
      <c r="BRG80" s="62"/>
      <c r="BRH80" s="62"/>
      <c r="BRI80" s="62"/>
      <c r="BRJ80" s="62"/>
      <c r="BRK80" s="62"/>
      <c r="BRL80" s="62"/>
      <c r="BRM80" s="62"/>
      <c r="BRN80" s="62"/>
      <c r="BRO80" s="62"/>
      <c r="BRP80" s="62"/>
      <c r="BRQ80" s="62"/>
      <c r="BRR80" s="62"/>
      <c r="BRS80" s="62"/>
      <c r="BRT80" s="62"/>
      <c r="BRU80" s="62"/>
      <c r="BRV80" s="62"/>
      <c r="BRW80" s="62"/>
      <c r="BRX80" s="62"/>
      <c r="BRY80" s="62"/>
      <c r="BRZ80" s="62"/>
      <c r="BSA80" s="62"/>
      <c r="BSB80" s="62"/>
      <c r="BSC80" s="62"/>
      <c r="BSD80" s="62"/>
      <c r="BSE80" s="62"/>
      <c r="BSF80" s="62"/>
      <c r="BSG80" s="62"/>
      <c r="BSH80" s="62"/>
      <c r="BSI80" s="62"/>
      <c r="BSJ80" s="62"/>
      <c r="BSK80" s="62"/>
      <c r="BSL80" s="62"/>
      <c r="BSM80" s="62"/>
      <c r="BSN80" s="62"/>
      <c r="BSO80" s="62"/>
      <c r="BSP80" s="62"/>
      <c r="BSQ80" s="62"/>
      <c r="BSR80" s="62"/>
      <c r="BSS80" s="62"/>
      <c r="BST80" s="62"/>
      <c r="BSU80" s="62"/>
      <c r="BSV80" s="62"/>
      <c r="BSW80" s="62"/>
      <c r="BSX80" s="62"/>
      <c r="BSY80" s="62"/>
      <c r="BSZ80" s="62"/>
      <c r="BTA80" s="62"/>
      <c r="BTB80" s="62"/>
      <c r="BTC80" s="62"/>
      <c r="BTD80" s="62"/>
      <c r="BTE80" s="62"/>
      <c r="BTF80" s="62"/>
      <c r="BTG80" s="62"/>
      <c r="BTH80" s="62"/>
      <c r="BTI80" s="62"/>
      <c r="BTJ80" s="62"/>
      <c r="BTK80" s="62"/>
      <c r="BTL80" s="62"/>
      <c r="BTM80" s="62"/>
      <c r="BTN80" s="62"/>
      <c r="BTO80" s="62"/>
      <c r="BTP80" s="62"/>
      <c r="BTQ80" s="62"/>
      <c r="BTR80" s="62"/>
      <c r="BTS80" s="62"/>
      <c r="BTT80" s="62"/>
      <c r="BTU80" s="62"/>
      <c r="BTV80" s="62"/>
      <c r="BTW80" s="62"/>
      <c r="BTX80" s="62"/>
      <c r="BTY80" s="62"/>
      <c r="BTZ80" s="62"/>
      <c r="BUA80" s="62"/>
      <c r="BUB80" s="62"/>
      <c r="BUC80" s="62"/>
      <c r="BUD80" s="62"/>
      <c r="BUE80" s="62"/>
      <c r="BUF80" s="62"/>
      <c r="BUG80" s="62"/>
      <c r="BUH80" s="62"/>
      <c r="BUI80" s="62"/>
      <c r="BUJ80" s="62"/>
      <c r="BUK80" s="62"/>
      <c r="BUL80" s="62"/>
      <c r="BUM80" s="62"/>
      <c r="BUN80" s="62"/>
      <c r="BUO80" s="62"/>
      <c r="BUP80" s="62"/>
      <c r="BUQ80" s="62"/>
      <c r="BUR80" s="62"/>
      <c r="BUS80" s="62"/>
      <c r="BUT80" s="62"/>
      <c r="BUU80" s="62"/>
      <c r="BUV80" s="62"/>
      <c r="BUW80" s="62"/>
      <c r="BUX80" s="62"/>
      <c r="BUY80" s="62"/>
      <c r="BUZ80" s="62"/>
      <c r="BVA80" s="62"/>
      <c r="BVB80" s="62"/>
      <c r="BVC80" s="62"/>
      <c r="BVD80" s="62"/>
      <c r="BVE80" s="62"/>
      <c r="BVF80" s="62"/>
      <c r="BVG80" s="62"/>
      <c r="BVH80" s="62"/>
      <c r="BVI80" s="62"/>
      <c r="BVJ80" s="62"/>
      <c r="BVK80" s="62"/>
      <c r="BVL80" s="62"/>
      <c r="BVM80" s="62"/>
      <c r="BVN80" s="62"/>
      <c r="BVO80" s="62"/>
      <c r="BVP80" s="62"/>
      <c r="BVQ80" s="62"/>
      <c r="BVR80" s="62"/>
      <c r="BVS80" s="62"/>
      <c r="BVT80" s="62"/>
      <c r="BVU80" s="62"/>
      <c r="BVV80" s="62"/>
      <c r="BVW80" s="62"/>
      <c r="BVX80" s="62"/>
      <c r="BVY80" s="62"/>
      <c r="BVZ80" s="62"/>
      <c r="BWA80" s="62"/>
      <c r="BWB80" s="62"/>
      <c r="BWC80" s="62"/>
      <c r="BWD80" s="62"/>
      <c r="BWE80" s="62"/>
      <c r="BWF80" s="62"/>
      <c r="BWG80" s="62"/>
      <c r="BWH80" s="62"/>
      <c r="BWI80" s="62"/>
      <c r="BWJ80" s="62"/>
      <c r="BWK80" s="62"/>
      <c r="BWL80" s="62"/>
      <c r="BWM80" s="62"/>
      <c r="BWN80" s="62"/>
      <c r="BWO80" s="62"/>
      <c r="BWP80" s="62"/>
      <c r="BWQ80" s="62"/>
      <c r="BWR80" s="62"/>
      <c r="BWS80" s="62"/>
      <c r="BWT80" s="62"/>
      <c r="BWU80" s="62"/>
      <c r="BWV80" s="62"/>
      <c r="BWW80" s="62"/>
      <c r="BWX80" s="62"/>
      <c r="BWY80" s="62"/>
      <c r="BWZ80" s="62"/>
      <c r="BXA80" s="62"/>
      <c r="BXB80" s="62"/>
      <c r="BXC80" s="62"/>
      <c r="BXD80" s="62"/>
      <c r="BXE80" s="62"/>
      <c r="BXF80" s="62"/>
      <c r="BXG80" s="62"/>
      <c r="BXH80" s="62"/>
      <c r="BXI80" s="62"/>
      <c r="BXJ80" s="62"/>
      <c r="BXK80" s="62"/>
      <c r="BXL80" s="62"/>
      <c r="BXM80" s="62"/>
      <c r="BXN80" s="62"/>
      <c r="BXO80" s="62"/>
      <c r="BXP80" s="62"/>
      <c r="BXQ80" s="62"/>
      <c r="BXR80" s="62"/>
      <c r="BXS80" s="62"/>
      <c r="BXT80" s="62"/>
      <c r="BXU80" s="62"/>
      <c r="BXV80" s="62"/>
      <c r="BXW80" s="62"/>
      <c r="BXX80" s="62"/>
      <c r="BXY80" s="62"/>
      <c r="BXZ80" s="62"/>
      <c r="BYA80" s="62"/>
      <c r="BYB80" s="62"/>
      <c r="BYC80" s="62"/>
      <c r="BYD80" s="62"/>
      <c r="BYE80" s="62"/>
      <c r="BYF80" s="62"/>
      <c r="BYG80" s="62"/>
      <c r="BYH80" s="62"/>
      <c r="BYI80" s="62"/>
      <c r="BYJ80" s="62"/>
      <c r="BYK80" s="62"/>
      <c r="BYL80" s="62"/>
      <c r="BYM80" s="62"/>
      <c r="BYN80" s="62"/>
      <c r="BYO80" s="62"/>
      <c r="BYP80" s="62"/>
      <c r="BYQ80" s="62"/>
      <c r="BYR80" s="62"/>
      <c r="BYS80" s="62"/>
      <c r="BYT80" s="62"/>
      <c r="BYU80" s="62"/>
      <c r="BYV80" s="62"/>
      <c r="BYW80" s="62"/>
      <c r="BYX80" s="62"/>
      <c r="BYY80" s="62"/>
      <c r="BYZ80" s="62"/>
      <c r="BZA80" s="62"/>
      <c r="BZB80" s="62"/>
      <c r="BZC80" s="62"/>
      <c r="BZD80" s="62"/>
      <c r="BZE80" s="62"/>
      <c r="BZF80" s="62"/>
      <c r="BZG80" s="62"/>
      <c r="BZH80" s="62"/>
      <c r="BZI80" s="62"/>
      <c r="BZJ80" s="62"/>
      <c r="BZK80" s="62"/>
      <c r="BZL80" s="62"/>
      <c r="BZM80" s="62"/>
      <c r="BZN80" s="62"/>
      <c r="BZO80" s="62"/>
      <c r="BZP80" s="62"/>
      <c r="BZQ80" s="62"/>
      <c r="BZR80" s="62"/>
      <c r="BZS80" s="62"/>
      <c r="BZT80" s="62"/>
      <c r="BZU80" s="62"/>
      <c r="BZV80" s="62"/>
      <c r="BZW80" s="62"/>
      <c r="BZX80" s="62"/>
      <c r="BZY80" s="62"/>
      <c r="BZZ80" s="62"/>
      <c r="CAA80" s="62"/>
      <c r="CAB80" s="62"/>
      <c r="CAC80" s="62"/>
      <c r="CAD80" s="62"/>
      <c r="CAE80" s="62"/>
      <c r="CAF80" s="62"/>
      <c r="CAG80" s="62"/>
      <c r="CAH80" s="62"/>
      <c r="CAI80" s="62"/>
      <c r="CAJ80" s="62"/>
      <c r="CAK80" s="62"/>
      <c r="CAL80" s="62"/>
      <c r="CAM80" s="62"/>
      <c r="CAN80" s="62"/>
      <c r="CAO80" s="62"/>
      <c r="CAP80" s="62"/>
      <c r="CAQ80" s="62"/>
      <c r="CAR80" s="62"/>
      <c r="CAS80" s="62"/>
      <c r="CAT80" s="62"/>
      <c r="CAU80" s="62"/>
      <c r="CAV80" s="62"/>
      <c r="CAW80" s="62"/>
      <c r="CAX80" s="62"/>
      <c r="CAY80" s="62"/>
      <c r="CAZ80" s="62"/>
      <c r="CBA80" s="62"/>
      <c r="CBB80" s="62"/>
      <c r="CBC80" s="62"/>
      <c r="CBD80" s="62"/>
      <c r="CBE80" s="62"/>
      <c r="CBF80" s="62"/>
      <c r="CBG80" s="62"/>
      <c r="CBH80" s="62"/>
      <c r="CBI80" s="62"/>
      <c r="CBJ80" s="62"/>
      <c r="CBK80" s="62"/>
      <c r="CBL80" s="62"/>
      <c r="CBM80" s="62"/>
      <c r="CBN80" s="62"/>
      <c r="CBO80" s="62"/>
      <c r="CBP80" s="62"/>
      <c r="CBQ80" s="62"/>
      <c r="CBR80" s="62"/>
      <c r="CBS80" s="62"/>
      <c r="CBT80" s="62"/>
      <c r="CBU80" s="62"/>
      <c r="CBV80" s="62"/>
      <c r="CBW80" s="62"/>
      <c r="CBX80" s="62"/>
      <c r="CBY80" s="62"/>
      <c r="CBZ80" s="62"/>
      <c r="CCA80" s="62"/>
      <c r="CCB80" s="62"/>
      <c r="CCC80" s="62"/>
      <c r="CCD80" s="62"/>
      <c r="CCE80" s="62"/>
      <c r="CCF80" s="62"/>
      <c r="CCG80" s="62"/>
      <c r="CCH80" s="62"/>
      <c r="CCI80" s="62"/>
      <c r="CCJ80" s="62"/>
      <c r="CCK80" s="62"/>
      <c r="CCL80" s="62"/>
      <c r="CCM80" s="62"/>
      <c r="CCN80" s="62"/>
      <c r="CCO80" s="62"/>
      <c r="CCP80" s="62"/>
      <c r="CCQ80" s="62"/>
      <c r="CCR80" s="62"/>
      <c r="CCS80" s="62"/>
      <c r="CCT80" s="62"/>
      <c r="CCU80" s="62"/>
      <c r="CCV80" s="62"/>
      <c r="CCW80" s="62"/>
      <c r="CCX80" s="62"/>
      <c r="CCY80" s="62"/>
      <c r="CCZ80" s="62"/>
      <c r="CDA80" s="62"/>
      <c r="CDB80" s="62"/>
      <c r="CDC80" s="62"/>
      <c r="CDD80" s="62"/>
      <c r="CDE80" s="62"/>
      <c r="CDF80" s="62"/>
      <c r="CDG80" s="62"/>
      <c r="CDH80" s="62"/>
      <c r="CDI80" s="62"/>
      <c r="CDJ80" s="62"/>
      <c r="CDK80" s="62"/>
      <c r="CDL80" s="62"/>
      <c r="CDM80" s="62"/>
      <c r="CDN80" s="62"/>
      <c r="CDO80" s="62"/>
      <c r="CDP80" s="62"/>
      <c r="CDQ80" s="62"/>
      <c r="CDR80" s="62"/>
      <c r="CDS80" s="62"/>
      <c r="CDT80" s="62"/>
      <c r="CDU80" s="62"/>
      <c r="CDV80" s="62"/>
      <c r="CDW80" s="62"/>
      <c r="CDX80" s="62"/>
      <c r="CDY80" s="62"/>
      <c r="CDZ80" s="62"/>
      <c r="CEA80" s="62"/>
      <c r="CEB80" s="62"/>
      <c r="CEC80" s="62"/>
      <c r="CED80" s="62"/>
      <c r="CEE80" s="62"/>
      <c r="CEF80" s="62"/>
      <c r="CEG80" s="62"/>
      <c r="CEH80" s="62"/>
      <c r="CEI80" s="62"/>
      <c r="CEJ80" s="62"/>
      <c r="CEK80" s="62"/>
      <c r="CEL80" s="62"/>
      <c r="CEM80" s="62"/>
      <c r="CEN80" s="62"/>
      <c r="CEO80" s="62"/>
      <c r="CEP80" s="62"/>
      <c r="CEQ80" s="62"/>
      <c r="CER80" s="62"/>
      <c r="CES80" s="62"/>
      <c r="CET80" s="62"/>
      <c r="CEU80" s="62"/>
      <c r="CEV80" s="62"/>
      <c r="CEW80" s="62"/>
      <c r="CEX80" s="62"/>
      <c r="CEY80" s="62"/>
      <c r="CEZ80" s="62"/>
      <c r="CFA80" s="62"/>
      <c r="CFB80" s="62"/>
      <c r="CFC80" s="62"/>
      <c r="CFD80" s="62"/>
      <c r="CFE80" s="62"/>
      <c r="CFF80" s="62"/>
      <c r="CFG80" s="62"/>
      <c r="CFH80" s="62"/>
      <c r="CFI80" s="62"/>
      <c r="CFJ80" s="62"/>
      <c r="CFK80" s="62"/>
      <c r="CFL80" s="62"/>
      <c r="CFM80" s="62"/>
      <c r="CFN80" s="62"/>
      <c r="CFO80" s="62"/>
      <c r="CFP80" s="62"/>
      <c r="CFQ80" s="62"/>
      <c r="CFR80" s="62"/>
      <c r="CFS80" s="62"/>
      <c r="CFT80" s="62"/>
      <c r="CFU80" s="62"/>
      <c r="CFV80" s="62"/>
      <c r="CFW80" s="62"/>
      <c r="CFX80" s="62"/>
      <c r="CFY80" s="62"/>
      <c r="CFZ80" s="62"/>
      <c r="CGA80" s="62"/>
      <c r="CGB80" s="62"/>
      <c r="CGC80" s="62"/>
      <c r="CGD80" s="62"/>
      <c r="CGE80" s="62"/>
      <c r="CGF80" s="62"/>
      <c r="CGG80" s="62"/>
      <c r="CGH80" s="62"/>
      <c r="CGI80" s="62"/>
      <c r="CGJ80" s="62"/>
      <c r="CGK80" s="62"/>
      <c r="CGL80" s="62"/>
      <c r="CGM80" s="62"/>
      <c r="CGN80" s="62"/>
      <c r="CGO80" s="62"/>
      <c r="CGP80" s="62"/>
      <c r="CGQ80" s="62"/>
      <c r="CGR80" s="62"/>
      <c r="CGS80" s="62"/>
      <c r="CGT80" s="62"/>
      <c r="CGU80" s="62"/>
      <c r="CGV80" s="62"/>
      <c r="CGW80" s="62"/>
      <c r="CGX80" s="62"/>
      <c r="CGY80" s="62"/>
      <c r="CGZ80" s="62"/>
      <c r="CHA80" s="62"/>
      <c r="CHB80" s="62"/>
      <c r="CHC80" s="62"/>
      <c r="CHD80" s="62"/>
      <c r="CHE80" s="62"/>
      <c r="CHF80" s="62"/>
      <c r="CHG80" s="62"/>
      <c r="CHH80" s="62"/>
      <c r="CHI80" s="62"/>
      <c r="CHJ80" s="62"/>
      <c r="CHK80" s="62"/>
      <c r="CHL80" s="62"/>
      <c r="CHM80" s="62"/>
      <c r="CHN80" s="62"/>
      <c r="CHO80" s="62"/>
      <c r="CHP80" s="62"/>
      <c r="CHQ80" s="62"/>
      <c r="CHR80" s="62"/>
      <c r="CHS80" s="62"/>
      <c r="CHT80" s="62"/>
      <c r="CHU80" s="62"/>
      <c r="CHV80" s="62"/>
      <c r="CHW80" s="62"/>
      <c r="CHX80" s="62"/>
      <c r="CHY80" s="62"/>
      <c r="CHZ80" s="62"/>
      <c r="CIA80" s="62"/>
      <c r="CIB80" s="62"/>
      <c r="CIC80" s="62"/>
      <c r="CID80" s="62"/>
      <c r="CIE80" s="62"/>
      <c r="CIF80" s="62"/>
      <c r="CIG80" s="62"/>
      <c r="CIH80" s="62"/>
      <c r="CII80" s="62"/>
      <c r="CIJ80" s="62"/>
      <c r="CIK80" s="62"/>
      <c r="CIL80" s="62"/>
      <c r="CIM80" s="62"/>
      <c r="CIN80" s="62"/>
      <c r="CIO80" s="62"/>
      <c r="CIP80" s="62"/>
      <c r="CIQ80" s="62"/>
      <c r="CIR80" s="62"/>
      <c r="CIS80" s="62"/>
      <c r="CIT80" s="62"/>
      <c r="CIU80" s="62"/>
      <c r="CIV80" s="62"/>
      <c r="CIW80" s="62"/>
      <c r="CIX80" s="62"/>
      <c r="CIY80" s="62"/>
      <c r="CIZ80" s="62"/>
      <c r="CJA80" s="62"/>
      <c r="CJB80" s="62"/>
      <c r="CJC80" s="62"/>
      <c r="CJD80" s="62"/>
      <c r="CJE80" s="62"/>
      <c r="CJF80" s="62"/>
      <c r="CJG80" s="62"/>
      <c r="CJH80" s="62"/>
      <c r="CJI80" s="62"/>
      <c r="CJJ80" s="62"/>
      <c r="CJK80" s="62"/>
      <c r="CJL80" s="62"/>
      <c r="CJM80" s="62"/>
      <c r="CJN80" s="62"/>
      <c r="CJO80" s="62"/>
      <c r="CJP80" s="62"/>
      <c r="CJQ80" s="62"/>
      <c r="CJR80" s="62"/>
      <c r="CJS80" s="62"/>
      <c r="CJT80" s="62"/>
      <c r="CJU80" s="62"/>
      <c r="CJV80" s="62"/>
      <c r="CJW80" s="62"/>
      <c r="CJX80" s="62"/>
      <c r="CJY80" s="62"/>
      <c r="CJZ80" s="62"/>
      <c r="CKA80" s="62"/>
      <c r="CKB80" s="62"/>
      <c r="CKC80" s="62"/>
      <c r="CKD80" s="62"/>
      <c r="CKE80" s="62"/>
      <c r="CKF80" s="62"/>
      <c r="CKG80" s="62"/>
      <c r="CKH80" s="62"/>
      <c r="CKI80" s="62"/>
      <c r="CKJ80" s="62"/>
      <c r="CKK80" s="62"/>
      <c r="CKL80" s="62"/>
      <c r="CKM80" s="62"/>
      <c r="CKN80" s="62"/>
      <c r="CKO80" s="62"/>
      <c r="CKP80" s="62"/>
      <c r="CKQ80" s="62"/>
      <c r="CKR80" s="62"/>
      <c r="CKS80" s="62"/>
      <c r="CKT80" s="62"/>
      <c r="CKU80" s="62"/>
      <c r="CKV80" s="62"/>
      <c r="CKW80" s="62"/>
      <c r="CKX80" s="62"/>
      <c r="CKY80" s="62"/>
      <c r="CKZ80" s="62"/>
      <c r="CLA80" s="62"/>
      <c r="CLB80" s="62"/>
      <c r="CLC80" s="62"/>
      <c r="CLD80" s="62"/>
      <c r="CLE80" s="62"/>
      <c r="CLF80" s="62"/>
      <c r="CLG80" s="62"/>
      <c r="CLH80" s="62"/>
      <c r="CLI80" s="62"/>
      <c r="CLJ80" s="62"/>
      <c r="CLK80" s="62"/>
      <c r="CLL80" s="62"/>
      <c r="CLM80" s="62"/>
      <c r="CLN80" s="62"/>
      <c r="CLO80" s="62"/>
      <c r="CLP80" s="62"/>
      <c r="CLQ80" s="62"/>
      <c r="CLR80" s="62"/>
      <c r="CLS80" s="62"/>
      <c r="CLT80" s="62"/>
      <c r="CLU80" s="62"/>
      <c r="CLV80" s="62"/>
      <c r="CLW80" s="62"/>
      <c r="CLX80" s="62"/>
      <c r="CLY80" s="62"/>
      <c r="CLZ80" s="62"/>
      <c r="CMA80" s="62"/>
      <c r="CMB80" s="62"/>
      <c r="CMC80" s="62"/>
      <c r="CMD80" s="62"/>
      <c r="CME80" s="62"/>
      <c r="CMF80" s="62"/>
      <c r="CMG80" s="62"/>
      <c r="CMH80" s="62"/>
      <c r="CMI80" s="62"/>
      <c r="CMJ80" s="62"/>
      <c r="CMK80" s="62"/>
      <c r="CML80" s="62"/>
      <c r="CMM80" s="62"/>
      <c r="CMN80" s="62"/>
      <c r="CMO80" s="62"/>
      <c r="CMP80" s="62"/>
      <c r="CMQ80" s="62"/>
      <c r="CMR80" s="62"/>
      <c r="CMS80" s="62"/>
      <c r="CMT80" s="62"/>
      <c r="CMU80" s="62"/>
      <c r="CMV80" s="62"/>
      <c r="CMW80" s="62"/>
      <c r="CMX80" s="62"/>
      <c r="CMY80" s="62"/>
      <c r="CMZ80" s="62"/>
      <c r="CNA80" s="62"/>
      <c r="CNB80" s="62"/>
      <c r="CNC80" s="62"/>
      <c r="CND80" s="62"/>
      <c r="CNE80" s="62"/>
      <c r="CNF80" s="62"/>
      <c r="CNG80" s="62"/>
      <c r="CNH80" s="62"/>
      <c r="CNI80" s="62"/>
      <c r="CNJ80" s="62"/>
      <c r="CNK80" s="62"/>
      <c r="CNL80" s="62"/>
      <c r="CNM80" s="62"/>
      <c r="CNN80" s="62"/>
      <c r="CNO80" s="62"/>
      <c r="CNP80" s="62"/>
      <c r="CNQ80" s="62"/>
      <c r="CNR80" s="62"/>
      <c r="CNS80" s="62"/>
      <c r="CNT80" s="62"/>
      <c r="CNU80" s="62"/>
      <c r="CNV80" s="62"/>
      <c r="CNW80" s="62"/>
      <c r="CNX80" s="62"/>
      <c r="CNY80" s="62"/>
      <c r="CNZ80" s="62"/>
      <c r="COA80" s="62"/>
      <c r="COB80" s="62"/>
      <c r="COC80" s="62"/>
      <c r="COD80" s="62"/>
      <c r="COE80" s="62"/>
      <c r="COF80" s="62"/>
      <c r="COG80" s="62"/>
      <c r="COH80" s="62"/>
      <c r="COI80" s="62"/>
      <c r="COJ80" s="62"/>
      <c r="COK80" s="62"/>
      <c r="COL80" s="62"/>
      <c r="COM80" s="62"/>
      <c r="CON80" s="62"/>
      <c r="COO80" s="62"/>
      <c r="COP80" s="62"/>
      <c r="COQ80" s="62"/>
      <c r="COR80" s="62"/>
      <c r="COS80" s="62"/>
      <c r="COT80" s="62"/>
      <c r="COU80" s="62"/>
      <c r="COV80" s="62"/>
      <c r="COW80" s="62"/>
      <c r="COX80" s="62"/>
      <c r="COY80" s="62"/>
      <c r="COZ80" s="62"/>
      <c r="CPA80" s="62"/>
      <c r="CPB80" s="62"/>
      <c r="CPC80" s="62"/>
      <c r="CPD80" s="62"/>
      <c r="CPE80" s="62"/>
      <c r="CPF80" s="62"/>
      <c r="CPG80" s="62"/>
      <c r="CPH80" s="62"/>
      <c r="CPI80" s="62"/>
      <c r="CPJ80" s="62"/>
      <c r="CPK80" s="62"/>
      <c r="CPL80" s="62"/>
      <c r="CPM80" s="62"/>
      <c r="CPN80" s="62"/>
      <c r="CPO80" s="62"/>
      <c r="CPP80" s="62"/>
      <c r="CPQ80" s="62"/>
      <c r="CPR80" s="62"/>
      <c r="CPS80" s="62"/>
      <c r="CPT80" s="62"/>
      <c r="CPU80" s="62"/>
      <c r="CPV80" s="62"/>
      <c r="CPW80" s="62"/>
      <c r="CPX80" s="62"/>
      <c r="CPY80" s="62"/>
      <c r="CPZ80" s="62"/>
      <c r="CQA80" s="62"/>
      <c r="CQB80" s="62"/>
      <c r="CQC80" s="62"/>
      <c r="CQD80" s="62"/>
      <c r="CQE80" s="62"/>
      <c r="CQF80" s="62"/>
      <c r="CQG80" s="62"/>
      <c r="CQH80" s="62"/>
      <c r="CQI80" s="62"/>
      <c r="CQJ80" s="62"/>
      <c r="CQK80" s="62"/>
      <c r="CQL80" s="62"/>
      <c r="CQM80" s="62"/>
      <c r="CQN80" s="62"/>
      <c r="CQO80" s="62"/>
      <c r="CQP80" s="62"/>
      <c r="CQQ80" s="62"/>
      <c r="CQR80" s="62"/>
      <c r="CQS80" s="62"/>
      <c r="CQT80" s="62"/>
      <c r="CQU80" s="62"/>
      <c r="CQV80" s="62"/>
      <c r="CQW80" s="62"/>
      <c r="CQX80" s="62"/>
      <c r="CQY80" s="62"/>
      <c r="CQZ80" s="62"/>
      <c r="CRA80" s="62"/>
      <c r="CRB80" s="62"/>
      <c r="CRC80" s="62"/>
      <c r="CRD80" s="62"/>
      <c r="CRE80" s="62"/>
      <c r="CRF80" s="62"/>
      <c r="CRG80" s="62"/>
      <c r="CRH80" s="62"/>
      <c r="CRI80" s="62"/>
      <c r="CRJ80" s="62"/>
      <c r="CRK80" s="62"/>
      <c r="CRL80" s="62"/>
      <c r="CRM80" s="62"/>
      <c r="CRN80" s="62"/>
      <c r="CRO80" s="62"/>
      <c r="CRP80" s="62"/>
      <c r="CRQ80" s="62"/>
      <c r="CRR80" s="62"/>
      <c r="CRS80" s="62"/>
      <c r="CRT80" s="62"/>
      <c r="CRU80" s="62"/>
      <c r="CRV80" s="62"/>
      <c r="CRW80" s="62"/>
      <c r="CRX80" s="62"/>
      <c r="CRY80" s="62"/>
      <c r="CRZ80" s="62"/>
      <c r="CSA80" s="62"/>
      <c r="CSB80" s="62"/>
      <c r="CSC80" s="62"/>
      <c r="CSD80" s="62"/>
      <c r="CSE80" s="62"/>
      <c r="CSF80" s="62"/>
      <c r="CSG80" s="62"/>
      <c r="CSH80" s="62"/>
      <c r="CSI80" s="62"/>
      <c r="CSJ80" s="62"/>
      <c r="CSK80" s="62"/>
      <c r="CSL80" s="62"/>
      <c r="CSM80" s="62"/>
      <c r="CSN80" s="62"/>
      <c r="CSO80" s="62"/>
      <c r="CSP80" s="62"/>
      <c r="CSQ80" s="62"/>
      <c r="CSR80" s="62"/>
      <c r="CSS80" s="62"/>
      <c r="CST80" s="62"/>
      <c r="CSU80" s="62"/>
      <c r="CSV80" s="62"/>
      <c r="CSW80" s="62"/>
      <c r="CSX80" s="62"/>
      <c r="CSY80" s="62"/>
      <c r="CSZ80" s="62"/>
      <c r="CTA80" s="62"/>
      <c r="CTB80" s="62"/>
      <c r="CTC80" s="62"/>
      <c r="CTD80" s="62"/>
      <c r="CTE80" s="62"/>
      <c r="CTF80" s="62"/>
      <c r="CTG80" s="62"/>
      <c r="CTH80" s="62"/>
      <c r="CTI80" s="62"/>
      <c r="CTJ80" s="62"/>
      <c r="CTK80" s="62"/>
      <c r="CTL80" s="62"/>
      <c r="CTM80" s="62"/>
      <c r="CTN80" s="62"/>
      <c r="CTO80" s="62"/>
      <c r="CTP80" s="62"/>
      <c r="CTQ80" s="62"/>
      <c r="CTR80" s="62"/>
      <c r="CTS80" s="62"/>
      <c r="CTT80" s="62"/>
      <c r="CTU80" s="62"/>
      <c r="CTV80" s="62"/>
      <c r="CTW80" s="62"/>
      <c r="CTX80" s="62"/>
      <c r="CTY80" s="62"/>
      <c r="CTZ80" s="62"/>
      <c r="CUA80" s="62"/>
      <c r="CUB80" s="62"/>
      <c r="CUC80" s="62"/>
      <c r="CUD80" s="62"/>
      <c r="CUE80" s="62"/>
      <c r="CUF80" s="62"/>
      <c r="CUG80" s="62"/>
      <c r="CUH80" s="62"/>
      <c r="CUI80" s="62"/>
      <c r="CUJ80" s="62"/>
      <c r="CUK80" s="62"/>
      <c r="CUL80" s="62"/>
      <c r="CUM80" s="62"/>
      <c r="CUN80" s="62"/>
      <c r="CUO80" s="62"/>
      <c r="CUP80" s="62"/>
      <c r="CUQ80" s="62"/>
      <c r="CUR80" s="62"/>
      <c r="CUS80" s="62"/>
      <c r="CUT80" s="62"/>
      <c r="CUU80" s="62"/>
      <c r="CUV80" s="62"/>
      <c r="CUW80" s="62"/>
      <c r="CUX80" s="62"/>
      <c r="CUY80" s="62"/>
      <c r="CUZ80" s="62"/>
      <c r="CVA80" s="62"/>
      <c r="CVB80" s="62"/>
      <c r="CVC80" s="62"/>
      <c r="CVD80" s="62"/>
      <c r="CVE80" s="62"/>
      <c r="CVF80" s="62"/>
      <c r="CVG80" s="62"/>
      <c r="CVH80" s="62"/>
      <c r="CVI80" s="62"/>
      <c r="CVJ80" s="62"/>
      <c r="CVK80" s="62"/>
      <c r="CVL80" s="62"/>
      <c r="CVM80" s="62"/>
      <c r="CVN80" s="62"/>
      <c r="CVO80" s="62"/>
      <c r="CVP80" s="62"/>
      <c r="CVQ80" s="62"/>
      <c r="CVR80" s="62"/>
      <c r="CVS80" s="62"/>
      <c r="CVT80" s="62"/>
      <c r="CVU80" s="62"/>
      <c r="CVV80" s="62"/>
      <c r="CVW80" s="62"/>
      <c r="CVX80" s="62"/>
      <c r="CVY80" s="62"/>
      <c r="CVZ80" s="62"/>
      <c r="CWA80" s="62"/>
      <c r="CWB80" s="62"/>
      <c r="CWC80" s="62"/>
      <c r="CWD80" s="62"/>
      <c r="CWE80" s="62"/>
      <c r="CWF80" s="62"/>
      <c r="CWG80" s="62"/>
      <c r="CWH80" s="62"/>
      <c r="CWI80" s="62"/>
      <c r="CWJ80" s="62"/>
      <c r="CWK80" s="62"/>
      <c r="CWL80" s="62"/>
      <c r="CWM80" s="62"/>
      <c r="CWN80" s="62"/>
      <c r="CWO80" s="62"/>
      <c r="CWP80" s="62"/>
      <c r="CWQ80" s="62"/>
      <c r="CWR80" s="62"/>
      <c r="CWS80" s="62"/>
      <c r="CWT80" s="62"/>
      <c r="CWU80" s="62"/>
      <c r="CWV80" s="62"/>
      <c r="CWW80" s="62"/>
      <c r="CWX80" s="62"/>
      <c r="CWY80" s="62"/>
      <c r="CWZ80" s="62"/>
      <c r="CXA80" s="62"/>
      <c r="CXB80" s="62"/>
      <c r="CXC80" s="62"/>
      <c r="CXD80" s="62"/>
      <c r="CXE80" s="62"/>
      <c r="CXF80" s="62"/>
      <c r="CXG80" s="62"/>
      <c r="CXH80" s="62"/>
      <c r="CXI80" s="62"/>
      <c r="CXJ80" s="62"/>
      <c r="CXK80" s="62"/>
      <c r="CXL80" s="62"/>
      <c r="CXM80" s="62"/>
      <c r="CXN80" s="62"/>
      <c r="CXO80" s="62"/>
      <c r="CXP80" s="62"/>
      <c r="CXQ80" s="62"/>
      <c r="CXR80" s="62"/>
      <c r="CXS80" s="62"/>
      <c r="CXT80" s="62"/>
      <c r="CXU80" s="62"/>
      <c r="CXV80" s="62"/>
      <c r="CXW80" s="62"/>
      <c r="CXX80" s="62"/>
      <c r="CXY80" s="62"/>
      <c r="CXZ80" s="62"/>
      <c r="CYA80" s="62"/>
      <c r="CYB80" s="62"/>
      <c r="CYC80" s="62"/>
      <c r="CYD80" s="62"/>
      <c r="CYE80" s="62"/>
      <c r="CYF80" s="62"/>
      <c r="CYG80" s="62"/>
      <c r="CYH80" s="62"/>
      <c r="CYI80" s="62"/>
      <c r="CYJ80" s="62"/>
      <c r="CYK80" s="62"/>
      <c r="CYL80" s="62"/>
      <c r="CYM80" s="62"/>
      <c r="CYN80" s="62"/>
      <c r="CYO80" s="62"/>
      <c r="CYP80" s="62"/>
      <c r="CYQ80" s="62"/>
      <c r="CYR80" s="62"/>
      <c r="CYS80" s="62"/>
      <c r="CYT80" s="62"/>
      <c r="CYU80" s="62"/>
      <c r="CYV80" s="62"/>
      <c r="CYW80" s="62"/>
      <c r="CYX80" s="62"/>
      <c r="CYY80" s="62"/>
      <c r="CYZ80" s="62"/>
      <c r="CZA80" s="62"/>
      <c r="CZB80" s="62"/>
      <c r="CZC80" s="62"/>
      <c r="CZD80" s="62"/>
      <c r="CZE80" s="62"/>
      <c r="CZF80" s="62"/>
      <c r="CZG80" s="62"/>
      <c r="CZH80" s="62"/>
      <c r="CZI80" s="62"/>
      <c r="CZJ80" s="62"/>
      <c r="CZK80" s="62"/>
      <c r="CZL80" s="62"/>
      <c r="CZM80" s="62"/>
      <c r="CZN80" s="62"/>
      <c r="CZO80" s="62"/>
      <c r="CZP80" s="62"/>
      <c r="CZQ80" s="62"/>
      <c r="CZR80" s="62"/>
      <c r="CZS80" s="62"/>
      <c r="CZT80" s="62"/>
      <c r="CZU80" s="62"/>
      <c r="CZV80" s="62"/>
      <c r="CZW80" s="62"/>
      <c r="CZX80" s="62"/>
      <c r="CZY80" s="62"/>
      <c r="CZZ80" s="62"/>
      <c r="DAA80" s="62"/>
      <c r="DAB80" s="62"/>
      <c r="DAC80" s="62"/>
      <c r="DAD80" s="62"/>
      <c r="DAE80" s="62"/>
      <c r="DAF80" s="62"/>
      <c r="DAG80" s="62"/>
      <c r="DAH80" s="62"/>
      <c r="DAI80" s="62"/>
      <c r="DAJ80" s="62"/>
      <c r="DAK80" s="62"/>
      <c r="DAL80" s="62"/>
      <c r="DAM80" s="62"/>
      <c r="DAN80" s="62"/>
      <c r="DAO80" s="62"/>
      <c r="DAP80" s="62"/>
      <c r="DAQ80" s="62"/>
      <c r="DAR80" s="62"/>
      <c r="DAS80" s="62"/>
      <c r="DAT80" s="62"/>
      <c r="DAU80" s="62"/>
      <c r="DAV80" s="62"/>
      <c r="DAW80" s="62"/>
      <c r="DAX80" s="62"/>
      <c r="DAY80" s="62"/>
      <c r="DAZ80" s="62"/>
      <c r="DBA80" s="62"/>
      <c r="DBB80" s="62"/>
      <c r="DBC80" s="62"/>
      <c r="DBD80" s="62"/>
      <c r="DBE80" s="62"/>
      <c r="DBF80" s="62"/>
      <c r="DBG80" s="62"/>
      <c r="DBH80" s="62"/>
      <c r="DBI80" s="62"/>
      <c r="DBJ80" s="62"/>
      <c r="DBK80" s="62"/>
      <c r="DBL80" s="62"/>
      <c r="DBM80" s="62"/>
      <c r="DBN80" s="62"/>
      <c r="DBO80" s="62"/>
      <c r="DBP80" s="62"/>
      <c r="DBQ80" s="62"/>
      <c r="DBR80" s="62"/>
      <c r="DBS80" s="62"/>
      <c r="DBT80" s="62"/>
      <c r="DBU80" s="62"/>
      <c r="DBV80" s="62"/>
      <c r="DBW80" s="62"/>
      <c r="DBX80" s="62"/>
      <c r="DBY80" s="62"/>
      <c r="DBZ80" s="62"/>
      <c r="DCA80" s="62"/>
      <c r="DCB80" s="62"/>
      <c r="DCC80" s="62"/>
      <c r="DCD80" s="62"/>
      <c r="DCE80" s="62"/>
      <c r="DCF80" s="62"/>
      <c r="DCG80" s="62"/>
      <c r="DCH80" s="62"/>
      <c r="DCI80" s="62"/>
      <c r="DCJ80" s="62"/>
      <c r="DCK80" s="62"/>
      <c r="DCL80" s="62"/>
      <c r="DCM80" s="62"/>
      <c r="DCN80" s="62"/>
      <c r="DCO80" s="62"/>
      <c r="DCP80" s="62"/>
      <c r="DCQ80" s="62"/>
      <c r="DCR80" s="62"/>
      <c r="DCS80" s="62"/>
      <c r="DCT80" s="62"/>
      <c r="DCU80" s="62"/>
      <c r="DCV80" s="62"/>
      <c r="DCW80" s="62"/>
      <c r="DCX80" s="62"/>
      <c r="DCY80" s="62"/>
      <c r="DCZ80" s="62"/>
      <c r="DDA80" s="62"/>
      <c r="DDB80" s="62"/>
      <c r="DDC80" s="62"/>
      <c r="DDD80" s="62"/>
      <c r="DDE80" s="62"/>
      <c r="DDF80" s="62"/>
      <c r="DDG80" s="62"/>
      <c r="DDH80" s="62"/>
      <c r="DDI80" s="62"/>
      <c r="DDJ80" s="62"/>
      <c r="DDK80" s="62"/>
      <c r="DDL80" s="62"/>
      <c r="DDM80" s="62"/>
      <c r="DDN80" s="62"/>
      <c r="DDO80" s="62"/>
      <c r="DDP80" s="62"/>
      <c r="DDQ80" s="62"/>
      <c r="DDR80" s="62"/>
      <c r="DDS80" s="62"/>
      <c r="DDT80" s="62"/>
      <c r="DDU80" s="62"/>
      <c r="DDV80" s="62"/>
      <c r="DDW80" s="62"/>
      <c r="DDX80" s="62"/>
      <c r="DDY80" s="62"/>
      <c r="DDZ80" s="62"/>
      <c r="DEA80" s="62"/>
      <c r="DEB80" s="62"/>
      <c r="DEC80" s="62"/>
      <c r="DED80" s="62"/>
      <c r="DEE80" s="62"/>
      <c r="DEF80" s="62"/>
      <c r="DEG80" s="62"/>
      <c r="DEH80" s="62"/>
      <c r="DEI80" s="62"/>
      <c r="DEJ80" s="62"/>
      <c r="DEK80" s="62"/>
      <c r="DEL80" s="62"/>
      <c r="DEM80" s="62"/>
      <c r="DEN80" s="62"/>
      <c r="DEO80" s="62"/>
      <c r="DEP80" s="62"/>
      <c r="DEQ80" s="62"/>
      <c r="DER80" s="62"/>
      <c r="DES80" s="62"/>
      <c r="DET80" s="62"/>
      <c r="DEU80" s="62"/>
      <c r="DEV80" s="62"/>
      <c r="DEW80" s="62"/>
      <c r="DEX80" s="62"/>
      <c r="DEY80" s="62"/>
      <c r="DEZ80" s="62"/>
      <c r="DFA80" s="62"/>
      <c r="DFB80" s="62"/>
      <c r="DFC80" s="62"/>
      <c r="DFD80" s="62"/>
      <c r="DFE80" s="62"/>
      <c r="DFF80" s="62"/>
      <c r="DFG80" s="62"/>
      <c r="DFH80" s="62"/>
      <c r="DFI80" s="62"/>
      <c r="DFJ80" s="62"/>
      <c r="DFK80" s="62"/>
      <c r="DFL80" s="62"/>
      <c r="DFM80" s="62"/>
      <c r="DFN80" s="62"/>
      <c r="DFO80" s="62"/>
      <c r="DFP80" s="62"/>
      <c r="DFQ80" s="62"/>
      <c r="DFR80" s="62"/>
      <c r="DFS80" s="62"/>
      <c r="DFT80" s="62"/>
      <c r="DFU80" s="62"/>
      <c r="DFV80" s="62"/>
      <c r="DFW80" s="62"/>
      <c r="DFX80" s="62"/>
      <c r="DFY80" s="62"/>
      <c r="DFZ80" s="62"/>
      <c r="DGA80" s="62"/>
      <c r="DGB80" s="62"/>
      <c r="DGC80" s="62"/>
      <c r="DGD80" s="62"/>
      <c r="DGE80" s="62"/>
      <c r="DGF80" s="62"/>
      <c r="DGG80" s="62"/>
      <c r="DGH80" s="62"/>
      <c r="DGI80" s="62"/>
      <c r="DGJ80" s="62"/>
      <c r="DGK80" s="62"/>
      <c r="DGL80" s="62"/>
      <c r="DGM80" s="62"/>
      <c r="DGN80" s="62"/>
      <c r="DGO80" s="62"/>
      <c r="DGP80" s="62"/>
      <c r="DGQ80" s="62"/>
      <c r="DGR80" s="62"/>
      <c r="DGS80" s="62"/>
      <c r="DGT80" s="62"/>
      <c r="DGU80" s="62"/>
      <c r="DGV80" s="62"/>
      <c r="DGW80" s="62"/>
      <c r="DGX80" s="62"/>
      <c r="DGY80" s="62"/>
      <c r="DGZ80" s="62"/>
      <c r="DHA80" s="62"/>
      <c r="DHB80" s="62"/>
      <c r="DHC80" s="62"/>
      <c r="DHD80" s="62"/>
      <c r="DHE80" s="62"/>
      <c r="DHF80" s="62"/>
      <c r="DHG80" s="62"/>
      <c r="DHH80" s="62"/>
      <c r="DHI80" s="62"/>
      <c r="DHJ80" s="62"/>
      <c r="DHK80" s="62"/>
      <c r="DHL80" s="62"/>
      <c r="DHM80" s="62"/>
      <c r="DHN80" s="62"/>
      <c r="DHO80" s="62"/>
      <c r="DHP80" s="62"/>
      <c r="DHQ80" s="62"/>
      <c r="DHR80" s="62"/>
      <c r="DHS80" s="62"/>
      <c r="DHT80" s="62"/>
      <c r="DHU80" s="62"/>
      <c r="DHV80" s="62"/>
      <c r="DHW80" s="62"/>
      <c r="DHX80" s="62"/>
      <c r="DHY80" s="62"/>
      <c r="DHZ80" s="62"/>
      <c r="DIA80" s="62"/>
      <c r="DIB80" s="62"/>
      <c r="DIC80" s="62"/>
      <c r="DID80" s="62"/>
      <c r="DIE80" s="62"/>
      <c r="DIF80" s="62"/>
      <c r="DIG80" s="62"/>
      <c r="DIH80" s="62"/>
      <c r="DII80" s="62"/>
      <c r="DIJ80" s="62"/>
      <c r="DIK80" s="62"/>
      <c r="DIL80" s="62"/>
      <c r="DIM80" s="62"/>
      <c r="DIN80" s="62"/>
      <c r="DIO80" s="62"/>
      <c r="DIP80" s="62"/>
      <c r="DIQ80" s="62"/>
      <c r="DIR80" s="62"/>
      <c r="DIS80" s="62"/>
      <c r="DIT80" s="62"/>
      <c r="DIU80" s="62"/>
      <c r="DIV80" s="62"/>
      <c r="DIW80" s="62"/>
      <c r="DIX80" s="62"/>
      <c r="DIY80" s="62"/>
      <c r="DIZ80" s="62"/>
      <c r="DJA80" s="62"/>
      <c r="DJB80" s="62"/>
      <c r="DJC80" s="62"/>
      <c r="DJD80" s="62"/>
      <c r="DJE80" s="62"/>
      <c r="DJF80" s="62"/>
      <c r="DJG80" s="62"/>
      <c r="DJH80" s="62"/>
      <c r="DJI80" s="62"/>
      <c r="DJJ80" s="62"/>
      <c r="DJK80" s="62"/>
      <c r="DJL80" s="62"/>
      <c r="DJM80" s="62"/>
      <c r="DJN80" s="62"/>
      <c r="DJO80" s="62"/>
      <c r="DJP80" s="62"/>
      <c r="DJQ80" s="62"/>
      <c r="DJR80" s="62"/>
      <c r="DJS80" s="62"/>
      <c r="DJT80" s="62"/>
      <c r="DJU80" s="62"/>
      <c r="DJV80" s="62"/>
      <c r="DJW80" s="62"/>
      <c r="DJX80" s="62"/>
      <c r="DJY80" s="62"/>
      <c r="DJZ80" s="62"/>
      <c r="DKA80" s="62"/>
      <c r="DKB80" s="62"/>
      <c r="DKC80" s="62"/>
      <c r="DKD80" s="62"/>
      <c r="DKE80" s="62"/>
      <c r="DKF80" s="62"/>
      <c r="DKG80" s="62"/>
      <c r="DKH80" s="62"/>
      <c r="DKI80" s="62"/>
      <c r="DKJ80" s="62"/>
      <c r="DKK80" s="62"/>
      <c r="DKL80" s="62"/>
      <c r="DKM80" s="62"/>
      <c r="DKN80" s="62"/>
      <c r="DKO80" s="62"/>
      <c r="DKP80" s="62"/>
      <c r="DKQ80" s="62"/>
      <c r="DKR80" s="62"/>
      <c r="DKS80" s="62"/>
      <c r="DKT80" s="62"/>
      <c r="DKU80" s="62"/>
      <c r="DKV80" s="62"/>
      <c r="DKW80" s="62"/>
      <c r="DKX80" s="62"/>
      <c r="DKY80" s="62"/>
      <c r="DKZ80" s="62"/>
      <c r="DLA80" s="62"/>
      <c r="DLB80" s="62"/>
      <c r="DLC80" s="62"/>
      <c r="DLD80" s="62"/>
      <c r="DLE80" s="62"/>
      <c r="DLF80" s="62"/>
      <c r="DLG80" s="62"/>
      <c r="DLH80" s="62"/>
      <c r="DLI80" s="62"/>
      <c r="DLJ80" s="62"/>
      <c r="DLK80" s="62"/>
      <c r="DLL80" s="62"/>
      <c r="DLM80" s="62"/>
      <c r="DLN80" s="62"/>
      <c r="DLO80" s="62"/>
      <c r="DLP80" s="62"/>
      <c r="DLQ80" s="62"/>
      <c r="DLR80" s="62"/>
      <c r="DLS80" s="62"/>
      <c r="DLT80" s="62"/>
      <c r="DLU80" s="62"/>
      <c r="DLV80" s="62"/>
      <c r="DLW80" s="62"/>
      <c r="DLX80" s="62"/>
      <c r="DLY80" s="62"/>
      <c r="DLZ80" s="62"/>
      <c r="DMA80" s="62"/>
      <c r="DMB80" s="62"/>
      <c r="DMC80" s="62"/>
      <c r="DMD80" s="62"/>
      <c r="DME80" s="62"/>
      <c r="DMF80" s="62"/>
      <c r="DMG80" s="62"/>
      <c r="DMH80" s="62"/>
      <c r="DMI80" s="62"/>
      <c r="DMJ80" s="62"/>
      <c r="DMK80" s="62"/>
      <c r="DML80" s="62"/>
      <c r="DMM80" s="62"/>
      <c r="DMN80" s="62"/>
      <c r="DMO80" s="62"/>
      <c r="DMP80" s="62"/>
      <c r="DMQ80" s="62"/>
      <c r="DMR80" s="62"/>
      <c r="DMS80" s="62"/>
      <c r="DMT80" s="62"/>
      <c r="DMU80" s="62"/>
      <c r="DMV80" s="62"/>
      <c r="DMW80" s="62"/>
      <c r="DMX80" s="62"/>
      <c r="DMY80" s="62"/>
      <c r="DMZ80" s="62"/>
      <c r="DNA80" s="62"/>
      <c r="DNB80" s="62"/>
      <c r="DNC80" s="62"/>
      <c r="DND80" s="62"/>
      <c r="DNE80" s="62"/>
      <c r="DNF80" s="62"/>
      <c r="DNG80" s="62"/>
      <c r="DNH80" s="62"/>
      <c r="DNI80" s="62"/>
      <c r="DNJ80" s="62"/>
      <c r="DNK80" s="62"/>
      <c r="DNL80" s="62"/>
      <c r="DNM80" s="62"/>
      <c r="DNN80" s="62"/>
      <c r="DNO80" s="62"/>
      <c r="DNP80" s="62"/>
      <c r="DNQ80" s="62"/>
      <c r="DNR80" s="62"/>
      <c r="DNS80" s="62"/>
      <c r="DNT80" s="62"/>
      <c r="DNU80" s="62"/>
      <c r="DNV80" s="62"/>
      <c r="DNW80" s="62"/>
      <c r="DNX80" s="62"/>
      <c r="DNY80" s="62"/>
      <c r="DNZ80" s="62"/>
      <c r="DOA80" s="62"/>
      <c r="DOB80" s="62"/>
      <c r="DOC80" s="62"/>
      <c r="DOD80" s="62"/>
      <c r="DOE80" s="62"/>
      <c r="DOF80" s="62"/>
      <c r="DOG80" s="62"/>
      <c r="DOH80" s="62"/>
      <c r="DOI80" s="62"/>
      <c r="DOJ80" s="62"/>
      <c r="DOK80" s="62"/>
      <c r="DOL80" s="62"/>
      <c r="DOM80" s="62"/>
      <c r="DON80" s="62"/>
      <c r="DOO80" s="62"/>
      <c r="DOP80" s="62"/>
      <c r="DOQ80" s="62"/>
      <c r="DOR80" s="62"/>
      <c r="DOS80" s="62"/>
      <c r="DOT80" s="62"/>
      <c r="DOU80" s="62"/>
      <c r="DOV80" s="62"/>
      <c r="DOW80" s="62"/>
      <c r="DOX80" s="62"/>
      <c r="DOY80" s="62"/>
      <c r="DOZ80" s="62"/>
      <c r="DPA80" s="62"/>
      <c r="DPB80" s="62"/>
      <c r="DPC80" s="62"/>
      <c r="DPD80" s="62"/>
      <c r="DPE80" s="62"/>
      <c r="DPF80" s="62"/>
      <c r="DPG80" s="62"/>
      <c r="DPH80" s="62"/>
      <c r="DPI80" s="62"/>
      <c r="DPJ80" s="62"/>
      <c r="DPK80" s="62"/>
      <c r="DPL80" s="62"/>
      <c r="DPM80" s="62"/>
      <c r="DPN80" s="62"/>
      <c r="DPO80" s="62"/>
      <c r="DPP80" s="62"/>
      <c r="DPQ80" s="62"/>
      <c r="DPR80" s="62"/>
      <c r="DPS80" s="62"/>
      <c r="DPT80" s="62"/>
      <c r="DPU80" s="62"/>
      <c r="DPV80" s="62"/>
      <c r="DPW80" s="62"/>
      <c r="DPX80" s="62"/>
      <c r="DPY80" s="62"/>
      <c r="DPZ80" s="62"/>
      <c r="DQA80" s="62"/>
      <c r="DQB80" s="62"/>
      <c r="DQC80" s="62"/>
      <c r="DQD80" s="62"/>
      <c r="DQE80" s="62"/>
      <c r="DQF80" s="62"/>
      <c r="DQG80" s="62"/>
      <c r="DQH80" s="62"/>
      <c r="DQI80" s="62"/>
      <c r="DQJ80" s="62"/>
      <c r="DQK80" s="62"/>
      <c r="DQL80" s="62"/>
      <c r="DQM80" s="62"/>
      <c r="DQN80" s="62"/>
      <c r="DQO80" s="62"/>
      <c r="DQP80" s="62"/>
      <c r="DQQ80" s="62"/>
      <c r="DQR80" s="62"/>
      <c r="DQS80" s="62"/>
      <c r="DQT80" s="62"/>
      <c r="DQU80" s="62"/>
      <c r="DQV80" s="62"/>
      <c r="DQW80" s="62"/>
      <c r="DQX80" s="62"/>
      <c r="DQY80" s="62"/>
      <c r="DQZ80" s="62"/>
      <c r="DRA80" s="62"/>
      <c r="DRB80" s="62"/>
      <c r="DRC80" s="62"/>
      <c r="DRD80" s="62"/>
      <c r="DRE80" s="62"/>
      <c r="DRF80" s="62"/>
      <c r="DRG80" s="62"/>
      <c r="DRH80" s="62"/>
      <c r="DRI80" s="62"/>
      <c r="DRJ80" s="62"/>
      <c r="DRK80" s="62"/>
      <c r="DRL80" s="62"/>
      <c r="DRM80" s="62"/>
      <c r="DRN80" s="62"/>
      <c r="DRO80" s="62"/>
      <c r="DRP80" s="62"/>
      <c r="DRQ80" s="62"/>
      <c r="DRR80" s="62"/>
      <c r="DRS80" s="62"/>
      <c r="DRT80" s="62"/>
      <c r="DRU80" s="62"/>
      <c r="DRV80" s="62"/>
      <c r="DRW80" s="62"/>
      <c r="DRX80" s="62"/>
      <c r="DRY80" s="62"/>
      <c r="DRZ80" s="62"/>
      <c r="DSA80" s="62"/>
      <c r="DSB80" s="62"/>
      <c r="DSC80" s="62"/>
      <c r="DSD80" s="62"/>
      <c r="DSE80" s="62"/>
      <c r="DSF80" s="62"/>
      <c r="DSG80" s="62"/>
      <c r="DSH80" s="62"/>
      <c r="DSI80" s="62"/>
      <c r="DSJ80" s="62"/>
      <c r="DSK80" s="62"/>
      <c r="DSL80" s="62"/>
      <c r="DSM80" s="62"/>
      <c r="DSN80" s="62"/>
      <c r="DSO80" s="62"/>
      <c r="DSP80" s="62"/>
      <c r="DSQ80" s="62"/>
      <c r="DSR80" s="62"/>
      <c r="DSS80" s="62"/>
      <c r="DST80" s="62"/>
      <c r="DSU80" s="62"/>
      <c r="DSV80" s="62"/>
      <c r="DSW80" s="62"/>
      <c r="DSX80" s="62"/>
      <c r="DSY80" s="62"/>
      <c r="DSZ80" s="62"/>
      <c r="DTA80" s="62"/>
      <c r="DTB80" s="62"/>
      <c r="DTC80" s="62"/>
      <c r="DTD80" s="62"/>
      <c r="DTE80" s="62"/>
      <c r="DTF80" s="62"/>
      <c r="DTG80" s="62"/>
      <c r="DTH80" s="62"/>
      <c r="DTI80" s="62"/>
      <c r="DTJ80" s="62"/>
      <c r="DTK80" s="62"/>
      <c r="DTL80" s="62"/>
      <c r="DTM80" s="62"/>
      <c r="DTN80" s="62"/>
      <c r="DTO80" s="62"/>
      <c r="DTP80" s="62"/>
      <c r="DTQ80" s="62"/>
      <c r="DTR80" s="62"/>
      <c r="DTS80" s="62"/>
      <c r="DTT80" s="62"/>
      <c r="DTU80" s="62"/>
      <c r="DTV80" s="62"/>
      <c r="DTW80" s="62"/>
      <c r="DTX80" s="62"/>
      <c r="DTY80" s="62"/>
      <c r="DTZ80" s="62"/>
      <c r="DUA80" s="62"/>
      <c r="DUB80" s="62"/>
      <c r="DUC80" s="62"/>
      <c r="DUD80" s="62"/>
      <c r="DUE80" s="62"/>
      <c r="DUF80" s="62"/>
      <c r="DUG80" s="62"/>
      <c r="DUH80" s="62"/>
      <c r="DUI80" s="62"/>
      <c r="DUJ80" s="62"/>
      <c r="DUK80" s="62"/>
      <c r="DUL80" s="62"/>
      <c r="DUM80" s="62"/>
      <c r="DUN80" s="62"/>
      <c r="DUO80" s="62"/>
      <c r="DUP80" s="62"/>
      <c r="DUQ80" s="62"/>
      <c r="DUR80" s="62"/>
      <c r="DUS80" s="62"/>
      <c r="DUT80" s="62"/>
      <c r="DUU80" s="62"/>
      <c r="DUV80" s="62"/>
      <c r="DUW80" s="62"/>
      <c r="DUX80" s="62"/>
      <c r="DUY80" s="62"/>
      <c r="DUZ80" s="62"/>
      <c r="DVA80" s="62"/>
      <c r="DVB80" s="62"/>
      <c r="DVC80" s="62"/>
      <c r="DVD80" s="62"/>
      <c r="DVE80" s="62"/>
      <c r="DVF80" s="62"/>
      <c r="DVG80" s="62"/>
      <c r="DVH80" s="62"/>
      <c r="DVI80" s="62"/>
      <c r="DVJ80" s="62"/>
      <c r="DVK80" s="62"/>
      <c r="DVL80" s="62"/>
      <c r="DVM80" s="62"/>
      <c r="DVN80" s="62"/>
      <c r="DVO80" s="62"/>
      <c r="DVP80" s="62"/>
      <c r="DVQ80" s="62"/>
      <c r="DVR80" s="62"/>
      <c r="DVS80" s="62"/>
      <c r="DVT80" s="62"/>
      <c r="DVU80" s="62"/>
      <c r="DVV80" s="62"/>
      <c r="DVW80" s="62"/>
      <c r="DVX80" s="62"/>
      <c r="DVY80" s="62"/>
      <c r="DVZ80" s="62"/>
      <c r="DWA80" s="62"/>
      <c r="DWB80" s="62"/>
      <c r="DWC80" s="62"/>
      <c r="DWD80" s="62"/>
      <c r="DWE80" s="62"/>
      <c r="DWF80" s="62"/>
      <c r="DWG80" s="62"/>
      <c r="DWH80" s="62"/>
      <c r="DWI80" s="62"/>
      <c r="DWJ80" s="62"/>
      <c r="DWK80" s="62"/>
      <c r="DWL80" s="62"/>
      <c r="DWM80" s="62"/>
      <c r="DWN80" s="62"/>
      <c r="DWO80" s="62"/>
      <c r="DWP80" s="62"/>
      <c r="DWQ80" s="62"/>
      <c r="DWR80" s="62"/>
      <c r="DWS80" s="62"/>
      <c r="DWT80" s="62"/>
      <c r="DWU80" s="62"/>
      <c r="DWV80" s="62"/>
      <c r="DWW80" s="62"/>
      <c r="DWX80" s="62"/>
      <c r="DWY80" s="62"/>
      <c r="DWZ80" s="62"/>
      <c r="DXA80" s="62"/>
      <c r="DXB80" s="62"/>
      <c r="DXC80" s="62"/>
      <c r="DXD80" s="62"/>
      <c r="DXE80" s="62"/>
      <c r="DXF80" s="62"/>
      <c r="DXG80" s="62"/>
      <c r="DXH80" s="62"/>
      <c r="DXI80" s="62"/>
      <c r="DXJ80" s="62"/>
      <c r="DXK80" s="62"/>
      <c r="DXL80" s="62"/>
      <c r="DXM80" s="62"/>
      <c r="DXN80" s="62"/>
      <c r="DXO80" s="62"/>
      <c r="DXP80" s="62"/>
      <c r="DXQ80" s="62"/>
      <c r="DXR80" s="62"/>
      <c r="DXS80" s="62"/>
      <c r="DXT80" s="62"/>
      <c r="DXU80" s="62"/>
      <c r="DXV80" s="62"/>
      <c r="DXW80" s="62"/>
      <c r="DXX80" s="62"/>
      <c r="DXY80" s="62"/>
      <c r="DXZ80" s="62"/>
      <c r="DYA80" s="62"/>
      <c r="DYB80" s="62"/>
      <c r="DYC80" s="62"/>
      <c r="DYD80" s="62"/>
      <c r="DYE80" s="62"/>
      <c r="DYF80" s="62"/>
      <c r="DYG80" s="62"/>
      <c r="DYH80" s="62"/>
      <c r="DYI80" s="62"/>
      <c r="DYJ80" s="62"/>
      <c r="DYK80" s="62"/>
      <c r="DYL80" s="62"/>
      <c r="DYM80" s="62"/>
      <c r="DYN80" s="62"/>
      <c r="DYO80" s="62"/>
      <c r="DYP80" s="62"/>
      <c r="DYQ80" s="62"/>
      <c r="DYR80" s="62"/>
      <c r="DYS80" s="62"/>
      <c r="DYT80" s="62"/>
      <c r="DYU80" s="62"/>
      <c r="DYV80" s="62"/>
      <c r="DYW80" s="62"/>
      <c r="DYX80" s="62"/>
      <c r="DYY80" s="62"/>
      <c r="DYZ80" s="62"/>
      <c r="DZA80" s="62"/>
      <c r="DZB80" s="62"/>
      <c r="DZC80" s="62"/>
      <c r="DZD80" s="62"/>
      <c r="DZE80" s="62"/>
      <c r="DZF80" s="62"/>
      <c r="DZG80" s="62"/>
      <c r="DZH80" s="62"/>
      <c r="DZI80" s="62"/>
      <c r="DZJ80" s="62"/>
      <c r="DZK80" s="62"/>
      <c r="DZL80" s="62"/>
      <c r="DZM80" s="62"/>
      <c r="DZN80" s="62"/>
      <c r="DZO80" s="62"/>
      <c r="DZP80" s="62"/>
      <c r="DZQ80" s="62"/>
      <c r="DZR80" s="62"/>
      <c r="DZS80" s="62"/>
      <c r="DZT80" s="62"/>
      <c r="DZU80" s="62"/>
      <c r="DZV80" s="62"/>
      <c r="DZW80" s="62"/>
      <c r="DZX80" s="62"/>
      <c r="DZY80" s="62"/>
      <c r="DZZ80" s="62"/>
      <c r="EAA80" s="62"/>
      <c r="EAB80" s="62"/>
      <c r="EAC80" s="62"/>
      <c r="EAD80" s="62"/>
      <c r="EAE80" s="62"/>
      <c r="EAF80" s="62"/>
      <c r="EAG80" s="62"/>
      <c r="EAH80" s="62"/>
      <c r="EAI80" s="62"/>
      <c r="EAJ80" s="62"/>
      <c r="EAK80" s="62"/>
      <c r="EAL80" s="62"/>
      <c r="EAM80" s="62"/>
      <c r="EAN80" s="62"/>
      <c r="EAO80" s="62"/>
      <c r="EAP80" s="62"/>
      <c r="EAQ80" s="62"/>
      <c r="EAR80" s="62"/>
      <c r="EAS80" s="62"/>
      <c r="EAT80" s="62"/>
      <c r="EAU80" s="62"/>
      <c r="EAV80" s="62"/>
      <c r="EAW80" s="62"/>
      <c r="EAX80" s="62"/>
      <c r="EAY80" s="62"/>
      <c r="EAZ80" s="62"/>
      <c r="EBA80" s="62"/>
      <c r="EBB80" s="62"/>
      <c r="EBC80" s="62"/>
      <c r="EBD80" s="62"/>
      <c r="EBE80" s="62"/>
      <c r="EBF80" s="62"/>
      <c r="EBG80" s="62"/>
      <c r="EBH80" s="62"/>
      <c r="EBI80" s="62"/>
      <c r="EBJ80" s="62"/>
      <c r="EBK80" s="62"/>
      <c r="EBL80" s="62"/>
      <c r="EBM80" s="62"/>
      <c r="EBN80" s="62"/>
      <c r="EBO80" s="62"/>
      <c r="EBP80" s="62"/>
      <c r="EBQ80" s="62"/>
      <c r="EBR80" s="62"/>
      <c r="EBS80" s="62"/>
      <c r="EBT80" s="62"/>
      <c r="EBU80" s="62"/>
      <c r="EBV80" s="62"/>
      <c r="EBW80" s="62"/>
      <c r="EBX80" s="62"/>
      <c r="EBY80" s="62"/>
      <c r="EBZ80" s="62"/>
      <c r="ECA80" s="62"/>
      <c r="ECB80" s="62"/>
      <c r="ECC80" s="62"/>
      <c r="ECD80" s="62"/>
      <c r="ECE80" s="62"/>
      <c r="ECF80" s="62"/>
      <c r="ECG80" s="62"/>
      <c r="ECH80" s="62"/>
      <c r="ECI80" s="62"/>
      <c r="ECJ80" s="62"/>
      <c r="ECK80" s="62"/>
      <c r="ECL80" s="62"/>
      <c r="ECM80" s="62"/>
      <c r="ECN80" s="62"/>
      <c r="ECO80" s="62"/>
      <c r="ECP80" s="62"/>
      <c r="ECQ80" s="62"/>
      <c r="ECR80" s="62"/>
      <c r="ECS80" s="62"/>
      <c r="ECT80" s="62"/>
      <c r="ECU80" s="62"/>
      <c r="ECV80" s="62"/>
      <c r="ECW80" s="62"/>
      <c r="ECX80" s="62"/>
      <c r="ECY80" s="62"/>
      <c r="ECZ80" s="62"/>
      <c r="EDA80" s="62"/>
      <c r="EDB80" s="62"/>
      <c r="EDC80" s="62"/>
      <c r="EDD80" s="62"/>
      <c r="EDE80" s="62"/>
      <c r="EDF80" s="62"/>
      <c r="EDG80" s="62"/>
      <c r="EDH80" s="62"/>
      <c r="EDI80" s="62"/>
      <c r="EDJ80" s="62"/>
      <c r="EDK80" s="62"/>
      <c r="EDL80" s="62"/>
      <c r="EDM80" s="62"/>
      <c r="EDN80" s="62"/>
      <c r="EDO80" s="62"/>
      <c r="EDP80" s="62"/>
      <c r="EDQ80" s="62"/>
      <c r="EDR80" s="62"/>
      <c r="EDS80" s="62"/>
      <c r="EDT80" s="62"/>
      <c r="EDU80" s="62"/>
      <c r="EDV80" s="62"/>
      <c r="EDW80" s="62"/>
      <c r="EDX80" s="62"/>
      <c r="EDY80" s="62"/>
      <c r="EDZ80" s="62"/>
      <c r="EEA80" s="62"/>
      <c r="EEB80" s="62"/>
      <c r="EEC80" s="62"/>
      <c r="EED80" s="62"/>
      <c r="EEE80" s="62"/>
      <c r="EEF80" s="62"/>
      <c r="EEG80" s="62"/>
      <c r="EEH80" s="62"/>
      <c r="EEI80" s="62"/>
      <c r="EEJ80" s="62"/>
      <c r="EEK80" s="62"/>
      <c r="EEL80" s="62"/>
      <c r="EEM80" s="62"/>
      <c r="EEN80" s="62"/>
      <c r="EEO80" s="62"/>
      <c r="EEP80" s="62"/>
      <c r="EEQ80" s="62"/>
      <c r="EER80" s="62"/>
      <c r="EES80" s="62"/>
      <c r="EET80" s="62"/>
      <c r="EEU80" s="62"/>
      <c r="EEV80" s="62"/>
      <c r="EEW80" s="62"/>
      <c r="EEX80" s="62"/>
      <c r="EEY80" s="62"/>
      <c r="EEZ80" s="62"/>
      <c r="EFA80" s="62"/>
      <c r="EFB80" s="62"/>
      <c r="EFC80" s="62"/>
      <c r="EFD80" s="62"/>
      <c r="EFE80" s="62"/>
      <c r="EFF80" s="62"/>
      <c r="EFG80" s="62"/>
      <c r="EFH80" s="62"/>
      <c r="EFI80" s="62"/>
      <c r="EFJ80" s="62"/>
      <c r="EFK80" s="62"/>
      <c r="EFL80" s="62"/>
      <c r="EFM80" s="62"/>
      <c r="EFN80" s="62"/>
      <c r="EFO80" s="62"/>
      <c r="EFP80" s="62"/>
      <c r="EFQ80" s="62"/>
      <c r="EFR80" s="62"/>
      <c r="EFS80" s="62"/>
      <c r="EFT80" s="62"/>
      <c r="EFU80" s="62"/>
      <c r="EFV80" s="62"/>
      <c r="EFW80" s="62"/>
      <c r="EFX80" s="62"/>
      <c r="EFY80" s="62"/>
      <c r="EFZ80" s="62"/>
      <c r="EGA80" s="62"/>
      <c r="EGB80" s="62"/>
      <c r="EGC80" s="62"/>
      <c r="EGD80" s="62"/>
      <c r="EGE80" s="62"/>
      <c r="EGF80" s="62"/>
      <c r="EGG80" s="62"/>
      <c r="EGH80" s="62"/>
      <c r="EGI80" s="62"/>
      <c r="EGJ80" s="62"/>
      <c r="EGK80" s="62"/>
      <c r="EGL80" s="62"/>
      <c r="EGM80" s="62"/>
      <c r="EGN80" s="62"/>
      <c r="EGO80" s="62"/>
      <c r="EGP80" s="62"/>
      <c r="EGQ80" s="62"/>
      <c r="EGR80" s="62"/>
      <c r="EGS80" s="62"/>
      <c r="EGT80" s="62"/>
      <c r="EGU80" s="62"/>
      <c r="EGV80" s="62"/>
      <c r="EGW80" s="62"/>
      <c r="EGX80" s="62"/>
      <c r="EGY80" s="62"/>
      <c r="EGZ80" s="62"/>
      <c r="EHA80" s="62"/>
      <c r="EHB80" s="62"/>
      <c r="EHC80" s="62"/>
      <c r="EHD80" s="62"/>
      <c r="EHE80" s="62"/>
      <c r="EHF80" s="62"/>
      <c r="EHG80" s="62"/>
      <c r="EHH80" s="62"/>
      <c r="EHI80" s="62"/>
      <c r="EHJ80" s="62"/>
      <c r="EHK80" s="62"/>
      <c r="EHL80" s="62"/>
      <c r="EHM80" s="62"/>
      <c r="EHN80" s="62"/>
      <c r="EHO80" s="62"/>
      <c r="EHP80" s="62"/>
      <c r="EHQ80" s="62"/>
      <c r="EHR80" s="62"/>
      <c r="EHS80" s="62"/>
      <c r="EHT80" s="62"/>
      <c r="EHU80" s="62"/>
      <c r="EHV80" s="62"/>
      <c r="EHW80" s="62"/>
      <c r="EHX80" s="62"/>
      <c r="EHY80" s="62"/>
      <c r="EHZ80" s="62"/>
      <c r="EIA80" s="62"/>
      <c r="EIB80" s="62"/>
      <c r="EIC80" s="62"/>
      <c r="EID80" s="62"/>
      <c r="EIE80" s="62"/>
      <c r="EIF80" s="62"/>
      <c r="EIG80" s="62"/>
      <c r="EIH80" s="62"/>
      <c r="EII80" s="62"/>
      <c r="EIJ80" s="62"/>
      <c r="EIK80" s="62"/>
      <c r="EIL80" s="62"/>
      <c r="EIM80" s="62"/>
      <c r="EIN80" s="62"/>
      <c r="EIO80" s="62"/>
      <c r="EIP80" s="62"/>
      <c r="EIQ80" s="62"/>
      <c r="EIR80" s="62"/>
      <c r="EIS80" s="62"/>
      <c r="EIT80" s="62"/>
      <c r="EIU80" s="62"/>
      <c r="EIV80" s="62"/>
      <c r="EIW80" s="62"/>
      <c r="EIX80" s="62"/>
      <c r="EIY80" s="62"/>
      <c r="EIZ80" s="62"/>
      <c r="EJA80" s="62"/>
      <c r="EJB80" s="62"/>
      <c r="EJC80" s="62"/>
      <c r="EJD80" s="62"/>
      <c r="EJE80" s="62"/>
      <c r="EJF80" s="62"/>
      <c r="EJG80" s="62"/>
      <c r="EJH80" s="62"/>
      <c r="EJI80" s="62"/>
      <c r="EJJ80" s="62"/>
      <c r="EJK80" s="62"/>
      <c r="EJL80" s="62"/>
      <c r="EJM80" s="62"/>
      <c r="EJN80" s="62"/>
      <c r="EJO80" s="62"/>
      <c r="EJP80" s="62"/>
      <c r="EJQ80" s="62"/>
      <c r="EJR80" s="62"/>
      <c r="EJS80" s="62"/>
      <c r="EJT80" s="62"/>
      <c r="EJU80" s="62"/>
      <c r="EJV80" s="62"/>
      <c r="EJW80" s="62"/>
      <c r="EJX80" s="62"/>
      <c r="EJY80" s="62"/>
      <c r="EJZ80" s="62"/>
      <c r="EKA80" s="62"/>
      <c r="EKB80" s="62"/>
      <c r="EKC80" s="62"/>
      <c r="EKD80" s="62"/>
      <c r="EKE80" s="62"/>
      <c r="EKF80" s="62"/>
      <c r="EKG80" s="62"/>
      <c r="EKH80" s="62"/>
      <c r="EKI80" s="62"/>
      <c r="EKJ80" s="62"/>
      <c r="EKK80" s="62"/>
      <c r="EKL80" s="62"/>
      <c r="EKM80" s="62"/>
      <c r="EKN80" s="62"/>
      <c r="EKO80" s="62"/>
      <c r="EKP80" s="62"/>
      <c r="EKQ80" s="62"/>
      <c r="EKR80" s="62"/>
      <c r="EKS80" s="62"/>
      <c r="EKT80" s="62"/>
      <c r="EKU80" s="62"/>
      <c r="EKV80" s="62"/>
      <c r="EKW80" s="62"/>
      <c r="EKX80" s="62"/>
      <c r="EKY80" s="62"/>
      <c r="EKZ80" s="62"/>
      <c r="ELA80" s="62"/>
      <c r="ELB80" s="62"/>
      <c r="ELC80" s="62"/>
      <c r="ELD80" s="62"/>
      <c r="ELE80" s="62"/>
      <c r="ELF80" s="62"/>
      <c r="ELG80" s="62"/>
      <c r="ELH80" s="62"/>
      <c r="ELI80" s="62"/>
      <c r="ELJ80" s="62"/>
      <c r="ELK80" s="62"/>
      <c r="ELL80" s="62"/>
      <c r="ELM80" s="62"/>
      <c r="ELN80" s="62"/>
      <c r="ELO80" s="62"/>
      <c r="ELP80" s="62"/>
      <c r="ELQ80" s="62"/>
      <c r="ELR80" s="62"/>
      <c r="ELS80" s="62"/>
      <c r="ELT80" s="62"/>
      <c r="ELU80" s="62"/>
      <c r="ELV80" s="62"/>
      <c r="ELW80" s="62"/>
      <c r="ELX80" s="62"/>
      <c r="ELY80" s="62"/>
      <c r="ELZ80" s="62"/>
      <c r="EMA80" s="62"/>
      <c r="EMB80" s="62"/>
      <c r="EMC80" s="62"/>
      <c r="EMD80" s="62"/>
      <c r="EME80" s="62"/>
      <c r="EMF80" s="62"/>
      <c r="EMG80" s="62"/>
      <c r="EMH80" s="62"/>
      <c r="EMI80" s="62"/>
      <c r="EMJ80" s="62"/>
      <c r="EMK80" s="62"/>
      <c r="EML80" s="62"/>
      <c r="EMM80" s="62"/>
      <c r="EMN80" s="62"/>
      <c r="EMO80" s="62"/>
      <c r="EMP80" s="62"/>
      <c r="EMQ80" s="62"/>
      <c r="EMR80" s="62"/>
      <c r="EMS80" s="62"/>
      <c r="EMT80" s="62"/>
      <c r="EMU80" s="62"/>
      <c r="EMV80" s="62"/>
      <c r="EMW80" s="62"/>
      <c r="EMX80" s="62"/>
      <c r="EMY80" s="62"/>
      <c r="EMZ80" s="62"/>
      <c r="ENA80" s="62"/>
      <c r="ENB80" s="62"/>
      <c r="ENC80" s="62"/>
      <c r="END80" s="62"/>
      <c r="ENE80" s="62"/>
      <c r="ENF80" s="62"/>
      <c r="ENG80" s="62"/>
      <c r="ENH80" s="62"/>
      <c r="ENI80" s="62"/>
      <c r="ENJ80" s="62"/>
      <c r="ENK80" s="62"/>
      <c r="ENL80" s="62"/>
      <c r="ENM80" s="62"/>
      <c r="ENN80" s="62"/>
      <c r="ENO80" s="62"/>
      <c r="ENP80" s="62"/>
      <c r="ENQ80" s="62"/>
      <c r="ENR80" s="62"/>
      <c r="ENS80" s="62"/>
      <c r="ENT80" s="62"/>
      <c r="ENU80" s="62"/>
      <c r="ENV80" s="62"/>
      <c r="ENW80" s="62"/>
      <c r="ENX80" s="62"/>
      <c r="ENY80" s="62"/>
      <c r="ENZ80" s="62"/>
      <c r="EOA80" s="62"/>
      <c r="EOB80" s="62"/>
      <c r="EOC80" s="62"/>
      <c r="EOD80" s="62"/>
      <c r="EOE80" s="62"/>
      <c r="EOF80" s="62"/>
      <c r="EOG80" s="62"/>
      <c r="EOH80" s="62"/>
      <c r="EOI80" s="62"/>
      <c r="EOJ80" s="62"/>
      <c r="EOK80" s="62"/>
      <c r="EOL80" s="62"/>
      <c r="EOM80" s="62"/>
      <c r="EON80" s="62"/>
      <c r="EOO80" s="62"/>
      <c r="EOP80" s="62"/>
      <c r="EOQ80" s="62"/>
      <c r="EOR80" s="62"/>
      <c r="EOS80" s="62"/>
      <c r="EOT80" s="62"/>
      <c r="EOU80" s="62"/>
      <c r="EOV80" s="62"/>
      <c r="EOW80" s="62"/>
      <c r="EOX80" s="62"/>
      <c r="EOY80" s="62"/>
      <c r="EOZ80" s="62"/>
      <c r="EPA80" s="62"/>
      <c r="EPB80" s="62"/>
      <c r="EPC80" s="62"/>
      <c r="EPD80" s="62"/>
      <c r="EPE80" s="62"/>
      <c r="EPF80" s="62"/>
      <c r="EPG80" s="62"/>
      <c r="EPH80" s="62"/>
      <c r="EPI80" s="62"/>
      <c r="EPJ80" s="62"/>
      <c r="EPK80" s="62"/>
      <c r="EPL80" s="62"/>
      <c r="EPM80" s="62"/>
      <c r="EPN80" s="62"/>
      <c r="EPO80" s="62"/>
      <c r="EPP80" s="62"/>
      <c r="EPQ80" s="62"/>
      <c r="EPR80" s="62"/>
      <c r="EPS80" s="62"/>
      <c r="EPT80" s="62"/>
      <c r="EPU80" s="62"/>
      <c r="EPV80" s="62"/>
      <c r="EPW80" s="62"/>
      <c r="EPX80" s="62"/>
      <c r="EPY80" s="62"/>
      <c r="EPZ80" s="62"/>
      <c r="EQA80" s="62"/>
      <c r="EQB80" s="62"/>
      <c r="EQC80" s="62"/>
      <c r="EQD80" s="62"/>
      <c r="EQE80" s="62"/>
      <c r="EQF80" s="62"/>
      <c r="EQG80" s="62"/>
      <c r="EQH80" s="62"/>
      <c r="EQI80" s="62"/>
      <c r="EQJ80" s="62"/>
      <c r="EQK80" s="62"/>
      <c r="EQL80" s="62"/>
      <c r="EQM80" s="62"/>
      <c r="EQN80" s="62"/>
      <c r="EQO80" s="62"/>
      <c r="EQP80" s="62"/>
      <c r="EQQ80" s="62"/>
      <c r="EQR80" s="62"/>
      <c r="EQS80" s="62"/>
      <c r="EQT80" s="62"/>
      <c r="EQU80" s="62"/>
      <c r="EQV80" s="62"/>
      <c r="EQW80" s="62"/>
      <c r="EQX80" s="62"/>
      <c r="EQY80" s="62"/>
      <c r="EQZ80" s="62"/>
      <c r="ERA80" s="62"/>
      <c r="ERB80" s="62"/>
      <c r="ERC80" s="62"/>
      <c r="ERD80" s="62"/>
      <c r="ERE80" s="62"/>
      <c r="ERF80" s="62"/>
      <c r="ERG80" s="62"/>
      <c r="ERH80" s="62"/>
      <c r="ERI80" s="62"/>
      <c r="ERJ80" s="62"/>
      <c r="ERK80" s="62"/>
      <c r="ERL80" s="62"/>
      <c r="ERM80" s="62"/>
      <c r="ERN80" s="62"/>
      <c r="ERO80" s="62"/>
      <c r="ERP80" s="62"/>
      <c r="ERQ80" s="62"/>
      <c r="ERR80" s="62"/>
      <c r="ERS80" s="62"/>
      <c r="ERT80" s="62"/>
      <c r="ERU80" s="62"/>
      <c r="ERV80" s="62"/>
      <c r="ERW80" s="62"/>
      <c r="ERX80" s="62"/>
      <c r="ERY80" s="62"/>
      <c r="ERZ80" s="62"/>
      <c r="ESA80" s="62"/>
      <c r="ESB80" s="62"/>
      <c r="ESC80" s="62"/>
      <c r="ESD80" s="62"/>
      <c r="ESE80" s="62"/>
      <c r="ESF80" s="62"/>
      <c r="ESG80" s="62"/>
      <c r="ESH80" s="62"/>
      <c r="ESI80" s="62"/>
      <c r="ESJ80" s="62"/>
      <c r="ESK80" s="62"/>
      <c r="ESL80" s="62"/>
      <c r="ESM80" s="62"/>
      <c r="ESN80" s="62"/>
      <c r="ESO80" s="62"/>
      <c r="ESP80" s="62"/>
      <c r="ESQ80" s="62"/>
      <c r="ESR80" s="62"/>
      <c r="ESS80" s="62"/>
      <c r="EST80" s="62"/>
      <c r="ESU80" s="62"/>
      <c r="ESV80" s="62"/>
      <c r="ESW80" s="62"/>
      <c r="ESX80" s="62"/>
      <c r="ESY80" s="62"/>
      <c r="ESZ80" s="62"/>
      <c r="ETA80" s="62"/>
      <c r="ETB80" s="62"/>
      <c r="ETC80" s="62"/>
      <c r="ETD80" s="62"/>
      <c r="ETE80" s="62"/>
      <c r="ETF80" s="62"/>
      <c r="ETG80" s="62"/>
      <c r="ETH80" s="62"/>
      <c r="ETI80" s="62"/>
      <c r="ETJ80" s="62"/>
      <c r="ETK80" s="62"/>
      <c r="ETL80" s="62"/>
      <c r="ETM80" s="62"/>
      <c r="ETN80" s="62"/>
      <c r="ETO80" s="62"/>
      <c r="ETP80" s="62"/>
      <c r="ETQ80" s="62"/>
      <c r="ETR80" s="62"/>
      <c r="ETS80" s="62"/>
      <c r="ETT80" s="62"/>
      <c r="ETU80" s="62"/>
      <c r="ETV80" s="62"/>
      <c r="ETW80" s="62"/>
      <c r="ETX80" s="62"/>
      <c r="ETY80" s="62"/>
      <c r="ETZ80" s="62"/>
      <c r="EUA80" s="62"/>
      <c r="EUB80" s="62"/>
      <c r="EUC80" s="62"/>
      <c r="EUD80" s="62"/>
      <c r="EUE80" s="62"/>
      <c r="EUF80" s="62"/>
      <c r="EUG80" s="62"/>
      <c r="EUH80" s="62"/>
      <c r="EUI80" s="62"/>
      <c r="EUJ80" s="62"/>
      <c r="EUK80" s="62"/>
      <c r="EUL80" s="62"/>
      <c r="EUM80" s="62"/>
      <c r="EUN80" s="62"/>
      <c r="EUO80" s="62"/>
      <c r="EUP80" s="62"/>
      <c r="EUQ80" s="62"/>
      <c r="EUR80" s="62"/>
      <c r="EUS80" s="62"/>
      <c r="EUT80" s="62"/>
      <c r="EUU80" s="62"/>
      <c r="EUV80" s="62"/>
      <c r="EUW80" s="62"/>
      <c r="EUX80" s="62"/>
      <c r="EUY80" s="62"/>
      <c r="EUZ80" s="62"/>
      <c r="EVA80" s="62"/>
      <c r="EVB80" s="62"/>
      <c r="EVC80" s="62"/>
      <c r="EVD80" s="62"/>
      <c r="EVE80" s="62"/>
      <c r="EVF80" s="62"/>
      <c r="EVG80" s="62"/>
      <c r="EVH80" s="62"/>
      <c r="EVI80" s="62"/>
      <c r="EVJ80" s="62"/>
      <c r="EVK80" s="62"/>
      <c r="EVL80" s="62"/>
      <c r="EVM80" s="62"/>
      <c r="EVN80" s="62"/>
      <c r="EVO80" s="62"/>
      <c r="EVP80" s="62"/>
      <c r="EVQ80" s="62"/>
      <c r="EVR80" s="62"/>
      <c r="EVS80" s="62"/>
      <c r="EVT80" s="62"/>
      <c r="EVU80" s="62"/>
      <c r="EVV80" s="62"/>
      <c r="EVW80" s="62"/>
      <c r="EVX80" s="62"/>
      <c r="EVY80" s="62"/>
      <c r="EVZ80" s="62"/>
      <c r="EWA80" s="62"/>
      <c r="EWB80" s="62"/>
      <c r="EWC80" s="62"/>
      <c r="EWD80" s="62"/>
      <c r="EWE80" s="62"/>
      <c r="EWF80" s="62"/>
      <c r="EWG80" s="62"/>
      <c r="EWH80" s="62"/>
      <c r="EWI80" s="62"/>
      <c r="EWJ80" s="62"/>
      <c r="EWK80" s="62"/>
      <c r="EWL80" s="62"/>
      <c r="EWM80" s="62"/>
      <c r="EWN80" s="62"/>
      <c r="EWO80" s="62"/>
      <c r="EWP80" s="62"/>
      <c r="EWQ80" s="62"/>
      <c r="EWR80" s="62"/>
      <c r="EWS80" s="62"/>
      <c r="EWT80" s="62"/>
      <c r="EWU80" s="62"/>
      <c r="EWV80" s="62"/>
      <c r="EWW80" s="62"/>
      <c r="EWX80" s="62"/>
      <c r="EWY80" s="62"/>
      <c r="EWZ80" s="62"/>
      <c r="EXA80" s="62"/>
      <c r="EXB80" s="62"/>
      <c r="EXC80" s="62"/>
      <c r="EXD80" s="62"/>
      <c r="EXE80" s="62"/>
      <c r="EXF80" s="62"/>
      <c r="EXG80" s="62"/>
      <c r="EXH80" s="62"/>
      <c r="EXI80" s="62"/>
      <c r="EXJ80" s="62"/>
      <c r="EXK80" s="62"/>
      <c r="EXL80" s="62"/>
      <c r="EXM80" s="62"/>
      <c r="EXN80" s="62"/>
      <c r="EXO80" s="62"/>
      <c r="EXP80" s="62"/>
      <c r="EXQ80" s="62"/>
      <c r="EXR80" s="62"/>
      <c r="EXS80" s="62"/>
      <c r="EXT80" s="62"/>
      <c r="EXU80" s="62"/>
      <c r="EXV80" s="62"/>
      <c r="EXW80" s="62"/>
      <c r="EXX80" s="62"/>
      <c r="EXY80" s="62"/>
      <c r="EXZ80" s="62"/>
      <c r="EYA80" s="62"/>
      <c r="EYB80" s="62"/>
      <c r="EYC80" s="62"/>
      <c r="EYD80" s="62"/>
      <c r="EYE80" s="62"/>
      <c r="EYF80" s="62"/>
      <c r="EYG80" s="62"/>
      <c r="EYH80" s="62"/>
      <c r="EYI80" s="62"/>
      <c r="EYJ80" s="62"/>
      <c r="EYK80" s="62"/>
      <c r="EYL80" s="62"/>
      <c r="EYM80" s="62"/>
      <c r="EYN80" s="62"/>
      <c r="EYO80" s="62"/>
      <c r="EYP80" s="62"/>
      <c r="EYQ80" s="62"/>
      <c r="EYR80" s="62"/>
      <c r="EYS80" s="62"/>
      <c r="EYT80" s="62"/>
      <c r="EYU80" s="62"/>
      <c r="EYV80" s="62"/>
      <c r="EYW80" s="62"/>
      <c r="EYX80" s="62"/>
      <c r="EYY80" s="62"/>
      <c r="EYZ80" s="62"/>
      <c r="EZA80" s="62"/>
      <c r="EZB80" s="62"/>
      <c r="EZC80" s="62"/>
      <c r="EZD80" s="62"/>
      <c r="EZE80" s="62"/>
      <c r="EZF80" s="62"/>
      <c r="EZG80" s="62"/>
      <c r="EZH80" s="62"/>
      <c r="EZI80" s="62"/>
      <c r="EZJ80" s="62"/>
      <c r="EZK80" s="62"/>
      <c r="EZL80" s="62"/>
      <c r="EZM80" s="62"/>
      <c r="EZN80" s="62"/>
      <c r="EZO80" s="62"/>
      <c r="EZP80" s="62"/>
      <c r="EZQ80" s="62"/>
      <c r="EZR80" s="62"/>
      <c r="EZS80" s="62"/>
      <c r="EZT80" s="62"/>
      <c r="EZU80" s="62"/>
      <c r="EZV80" s="62"/>
      <c r="EZW80" s="62"/>
      <c r="EZX80" s="62"/>
      <c r="EZY80" s="62"/>
      <c r="EZZ80" s="62"/>
      <c r="FAA80" s="62"/>
      <c r="FAB80" s="62"/>
      <c r="FAC80" s="62"/>
      <c r="FAD80" s="62"/>
      <c r="FAE80" s="62"/>
      <c r="FAF80" s="62"/>
      <c r="FAG80" s="62"/>
      <c r="FAH80" s="62"/>
      <c r="FAI80" s="62"/>
      <c r="FAJ80" s="62"/>
      <c r="FAK80" s="62"/>
      <c r="FAL80" s="62"/>
      <c r="FAM80" s="62"/>
      <c r="FAN80" s="62"/>
      <c r="FAO80" s="62"/>
      <c r="FAP80" s="62"/>
      <c r="FAQ80" s="62"/>
      <c r="FAR80" s="62"/>
      <c r="FAS80" s="62"/>
      <c r="FAT80" s="62"/>
      <c r="FAU80" s="62"/>
      <c r="FAV80" s="62"/>
      <c r="FAW80" s="62"/>
      <c r="FAX80" s="62"/>
      <c r="FAY80" s="62"/>
      <c r="FAZ80" s="62"/>
      <c r="FBA80" s="62"/>
      <c r="FBB80" s="62"/>
      <c r="FBC80" s="62"/>
      <c r="FBD80" s="62"/>
      <c r="FBE80" s="62"/>
      <c r="FBF80" s="62"/>
      <c r="FBG80" s="62"/>
      <c r="FBH80" s="62"/>
      <c r="FBI80" s="62"/>
      <c r="FBJ80" s="62"/>
      <c r="FBK80" s="62"/>
      <c r="FBL80" s="62"/>
      <c r="FBM80" s="62"/>
      <c r="FBN80" s="62"/>
      <c r="FBO80" s="62"/>
      <c r="FBP80" s="62"/>
      <c r="FBQ80" s="62"/>
      <c r="FBR80" s="62"/>
      <c r="FBS80" s="62"/>
      <c r="FBT80" s="62"/>
      <c r="FBU80" s="62"/>
      <c r="FBV80" s="62"/>
      <c r="FBW80" s="62"/>
      <c r="FBX80" s="62"/>
      <c r="FBY80" s="62"/>
      <c r="FBZ80" s="62"/>
      <c r="FCA80" s="62"/>
      <c r="FCB80" s="62"/>
      <c r="FCC80" s="62"/>
      <c r="FCD80" s="62"/>
      <c r="FCE80" s="62"/>
      <c r="FCF80" s="62"/>
      <c r="FCG80" s="62"/>
      <c r="FCH80" s="62"/>
      <c r="FCI80" s="62"/>
      <c r="FCJ80" s="62"/>
      <c r="FCK80" s="62"/>
      <c r="FCL80" s="62"/>
      <c r="FCM80" s="62"/>
      <c r="FCN80" s="62"/>
      <c r="FCO80" s="62"/>
      <c r="FCP80" s="62"/>
      <c r="FCQ80" s="62"/>
      <c r="FCR80" s="62"/>
      <c r="FCS80" s="62"/>
      <c r="FCT80" s="62"/>
      <c r="FCU80" s="62"/>
      <c r="FCV80" s="62"/>
      <c r="FCW80" s="62"/>
      <c r="FCX80" s="62"/>
      <c r="FCY80" s="62"/>
      <c r="FCZ80" s="62"/>
      <c r="FDA80" s="62"/>
      <c r="FDB80" s="62"/>
      <c r="FDC80" s="62"/>
      <c r="FDD80" s="62"/>
      <c r="FDE80" s="62"/>
      <c r="FDF80" s="62"/>
      <c r="FDG80" s="62"/>
      <c r="FDH80" s="62"/>
      <c r="FDI80" s="62"/>
      <c r="FDJ80" s="62"/>
      <c r="FDK80" s="62"/>
      <c r="FDL80" s="62"/>
      <c r="FDM80" s="62"/>
      <c r="FDN80" s="62"/>
      <c r="FDO80" s="62"/>
      <c r="FDP80" s="62"/>
      <c r="FDQ80" s="62"/>
      <c r="FDR80" s="62"/>
      <c r="FDS80" s="62"/>
      <c r="FDT80" s="62"/>
      <c r="FDU80" s="62"/>
      <c r="FDV80" s="62"/>
      <c r="FDW80" s="62"/>
      <c r="FDX80" s="62"/>
      <c r="FDY80" s="62"/>
      <c r="FDZ80" s="62"/>
      <c r="FEA80" s="62"/>
      <c r="FEB80" s="62"/>
      <c r="FEC80" s="62"/>
      <c r="FED80" s="62"/>
      <c r="FEE80" s="62"/>
      <c r="FEF80" s="62"/>
      <c r="FEG80" s="62"/>
      <c r="FEH80" s="62"/>
      <c r="FEI80" s="62"/>
      <c r="FEJ80" s="62"/>
      <c r="FEK80" s="62"/>
      <c r="FEL80" s="62"/>
      <c r="FEM80" s="62"/>
      <c r="FEN80" s="62"/>
      <c r="FEO80" s="62"/>
      <c r="FEP80" s="62"/>
      <c r="FEQ80" s="62"/>
      <c r="FER80" s="62"/>
      <c r="FES80" s="62"/>
      <c r="FET80" s="62"/>
      <c r="FEU80" s="62"/>
      <c r="FEV80" s="62"/>
      <c r="FEW80" s="62"/>
      <c r="FEX80" s="62"/>
      <c r="FEY80" s="62"/>
      <c r="FEZ80" s="62"/>
      <c r="FFA80" s="62"/>
      <c r="FFB80" s="62"/>
      <c r="FFC80" s="62"/>
      <c r="FFD80" s="62"/>
      <c r="FFE80" s="62"/>
      <c r="FFF80" s="62"/>
      <c r="FFG80" s="62"/>
      <c r="FFH80" s="62"/>
      <c r="FFI80" s="62"/>
      <c r="FFJ80" s="62"/>
      <c r="FFK80" s="62"/>
      <c r="FFL80" s="62"/>
      <c r="FFM80" s="62"/>
      <c r="FFN80" s="62"/>
      <c r="FFO80" s="62"/>
      <c r="FFP80" s="62"/>
      <c r="FFQ80" s="62"/>
      <c r="FFR80" s="62"/>
      <c r="FFS80" s="62"/>
      <c r="FFT80" s="62"/>
      <c r="FFU80" s="62"/>
      <c r="FFV80" s="62"/>
      <c r="FFW80" s="62"/>
      <c r="FFX80" s="62"/>
      <c r="FFY80" s="62"/>
      <c r="FFZ80" s="62"/>
      <c r="FGA80" s="62"/>
      <c r="FGB80" s="62"/>
      <c r="FGC80" s="62"/>
      <c r="FGD80" s="62"/>
      <c r="FGE80" s="62"/>
      <c r="FGF80" s="62"/>
      <c r="FGG80" s="62"/>
      <c r="FGH80" s="62"/>
      <c r="FGI80" s="62"/>
      <c r="FGJ80" s="62"/>
      <c r="FGK80" s="62"/>
      <c r="FGL80" s="62"/>
      <c r="FGM80" s="62"/>
      <c r="FGN80" s="62"/>
      <c r="FGO80" s="62"/>
      <c r="FGP80" s="62"/>
      <c r="FGQ80" s="62"/>
      <c r="FGR80" s="62"/>
      <c r="FGS80" s="62"/>
      <c r="FGT80" s="62"/>
      <c r="FGU80" s="62"/>
      <c r="FGV80" s="62"/>
      <c r="FGW80" s="62"/>
      <c r="FGX80" s="62"/>
      <c r="FGY80" s="62"/>
      <c r="FGZ80" s="62"/>
      <c r="FHA80" s="62"/>
      <c r="FHB80" s="62"/>
      <c r="FHC80" s="62"/>
      <c r="FHD80" s="62"/>
      <c r="FHE80" s="62"/>
      <c r="FHF80" s="62"/>
      <c r="FHG80" s="62"/>
      <c r="FHH80" s="62"/>
      <c r="FHI80" s="62"/>
      <c r="FHJ80" s="62"/>
      <c r="FHK80" s="62"/>
      <c r="FHL80" s="62"/>
      <c r="FHM80" s="62"/>
      <c r="FHN80" s="62"/>
      <c r="FHO80" s="62"/>
      <c r="FHP80" s="62"/>
      <c r="FHQ80" s="62"/>
      <c r="FHR80" s="62"/>
      <c r="FHS80" s="62"/>
      <c r="FHT80" s="62"/>
      <c r="FHU80" s="62"/>
      <c r="FHV80" s="62"/>
      <c r="FHW80" s="62"/>
      <c r="FHX80" s="62"/>
      <c r="FHY80" s="62"/>
      <c r="FHZ80" s="62"/>
      <c r="FIA80" s="62"/>
      <c r="FIB80" s="62"/>
      <c r="FIC80" s="62"/>
      <c r="FID80" s="62"/>
      <c r="FIE80" s="62"/>
      <c r="FIF80" s="62"/>
      <c r="FIG80" s="62"/>
      <c r="FIH80" s="62"/>
      <c r="FII80" s="62"/>
      <c r="FIJ80" s="62"/>
      <c r="FIK80" s="62"/>
      <c r="FIL80" s="62"/>
      <c r="FIM80" s="62"/>
      <c r="FIN80" s="62"/>
      <c r="FIO80" s="62"/>
      <c r="FIP80" s="62"/>
      <c r="FIQ80" s="62"/>
      <c r="FIR80" s="62"/>
      <c r="FIS80" s="62"/>
      <c r="FIT80" s="62"/>
      <c r="FIU80" s="62"/>
      <c r="FIV80" s="62"/>
      <c r="FIW80" s="62"/>
      <c r="FIX80" s="62"/>
      <c r="FIY80" s="62"/>
      <c r="FIZ80" s="62"/>
      <c r="FJA80" s="62"/>
      <c r="FJB80" s="62"/>
      <c r="FJC80" s="62"/>
      <c r="FJD80" s="62"/>
      <c r="FJE80" s="62"/>
      <c r="FJF80" s="62"/>
      <c r="FJG80" s="62"/>
      <c r="FJH80" s="62"/>
      <c r="FJI80" s="62"/>
      <c r="FJJ80" s="62"/>
      <c r="FJK80" s="62"/>
      <c r="FJL80" s="62"/>
      <c r="FJM80" s="62"/>
      <c r="FJN80" s="62"/>
      <c r="FJO80" s="62"/>
      <c r="FJP80" s="62"/>
      <c r="FJQ80" s="62"/>
      <c r="FJR80" s="62"/>
      <c r="FJS80" s="62"/>
      <c r="FJT80" s="62"/>
      <c r="FJU80" s="62"/>
      <c r="FJV80" s="62"/>
      <c r="FJW80" s="62"/>
      <c r="FJX80" s="62"/>
      <c r="FJY80" s="62"/>
      <c r="FJZ80" s="62"/>
      <c r="FKA80" s="62"/>
      <c r="FKB80" s="62"/>
      <c r="FKC80" s="62"/>
      <c r="FKD80" s="62"/>
      <c r="FKE80" s="62"/>
      <c r="FKF80" s="62"/>
      <c r="FKG80" s="62"/>
      <c r="FKH80" s="62"/>
      <c r="FKI80" s="62"/>
      <c r="FKJ80" s="62"/>
      <c r="FKK80" s="62"/>
      <c r="FKL80" s="62"/>
      <c r="FKM80" s="62"/>
      <c r="FKN80" s="62"/>
      <c r="FKO80" s="62"/>
      <c r="FKP80" s="62"/>
      <c r="FKQ80" s="62"/>
      <c r="FKR80" s="62"/>
      <c r="FKS80" s="62"/>
      <c r="FKT80" s="62"/>
      <c r="FKU80" s="62"/>
      <c r="FKV80" s="62"/>
      <c r="FKW80" s="62"/>
      <c r="FKX80" s="62"/>
      <c r="FKY80" s="62"/>
      <c r="FKZ80" s="62"/>
      <c r="FLA80" s="62"/>
      <c r="FLB80" s="62"/>
      <c r="FLC80" s="62"/>
      <c r="FLD80" s="62"/>
      <c r="FLE80" s="62"/>
      <c r="FLF80" s="62"/>
      <c r="FLG80" s="62"/>
      <c r="FLH80" s="62"/>
      <c r="FLI80" s="62"/>
      <c r="FLJ80" s="62"/>
      <c r="FLK80" s="62"/>
      <c r="FLL80" s="62"/>
      <c r="FLM80" s="62"/>
      <c r="FLN80" s="62"/>
      <c r="FLO80" s="62"/>
      <c r="FLP80" s="62"/>
      <c r="FLQ80" s="62"/>
      <c r="FLR80" s="62"/>
      <c r="FLS80" s="62"/>
      <c r="FLT80" s="62"/>
      <c r="FLU80" s="62"/>
      <c r="FLV80" s="62"/>
      <c r="FLW80" s="62"/>
      <c r="FLX80" s="62"/>
      <c r="FLY80" s="62"/>
      <c r="FLZ80" s="62"/>
      <c r="FMA80" s="62"/>
      <c r="FMB80" s="62"/>
      <c r="FMC80" s="62"/>
      <c r="FMD80" s="62"/>
      <c r="FME80" s="62"/>
      <c r="FMF80" s="62"/>
      <c r="FMG80" s="62"/>
      <c r="FMH80" s="62"/>
      <c r="FMI80" s="62"/>
      <c r="FMJ80" s="62"/>
      <c r="FMK80" s="62"/>
      <c r="FML80" s="62"/>
      <c r="FMM80" s="62"/>
      <c r="FMN80" s="62"/>
      <c r="FMO80" s="62"/>
      <c r="FMP80" s="62"/>
      <c r="FMQ80" s="62"/>
      <c r="FMR80" s="62"/>
      <c r="FMS80" s="62"/>
      <c r="FMT80" s="62"/>
      <c r="FMU80" s="62"/>
      <c r="FMV80" s="62"/>
      <c r="FMW80" s="62"/>
      <c r="FMX80" s="62"/>
      <c r="FMY80" s="62"/>
      <c r="FMZ80" s="62"/>
      <c r="FNA80" s="62"/>
      <c r="FNB80" s="62"/>
      <c r="FNC80" s="62"/>
      <c r="FND80" s="62"/>
      <c r="FNE80" s="62"/>
      <c r="FNF80" s="62"/>
      <c r="FNG80" s="62"/>
      <c r="FNH80" s="62"/>
      <c r="FNI80" s="62"/>
      <c r="FNJ80" s="62"/>
      <c r="FNK80" s="62"/>
      <c r="FNL80" s="62"/>
      <c r="FNM80" s="62"/>
      <c r="FNN80" s="62"/>
      <c r="FNO80" s="62"/>
      <c r="FNP80" s="62"/>
      <c r="FNQ80" s="62"/>
      <c r="FNR80" s="62"/>
      <c r="FNS80" s="62"/>
      <c r="FNT80" s="62"/>
      <c r="FNU80" s="62"/>
      <c r="FNV80" s="62"/>
      <c r="FNW80" s="62"/>
      <c r="FNX80" s="62"/>
      <c r="FNY80" s="62"/>
      <c r="FNZ80" s="62"/>
      <c r="FOA80" s="62"/>
      <c r="FOB80" s="62"/>
      <c r="FOC80" s="62"/>
      <c r="FOD80" s="62"/>
      <c r="FOE80" s="62"/>
      <c r="FOF80" s="62"/>
      <c r="FOG80" s="62"/>
      <c r="FOH80" s="62"/>
      <c r="FOI80" s="62"/>
      <c r="FOJ80" s="62"/>
      <c r="FOK80" s="62"/>
      <c r="FOL80" s="62"/>
      <c r="FOM80" s="62"/>
      <c r="FON80" s="62"/>
      <c r="FOO80" s="62"/>
      <c r="FOP80" s="62"/>
      <c r="FOQ80" s="62"/>
      <c r="FOR80" s="62"/>
      <c r="FOS80" s="62"/>
      <c r="FOT80" s="62"/>
      <c r="FOU80" s="62"/>
      <c r="FOV80" s="62"/>
      <c r="FOW80" s="62"/>
      <c r="FOX80" s="62"/>
      <c r="FOY80" s="62"/>
      <c r="FOZ80" s="62"/>
      <c r="FPA80" s="62"/>
      <c r="FPB80" s="62"/>
      <c r="FPC80" s="62"/>
      <c r="FPD80" s="62"/>
      <c r="FPE80" s="62"/>
      <c r="FPF80" s="62"/>
      <c r="FPG80" s="62"/>
      <c r="FPH80" s="62"/>
      <c r="FPI80" s="62"/>
      <c r="FPJ80" s="62"/>
      <c r="FPK80" s="62"/>
      <c r="FPL80" s="62"/>
      <c r="FPM80" s="62"/>
      <c r="FPN80" s="62"/>
      <c r="FPO80" s="62"/>
      <c r="FPP80" s="62"/>
      <c r="FPQ80" s="62"/>
      <c r="FPR80" s="62"/>
      <c r="FPS80" s="62"/>
      <c r="FPT80" s="62"/>
      <c r="FPU80" s="62"/>
      <c r="FPV80" s="62"/>
      <c r="FPW80" s="62"/>
      <c r="FPX80" s="62"/>
      <c r="FPY80" s="62"/>
      <c r="FPZ80" s="62"/>
      <c r="FQA80" s="62"/>
      <c r="FQB80" s="62"/>
      <c r="FQC80" s="62"/>
      <c r="FQD80" s="62"/>
      <c r="FQE80" s="62"/>
      <c r="FQF80" s="62"/>
      <c r="FQG80" s="62"/>
      <c r="FQH80" s="62"/>
      <c r="FQI80" s="62"/>
      <c r="FQJ80" s="62"/>
      <c r="FQK80" s="62"/>
      <c r="FQL80" s="62"/>
      <c r="FQM80" s="62"/>
      <c r="FQN80" s="62"/>
      <c r="FQO80" s="62"/>
      <c r="FQP80" s="62"/>
      <c r="FQQ80" s="62"/>
      <c r="FQR80" s="62"/>
      <c r="FQS80" s="62"/>
      <c r="FQT80" s="62"/>
      <c r="FQU80" s="62"/>
      <c r="FQV80" s="62"/>
      <c r="FQW80" s="62"/>
      <c r="FQX80" s="62"/>
      <c r="FQY80" s="62"/>
      <c r="FQZ80" s="62"/>
      <c r="FRA80" s="62"/>
      <c r="FRB80" s="62"/>
      <c r="FRC80" s="62"/>
      <c r="FRD80" s="62"/>
      <c r="FRE80" s="62"/>
      <c r="FRF80" s="62"/>
      <c r="FRG80" s="62"/>
      <c r="FRH80" s="62"/>
      <c r="FRI80" s="62"/>
      <c r="FRJ80" s="62"/>
      <c r="FRK80" s="62"/>
      <c r="FRL80" s="62"/>
      <c r="FRM80" s="62"/>
      <c r="FRN80" s="62"/>
      <c r="FRO80" s="62"/>
      <c r="FRP80" s="62"/>
      <c r="FRQ80" s="62"/>
      <c r="FRR80" s="62"/>
      <c r="FRS80" s="62"/>
      <c r="FRT80" s="62"/>
      <c r="FRU80" s="62"/>
      <c r="FRV80" s="62"/>
      <c r="FRW80" s="62"/>
      <c r="FRX80" s="62"/>
      <c r="FRY80" s="62"/>
      <c r="FRZ80" s="62"/>
      <c r="FSA80" s="62"/>
      <c r="FSB80" s="62"/>
      <c r="FSC80" s="62"/>
      <c r="FSD80" s="62"/>
      <c r="FSE80" s="62"/>
      <c r="FSF80" s="62"/>
      <c r="FSG80" s="62"/>
      <c r="FSH80" s="62"/>
      <c r="FSI80" s="62"/>
      <c r="FSJ80" s="62"/>
      <c r="FSK80" s="62"/>
      <c r="FSL80" s="62"/>
      <c r="FSM80" s="62"/>
      <c r="FSN80" s="62"/>
      <c r="FSO80" s="62"/>
      <c r="FSP80" s="62"/>
      <c r="FSQ80" s="62"/>
      <c r="FSR80" s="62"/>
      <c r="FSS80" s="62"/>
      <c r="FST80" s="62"/>
      <c r="FSU80" s="62"/>
      <c r="FSV80" s="62"/>
      <c r="FSW80" s="62"/>
      <c r="FSX80" s="62"/>
      <c r="FSY80" s="62"/>
      <c r="FSZ80" s="62"/>
      <c r="FTA80" s="62"/>
      <c r="FTB80" s="62"/>
      <c r="FTC80" s="62"/>
      <c r="FTD80" s="62"/>
      <c r="FTE80" s="62"/>
      <c r="FTF80" s="62"/>
      <c r="FTG80" s="62"/>
      <c r="FTH80" s="62"/>
      <c r="FTI80" s="62"/>
      <c r="FTJ80" s="62"/>
      <c r="FTK80" s="62"/>
      <c r="FTL80" s="62"/>
      <c r="FTM80" s="62"/>
      <c r="FTN80" s="62"/>
      <c r="FTO80" s="62"/>
      <c r="FTP80" s="62"/>
      <c r="FTQ80" s="62"/>
      <c r="FTR80" s="62"/>
      <c r="FTS80" s="62"/>
      <c r="FTT80" s="62"/>
      <c r="FTU80" s="62"/>
      <c r="FTV80" s="62"/>
      <c r="FTW80" s="62"/>
      <c r="FTX80" s="62"/>
      <c r="FTY80" s="62"/>
      <c r="FTZ80" s="62"/>
      <c r="FUA80" s="62"/>
      <c r="FUB80" s="62"/>
      <c r="FUC80" s="62"/>
      <c r="FUD80" s="62"/>
      <c r="FUE80" s="62"/>
      <c r="FUF80" s="62"/>
      <c r="FUG80" s="62"/>
      <c r="FUH80" s="62"/>
      <c r="FUI80" s="62"/>
      <c r="FUJ80" s="62"/>
      <c r="FUK80" s="62"/>
      <c r="FUL80" s="62"/>
      <c r="FUM80" s="62"/>
      <c r="FUN80" s="62"/>
      <c r="FUO80" s="62"/>
      <c r="FUP80" s="62"/>
      <c r="FUQ80" s="62"/>
      <c r="FUR80" s="62"/>
      <c r="FUS80" s="62"/>
      <c r="FUT80" s="62"/>
      <c r="FUU80" s="62"/>
      <c r="FUV80" s="62"/>
      <c r="FUW80" s="62"/>
      <c r="FUX80" s="62"/>
      <c r="FUY80" s="62"/>
      <c r="FUZ80" s="62"/>
      <c r="FVA80" s="62"/>
      <c r="FVB80" s="62"/>
      <c r="FVC80" s="62"/>
      <c r="FVD80" s="62"/>
      <c r="FVE80" s="62"/>
      <c r="FVF80" s="62"/>
      <c r="FVG80" s="62"/>
      <c r="FVH80" s="62"/>
      <c r="FVI80" s="62"/>
      <c r="FVJ80" s="62"/>
      <c r="FVK80" s="62"/>
      <c r="FVL80" s="62"/>
      <c r="FVM80" s="62"/>
      <c r="FVN80" s="62"/>
      <c r="FVO80" s="62"/>
      <c r="FVP80" s="62"/>
      <c r="FVQ80" s="62"/>
      <c r="FVR80" s="62"/>
      <c r="FVS80" s="62"/>
      <c r="FVT80" s="62"/>
      <c r="FVU80" s="62"/>
      <c r="FVV80" s="62"/>
      <c r="FVW80" s="62"/>
      <c r="FVX80" s="62"/>
      <c r="FVY80" s="62"/>
      <c r="FVZ80" s="62"/>
      <c r="FWA80" s="62"/>
      <c r="FWB80" s="62"/>
      <c r="FWC80" s="62"/>
      <c r="FWD80" s="62"/>
      <c r="FWE80" s="62"/>
      <c r="FWF80" s="62"/>
      <c r="FWG80" s="62"/>
      <c r="FWH80" s="62"/>
      <c r="FWI80" s="62"/>
      <c r="FWJ80" s="62"/>
      <c r="FWK80" s="62"/>
      <c r="FWL80" s="62"/>
      <c r="FWM80" s="62"/>
      <c r="FWN80" s="62"/>
      <c r="FWO80" s="62"/>
      <c r="FWP80" s="62"/>
      <c r="FWQ80" s="62"/>
      <c r="FWR80" s="62"/>
      <c r="FWS80" s="62"/>
      <c r="FWT80" s="62"/>
      <c r="FWU80" s="62"/>
      <c r="FWV80" s="62"/>
      <c r="FWW80" s="62"/>
      <c r="FWX80" s="62"/>
      <c r="FWY80" s="62"/>
      <c r="FWZ80" s="62"/>
      <c r="FXA80" s="62"/>
      <c r="FXB80" s="62"/>
      <c r="FXC80" s="62"/>
      <c r="FXD80" s="62"/>
      <c r="FXE80" s="62"/>
      <c r="FXF80" s="62"/>
      <c r="FXG80" s="62"/>
      <c r="FXH80" s="62"/>
      <c r="FXI80" s="62"/>
      <c r="FXJ80" s="62"/>
      <c r="FXK80" s="62"/>
      <c r="FXL80" s="62"/>
      <c r="FXM80" s="62"/>
      <c r="FXN80" s="62"/>
      <c r="FXO80" s="62"/>
      <c r="FXP80" s="62"/>
      <c r="FXQ80" s="62"/>
      <c r="FXR80" s="62"/>
      <c r="FXS80" s="62"/>
      <c r="FXT80" s="62"/>
      <c r="FXU80" s="62"/>
      <c r="FXV80" s="62"/>
      <c r="FXW80" s="62"/>
      <c r="FXX80" s="62"/>
      <c r="FXY80" s="62"/>
      <c r="FXZ80" s="62"/>
      <c r="FYA80" s="62"/>
      <c r="FYB80" s="62"/>
      <c r="FYC80" s="62"/>
      <c r="FYD80" s="62"/>
      <c r="FYE80" s="62"/>
      <c r="FYF80" s="62"/>
      <c r="FYG80" s="62"/>
      <c r="FYH80" s="62"/>
      <c r="FYI80" s="62"/>
      <c r="FYJ80" s="62"/>
      <c r="FYK80" s="62"/>
      <c r="FYL80" s="62"/>
      <c r="FYM80" s="62"/>
      <c r="FYN80" s="62"/>
      <c r="FYO80" s="62"/>
      <c r="FYP80" s="62"/>
      <c r="FYQ80" s="62"/>
      <c r="FYR80" s="62"/>
      <c r="FYS80" s="62"/>
      <c r="FYT80" s="62"/>
      <c r="FYU80" s="62"/>
      <c r="FYV80" s="62"/>
      <c r="FYW80" s="62"/>
      <c r="FYX80" s="62"/>
      <c r="FYY80" s="62"/>
      <c r="FYZ80" s="62"/>
      <c r="FZA80" s="62"/>
      <c r="FZB80" s="62"/>
      <c r="FZC80" s="62"/>
      <c r="FZD80" s="62"/>
      <c r="FZE80" s="62"/>
      <c r="FZF80" s="62"/>
      <c r="FZG80" s="62"/>
      <c r="FZH80" s="62"/>
      <c r="FZI80" s="62"/>
      <c r="FZJ80" s="62"/>
      <c r="FZK80" s="62"/>
      <c r="FZL80" s="62"/>
      <c r="FZM80" s="62"/>
      <c r="FZN80" s="62"/>
      <c r="FZO80" s="62"/>
      <c r="FZP80" s="62"/>
      <c r="FZQ80" s="62"/>
      <c r="FZR80" s="62"/>
      <c r="FZS80" s="62"/>
      <c r="FZT80" s="62"/>
      <c r="FZU80" s="62"/>
      <c r="FZV80" s="62"/>
      <c r="FZW80" s="62"/>
      <c r="FZX80" s="62"/>
      <c r="FZY80" s="62"/>
      <c r="FZZ80" s="62"/>
      <c r="GAA80" s="62"/>
      <c r="GAB80" s="62"/>
      <c r="GAC80" s="62"/>
      <c r="GAD80" s="62"/>
      <c r="GAE80" s="62"/>
      <c r="GAF80" s="62"/>
      <c r="GAG80" s="62"/>
      <c r="GAH80" s="62"/>
      <c r="GAI80" s="62"/>
      <c r="GAJ80" s="62"/>
      <c r="GAK80" s="62"/>
      <c r="GAL80" s="62"/>
      <c r="GAM80" s="62"/>
      <c r="GAN80" s="62"/>
      <c r="GAO80" s="62"/>
      <c r="GAP80" s="62"/>
      <c r="GAQ80" s="62"/>
      <c r="GAR80" s="62"/>
      <c r="GAS80" s="62"/>
      <c r="GAT80" s="62"/>
      <c r="GAU80" s="62"/>
      <c r="GAV80" s="62"/>
      <c r="GAW80" s="62"/>
      <c r="GAX80" s="62"/>
      <c r="GAY80" s="62"/>
      <c r="GAZ80" s="62"/>
      <c r="GBA80" s="62"/>
      <c r="GBB80" s="62"/>
      <c r="GBC80" s="62"/>
      <c r="GBD80" s="62"/>
      <c r="GBE80" s="62"/>
      <c r="GBF80" s="62"/>
      <c r="GBG80" s="62"/>
      <c r="GBH80" s="62"/>
      <c r="GBI80" s="62"/>
      <c r="GBJ80" s="62"/>
      <c r="GBK80" s="62"/>
      <c r="GBL80" s="62"/>
      <c r="GBM80" s="62"/>
      <c r="GBN80" s="62"/>
      <c r="GBO80" s="62"/>
      <c r="GBP80" s="62"/>
      <c r="GBQ80" s="62"/>
      <c r="GBR80" s="62"/>
      <c r="GBS80" s="62"/>
      <c r="GBT80" s="62"/>
      <c r="GBU80" s="62"/>
      <c r="GBV80" s="62"/>
      <c r="GBW80" s="62"/>
      <c r="GBX80" s="62"/>
      <c r="GBY80" s="62"/>
      <c r="GBZ80" s="62"/>
      <c r="GCA80" s="62"/>
      <c r="GCB80" s="62"/>
      <c r="GCC80" s="62"/>
      <c r="GCD80" s="62"/>
      <c r="GCE80" s="62"/>
      <c r="GCF80" s="62"/>
      <c r="GCG80" s="62"/>
      <c r="GCH80" s="62"/>
      <c r="GCI80" s="62"/>
      <c r="GCJ80" s="62"/>
      <c r="GCK80" s="62"/>
      <c r="GCL80" s="62"/>
      <c r="GCM80" s="62"/>
      <c r="GCN80" s="62"/>
      <c r="GCO80" s="62"/>
      <c r="GCP80" s="62"/>
      <c r="GCQ80" s="62"/>
      <c r="GCR80" s="62"/>
      <c r="GCS80" s="62"/>
      <c r="GCT80" s="62"/>
      <c r="GCU80" s="62"/>
      <c r="GCV80" s="62"/>
      <c r="GCW80" s="62"/>
      <c r="GCX80" s="62"/>
      <c r="GCY80" s="62"/>
      <c r="GCZ80" s="62"/>
      <c r="GDA80" s="62"/>
      <c r="GDB80" s="62"/>
      <c r="GDC80" s="62"/>
      <c r="GDD80" s="62"/>
      <c r="GDE80" s="62"/>
      <c r="GDF80" s="62"/>
      <c r="GDG80" s="62"/>
      <c r="GDH80" s="62"/>
      <c r="GDI80" s="62"/>
      <c r="GDJ80" s="62"/>
      <c r="GDK80" s="62"/>
      <c r="GDL80" s="62"/>
      <c r="GDM80" s="62"/>
      <c r="GDN80" s="62"/>
      <c r="GDO80" s="62"/>
      <c r="GDP80" s="62"/>
      <c r="GDQ80" s="62"/>
      <c r="GDR80" s="62"/>
      <c r="GDS80" s="62"/>
      <c r="GDT80" s="62"/>
      <c r="GDU80" s="62"/>
      <c r="GDV80" s="62"/>
      <c r="GDW80" s="62"/>
      <c r="GDX80" s="62"/>
      <c r="GDY80" s="62"/>
      <c r="GDZ80" s="62"/>
      <c r="GEA80" s="62"/>
      <c r="GEB80" s="62"/>
      <c r="GEC80" s="62"/>
      <c r="GED80" s="62"/>
      <c r="GEE80" s="62"/>
      <c r="GEF80" s="62"/>
      <c r="GEG80" s="62"/>
      <c r="GEH80" s="62"/>
      <c r="GEI80" s="62"/>
      <c r="GEJ80" s="62"/>
      <c r="GEK80" s="62"/>
      <c r="GEL80" s="62"/>
      <c r="GEM80" s="62"/>
      <c r="GEN80" s="62"/>
      <c r="GEO80" s="62"/>
      <c r="GEP80" s="62"/>
      <c r="GEQ80" s="62"/>
      <c r="GER80" s="62"/>
      <c r="GES80" s="62"/>
      <c r="GET80" s="62"/>
      <c r="GEU80" s="62"/>
      <c r="GEV80" s="62"/>
      <c r="GEW80" s="62"/>
      <c r="GEX80" s="62"/>
      <c r="GEY80" s="62"/>
      <c r="GEZ80" s="62"/>
      <c r="GFA80" s="62"/>
      <c r="GFB80" s="62"/>
      <c r="GFC80" s="62"/>
      <c r="GFD80" s="62"/>
      <c r="GFE80" s="62"/>
      <c r="GFF80" s="62"/>
      <c r="GFG80" s="62"/>
      <c r="GFH80" s="62"/>
      <c r="GFI80" s="62"/>
      <c r="GFJ80" s="62"/>
      <c r="GFK80" s="62"/>
      <c r="GFL80" s="62"/>
      <c r="GFM80" s="62"/>
      <c r="GFN80" s="62"/>
      <c r="GFO80" s="62"/>
      <c r="GFP80" s="62"/>
      <c r="GFQ80" s="62"/>
      <c r="GFR80" s="62"/>
      <c r="GFS80" s="62"/>
      <c r="GFT80" s="62"/>
      <c r="GFU80" s="62"/>
      <c r="GFV80" s="62"/>
      <c r="GFW80" s="62"/>
      <c r="GFX80" s="62"/>
      <c r="GFY80" s="62"/>
      <c r="GFZ80" s="62"/>
      <c r="GGA80" s="62"/>
      <c r="GGB80" s="62"/>
      <c r="GGC80" s="62"/>
      <c r="GGD80" s="62"/>
      <c r="GGE80" s="62"/>
      <c r="GGF80" s="62"/>
      <c r="GGG80" s="62"/>
      <c r="GGH80" s="62"/>
      <c r="GGI80" s="62"/>
      <c r="GGJ80" s="62"/>
      <c r="GGK80" s="62"/>
      <c r="GGL80" s="62"/>
      <c r="GGM80" s="62"/>
      <c r="GGN80" s="62"/>
      <c r="GGO80" s="62"/>
      <c r="GGP80" s="62"/>
      <c r="GGQ80" s="62"/>
      <c r="GGR80" s="62"/>
      <c r="GGS80" s="62"/>
      <c r="GGT80" s="62"/>
      <c r="GGU80" s="62"/>
      <c r="GGV80" s="62"/>
      <c r="GGW80" s="62"/>
      <c r="GGX80" s="62"/>
      <c r="GGY80" s="62"/>
      <c r="GGZ80" s="62"/>
      <c r="GHA80" s="62"/>
      <c r="GHB80" s="62"/>
      <c r="GHC80" s="62"/>
      <c r="GHD80" s="62"/>
      <c r="GHE80" s="62"/>
      <c r="GHF80" s="62"/>
      <c r="GHG80" s="62"/>
      <c r="GHH80" s="62"/>
      <c r="GHI80" s="62"/>
      <c r="GHJ80" s="62"/>
      <c r="GHK80" s="62"/>
      <c r="GHL80" s="62"/>
      <c r="GHM80" s="62"/>
      <c r="GHN80" s="62"/>
      <c r="GHO80" s="62"/>
      <c r="GHP80" s="62"/>
      <c r="GHQ80" s="62"/>
      <c r="GHR80" s="62"/>
      <c r="GHS80" s="62"/>
      <c r="GHT80" s="62"/>
      <c r="GHU80" s="62"/>
      <c r="GHV80" s="62"/>
      <c r="GHW80" s="62"/>
      <c r="GHX80" s="62"/>
      <c r="GHY80" s="62"/>
      <c r="GHZ80" s="62"/>
      <c r="GIA80" s="62"/>
      <c r="GIB80" s="62"/>
      <c r="GIC80" s="62"/>
      <c r="GID80" s="62"/>
      <c r="GIE80" s="62"/>
      <c r="GIF80" s="62"/>
      <c r="GIG80" s="62"/>
      <c r="GIH80" s="62"/>
      <c r="GII80" s="62"/>
      <c r="GIJ80" s="62"/>
      <c r="GIK80" s="62"/>
      <c r="GIL80" s="62"/>
      <c r="GIM80" s="62"/>
      <c r="GIN80" s="62"/>
      <c r="GIO80" s="62"/>
      <c r="GIP80" s="62"/>
      <c r="GIQ80" s="62"/>
      <c r="GIR80" s="62"/>
      <c r="GIS80" s="62"/>
      <c r="GIT80" s="62"/>
      <c r="GIU80" s="62"/>
      <c r="GIV80" s="62"/>
      <c r="GIW80" s="62"/>
      <c r="GIX80" s="62"/>
      <c r="GIY80" s="62"/>
      <c r="GIZ80" s="62"/>
      <c r="GJA80" s="62"/>
      <c r="GJB80" s="62"/>
      <c r="GJC80" s="62"/>
      <c r="GJD80" s="62"/>
      <c r="GJE80" s="62"/>
      <c r="GJF80" s="62"/>
      <c r="GJG80" s="62"/>
      <c r="GJH80" s="62"/>
      <c r="GJI80" s="62"/>
      <c r="GJJ80" s="62"/>
      <c r="GJK80" s="62"/>
      <c r="GJL80" s="62"/>
      <c r="GJM80" s="62"/>
      <c r="GJN80" s="62"/>
      <c r="GJO80" s="62"/>
      <c r="GJP80" s="62"/>
      <c r="GJQ80" s="62"/>
      <c r="GJR80" s="62"/>
      <c r="GJS80" s="62"/>
      <c r="GJT80" s="62"/>
      <c r="GJU80" s="62"/>
      <c r="GJV80" s="62"/>
      <c r="GJW80" s="62"/>
      <c r="GJX80" s="62"/>
      <c r="GJY80" s="62"/>
      <c r="GJZ80" s="62"/>
      <c r="GKA80" s="62"/>
      <c r="GKB80" s="62"/>
      <c r="GKC80" s="62"/>
      <c r="GKD80" s="62"/>
      <c r="GKE80" s="62"/>
      <c r="GKF80" s="62"/>
      <c r="GKG80" s="62"/>
      <c r="GKH80" s="62"/>
      <c r="GKI80" s="62"/>
      <c r="GKJ80" s="62"/>
      <c r="GKK80" s="62"/>
      <c r="GKL80" s="62"/>
      <c r="GKM80" s="62"/>
      <c r="GKN80" s="62"/>
      <c r="GKO80" s="62"/>
      <c r="GKP80" s="62"/>
      <c r="GKQ80" s="62"/>
      <c r="GKR80" s="62"/>
      <c r="GKS80" s="62"/>
      <c r="GKT80" s="62"/>
      <c r="GKU80" s="62"/>
      <c r="GKV80" s="62"/>
      <c r="GKW80" s="62"/>
      <c r="GKX80" s="62"/>
      <c r="GKY80" s="62"/>
      <c r="GKZ80" s="62"/>
      <c r="GLA80" s="62"/>
      <c r="GLB80" s="62"/>
      <c r="GLC80" s="62"/>
      <c r="GLD80" s="62"/>
      <c r="GLE80" s="62"/>
      <c r="GLF80" s="62"/>
      <c r="GLG80" s="62"/>
      <c r="GLH80" s="62"/>
      <c r="GLI80" s="62"/>
      <c r="GLJ80" s="62"/>
      <c r="GLK80" s="62"/>
      <c r="GLL80" s="62"/>
      <c r="GLM80" s="62"/>
      <c r="GLN80" s="62"/>
      <c r="GLO80" s="62"/>
      <c r="GLP80" s="62"/>
      <c r="GLQ80" s="62"/>
      <c r="GLR80" s="62"/>
      <c r="GLS80" s="62"/>
      <c r="GLT80" s="62"/>
      <c r="GLU80" s="62"/>
      <c r="GLV80" s="62"/>
      <c r="GLW80" s="62"/>
      <c r="GLX80" s="62"/>
      <c r="GLY80" s="62"/>
      <c r="GLZ80" s="62"/>
      <c r="GMA80" s="62"/>
      <c r="GMB80" s="62"/>
      <c r="GMC80" s="62"/>
      <c r="GMD80" s="62"/>
      <c r="GME80" s="62"/>
      <c r="GMF80" s="62"/>
      <c r="GMG80" s="62"/>
      <c r="GMH80" s="62"/>
      <c r="GMI80" s="62"/>
      <c r="GMJ80" s="62"/>
      <c r="GMK80" s="62"/>
      <c r="GML80" s="62"/>
      <c r="GMM80" s="62"/>
      <c r="GMN80" s="62"/>
      <c r="GMO80" s="62"/>
      <c r="GMP80" s="62"/>
      <c r="GMQ80" s="62"/>
      <c r="GMR80" s="62"/>
      <c r="GMS80" s="62"/>
      <c r="GMT80" s="62"/>
      <c r="GMU80" s="62"/>
      <c r="GMV80" s="62"/>
      <c r="GMW80" s="62"/>
      <c r="GMX80" s="62"/>
      <c r="GMY80" s="62"/>
      <c r="GMZ80" s="62"/>
      <c r="GNA80" s="62"/>
      <c r="GNB80" s="62"/>
      <c r="GNC80" s="62"/>
      <c r="GND80" s="62"/>
      <c r="GNE80" s="62"/>
      <c r="GNF80" s="62"/>
      <c r="GNG80" s="62"/>
      <c r="GNH80" s="62"/>
      <c r="GNI80" s="62"/>
      <c r="GNJ80" s="62"/>
      <c r="GNK80" s="62"/>
      <c r="GNL80" s="62"/>
      <c r="GNM80" s="62"/>
      <c r="GNN80" s="62"/>
      <c r="GNO80" s="62"/>
      <c r="GNP80" s="62"/>
      <c r="GNQ80" s="62"/>
      <c r="GNR80" s="62"/>
      <c r="GNS80" s="62"/>
      <c r="GNT80" s="62"/>
      <c r="GNU80" s="62"/>
      <c r="GNV80" s="62"/>
      <c r="GNW80" s="62"/>
      <c r="GNX80" s="62"/>
      <c r="GNY80" s="62"/>
      <c r="GNZ80" s="62"/>
      <c r="GOA80" s="62"/>
      <c r="GOB80" s="62"/>
      <c r="GOC80" s="62"/>
      <c r="GOD80" s="62"/>
      <c r="GOE80" s="62"/>
      <c r="GOF80" s="62"/>
      <c r="GOG80" s="62"/>
      <c r="GOH80" s="62"/>
      <c r="GOI80" s="62"/>
      <c r="GOJ80" s="62"/>
      <c r="GOK80" s="62"/>
      <c r="GOL80" s="62"/>
      <c r="GOM80" s="62"/>
      <c r="GON80" s="62"/>
      <c r="GOO80" s="62"/>
      <c r="GOP80" s="62"/>
      <c r="GOQ80" s="62"/>
      <c r="GOR80" s="62"/>
      <c r="GOS80" s="62"/>
      <c r="GOT80" s="62"/>
      <c r="GOU80" s="62"/>
      <c r="GOV80" s="62"/>
      <c r="GOW80" s="62"/>
      <c r="GOX80" s="62"/>
      <c r="GOY80" s="62"/>
      <c r="GOZ80" s="62"/>
      <c r="GPA80" s="62"/>
      <c r="GPB80" s="62"/>
      <c r="GPC80" s="62"/>
      <c r="GPD80" s="62"/>
      <c r="GPE80" s="62"/>
      <c r="GPF80" s="62"/>
      <c r="GPG80" s="62"/>
      <c r="GPH80" s="62"/>
      <c r="GPI80" s="62"/>
      <c r="GPJ80" s="62"/>
      <c r="GPK80" s="62"/>
      <c r="GPL80" s="62"/>
      <c r="GPM80" s="62"/>
      <c r="GPN80" s="62"/>
      <c r="GPO80" s="62"/>
      <c r="GPP80" s="62"/>
      <c r="GPQ80" s="62"/>
      <c r="GPR80" s="62"/>
      <c r="GPS80" s="62"/>
      <c r="GPT80" s="62"/>
      <c r="GPU80" s="62"/>
      <c r="GPV80" s="62"/>
      <c r="GPW80" s="62"/>
      <c r="GPX80" s="62"/>
      <c r="GPY80" s="62"/>
      <c r="GPZ80" s="62"/>
      <c r="GQA80" s="62"/>
      <c r="GQB80" s="62"/>
      <c r="GQC80" s="62"/>
      <c r="GQD80" s="62"/>
      <c r="GQE80" s="62"/>
      <c r="GQF80" s="62"/>
      <c r="GQG80" s="62"/>
      <c r="GQH80" s="62"/>
      <c r="GQI80" s="62"/>
      <c r="GQJ80" s="62"/>
      <c r="GQK80" s="62"/>
      <c r="GQL80" s="62"/>
      <c r="GQM80" s="62"/>
      <c r="GQN80" s="62"/>
      <c r="GQO80" s="62"/>
      <c r="GQP80" s="62"/>
      <c r="GQQ80" s="62"/>
      <c r="GQR80" s="62"/>
      <c r="GQS80" s="62"/>
      <c r="GQT80" s="62"/>
      <c r="GQU80" s="62"/>
      <c r="GQV80" s="62"/>
      <c r="GQW80" s="62"/>
      <c r="GQX80" s="62"/>
      <c r="GQY80" s="62"/>
      <c r="GQZ80" s="62"/>
      <c r="GRA80" s="62"/>
      <c r="GRB80" s="62"/>
      <c r="GRC80" s="62"/>
      <c r="GRD80" s="62"/>
      <c r="GRE80" s="62"/>
      <c r="GRF80" s="62"/>
      <c r="GRG80" s="62"/>
      <c r="GRH80" s="62"/>
      <c r="GRI80" s="62"/>
      <c r="GRJ80" s="62"/>
      <c r="GRK80" s="62"/>
      <c r="GRL80" s="62"/>
      <c r="GRM80" s="62"/>
      <c r="GRN80" s="62"/>
      <c r="GRO80" s="62"/>
      <c r="GRP80" s="62"/>
      <c r="GRQ80" s="62"/>
      <c r="GRR80" s="62"/>
      <c r="GRS80" s="62"/>
      <c r="GRT80" s="62"/>
      <c r="GRU80" s="62"/>
      <c r="GRV80" s="62"/>
      <c r="GRW80" s="62"/>
      <c r="GRX80" s="62"/>
      <c r="GRY80" s="62"/>
      <c r="GRZ80" s="62"/>
      <c r="GSA80" s="62"/>
      <c r="GSB80" s="62"/>
      <c r="GSC80" s="62"/>
      <c r="GSD80" s="62"/>
      <c r="GSE80" s="62"/>
      <c r="GSF80" s="62"/>
      <c r="GSG80" s="62"/>
      <c r="GSH80" s="62"/>
      <c r="GSI80" s="62"/>
      <c r="GSJ80" s="62"/>
      <c r="GSK80" s="62"/>
      <c r="GSL80" s="62"/>
      <c r="GSM80" s="62"/>
      <c r="GSN80" s="62"/>
      <c r="GSO80" s="62"/>
      <c r="GSP80" s="62"/>
      <c r="GSQ80" s="62"/>
      <c r="GSR80" s="62"/>
      <c r="GSS80" s="62"/>
      <c r="GST80" s="62"/>
      <c r="GSU80" s="62"/>
      <c r="GSV80" s="62"/>
      <c r="GSW80" s="62"/>
      <c r="GSX80" s="62"/>
      <c r="GSY80" s="62"/>
      <c r="GSZ80" s="62"/>
      <c r="GTA80" s="62"/>
      <c r="GTB80" s="62"/>
      <c r="GTC80" s="62"/>
      <c r="GTD80" s="62"/>
      <c r="GTE80" s="62"/>
      <c r="GTF80" s="62"/>
      <c r="GTG80" s="62"/>
      <c r="GTH80" s="62"/>
      <c r="GTI80" s="62"/>
      <c r="GTJ80" s="62"/>
      <c r="GTK80" s="62"/>
      <c r="GTL80" s="62"/>
      <c r="GTM80" s="62"/>
      <c r="GTN80" s="62"/>
      <c r="GTO80" s="62"/>
      <c r="GTP80" s="62"/>
      <c r="GTQ80" s="62"/>
      <c r="GTR80" s="62"/>
      <c r="GTS80" s="62"/>
      <c r="GTT80" s="62"/>
      <c r="GTU80" s="62"/>
      <c r="GTV80" s="62"/>
      <c r="GTW80" s="62"/>
      <c r="GTX80" s="62"/>
      <c r="GTY80" s="62"/>
      <c r="GTZ80" s="62"/>
      <c r="GUA80" s="62"/>
      <c r="GUB80" s="62"/>
      <c r="GUC80" s="62"/>
      <c r="GUD80" s="62"/>
      <c r="GUE80" s="62"/>
      <c r="GUF80" s="62"/>
      <c r="GUG80" s="62"/>
      <c r="GUH80" s="62"/>
      <c r="GUI80" s="62"/>
      <c r="GUJ80" s="62"/>
      <c r="GUK80" s="62"/>
      <c r="GUL80" s="62"/>
      <c r="GUM80" s="62"/>
      <c r="GUN80" s="62"/>
      <c r="GUO80" s="62"/>
      <c r="GUP80" s="62"/>
      <c r="GUQ80" s="62"/>
      <c r="GUR80" s="62"/>
      <c r="GUS80" s="62"/>
      <c r="GUT80" s="62"/>
      <c r="GUU80" s="62"/>
      <c r="GUV80" s="62"/>
      <c r="GUW80" s="62"/>
      <c r="GUX80" s="62"/>
      <c r="GUY80" s="62"/>
      <c r="GUZ80" s="62"/>
      <c r="GVA80" s="62"/>
      <c r="GVB80" s="62"/>
      <c r="GVC80" s="62"/>
      <c r="GVD80" s="62"/>
      <c r="GVE80" s="62"/>
      <c r="GVF80" s="62"/>
      <c r="GVG80" s="62"/>
      <c r="GVH80" s="62"/>
      <c r="GVI80" s="62"/>
      <c r="GVJ80" s="62"/>
      <c r="GVK80" s="62"/>
      <c r="GVL80" s="62"/>
      <c r="GVM80" s="62"/>
      <c r="GVN80" s="62"/>
      <c r="GVO80" s="62"/>
      <c r="GVP80" s="62"/>
      <c r="GVQ80" s="62"/>
      <c r="GVR80" s="62"/>
      <c r="GVS80" s="62"/>
      <c r="GVT80" s="62"/>
      <c r="GVU80" s="62"/>
      <c r="GVV80" s="62"/>
      <c r="GVW80" s="62"/>
      <c r="GVX80" s="62"/>
      <c r="GVY80" s="62"/>
      <c r="GVZ80" s="62"/>
      <c r="GWA80" s="62"/>
      <c r="GWB80" s="62"/>
      <c r="GWC80" s="62"/>
      <c r="GWD80" s="62"/>
      <c r="GWE80" s="62"/>
      <c r="GWF80" s="62"/>
      <c r="GWG80" s="62"/>
      <c r="GWH80" s="62"/>
      <c r="GWI80" s="62"/>
      <c r="GWJ80" s="62"/>
      <c r="GWK80" s="62"/>
      <c r="GWL80" s="62"/>
      <c r="GWM80" s="62"/>
      <c r="GWN80" s="62"/>
      <c r="GWO80" s="62"/>
      <c r="GWP80" s="62"/>
      <c r="GWQ80" s="62"/>
      <c r="GWR80" s="62"/>
      <c r="GWS80" s="62"/>
      <c r="GWT80" s="62"/>
      <c r="GWU80" s="62"/>
      <c r="GWV80" s="62"/>
      <c r="GWW80" s="62"/>
      <c r="GWX80" s="62"/>
      <c r="GWY80" s="62"/>
      <c r="GWZ80" s="62"/>
      <c r="GXA80" s="62"/>
      <c r="GXB80" s="62"/>
      <c r="GXC80" s="62"/>
      <c r="GXD80" s="62"/>
      <c r="GXE80" s="62"/>
      <c r="GXF80" s="62"/>
      <c r="GXG80" s="62"/>
      <c r="GXH80" s="62"/>
      <c r="GXI80" s="62"/>
      <c r="GXJ80" s="62"/>
      <c r="GXK80" s="62"/>
      <c r="GXL80" s="62"/>
      <c r="GXM80" s="62"/>
      <c r="GXN80" s="62"/>
      <c r="GXO80" s="62"/>
      <c r="GXP80" s="62"/>
      <c r="GXQ80" s="62"/>
      <c r="GXR80" s="62"/>
      <c r="GXS80" s="62"/>
      <c r="GXT80" s="62"/>
      <c r="GXU80" s="62"/>
      <c r="GXV80" s="62"/>
      <c r="GXW80" s="62"/>
      <c r="GXX80" s="62"/>
      <c r="GXY80" s="62"/>
      <c r="GXZ80" s="62"/>
      <c r="GYA80" s="62"/>
      <c r="GYB80" s="62"/>
      <c r="GYC80" s="62"/>
      <c r="GYD80" s="62"/>
      <c r="GYE80" s="62"/>
      <c r="GYF80" s="62"/>
      <c r="GYG80" s="62"/>
      <c r="GYH80" s="62"/>
      <c r="GYI80" s="62"/>
      <c r="GYJ80" s="62"/>
      <c r="GYK80" s="62"/>
      <c r="GYL80" s="62"/>
      <c r="GYM80" s="62"/>
      <c r="GYN80" s="62"/>
      <c r="GYO80" s="62"/>
      <c r="GYP80" s="62"/>
      <c r="GYQ80" s="62"/>
      <c r="GYR80" s="62"/>
      <c r="GYS80" s="62"/>
      <c r="GYT80" s="62"/>
      <c r="GYU80" s="62"/>
      <c r="GYV80" s="62"/>
      <c r="GYW80" s="62"/>
      <c r="GYX80" s="62"/>
      <c r="GYY80" s="62"/>
      <c r="GYZ80" s="62"/>
      <c r="GZA80" s="62"/>
      <c r="GZB80" s="62"/>
      <c r="GZC80" s="62"/>
      <c r="GZD80" s="62"/>
      <c r="GZE80" s="62"/>
      <c r="GZF80" s="62"/>
      <c r="GZG80" s="62"/>
      <c r="GZH80" s="62"/>
      <c r="GZI80" s="62"/>
      <c r="GZJ80" s="62"/>
      <c r="GZK80" s="62"/>
      <c r="GZL80" s="62"/>
      <c r="GZM80" s="62"/>
      <c r="GZN80" s="62"/>
      <c r="GZO80" s="62"/>
      <c r="GZP80" s="62"/>
      <c r="GZQ80" s="62"/>
      <c r="GZR80" s="62"/>
      <c r="GZS80" s="62"/>
      <c r="GZT80" s="62"/>
      <c r="GZU80" s="62"/>
      <c r="GZV80" s="62"/>
      <c r="GZW80" s="62"/>
      <c r="GZX80" s="62"/>
      <c r="GZY80" s="62"/>
      <c r="GZZ80" s="62"/>
      <c r="HAA80" s="62"/>
      <c r="HAB80" s="62"/>
      <c r="HAC80" s="62"/>
      <c r="HAD80" s="62"/>
      <c r="HAE80" s="62"/>
      <c r="HAF80" s="62"/>
      <c r="HAG80" s="62"/>
      <c r="HAH80" s="62"/>
      <c r="HAI80" s="62"/>
      <c r="HAJ80" s="62"/>
      <c r="HAK80" s="62"/>
      <c r="HAL80" s="62"/>
      <c r="HAM80" s="62"/>
      <c r="HAN80" s="62"/>
      <c r="HAO80" s="62"/>
      <c r="HAP80" s="62"/>
      <c r="HAQ80" s="62"/>
      <c r="HAR80" s="62"/>
      <c r="HAS80" s="62"/>
      <c r="HAT80" s="62"/>
      <c r="HAU80" s="62"/>
      <c r="HAV80" s="62"/>
      <c r="HAW80" s="62"/>
      <c r="HAX80" s="62"/>
      <c r="HAY80" s="62"/>
      <c r="HAZ80" s="62"/>
      <c r="HBA80" s="62"/>
      <c r="HBB80" s="62"/>
      <c r="HBC80" s="62"/>
      <c r="HBD80" s="62"/>
      <c r="HBE80" s="62"/>
      <c r="HBF80" s="62"/>
      <c r="HBG80" s="62"/>
      <c r="HBH80" s="62"/>
      <c r="HBI80" s="62"/>
      <c r="HBJ80" s="62"/>
      <c r="HBK80" s="62"/>
      <c r="HBL80" s="62"/>
      <c r="HBM80" s="62"/>
      <c r="HBN80" s="62"/>
      <c r="HBO80" s="62"/>
      <c r="HBP80" s="62"/>
      <c r="HBQ80" s="62"/>
      <c r="HBR80" s="62"/>
      <c r="HBS80" s="62"/>
      <c r="HBT80" s="62"/>
      <c r="HBU80" s="62"/>
      <c r="HBV80" s="62"/>
      <c r="HBW80" s="62"/>
      <c r="HBX80" s="62"/>
      <c r="HBY80" s="62"/>
      <c r="HBZ80" s="62"/>
      <c r="HCA80" s="62"/>
      <c r="HCB80" s="62"/>
      <c r="HCC80" s="62"/>
      <c r="HCD80" s="62"/>
      <c r="HCE80" s="62"/>
      <c r="HCF80" s="62"/>
      <c r="HCG80" s="62"/>
      <c r="HCH80" s="62"/>
      <c r="HCI80" s="62"/>
      <c r="HCJ80" s="62"/>
      <c r="HCK80" s="62"/>
      <c r="HCL80" s="62"/>
      <c r="HCM80" s="62"/>
      <c r="HCN80" s="62"/>
      <c r="HCO80" s="62"/>
      <c r="HCP80" s="62"/>
      <c r="HCQ80" s="62"/>
      <c r="HCR80" s="62"/>
      <c r="HCS80" s="62"/>
      <c r="HCT80" s="62"/>
      <c r="HCU80" s="62"/>
      <c r="HCV80" s="62"/>
      <c r="HCW80" s="62"/>
      <c r="HCX80" s="62"/>
      <c r="HCY80" s="62"/>
      <c r="HCZ80" s="62"/>
      <c r="HDA80" s="62"/>
      <c r="HDB80" s="62"/>
      <c r="HDC80" s="62"/>
      <c r="HDD80" s="62"/>
      <c r="HDE80" s="62"/>
      <c r="HDF80" s="62"/>
      <c r="HDG80" s="62"/>
      <c r="HDH80" s="62"/>
      <c r="HDI80" s="62"/>
      <c r="HDJ80" s="62"/>
      <c r="HDK80" s="62"/>
      <c r="HDL80" s="62"/>
      <c r="HDM80" s="62"/>
      <c r="HDN80" s="62"/>
      <c r="HDO80" s="62"/>
      <c r="HDP80" s="62"/>
      <c r="HDQ80" s="62"/>
      <c r="HDR80" s="62"/>
      <c r="HDS80" s="62"/>
      <c r="HDT80" s="62"/>
      <c r="HDU80" s="62"/>
      <c r="HDV80" s="62"/>
      <c r="HDW80" s="62"/>
      <c r="HDX80" s="62"/>
      <c r="HDY80" s="62"/>
      <c r="HDZ80" s="62"/>
      <c r="HEA80" s="62"/>
      <c r="HEB80" s="62"/>
      <c r="HEC80" s="62"/>
      <c r="HED80" s="62"/>
      <c r="HEE80" s="62"/>
      <c r="HEF80" s="62"/>
      <c r="HEG80" s="62"/>
      <c r="HEH80" s="62"/>
      <c r="HEI80" s="62"/>
      <c r="HEJ80" s="62"/>
      <c r="HEK80" s="62"/>
      <c r="HEL80" s="62"/>
      <c r="HEM80" s="62"/>
      <c r="HEN80" s="62"/>
      <c r="HEO80" s="62"/>
      <c r="HEP80" s="62"/>
      <c r="HEQ80" s="62"/>
      <c r="HER80" s="62"/>
      <c r="HES80" s="62"/>
      <c r="HET80" s="62"/>
      <c r="HEU80" s="62"/>
      <c r="HEV80" s="62"/>
      <c r="HEW80" s="62"/>
      <c r="HEX80" s="62"/>
      <c r="HEY80" s="62"/>
      <c r="HEZ80" s="62"/>
      <c r="HFA80" s="62"/>
      <c r="HFB80" s="62"/>
      <c r="HFC80" s="62"/>
      <c r="HFD80" s="62"/>
      <c r="HFE80" s="62"/>
      <c r="HFF80" s="62"/>
      <c r="HFG80" s="62"/>
      <c r="HFH80" s="62"/>
      <c r="HFI80" s="62"/>
      <c r="HFJ80" s="62"/>
      <c r="HFK80" s="62"/>
      <c r="HFL80" s="62"/>
      <c r="HFM80" s="62"/>
      <c r="HFN80" s="62"/>
      <c r="HFO80" s="62"/>
      <c r="HFP80" s="62"/>
      <c r="HFQ80" s="62"/>
      <c r="HFR80" s="62"/>
      <c r="HFS80" s="62"/>
      <c r="HFT80" s="62"/>
      <c r="HFU80" s="62"/>
      <c r="HFV80" s="62"/>
      <c r="HFW80" s="62"/>
      <c r="HFX80" s="62"/>
      <c r="HFY80" s="62"/>
      <c r="HFZ80" s="62"/>
      <c r="HGA80" s="62"/>
      <c r="HGB80" s="62"/>
      <c r="HGC80" s="62"/>
      <c r="HGD80" s="62"/>
      <c r="HGE80" s="62"/>
      <c r="HGF80" s="62"/>
      <c r="HGG80" s="62"/>
      <c r="HGH80" s="62"/>
      <c r="HGI80" s="62"/>
      <c r="HGJ80" s="62"/>
      <c r="HGK80" s="62"/>
      <c r="HGL80" s="62"/>
      <c r="HGM80" s="62"/>
      <c r="HGN80" s="62"/>
      <c r="HGO80" s="62"/>
      <c r="HGP80" s="62"/>
      <c r="HGQ80" s="62"/>
      <c r="HGR80" s="62"/>
      <c r="HGS80" s="62"/>
      <c r="HGT80" s="62"/>
      <c r="HGU80" s="62"/>
      <c r="HGV80" s="62"/>
      <c r="HGW80" s="62"/>
      <c r="HGX80" s="62"/>
      <c r="HGY80" s="62"/>
      <c r="HGZ80" s="62"/>
      <c r="HHA80" s="62"/>
      <c r="HHB80" s="62"/>
      <c r="HHC80" s="62"/>
      <c r="HHD80" s="62"/>
      <c r="HHE80" s="62"/>
      <c r="HHF80" s="62"/>
      <c r="HHG80" s="62"/>
      <c r="HHH80" s="62"/>
      <c r="HHI80" s="62"/>
      <c r="HHJ80" s="62"/>
      <c r="HHK80" s="62"/>
      <c r="HHL80" s="62"/>
      <c r="HHM80" s="62"/>
      <c r="HHN80" s="62"/>
      <c r="HHO80" s="62"/>
      <c r="HHP80" s="62"/>
      <c r="HHQ80" s="62"/>
      <c r="HHR80" s="62"/>
      <c r="HHS80" s="62"/>
      <c r="HHT80" s="62"/>
      <c r="HHU80" s="62"/>
      <c r="HHV80" s="62"/>
      <c r="HHW80" s="62"/>
      <c r="HHX80" s="62"/>
      <c r="HHY80" s="62"/>
      <c r="HHZ80" s="62"/>
      <c r="HIA80" s="62"/>
      <c r="HIB80" s="62"/>
      <c r="HIC80" s="62"/>
      <c r="HID80" s="62"/>
      <c r="HIE80" s="62"/>
      <c r="HIF80" s="62"/>
      <c r="HIG80" s="62"/>
      <c r="HIH80" s="62"/>
      <c r="HII80" s="62"/>
      <c r="HIJ80" s="62"/>
      <c r="HIK80" s="62"/>
      <c r="HIL80" s="62"/>
      <c r="HIM80" s="62"/>
      <c r="HIN80" s="62"/>
      <c r="HIO80" s="62"/>
      <c r="HIP80" s="62"/>
      <c r="HIQ80" s="62"/>
      <c r="HIR80" s="62"/>
      <c r="HIS80" s="62"/>
      <c r="HIT80" s="62"/>
      <c r="HIU80" s="62"/>
      <c r="HIV80" s="62"/>
      <c r="HIW80" s="62"/>
      <c r="HIX80" s="62"/>
      <c r="HIY80" s="62"/>
      <c r="HIZ80" s="62"/>
      <c r="HJA80" s="62"/>
      <c r="HJB80" s="62"/>
      <c r="HJC80" s="62"/>
      <c r="HJD80" s="62"/>
      <c r="HJE80" s="62"/>
      <c r="HJF80" s="62"/>
      <c r="HJG80" s="62"/>
      <c r="HJH80" s="62"/>
      <c r="HJI80" s="62"/>
      <c r="HJJ80" s="62"/>
      <c r="HJK80" s="62"/>
      <c r="HJL80" s="62"/>
      <c r="HJM80" s="62"/>
      <c r="HJN80" s="62"/>
      <c r="HJO80" s="62"/>
      <c r="HJP80" s="62"/>
      <c r="HJQ80" s="62"/>
      <c r="HJR80" s="62"/>
      <c r="HJS80" s="62"/>
      <c r="HJT80" s="62"/>
      <c r="HJU80" s="62"/>
      <c r="HJV80" s="62"/>
      <c r="HJW80" s="62"/>
      <c r="HJX80" s="62"/>
      <c r="HJY80" s="62"/>
      <c r="HJZ80" s="62"/>
      <c r="HKA80" s="62"/>
      <c r="HKB80" s="62"/>
      <c r="HKC80" s="62"/>
      <c r="HKD80" s="62"/>
      <c r="HKE80" s="62"/>
      <c r="HKF80" s="62"/>
      <c r="HKG80" s="62"/>
      <c r="HKH80" s="62"/>
      <c r="HKI80" s="62"/>
      <c r="HKJ80" s="62"/>
      <c r="HKK80" s="62"/>
      <c r="HKL80" s="62"/>
      <c r="HKM80" s="62"/>
      <c r="HKN80" s="62"/>
      <c r="HKO80" s="62"/>
      <c r="HKP80" s="62"/>
      <c r="HKQ80" s="62"/>
      <c r="HKR80" s="62"/>
      <c r="HKS80" s="62"/>
      <c r="HKT80" s="62"/>
      <c r="HKU80" s="62"/>
      <c r="HKV80" s="62"/>
      <c r="HKW80" s="62"/>
      <c r="HKX80" s="62"/>
      <c r="HKY80" s="62"/>
      <c r="HKZ80" s="62"/>
      <c r="HLA80" s="62"/>
      <c r="HLB80" s="62"/>
      <c r="HLC80" s="62"/>
      <c r="HLD80" s="62"/>
      <c r="HLE80" s="62"/>
      <c r="HLF80" s="62"/>
      <c r="HLG80" s="62"/>
      <c r="HLH80" s="62"/>
      <c r="HLI80" s="62"/>
      <c r="HLJ80" s="62"/>
      <c r="HLK80" s="62"/>
      <c r="HLL80" s="62"/>
      <c r="HLM80" s="62"/>
      <c r="HLN80" s="62"/>
      <c r="HLO80" s="62"/>
      <c r="HLP80" s="62"/>
      <c r="HLQ80" s="62"/>
      <c r="HLR80" s="62"/>
      <c r="HLS80" s="62"/>
      <c r="HLT80" s="62"/>
      <c r="HLU80" s="62"/>
      <c r="HLV80" s="62"/>
      <c r="HLW80" s="62"/>
      <c r="HLX80" s="62"/>
      <c r="HLY80" s="62"/>
      <c r="HLZ80" s="62"/>
      <c r="HMA80" s="62"/>
      <c r="HMB80" s="62"/>
      <c r="HMC80" s="62"/>
      <c r="HMD80" s="62"/>
      <c r="HME80" s="62"/>
      <c r="HMF80" s="62"/>
      <c r="HMG80" s="62"/>
      <c r="HMH80" s="62"/>
      <c r="HMI80" s="62"/>
      <c r="HMJ80" s="62"/>
      <c r="HMK80" s="62"/>
      <c r="HML80" s="62"/>
      <c r="HMM80" s="62"/>
      <c r="HMN80" s="62"/>
      <c r="HMO80" s="62"/>
      <c r="HMP80" s="62"/>
      <c r="HMQ80" s="62"/>
      <c r="HMR80" s="62"/>
      <c r="HMS80" s="62"/>
      <c r="HMT80" s="62"/>
      <c r="HMU80" s="62"/>
      <c r="HMV80" s="62"/>
      <c r="HMW80" s="62"/>
      <c r="HMX80" s="62"/>
      <c r="HMY80" s="62"/>
      <c r="HMZ80" s="62"/>
      <c r="HNA80" s="62"/>
      <c r="HNB80" s="62"/>
      <c r="HNC80" s="62"/>
      <c r="HND80" s="62"/>
      <c r="HNE80" s="62"/>
      <c r="HNF80" s="62"/>
      <c r="HNG80" s="62"/>
      <c r="HNH80" s="62"/>
      <c r="HNI80" s="62"/>
      <c r="HNJ80" s="62"/>
      <c r="HNK80" s="62"/>
      <c r="HNL80" s="62"/>
      <c r="HNM80" s="62"/>
      <c r="HNN80" s="62"/>
      <c r="HNO80" s="62"/>
      <c r="HNP80" s="62"/>
      <c r="HNQ80" s="62"/>
      <c r="HNR80" s="62"/>
      <c r="HNS80" s="62"/>
      <c r="HNT80" s="62"/>
      <c r="HNU80" s="62"/>
      <c r="HNV80" s="62"/>
      <c r="HNW80" s="62"/>
      <c r="HNX80" s="62"/>
      <c r="HNY80" s="62"/>
      <c r="HNZ80" s="62"/>
      <c r="HOA80" s="62"/>
      <c r="HOB80" s="62"/>
      <c r="HOC80" s="62"/>
      <c r="HOD80" s="62"/>
      <c r="HOE80" s="62"/>
      <c r="HOF80" s="62"/>
      <c r="HOG80" s="62"/>
      <c r="HOH80" s="62"/>
      <c r="HOI80" s="62"/>
      <c r="HOJ80" s="62"/>
      <c r="HOK80" s="62"/>
      <c r="HOL80" s="62"/>
      <c r="HOM80" s="62"/>
      <c r="HON80" s="62"/>
      <c r="HOO80" s="62"/>
      <c r="HOP80" s="62"/>
      <c r="HOQ80" s="62"/>
      <c r="HOR80" s="62"/>
      <c r="HOS80" s="62"/>
      <c r="HOT80" s="62"/>
      <c r="HOU80" s="62"/>
      <c r="HOV80" s="62"/>
      <c r="HOW80" s="62"/>
      <c r="HOX80" s="62"/>
      <c r="HOY80" s="62"/>
      <c r="HOZ80" s="62"/>
      <c r="HPA80" s="62"/>
      <c r="HPB80" s="62"/>
      <c r="HPC80" s="62"/>
      <c r="HPD80" s="62"/>
      <c r="HPE80" s="62"/>
      <c r="HPF80" s="62"/>
      <c r="HPG80" s="62"/>
      <c r="HPH80" s="62"/>
      <c r="HPI80" s="62"/>
      <c r="HPJ80" s="62"/>
      <c r="HPK80" s="62"/>
      <c r="HPL80" s="62"/>
      <c r="HPM80" s="62"/>
      <c r="HPN80" s="62"/>
      <c r="HPO80" s="62"/>
      <c r="HPP80" s="62"/>
      <c r="HPQ80" s="62"/>
      <c r="HPR80" s="62"/>
      <c r="HPS80" s="62"/>
      <c r="HPT80" s="62"/>
      <c r="HPU80" s="62"/>
      <c r="HPV80" s="62"/>
      <c r="HPW80" s="62"/>
      <c r="HPX80" s="62"/>
      <c r="HPY80" s="62"/>
      <c r="HPZ80" s="62"/>
      <c r="HQA80" s="62"/>
      <c r="HQB80" s="62"/>
      <c r="HQC80" s="62"/>
      <c r="HQD80" s="62"/>
      <c r="HQE80" s="62"/>
      <c r="HQF80" s="62"/>
      <c r="HQG80" s="62"/>
      <c r="HQH80" s="62"/>
      <c r="HQI80" s="62"/>
      <c r="HQJ80" s="62"/>
      <c r="HQK80" s="62"/>
      <c r="HQL80" s="62"/>
      <c r="HQM80" s="62"/>
      <c r="HQN80" s="62"/>
      <c r="HQO80" s="62"/>
      <c r="HQP80" s="62"/>
      <c r="HQQ80" s="62"/>
      <c r="HQR80" s="62"/>
      <c r="HQS80" s="62"/>
      <c r="HQT80" s="62"/>
      <c r="HQU80" s="62"/>
      <c r="HQV80" s="62"/>
      <c r="HQW80" s="62"/>
      <c r="HQX80" s="62"/>
      <c r="HQY80" s="62"/>
      <c r="HQZ80" s="62"/>
      <c r="HRA80" s="62"/>
      <c r="HRB80" s="62"/>
      <c r="HRC80" s="62"/>
      <c r="HRD80" s="62"/>
      <c r="HRE80" s="62"/>
      <c r="HRF80" s="62"/>
      <c r="HRG80" s="62"/>
      <c r="HRH80" s="62"/>
      <c r="HRI80" s="62"/>
      <c r="HRJ80" s="62"/>
      <c r="HRK80" s="62"/>
      <c r="HRL80" s="62"/>
      <c r="HRM80" s="62"/>
      <c r="HRN80" s="62"/>
      <c r="HRO80" s="62"/>
      <c r="HRP80" s="62"/>
      <c r="HRQ80" s="62"/>
      <c r="HRR80" s="62"/>
      <c r="HRS80" s="62"/>
      <c r="HRT80" s="62"/>
      <c r="HRU80" s="62"/>
      <c r="HRV80" s="62"/>
      <c r="HRW80" s="62"/>
      <c r="HRX80" s="62"/>
      <c r="HRY80" s="62"/>
      <c r="HRZ80" s="62"/>
      <c r="HSA80" s="62"/>
      <c r="HSB80" s="62"/>
      <c r="HSC80" s="62"/>
      <c r="HSD80" s="62"/>
      <c r="HSE80" s="62"/>
      <c r="HSF80" s="62"/>
      <c r="HSG80" s="62"/>
      <c r="HSH80" s="62"/>
      <c r="HSI80" s="62"/>
      <c r="HSJ80" s="62"/>
      <c r="HSK80" s="62"/>
      <c r="HSL80" s="62"/>
      <c r="HSM80" s="62"/>
      <c r="HSN80" s="62"/>
      <c r="HSO80" s="62"/>
      <c r="HSP80" s="62"/>
      <c r="HSQ80" s="62"/>
      <c r="HSR80" s="62"/>
      <c r="HSS80" s="62"/>
      <c r="HST80" s="62"/>
      <c r="HSU80" s="62"/>
      <c r="HSV80" s="62"/>
      <c r="HSW80" s="62"/>
      <c r="HSX80" s="62"/>
      <c r="HSY80" s="62"/>
      <c r="HSZ80" s="62"/>
      <c r="HTA80" s="62"/>
      <c r="HTB80" s="62"/>
      <c r="HTC80" s="62"/>
      <c r="HTD80" s="62"/>
      <c r="HTE80" s="62"/>
      <c r="HTF80" s="62"/>
      <c r="HTG80" s="62"/>
      <c r="HTH80" s="62"/>
      <c r="HTI80" s="62"/>
      <c r="HTJ80" s="62"/>
      <c r="HTK80" s="62"/>
      <c r="HTL80" s="62"/>
      <c r="HTM80" s="62"/>
      <c r="HTN80" s="62"/>
      <c r="HTO80" s="62"/>
      <c r="HTP80" s="62"/>
      <c r="HTQ80" s="62"/>
      <c r="HTR80" s="62"/>
      <c r="HTS80" s="62"/>
      <c r="HTT80" s="62"/>
      <c r="HTU80" s="62"/>
      <c r="HTV80" s="62"/>
      <c r="HTW80" s="62"/>
      <c r="HTX80" s="62"/>
      <c r="HTY80" s="62"/>
      <c r="HTZ80" s="62"/>
      <c r="HUA80" s="62"/>
      <c r="HUB80" s="62"/>
      <c r="HUC80" s="62"/>
      <c r="HUD80" s="62"/>
      <c r="HUE80" s="62"/>
      <c r="HUF80" s="62"/>
      <c r="HUG80" s="62"/>
      <c r="HUH80" s="62"/>
      <c r="HUI80" s="62"/>
      <c r="HUJ80" s="62"/>
      <c r="HUK80" s="62"/>
      <c r="HUL80" s="62"/>
      <c r="HUM80" s="62"/>
      <c r="HUN80" s="62"/>
      <c r="HUO80" s="62"/>
      <c r="HUP80" s="62"/>
      <c r="HUQ80" s="62"/>
      <c r="HUR80" s="62"/>
      <c r="HUS80" s="62"/>
      <c r="HUT80" s="62"/>
      <c r="HUU80" s="62"/>
      <c r="HUV80" s="62"/>
      <c r="HUW80" s="62"/>
      <c r="HUX80" s="62"/>
      <c r="HUY80" s="62"/>
      <c r="HUZ80" s="62"/>
      <c r="HVA80" s="62"/>
      <c r="HVB80" s="62"/>
      <c r="HVC80" s="62"/>
      <c r="HVD80" s="62"/>
      <c r="HVE80" s="62"/>
      <c r="HVF80" s="62"/>
      <c r="HVG80" s="62"/>
      <c r="HVH80" s="62"/>
      <c r="HVI80" s="62"/>
      <c r="HVJ80" s="62"/>
      <c r="HVK80" s="62"/>
      <c r="HVL80" s="62"/>
      <c r="HVM80" s="62"/>
      <c r="HVN80" s="62"/>
      <c r="HVO80" s="62"/>
      <c r="HVP80" s="62"/>
      <c r="HVQ80" s="62"/>
      <c r="HVR80" s="62"/>
      <c r="HVS80" s="62"/>
      <c r="HVT80" s="62"/>
      <c r="HVU80" s="62"/>
      <c r="HVV80" s="62"/>
      <c r="HVW80" s="62"/>
      <c r="HVX80" s="62"/>
      <c r="HVY80" s="62"/>
      <c r="HVZ80" s="62"/>
      <c r="HWA80" s="62"/>
      <c r="HWB80" s="62"/>
      <c r="HWC80" s="62"/>
      <c r="HWD80" s="62"/>
      <c r="HWE80" s="62"/>
      <c r="HWF80" s="62"/>
      <c r="HWG80" s="62"/>
      <c r="HWH80" s="62"/>
      <c r="HWI80" s="62"/>
      <c r="HWJ80" s="62"/>
      <c r="HWK80" s="62"/>
      <c r="HWL80" s="62"/>
      <c r="HWM80" s="62"/>
      <c r="HWN80" s="62"/>
      <c r="HWO80" s="62"/>
      <c r="HWP80" s="62"/>
      <c r="HWQ80" s="62"/>
      <c r="HWR80" s="62"/>
      <c r="HWS80" s="62"/>
      <c r="HWT80" s="62"/>
      <c r="HWU80" s="62"/>
      <c r="HWV80" s="62"/>
      <c r="HWW80" s="62"/>
      <c r="HWX80" s="62"/>
      <c r="HWY80" s="62"/>
      <c r="HWZ80" s="62"/>
      <c r="HXA80" s="62"/>
      <c r="HXB80" s="62"/>
      <c r="HXC80" s="62"/>
      <c r="HXD80" s="62"/>
      <c r="HXE80" s="62"/>
      <c r="HXF80" s="62"/>
      <c r="HXG80" s="62"/>
      <c r="HXH80" s="62"/>
      <c r="HXI80" s="62"/>
      <c r="HXJ80" s="62"/>
      <c r="HXK80" s="62"/>
      <c r="HXL80" s="62"/>
      <c r="HXM80" s="62"/>
      <c r="HXN80" s="62"/>
      <c r="HXO80" s="62"/>
      <c r="HXP80" s="62"/>
      <c r="HXQ80" s="62"/>
      <c r="HXR80" s="62"/>
      <c r="HXS80" s="62"/>
      <c r="HXT80" s="62"/>
      <c r="HXU80" s="62"/>
      <c r="HXV80" s="62"/>
      <c r="HXW80" s="62"/>
      <c r="HXX80" s="62"/>
      <c r="HXY80" s="62"/>
      <c r="HXZ80" s="62"/>
      <c r="HYA80" s="62"/>
      <c r="HYB80" s="62"/>
      <c r="HYC80" s="62"/>
      <c r="HYD80" s="62"/>
      <c r="HYE80" s="62"/>
      <c r="HYF80" s="62"/>
      <c r="HYG80" s="62"/>
      <c r="HYH80" s="62"/>
      <c r="HYI80" s="62"/>
      <c r="HYJ80" s="62"/>
      <c r="HYK80" s="62"/>
      <c r="HYL80" s="62"/>
      <c r="HYM80" s="62"/>
      <c r="HYN80" s="62"/>
      <c r="HYO80" s="62"/>
      <c r="HYP80" s="62"/>
      <c r="HYQ80" s="62"/>
      <c r="HYR80" s="62"/>
      <c r="HYS80" s="62"/>
      <c r="HYT80" s="62"/>
      <c r="HYU80" s="62"/>
      <c r="HYV80" s="62"/>
      <c r="HYW80" s="62"/>
      <c r="HYX80" s="62"/>
      <c r="HYY80" s="62"/>
      <c r="HYZ80" s="62"/>
      <c r="HZA80" s="62"/>
      <c r="HZB80" s="62"/>
      <c r="HZC80" s="62"/>
      <c r="HZD80" s="62"/>
      <c r="HZE80" s="62"/>
      <c r="HZF80" s="62"/>
      <c r="HZG80" s="62"/>
      <c r="HZH80" s="62"/>
      <c r="HZI80" s="62"/>
      <c r="HZJ80" s="62"/>
      <c r="HZK80" s="62"/>
      <c r="HZL80" s="62"/>
      <c r="HZM80" s="62"/>
      <c r="HZN80" s="62"/>
      <c r="HZO80" s="62"/>
      <c r="HZP80" s="62"/>
      <c r="HZQ80" s="62"/>
      <c r="HZR80" s="62"/>
      <c r="HZS80" s="62"/>
      <c r="HZT80" s="62"/>
      <c r="HZU80" s="62"/>
      <c r="HZV80" s="62"/>
      <c r="HZW80" s="62"/>
      <c r="HZX80" s="62"/>
      <c r="HZY80" s="62"/>
      <c r="HZZ80" s="62"/>
      <c r="IAA80" s="62"/>
      <c r="IAB80" s="62"/>
      <c r="IAC80" s="62"/>
      <c r="IAD80" s="62"/>
      <c r="IAE80" s="62"/>
      <c r="IAF80" s="62"/>
      <c r="IAG80" s="62"/>
      <c r="IAH80" s="62"/>
      <c r="IAI80" s="62"/>
      <c r="IAJ80" s="62"/>
      <c r="IAK80" s="62"/>
      <c r="IAL80" s="62"/>
      <c r="IAM80" s="62"/>
      <c r="IAN80" s="62"/>
      <c r="IAO80" s="62"/>
      <c r="IAP80" s="62"/>
      <c r="IAQ80" s="62"/>
      <c r="IAR80" s="62"/>
      <c r="IAS80" s="62"/>
      <c r="IAT80" s="62"/>
      <c r="IAU80" s="62"/>
      <c r="IAV80" s="62"/>
      <c r="IAW80" s="62"/>
      <c r="IAX80" s="62"/>
      <c r="IAY80" s="62"/>
      <c r="IAZ80" s="62"/>
      <c r="IBA80" s="62"/>
      <c r="IBB80" s="62"/>
      <c r="IBC80" s="62"/>
      <c r="IBD80" s="62"/>
      <c r="IBE80" s="62"/>
      <c r="IBF80" s="62"/>
      <c r="IBG80" s="62"/>
      <c r="IBH80" s="62"/>
      <c r="IBI80" s="62"/>
      <c r="IBJ80" s="62"/>
      <c r="IBK80" s="62"/>
      <c r="IBL80" s="62"/>
      <c r="IBM80" s="62"/>
      <c r="IBN80" s="62"/>
      <c r="IBO80" s="62"/>
      <c r="IBP80" s="62"/>
      <c r="IBQ80" s="62"/>
      <c r="IBR80" s="62"/>
      <c r="IBS80" s="62"/>
      <c r="IBT80" s="62"/>
      <c r="IBU80" s="62"/>
      <c r="IBV80" s="62"/>
      <c r="IBW80" s="62"/>
      <c r="IBX80" s="62"/>
      <c r="IBY80" s="62"/>
      <c r="IBZ80" s="62"/>
      <c r="ICA80" s="62"/>
      <c r="ICB80" s="62"/>
      <c r="ICC80" s="62"/>
      <c r="ICD80" s="62"/>
      <c r="ICE80" s="62"/>
      <c r="ICF80" s="62"/>
      <c r="ICG80" s="62"/>
      <c r="ICH80" s="62"/>
      <c r="ICI80" s="62"/>
      <c r="ICJ80" s="62"/>
      <c r="ICK80" s="62"/>
      <c r="ICL80" s="62"/>
      <c r="ICM80" s="62"/>
      <c r="ICN80" s="62"/>
      <c r="ICO80" s="62"/>
      <c r="ICP80" s="62"/>
      <c r="ICQ80" s="62"/>
      <c r="ICR80" s="62"/>
      <c r="ICS80" s="62"/>
      <c r="ICT80" s="62"/>
      <c r="ICU80" s="62"/>
      <c r="ICV80" s="62"/>
      <c r="ICW80" s="62"/>
      <c r="ICX80" s="62"/>
      <c r="ICY80" s="62"/>
      <c r="ICZ80" s="62"/>
      <c r="IDA80" s="62"/>
      <c r="IDB80" s="62"/>
      <c r="IDC80" s="62"/>
      <c r="IDD80" s="62"/>
      <c r="IDE80" s="62"/>
      <c r="IDF80" s="62"/>
      <c r="IDG80" s="62"/>
      <c r="IDH80" s="62"/>
      <c r="IDI80" s="62"/>
      <c r="IDJ80" s="62"/>
      <c r="IDK80" s="62"/>
      <c r="IDL80" s="62"/>
      <c r="IDM80" s="62"/>
      <c r="IDN80" s="62"/>
      <c r="IDO80" s="62"/>
      <c r="IDP80" s="62"/>
      <c r="IDQ80" s="62"/>
      <c r="IDR80" s="62"/>
      <c r="IDS80" s="62"/>
      <c r="IDT80" s="62"/>
      <c r="IDU80" s="62"/>
      <c r="IDV80" s="62"/>
      <c r="IDW80" s="62"/>
      <c r="IDX80" s="62"/>
      <c r="IDY80" s="62"/>
      <c r="IDZ80" s="62"/>
      <c r="IEA80" s="62"/>
      <c r="IEB80" s="62"/>
      <c r="IEC80" s="62"/>
      <c r="IED80" s="62"/>
      <c r="IEE80" s="62"/>
      <c r="IEF80" s="62"/>
      <c r="IEG80" s="62"/>
      <c r="IEH80" s="62"/>
      <c r="IEI80" s="62"/>
      <c r="IEJ80" s="62"/>
      <c r="IEK80" s="62"/>
      <c r="IEL80" s="62"/>
      <c r="IEM80" s="62"/>
      <c r="IEN80" s="62"/>
      <c r="IEO80" s="62"/>
      <c r="IEP80" s="62"/>
      <c r="IEQ80" s="62"/>
      <c r="IER80" s="62"/>
      <c r="IES80" s="62"/>
      <c r="IET80" s="62"/>
      <c r="IEU80" s="62"/>
      <c r="IEV80" s="62"/>
      <c r="IEW80" s="62"/>
      <c r="IEX80" s="62"/>
      <c r="IEY80" s="62"/>
      <c r="IEZ80" s="62"/>
      <c r="IFA80" s="62"/>
      <c r="IFB80" s="62"/>
      <c r="IFC80" s="62"/>
      <c r="IFD80" s="62"/>
      <c r="IFE80" s="62"/>
      <c r="IFF80" s="62"/>
      <c r="IFG80" s="62"/>
      <c r="IFH80" s="62"/>
      <c r="IFI80" s="62"/>
      <c r="IFJ80" s="62"/>
      <c r="IFK80" s="62"/>
      <c r="IFL80" s="62"/>
      <c r="IFM80" s="62"/>
      <c r="IFN80" s="62"/>
      <c r="IFO80" s="62"/>
      <c r="IFP80" s="62"/>
      <c r="IFQ80" s="62"/>
      <c r="IFR80" s="62"/>
      <c r="IFS80" s="62"/>
      <c r="IFT80" s="62"/>
      <c r="IFU80" s="62"/>
      <c r="IFV80" s="62"/>
      <c r="IFW80" s="62"/>
      <c r="IFX80" s="62"/>
      <c r="IFY80" s="62"/>
      <c r="IFZ80" s="62"/>
      <c r="IGA80" s="62"/>
      <c r="IGB80" s="62"/>
      <c r="IGC80" s="62"/>
      <c r="IGD80" s="62"/>
      <c r="IGE80" s="62"/>
      <c r="IGF80" s="62"/>
      <c r="IGG80" s="62"/>
      <c r="IGH80" s="62"/>
      <c r="IGI80" s="62"/>
      <c r="IGJ80" s="62"/>
      <c r="IGK80" s="62"/>
      <c r="IGL80" s="62"/>
      <c r="IGM80" s="62"/>
      <c r="IGN80" s="62"/>
      <c r="IGO80" s="62"/>
      <c r="IGP80" s="62"/>
      <c r="IGQ80" s="62"/>
      <c r="IGR80" s="62"/>
      <c r="IGS80" s="62"/>
      <c r="IGT80" s="62"/>
      <c r="IGU80" s="62"/>
      <c r="IGV80" s="62"/>
      <c r="IGW80" s="62"/>
      <c r="IGX80" s="62"/>
      <c r="IGY80" s="62"/>
      <c r="IGZ80" s="62"/>
      <c r="IHA80" s="62"/>
      <c r="IHB80" s="62"/>
      <c r="IHC80" s="62"/>
      <c r="IHD80" s="62"/>
      <c r="IHE80" s="62"/>
      <c r="IHF80" s="62"/>
      <c r="IHG80" s="62"/>
      <c r="IHH80" s="62"/>
      <c r="IHI80" s="62"/>
      <c r="IHJ80" s="62"/>
      <c r="IHK80" s="62"/>
      <c r="IHL80" s="62"/>
      <c r="IHM80" s="62"/>
      <c r="IHN80" s="62"/>
      <c r="IHO80" s="62"/>
      <c r="IHP80" s="62"/>
      <c r="IHQ80" s="62"/>
      <c r="IHR80" s="62"/>
      <c r="IHS80" s="62"/>
      <c r="IHT80" s="62"/>
      <c r="IHU80" s="62"/>
      <c r="IHV80" s="62"/>
      <c r="IHW80" s="62"/>
      <c r="IHX80" s="62"/>
      <c r="IHY80" s="62"/>
      <c r="IHZ80" s="62"/>
      <c r="IIA80" s="62"/>
      <c r="IIB80" s="62"/>
      <c r="IIC80" s="62"/>
      <c r="IID80" s="62"/>
      <c r="IIE80" s="62"/>
      <c r="IIF80" s="62"/>
      <c r="IIG80" s="62"/>
      <c r="IIH80" s="62"/>
      <c r="III80" s="62"/>
      <c r="IIJ80" s="62"/>
      <c r="IIK80" s="62"/>
      <c r="IIL80" s="62"/>
      <c r="IIM80" s="62"/>
      <c r="IIN80" s="62"/>
      <c r="IIO80" s="62"/>
      <c r="IIP80" s="62"/>
      <c r="IIQ80" s="62"/>
      <c r="IIR80" s="62"/>
      <c r="IIS80" s="62"/>
      <c r="IIT80" s="62"/>
      <c r="IIU80" s="62"/>
      <c r="IIV80" s="62"/>
      <c r="IIW80" s="62"/>
      <c r="IIX80" s="62"/>
      <c r="IIY80" s="62"/>
      <c r="IIZ80" s="62"/>
      <c r="IJA80" s="62"/>
      <c r="IJB80" s="62"/>
      <c r="IJC80" s="62"/>
      <c r="IJD80" s="62"/>
      <c r="IJE80" s="62"/>
      <c r="IJF80" s="62"/>
      <c r="IJG80" s="62"/>
      <c r="IJH80" s="62"/>
      <c r="IJI80" s="62"/>
      <c r="IJJ80" s="62"/>
      <c r="IJK80" s="62"/>
      <c r="IJL80" s="62"/>
      <c r="IJM80" s="62"/>
      <c r="IJN80" s="62"/>
      <c r="IJO80" s="62"/>
      <c r="IJP80" s="62"/>
      <c r="IJQ80" s="62"/>
      <c r="IJR80" s="62"/>
      <c r="IJS80" s="62"/>
      <c r="IJT80" s="62"/>
      <c r="IJU80" s="62"/>
      <c r="IJV80" s="62"/>
      <c r="IJW80" s="62"/>
      <c r="IJX80" s="62"/>
      <c r="IJY80" s="62"/>
      <c r="IJZ80" s="62"/>
      <c r="IKA80" s="62"/>
      <c r="IKB80" s="62"/>
      <c r="IKC80" s="62"/>
      <c r="IKD80" s="62"/>
      <c r="IKE80" s="62"/>
      <c r="IKF80" s="62"/>
      <c r="IKG80" s="62"/>
      <c r="IKH80" s="62"/>
      <c r="IKI80" s="62"/>
      <c r="IKJ80" s="62"/>
      <c r="IKK80" s="62"/>
      <c r="IKL80" s="62"/>
      <c r="IKM80" s="62"/>
      <c r="IKN80" s="62"/>
      <c r="IKO80" s="62"/>
      <c r="IKP80" s="62"/>
      <c r="IKQ80" s="62"/>
      <c r="IKR80" s="62"/>
      <c r="IKS80" s="62"/>
      <c r="IKT80" s="62"/>
      <c r="IKU80" s="62"/>
      <c r="IKV80" s="62"/>
      <c r="IKW80" s="62"/>
      <c r="IKX80" s="62"/>
      <c r="IKY80" s="62"/>
      <c r="IKZ80" s="62"/>
      <c r="ILA80" s="62"/>
      <c r="ILB80" s="62"/>
      <c r="ILC80" s="62"/>
      <c r="ILD80" s="62"/>
      <c r="ILE80" s="62"/>
      <c r="ILF80" s="62"/>
      <c r="ILG80" s="62"/>
      <c r="ILH80" s="62"/>
      <c r="ILI80" s="62"/>
      <c r="ILJ80" s="62"/>
      <c r="ILK80" s="62"/>
      <c r="ILL80" s="62"/>
      <c r="ILM80" s="62"/>
      <c r="ILN80" s="62"/>
      <c r="ILO80" s="62"/>
      <c r="ILP80" s="62"/>
      <c r="ILQ80" s="62"/>
      <c r="ILR80" s="62"/>
      <c r="ILS80" s="62"/>
      <c r="ILT80" s="62"/>
      <c r="ILU80" s="62"/>
      <c r="ILV80" s="62"/>
      <c r="ILW80" s="62"/>
      <c r="ILX80" s="62"/>
      <c r="ILY80" s="62"/>
      <c r="ILZ80" s="62"/>
      <c r="IMA80" s="62"/>
      <c r="IMB80" s="62"/>
      <c r="IMC80" s="62"/>
      <c r="IMD80" s="62"/>
      <c r="IME80" s="62"/>
      <c r="IMF80" s="62"/>
      <c r="IMG80" s="62"/>
      <c r="IMH80" s="62"/>
      <c r="IMI80" s="62"/>
      <c r="IMJ80" s="62"/>
      <c r="IMK80" s="62"/>
      <c r="IML80" s="62"/>
      <c r="IMM80" s="62"/>
      <c r="IMN80" s="62"/>
      <c r="IMO80" s="62"/>
      <c r="IMP80" s="62"/>
      <c r="IMQ80" s="62"/>
      <c r="IMR80" s="62"/>
      <c r="IMS80" s="62"/>
      <c r="IMT80" s="62"/>
      <c r="IMU80" s="62"/>
      <c r="IMV80" s="62"/>
      <c r="IMW80" s="62"/>
      <c r="IMX80" s="62"/>
      <c r="IMY80" s="62"/>
      <c r="IMZ80" s="62"/>
      <c r="INA80" s="62"/>
      <c r="INB80" s="62"/>
      <c r="INC80" s="62"/>
      <c r="IND80" s="62"/>
      <c r="INE80" s="62"/>
      <c r="INF80" s="62"/>
      <c r="ING80" s="62"/>
      <c r="INH80" s="62"/>
      <c r="INI80" s="62"/>
      <c r="INJ80" s="62"/>
      <c r="INK80" s="62"/>
      <c r="INL80" s="62"/>
      <c r="INM80" s="62"/>
      <c r="INN80" s="62"/>
      <c r="INO80" s="62"/>
      <c r="INP80" s="62"/>
      <c r="INQ80" s="62"/>
      <c r="INR80" s="62"/>
      <c r="INS80" s="62"/>
      <c r="INT80" s="62"/>
      <c r="INU80" s="62"/>
      <c r="INV80" s="62"/>
      <c r="INW80" s="62"/>
      <c r="INX80" s="62"/>
      <c r="INY80" s="62"/>
      <c r="INZ80" s="62"/>
      <c r="IOA80" s="62"/>
      <c r="IOB80" s="62"/>
      <c r="IOC80" s="62"/>
      <c r="IOD80" s="62"/>
      <c r="IOE80" s="62"/>
      <c r="IOF80" s="62"/>
      <c r="IOG80" s="62"/>
      <c r="IOH80" s="62"/>
      <c r="IOI80" s="62"/>
      <c r="IOJ80" s="62"/>
      <c r="IOK80" s="62"/>
      <c r="IOL80" s="62"/>
      <c r="IOM80" s="62"/>
      <c r="ION80" s="62"/>
      <c r="IOO80" s="62"/>
      <c r="IOP80" s="62"/>
      <c r="IOQ80" s="62"/>
      <c r="IOR80" s="62"/>
      <c r="IOS80" s="62"/>
      <c r="IOT80" s="62"/>
      <c r="IOU80" s="62"/>
      <c r="IOV80" s="62"/>
      <c r="IOW80" s="62"/>
      <c r="IOX80" s="62"/>
      <c r="IOY80" s="62"/>
      <c r="IOZ80" s="62"/>
      <c r="IPA80" s="62"/>
      <c r="IPB80" s="62"/>
      <c r="IPC80" s="62"/>
      <c r="IPD80" s="62"/>
      <c r="IPE80" s="62"/>
      <c r="IPF80" s="62"/>
      <c r="IPG80" s="62"/>
      <c r="IPH80" s="62"/>
      <c r="IPI80" s="62"/>
      <c r="IPJ80" s="62"/>
      <c r="IPK80" s="62"/>
      <c r="IPL80" s="62"/>
      <c r="IPM80" s="62"/>
      <c r="IPN80" s="62"/>
      <c r="IPO80" s="62"/>
      <c r="IPP80" s="62"/>
      <c r="IPQ80" s="62"/>
      <c r="IPR80" s="62"/>
      <c r="IPS80" s="62"/>
      <c r="IPT80" s="62"/>
      <c r="IPU80" s="62"/>
      <c r="IPV80" s="62"/>
      <c r="IPW80" s="62"/>
      <c r="IPX80" s="62"/>
      <c r="IPY80" s="62"/>
      <c r="IPZ80" s="62"/>
      <c r="IQA80" s="62"/>
      <c r="IQB80" s="62"/>
      <c r="IQC80" s="62"/>
      <c r="IQD80" s="62"/>
      <c r="IQE80" s="62"/>
      <c r="IQF80" s="62"/>
      <c r="IQG80" s="62"/>
      <c r="IQH80" s="62"/>
      <c r="IQI80" s="62"/>
      <c r="IQJ80" s="62"/>
      <c r="IQK80" s="62"/>
      <c r="IQL80" s="62"/>
      <c r="IQM80" s="62"/>
      <c r="IQN80" s="62"/>
      <c r="IQO80" s="62"/>
      <c r="IQP80" s="62"/>
      <c r="IQQ80" s="62"/>
      <c r="IQR80" s="62"/>
      <c r="IQS80" s="62"/>
      <c r="IQT80" s="62"/>
      <c r="IQU80" s="62"/>
      <c r="IQV80" s="62"/>
      <c r="IQW80" s="62"/>
      <c r="IQX80" s="62"/>
      <c r="IQY80" s="62"/>
      <c r="IQZ80" s="62"/>
      <c r="IRA80" s="62"/>
      <c r="IRB80" s="62"/>
      <c r="IRC80" s="62"/>
      <c r="IRD80" s="62"/>
      <c r="IRE80" s="62"/>
      <c r="IRF80" s="62"/>
      <c r="IRG80" s="62"/>
      <c r="IRH80" s="62"/>
      <c r="IRI80" s="62"/>
      <c r="IRJ80" s="62"/>
      <c r="IRK80" s="62"/>
      <c r="IRL80" s="62"/>
      <c r="IRM80" s="62"/>
      <c r="IRN80" s="62"/>
      <c r="IRO80" s="62"/>
      <c r="IRP80" s="62"/>
      <c r="IRQ80" s="62"/>
      <c r="IRR80" s="62"/>
      <c r="IRS80" s="62"/>
      <c r="IRT80" s="62"/>
      <c r="IRU80" s="62"/>
      <c r="IRV80" s="62"/>
      <c r="IRW80" s="62"/>
      <c r="IRX80" s="62"/>
      <c r="IRY80" s="62"/>
      <c r="IRZ80" s="62"/>
      <c r="ISA80" s="62"/>
      <c r="ISB80" s="62"/>
      <c r="ISC80" s="62"/>
      <c r="ISD80" s="62"/>
      <c r="ISE80" s="62"/>
      <c r="ISF80" s="62"/>
      <c r="ISG80" s="62"/>
      <c r="ISH80" s="62"/>
      <c r="ISI80" s="62"/>
      <c r="ISJ80" s="62"/>
      <c r="ISK80" s="62"/>
      <c r="ISL80" s="62"/>
      <c r="ISM80" s="62"/>
      <c r="ISN80" s="62"/>
      <c r="ISO80" s="62"/>
      <c r="ISP80" s="62"/>
      <c r="ISQ80" s="62"/>
      <c r="ISR80" s="62"/>
      <c r="ISS80" s="62"/>
      <c r="IST80" s="62"/>
      <c r="ISU80" s="62"/>
      <c r="ISV80" s="62"/>
      <c r="ISW80" s="62"/>
      <c r="ISX80" s="62"/>
      <c r="ISY80" s="62"/>
      <c r="ISZ80" s="62"/>
      <c r="ITA80" s="62"/>
      <c r="ITB80" s="62"/>
      <c r="ITC80" s="62"/>
      <c r="ITD80" s="62"/>
      <c r="ITE80" s="62"/>
      <c r="ITF80" s="62"/>
      <c r="ITG80" s="62"/>
      <c r="ITH80" s="62"/>
      <c r="ITI80" s="62"/>
      <c r="ITJ80" s="62"/>
      <c r="ITK80" s="62"/>
      <c r="ITL80" s="62"/>
      <c r="ITM80" s="62"/>
      <c r="ITN80" s="62"/>
      <c r="ITO80" s="62"/>
      <c r="ITP80" s="62"/>
      <c r="ITQ80" s="62"/>
      <c r="ITR80" s="62"/>
      <c r="ITS80" s="62"/>
      <c r="ITT80" s="62"/>
      <c r="ITU80" s="62"/>
      <c r="ITV80" s="62"/>
      <c r="ITW80" s="62"/>
      <c r="ITX80" s="62"/>
      <c r="ITY80" s="62"/>
      <c r="ITZ80" s="62"/>
      <c r="IUA80" s="62"/>
      <c r="IUB80" s="62"/>
      <c r="IUC80" s="62"/>
      <c r="IUD80" s="62"/>
      <c r="IUE80" s="62"/>
      <c r="IUF80" s="62"/>
      <c r="IUG80" s="62"/>
      <c r="IUH80" s="62"/>
      <c r="IUI80" s="62"/>
      <c r="IUJ80" s="62"/>
      <c r="IUK80" s="62"/>
      <c r="IUL80" s="62"/>
      <c r="IUM80" s="62"/>
      <c r="IUN80" s="62"/>
      <c r="IUO80" s="62"/>
      <c r="IUP80" s="62"/>
      <c r="IUQ80" s="62"/>
      <c r="IUR80" s="62"/>
      <c r="IUS80" s="62"/>
      <c r="IUT80" s="62"/>
      <c r="IUU80" s="62"/>
      <c r="IUV80" s="62"/>
      <c r="IUW80" s="62"/>
      <c r="IUX80" s="62"/>
      <c r="IUY80" s="62"/>
      <c r="IUZ80" s="62"/>
      <c r="IVA80" s="62"/>
      <c r="IVB80" s="62"/>
      <c r="IVC80" s="62"/>
      <c r="IVD80" s="62"/>
      <c r="IVE80" s="62"/>
      <c r="IVF80" s="62"/>
      <c r="IVG80" s="62"/>
      <c r="IVH80" s="62"/>
      <c r="IVI80" s="62"/>
      <c r="IVJ80" s="62"/>
      <c r="IVK80" s="62"/>
      <c r="IVL80" s="62"/>
      <c r="IVM80" s="62"/>
      <c r="IVN80" s="62"/>
      <c r="IVO80" s="62"/>
      <c r="IVP80" s="62"/>
      <c r="IVQ80" s="62"/>
      <c r="IVR80" s="62"/>
      <c r="IVS80" s="62"/>
      <c r="IVT80" s="62"/>
      <c r="IVU80" s="62"/>
      <c r="IVV80" s="62"/>
      <c r="IVW80" s="62"/>
      <c r="IVX80" s="62"/>
      <c r="IVY80" s="62"/>
      <c r="IVZ80" s="62"/>
      <c r="IWA80" s="62"/>
      <c r="IWB80" s="62"/>
      <c r="IWC80" s="62"/>
      <c r="IWD80" s="62"/>
      <c r="IWE80" s="62"/>
      <c r="IWF80" s="62"/>
      <c r="IWG80" s="62"/>
      <c r="IWH80" s="62"/>
      <c r="IWI80" s="62"/>
      <c r="IWJ80" s="62"/>
      <c r="IWK80" s="62"/>
      <c r="IWL80" s="62"/>
      <c r="IWM80" s="62"/>
      <c r="IWN80" s="62"/>
      <c r="IWO80" s="62"/>
      <c r="IWP80" s="62"/>
      <c r="IWQ80" s="62"/>
      <c r="IWR80" s="62"/>
      <c r="IWS80" s="62"/>
      <c r="IWT80" s="62"/>
      <c r="IWU80" s="62"/>
      <c r="IWV80" s="62"/>
      <c r="IWW80" s="62"/>
      <c r="IWX80" s="62"/>
      <c r="IWY80" s="62"/>
      <c r="IWZ80" s="62"/>
      <c r="IXA80" s="62"/>
      <c r="IXB80" s="62"/>
      <c r="IXC80" s="62"/>
      <c r="IXD80" s="62"/>
      <c r="IXE80" s="62"/>
      <c r="IXF80" s="62"/>
      <c r="IXG80" s="62"/>
      <c r="IXH80" s="62"/>
      <c r="IXI80" s="62"/>
      <c r="IXJ80" s="62"/>
      <c r="IXK80" s="62"/>
      <c r="IXL80" s="62"/>
      <c r="IXM80" s="62"/>
      <c r="IXN80" s="62"/>
      <c r="IXO80" s="62"/>
      <c r="IXP80" s="62"/>
      <c r="IXQ80" s="62"/>
      <c r="IXR80" s="62"/>
      <c r="IXS80" s="62"/>
      <c r="IXT80" s="62"/>
      <c r="IXU80" s="62"/>
      <c r="IXV80" s="62"/>
      <c r="IXW80" s="62"/>
      <c r="IXX80" s="62"/>
      <c r="IXY80" s="62"/>
      <c r="IXZ80" s="62"/>
      <c r="IYA80" s="62"/>
      <c r="IYB80" s="62"/>
      <c r="IYC80" s="62"/>
      <c r="IYD80" s="62"/>
      <c r="IYE80" s="62"/>
      <c r="IYF80" s="62"/>
      <c r="IYG80" s="62"/>
      <c r="IYH80" s="62"/>
      <c r="IYI80" s="62"/>
      <c r="IYJ80" s="62"/>
      <c r="IYK80" s="62"/>
      <c r="IYL80" s="62"/>
      <c r="IYM80" s="62"/>
      <c r="IYN80" s="62"/>
      <c r="IYO80" s="62"/>
      <c r="IYP80" s="62"/>
      <c r="IYQ80" s="62"/>
      <c r="IYR80" s="62"/>
      <c r="IYS80" s="62"/>
      <c r="IYT80" s="62"/>
      <c r="IYU80" s="62"/>
      <c r="IYV80" s="62"/>
      <c r="IYW80" s="62"/>
      <c r="IYX80" s="62"/>
      <c r="IYY80" s="62"/>
      <c r="IYZ80" s="62"/>
      <c r="IZA80" s="62"/>
      <c r="IZB80" s="62"/>
      <c r="IZC80" s="62"/>
      <c r="IZD80" s="62"/>
      <c r="IZE80" s="62"/>
      <c r="IZF80" s="62"/>
      <c r="IZG80" s="62"/>
      <c r="IZH80" s="62"/>
      <c r="IZI80" s="62"/>
      <c r="IZJ80" s="62"/>
      <c r="IZK80" s="62"/>
      <c r="IZL80" s="62"/>
      <c r="IZM80" s="62"/>
      <c r="IZN80" s="62"/>
      <c r="IZO80" s="62"/>
      <c r="IZP80" s="62"/>
      <c r="IZQ80" s="62"/>
      <c r="IZR80" s="62"/>
      <c r="IZS80" s="62"/>
      <c r="IZT80" s="62"/>
      <c r="IZU80" s="62"/>
      <c r="IZV80" s="62"/>
      <c r="IZW80" s="62"/>
      <c r="IZX80" s="62"/>
      <c r="IZY80" s="62"/>
      <c r="IZZ80" s="62"/>
      <c r="JAA80" s="62"/>
      <c r="JAB80" s="62"/>
      <c r="JAC80" s="62"/>
      <c r="JAD80" s="62"/>
      <c r="JAE80" s="62"/>
      <c r="JAF80" s="62"/>
      <c r="JAG80" s="62"/>
      <c r="JAH80" s="62"/>
      <c r="JAI80" s="62"/>
      <c r="JAJ80" s="62"/>
      <c r="JAK80" s="62"/>
      <c r="JAL80" s="62"/>
      <c r="JAM80" s="62"/>
      <c r="JAN80" s="62"/>
      <c r="JAO80" s="62"/>
      <c r="JAP80" s="62"/>
      <c r="JAQ80" s="62"/>
      <c r="JAR80" s="62"/>
      <c r="JAS80" s="62"/>
      <c r="JAT80" s="62"/>
      <c r="JAU80" s="62"/>
      <c r="JAV80" s="62"/>
      <c r="JAW80" s="62"/>
      <c r="JAX80" s="62"/>
      <c r="JAY80" s="62"/>
      <c r="JAZ80" s="62"/>
      <c r="JBA80" s="62"/>
      <c r="JBB80" s="62"/>
      <c r="JBC80" s="62"/>
      <c r="JBD80" s="62"/>
      <c r="JBE80" s="62"/>
      <c r="JBF80" s="62"/>
      <c r="JBG80" s="62"/>
      <c r="JBH80" s="62"/>
      <c r="JBI80" s="62"/>
      <c r="JBJ80" s="62"/>
      <c r="JBK80" s="62"/>
      <c r="JBL80" s="62"/>
      <c r="JBM80" s="62"/>
      <c r="JBN80" s="62"/>
      <c r="JBO80" s="62"/>
      <c r="JBP80" s="62"/>
      <c r="JBQ80" s="62"/>
      <c r="JBR80" s="62"/>
      <c r="JBS80" s="62"/>
      <c r="JBT80" s="62"/>
      <c r="JBU80" s="62"/>
      <c r="JBV80" s="62"/>
      <c r="JBW80" s="62"/>
      <c r="JBX80" s="62"/>
      <c r="JBY80" s="62"/>
      <c r="JBZ80" s="62"/>
      <c r="JCA80" s="62"/>
      <c r="JCB80" s="62"/>
      <c r="JCC80" s="62"/>
      <c r="JCD80" s="62"/>
      <c r="JCE80" s="62"/>
      <c r="JCF80" s="62"/>
      <c r="JCG80" s="62"/>
      <c r="JCH80" s="62"/>
      <c r="JCI80" s="62"/>
      <c r="JCJ80" s="62"/>
      <c r="JCK80" s="62"/>
      <c r="JCL80" s="62"/>
      <c r="JCM80" s="62"/>
      <c r="JCN80" s="62"/>
      <c r="JCO80" s="62"/>
      <c r="JCP80" s="62"/>
      <c r="JCQ80" s="62"/>
      <c r="JCR80" s="62"/>
      <c r="JCS80" s="62"/>
      <c r="JCT80" s="62"/>
      <c r="JCU80" s="62"/>
      <c r="JCV80" s="62"/>
      <c r="JCW80" s="62"/>
      <c r="JCX80" s="62"/>
      <c r="JCY80" s="62"/>
      <c r="JCZ80" s="62"/>
      <c r="JDA80" s="62"/>
      <c r="JDB80" s="62"/>
      <c r="JDC80" s="62"/>
      <c r="JDD80" s="62"/>
      <c r="JDE80" s="62"/>
      <c r="JDF80" s="62"/>
      <c r="JDG80" s="62"/>
      <c r="JDH80" s="62"/>
      <c r="JDI80" s="62"/>
      <c r="JDJ80" s="62"/>
      <c r="JDK80" s="62"/>
      <c r="JDL80" s="62"/>
      <c r="JDM80" s="62"/>
      <c r="JDN80" s="62"/>
      <c r="JDO80" s="62"/>
      <c r="JDP80" s="62"/>
      <c r="JDQ80" s="62"/>
      <c r="JDR80" s="62"/>
      <c r="JDS80" s="62"/>
      <c r="JDT80" s="62"/>
      <c r="JDU80" s="62"/>
      <c r="JDV80" s="62"/>
      <c r="JDW80" s="62"/>
      <c r="JDX80" s="62"/>
      <c r="JDY80" s="62"/>
      <c r="JDZ80" s="62"/>
      <c r="JEA80" s="62"/>
      <c r="JEB80" s="62"/>
      <c r="JEC80" s="62"/>
      <c r="JED80" s="62"/>
      <c r="JEE80" s="62"/>
      <c r="JEF80" s="62"/>
      <c r="JEG80" s="62"/>
      <c r="JEH80" s="62"/>
      <c r="JEI80" s="62"/>
      <c r="JEJ80" s="62"/>
      <c r="JEK80" s="62"/>
      <c r="JEL80" s="62"/>
      <c r="JEM80" s="62"/>
      <c r="JEN80" s="62"/>
      <c r="JEO80" s="62"/>
      <c r="JEP80" s="62"/>
      <c r="JEQ80" s="62"/>
      <c r="JER80" s="62"/>
      <c r="JES80" s="62"/>
      <c r="JET80" s="62"/>
      <c r="JEU80" s="62"/>
      <c r="JEV80" s="62"/>
      <c r="JEW80" s="62"/>
      <c r="JEX80" s="62"/>
      <c r="JEY80" s="62"/>
      <c r="JEZ80" s="62"/>
      <c r="JFA80" s="62"/>
      <c r="JFB80" s="62"/>
      <c r="JFC80" s="62"/>
      <c r="JFD80" s="62"/>
      <c r="JFE80" s="62"/>
      <c r="JFF80" s="62"/>
      <c r="JFG80" s="62"/>
      <c r="JFH80" s="62"/>
      <c r="JFI80" s="62"/>
      <c r="JFJ80" s="62"/>
      <c r="JFK80" s="62"/>
      <c r="JFL80" s="62"/>
      <c r="JFM80" s="62"/>
      <c r="JFN80" s="62"/>
      <c r="JFO80" s="62"/>
      <c r="JFP80" s="62"/>
      <c r="JFQ80" s="62"/>
      <c r="JFR80" s="62"/>
      <c r="JFS80" s="62"/>
      <c r="JFT80" s="62"/>
      <c r="JFU80" s="62"/>
      <c r="JFV80" s="62"/>
      <c r="JFW80" s="62"/>
      <c r="JFX80" s="62"/>
      <c r="JFY80" s="62"/>
      <c r="JFZ80" s="62"/>
      <c r="JGA80" s="62"/>
      <c r="JGB80" s="62"/>
      <c r="JGC80" s="62"/>
      <c r="JGD80" s="62"/>
      <c r="JGE80" s="62"/>
      <c r="JGF80" s="62"/>
      <c r="JGG80" s="62"/>
      <c r="JGH80" s="62"/>
      <c r="JGI80" s="62"/>
      <c r="JGJ80" s="62"/>
      <c r="JGK80" s="62"/>
      <c r="JGL80" s="62"/>
      <c r="JGM80" s="62"/>
      <c r="JGN80" s="62"/>
      <c r="JGO80" s="62"/>
      <c r="JGP80" s="62"/>
      <c r="JGQ80" s="62"/>
      <c r="JGR80" s="62"/>
      <c r="JGS80" s="62"/>
      <c r="JGT80" s="62"/>
      <c r="JGU80" s="62"/>
      <c r="JGV80" s="62"/>
      <c r="JGW80" s="62"/>
      <c r="JGX80" s="62"/>
      <c r="JGY80" s="62"/>
      <c r="JGZ80" s="62"/>
      <c r="JHA80" s="62"/>
      <c r="JHB80" s="62"/>
      <c r="JHC80" s="62"/>
      <c r="JHD80" s="62"/>
      <c r="JHE80" s="62"/>
      <c r="JHF80" s="62"/>
      <c r="JHG80" s="62"/>
      <c r="JHH80" s="62"/>
      <c r="JHI80" s="62"/>
      <c r="JHJ80" s="62"/>
      <c r="JHK80" s="62"/>
      <c r="JHL80" s="62"/>
      <c r="JHM80" s="62"/>
      <c r="JHN80" s="62"/>
      <c r="JHO80" s="62"/>
      <c r="JHP80" s="62"/>
      <c r="JHQ80" s="62"/>
      <c r="JHR80" s="62"/>
      <c r="JHS80" s="62"/>
      <c r="JHT80" s="62"/>
      <c r="JHU80" s="62"/>
      <c r="JHV80" s="62"/>
      <c r="JHW80" s="62"/>
      <c r="JHX80" s="62"/>
      <c r="JHY80" s="62"/>
      <c r="JHZ80" s="62"/>
      <c r="JIA80" s="62"/>
      <c r="JIB80" s="62"/>
      <c r="JIC80" s="62"/>
      <c r="JID80" s="62"/>
      <c r="JIE80" s="62"/>
      <c r="JIF80" s="62"/>
      <c r="JIG80" s="62"/>
      <c r="JIH80" s="62"/>
      <c r="JII80" s="62"/>
      <c r="JIJ80" s="62"/>
      <c r="JIK80" s="62"/>
      <c r="JIL80" s="62"/>
      <c r="JIM80" s="62"/>
      <c r="JIN80" s="62"/>
      <c r="JIO80" s="62"/>
      <c r="JIP80" s="62"/>
      <c r="JIQ80" s="62"/>
      <c r="JIR80" s="62"/>
      <c r="JIS80" s="62"/>
      <c r="JIT80" s="62"/>
      <c r="JIU80" s="62"/>
      <c r="JIV80" s="62"/>
      <c r="JIW80" s="62"/>
      <c r="JIX80" s="62"/>
      <c r="JIY80" s="62"/>
      <c r="JIZ80" s="62"/>
      <c r="JJA80" s="62"/>
      <c r="JJB80" s="62"/>
      <c r="JJC80" s="62"/>
      <c r="JJD80" s="62"/>
      <c r="JJE80" s="62"/>
      <c r="JJF80" s="62"/>
      <c r="JJG80" s="62"/>
      <c r="JJH80" s="62"/>
      <c r="JJI80" s="62"/>
      <c r="JJJ80" s="62"/>
      <c r="JJK80" s="62"/>
      <c r="JJL80" s="62"/>
      <c r="JJM80" s="62"/>
      <c r="JJN80" s="62"/>
      <c r="JJO80" s="62"/>
      <c r="JJP80" s="62"/>
      <c r="JJQ80" s="62"/>
      <c r="JJR80" s="62"/>
      <c r="JJS80" s="62"/>
      <c r="JJT80" s="62"/>
      <c r="JJU80" s="62"/>
      <c r="JJV80" s="62"/>
      <c r="JJW80" s="62"/>
      <c r="JJX80" s="62"/>
      <c r="JJY80" s="62"/>
      <c r="JJZ80" s="62"/>
      <c r="JKA80" s="62"/>
      <c r="JKB80" s="62"/>
      <c r="JKC80" s="62"/>
      <c r="JKD80" s="62"/>
      <c r="JKE80" s="62"/>
      <c r="JKF80" s="62"/>
      <c r="JKG80" s="62"/>
      <c r="JKH80" s="62"/>
      <c r="JKI80" s="62"/>
      <c r="JKJ80" s="62"/>
      <c r="JKK80" s="62"/>
      <c r="JKL80" s="62"/>
      <c r="JKM80" s="62"/>
      <c r="JKN80" s="62"/>
      <c r="JKO80" s="62"/>
      <c r="JKP80" s="62"/>
      <c r="JKQ80" s="62"/>
      <c r="JKR80" s="62"/>
      <c r="JKS80" s="62"/>
      <c r="JKT80" s="62"/>
      <c r="JKU80" s="62"/>
      <c r="JKV80" s="62"/>
      <c r="JKW80" s="62"/>
      <c r="JKX80" s="62"/>
      <c r="JKY80" s="62"/>
      <c r="JKZ80" s="62"/>
      <c r="JLA80" s="62"/>
      <c r="JLB80" s="62"/>
      <c r="JLC80" s="62"/>
      <c r="JLD80" s="62"/>
      <c r="JLE80" s="62"/>
      <c r="JLF80" s="62"/>
      <c r="JLG80" s="62"/>
      <c r="JLH80" s="62"/>
      <c r="JLI80" s="62"/>
      <c r="JLJ80" s="62"/>
      <c r="JLK80" s="62"/>
      <c r="JLL80" s="62"/>
      <c r="JLM80" s="62"/>
      <c r="JLN80" s="62"/>
      <c r="JLO80" s="62"/>
      <c r="JLP80" s="62"/>
      <c r="JLQ80" s="62"/>
      <c r="JLR80" s="62"/>
      <c r="JLS80" s="62"/>
      <c r="JLT80" s="62"/>
      <c r="JLU80" s="62"/>
      <c r="JLV80" s="62"/>
      <c r="JLW80" s="62"/>
      <c r="JLX80" s="62"/>
      <c r="JLY80" s="62"/>
      <c r="JLZ80" s="62"/>
      <c r="JMA80" s="62"/>
      <c r="JMB80" s="62"/>
      <c r="JMC80" s="62"/>
      <c r="JMD80" s="62"/>
      <c r="JME80" s="62"/>
      <c r="JMF80" s="62"/>
      <c r="JMG80" s="62"/>
      <c r="JMH80" s="62"/>
      <c r="JMI80" s="62"/>
      <c r="JMJ80" s="62"/>
      <c r="JMK80" s="62"/>
      <c r="JML80" s="62"/>
      <c r="JMM80" s="62"/>
      <c r="JMN80" s="62"/>
      <c r="JMO80" s="62"/>
      <c r="JMP80" s="62"/>
      <c r="JMQ80" s="62"/>
      <c r="JMR80" s="62"/>
      <c r="JMS80" s="62"/>
      <c r="JMT80" s="62"/>
      <c r="JMU80" s="62"/>
      <c r="JMV80" s="62"/>
      <c r="JMW80" s="62"/>
      <c r="JMX80" s="62"/>
      <c r="JMY80" s="62"/>
      <c r="JMZ80" s="62"/>
      <c r="JNA80" s="62"/>
      <c r="JNB80" s="62"/>
      <c r="JNC80" s="62"/>
      <c r="JND80" s="62"/>
      <c r="JNE80" s="62"/>
      <c r="JNF80" s="62"/>
      <c r="JNG80" s="62"/>
      <c r="JNH80" s="62"/>
      <c r="JNI80" s="62"/>
      <c r="JNJ80" s="62"/>
      <c r="JNK80" s="62"/>
      <c r="JNL80" s="62"/>
      <c r="JNM80" s="62"/>
      <c r="JNN80" s="62"/>
      <c r="JNO80" s="62"/>
      <c r="JNP80" s="62"/>
      <c r="JNQ80" s="62"/>
      <c r="JNR80" s="62"/>
      <c r="JNS80" s="62"/>
      <c r="JNT80" s="62"/>
      <c r="JNU80" s="62"/>
      <c r="JNV80" s="62"/>
      <c r="JNW80" s="62"/>
      <c r="JNX80" s="62"/>
      <c r="JNY80" s="62"/>
      <c r="JNZ80" s="62"/>
      <c r="JOA80" s="62"/>
      <c r="JOB80" s="62"/>
      <c r="JOC80" s="62"/>
      <c r="JOD80" s="62"/>
      <c r="JOE80" s="62"/>
      <c r="JOF80" s="62"/>
      <c r="JOG80" s="62"/>
      <c r="JOH80" s="62"/>
      <c r="JOI80" s="62"/>
      <c r="JOJ80" s="62"/>
      <c r="JOK80" s="62"/>
      <c r="JOL80" s="62"/>
      <c r="JOM80" s="62"/>
      <c r="JON80" s="62"/>
      <c r="JOO80" s="62"/>
      <c r="JOP80" s="62"/>
      <c r="JOQ80" s="62"/>
      <c r="JOR80" s="62"/>
      <c r="JOS80" s="62"/>
      <c r="JOT80" s="62"/>
      <c r="JOU80" s="62"/>
      <c r="JOV80" s="62"/>
      <c r="JOW80" s="62"/>
      <c r="JOX80" s="62"/>
      <c r="JOY80" s="62"/>
      <c r="JOZ80" s="62"/>
      <c r="JPA80" s="62"/>
      <c r="JPB80" s="62"/>
      <c r="JPC80" s="62"/>
      <c r="JPD80" s="62"/>
      <c r="JPE80" s="62"/>
      <c r="JPF80" s="62"/>
      <c r="JPG80" s="62"/>
      <c r="JPH80" s="62"/>
      <c r="JPI80" s="62"/>
      <c r="JPJ80" s="62"/>
      <c r="JPK80" s="62"/>
      <c r="JPL80" s="62"/>
      <c r="JPM80" s="62"/>
      <c r="JPN80" s="62"/>
      <c r="JPO80" s="62"/>
      <c r="JPP80" s="62"/>
      <c r="JPQ80" s="62"/>
      <c r="JPR80" s="62"/>
      <c r="JPS80" s="62"/>
      <c r="JPT80" s="62"/>
      <c r="JPU80" s="62"/>
      <c r="JPV80" s="62"/>
      <c r="JPW80" s="62"/>
      <c r="JPX80" s="62"/>
      <c r="JPY80" s="62"/>
      <c r="JPZ80" s="62"/>
      <c r="JQA80" s="62"/>
      <c r="JQB80" s="62"/>
      <c r="JQC80" s="62"/>
      <c r="JQD80" s="62"/>
      <c r="JQE80" s="62"/>
      <c r="JQF80" s="62"/>
      <c r="JQG80" s="62"/>
      <c r="JQH80" s="62"/>
      <c r="JQI80" s="62"/>
      <c r="JQJ80" s="62"/>
      <c r="JQK80" s="62"/>
      <c r="JQL80" s="62"/>
      <c r="JQM80" s="62"/>
      <c r="JQN80" s="62"/>
      <c r="JQO80" s="62"/>
      <c r="JQP80" s="62"/>
      <c r="JQQ80" s="62"/>
      <c r="JQR80" s="62"/>
      <c r="JQS80" s="62"/>
      <c r="JQT80" s="62"/>
      <c r="JQU80" s="62"/>
      <c r="JQV80" s="62"/>
      <c r="JQW80" s="62"/>
      <c r="JQX80" s="62"/>
      <c r="JQY80" s="62"/>
      <c r="JQZ80" s="62"/>
      <c r="JRA80" s="62"/>
      <c r="JRB80" s="62"/>
      <c r="JRC80" s="62"/>
      <c r="JRD80" s="62"/>
      <c r="JRE80" s="62"/>
      <c r="JRF80" s="62"/>
      <c r="JRG80" s="62"/>
      <c r="JRH80" s="62"/>
      <c r="JRI80" s="62"/>
      <c r="JRJ80" s="62"/>
      <c r="JRK80" s="62"/>
      <c r="JRL80" s="62"/>
      <c r="JRM80" s="62"/>
      <c r="JRN80" s="62"/>
      <c r="JRO80" s="62"/>
      <c r="JRP80" s="62"/>
      <c r="JRQ80" s="62"/>
      <c r="JRR80" s="62"/>
      <c r="JRS80" s="62"/>
      <c r="JRT80" s="62"/>
      <c r="JRU80" s="62"/>
      <c r="JRV80" s="62"/>
      <c r="JRW80" s="62"/>
      <c r="JRX80" s="62"/>
      <c r="JRY80" s="62"/>
      <c r="JRZ80" s="62"/>
      <c r="JSA80" s="62"/>
      <c r="JSB80" s="62"/>
      <c r="JSC80" s="62"/>
      <c r="JSD80" s="62"/>
      <c r="JSE80" s="62"/>
      <c r="JSF80" s="62"/>
      <c r="JSG80" s="62"/>
      <c r="JSH80" s="62"/>
      <c r="JSI80" s="62"/>
      <c r="JSJ80" s="62"/>
      <c r="JSK80" s="62"/>
      <c r="JSL80" s="62"/>
      <c r="JSM80" s="62"/>
      <c r="JSN80" s="62"/>
      <c r="JSO80" s="62"/>
      <c r="JSP80" s="62"/>
      <c r="JSQ80" s="62"/>
      <c r="JSR80" s="62"/>
      <c r="JSS80" s="62"/>
      <c r="JST80" s="62"/>
      <c r="JSU80" s="62"/>
      <c r="JSV80" s="62"/>
      <c r="JSW80" s="62"/>
      <c r="JSX80" s="62"/>
      <c r="JSY80" s="62"/>
      <c r="JSZ80" s="62"/>
      <c r="JTA80" s="62"/>
      <c r="JTB80" s="62"/>
      <c r="JTC80" s="62"/>
      <c r="JTD80" s="62"/>
      <c r="JTE80" s="62"/>
      <c r="JTF80" s="62"/>
      <c r="JTG80" s="62"/>
      <c r="JTH80" s="62"/>
      <c r="JTI80" s="62"/>
      <c r="JTJ80" s="62"/>
      <c r="JTK80" s="62"/>
      <c r="JTL80" s="62"/>
      <c r="JTM80" s="62"/>
      <c r="JTN80" s="62"/>
      <c r="JTO80" s="62"/>
      <c r="JTP80" s="62"/>
      <c r="JTQ80" s="62"/>
      <c r="JTR80" s="62"/>
      <c r="JTS80" s="62"/>
      <c r="JTT80" s="62"/>
      <c r="JTU80" s="62"/>
      <c r="JTV80" s="62"/>
      <c r="JTW80" s="62"/>
      <c r="JTX80" s="62"/>
      <c r="JTY80" s="62"/>
      <c r="JTZ80" s="62"/>
      <c r="JUA80" s="62"/>
      <c r="JUB80" s="62"/>
      <c r="JUC80" s="62"/>
      <c r="JUD80" s="62"/>
      <c r="JUE80" s="62"/>
      <c r="JUF80" s="62"/>
      <c r="JUG80" s="62"/>
      <c r="JUH80" s="62"/>
      <c r="JUI80" s="62"/>
      <c r="JUJ80" s="62"/>
      <c r="JUK80" s="62"/>
      <c r="JUL80" s="62"/>
      <c r="JUM80" s="62"/>
      <c r="JUN80" s="62"/>
      <c r="JUO80" s="62"/>
      <c r="JUP80" s="62"/>
      <c r="JUQ80" s="62"/>
      <c r="JUR80" s="62"/>
      <c r="JUS80" s="62"/>
      <c r="JUT80" s="62"/>
      <c r="JUU80" s="62"/>
      <c r="JUV80" s="62"/>
      <c r="JUW80" s="62"/>
      <c r="JUX80" s="62"/>
      <c r="JUY80" s="62"/>
      <c r="JUZ80" s="62"/>
      <c r="JVA80" s="62"/>
      <c r="JVB80" s="62"/>
      <c r="JVC80" s="62"/>
      <c r="JVD80" s="62"/>
      <c r="JVE80" s="62"/>
      <c r="JVF80" s="62"/>
      <c r="JVG80" s="62"/>
      <c r="JVH80" s="62"/>
      <c r="JVI80" s="62"/>
      <c r="JVJ80" s="62"/>
      <c r="JVK80" s="62"/>
      <c r="JVL80" s="62"/>
      <c r="JVM80" s="62"/>
      <c r="JVN80" s="62"/>
      <c r="JVO80" s="62"/>
      <c r="JVP80" s="62"/>
      <c r="JVQ80" s="62"/>
      <c r="JVR80" s="62"/>
      <c r="JVS80" s="62"/>
      <c r="JVT80" s="62"/>
      <c r="JVU80" s="62"/>
      <c r="JVV80" s="62"/>
      <c r="JVW80" s="62"/>
      <c r="JVX80" s="62"/>
      <c r="JVY80" s="62"/>
      <c r="JVZ80" s="62"/>
      <c r="JWA80" s="62"/>
      <c r="JWB80" s="62"/>
      <c r="JWC80" s="62"/>
      <c r="JWD80" s="62"/>
      <c r="JWE80" s="62"/>
      <c r="JWF80" s="62"/>
      <c r="JWG80" s="62"/>
      <c r="JWH80" s="62"/>
      <c r="JWI80" s="62"/>
      <c r="JWJ80" s="62"/>
      <c r="JWK80" s="62"/>
      <c r="JWL80" s="62"/>
      <c r="JWM80" s="62"/>
      <c r="JWN80" s="62"/>
      <c r="JWO80" s="62"/>
      <c r="JWP80" s="62"/>
      <c r="JWQ80" s="62"/>
      <c r="JWR80" s="62"/>
      <c r="JWS80" s="62"/>
      <c r="JWT80" s="62"/>
      <c r="JWU80" s="62"/>
      <c r="JWV80" s="62"/>
      <c r="JWW80" s="62"/>
      <c r="JWX80" s="62"/>
      <c r="JWY80" s="62"/>
      <c r="JWZ80" s="62"/>
      <c r="JXA80" s="62"/>
      <c r="JXB80" s="62"/>
      <c r="JXC80" s="62"/>
      <c r="JXD80" s="62"/>
      <c r="JXE80" s="62"/>
      <c r="JXF80" s="62"/>
      <c r="JXG80" s="62"/>
      <c r="JXH80" s="62"/>
      <c r="JXI80" s="62"/>
      <c r="JXJ80" s="62"/>
      <c r="JXK80" s="62"/>
      <c r="JXL80" s="62"/>
      <c r="JXM80" s="62"/>
      <c r="JXN80" s="62"/>
      <c r="JXO80" s="62"/>
      <c r="JXP80" s="62"/>
      <c r="JXQ80" s="62"/>
      <c r="JXR80" s="62"/>
      <c r="JXS80" s="62"/>
      <c r="JXT80" s="62"/>
      <c r="JXU80" s="62"/>
      <c r="JXV80" s="62"/>
      <c r="JXW80" s="62"/>
      <c r="JXX80" s="62"/>
      <c r="JXY80" s="62"/>
      <c r="JXZ80" s="62"/>
      <c r="JYA80" s="62"/>
      <c r="JYB80" s="62"/>
      <c r="JYC80" s="62"/>
      <c r="JYD80" s="62"/>
      <c r="JYE80" s="62"/>
      <c r="JYF80" s="62"/>
      <c r="JYG80" s="62"/>
      <c r="JYH80" s="62"/>
      <c r="JYI80" s="62"/>
      <c r="JYJ80" s="62"/>
      <c r="JYK80" s="62"/>
      <c r="JYL80" s="62"/>
      <c r="JYM80" s="62"/>
      <c r="JYN80" s="62"/>
      <c r="JYO80" s="62"/>
      <c r="JYP80" s="62"/>
      <c r="JYQ80" s="62"/>
      <c r="JYR80" s="62"/>
      <c r="JYS80" s="62"/>
      <c r="JYT80" s="62"/>
      <c r="JYU80" s="62"/>
      <c r="JYV80" s="62"/>
      <c r="JYW80" s="62"/>
      <c r="JYX80" s="62"/>
      <c r="JYY80" s="62"/>
      <c r="JYZ80" s="62"/>
      <c r="JZA80" s="62"/>
      <c r="JZB80" s="62"/>
      <c r="JZC80" s="62"/>
      <c r="JZD80" s="62"/>
      <c r="JZE80" s="62"/>
      <c r="JZF80" s="62"/>
      <c r="JZG80" s="62"/>
      <c r="JZH80" s="62"/>
      <c r="JZI80" s="62"/>
      <c r="JZJ80" s="62"/>
      <c r="JZK80" s="62"/>
      <c r="JZL80" s="62"/>
      <c r="JZM80" s="62"/>
      <c r="JZN80" s="62"/>
      <c r="JZO80" s="62"/>
      <c r="JZP80" s="62"/>
      <c r="JZQ80" s="62"/>
      <c r="JZR80" s="62"/>
      <c r="JZS80" s="62"/>
      <c r="JZT80" s="62"/>
      <c r="JZU80" s="62"/>
      <c r="JZV80" s="62"/>
      <c r="JZW80" s="62"/>
      <c r="JZX80" s="62"/>
      <c r="JZY80" s="62"/>
      <c r="JZZ80" s="62"/>
      <c r="KAA80" s="62"/>
      <c r="KAB80" s="62"/>
      <c r="KAC80" s="62"/>
      <c r="KAD80" s="62"/>
      <c r="KAE80" s="62"/>
      <c r="KAF80" s="62"/>
      <c r="KAG80" s="62"/>
      <c r="KAH80" s="62"/>
      <c r="KAI80" s="62"/>
      <c r="KAJ80" s="62"/>
      <c r="KAK80" s="62"/>
      <c r="KAL80" s="62"/>
      <c r="KAM80" s="62"/>
      <c r="KAN80" s="62"/>
      <c r="KAO80" s="62"/>
      <c r="KAP80" s="62"/>
      <c r="KAQ80" s="62"/>
      <c r="KAR80" s="62"/>
      <c r="KAS80" s="62"/>
      <c r="KAT80" s="62"/>
      <c r="KAU80" s="62"/>
      <c r="KAV80" s="62"/>
      <c r="KAW80" s="62"/>
      <c r="KAX80" s="62"/>
      <c r="KAY80" s="62"/>
      <c r="KAZ80" s="62"/>
      <c r="KBA80" s="62"/>
      <c r="KBB80" s="62"/>
      <c r="KBC80" s="62"/>
      <c r="KBD80" s="62"/>
      <c r="KBE80" s="62"/>
      <c r="KBF80" s="62"/>
      <c r="KBG80" s="62"/>
      <c r="KBH80" s="62"/>
      <c r="KBI80" s="62"/>
      <c r="KBJ80" s="62"/>
      <c r="KBK80" s="62"/>
      <c r="KBL80" s="62"/>
      <c r="KBM80" s="62"/>
      <c r="KBN80" s="62"/>
      <c r="KBO80" s="62"/>
      <c r="KBP80" s="62"/>
      <c r="KBQ80" s="62"/>
      <c r="KBR80" s="62"/>
      <c r="KBS80" s="62"/>
      <c r="KBT80" s="62"/>
      <c r="KBU80" s="62"/>
      <c r="KBV80" s="62"/>
      <c r="KBW80" s="62"/>
      <c r="KBX80" s="62"/>
      <c r="KBY80" s="62"/>
      <c r="KBZ80" s="62"/>
      <c r="KCA80" s="62"/>
      <c r="KCB80" s="62"/>
      <c r="KCC80" s="62"/>
      <c r="KCD80" s="62"/>
      <c r="KCE80" s="62"/>
      <c r="KCF80" s="62"/>
      <c r="KCG80" s="62"/>
      <c r="KCH80" s="62"/>
      <c r="KCI80" s="62"/>
      <c r="KCJ80" s="62"/>
      <c r="KCK80" s="62"/>
      <c r="KCL80" s="62"/>
      <c r="KCM80" s="62"/>
      <c r="KCN80" s="62"/>
      <c r="KCO80" s="62"/>
      <c r="KCP80" s="62"/>
      <c r="KCQ80" s="62"/>
      <c r="KCR80" s="62"/>
      <c r="KCS80" s="62"/>
      <c r="KCT80" s="62"/>
      <c r="KCU80" s="62"/>
      <c r="KCV80" s="62"/>
      <c r="KCW80" s="62"/>
      <c r="KCX80" s="62"/>
      <c r="KCY80" s="62"/>
      <c r="KCZ80" s="62"/>
      <c r="KDA80" s="62"/>
      <c r="KDB80" s="62"/>
      <c r="KDC80" s="62"/>
      <c r="KDD80" s="62"/>
      <c r="KDE80" s="62"/>
      <c r="KDF80" s="62"/>
      <c r="KDG80" s="62"/>
      <c r="KDH80" s="62"/>
      <c r="KDI80" s="62"/>
      <c r="KDJ80" s="62"/>
      <c r="KDK80" s="62"/>
      <c r="KDL80" s="62"/>
      <c r="KDM80" s="62"/>
      <c r="KDN80" s="62"/>
      <c r="KDO80" s="62"/>
      <c r="KDP80" s="62"/>
      <c r="KDQ80" s="62"/>
      <c r="KDR80" s="62"/>
      <c r="KDS80" s="62"/>
      <c r="KDT80" s="62"/>
      <c r="KDU80" s="62"/>
      <c r="KDV80" s="62"/>
      <c r="KDW80" s="62"/>
      <c r="KDX80" s="62"/>
      <c r="KDY80" s="62"/>
      <c r="KDZ80" s="62"/>
      <c r="KEA80" s="62"/>
      <c r="KEB80" s="62"/>
      <c r="KEC80" s="62"/>
      <c r="KED80" s="62"/>
      <c r="KEE80" s="62"/>
      <c r="KEF80" s="62"/>
      <c r="KEG80" s="62"/>
      <c r="KEH80" s="62"/>
      <c r="KEI80" s="62"/>
      <c r="KEJ80" s="62"/>
      <c r="KEK80" s="62"/>
      <c r="KEL80" s="62"/>
      <c r="KEM80" s="62"/>
      <c r="KEN80" s="62"/>
      <c r="KEO80" s="62"/>
      <c r="KEP80" s="62"/>
      <c r="KEQ80" s="62"/>
      <c r="KER80" s="62"/>
      <c r="KES80" s="62"/>
      <c r="KET80" s="62"/>
      <c r="KEU80" s="62"/>
      <c r="KEV80" s="62"/>
      <c r="KEW80" s="62"/>
      <c r="KEX80" s="62"/>
      <c r="KEY80" s="62"/>
      <c r="KEZ80" s="62"/>
      <c r="KFA80" s="62"/>
      <c r="KFB80" s="62"/>
      <c r="KFC80" s="62"/>
      <c r="KFD80" s="62"/>
      <c r="KFE80" s="62"/>
      <c r="KFF80" s="62"/>
      <c r="KFG80" s="62"/>
      <c r="KFH80" s="62"/>
      <c r="KFI80" s="62"/>
      <c r="KFJ80" s="62"/>
      <c r="KFK80" s="62"/>
      <c r="KFL80" s="62"/>
      <c r="KFM80" s="62"/>
      <c r="KFN80" s="62"/>
      <c r="KFO80" s="62"/>
      <c r="KFP80" s="62"/>
      <c r="KFQ80" s="62"/>
      <c r="KFR80" s="62"/>
      <c r="KFS80" s="62"/>
      <c r="KFT80" s="62"/>
      <c r="KFU80" s="62"/>
      <c r="KFV80" s="62"/>
      <c r="KFW80" s="62"/>
      <c r="KFX80" s="62"/>
      <c r="KFY80" s="62"/>
      <c r="KFZ80" s="62"/>
      <c r="KGA80" s="62"/>
      <c r="KGB80" s="62"/>
      <c r="KGC80" s="62"/>
      <c r="KGD80" s="62"/>
      <c r="KGE80" s="62"/>
      <c r="KGF80" s="62"/>
      <c r="KGG80" s="62"/>
      <c r="KGH80" s="62"/>
      <c r="KGI80" s="62"/>
      <c r="KGJ80" s="62"/>
      <c r="KGK80" s="62"/>
      <c r="KGL80" s="62"/>
      <c r="KGM80" s="62"/>
      <c r="KGN80" s="62"/>
      <c r="KGO80" s="62"/>
      <c r="KGP80" s="62"/>
      <c r="KGQ80" s="62"/>
      <c r="KGR80" s="62"/>
      <c r="KGS80" s="62"/>
      <c r="KGT80" s="62"/>
      <c r="KGU80" s="62"/>
      <c r="KGV80" s="62"/>
      <c r="KGW80" s="62"/>
      <c r="KGX80" s="62"/>
      <c r="KGY80" s="62"/>
      <c r="KGZ80" s="62"/>
      <c r="KHA80" s="62"/>
      <c r="KHB80" s="62"/>
      <c r="KHC80" s="62"/>
      <c r="KHD80" s="62"/>
      <c r="KHE80" s="62"/>
      <c r="KHF80" s="62"/>
      <c r="KHG80" s="62"/>
      <c r="KHH80" s="62"/>
      <c r="KHI80" s="62"/>
      <c r="KHJ80" s="62"/>
      <c r="KHK80" s="62"/>
      <c r="KHL80" s="62"/>
      <c r="KHM80" s="62"/>
      <c r="KHN80" s="62"/>
      <c r="KHO80" s="62"/>
      <c r="KHP80" s="62"/>
      <c r="KHQ80" s="62"/>
      <c r="KHR80" s="62"/>
      <c r="KHS80" s="62"/>
      <c r="KHT80" s="62"/>
      <c r="KHU80" s="62"/>
      <c r="KHV80" s="62"/>
      <c r="KHW80" s="62"/>
      <c r="KHX80" s="62"/>
      <c r="KHY80" s="62"/>
      <c r="KHZ80" s="62"/>
      <c r="KIA80" s="62"/>
      <c r="KIB80" s="62"/>
      <c r="KIC80" s="62"/>
      <c r="KID80" s="62"/>
      <c r="KIE80" s="62"/>
      <c r="KIF80" s="62"/>
      <c r="KIG80" s="62"/>
      <c r="KIH80" s="62"/>
      <c r="KII80" s="62"/>
      <c r="KIJ80" s="62"/>
      <c r="KIK80" s="62"/>
      <c r="KIL80" s="62"/>
      <c r="KIM80" s="62"/>
      <c r="KIN80" s="62"/>
      <c r="KIO80" s="62"/>
      <c r="KIP80" s="62"/>
      <c r="KIQ80" s="62"/>
      <c r="KIR80" s="62"/>
      <c r="KIS80" s="62"/>
      <c r="KIT80" s="62"/>
      <c r="KIU80" s="62"/>
      <c r="KIV80" s="62"/>
      <c r="KIW80" s="62"/>
      <c r="KIX80" s="62"/>
      <c r="KIY80" s="62"/>
      <c r="KIZ80" s="62"/>
      <c r="KJA80" s="62"/>
      <c r="KJB80" s="62"/>
      <c r="KJC80" s="62"/>
      <c r="KJD80" s="62"/>
      <c r="KJE80" s="62"/>
      <c r="KJF80" s="62"/>
      <c r="KJG80" s="62"/>
      <c r="KJH80" s="62"/>
      <c r="KJI80" s="62"/>
      <c r="KJJ80" s="62"/>
      <c r="KJK80" s="62"/>
      <c r="KJL80" s="62"/>
      <c r="KJM80" s="62"/>
      <c r="KJN80" s="62"/>
      <c r="KJO80" s="62"/>
      <c r="KJP80" s="62"/>
      <c r="KJQ80" s="62"/>
      <c r="KJR80" s="62"/>
      <c r="KJS80" s="62"/>
      <c r="KJT80" s="62"/>
      <c r="KJU80" s="62"/>
      <c r="KJV80" s="62"/>
      <c r="KJW80" s="62"/>
      <c r="KJX80" s="62"/>
      <c r="KJY80" s="62"/>
      <c r="KJZ80" s="62"/>
      <c r="KKA80" s="62"/>
      <c r="KKB80" s="62"/>
      <c r="KKC80" s="62"/>
      <c r="KKD80" s="62"/>
      <c r="KKE80" s="62"/>
      <c r="KKF80" s="62"/>
      <c r="KKG80" s="62"/>
      <c r="KKH80" s="62"/>
      <c r="KKI80" s="62"/>
      <c r="KKJ80" s="62"/>
      <c r="KKK80" s="62"/>
      <c r="KKL80" s="62"/>
      <c r="KKM80" s="62"/>
      <c r="KKN80" s="62"/>
      <c r="KKO80" s="62"/>
      <c r="KKP80" s="62"/>
      <c r="KKQ80" s="62"/>
      <c r="KKR80" s="62"/>
      <c r="KKS80" s="62"/>
      <c r="KKT80" s="62"/>
      <c r="KKU80" s="62"/>
      <c r="KKV80" s="62"/>
      <c r="KKW80" s="62"/>
      <c r="KKX80" s="62"/>
      <c r="KKY80" s="62"/>
      <c r="KKZ80" s="62"/>
      <c r="KLA80" s="62"/>
      <c r="KLB80" s="62"/>
      <c r="KLC80" s="62"/>
      <c r="KLD80" s="62"/>
      <c r="KLE80" s="62"/>
      <c r="KLF80" s="62"/>
      <c r="KLG80" s="62"/>
      <c r="KLH80" s="62"/>
      <c r="KLI80" s="62"/>
      <c r="KLJ80" s="62"/>
      <c r="KLK80" s="62"/>
      <c r="KLL80" s="62"/>
      <c r="KLM80" s="62"/>
      <c r="KLN80" s="62"/>
      <c r="KLO80" s="62"/>
      <c r="KLP80" s="62"/>
      <c r="KLQ80" s="62"/>
      <c r="KLR80" s="62"/>
      <c r="KLS80" s="62"/>
      <c r="KLT80" s="62"/>
      <c r="KLU80" s="62"/>
      <c r="KLV80" s="62"/>
      <c r="KLW80" s="62"/>
      <c r="KLX80" s="62"/>
      <c r="KLY80" s="62"/>
      <c r="KLZ80" s="62"/>
      <c r="KMA80" s="62"/>
      <c r="KMB80" s="62"/>
      <c r="KMC80" s="62"/>
      <c r="KMD80" s="62"/>
      <c r="KME80" s="62"/>
      <c r="KMF80" s="62"/>
      <c r="KMG80" s="62"/>
      <c r="KMH80" s="62"/>
      <c r="KMI80" s="62"/>
      <c r="KMJ80" s="62"/>
      <c r="KMK80" s="62"/>
      <c r="KML80" s="62"/>
      <c r="KMM80" s="62"/>
      <c r="KMN80" s="62"/>
      <c r="KMO80" s="62"/>
      <c r="KMP80" s="62"/>
      <c r="KMQ80" s="62"/>
      <c r="KMR80" s="62"/>
      <c r="KMS80" s="62"/>
      <c r="KMT80" s="62"/>
      <c r="KMU80" s="62"/>
      <c r="KMV80" s="62"/>
      <c r="KMW80" s="62"/>
      <c r="KMX80" s="62"/>
      <c r="KMY80" s="62"/>
      <c r="KMZ80" s="62"/>
      <c r="KNA80" s="62"/>
      <c r="KNB80" s="62"/>
      <c r="KNC80" s="62"/>
      <c r="KND80" s="62"/>
      <c r="KNE80" s="62"/>
      <c r="KNF80" s="62"/>
      <c r="KNG80" s="62"/>
      <c r="KNH80" s="62"/>
      <c r="KNI80" s="62"/>
      <c r="KNJ80" s="62"/>
      <c r="KNK80" s="62"/>
      <c r="KNL80" s="62"/>
      <c r="KNM80" s="62"/>
      <c r="KNN80" s="62"/>
      <c r="KNO80" s="62"/>
      <c r="KNP80" s="62"/>
      <c r="KNQ80" s="62"/>
      <c r="KNR80" s="62"/>
      <c r="KNS80" s="62"/>
      <c r="KNT80" s="62"/>
      <c r="KNU80" s="62"/>
      <c r="KNV80" s="62"/>
      <c r="KNW80" s="62"/>
      <c r="KNX80" s="62"/>
      <c r="KNY80" s="62"/>
      <c r="KNZ80" s="62"/>
      <c r="KOA80" s="62"/>
      <c r="KOB80" s="62"/>
      <c r="KOC80" s="62"/>
      <c r="KOD80" s="62"/>
      <c r="KOE80" s="62"/>
      <c r="KOF80" s="62"/>
      <c r="KOG80" s="62"/>
      <c r="KOH80" s="62"/>
      <c r="KOI80" s="62"/>
      <c r="KOJ80" s="62"/>
      <c r="KOK80" s="62"/>
      <c r="KOL80" s="62"/>
      <c r="KOM80" s="62"/>
      <c r="KON80" s="62"/>
      <c r="KOO80" s="62"/>
      <c r="KOP80" s="62"/>
      <c r="KOQ80" s="62"/>
      <c r="KOR80" s="62"/>
      <c r="KOS80" s="62"/>
      <c r="KOT80" s="62"/>
      <c r="KOU80" s="62"/>
      <c r="KOV80" s="62"/>
      <c r="KOW80" s="62"/>
      <c r="KOX80" s="62"/>
      <c r="KOY80" s="62"/>
      <c r="KOZ80" s="62"/>
      <c r="KPA80" s="62"/>
      <c r="KPB80" s="62"/>
      <c r="KPC80" s="62"/>
      <c r="KPD80" s="62"/>
      <c r="KPE80" s="62"/>
      <c r="KPF80" s="62"/>
      <c r="KPG80" s="62"/>
      <c r="KPH80" s="62"/>
      <c r="KPI80" s="62"/>
      <c r="KPJ80" s="62"/>
      <c r="KPK80" s="62"/>
      <c r="KPL80" s="62"/>
      <c r="KPM80" s="62"/>
      <c r="KPN80" s="62"/>
      <c r="KPO80" s="62"/>
      <c r="KPP80" s="62"/>
      <c r="KPQ80" s="62"/>
      <c r="KPR80" s="62"/>
      <c r="KPS80" s="62"/>
      <c r="KPT80" s="62"/>
      <c r="KPU80" s="62"/>
      <c r="KPV80" s="62"/>
      <c r="KPW80" s="62"/>
      <c r="KPX80" s="62"/>
      <c r="KPY80" s="62"/>
      <c r="KPZ80" s="62"/>
      <c r="KQA80" s="62"/>
      <c r="KQB80" s="62"/>
      <c r="KQC80" s="62"/>
      <c r="KQD80" s="62"/>
      <c r="KQE80" s="62"/>
      <c r="KQF80" s="62"/>
      <c r="KQG80" s="62"/>
      <c r="KQH80" s="62"/>
      <c r="KQI80" s="62"/>
      <c r="KQJ80" s="62"/>
      <c r="KQK80" s="62"/>
      <c r="KQL80" s="62"/>
      <c r="KQM80" s="62"/>
      <c r="KQN80" s="62"/>
      <c r="KQO80" s="62"/>
      <c r="KQP80" s="62"/>
      <c r="KQQ80" s="62"/>
      <c r="KQR80" s="62"/>
      <c r="KQS80" s="62"/>
      <c r="KQT80" s="62"/>
      <c r="KQU80" s="62"/>
      <c r="KQV80" s="62"/>
      <c r="KQW80" s="62"/>
      <c r="KQX80" s="62"/>
      <c r="KQY80" s="62"/>
      <c r="KQZ80" s="62"/>
      <c r="KRA80" s="62"/>
      <c r="KRB80" s="62"/>
      <c r="KRC80" s="62"/>
      <c r="KRD80" s="62"/>
      <c r="KRE80" s="62"/>
      <c r="KRF80" s="62"/>
      <c r="KRG80" s="62"/>
      <c r="KRH80" s="62"/>
      <c r="KRI80" s="62"/>
      <c r="KRJ80" s="62"/>
      <c r="KRK80" s="62"/>
      <c r="KRL80" s="62"/>
      <c r="KRM80" s="62"/>
      <c r="KRN80" s="62"/>
      <c r="KRO80" s="62"/>
      <c r="KRP80" s="62"/>
      <c r="KRQ80" s="62"/>
      <c r="KRR80" s="62"/>
      <c r="KRS80" s="62"/>
      <c r="KRT80" s="62"/>
      <c r="KRU80" s="62"/>
      <c r="KRV80" s="62"/>
      <c r="KRW80" s="62"/>
      <c r="KRX80" s="62"/>
      <c r="KRY80" s="62"/>
      <c r="KRZ80" s="62"/>
      <c r="KSA80" s="62"/>
      <c r="KSB80" s="62"/>
      <c r="KSC80" s="62"/>
      <c r="KSD80" s="62"/>
      <c r="KSE80" s="62"/>
      <c r="KSF80" s="62"/>
      <c r="KSG80" s="62"/>
      <c r="KSH80" s="62"/>
      <c r="KSI80" s="62"/>
      <c r="KSJ80" s="62"/>
      <c r="KSK80" s="62"/>
      <c r="KSL80" s="62"/>
      <c r="KSM80" s="62"/>
      <c r="KSN80" s="62"/>
      <c r="KSO80" s="62"/>
      <c r="KSP80" s="62"/>
      <c r="KSQ80" s="62"/>
      <c r="KSR80" s="62"/>
      <c r="KSS80" s="62"/>
      <c r="KST80" s="62"/>
      <c r="KSU80" s="62"/>
      <c r="KSV80" s="62"/>
      <c r="KSW80" s="62"/>
      <c r="KSX80" s="62"/>
      <c r="KSY80" s="62"/>
      <c r="KSZ80" s="62"/>
      <c r="KTA80" s="62"/>
      <c r="KTB80" s="62"/>
      <c r="KTC80" s="62"/>
      <c r="KTD80" s="62"/>
      <c r="KTE80" s="62"/>
      <c r="KTF80" s="62"/>
      <c r="KTG80" s="62"/>
      <c r="KTH80" s="62"/>
      <c r="KTI80" s="62"/>
      <c r="KTJ80" s="62"/>
      <c r="KTK80" s="62"/>
      <c r="KTL80" s="62"/>
      <c r="KTM80" s="62"/>
      <c r="KTN80" s="62"/>
      <c r="KTO80" s="62"/>
      <c r="KTP80" s="62"/>
      <c r="KTQ80" s="62"/>
      <c r="KTR80" s="62"/>
      <c r="KTS80" s="62"/>
      <c r="KTT80" s="62"/>
      <c r="KTU80" s="62"/>
      <c r="KTV80" s="62"/>
      <c r="KTW80" s="62"/>
      <c r="KTX80" s="62"/>
      <c r="KTY80" s="62"/>
      <c r="KTZ80" s="62"/>
      <c r="KUA80" s="62"/>
      <c r="KUB80" s="62"/>
      <c r="KUC80" s="62"/>
      <c r="KUD80" s="62"/>
      <c r="KUE80" s="62"/>
      <c r="KUF80" s="62"/>
      <c r="KUG80" s="62"/>
      <c r="KUH80" s="62"/>
      <c r="KUI80" s="62"/>
      <c r="KUJ80" s="62"/>
      <c r="KUK80" s="62"/>
      <c r="KUL80" s="62"/>
      <c r="KUM80" s="62"/>
      <c r="KUN80" s="62"/>
      <c r="KUO80" s="62"/>
      <c r="KUP80" s="62"/>
      <c r="KUQ80" s="62"/>
      <c r="KUR80" s="62"/>
      <c r="KUS80" s="62"/>
      <c r="KUT80" s="62"/>
      <c r="KUU80" s="62"/>
      <c r="KUV80" s="62"/>
      <c r="KUW80" s="62"/>
      <c r="KUX80" s="62"/>
      <c r="KUY80" s="62"/>
      <c r="KUZ80" s="62"/>
      <c r="KVA80" s="62"/>
      <c r="KVB80" s="62"/>
      <c r="KVC80" s="62"/>
      <c r="KVD80" s="62"/>
      <c r="KVE80" s="62"/>
      <c r="KVF80" s="62"/>
      <c r="KVG80" s="62"/>
      <c r="KVH80" s="62"/>
      <c r="KVI80" s="62"/>
      <c r="KVJ80" s="62"/>
      <c r="KVK80" s="62"/>
      <c r="KVL80" s="62"/>
      <c r="KVM80" s="62"/>
      <c r="KVN80" s="62"/>
      <c r="KVO80" s="62"/>
      <c r="KVP80" s="62"/>
      <c r="KVQ80" s="62"/>
      <c r="KVR80" s="62"/>
      <c r="KVS80" s="62"/>
      <c r="KVT80" s="62"/>
      <c r="KVU80" s="62"/>
      <c r="KVV80" s="62"/>
      <c r="KVW80" s="62"/>
      <c r="KVX80" s="62"/>
      <c r="KVY80" s="62"/>
      <c r="KVZ80" s="62"/>
      <c r="KWA80" s="62"/>
      <c r="KWB80" s="62"/>
      <c r="KWC80" s="62"/>
      <c r="KWD80" s="62"/>
      <c r="KWE80" s="62"/>
      <c r="KWF80" s="62"/>
      <c r="KWG80" s="62"/>
      <c r="KWH80" s="62"/>
      <c r="KWI80" s="62"/>
      <c r="KWJ80" s="62"/>
      <c r="KWK80" s="62"/>
      <c r="KWL80" s="62"/>
      <c r="KWM80" s="62"/>
      <c r="KWN80" s="62"/>
      <c r="KWO80" s="62"/>
      <c r="KWP80" s="62"/>
      <c r="KWQ80" s="62"/>
      <c r="KWR80" s="62"/>
      <c r="KWS80" s="62"/>
      <c r="KWT80" s="62"/>
      <c r="KWU80" s="62"/>
      <c r="KWV80" s="62"/>
      <c r="KWW80" s="62"/>
      <c r="KWX80" s="62"/>
      <c r="KWY80" s="62"/>
      <c r="KWZ80" s="62"/>
      <c r="KXA80" s="62"/>
      <c r="KXB80" s="62"/>
      <c r="KXC80" s="62"/>
      <c r="KXD80" s="62"/>
      <c r="KXE80" s="62"/>
      <c r="KXF80" s="62"/>
      <c r="KXG80" s="62"/>
      <c r="KXH80" s="62"/>
      <c r="KXI80" s="62"/>
      <c r="KXJ80" s="62"/>
      <c r="KXK80" s="62"/>
      <c r="KXL80" s="62"/>
      <c r="KXM80" s="62"/>
      <c r="KXN80" s="62"/>
      <c r="KXO80" s="62"/>
      <c r="KXP80" s="62"/>
      <c r="KXQ80" s="62"/>
      <c r="KXR80" s="62"/>
      <c r="KXS80" s="62"/>
      <c r="KXT80" s="62"/>
      <c r="KXU80" s="62"/>
      <c r="KXV80" s="62"/>
      <c r="KXW80" s="62"/>
      <c r="KXX80" s="62"/>
      <c r="KXY80" s="62"/>
      <c r="KXZ80" s="62"/>
      <c r="KYA80" s="62"/>
      <c r="KYB80" s="62"/>
      <c r="KYC80" s="62"/>
      <c r="KYD80" s="62"/>
      <c r="KYE80" s="62"/>
      <c r="KYF80" s="62"/>
      <c r="KYG80" s="62"/>
      <c r="KYH80" s="62"/>
      <c r="KYI80" s="62"/>
      <c r="KYJ80" s="62"/>
      <c r="KYK80" s="62"/>
      <c r="KYL80" s="62"/>
      <c r="KYM80" s="62"/>
      <c r="KYN80" s="62"/>
      <c r="KYO80" s="62"/>
      <c r="KYP80" s="62"/>
      <c r="KYQ80" s="62"/>
      <c r="KYR80" s="62"/>
      <c r="KYS80" s="62"/>
      <c r="KYT80" s="62"/>
      <c r="KYU80" s="62"/>
      <c r="KYV80" s="62"/>
      <c r="KYW80" s="62"/>
      <c r="KYX80" s="62"/>
      <c r="KYY80" s="62"/>
      <c r="KYZ80" s="62"/>
      <c r="KZA80" s="62"/>
      <c r="KZB80" s="62"/>
      <c r="KZC80" s="62"/>
      <c r="KZD80" s="62"/>
      <c r="KZE80" s="62"/>
      <c r="KZF80" s="62"/>
      <c r="KZG80" s="62"/>
      <c r="KZH80" s="62"/>
      <c r="KZI80" s="62"/>
      <c r="KZJ80" s="62"/>
      <c r="KZK80" s="62"/>
      <c r="KZL80" s="62"/>
      <c r="KZM80" s="62"/>
      <c r="KZN80" s="62"/>
      <c r="KZO80" s="62"/>
      <c r="KZP80" s="62"/>
      <c r="KZQ80" s="62"/>
      <c r="KZR80" s="62"/>
      <c r="KZS80" s="62"/>
      <c r="KZT80" s="62"/>
      <c r="KZU80" s="62"/>
      <c r="KZV80" s="62"/>
      <c r="KZW80" s="62"/>
      <c r="KZX80" s="62"/>
      <c r="KZY80" s="62"/>
      <c r="KZZ80" s="62"/>
      <c r="LAA80" s="62"/>
      <c r="LAB80" s="62"/>
      <c r="LAC80" s="62"/>
      <c r="LAD80" s="62"/>
      <c r="LAE80" s="62"/>
      <c r="LAF80" s="62"/>
      <c r="LAG80" s="62"/>
      <c r="LAH80" s="62"/>
      <c r="LAI80" s="62"/>
      <c r="LAJ80" s="62"/>
      <c r="LAK80" s="62"/>
      <c r="LAL80" s="62"/>
      <c r="LAM80" s="62"/>
      <c r="LAN80" s="62"/>
      <c r="LAO80" s="62"/>
      <c r="LAP80" s="62"/>
      <c r="LAQ80" s="62"/>
      <c r="LAR80" s="62"/>
      <c r="LAS80" s="62"/>
      <c r="LAT80" s="62"/>
      <c r="LAU80" s="62"/>
      <c r="LAV80" s="62"/>
      <c r="LAW80" s="62"/>
      <c r="LAX80" s="62"/>
      <c r="LAY80" s="62"/>
      <c r="LAZ80" s="62"/>
      <c r="LBA80" s="62"/>
      <c r="LBB80" s="62"/>
      <c r="LBC80" s="62"/>
      <c r="LBD80" s="62"/>
      <c r="LBE80" s="62"/>
      <c r="LBF80" s="62"/>
      <c r="LBG80" s="62"/>
      <c r="LBH80" s="62"/>
      <c r="LBI80" s="62"/>
      <c r="LBJ80" s="62"/>
      <c r="LBK80" s="62"/>
      <c r="LBL80" s="62"/>
      <c r="LBM80" s="62"/>
      <c r="LBN80" s="62"/>
      <c r="LBO80" s="62"/>
      <c r="LBP80" s="62"/>
      <c r="LBQ80" s="62"/>
      <c r="LBR80" s="62"/>
      <c r="LBS80" s="62"/>
      <c r="LBT80" s="62"/>
      <c r="LBU80" s="62"/>
      <c r="LBV80" s="62"/>
      <c r="LBW80" s="62"/>
      <c r="LBX80" s="62"/>
      <c r="LBY80" s="62"/>
      <c r="LBZ80" s="62"/>
      <c r="LCA80" s="62"/>
      <c r="LCB80" s="62"/>
      <c r="LCC80" s="62"/>
      <c r="LCD80" s="62"/>
      <c r="LCE80" s="62"/>
      <c r="LCF80" s="62"/>
      <c r="LCG80" s="62"/>
      <c r="LCH80" s="62"/>
      <c r="LCI80" s="62"/>
      <c r="LCJ80" s="62"/>
      <c r="LCK80" s="62"/>
      <c r="LCL80" s="62"/>
      <c r="LCM80" s="62"/>
      <c r="LCN80" s="62"/>
      <c r="LCO80" s="62"/>
      <c r="LCP80" s="62"/>
      <c r="LCQ80" s="62"/>
      <c r="LCR80" s="62"/>
      <c r="LCS80" s="62"/>
      <c r="LCT80" s="62"/>
      <c r="LCU80" s="62"/>
      <c r="LCV80" s="62"/>
      <c r="LCW80" s="62"/>
      <c r="LCX80" s="62"/>
      <c r="LCY80" s="62"/>
      <c r="LCZ80" s="62"/>
      <c r="LDA80" s="62"/>
      <c r="LDB80" s="62"/>
      <c r="LDC80" s="62"/>
      <c r="LDD80" s="62"/>
      <c r="LDE80" s="62"/>
      <c r="LDF80" s="62"/>
      <c r="LDG80" s="62"/>
      <c r="LDH80" s="62"/>
      <c r="LDI80" s="62"/>
      <c r="LDJ80" s="62"/>
      <c r="LDK80" s="62"/>
      <c r="LDL80" s="62"/>
      <c r="LDM80" s="62"/>
      <c r="LDN80" s="62"/>
      <c r="LDO80" s="62"/>
      <c r="LDP80" s="62"/>
      <c r="LDQ80" s="62"/>
      <c r="LDR80" s="62"/>
      <c r="LDS80" s="62"/>
      <c r="LDT80" s="62"/>
      <c r="LDU80" s="62"/>
      <c r="LDV80" s="62"/>
      <c r="LDW80" s="62"/>
      <c r="LDX80" s="62"/>
      <c r="LDY80" s="62"/>
      <c r="LDZ80" s="62"/>
      <c r="LEA80" s="62"/>
      <c r="LEB80" s="62"/>
      <c r="LEC80" s="62"/>
      <c r="LED80" s="62"/>
      <c r="LEE80" s="62"/>
      <c r="LEF80" s="62"/>
      <c r="LEG80" s="62"/>
      <c r="LEH80" s="62"/>
      <c r="LEI80" s="62"/>
      <c r="LEJ80" s="62"/>
      <c r="LEK80" s="62"/>
      <c r="LEL80" s="62"/>
      <c r="LEM80" s="62"/>
      <c r="LEN80" s="62"/>
      <c r="LEO80" s="62"/>
      <c r="LEP80" s="62"/>
      <c r="LEQ80" s="62"/>
      <c r="LER80" s="62"/>
      <c r="LES80" s="62"/>
      <c r="LET80" s="62"/>
      <c r="LEU80" s="62"/>
      <c r="LEV80" s="62"/>
      <c r="LEW80" s="62"/>
      <c r="LEX80" s="62"/>
      <c r="LEY80" s="62"/>
      <c r="LEZ80" s="62"/>
      <c r="LFA80" s="62"/>
      <c r="LFB80" s="62"/>
      <c r="LFC80" s="62"/>
      <c r="LFD80" s="62"/>
      <c r="LFE80" s="62"/>
      <c r="LFF80" s="62"/>
      <c r="LFG80" s="62"/>
      <c r="LFH80" s="62"/>
      <c r="LFI80" s="62"/>
      <c r="LFJ80" s="62"/>
      <c r="LFK80" s="62"/>
      <c r="LFL80" s="62"/>
      <c r="LFM80" s="62"/>
      <c r="LFN80" s="62"/>
      <c r="LFO80" s="62"/>
      <c r="LFP80" s="62"/>
      <c r="LFQ80" s="62"/>
      <c r="LFR80" s="62"/>
      <c r="LFS80" s="62"/>
      <c r="LFT80" s="62"/>
      <c r="LFU80" s="62"/>
      <c r="LFV80" s="62"/>
      <c r="LFW80" s="62"/>
      <c r="LFX80" s="62"/>
      <c r="LFY80" s="62"/>
      <c r="LFZ80" s="62"/>
      <c r="LGA80" s="62"/>
      <c r="LGB80" s="62"/>
      <c r="LGC80" s="62"/>
      <c r="LGD80" s="62"/>
      <c r="LGE80" s="62"/>
      <c r="LGF80" s="62"/>
      <c r="LGG80" s="62"/>
      <c r="LGH80" s="62"/>
      <c r="LGI80" s="62"/>
      <c r="LGJ80" s="62"/>
      <c r="LGK80" s="62"/>
      <c r="LGL80" s="62"/>
      <c r="LGM80" s="62"/>
      <c r="LGN80" s="62"/>
      <c r="LGO80" s="62"/>
      <c r="LGP80" s="62"/>
      <c r="LGQ80" s="62"/>
      <c r="LGR80" s="62"/>
      <c r="LGS80" s="62"/>
      <c r="LGT80" s="62"/>
      <c r="LGU80" s="62"/>
      <c r="LGV80" s="62"/>
      <c r="LGW80" s="62"/>
      <c r="LGX80" s="62"/>
      <c r="LGY80" s="62"/>
      <c r="LGZ80" s="62"/>
      <c r="LHA80" s="62"/>
      <c r="LHB80" s="62"/>
      <c r="LHC80" s="62"/>
      <c r="LHD80" s="62"/>
      <c r="LHE80" s="62"/>
      <c r="LHF80" s="62"/>
      <c r="LHG80" s="62"/>
      <c r="LHH80" s="62"/>
      <c r="LHI80" s="62"/>
      <c r="LHJ80" s="62"/>
      <c r="LHK80" s="62"/>
      <c r="LHL80" s="62"/>
      <c r="LHM80" s="62"/>
      <c r="LHN80" s="62"/>
      <c r="LHO80" s="62"/>
      <c r="LHP80" s="62"/>
      <c r="LHQ80" s="62"/>
      <c r="LHR80" s="62"/>
      <c r="LHS80" s="62"/>
      <c r="LHT80" s="62"/>
      <c r="LHU80" s="62"/>
      <c r="LHV80" s="62"/>
      <c r="LHW80" s="62"/>
      <c r="LHX80" s="62"/>
      <c r="LHY80" s="62"/>
      <c r="LHZ80" s="62"/>
      <c r="LIA80" s="62"/>
      <c r="LIB80" s="62"/>
      <c r="LIC80" s="62"/>
      <c r="LID80" s="62"/>
      <c r="LIE80" s="62"/>
      <c r="LIF80" s="62"/>
      <c r="LIG80" s="62"/>
      <c r="LIH80" s="62"/>
      <c r="LII80" s="62"/>
      <c r="LIJ80" s="62"/>
      <c r="LIK80" s="62"/>
      <c r="LIL80" s="62"/>
      <c r="LIM80" s="62"/>
      <c r="LIN80" s="62"/>
      <c r="LIO80" s="62"/>
      <c r="LIP80" s="62"/>
      <c r="LIQ80" s="62"/>
      <c r="LIR80" s="62"/>
      <c r="LIS80" s="62"/>
      <c r="LIT80" s="62"/>
      <c r="LIU80" s="62"/>
      <c r="LIV80" s="62"/>
      <c r="LIW80" s="62"/>
      <c r="LIX80" s="62"/>
      <c r="LIY80" s="62"/>
      <c r="LIZ80" s="62"/>
      <c r="LJA80" s="62"/>
      <c r="LJB80" s="62"/>
      <c r="LJC80" s="62"/>
      <c r="LJD80" s="62"/>
      <c r="LJE80" s="62"/>
      <c r="LJF80" s="62"/>
      <c r="LJG80" s="62"/>
      <c r="LJH80" s="62"/>
      <c r="LJI80" s="62"/>
      <c r="LJJ80" s="62"/>
      <c r="LJK80" s="62"/>
      <c r="LJL80" s="62"/>
      <c r="LJM80" s="62"/>
      <c r="LJN80" s="62"/>
      <c r="LJO80" s="62"/>
      <c r="LJP80" s="62"/>
      <c r="LJQ80" s="62"/>
      <c r="LJR80" s="62"/>
      <c r="LJS80" s="62"/>
      <c r="LJT80" s="62"/>
      <c r="LJU80" s="62"/>
      <c r="LJV80" s="62"/>
      <c r="LJW80" s="62"/>
      <c r="LJX80" s="62"/>
      <c r="LJY80" s="62"/>
      <c r="LJZ80" s="62"/>
      <c r="LKA80" s="62"/>
      <c r="LKB80" s="62"/>
      <c r="LKC80" s="62"/>
      <c r="LKD80" s="62"/>
      <c r="LKE80" s="62"/>
      <c r="LKF80" s="62"/>
      <c r="LKG80" s="62"/>
      <c r="LKH80" s="62"/>
      <c r="LKI80" s="62"/>
      <c r="LKJ80" s="62"/>
      <c r="LKK80" s="62"/>
      <c r="LKL80" s="62"/>
      <c r="LKM80" s="62"/>
      <c r="LKN80" s="62"/>
      <c r="LKO80" s="62"/>
      <c r="LKP80" s="62"/>
      <c r="LKQ80" s="62"/>
      <c r="LKR80" s="62"/>
      <c r="LKS80" s="62"/>
      <c r="LKT80" s="62"/>
      <c r="LKU80" s="62"/>
      <c r="LKV80" s="62"/>
      <c r="LKW80" s="62"/>
      <c r="LKX80" s="62"/>
      <c r="LKY80" s="62"/>
      <c r="LKZ80" s="62"/>
      <c r="LLA80" s="62"/>
      <c r="LLB80" s="62"/>
      <c r="LLC80" s="62"/>
      <c r="LLD80" s="62"/>
      <c r="LLE80" s="62"/>
      <c r="LLF80" s="62"/>
      <c r="LLG80" s="62"/>
      <c r="LLH80" s="62"/>
      <c r="LLI80" s="62"/>
      <c r="LLJ80" s="62"/>
      <c r="LLK80" s="62"/>
      <c r="LLL80" s="62"/>
      <c r="LLM80" s="62"/>
      <c r="LLN80" s="62"/>
      <c r="LLO80" s="62"/>
      <c r="LLP80" s="62"/>
      <c r="LLQ80" s="62"/>
      <c r="LLR80" s="62"/>
      <c r="LLS80" s="62"/>
      <c r="LLT80" s="62"/>
      <c r="LLU80" s="62"/>
      <c r="LLV80" s="62"/>
      <c r="LLW80" s="62"/>
      <c r="LLX80" s="62"/>
      <c r="LLY80" s="62"/>
      <c r="LLZ80" s="62"/>
      <c r="LMA80" s="62"/>
      <c r="LMB80" s="62"/>
      <c r="LMC80" s="62"/>
      <c r="LMD80" s="62"/>
      <c r="LME80" s="62"/>
      <c r="LMF80" s="62"/>
      <c r="LMG80" s="62"/>
      <c r="LMH80" s="62"/>
      <c r="LMI80" s="62"/>
      <c r="LMJ80" s="62"/>
      <c r="LMK80" s="62"/>
      <c r="LML80" s="62"/>
      <c r="LMM80" s="62"/>
      <c r="LMN80" s="62"/>
      <c r="LMO80" s="62"/>
      <c r="LMP80" s="62"/>
      <c r="LMQ80" s="62"/>
      <c r="LMR80" s="62"/>
      <c r="LMS80" s="62"/>
      <c r="LMT80" s="62"/>
      <c r="LMU80" s="62"/>
      <c r="LMV80" s="62"/>
      <c r="LMW80" s="62"/>
      <c r="LMX80" s="62"/>
      <c r="LMY80" s="62"/>
      <c r="LMZ80" s="62"/>
      <c r="LNA80" s="62"/>
      <c r="LNB80" s="62"/>
      <c r="LNC80" s="62"/>
      <c r="LND80" s="62"/>
      <c r="LNE80" s="62"/>
      <c r="LNF80" s="62"/>
      <c r="LNG80" s="62"/>
      <c r="LNH80" s="62"/>
      <c r="LNI80" s="62"/>
      <c r="LNJ80" s="62"/>
      <c r="LNK80" s="62"/>
      <c r="LNL80" s="62"/>
      <c r="LNM80" s="62"/>
      <c r="LNN80" s="62"/>
      <c r="LNO80" s="62"/>
      <c r="LNP80" s="62"/>
      <c r="LNQ80" s="62"/>
      <c r="LNR80" s="62"/>
      <c r="LNS80" s="62"/>
      <c r="LNT80" s="62"/>
      <c r="LNU80" s="62"/>
      <c r="LNV80" s="62"/>
      <c r="LNW80" s="62"/>
      <c r="LNX80" s="62"/>
      <c r="LNY80" s="62"/>
      <c r="LNZ80" s="62"/>
      <c r="LOA80" s="62"/>
      <c r="LOB80" s="62"/>
      <c r="LOC80" s="62"/>
      <c r="LOD80" s="62"/>
      <c r="LOE80" s="62"/>
      <c r="LOF80" s="62"/>
      <c r="LOG80" s="62"/>
      <c r="LOH80" s="62"/>
      <c r="LOI80" s="62"/>
      <c r="LOJ80" s="62"/>
      <c r="LOK80" s="62"/>
      <c r="LOL80" s="62"/>
      <c r="LOM80" s="62"/>
      <c r="LON80" s="62"/>
      <c r="LOO80" s="62"/>
      <c r="LOP80" s="62"/>
      <c r="LOQ80" s="62"/>
      <c r="LOR80" s="62"/>
      <c r="LOS80" s="62"/>
      <c r="LOT80" s="62"/>
      <c r="LOU80" s="62"/>
      <c r="LOV80" s="62"/>
      <c r="LOW80" s="62"/>
      <c r="LOX80" s="62"/>
      <c r="LOY80" s="62"/>
      <c r="LOZ80" s="62"/>
      <c r="LPA80" s="62"/>
      <c r="LPB80" s="62"/>
      <c r="LPC80" s="62"/>
      <c r="LPD80" s="62"/>
      <c r="LPE80" s="62"/>
      <c r="LPF80" s="62"/>
      <c r="LPG80" s="62"/>
      <c r="LPH80" s="62"/>
      <c r="LPI80" s="62"/>
      <c r="LPJ80" s="62"/>
      <c r="LPK80" s="62"/>
      <c r="LPL80" s="62"/>
      <c r="LPM80" s="62"/>
      <c r="LPN80" s="62"/>
      <c r="LPO80" s="62"/>
      <c r="LPP80" s="62"/>
      <c r="LPQ80" s="62"/>
      <c r="LPR80" s="62"/>
      <c r="LPS80" s="62"/>
      <c r="LPT80" s="62"/>
      <c r="LPU80" s="62"/>
      <c r="LPV80" s="62"/>
      <c r="LPW80" s="62"/>
      <c r="LPX80" s="62"/>
      <c r="LPY80" s="62"/>
      <c r="LPZ80" s="62"/>
      <c r="LQA80" s="62"/>
      <c r="LQB80" s="62"/>
      <c r="LQC80" s="62"/>
      <c r="LQD80" s="62"/>
      <c r="LQE80" s="62"/>
      <c r="LQF80" s="62"/>
      <c r="LQG80" s="62"/>
      <c r="LQH80" s="62"/>
      <c r="LQI80" s="62"/>
      <c r="LQJ80" s="62"/>
      <c r="LQK80" s="62"/>
      <c r="LQL80" s="62"/>
      <c r="LQM80" s="62"/>
      <c r="LQN80" s="62"/>
      <c r="LQO80" s="62"/>
      <c r="LQP80" s="62"/>
      <c r="LQQ80" s="62"/>
      <c r="LQR80" s="62"/>
      <c r="LQS80" s="62"/>
      <c r="LQT80" s="62"/>
      <c r="LQU80" s="62"/>
      <c r="LQV80" s="62"/>
      <c r="LQW80" s="62"/>
      <c r="LQX80" s="62"/>
      <c r="LQY80" s="62"/>
      <c r="LQZ80" s="62"/>
      <c r="LRA80" s="62"/>
      <c r="LRB80" s="62"/>
      <c r="LRC80" s="62"/>
      <c r="LRD80" s="62"/>
      <c r="LRE80" s="62"/>
      <c r="LRF80" s="62"/>
      <c r="LRG80" s="62"/>
      <c r="LRH80" s="62"/>
      <c r="LRI80" s="62"/>
      <c r="LRJ80" s="62"/>
      <c r="LRK80" s="62"/>
      <c r="LRL80" s="62"/>
      <c r="LRM80" s="62"/>
      <c r="LRN80" s="62"/>
      <c r="LRO80" s="62"/>
      <c r="LRP80" s="62"/>
      <c r="LRQ80" s="62"/>
      <c r="LRR80" s="62"/>
      <c r="LRS80" s="62"/>
      <c r="LRT80" s="62"/>
      <c r="LRU80" s="62"/>
      <c r="LRV80" s="62"/>
      <c r="LRW80" s="62"/>
      <c r="LRX80" s="62"/>
      <c r="LRY80" s="62"/>
      <c r="LRZ80" s="62"/>
      <c r="LSA80" s="62"/>
      <c r="LSB80" s="62"/>
      <c r="LSC80" s="62"/>
      <c r="LSD80" s="62"/>
      <c r="LSE80" s="62"/>
      <c r="LSF80" s="62"/>
      <c r="LSG80" s="62"/>
      <c r="LSH80" s="62"/>
      <c r="LSI80" s="62"/>
      <c r="LSJ80" s="62"/>
      <c r="LSK80" s="62"/>
      <c r="LSL80" s="62"/>
      <c r="LSM80" s="62"/>
      <c r="LSN80" s="62"/>
      <c r="LSO80" s="62"/>
      <c r="LSP80" s="62"/>
      <c r="LSQ80" s="62"/>
      <c r="LSR80" s="62"/>
      <c r="LSS80" s="62"/>
      <c r="LST80" s="62"/>
      <c r="LSU80" s="62"/>
      <c r="LSV80" s="62"/>
      <c r="LSW80" s="62"/>
      <c r="LSX80" s="62"/>
      <c r="LSY80" s="62"/>
      <c r="LSZ80" s="62"/>
      <c r="LTA80" s="62"/>
      <c r="LTB80" s="62"/>
      <c r="LTC80" s="62"/>
      <c r="LTD80" s="62"/>
      <c r="LTE80" s="62"/>
      <c r="LTF80" s="62"/>
      <c r="LTG80" s="62"/>
      <c r="LTH80" s="62"/>
      <c r="LTI80" s="62"/>
      <c r="LTJ80" s="62"/>
      <c r="LTK80" s="62"/>
      <c r="LTL80" s="62"/>
      <c r="LTM80" s="62"/>
      <c r="LTN80" s="62"/>
      <c r="LTO80" s="62"/>
      <c r="LTP80" s="62"/>
      <c r="LTQ80" s="62"/>
      <c r="LTR80" s="62"/>
      <c r="LTS80" s="62"/>
      <c r="LTT80" s="62"/>
      <c r="LTU80" s="62"/>
      <c r="LTV80" s="62"/>
      <c r="LTW80" s="62"/>
      <c r="LTX80" s="62"/>
      <c r="LTY80" s="62"/>
      <c r="LTZ80" s="62"/>
      <c r="LUA80" s="62"/>
      <c r="LUB80" s="62"/>
      <c r="LUC80" s="62"/>
      <c r="LUD80" s="62"/>
      <c r="LUE80" s="62"/>
      <c r="LUF80" s="62"/>
      <c r="LUG80" s="62"/>
      <c r="LUH80" s="62"/>
      <c r="LUI80" s="62"/>
      <c r="LUJ80" s="62"/>
      <c r="LUK80" s="62"/>
      <c r="LUL80" s="62"/>
      <c r="LUM80" s="62"/>
      <c r="LUN80" s="62"/>
      <c r="LUO80" s="62"/>
      <c r="LUP80" s="62"/>
      <c r="LUQ80" s="62"/>
      <c r="LUR80" s="62"/>
      <c r="LUS80" s="62"/>
      <c r="LUT80" s="62"/>
      <c r="LUU80" s="62"/>
      <c r="LUV80" s="62"/>
      <c r="LUW80" s="62"/>
      <c r="LUX80" s="62"/>
      <c r="LUY80" s="62"/>
      <c r="LUZ80" s="62"/>
      <c r="LVA80" s="62"/>
      <c r="LVB80" s="62"/>
      <c r="LVC80" s="62"/>
      <c r="LVD80" s="62"/>
      <c r="LVE80" s="62"/>
      <c r="LVF80" s="62"/>
      <c r="LVG80" s="62"/>
      <c r="LVH80" s="62"/>
      <c r="LVI80" s="62"/>
      <c r="LVJ80" s="62"/>
      <c r="LVK80" s="62"/>
      <c r="LVL80" s="62"/>
      <c r="LVM80" s="62"/>
      <c r="LVN80" s="62"/>
      <c r="LVO80" s="62"/>
      <c r="LVP80" s="62"/>
      <c r="LVQ80" s="62"/>
      <c r="LVR80" s="62"/>
      <c r="LVS80" s="62"/>
      <c r="LVT80" s="62"/>
      <c r="LVU80" s="62"/>
      <c r="LVV80" s="62"/>
      <c r="LVW80" s="62"/>
      <c r="LVX80" s="62"/>
      <c r="LVY80" s="62"/>
      <c r="LVZ80" s="62"/>
      <c r="LWA80" s="62"/>
      <c r="LWB80" s="62"/>
      <c r="LWC80" s="62"/>
      <c r="LWD80" s="62"/>
      <c r="LWE80" s="62"/>
      <c r="LWF80" s="62"/>
      <c r="LWG80" s="62"/>
      <c r="LWH80" s="62"/>
      <c r="LWI80" s="62"/>
      <c r="LWJ80" s="62"/>
      <c r="LWK80" s="62"/>
      <c r="LWL80" s="62"/>
      <c r="LWM80" s="62"/>
      <c r="LWN80" s="62"/>
      <c r="LWO80" s="62"/>
      <c r="LWP80" s="62"/>
      <c r="LWQ80" s="62"/>
      <c r="LWR80" s="62"/>
      <c r="LWS80" s="62"/>
      <c r="LWT80" s="62"/>
      <c r="LWU80" s="62"/>
      <c r="LWV80" s="62"/>
      <c r="LWW80" s="62"/>
      <c r="LWX80" s="62"/>
      <c r="LWY80" s="62"/>
      <c r="LWZ80" s="62"/>
      <c r="LXA80" s="62"/>
      <c r="LXB80" s="62"/>
      <c r="LXC80" s="62"/>
      <c r="LXD80" s="62"/>
      <c r="LXE80" s="62"/>
      <c r="LXF80" s="62"/>
      <c r="LXG80" s="62"/>
      <c r="LXH80" s="62"/>
      <c r="LXI80" s="62"/>
      <c r="LXJ80" s="62"/>
      <c r="LXK80" s="62"/>
      <c r="LXL80" s="62"/>
      <c r="LXM80" s="62"/>
      <c r="LXN80" s="62"/>
      <c r="LXO80" s="62"/>
      <c r="LXP80" s="62"/>
      <c r="LXQ80" s="62"/>
      <c r="LXR80" s="62"/>
      <c r="LXS80" s="62"/>
      <c r="LXT80" s="62"/>
      <c r="LXU80" s="62"/>
      <c r="LXV80" s="62"/>
      <c r="LXW80" s="62"/>
      <c r="LXX80" s="62"/>
      <c r="LXY80" s="62"/>
      <c r="LXZ80" s="62"/>
      <c r="LYA80" s="62"/>
      <c r="LYB80" s="62"/>
      <c r="LYC80" s="62"/>
      <c r="LYD80" s="62"/>
      <c r="LYE80" s="62"/>
      <c r="LYF80" s="62"/>
      <c r="LYG80" s="62"/>
      <c r="LYH80" s="62"/>
      <c r="LYI80" s="62"/>
      <c r="LYJ80" s="62"/>
      <c r="LYK80" s="62"/>
      <c r="LYL80" s="62"/>
      <c r="LYM80" s="62"/>
      <c r="LYN80" s="62"/>
      <c r="LYO80" s="62"/>
      <c r="LYP80" s="62"/>
      <c r="LYQ80" s="62"/>
      <c r="LYR80" s="62"/>
      <c r="LYS80" s="62"/>
      <c r="LYT80" s="62"/>
      <c r="LYU80" s="62"/>
      <c r="LYV80" s="62"/>
      <c r="LYW80" s="62"/>
      <c r="LYX80" s="62"/>
      <c r="LYY80" s="62"/>
      <c r="LYZ80" s="62"/>
      <c r="LZA80" s="62"/>
      <c r="LZB80" s="62"/>
      <c r="LZC80" s="62"/>
      <c r="LZD80" s="62"/>
      <c r="LZE80" s="62"/>
      <c r="LZF80" s="62"/>
      <c r="LZG80" s="62"/>
      <c r="LZH80" s="62"/>
      <c r="LZI80" s="62"/>
      <c r="LZJ80" s="62"/>
      <c r="LZK80" s="62"/>
      <c r="LZL80" s="62"/>
      <c r="LZM80" s="62"/>
      <c r="LZN80" s="62"/>
      <c r="LZO80" s="62"/>
      <c r="LZP80" s="62"/>
      <c r="LZQ80" s="62"/>
      <c r="LZR80" s="62"/>
      <c r="LZS80" s="62"/>
      <c r="LZT80" s="62"/>
      <c r="LZU80" s="62"/>
      <c r="LZV80" s="62"/>
      <c r="LZW80" s="62"/>
      <c r="LZX80" s="62"/>
      <c r="LZY80" s="62"/>
      <c r="LZZ80" s="62"/>
      <c r="MAA80" s="62"/>
      <c r="MAB80" s="62"/>
      <c r="MAC80" s="62"/>
      <c r="MAD80" s="62"/>
      <c r="MAE80" s="62"/>
      <c r="MAF80" s="62"/>
      <c r="MAG80" s="62"/>
      <c r="MAH80" s="62"/>
      <c r="MAI80" s="62"/>
      <c r="MAJ80" s="62"/>
      <c r="MAK80" s="62"/>
      <c r="MAL80" s="62"/>
      <c r="MAM80" s="62"/>
      <c r="MAN80" s="62"/>
      <c r="MAO80" s="62"/>
      <c r="MAP80" s="62"/>
      <c r="MAQ80" s="62"/>
      <c r="MAR80" s="62"/>
      <c r="MAS80" s="62"/>
      <c r="MAT80" s="62"/>
      <c r="MAU80" s="62"/>
      <c r="MAV80" s="62"/>
      <c r="MAW80" s="62"/>
      <c r="MAX80" s="62"/>
      <c r="MAY80" s="62"/>
      <c r="MAZ80" s="62"/>
      <c r="MBA80" s="62"/>
      <c r="MBB80" s="62"/>
      <c r="MBC80" s="62"/>
      <c r="MBD80" s="62"/>
      <c r="MBE80" s="62"/>
      <c r="MBF80" s="62"/>
      <c r="MBG80" s="62"/>
      <c r="MBH80" s="62"/>
      <c r="MBI80" s="62"/>
      <c r="MBJ80" s="62"/>
      <c r="MBK80" s="62"/>
      <c r="MBL80" s="62"/>
      <c r="MBM80" s="62"/>
      <c r="MBN80" s="62"/>
      <c r="MBO80" s="62"/>
      <c r="MBP80" s="62"/>
      <c r="MBQ80" s="62"/>
      <c r="MBR80" s="62"/>
      <c r="MBS80" s="62"/>
      <c r="MBT80" s="62"/>
      <c r="MBU80" s="62"/>
      <c r="MBV80" s="62"/>
      <c r="MBW80" s="62"/>
      <c r="MBX80" s="62"/>
      <c r="MBY80" s="62"/>
      <c r="MBZ80" s="62"/>
      <c r="MCA80" s="62"/>
      <c r="MCB80" s="62"/>
      <c r="MCC80" s="62"/>
      <c r="MCD80" s="62"/>
      <c r="MCE80" s="62"/>
      <c r="MCF80" s="62"/>
      <c r="MCG80" s="62"/>
      <c r="MCH80" s="62"/>
      <c r="MCI80" s="62"/>
      <c r="MCJ80" s="62"/>
      <c r="MCK80" s="62"/>
      <c r="MCL80" s="62"/>
      <c r="MCM80" s="62"/>
      <c r="MCN80" s="62"/>
      <c r="MCO80" s="62"/>
      <c r="MCP80" s="62"/>
      <c r="MCQ80" s="62"/>
      <c r="MCR80" s="62"/>
      <c r="MCS80" s="62"/>
      <c r="MCT80" s="62"/>
      <c r="MCU80" s="62"/>
      <c r="MCV80" s="62"/>
      <c r="MCW80" s="62"/>
      <c r="MCX80" s="62"/>
      <c r="MCY80" s="62"/>
      <c r="MCZ80" s="62"/>
      <c r="MDA80" s="62"/>
      <c r="MDB80" s="62"/>
      <c r="MDC80" s="62"/>
      <c r="MDD80" s="62"/>
      <c r="MDE80" s="62"/>
      <c r="MDF80" s="62"/>
      <c r="MDG80" s="62"/>
      <c r="MDH80" s="62"/>
      <c r="MDI80" s="62"/>
      <c r="MDJ80" s="62"/>
      <c r="MDK80" s="62"/>
      <c r="MDL80" s="62"/>
      <c r="MDM80" s="62"/>
      <c r="MDN80" s="62"/>
      <c r="MDO80" s="62"/>
      <c r="MDP80" s="62"/>
      <c r="MDQ80" s="62"/>
      <c r="MDR80" s="62"/>
      <c r="MDS80" s="62"/>
      <c r="MDT80" s="62"/>
      <c r="MDU80" s="62"/>
      <c r="MDV80" s="62"/>
      <c r="MDW80" s="62"/>
      <c r="MDX80" s="62"/>
      <c r="MDY80" s="62"/>
      <c r="MDZ80" s="62"/>
      <c r="MEA80" s="62"/>
      <c r="MEB80" s="62"/>
      <c r="MEC80" s="62"/>
      <c r="MED80" s="62"/>
      <c r="MEE80" s="62"/>
      <c r="MEF80" s="62"/>
      <c r="MEG80" s="62"/>
      <c r="MEH80" s="62"/>
      <c r="MEI80" s="62"/>
      <c r="MEJ80" s="62"/>
      <c r="MEK80" s="62"/>
      <c r="MEL80" s="62"/>
      <c r="MEM80" s="62"/>
      <c r="MEN80" s="62"/>
      <c r="MEO80" s="62"/>
      <c r="MEP80" s="62"/>
      <c r="MEQ80" s="62"/>
      <c r="MER80" s="62"/>
      <c r="MES80" s="62"/>
      <c r="MET80" s="62"/>
      <c r="MEU80" s="62"/>
      <c r="MEV80" s="62"/>
      <c r="MEW80" s="62"/>
      <c r="MEX80" s="62"/>
      <c r="MEY80" s="62"/>
      <c r="MEZ80" s="62"/>
      <c r="MFA80" s="62"/>
      <c r="MFB80" s="62"/>
      <c r="MFC80" s="62"/>
      <c r="MFD80" s="62"/>
      <c r="MFE80" s="62"/>
      <c r="MFF80" s="62"/>
      <c r="MFG80" s="62"/>
      <c r="MFH80" s="62"/>
      <c r="MFI80" s="62"/>
      <c r="MFJ80" s="62"/>
      <c r="MFK80" s="62"/>
      <c r="MFL80" s="62"/>
      <c r="MFM80" s="62"/>
      <c r="MFN80" s="62"/>
      <c r="MFO80" s="62"/>
      <c r="MFP80" s="62"/>
      <c r="MFQ80" s="62"/>
      <c r="MFR80" s="62"/>
      <c r="MFS80" s="62"/>
      <c r="MFT80" s="62"/>
      <c r="MFU80" s="62"/>
      <c r="MFV80" s="62"/>
      <c r="MFW80" s="62"/>
      <c r="MFX80" s="62"/>
      <c r="MFY80" s="62"/>
      <c r="MFZ80" s="62"/>
      <c r="MGA80" s="62"/>
      <c r="MGB80" s="62"/>
      <c r="MGC80" s="62"/>
      <c r="MGD80" s="62"/>
      <c r="MGE80" s="62"/>
      <c r="MGF80" s="62"/>
      <c r="MGG80" s="62"/>
      <c r="MGH80" s="62"/>
      <c r="MGI80" s="62"/>
      <c r="MGJ80" s="62"/>
      <c r="MGK80" s="62"/>
      <c r="MGL80" s="62"/>
      <c r="MGM80" s="62"/>
      <c r="MGN80" s="62"/>
      <c r="MGO80" s="62"/>
      <c r="MGP80" s="62"/>
      <c r="MGQ80" s="62"/>
      <c r="MGR80" s="62"/>
      <c r="MGS80" s="62"/>
      <c r="MGT80" s="62"/>
      <c r="MGU80" s="62"/>
      <c r="MGV80" s="62"/>
      <c r="MGW80" s="62"/>
      <c r="MGX80" s="62"/>
      <c r="MGY80" s="62"/>
      <c r="MGZ80" s="62"/>
      <c r="MHA80" s="62"/>
      <c r="MHB80" s="62"/>
      <c r="MHC80" s="62"/>
      <c r="MHD80" s="62"/>
      <c r="MHE80" s="62"/>
      <c r="MHF80" s="62"/>
      <c r="MHG80" s="62"/>
      <c r="MHH80" s="62"/>
      <c r="MHI80" s="62"/>
      <c r="MHJ80" s="62"/>
      <c r="MHK80" s="62"/>
      <c r="MHL80" s="62"/>
      <c r="MHM80" s="62"/>
      <c r="MHN80" s="62"/>
      <c r="MHO80" s="62"/>
      <c r="MHP80" s="62"/>
      <c r="MHQ80" s="62"/>
      <c r="MHR80" s="62"/>
      <c r="MHS80" s="62"/>
      <c r="MHT80" s="62"/>
      <c r="MHU80" s="62"/>
      <c r="MHV80" s="62"/>
      <c r="MHW80" s="62"/>
      <c r="MHX80" s="62"/>
      <c r="MHY80" s="62"/>
      <c r="MHZ80" s="62"/>
      <c r="MIA80" s="62"/>
      <c r="MIB80" s="62"/>
      <c r="MIC80" s="62"/>
      <c r="MID80" s="62"/>
      <c r="MIE80" s="62"/>
      <c r="MIF80" s="62"/>
      <c r="MIG80" s="62"/>
      <c r="MIH80" s="62"/>
      <c r="MII80" s="62"/>
      <c r="MIJ80" s="62"/>
      <c r="MIK80" s="62"/>
      <c r="MIL80" s="62"/>
      <c r="MIM80" s="62"/>
      <c r="MIN80" s="62"/>
      <c r="MIO80" s="62"/>
      <c r="MIP80" s="62"/>
      <c r="MIQ80" s="62"/>
      <c r="MIR80" s="62"/>
      <c r="MIS80" s="62"/>
      <c r="MIT80" s="62"/>
      <c r="MIU80" s="62"/>
      <c r="MIV80" s="62"/>
      <c r="MIW80" s="62"/>
      <c r="MIX80" s="62"/>
      <c r="MIY80" s="62"/>
      <c r="MIZ80" s="62"/>
      <c r="MJA80" s="62"/>
      <c r="MJB80" s="62"/>
      <c r="MJC80" s="62"/>
      <c r="MJD80" s="62"/>
      <c r="MJE80" s="62"/>
      <c r="MJF80" s="62"/>
      <c r="MJG80" s="62"/>
      <c r="MJH80" s="62"/>
      <c r="MJI80" s="62"/>
      <c r="MJJ80" s="62"/>
      <c r="MJK80" s="62"/>
      <c r="MJL80" s="62"/>
      <c r="MJM80" s="62"/>
      <c r="MJN80" s="62"/>
      <c r="MJO80" s="62"/>
      <c r="MJP80" s="62"/>
      <c r="MJQ80" s="62"/>
      <c r="MJR80" s="62"/>
      <c r="MJS80" s="62"/>
      <c r="MJT80" s="62"/>
      <c r="MJU80" s="62"/>
      <c r="MJV80" s="62"/>
      <c r="MJW80" s="62"/>
      <c r="MJX80" s="62"/>
      <c r="MJY80" s="62"/>
      <c r="MJZ80" s="62"/>
      <c r="MKA80" s="62"/>
      <c r="MKB80" s="62"/>
      <c r="MKC80" s="62"/>
      <c r="MKD80" s="62"/>
      <c r="MKE80" s="62"/>
      <c r="MKF80" s="62"/>
      <c r="MKG80" s="62"/>
      <c r="MKH80" s="62"/>
      <c r="MKI80" s="62"/>
      <c r="MKJ80" s="62"/>
      <c r="MKK80" s="62"/>
      <c r="MKL80" s="62"/>
      <c r="MKM80" s="62"/>
      <c r="MKN80" s="62"/>
      <c r="MKO80" s="62"/>
      <c r="MKP80" s="62"/>
      <c r="MKQ80" s="62"/>
      <c r="MKR80" s="62"/>
      <c r="MKS80" s="62"/>
      <c r="MKT80" s="62"/>
      <c r="MKU80" s="62"/>
      <c r="MKV80" s="62"/>
      <c r="MKW80" s="62"/>
      <c r="MKX80" s="62"/>
      <c r="MKY80" s="62"/>
      <c r="MKZ80" s="62"/>
      <c r="MLA80" s="62"/>
      <c r="MLB80" s="62"/>
      <c r="MLC80" s="62"/>
      <c r="MLD80" s="62"/>
      <c r="MLE80" s="62"/>
      <c r="MLF80" s="62"/>
      <c r="MLG80" s="62"/>
      <c r="MLH80" s="62"/>
      <c r="MLI80" s="62"/>
      <c r="MLJ80" s="62"/>
      <c r="MLK80" s="62"/>
      <c r="MLL80" s="62"/>
      <c r="MLM80" s="62"/>
      <c r="MLN80" s="62"/>
      <c r="MLO80" s="62"/>
      <c r="MLP80" s="62"/>
      <c r="MLQ80" s="62"/>
      <c r="MLR80" s="62"/>
      <c r="MLS80" s="62"/>
      <c r="MLT80" s="62"/>
      <c r="MLU80" s="62"/>
      <c r="MLV80" s="62"/>
      <c r="MLW80" s="62"/>
      <c r="MLX80" s="62"/>
      <c r="MLY80" s="62"/>
      <c r="MLZ80" s="62"/>
      <c r="MMA80" s="62"/>
      <c r="MMB80" s="62"/>
      <c r="MMC80" s="62"/>
      <c r="MMD80" s="62"/>
      <c r="MME80" s="62"/>
      <c r="MMF80" s="62"/>
      <c r="MMG80" s="62"/>
      <c r="MMH80" s="62"/>
      <c r="MMI80" s="62"/>
      <c r="MMJ80" s="62"/>
      <c r="MMK80" s="62"/>
      <c r="MML80" s="62"/>
      <c r="MMM80" s="62"/>
      <c r="MMN80" s="62"/>
      <c r="MMO80" s="62"/>
      <c r="MMP80" s="62"/>
      <c r="MMQ80" s="62"/>
      <c r="MMR80" s="62"/>
      <c r="MMS80" s="62"/>
      <c r="MMT80" s="62"/>
      <c r="MMU80" s="62"/>
      <c r="MMV80" s="62"/>
      <c r="MMW80" s="62"/>
      <c r="MMX80" s="62"/>
      <c r="MMY80" s="62"/>
      <c r="MMZ80" s="62"/>
      <c r="MNA80" s="62"/>
      <c r="MNB80" s="62"/>
      <c r="MNC80" s="62"/>
      <c r="MND80" s="62"/>
      <c r="MNE80" s="62"/>
      <c r="MNF80" s="62"/>
      <c r="MNG80" s="62"/>
      <c r="MNH80" s="62"/>
      <c r="MNI80" s="62"/>
      <c r="MNJ80" s="62"/>
      <c r="MNK80" s="62"/>
      <c r="MNL80" s="62"/>
      <c r="MNM80" s="62"/>
      <c r="MNN80" s="62"/>
      <c r="MNO80" s="62"/>
      <c r="MNP80" s="62"/>
      <c r="MNQ80" s="62"/>
      <c r="MNR80" s="62"/>
      <c r="MNS80" s="62"/>
      <c r="MNT80" s="62"/>
      <c r="MNU80" s="62"/>
      <c r="MNV80" s="62"/>
      <c r="MNW80" s="62"/>
      <c r="MNX80" s="62"/>
      <c r="MNY80" s="62"/>
      <c r="MNZ80" s="62"/>
      <c r="MOA80" s="62"/>
      <c r="MOB80" s="62"/>
      <c r="MOC80" s="62"/>
      <c r="MOD80" s="62"/>
      <c r="MOE80" s="62"/>
      <c r="MOF80" s="62"/>
      <c r="MOG80" s="62"/>
      <c r="MOH80" s="62"/>
      <c r="MOI80" s="62"/>
      <c r="MOJ80" s="62"/>
      <c r="MOK80" s="62"/>
      <c r="MOL80" s="62"/>
      <c r="MOM80" s="62"/>
      <c r="MON80" s="62"/>
      <c r="MOO80" s="62"/>
      <c r="MOP80" s="62"/>
      <c r="MOQ80" s="62"/>
      <c r="MOR80" s="62"/>
      <c r="MOS80" s="62"/>
      <c r="MOT80" s="62"/>
      <c r="MOU80" s="62"/>
      <c r="MOV80" s="62"/>
      <c r="MOW80" s="62"/>
      <c r="MOX80" s="62"/>
      <c r="MOY80" s="62"/>
      <c r="MOZ80" s="62"/>
      <c r="MPA80" s="62"/>
      <c r="MPB80" s="62"/>
      <c r="MPC80" s="62"/>
      <c r="MPD80" s="62"/>
      <c r="MPE80" s="62"/>
      <c r="MPF80" s="62"/>
      <c r="MPG80" s="62"/>
      <c r="MPH80" s="62"/>
      <c r="MPI80" s="62"/>
      <c r="MPJ80" s="62"/>
      <c r="MPK80" s="62"/>
      <c r="MPL80" s="62"/>
      <c r="MPM80" s="62"/>
      <c r="MPN80" s="62"/>
      <c r="MPO80" s="62"/>
      <c r="MPP80" s="62"/>
      <c r="MPQ80" s="62"/>
      <c r="MPR80" s="62"/>
      <c r="MPS80" s="62"/>
      <c r="MPT80" s="62"/>
      <c r="MPU80" s="62"/>
      <c r="MPV80" s="62"/>
      <c r="MPW80" s="62"/>
      <c r="MPX80" s="62"/>
      <c r="MPY80" s="62"/>
      <c r="MPZ80" s="62"/>
      <c r="MQA80" s="62"/>
      <c r="MQB80" s="62"/>
      <c r="MQC80" s="62"/>
      <c r="MQD80" s="62"/>
      <c r="MQE80" s="62"/>
      <c r="MQF80" s="62"/>
      <c r="MQG80" s="62"/>
      <c r="MQH80" s="62"/>
      <c r="MQI80" s="62"/>
      <c r="MQJ80" s="62"/>
      <c r="MQK80" s="62"/>
      <c r="MQL80" s="62"/>
      <c r="MQM80" s="62"/>
      <c r="MQN80" s="62"/>
      <c r="MQO80" s="62"/>
      <c r="MQP80" s="62"/>
      <c r="MQQ80" s="62"/>
      <c r="MQR80" s="62"/>
      <c r="MQS80" s="62"/>
      <c r="MQT80" s="62"/>
      <c r="MQU80" s="62"/>
      <c r="MQV80" s="62"/>
      <c r="MQW80" s="62"/>
      <c r="MQX80" s="62"/>
      <c r="MQY80" s="62"/>
      <c r="MQZ80" s="62"/>
      <c r="MRA80" s="62"/>
      <c r="MRB80" s="62"/>
      <c r="MRC80" s="62"/>
      <c r="MRD80" s="62"/>
      <c r="MRE80" s="62"/>
      <c r="MRF80" s="62"/>
      <c r="MRG80" s="62"/>
      <c r="MRH80" s="62"/>
      <c r="MRI80" s="62"/>
      <c r="MRJ80" s="62"/>
      <c r="MRK80" s="62"/>
      <c r="MRL80" s="62"/>
      <c r="MRM80" s="62"/>
      <c r="MRN80" s="62"/>
      <c r="MRO80" s="62"/>
      <c r="MRP80" s="62"/>
      <c r="MRQ80" s="62"/>
      <c r="MRR80" s="62"/>
      <c r="MRS80" s="62"/>
      <c r="MRT80" s="62"/>
      <c r="MRU80" s="62"/>
      <c r="MRV80" s="62"/>
      <c r="MRW80" s="62"/>
      <c r="MRX80" s="62"/>
      <c r="MRY80" s="62"/>
      <c r="MRZ80" s="62"/>
      <c r="MSA80" s="62"/>
      <c r="MSB80" s="62"/>
      <c r="MSC80" s="62"/>
      <c r="MSD80" s="62"/>
      <c r="MSE80" s="62"/>
      <c r="MSF80" s="62"/>
      <c r="MSG80" s="62"/>
      <c r="MSH80" s="62"/>
      <c r="MSI80" s="62"/>
      <c r="MSJ80" s="62"/>
      <c r="MSK80" s="62"/>
      <c r="MSL80" s="62"/>
      <c r="MSM80" s="62"/>
      <c r="MSN80" s="62"/>
      <c r="MSO80" s="62"/>
      <c r="MSP80" s="62"/>
      <c r="MSQ80" s="62"/>
      <c r="MSR80" s="62"/>
      <c r="MSS80" s="62"/>
      <c r="MST80" s="62"/>
      <c r="MSU80" s="62"/>
      <c r="MSV80" s="62"/>
      <c r="MSW80" s="62"/>
      <c r="MSX80" s="62"/>
      <c r="MSY80" s="62"/>
      <c r="MSZ80" s="62"/>
      <c r="MTA80" s="62"/>
      <c r="MTB80" s="62"/>
      <c r="MTC80" s="62"/>
      <c r="MTD80" s="62"/>
      <c r="MTE80" s="62"/>
      <c r="MTF80" s="62"/>
      <c r="MTG80" s="62"/>
      <c r="MTH80" s="62"/>
      <c r="MTI80" s="62"/>
      <c r="MTJ80" s="62"/>
      <c r="MTK80" s="62"/>
      <c r="MTL80" s="62"/>
      <c r="MTM80" s="62"/>
      <c r="MTN80" s="62"/>
      <c r="MTO80" s="62"/>
      <c r="MTP80" s="62"/>
      <c r="MTQ80" s="62"/>
      <c r="MTR80" s="62"/>
      <c r="MTS80" s="62"/>
      <c r="MTT80" s="62"/>
      <c r="MTU80" s="62"/>
      <c r="MTV80" s="62"/>
      <c r="MTW80" s="62"/>
      <c r="MTX80" s="62"/>
      <c r="MTY80" s="62"/>
      <c r="MTZ80" s="62"/>
      <c r="MUA80" s="62"/>
      <c r="MUB80" s="62"/>
      <c r="MUC80" s="62"/>
      <c r="MUD80" s="62"/>
      <c r="MUE80" s="62"/>
      <c r="MUF80" s="62"/>
      <c r="MUG80" s="62"/>
      <c r="MUH80" s="62"/>
      <c r="MUI80" s="62"/>
      <c r="MUJ80" s="62"/>
      <c r="MUK80" s="62"/>
      <c r="MUL80" s="62"/>
      <c r="MUM80" s="62"/>
      <c r="MUN80" s="62"/>
      <c r="MUO80" s="62"/>
      <c r="MUP80" s="62"/>
      <c r="MUQ80" s="62"/>
      <c r="MUR80" s="62"/>
      <c r="MUS80" s="62"/>
      <c r="MUT80" s="62"/>
      <c r="MUU80" s="62"/>
      <c r="MUV80" s="62"/>
      <c r="MUW80" s="62"/>
      <c r="MUX80" s="62"/>
      <c r="MUY80" s="62"/>
      <c r="MUZ80" s="62"/>
      <c r="MVA80" s="62"/>
      <c r="MVB80" s="62"/>
      <c r="MVC80" s="62"/>
      <c r="MVD80" s="62"/>
      <c r="MVE80" s="62"/>
      <c r="MVF80" s="62"/>
      <c r="MVG80" s="62"/>
      <c r="MVH80" s="62"/>
      <c r="MVI80" s="62"/>
      <c r="MVJ80" s="62"/>
      <c r="MVK80" s="62"/>
      <c r="MVL80" s="62"/>
      <c r="MVM80" s="62"/>
      <c r="MVN80" s="62"/>
      <c r="MVO80" s="62"/>
      <c r="MVP80" s="62"/>
      <c r="MVQ80" s="62"/>
      <c r="MVR80" s="62"/>
      <c r="MVS80" s="62"/>
      <c r="MVT80" s="62"/>
      <c r="MVU80" s="62"/>
      <c r="MVV80" s="62"/>
      <c r="MVW80" s="62"/>
      <c r="MVX80" s="62"/>
      <c r="MVY80" s="62"/>
      <c r="MVZ80" s="62"/>
      <c r="MWA80" s="62"/>
      <c r="MWB80" s="62"/>
      <c r="MWC80" s="62"/>
      <c r="MWD80" s="62"/>
      <c r="MWE80" s="62"/>
      <c r="MWF80" s="62"/>
      <c r="MWG80" s="62"/>
      <c r="MWH80" s="62"/>
      <c r="MWI80" s="62"/>
      <c r="MWJ80" s="62"/>
      <c r="MWK80" s="62"/>
      <c r="MWL80" s="62"/>
      <c r="MWM80" s="62"/>
      <c r="MWN80" s="62"/>
      <c r="MWO80" s="62"/>
      <c r="MWP80" s="62"/>
      <c r="MWQ80" s="62"/>
      <c r="MWR80" s="62"/>
      <c r="MWS80" s="62"/>
      <c r="MWT80" s="62"/>
      <c r="MWU80" s="62"/>
      <c r="MWV80" s="62"/>
      <c r="MWW80" s="62"/>
      <c r="MWX80" s="62"/>
      <c r="MWY80" s="62"/>
      <c r="MWZ80" s="62"/>
      <c r="MXA80" s="62"/>
      <c r="MXB80" s="62"/>
      <c r="MXC80" s="62"/>
      <c r="MXD80" s="62"/>
      <c r="MXE80" s="62"/>
      <c r="MXF80" s="62"/>
      <c r="MXG80" s="62"/>
      <c r="MXH80" s="62"/>
      <c r="MXI80" s="62"/>
      <c r="MXJ80" s="62"/>
      <c r="MXK80" s="62"/>
      <c r="MXL80" s="62"/>
      <c r="MXM80" s="62"/>
      <c r="MXN80" s="62"/>
      <c r="MXO80" s="62"/>
      <c r="MXP80" s="62"/>
      <c r="MXQ80" s="62"/>
      <c r="MXR80" s="62"/>
      <c r="MXS80" s="62"/>
      <c r="MXT80" s="62"/>
      <c r="MXU80" s="62"/>
      <c r="MXV80" s="62"/>
      <c r="MXW80" s="62"/>
      <c r="MXX80" s="62"/>
      <c r="MXY80" s="62"/>
      <c r="MXZ80" s="62"/>
      <c r="MYA80" s="62"/>
      <c r="MYB80" s="62"/>
      <c r="MYC80" s="62"/>
      <c r="MYD80" s="62"/>
      <c r="MYE80" s="62"/>
      <c r="MYF80" s="62"/>
      <c r="MYG80" s="62"/>
      <c r="MYH80" s="62"/>
      <c r="MYI80" s="62"/>
      <c r="MYJ80" s="62"/>
      <c r="MYK80" s="62"/>
      <c r="MYL80" s="62"/>
      <c r="MYM80" s="62"/>
      <c r="MYN80" s="62"/>
      <c r="MYO80" s="62"/>
      <c r="MYP80" s="62"/>
      <c r="MYQ80" s="62"/>
      <c r="MYR80" s="62"/>
      <c r="MYS80" s="62"/>
      <c r="MYT80" s="62"/>
      <c r="MYU80" s="62"/>
      <c r="MYV80" s="62"/>
      <c r="MYW80" s="62"/>
      <c r="MYX80" s="62"/>
      <c r="MYY80" s="62"/>
      <c r="MYZ80" s="62"/>
      <c r="MZA80" s="62"/>
      <c r="MZB80" s="62"/>
      <c r="MZC80" s="62"/>
      <c r="MZD80" s="62"/>
      <c r="MZE80" s="62"/>
      <c r="MZF80" s="62"/>
      <c r="MZG80" s="62"/>
      <c r="MZH80" s="62"/>
      <c r="MZI80" s="62"/>
      <c r="MZJ80" s="62"/>
      <c r="MZK80" s="62"/>
      <c r="MZL80" s="62"/>
      <c r="MZM80" s="62"/>
      <c r="MZN80" s="62"/>
      <c r="MZO80" s="62"/>
      <c r="MZP80" s="62"/>
      <c r="MZQ80" s="62"/>
      <c r="MZR80" s="62"/>
      <c r="MZS80" s="62"/>
      <c r="MZT80" s="62"/>
      <c r="MZU80" s="62"/>
      <c r="MZV80" s="62"/>
      <c r="MZW80" s="62"/>
      <c r="MZX80" s="62"/>
      <c r="MZY80" s="62"/>
      <c r="MZZ80" s="62"/>
      <c r="NAA80" s="62"/>
      <c r="NAB80" s="62"/>
      <c r="NAC80" s="62"/>
      <c r="NAD80" s="62"/>
      <c r="NAE80" s="62"/>
      <c r="NAF80" s="62"/>
      <c r="NAG80" s="62"/>
      <c r="NAH80" s="62"/>
      <c r="NAI80" s="62"/>
      <c r="NAJ80" s="62"/>
      <c r="NAK80" s="62"/>
      <c r="NAL80" s="62"/>
      <c r="NAM80" s="62"/>
      <c r="NAN80" s="62"/>
      <c r="NAO80" s="62"/>
      <c r="NAP80" s="62"/>
      <c r="NAQ80" s="62"/>
      <c r="NAR80" s="62"/>
      <c r="NAS80" s="62"/>
      <c r="NAT80" s="62"/>
      <c r="NAU80" s="62"/>
      <c r="NAV80" s="62"/>
      <c r="NAW80" s="62"/>
      <c r="NAX80" s="62"/>
      <c r="NAY80" s="62"/>
      <c r="NAZ80" s="62"/>
      <c r="NBA80" s="62"/>
      <c r="NBB80" s="62"/>
      <c r="NBC80" s="62"/>
      <c r="NBD80" s="62"/>
      <c r="NBE80" s="62"/>
      <c r="NBF80" s="62"/>
      <c r="NBG80" s="62"/>
      <c r="NBH80" s="62"/>
      <c r="NBI80" s="62"/>
      <c r="NBJ80" s="62"/>
      <c r="NBK80" s="62"/>
      <c r="NBL80" s="62"/>
      <c r="NBM80" s="62"/>
      <c r="NBN80" s="62"/>
      <c r="NBO80" s="62"/>
      <c r="NBP80" s="62"/>
      <c r="NBQ80" s="62"/>
      <c r="NBR80" s="62"/>
      <c r="NBS80" s="62"/>
      <c r="NBT80" s="62"/>
      <c r="NBU80" s="62"/>
      <c r="NBV80" s="62"/>
      <c r="NBW80" s="62"/>
      <c r="NBX80" s="62"/>
      <c r="NBY80" s="62"/>
      <c r="NBZ80" s="62"/>
      <c r="NCA80" s="62"/>
      <c r="NCB80" s="62"/>
      <c r="NCC80" s="62"/>
      <c r="NCD80" s="62"/>
      <c r="NCE80" s="62"/>
      <c r="NCF80" s="62"/>
      <c r="NCG80" s="62"/>
      <c r="NCH80" s="62"/>
      <c r="NCI80" s="62"/>
      <c r="NCJ80" s="62"/>
      <c r="NCK80" s="62"/>
      <c r="NCL80" s="62"/>
      <c r="NCM80" s="62"/>
      <c r="NCN80" s="62"/>
      <c r="NCO80" s="62"/>
      <c r="NCP80" s="62"/>
      <c r="NCQ80" s="62"/>
      <c r="NCR80" s="62"/>
      <c r="NCS80" s="62"/>
      <c r="NCT80" s="62"/>
      <c r="NCU80" s="62"/>
      <c r="NCV80" s="62"/>
      <c r="NCW80" s="62"/>
      <c r="NCX80" s="62"/>
      <c r="NCY80" s="62"/>
      <c r="NCZ80" s="62"/>
      <c r="NDA80" s="62"/>
      <c r="NDB80" s="62"/>
      <c r="NDC80" s="62"/>
      <c r="NDD80" s="62"/>
      <c r="NDE80" s="62"/>
      <c r="NDF80" s="62"/>
      <c r="NDG80" s="62"/>
      <c r="NDH80" s="62"/>
      <c r="NDI80" s="62"/>
      <c r="NDJ80" s="62"/>
      <c r="NDK80" s="62"/>
      <c r="NDL80" s="62"/>
      <c r="NDM80" s="62"/>
      <c r="NDN80" s="62"/>
      <c r="NDO80" s="62"/>
      <c r="NDP80" s="62"/>
      <c r="NDQ80" s="62"/>
      <c r="NDR80" s="62"/>
      <c r="NDS80" s="62"/>
      <c r="NDT80" s="62"/>
      <c r="NDU80" s="62"/>
      <c r="NDV80" s="62"/>
      <c r="NDW80" s="62"/>
      <c r="NDX80" s="62"/>
      <c r="NDY80" s="62"/>
      <c r="NDZ80" s="62"/>
      <c r="NEA80" s="62"/>
      <c r="NEB80" s="62"/>
      <c r="NEC80" s="62"/>
      <c r="NED80" s="62"/>
      <c r="NEE80" s="62"/>
      <c r="NEF80" s="62"/>
      <c r="NEG80" s="62"/>
      <c r="NEH80" s="62"/>
      <c r="NEI80" s="62"/>
      <c r="NEJ80" s="62"/>
      <c r="NEK80" s="62"/>
      <c r="NEL80" s="62"/>
      <c r="NEM80" s="62"/>
      <c r="NEN80" s="62"/>
      <c r="NEO80" s="62"/>
      <c r="NEP80" s="62"/>
      <c r="NEQ80" s="62"/>
      <c r="NER80" s="62"/>
      <c r="NES80" s="62"/>
      <c r="NET80" s="62"/>
      <c r="NEU80" s="62"/>
      <c r="NEV80" s="62"/>
      <c r="NEW80" s="62"/>
      <c r="NEX80" s="62"/>
      <c r="NEY80" s="62"/>
      <c r="NEZ80" s="62"/>
      <c r="NFA80" s="62"/>
      <c r="NFB80" s="62"/>
      <c r="NFC80" s="62"/>
      <c r="NFD80" s="62"/>
      <c r="NFE80" s="62"/>
      <c r="NFF80" s="62"/>
      <c r="NFG80" s="62"/>
      <c r="NFH80" s="62"/>
      <c r="NFI80" s="62"/>
      <c r="NFJ80" s="62"/>
      <c r="NFK80" s="62"/>
      <c r="NFL80" s="62"/>
      <c r="NFM80" s="62"/>
      <c r="NFN80" s="62"/>
      <c r="NFO80" s="62"/>
      <c r="NFP80" s="62"/>
      <c r="NFQ80" s="62"/>
      <c r="NFR80" s="62"/>
      <c r="NFS80" s="62"/>
      <c r="NFT80" s="62"/>
      <c r="NFU80" s="62"/>
      <c r="NFV80" s="62"/>
      <c r="NFW80" s="62"/>
      <c r="NFX80" s="62"/>
      <c r="NFY80" s="62"/>
      <c r="NFZ80" s="62"/>
      <c r="NGA80" s="62"/>
      <c r="NGB80" s="62"/>
      <c r="NGC80" s="62"/>
      <c r="NGD80" s="62"/>
      <c r="NGE80" s="62"/>
      <c r="NGF80" s="62"/>
      <c r="NGG80" s="62"/>
      <c r="NGH80" s="62"/>
      <c r="NGI80" s="62"/>
      <c r="NGJ80" s="62"/>
      <c r="NGK80" s="62"/>
      <c r="NGL80" s="62"/>
      <c r="NGM80" s="62"/>
      <c r="NGN80" s="62"/>
      <c r="NGO80" s="62"/>
      <c r="NGP80" s="62"/>
      <c r="NGQ80" s="62"/>
      <c r="NGR80" s="62"/>
      <c r="NGS80" s="62"/>
      <c r="NGT80" s="62"/>
      <c r="NGU80" s="62"/>
      <c r="NGV80" s="62"/>
      <c r="NGW80" s="62"/>
      <c r="NGX80" s="62"/>
      <c r="NGY80" s="62"/>
      <c r="NGZ80" s="62"/>
      <c r="NHA80" s="62"/>
      <c r="NHB80" s="62"/>
      <c r="NHC80" s="62"/>
      <c r="NHD80" s="62"/>
      <c r="NHE80" s="62"/>
      <c r="NHF80" s="62"/>
      <c r="NHG80" s="62"/>
      <c r="NHH80" s="62"/>
      <c r="NHI80" s="62"/>
      <c r="NHJ80" s="62"/>
      <c r="NHK80" s="62"/>
      <c r="NHL80" s="62"/>
      <c r="NHM80" s="62"/>
      <c r="NHN80" s="62"/>
      <c r="NHO80" s="62"/>
      <c r="NHP80" s="62"/>
      <c r="NHQ80" s="62"/>
      <c r="NHR80" s="62"/>
      <c r="NHS80" s="62"/>
      <c r="NHT80" s="62"/>
      <c r="NHU80" s="62"/>
      <c r="NHV80" s="62"/>
      <c r="NHW80" s="62"/>
      <c r="NHX80" s="62"/>
      <c r="NHY80" s="62"/>
      <c r="NHZ80" s="62"/>
      <c r="NIA80" s="62"/>
      <c r="NIB80" s="62"/>
      <c r="NIC80" s="62"/>
      <c r="NID80" s="62"/>
      <c r="NIE80" s="62"/>
      <c r="NIF80" s="62"/>
      <c r="NIG80" s="62"/>
      <c r="NIH80" s="62"/>
      <c r="NII80" s="62"/>
      <c r="NIJ80" s="62"/>
      <c r="NIK80" s="62"/>
      <c r="NIL80" s="62"/>
      <c r="NIM80" s="62"/>
      <c r="NIN80" s="62"/>
      <c r="NIO80" s="62"/>
      <c r="NIP80" s="62"/>
      <c r="NIQ80" s="62"/>
      <c r="NIR80" s="62"/>
      <c r="NIS80" s="62"/>
      <c r="NIT80" s="62"/>
      <c r="NIU80" s="62"/>
      <c r="NIV80" s="62"/>
      <c r="NIW80" s="62"/>
      <c r="NIX80" s="62"/>
      <c r="NIY80" s="62"/>
      <c r="NIZ80" s="62"/>
      <c r="NJA80" s="62"/>
      <c r="NJB80" s="62"/>
      <c r="NJC80" s="62"/>
      <c r="NJD80" s="62"/>
      <c r="NJE80" s="62"/>
      <c r="NJF80" s="62"/>
      <c r="NJG80" s="62"/>
      <c r="NJH80" s="62"/>
      <c r="NJI80" s="62"/>
      <c r="NJJ80" s="62"/>
      <c r="NJK80" s="62"/>
      <c r="NJL80" s="62"/>
      <c r="NJM80" s="62"/>
      <c r="NJN80" s="62"/>
      <c r="NJO80" s="62"/>
      <c r="NJP80" s="62"/>
      <c r="NJQ80" s="62"/>
      <c r="NJR80" s="62"/>
      <c r="NJS80" s="62"/>
      <c r="NJT80" s="62"/>
      <c r="NJU80" s="62"/>
      <c r="NJV80" s="62"/>
      <c r="NJW80" s="62"/>
      <c r="NJX80" s="62"/>
      <c r="NJY80" s="62"/>
      <c r="NJZ80" s="62"/>
      <c r="NKA80" s="62"/>
      <c r="NKB80" s="62"/>
      <c r="NKC80" s="62"/>
      <c r="NKD80" s="62"/>
      <c r="NKE80" s="62"/>
      <c r="NKF80" s="62"/>
      <c r="NKG80" s="62"/>
      <c r="NKH80" s="62"/>
      <c r="NKI80" s="62"/>
      <c r="NKJ80" s="62"/>
      <c r="NKK80" s="62"/>
      <c r="NKL80" s="62"/>
      <c r="NKM80" s="62"/>
      <c r="NKN80" s="62"/>
      <c r="NKO80" s="62"/>
      <c r="NKP80" s="62"/>
      <c r="NKQ80" s="62"/>
      <c r="NKR80" s="62"/>
      <c r="NKS80" s="62"/>
      <c r="NKT80" s="62"/>
      <c r="NKU80" s="62"/>
      <c r="NKV80" s="62"/>
      <c r="NKW80" s="62"/>
      <c r="NKX80" s="62"/>
      <c r="NKY80" s="62"/>
      <c r="NKZ80" s="62"/>
      <c r="NLA80" s="62"/>
      <c r="NLB80" s="62"/>
      <c r="NLC80" s="62"/>
      <c r="NLD80" s="62"/>
      <c r="NLE80" s="62"/>
      <c r="NLF80" s="62"/>
      <c r="NLG80" s="62"/>
      <c r="NLH80" s="62"/>
      <c r="NLI80" s="62"/>
      <c r="NLJ80" s="62"/>
      <c r="NLK80" s="62"/>
      <c r="NLL80" s="62"/>
      <c r="NLM80" s="62"/>
      <c r="NLN80" s="62"/>
      <c r="NLO80" s="62"/>
      <c r="NLP80" s="62"/>
      <c r="NLQ80" s="62"/>
      <c r="NLR80" s="62"/>
      <c r="NLS80" s="62"/>
      <c r="NLT80" s="62"/>
      <c r="NLU80" s="62"/>
      <c r="NLV80" s="62"/>
      <c r="NLW80" s="62"/>
      <c r="NLX80" s="62"/>
      <c r="NLY80" s="62"/>
      <c r="NLZ80" s="62"/>
      <c r="NMA80" s="62"/>
      <c r="NMB80" s="62"/>
      <c r="NMC80" s="62"/>
      <c r="NMD80" s="62"/>
      <c r="NME80" s="62"/>
      <c r="NMF80" s="62"/>
      <c r="NMG80" s="62"/>
      <c r="NMH80" s="62"/>
      <c r="NMI80" s="62"/>
      <c r="NMJ80" s="62"/>
      <c r="NMK80" s="62"/>
      <c r="NML80" s="62"/>
      <c r="NMM80" s="62"/>
      <c r="NMN80" s="62"/>
      <c r="NMO80" s="62"/>
      <c r="NMP80" s="62"/>
      <c r="NMQ80" s="62"/>
      <c r="NMR80" s="62"/>
      <c r="NMS80" s="62"/>
      <c r="NMT80" s="62"/>
      <c r="NMU80" s="62"/>
      <c r="NMV80" s="62"/>
      <c r="NMW80" s="62"/>
      <c r="NMX80" s="62"/>
      <c r="NMY80" s="62"/>
      <c r="NMZ80" s="62"/>
      <c r="NNA80" s="62"/>
      <c r="NNB80" s="62"/>
      <c r="NNC80" s="62"/>
      <c r="NND80" s="62"/>
      <c r="NNE80" s="62"/>
      <c r="NNF80" s="62"/>
      <c r="NNG80" s="62"/>
      <c r="NNH80" s="62"/>
      <c r="NNI80" s="62"/>
      <c r="NNJ80" s="62"/>
      <c r="NNK80" s="62"/>
      <c r="NNL80" s="62"/>
      <c r="NNM80" s="62"/>
      <c r="NNN80" s="62"/>
      <c r="NNO80" s="62"/>
      <c r="NNP80" s="62"/>
      <c r="NNQ80" s="62"/>
      <c r="NNR80" s="62"/>
      <c r="NNS80" s="62"/>
      <c r="NNT80" s="62"/>
      <c r="NNU80" s="62"/>
      <c r="NNV80" s="62"/>
      <c r="NNW80" s="62"/>
      <c r="NNX80" s="62"/>
      <c r="NNY80" s="62"/>
      <c r="NNZ80" s="62"/>
      <c r="NOA80" s="62"/>
      <c r="NOB80" s="62"/>
      <c r="NOC80" s="62"/>
      <c r="NOD80" s="62"/>
      <c r="NOE80" s="62"/>
      <c r="NOF80" s="62"/>
      <c r="NOG80" s="62"/>
      <c r="NOH80" s="62"/>
      <c r="NOI80" s="62"/>
      <c r="NOJ80" s="62"/>
      <c r="NOK80" s="62"/>
      <c r="NOL80" s="62"/>
      <c r="NOM80" s="62"/>
      <c r="NON80" s="62"/>
      <c r="NOO80" s="62"/>
      <c r="NOP80" s="62"/>
      <c r="NOQ80" s="62"/>
      <c r="NOR80" s="62"/>
      <c r="NOS80" s="62"/>
      <c r="NOT80" s="62"/>
      <c r="NOU80" s="62"/>
      <c r="NOV80" s="62"/>
      <c r="NOW80" s="62"/>
      <c r="NOX80" s="62"/>
      <c r="NOY80" s="62"/>
      <c r="NOZ80" s="62"/>
      <c r="NPA80" s="62"/>
      <c r="NPB80" s="62"/>
      <c r="NPC80" s="62"/>
      <c r="NPD80" s="62"/>
      <c r="NPE80" s="62"/>
      <c r="NPF80" s="62"/>
      <c r="NPG80" s="62"/>
      <c r="NPH80" s="62"/>
      <c r="NPI80" s="62"/>
      <c r="NPJ80" s="62"/>
      <c r="NPK80" s="62"/>
      <c r="NPL80" s="62"/>
      <c r="NPM80" s="62"/>
      <c r="NPN80" s="62"/>
      <c r="NPO80" s="62"/>
      <c r="NPP80" s="62"/>
      <c r="NPQ80" s="62"/>
      <c r="NPR80" s="62"/>
      <c r="NPS80" s="62"/>
      <c r="NPT80" s="62"/>
      <c r="NPU80" s="62"/>
      <c r="NPV80" s="62"/>
      <c r="NPW80" s="62"/>
      <c r="NPX80" s="62"/>
      <c r="NPY80" s="62"/>
      <c r="NPZ80" s="62"/>
      <c r="NQA80" s="62"/>
      <c r="NQB80" s="62"/>
      <c r="NQC80" s="62"/>
      <c r="NQD80" s="62"/>
      <c r="NQE80" s="62"/>
      <c r="NQF80" s="62"/>
      <c r="NQG80" s="62"/>
      <c r="NQH80" s="62"/>
      <c r="NQI80" s="62"/>
      <c r="NQJ80" s="62"/>
      <c r="NQK80" s="62"/>
      <c r="NQL80" s="62"/>
      <c r="NQM80" s="62"/>
      <c r="NQN80" s="62"/>
      <c r="NQO80" s="62"/>
      <c r="NQP80" s="62"/>
      <c r="NQQ80" s="62"/>
      <c r="NQR80" s="62"/>
      <c r="NQS80" s="62"/>
      <c r="NQT80" s="62"/>
      <c r="NQU80" s="62"/>
      <c r="NQV80" s="62"/>
      <c r="NQW80" s="62"/>
      <c r="NQX80" s="62"/>
      <c r="NQY80" s="62"/>
      <c r="NQZ80" s="62"/>
      <c r="NRA80" s="62"/>
      <c r="NRB80" s="62"/>
      <c r="NRC80" s="62"/>
      <c r="NRD80" s="62"/>
      <c r="NRE80" s="62"/>
      <c r="NRF80" s="62"/>
      <c r="NRG80" s="62"/>
      <c r="NRH80" s="62"/>
      <c r="NRI80" s="62"/>
      <c r="NRJ80" s="62"/>
      <c r="NRK80" s="62"/>
      <c r="NRL80" s="62"/>
      <c r="NRM80" s="62"/>
      <c r="NRN80" s="62"/>
      <c r="NRO80" s="62"/>
      <c r="NRP80" s="62"/>
      <c r="NRQ80" s="62"/>
      <c r="NRR80" s="62"/>
      <c r="NRS80" s="62"/>
      <c r="NRT80" s="62"/>
      <c r="NRU80" s="62"/>
      <c r="NRV80" s="62"/>
      <c r="NRW80" s="62"/>
      <c r="NRX80" s="62"/>
      <c r="NRY80" s="62"/>
      <c r="NRZ80" s="62"/>
      <c r="NSA80" s="62"/>
      <c r="NSB80" s="62"/>
      <c r="NSC80" s="62"/>
      <c r="NSD80" s="62"/>
      <c r="NSE80" s="62"/>
      <c r="NSF80" s="62"/>
      <c r="NSG80" s="62"/>
      <c r="NSH80" s="62"/>
      <c r="NSI80" s="62"/>
      <c r="NSJ80" s="62"/>
      <c r="NSK80" s="62"/>
      <c r="NSL80" s="62"/>
      <c r="NSM80" s="62"/>
      <c r="NSN80" s="62"/>
      <c r="NSO80" s="62"/>
      <c r="NSP80" s="62"/>
      <c r="NSQ80" s="62"/>
      <c r="NSR80" s="62"/>
      <c r="NSS80" s="62"/>
      <c r="NST80" s="62"/>
      <c r="NSU80" s="62"/>
      <c r="NSV80" s="62"/>
      <c r="NSW80" s="62"/>
      <c r="NSX80" s="62"/>
      <c r="NSY80" s="62"/>
      <c r="NSZ80" s="62"/>
      <c r="NTA80" s="62"/>
      <c r="NTB80" s="62"/>
      <c r="NTC80" s="62"/>
      <c r="NTD80" s="62"/>
      <c r="NTE80" s="62"/>
      <c r="NTF80" s="62"/>
      <c r="NTG80" s="62"/>
      <c r="NTH80" s="62"/>
      <c r="NTI80" s="62"/>
      <c r="NTJ80" s="62"/>
      <c r="NTK80" s="62"/>
      <c r="NTL80" s="62"/>
      <c r="NTM80" s="62"/>
      <c r="NTN80" s="62"/>
      <c r="NTO80" s="62"/>
      <c r="NTP80" s="62"/>
      <c r="NTQ80" s="62"/>
      <c r="NTR80" s="62"/>
      <c r="NTS80" s="62"/>
      <c r="NTT80" s="62"/>
      <c r="NTU80" s="62"/>
      <c r="NTV80" s="62"/>
      <c r="NTW80" s="62"/>
      <c r="NTX80" s="62"/>
      <c r="NTY80" s="62"/>
      <c r="NTZ80" s="62"/>
      <c r="NUA80" s="62"/>
      <c r="NUB80" s="62"/>
      <c r="NUC80" s="62"/>
      <c r="NUD80" s="62"/>
      <c r="NUE80" s="62"/>
      <c r="NUF80" s="62"/>
      <c r="NUG80" s="62"/>
      <c r="NUH80" s="62"/>
      <c r="NUI80" s="62"/>
      <c r="NUJ80" s="62"/>
      <c r="NUK80" s="62"/>
      <c r="NUL80" s="62"/>
      <c r="NUM80" s="62"/>
      <c r="NUN80" s="62"/>
      <c r="NUO80" s="62"/>
      <c r="NUP80" s="62"/>
      <c r="NUQ80" s="62"/>
      <c r="NUR80" s="62"/>
      <c r="NUS80" s="62"/>
      <c r="NUT80" s="62"/>
      <c r="NUU80" s="62"/>
      <c r="NUV80" s="62"/>
      <c r="NUW80" s="62"/>
      <c r="NUX80" s="62"/>
      <c r="NUY80" s="62"/>
      <c r="NUZ80" s="62"/>
      <c r="NVA80" s="62"/>
      <c r="NVB80" s="62"/>
      <c r="NVC80" s="62"/>
      <c r="NVD80" s="62"/>
      <c r="NVE80" s="62"/>
      <c r="NVF80" s="62"/>
      <c r="NVG80" s="62"/>
      <c r="NVH80" s="62"/>
      <c r="NVI80" s="62"/>
      <c r="NVJ80" s="62"/>
      <c r="NVK80" s="62"/>
      <c r="NVL80" s="62"/>
      <c r="NVM80" s="62"/>
      <c r="NVN80" s="62"/>
      <c r="NVO80" s="62"/>
      <c r="NVP80" s="62"/>
      <c r="NVQ80" s="62"/>
      <c r="NVR80" s="62"/>
      <c r="NVS80" s="62"/>
      <c r="NVT80" s="62"/>
      <c r="NVU80" s="62"/>
      <c r="NVV80" s="62"/>
      <c r="NVW80" s="62"/>
      <c r="NVX80" s="62"/>
      <c r="NVY80" s="62"/>
      <c r="NVZ80" s="62"/>
      <c r="NWA80" s="62"/>
      <c r="NWB80" s="62"/>
      <c r="NWC80" s="62"/>
      <c r="NWD80" s="62"/>
      <c r="NWE80" s="62"/>
      <c r="NWF80" s="62"/>
      <c r="NWG80" s="62"/>
      <c r="NWH80" s="62"/>
      <c r="NWI80" s="62"/>
      <c r="NWJ80" s="62"/>
      <c r="NWK80" s="62"/>
      <c r="NWL80" s="62"/>
      <c r="NWM80" s="62"/>
      <c r="NWN80" s="62"/>
      <c r="NWO80" s="62"/>
      <c r="NWP80" s="62"/>
      <c r="NWQ80" s="62"/>
      <c r="NWR80" s="62"/>
      <c r="NWS80" s="62"/>
      <c r="NWT80" s="62"/>
      <c r="NWU80" s="62"/>
      <c r="NWV80" s="62"/>
      <c r="NWW80" s="62"/>
      <c r="NWX80" s="62"/>
      <c r="NWY80" s="62"/>
      <c r="NWZ80" s="62"/>
      <c r="NXA80" s="62"/>
      <c r="NXB80" s="62"/>
      <c r="NXC80" s="62"/>
      <c r="NXD80" s="62"/>
      <c r="NXE80" s="62"/>
      <c r="NXF80" s="62"/>
      <c r="NXG80" s="62"/>
      <c r="NXH80" s="62"/>
      <c r="NXI80" s="62"/>
      <c r="NXJ80" s="62"/>
      <c r="NXK80" s="62"/>
      <c r="NXL80" s="62"/>
      <c r="NXM80" s="62"/>
      <c r="NXN80" s="62"/>
      <c r="NXO80" s="62"/>
      <c r="NXP80" s="62"/>
      <c r="NXQ80" s="62"/>
      <c r="NXR80" s="62"/>
      <c r="NXS80" s="62"/>
      <c r="NXT80" s="62"/>
      <c r="NXU80" s="62"/>
      <c r="NXV80" s="62"/>
      <c r="NXW80" s="62"/>
      <c r="NXX80" s="62"/>
      <c r="NXY80" s="62"/>
      <c r="NXZ80" s="62"/>
      <c r="NYA80" s="62"/>
      <c r="NYB80" s="62"/>
      <c r="NYC80" s="62"/>
      <c r="NYD80" s="62"/>
      <c r="NYE80" s="62"/>
      <c r="NYF80" s="62"/>
      <c r="NYG80" s="62"/>
      <c r="NYH80" s="62"/>
      <c r="NYI80" s="62"/>
      <c r="NYJ80" s="62"/>
      <c r="NYK80" s="62"/>
      <c r="NYL80" s="62"/>
      <c r="NYM80" s="62"/>
      <c r="NYN80" s="62"/>
      <c r="NYO80" s="62"/>
      <c r="NYP80" s="62"/>
      <c r="NYQ80" s="62"/>
      <c r="NYR80" s="62"/>
      <c r="NYS80" s="62"/>
      <c r="NYT80" s="62"/>
      <c r="NYU80" s="62"/>
      <c r="NYV80" s="62"/>
      <c r="NYW80" s="62"/>
      <c r="NYX80" s="62"/>
      <c r="NYY80" s="62"/>
      <c r="NYZ80" s="62"/>
      <c r="NZA80" s="62"/>
      <c r="NZB80" s="62"/>
      <c r="NZC80" s="62"/>
      <c r="NZD80" s="62"/>
      <c r="NZE80" s="62"/>
      <c r="NZF80" s="62"/>
      <c r="NZG80" s="62"/>
      <c r="NZH80" s="62"/>
      <c r="NZI80" s="62"/>
      <c r="NZJ80" s="62"/>
      <c r="NZK80" s="62"/>
      <c r="NZL80" s="62"/>
      <c r="NZM80" s="62"/>
      <c r="NZN80" s="62"/>
      <c r="NZO80" s="62"/>
      <c r="NZP80" s="62"/>
      <c r="NZQ80" s="62"/>
      <c r="NZR80" s="62"/>
      <c r="NZS80" s="62"/>
      <c r="NZT80" s="62"/>
      <c r="NZU80" s="62"/>
      <c r="NZV80" s="62"/>
      <c r="NZW80" s="62"/>
      <c r="NZX80" s="62"/>
      <c r="NZY80" s="62"/>
      <c r="NZZ80" s="62"/>
      <c r="OAA80" s="62"/>
      <c r="OAB80" s="62"/>
      <c r="OAC80" s="62"/>
      <c r="OAD80" s="62"/>
      <c r="OAE80" s="62"/>
      <c r="OAF80" s="62"/>
      <c r="OAG80" s="62"/>
      <c r="OAH80" s="62"/>
      <c r="OAI80" s="62"/>
      <c r="OAJ80" s="62"/>
      <c r="OAK80" s="62"/>
      <c r="OAL80" s="62"/>
      <c r="OAM80" s="62"/>
      <c r="OAN80" s="62"/>
      <c r="OAO80" s="62"/>
      <c r="OAP80" s="62"/>
      <c r="OAQ80" s="62"/>
      <c r="OAR80" s="62"/>
      <c r="OAS80" s="62"/>
      <c r="OAT80" s="62"/>
      <c r="OAU80" s="62"/>
      <c r="OAV80" s="62"/>
      <c r="OAW80" s="62"/>
      <c r="OAX80" s="62"/>
      <c r="OAY80" s="62"/>
      <c r="OAZ80" s="62"/>
      <c r="OBA80" s="62"/>
      <c r="OBB80" s="62"/>
      <c r="OBC80" s="62"/>
      <c r="OBD80" s="62"/>
      <c r="OBE80" s="62"/>
      <c r="OBF80" s="62"/>
      <c r="OBG80" s="62"/>
      <c r="OBH80" s="62"/>
      <c r="OBI80" s="62"/>
      <c r="OBJ80" s="62"/>
      <c r="OBK80" s="62"/>
      <c r="OBL80" s="62"/>
      <c r="OBM80" s="62"/>
      <c r="OBN80" s="62"/>
      <c r="OBO80" s="62"/>
      <c r="OBP80" s="62"/>
      <c r="OBQ80" s="62"/>
      <c r="OBR80" s="62"/>
      <c r="OBS80" s="62"/>
      <c r="OBT80" s="62"/>
      <c r="OBU80" s="62"/>
      <c r="OBV80" s="62"/>
      <c r="OBW80" s="62"/>
      <c r="OBX80" s="62"/>
      <c r="OBY80" s="62"/>
      <c r="OBZ80" s="62"/>
      <c r="OCA80" s="62"/>
      <c r="OCB80" s="62"/>
      <c r="OCC80" s="62"/>
      <c r="OCD80" s="62"/>
      <c r="OCE80" s="62"/>
      <c r="OCF80" s="62"/>
      <c r="OCG80" s="62"/>
      <c r="OCH80" s="62"/>
      <c r="OCI80" s="62"/>
      <c r="OCJ80" s="62"/>
      <c r="OCK80" s="62"/>
      <c r="OCL80" s="62"/>
      <c r="OCM80" s="62"/>
      <c r="OCN80" s="62"/>
      <c r="OCO80" s="62"/>
      <c r="OCP80" s="62"/>
      <c r="OCQ80" s="62"/>
      <c r="OCR80" s="62"/>
      <c r="OCS80" s="62"/>
      <c r="OCT80" s="62"/>
      <c r="OCU80" s="62"/>
      <c r="OCV80" s="62"/>
      <c r="OCW80" s="62"/>
      <c r="OCX80" s="62"/>
      <c r="OCY80" s="62"/>
      <c r="OCZ80" s="62"/>
      <c r="ODA80" s="62"/>
      <c r="ODB80" s="62"/>
      <c r="ODC80" s="62"/>
      <c r="ODD80" s="62"/>
      <c r="ODE80" s="62"/>
      <c r="ODF80" s="62"/>
      <c r="ODG80" s="62"/>
      <c r="ODH80" s="62"/>
      <c r="ODI80" s="62"/>
      <c r="ODJ80" s="62"/>
      <c r="ODK80" s="62"/>
      <c r="ODL80" s="62"/>
      <c r="ODM80" s="62"/>
      <c r="ODN80" s="62"/>
      <c r="ODO80" s="62"/>
      <c r="ODP80" s="62"/>
      <c r="ODQ80" s="62"/>
      <c r="ODR80" s="62"/>
      <c r="ODS80" s="62"/>
      <c r="ODT80" s="62"/>
      <c r="ODU80" s="62"/>
      <c r="ODV80" s="62"/>
      <c r="ODW80" s="62"/>
      <c r="ODX80" s="62"/>
      <c r="ODY80" s="62"/>
      <c r="ODZ80" s="62"/>
      <c r="OEA80" s="62"/>
      <c r="OEB80" s="62"/>
      <c r="OEC80" s="62"/>
      <c r="OED80" s="62"/>
      <c r="OEE80" s="62"/>
      <c r="OEF80" s="62"/>
      <c r="OEG80" s="62"/>
      <c r="OEH80" s="62"/>
      <c r="OEI80" s="62"/>
      <c r="OEJ80" s="62"/>
      <c r="OEK80" s="62"/>
      <c r="OEL80" s="62"/>
      <c r="OEM80" s="62"/>
      <c r="OEN80" s="62"/>
      <c r="OEO80" s="62"/>
      <c r="OEP80" s="62"/>
      <c r="OEQ80" s="62"/>
      <c r="OER80" s="62"/>
      <c r="OES80" s="62"/>
      <c r="OET80" s="62"/>
      <c r="OEU80" s="62"/>
      <c r="OEV80" s="62"/>
      <c r="OEW80" s="62"/>
      <c r="OEX80" s="62"/>
      <c r="OEY80" s="62"/>
      <c r="OEZ80" s="62"/>
      <c r="OFA80" s="62"/>
      <c r="OFB80" s="62"/>
      <c r="OFC80" s="62"/>
      <c r="OFD80" s="62"/>
      <c r="OFE80" s="62"/>
      <c r="OFF80" s="62"/>
      <c r="OFG80" s="62"/>
      <c r="OFH80" s="62"/>
      <c r="OFI80" s="62"/>
      <c r="OFJ80" s="62"/>
      <c r="OFK80" s="62"/>
      <c r="OFL80" s="62"/>
      <c r="OFM80" s="62"/>
      <c r="OFN80" s="62"/>
      <c r="OFO80" s="62"/>
      <c r="OFP80" s="62"/>
      <c r="OFQ80" s="62"/>
      <c r="OFR80" s="62"/>
      <c r="OFS80" s="62"/>
      <c r="OFT80" s="62"/>
      <c r="OFU80" s="62"/>
      <c r="OFV80" s="62"/>
      <c r="OFW80" s="62"/>
      <c r="OFX80" s="62"/>
      <c r="OFY80" s="62"/>
      <c r="OFZ80" s="62"/>
      <c r="OGA80" s="62"/>
      <c r="OGB80" s="62"/>
      <c r="OGC80" s="62"/>
      <c r="OGD80" s="62"/>
      <c r="OGE80" s="62"/>
      <c r="OGF80" s="62"/>
      <c r="OGG80" s="62"/>
      <c r="OGH80" s="62"/>
      <c r="OGI80" s="62"/>
      <c r="OGJ80" s="62"/>
      <c r="OGK80" s="62"/>
      <c r="OGL80" s="62"/>
      <c r="OGM80" s="62"/>
      <c r="OGN80" s="62"/>
      <c r="OGO80" s="62"/>
      <c r="OGP80" s="62"/>
      <c r="OGQ80" s="62"/>
      <c r="OGR80" s="62"/>
      <c r="OGS80" s="62"/>
      <c r="OGT80" s="62"/>
      <c r="OGU80" s="62"/>
      <c r="OGV80" s="62"/>
      <c r="OGW80" s="62"/>
      <c r="OGX80" s="62"/>
      <c r="OGY80" s="62"/>
      <c r="OGZ80" s="62"/>
      <c r="OHA80" s="62"/>
      <c r="OHB80" s="62"/>
      <c r="OHC80" s="62"/>
      <c r="OHD80" s="62"/>
      <c r="OHE80" s="62"/>
      <c r="OHF80" s="62"/>
      <c r="OHG80" s="62"/>
      <c r="OHH80" s="62"/>
      <c r="OHI80" s="62"/>
      <c r="OHJ80" s="62"/>
      <c r="OHK80" s="62"/>
      <c r="OHL80" s="62"/>
      <c r="OHM80" s="62"/>
      <c r="OHN80" s="62"/>
      <c r="OHO80" s="62"/>
      <c r="OHP80" s="62"/>
      <c r="OHQ80" s="62"/>
      <c r="OHR80" s="62"/>
      <c r="OHS80" s="62"/>
      <c r="OHT80" s="62"/>
      <c r="OHU80" s="62"/>
      <c r="OHV80" s="62"/>
      <c r="OHW80" s="62"/>
      <c r="OHX80" s="62"/>
      <c r="OHY80" s="62"/>
      <c r="OHZ80" s="62"/>
      <c r="OIA80" s="62"/>
      <c r="OIB80" s="62"/>
      <c r="OIC80" s="62"/>
      <c r="OID80" s="62"/>
      <c r="OIE80" s="62"/>
      <c r="OIF80" s="62"/>
      <c r="OIG80" s="62"/>
      <c r="OIH80" s="62"/>
      <c r="OII80" s="62"/>
      <c r="OIJ80" s="62"/>
      <c r="OIK80" s="62"/>
      <c r="OIL80" s="62"/>
      <c r="OIM80" s="62"/>
      <c r="OIN80" s="62"/>
      <c r="OIO80" s="62"/>
      <c r="OIP80" s="62"/>
      <c r="OIQ80" s="62"/>
      <c r="OIR80" s="62"/>
      <c r="OIS80" s="62"/>
      <c r="OIT80" s="62"/>
      <c r="OIU80" s="62"/>
      <c r="OIV80" s="62"/>
      <c r="OIW80" s="62"/>
      <c r="OIX80" s="62"/>
      <c r="OIY80" s="62"/>
      <c r="OIZ80" s="62"/>
      <c r="OJA80" s="62"/>
      <c r="OJB80" s="62"/>
      <c r="OJC80" s="62"/>
      <c r="OJD80" s="62"/>
      <c r="OJE80" s="62"/>
      <c r="OJF80" s="62"/>
      <c r="OJG80" s="62"/>
      <c r="OJH80" s="62"/>
      <c r="OJI80" s="62"/>
      <c r="OJJ80" s="62"/>
      <c r="OJK80" s="62"/>
      <c r="OJL80" s="62"/>
      <c r="OJM80" s="62"/>
      <c r="OJN80" s="62"/>
      <c r="OJO80" s="62"/>
      <c r="OJP80" s="62"/>
      <c r="OJQ80" s="62"/>
      <c r="OJR80" s="62"/>
      <c r="OJS80" s="62"/>
      <c r="OJT80" s="62"/>
      <c r="OJU80" s="62"/>
      <c r="OJV80" s="62"/>
      <c r="OJW80" s="62"/>
      <c r="OJX80" s="62"/>
      <c r="OJY80" s="62"/>
      <c r="OJZ80" s="62"/>
      <c r="OKA80" s="62"/>
      <c r="OKB80" s="62"/>
      <c r="OKC80" s="62"/>
      <c r="OKD80" s="62"/>
      <c r="OKE80" s="62"/>
      <c r="OKF80" s="62"/>
      <c r="OKG80" s="62"/>
      <c r="OKH80" s="62"/>
      <c r="OKI80" s="62"/>
      <c r="OKJ80" s="62"/>
      <c r="OKK80" s="62"/>
      <c r="OKL80" s="62"/>
      <c r="OKM80" s="62"/>
      <c r="OKN80" s="62"/>
      <c r="OKO80" s="62"/>
      <c r="OKP80" s="62"/>
      <c r="OKQ80" s="62"/>
      <c r="OKR80" s="62"/>
      <c r="OKS80" s="62"/>
      <c r="OKT80" s="62"/>
      <c r="OKU80" s="62"/>
      <c r="OKV80" s="62"/>
      <c r="OKW80" s="62"/>
      <c r="OKX80" s="62"/>
      <c r="OKY80" s="62"/>
      <c r="OKZ80" s="62"/>
      <c r="OLA80" s="62"/>
      <c r="OLB80" s="62"/>
      <c r="OLC80" s="62"/>
      <c r="OLD80" s="62"/>
      <c r="OLE80" s="62"/>
      <c r="OLF80" s="62"/>
      <c r="OLG80" s="62"/>
      <c r="OLH80" s="62"/>
      <c r="OLI80" s="62"/>
      <c r="OLJ80" s="62"/>
      <c r="OLK80" s="62"/>
      <c r="OLL80" s="62"/>
      <c r="OLM80" s="62"/>
      <c r="OLN80" s="62"/>
      <c r="OLO80" s="62"/>
      <c r="OLP80" s="62"/>
      <c r="OLQ80" s="62"/>
      <c r="OLR80" s="62"/>
      <c r="OLS80" s="62"/>
      <c r="OLT80" s="62"/>
      <c r="OLU80" s="62"/>
      <c r="OLV80" s="62"/>
      <c r="OLW80" s="62"/>
      <c r="OLX80" s="62"/>
      <c r="OLY80" s="62"/>
      <c r="OLZ80" s="62"/>
      <c r="OMA80" s="62"/>
      <c r="OMB80" s="62"/>
      <c r="OMC80" s="62"/>
      <c r="OMD80" s="62"/>
      <c r="OME80" s="62"/>
      <c r="OMF80" s="62"/>
      <c r="OMG80" s="62"/>
      <c r="OMH80" s="62"/>
      <c r="OMI80" s="62"/>
      <c r="OMJ80" s="62"/>
      <c r="OMK80" s="62"/>
      <c r="OML80" s="62"/>
      <c r="OMM80" s="62"/>
      <c r="OMN80" s="62"/>
      <c r="OMO80" s="62"/>
      <c r="OMP80" s="62"/>
      <c r="OMQ80" s="62"/>
      <c r="OMR80" s="62"/>
      <c r="OMS80" s="62"/>
      <c r="OMT80" s="62"/>
      <c r="OMU80" s="62"/>
      <c r="OMV80" s="62"/>
      <c r="OMW80" s="62"/>
      <c r="OMX80" s="62"/>
      <c r="OMY80" s="62"/>
      <c r="OMZ80" s="62"/>
      <c r="ONA80" s="62"/>
      <c r="ONB80" s="62"/>
      <c r="ONC80" s="62"/>
      <c r="OND80" s="62"/>
      <c r="ONE80" s="62"/>
      <c r="ONF80" s="62"/>
      <c r="ONG80" s="62"/>
      <c r="ONH80" s="62"/>
      <c r="ONI80" s="62"/>
      <c r="ONJ80" s="62"/>
      <c r="ONK80" s="62"/>
      <c r="ONL80" s="62"/>
      <c r="ONM80" s="62"/>
      <c r="ONN80" s="62"/>
      <c r="ONO80" s="62"/>
      <c r="ONP80" s="62"/>
      <c r="ONQ80" s="62"/>
      <c r="ONR80" s="62"/>
      <c r="ONS80" s="62"/>
      <c r="ONT80" s="62"/>
      <c r="ONU80" s="62"/>
      <c r="ONV80" s="62"/>
      <c r="ONW80" s="62"/>
      <c r="ONX80" s="62"/>
      <c r="ONY80" s="62"/>
      <c r="ONZ80" s="62"/>
      <c r="OOA80" s="62"/>
      <c r="OOB80" s="62"/>
      <c r="OOC80" s="62"/>
      <c r="OOD80" s="62"/>
      <c r="OOE80" s="62"/>
      <c r="OOF80" s="62"/>
      <c r="OOG80" s="62"/>
      <c r="OOH80" s="62"/>
      <c r="OOI80" s="62"/>
      <c r="OOJ80" s="62"/>
      <c r="OOK80" s="62"/>
      <c r="OOL80" s="62"/>
      <c r="OOM80" s="62"/>
      <c r="OON80" s="62"/>
      <c r="OOO80" s="62"/>
      <c r="OOP80" s="62"/>
      <c r="OOQ80" s="62"/>
      <c r="OOR80" s="62"/>
      <c r="OOS80" s="62"/>
      <c r="OOT80" s="62"/>
      <c r="OOU80" s="62"/>
      <c r="OOV80" s="62"/>
      <c r="OOW80" s="62"/>
      <c r="OOX80" s="62"/>
      <c r="OOY80" s="62"/>
      <c r="OOZ80" s="62"/>
      <c r="OPA80" s="62"/>
      <c r="OPB80" s="62"/>
      <c r="OPC80" s="62"/>
      <c r="OPD80" s="62"/>
      <c r="OPE80" s="62"/>
      <c r="OPF80" s="62"/>
      <c r="OPG80" s="62"/>
      <c r="OPH80" s="62"/>
      <c r="OPI80" s="62"/>
      <c r="OPJ80" s="62"/>
      <c r="OPK80" s="62"/>
      <c r="OPL80" s="62"/>
      <c r="OPM80" s="62"/>
      <c r="OPN80" s="62"/>
      <c r="OPO80" s="62"/>
      <c r="OPP80" s="62"/>
      <c r="OPQ80" s="62"/>
      <c r="OPR80" s="62"/>
      <c r="OPS80" s="62"/>
      <c r="OPT80" s="62"/>
      <c r="OPU80" s="62"/>
      <c r="OPV80" s="62"/>
      <c r="OPW80" s="62"/>
      <c r="OPX80" s="62"/>
      <c r="OPY80" s="62"/>
      <c r="OPZ80" s="62"/>
      <c r="OQA80" s="62"/>
      <c r="OQB80" s="62"/>
      <c r="OQC80" s="62"/>
      <c r="OQD80" s="62"/>
      <c r="OQE80" s="62"/>
      <c r="OQF80" s="62"/>
      <c r="OQG80" s="62"/>
      <c r="OQH80" s="62"/>
      <c r="OQI80" s="62"/>
      <c r="OQJ80" s="62"/>
      <c r="OQK80" s="62"/>
      <c r="OQL80" s="62"/>
      <c r="OQM80" s="62"/>
      <c r="OQN80" s="62"/>
      <c r="OQO80" s="62"/>
      <c r="OQP80" s="62"/>
      <c r="OQQ80" s="62"/>
      <c r="OQR80" s="62"/>
      <c r="OQS80" s="62"/>
      <c r="OQT80" s="62"/>
      <c r="OQU80" s="62"/>
      <c r="OQV80" s="62"/>
      <c r="OQW80" s="62"/>
      <c r="OQX80" s="62"/>
      <c r="OQY80" s="62"/>
      <c r="OQZ80" s="62"/>
      <c r="ORA80" s="62"/>
      <c r="ORB80" s="62"/>
      <c r="ORC80" s="62"/>
      <c r="ORD80" s="62"/>
      <c r="ORE80" s="62"/>
      <c r="ORF80" s="62"/>
      <c r="ORG80" s="62"/>
      <c r="ORH80" s="62"/>
      <c r="ORI80" s="62"/>
      <c r="ORJ80" s="62"/>
      <c r="ORK80" s="62"/>
      <c r="ORL80" s="62"/>
      <c r="ORM80" s="62"/>
      <c r="ORN80" s="62"/>
      <c r="ORO80" s="62"/>
      <c r="ORP80" s="62"/>
      <c r="ORQ80" s="62"/>
      <c r="ORR80" s="62"/>
      <c r="ORS80" s="62"/>
      <c r="ORT80" s="62"/>
      <c r="ORU80" s="62"/>
      <c r="ORV80" s="62"/>
      <c r="ORW80" s="62"/>
      <c r="ORX80" s="62"/>
      <c r="ORY80" s="62"/>
      <c r="ORZ80" s="62"/>
      <c r="OSA80" s="62"/>
      <c r="OSB80" s="62"/>
      <c r="OSC80" s="62"/>
      <c r="OSD80" s="62"/>
      <c r="OSE80" s="62"/>
      <c r="OSF80" s="62"/>
      <c r="OSG80" s="62"/>
      <c r="OSH80" s="62"/>
      <c r="OSI80" s="62"/>
      <c r="OSJ80" s="62"/>
      <c r="OSK80" s="62"/>
      <c r="OSL80" s="62"/>
      <c r="OSM80" s="62"/>
      <c r="OSN80" s="62"/>
      <c r="OSO80" s="62"/>
      <c r="OSP80" s="62"/>
      <c r="OSQ80" s="62"/>
      <c r="OSR80" s="62"/>
      <c r="OSS80" s="62"/>
      <c r="OST80" s="62"/>
      <c r="OSU80" s="62"/>
      <c r="OSV80" s="62"/>
      <c r="OSW80" s="62"/>
      <c r="OSX80" s="62"/>
      <c r="OSY80" s="62"/>
      <c r="OSZ80" s="62"/>
      <c r="OTA80" s="62"/>
      <c r="OTB80" s="62"/>
      <c r="OTC80" s="62"/>
      <c r="OTD80" s="62"/>
      <c r="OTE80" s="62"/>
      <c r="OTF80" s="62"/>
      <c r="OTG80" s="62"/>
      <c r="OTH80" s="62"/>
      <c r="OTI80" s="62"/>
      <c r="OTJ80" s="62"/>
      <c r="OTK80" s="62"/>
      <c r="OTL80" s="62"/>
      <c r="OTM80" s="62"/>
      <c r="OTN80" s="62"/>
      <c r="OTO80" s="62"/>
      <c r="OTP80" s="62"/>
      <c r="OTQ80" s="62"/>
      <c r="OTR80" s="62"/>
      <c r="OTS80" s="62"/>
      <c r="OTT80" s="62"/>
      <c r="OTU80" s="62"/>
      <c r="OTV80" s="62"/>
      <c r="OTW80" s="62"/>
      <c r="OTX80" s="62"/>
      <c r="OTY80" s="62"/>
      <c r="OTZ80" s="62"/>
      <c r="OUA80" s="62"/>
      <c r="OUB80" s="62"/>
      <c r="OUC80" s="62"/>
      <c r="OUD80" s="62"/>
      <c r="OUE80" s="62"/>
      <c r="OUF80" s="62"/>
      <c r="OUG80" s="62"/>
      <c r="OUH80" s="62"/>
      <c r="OUI80" s="62"/>
      <c r="OUJ80" s="62"/>
      <c r="OUK80" s="62"/>
      <c r="OUL80" s="62"/>
      <c r="OUM80" s="62"/>
      <c r="OUN80" s="62"/>
      <c r="OUO80" s="62"/>
      <c r="OUP80" s="62"/>
      <c r="OUQ80" s="62"/>
      <c r="OUR80" s="62"/>
      <c r="OUS80" s="62"/>
      <c r="OUT80" s="62"/>
      <c r="OUU80" s="62"/>
      <c r="OUV80" s="62"/>
      <c r="OUW80" s="62"/>
      <c r="OUX80" s="62"/>
      <c r="OUY80" s="62"/>
      <c r="OUZ80" s="62"/>
      <c r="OVA80" s="62"/>
      <c r="OVB80" s="62"/>
      <c r="OVC80" s="62"/>
      <c r="OVD80" s="62"/>
      <c r="OVE80" s="62"/>
      <c r="OVF80" s="62"/>
      <c r="OVG80" s="62"/>
      <c r="OVH80" s="62"/>
      <c r="OVI80" s="62"/>
      <c r="OVJ80" s="62"/>
      <c r="OVK80" s="62"/>
      <c r="OVL80" s="62"/>
      <c r="OVM80" s="62"/>
      <c r="OVN80" s="62"/>
      <c r="OVO80" s="62"/>
      <c r="OVP80" s="62"/>
      <c r="OVQ80" s="62"/>
      <c r="OVR80" s="62"/>
      <c r="OVS80" s="62"/>
      <c r="OVT80" s="62"/>
      <c r="OVU80" s="62"/>
      <c r="OVV80" s="62"/>
      <c r="OVW80" s="62"/>
      <c r="OVX80" s="62"/>
      <c r="OVY80" s="62"/>
      <c r="OVZ80" s="62"/>
      <c r="OWA80" s="62"/>
      <c r="OWB80" s="62"/>
      <c r="OWC80" s="62"/>
      <c r="OWD80" s="62"/>
      <c r="OWE80" s="62"/>
      <c r="OWF80" s="62"/>
      <c r="OWG80" s="62"/>
      <c r="OWH80" s="62"/>
      <c r="OWI80" s="62"/>
      <c r="OWJ80" s="62"/>
      <c r="OWK80" s="62"/>
      <c r="OWL80" s="62"/>
      <c r="OWM80" s="62"/>
      <c r="OWN80" s="62"/>
      <c r="OWO80" s="62"/>
      <c r="OWP80" s="62"/>
      <c r="OWQ80" s="62"/>
      <c r="OWR80" s="62"/>
      <c r="OWS80" s="62"/>
      <c r="OWT80" s="62"/>
      <c r="OWU80" s="62"/>
      <c r="OWV80" s="62"/>
      <c r="OWW80" s="62"/>
      <c r="OWX80" s="62"/>
      <c r="OWY80" s="62"/>
      <c r="OWZ80" s="62"/>
      <c r="OXA80" s="62"/>
      <c r="OXB80" s="62"/>
      <c r="OXC80" s="62"/>
      <c r="OXD80" s="62"/>
      <c r="OXE80" s="62"/>
      <c r="OXF80" s="62"/>
      <c r="OXG80" s="62"/>
      <c r="OXH80" s="62"/>
      <c r="OXI80" s="62"/>
      <c r="OXJ80" s="62"/>
      <c r="OXK80" s="62"/>
      <c r="OXL80" s="62"/>
      <c r="OXM80" s="62"/>
      <c r="OXN80" s="62"/>
      <c r="OXO80" s="62"/>
      <c r="OXP80" s="62"/>
      <c r="OXQ80" s="62"/>
      <c r="OXR80" s="62"/>
      <c r="OXS80" s="62"/>
      <c r="OXT80" s="62"/>
      <c r="OXU80" s="62"/>
      <c r="OXV80" s="62"/>
      <c r="OXW80" s="62"/>
      <c r="OXX80" s="62"/>
      <c r="OXY80" s="62"/>
      <c r="OXZ80" s="62"/>
      <c r="OYA80" s="62"/>
      <c r="OYB80" s="62"/>
      <c r="OYC80" s="62"/>
      <c r="OYD80" s="62"/>
      <c r="OYE80" s="62"/>
      <c r="OYF80" s="62"/>
      <c r="OYG80" s="62"/>
      <c r="OYH80" s="62"/>
      <c r="OYI80" s="62"/>
      <c r="OYJ80" s="62"/>
      <c r="OYK80" s="62"/>
      <c r="OYL80" s="62"/>
      <c r="OYM80" s="62"/>
      <c r="OYN80" s="62"/>
      <c r="OYO80" s="62"/>
      <c r="OYP80" s="62"/>
      <c r="OYQ80" s="62"/>
      <c r="OYR80" s="62"/>
      <c r="OYS80" s="62"/>
      <c r="OYT80" s="62"/>
      <c r="OYU80" s="62"/>
      <c r="OYV80" s="62"/>
      <c r="OYW80" s="62"/>
      <c r="OYX80" s="62"/>
      <c r="OYY80" s="62"/>
      <c r="OYZ80" s="62"/>
      <c r="OZA80" s="62"/>
      <c r="OZB80" s="62"/>
      <c r="OZC80" s="62"/>
      <c r="OZD80" s="62"/>
      <c r="OZE80" s="62"/>
      <c r="OZF80" s="62"/>
      <c r="OZG80" s="62"/>
      <c r="OZH80" s="62"/>
      <c r="OZI80" s="62"/>
      <c r="OZJ80" s="62"/>
      <c r="OZK80" s="62"/>
      <c r="OZL80" s="62"/>
      <c r="OZM80" s="62"/>
      <c r="OZN80" s="62"/>
      <c r="OZO80" s="62"/>
      <c r="OZP80" s="62"/>
      <c r="OZQ80" s="62"/>
      <c r="OZR80" s="62"/>
      <c r="OZS80" s="62"/>
      <c r="OZT80" s="62"/>
      <c r="OZU80" s="62"/>
      <c r="OZV80" s="62"/>
      <c r="OZW80" s="62"/>
      <c r="OZX80" s="62"/>
      <c r="OZY80" s="62"/>
      <c r="OZZ80" s="62"/>
      <c r="PAA80" s="62"/>
      <c r="PAB80" s="62"/>
      <c r="PAC80" s="62"/>
      <c r="PAD80" s="62"/>
      <c r="PAE80" s="62"/>
      <c r="PAF80" s="62"/>
      <c r="PAG80" s="62"/>
      <c r="PAH80" s="62"/>
      <c r="PAI80" s="62"/>
      <c r="PAJ80" s="62"/>
      <c r="PAK80" s="62"/>
      <c r="PAL80" s="62"/>
      <c r="PAM80" s="62"/>
      <c r="PAN80" s="62"/>
      <c r="PAO80" s="62"/>
      <c r="PAP80" s="62"/>
      <c r="PAQ80" s="62"/>
      <c r="PAR80" s="62"/>
      <c r="PAS80" s="62"/>
      <c r="PAT80" s="62"/>
      <c r="PAU80" s="62"/>
      <c r="PAV80" s="62"/>
      <c r="PAW80" s="62"/>
      <c r="PAX80" s="62"/>
      <c r="PAY80" s="62"/>
      <c r="PAZ80" s="62"/>
      <c r="PBA80" s="62"/>
      <c r="PBB80" s="62"/>
      <c r="PBC80" s="62"/>
      <c r="PBD80" s="62"/>
      <c r="PBE80" s="62"/>
      <c r="PBF80" s="62"/>
      <c r="PBG80" s="62"/>
      <c r="PBH80" s="62"/>
      <c r="PBI80" s="62"/>
      <c r="PBJ80" s="62"/>
      <c r="PBK80" s="62"/>
      <c r="PBL80" s="62"/>
      <c r="PBM80" s="62"/>
      <c r="PBN80" s="62"/>
      <c r="PBO80" s="62"/>
      <c r="PBP80" s="62"/>
      <c r="PBQ80" s="62"/>
      <c r="PBR80" s="62"/>
      <c r="PBS80" s="62"/>
      <c r="PBT80" s="62"/>
      <c r="PBU80" s="62"/>
      <c r="PBV80" s="62"/>
      <c r="PBW80" s="62"/>
      <c r="PBX80" s="62"/>
      <c r="PBY80" s="62"/>
      <c r="PBZ80" s="62"/>
      <c r="PCA80" s="62"/>
      <c r="PCB80" s="62"/>
      <c r="PCC80" s="62"/>
      <c r="PCD80" s="62"/>
      <c r="PCE80" s="62"/>
      <c r="PCF80" s="62"/>
      <c r="PCG80" s="62"/>
      <c r="PCH80" s="62"/>
      <c r="PCI80" s="62"/>
      <c r="PCJ80" s="62"/>
      <c r="PCK80" s="62"/>
      <c r="PCL80" s="62"/>
      <c r="PCM80" s="62"/>
      <c r="PCN80" s="62"/>
      <c r="PCO80" s="62"/>
      <c r="PCP80" s="62"/>
      <c r="PCQ80" s="62"/>
      <c r="PCR80" s="62"/>
      <c r="PCS80" s="62"/>
      <c r="PCT80" s="62"/>
      <c r="PCU80" s="62"/>
      <c r="PCV80" s="62"/>
      <c r="PCW80" s="62"/>
      <c r="PCX80" s="62"/>
      <c r="PCY80" s="62"/>
      <c r="PCZ80" s="62"/>
      <c r="PDA80" s="62"/>
      <c r="PDB80" s="62"/>
      <c r="PDC80" s="62"/>
      <c r="PDD80" s="62"/>
      <c r="PDE80" s="62"/>
      <c r="PDF80" s="62"/>
      <c r="PDG80" s="62"/>
      <c r="PDH80" s="62"/>
      <c r="PDI80" s="62"/>
      <c r="PDJ80" s="62"/>
      <c r="PDK80" s="62"/>
      <c r="PDL80" s="62"/>
      <c r="PDM80" s="62"/>
      <c r="PDN80" s="62"/>
      <c r="PDO80" s="62"/>
      <c r="PDP80" s="62"/>
      <c r="PDQ80" s="62"/>
      <c r="PDR80" s="62"/>
      <c r="PDS80" s="62"/>
      <c r="PDT80" s="62"/>
      <c r="PDU80" s="62"/>
      <c r="PDV80" s="62"/>
      <c r="PDW80" s="62"/>
      <c r="PDX80" s="62"/>
      <c r="PDY80" s="62"/>
      <c r="PDZ80" s="62"/>
      <c r="PEA80" s="62"/>
      <c r="PEB80" s="62"/>
      <c r="PEC80" s="62"/>
      <c r="PED80" s="62"/>
      <c r="PEE80" s="62"/>
      <c r="PEF80" s="62"/>
      <c r="PEG80" s="62"/>
      <c r="PEH80" s="62"/>
      <c r="PEI80" s="62"/>
      <c r="PEJ80" s="62"/>
      <c r="PEK80" s="62"/>
      <c r="PEL80" s="62"/>
      <c r="PEM80" s="62"/>
      <c r="PEN80" s="62"/>
      <c r="PEO80" s="62"/>
      <c r="PEP80" s="62"/>
      <c r="PEQ80" s="62"/>
      <c r="PER80" s="62"/>
      <c r="PES80" s="62"/>
      <c r="PET80" s="62"/>
      <c r="PEU80" s="62"/>
      <c r="PEV80" s="62"/>
      <c r="PEW80" s="62"/>
      <c r="PEX80" s="62"/>
      <c r="PEY80" s="62"/>
      <c r="PEZ80" s="62"/>
      <c r="PFA80" s="62"/>
      <c r="PFB80" s="62"/>
      <c r="PFC80" s="62"/>
      <c r="PFD80" s="62"/>
      <c r="PFE80" s="62"/>
      <c r="PFF80" s="62"/>
      <c r="PFG80" s="62"/>
      <c r="PFH80" s="62"/>
      <c r="PFI80" s="62"/>
      <c r="PFJ80" s="62"/>
      <c r="PFK80" s="62"/>
      <c r="PFL80" s="62"/>
      <c r="PFM80" s="62"/>
      <c r="PFN80" s="62"/>
      <c r="PFO80" s="62"/>
      <c r="PFP80" s="62"/>
      <c r="PFQ80" s="62"/>
      <c r="PFR80" s="62"/>
      <c r="PFS80" s="62"/>
      <c r="PFT80" s="62"/>
      <c r="PFU80" s="62"/>
      <c r="PFV80" s="62"/>
      <c r="PFW80" s="62"/>
      <c r="PFX80" s="62"/>
      <c r="PFY80" s="62"/>
      <c r="PFZ80" s="62"/>
      <c r="PGA80" s="62"/>
      <c r="PGB80" s="62"/>
      <c r="PGC80" s="62"/>
      <c r="PGD80" s="62"/>
      <c r="PGE80" s="62"/>
      <c r="PGF80" s="62"/>
      <c r="PGG80" s="62"/>
      <c r="PGH80" s="62"/>
      <c r="PGI80" s="62"/>
      <c r="PGJ80" s="62"/>
      <c r="PGK80" s="62"/>
      <c r="PGL80" s="62"/>
      <c r="PGM80" s="62"/>
      <c r="PGN80" s="62"/>
      <c r="PGO80" s="62"/>
      <c r="PGP80" s="62"/>
      <c r="PGQ80" s="62"/>
      <c r="PGR80" s="62"/>
      <c r="PGS80" s="62"/>
      <c r="PGT80" s="62"/>
      <c r="PGU80" s="62"/>
      <c r="PGV80" s="62"/>
      <c r="PGW80" s="62"/>
      <c r="PGX80" s="62"/>
      <c r="PGY80" s="62"/>
      <c r="PGZ80" s="62"/>
      <c r="PHA80" s="62"/>
      <c r="PHB80" s="62"/>
      <c r="PHC80" s="62"/>
      <c r="PHD80" s="62"/>
      <c r="PHE80" s="62"/>
      <c r="PHF80" s="62"/>
      <c r="PHG80" s="62"/>
      <c r="PHH80" s="62"/>
      <c r="PHI80" s="62"/>
      <c r="PHJ80" s="62"/>
      <c r="PHK80" s="62"/>
      <c r="PHL80" s="62"/>
      <c r="PHM80" s="62"/>
      <c r="PHN80" s="62"/>
      <c r="PHO80" s="62"/>
      <c r="PHP80" s="62"/>
      <c r="PHQ80" s="62"/>
      <c r="PHR80" s="62"/>
      <c r="PHS80" s="62"/>
      <c r="PHT80" s="62"/>
      <c r="PHU80" s="62"/>
      <c r="PHV80" s="62"/>
      <c r="PHW80" s="62"/>
      <c r="PHX80" s="62"/>
      <c r="PHY80" s="62"/>
      <c r="PHZ80" s="62"/>
      <c r="PIA80" s="62"/>
      <c r="PIB80" s="62"/>
      <c r="PIC80" s="62"/>
      <c r="PID80" s="62"/>
      <c r="PIE80" s="62"/>
      <c r="PIF80" s="62"/>
      <c r="PIG80" s="62"/>
      <c r="PIH80" s="62"/>
      <c r="PII80" s="62"/>
      <c r="PIJ80" s="62"/>
      <c r="PIK80" s="62"/>
      <c r="PIL80" s="62"/>
      <c r="PIM80" s="62"/>
      <c r="PIN80" s="62"/>
      <c r="PIO80" s="62"/>
      <c r="PIP80" s="62"/>
      <c r="PIQ80" s="62"/>
      <c r="PIR80" s="62"/>
      <c r="PIS80" s="62"/>
      <c r="PIT80" s="62"/>
      <c r="PIU80" s="62"/>
      <c r="PIV80" s="62"/>
      <c r="PIW80" s="62"/>
      <c r="PIX80" s="62"/>
      <c r="PIY80" s="62"/>
      <c r="PIZ80" s="62"/>
      <c r="PJA80" s="62"/>
      <c r="PJB80" s="62"/>
      <c r="PJC80" s="62"/>
      <c r="PJD80" s="62"/>
      <c r="PJE80" s="62"/>
      <c r="PJF80" s="62"/>
      <c r="PJG80" s="62"/>
      <c r="PJH80" s="62"/>
      <c r="PJI80" s="62"/>
      <c r="PJJ80" s="62"/>
      <c r="PJK80" s="62"/>
      <c r="PJL80" s="62"/>
      <c r="PJM80" s="62"/>
      <c r="PJN80" s="62"/>
      <c r="PJO80" s="62"/>
      <c r="PJP80" s="62"/>
      <c r="PJQ80" s="62"/>
      <c r="PJR80" s="62"/>
      <c r="PJS80" s="62"/>
      <c r="PJT80" s="62"/>
      <c r="PJU80" s="62"/>
      <c r="PJV80" s="62"/>
      <c r="PJW80" s="62"/>
      <c r="PJX80" s="62"/>
      <c r="PJY80" s="62"/>
      <c r="PJZ80" s="62"/>
      <c r="PKA80" s="62"/>
      <c r="PKB80" s="62"/>
      <c r="PKC80" s="62"/>
      <c r="PKD80" s="62"/>
      <c r="PKE80" s="62"/>
      <c r="PKF80" s="62"/>
      <c r="PKG80" s="62"/>
      <c r="PKH80" s="62"/>
      <c r="PKI80" s="62"/>
      <c r="PKJ80" s="62"/>
      <c r="PKK80" s="62"/>
      <c r="PKL80" s="62"/>
      <c r="PKM80" s="62"/>
      <c r="PKN80" s="62"/>
      <c r="PKO80" s="62"/>
      <c r="PKP80" s="62"/>
      <c r="PKQ80" s="62"/>
      <c r="PKR80" s="62"/>
      <c r="PKS80" s="62"/>
      <c r="PKT80" s="62"/>
      <c r="PKU80" s="62"/>
      <c r="PKV80" s="62"/>
      <c r="PKW80" s="62"/>
      <c r="PKX80" s="62"/>
      <c r="PKY80" s="62"/>
      <c r="PKZ80" s="62"/>
      <c r="PLA80" s="62"/>
      <c r="PLB80" s="62"/>
      <c r="PLC80" s="62"/>
      <c r="PLD80" s="62"/>
      <c r="PLE80" s="62"/>
      <c r="PLF80" s="62"/>
      <c r="PLG80" s="62"/>
      <c r="PLH80" s="62"/>
      <c r="PLI80" s="62"/>
      <c r="PLJ80" s="62"/>
      <c r="PLK80" s="62"/>
      <c r="PLL80" s="62"/>
      <c r="PLM80" s="62"/>
      <c r="PLN80" s="62"/>
      <c r="PLO80" s="62"/>
      <c r="PLP80" s="62"/>
      <c r="PLQ80" s="62"/>
      <c r="PLR80" s="62"/>
      <c r="PLS80" s="62"/>
      <c r="PLT80" s="62"/>
      <c r="PLU80" s="62"/>
      <c r="PLV80" s="62"/>
      <c r="PLW80" s="62"/>
      <c r="PLX80" s="62"/>
      <c r="PLY80" s="62"/>
      <c r="PLZ80" s="62"/>
      <c r="PMA80" s="62"/>
      <c r="PMB80" s="62"/>
      <c r="PMC80" s="62"/>
      <c r="PMD80" s="62"/>
      <c r="PME80" s="62"/>
      <c r="PMF80" s="62"/>
      <c r="PMG80" s="62"/>
      <c r="PMH80" s="62"/>
      <c r="PMI80" s="62"/>
      <c r="PMJ80" s="62"/>
      <c r="PMK80" s="62"/>
      <c r="PML80" s="62"/>
      <c r="PMM80" s="62"/>
      <c r="PMN80" s="62"/>
      <c r="PMO80" s="62"/>
      <c r="PMP80" s="62"/>
      <c r="PMQ80" s="62"/>
      <c r="PMR80" s="62"/>
      <c r="PMS80" s="62"/>
      <c r="PMT80" s="62"/>
      <c r="PMU80" s="62"/>
      <c r="PMV80" s="62"/>
      <c r="PMW80" s="62"/>
      <c r="PMX80" s="62"/>
      <c r="PMY80" s="62"/>
      <c r="PMZ80" s="62"/>
      <c r="PNA80" s="62"/>
      <c r="PNB80" s="62"/>
      <c r="PNC80" s="62"/>
      <c r="PND80" s="62"/>
      <c r="PNE80" s="62"/>
      <c r="PNF80" s="62"/>
      <c r="PNG80" s="62"/>
      <c r="PNH80" s="62"/>
      <c r="PNI80" s="62"/>
      <c r="PNJ80" s="62"/>
      <c r="PNK80" s="62"/>
      <c r="PNL80" s="62"/>
      <c r="PNM80" s="62"/>
      <c r="PNN80" s="62"/>
      <c r="PNO80" s="62"/>
      <c r="PNP80" s="62"/>
      <c r="PNQ80" s="62"/>
      <c r="PNR80" s="62"/>
      <c r="PNS80" s="62"/>
      <c r="PNT80" s="62"/>
      <c r="PNU80" s="62"/>
      <c r="PNV80" s="62"/>
      <c r="PNW80" s="62"/>
      <c r="PNX80" s="62"/>
      <c r="PNY80" s="62"/>
      <c r="PNZ80" s="62"/>
      <c r="POA80" s="62"/>
      <c r="POB80" s="62"/>
      <c r="POC80" s="62"/>
      <c r="POD80" s="62"/>
      <c r="POE80" s="62"/>
      <c r="POF80" s="62"/>
      <c r="POG80" s="62"/>
      <c r="POH80" s="62"/>
      <c r="POI80" s="62"/>
      <c r="POJ80" s="62"/>
      <c r="POK80" s="62"/>
      <c r="POL80" s="62"/>
      <c r="POM80" s="62"/>
      <c r="PON80" s="62"/>
      <c r="POO80" s="62"/>
      <c r="POP80" s="62"/>
      <c r="POQ80" s="62"/>
      <c r="POR80" s="62"/>
      <c r="POS80" s="62"/>
      <c r="POT80" s="62"/>
      <c r="POU80" s="62"/>
      <c r="POV80" s="62"/>
      <c r="POW80" s="62"/>
      <c r="POX80" s="62"/>
      <c r="POY80" s="62"/>
      <c r="POZ80" s="62"/>
      <c r="PPA80" s="62"/>
      <c r="PPB80" s="62"/>
      <c r="PPC80" s="62"/>
      <c r="PPD80" s="62"/>
      <c r="PPE80" s="62"/>
      <c r="PPF80" s="62"/>
      <c r="PPG80" s="62"/>
      <c r="PPH80" s="62"/>
      <c r="PPI80" s="62"/>
      <c r="PPJ80" s="62"/>
      <c r="PPK80" s="62"/>
      <c r="PPL80" s="62"/>
      <c r="PPM80" s="62"/>
      <c r="PPN80" s="62"/>
      <c r="PPO80" s="62"/>
      <c r="PPP80" s="62"/>
      <c r="PPQ80" s="62"/>
      <c r="PPR80" s="62"/>
      <c r="PPS80" s="62"/>
      <c r="PPT80" s="62"/>
      <c r="PPU80" s="62"/>
      <c r="PPV80" s="62"/>
      <c r="PPW80" s="62"/>
      <c r="PPX80" s="62"/>
      <c r="PPY80" s="62"/>
      <c r="PPZ80" s="62"/>
      <c r="PQA80" s="62"/>
      <c r="PQB80" s="62"/>
      <c r="PQC80" s="62"/>
      <c r="PQD80" s="62"/>
      <c r="PQE80" s="62"/>
      <c r="PQF80" s="62"/>
      <c r="PQG80" s="62"/>
      <c r="PQH80" s="62"/>
      <c r="PQI80" s="62"/>
      <c r="PQJ80" s="62"/>
      <c r="PQK80" s="62"/>
      <c r="PQL80" s="62"/>
      <c r="PQM80" s="62"/>
      <c r="PQN80" s="62"/>
      <c r="PQO80" s="62"/>
      <c r="PQP80" s="62"/>
      <c r="PQQ80" s="62"/>
      <c r="PQR80" s="62"/>
      <c r="PQS80" s="62"/>
      <c r="PQT80" s="62"/>
      <c r="PQU80" s="62"/>
      <c r="PQV80" s="62"/>
      <c r="PQW80" s="62"/>
      <c r="PQX80" s="62"/>
      <c r="PQY80" s="62"/>
      <c r="PQZ80" s="62"/>
      <c r="PRA80" s="62"/>
      <c r="PRB80" s="62"/>
      <c r="PRC80" s="62"/>
      <c r="PRD80" s="62"/>
      <c r="PRE80" s="62"/>
      <c r="PRF80" s="62"/>
      <c r="PRG80" s="62"/>
      <c r="PRH80" s="62"/>
      <c r="PRI80" s="62"/>
      <c r="PRJ80" s="62"/>
      <c r="PRK80" s="62"/>
      <c r="PRL80" s="62"/>
      <c r="PRM80" s="62"/>
      <c r="PRN80" s="62"/>
      <c r="PRO80" s="62"/>
      <c r="PRP80" s="62"/>
      <c r="PRQ80" s="62"/>
      <c r="PRR80" s="62"/>
      <c r="PRS80" s="62"/>
      <c r="PRT80" s="62"/>
      <c r="PRU80" s="62"/>
      <c r="PRV80" s="62"/>
      <c r="PRW80" s="62"/>
      <c r="PRX80" s="62"/>
      <c r="PRY80" s="62"/>
      <c r="PRZ80" s="62"/>
      <c r="PSA80" s="62"/>
      <c r="PSB80" s="62"/>
      <c r="PSC80" s="62"/>
      <c r="PSD80" s="62"/>
      <c r="PSE80" s="62"/>
      <c r="PSF80" s="62"/>
      <c r="PSG80" s="62"/>
      <c r="PSH80" s="62"/>
      <c r="PSI80" s="62"/>
      <c r="PSJ80" s="62"/>
      <c r="PSK80" s="62"/>
      <c r="PSL80" s="62"/>
      <c r="PSM80" s="62"/>
      <c r="PSN80" s="62"/>
      <c r="PSO80" s="62"/>
      <c r="PSP80" s="62"/>
      <c r="PSQ80" s="62"/>
      <c r="PSR80" s="62"/>
      <c r="PSS80" s="62"/>
      <c r="PST80" s="62"/>
      <c r="PSU80" s="62"/>
      <c r="PSV80" s="62"/>
      <c r="PSW80" s="62"/>
      <c r="PSX80" s="62"/>
      <c r="PSY80" s="62"/>
      <c r="PSZ80" s="62"/>
      <c r="PTA80" s="62"/>
      <c r="PTB80" s="62"/>
      <c r="PTC80" s="62"/>
      <c r="PTD80" s="62"/>
      <c r="PTE80" s="62"/>
      <c r="PTF80" s="62"/>
      <c r="PTG80" s="62"/>
      <c r="PTH80" s="62"/>
      <c r="PTI80" s="62"/>
      <c r="PTJ80" s="62"/>
      <c r="PTK80" s="62"/>
      <c r="PTL80" s="62"/>
      <c r="PTM80" s="62"/>
      <c r="PTN80" s="62"/>
      <c r="PTO80" s="62"/>
      <c r="PTP80" s="62"/>
      <c r="PTQ80" s="62"/>
      <c r="PTR80" s="62"/>
      <c r="PTS80" s="62"/>
      <c r="PTT80" s="62"/>
      <c r="PTU80" s="62"/>
      <c r="PTV80" s="62"/>
      <c r="PTW80" s="62"/>
      <c r="PTX80" s="62"/>
      <c r="PTY80" s="62"/>
      <c r="PTZ80" s="62"/>
      <c r="PUA80" s="62"/>
      <c r="PUB80" s="62"/>
      <c r="PUC80" s="62"/>
      <c r="PUD80" s="62"/>
      <c r="PUE80" s="62"/>
      <c r="PUF80" s="62"/>
      <c r="PUG80" s="62"/>
      <c r="PUH80" s="62"/>
      <c r="PUI80" s="62"/>
      <c r="PUJ80" s="62"/>
      <c r="PUK80" s="62"/>
      <c r="PUL80" s="62"/>
      <c r="PUM80" s="62"/>
      <c r="PUN80" s="62"/>
      <c r="PUO80" s="62"/>
      <c r="PUP80" s="62"/>
      <c r="PUQ80" s="62"/>
      <c r="PUR80" s="62"/>
      <c r="PUS80" s="62"/>
      <c r="PUT80" s="62"/>
      <c r="PUU80" s="62"/>
      <c r="PUV80" s="62"/>
      <c r="PUW80" s="62"/>
      <c r="PUX80" s="62"/>
      <c r="PUY80" s="62"/>
      <c r="PUZ80" s="62"/>
      <c r="PVA80" s="62"/>
      <c r="PVB80" s="62"/>
      <c r="PVC80" s="62"/>
      <c r="PVD80" s="62"/>
      <c r="PVE80" s="62"/>
      <c r="PVF80" s="62"/>
      <c r="PVG80" s="62"/>
      <c r="PVH80" s="62"/>
      <c r="PVI80" s="62"/>
      <c r="PVJ80" s="62"/>
      <c r="PVK80" s="62"/>
      <c r="PVL80" s="62"/>
      <c r="PVM80" s="62"/>
      <c r="PVN80" s="62"/>
      <c r="PVO80" s="62"/>
      <c r="PVP80" s="62"/>
      <c r="PVQ80" s="62"/>
      <c r="PVR80" s="62"/>
      <c r="PVS80" s="62"/>
      <c r="PVT80" s="62"/>
      <c r="PVU80" s="62"/>
      <c r="PVV80" s="62"/>
      <c r="PVW80" s="62"/>
      <c r="PVX80" s="62"/>
      <c r="PVY80" s="62"/>
      <c r="PVZ80" s="62"/>
      <c r="PWA80" s="62"/>
      <c r="PWB80" s="62"/>
      <c r="PWC80" s="62"/>
      <c r="PWD80" s="62"/>
      <c r="PWE80" s="62"/>
      <c r="PWF80" s="62"/>
      <c r="PWG80" s="62"/>
      <c r="PWH80" s="62"/>
      <c r="PWI80" s="62"/>
      <c r="PWJ80" s="62"/>
      <c r="PWK80" s="62"/>
      <c r="PWL80" s="62"/>
      <c r="PWM80" s="62"/>
      <c r="PWN80" s="62"/>
      <c r="PWO80" s="62"/>
      <c r="PWP80" s="62"/>
      <c r="PWQ80" s="62"/>
      <c r="PWR80" s="62"/>
      <c r="PWS80" s="62"/>
      <c r="PWT80" s="62"/>
      <c r="PWU80" s="62"/>
      <c r="PWV80" s="62"/>
      <c r="PWW80" s="62"/>
      <c r="PWX80" s="62"/>
      <c r="PWY80" s="62"/>
      <c r="PWZ80" s="62"/>
      <c r="PXA80" s="62"/>
      <c r="PXB80" s="62"/>
      <c r="PXC80" s="62"/>
      <c r="PXD80" s="62"/>
      <c r="PXE80" s="62"/>
      <c r="PXF80" s="62"/>
      <c r="PXG80" s="62"/>
      <c r="PXH80" s="62"/>
      <c r="PXI80" s="62"/>
      <c r="PXJ80" s="62"/>
      <c r="PXK80" s="62"/>
      <c r="PXL80" s="62"/>
      <c r="PXM80" s="62"/>
      <c r="PXN80" s="62"/>
      <c r="PXO80" s="62"/>
      <c r="PXP80" s="62"/>
      <c r="PXQ80" s="62"/>
      <c r="PXR80" s="62"/>
      <c r="PXS80" s="62"/>
      <c r="PXT80" s="62"/>
      <c r="PXU80" s="62"/>
      <c r="PXV80" s="62"/>
      <c r="PXW80" s="62"/>
      <c r="PXX80" s="62"/>
      <c r="PXY80" s="62"/>
      <c r="PXZ80" s="62"/>
      <c r="PYA80" s="62"/>
      <c r="PYB80" s="62"/>
      <c r="PYC80" s="62"/>
      <c r="PYD80" s="62"/>
      <c r="PYE80" s="62"/>
      <c r="PYF80" s="62"/>
      <c r="PYG80" s="62"/>
      <c r="PYH80" s="62"/>
      <c r="PYI80" s="62"/>
      <c r="PYJ80" s="62"/>
      <c r="PYK80" s="62"/>
      <c r="PYL80" s="62"/>
      <c r="PYM80" s="62"/>
      <c r="PYN80" s="62"/>
      <c r="PYO80" s="62"/>
      <c r="PYP80" s="62"/>
      <c r="PYQ80" s="62"/>
      <c r="PYR80" s="62"/>
      <c r="PYS80" s="62"/>
      <c r="PYT80" s="62"/>
      <c r="PYU80" s="62"/>
      <c r="PYV80" s="62"/>
      <c r="PYW80" s="62"/>
      <c r="PYX80" s="62"/>
      <c r="PYY80" s="62"/>
      <c r="PYZ80" s="62"/>
      <c r="PZA80" s="62"/>
      <c r="PZB80" s="62"/>
      <c r="PZC80" s="62"/>
      <c r="PZD80" s="62"/>
      <c r="PZE80" s="62"/>
      <c r="PZF80" s="62"/>
      <c r="PZG80" s="62"/>
      <c r="PZH80" s="62"/>
      <c r="PZI80" s="62"/>
      <c r="PZJ80" s="62"/>
      <c r="PZK80" s="62"/>
      <c r="PZL80" s="62"/>
      <c r="PZM80" s="62"/>
      <c r="PZN80" s="62"/>
      <c r="PZO80" s="62"/>
      <c r="PZP80" s="62"/>
      <c r="PZQ80" s="62"/>
      <c r="PZR80" s="62"/>
      <c r="PZS80" s="62"/>
      <c r="PZT80" s="62"/>
      <c r="PZU80" s="62"/>
      <c r="PZV80" s="62"/>
      <c r="PZW80" s="62"/>
      <c r="PZX80" s="62"/>
      <c r="PZY80" s="62"/>
      <c r="PZZ80" s="62"/>
      <c r="QAA80" s="62"/>
      <c r="QAB80" s="62"/>
      <c r="QAC80" s="62"/>
      <c r="QAD80" s="62"/>
      <c r="QAE80" s="62"/>
      <c r="QAF80" s="62"/>
      <c r="QAG80" s="62"/>
      <c r="QAH80" s="62"/>
      <c r="QAI80" s="62"/>
      <c r="QAJ80" s="62"/>
      <c r="QAK80" s="62"/>
      <c r="QAL80" s="62"/>
      <c r="QAM80" s="62"/>
      <c r="QAN80" s="62"/>
      <c r="QAO80" s="62"/>
      <c r="QAP80" s="62"/>
      <c r="QAQ80" s="62"/>
      <c r="QAR80" s="62"/>
      <c r="QAS80" s="62"/>
      <c r="QAT80" s="62"/>
      <c r="QAU80" s="62"/>
      <c r="QAV80" s="62"/>
      <c r="QAW80" s="62"/>
      <c r="QAX80" s="62"/>
      <c r="QAY80" s="62"/>
      <c r="QAZ80" s="62"/>
      <c r="QBA80" s="62"/>
      <c r="QBB80" s="62"/>
      <c r="QBC80" s="62"/>
      <c r="QBD80" s="62"/>
      <c r="QBE80" s="62"/>
      <c r="QBF80" s="62"/>
      <c r="QBG80" s="62"/>
      <c r="QBH80" s="62"/>
      <c r="QBI80" s="62"/>
      <c r="QBJ80" s="62"/>
      <c r="QBK80" s="62"/>
      <c r="QBL80" s="62"/>
      <c r="QBM80" s="62"/>
      <c r="QBN80" s="62"/>
      <c r="QBO80" s="62"/>
      <c r="QBP80" s="62"/>
      <c r="QBQ80" s="62"/>
      <c r="QBR80" s="62"/>
      <c r="QBS80" s="62"/>
      <c r="QBT80" s="62"/>
      <c r="QBU80" s="62"/>
      <c r="QBV80" s="62"/>
      <c r="QBW80" s="62"/>
      <c r="QBX80" s="62"/>
      <c r="QBY80" s="62"/>
      <c r="QBZ80" s="62"/>
      <c r="QCA80" s="62"/>
      <c r="QCB80" s="62"/>
      <c r="QCC80" s="62"/>
      <c r="QCD80" s="62"/>
      <c r="QCE80" s="62"/>
      <c r="QCF80" s="62"/>
      <c r="QCG80" s="62"/>
      <c r="QCH80" s="62"/>
      <c r="QCI80" s="62"/>
      <c r="QCJ80" s="62"/>
      <c r="QCK80" s="62"/>
      <c r="QCL80" s="62"/>
      <c r="QCM80" s="62"/>
      <c r="QCN80" s="62"/>
      <c r="QCO80" s="62"/>
      <c r="QCP80" s="62"/>
      <c r="QCQ80" s="62"/>
      <c r="QCR80" s="62"/>
      <c r="QCS80" s="62"/>
      <c r="QCT80" s="62"/>
      <c r="QCU80" s="62"/>
      <c r="QCV80" s="62"/>
      <c r="QCW80" s="62"/>
      <c r="QCX80" s="62"/>
      <c r="QCY80" s="62"/>
      <c r="QCZ80" s="62"/>
      <c r="QDA80" s="62"/>
      <c r="QDB80" s="62"/>
      <c r="QDC80" s="62"/>
      <c r="QDD80" s="62"/>
      <c r="QDE80" s="62"/>
      <c r="QDF80" s="62"/>
      <c r="QDG80" s="62"/>
      <c r="QDH80" s="62"/>
      <c r="QDI80" s="62"/>
      <c r="QDJ80" s="62"/>
      <c r="QDK80" s="62"/>
      <c r="QDL80" s="62"/>
      <c r="QDM80" s="62"/>
      <c r="QDN80" s="62"/>
      <c r="QDO80" s="62"/>
      <c r="QDP80" s="62"/>
      <c r="QDQ80" s="62"/>
      <c r="QDR80" s="62"/>
      <c r="QDS80" s="62"/>
      <c r="QDT80" s="62"/>
      <c r="QDU80" s="62"/>
      <c r="QDV80" s="62"/>
      <c r="QDW80" s="62"/>
      <c r="QDX80" s="62"/>
      <c r="QDY80" s="62"/>
      <c r="QDZ80" s="62"/>
      <c r="QEA80" s="62"/>
      <c r="QEB80" s="62"/>
      <c r="QEC80" s="62"/>
      <c r="QED80" s="62"/>
      <c r="QEE80" s="62"/>
      <c r="QEF80" s="62"/>
      <c r="QEG80" s="62"/>
      <c r="QEH80" s="62"/>
      <c r="QEI80" s="62"/>
      <c r="QEJ80" s="62"/>
      <c r="QEK80" s="62"/>
      <c r="QEL80" s="62"/>
      <c r="QEM80" s="62"/>
      <c r="QEN80" s="62"/>
      <c r="QEO80" s="62"/>
      <c r="QEP80" s="62"/>
      <c r="QEQ80" s="62"/>
      <c r="QER80" s="62"/>
      <c r="QES80" s="62"/>
      <c r="QET80" s="62"/>
      <c r="QEU80" s="62"/>
      <c r="QEV80" s="62"/>
      <c r="QEW80" s="62"/>
      <c r="QEX80" s="62"/>
      <c r="QEY80" s="62"/>
      <c r="QEZ80" s="62"/>
      <c r="QFA80" s="62"/>
      <c r="QFB80" s="62"/>
      <c r="QFC80" s="62"/>
      <c r="QFD80" s="62"/>
      <c r="QFE80" s="62"/>
      <c r="QFF80" s="62"/>
      <c r="QFG80" s="62"/>
      <c r="QFH80" s="62"/>
      <c r="QFI80" s="62"/>
      <c r="QFJ80" s="62"/>
      <c r="QFK80" s="62"/>
      <c r="QFL80" s="62"/>
      <c r="QFM80" s="62"/>
      <c r="QFN80" s="62"/>
      <c r="QFO80" s="62"/>
      <c r="QFP80" s="62"/>
      <c r="QFQ80" s="62"/>
      <c r="QFR80" s="62"/>
      <c r="QFS80" s="62"/>
      <c r="QFT80" s="62"/>
      <c r="QFU80" s="62"/>
      <c r="QFV80" s="62"/>
      <c r="QFW80" s="62"/>
      <c r="QFX80" s="62"/>
      <c r="QFY80" s="62"/>
      <c r="QFZ80" s="62"/>
      <c r="QGA80" s="62"/>
      <c r="QGB80" s="62"/>
      <c r="QGC80" s="62"/>
      <c r="QGD80" s="62"/>
      <c r="QGE80" s="62"/>
      <c r="QGF80" s="62"/>
      <c r="QGG80" s="62"/>
      <c r="QGH80" s="62"/>
      <c r="QGI80" s="62"/>
      <c r="QGJ80" s="62"/>
      <c r="QGK80" s="62"/>
      <c r="QGL80" s="62"/>
      <c r="QGM80" s="62"/>
      <c r="QGN80" s="62"/>
      <c r="QGO80" s="62"/>
      <c r="QGP80" s="62"/>
      <c r="QGQ80" s="62"/>
      <c r="QGR80" s="62"/>
      <c r="QGS80" s="62"/>
      <c r="QGT80" s="62"/>
      <c r="QGU80" s="62"/>
      <c r="QGV80" s="62"/>
      <c r="QGW80" s="62"/>
      <c r="QGX80" s="62"/>
      <c r="QGY80" s="62"/>
      <c r="QGZ80" s="62"/>
      <c r="QHA80" s="62"/>
      <c r="QHB80" s="62"/>
      <c r="QHC80" s="62"/>
      <c r="QHD80" s="62"/>
      <c r="QHE80" s="62"/>
      <c r="QHF80" s="62"/>
      <c r="QHG80" s="62"/>
      <c r="QHH80" s="62"/>
      <c r="QHI80" s="62"/>
      <c r="QHJ80" s="62"/>
      <c r="QHK80" s="62"/>
      <c r="QHL80" s="62"/>
      <c r="QHM80" s="62"/>
      <c r="QHN80" s="62"/>
      <c r="QHO80" s="62"/>
      <c r="QHP80" s="62"/>
      <c r="QHQ80" s="62"/>
      <c r="QHR80" s="62"/>
      <c r="QHS80" s="62"/>
      <c r="QHT80" s="62"/>
      <c r="QHU80" s="62"/>
      <c r="QHV80" s="62"/>
      <c r="QHW80" s="62"/>
      <c r="QHX80" s="62"/>
      <c r="QHY80" s="62"/>
      <c r="QHZ80" s="62"/>
      <c r="QIA80" s="62"/>
      <c r="QIB80" s="62"/>
      <c r="QIC80" s="62"/>
      <c r="QID80" s="62"/>
      <c r="QIE80" s="62"/>
      <c r="QIF80" s="62"/>
      <c r="QIG80" s="62"/>
      <c r="QIH80" s="62"/>
      <c r="QII80" s="62"/>
      <c r="QIJ80" s="62"/>
      <c r="QIK80" s="62"/>
      <c r="QIL80" s="62"/>
      <c r="QIM80" s="62"/>
      <c r="QIN80" s="62"/>
      <c r="QIO80" s="62"/>
      <c r="QIP80" s="62"/>
      <c r="QIQ80" s="62"/>
      <c r="QIR80" s="62"/>
      <c r="QIS80" s="62"/>
      <c r="QIT80" s="62"/>
      <c r="QIU80" s="62"/>
      <c r="QIV80" s="62"/>
      <c r="QIW80" s="62"/>
      <c r="QIX80" s="62"/>
      <c r="QIY80" s="62"/>
      <c r="QIZ80" s="62"/>
      <c r="QJA80" s="62"/>
      <c r="QJB80" s="62"/>
      <c r="QJC80" s="62"/>
      <c r="QJD80" s="62"/>
      <c r="QJE80" s="62"/>
      <c r="QJF80" s="62"/>
      <c r="QJG80" s="62"/>
      <c r="QJH80" s="62"/>
      <c r="QJI80" s="62"/>
      <c r="QJJ80" s="62"/>
      <c r="QJK80" s="62"/>
      <c r="QJL80" s="62"/>
      <c r="QJM80" s="62"/>
      <c r="QJN80" s="62"/>
      <c r="QJO80" s="62"/>
      <c r="QJP80" s="62"/>
      <c r="QJQ80" s="62"/>
      <c r="QJR80" s="62"/>
      <c r="QJS80" s="62"/>
      <c r="QJT80" s="62"/>
      <c r="QJU80" s="62"/>
      <c r="QJV80" s="62"/>
      <c r="QJW80" s="62"/>
      <c r="QJX80" s="62"/>
      <c r="QJY80" s="62"/>
      <c r="QJZ80" s="62"/>
      <c r="QKA80" s="62"/>
      <c r="QKB80" s="62"/>
      <c r="QKC80" s="62"/>
      <c r="QKD80" s="62"/>
      <c r="QKE80" s="62"/>
      <c r="QKF80" s="62"/>
      <c r="QKG80" s="62"/>
      <c r="QKH80" s="62"/>
      <c r="QKI80" s="62"/>
      <c r="QKJ80" s="62"/>
      <c r="QKK80" s="62"/>
      <c r="QKL80" s="62"/>
      <c r="QKM80" s="62"/>
      <c r="QKN80" s="62"/>
      <c r="QKO80" s="62"/>
      <c r="QKP80" s="62"/>
      <c r="QKQ80" s="62"/>
      <c r="QKR80" s="62"/>
      <c r="QKS80" s="62"/>
      <c r="QKT80" s="62"/>
      <c r="QKU80" s="62"/>
      <c r="QKV80" s="62"/>
      <c r="QKW80" s="62"/>
      <c r="QKX80" s="62"/>
      <c r="QKY80" s="62"/>
      <c r="QKZ80" s="62"/>
      <c r="QLA80" s="62"/>
      <c r="QLB80" s="62"/>
      <c r="QLC80" s="62"/>
      <c r="QLD80" s="62"/>
      <c r="QLE80" s="62"/>
      <c r="QLF80" s="62"/>
      <c r="QLG80" s="62"/>
      <c r="QLH80" s="62"/>
      <c r="QLI80" s="62"/>
      <c r="QLJ80" s="62"/>
      <c r="QLK80" s="62"/>
      <c r="QLL80" s="62"/>
      <c r="QLM80" s="62"/>
      <c r="QLN80" s="62"/>
      <c r="QLO80" s="62"/>
      <c r="QLP80" s="62"/>
      <c r="QLQ80" s="62"/>
      <c r="QLR80" s="62"/>
      <c r="QLS80" s="62"/>
      <c r="QLT80" s="62"/>
      <c r="QLU80" s="62"/>
      <c r="QLV80" s="62"/>
      <c r="QLW80" s="62"/>
      <c r="QLX80" s="62"/>
      <c r="QLY80" s="62"/>
      <c r="QLZ80" s="62"/>
      <c r="QMA80" s="62"/>
      <c r="QMB80" s="62"/>
      <c r="QMC80" s="62"/>
      <c r="QMD80" s="62"/>
      <c r="QME80" s="62"/>
      <c r="QMF80" s="62"/>
      <c r="QMG80" s="62"/>
      <c r="QMH80" s="62"/>
      <c r="QMI80" s="62"/>
      <c r="QMJ80" s="62"/>
      <c r="QMK80" s="62"/>
      <c r="QML80" s="62"/>
      <c r="QMM80" s="62"/>
      <c r="QMN80" s="62"/>
      <c r="QMO80" s="62"/>
      <c r="QMP80" s="62"/>
      <c r="QMQ80" s="62"/>
      <c r="QMR80" s="62"/>
      <c r="QMS80" s="62"/>
      <c r="QMT80" s="62"/>
      <c r="QMU80" s="62"/>
      <c r="QMV80" s="62"/>
      <c r="QMW80" s="62"/>
      <c r="QMX80" s="62"/>
      <c r="QMY80" s="62"/>
      <c r="QMZ80" s="62"/>
      <c r="QNA80" s="62"/>
      <c r="QNB80" s="62"/>
      <c r="QNC80" s="62"/>
      <c r="QND80" s="62"/>
      <c r="QNE80" s="62"/>
      <c r="QNF80" s="62"/>
      <c r="QNG80" s="62"/>
      <c r="QNH80" s="62"/>
      <c r="QNI80" s="62"/>
      <c r="QNJ80" s="62"/>
      <c r="QNK80" s="62"/>
      <c r="QNL80" s="62"/>
      <c r="QNM80" s="62"/>
      <c r="QNN80" s="62"/>
      <c r="QNO80" s="62"/>
      <c r="QNP80" s="62"/>
      <c r="QNQ80" s="62"/>
      <c r="QNR80" s="62"/>
      <c r="QNS80" s="62"/>
      <c r="QNT80" s="62"/>
      <c r="QNU80" s="62"/>
      <c r="QNV80" s="62"/>
      <c r="QNW80" s="62"/>
      <c r="QNX80" s="62"/>
      <c r="QNY80" s="62"/>
      <c r="QNZ80" s="62"/>
      <c r="QOA80" s="62"/>
      <c r="QOB80" s="62"/>
      <c r="QOC80" s="62"/>
      <c r="QOD80" s="62"/>
      <c r="QOE80" s="62"/>
      <c r="QOF80" s="62"/>
      <c r="QOG80" s="62"/>
      <c r="QOH80" s="62"/>
      <c r="QOI80" s="62"/>
      <c r="QOJ80" s="62"/>
      <c r="QOK80" s="62"/>
      <c r="QOL80" s="62"/>
      <c r="QOM80" s="62"/>
      <c r="QON80" s="62"/>
      <c r="QOO80" s="62"/>
      <c r="QOP80" s="62"/>
      <c r="QOQ80" s="62"/>
      <c r="QOR80" s="62"/>
      <c r="QOS80" s="62"/>
      <c r="QOT80" s="62"/>
      <c r="QOU80" s="62"/>
      <c r="QOV80" s="62"/>
      <c r="QOW80" s="62"/>
      <c r="QOX80" s="62"/>
      <c r="QOY80" s="62"/>
      <c r="QOZ80" s="62"/>
      <c r="QPA80" s="62"/>
      <c r="QPB80" s="62"/>
      <c r="QPC80" s="62"/>
      <c r="QPD80" s="62"/>
      <c r="QPE80" s="62"/>
      <c r="QPF80" s="62"/>
      <c r="QPG80" s="62"/>
      <c r="QPH80" s="62"/>
      <c r="QPI80" s="62"/>
      <c r="QPJ80" s="62"/>
      <c r="QPK80" s="62"/>
      <c r="QPL80" s="62"/>
      <c r="QPM80" s="62"/>
      <c r="QPN80" s="62"/>
      <c r="QPO80" s="62"/>
      <c r="QPP80" s="62"/>
      <c r="QPQ80" s="62"/>
      <c r="QPR80" s="62"/>
      <c r="QPS80" s="62"/>
      <c r="QPT80" s="62"/>
      <c r="QPU80" s="62"/>
      <c r="QPV80" s="62"/>
      <c r="QPW80" s="62"/>
      <c r="QPX80" s="62"/>
      <c r="QPY80" s="62"/>
      <c r="QPZ80" s="62"/>
      <c r="QQA80" s="62"/>
      <c r="QQB80" s="62"/>
      <c r="QQC80" s="62"/>
      <c r="QQD80" s="62"/>
      <c r="QQE80" s="62"/>
      <c r="QQF80" s="62"/>
      <c r="QQG80" s="62"/>
      <c r="QQH80" s="62"/>
      <c r="QQI80" s="62"/>
      <c r="QQJ80" s="62"/>
      <c r="QQK80" s="62"/>
      <c r="QQL80" s="62"/>
      <c r="QQM80" s="62"/>
      <c r="QQN80" s="62"/>
      <c r="QQO80" s="62"/>
      <c r="QQP80" s="62"/>
      <c r="QQQ80" s="62"/>
      <c r="QQR80" s="62"/>
      <c r="QQS80" s="62"/>
      <c r="QQT80" s="62"/>
      <c r="QQU80" s="62"/>
      <c r="QQV80" s="62"/>
      <c r="QQW80" s="62"/>
      <c r="QQX80" s="62"/>
      <c r="QQY80" s="62"/>
      <c r="QQZ80" s="62"/>
      <c r="QRA80" s="62"/>
      <c r="QRB80" s="62"/>
      <c r="QRC80" s="62"/>
      <c r="QRD80" s="62"/>
      <c r="QRE80" s="62"/>
      <c r="QRF80" s="62"/>
      <c r="QRG80" s="62"/>
      <c r="QRH80" s="62"/>
      <c r="QRI80" s="62"/>
      <c r="QRJ80" s="62"/>
      <c r="QRK80" s="62"/>
      <c r="QRL80" s="62"/>
      <c r="QRM80" s="62"/>
      <c r="QRN80" s="62"/>
      <c r="QRO80" s="62"/>
      <c r="QRP80" s="62"/>
      <c r="QRQ80" s="62"/>
      <c r="QRR80" s="62"/>
      <c r="QRS80" s="62"/>
      <c r="QRT80" s="62"/>
      <c r="QRU80" s="62"/>
      <c r="QRV80" s="62"/>
      <c r="QRW80" s="62"/>
      <c r="QRX80" s="62"/>
      <c r="QRY80" s="62"/>
      <c r="QRZ80" s="62"/>
      <c r="QSA80" s="62"/>
      <c r="QSB80" s="62"/>
      <c r="QSC80" s="62"/>
      <c r="QSD80" s="62"/>
      <c r="QSE80" s="62"/>
      <c r="QSF80" s="62"/>
      <c r="QSG80" s="62"/>
      <c r="QSH80" s="62"/>
      <c r="QSI80" s="62"/>
      <c r="QSJ80" s="62"/>
      <c r="QSK80" s="62"/>
      <c r="QSL80" s="62"/>
      <c r="QSM80" s="62"/>
      <c r="QSN80" s="62"/>
      <c r="QSO80" s="62"/>
      <c r="QSP80" s="62"/>
      <c r="QSQ80" s="62"/>
      <c r="QSR80" s="62"/>
      <c r="QSS80" s="62"/>
      <c r="QST80" s="62"/>
      <c r="QSU80" s="62"/>
      <c r="QSV80" s="62"/>
      <c r="QSW80" s="62"/>
      <c r="QSX80" s="62"/>
      <c r="QSY80" s="62"/>
      <c r="QSZ80" s="62"/>
      <c r="QTA80" s="62"/>
      <c r="QTB80" s="62"/>
      <c r="QTC80" s="62"/>
      <c r="QTD80" s="62"/>
      <c r="QTE80" s="62"/>
      <c r="QTF80" s="62"/>
      <c r="QTG80" s="62"/>
      <c r="QTH80" s="62"/>
      <c r="QTI80" s="62"/>
      <c r="QTJ80" s="62"/>
      <c r="QTK80" s="62"/>
      <c r="QTL80" s="62"/>
      <c r="QTM80" s="62"/>
      <c r="QTN80" s="62"/>
      <c r="QTO80" s="62"/>
      <c r="QTP80" s="62"/>
      <c r="QTQ80" s="62"/>
      <c r="QTR80" s="62"/>
      <c r="QTS80" s="62"/>
      <c r="QTT80" s="62"/>
      <c r="QTU80" s="62"/>
      <c r="QTV80" s="62"/>
      <c r="QTW80" s="62"/>
      <c r="QTX80" s="62"/>
      <c r="QTY80" s="62"/>
      <c r="QTZ80" s="62"/>
      <c r="QUA80" s="62"/>
      <c r="QUB80" s="62"/>
      <c r="QUC80" s="62"/>
      <c r="QUD80" s="62"/>
      <c r="QUE80" s="62"/>
      <c r="QUF80" s="62"/>
      <c r="QUG80" s="62"/>
      <c r="QUH80" s="62"/>
      <c r="QUI80" s="62"/>
      <c r="QUJ80" s="62"/>
      <c r="QUK80" s="62"/>
      <c r="QUL80" s="62"/>
      <c r="QUM80" s="62"/>
      <c r="QUN80" s="62"/>
      <c r="QUO80" s="62"/>
      <c r="QUP80" s="62"/>
      <c r="QUQ80" s="62"/>
      <c r="QUR80" s="62"/>
      <c r="QUS80" s="62"/>
      <c r="QUT80" s="62"/>
      <c r="QUU80" s="62"/>
      <c r="QUV80" s="62"/>
      <c r="QUW80" s="62"/>
      <c r="QUX80" s="62"/>
      <c r="QUY80" s="62"/>
      <c r="QUZ80" s="62"/>
      <c r="QVA80" s="62"/>
      <c r="QVB80" s="62"/>
      <c r="QVC80" s="62"/>
      <c r="QVD80" s="62"/>
      <c r="QVE80" s="62"/>
      <c r="QVF80" s="62"/>
      <c r="QVG80" s="62"/>
      <c r="QVH80" s="62"/>
      <c r="QVI80" s="62"/>
      <c r="QVJ80" s="62"/>
      <c r="QVK80" s="62"/>
      <c r="QVL80" s="62"/>
      <c r="QVM80" s="62"/>
      <c r="QVN80" s="62"/>
      <c r="QVO80" s="62"/>
      <c r="QVP80" s="62"/>
      <c r="QVQ80" s="62"/>
      <c r="QVR80" s="62"/>
      <c r="QVS80" s="62"/>
      <c r="QVT80" s="62"/>
      <c r="QVU80" s="62"/>
      <c r="QVV80" s="62"/>
      <c r="QVW80" s="62"/>
      <c r="QVX80" s="62"/>
      <c r="QVY80" s="62"/>
      <c r="QVZ80" s="62"/>
      <c r="QWA80" s="62"/>
      <c r="QWB80" s="62"/>
      <c r="QWC80" s="62"/>
      <c r="QWD80" s="62"/>
      <c r="QWE80" s="62"/>
      <c r="QWF80" s="62"/>
      <c r="QWG80" s="62"/>
      <c r="QWH80" s="62"/>
      <c r="QWI80" s="62"/>
      <c r="QWJ80" s="62"/>
      <c r="QWK80" s="62"/>
      <c r="QWL80" s="62"/>
      <c r="QWM80" s="62"/>
      <c r="QWN80" s="62"/>
      <c r="QWO80" s="62"/>
      <c r="QWP80" s="62"/>
      <c r="QWQ80" s="62"/>
      <c r="QWR80" s="62"/>
      <c r="QWS80" s="62"/>
      <c r="QWT80" s="62"/>
      <c r="QWU80" s="62"/>
      <c r="QWV80" s="62"/>
      <c r="QWW80" s="62"/>
      <c r="QWX80" s="62"/>
      <c r="QWY80" s="62"/>
      <c r="QWZ80" s="62"/>
      <c r="QXA80" s="62"/>
      <c r="QXB80" s="62"/>
      <c r="QXC80" s="62"/>
      <c r="QXD80" s="62"/>
      <c r="QXE80" s="62"/>
      <c r="QXF80" s="62"/>
      <c r="QXG80" s="62"/>
      <c r="QXH80" s="62"/>
      <c r="QXI80" s="62"/>
      <c r="QXJ80" s="62"/>
      <c r="QXK80" s="62"/>
      <c r="QXL80" s="62"/>
      <c r="QXM80" s="62"/>
      <c r="QXN80" s="62"/>
      <c r="QXO80" s="62"/>
      <c r="QXP80" s="62"/>
      <c r="QXQ80" s="62"/>
      <c r="QXR80" s="62"/>
      <c r="QXS80" s="62"/>
      <c r="QXT80" s="62"/>
      <c r="QXU80" s="62"/>
      <c r="QXV80" s="62"/>
      <c r="QXW80" s="62"/>
      <c r="QXX80" s="62"/>
      <c r="QXY80" s="62"/>
      <c r="QXZ80" s="62"/>
      <c r="QYA80" s="62"/>
      <c r="QYB80" s="62"/>
      <c r="QYC80" s="62"/>
      <c r="QYD80" s="62"/>
      <c r="QYE80" s="62"/>
      <c r="QYF80" s="62"/>
      <c r="QYG80" s="62"/>
      <c r="QYH80" s="62"/>
      <c r="QYI80" s="62"/>
      <c r="QYJ80" s="62"/>
      <c r="QYK80" s="62"/>
      <c r="QYL80" s="62"/>
      <c r="QYM80" s="62"/>
      <c r="QYN80" s="62"/>
      <c r="QYO80" s="62"/>
      <c r="QYP80" s="62"/>
      <c r="QYQ80" s="62"/>
      <c r="QYR80" s="62"/>
      <c r="QYS80" s="62"/>
      <c r="QYT80" s="62"/>
      <c r="QYU80" s="62"/>
      <c r="QYV80" s="62"/>
      <c r="QYW80" s="62"/>
      <c r="QYX80" s="62"/>
      <c r="QYY80" s="62"/>
      <c r="QYZ80" s="62"/>
      <c r="QZA80" s="62"/>
      <c r="QZB80" s="62"/>
      <c r="QZC80" s="62"/>
      <c r="QZD80" s="62"/>
      <c r="QZE80" s="62"/>
      <c r="QZF80" s="62"/>
      <c r="QZG80" s="62"/>
      <c r="QZH80" s="62"/>
      <c r="QZI80" s="62"/>
      <c r="QZJ80" s="62"/>
      <c r="QZK80" s="62"/>
      <c r="QZL80" s="62"/>
      <c r="QZM80" s="62"/>
      <c r="QZN80" s="62"/>
      <c r="QZO80" s="62"/>
      <c r="QZP80" s="62"/>
      <c r="QZQ80" s="62"/>
      <c r="QZR80" s="62"/>
      <c r="QZS80" s="62"/>
      <c r="QZT80" s="62"/>
      <c r="QZU80" s="62"/>
      <c r="QZV80" s="62"/>
      <c r="QZW80" s="62"/>
      <c r="QZX80" s="62"/>
      <c r="QZY80" s="62"/>
      <c r="QZZ80" s="62"/>
      <c r="RAA80" s="62"/>
      <c r="RAB80" s="62"/>
      <c r="RAC80" s="62"/>
      <c r="RAD80" s="62"/>
      <c r="RAE80" s="62"/>
      <c r="RAF80" s="62"/>
      <c r="RAG80" s="62"/>
      <c r="RAH80" s="62"/>
      <c r="RAI80" s="62"/>
      <c r="RAJ80" s="62"/>
      <c r="RAK80" s="62"/>
      <c r="RAL80" s="62"/>
      <c r="RAM80" s="62"/>
      <c r="RAN80" s="62"/>
      <c r="RAO80" s="62"/>
      <c r="RAP80" s="62"/>
      <c r="RAQ80" s="62"/>
      <c r="RAR80" s="62"/>
      <c r="RAS80" s="62"/>
      <c r="RAT80" s="62"/>
      <c r="RAU80" s="62"/>
      <c r="RAV80" s="62"/>
      <c r="RAW80" s="62"/>
      <c r="RAX80" s="62"/>
      <c r="RAY80" s="62"/>
      <c r="RAZ80" s="62"/>
      <c r="RBA80" s="62"/>
      <c r="RBB80" s="62"/>
      <c r="RBC80" s="62"/>
      <c r="RBD80" s="62"/>
      <c r="RBE80" s="62"/>
      <c r="RBF80" s="62"/>
      <c r="RBG80" s="62"/>
      <c r="RBH80" s="62"/>
      <c r="RBI80" s="62"/>
      <c r="RBJ80" s="62"/>
      <c r="RBK80" s="62"/>
      <c r="RBL80" s="62"/>
      <c r="RBM80" s="62"/>
      <c r="RBN80" s="62"/>
      <c r="RBO80" s="62"/>
      <c r="RBP80" s="62"/>
      <c r="RBQ80" s="62"/>
      <c r="RBR80" s="62"/>
      <c r="RBS80" s="62"/>
      <c r="RBT80" s="62"/>
      <c r="RBU80" s="62"/>
      <c r="RBV80" s="62"/>
      <c r="RBW80" s="62"/>
      <c r="RBX80" s="62"/>
      <c r="RBY80" s="62"/>
      <c r="RBZ80" s="62"/>
      <c r="RCA80" s="62"/>
      <c r="RCB80" s="62"/>
      <c r="RCC80" s="62"/>
      <c r="RCD80" s="62"/>
      <c r="RCE80" s="62"/>
      <c r="RCF80" s="62"/>
      <c r="RCG80" s="62"/>
      <c r="RCH80" s="62"/>
      <c r="RCI80" s="62"/>
      <c r="RCJ80" s="62"/>
      <c r="RCK80" s="62"/>
      <c r="RCL80" s="62"/>
      <c r="RCM80" s="62"/>
      <c r="RCN80" s="62"/>
      <c r="RCO80" s="62"/>
      <c r="RCP80" s="62"/>
      <c r="RCQ80" s="62"/>
      <c r="RCR80" s="62"/>
      <c r="RCS80" s="62"/>
      <c r="RCT80" s="62"/>
      <c r="RCU80" s="62"/>
      <c r="RCV80" s="62"/>
      <c r="RCW80" s="62"/>
      <c r="RCX80" s="62"/>
      <c r="RCY80" s="62"/>
      <c r="RCZ80" s="62"/>
      <c r="RDA80" s="62"/>
      <c r="RDB80" s="62"/>
      <c r="RDC80" s="62"/>
      <c r="RDD80" s="62"/>
      <c r="RDE80" s="62"/>
      <c r="RDF80" s="62"/>
      <c r="RDG80" s="62"/>
      <c r="RDH80" s="62"/>
      <c r="RDI80" s="62"/>
      <c r="RDJ80" s="62"/>
      <c r="RDK80" s="62"/>
      <c r="RDL80" s="62"/>
      <c r="RDM80" s="62"/>
      <c r="RDN80" s="62"/>
      <c r="RDO80" s="62"/>
      <c r="RDP80" s="62"/>
      <c r="RDQ80" s="62"/>
      <c r="RDR80" s="62"/>
      <c r="RDS80" s="62"/>
      <c r="RDT80" s="62"/>
      <c r="RDU80" s="62"/>
      <c r="RDV80" s="62"/>
      <c r="RDW80" s="62"/>
      <c r="RDX80" s="62"/>
      <c r="RDY80" s="62"/>
      <c r="RDZ80" s="62"/>
      <c r="REA80" s="62"/>
      <c r="REB80" s="62"/>
      <c r="REC80" s="62"/>
      <c r="RED80" s="62"/>
      <c r="REE80" s="62"/>
      <c r="REF80" s="62"/>
      <c r="REG80" s="62"/>
      <c r="REH80" s="62"/>
      <c r="REI80" s="62"/>
      <c r="REJ80" s="62"/>
      <c r="REK80" s="62"/>
      <c r="REL80" s="62"/>
      <c r="REM80" s="62"/>
      <c r="REN80" s="62"/>
      <c r="REO80" s="62"/>
      <c r="REP80" s="62"/>
      <c r="REQ80" s="62"/>
      <c r="RER80" s="62"/>
      <c r="RES80" s="62"/>
      <c r="RET80" s="62"/>
      <c r="REU80" s="62"/>
      <c r="REV80" s="62"/>
      <c r="REW80" s="62"/>
      <c r="REX80" s="62"/>
      <c r="REY80" s="62"/>
      <c r="REZ80" s="62"/>
      <c r="RFA80" s="62"/>
      <c r="RFB80" s="62"/>
      <c r="RFC80" s="62"/>
      <c r="RFD80" s="62"/>
      <c r="RFE80" s="62"/>
      <c r="RFF80" s="62"/>
      <c r="RFG80" s="62"/>
      <c r="RFH80" s="62"/>
      <c r="RFI80" s="62"/>
      <c r="RFJ80" s="62"/>
      <c r="RFK80" s="62"/>
      <c r="RFL80" s="62"/>
      <c r="RFM80" s="62"/>
      <c r="RFN80" s="62"/>
      <c r="RFO80" s="62"/>
      <c r="RFP80" s="62"/>
      <c r="RFQ80" s="62"/>
      <c r="RFR80" s="62"/>
      <c r="RFS80" s="62"/>
      <c r="RFT80" s="62"/>
      <c r="RFU80" s="62"/>
      <c r="RFV80" s="62"/>
      <c r="RFW80" s="62"/>
      <c r="RFX80" s="62"/>
      <c r="RFY80" s="62"/>
      <c r="RFZ80" s="62"/>
      <c r="RGA80" s="62"/>
      <c r="RGB80" s="62"/>
      <c r="RGC80" s="62"/>
      <c r="RGD80" s="62"/>
      <c r="RGE80" s="62"/>
      <c r="RGF80" s="62"/>
      <c r="RGG80" s="62"/>
      <c r="RGH80" s="62"/>
      <c r="RGI80" s="62"/>
      <c r="RGJ80" s="62"/>
      <c r="RGK80" s="62"/>
      <c r="RGL80" s="62"/>
      <c r="RGM80" s="62"/>
      <c r="RGN80" s="62"/>
      <c r="RGO80" s="62"/>
      <c r="RGP80" s="62"/>
      <c r="RGQ80" s="62"/>
      <c r="RGR80" s="62"/>
      <c r="RGS80" s="62"/>
      <c r="RGT80" s="62"/>
      <c r="RGU80" s="62"/>
      <c r="RGV80" s="62"/>
      <c r="RGW80" s="62"/>
      <c r="RGX80" s="62"/>
      <c r="RGY80" s="62"/>
      <c r="RGZ80" s="62"/>
      <c r="RHA80" s="62"/>
      <c r="RHB80" s="62"/>
      <c r="RHC80" s="62"/>
      <c r="RHD80" s="62"/>
      <c r="RHE80" s="62"/>
      <c r="RHF80" s="62"/>
      <c r="RHG80" s="62"/>
      <c r="RHH80" s="62"/>
      <c r="RHI80" s="62"/>
      <c r="RHJ80" s="62"/>
      <c r="RHK80" s="62"/>
      <c r="RHL80" s="62"/>
      <c r="RHM80" s="62"/>
      <c r="RHN80" s="62"/>
      <c r="RHO80" s="62"/>
      <c r="RHP80" s="62"/>
      <c r="RHQ80" s="62"/>
      <c r="RHR80" s="62"/>
      <c r="RHS80" s="62"/>
      <c r="RHT80" s="62"/>
      <c r="RHU80" s="62"/>
      <c r="RHV80" s="62"/>
      <c r="RHW80" s="62"/>
      <c r="RHX80" s="62"/>
      <c r="RHY80" s="62"/>
      <c r="RHZ80" s="62"/>
      <c r="RIA80" s="62"/>
      <c r="RIB80" s="62"/>
      <c r="RIC80" s="62"/>
      <c r="RID80" s="62"/>
      <c r="RIE80" s="62"/>
      <c r="RIF80" s="62"/>
      <c r="RIG80" s="62"/>
      <c r="RIH80" s="62"/>
      <c r="RII80" s="62"/>
      <c r="RIJ80" s="62"/>
      <c r="RIK80" s="62"/>
      <c r="RIL80" s="62"/>
      <c r="RIM80" s="62"/>
      <c r="RIN80" s="62"/>
      <c r="RIO80" s="62"/>
      <c r="RIP80" s="62"/>
      <c r="RIQ80" s="62"/>
      <c r="RIR80" s="62"/>
      <c r="RIS80" s="62"/>
      <c r="RIT80" s="62"/>
      <c r="RIU80" s="62"/>
      <c r="RIV80" s="62"/>
      <c r="RIW80" s="62"/>
      <c r="RIX80" s="62"/>
      <c r="RIY80" s="62"/>
      <c r="RIZ80" s="62"/>
      <c r="RJA80" s="62"/>
      <c r="RJB80" s="62"/>
      <c r="RJC80" s="62"/>
      <c r="RJD80" s="62"/>
      <c r="RJE80" s="62"/>
      <c r="RJF80" s="62"/>
      <c r="RJG80" s="62"/>
      <c r="RJH80" s="62"/>
      <c r="RJI80" s="62"/>
      <c r="RJJ80" s="62"/>
      <c r="RJK80" s="62"/>
      <c r="RJL80" s="62"/>
      <c r="RJM80" s="62"/>
      <c r="RJN80" s="62"/>
      <c r="RJO80" s="62"/>
      <c r="RJP80" s="62"/>
      <c r="RJQ80" s="62"/>
      <c r="RJR80" s="62"/>
      <c r="RJS80" s="62"/>
      <c r="RJT80" s="62"/>
      <c r="RJU80" s="62"/>
      <c r="RJV80" s="62"/>
      <c r="RJW80" s="62"/>
      <c r="RJX80" s="62"/>
      <c r="RJY80" s="62"/>
      <c r="RJZ80" s="62"/>
      <c r="RKA80" s="62"/>
      <c r="RKB80" s="62"/>
      <c r="RKC80" s="62"/>
      <c r="RKD80" s="62"/>
      <c r="RKE80" s="62"/>
      <c r="RKF80" s="62"/>
      <c r="RKG80" s="62"/>
      <c r="RKH80" s="62"/>
      <c r="RKI80" s="62"/>
      <c r="RKJ80" s="62"/>
      <c r="RKK80" s="62"/>
      <c r="RKL80" s="62"/>
      <c r="RKM80" s="62"/>
      <c r="RKN80" s="62"/>
      <c r="RKO80" s="62"/>
      <c r="RKP80" s="62"/>
      <c r="RKQ80" s="62"/>
      <c r="RKR80" s="62"/>
      <c r="RKS80" s="62"/>
      <c r="RKT80" s="62"/>
      <c r="RKU80" s="62"/>
      <c r="RKV80" s="62"/>
      <c r="RKW80" s="62"/>
      <c r="RKX80" s="62"/>
      <c r="RKY80" s="62"/>
      <c r="RKZ80" s="62"/>
      <c r="RLA80" s="62"/>
      <c r="RLB80" s="62"/>
      <c r="RLC80" s="62"/>
      <c r="RLD80" s="62"/>
      <c r="RLE80" s="62"/>
      <c r="RLF80" s="62"/>
      <c r="RLG80" s="62"/>
      <c r="RLH80" s="62"/>
      <c r="RLI80" s="62"/>
      <c r="RLJ80" s="62"/>
      <c r="RLK80" s="62"/>
      <c r="RLL80" s="62"/>
      <c r="RLM80" s="62"/>
      <c r="RLN80" s="62"/>
      <c r="RLO80" s="62"/>
      <c r="RLP80" s="62"/>
      <c r="RLQ80" s="62"/>
      <c r="RLR80" s="62"/>
      <c r="RLS80" s="62"/>
      <c r="RLT80" s="62"/>
      <c r="RLU80" s="62"/>
      <c r="RLV80" s="62"/>
      <c r="RLW80" s="62"/>
      <c r="RLX80" s="62"/>
      <c r="RLY80" s="62"/>
      <c r="RLZ80" s="62"/>
      <c r="RMA80" s="62"/>
      <c r="RMB80" s="62"/>
      <c r="RMC80" s="62"/>
      <c r="RMD80" s="62"/>
      <c r="RME80" s="62"/>
      <c r="RMF80" s="62"/>
      <c r="RMG80" s="62"/>
      <c r="RMH80" s="62"/>
      <c r="RMI80" s="62"/>
      <c r="RMJ80" s="62"/>
      <c r="RMK80" s="62"/>
      <c r="RML80" s="62"/>
      <c r="RMM80" s="62"/>
      <c r="RMN80" s="62"/>
      <c r="RMO80" s="62"/>
      <c r="RMP80" s="62"/>
      <c r="RMQ80" s="62"/>
      <c r="RMR80" s="62"/>
      <c r="RMS80" s="62"/>
      <c r="RMT80" s="62"/>
      <c r="RMU80" s="62"/>
      <c r="RMV80" s="62"/>
      <c r="RMW80" s="62"/>
      <c r="RMX80" s="62"/>
      <c r="RMY80" s="62"/>
      <c r="RMZ80" s="62"/>
      <c r="RNA80" s="62"/>
      <c r="RNB80" s="62"/>
      <c r="RNC80" s="62"/>
      <c r="RND80" s="62"/>
      <c r="RNE80" s="62"/>
      <c r="RNF80" s="62"/>
      <c r="RNG80" s="62"/>
      <c r="RNH80" s="62"/>
      <c r="RNI80" s="62"/>
      <c r="RNJ80" s="62"/>
      <c r="RNK80" s="62"/>
      <c r="RNL80" s="62"/>
      <c r="RNM80" s="62"/>
      <c r="RNN80" s="62"/>
      <c r="RNO80" s="62"/>
      <c r="RNP80" s="62"/>
      <c r="RNQ80" s="62"/>
      <c r="RNR80" s="62"/>
      <c r="RNS80" s="62"/>
      <c r="RNT80" s="62"/>
      <c r="RNU80" s="62"/>
      <c r="RNV80" s="62"/>
      <c r="RNW80" s="62"/>
      <c r="RNX80" s="62"/>
      <c r="RNY80" s="62"/>
      <c r="RNZ80" s="62"/>
      <c r="ROA80" s="62"/>
      <c r="ROB80" s="62"/>
      <c r="ROC80" s="62"/>
      <c r="ROD80" s="62"/>
      <c r="ROE80" s="62"/>
      <c r="ROF80" s="62"/>
      <c r="ROG80" s="62"/>
      <c r="ROH80" s="62"/>
      <c r="ROI80" s="62"/>
      <c r="ROJ80" s="62"/>
      <c r="ROK80" s="62"/>
      <c r="ROL80" s="62"/>
      <c r="ROM80" s="62"/>
      <c r="RON80" s="62"/>
      <c r="ROO80" s="62"/>
      <c r="ROP80" s="62"/>
      <c r="ROQ80" s="62"/>
      <c r="ROR80" s="62"/>
      <c r="ROS80" s="62"/>
      <c r="ROT80" s="62"/>
      <c r="ROU80" s="62"/>
      <c r="ROV80" s="62"/>
      <c r="ROW80" s="62"/>
      <c r="ROX80" s="62"/>
      <c r="ROY80" s="62"/>
      <c r="ROZ80" s="62"/>
      <c r="RPA80" s="62"/>
      <c r="RPB80" s="62"/>
      <c r="RPC80" s="62"/>
      <c r="RPD80" s="62"/>
      <c r="RPE80" s="62"/>
      <c r="RPF80" s="62"/>
      <c r="RPG80" s="62"/>
      <c r="RPH80" s="62"/>
      <c r="RPI80" s="62"/>
      <c r="RPJ80" s="62"/>
      <c r="RPK80" s="62"/>
      <c r="RPL80" s="62"/>
      <c r="RPM80" s="62"/>
      <c r="RPN80" s="62"/>
      <c r="RPO80" s="62"/>
      <c r="RPP80" s="62"/>
      <c r="RPQ80" s="62"/>
      <c r="RPR80" s="62"/>
      <c r="RPS80" s="62"/>
      <c r="RPT80" s="62"/>
      <c r="RPU80" s="62"/>
      <c r="RPV80" s="62"/>
      <c r="RPW80" s="62"/>
      <c r="RPX80" s="62"/>
      <c r="RPY80" s="62"/>
      <c r="RPZ80" s="62"/>
      <c r="RQA80" s="62"/>
      <c r="RQB80" s="62"/>
      <c r="RQC80" s="62"/>
      <c r="RQD80" s="62"/>
      <c r="RQE80" s="62"/>
      <c r="RQF80" s="62"/>
      <c r="RQG80" s="62"/>
      <c r="RQH80" s="62"/>
      <c r="RQI80" s="62"/>
      <c r="RQJ80" s="62"/>
      <c r="RQK80" s="62"/>
      <c r="RQL80" s="62"/>
      <c r="RQM80" s="62"/>
      <c r="RQN80" s="62"/>
      <c r="RQO80" s="62"/>
      <c r="RQP80" s="62"/>
      <c r="RQQ80" s="62"/>
      <c r="RQR80" s="62"/>
      <c r="RQS80" s="62"/>
      <c r="RQT80" s="62"/>
      <c r="RQU80" s="62"/>
      <c r="RQV80" s="62"/>
      <c r="RQW80" s="62"/>
      <c r="RQX80" s="62"/>
      <c r="RQY80" s="62"/>
      <c r="RQZ80" s="62"/>
      <c r="RRA80" s="62"/>
      <c r="RRB80" s="62"/>
      <c r="RRC80" s="62"/>
      <c r="RRD80" s="62"/>
      <c r="RRE80" s="62"/>
      <c r="RRF80" s="62"/>
      <c r="RRG80" s="62"/>
      <c r="RRH80" s="62"/>
      <c r="RRI80" s="62"/>
      <c r="RRJ80" s="62"/>
      <c r="RRK80" s="62"/>
      <c r="RRL80" s="62"/>
      <c r="RRM80" s="62"/>
      <c r="RRN80" s="62"/>
      <c r="RRO80" s="62"/>
      <c r="RRP80" s="62"/>
      <c r="RRQ80" s="62"/>
      <c r="RRR80" s="62"/>
      <c r="RRS80" s="62"/>
      <c r="RRT80" s="62"/>
      <c r="RRU80" s="62"/>
      <c r="RRV80" s="62"/>
      <c r="RRW80" s="62"/>
      <c r="RRX80" s="62"/>
      <c r="RRY80" s="62"/>
      <c r="RRZ80" s="62"/>
      <c r="RSA80" s="62"/>
      <c r="RSB80" s="62"/>
      <c r="RSC80" s="62"/>
      <c r="RSD80" s="62"/>
      <c r="RSE80" s="62"/>
      <c r="RSF80" s="62"/>
      <c r="RSG80" s="62"/>
      <c r="RSH80" s="62"/>
      <c r="RSI80" s="62"/>
      <c r="RSJ80" s="62"/>
      <c r="RSK80" s="62"/>
      <c r="RSL80" s="62"/>
      <c r="RSM80" s="62"/>
      <c r="RSN80" s="62"/>
      <c r="RSO80" s="62"/>
      <c r="RSP80" s="62"/>
      <c r="RSQ80" s="62"/>
      <c r="RSR80" s="62"/>
      <c r="RSS80" s="62"/>
      <c r="RST80" s="62"/>
      <c r="RSU80" s="62"/>
      <c r="RSV80" s="62"/>
      <c r="RSW80" s="62"/>
      <c r="RSX80" s="62"/>
      <c r="RSY80" s="62"/>
      <c r="RSZ80" s="62"/>
      <c r="RTA80" s="62"/>
      <c r="RTB80" s="62"/>
      <c r="RTC80" s="62"/>
      <c r="RTD80" s="62"/>
      <c r="RTE80" s="62"/>
      <c r="RTF80" s="62"/>
      <c r="RTG80" s="62"/>
      <c r="RTH80" s="62"/>
      <c r="RTI80" s="62"/>
      <c r="RTJ80" s="62"/>
      <c r="RTK80" s="62"/>
      <c r="RTL80" s="62"/>
      <c r="RTM80" s="62"/>
      <c r="RTN80" s="62"/>
      <c r="RTO80" s="62"/>
      <c r="RTP80" s="62"/>
      <c r="RTQ80" s="62"/>
      <c r="RTR80" s="62"/>
      <c r="RTS80" s="62"/>
      <c r="RTT80" s="62"/>
      <c r="RTU80" s="62"/>
      <c r="RTV80" s="62"/>
      <c r="RTW80" s="62"/>
      <c r="RTX80" s="62"/>
      <c r="RTY80" s="62"/>
      <c r="RTZ80" s="62"/>
      <c r="RUA80" s="62"/>
      <c r="RUB80" s="62"/>
      <c r="RUC80" s="62"/>
      <c r="RUD80" s="62"/>
      <c r="RUE80" s="62"/>
      <c r="RUF80" s="62"/>
      <c r="RUG80" s="62"/>
      <c r="RUH80" s="62"/>
      <c r="RUI80" s="62"/>
      <c r="RUJ80" s="62"/>
      <c r="RUK80" s="62"/>
      <c r="RUL80" s="62"/>
      <c r="RUM80" s="62"/>
      <c r="RUN80" s="62"/>
      <c r="RUO80" s="62"/>
      <c r="RUP80" s="62"/>
      <c r="RUQ80" s="62"/>
      <c r="RUR80" s="62"/>
      <c r="RUS80" s="62"/>
      <c r="RUT80" s="62"/>
      <c r="RUU80" s="62"/>
      <c r="RUV80" s="62"/>
      <c r="RUW80" s="62"/>
      <c r="RUX80" s="62"/>
      <c r="RUY80" s="62"/>
      <c r="RUZ80" s="62"/>
      <c r="RVA80" s="62"/>
      <c r="RVB80" s="62"/>
      <c r="RVC80" s="62"/>
      <c r="RVD80" s="62"/>
      <c r="RVE80" s="62"/>
      <c r="RVF80" s="62"/>
      <c r="RVG80" s="62"/>
      <c r="RVH80" s="62"/>
      <c r="RVI80" s="62"/>
      <c r="RVJ80" s="62"/>
      <c r="RVK80" s="62"/>
      <c r="RVL80" s="62"/>
      <c r="RVM80" s="62"/>
      <c r="RVN80" s="62"/>
      <c r="RVO80" s="62"/>
      <c r="RVP80" s="62"/>
      <c r="RVQ80" s="62"/>
      <c r="RVR80" s="62"/>
      <c r="RVS80" s="62"/>
      <c r="RVT80" s="62"/>
      <c r="RVU80" s="62"/>
      <c r="RVV80" s="62"/>
      <c r="RVW80" s="62"/>
      <c r="RVX80" s="62"/>
      <c r="RVY80" s="62"/>
      <c r="RVZ80" s="62"/>
      <c r="RWA80" s="62"/>
      <c r="RWB80" s="62"/>
      <c r="RWC80" s="62"/>
      <c r="RWD80" s="62"/>
      <c r="RWE80" s="62"/>
      <c r="RWF80" s="62"/>
      <c r="RWG80" s="62"/>
      <c r="RWH80" s="62"/>
      <c r="RWI80" s="62"/>
      <c r="RWJ80" s="62"/>
      <c r="RWK80" s="62"/>
      <c r="RWL80" s="62"/>
      <c r="RWM80" s="62"/>
      <c r="RWN80" s="62"/>
      <c r="RWO80" s="62"/>
      <c r="RWP80" s="62"/>
      <c r="RWQ80" s="62"/>
      <c r="RWR80" s="62"/>
      <c r="RWS80" s="62"/>
      <c r="RWT80" s="62"/>
      <c r="RWU80" s="62"/>
      <c r="RWV80" s="62"/>
      <c r="RWW80" s="62"/>
      <c r="RWX80" s="62"/>
      <c r="RWY80" s="62"/>
      <c r="RWZ80" s="62"/>
      <c r="RXA80" s="62"/>
      <c r="RXB80" s="62"/>
      <c r="RXC80" s="62"/>
      <c r="RXD80" s="62"/>
      <c r="RXE80" s="62"/>
      <c r="RXF80" s="62"/>
      <c r="RXG80" s="62"/>
      <c r="RXH80" s="62"/>
      <c r="RXI80" s="62"/>
      <c r="RXJ80" s="62"/>
      <c r="RXK80" s="62"/>
      <c r="RXL80" s="62"/>
      <c r="RXM80" s="62"/>
      <c r="RXN80" s="62"/>
      <c r="RXO80" s="62"/>
      <c r="RXP80" s="62"/>
      <c r="RXQ80" s="62"/>
      <c r="RXR80" s="62"/>
      <c r="RXS80" s="62"/>
      <c r="RXT80" s="62"/>
      <c r="RXU80" s="62"/>
      <c r="RXV80" s="62"/>
      <c r="RXW80" s="62"/>
      <c r="RXX80" s="62"/>
      <c r="RXY80" s="62"/>
      <c r="RXZ80" s="62"/>
      <c r="RYA80" s="62"/>
      <c r="RYB80" s="62"/>
      <c r="RYC80" s="62"/>
      <c r="RYD80" s="62"/>
      <c r="RYE80" s="62"/>
      <c r="RYF80" s="62"/>
      <c r="RYG80" s="62"/>
      <c r="RYH80" s="62"/>
      <c r="RYI80" s="62"/>
      <c r="RYJ80" s="62"/>
      <c r="RYK80" s="62"/>
      <c r="RYL80" s="62"/>
      <c r="RYM80" s="62"/>
      <c r="RYN80" s="62"/>
      <c r="RYO80" s="62"/>
      <c r="RYP80" s="62"/>
      <c r="RYQ80" s="62"/>
      <c r="RYR80" s="62"/>
      <c r="RYS80" s="62"/>
      <c r="RYT80" s="62"/>
      <c r="RYU80" s="62"/>
      <c r="RYV80" s="62"/>
      <c r="RYW80" s="62"/>
      <c r="RYX80" s="62"/>
      <c r="RYY80" s="62"/>
      <c r="RYZ80" s="62"/>
      <c r="RZA80" s="62"/>
      <c r="RZB80" s="62"/>
      <c r="RZC80" s="62"/>
      <c r="RZD80" s="62"/>
      <c r="RZE80" s="62"/>
      <c r="RZF80" s="62"/>
      <c r="RZG80" s="62"/>
      <c r="RZH80" s="62"/>
      <c r="RZI80" s="62"/>
      <c r="RZJ80" s="62"/>
      <c r="RZK80" s="62"/>
      <c r="RZL80" s="62"/>
      <c r="RZM80" s="62"/>
      <c r="RZN80" s="62"/>
      <c r="RZO80" s="62"/>
      <c r="RZP80" s="62"/>
      <c r="RZQ80" s="62"/>
      <c r="RZR80" s="62"/>
      <c r="RZS80" s="62"/>
      <c r="RZT80" s="62"/>
      <c r="RZU80" s="62"/>
      <c r="RZV80" s="62"/>
      <c r="RZW80" s="62"/>
      <c r="RZX80" s="62"/>
      <c r="RZY80" s="62"/>
      <c r="RZZ80" s="62"/>
      <c r="SAA80" s="62"/>
      <c r="SAB80" s="62"/>
      <c r="SAC80" s="62"/>
      <c r="SAD80" s="62"/>
      <c r="SAE80" s="62"/>
      <c r="SAF80" s="62"/>
      <c r="SAG80" s="62"/>
      <c r="SAH80" s="62"/>
      <c r="SAI80" s="62"/>
      <c r="SAJ80" s="62"/>
      <c r="SAK80" s="62"/>
      <c r="SAL80" s="62"/>
      <c r="SAM80" s="62"/>
      <c r="SAN80" s="62"/>
      <c r="SAO80" s="62"/>
      <c r="SAP80" s="62"/>
      <c r="SAQ80" s="62"/>
      <c r="SAR80" s="62"/>
      <c r="SAS80" s="62"/>
      <c r="SAT80" s="62"/>
      <c r="SAU80" s="62"/>
      <c r="SAV80" s="62"/>
      <c r="SAW80" s="62"/>
      <c r="SAX80" s="62"/>
      <c r="SAY80" s="62"/>
      <c r="SAZ80" s="62"/>
      <c r="SBA80" s="62"/>
      <c r="SBB80" s="62"/>
      <c r="SBC80" s="62"/>
      <c r="SBD80" s="62"/>
      <c r="SBE80" s="62"/>
      <c r="SBF80" s="62"/>
      <c r="SBG80" s="62"/>
      <c r="SBH80" s="62"/>
      <c r="SBI80" s="62"/>
      <c r="SBJ80" s="62"/>
      <c r="SBK80" s="62"/>
      <c r="SBL80" s="62"/>
      <c r="SBM80" s="62"/>
      <c r="SBN80" s="62"/>
      <c r="SBO80" s="62"/>
      <c r="SBP80" s="62"/>
      <c r="SBQ80" s="62"/>
      <c r="SBR80" s="62"/>
      <c r="SBS80" s="62"/>
      <c r="SBT80" s="62"/>
      <c r="SBU80" s="62"/>
      <c r="SBV80" s="62"/>
      <c r="SBW80" s="62"/>
      <c r="SBX80" s="62"/>
      <c r="SBY80" s="62"/>
      <c r="SBZ80" s="62"/>
      <c r="SCA80" s="62"/>
      <c r="SCB80" s="62"/>
      <c r="SCC80" s="62"/>
      <c r="SCD80" s="62"/>
      <c r="SCE80" s="62"/>
      <c r="SCF80" s="62"/>
      <c r="SCG80" s="62"/>
      <c r="SCH80" s="62"/>
      <c r="SCI80" s="62"/>
      <c r="SCJ80" s="62"/>
      <c r="SCK80" s="62"/>
      <c r="SCL80" s="62"/>
      <c r="SCM80" s="62"/>
      <c r="SCN80" s="62"/>
      <c r="SCO80" s="62"/>
      <c r="SCP80" s="62"/>
      <c r="SCQ80" s="62"/>
      <c r="SCR80" s="62"/>
      <c r="SCS80" s="62"/>
      <c r="SCT80" s="62"/>
      <c r="SCU80" s="62"/>
      <c r="SCV80" s="62"/>
      <c r="SCW80" s="62"/>
      <c r="SCX80" s="62"/>
      <c r="SCY80" s="62"/>
      <c r="SCZ80" s="62"/>
      <c r="SDA80" s="62"/>
      <c r="SDB80" s="62"/>
      <c r="SDC80" s="62"/>
      <c r="SDD80" s="62"/>
      <c r="SDE80" s="62"/>
      <c r="SDF80" s="62"/>
      <c r="SDG80" s="62"/>
      <c r="SDH80" s="62"/>
      <c r="SDI80" s="62"/>
      <c r="SDJ80" s="62"/>
      <c r="SDK80" s="62"/>
      <c r="SDL80" s="62"/>
      <c r="SDM80" s="62"/>
      <c r="SDN80" s="62"/>
      <c r="SDO80" s="62"/>
      <c r="SDP80" s="62"/>
      <c r="SDQ80" s="62"/>
      <c r="SDR80" s="62"/>
      <c r="SDS80" s="62"/>
      <c r="SDT80" s="62"/>
      <c r="SDU80" s="62"/>
      <c r="SDV80" s="62"/>
      <c r="SDW80" s="62"/>
      <c r="SDX80" s="62"/>
      <c r="SDY80" s="62"/>
      <c r="SDZ80" s="62"/>
      <c r="SEA80" s="62"/>
      <c r="SEB80" s="62"/>
      <c r="SEC80" s="62"/>
      <c r="SED80" s="62"/>
      <c r="SEE80" s="62"/>
      <c r="SEF80" s="62"/>
      <c r="SEG80" s="62"/>
      <c r="SEH80" s="62"/>
      <c r="SEI80" s="62"/>
      <c r="SEJ80" s="62"/>
      <c r="SEK80" s="62"/>
      <c r="SEL80" s="62"/>
      <c r="SEM80" s="62"/>
      <c r="SEN80" s="62"/>
      <c r="SEO80" s="62"/>
      <c r="SEP80" s="62"/>
      <c r="SEQ80" s="62"/>
      <c r="SER80" s="62"/>
      <c r="SES80" s="62"/>
      <c r="SET80" s="62"/>
      <c r="SEU80" s="62"/>
      <c r="SEV80" s="62"/>
      <c r="SEW80" s="62"/>
      <c r="SEX80" s="62"/>
      <c r="SEY80" s="62"/>
      <c r="SEZ80" s="62"/>
      <c r="SFA80" s="62"/>
      <c r="SFB80" s="62"/>
      <c r="SFC80" s="62"/>
      <c r="SFD80" s="62"/>
      <c r="SFE80" s="62"/>
      <c r="SFF80" s="62"/>
      <c r="SFG80" s="62"/>
      <c r="SFH80" s="62"/>
      <c r="SFI80" s="62"/>
      <c r="SFJ80" s="62"/>
      <c r="SFK80" s="62"/>
      <c r="SFL80" s="62"/>
      <c r="SFM80" s="62"/>
      <c r="SFN80" s="62"/>
      <c r="SFO80" s="62"/>
      <c r="SFP80" s="62"/>
      <c r="SFQ80" s="62"/>
      <c r="SFR80" s="62"/>
      <c r="SFS80" s="62"/>
      <c r="SFT80" s="62"/>
      <c r="SFU80" s="62"/>
      <c r="SFV80" s="62"/>
      <c r="SFW80" s="62"/>
      <c r="SFX80" s="62"/>
      <c r="SFY80" s="62"/>
      <c r="SFZ80" s="62"/>
      <c r="SGA80" s="62"/>
      <c r="SGB80" s="62"/>
      <c r="SGC80" s="62"/>
      <c r="SGD80" s="62"/>
      <c r="SGE80" s="62"/>
      <c r="SGF80" s="62"/>
      <c r="SGG80" s="62"/>
      <c r="SGH80" s="62"/>
      <c r="SGI80" s="62"/>
      <c r="SGJ80" s="62"/>
      <c r="SGK80" s="62"/>
      <c r="SGL80" s="62"/>
      <c r="SGM80" s="62"/>
      <c r="SGN80" s="62"/>
      <c r="SGO80" s="62"/>
      <c r="SGP80" s="62"/>
      <c r="SGQ80" s="62"/>
      <c r="SGR80" s="62"/>
      <c r="SGS80" s="62"/>
      <c r="SGT80" s="62"/>
      <c r="SGU80" s="62"/>
      <c r="SGV80" s="62"/>
      <c r="SGW80" s="62"/>
      <c r="SGX80" s="62"/>
      <c r="SGY80" s="62"/>
      <c r="SGZ80" s="62"/>
      <c r="SHA80" s="62"/>
      <c r="SHB80" s="62"/>
      <c r="SHC80" s="62"/>
      <c r="SHD80" s="62"/>
      <c r="SHE80" s="62"/>
      <c r="SHF80" s="62"/>
      <c r="SHG80" s="62"/>
      <c r="SHH80" s="62"/>
      <c r="SHI80" s="62"/>
      <c r="SHJ80" s="62"/>
      <c r="SHK80" s="62"/>
      <c r="SHL80" s="62"/>
      <c r="SHM80" s="62"/>
      <c r="SHN80" s="62"/>
      <c r="SHO80" s="62"/>
      <c r="SHP80" s="62"/>
      <c r="SHQ80" s="62"/>
      <c r="SHR80" s="62"/>
      <c r="SHS80" s="62"/>
      <c r="SHT80" s="62"/>
      <c r="SHU80" s="62"/>
      <c r="SHV80" s="62"/>
      <c r="SHW80" s="62"/>
      <c r="SHX80" s="62"/>
      <c r="SHY80" s="62"/>
      <c r="SHZ80" s="62"/>
      <c r="SIA80" s="62"/>
      <c r="SIB80" s="62"/>
      <c r="SIC80" s="62"/>
      <c r="SID80" s="62"/>
      <c r="SIE80" s="62"/>
      <c r="SIF80" s="62"/>
      <c r="SIG80" s="62"/>
      <c r="SIH80" s="62"/>
      <c r="SII80" s="62"/>
      <c r="SIJ80" s="62"/>
      <c r="SIK80" s="62"/>
      <c r="SIL80" s="62"/>
      <c r="SIM80" s="62"/>
      <c r="SIN80" s="62"/>
      <c r="SIO80" s="62"/>
      <c r="SIP80" s="62"/>
      <c r="SIQ80" s="62"/>
      <c r="SIR80" s="62"/>
      <c r="SIS80" s="62"/>
      <c r="SIT80" s="62"/>
      <c r="SIU80" s="62"/>
      <c r="SIV80" s="62"/>
      <c r="SIW80" s="62"/>
      <c r="SIX80" s="62"/>
      <c r="SIY80" s="62"/>
      <c r="SIZ80" s="62"/>
      <c r="SJA80" s="62"/>
      <c r="SJB80" s="62"/>
      <c r="SJC80" s="62"/>
      <c r="SJD80" s="62"/>
      <c r="SJE80" s="62"/>
      <c r="SJF80" s="62"/>
      <c r="SJG80" s="62"/>
      <c r="SJH80" s="62"/>
      <c r="SJI80" s="62"/>
      <c r="SJJ80" s="62"/>
      <c r="SJK80" s="62"/>
      <c r="SJL80" s="62"/>
      <c r="SJM80" s="62"/>
      <c r="SJN80" s="62"/>
      <c r="SJO80" s="62"/>
      <c r="SJP80" s="62"/>
      <c r="SJQ80" s="62"/>
      <c r="SJR80" s="62"/>
      <c r="SJS80" s="62"/>
      <c r="SJT80" s="62"/>
      <c r="SJU80" s="62"/>
      <c r="SJV80" s="62"/>
      <c r="SJW80" s="62"/>
      <c r="SJX80" s="62"/>
      <c r="SJY80" s="62"/>
      <c r="SJZ80" s="62"/>
      <c r="SKA80" s="62"/>
      <c r="SKB80" s="62"/>
      <c r="SKC80" s="62"/>
      <c r="SKD80" s="62"/>
      <c r="SKE80" s="62"/>
      <c r="SKF80" s="62"/>
      <c r="SKG80" s="62"/>
      <c r="SKH80" s="62"/>
      <c r="SKI80" s="62"/>
      <c r="SKJ80" s="62"/>
      <c r="SKK80" s="62"/>
      <c r="SKL80" s="62"/>
      <c r="SKM80" s="62"/>
      <c r="SKN80" s="62"/>
      <c r="SKO80" s="62"/>
      <c r="SKP80" s="62"/>
      <c r="SKQ80" s="62"/>
      <c r="SKR80" s="62"/>
      <c r="SKS80" s="62"/>
      <c r="SKT80" s="62"/>
      <c r="SKU80" s="62"/>
      <c r="SKV80" s="62"/>
      <c r="SKW80" s="62"/>
      <c r="SKX80" s="62"/>
      <c r="SKY80" s="62"/>
      <c r="SKZ80" s="62"/>
      <c r="SLA80" s="62"/>
      <c r="SLB80" s="62"/>
      <c r="SLC80" s="62"/>
      <c r="SLD80" s="62"/>
      <c r="SLE80" s="62"/>
      <c r="SLF80" s="62"/>
      <c r="SLG80" s="62"/>
      <c r="SLH80" s="62"/>
      <c r="SLI80" s="62"/>
      <c r="SLJ80" s="62"/>
      <c r="SLK80" s="62"/>
      <c r="SLL80" s="62"/>
      <c r="SLM80" s="62"/>
      <c r="SLN80" s="62"/>
      <c r="SLO80" s="62"/>
      <c r="SLP80" s="62"/>
      <c r="SLQ80" s="62"/>
      <c r="SLR80" s="62"/>
      <c r="SLS80" s="62"/>
      <c r="SLT80" s="62"/>
      <c r="SLU80" s="62"/>
      <c r="SLV80" s="62"/>
      <c r="SLW80" s="62"/>
      <c r="SLX80" s="62"/>
      <c r="SLY80" s="62"/>
      <c r="SLZ80" s="62"/>
      <c r="SMA80" s="62"/>
      <c r="SMB80" s="62"/>
      <c r="SMC80" s="62"/>
      <c r="SMD80" s="62"/>
      <c r="SME80" s="62"/>
      <c r="SMF80" s="62"/>
      <c r="SMG80" s="62"/>
      <c r="SMH80" s="62"/>
      <c r="SMI80" s="62"/>
      <c r="SMJ80" s="62"/>
      <c r="SMK80" s="62"/>
      <c r="SML80" s="62"/>
      <c r="SMM80" s="62"/>
      <c r="SMN80" s="62"/>
      <c r="SMO80" s="62"/>
      <c r="SMP80" s="62"/>
      <c r="SMQ80" s="62"/>
      <c r="SMR80" s="62"/>
      <c r="SMS80" s="62"/>
      <c r="SMT80" s="62"/>
      <c r="SMU80" s="62"/>
      <c r="SMV80" s="62"/>
      <c r="SMW80" s="62"/>
      <c r="SMX80" s="62"/>
      <c r="SMY80" s="62"/>
      <c r="SMZ80" s="62"/>
      <c r="SNA80" s="62"/>
      <c r="SNB80" s="62"/>
      <c r="SNC80" s="62"/>
      <c r="SND80" s="62"/>
      <c r="SNE80" s="62"/>
      <c r="SNF80" s="62"/>
      <c r="SNG80" s="62"/>
      <c r="SNH80" s="62"/>
      <c r="SNI80" s="62"/>
      <c r="SNJ80" s="62"/>
      <c r="SNK80" s="62"/>
      <c r="SNL80" s="62"/>
      <c r="SNM80" s="62"/>
      <c r="SNN80" s="62"/>
      <c r="SNO80" s="62"/>
      <c r="SNP80" s="62"/>
      <c r="SNQ80" s="62"/>
      <c r="SNR80" s="62"/>
      <c r="SNS80" s="62"/>
      <c r="SNT80" s="62"/>
      <c r="SNU80" s="62"/>
      <c r="SNV80" s="62"/>
      <c r="SNW80" s="62"/>
      <c r="SNX80" s="62"/>
      <c r="SNY80" s="62"/>
      <c r="SNZ80" s="62"/>
      <c r="SOA80" s="62"/>
      <c r="SOB80" s="62"/>
      <c r="SOC80" s="62"/>
      <c r="SOD80" s="62"/>
      <c r="SOE80" s="62"/>
      <c r="SOF80" s="62"/>
      <c r="SOG80" s="62"/>
      <c r="SOH80" s="62"/>
      <c r="SOI80" s="62"/>
      <c r="SOJ80" s="62"/>
      <c r="SOK80" s="62"/>
      <c r="SOL80" s="62"/>
      <c r="SOM80" s="62"/>
      <c r="SON80" s="62"/>
      <c r="SOO80" s="62"/>
      <c r="SOP80" s="62"/>
      <c r="SOQ80" s="62"/>
      <c r="SOR80" s="62"/>
      <c r="SOS80" s="62"/>
      <c r="SOT80" s="62"/>
      <c r="SOU80" s="62"/>
      <c r="SOV80" s="62"/>
      <c r="SOW80" s="62"/>
      <c r="SOX80" s="62"/>
      <c r="SOY80" s="62"/>
      <c r="SOZ80" s="62"/>
      <c r="SPA80" s="62"/>
      <c r="SPB80" s="62"/>
      <c r="SPC80" s="62"/>
      <c r="SPD80" s="62"/>
      <c r="SPE80" s="62"/>
      <c r="SPF80" s="62"/>
      <c r="SPG80" s="62"/>
      <c r="SPH80" s="62"/>
      <c r="SPI80" s="62"/>
      <c r="SPJ80" s="62"/>
      <c r="SPK80" s="62"/>
      <c r="SPL80" s="62"/>
      <c r="SPM80" s="62"/>
      <c r="SPN80" s="62"/>
      <c r="SPO80" s="62"/>
      <c r="SPP80" s="62"/>
      <c r="SPQ80" s="62"/>
      <c r="SPR80" s="62"/>
      <c r="SPS80" s="62"/>
      <c r="SPT80" s="62"/>
      <c r="SPU80" s="62"/>
      <c r="SPV80" s="62"/>
      <c r="SPW80" s="62"/>
      <c r="SPX80" s="62"/>
      <c r="SPY80" s="62"/>
      <c r="SPZ80" s="62"/>
      <c r="SQA80" s="62"/>
      <c r="SQB80" s="62"/>
      <c r="SQC80" s="62"/>
      <c r="SQD80" s="62"/>
      <c r="SQE80" s="62"/>
      <c r="SQF80" s="62"/>
      <c r="SQG80" s="62"/>
      <c r="SQH80" s="62"/>
      <c r="SQI80" s="62"/>
      <c r="SQJ80" s="62"/>
      <c r="SQK80" s="62"/>
      <c r="SQL80" s="62"/>
      <c r="SQM80" s="62"/>
      <c r="SQN80" s="62"/>
      <c r="SQO80" s="62"/>
      <c r="SQP80" s="62"/>
      <c r="SQQ80" s="62"/>
      <c r="SQR80" s="62"/>
      <c r="SQS80" s="62"/>
      <c r="SQT80" s="62"/>
      <c r="SQU80" s="62"/>
      <c r="SQV80" s="62"/>
      <c r="SQW80" s="62"/>
      <c r="SQX80" s="62"/>
      <c r="SQY80" s="62"/>
      <c r="SQZ80" s="62"/>
      <c r="SRA80" s="62"/>
      <c r="SRB80" s="62"/>
      <c r="SRC80" s="62"/>
      <c r="SRD80" s="62"/>
      <c r="SRE80" s="62"/>
      <c r="SRF80" s="62"/>
      <c r="SRG80" s="62"/>
      <c r="SRH80" s="62"/>
      <c r="SRI80" s="62"/>
      <c r="SRJ80" s="62"/>
      <c r="SRK80" s="62"/>
      <c r="SRL80" s="62"/>
      <c r="SRM80" s="62"/>
      <c r="SRN80" s="62"/>
      <c r="SRO80" s="62"/>
      <c r="SRP80" s="62"/>
      <c r="SRQ80" s="62"/>
      <c r="SRR80" s="62"/>
      <c r="SRS80" s="62"/>
      <c r="SRT80" s="62"/>
      <c r="SRU80" s="62"/>
      <c r="SRV80" s="62"/>
      <c r="SRW80" s="62"/>
      <c r="SRX80" s="62"/>
      <c r="SRY80" s="62"/>
      <c r="SRZ80" s="62"/>
      <c r="SSA80" s="62"/>
      <c r="SSB80" s="62"/>
      <c r="SSC80" s="62"/>
      <c r="SSD80" s="62"/>
      <c r="SSE80" s="62"/>
      <c r="SSF80" s="62"/>
      <c r="SSG80" s="62"/>
      <c r="SSH80" s="62"/>
      <c r="SSI80" s="62"/>
      <c r="SSJ80" s="62"/>
      <c r="SSK80" s="62"/>
      <c r="SSL80" s="62"/>
      <c r="SSM80" s="62"/>
      <c r="SSN80" s="62"/>
      <c r="SSO80" s="62"/>
      <c r="SSP80" s="62"/>
      <c r="SSQ80" s="62"/>
      <c r="SSR80" s="62"/>
      <c r="SSS80" s="62"/>
      <c r="SST80" s="62"/>
      <c r="SSU80" s="62"/>
      <c r="SSV80" s="62"/>
      <c r="SSW80" s="62"/>
      <c r="SSX80" s="62"/>
      <c r="SSY80" s="62"/>
      <c r="SSZ80" s="62"/>
      <c r="STA80" s="62"/>
      <c r="STB80" s="62"/>
      <c r="STC80" s="62"/>
      <c r="STD80" s="62"/>
      <c r="STE80" s="62"/>
      <c r="STF80" s="62"/>
      <c r="STG80" s="62"/>
      <c r="STH80" s="62"/>
      <c r="STI80" s="62"/>
      <c r="STJ80" s="62"/>
      <c r="STK80" s="62"/>
      <c r="STL80" s="62"/>
      <c r="STM80" s="62"/>
      <c r="STN80" s="62"/>
      <c r="STO80" s="62"/>
      <c r="STP80" s="62"/>
      <c r="STQ80" s="62"/>
      <c r="STR80" s="62"/>
      <c r="STS80" s="62"/>
      <c r="STT80" s="62"/>
      <c r="STU80" s="62"/>
      <c r="STV80" s="62"/>
      <c r="STW80" s="62"/>
      <c r="STX80" s="62"/>
      <c r="STY80" s="62"/>
      <c r="STZ80" s="62"/>
      <c r="SUA80" s="62"/>
      <c r="SUB80" s="62"/>
      <c r="SUC80" s="62"/>
      <c r="SUD80" s="62"/>
      <c r="SUE80" s="62"/>
      <c r="SUF80" s="62"/>
      <c r="SUG80" s="62"/>
      <c r="SUH80" s="62"/>
      <c r="SUI80" s="62"/>
      <c r="SUJ80" s="62"/>
      <c r="SUK80" s="62"/>
      <c r="SUL80" s="62"/>
      <c r="SUM80" s="62"/>
      <c r="SUN80" s="62"/>
      <c r="SUO80" s="62"/>
      <c r="SUP80" s="62"/>
      <c r="SUQ80" s="62"/>
      <c r="SUR80" s="62"/>
      <c r="SUS80" s="62"/>
      <c r="SUT80" s="62"/>
      <c r="SUU80" s="62"/>
      <c r="SUV80" s="62"/>
      <c r="SUW80" s="62"/>
      <c r="SUX80" s="62"/>
      <c r="SUY80" s="62"/>
      <c r="SUZ80" s="62"/>
      <c r="SVA80" s="62"/>
      <c r="SVB80" s="62"/>
      <c r="SVC80" s="62"/>
      <c r="SVD80" s="62"/>
      <c r="SVE80" s="62"/>
      <c r="SVF80" s="62"/>
      <c r="SVG80" s="62"/>
      <c r="SVH80" s="62"/>
      <c r="SVI80" s="62"/>
      <c r="SVJ80" s="62"/>
      <c r="SVK80" s="62"/>
      <c r="SVL80" s="62"/>
      <c r="SVM80" s="62"/>
      <c r="SVN80" s="62"/>
      <c r="SVO80" s="62"/>
      <c r="SVP80" s="62"/>
      <c r="SVQ80" s="62"/>
      <c r="SVR80" s="62"/>
      <c r="SVS80" s="62"/>
      <c r="SVT80" s="62"/>
      <c r="SVU80" s="62"/>
      <c r="SVV80" s="62"/>
      <c r="SVW80" s="62"/>
      <c r="SVX80" s="62"/>
      <c r="SVY80" s="62"/>
      <c r="SVZ80" s="62"/>
      <c r="SWA80" s="62"/>
      <c r="SWB80" s="62"/>
      <c r="SWC80" s="62"/>
      <c r="SWD80" s="62"/>
      <c r="SWE80" s="62"/>
      <c r="SWF80" s="62"/>
      <c r="SWG80" s="62"/>
      <c r="SWH80" s="62"/>
      <c r="SWI80" s="62"/>
      <c r="SWJ80" s="62"/>
      <c r="SWK80" s="62"/>
      <c r="SWL80" s="62"/>
      <c r="SWM80" s="62"/>
      <c r="SWN80" s="62"/>
      <c r="SWO80" s="62"/>
      <c r="SWP80" s="62"/>
      <c r="SWQ80" s="62"/>
      <c r="SWR80" s="62"/>
      <c r="SWS80" s="62"/>
      <c r="SWT80" s="62"/>
      <c r="SWU80" s="62"/>
      <c r="SWV80" s="62"/>
      <c r="SWW80" s="62"/>
      <c r="SWX80" s="62"/>
      <c r="SWY80" s="62"/>
      <c r="SWZ80" s="62"/>
      <c r="SXA80" s="62"/>
      <c r="SXB80" s="62"/>
      <c r="SXC80" s="62"/>
      <c r="SXD80" s="62"/>
      <c r="SXE80" s="62"/>
      <c r="SXF80" s="62"/>
      <c r="SXG80" s="62"/>
      <c r="SXH80" s="62"/>
      <c r="SXI80" s="62"/>
      <c r="SXJ80" s="62"/>
      <c r="SXK80" s="62"/>
      <c r="SXL80" s="62"/>
      <c r="SXM80" s="62"/>
      <c r="SXN80" s="62"/>
      <c r="SXO80" s="62"/>
      <c r="SXP80" s="62"/>
      <c r="SXQ80" s="62"/>
      <c r="SXR80" s="62"/>
      <c r="SXS80" s="62"/>
      <c r="SXT80" s="62"/>
      <c r="SXU80" s="62"/>
      <c r="SXV80" s="62"/>
      <c r="SXW80" s="62"/>
      <c r="SXX80" s="62"/>
      <c r="SXY80" s="62"/>
      <c r="SXZ80" s="62"/>
      <c r="SYA80" s="62"/>
      <c r="SYB80" s="62"/>
      <c r="SYC80" s="62"/>
      <c r="SYD80" s="62"/>
      <c r="SYE80" s="62"/>
      <c r="SYF80" s="62"/>
      <c r="SYG80" s="62"/>
      <c r="SYH80" s="62"/>
      <c r="SYI80" s="62"/>
      <c r="SYJ80" s="62"/>
      <c r="SYK80" s="62"/>
      <c r="SYL80" s="62"/>
      <c r="SYM80" s="62"/>
      <c r="SYN80" s="62"/>
      <c r="SYO80" s="62"/>
      <c r="SYP80" s="62"/>
      <c r="SYQ80" s="62"/>
      <c r="SYR80" s="62"/>
      <c r="SYS80" s="62"/>
      <c r="SYT80" s="62"/>
      <c r="SYU80" s="62"/>
      <c r="SYV80" s="62"/>
      <c r="SYW80" s="62"/>
      <c r="SYX80" s="62"/>
      <c r="SYY80" s="62"/>
      <c r="SYZ80" s="62"/>
      <c r="SZA80" s="62"/>
      <c r="SZB80" s="62"/>
      <c r="SZC80" s="62"/>
      <c r="SZD80" s="62"/>
      <c r="SZE80" s="62"/>
      <c r="SZF80" s="62"/>
      <c r="SZG80" s="62"/>
      <c r="SZH80" s="62"/>
      <c r="SZI80" s="62"/>
      <c r="SZJ80" s="62"/>
      <c r="SZK80" s="62"/>
      <c r="SZL80" s="62"/>
      <c r="SZM80" s="62"/>
      <c r="SZN80" s="62"/>
      <c r="SZO80" s="62"/>
      <c r="SZP80" s="62"/>
      <c r="SZQ80" s="62"/>
      <c r="SZR80" s="62"/>
      <c r="SZS80" s="62"/>
      <c r="SZT80" s="62"/>
      <c r="SZU80" s="62"/>
      <c r="SZV80" s="62"/>
      <c r="SZW80" s="62"/>
      <c r="SZX80" s="62"/>
      <c r="SZY80" s="62"/>
      <c r="SZZ80" s="62"/>
      <c r="TAA80" s="62"/>
      <c r="TAB80" s="62"/>
      <c r="TAC80" s="62"/>
      <c r="TAD80" s="62"/>
      <c r="TAE80" s="62"/>
      <c r="TAF80" s="62"/>
      <c r="TAG80" s="62"/>
      <c r="TAH80" s="62"/>
      <c r="TAI80" s="62"/>
      <c r="TAJ80" s="62"/>
      <c r="TAK80" s="62"/>
      <c r="TAL80" s="62"/>
      <c r="TAM80" s="62"/>
      <c r="TAN80" s="62"/>
      <c r="TAO80" s="62"/>
      <c r="TAP80" s="62"/>
      <c r="TAQ80" s="62"/>
      <c r="TAR80" s="62"/>
      <c r="TAS80" s="62"/>
      <c r="TAT80" s="62"/>
      <c r="TAU80" s="62"/>
      <c r="TAV80" s="62"/>
      <c r="TAW80" s="62"/>
      <c r="TAX80" s="62"/>
      <c r="TAY80" s="62"/>
      <c r="TAZ80" s="62"/>
      <c r="TBA80" s="62"/>
      <c r="TBB80" s="62"/>
      <c r="TBC80" s="62"/>
      <c r="TBD80" s="62"/>
      <c r="TBE80" s="62"/>
      <c r="TBF80" s="62"/>
      <c r="TBG80" s="62"/>
      <c r="TBH80" s="62"/>
      <c r="TBI80" s="62"/>
      <c r="TBJ80" s="62"/>
      <c r="TBK80" s="62"/>
      <c r="TBL80" s="62"/>
      <c r="TBM80" s="62"/>
      <c r="TBN80" s="62"/>
      <c r="TBO80" s="62"/>
      <c r="TBP80" s="62"/>
      <c r="TBQ80" s="62"/>
      <c r="TBR80" s="62"/>
      <c r="TBS80" s="62"/>
      <c r="TBT80" s="62"/>
      <c r="TBU80" s="62"/>
      <c r="TBV80" s="62"/>
      <c r="TBW80" s="62"/>
      <c r="TBX80" s="62"/>
      <c r="TBY80" s="62"/>
      <c r="TBZ80" s="62"/>
      <c r="TCA80" s="62"/>
      <c r="TCB80" s="62"/>
      <c r="TCC80" s="62"/>
      <c r="TCD80" s="62"/>
      <c r="TCE80" s="62"/>
      <c r="TCF80" s="62"/>
      <c r="TCG80" s="62"/>
      <c r="TCH80" s="62"/>
      <c r="TCI80" s="62"/>
      <c r="TCJ80" s="62"/>
      <c r="TCK80" s="62"/>
      <c r="TCL80" s="62"/>
      <c r="TCM80" s="62"/>
      <c r="TCN80" s="62"/>
      <c r="TCO80" s="62"/>
      <c r="TCP80" s="62"/>
      <c r="TCQ80" s="62"/>
      <c r="TCR80" s="62"/>
      <c r="TCS80" s="62"/>
      <c r="TCT80" s="62"/>
      <c r="TCU80" s="62"/>
      <c r="TCV80" s="62"/>
      <c r="TCW80" s="62"/>
      <c r="TCX80" s="62"/>
      <c r="TCY80" s="62"/>
      <c r="TCZ80" s="62"/>
      <c r="TDA80" s="62"/>
      <c r="TDB80" s="62"/>
      <c r="TDC80" s="62"/>
      <c r="TDD80" s="62"/>
      <c r="TDE80" s="62"/>
      <c r="TDF80" s="62"/>
      <c r="TDG80" s="62"/>
      <c r="TDH80" s="62"/>
      <c r="TDI80" s="62"/>
      <c r="TDJ80" s="62"/>
      <c r="TDK80" s="62"/>
      <c r="TDL80" s="62"/>
      <c r="TDM80" s="62"/>
      <c r="TDN80" s="62"/>
      <c r="TDO80" s="62"/>
      <c r="TDP80" s="62"/>
      <c r="TDQ80" s="62"/>
      <c r="TDR80" s="62"/>
      <c r="TDS80" s="62"/>
      <c r="TDT80" s="62"/>
      <c r="TDU80" s="62"/>
      <c r="TDV80" s="62"/>
      <c r="TDW80" s="62"/>
      <c r="TDX80" s="62"/>
      <c r="TDY80" s="62"/>
      <c r="TDZ80" s="62"/>
      <c r="TEA80" s="62"/>
      <c r="TEB80" s="62"/>
      <c r="TEC80" s="62"/>
      <c r="TED80" s="62"/>
      <c r="TEE80" s="62"/>
      <c r="TEF80" s="62"/>
      <c r="TEG80" s="62"/>
      <c r="TEH80" s="62"/>
      <c r="TEI80" s="62"/>
      <c r="TEJ80" s="62"/>
      <c r="TEK80" s="62"/>
      <c r="TEL80" s="62"/>
      <c r="TEM80" s="62"/>
      <c r="TEN80" s="62"/>
      <c r="TEO80" s="62"/>
      <c r="TEP80" s="62"/>
      <c r="TEQ80" s="62"/>
      <c r="TER80" s="62"/>
      <c r="TES80" s="62"/>
      <c r="TET80" s="62"/>
      <c r="TEU80" s="62"/>
      <c r="TEV80" s="62"/>
      <c r="TEW80" s="62"/>
      <c r="TEX80" s="62"/>
      <c r="TEY80" s="62"/>
      <c r="TEZ80" s="62"/>
      <c r="TFA80" s="62"/>
      <c r="TFB80" s="62"/>
      <c r="TFC80" s="62"/>
      <c r="TFD80" s="62"/>
      <c r="TFE80" s="62"/>
      <c r="TFF80" s="62"/>
      <c r="TFG80" s="62"/>
      <c r="TFH80" s="62"/>
      <c r="TFI80" s="62"/>
      <c r="TFJ80" s="62"/>
      <c r="TFK80" s="62"/>
      <c r="TFL80" s="62"/>
      <c r="TFM80" s="62"/>
      <c r="TFN80" s="62"/>
      <c r="TFO80" s="62"/>
      <c r="TFP80" s="62"/>
      <c r="TFQ80" s="62"/>
      <c r="TFR80" s="62"/>
      <c r="TFS80" s="62"/>
      <c r="TFT80" s="62"/>
      <c r="TFU80" s="62"/>
      <c r="TFV80" s="62"/>
      <c r="TFW80" s="62"/>
      <c r="TFX80" s="62"/>
      <c r="TFY80" s="62"/>
      <c r="TFZ80" s="62"/>
      <c r="TGA80" s="62"/>
      <c r="TGB80" s="62"/>
      <c r="TGC80" s="62"/>
      <c r="TGD80" s="62"/>
      <c r="TGE80" s="62"/>
      <c r="TGF80" s="62"/>
      <c r="TGG80" s="62"/>
      <c r="TGH80" s="62"/>
      <c r="TGI80" s="62"/>
      <c r="TGJ80" s="62"/>
      <c r="TGK80" s="62"/>
      <c r="TGL80" s="62"/>
      <c r="TGM80" s="62"/>
      <c r="TGN80" s="62"/>
      <c r="TGO80" s="62"/>
      <c r="TGP80" s="62"/>
      <c r="TGQ80" s="62"/>
      <c r="TGR80" s="62"/>
      <c r="TGS80" s="62"/>
      <c r="TGT80" s="62"/>
      <c r="TGU80" s="62"/>
      <c r="TGV80" s="62"/>
      <c r="TGW80" s="62"/>
      <c r="TGX80" s="62"/>
      <c r="TGY80" s="62"/>
      <c r="TGZ80" s="62"/>
      <c r="THA80" s="62"/>
      <c r="THB80" s="62"/>
      <c r="THC80" s="62"/>
      <c r="THD80" s="62"/>
      <c r="THE80" s="62"/>
      <c r="THF80" s="62"/>
      <c r="THG80" s="62"/>
      <c r="THH80" s="62"/>
      <c r="THI80" s="62"/>
      <c r="THJ80" s="62"/>
      <c r="THK80" s="62"/>
      <c r="THL80" s="62"/>
      <c r="THM80" s="62"/>
      <c r="THN80" s="62"/>
      <c r="THO80" s="62"/>
      <c r="THP80" s="62"/>
      <c r="THQ80" s="62"/>
      <c r="THR80" s="62"/>
      <c r="THS80" s="62"/>
      <c r="THT80" s="62"/>
      <c r="THU80" s="62"/>
      <c r="THV80" s="62"/>
      <c r="THW80" s="62"/>
      <c r="THX80" s="62"/>
      <c r="THY80" s="62"/>
      <c r="THZ80" s="62"/>
      <c r="TIA80" s="62"/>
      <c r="TIB80" s="62"/>
      <c r="TIC80" s="62"/>
      <c r="TID80" s="62"/>
      <c r="TIE80" s="62"/>
      <c r="TIF80" s="62"/>
      <c r="TIG80" s="62"/>
      <c r="TIH80" s="62"/>
      <c r="TII80" s="62"/>
      <c r="TIJ80" s="62"/>
      <c r="TIK80" s="62"/>
      <c r="TIL80" s="62"/>
      <c r="TIM80" s="62"/>
      <c r="TIN80" s="62"/>
      <c r="TIO80" s="62"/>
      <c r="TIP80" s="62"/>
      <c r="TIQ80" s="62"/>
      <c r="TIR80" s="62"/>
      <c r="TIS80" s="62"/>
      <c r="TIT80" s="62"/>
      <c r="TIU80" s="62"/>
      <c r="TIV80" s="62"/>
      <c r="TIW80" s="62"/>
      <c r="TIX80" s="62"/>
      <c r="TIY80" s="62"/>
      <c r="TIZ80" s="62"/>
      <c r="TJA80" s="62"/>
      <c r="TJB80" s="62"/>
      <c r="TJC80" s="62"/>
      <c r="TJD80" s="62"/>
      <c r="TJE80" s="62"/>
      <c r="TJF80" s="62"/>
      <c r="TJG80" s="62"/>
      <c r="TJH80" s="62"/>
      <c r="TJI80" s="62"/>
      <c r="TJJ80" s="62"/>
      <c r="TJK80" s="62"/>
      <c r="TJL80" s="62"/>
      <c r="TJM80" s="62"/>
      <c r="TJN80" s="62"/>
      <c r="TJO80" s="62"/>
      <c r="TJP80" s="62"/>
      <c r="TJQ80" s="62"/>
      <c r="TJR80" s="62"/>
      <c r="TJS80" s="62"/>
      <c r="TJT80" s="62"/>
      <c r="TJU80" s="62"/>
      <c r="TJV80" s="62"/>
      <c r="TJW80" s="62"/>
      <c r="TJX80" s="62"/>
      <c r="TJY80" s="62"/>
      <c r="TJZ80" s="62"/>
      <c r="TKA80" s="62"/>
      <c r="TKB80" s="62"/>
      <c r="TKC80" s="62"/>
      <c r="TKD80" s="62"/>
      <c r="TKE80" s="62"/>
      <c r="TKF80" s="62"/>
      <c r="TKG80" s="62"/>
      <c r="TKH80" s="62"/>
      <c r="TKI80" s="62"/>
      <c r="TKJ80" s="62"/>
      <c r="TKK80" s="62"/>
      <c r="TKL80" s="62"/>
      <c r="TKM80" s="62"/>
      <c r="TKN80" s="62"/>
      <c r="TKO80" s="62"/>
      <c r="TKP80" s="62"/>
      <c r="TKQ80" s="62"/>
      <c r="TKR80" s="62"/>
      <c r="TKS80" s="62"/>
      <c r="TKT80" s="62"/>
      <c r="TKU80" s="62"/>
      <c r="TKV80" s="62"/>
      <c r="TKW80" s="62"/>
      <c r="TKX80" s="62"/>
      <c r="TKY80" s="62"/>
      <c r="TKZ80" s="62"/>
      <c r="TLA80" s="62"/>
      <c r="TLB80" s="62"/>
      <c r="TLC80" s="62"/>
      <c r="TLD80" s="62"/>
      <c r="TLE80" s="62"/>
      <c r="TLF80" s="62"/>
      <c r="TLG80" s="62"/>
      <c r="TLH80" s="62"/>
      <c r="TLI80" s="62"/>
      <c r="TLJ80" s="62"/>
      <c r="TLK80" s="62"/>
      <c r="TLL80" s="62"/>
      <c r="TLM80" s="62"/>
      <c r="TLN80" s="62"/>
      <c r="TLO80" s="62"/>
      <c r="TLP80" s="62"/>
      <c r="TLQ80" s="62"/>
      <c r="TLR80" s="62"/>
      <c r="TLS80" s="62"/>
      <c r="TLT80" s="62"/>
      <c r="TLU80" s="62"/>
      <c r="TLV80" s="62"/>
      <c r="TLW80" s="62"/>
      <c r="TLX80" s="62"/>
      <c r="TLY80" s="62"/>
      <c r="TLZ80" s="62"/>
      <c r="TMA80" s="62"/>
      <c r="TMB80" s="62"/>
      <c r="TMC80" s="62"/>
      <c r="TMD80" s="62"/>
      <c r="TME80" s="62"/>
      <c r="TMF80" s="62"/>
      <c r="TMG80" s="62"/>
      <c r="TMH80" s="62"/>
      <c r="TMI80" s="62"/>
      <c r="TMJ80" s="62"/>
      <c r="TMK80" s="62"/>
      <c r="TML80" s="62"/>
      <c r="TMM80" s="62"/>
      <c r="TMN80" s="62"/>
      <c r="TMO80" s="62"/>
      <c r="TMP80" s="62"/>
      <c r="TMQ80" s="62"/>
      <c r="TMR80" s="62"/>
      <c r="TMS80" s="62"/>
      <c r="TMT80" s="62"/>
      <c r="TMU80" s="62"/>
      <c r="TMV80" s="62"/>
      <c r="TMW80" s="62"/>
      <c r="TMX80" s="62"/>
      <c r="TMY80" s="62"/>
      <c r="TMZ80" s="62"/>
      <c r="TNA80" s="62"/>
      <c r="TNB80" s="62"/>
      <c r="TNC80" s="62"/>
      <c r="TND80" s="62"/>
      <c r="TNE80" s="62"/>
      <c r="TNF80" s="62"/>
      <c r="TNG80" s="62"/>
      <c r="TNH80" s="62"/>
      <c r="TNI80" s="62"/>
      <c r="TNJ80" s="62"/>
      <c r="TNK80" s="62"/>
      <c r="TNL80" s="62"/>
      <c r="TNM80" s="62"/>
      <c r="TNN80" s="62"/>
      <c r="TNO80" s="62"/>
      <c r="TNP80" s="62"/>
      <c r="TNQ80" s="62"/>
      <c r="TNR80" s="62"/>
      <c r="TNS80" s="62"/>
      <c r="TNT80" s="62"/>
      <c r="TNU80" s="62"/>
      <c r="TNV80" s="62"/>
      <c r="TNW80" s="62"/>
      <c r="TNX80" s="62"/>
      <c r="TNY80" s="62"/>
      <c r="TNZ80" s="62"/>
      <c r="TOA80" s="62"/>
      <c r="TOB80" s="62"/>
      <c r="TOC80" s="62"/>
      <c r="TOD80" s="62"/>
      <c r="TOE80" s="62"/>
      <c r="TOF80" s="62"/>
      <c r="TOG80" s="62"/>
      <c r="TOH80" s="62"/>
      <c r="TOI80" s="62"/>
      <c r="TOJ80" s="62"/>
      <c r="TOK80" s="62"/>
      <c r="TOL80" s="62"/>
      <c r="TOM80" s="62"/>
      <c r="TON80" s="62"/>
      <c r="TOO80" s="62"/>
      <c r="TOP80" s="62"/>
      <c r="TOQ80" s="62"/>
      <c r="TOR80" s="62"/>
      <c r="TOS80" s="62"/>
      <c r="TOT80" s="62"/>
      <c r="TOU80" s="62"/>
      <c r="TOV80" s="62"/>
      <c r="TOW80" s="62"/>
      <c r="TOX80" s="62"/>
      <c r="TOY80" s="62"/>
      <c r="TOZ80" s="62"/>
      <c r="TPA80" s="62"/>
      <c r="TPB80" s="62"/>
      <c r="TPC80" s="62"/>
      <c r="TPD80" s="62"/>
      <c r="TPE80" s="62"/>
      <c r="TPF80" s="62"/>
      <c r="TPG80" s="62"/>
      <c r="TPH80" s="62"/>
      <c r="TPI80" s="62"/>
      <c r="TPJ80" s="62"/>
      <c r="TPK80" s="62"/>
      <c r="TPL80" s="62"/>
      <c r="TPM80" s="62"/>
      <c r="TPN80" s="62"/>
      <c r="TPO80" s="62"/>
      <c r="TPP80" s="62"/>
      <c r="TPQ80" s="62"/>
      <c r="TPR80" s="62"/>
      <c r="TPS80" s="62"/>
      <c r="TPT80" s="62"/>
      <c r="TPU80" s="62"/>
      <c r="TPV80" s="62"/>
      <c r="TPW80" s="62"/>
      <c r="TPX80" s="62"/>
      <c r="TPY80" s="62"/>
      <c r="TPZ80" s="62"/>
      <c r="TQA80" s="62"/>
      <c r="TQB80" s="62"/>
      <c r="TQC80" s="62"/>
      <c r="TQD80" s="62"/>
      <c r="TQE80" s="62"/>
      <c r="TQF80" s="62"/>
      <c r="TQG80" s="62"/>
      <c r="TQH80" s="62"/>
      <c r="TQI80" s="62"/>
      <c r="TQJ80" s="62"/>
      <c r="TQK80" s="62"/>
      <c r="TQL80" s="62"/>
      <c r="TQM80" s="62"/>
      <c r="TQN80" s="62"/>
      <c r="TQO80" s="62"/>
      <c r="TQP80" s="62"/>
      <c r="TQQ80" s="62"/>
      <c r="TQR80" s="62"/>
      <c r="TQS80" s="62"/>
      <c r="TQT80" s="62"/>
      <c r="TQU80" s="62"/>
      <c r="TQV80" s="62"/>
      <c r="TQW80" s="62"/>
      <c r="TQX80" s="62"/>
      <c r="TQY80" s="62"/>
      <c r="TQZ80" s="62"/>
      <c r="TRA80" s="62"/>
      <c r="TRB80" s="62"/>
      <c r="TRC80" s="62"/>
      <c r="TRD80" s="62"/>
      <c r="TRE80" s="62"/>
      <c r="TRF80" s="62"/>
      <c r="TRG80" s="62"/>
      <c r="TRH80" s="62"/>
      <c r="TRI80" s="62"/>
      <c r="TRJ80" s="62"/>
      <c r="TRK80" s="62"/>
      <c r="TRL80" s="62"/>
      <c r="TRM80" s="62"/>
      <c r="TRN80" s="62"/>
      <c r="TRO80" s="62"/>
      <c r="TRP80" s="62"/>
      <c r="TRQ80" s="62"/>
      <c r="TRR80" s="62"/>
      <c r="TRS80" s="62"/>
      <c r="TRT80" s="62"/>
      <c r="TRU80" s="62"/>
      <c r="TRV80" s="62"/>
      <c r="TRW80" s="62"/>
      <c r="TRX80" s="62"/>
      <c r="TRY80" s="62"/>
      <c r="TRZ80" s="62"/>
      <c r="TSA80" s="62"/>
      <c r="TSB80" s="62"/>
      <c r="TSC80" s="62"/>
      <c r="TSD80" s="62"/>
      <c r="TSE80" s="62"/>
      <c r="TSF80" s="62"/>
      <c r="TSG80" s="62"/>
      <c r="TSH80" s="62"/>
      <c r="TSI80" s="62"/>
      <c r="TSJ80" s="62"/>
      <c r="TSK80" s="62"/>
      <c r="TSL80" s="62"/>
      <c r="TSM80" s="62"/>
      <c r="TSN80" s="62"/>
      <c r="TSO80" s="62"/>
      <c r="TSP80" s="62"/>
      <c r="TSQ80" s="62"/>
      <c r="TSR80" s="62"/>
      <c r="TSS80" s="62"/>
      <c r="TST80" s="62"/>
      <c r="TSU80" s="62"/>
      <c r="TSV80" s="62"/>
      <c r="TSW80" s="62"/>
      <c r="TSX80" s="62"/>
      <c r="TSY80" s="62"/>
      <c r="TSZ80" s="62"/>
      <c r="TTA80" s="62"/>
      <c r="TTB80" s="62"/>
      <c r="TTC80" s="62"/>
      <c r="TTD80" s="62"/>
      <c r="TTE80" s="62"/>
      <c r="TTF80" s="62"/>
      <c r="TTG80" s="62"/>
      <c r="TTH80" s="62"/>
      <c r="TTI80" s="62"/>
      <c r="TTJ80" s="62"/>
      <c r="TTK80" s="62"/>
      <c r="TTL80" s="62"/>
      <c r="TTM80" s="62"/>
      <c r="TTN80" s="62"/>
      <c r="TTO80" s="62"/>
      <c r="TTP80" s="62"/>
      <c r="TTQ80" s="62"/>
      <c r="TTR80" s="62"/>
      <c r="TTS80" s="62"/>
      <c r="TTT80" s="62"/>
      <c r="TTU80" s="62"/>
      <c r="TTV80" s="62"/>
      <c r="TTW80" s="62"/>
      <c r="TTX80" s="62"/>
      <c r="TTY80" s="62"/>
      <c r="TTZ80" s="62"/>
      <c r="TUA80" s="62"/>
      <c r="TUB80" s="62"/>
      <c r="TUC80" s="62"/>
      <c r="TUD80" s="62"/>
      <c r="TUE80" s="62"/>
      <c r="TUF80" s="62"/>
      <c r="TUG80" s="62"/>
      <c r="TUH80" s="62"/>
      <c r="TUI80" s="62"/>
      <c r="TUJ80" s="62"/>
      <c r="TUK80" s="62"/>
      <c r="TUL80" s="62"/>
      <c r="TUM80" s="62"/>
      <c r="TUN80" s="62"/>
      <c r="TUO80" s="62"/>
      <c r="TUP80" s="62"/>
      <c r="TUQ80" s="62"/>
      <c r="TUR80" s="62"/>
      <c r="TUS80" s="62"/>
      <c r="TUT80" s="62"/>
      <c r="TUU80" s="62"/>
      <c r="TUV80" s="62"/>
      <c r="TUW80" s="62"/>
      <c r="TUX80" s="62"/>
      <c r="TUY80" s="62"/>
      <c r="TUZ80" s="62"/>
      <c r="TVA80" s="62"/>
      <c r="TVB80" s="62"/>
      <c r="TVC80" s="62"/>
      <c r="TVD80" s="62"/>
      <c r="TVE80" s="62"/>
      <c r="TVF80" s="62"/>
      <c r="TVG80" s="62"/>
      <c r="TVH80" s="62"/>
      <c r="TVI80" s="62"/>
      <c r="TVJ80" s="62"/>
      <c r="TVK80" s="62"/>
      <c r="TVL80" s="62"/>
      <c r="TVM80" s="62"/>
      <c r="TVN80" s="62"/>
      <c r="TVO80" s="62"/>
      <c r="TVP80" s="62"/>
      <c r="TVQ80" s="62"/>
      <c r="TVR80" s="62"/>
      <c r="TVS80" s="62"/>
      <c r="TVT80" s="62"/>
      <c r="TVU80" s="62"/>
      <c r="TVV80" s="62"/>
      <c r="TVW80" s="62"/>
      <c r="TVX80" s="62"/>
      <c r="TVY80" s="62"/>
      <c r="TVZ80" s="62"/>
      <c r="TWA80" s="62"/>
      <c r="TWB80" s="62"/>
      <c r="TWC80" s="62"/>
      <c r="TWD80" s="62"/>
      <c r="TWE80" s="62"/>
      <c r="TWF80" s="62"/>
      <c r="TWG80" s="62"/>
      <c r="TWH80" s="62"/>
      <c r="TWI80" s="62"/>
      <c r="TWJ80" s="62"/>
      <c r="TWK80" s="62"/>
      <c r="TWL80" s="62"/>
      <c r="TWM80" s="62"/>
      <c r="TWN80" s="62"/>
      <c r="TWO80" s="62"/>
      <c r="TWP80" s="62"/>
      <c r="TWQ80" s="62"/>
      <c r="TWR80" s="62"/>
      <c r="TWS80" s="62"/>
      <c r="TWT80" s="62"/>
      <c r="TWU80" s="62"/>
      <c r="TWV80" s="62"/>
      <c r="TWW80" s="62"/>
      <c r="TWX80" s="62"/>
      <c r="TWY80" s="62"/>
      <c r="TWZ80" s="62"/>
      <c r="TXA80" s="62"/>
      <c r="TXB80" s="62"/>
      <c r="TXC80" s="62"/>
      <c r="TXD80" s="62"/>
      <c r="TXE80" s="62"/>
      <c r="TXF80" s="62"/>
      <c r="TXG80" s="62"/>
      <c r="TXH80" s="62"/>
      <c r="TXI80" s="62"/>
      <c r="TXJ80" s="62"/>
      <c r="TXK80" s="62"/>
      <c r="TXL80" s="62"/>
      <c r="TXM80" s="62"/>
      <c r="TXN80" s="62"/>
      <c r="TXO80" s="62"/>
      <c r="TXP80" s="62"/>
      <c r="TXQ80" s="62"/>
      <c r="TXR80" s="62"/>
      <c r="TXS80" s="62"/>
      <c r="TXT80" s="62"/>
      <c r="TXU80" s="62"/>
      <c r="TXV80" s="62"/>
      <c r="TXW80" s="62"/>
      <c r="TXX80" s="62"/>
      <c r="TXY80" s="62"/>
      <c r="TXZ80" s="62"/>
      <c r="TYA80" s="62"/>
      <c r="TYB80" s="62"/>
      <c r="TYC80" s="62"/>
      <c r="TYD80" s="62"/>
      <c r="TYE80" s="62"/>
      <c r="TYF80" s="62"/>
      <c r="TYG80" s="62"/>
      <c r="TYH80" s="62"/>
      <c r="TYI80" s="62"/>
      <c r="TYJ80" s="62"/>
      <c r="TYK80" s="62"/>
      <c r="TYL80" s="62"/>
      <c r="TYM80" s="62"/>
      <c r="TYN80" s="62"/>
      <c r="TYO80" s="62"/>
      <c r="TYP80" s="62"/>
      <c r="TYQ80" s="62"/>
      <c r="TYR80" s="62"/>
      <c r="TYS80" s="62"/>
      <c r="TYT80" s="62"/>
      <c r="TYU80" s="62"/>
      <c r="TYV80" s="62"/>
      <c r="TYW80" s="62"/>
      <c r="TYX80" s="62"/>
      <c r="TYY80" s="62"/>
      <c r="TYZ80" s="62"/>
      <c r="TZA80" s="62"/>
      <c r="TZB80" s="62"/>
      <c r="TZC80" s="62"/>
      <c r="TZD80" s="62"/>
      <c r="TZE80" s="62"/>
      <c r="TZF80" s="62"/>
      <c r="TZG80" s="62"/>
      <c r="TZH80" s="62"/>
      <c r="TZI80" s="62"/>
      <c r="TZJ80" s="62"/>
      <c r="TZK80" s="62"/>
      <c r="TZL80" s="62"/>
      <c r="TZM80" s="62"/>
      <c r="TZN80" s="62"/>
      <c r="TZO80" s="62"/>
      <c r="TZP80" s="62"/>
      <c r="TZQ80" s="62"/>
      <c r="TZR80" s="62"/>
      <c r="TZS80" s="62"/>
      <c r="TZT80" s="62"/>
      <c r="TZU80" s="62"/>
      <c r="TZV80" s="62"/>
      <c r="TZW80" s="62"/>
      <c r="TZX80" s="62"/>
      <c r="TZY80" s="62"/>
      <c r="TZZ80" s="62"/>
      <c r="UAA80" s="62"/>
      <c r="UAB80" s="62"/>
      <c r="UAC80" s="62"/>
      <c r="UAD80" s="62"/>
      <c r="UAE80" s="62"/>
      <c r="UAF80" s="62"/>
      <c r="UAG80" s="62"/>
      <c r="UAH80" s="62"/>
      <c r="UAI80" s="62"/>
      <c r="UAJ80" s="62"/>
      <c r="UAK80" s="62"/>
      <c r="UAL80" s="62"/>
      <c r="UAM80" s="62"/>
      <c r="UAN80" s="62"/>
      <c r="UAO80" s="62"/>
      <c r="UAP80" s="62"/>
      <c r="UAQ80" s="62"/>
      <c r="UAR80" s="62"/>
      <c r="UAS80" s="62"/>
      <c r="UAT80" s="62"/>
      <c r="UAU80" s="62"/>
      <c r="UAV80" s="62"/>
      <c r="UAW80" s="62"/>
      <c r="UAX80" s="62"/>
      <c r="UAY80" s="62"/>
      <c r="UAZ80" s="62"/>
      <c r="UBA80" s="62"/>
      <c r="UBB80" s="62"/>
      <c r="UBC80" s="62"/>
      <c r="UBD80" s="62"/>
      <c r="UBE80" s="62"/>
      <c r="UBF80" s="62"/>
      <c r="UBG80" s="62"/>
      <c r="UBH80" s="62"/>
      <c r="UBI80" s="62"/>
      <c r="UBJ80" s="62"/>
      <c r="UBK80" s="62"/>
      <c r="UBL80" s="62"/>
      <c r="UBM80" s="62"/>
      <c r="UBN80" s="62"/>
      <c r="UBO80" s="62"/>
      <c r="UBP80" s="62"/>
      <c r="UBQ80" s="62"/>
      <c r="UBR80" s="62"/>
      <c r="UBS80" s="62"/>
      <c r="UBT80" s="62"/>
      <c r="UBU80" s="62"/>
      <c r="UBV80" s="62"/>
      <c r="UBW80" s="62"/>
      <c r="UBX80" s="62"/>
      <c r="UBY80" s="62"/>
      <c r="UBZ80" s="62"/>
      <c r="UCA80" s="62"/>
      <c r="UCB80" s="62"/>
      <c r="UCC80" s="62"/>
      <c r="UCD80" s="62"/>
      <c r="UCE80" s="62"/>
      <c r="UCF80" s="62"/>
      <c r="UCG80" s="62"/>
      <c r="UCH80" s="62"/>
      <c r="UCI80" s="62"/>
      <c r="UCJ80" s="62"/>
      <c r="UCK80" s="62"/>
      <c r="UCL80" s="62"/>
      <c r="UCM80" s="62"/>
      <c r="UCN80" s="62"/>
      <c r="UCO80" s="62"/>
      <c r="UCP80" s="62"/>
      <c r="UCQ80" s="62"/>
      <c r="UCR80" s="62"/>
      <c r="UCS80" s="62"/>
      <c r="UCT80" s="62"/>
      <c r="UCU80" s="62"/>
      <c r="UCV80" s="62"/>
      <c r="UCW80" s="62"/>
      <c r="UCX80" s="62"/>
      <c r="UCY80" s="62"/>
      <c r="UCZ80" s="62"/>
      <c r="UDA80" s="62"/>
      <c r="UDB80" s="62"/>
      <c r="UDC80" s="62"/>
      <c r="UDD80" s="62"/>
      <c r="UDE80" s="62"/>
      <c r="UDF80" s="62"/>
      <c r="UDG80" s="62"/>
      <c r="UDH80" s="62"/>
      <c r="UDI80" s="62"/>
      <c r="UDJ80" s="62"/>
      <c r="UDK80" s="62"/>
      <c r="UDL80" s="62"/>
      <c r="UDM80" s="62"/>
      <c r="UDN80" s="62"/>
      <c r="UDO80" s="62"/>
      <c r="UDP80" s="62"/>
      <c r="UDQ80" s="62"/>
      <c r="UDR80" s="62"/>
      <c r="UDS80" s="62"/>
      <c r="UDT80" s="62"/>
      <c r="UDU80" s="62"/>
      <c r="UDV80" s="62"/>
      <c r="UDW80" s="62"/>
      <c r="UDX80" s="62"/>
      <c r="UDY80" s="62"/>
      <c r="UDZ80" s="62"/>
      <c r="UEA80" s="62"/>
      <c r="UEB80" s="62"/>
      <c r="UEC80" s="62"/>
      <c r="UED80" s="62"/>
      <c r="UEE80" s="62"/>
      <c r="UEF80" s="62"/>
      <c r="UEG80" s="62"/>
      <c r="UEH80" s="62"/>
      <c r="UEI80" s="62"/>
      <c r="UEJ80" s="62"/>
      <c r="UEK80" s="62"/>
      <c r="UEL80" s="62"/>
      <c r="UEM80" s="62"/>
      <c r="UEN80" s="62"/>
      <c r="UEO80" s="62"/>
      <c r="UEP80" s="62"/>
      <c r="UEQ80" s="62"/>
      <c r="UER80" s="62"/>
      <c r="UES80" s="62"/>
      <c r="UET80" s="62"/>
      <c r="UEU80" s="62"/>
      <c r="UEV80" s="62"/>
      <c r="UEW80" s="62"/>
      <c r="UEX80" s="62"/>
      <c r="UEY80" s="62"/>
      <c r="UEZ80" s="62"/>
      <c r="UFA80" s="62"/>
      <c r="UFB80" s="62"/>
      <c r="UFC80" s="62"/>
      <c r="UFD80" s="62"/>
      <c r="UFE80" s="62"/>
      <c r="UFF80" s="62"/>
      <c r="UFG80" s="62"/>
      <c r="UFH80" s="62"/>
      <c r="UFI80" s="62"/>
      <c r="UFJ80" s="62"/>
      <c r="UFK80" s="62"/>
      <c r="UFL80" s="62"/>
      <c r="UFM80" s="62"/>
      <c r="UFN80" s="62"/>
      <c r="UFO80" s="62"/>
      <c r="UFP80" s="62"/>
      <c r="UFQ80" s="62"/>
      <c r="UFR80" s="62"/>
      <c r="UFS80" s="62"/>
      <c r="UFT80" s="62"/>
      <c r="UFU80" s="62"/>
      <c r="UFV80" s="62"/>
      <c r="UFW80" s="62"/>
      <c r="UFX80" s="62"/>
      <c r="UFY80" s="62"/>
      <c r="UFZ80" s="62"/>
      <c r="UGA80" s="62"/>
      <c r="UGB80" s="62"/>
      <c r="UGC80" s="62"/>
      <c r="UGD80" s="62"/>
      <c r="UGE80" s="62"/>
      <c r="UGF80" s="62"/>
      <c r="UGG80" s="62"/>
      <c r="UGH80" s="62"/>
      <c r="UGI80" s="62"/>
      <c r="UGJ80" s="62"/>
      <c r="UGK80" s="62"/>
      <c r="UGL80" s="62"/>
      <c r="UGM80" s="62"/>
      <c r="UGN80" s="62"/>
      <c r="UGO80" s="62"/>
      <c r="UGP80" s="62"/>
      <c r="UGQ80" s="62"/>
      <c r="UGR80" s="62"/>
      <c r="UGS80" s="62"/>
      <c r="UGT80" s="62"/>
      <c r="UGU80" s="62"/>
      <c r="UGV80" s="62"/>
      <c r="UGW80" s="62"/>
      <c r="UGX80" s="62"/>
      <c r="UGY80" s="62"/>
      <c r="UGZ80" s="62"/>
      <c r="UHA80" s="62"/>
      <c r="UHB80" s="62"/>
      <c r="UHC80" s="62"/>
      <c r="UHD80" s="62"/>
      <c r="UHE80" s="62"/>
      <c r="UHF80" s="62"/>
      <c r="UHG80" s="62"/>
      <c r="UHH80" s="62"/>
      <c r="UHI80" s="62"/>
      <c r="UHJ80" s="62"/>
      <c r="UHK80" s="62"/>
      <c r="UHL80" s="62"/>
      <c r="UHM80" s="62"/>
      <c r="UHN80" s="62"/>
      <c r="UHO80" s="62"/>
      <c r="UHP80" s="62"/>
      <c r="UHQ80" s="62"/>
      <c r="UHR80" s="62"/>
      <c r="UHS80" s="62"/>
      <c r="UHT80" s="62"/>
      <c r="UHU80" s="62"/>
      <c r="UHV80" s="62"/>
      <c r="UHW80" s="62"/>
      <c r="UHX80" s="62"/>
      <c r="UHY80" s="62"/>
      <c r="UHZ80" s="62"/>
      <c r="UIA80" s="62"/>
      <c r="UIB80" s="62"/>
      <c r="UIC80" s="62"/>
      <c r="UID80" s="62"/>
      <c r="UIE80" s="62"/>
      <c r="UIF80" s="62"/>
      <c r="UIG80" s="62"/>
      <c r="UIH80" s="62"/>
      <c r="UII80" s="62"/>
      <c r="UIJ80" s="62"/>
      <c r="UIK80" s="62"/>
      <c r="UIL80" s="62"/>
      <c r="UIM80" s="62"/>
      <c r="UIN80" s="62"/>
      <c r="UIO80" s="62"/>
      <c r="UIP80" s="62"/>
      <c r="UIQ80" s="62"/>
      <c r="UIR80" s="62"/>
      <c r="UIS80" s="62"/>
      <c r="UIT80" s="62"/>
      <c r="UIU80" s="62"/>
      <c r="UIV80" s="62"/>
      <c r="UIW80" s="62"/>
      <c r="UIX80" s="62"/>
      <c r="UIY80" s="62"/>
      <c r="UIZ80" s="62"/>
      <c r="UJA80" s="62"/>
      <c r="UJB80" s="62"/>
      <c r="UJC80" s="62"/>
      <c r="UJD80" s="62"/>
      <c r="UJE80" s="62"/>
      <c r="UJF80" s="62"/>
      <c r="UJG80" s="62"/>
      <c r="UJH80" s="62"/>
      <c r="UJI80" s="62"/>
      <c r="UJJ80" s="62"/>
      <c r="UJK80" s="62"/>
      <c r="UJL80" s="62"/>
      <c r="UJM80" s="62"/>
      <c r="UJN80" s="62"/>
      <c r="UJO80" s="62"/>
      <c r="UJP80" s="62"/>
      <c r="UJQ80" s="62"/>
      <c r="UJR80" s="62"/>
      <c r="UJS80" s="62"/>
      <c r="UJT80" s="62"/>
      <c r="UJU80" s="62"/>
      <c r="UJV80" s="62"/>
      <c r="UJW80" s="62"/>
      <c r="UJX80" s="62"/>
      <c r="UJY80" s="62"/>
      <c r="UJZ80" s="62"/>
      <c r="UKA80" s="62"/>
      <c r="UKB80" s="62"/>
      <c r="UKC80" s="62"/>
      <c r="UKD80" s="62"/>
      <c r="UKE80" s="62"/>
      <c r="UKF80" s="62"/>
      <c r="UKG80" s="62"/>
      <c r="UKH80" s="62"/>
      <c r="UKI80" s="62"/>
      <c r="UKJ80" s="62"/>
      <c r="UKK80" s="62"/>
      <c r="UKL80" s="62"/>
      <c r="UKM80" s="62"/>
      <c r="UKN80" s="62"/>
      <c r="UKO80" s="62"/>
      <c r="UKP80" s="62"/>
      <c r="UKQ80" s="62"/>
      <c r="UKR80" s="62"/>
      <c r="UKS80" s="62"/>
      <c r="UKT80" s="62"/>
      <c r="UKU80" s="62"/>
      <c r="UKV80" s="62"/>
      <c r="UKW80" s="62"/>
      <c r="UKX80" s="62"/>
      <c r="UKY80" s="62"/>
      <c r="UKZ80" s="62"/>
      <c r="ULA80" s="62"/>
      <c r="ULB80" s="62"/>
      <c r="ULC80" s="62"/>
      <c r="ULD80" s="62"/>
      <c r="ULE80" s="62"/>
      <c r="ULF80" s="62"/>
      <c r="ULG80" s="62"/>
      <c r="ULH80" s="62"/>
      <c r="ULI80" s="62"/>
      <c r="ULJ80" s="62"/>
      <c r="ULK80" s="62"/>
      <c r="ULL80" s="62"/>
      <c r="ULM80" s="62"/>
      <c r="ULN80" s="62"/>
      <c r="ULO80" s="62"/>
      <c r="ULP80" s="62"/>
      <c r="ULQ80" s="62"/>
      <c r="ULR80" s="62"/>
      <c r="ULS80" s="62"/>
      <c r="ULT80" s="62"/>
      <c r="ULU80" s="62"/>
      <c r="ULV80" s="62"/>
      <c r="ULW80" s="62"/>
      <c r="ULX80" s="62"/>
      <c r="ULY80" s="62"/>
      <c r="ULZ80" s="62"/>
      <c r="UMA80" s="62"/>
      <c r="UMB80" s="62"/>
      <c r="UMC80" s="62"/>
      <c r="UMD80" s="62"/>
      <c r="UME80" s="62"/>
      <c r="UMF80" s="62"/>
      <c r="UMG80" s="62"/>
      <c r="UMH80" s="62"/>
      <c r="UMI80" s="62"/>
      <c r="UMJ80" s="62"/>
      <c r="UMK80" s="62"/>
      <c r="UML80" s="62"/>
      <c r="UMM80" s="62"/>
      <c r="UMN80" s="62"/>
      <c r="UMO80" s="62"/>
      <c r="UMP80" s="62"/>
      <c r="UMQ80" s="62"/>
      <c r="UMR80" s="62"/>
      <c r="UMS80" s="62"/>
      <c r="UMT80" s="62"/>
      <c r="UMU80" s="62"/>
      <c r="UMV80" s="62"/>
      <c r="UMW80" s="62"/>
      <c r="UMX80" s="62"/>
      <c r="UMY80" s="62"/>
      <c r="UMZ80" s="62"/>
      <c r="UNA80" s="62"/>
      <c r="UNB80" s="62"/>
      <c r="UNC80" s="62"/>
      <c r="UND80" s="62"/>
      <c r="UNE80" s="62"/>
      <c r="UNF80" s="62"/>
      <c r="UNG80" s="62"/>
      <c r="UNH80" s="62"/>
      <c r="UNI80" s="62"/>
      <c r="UNJ80" s="62"/>
      <c r="UNK80" s="62"/>
      <c r="UNL80" s="62"/>
      <c r="UNM80" s="62"/>
      <c r="UNN80" s="62"/>
      <c r="UNO80" s="62"/>
      <c r="UNP80" s="62"/>
      <c r="UNQ80" s="62"/>
      <c r="UNR80" s="62"/>
      <c r="UNS80" s="62"/>
      <c r="UNT80" s="62"/>
      <c r="UNU80" s="62"/>
      <c r="UNV80" s="62"/>
      <c r="UNW80" s="62"/>
      <c r="UNX80" s="62"/>
      <c r="UNY80" s="62"/>
      <c r="UNZ80" s="62"/>
      <c r="UOA80" s="62"/>
      <c r="UOB80" s="62"/>
      <c r="UOC80" s="62"/>
      <c r="UOD80" s="62"/>
      <c r="UOE80" s="62"/>
      <c r="UOF80" s="62"/>
      <c r="UOG80" s="62"/>
      <c r="UOH80" s="62"/>
      <c r="UOI80" s="62"/>
      <c r="UOJ80" s="62"/>
      <c r="UOK80" s="62"/>
      <c r="UOL80" s="62"/>
      <c r="UOM80" s="62"/>
      <c r="UON80" s="62"/>
      <c r="UOO80" s="62"/>
      <c r="UOP80" s="62"/>
      <c r="UOQ80" s="62"/>
      <c r="UOR80" s="62"/>
      <c r="UOS80" s="62"/>
      <c r="UOT80" s="62"/>
      <c r="UOU80" s="62"/>
      <c r="UOV80" s="62"/>
      <c r="UOW80" s="62"/>
      <c r="UOX80" s="62"/>
      <c r="UOY80" s="62"/>
      <c r="UOZ80" s="62"/>
      <c r="UPA80" s="62"/>
      <c r="UPB80" s="62"/>
      <c r="UPC80" s="62"/>
      <c r="UPD80" s="62"/>
      <c r="UPE80" s="62"/>
      <c r="UPF80" s="62"/>
      <c r="UPG80" s="62"/>
      <c r="UPH80" s="62"/>
      <c r="UPI80" s="62"/>
      <c r="UPJ80" s="62"/>
      <c r="UPK80" s="62"/>
      <c r="UPL80" s="62"/>
      <c r="UPM80" s="62"/>
      <c r="UPN80" s="62"/>
      <c r="UPO80" s="62"/>
      <c r="UPP80" s="62"/>
      <c r="UPQ80" s="62"/>
      <c r="UPR80" s="62"/>
      <c r="UPS80" s="62"/>
      <c r="UPT80" s="62"/>
      <c r="UPU80" s="62"/>
      <c r="UPV80" s="62"/>
      <c r="UPW80" s="62"/>
      <c r="UPX80" s="62"/>
      <c r="UPY80" s="62"/>
      <c r="UPZ80" s="62"/>
      <c r="UQA80" s="62"/>
      <c r="UQB80" s="62"/>
      <c r="UQC80" s="62"/>
      <c r="UQD80" s="62"/>
      <c r="UQE80" s="62"/>
      <c r="UQF80" s="62"/>
      <c r="UQG80" s="62"/>
      <c r="UQH80" s="62"/>
      <c r="UQI80" s="62"/>
      <c r="UQJ80" s="62"/>
      <c r="UQK80" s="62"/>
      <c r="UQL80" s="62"/>
      <c r="UQM80" s="62"/>
      <c r="UQN80" s="62"/>
      <c r="UQO80" s="62"/>
      <c r="UQP80" s="62"/>
      <c r="UQQ80" s="62"/>
      <c r="UQR80" s="62"/>
      <c r="UQS80" s="62"/>
      <c r="UQT80" s="62"/>
      <c r="UQU80" s="62"/>
      <c r="UQV80" s="62"/>
      <c r="UQW80" s="62"/>
      <c r="UQX80" s="62"/>
      <c r="UQY80" s="62"/>
      <c r="UQZ80" s="62"/>
      <c r="URA80" s="62"/>
      <c r="URB80" s="62"/>
      <c r="URC80" s="62"/>
      <c r="URD80" s="62"/>
      <c r="URE80" s="62"/>
      <c r="URF80" s="62"/>
      <c r="URG80" s="62"/>
      <c r="URH80" s="62"/>
      <c r="URI80" s="62"/>
      <c r="URJ80" s="62"/>
      <c r="URK80" s="62"/>
      <c r="URL80" s="62"/>
      <c r="URM80" s="62"/>
      <c r="URN80" s="62"/>
      <c r="URO80" s="62"/>
      <c r="URP80" s="62"/>
      <c r="URQ80" s="62"/>
      <c r="URR80" s="62"/>
      <c r="URS80" s="62"/>
      <c r="URT80" s="62"/>
      <c r="URU80" s="62"/>
      <c r="URV80" s="62"/>
      <c r="URW80" s="62"/>
      <c r="URX80" s="62"/>
      <c r="URY80" s="62"/>
      <c r="URZ80" s="62"/>
      <c r="USA80" s="62"/>
      <c r="USB80" s="62"/>
      <c r="USC80" s="62"/>
      <c r="USD80" s="62"/>
      <c r="USE80" s="62"/>
      <c r="USF80" s="62"/>
      <c r="USG80" s="62"/>
      <c r="USH80" s="62"/>
      <c r="USI80" s="62"/>
      <c r="USJ80" s="62"/>
      <c r="USK80" s="62"/>
      <c r="USL80" s="62"/>
      <c r="USM80" s="62"/>
      <c r="USN80" s="62"/>
      <c r="USO80" s="62"/>
      <c r="USP80" s="62"/>
      <c r="USQ80" s="62"/>
      <c r="USR80" s="62"/>
      <c r="USS80" s="62"/>
      <c r="UST80" s="62"/>
      <c r="USU80" s="62"/>
      <c r="USV80" s="62"/>
      <c r="USW80" s="62"/>
      <c r="USX80" s="62"/>
      <c r="USY80" s="62"/>
      <c r="USZ80" s="62"/>
      <c r="UTA80" s="62"/>
      <c r="UTB80" s="62"/>
      <c r="UTC80" s="62"/>
      <c r="UTD80" s="62"/>
      <c r="UTE80" s="62"/>
      <c r="UTF80" s="62"/>
      <c r="UTG80" s="62"/>
      <c r="UTH80" s="62"/>
      <c r="UTI80" s="62"/>
      <c r="UTJ80" s="62"/>
      <c r="UTK80" s="62"/>
      <c r="UTL80" s="62"/>
      <c r="UTM80" s="62"/>
      <c r="UTN80" s="62"/>
      <c r="UTO80" s="62"/>
      <c r="UTP80" s="62"/>
      <c r="UTQ80" s="62"/>
      <c r="UTR80" s="62"/>
      <c r="UTS80" s="62"/>
      <c r="UTT80" s="62"/>
      <c r="UTU80" s="62"/>
      <c r="UTV80" s="62"/>
      <c r="UTW80" s="62"/>
      <c r="UTX80" s="62"/>
      <c r="UTY80" s="62"/>
      <c r="UTZ80" s="62"/>
      <c r="UUA80" s="62"/>
      <c r="UUB80" s="62"/>
      <c r="UUC80" s="62"/>
      <c r="UUD80" s="62"/>
      <c r="UUE80" s="62"/>
      <c r="UUF80" s="62"/>
      <c r="UUG80" s="62"/>
      <c r="UUH80" s="62"/>
      <c r="UUI80" s="62"/>
      <c r="UUJ80" s="62"/>
      <c r="UUK80" s="62"/>
      <c r="UUL80" s="62"/>
      <c r="UUM80" s="62"/>
      <c r="UUN80" s="62"/>
      <c r="UUO80" s="62"/>
      <c r="UUP80" s="62"/>
      <c r="UUQ80" s="62"/>
      <c r="UUR80" s="62"/>
      <c r="UUS80" s="62"/>
      <c r="UUT80" s="62"/>
      <c r="UUU80" s="62"/>
      <c r="UUV80" s="62"/>
      <c r="UUW80" s="62"/>
      <c r="UUX80" s="62"/>
      <c r="UUY80" s="62"/>
      <c r="UUZ80" s="62"/>
      <c r="UVA80" s="62"/>
      <c r="UVB80" s="62"/>
      <c r="UVC80" s="62"/>
      <c r="UVD80" s="62"/>
      <c r="UVE80" s="62"/>
      <c r="UVF80" s="62"/>
      <c r="UVG80" s="62"/>
      <c r="UVH80" s="62"/>
      <c r="UVI80" s="62"/>
      <c r="UVJ80" s="62"/>
      <c r="UVK80" s="62"/>
      <c r="UVL80" s="62"/>
      <c r="UVM80" s="62"/>
      <c r="UVN80" s="62"/>
      <c r="UVO80" s="62"/>
      <c r="UVP80" s="62"/>
      <c r="UVQ80" s="62"/>
      <c r="UVR80" s="62"/>
      <c r="UVS80" s="62"/>
      <c r="UVT80" s="62"/>
      <c r="UVU80" s="62"/>
      <c r="UVV80" s="62"/>
      <c r="UVW80" s="62"/>
      <c r="UVX80" s="62"/>
      <c r="UVY80" s="62"/>
      <c r="UVZ80" s="62"/>
      <c r="UWA80" s="62"/>
      <c r="UWB80" s="62"/>
      <c r="UWC80" s="62"/>
      <c r="UWD80" s="62"/>
      <c r="UWE80" s="62"/>
      <c r="UWF80" s="62"/>
      <c r="UWG80" s="62"/>
      <c r="UWH80" s="62"/>
      <c r="UWI80" s="62"/>
      <c r="UWJ80" s="62"/>
      <c r="UWK80" s="62"/>
      <c r="UWL80" s="62"/>
      <c r="UWM80" s="62"/>
      <c r="UWN80" s="62"/>
      <c r="UWO80" s="62"/>
      <c r="UWP80" s="62"/>
      <c r="UWQ80" s="62"/>
      <c r="UWR80" s="62"/>
      <c r="UWS80" s="62"/>
      <c r="UWT80" s="62"/>
      <c r="UWU80" s="62"/>
      <c r="UWV80" s="62"/>
      <c r="UWW80" s="62"/>
      <c r="UWX80" s="62"/>
      <c r="UWY80" s="62"/>
      <c r="UWZ80" s="62"/>
      <c r="UXA80" s="62"/>
      <c r="UXB80" s="62"/>
      <c r="UXC80" s="62"/>
      <c r="UXD80" s="62"/>
      <c r="UXE80" s="62"/>
      <c r="UXF80" s="62"/>
      <c r="UXG80" s="62"/>
      <c r="UXH80" s="62"/>
      <c r="UXI80" s="62"/>
      <c r="UXJ80" s="62"/>
      <c r="UXK80" s="62"/>
      <c r="UXL80" s="62"/>
      <c r="UXM80" s="62"/>
      <c r="UXN80" s="62"/>
      <c r="UXO80" s="62"/>
      <c r="UXP80" s="62"/>
      <c r="UXQ80" s="62"/>
      <c r="UXR80" s="62"/>
      <c r="UXS80" s="62"/>
      <c r="UXT80" s="62"/>
      <c r="UXU80" s="62"/>
      <c r="UXV80" s="62"/>
      <c r="UXW80" s="62"/>
      <c r="UXX80" s="62"/>
      <c r="UXY80" s="62"/>
      <c r="UXZ80" s="62"/>
      <c r="UYA80" s="62"/>
      <c r="UYB80" s="62"/>
      <c r="UYC80" s="62"/>
      <c r="UYD80" s="62"/>
      <c r="UYE80" s="62"/>
      <c r="UYF80" s="62"/>
      <c r="UYG80" s="62"/>
      <c r="UYH80" s="62"/>
      <c r="UYI80" s="62"/>
      <c r="UYJ80" s="62"/>
      <c r="UYK80" s="62"/>
      <c r="UYL80" s="62"/>
      <c r="UYM80" s="62"/>
      <c r="UYN80" s="62"/>
      <c r="UYO80" s="62"/>
      <c r="UYP80" s="62"/>
      <c r="UYQ80" s="62"/>
      <c r="UYR80" s="62"/>
      <c r="UYS80" s="62"/>
      <c r="UYT80" s="62"/>
      <c r="UYU80" s="62"/>
      <c r="UYV80" s="62"/>
      <c r="UYW80" s="62"/>
      <c r="UYX80" s="62"/>
      <c r="UYY80" s="62"/>
      <c r="UYZ80" s="62"/>
      <c r="UZA80" s="62"/>
      <c r="UZB80" s="62"/>
      <c r="UZC80" s="62"/>
      <c r="UZD80" s="62"/>
      <c r="UZE80" s="62"/>
      <c r="UZF80" s="62"/>
      <c r="UZG80" s="62"/>
      <c r="UZH80" s="62"/>
      <c r="UZI80" s="62"/>
      <c r="UZJ80" s="62"/>
      <c r="UZK80" s="62"/>
      <c r="UZL80" s="62"/>
      <c r="UZM80" s="62"/>
      <c r="UZN80" s="62"/>
      <c r="UZO80" s="62"/>
      <c r="UZP80" s="62"/>
      <c r="UZQ80" s="62"/>
      <c r="UZR80" s="62"/>
      <c r="UZS80" s="62"/>
      <c r="UZT80" s="62"/>
      <c r="UZU80" s="62"/>
      <c r="UZV80" s="62"/>
      <c r="UZW80" s="62"/>
      <c r="UZX80" s="62"/>
      <c r="UZY80" s="62"/>
      <c r="UZZ80" s="62"/>
      <c r="VAA80" s="62"/>
      <c r="VAB80" s="62"/>
      <c r="VAC80" s="62"/>
      <c r="VAD80" s="62"/>
      <c r="VAE80" s="62"/>
      <c r="VAF80" s="62"/>
      <c r="VAG80" s="62"/>
      <c r="VAH80" s="62"/>
      <c r="VAI80" s="62"/>
      <c r="VAJ80" s="62"/>
      <c r="VAK80" s="62"/>
      <c r="VAL80" s="62"/>
      <c r="VAM80" s="62"/>
      <c r="VAN80" s="62"/>
      <c r="VAO80" s="62"/>
      <c r="VAP80" s="62"/>
      <c r="VAQ80" s="62"/>
      <c r="VAR80" s="62"/>
      <c r="VAS80" s="62"/>
      <c r="VAT80" s="62"/>
      <c r="VAU80" s="62"/>
      <c r="VAV80" s="62"/>
      <c r="VAW80" s="62"/>
      <c r="VAX80" s="62"/>
      <c r="VAY80" s="62"/>
      <c r="VAZ80" s="62"/>
      <c r="VBA80" s="62"/>
      <c r="VBB80" s="62"/>
      <c r="VBC80" s="62"/>
      <c r="VBD80" s="62"/>
      <c r="VBE80" s="62"/>
      <c r="VBF80" s="62"/>
      <c r="VBG80" s="62"/>
      <c r="VBH80" s="62"/>
      <c r="VBI80" s="62"/>
      <c r="VBJ80" s="62"/>
      <c r="VBK80" s="62"/>
      <c r="VBL80" s="62"/>
      <c r="VBM80" s="62"/>
      <c r="VBN80" s="62"/>
      <c r="VBO80" s="62"/>
      <c r="VBP80" s="62"/>
      <c r="VBQ80" s="62"/>
      <c r="VBR80" s="62"/>
      <c r="VBS80" s="62"/>
      <c r="VBT80" s="62"/>
      <c r="VBU80" s="62"/>
      <c r="VBV80" s="62"/>
      <c r="VBW80" s="62"/>
      <c r="VBX80" s="62"/>
      <c r="VBY80" s="62"/>
      <c r="VBZ80" s="62"/>
      <c r="VCA80" s="62"/>
      <c r="VCB80" s="62"/>
      <c r="VCC80" s="62"/>
      <c r="VCD80" s="62"/>
      <c r="VCE80" s="62"/>
      <c r="VCF80" s="62"/>
      <c r="VCG80" s="62"/>
      <c r="VCH80" s="62"/>
      <c r="VCI80" s="62"/>
      <c r="VCJ80" s="62"/>
      <c r="VCK80" s="62"/>
      <c r="VCL80" s="62"/>
      <c r="VCM80" s="62"/>
      <c r="VCN80" s="62"/>
      <c r="VCO80" s="62"/>
      <c r="VCP80" s="62"/>
      <c r="VCQ80" s="62"/>
      <c r="VCR80" s="62"/>
      <c r="VCS80" s="62"/>
      <c r="VCT80" s="62"/>
      <c r="VCU80" s="62"/>
      <c r="VCV80" s="62"/>
      <c r="VCW80" s="62"/>
      <c r="VCX80" s="62"/>
      <c r="VCY80" s="62"/>
      <c r="VCZ80" s="62"/>
      <c r="VDA80" s="62"/>
      <c r="VDB80" s="62"/>
      <c r="VDC80" s="62"/>
      <c r="VDD80" s="62"/>
      <c r="VDE80" s="62"/>
      <c r="VDF80" s="62"/>
      <c r="VDG80" s="62"/>
      <c r="VDH80" s="62"/>
      <c r="VDI80" s="62"/>
      <c r="VDJ80" s="62"/>
      <c r="VDK80" s="62"/>
      <c r="VDL80" s="62"/>
      <c r="VDM80" s="62"/>
      <c r="VDN80" s="62"/>
      <c r="VDO80" s="62"/>
      <c r="VDP80" s="62"/>
      <c r="VDQ80" s="62"/>
      <c r="VDR80" s="62"/>
      <c r="VDS80" s="62"/>
      <c r="VDT80" s="62"/>
      <c r="VDU80" s="62"/>
      <c r="VDV80" s="62"/>
      <c r="VDW80" s="62"/>
      <c r="VDX80" s="62"/>
      <c r="VDY80" s="62"/>
      <c r="VDZ80" s="62"/>
      <c r="VEA80" s="62"/>
      <c r="VEB80" s="62"/>
      <c r="VEC80" s="62"/>
      <c r="VED80" s="62"/>
      <c r="VEE80" s="62"/>
      <c r="VEF80" s="62"/>
      <c r="VEG80" s="62"/>
      <c r="VEH80" s="62"/>
      <c r="VEI80" s="62"/>
      <c r="VEJ80" s="62"/>
      <c r="VEK80" s="62"/>
      <c r="VEL80" s="62"/>
      <c r="VEM80" s="62"/>
      <c r="VEN80" s="62"/>
      <c r="VEO80" s="62"/>
      <c r="VEP80" s="62"/>
      <c r="VEQ80" s="62"/>
      <c r="VER80" s="62"/>
      <c r="VES80" s="62"/>
      <c r="VET80" s="62"/>
      <c r="VEU80" s="62"/>
      <c r="VEV80" s="62"/>
      <c r="VEW80" s="62"/>
      <c r="VEX80" s="62"/>
      <c r="VEY80" s="62"/>
      <c r="VEZ80" s="62"/>
      <c r="VFA80" s="62"/>
      <c r="VFB80" s="62"/>
      <c r="VFC80" s="62"/>
      <c r="VFD80" s="62"/>
      <c r="VFE80" s="62"/>
      <c r="VFF80" s="62"/>
      <c r="VFG80" s="62"/>
      <c r="VFH80" s="62"/>
      <c r="VFI80" s="62"/>
      <c r="VFJ80" s="62"/>
      <c r="VFK80" s="62"/>
      <c r="VFL80" s="62"/>
      <c r="VFM80" s="62"/>
      <c r="VFN80" s="62"/>
      <c r="VFO80" s="62"/>
      <c r="VFP80" s="62"/>
      <c r="VFQ80" s="62"/>
      <c r="VFR80" s="62"/>
      <c r="VFS80" s="62"/>
      <c r="VFT80" s="62"/>
      <c r="VFU80" s="62"/>
      <c r="VFV80" s="62"/>
      <c r="VFW80" s="62"/>
      <c r="VFX80" s="62"/>
      <c r="VFY80" s="62"/>
      <c r="VFZ80" s="62"/>
      <c r="VGA80" s="62"/>
      <c r="VGB80" s="62"/>
      <c r="VGC80" s="62"/>
      <c r="VGD80" s="62"/>
      <c r="VGE80" s="62"/>
      <c r="VGF80" s="62"/>
      <c r="VGG80" s="62"/>
      <c r="VGH80" s="62"/>
      <c r="VGI80" s="62"/>
      <c r="VGJ80" s="62"/>
      <c r="VGK80" s="62"/>
      <c r="VGL80" s="62"/>
      <c r="VGM80" s="62"/>
      <c r="VGN80" s="62"/>
      <c r="VGO80" s="62"/>
      <c r="VGP80" s="62"/>
      <c r="VGQ80" s="62"/>
      <c r="VGR80" s="62"/>
      <c r="VGS80" s="62"/>
      <c r="VGT80" s="62"/>
      <c r="VGU80" s="62"/>
      <c r="VGV80" s="62"/>
      <c r="VGW80" s="62"/>
      <c r="VGX80" s="62"/>
      <c r="VGY80" s="62"/>
      <c r="VGZ80" s="62"/>
      <c r="VHA80" s="62"/>
      <c r="VHB80" s="62"/>
      <c r="VHC80" s="62"/>
      <c r="VHD80" s="62"/>
      <c r="VHE80" s="62"/>
      <c r="VHF80" s="62"/>
      <c r="VHG80" s="62"/>
      <c r="VHH80" s="62"/>
      <c r="VHI80" s="62"/>
      <c r="VHJ80" s="62"/>
      <c r="VHK80" s="62"/>
      <c r="VHL80" s="62"/>
      <c r="VHM80" s="62"/>
      <c r="VHN80" s="62"/>
      <c r="VHO80" s="62"/>
      <c r="VHP80" s="62"/>
      <c r="VHQ80" s="62"/>
      <c r="VHR80" s="62"/>
      <c r="VHS80" s="62"/>
      <c r="VHT80" s="62"/>
      <c r="VHU80" s="62"/>
      <c r="VHV80" s="62"/>
      <c r="VHW80" s="62"/>
      <c r="VHX80" s="62"/>
      <c r="VHY80" s="62"/>
      <c r="VHZ80" s="62"/>
      <c r="VIA80" s="62"/>
      <c r="VIB80" s="62"/>
      <c r="VIC80" s="62"/>
      <c r="VID80" s="62"/>
      <c r="VIE80" s="62"/>
      <c r="VIF80" s="62"/>
      <c r="VIG80" s="62"/>
      <c r="VIH80" s="62"/>
      <c r="VII80" s="62"/>
      <c r="VIJ80" s="62"/>
      <c r="VIK80" s="62"/>
      <c r="VIL80" s="62"/>
      <c r="VIM80" s="62"/>
      <c r="VIN80" s="62"/>
      <c r="VIO80" s="62"/>
      <c r="VIP80" s="62"/>
      <c r="VIQ80" s="62"/>
      <c r="VIR80" s="62"/>
      <c r="VIS80" s="62"/>
      <c r="VIT80" s="62"/>
      <c r="VIU80" s="62"/>
      <c r="VIV80" s="62"/>
      <c r="VIW80" s="62"/>
      <c r="VIX80" s="62"/>
      <c r="VIY80" s="62"/>
      <c r="VIZ80" s="62"/>
      <c r="VJA80" s="62"/>
      <c r="VJB80" s="62"/>
      <c r="VJC80" s="62"/>
      <c r="VJD80" s="62"/>
      <c r="VJE80" s="62"/>
      <c r="VJF80" s="62"/>
      <c r="VJG80" s="62"/>
      <c r="VJH80" s="62"/>
      <c r="VJI80" s="62"/>
      <c r="VJJ80" s="62"/>
      <c r="VJK80" s="62"/>
      <c r="VJL80" s="62"/>
      <c r="VJM80" s="62"/>
      <c r="VJN80" s="62"/>
      <c r="VJO80" s="62"/>
      <c r="VJP80" s="62"/>
      <c r="VJQ80" s="62"/>
      <c r="VJR80" s="62"/>
      <c r="VJS80" s="62"/>
      <c r="VJT80" s="62"/>
      <c r="VJU80" s="62"/>
      <c r="VJV80" s="62"/>
      <c r="VJW80" s="62"/>
      <c r="VJX80" s="62"/>
      <c r="VJY80" s="62"/>
      <c r="VJZ80" s="62"/>
      <c r="VKA80" s="62"/>
      <c r="VKB80" s="62"/>
      <c r="VKC80" s="62"/>
      <c r="VKD80" s="62"/>
      <c r="VKE80" s="62"/>
      <c r="VKF80" s="62"/>
      <c r="VKG80" s="62"/>
      <c r="VKH80" s="62"/>
      <c r="VKI80" s="62"/>
      <c r="VKJ80" s="62"/>
      <c r="VKK80" s="62"/>
      <c r="VKL80" s="62"/>
      <c r="VKM80" s="62"/>
      <c r="VKN80" s="62"/>
      <c r="VKO80" s="62"/>
      <c r="VKP80" s="62"/>
      <c r="VKQ80" s="62"/>
      <c r="VKR80" s="62"/>
      <c r="VKS80" s="62"/>
      <c r="VKT80" s="62"/>
      <c r="VKU80" s="62"/>
      <c r="VKV80" s="62"/>
      <c r="VKW80" s="62"/>
      <c r="VKX80" s="62"/>
      <c r="VKY80" s="62"/>
      <c r="VKZ80" s="62"/>
      <c r="VLA80" s="62"/>
      <c r="VLB80" s="62"/>
      <c r="VLC80" s="62"/>
      <c r="VLD80" s="62"/>
      <c r="VLE80" s="62"/>
      <c r="VLF80" s="62"/>
      <c r="VLG80" s="62"/>
      <c r="VLH80" s="62"/>
      <c r="VLI80" s="62"/>
      <c r="VLJ80" s="62"/>
      <c r="VLK80" s="62"/>
      <c r="VLL80" s="62"/>
      <c r="VLM80" s="62"/>
      <c r="VLN80" s="62"/>
      <c r="VLO80" s="62"/>
      <c r="VLP80" s="62"/>
      <c r="VLQ80" s="62"/>
      <c r="VLR80" s="62"/>
      <c r="VLS80" s="62"/>
      <c r="VLT80" s="62"/>
      <c r="VLU80" s="62"/>
      <c r="VLV80" s="62"/>
      <c r="VLW80" s="62"/>
      <c r="VLX80" s="62"/>
      <c r="VLY80" s="62"/>
      <c r="VLZ80" s="62"/>
      <c r="VMA80" s="62"/>
      <c r="VMB80" s="62"/>
      <c r="VMC80" s="62"/>
      <c r="VMD80" s="62"/>
      <c r="VME80" s="62"/>
      <c r="VMF80" s="62"/>
      <c r="VMG80" s="62"/>
      <c r="VMH80" s="62"/>
      <c r="VMI80" s="62"/>
      <c r="VMJ80" s="62"/>
      <c r="VMK80" s="62"/>
      <c r="VML80" s="62"/>
      <c r="VMM80" s="62"/>
      <c r="VMN80" s="62"/>
      <c r="VMO80" s="62"/>
      <c r="VMP80" s="62"/>
      <c r="VMQ80" s="62"/>
      <c r="VMR80" s="62"/>
      <c r="VMS80" s="62"/>
      <c r="VMT80" s="62"/>
      <c r="VMU80" s="62"/>
      <c r="VMV80" s="62"/>
      <c r="VMW80" s="62"/>
      <c r="VMX80" s="62"/>
      <c r="VMY80" s="62"/>
      <c r="VMZ80" s="62"/>
      <c r="VNA80" s="62"/>
      <c r="VNB80" s="62"/>
      <c r="VNC80" s="62"/>
      <c r="VND80" s="62"/>
      <c r="VNE80" s="62"/>
      <c r="VNF80" s="62"/>
      <c r="VNG80" s="62"/>
      <c r="VNH80" s="62"/>
      <c r="VNI80" s="62"/>
      <c r="VNJ80" s="62"/>
      <c r="VNK80" s="62"/>
      <c r="VNL80" s="62"/>
      <c r="VNM80" s="62"/>
      <c r="VNN80" s="62"/>
      <c r="VNO80" s="62"/>
      <c r="VNP80" s="62"/>
      <c r="VNQ80" s="62"/>
      <c r="VNR80" s="62"/>
      <c r="VNS80" s="62"/>
      <c r="VNT80" s="62"/>
      <c r="VNU80" s="62"/>
      <c r="VNV80" s="62"/>
      <c r="VNW80" s="62"/>
      <c r="VNX80" s="62"/>
      <c r="VNY80" s="62"/>
      <c r="VNZ80" s="62"/>
      <c r="VOA80" s="62"/>
      <c r="VOB80" s="62"/>
      <c r="VOC80" s="62"/>
      <c r="VOD80" s="62"/>
      <c r="VOE80" s="62"/>
      <c r="VOF80" s="62"/>
      <c r="VOG80" s="62"/>
      <c r="VOH80" s="62"/>
      <c r="VOI80" s="62"/>
      <c r="VOJ80" s="62"/>
      <c r="VOK80" s="62"/>
      <c r="VOL80" s="62"/>
      <c r="VOM80" s="62"/>
      <c r="VON80" s="62"/>
      <c r="VOO80" s="62"/>
      <c r="VOP80" s="62"/>
      <c r="VOQ80" s="62"/>
      <c r="VOR80" s="62"/>
      <c r="VOS80" s="62"/>
      <c r="VOT80" s="62"/>
      <c r="VOU80" s="62"/>
      <c r="VOV80" s="62"/>
      <c r="VOW80" s="62"/>
      <c r="VOX80" s="62"/>
      <c r="VOY80" s="62"/>
      <c r="VOZ80" s="62"/>
      <c r="VPA80" s="62"/>
      <c r="VPB80" s="62"/>
      <c r="VPC80" s="62"/>
      <c r="VPD80" s="62"/>
      <c r="VPE80" s="62"/>
      <c r="VPF80" s="62"/>
      <c r="VPG80" s="62"/>
      <c r="VPH80" s="62"/>
      <c r="VPI80" s="62"/>
      <c r="VPJ80" s="62"/>
      <c r="VPK80" s="62"/>
      <c r="VPL80" s="62"/>
      <c r="VPM80" s="62"/>
      <c r="VPN80" s="62"/>
      <c r="VPO80" s="62"/>
      <c r="VPP80" s="62"/>
      <c r="VPQ80" s="62"/>
      <c r="VPR80" s="62"/>
      <c r="VPS80" s="62"/>
      <c r="VPT80" s="62"/>
      <c r="VPU80" s="62"/>
      <c r="VPV80" s="62"/>
      <c r="VPW80" s="62"/>
      <c r="VPX80" s="62"/>
      <c r="VPY80" s="62"/>
      <c r="VPZ80" s="62"/>
      <c r="VQA80" s="62"/>
      <c r="VQB80" s="62"/>
      <c r="VQC80" s="62"/>
      <c r="VQD80" s="62"/>
      <c r="VQE80" s="62"/>
      <c r="VQF80" s="62"/>
      <c r="VQG80" s="62"/>
      <c r="VQH80" s="62"/>
      <c r="VQI80" s="62"/>
      <c r="VQJ80" s="62"/>
      <c r="VQK80" s="62"/>
      <c r="VQL80" s="62"/>
      <c r="VQM80" s="62"/>
      <c r="VQN80" s="62"/>
      <c r="VQO80" s="62"/>
      <c r="VQP80" s="62"/>
      <c r="VQQ80" s="62"/>
      <c r="VQR80" s="62"/>
      <c r="VQS80" s="62"/>
      <c r="VQT80" s="62"/>
      <c r="VQU80" s="62"/>
      <c r="VQV80" s="62"/>
      <c r="VQW80" s="62"/>
      <c r="VQX80" s="62"/>
      <c r="VQY80" s="62"/>
      <c r="VQZ80" s="62"/>
      <c r="VRA80" s="62"/>
      <c r="VRB80" s="62"/>
      <c r="VRC80" s="62"/>
      <c r="VRD80" s="62"/>
      <c r="VRE80" s="62"/>
      <c r="VRF80" s="62"/>
      <c r="VRG80" s="62"/>
      <c r="VRH80" s="62"/>
      <c r="VRI80" s="62"/>
      <c r="VRJ80" s="62"/>
      <c r="VRK80" s="62"/>
      <c r="VRL80" s="62"/>
      <c r="VRM80" s="62"/>
      <c r="VRN80" s="62"/>
      <c r="VRO80" s="62"/>
      <c r="VRP80" s="62"/>
      <c r="VRQ80" s="62"/>
      <c r="VRR80" s="62"/>
      <c r="VRS80" s="62"/>
      <c r="VRT80" s="62"/>
      <c r="VRU80" s="62"/>
      <c r="VRV80" s="62"/>
      <c r="VRW80" s="62"/>
      <c r="VRX80" s="62"/>
      <c r="VRY80" s="62"/>
      <c r="VRZ80" s="62"/>
      <c r="VSA80" s="62"/>
      <c r="VSB80" s="62"/>
      <c r="VSC80" s="62"/>
      <c r="VSD80" s="62"/>
      <c r="VSE80" s="62"/>
      <c r="VSF80" s="62"/>
      <c r="VSG80" s="62"/>
      <c r="VSH80" s="62"/>
      <c r="VSI80" s="62"/>
      <c r="VSJ80" s="62"/>
      <c r="VSK80" s="62"/>
      <c r="VSL80" s="62"/>
      <c r="VSM80" s="62"/>
      <c r="VSN80" s="62"/>
      <c r="VSO80" s="62"/>
      <c r="VSP80" s="62"/>
      <c r="VSQ80" s="62"/>
      <c r="VSR80" s="62"/>
      <c r="VSS80" s="62"/>
      <c r="VST80" s="62"/>
      <c r="VSU80" s="62"/>
      <c r="VSV80" s="62"/>
      <c r="VSW80" s="62"/>
      <c r="VSX80" s="62"/>
      <c r="VSY80" s="62"/>
      <c r="VSZ80" s="62"/>
      <c r="VTA80" s="62"/>
      <c r="VTB80" s="62"/>
      <c r="VTC80" s="62"/>
      <c r="VTD80" s="62"/>
      <c r="VTE80" s="62"/>
      <c r="VTF80" s="62"/>
      <c r="VTG80" s="62"/>
      <c r="VTH80" s="62"/>
      <c r="VTI80" s="62"/>
      <c r="VTJ80" s="62"/>
      <c r="VTK80" s="62"/>
      <c r="VTL80" s="62"/>
      <c r="VTM80" s="62"/>
      <c r="VTN80" s="62"/>
      <c r="VTO80" s="62"/>
      <c r="VTP80" s="62"/>
      <c r="VTQ80" s="62"/>
      <c r="VTR80" s="62"/>
      <c r="VTS80" s="62"/>
      <c r="VTT80" s="62"/>
      <c r="VTU80" s="62"/>
      <c r="VTV80" s="62"/>
      <c r="VTW80" s="62"/>
      <c r="VTX80" s="62"/>
      <c r="VTY80" s="62"/>
      <c r="VTZ80" s="62"/>
      <c r="VUA80" s="62"/>
      <c r="VUB80" s="62"/>
      <c r="VUC80" s="62"/>
      <c r="VUD80" s="62"/>
      <c r="VUE80" s="62"/>
      <c r="VUF80" s="62"/>
      <c r="VUG80" s="62"/>
      <c r="VUH80" s="62"/>
      <c r="VUI80" s="62"/>
      <c r="VUJ80" s="62"/>
      <c r="VUK80" s="62"/>
      <c r="VUL80" s="62"/>
      <c r="VUM80" s="62"/>
      <c r="VUN80" s="62"/>
      <c r="VUO80" s="62"/>
      <c r="VUP80" s="62"/>
      <c r="VUQ80" s="62"/>
      <c r="VUR80" s="62"/>
      <c r="VUS80" s="62"/>
      <c r="VUT80" s="62"/>
      <c r="VUU80" s="62"/>
      <c r="VUV80" s="62"/>
      <c r="VUW80" s="62"/>
      <c r="VUX80" s="62"/>
      <c r="VUY80" s="62"/>
      <c r="VUZ80" s="62"/>
      <c r="VVA80" s="62"/>
      <c r="VVB80" s="62"/>
      <c r="VVC80" s="62"/>
      <c r="VVD80" s="62"/>
      <c r="VVE80" s="62"/>
      <c r="VVF80" s="62"/>
      <c r="VVG80" s="62"/>
      <c r="VVH80" s="62"/>
      <c r="VVI80" s="62"/>
      <c r="VVJ80" s="62"/>
      <c r="VVK80" s="62"/>
      <c r="VVL80" s="62"/>
      <c r="VVM80" s="62"/>
      <c r="VVN80" s="62"/>
      <c r="VVO80" s="62"/>
      <c r="VVP80" s="62"/>
      <c r="VVQ80" s="62"/>
      <c r="VVR80" s="62"/>
      <c r="VVS80" s="62"/>
      <c r="VVT80" s="62"/>
      <c r="VVU80" s="62"/>
      <c r="VVV80" s="62"/>
      <c r="VVW80" s="62"/>
      <c r="VVX80" s="62"/>
      <c r="VVY80" s="62"/>
      <c r="VVZ80" s="62"/>
      <c r="VWA80" s="62"/>
      <c r="VWB80" s="62"/>
      <c r="VWC80" s="62"/>
      <c r="VWD80" s="62"/>
      <c r="VWE80" s="62"/>
      <c r="VWF80" s="62"/>
      <c r="VWG80" s="62"/>
      <c r="VWH80" s="62"/>
      <c r="VWI80" s="62"/>
      <c r="VWJ80" s="62"/>
      <c r="VWK80" s="62"/>
      <c r="VWL80" s="62"/>
      <c r="VWM80" s="62"/>
      <c r="VWN80" s="62"/>
      <c r="VWO80" s="62"/>
      <c r="VWP80" s="62"/>
      <c r="VWQ80" s="62"/>
      <c r="VWR80" s="62"/>
      <c r="VWS80" s="62"/>
      <c r="VWT80" s="62"/>
      <c r="VWU80" s="62"/>
      <c r="VWV80" s="62"/>
      <c r="VWW80" s="62"/>
      <c r="VWX80" s="62"/>
      <c r="VWY80" s="62"/>
      <c r="VWZ80" s="62"/>
      <c r="VXA80" s="62"/>
      <c r="VXB80" s="62"/>
      <c r="VXC80" s="62"/>
      <c r="VXD80" s="62"/>
      <c r="VXE80" s="62"/>
      <c r="VXF80" s="62"/>
      <c r="VXG80" s="62"/>
      <c r="VXH80" s="62"/>
      <c r="VXI80" s="62"/>
      <c r="VXJ80" s="62"/>
      <c r="VXK80" s="62"/>
      <c r="VXL80" s="62"/>
      <c r="VXM80" s="62"/>
      <c r="VXN80" s="62"/>
      <c r="VXO80" s="62"/>
      <c r="VXP80" s="62"/>
      <c r="VXQ80" s="62"/>
      <c r="VXR80" s="62"/>
      <c r="VXS80" s="62"/>
      <c r="VXT80" s="62"/>
      <c r="VXU80" s="62"/>
      <c r="VXV80" s="62"/>
      <c r="VXW80" s="62"/>
      <c r="VXX80" s="62"/>
      <c r="VXY80" s="62"/>
      <c r="VXZ80" s="62"/>
      <c r="VYA80" s="62"/>
      <c r="VYB80" s="62"/>
      <c r="VYC80" s="62"/>
      <c r="VYD80" s="62"/>
      <c r="VYE80" s="62"/>
      <c r="VYF80" s="62"/>
      <c r="VYG80" s="62"/>
      <c r="VYH80" s="62"/>
      <c r="VYI80" s="62"/>
      <c r="VYJ80" s="62"/>
      <c r="VYK80" s="62"/>
      <c r="VYL80" s="62"/>
      <c r="VYM80" s="62"/>
      <c r="VYN80" s="62"/>
      <c r="VYO80" s="62"/>
      <c r="VYP80" s="62"/>
      <c r="VYQ80" s="62"/>
      <c r="VYR80" s="62"/>
      <c r="VYS80" s="62"/>
      <c r="VYT80" s="62"/>
      <c r="VYU80" s="62"/>
      <c r="VYV80" s="62"/>
      <c r="VYW80" s="62"/>
      <c r="VYX80" s="62"/>
      <c r="VYY80" s="62"/>
      <c r="VYZ80" s="62"/>
      <c r="VZA80" s="62"/>
      <c r="VZB80" s="62"/>
      <c r="VZC80" s="62"/>
      <c r="VZD80" s="62"/>
      <c r="VZE80" s="62"/>
      <c r="VZF80" s="62"/>
      <c r="VZG80" s="62"/>
      <c r="VZH80" s="62"/>
      <c r="VZI80" s="62"/>
      <c r="VZJ80" s="62"/>
      <c r="VZK80" s="62"/>
      <c r="VZL80" s="62"/>
      <c r="VZM80" s="62"/>
      <c r="VZN80" s="62"/>
      <c r="VZO80" s="62"/>
      <c r="VZP80" s="62"/>
      <c r="VZQ80" s="62"/>
      <c r="VZR80" s="62"/>
      <c r="VZS80" s="62"/>
      <c r="VZT80" s="62"/>
      <c r="VZU80" s="62"/>
      <c r="VZV80" s="62"/>
      <c r="VZW80" s="62"/>
      <c r="VZX80" s="62"/>
      <c r="VZY80" s="62"/>
      <c r="VZZ80" s="62"/>
      <c r="WAA80" s="62"/>
      <c r="WAB80" s="62"/>
      <c r="WAC80" s="62"/>
      <c r="WAD80" s="62"/>
      <c r="WAE80" s="62"/>
      <c r="WAF80" s="62"/>
      <c r="WAG80" s="62"/>
      <c r="WAH80" s="62"/>
      <c r="WAI80" s="62"/>
      <c r="WAJ80" s="62"/>
      <c r="WAK80" s="62"/>
      <c r="WAL80" s="62"/>
      <c r="WAM80" s="62"/>
      <c r="WAN80" s="62"/>
      <c r="WAO80" s="62"/>
      <c r="WAP80" s="62"/>
      <c r="WAQ80" s="62"/>
      <c r="WAR80" s="62"/>
      <c r="WAS80" s="62"/>
      <c r="WAT80" s="62"/>
      <c r="WAU80" s="62"/>
      <c r="WAV80" s="62"/>
      <c r="WAW80" s="62"/>
      <c r="WAX80" s="62"/>
      <c r="WAY80" s="62"/>
      <c r="WAZ80" s="62"/>
      <c r="WBA80" s="62"/>
      <c r="WBB80" s="62"/>
      <c r="WBC80" s="62"/>
      <c r="WBD80" s="62"/>
      <c r="WBE80" s="62"/>
      <c r="WBF80" s="62"/>
      <c r="WBG80" s="62"/>
      <c r="WBH80" s="62"/>
      <c r="WBI80" s="62"/>
      <c r="WBJ80" s="62"/>
      <c r="WBK80" s="62"/>
      <c r="WBL80" s="62"/>
      <c r="WBM80" s="62"/>
      <c r="WBN80" s="62"/>
      <c r="WBO80" s="62"/>
      <c r="WBP80" s="62"/>
      <c r="WBQ80" s="62"/>
      <c r="WBR80" s="62"/>
      <c r="WBS80" s="62"/>
      <c r="WBT80" s="62"/>
      <c r="WBU80" s="62"/>
      <c r="WBV80" s="62"/>
      <c r="WBW80" s="62"/>
      <c r="WBX80" s="62"/>
      <c r="WBY80" s="62"/>
      <c r="WBZ80" s="62"/>
      <c r="WCA80" s="62"/>
      <c r="WCB80" s="62"/>
      <c r="WCC80" s="62"/>
      <c r="WCD80" s="62"/>
      <c r="WCE80" s="62"/>
      <c r="WCF80" s="62"/>
      <c r="WCG80" s="62"/>
      <c r="WCH80" s="62"/>
      <c r="WCI80" s="62"/>
      <c r="WCJ80" s="62"/>
      <c r="WCK80" s="62"/>
      <c r="WCL80" s="62"/>
      <c r="WCM80" s="62"/>
      <c r="WCN80" s="62"/>
      <c r="WCO80" s="62"/>
      <c r="WCP80" s="62"/>
      <c r="WCQ80" s="62"/>
      <c r="WCR80" s="62"/>
      <c r="WCS80" s="62"/>
      <c r="WCT80" s="62"/>
      <c r="WCU80" s="62"/>
      <c r="WCV80" s="62"/>
      <c r="WCW80" s="62"/>
      <c r="WCX80" s="62"/>
      <c r="WCY80" s="62"/>
      <c r="WCZ80" s="62"/>
      <c r="WDA80" s="62"/>
      <c r="WDB80" s="62"/>
      <c r="WDC80" s="62"/>
      <c r="WDD80" s="62"/>
      <c r="WDE80" s="62"/>
      <c r="WDF80" s="62"/>
      <c r="WDG80" s="62"/>
      <c r="WDH80" s="62"/>
      <c r="WDI80" s="62"/>
      <c r="WDJ80" s="62"/>
      <c r="WDK80" s="62"/>
      <c r="WDL80" s="62"/>
      <c r="WDM80" s="62"/>
      <c r="WDN80" s="62"/>
      <c r="WDO80" s="62"/>
      <c r="WDP80" s="62"/>
      <c r="WDQ80" s="62"/>
      <c r="WDR80" s="62"/>
      <c r="WDS80" s="62"/>
      <c r="WDT80" s="62"/>
      <c r="WDU80" s="62"/>
      <c r="WDV80" s="62"/>
      <c r="WDW80" s="62"/>
      <c r="WDX80" s="62"/>
      <c r="WDY80" s="62"/>
      <c r="WDZ80" s="62"/>
      <c r="WEA80" s="62"/>
      <c r="WEB80" s="62"/>
      <c r="WEC80" s="62"/>
      <c r="WED80" s="62"/>
      <c r="WEE80" s="62"/>
      <c r="WEF80" s="62"/>
      <c r="WEG80" s="62"/>
      <c r="WEH80" s="62"/>
      <c r="WEI80" s="62"/>
      <c r="WEJ80" s="62"/>
      <c r="WEK80" s="62"/>
      <c r="WEL80" s="62"/>
      <c r="WEM80" s="62"/>
      <c r="WEN80" s="62"/>
      <c r="WEO80" s="62"/>
      <c r="WEP80" s="62"/>
      <c r="WEQ80" s="62"/>
      <c r="WER80" s="62"/>
      <c r="WES80" s="62"/>
      <c r="WET80" s="62"/>
      <c r="WEU80" s="62"/>
      <c r="WEV80" s="62"/>
      <c r="WEW80" s="62"/>
      <c r="WEX80" s="62"/>
      <c r="WEY80" s="62"/>
      <c r="WEZ80" s="62"/>
      <c r="WFA80" s="62"/>
      <c r="WFB80" s="62"/>
      <c r="WFC80" s="62"/>
      <c r="WFD80" s="62"/>
      <c r="WFE80" s="62"/>
      <c r="WFF80" s="62"/>
      <c r="WFG80" s="62"/>
      <c r="WFH80" s="62"/>
      <c r="WFI80" s="62"/>
      <c r="WFJ80" s="62"/>
      <c r="WFK80" s="62"/>
      <c r="WFL80" s="62"/>
      <c r="WFM80" s="62"/>
      <c r="WFN80" s="62"/>
      <c r="WFO80" s="62"/>
      <c r="WFP80" s="62"/>
      <c r="WFQ80" s="62"/>
      <c r="WFR80" s="62"/>
      <c r="WFS80" s="62"/>
      <c r="WFT80" s="62"/>
      <c r="WFU80" s="62"/>
      <c r="WFV80" s="62"/>
      <c r="WFW80" s="62"/>
      <c r="WFX80" s="62"/>
      <c r="WFY80" s="62"/>
      <c r="WFZ80" s="62"/>
      <c r="WGA80" s="62"/>
      <c r="WGB80" s="62"/>
      <c r="WGC80" s="62"/>
      <c r="WGD80" s="62"/>
      <c r="WGE80" s="62"/>
      <c r="WGF80" s="62"/>
      <c r="WGG80" s="62"/>
      <c r="WGH80" s="62"/>
      <c r="WGI80" s="62"/>
      <c r="WGJ80" s="62"/>
      <c r="WGK80" s="62"/>
      <c r="WGL80" s="62"/>
      <c r="WGM80" s="62"/>
      <c r="WGN80" s="62"/>
      <c r="WGO80" s="62"/>
      <c r="WGP80" s="62"/>
      <c r="WGQ80" s="62"/>
      <c r="WGR80" s="62"/>
      <c r="WGS80" s="62"/>
      <c r="WGT80" s="62"/>
      <c r="WGU80" s="62"/>
      <c r="WGV80" s="62"/>
      <c r="WGW80" s="62"/>
      <c r="WGX80" s="62"/>
      <c r="WGY80" s="62"/>
      <c r="WGZ80" s="62"/>
      <c r="WHA80" s="62"/>
      <c r="WHB80" s="62"/>
      <c r="WHC80" s="62"/>
      <c r="WHD80" s="62"/>
      <c r="WHE80" s="62"/>
      <c r="WHF80" s="62"/>
      <c r="WHG80" s="62"/>
      <c r="WHH80" s="62"/>
      <c r="WHI80" s="62"/>
      <c r="WHJ80" s="62"/>
      <c r="WHK80" s="62"/>
      <c r="WHL80" s="62"/>
      <c r="WHM80" s="62"/>
      <c r="WHN80" s="62"/>
      <c r="WHO80" s="62"/>
      <c r="WHP80" s="62"/>
      <c r="WHQ80" s="62"/>
      <c r="WHR80" s="62"/>
      <c r="WHS80" s="62"/>
      <c r="WHT80" s="62"/>
      <c r="WHU80" s="62"/>
      <c r="WHV80" s="62"/>
      <c r="WHW80" s="62"/>
      <c r="WHX80" s="62"/>
      <c r="WHY80" s="62"/>
      <c r="WHZ80" s="62"/>
      <c r="WIA80" s="62"/>
      <c r="WIB80" s="62"/>
      <c r="WIC80" s="62"/>
      <c r="WID80" s="62"/>
      <c r="WIE80" s="62"/>
      <c r="WIF80" s="62"/>
      <c r="WIG80" s="62"/>
      <c r="WIH80" s="62"/>
      <c r="WII80" s="62"/>
      <c r="WIJ80" s="62"/>
      <c r="WIK80" s="62"/>
      <c r="WIL80" s="62"/>
      <c r="WIM80" s="62"/>
      <c r="WIN80" s="62"/>
      <c r="WIO80" s="62"/>
      <c r="WIP80" s="62"/>
      <c r="WIQ80" s="62"/>
      <c r="WIR80" s="62"/>
      <c r="WIS80" s="62"/>
      <c r="WIT80" s="62"/>
      <c r="WIU80" s="62"/>
      <c r="WIV80" s="62"/>
      <c r="WIW80" s="62"/>
      <c r="WIX80" s="62"/>
      <c r="WIY80" s="62"/>
      <c r="WIZ80" s="62"/>
      <c r="WJA80" s="62"/>
      <c r="WJB80" s="62"/>
      <c r="WJC80" s="62"/>
      <c r="WJD80" s="62"/>
      <c r="WJE80" s="62"/>
      <c r="WJF80" s="62"/>
      <c r="WJG80" s="62"/>
      <c r="WJH80" s="62"/>
      <c r="WJI80" s="62"/>
      <c r="WJJ80" s="62"/>
      <c r="WJK80" s="62"/>
      <c r="WJL80" s="62"/>
      <c r="WJM80" s="62"/>
      <c r="WJN80" s="62"/>
      <c r="WJO80" s="62"/>
      <c r="WJP80" s="62"/>
      <c r="WJQ80" s="62"/>
      <c r="WJR80" s="62"/>
      <c r="WJS80" s="62"/>
      <c r="WJT80" s="62"/>
      <c r="WJU80" s="62"/>
      <c r="WJV80" s="62"/>
      <c r="WJW80" s="62"/>
      <c r="WJX80" s="62"/>
      <c r="WJY80" s="62"/>
      <c r="WJZ80" s="62"/>
      <c r="WKA80" s="62"/>
      <c r="WKB80" s="62"/>
      <c r="WKC80" s="62"/>
      <c r="WKD80" s="62"/>
      <c r="WKE80" s="62"/>
      <c r="WKF80" s="62"/>
      <c r="WKG80" s="62"/>
      <c r="WKH80" s="62"/>
      <c r="WKI80" s="62"/>
      <c r="WKJ80" s="62"/>
      <c r="WKK80" s="62"/>
      <c r="WKL80" s="62"/>
      <c r="WKM80" s="62"/>
      <c r="WKN80" s="62"/>
      <c r="WKO80" s="62"/>
      <c r="WKP80" s="62"/>
      <c r="WKQ80" s="62"/>
      <c r="WKR80" s="62"/>
      <c r="WKS80" s="62"/>
      <c r="WKT80" s="62"/>
      <c r="WKU80" s="62"/>
      <c r="WKV80" s="62"/>
      <c r="WKW80" s="62"/>
      <c r="WKX80" s="62"/>
      <c r="WKY80" s="62"/>
      <c r="WKZ80" s="62"/>
      <c r="WLA80" s="62"/>
      <c r="WLB80" s="62"/>
      <c r="WLC80" s="62"/>
      <c r="WLD80" s="62"/>
      <c r="WLE80" s="62"/>
      <c r="WLF80" s="62"/>
      <c r="WLG80" s="62"/>
      <c r="WLH80" s="62"/>
      <c r="WLI80" s="62"/>
      <c r="WLJ80" s="62"/>
      <c r="WLK80" s="62"/>
      <c r="WLL80" s="62"/>
      <c r="WLM80" s="62"/>
      <c r="WLN80" s="62"/>
      <c r="WLO80" s="62"/>
      <c r="WLP80" s="62"/>
      <c r="WLQ80" s="62"/>
      <c r="WLR80" s="62"/>
      <c r="WLS80" s="62"/>
      <c r="WLT80" s="62"/>
      <c r="WLU80" s="62"/>
      <c r="WLV80" s="62"/>
      <c r="WLW80" s="62"/>
      <c r="WLX80" s="62"/>
      <c r="WLY80" s="62"/>
      <c r="WLZ80" s="62"/>
      <c r="WMA80" s="62"/>
      <c r="WMB80" s="62"/>
      <c r="WMC80" s="62"/>
      <c r="WMD80" s="62"/>
      <c r="WME80" s="62"/>
      <c r="WMF80" s="62"/>
      <c r="WMG80" s="62"/>
      <c r="WMH80" s="62"/>
      <c r="WMI80" s="62"/>
      <c r="WMJ80" s="62"/>
      <c r="WMK80" s="62"/>
      <c r="WML80" s="62"/>
      <c r="WMM80" s="62"/>
      <c r="WMN80" s="62"/>
      <c r="WMO80" s="62"/>
      <c r="WMP80" s="62"/>
      <c r="WMQ80" s="62"/>
      <c r="WMR80" s="62"/>
      <c r="WMS80" s="62"/>
      <c r="WMT80" s="62"/>
      <c r="WMU80" s="62"/>
      <c r="WMV80" s="62"/>
      <c r="WMW80" s="62"/>
      <c r="WMX80" s="62"/>
      <c r="WMY80" s="62"/>
      <c r="WMZ80" s="62"/>
      <c r="WNA80" s="62"/>
      <c r="WNB80" s="62"/>
      <c r="WNC80" s="62"/>
      <c r="WND80" s="62"/>
      <c r="WNE80" s="62"/>
      <c r="WNF80" s="62"/>
      <c r="WNG80" s="62"/>
      <c r="WNH80" s="62"/>
      <c r="WNI80" s="62"/>
      <c r="WNJ80" s="62"/>
      <c r="WNK80" s="62"/>
      <c r="WNL80" s="62"/>
      <c r="WNM80" s="62"/>
      <c r="WNN80" s="62"/>
      <c r="WNO80" s="62"/>
      <c r="WNP80" s="62"/>
      <c r="WNQ80" s="62"/>
      <c r="WNR80" s="62"/>
      <c r="WNS80" s="62"/>
      <c r="WNT80" s="62"/>
      <c r="WNU80" s="62"/>
      <c r="WNV80" s="62"/>
      <c r="WNW80" s="62"/>
      <c r="WNX80" s="62"/>
      <c r="WNY80" s="62"/>
      <c r="WNZ80" s="62"/>
      <c r="WOA80" s="62"/>
      <c r="WOB80" s="62"/>
      <c r="WOC80" s="62"/>
      <c r="WOD80" s="62"/>
      <c r="WOE80" s="62"/>
      <c r="WOF80" s="62"/>
      <c r="WOG80" s="62"/>
      <c r="WOH80" s="62"/>
      <c r="WOI80" s="62"/>
      <c r="WOJ80" s="62"/>
      <c r="WOK80" s="62"/>
      <c r="WOL80" s="62"/>
      <c r="WOM80" s="62"/>
      <c r="WON80" s="62"/>
      <c r="WOO80" s="62"/>
      <c r="WOP80" s="62"/>
      <c r="WOQ80" s="62"/>
      <c r="WOR80" s="62"/>
      <c r="WOS80" s="62"/>
      <c r="WOT80" s="62"/>
      <c r="WOU80" s="62"/>
      <c r="WOV80" s="62"/>
      <c r="WOW80" s="62"/>
      <c r="WOX80" s="62"/>
      <c r="WOY80" s="62"/>
      <c r="WOZ80" s="62"/>
      <c r="WPA80" s="62"/>
      <c r="WPB80" s="62"/>
      <c r="WPC80" s="62"/>
      <c r="WPD80" s="62"/>
      <c r="WPE80" s="62"/>
      <c r="WPF80" s="62"/>
      <c r="WPG80" s="62"/>
      <c r="WPH80" s="62"/>
      <c r="WPI80" s="62"/>
      <c r="WPJ80" s="62"/>
      <c r="WPK80" s="62"/>
      <c r="WPL80" s="62"/>
      <c r="WPM80" s="62"/>
      <c r="WPN80" s="62"/>
      <c r="WPO80" s="62"/>
      <c r="WPP80" s="62"/>
      <c r="WPQ80" s="62"/>
      <c r="WPR80" s="62"/>
      <c r="WPS80" s="62"/>
      <c r="WPT80" s="62"/>
      <c r="WPU80" s="62"/>
      <c r="WPV80" s="62"/>
      <c r="WPW80" s="62"/>
      <c r="WPX80" s="62"/>
      <c r="WPY80" s="62"/>
      <c r="WPZ80" s="62"/>
      <c r="WQA80" s="62"/>
      <c r="WQB80" s="62"/>
      <c r="WQC80" s="62"/>
      <c r="WQD80" s="62"/>
      <c r="WQE80" s="62"/>
      <c r="WQF80" s="62"/>
      <c r="WQG80" s="62"/>
      <c r="WQH80" s="62"/>
      <c r="WQI80" s="62"/>
      <c r="WQJ80" s="62"/>
      <c r="WQK80" s="62"/>
      <c r="WQL80" s="62"/>
      <c r="WQM80" s="62"/>
      <c r="WQN80" s="62"/>
      <c r="WQO80" s="62"/>
      <c r="WQP80" s="62"/>
      <c r="WQQ80" s="62"/>
      <c r="WQR80" s="62"/>
      <c r="WQS80" s="62"/>
      <c r="WQT80" s="62"/>
      <c r="WQU80" s="62"/>
      <c r="WQV80" s="62"/>
      <c r="WQW80" s="62"/>
      <c r="WQX80" s="62"/>
      <c r="WQY80" s="62"/>
      <c r="WQZ80" s="62"/>
      <c r="WRA80" s="62"/>
      <c r="WRB80" s="62"/>
      <c r="WRC80" s="62"/>
      <c r="WRD80" s="62"/>
      <c r="WRE80" s="62"/>
      <c r="WRF80" s="62"/>
      <c r="WRG80" s="62"/>
      <c r="WRH80" s="62"/>
      <c r="WRI80" s="62"/>
      <c r="WRJ80" s="62"/>
      <c r="WRK80" s="62"/>
      <c r="WRL80" s="62"/>
      <c r="WRM80" s="62"/>
      <c r="WRN80" s="62"/>
      <c r="WRO80" s="62"/>
      <c r="WRP80" s="62"/>
      <c r="WRQ80" s="62"/>
      <c r="WRR80" s="62"/>
      <c r="WRS80" s="62"/>
      <c r="WRT80" s="62"/>
      <c r="WRU80" s="62"/>
      <c r="WRV80" s="62"/>
      <c r="WRW80" s="62"/>
      <c r="WRX80" s="62"/>
      <c r="WRY80" s="62"/>
      <c r="WRZ80" s="62"/>
      <c r="WSA80" s="62"/>
      <c r="WSB80" s="62"/>
      <c r="WSC80" s="62"/>
      <c r="WSD80" s="62"/>
      <c r="WSE80" s="62"/>
      <c r="WSF80" s="62"/>
      <c r="WSG80" s="62"/>
      <c r="WSH80" s="62"/>
      <c r="WSI80" s="62"/>
      <c r="WSJ80" s="62"/>
      <c r="WSK80" s="62"/>
      <c r="WSL80" s="62"/>
      <c r="WSM80" s="62"/>
      <c r="WSN80" s="62"/>
      <c r="WSO80" s="62"/>
      <c r="WSP80" s="62"/>
      <c r="WSQ80" s="62"/>
      <c r="WSR80" s="62"/>
      <c r="WSS80" s="62"/>
      <c r="WST80" s="62"/>
      <c r="WSU80" s="62"/>
      <c r="WSV80" s="62"/>
      <c r="WSW80" s="62"/>
      <c r="WSX80" s="62"/>
      <c r="WSY80" s="62"/>
      <c r="WSZ80" s="62"/>
      <c r="WTA80" s="62"/>
      <c r="WTB80" s="62"/>
      <c r="WTC80" s="62"/>
      <c r="WTD80" s="62"/>
      <c r="WTE80" s="62"/>
      <c r="WTF80" s="62"/>
      <c r="WTG80" s="62"/>
      <c r="WTH80" s="62"/>
      <c r="WTI80" s="62"/>
      <c r="WTJ80" s="62"/>
      <c r="WTK80" s="62"/>
      <c r="WTL80" s="62"/>
      <c r="WTM80" s="62"/>
      <c r="WTN80" s="62"/>
      <c r="WTO80" s="62"/>
      <c r="WTP80" s="62"/>
      <c r="WTQ80" s="62"/>
      <c r="WTR80" s="62"/>
      <c r="WTS80" s="62"/>
      <c r="WTT80" s="62"/>
      <c r="WTU80" s="62"/>
      <c r="WTV80" s="62"/>
      <c r="WTW80" s="62"/>
      <c r="WTX80" s="62"/>
      <c r="WTY80" s="62"/>
      <c r="WTZ80" s="62"/>
      <c r="WUA80" s="62"/>
      <c r="WUB80" s="62"/>
      <c r="WUC80" s="62"/>
      <c r="WUD80" s="62"/>
      <c r="WUE80" s="62"/>
      <c r="WUF80" s="62"/>
      <c r="WUG80" s="62"/>
      <c r="WUH80" s="62"/>
      <c r="WUI80" s="62"/>
      <c r="WUJ80" s="62"/>
      <c r="WUK80" s="62"/>
      <c r="WUL80" s="62"/>
      <c r="WUM80" s="62"/>
      <c r="WUN80" s="62"/>
      <c r="WUO80" s="62"/>
      <c r="WUP80" s="62"/>
      <c r="WUQ80" s="62"/>
      <c r="WUR80" s="62"/>
      <c r="WUS80" s="62"/>
      <c r="WUT80" s="62"/>
      <c r="WUU80" s="62"/>
      <c r="WUV80" s="62"/>
      <c r="WUW80" s="62"/>
      <c r="WUX80" s="62"/>
      <c r="WUY80" s="62"/>
      <c r="WUZ80" s="62"/>
      <c r="WVA80" s="62"/>
      <c r="WVB80" s="62"/>
      <c r="WVC80" s="62"/>
      <c r="WVD80" s="62"/>
      <c r="WVE80" s="62"/>
      <c r="WVF80" s="62"/>
      <c r="WVG80" s="62"/>
      <c r="WVH80" s="62"/>
      <c r="WVI80" s="62"/>
      <c r="WVJ80" s="62"/>
      <c r="WVK80" s="62"/>
      <c r="WVL80" s="62"/>
      <c r="WVM80" s="62"/>
      <c r="WVN80" s="62"/>
      <c r="WVO80" s="62"/>
      <c r="WVP80" s="62"/>
      <c r="WVQ80" s="62"/>
      <c r="WVR80" s="62"/>
      <c r="WVS80" s="62"/>
      <c r="WVT80" s="62"/>
      <c r="WVU80" s="62"/>
      <c r="WVV80" s="62"/>
      <c r="WVW80" s="62"/>
      <c r="WVX80" s="62"/>
      <c r="WVY80" s="62"/>
      <c r="WVZ80" s="62"/>
      <c r="WWA80" s="62"/>
      <c r="WWB80" s="62"/>
      <c r="WWC80" s="62"/>
      <c r="WWD80" s="62"/>
      <c r="WWE80" s="62"/>
      <c r="WWF80" s="62"/>
      <c r="WWG80" s="62"/>
      <c r="WWH80" s="62"/>
      <c r="WWI80" s="62"/>
      <c r="WWJ80" s="62"/>
      <c r="WWK80" s="62"/>
      <c r="WWL80" s="62"/>
      <c r="WWM80" s="62"/>
      <c r="WWN80" s="62"/>
      <c r="WWO80" s="62"/>
      <c r="WWP80" s="62"/>
      <c r="WWQ80" s="62"/>
      <c r="WWR80" s="62"/>
      <c r="WWS80" s="62"/>
      <c r="WWT80" s="62"/>
      <c r="WWU80" s="62"/>
      <c r="WWV80" s="62"/>
      <c r="WWW80" s="62"/>
      <c r="WWX80" s="62"/>
      <c r="WWY80" s="62"/>
      <c r="WWZ80" s="62"/>
      <c r="WXA80" s="62"/>
      <c r="WXB80" s="62"/>
      <c r="WXC80" s="62"/>
      <c r="WXD80" s="62"/>
      <c r="WXE80" s="62"/>
      <c r="WXF80" s="62"/>
      <c r="WXG80" s="62"/>
      <c r="WXH80" s="62"/>
      <c r="WXI80" s="62"/>
      <c r="WXJ80" s="62"/>
      <c r="WXK80" s="62"/>
      <c r="WXL80" s="62"/>
      <c r="WXM80" s="62"/>
      <c r="WXN80" s="62"/>
      <c r="WXO80" s="62"/>
      <c r="WXP80" s="62"/>
      <c r="WXQ80" s="62"/>
      <c r="WXR80" s="62"/>
      <c r="WXS80" s="62"/>
      <c r="WXT80" s="62"/>
      <c r="WXU80" s="62"/>
      <c r="WXV80" s="62"/>
      <c r="WXW80" s="62"/>
      <c r="WXX80" s="62"/>
      <c r="WXY80" s="62"/>
      <c r="WXZ80" s="62"/>
      <c r="WYA80" s="62"/>
      <c r="WYB80" s="62"/>
      <c r="WYC80" s="62"/>
      <c r="WYD80" s="62"/>
      <c r="WYE80" s="62"/>
      <c r="WYF80" s="62"/>
      <c r="WYG80" s="62"/>
      <c r="WYH80" s="62"/>
      <c r="WYI80" s="62"/>
      <c r="WYJ80" s="62"/>
      <c r="WYK80" s="62"/>
      <c r="WYL80" s="62"/>
      <c r="WYM80" s="62"/>
      <c r="WYN80" s="62"/>
      <c r="WYO80" s="62"/>
      <c r="WYP80" s="62"/>
      <c r="WYQ80" s="62"/>
      <c r="WYR80" s="62"/>
      <c r="WYS80" s="62"/>
      <c r="WYT80" s="62"/>
      <c r="WYU80" s="62"/>
      <c r="WYV80" s="62"/>
      <c r="WYW80" s="62"/>
      <c r="WYX80" s="62"/>
      <c r="WYY80" s="62"/>
      <c r="WYZ80" s="62"/>
      <c r="WZA80" s="62"/>
      <c r="WZB80" s="62"/>
      <c r="WZC80" s="62"/>
      <c r="WZD80" s="62"/>
      <c r="WZE80" s="62"/>
      <c r="WZF80" s="62"/>
      <c r="WZG80" s="62"/>
      <c r="WZH80" s="62"/>
      <c r="WZI80" s="62"/>
      <c r="WZJ80" s="62"/>
      <c r="WZK80" s="62"/>
      <c r="WZL80" s="62"/>
      <c r="WZM80" s="62"/>
      <c r="WZN80" s="62"/>
      <c r="WZO80" s="62"/>
      <c r="WZP80" s="62"/>
      <c r="WZQ80" s="62"/>
      <c r="WZR80" s="62"/>
      <c r="WZS80" s="62"/>
      <c r="WZT80" s="62"/>
      <c r="WZU80" s="62"/>
      <c r="WZV80" s="62"/>
      <c r="WZW80" s="62"/>
      <c r="WZX80" s="62"/>
      <c r="WZY80" s="62"/>
      <c r="WZZ80" s="62"/>
      <c r="XAA80" s="62"/>
      <c r="XAB80" s="62"/>
      <c r="XAC80" s="62"/>
      <c r="XAD80" s="62"/>
      <c r="XAE80" s="62"/>
      <c r="XAF80" s="62"/>
      <c r="XAG80" s="62"/>
      <c r="XAH80" s="62"/>
      <c r="XAI80" s="62"/>
      <c r="XAJ80" s="62"/>
      <c r="XAK80" s="62"/>
      <c r="XAL80" s="62"/>
      <c r="XAM80" s="62"/>
      <c r="XAN80" s="62"/>
      <c r="XAO80" s="62"/>
      <c r="XAP80" s="62"/>
      <c r="XAQ80" s="62"/>
      <c r="XAR80" s="62"/>
      <c r="XAS80" s="62"/>
      <c r="XAT80" s="62"/>
      <c r="XAU80" s="62"/>
      <c r="XAV80" s="62"/>
      <c r="XAW80" s="62"/>
      <c r="XAX80" s="62"/>
      <c r="XAY80" s="62"/>
      <c r="XAZ80" s="62"/>
      <c r="XBA80" s="62"/>
      <c r="XBB80" s="62"/>
      <c r="XBC80" s="62"/>
      <c r="XBD80" s="62"/>
      <c r="XBE80" s="62"/>
      <c r="XBF80" s="62"/>
      <c r="XBG80" s="62"/>
      <c r="XBH80" s="62"/>
      <c r="XBI80" s="62"/>
      <c r="XBJ80" s="62"/>
      <c r="XBK80" s="62"/>
      <c r="XBL80" s="62"/>
      <c r="XBM80" s="62"/>
      <c r="XBN80" s="62"/>
      <c r="XBO80" s="62"/>
      <c r="XBP80" s="62"/>
      <c r="XBQ80" s="62"/>
      <c r="XBR80" s="62"/>
      <c r="XBS80" s="62"/>
      <c r="XBT80" s="62"/>
      <c r="XBU80" s="62"/>
      <c r="XBV80" s="62"/>
      <c r="XBW80" s="62"/>
      <c r="XBX80" s="62"/>
      <c r="XBY80" s="62"/>
      <c r="XBZ80" s="62"/>
      <c r="XCA80" s="62"/>
      <c r="XCB80" s="62"/>
      <c r="XCC80" s="62"/>
      <c r="XCD80" s="62"/>
      <c r="XCE80" s="62"/>
      <c r="XCF80" s="62"/>
      <c r="XCG80" s="62"/>
      <c r="XCH80" s="62"/>
      <c r="XCI80" s="62"/>
      <c r="XCJ80" s="62"/>
      <c r="XCK80" s="62"/>
      <c r="XCL80" s="62"/>
      <c r="XCM80" s="62"/>
      <c r="XCN80" s="62"/>
      <c r="XCO80" s="62"/>
      <c r="XCP80" s="62"/>
      <c r="XCQ80" s="62"/>
      <c r="XCR80" s="62"/>
      <c r="XCS80" s="62"/>
      <c r="XCT80" s="62"/>
      <c r="XCU80" s="62"/>
      <c r="XCV80" s="62"/>
      <c r="XCW80" s="62"/>
      <c r="XCX80" s="62"/>
      <c r="XCY80" s="62"/>
      <c r="XCZ80" s="62"/>
      <c r="XDA80" s="62"/>
      <c r="XDB80" s="62"/>
      <c r="XDC80" s="62"/>
      <c r="XDD80" s="62"/>
      <c r="XDE80" s="62"/>
      <c r="XDF80" s="62"/>
      <c r="XDG80" s="62"/>
      <c r="XDH80" s="62"/>
      <c r="XDI80" s="62"/>
      <c r="XDJ80" s="62"/>
      <c r="XDK80" s="62"/>
      <c r="XDL80" s="62"/>
      <c r="XDM80" s="62"/>
      <c r="XDN80" s="62"/>
      <c r="XDO80" s="62"/>
      <c r="XDP80" s="62"/>
      <c r="XDQ80" s="62"/>
      <c r="XDR80" s="62"/>
      <c r="XDS80" s="62"/>
      <c r="XDT80" s="62"/>
      <c r="XDU80" s="62"/>
      <c r="XDV80" s="62"/>
      <c r="XDW80" s="62"/>
      <c r="XDX80" s="62"/>
      <c r="XDY80" s="62"/>
    </row>
    <row r="81" spans="1:16353" s="61" customFormat="1" ht="34.9" customHeight="1">
      <c r="A81" s="62">
        <f t="shared" si="68"/>
        <v>79</v>
      </c>
      <c r="C81" s="62"/>
      <c r="D81" s="38">
        <f t="shared" si="74"/>
        <v>79</v>
      </c>
      <c r="E81" s="71">
        <f t="shared" ref="E81" si="89">IF(I81=0,0,CONCATENATE(идентификатор_16,D81))</f>
        <v>0</v>
      </c>
      <c r="F81" s="153"/>
      <c r="G81" s="39"/>
      <c r="H81" s="42"/>
      <c r="I81" s="32"/>
      <c r="J81" s="32" t="str">
        <f>IF(Вводная!C366=0,0,"Э")</f>
        <v>Э</v>
      </c>
      <c r="K81" s="32" t="str">
        <f>IF(Вводная!C365=0,0,"Р")</f>
        <v>Р</v>
      </c>
      <c r="L81" s="32" t="str">
        <f>IF(Вводная!C364=0,0,"И")</f>
        <v>И</v>
      </c>
      <c r="M81" s="33" t="str">
        <f>IF(Вводная!C363=0,0,"Д")</f>
        <v>Д</v>
      </c>
      <c r="N81" s="32" t="str">
        <f>IF(Вводная!C362=0,0,"КД")</f>
        <v>КД</v>
      </c>
      <c r="O81" s="33" t="str">
        <f>IF(Вводная!C361=0,0,"М")</f>
        <v>М</v>
      </c>
      <c r="P81" s="34" t="str">
        <f>IF(Вводная!C360=0,0,"ФЛ")</f>
        <v>ФЛ</v>
      </c>
      <c r="Q81" s="33" t="str">
        <f>IF(Вводная!C359=0,0,"Св")</f>
        <v>Св</v>
      </c>
      <c r="R81" s="32" t="str">
        <f>IF(Вводная!C358=0,0,"ПП")</f>
        <v>ПП</v>
      </c>
      <c r="S81" s="33" t="str">
        <f>IF(Вводная!C357=0,0,"Сб")</f>
        <v>Сб</v>
      </c>
      <c r="T81" s="32" t="str">
        <f>IF(Вводная!C356=0,0,"Сц")</f>
        <v>Сц</v>
      </c>
      <c r="U81" s="33" t="str">
        <f>IF(Вводная!C355=0,0,"Мт")</f>
        <v>Мт</v>
      </c>
      <c r="V81" s="32" t="str">
        <f>IF(Вводная!C354=0,0,"А")</f>
        <v>А</v>
      </c>
      <c r="W81" s="32" t="str">
        <f>IF(Вводная!C353=0,0,"Фт")</f>
        <v>Фт</v>
      </c>
      <c r="X81" s="32">
        <f>IF(I81=0,0,VLOOKUP($X$1,участники_16,2,FALSE))</f>
        <v>0</v>
      </c>
      <c r="Y81" s="32">
        <f>IF(I81=0,0,VLOOKUP($Y$1,участники_16,2,FALSE))</f>
        <v>0</v>
      </c>
      <c r="Z81" s="32">
        <f>IF(I81=0,0,VLOOKUP($Z$1,участники_16,2,FALSE))</f>
        <v>0</v>
      </c>
      <c r="AA81" s="32">
        <f>IF(I81=0,0,VLOOKUP($AA$1,участники_16,2,FALSE))</f>
        <v>0</v>
      </c>
      <c r="AB81" s="32"/>
      <c r="AC81" s="32" t="s">
        <v>30</v>
      </c>
      <c r="AD81" s="40"/>
      <c r="AE81" s="40"/>
      <c r="AF81" s="66">
        <f>IF(I81=0,0,срок_16)</f>
        <v>0</v>
      </c>
      <c r="AG81" s="66">
        <f>IF(I81=0,0,IF(J81=0,"нет в заказе",IF(I81=0,0,VLOOKUP($AG$1,позиции_16,2,FALSE))))</f>
        <v>0</v>
      </c>
      <c r="AH81" s="66">
        <f>IF(I81=0,0,IF(J81=0,"нет в заказе",IF(I81=0,0,VLOOKUP($AG$1,позиции_16,3,FALSE))))</f>
        <v>0</v>
      </c>
      <c r="AI81" s="66">
        <f>IF(I81=0,0,IF(K81=0,"нет в заказе",IF(I81=0,0,VLOOKUP($AI$1,позиции_16,2,FALSE))))</f>
        <v>0</v>
      </c>
      <c r="AJ81" s="66">
        <f>IF(I81=0,0,IF(K81=0,"нет в заказе",IF(I81=0,0,VLOOKUP($AI$1,позиции_16,3,FALSE))))</f>
        <v>0</v>
      </c>
      <c r="AK81" s="66">
        <f>IF(I81=0,0,IF(L81=0,"нет в заказе",IF(I81=0,0,VLOOKUP($AK$1,позиции_16,2,FALSE))))</f>
        <v>0</v>
      </c>
      <c r="AL81" s="66">
        <f>IF(I81=0,0,IF(L81=0,"нет в заказе",IF(I81=0,0,VLOOKUP($AK$1,позиции_16,3,FALSE))))</f>
        <v>0</v>
      </c>
      <c r="AM81" s="66">
        <f>IF(I81=0,0,IF(M81=0,"нет в заказе",IF(I81=0,0,VLOOKUP($AM$1,позиции_16,2,FALSE))))</f>
        <v>0</v>
      </c>
      <c r="AN81" s="66">
        <f>IF(I81=0,0,IF(M81=0,"нет в заказе",IF(I81=0,0,VLOOKUP($AM$1,позиции_16,3,FALSE))))</f>
        <v>0</v>
      </c>
      <c r="AO81" s="66">
        <f>IF(I81=0,0,IF(N81=0,"нет в заказе",IF(I81=0,0,VLOOKUP($AO$1,позиции_16,2,FALSE))))</f>
        <v>0</v>
      </c>
      <c r="AP81" s="66">
        <f>IF(I81=0,0,IF(N81=0,"нет в заказе",IF(I81=0,0,VLOOKUP($AO$1,позиции_16,3,FALSE))))</f>
        <v>0</v>
      </c>
      <c r="AQ81" s="66">
        <f>IF(I81=0,0,IF(O81=0,"нет в заказе",IF(I81=0,0,VLOOKUP($AQ$1,позиции_16,2,FALSE))))</f>
        <v>0</v>
      </c>
      <c r="AR81" s="66">
        <f>IF(I81=0,0,IF(O81=0,"нет в заказе",IF(I81=0,0,VLOOKUP($AQ$1,позиции_16,3,FALSE))))</f>
        <v>0</v>
      </c>
      <c r="AS81" s="66">
        <f>IF(I81=0,0,IF(P81=0,"нет в заказе",IF(I81=0,0,VLOOKUP($AS$1,позиции_16,2,FALSE))))</f>
        <v>0</v>
      </c>
      <c r="AT81" s="66">
        <f>IF(I81=0,0,IF(P81=0,"нет в заказе",IF(I81=0,0,VLOOKUP($AS$1,позиции_16,3,FALSE))))</f>
        <v>0</v>
      </c>
      <c r="AU81" s="66">
        <f>IF(I81=0,0,IF(Q81=0,"нет в заказе",IF(I81=0,0,VLOOKUP($AU$1,позиции_16,2,FALSE))))</f>
        <v>0</v>
      </c>
      <c r="AV81" s="66">
        <f>IF(I81=0,0,IF(Q81=0,"нет в заказе",IF(I81=0,0,VLOOKUP($AU$1,позиции_16,3,FALSE))))</f>
        <v>0</v>
      </c>
      <c r="AW81" s="66">
        <f>IF(I81=0,0,IF(R81=0,"нет в заказе",IF(I81=0,0,VLOOKUP($AW$1,позиции_16,2,FALSE))))</f>
        <v>0</v>
      </c>
      <c r="AX81" s="66">
        <f>IF(I81=0,0,IF(R81=0,"нет в заказе",IF(I81=0,0,VLOOKUP($AW$1,позиции_16,3,FALSE))))</f>
        <v>0</v>
      </c>
      <c r="AY81" s="66">
        <f>IF(I81=0,0,IF(S81=0,"нет в заказе",IF(I81=0,0,VLOOKUP($AY$1,позиции_16,2,FALSE))))</f>
        <v>0</v>
      </c>
      <c r="AZ81" s="66">
        <f>IF(I81=0,0,IF(S81=0,"нет в заказе",IF(I81=0,0,VLOOKUP($AY$1,позиции_16,3,FALSE))))</f>
        <v>0</v>
      </c>
      <c r="BA81" s="66">
        <f>IF(I81=0,0,IF(T81=0,"нет в заказе",IF(I81=0,0,VLOOKUP($BA$1,позиции_16,2,FALSE))))</f>
        <v>0</v>
      </c>
      <c r="BB81" s="66">
        <f>IF(I81=0,0,IF(T81=0,"нет в заказе",IF(I81=0,0,VLOOKUP($BA$1,позиции_16,3,FALSE))))</f>
        <v>0</v>
      </c>
      <c r="BC81" s="66">
        <f>IF(I81=0,0,IF(U81=0,"нет в заказе",IF(I81=0,0,VLOOKUP($BC$1,позиции_16,2,FALSE))))</f>
        <v>0</v>
      </c>
      <c r="BD81" s="66">
        <f>IF(I81=0,0,IF(U81=0,"нет в заказе",IF(I81=0,0,VLOOKUP($BC$1,позиции_16,3,FALSE))))</f>
        <v>0</v>
      </c>
      <c r="BE81" s="66">
        <f>IF(I81=0,0,IF(V81=0,"нет в заказе",IF(I81=0,0,VLOOKUP($BE$1,позиции_16,2,FALSE))))</f>
        <v>0</v>
      </c>
      <c r="BF81" s="66">
        <f>IF(I81=0,0,IF(V81=0,"нет в заказе",IF(I81=0,0,VLOOKUP($BE$1,позиции_16,3,FALSE))))</f>
        <v>0</v>
      </c>
      <c r="BG81" s="66">
        <f>IF(I81=0,0,IF(W81=0,"нет в заказе",IF(I81=0,0,VLOOKUP($BG$1,позиции_16,2,FALSE))))</f>
        <v>0</v>
      </c>
      <c r="BH81" s="66">
        <f>IF(I81=0,0,IF(W81=0,"нет в заказе",IF(I81=0,0,VLOOKUP($BG$1,позиции_16,3,FALSE))))</f>
        <v>0</v>
      </c>
      <c r="BI81" s="66"/>
      <c r="BJ81" s="126"/>
      <c r="BK81" s="127"/>
      <c r="BL81" s="127"/>
      <c r="BM81" s="128"/>
      <c r="BN81" s="151"/>
      <c r="BO81" s="140"/>
      <c r="BP81" s="151"/>
      <c r="BQ81" s="140"/>
      <c r="BR81" s="151"/>
      <c r="BS81" s="140"/>
      <c r="BT81" s="151"/>
      <c r="BU81" s="151"/>
      <c r="BV81" s="151"/>
      <c r="BW81" s="140"/>
      <c r="BX81" s="151"/>
      <c r="BY81" s="140"/>
      <c r="BZ81" s="151"/>
      <c r="CA81" s="140"/>
      <c r="CB81" s="142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1"/>
      <c r="HT81" s="81"/>
      <c r="HU81" s="81"/>
      <c r="HV81" s="81"/>
      <c r="HW81" s="81"/>
      <c r="HX81" s="81"/>
      <c r="HY81" s="81"/>
    </row>
    <row r="82" spans="1:16353" s="61" customFormat="1" ht="34.9" customHeight="1">
      <c r="A82" s="62">
        <f t="shared" si="68"/>
        <v>80</v>
      </c>
      <c r="C82" s="62"/>
      <c r="D82" s="38">
        <f t="shared" si="74"/>
        <v>80</v>
      </c>
      <c r="E82" s="71">
        <f t="shared" ref="E82" si="90">IF(I82=0,0,CONCATENATE(идентификатор_16,D82))</f>
        <v>0</v>
      </c>
      <c r="F82" s="153">
        <v>0</v>
      </c>
      <c r="G82" s="39"/>
      <c r="H82" s="42"/>
      <c r="I82" s="32"/>
      <c r="J82" s="32" t="str">
        <f>IF(Вводная!C366=0,0,"Э")</f>
        <v>Э</v>
      </c>
      <c r="K82" s="32" t="str">
        <f>IF(Вводная!C365=0,0,"Р")</f>
        <v>Р</v>
      </c>
      <c r="L82" s="32" t="str">
        <f>IF(Вводная!C364=0,0,"И")</f>
        <v>И</v>
      </c>
      <c r="M82" s="33" t="str">
        <f>IF(Вводная!C363=0,0,"Д")</f>
        <v>Д</v>
      </c>
      <c r="N82" s="32" t="str">
        <f>IF(Вводная!C362=0,0,"КД")</f>
        <v>КД</v>
      </c>
      <c r="O82" s="33" t="str">
        <f>IF(Вводная!C361=0,0,"М")</f>
        <v>М</v>
      </c>
      <c r="P82" s="34" t="str">
        <f>IF(Вводная!C360=0,0,"ФЛ")</f>
        <v>ФЛ</v>
      </c>
      <c r="Q82" s="33" t="str">
        <f>IF(Вводная!C359=0,0,"Св")</f>
        <v>Св</v>
      </c>
      <c r="R82" s="32" t="str">
        <f>IF(Вводная!C358=0,0,"ПП")</f>
        <v>ПП</v>
      </c>
      <c r="S82" s="33" t="str">
        <f>IF(Вводная!C357=0,0,"Сб")</f>
        <v>Сб</v>
      </c>
      <c r="T82" s="32" t="str">
        <f>IF(Вводная!C356=0,0,"Сц")</f>
        <v>Сц</v>
      </c>
      <c r="U82" s="33" t="str">
        <f>IF(Вводная!C355=0,0,"Мт")</f>
        <v>Мт</v>
      </c>
      <c r="V82" s="32" t="str">
        <f>IF(Вводная!C354=0,0,"А")</f>
        <v>А</v>
      </c>
      <c r="W82" s="32" t="str">
        <f>IF(Вводная!C353=0,0,"Фт")</f>
        <v>Фт</v>
      </c>
      <c r="X82" s="32">
        <f>IF(I82=0,0,VLOOKUP($X$1,участники_16,2,FALSE))</f>
        <v>0</v>
      </c>
      <c r="Y82" s="32">
        <f>IF(I82=0,0,VLOOKUP($Y$1,участники_16,2,FALSE))</f>
        <v>0</v>
      </c>
      <c r="Z82" s="32">
        <f>IF(I82=0,0,VLOOKUP($Z$1,участники_16,2,FALSE))</f>
        <v>0</v>
      </c>
      <c r="AA82" s="32">
        <f>IF(I82=0,0,VLOOKUP($AA$1,участники_16,2,FALSE))</f>
        <v>0</v>
      </c>
      <c r="AB82" s="32"/>
      <c r="AC82" s="32" t="s">
        <v>30</v>
      </c>
      <c r="AD82" s="40"/>
      <c r="AE82" s="40"/>
      <c r="AF82" s="66">
        <f>IF(I82=0,0,срок_16)</f>
        <v>0</v>
      </c>
      <c r="AG82" s="66">
        <f>IF(I82=0,0,IF(J82=0,"нет в заказе",IF(I82=0,0,VLOOKUP($AG$1,позиции_16,2,FALSE))))</f>
        <v>0</v>
      </c>
      <c r="AH82" s="66">
        <f>IF(I82=0,0,IF(J82=0,"нет в заказе",IF(I82=0,0,VLOOKUP($AG$1,позиции_16,3,FALSE))))</f>
        <v>0</v>
      </c>
      <c r="AI82" s="66">
        <f>IF(I82=0,0,IF(K82=0,"нет в заказе",IF(I82=0,0,VLOOKUP($AI$1,позиции_16,2,FALSE))))</f>
        <v>0</v>
      </c>
      <c r="AJ82" s="66">
        <f>IF(I82=0,0,IF(K82=0,"нет в заказе",IF(I82=0,0,VLOOKUP($AI$1,позиции_16,3,FALSE))))</f>
        <v>0</v>
      </c>
      <c r="AK82" s="66">
        <f>IF(I82=0,0,IF(L82=0,"нет в заказе",IF(I82=0,0,VLOOKUP($AK$1,позиции_16,2,FALSE))))</f>
        <v>0</v>
      </c>
      <c r="AL82" s="66">
        <f>IF(I82=0,0,IF(L82=0,"нет в заказе",IF(I82=0,0,VLOOKUP($AK$1,позиции_16,3,FALSE))))</f>
        <v>0</v>
      </c>
      <c r="AM82" s="66">
        <f>IF(I82=0,0,IF(M82=0,"нет в заказе",IF(I82=0,0,VLOOKUP($AM$1,позиции_16,2,FALSE))))</f>
        <v>0</v>
      </c>
      <c r="AN82" s="66">
        <f>IF(I82=0,0,IF(M82=0,"нет в заказе",IF(I82=0,0,VLOOKUP($AM$1,позиции_16,3,FALSE))))</f>
        <v>0</v>
      </c>
      <c r="AO82" s="66">
        <f>IF(I82=0,0,IF(N82=0,"нет в заказе",IF(I82=0,0,VLOOKUP($AO$1,позиции_16,2,FALSE))))</f>
        <v>0</v>
      </c>
      <c r="AP82" s="66">
        <f>IF(I82=0,0,IF(N82=0,"нет в заказе",IF(I82=0,0,VLOOKUP($AO$1,позиции_16,3,FALSE))))</f>
        <v>0</v>
      </c>
      <c r="AQ82" s="66">
        <f>IF(I82=0,0,IF(O82=0,"нет в заказе",IF(I82=0,0,VLOOKUP($AQ$1,позиции_16,2,FALSE))))</f>
        <v>0</v>
      </c>
      <c r="AR82" s="66">
        <f>IF(I82=0,0,IF(O82=0,"нет в заказе",IF(I82=0,0,VLOOKUP($AQ$1,позиции_16,3,FALSE))))</f>
        <v>0</v>
      </c>
      <c r="AS82" s="66">
        <f>IF(I82=0,0,IF(P82=0,"нет в заказе",IF(I82=0,0,VLOOKUP($AS$1,позиции_16,2,FALSE))))</f>
        <v>0</v>
      </c>
      <c r="AT82" s="66">
        <f>IF(I82=0,0,IF(P82=0,"нет в заказе",IF(I82=0,0,VLOOKUP($AS$1,позиции_16,3,FALSE))))</f>
        <v>0</v>
      </c>
      <c r="AU82" s="66">
        <f>IF(I82=0,0,IF(Q82=0,"нет в заказе",IF(I82=0,0,VLOOKUP($AU$1,позиции_16,2,FALSE))))</f>
        <v>0</v>
      </c>
      <c r="AV82" s="66">
        <f>IF(I82=0,0,IF(Q82=0,"нет в заказе",IF(I82=0,0,VLOOKUP($AU$1,позиции_16,3,FALSE))))</f>
        <v>0</v>
      </c>
      <c r="AW82" s="66">
        <f>IF(I82=0,0,IF(R82=0,"нет в заказе",IF(I82=0,0,VLOOKUP($AW$1,позиции_16,2,FALSE))))</f>
        <v>0</v>
      </c>
      <c r="AX82" s="66">
        <f>IF(I82=0,0,IF(R82=0,"нет в заказе",IF(I82=0,0,VLOOKUP($AW$1,позиции_16,3,FALSE))))</f>
        <v>0</v>
      </c>
      <c r="AY82" s="66">
        <f>IF(I82=0,0,IF(S82=0,"нет в заказе",IF(I82=0,0,VLOOKUP($AY$1,позиции_16,2,FALSE))))</f>
        <v>0</v>
      </c>
      <c r="AZ82" s="66">
        <f>IF(I82=0,0,IF(S82=0,"нет в заказе",IF(I82=0,0,VLOOKUP($AY$1,позиции_16,3,FALSE))))</f>
        <v>0</v>
      </c>
      <c r="BA82" s="66">
        <f>IF(I82=0,0,IF(T82=0,"нет в заказе",IF(I82=0,0,VLOOKUP($BA$1,позиции_16,2,FALSE))))</f>
        <v>0</v>
      </c>
      <c r="BB82" s="66">
        <f>IF(I82=0,0,IF(T82=0,"нет в заказе",IF(I82=0,0,VLOOKUP($BA$1,позиции_16,3,FALSE))))</f>
        <v>0</v>
      </c>
      <c r="BC82" s="66">
        <f>IF(I82=0,0,IF(U82=0,"нет в заказе",IF(I82=0,0,VLOOKUP($BC$1,позиции_16,2,FALSE))))</f>
        <v>0</v>
      </c>
      <c r="BD82" s="66">
        <f>IF(I82=0,0,IF(U82=0,"нет в заказе",IF(I82=0,0,VLOOKUP($BC$1,позиции_16,3,FALSE))))</f>
        <v>0</v>
      </c>
      <c r="BE82" s="66">
        <f>IF(I82=0,0,IF(V82=0,"нет в заказе",IF(I82=0,0,VLOOKUP($BE$1,позиции_16,2,FALSE))))</f>
        <v>0</v>
      </c>
      <c r="BF82" s="66">
        <f>IF(I82=0,0,IF(V82=0,"нет в заказе",IF(I82=0,0,VLOOKUP($BE$1,позиции_16,3,FALSE))))</f>
        <v>0</v>
      </c>
      <c r="BG82" s="66">
        <f>IF(I82=0,0,IF(W82=0,"нет в заказе",IF(I82=0,0,VLOOKUP($BG$1,позиции_16,2,FALSE))))</f>
        <v>0</v>
      </c>
      <c r="BH82" s="66">
        <f>IF(I82=0,0,IF(W82=0,"нет в заказе",IF(I82=0,0,VLOOKUP($BG$1,позиции_16,3,FALSE))))</f>
        <v>0</v>
      </c>
      <c r="BI82" s="66"/>
      <c r="BJ82" s="63"/>
      <c r="BK82" s="64"/>
      <c r="BL82" s="64"/>
      <c r="BM82" s="65"/>
      <c r="BN82" s="149"/>
      <c r="BO82" s="139"/>
      <c r="BP82" s="149"/>
      <c r="BQ82" s="139"/>
      <c r="BR82" s="149"/>
      <c r="BS82" s="139"/>
      <c r="BT82" s="149"/>
      <c r="BU82" s="149"/>
      <c r="BV82" s="149"/>
      <c r="BW82" s="139"/>
      <c r="BX82" s="149"/>
      <c r="BY82" s="139"/>
      <c r="BZ82" s="149"/>
      <c r="CA82" s="139"/>
      <c r="CB82" s="143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0"/>
      <c r="GM82" s="80"/>
      <c r="GN82" s="80"/>
      <c r="GO82" s="80"/>
      <c r="GP82" s="80"/>
      <c r="GQ82" s="80"/>
      <c r="GR82" s="80"/>
      <c r="GS82" s="80"/>
      <c r="GT82" s="80"/>
      <c r="GU82" s="80"/>
      <c r="GV82" s="80"/>
      <c r="GW82" s="80"/>
      <c r="GX82" s="80"/>
      <c r="GY82" s="80"/>
      <c r="GZ82" s="80"/>
      <c r="HA82" s="80"/>
      <c r="HB82" s="80"/>
      <c r="HC82" s="80"/>
      <c r="HD82" s="80"/>
      <c r="HE82" s="80"/>
      <c r="HF82" s="80"/>
      <c r="HG82" s="80"/>
      <c r="HH82" s="80"/>
      <c r="HI82" s="80"/>
      <c r="HJ82" s="80"/>
      <c r="HK82" s="80"/>
      <c r="HL82" s="80"/>
      <c r="HM82" s="80"/>
      <c r="HN82" s="80"/>
      <c r="HO82" s="80"/>
      <c r="HP82" s="80"/>
      <c r="HQ82" s="80"/>
      <c r="HR82" s="80"/>
      <c r="HS82" s="80"/>
      <c r="HT82" s="80"/>
      <c r="HU82" s="80"/>
      <c r="HV82" s="80"/>
      <c r="HW82" s="80"/>
      <c r="HX82" s="80"/>
      <c r="HY82" s="80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  <c r="KZ82" s="62"/>
      <c r="LA82" s="62"/>
      <c r="LB82" s="62"/>
      <c r="LC82" s="62"/>
      <c r="LD82" s="62"/>
      <c r="LE82" s="62"/>
      <c r="LF82" s="62"/>
      <c r="LG82" s="62"/>
      <c r="LH82" s="62"/>
      <c r="LI82" s="62"/>
      <c r="LJ82" s="62"/>
      <c r="LK82" s="62"/>
      <c r="LL82" s="62"/>
      <c r="LM82" s="62"/>
      <c r="LN82" s="62"/>
      <c r="LO82" s="62"/>
      <c r="LP82" s="62"/>
      <c r="LQ82" s="62"/>
      <c r="LR82" s="62"/>
      <c r="LS82" s="62"/>
      <c r="LT82" s="62"/>
      <c r="LU82" s="62"/>
      <c r="LV82" s="62"/>
      <c r="LW82" s="62"/>
      <c r="LX82" s="62"/>
      <c r="LY82" s="62"/>
      <c r="LZ82" s="62"/>
      <c r="MA82" s="62"/>
      <c r="MB82" s="62"/>
      <c r="MC82" s="62"/>
      <c r="MD82" s="62"/>
      <c r="ME82" s="62"/>
      <c r="MF82" s="62"/>
      <c r="MG82" s="62"/>
      <c r="MH82" s="62"/>
      <c r="MI82" s="62"/>
      <c r="MJ82" s="62"/>
      <c r="MK82" s="62"/>
      <c r="ML82" s="62"/>
      <c r="MM82" s="62"/>
      <c r="MN82" s="62"/>
      <c r="MO82" s="62"/>
      <c r="MP82" s="62"/>
      <c r="MQ82" s="62"/>
      <c r="MR82" s="62"/>
      <c r="MS82" s="62"/>
      <c r="MT82" s="62"/>
      <c r="MU82" s="62"/>
      <c r="MV82" s="62"/>
      <c r="MW82" s="62"/>
      <c r="MX82" s="62"/>
      <c r="MY82" s="62"/>
      <c r="MZ82" s="62"/>
      <c r="NA82" s="62"/>
      <c r="NB82" s="62"/>
      <c r="NC82" s="62"/>
      <c r="ND82" s="62"/>
      <c r="NE82" s="62"/>
      <c r="NF82" s="62"/>
      <c r="NG82" s="62"/>
      <c r="NH82" s="62"/>
      <c r="NI82" s="62"/>
      <c r="NJ82" s="62"/>
      <c r="NK82" s="62"/>
      <c r="NL82" s="62"/>
      <c r="NM82" s="62"/>
      <c r="NN82" s="62"/>
      <c r="NO82" s="62"/>
      <c r="NP82" s="62"/>
      <c r="NQ82" s="62"/>
      <c r="NR82" s="62"/>
      <c r="NS82" s="62"/>
      <c r="NT82" s="62"/>
      <c r="NU82" s="62"/>
      <c r="NV82" s="62"/>
      <c r="NW82" s="62"/>
      <c r="NX82" s="62"/>
      <c r="NY82" s="62"/>
      <c r="NZ82" s="62"/>
      <c r="OA82" s="62"/>
      <c r="OB82" s="62"/>
      <c r="OC82" s="62"/>
      <c r="OD82" s="62"/>
      <c r="OE82" s="62"/>
      <c r="OF82" s="62"/>
      <c r="OG82" s="62"/>
      <c r="OH82" s="62"/>
      <c r="OI82" s="62"/>
      <c r="OJ82" s="62"/>
      <c r="OK82" s="62"/>
      <c r="OL82" s="62"/>
      <c r="OM82" s="62"/>
      <c r="ON82" s="62"/>
      <c r="OO82" s="62"/>
      <c r="OP82" s="62"/>
      <c r="OQ82" s="62"/>
      <c r="OR82" s="62"/>
      <c r="OS82" s="62"/>
      <c r="OT82" s="62"/>
      <c r="OU82" s="62"/>
      <c r="OV82" s="62"/>
      <c r="OW82" s="62"/>
      <c r="OX82" s="62"/>
      <c r="OY82" s="62"/>
      <c r="OZ82" s="62"/>
      <c r="PA82" s="62"/>
      <c r="PB82" s="62"/>
      <c r="PC82" s="62"/>
      <c r="PD82" s="62"/>
      <c r="PE82" s="62"/>
      <c r="PF82" s="62"/>
      <c r="PG82" s="62"/>
      <c r="PH82" s="62"/>
      <c r="PI82" s="62"/>
      <c r="PJ82" s="62"/>
      <c r="PK82" s="62"/>
      <c r="PL82" s="62"/>
      <c r="PM82" s="62"/>
      <c r="PN82" s="62"/>
      <c r="PO82" s="62"/>
      <c r="PP82" s="62"/>
      <c r="PQ82" s="62"/>
      <c r="PR82" s="62"/>
      <c r="PS82" s="62"/>
      <c r="PT82" s="62"/>
      <c r="PU82" s="62"/>
      <c r="PV82" s="62"/>
      <c r="PW82" s="62"/>
      <c r="PX82" s="62"/>
      <c r="PY82" s="62"/>
      <c r="PZ82" s="62"/>
      <c r="QA82" s="62"/>
      <c r="QB82" s="62"/>
      <c r="QC82" s="62"/>
      <c r="QD82" s="62"/>
      <c r="QE82" s="62"/>
      <c r="QF82" s="62"/>
      <c r="QG82" s="62"/>
      <c r="QH82" s="62"/>
      <c r="QI82" s="62"/>
      <c r="QJ82" s="62"/>
      <c r="QK82" s="62"/>
      <c r="QL82" s="62"/>
      <c r="QM82" s="62"/>
      <c r="QN82" s="62"/>
      <c r="QO82" s="62"/>
      <c r="QP82" s="62"/>
      <c r="QQ82" s="62"/>
      <c r="QR82" s="62"/>
      <c r="QS82" s="62"/>
      <c r="QT82" s="62"/>
      <c r="QU82" s="62"/>
      <c r="QV82" s="62"/>
      <c r="QW82" s="62"/>
      <c r="QX82" s="62"/>
      <c r="QY82" s="62"/>
      <c r="QZ82" s="62"/>
      <c r="RA82" s="62"/>
      <c r="RB82" s="62"/>
      <c r="RC82" s="62"/>
      <c r="RD82" s="62"/>
      <c r="RE82" s="62"/>
      <c r="RF82" s="62"/>
      <c r="RG82" s="62"/>
      <c r="RH82" s="62"/>
      <c r="RI82" s="62"/>
      <c r="RJ82" s="62"/>
      <c r="RK82" s="62"/>
      <c r="RL82" s="62"/>
      <c r="RM82" s="62"/>
      <c r="RN82" s="62"/>
      <c r="RO82" s="62"/>
      <c r="RP82" s="62"/>
      <c r="RQ82" s="62"/>
      <c r="RR82" s="62"/>
      <c r="RS82" s="62"/>
      <c r="RT82" s="62"/>
      <c r="RU82" s="62"/>
      <c r="RV82" s="62"/>
      <c r="RW82" s="62"/>
      <c r="RX82" s="62"/>
      <c r="RY82" s="62"/>
      <c r="RZ82" s="62"/>
      <c r="SA82" s="62"/>
      <c r="SB82" s="62"/>
      <c r="SC82" s="62"/>
      <c r="SD82" s="62"/>
      <c r="SE82" s="62"/>
      <c r="SF82" s="62"/>
      <c r="SG82" s="62"/>
      <c r="SH82" s="62"/>
      <c r="SI82" s="62"/>
      <c r="SJ82" s="62"/>
      <c r="SK82" s="62"/>
      <c r="SL82" s="62"/>
      <c r="SM82" s="62"/>
      <c r="SN82" s="62"/>
      <c r="SO82" s="62"/>
      <c r="SP82" s="62"/>
      <c r="SQ82" s="62"/>
      <c r="SR82" s="62"/>
      <c r="SS82" s="62"/>
      <c r="ST82" s="62"/>
      <c r="SU82" s="62"/>
      <c r="SV82" s="62"/>
      <c r="SW82" s="62"/>
      <c r="SX82" s="62"/>
      <c r="SY82" s="62"/>
      <c r="SZ82" s="62"/>
      <c r="TA82" s="62"/>
      <c r="TB82" s="62"/>
      <c r="TC82" s="62"/>
      <c r="TD82" s="62"/>
      <c r="TE82" s="62"/>
      <c r="TF82" s="62"/>
      <c r="TG82" s="62"/>
      <c r="TH82" s="62"/>
      <c r="TI82" s="62"/>
      <c r="TJ82" s="62"/>
      <c r="TK82" s="62"/>
      <c r="TL82" s="62"/>
      <c r="TM82" s="62"/>
      <c r="TN82" s="62"/>
      <c r="TO82" s="62"/>
      <c r="TP82" s="62"/>
      <c r="TQ82" s="62"/>
      <c r="TR82" s="62"/>
      <c r="TS82" s="62"/>
      <c r="TT82" s="62"/>
      <c r="TU82" s="62"/>
      <c r="TV82" s="62"/>
      <c r="TW82" s="62"/>
      <c r="TX82" s="62"/>
      <c r="TY82" s="62"/>
      <c r="TZ82" s="62"/>
      <c r="UA82" s="62"/>
      <c r="UB82" s="62"/>
      <c r="UC82" s="62"/>
      <c r="UD82" s="62"/>
      <c r="UE82" s="62"/>
      <c r="UF82" s="62"/>
      <c r="UG82" s="62"/>
      <c r="UH82" s="62"/>
      <c r="UI82" s="62"/>
      <c r="UJ82" s="62"/>
      <c r="UK82" s="62"/>
      <c r="UL82" s="62"/>
      <c r="UM82" s="62"/>
      <c r="UN82" s="62"/>
      <c r="UO82" s="62"/>
      <c r="UP82" s="62"/>
      <c r="UQ82" s="62"/>
      <c r="UR82" s="62"/>
      <c r="US82" s="62"/>
      <c r="UT82" s="62"/>
      <c r="UU82" s="62"/>
      <c r="UV82" s="62"/>
      <c r="UW82" s="62"/>
      <c r="UX82" s="62"/>
      <c r="UY82" s="62"/>
      <c r="UZ82" s="62"/>
      <c r="VA82" s="62"/>
      <c r="VB82" s="62"/>
      <c r="VC82" s="62"/>
      <c r="VD82" s="62"/>
      <c r="VE82" s="62"/>
      <c r="VF82" s="62"/>
      <c r="VG82" s="62"/>
      <c r="VH82" s="62"/>
      <c r="VI82" s="62"/>
      <c r="VJ82" s="62"/>
      <c r="VK82" s="62"/>
      <c r="VL82" s="62"/>
      <c r="VM82" s="62"/>
      <c r="VN82" s="62"/>
      <c r="VO82" s="62"/>
      <c r="VP82" s="62"/>
      <c r="VQ82" s="62"/>
      <c r="VR82" s="62"/>
      <c r="VS82" s="62"/>
      <c r="VT82" s="62"/>
      <c r="VU82" s="62"/>
      <c r="VV82" s="62"/>
      <c r="VW82" s="62"/>
      <c r="VX82" s="62"/>
      <c r="VY82" s="62"/>
      <c r="VZ82" s="62"/>
      <c r="WA82" s="62"/>
      <c r="WB82" s="62"/>
      <c r="WC82" s="62"/>
      <c r="WD82" s="62"/>
      <c r="WE82" s="62"/>
      <c r="WF82" s="62"/>
      <c r="WG82" s="62"/>
      <c r="WH82" s="62"/>
      <c r="WI82" s="62"/>
      <c r="WJ82" s="62"/>
      <c r="WK82" s="62"/>
      <c r="WL82" s="62"/>
      <c r="WM82" s="62"/>
      <c r="WN82" s="62"/>
      <c r="WO82" s="62"/>
      <c r="WP82" s="62"/>
      <c r="WQ82" s="62"/>
      <c r="WR82" s="62"/>
      <c r="WS82" s="62"/>
      <c r="WT82" s="62"/>
      <c r="WU82" s="62"/>
      <c r="WV82" s="62"/>
      <c r="WW82" s="62"/>
      <c r="WX82" s="62"/>
      <c r="WY82" s="62"/>
      <c r="WZ82" s="62"/>
      <c r="XA82" s="62"/>
      <c r="XB82" s="62"/>
      <c r="XC82" s="62"/>
      <c r="XD82" s="62"/>
      <c r="XE82" s="62"/>
      <c r="XF82" s="62"/>
      <c r="XG82" s="62"/>
      <c r="XH82" s="62"/>
      <c r="XI82" s="62"/>
      <c r="XJ82" s="62"/>
      <c r="XK82" s="62"/>
      <c r="XL82" s="62"/>
      <c r="XM82" s="62"/>
      <c r="XN82" s="62"/>
      <c r="XO82" s="62"/>
      <c r="XP82" s="62"/>
      <c r="XQ82" s="62"/>
      <c r="XR82" s="62"/>
      <c r="XS82" s="62"/>
      <c r="XT82" s="62"/>
      <c r="XU82" s="62"/>
      <c r="XV82" s="62"/>
      <c r="XW82" s="62"/>
      <c r="XX82" s="62"/>
      <c r="XY82" s="62"/>
      <c r="XZ82" s="62"/>
      <c r="YA82" s="62"/>
      <c r="YB82" s="62"/>
      <c r="YC82" s="62"/>
      <c r="YD82" s="62"/>
      <c r="YE82" s="62"/>
      <c r="YF82" s="62"/>
      <c r="YG82" s="62"/>
      <c r="YH82" s="62"/>
      <c r="YI82" s="62"/>
      <c r="YJ82" s="62"/>
      <c r="YK82" s="62"/>
      <c r="YL82" s="62"/>
      <c r="YM82" s="62"/>
      <c r="YN82" s="62"/>
      <c r="YO82" s="62"/>
      <c r="YP82" s="62"/>
      <c r="YQ82" s="62"/>
      <c r="YR82" s="62"/>
      <c r="YS82" s="62"/>
      <c r="YT82" s="62"/>
      <c r="YU82" s="62"/>
      <c r="YV82" s="62"/>
      <c r="YW82" s="62"/>
      <c r="YX82" s="62"/>
      <c r="YY82" s="62"/>
      <c r="YZ82" s="62"/>
      <c r="ZA82" s="62"/>
      <c r="ZB82" s="62"/>
      <c r="ZC82" s="62"/>
      <c r="ZD82" s="62"/>
      <c r="ZE82" s="62"/>
      <c r="ZF82" s="62"/>
      <c r="ZG82" s="62"/>
      <c r="ZH82" s="62"/>
      <c r="ZI82" s="62"/>
      <c r="ZJ82" s="62"/>
      <c r="ZK82" s="62"/>
      <c r="ZL82" s="62"/>
      <c r="ZM82" s="62"/>
      <c r="ZN82" s="62"/>
      <c r="ZO82" s="62"/>
      <c r="ZP82" s="62"/>
      <c r="ZQ82" s="62"/>
      <c r="ZR82" s="62"/>
      <c r="ZS82" s="62"/>
      <c r="ZT82" s="62"/>
      <c r="ZU82" s="62"/>
      <c r="ZV82" s="62"/>
      <c r="ZW82" s="62"/>
      <c r="ZX82" s="62"/>
      <c r="ZY82" s="62"/>
      <c r="ZZ82" s="62"/>
      <c r="AAA82" s="62"/>
      <c r="AAB82" s="62"/>
      <c r="AAC82" s="62"/>
      <c r="AAD82" s="62"/>
      <c r="AAE82" s="62"/>
      <c r="AAF82" s="62"/>
      <c r="AAG82" s="62"/>
      <c r="AAH82" s="62"/>
      <c r="AAI82" s="62"/>
      <c r="AAJ82" s="62"/>
      <c r="AAK82" s="62"/>
      <c r="AAL82" s="62"/>
      <c r="AAM82" s="62"/>
      <c r="AAN82" s="62"/>
      <c r="AAO82" s="62"/>
      <c r="AAP82" s="62"/>
      <c r="AAQ82" s="62"/>
      <c r="AAR82" s="62"/>
      <c r="AAS82" s="62"/>
      <c r="AAT82" s="62"/>
      <c r="AAU82" s="62"/>
      <c r="AAV82" s="62"/>
      <c r="AAW82" s="62"/>
      <c r="AAX82" s="62"/>
      <c r="AAY82" s="62"/>
      <c r="AAZ82" s="62"/>
      <c r="ABA82" s="62"/>
      <c r="ABB82" s="62"/>
      <c r="ABC82" s="62"/>
      <c r="ABD82" s="62"/>
      <c r="ABE82" s="62"/>
      <c r="ABF82" s="62"/>
      <c r="ABG82" s="62"/>
      <c r="ABH82" s="62"/>
      <c r="ABI82" s="62"/>
      <c r="ABJ82" s="62"/>
      <c r="ABK82" s="62"/>
      <c r="ABL82" s="62"/>
      <c r="ABM82" s="62"/>
      <c r="ABN82" s="62"/>
      <c r="ABO82" s="62"/>
      <c r="ABP82" s="62"/>
      <c r="ABQ82" s="62"/>
      <c r="ABR82" s="62"/>
      <c r="ABS82" s="62"/>
      <c r="ABT82" s="62"/>
      <c r="ABU82" s="62"/>
      <c r="ABV82" s="62"/>
      <c r="ABW82" s="62"/>
      <c r="ABX82" s="62"/>
      <c r="ABY82" s="62"/>
      <c r="ABZ82" s="62"/>
      <c r="ACA82" s="62"/>
      <c r="ACB82" s="62"/>
      <c r="ACC82" s="62"/>
      <c r="ACD82" s="62"/>
      <c r="ACE82" s="62"/>
      <c r="ACF82" s="62"/>
      <c r="ACG82" s="62"/>
      <c r="ACH82" s="62"/>
      <c r="ACI82" s="62"/>
      <c r="ACJ82" s="62"/>
      <c r="ACK82" s="62"/>
      <c r="ACL82" s="62"/>
      <c r="ACM82" s="62"/>
      <c r="ACN82" s="62"/>
      <c r="ACO82" s="62"/>
      <c r="ACP82" s="62"/>
      <c r="ACQ82" s="62"/>
      <c r="ACR82" s="62"/>
      <c r="ACS82" s="62"/>
      <c r="ACT82" s="62"/>
      <c r="ACU82" s="62"/>
      <c r="ACV82" s="62"/>
      <c r="ACW82" s="62"/>
      <c r="ACX82" s="62"/>
      <c r="ACY82" s="62"/>
      <c r="ACZ82" s="62"/>
      <c r="ADA82" s="62"/>
      <c r="ADB82" s="62"/>
      <c r="ADC82" s="62"/>
      <c r="ADD82" s="62"/>
      <c r="ADE82" s="62"/>
      <c r="ADF82" s="62"/>
      <c r="ADG82" s="62"/>
      <c r="ADH82" s="62"/>
      <c r="ADI82" s="62"/>
      <c r="ADJ82" s="62"/>
      <c r="ADK82" s="62"/>
      <c r="ADL82" s="62"/>
      <c r="ADM82" s="62"/>
      <c r="ADN82" s="62"/>
      <c r="ADO82" s="62"/>
      <c r="ADP82" s="62"/>
      <c r="ADQ82" s="62"/>
      <c r="ADR82" s="62"/>
      <c r="ADS82" s="62"/>
      <c r="ADT82" s="62"/>
      <c r="ADU82" s="62"/>
      <c r="ADV82" s="62"/>
      <c r="ADW82" s="62"/>
      <c r="ADX82" s="62"/>
      <c r="ADY82" s="62"/>
      <c r="ADZ82" s="62"/>
      <c r="AEA82" s="62"/>
      <c r="AEB82" s="62"/>
      <c r="AEC82" s="62"/>
      <c r="AED82" s="62"/>
      <c r="AEE82" s="62"/>
      <c r="AEF82" s="62"/>
      <c r="AEG82" s="62"/>
      <c r="AEH82" s="62"/>
      <c r="AEI82" s="62"/>
      <c r="AEJ82" s="62"/>
      <c r="AEK82" s="62"/>
      <c r="AEL82" s="62"/>
      <c r="AEM82" s="62"/>
      <c r="AEN82" s="62"/>
      <c r="AEO82" s="62"/>
      <c r="AEP82" s="62"/>
      <c r="AEQ82" s="62"/>
      <c r="AER82" s="62"/>
      <c r="AES82" s="62"/>
      <c r="AET82" s="62"/>
      <c r="AEU82" s="62"/>
      <c r="AEV82" s="62"/>
      <c r="AEW82" s="62"/>
      <c r="AEX82" s="62"/>
      <c r="AEY82" s="62"/>
      <c r="AEZ82" s="62"/>
      <c r="AFA82" s="62"/>
      <c r="AFB82" s="62"/>
      <c r="AFC82" s="62"/>
      <c r="AFD82" s="62"/>
      <c r="AFE82" s="62"/>
      <c r="AFF82" s="62"/>
      <c r="AFG82" s="62"/>
      <c r="AFH82" s="62"/>
      <c r="AFI82" s="62"/>
      <c r="AFJ82" s="62"/>
      <c r="AFK82" s="62"/>
      <c r="AFL82" s="62"/>
      <c r="AFM82" s="62"/>
      <c r="AFN82" s="62"/>
      <c r="AFO82" s="62"/>
      <c r="AFP82" s="62"/>
      <c r="AFQ82" s="62"/>
      <c r="AFR82" s="62"/>
      <c r="AFS82" s="62"/>
      <c r="AFT82" s="62"/>
      <c r="AFU82" s="62"/>
      <c r="AFV82" s="62"/>
      <c r="AFW82" s="62"/>
      <c r="AFX82" s="62"/>
      <c r="AFY82" s="62"/>
      <c r="AFZ82" s="62"/>
      <c r="AGA82" s="62"/>
      <c r="AGB82" s="62"/>
      <c r="AGC82" s="62"/>
      <c r="AGD82" s="62"/>
      <c r="AGE82" s="62"/>
      <c r="AGF82" s="62"/>
      <c r="AGG82" s="62"/>
      <c r="AGH82" s="62"/>
      <c r="AGI82" s="62"/>
      <c r="AGJ82" s="62"/>
      <c r="AGK82" s="62"/>
      <c r="AGL82" s="62"/>
      <c r="AGM82" s="62"/>
      <c r="AGN82" s="62"/>
      <c r="AGO82" s="62"/>
      <c r="AGP82" s="62"/>
      <c r="AGQ82" s="62"/>
      <c r="AGR82" s="62"/>
      <c r="AGS82" s="62"/>
      <c r="AGT82" s="62"/>
      <c r="AGU82" s="62"/>
      <c r="AGV82" s="62"/>
      <c r="AGW82" s="62"/>
      <c r="AGX82" s="62"/>
      <c r="AGY82" s="62"/>
      <c r="AGZ82" s="62"/>
      <c r="AHA82" s="62"/>
      <c r="AHB82" s="62"/>
      <c r="AHC82" s="62"/>
      <c r="AHD82" s="62"/>
      <c r="AHE82" s="62"/>
      <c r="AHF82" s="62"/>
      <c r="AHG82" s="62"/>
      <c r="AHH82" s="62"/>
      <c r="AHI82" s="62"/>
      <c r="AHJ82" s="62"/>
      <c r="AHK82" s="62"/>
      <c r="AHL82" s="62"/>
      <c r="AHM82" s="62"/>
      <c r="AHN82" s="62"/>
      <c r="AHO82" s="62"/>
      <c r="AHP82" s="62"/>
      <c r="AHQ82" s="62"/>
      <c r="AHR82" s="62"/>
      <c r="AHS82" s="62"/>
      <c r="AHT82" s="62"/>
      <c r="AHU82" s="62"/>
      <c r="AHV82" s="62"/>
      <c r="AHW82" s="62"/>
      <c r="AHX82" s="62"/>
      <c r="AHY82" s="62"/>
      <c r="AHZ82" s="62"/>
      <c r="AIA82" s="62"/>
      <c r="AIB82" s="62"/>
      <c r="AIC82" s="62"/>
      <c r="AID82" s="62"/>
      <c r="AIE82" s="62"/>
      <c r="AIF82" s="62"/>
      <c r="AIG82" s="62"/>
      <c r="AIH82" s="62"/>
      <c r="AII82" s="62"/>
      <c r="AIJ82" s="62"/>
      <c r="AIK82" s="62"/>
      <c r="AIL82" s="62"/>
      <c r="AIM82" s="62"/>
      <c r="AIN82" s="62"/>
      <c r="AIO82" s="62"/>
      <c r="AIP82" s="62"/>
      <c r="AIQ82" s="62"/>
      <c r="AIR82" s="62"/>
      <c r="AIS82" s="62"/>
      <c r="AIT82" s="62"/>
      <c r="AIU82" s="62"/>
      <c r="AIV82" s="62"/>
      <c r="AIW82" s="62"/>
      <c r="AIX82" s="62"/>
      <c r="AIY82" s="62"/>
      <c r="AIZ82" s="62"/>
      <c r="AJA82" s="62"/>
      <c r="AJB82" s="62"/>
      <c r="AJC82" s="62"/>
      <c r="AJD82" s="62"/>
      <c r="AJE82" s="62"/>
      <c r="AJF82" s="62"/>
      <c r="AJG82" s="62"/>
      <c r="AJH82" s="62"/>
      <c r="AJI82" s="62"/>
      <c r="AJJ82" s="62"/>
      <c r="AJK82" s="62"/>
      <c r="AJL82" s="62"/>
      <c r="AJM82" s="62"/>
      <c r="AJN82" s="62"/>
      <c r="AJO82" s="62"/>
      <c r="AJP82" s="62"/>
      <c r="AJQ82" s="62"/>
      <c r="AJR82" s="62"/>
      <c r="AJS82" s="62"/>
      <c r="AJT82" s="62"/>
      <c r="AJU82" s="62"/>
      <c r="AJV82" s="62"/>
      <c r="AJW82" s="62"/>
      <c r="AJX82" s="62"/>
      <c r="AJY82" s="62"/>
      <c r="AJZ82" s="62"/>
      <c r="AKA82" s="62"/>
      <c r="AKB82" s="62"/>
      <c r="AKC82" s="62"/>
      <c r="AKD82" s="62"/>
      <c r="AKE82" s="62"/>
      <c r="AKF82" s="62"/>
      <c r="AKG82" s="62"/>
      <c r="AKH82" s="62"/>
      <c r="AKI82" s="62"/>
      <c r="AKJ82" s="62"/>
      <c r="AKK82" s="62"/>
      <c r="AKL82" s="62"/>
      <c r="AKM82" s="62"/>
      <c r="AKN82" s="62"/>
      <c r="AKO82" s="62"/>
      <c r="AKP82" s="62"/>
      <c r="AKQ82" s="62"/>
      <c r="AKR82" s="62"/>
      <c r="AKS82" s="62"/>
      <c r="AKT82" s="62"/>
      <c r="AKU82" s="62"/>
      <c r="AKV82" s="62"/>
      <c r="AKW82" s="62"/>
      <c r="AKX82" s="62"/>
      <c r="AKY82" s="62"/>
      <c r="AKZ82" s="62"/>
      <c r="ALA82" s="62"/>
      <c r="ALB82" s="62"/>
      <c r="ALC82" s="62"/>
      <c r="ALD82" s="62"/>
      <c r="ALE82" s="62"/>
      <c r="ALF82" s="62"/>
      <c r="ALG82" s="62"/>
      <c r="ALH82" s="62"/>
      <c r="ALI82" s="62"/>
      <c r="ALJ82" s="62"/>
      <c r="ALK82" s="62"/>
      <c r="ALL82" s="62"/>
      <c r="ALM82" s="62"/>
      <c r="ALN82" s="62"/>
      <c r="ALO82" s="62"/>
      <c r="ALP82" s="62"/>
      <c r="ALQ82" s="62"/>
      <c r="ALR82" s="62"/>
      <c r="ALS82" s="62"/>
      <c r="ALT82" s="62"/>
      <c r="ALU82" s="62"/>
      <c r="ALV82" s="62"/>
      <c r="ALW82" s="62"/>
      <c r="ALX82" s="62"/>
      <c r="ALY82" s="62"/>
      <c r="ALZ82" s="62"/>
      <c r="AMA82" s="62"/>
      <c r="AMB82" s="62"/>
      <c r="AMC82" s="62"/>
      <c r="AMD82" s="62"/>
      <c r="AME82" s="62"/>
      <c r="AMF82" s="62"/>
      <c r="AMG82" s="62"/>
      <c r="AMH82" s="62"/>
      <c r="AMI82" s="62"/>
      <c r="AMJ82" s="62"/>
      <c r="AMK82" s="62"/>
      <c r="AML82" s="62"/>
      <c r="AMM82" s="62"/>
      <c r="AMN82" s="62"/>
      <c r="AMO82" s="62"/>
      <c r="AMP82" s="62"/>
      <c r="AMQ82" s="62"/>
      <c r="AMR82" s="62"/>
      <c r="AMS82" s="62"/>
      <c r="AMT82" s="62"/>
      <c r="AMU82" s="62"/>
      <c r="AMV82" s="62"/>
      <c r="AMW82" s="62"/>
      <c r="AMX82" s="62"/>
      <c r="AMY82" s="62"/>
      <c r="AMZ82" s="62"/>
      <c r="ANA82" s="62"/>
      <c r="ANB82" s="62"/>
      <c r="ANC82" s="62"/>
      <c r="AND82" s="62"/>
      <c r="ANE82" s="62"/>
      <c r="ANF82" s="62"/>
      <c r="ANG82" s="62"/>
      <c r="ANH82" s="62"/>
      <c r="ANI82" s="62"/>
      <c r="ANJ82" s="62"/>
      <c r="ANK82" s="62"/>
      <c r="ANL82" s="62"/>
      <c r="ANM82" s="62"/>
      <c r="ANN82" s="62"/>
      <c r="ANO82" s="62"/>
      <c r="ANP82" s="62"/>
      <c r="ANQ82" s="62"/>
      <c r="ANR82" s="62"/>
      <c r="ANS82" s="62"/>
      <c r="ANT82" s="62"/>
      <c r="ANU82" s="62"/>
      <c r="ANV82" s="62"/>
      <c r="ANW82" s="62"/>
      <c r="ANX82" s="62"/>
      <c r="ANY82" s="62"/>
      <c r="ANZ82" s="62"/>
      <c r="AOA82" s="62"/>
      <c r="AOB82" s="62"/>
      <c r="AOC82" s="62"/>
      <c r="AOD82" s="62"/>
      <c r="AOE82" s="62"/>
      <c r="AOF82" s="62"/>
      <c r="AOG82" s="62"/>
      <c r="AOH82" s="62"/>
      <c r="AOI82" s="62"/>
      <c r="AOJ82" s="62"/>
      <c r="AOK82" s="62"/>
      <c r="AOL82" s="62"/>
      <c r="AOM82" s="62"/>
      <c r="AON82" s="62"/>
      <c r="AOO82" s="62"/>
      <c r="AOP82" s="62"/>
      <c r="AOQ82" s="62"/>
      <c r="AOR82" s="62"/>
      <c r="AOS82" s="62"/>
      <c r="AOT82" s="62"/>
      <c r="AOU82" s="62"/>
      <c r="AOV82" s="62"/>
      <c r="AOW82" s="62"/>
      <c r="AOX82" s="62"/>
      <c r="AOY82" s="62"/>
      <c r="AOZ82" s="62"/>
      <c r="APA82" s="62"/>
      <c r="APB82" s="62"/>
      <c r="APC82" s="62"/>
      <c r="APD82" s="62"/>
      <c r="APE82" s="62"/>
      <c r="APF82" s="62"/>
      <c r="APG82" s="62"/>
      <c r="APH82" s="62"/>
      <c r="API82" s="62"/>
      <c r="APJ82" s="62"/>
      <c r="APK82" s="62"/>
      <c r="APL82" s="62"/>
      <c r="APM82" s="62"/>
      <c r="APN82" s="62"/>
      <c r="APO82" s="62"/>
      <c r="APP82" s="62"/>
      <c r="APQ82" s="62"/>
      <c r="APR82" s="62"/>
      <c r="APS82" s="62"/>
      <c r="APT82" s="62"/>
      <c r="APU82" s="62"/>
      <c r="APV82" s="62"/>
      <c r="APW82" s="62"/>
      <c r="APX82" s="62"/>
      <c r="APY82" s="62"/>
      <c r="APZ82" s="62"/>
      <c r="AQA82" s="62"/>
      <c r="AQB82" s="62"/>
      <c r="AQC82" s="62"/>
      <c r="AQD82" s="62"/>
      <c r="AQE82" s="62"/>
      <c r="AQF82" s="62"/>
      <c r="AQG82" s="62"/>
      <c r="AQH82" s="62"/>
      <c r="AQI82" s="62"/>
      <c r="AQJ82" s="62"/>
      <c r="AQK82" s="62"/>
      <c r="AQL82" s="62"/>
      <c r="AQM82" s="62"/>
      <c r="AQN82" s="62"/>
      <c r="AQO82" s="62"/>
      <c r="AQP82" s="62"/>
      <c r="AQQ82" s="62"/>
      <c r="AQR82" s="62"/>
      <c r="AQS82" s="62"/>
      <c r="AQT82" s="62"/>
      <c r="AQU82" s="62"/>
      <c r="AQV82" s="62"/>
      <c r="AQW82" s="62"/>
      <c r="AQX82" s="62"/>
      <c r="AQY82" s="62"/>
      <c r="AQZ82" s="62"/>
      <c r="ARA82" s="62"/>
      <c r="ARB82" s="62"/>
      <c r="ARC82" s="62"/>
      <c r="ARD82" s="62"/>
      <c r="ARE82" s="62"/>
      <c r="ARF82" s="62"/>
      <c r="ARG82" s="62"/>
      <c r="ARH82" s="62"/>
      <c r="ARI82" s="62"/>
      <c r="ARJ82" s="62"/>
      <c r="ARK82" s="62"/>
      <c r="ARL82" s="62"/>
      <c r="ARM82" s="62"/>
      <c r="ARN82" s="62"/>
      <c r="ARO82" s="62"/>
      <c r="ARP82" s="62"/>
      <c r="ARQ82" s="62"/>
      <c r="ARR82" s="62"/>
      <c r="ARS82" s="62"/>
      <c r="ART82" s="62"/>
      <c r="ARU82" s="62"/>
      <c r="ARV82" s="62"/>
      <c r="ARW82" s="62"/>
      <c r="ARX82" s="62"/>
      <c r="ARY82" s="62"/>
      <c r="ARZ82" s="62"/>
      <c r="ASA82" s="62"/>
      <c r="ASB82" s="62"/>
      <c r="ASC82" s="62"/>
      <c r="ASD82" s="62"/>
      <c r="ASE82" s="62"/>
      <c r="ASF82" s="62"/>
      <c r="ASG82" s="62"/>
      <c r="ASH82" s="62"/>
      <c r="ASI82" s="62"/>
      <c r="ASJ82" s="62"/>
      <c r="ASK82" s="62"/>
      <c r="ASL82" s="62"/>
      <c r="ASM82" s="62"/>
      <c r="ASN82" s="62"/>
      <c r="ASO82" s="62"/>
      <c r="ASP82" s="62"/>
      <c r="ASQ82" s="62"/>
      <c r="ASR82" s="62"/>
      <c r="ASS82" s="62"/>
      <c r="AST82" s="62"/>
      <c r="ASU82" s="62"/>
      <c r="ASV82" s="62"/>
      <c r="ASW82" s="62"/>
      <c r="ASX82" s="62"/>
      <c r="ASY82" s="62"/>
      <c r="ASZ82" s="62"/>
      <c r="ATA82" s="62"/>
      <c r="ATB82" s="62"/>
      <c r="ATC82" s="62"/>
      <c r="ATD82" s="62"/>
      <c r="ATE82" s="62"/>
      <c r="ATF82" s="62"/>
      <c r="ATG82" s="62"/>
      <c r="ATH82" s="62"/>
      <c r="ATI82" s="62"/>
      <c r="ATJ82" s="62"/>
      <c r="ATK82" s="62"/>
      <c r="ATL82" s="62"/>
      <c r="ATM82" s="62"/>
      <c r="ATN82" s="62"/>
      <c r="ATO82" s="62"/>
      <c r="ATP82" s="62"/>
      <c r="ATQ82" s="62"/>
      <c r="ATR82" s="62"/>
      <c r="ATS82" s="62"/>
      <c r="ATT82" s="62"/>
      <c r="ATU82" s="62"/>
      <c r="ATV82" s="62"/>
      <c r="ATW82" s="62"/>
      <c r="ATX82" s="62"/>
      <c r="ATY82" s="62"/>
      <c r="ATZ82" s="62"/>
      <c r="AUA82" s="62"/>
      <c r="AUB82" s="62"/>
      <c r="AUC82" s="62"/>
      <c r="AUD82" s="62"/>
      <c r="AUE82" s="62"/>
      <c r="AUF82" s="62"/>
      <c r="AUG82" s="62"/>
      <c r="AUH82" s="62"/>
      <c r="AUI82" s="62"/>
      <c r="AUJ82" s="62"/>
      <c r="AUK82" s="62"/>
      <c r="AUL82" s="62"/>
      <c r="AUM82" s="62"/>
      <c r="AUN82" s="62"/>
      <c r="AUO82" s="62"/>
      <c r="AUP82" s="62"/>
      <c r="AUQ82" s="62"/>
      <c r="AUR82" s="62"/>
      <c r="AUS82" s="62"/>
      <c r="AUT82" s="62"/>
      <c r="AUU82" s="62"/>
      <c r="AUV82" s="62"/>
      <c r="AUW82" s="62"/>
      <c r="AUX82" s="62"/>
      <c r="AUY82" s="62"/>
      <c r="AUZ82" s="62"/>
      <c r="AVA82" s="62"/>
      <c r="AVB82" s="62"/>
      <c r="AVC82" s="62"/>
      <c r="AVD82" s="62"/>
      <c r="AVE82" s="62"/>
      <c r="AVF82" s="62"/>
      <c r="AVG82" s="62"/>
      <c r="AVH82" s="62"/>
      <c r="AVI82" s="62"/>
      <c r="AVJ82" s="62"/>
      <c r="AVK82" s="62"/>
      <c r="AVL82" s="62"/>
      <c r="AVM82" s="62"/>
      <c r="AVN82" s="62"/>
      <c r="AVO82" s="62"/>
      <c r="AVP82" s="62"/>
      <c r="AVQ82" s="62"/>
      <c r="AVR82" s="62"/>
      <c r="AVS82" s="62"/>
      <c r="AVT82" s="62"/>
      <c r="AVU82" s="62"/>
      <c r="AVV82" s="62"/>
      <c r="AVW82" s="62"/>
      <c r="AVX82" s="62"/>
      <c r="AVY82" s="62"/>
      <c r="AVZ82" s="62"/>
      <c r="AWA82" s="62"/>
      <c r="AWB82" s="62"/>
      <c r="AWC82" s="62"/>
      <c r="AWD82" s="62"/>
      <c r="AWE82" s="62"/>
      <c r="AWF82" s="62"/>
      <c r="AWG82" s="62"/>
      <c r="AWH82" s="62"/>
      <c r="AWI82" s="62"/>
      <c r="AWJ82" s="62"/>
      <c r="AWK82" s="62"/>
      <c r="AWL82" s="62"/>
      <c r="AWM82" s="62"/>
      <c r="AWN82" s="62"/>
      <c r="AWO82" s="62"/>
      <c r="AWP82" s="62"/>
      <c r="AWQ82" s="62"/>
      <c r="AWR82" s="62"/>
      <c r="AWS82" s="62"/>
      <c r="AWT82" s="62"/>
      <c r="AWU82" s="62"/>
      <c r="AWV82" s="62"/>
      <c r="AWW82" s="62"/>
      <c r="AWX82" s="62"/>
      <c r="AWY82" s="62"/>
      <c r="AWZ82" s="62"/>
      <c r="AXA82" s="62"/>
      <c r="AXB82" s="62"/>
      <c r="AXC82" s="62"/>
      <c r="AXD82" s="62"/>
      <c r="AXE82" s="62"/>
      <c r="AXF82" s="62"/>
      <c r="AXG82" s="62"/>
      <c r="AXH82" s="62"/>
      <c r="AXI82" s="62"/>
      <c r="AXJ82" s="62"/>
      <c r="AXK82" s="62"/>
      <c r="AXL82" s="62"/>
      <c r="AXM82" s="62"/>
      <c r="AXN82" s="62"/>
      <c r="AXO82" s="62"/>
      <c r="AXP82" s="62"/>
      <c r="AXQ82" s="62"/>
      <c r="AXR82" s="62"/>
      <c r="AXS82" s="62"/>
      <c r="AXT82" s="62"/>
      <c r="AXU82" s="62"/>
      <c r="AXV82" s="62"/>
      <c r="AXW82" s="62"/>
      <c r="AXX82" s="62"/>
      <c r="AXY82" s="62"/>
      <c r="AXZ82" s="62"/>
      <c r="AYA82" s="62"/>
      <c r="AYB82" s="62"/>
      <c r="AYC82" s="62"/>
      <c r="AYD82" s="62"/>
      <c r="AYE82" s="62"/>
      <c r="AYF82" s="62"/>
      <c r="AYG82" s="62"/>
      <c r="AYH82" s="62"/>
      <c r="AYI82" s="62"/>
      <c r="AYJ82" s="62"/>
      <c r="AYK82" s="62"/>
      <c r="AYL82" s="62"/>
      <c r="AYM82" s="62"/>
      <c r="AYN82" s="62"/>
      <c r="AYO82" s="62"/>
      <c r="AYP82" s="62"/>
      <c r="AYQ82" s="62"/>
      <c r="AYR82" s="62"/>
      <c r="AYS82" s="62"/>
      <c r="AYT82" s="62"/>
      <c r="AYU82" s="62"/>
      <c r="AYV82" s="62"/>
      <c r="AYW82" s="62"/>
      <c r="AYX82" s="62"/>
      <c r="AYY82" s="62"/>
      <c r="AYZ82" s="62"/>
      <c r="AZA82" s="62"/>
      <c r="AZB82" s="62"/>
      <c r="AZC82" s="62"/>
      <c r="AZD82" s="62"/>
      <c r="AZE82" s="62"/>
      <c r="AZF82" s="62"/>
      <c r="AZG82" s="62"/>
      <c r="AZH82" s="62"/>
      <c r="AZI82" s="62"/>
      <c r="AZJ82" s="62"/>
      <c r="AZK82" s="62"/>
      <c r="AZL82" s="62"/>
      <c r="AZM82" s="62"/>
      <c r="AZN82" s="62"/>
      <c r="AZO82" s="62"/>
      <c r="AZP82" s="62"/>
      <c r="AZQ82" s="62"/>
      <c r="AZR82" s="62"/>
      <c r="AZS82" s="62"/>
      <c r="AZT82" s="62"/>
      <c r="AZU82" s="62"/>
      <c r="AZV82" s="62"/>
      <c r="AZW82" s="62"/>
      <c r="AZX82" s="62"/>
      <c r="AZY82" s="62"/>
      <c r="AZZ82" s="62"/>
      <c r="BAA82" s="62"/>
      <c r="BAB82" s="62"/>
      <c r="BAC82" s="62"/>
      <c r="BAD82" s="62"/>
      <c r="BAE82" s="62"/>
      <c r="BAF82" s="62"/>
      <c r="BAG82" s="62"/>
      <c r="BAH82" s="62"/>
      <c r="BAI82" s="62"/>
      <c r="BAJ82" s="62"/>
      <c r="BAK82" s="62"/>
      <c r="BAL82" s="62"/>
      <c r="BAM82" s="62"/>
      <c r="BAN82" s="62"/>
      <c r="BAO82" s="62"/>
      <c r="BAP82" s="62"/>
      <c r="BAQ82" s="62"/>
      <c r="BAR82" s="62"/>
      <c r="BAS82" s="62"/>
      <c r="BAT82" s="62"/>
      <c r="BAU82" s="62"/>
      <c r="BAV82" s="62"/>
      <c r="BAW82" s="62"/>
      <c r="BAX82" s="62"/>
      <c r="BAY82" s="62"/>
      <c r="BAZ82" s="62"/>
      <c r="BBA82" s="62"/>
      <c r="BBB82" s="62"/>
      <c r="BBC82" s="62"/>
      <c r="BBD82" s="62"/>
      <c r="BBE82" s="62"/>
      <c r="BBF82" s="62"/>
      <c r="BBG82" s="62"/>
      <c r="BBH82" s="62"/>
      <c r="BBI82" s="62"/>
      <c r="BBJ82" s="62"/>
      <c r="BBK82" s="62"/>
      <c r="BBL82" s="62"/>
      <c r="BBM82" s="62"/>
      <c r="BBN82" s="62"/>
      <c r="BBO82" s="62"/>
      <c r="BBP82" s="62"/>
      <c r="BBQ82" s="62"/>
      <c r="BBR82" s="62"/>
      <c r="BBS82" s="62"/>
      <c r="BBT82" s="62"/>
      <c r="BBU82" s="62"/>
      <c r="BBV82" s="62"/>
      <c r="BBW82" s="62"/>
      <c r="BBX82" s="62"/>
      <c r="BBY82" s="62"/>
      <c r="BBZ82" s="62"/>
      <c r="BCA82" s="62"/>
      <c r="BCB82" s="62"/>
      <c r="BCC82" s="62"/>
      <c r="BCD82" s="62"/>
      <c r="BCE82" s="62"/>
      <c r="BCF82" s="62"/>
      <c r="BCG82" s="62"/>
      <c r="BCH82" s="62"/>
      <c r="BCI82" s="62"/>
      <c r="BCJ82" s="62"/>
      <c r="BCK82" s="62"/>
      <c r="BCL82" s="62"/>
      <c r="BCM82" s="62"/>
      <c r="BCN82" s="62"/>
      <c r="BCO82" s="62"/>
      <c r="BCP82" s="62"/>
      <c r="BCQ82" s="62"/>
      <c r="BCR82" s="62"/>
      <c r="BCS82" s="62"/>
      <c r="BCT82" s="62"/>
      <c r="BCU82" s="62"/>
      <c r="BCV82" s="62"/>
      <c r="BCW82" s="62"/>
      <c r="BCX82" s="62"/>
      <c r="BCY82" s="62"/>
      <c r="BCZ82" s="62"/>
      <c r="BDA82" s="62"/>
      <c r="BDB82" s="62"/>
      <c r="BDC82" s="62"/>
      <c r="BDD82" s="62"/>
      <c r="BDE82" s="62"/>
      <c r="BDF82" s="62"/>
      <c r="BDG82" s="62"/>
      <c r="BDH82" s="62"/>
      <c r="BDI82" s="62"/>
      <c r="BDJ82" s="62"/>
      <c r="BDK82" s="62"/>
      <c r="BDL82" s="62"/>
      <c r="BDM82" s="62"/>
      <c r="BDN82" s="62"/>
      <c r="BDO82" s="62"/>
      <c r="BDP82" s="62"/>
      <c r="BDQ82" s="62"/>
      <c r="BDR82" s="62"/>
      <c r="BDS82" s="62"/>
      <c r="BDT82" s="62"/>
      <c r="BDU82" s="62"/>
      <c r="BDV82" s="62"/>
      <c r="BDW82" s="62"/>
      <c r="BDX82" s="62"/>
      <c r="BDY82" s="62"/>
      <c r="BDZ82" s="62"/>
      <c r="BEA82" s="62"/>
      <c r="BEB82" s="62"/>
      <c r="BEC82" s="62"/>
      <c r="BED82" s="62"/>
      <c r="BEE82" s="62"/>
      <c r="BEF82" s="62"/>
      <c r="BEG82" s="62"/>
      <c r="BEH82" s="62"/>
      <c r="BEI82" s="62"/>
      <c r="BEJ82" s="62"/>
      <c r="BEK82" s="62"/>
      <c r="BEL82" s="62"/>
      <c r="BEM82" s="62"/>
      <c r="BEN82" s="62"/>
      <c r="BEO82" s="62"/>
      <c r="BEP82" s="62"/>
      <c r="BEQ82" s="62"/>
      <c r="BER82" s="62"/>
      <c r="BES82" s="62"/>
      <c r="BET82" s="62"/>
      <c r="BEU82" s="62"/>
      <c r="BEV82" s="62"/>
      <c r="BEW82" s="62"/>
      <c r="BEX82" s="62"/>
      <c r="BEY82" s="62"/>
      <c r="BEZ82" s="62"/>
      <c r="BFA82" s="62"/>
      <c r="BFB82" s="62"/>
      <c r="BFC82" s="62"/>
      <c r="BFD82" s="62"/>
      <c r="BFE82" s="62"/>
      <c r="BFF82" s="62"/>
      <c r="BFG82" s="62"/>
      <c r="BFH82" s="62"/>
      <c r="BFI82" s="62"/>
      <c r="BFJ82" s="62"/>
      <c r="BFK82" s="62"/>
      <c r="BFL82" s="62"/>
      <c r="BFM82" s="62"/>
      <c r="BFN82" s="62"/>
      <c r="BFO82" s="62"/>
      <c r="BFP82" s="62"/>
      <c r="BFQ82" s="62"/>
      <c r="BFR82" s="62"/>
      <c r="BFS82" s="62"/>
      <c r="BFT82" s="62"/>
      <c r="BFU82" s="62"/>
      <c r="BFV82" s="62"/>
      <c r="BFW82" s="62"/>
      <c r="BFX82" s="62"/>
      <c r="BFY82" s="62"/>
      <c r="BFZ82" s="62"/>
      <c r="BGA82" s="62"/>
      <c r="BGB82" s="62"/>
      <c r="BGC82" s="62"/>
      <c r="BGD82" s="62"/>
      <c r="BGE82" s="62"/>
      <c r="BGF82" s="62"/>
      <c r="BGG82" s="62"/>
      <c r="BGH82" s="62"/>
      <c r="BGI82" s="62"/>
      <c r="BGJ82" s="62"/>
      <c r="BGK82" s="62"/>
      <c r="BGL82" s="62"/>
      <c r="BGM82" s="62"/>
      <c r="BGN82" s="62"/>
      <c r="BGO82" s="62"/>
      <c r="BGP82" s="62"/>
      <c r="BGQ82" s="62"/>
      <c r="BGR82" s="62"/>
      <c r="BGS82" s="62"/>
      <c r="BGT82" s="62"/>
      <c r="BGU82" s="62"/>
      <c r="BGV82" s="62"/>
      <c r="BGW82" s="62"/>
      <c r="BGX82" s="62"/>
      <c r="BGY82" s="62"/>
      <c r="BGZ82" s="62"/>
      <c r="BHA82" s="62"/>
      <c r="BHB82" s="62"/>
      <c r="BHC82" s="62"/>
      <c r="BHD82" s="62"/>
      <c r="BHE82" s="62"/>
      <c r="BHF82" s="62"/>
      <c r="BHG82" s="62"/>
      <c r="BHH82" s="62"/>
      <c r="BHI82" s="62"/>
      <c r="BHJ82" s="62"/>
      <c r="BHK82" s="62"/>
      <c r="BHL82" s="62"/>
      <c r="BHM82" s="62"/>
      <c r="BHN82" s="62"/>
      <c r="BHO82" s="62"/>
      <c r="BHP82" s="62"/>
      <c r="BHQ82" s="62"/>
      <c r="BHR82" s="62"/>
      <c r="BHS82" s="62"/>
      <c r="BHT82" s="62"/>
      <c r="BHU82" s="62"/>
      <c r="BHV82" s="62"/>
      <c r="BHW82" s="62"/>
      <c r="BHX82" s="62"/>
      <c r="BHY82" s="62"/>
      <c r="BHZ82" s="62"/>
      <c r="BIA82" s="62"/>
      <c r="BIB82" s="62"/>
      <c r="BIC82" s="62"/>
      <c r="BID82" s="62"/>
      <c r="BIE82" s="62"/>
      <c r="BIF82" s="62"/>
      <c r="BIG82" s="62"/>
      <c r="BIH82" s="62"/>
      <c r="BII82" s="62"/>
      <c r="BIJ82" s="62"/>
      <c r="BIK82" s="62"/>
      <c r="BIL82" s="62"/>
      <c r="BIM82" s="62"/>
      <c r="BIN82" s="62"/>
      <c r="BIO82" s="62"/>
      <c r="BIP82" s="62"/>
      <c r="BIQ82" s="62"/>
      <c r="BIR82" s="62"/>
      <c r="BIS82" s="62"/>
      <c r="BIT82" s="62"/>
      <c r="BIU82" s="62"/>
      <c r="BIV82" s="62"/>
      <c r="BIW82" s="62"/>
      <c r="BIX82" s="62"/>
      <c r="BIY82" s="62"/>
      <c r="BIZ82" s="62"/>
      <c r="BJA82" s="62"/>
      <c r="BJB82" s="62"/>
      <c r="BJC82" s="62"/>
      <c r="BJD82" s="62"/>
      <c r="BJE82" s="62"/>
      <c r="BJF82" s="62"/>
      <c r="BJG82" s="62"/>
      <c r="BJH82" s="62"/>
      <c r="BJI82" s="62"/>
      <c r="BJJ82" s="62"/>
      <c r="BJK82" s="62"/>
      <c r="BJL82" s="62"/>
      <c r="BJM82" s="62"/>
      <c r="BJN82" s="62"/>
      <c r="BJO82" s="62"/>
      <c r="BJP82" s="62"/>
      <c r="BJQ82" s="62"/>
      <c r="BJR82" s="62"/>
      <c r="BJS82" s="62"/>
      <c r="BJT82" s="62"/>
      <c r="BJU82" s="62"/>
      <c r="BJV82" s="62"/>
      <c r="BJW82" s="62"/>
      <c r="BJX82" s="62"/>
      <c r="BJY82" s="62"/>
      <c r="BJZ82" s="62"/>
      <c r="BKA82" s="62"/>
      <c r="BKB82" s="62"/>
      <c r="BKC82" s="62"/>
      <c r="BKD82" s="62"/>
      <c r="BKE82" s="62"/>
      <c r="BKF82" s="62"/>
      <c r="BKG82" s="62"/>
      <c r="BKH82" s="62"/>
      <c r="BKI82" s="62"/>
      <c r="BKJ82" s="62"/>
      <c r="BKK82" s="62"/>
      <c r="BKL82" s="62"/>
      <c r="BKM82" s="62"/>
      <c r="BKN82" s="62"/>
      <c r="BKO82" s="62"/>
      <c r="BKP82" s="62"/>
      <c r="BKQ82" s="62"/>
      <c r="BKR82" s="62"/>
      <c r="BKS82" s="62"/>
      <c r="BKT82" s="62"/>
      <c r="BKU82" s="62"/>
      <c r="BKV82" s="62"/>
      <c r="BKW82" s="62"/>
      <c r="BKX82" s="62"/>
      <c r="BKY82" s="62"/>
      <c r="BKZ82" s="62"/>
      <c r="BLA82" s="62"/>
      <c r="BLB82" s="62"/>
      <c r="BLC82" s="62"/>
      <c r="BLD82" s="62"/>
      <c r="BLE82" s="62"/>
      <c r="BLF82" s="62"/>
      <c r="BLG82" s="62"/>
      <c r="BLH82" s="62"/>
      <c r="BLI82" s="62"/>
      <c r="BLJ82" s="62"/>
      <c r="BLK82" s="62"/>
      <c r="BLL82" s="62"/>
      <c r="BLM82" s="62"/>
      <c r="BLN82" s="62"/>
      <c r="BLO82" s="62"/>
      <c r="BLP82" s="62"/>
      <c r="BLQ82" s="62"/>
      <c r="BLR82" s="62"/>
      <c r="BLS82" s="62"/>
      <c r="BLT82" s="62"/>
      <c r="BLU82" s="62"/>
      <c r="BLV82" s="62"/>
      <c r="BLW82" s="62"/>
      <c r="BLX82" s="62"/>
      <c r="BLY82" s="62"/>
      <c r="BLZ82" s="62"/>
      <c r="BMA82" s="62"/>
      <c r="BMB82" s="62"/>
      <c r="BMC82" s="62"/>
      <c r="BMD82" s="62"/>
      <c r="BME82" s="62"/>
      <c r="BMF82" s="62"/>
      <c r="BMG82" s="62"/>
      <c r="BMH82" s="62"/>
      <c r="BMI82" s="62"/>
      <c r="BMJ82" s="62"/>
      <c r="BMK82" s="62"/>
      <c r="BML82" s="62"/>
      <c r="BMM82" s="62"/>
      <c r="BMN82" s="62"/>
      <c r="BMO82" s="62"/>
      <c r="BMP82" s="62"/>
      <c r="BMQ82" s="62"/>
      <c r="BMR82" s="62"/>
      <c r="BMS82" s="62"/>
      <c r="BMT82" s="62"/>
      <c r="BMU82" s="62"/>
      <c r="BMV82" s="62"/>
      <c r="BMW82" s="62"/>
      <c r="BMX82" s="62"/>
      <c r="BMY82" s="62"/>
      <c r="BMZ82" s="62"/>
      <c r="BNA82" s="62"/>
      <c r="BNB82" s="62"/>
      <c r="BNC82" s="62"/>
      <c r="BND82" s="62"/>
      <c r="BNE82" s="62"/>
      <c r="BNF82" s="62"/>
      <c r="BNG82" s="62"/>
      <c r="BNH82" s="62"/>
      <c r="BNI82" s="62"/>
      <c r="BNJ82" s="62"/>
      <c r="BNK82" s="62"/>
      <c r="BNL82" s="62"/>
      <c r="BNM82" s="62"/>
      <c r="BNN82" s="62"/>
      <c r="BNO82" s="62"/>
      <c r="BNP82" s="62"/>
      <c r="BNQ82" s="62"/>
      <c r="BNR82" s="62"/>
      <c r="BNS82" s="62"/>
      <c r="BNT82" s="62"/>
      <c r="BNU82" s="62"/>
      <c r="BNV82" s="62"/>
      <c r="BNW82" s="62"/>
      <c r="BNX82" s="62"/>
      <c r="BNY82" s="62"/>
      <c r="BNZ82" s="62"/>
      <c r="BOA82" s="62"/>
      <c r="BOB82" s="62"/>
      <c r="BOC82" s="62"/>
      <c r="BOD82" s="62"/>
      <c r="BOE82" s="62"/>
      <c r="BOF82" s="62"/>
      <c r="BOG82" s="62"/>
      <c r="BOH82" s="62"/>
      <c r="BOI82" s="62"/>
      <c r="BOJ82" s="62"/>
      <c r="BOK82" s="62"/>
      <c r="BOL82" s="62"/>
      <c r="BOM82" s="62"/>
      <c r="BON82" s="62"/>
      <c r="BOO82" s="62"/>
      <c r="BOP82" s="62"/>
      <c r="BOQ82" s="62"/>
      <c r="BOR82" s="62"/>
      <c r="BOS82" s="62"/>
      <c r="BOT82" s="62"/>
      <c r="BOU82" s="62"/>
      <c r="BOV82" s="62"/>
      <c r="BOW82" s="62"/>
      <c r="BOX82" s="62"/>
      <c r="BOY82" s="62"/>
      <c r="BOZ82" s="62"/>
      <c r="BPA82" s="62"/>
      <c r="BPB82" s="62"/>
      <c r="BPC82" s="62"/>
      <c r="BPD82" s="62"/>
      <c r="BPE82" s="62"/>
      <c r="BPF82" s="62"/>
      <c r="BPG82" s="62"/>
      <c r="BPH82" s="62"/>
      <c r="BPI82" s="62"/>
      <c r="BPJ82" s="62"/>
      <c r="BPK82" s="62"/>
      <c r="BPL82" s="62"/>
      <c r="BPM82" s="62"/>
      <c r="BPN82" s="62"/>
      <c r="BPO82" s="62"/>
      <c r="BPP82" s="62"/>
      <c r="BPQ82" s="62"/>
      <c r="BPR82" s="62"/>
      <c r="BPS82" s="62"/>
      <c r="BPT82" s="62"/>
      <c r="BPU82" s="62"/>
      <c r="BPV82" s="62"/>
      <c r="BPW82" s="62"/>
      <c r="BPX82" s="62"/>
      <c r="BPY82" s="62"/>
      <c r="BPZ82" s="62"/>
      <c r="BQA82" s="62"/>
      <c r="BQB82" s="62"/>
      <c r="BQC82" s="62"/>
      <c r="BQD82" s="62"/>
      <c r="BQE82" s="62"/>
      <c r="BQF82" s="62"/>
      <c r="BQG82" s="62"/>
      <c r="BQH82" s="62"/>
      <c r="BQI82" s="62"/>
      <c r="BQJ82" s="62"/>
      <c r="BQK82" s="62"/>
      <c r="BQL82" s="62"/>
      <c r="BQM82" s="62"/>
      <c r="BQN82" s="62"/>
      <c r="BQO82" s="62"/>
      <c r="BQP82" s="62"/>
      <c r="BQQ82" s="62"/>
      <c r="BQR82" s="62"/>
      <c r="BQS82" s="62"/>
      <c r="BQT82" s="62"/>
      <c r="BQU82" s="62"/>
      <c r="BQV82" s="62"/>
      <c r="BQW82" s="62"/>
      <c r="BQX82" s="62"/>
      <c r="BQY82" s="62"/>
      <c r="BQZ82" s="62"/>
      <c r="BRA82" s="62"/>
      <c r="BRB82" s="62"/>
      <c r="BRC82" s="62"/>
      <c r="BRD82" s="62"/>
      <c r="BRE82" s="62"/>
      <c r="BRF82" s="62"/>
      <c r="BRG82" s="62"/>
      <c r="BRH82" s="62"/>
      <c r="BRI82" s="62"/>
      <c r="BRJ82" s="62"/>
      <c r="BRK82" s="62"/>
      <c r="BRL82" s="62"/>
      <c r="BRM82" s="62"/>
      <c r="BRN82" s="62"/>
      <c r="BRO82" s="62"/>
      <c r="BRP82" s="62"/>
      <c r="BRQ82" s="62"/>
      <c r="BRR82" s="62"/>
      <c r="BRS82" s="62"/>
      <c r="BRT82" s="62"/>
      <c r="BRU82" s="62"/>
      <c r="BRV82" s="62"/>
      <c r="BRW82" s="62"/>
      <c r="BRX82" s="62"/>
      <c r="BRY82" s="62"/>
      <c r="BRZ82" s="62"/>
      <c r="BSA82" s="62"/>
      <c r="BSB82" s="62"/>
      <c r="BSC82" s="62"/>
      <c r="BSD82" s="62"/>
      <c r="BSE82" s="62"/>
      <c r="BSF82" s="62"/>
      <c r="BSG82" s="62"/>
      <c r="BSH82" s="62"/>
      <c r="BSI82" s="62"/>
      <c r="BSJ82" s="62"/>
      <c r="BSK82" s="62"/>
      <c r="BSL82" s="62"/>
      <c r="BSM82" s="62"/>
      <c r="BSN82" s="62"/>
      <c r="BSO82" s="62"/>
      <c r="BSP82" s="62"/>
      <c r="BSQ82" s="62"/>
      <c r="BSR82" s="62"/>
      <c r="BSS82" s="62"/>
      <c r="BST82" s="62"/>
      <c r="BSU82" s="62"/>
      <c r="BSV82" s="62"/>
      <c r="BSW82" s="62"/>
      <c r="BSX82" s="62"/>
      <c r="BSY82" s="62"/>
      <c r="BSZ82" s="62"/>
      <c r="BTA82" s="62"/>
      <c r="BTB82" s="62"/>
      <c r="BTC82" s="62"/>
      <c r="BTD82" s="62"/>
      <c r="BTE82" s="62"/>
      <c r="BTF82" s="62"/>
      <c r="BTG82" s="62"/>
      <c r="BTH82" s="62"/>
      <c r="BTI82" s="62"/>
      <c r="BTJ82" s="62"/>
      <c r="BTK82" s="62"/>
      <c r="BTL82" s="62"/>
      <c r="BTM82" s="62"/>
      <c r="BTN82" s="62"/>
      <c r="BTO82" s="62"/>
      <c r="BTP82" s="62"/>
      <c r="BTQ82" s="62"/>
      <c r="BTR82" s="62"/>
      <c r="BTS82" s="62"/>
      <c r="BTT82" s="62"/>
      <c r="BTU82" s="62"/>
      <c r="BTV82" s="62"/>
      <c r="BTW82" s="62"/>
      <c r="BTX82" s="62"/>
      <c r="BTY82" s="62"/>
      <c r="BTZ82" s="62"/>
      <c r="BUA82" s="62"/>
      <c r="BUB82" s="62"/>
      <c r="BUC82" s="62"/>
      <c r="BUD82" s="62"/>
      <c r="BUE82" s="62"/>
      <c r="BUF82" s="62"/>
      <c r="BUG82" s="62"/>
      <c r="BUH82" s="62"/>
      <c r="BUI82" s="62"/>
      <c r="BUJ82" s="62"/>
      <c r="BUK82" s="62"/>
      <c r="BUL82" s="62"/>
      <c r="BUM82" s="62"/>
      <c r="BUN82" s="62"/>
      <c r="BUO82" s="62"/>
      <c r="BUP82" s="62"/>
      <c r="BUQ82" s="62"/>
      <c r="BUR82" s="62"/>
      <c r="BUS82" s="62"/>
      <c r="BUT82" s="62"/>
      <c r="BUU82" s="62"/>
      <c r="BUV82" s="62"/>
      <c r="BUW82" s="62"/>
      <c r="BUX82" s="62"/>
      <c r="BUY82" s="62"/>
      <c r="BUZ82" s="62"/>
      <c r="BVA82" s="62"/>
      <c r="BVB82" s="62"/>
      <c r="BVC82" s="62"/>
      <c r="BVD82" s="62"/>
      <c r="BVE82" s="62"/>
      <c r="BVF82" s="62"/>
      <c r="BVG82" s="62"/>
      <c r="BVH82" s="62"/>
      <c r="BVI82" s="62"/>
      <c r="BVJ82" s="62"/>
      <c r="BVK82" s="62"/>
      <c r="BVL82" s="62"/>
      <c r="BVM82" s="62"/>
      <c r="BVN82" s="62"/>
      <c r="BVO82" s="62"/>
      <c r="BVP82" s="62"/>
      <c r="BVQ82" s="62"/>
      <c r="BVR82" s="62"/>
      <c r="BVS82" s="62"/>
      <c r="BVT82" s="62"/>
      <c r="BVU82" s="62"/>
      <c r="BVV82" s="62"/>
      <c r="BVW82" s="62"/>
      <c r="BVX82" s="62"/>
      <c r="BVY82" s="62"/>
      <c r="BVZ82" s="62"/>
      <c r="BWA82" s="62"/>
      <c r="BWB82" s="62"/>
      <c r="BWC82" s="62"/>
      <c r="BWD82" s="62"/>
      <c r="BWE82" s="62"/>
      <c r="BWF82" s="62"/>
      <c r="BWG82" s="62"/>
      <c r="BWH82" s="62"/>
      <c r="BWI82" s="62"/>
      <c r="BWJ82" s="62"/>
      <c r="BWK82" s="62"/>
      <c r="BWL82" s="62"/>
      <c r="BWM82" s="62"/>
      <c r="BWN82" s="62"/>
      <c r="BWO82" s="62"/>
      <c r="BWP82" s="62"/>
      <c r="BWQ82" s="62"/>
      <c r="BWR82" s="62"/>
      <c r="BWS82" s="62"/>
      <c r="BWT82" s="62"/>
      <c r="BWU82" s="62"/>
      <c r="BWV82" s="62"/>
      <c r="BWW82" s="62"/>
      <c r="BWX82" s="62"/>
      <c r="BWY82" s="62"/>
      <c r="BWZ82" s="62"/>
      <c r="BXA82" s="62"/>
      <c r="BXB82" s="62"/>
      <c r="BXC82" s="62"/>
      <c r="BXD82" s="62"/>
      <c r="BXE82" s="62"/>
      <c r="BXF82" s="62"/>
      <c r="BXG82" s="62"/>
      <c r="BXH82" s="62"/>
      <c r="BXI82" s="62"/>
      <c r="BXJ82" s="62"/>
      <c r="BXK82" s="62"/>
      <c r="BXL82" s="62"/>
      <c r="BXM82" s="62"/>
      <c r="BXN82" s="62"/>
      <c r="BXO82" s="62"/>
      <c r="BXP82" s="62"/>
      <c r="BXQ82" s="62"/>
      <c r="BXR82" s="62"/>
      <c r="BXS82" s="62"/>
      <c r="BXT82" s="62"/>
      <c r="BXU82" s="62"/>
      <c r="BXV82" s="62"/>
      <c r="BXW82" s="62"/>
      <c r="BXX82" s="62"/>
      <c r="BXY82" s="62"/>
      <c r="BXZ82" s="62"/>
      <c r="BYA82" s="62"/>
      <c r="BYB82" s="62"/>
      <c r="BYC82" s="62"/>
      <c r="BYD82" s="62"/>
      <c r="BYE82" s="62"/>
      <c r="BYF82" s="62"/>
      <c r="BYG82" s="62"/>
      <c r="BYH82" s="62"/>
      <c r="BYI82" s="62"/>
      <c r="BYJ82" s="62"/>
      <c r="BYK82" s="62"/>
      <c r="BYL82" s="62"/>
      <c r="BYM82" s="62"/>
      <c r="BYN82" s="62"/>
      <c r="BYO82" s="62"/>
      <c r="BYP82" s="62"/>
      <c r="BYQ82" s="62"/>
      <c r="BYR82" s="62"/>
      <c r="BYS82" s="62"/>
      <c r="BYT82" s="62"/>
      <c r="BYU82" s="62"/>
      <c r="BYV82" s="62"/>
      <c r="BYW82" s="62"/>
      <c r="BYX82" s="62"/>
      <c r="BYY82" s="62"/>
      <c r="BYZ82" s="62"/>
      <c r="BZA82" s="62"/>
      <c r="BZB82" s="62"/>
      <c r="BZC82" s="62"/>
      <c r="BZD82" s="62"/>
      <c r="BZE82" s="62"/>
      <c r="BZF82" s="62"/>
      <c r="BZG82" s="62"/>
      <c r="BZH82" s="62"/>
      <c r="BZI82" s="62"/>
      <c r="BZJ82" s="62"/>
      <c r="BZK82" s="62"/>
      <c r="BZL82" s="62"/>
      <c r="BZM82" s="62"/>
      <c r="BZN82" s="62"/>
      <c r="BZO82" s="62"/>
      <c r="BZP82" s="62"/>
      <c r="BZQ82" s="62"/>
      <c r="BZR82" s="62"/>
      <c r="BZS82" s="62"/>
      <c r="BZT82" s="62"/>
      <c r="BZU82" s="62"/>
      <c r="BZV82" s="62"/>
      <c r="BZW82" s="62"/>
      <c r="BZX82" s="62"/>
      <c r="BZY82" s="62"/>
      <c r="BZZ82" s="62"/>
      <c r="CAA82" s="62"/>
      <c r="CAB82" s="62"/>
      <c r="CAC82" s="62"/>
      <c r="CAD82" s="62"/>
      <c r="CAE82" s="62"/>
      <c r="CAF82" s="62"/>
      <c r="CAG82" s="62"/>
      <c r="CAH82" s="62"/>
      <c r="CAI82" s="62"/>
      <c r="CAJ82" s="62"/>
      <c r="CAK82" s="62"/>
      <c r="CAL82" s="62"/>
      <c r="CAM82" s="62"/>
      <c r="CAN82" s="62"/>
      <c r="CAO82" s="62"/>
      <c r="CAP82" s="62"/>
      <c r="CAQ82" s="62"/>
      <c r="CAR82" s="62"/>
      <c r="CAS82" s="62"/>
      <c r="CAT82" s="62"/>
      <c r="CAU82" s="62"/>
      <c r="CAV82" s="62"/>
      <c r="CAW82" s="62"/>
      <c r="CAX82" s="62"/>
      <c r="CAY82" s="62"/>
      <c r="CAZ82" s="62"/>
      <c r="CBA82" s="62"/>
      <c r="CBB82" s="62"/>
      <c r="CBC82" s="62"/>
      <c r="CBD82" s="62"/>
      <c r="CBE82" s="62"/>
      <c r="CBF82" s="62"/>
      <c r="CBG82" s="62"/>
      <c r="CBH82" s="62"/>
      <c r="CBI82" s="62"/>
      <c r="CBJ82" s="62"/>
      <c r="CBK82" s="62"/>
      <c r="CBL82" s="62"/>
      <c r="CBM82" s="62"/>
      <c r="CBN82" s="62"/>
      <c r="CBO82" s="62"/>
      <c r="CBP82" s="62"/>
      <c r="CBQ82" s="62"/>
      <c r="CBR82" s="62"/>
      <c r="CBS82" s="62"/>
      <c r="CBT82" s="62"/>
      <c r="CBU82" s="62"/>
      <c r="CBV82" s="62"/>
      <c r="CBW82" s="62"/>
      <c r="CBX82" s="62"/>
      <c r="CBY82" s="62"/>
      <c r="CBZ82" s="62"/>
      <c r="CCA82" s="62"/>
      <c r="CCB82" s="62"/>
      <c r="CCC82" s="62"/>
      <c r="CCD82" s="62"/>
      <c r="CCE82" s="62"/>
      <c r="CCF82" s="62"/>
      <c r="CCG82" s="62"/>
      <c r="CCH82" s="62"/>
      <c r="CCI82" s="62"/>
      <c r="CCJ82" s="62"/>
      <c r="CCK82" s="62"/>
      <c r="CCL82" s="62"/>
      <c r="CCM82" s="62"/>
      <c r="CCN82" s="62"/>
      <c r="CCO82" s="62"/>
      <c r="CCP82" s="62"/>
      <c r="CCQ82" s="62"/>
      <c r="CCR82" s="62"/>
      <c r="CCS82" s="62"/>
      <c r="CCT82" s="62"/>
      <c r="CCU82" s="62"/>
      <c r="CCV82" s="62"/>
      <c r="CCW82" s="62"/>
      <c r="CCX82" s="62"/>
      <c r="CCY82" s="62"/>
      <c r="CCZ82" s="62"/>
      <c r="CDA82" s="62"/>
      <c r="CDB82" s="62"/>
      <c r="CDC82" s="62"/>
      <c r="CDD82" s="62"/>
      <c r="CDE82" s="62"/>
      <c r="CDF82" s="62"/>
      <c r="CDG82" s="62"/>
      <c r="CDH82" s="62"/>
      <c r="CDI82" s="62"/>
      <c r="CDJ82" s="62"/>
      <c r="CDK82" s="62"/>
      <c r="CDL82" s="62"/>
      <c r="CDM82" s="62"/>
      <c r="CDN82" s="62"/>
      <c r="CDO82" s="62"/>
      <c r="CDP82" s="62"/>
      <c r="CDQ82" s="62"/>
      <c r="CDR82" s="62"/>
      <c r="CDS82" s="62"/>
      <c r="CDT82" s="62"/>
      <c r="CDU82" s="62"/>
      <c r="CDV82" s="62"/>
      <c r="CDW82" s="62"/>
      <c r="CDX82" s="62"/>
      <c r="CDY82" s="62"/>
      <c r="CDZ82" s="62"/>
      <c r="CEA82" s="62"/>
      <c r="CEB82" s="62"/>
      <c r="CEC82" s="62"/>
      <c r="CED82" s="62"/>
      <c r="CEE82" s="62"/>
      <c r="CEF82" s="62"/>
      <c r="CEG82" s="62"/>
      <c r="CEH82" s="62"/>
      <c r="CEI82" s="62"/>
      <c r="CEJ82" s="62"/>
      <c r="CEK82" s="62"/>
      <c r="CEL82" s="62"/>
      <c r="CEM82" s="62"/>
      <c r="CEN82" s="62"/>
      <c r="CEO82" s="62"/>
      <c r="CEP82" s="62"/>
      <c r="CEQ82" s="62"/>
      <c r="CER82" s="62"/>
      <c r="CES82" s="62"/>
      <c r="CET82" s="62"/>
      <c r="CEU82" s="62"/>
      <c r="CEV82" s="62"/>
      <c r="CEW82" s="62"/>
      <c r="CEX82" s="62"/>
      <c r="CEY82" s="62"/>
      <c r="CEZ82" s="62"/>
      <c r="CFA82" s="62"/>
      <c r="CFB82" s="62"/>
      <c r="CFC82" s="62"/>
      <c r="CFD82" s="62"/>
      <c r="CFE82" s="62"/>
      <c r="CFF82" s="62"/>
      <c r="CFG82" s="62"/>
      <c r="CFH82" s="62"/>
      <c r="CFI82" s="62"/>
      <c r="CFJ82" s="62"/>
      <c r="CFK82" s="62"/>
      <c r="CFL82" s="62"/>
      <c r="CFM82" s="62"/>
      <c r="CFN82" s="62"/>
      <c r="CFO82" s="62"/>
      <c r="CFP82" s="62"/>
      <c r="CFQ82" s="62"/>
      <c r="CFR82" s="62"/>
      <c r="CFS82" s="62"/>
      <c r="CFT82" s="62"/>
      <c r="CFU82" s="62"/>
      <c r="CFV82" s="62"/>
      <c r="CFW82" s="62"/>
      <c r="CFX82" s="62"/>
      <c r="CFY82" s="62"/>
      <c r="CFZ82" s="62"/>
      <c r="CGA82" s="62"/>
      <c r="CGB82" s="62"/>
      <c r="CGC82" s="62"/>
      <c r="CGD82" s="62"/>
      <c r="CGE82" s="62"/>
      <c r="CGF82" s="62"/>
      <c r="CGG82" s="62"/>
      <c r="CGH82" s="62"/>
      <c r="CGI82" s="62"/>
      <c r="CGJ82" s="62"/>
      <c r="CGK82" s="62"/>
      <c r="CGL82" s="62"/>
      <c r="CGM82" s="62"/>
      <c r="CGN82" s="62"/>
      <c r="CGO82" s="62"/>
      <c r="CGP82" s="62"/>
      <c r="CGQ82" s="62"/>
      <c r="CGR82" s="62"/>
      <c r="CGS82" s="62"/>
      <c r="CGT82" s="62"/>
      <c r="CGU82" s="62"/>
      <c r="CGV82" s="62"/>
      <c r="CGW82" s="62"/>
      <c r="CGX82" s="62"/>
      <c r="CGY82" s="62"/>
      <c r="CGZ82" s="62"/>
      <c r="CHA82" s="62"/>
      <c r="CHB82" s="62"/>
      <c r="CHC82" s="62"/>
      <c r="CHD82" s="62"/>
      <c r="CHE82" s="62"/>
      <c r="CHF82" s="62"/>
      <c r="CHG82" s="62"/>
      <c r="CHH82" s="62"/>
      <c r="CHI82" s="62"/>
      <c r="CHJ82" s="62"/>
      <c r="CHK82" s="62"/>
      <c r="CHL82" s="62"/>
      <c r="CHM82" s="62"/>
      <c r="CHN82" s="62"/>
      <c r="CHO82" s="62"/>
      <c r="CHP82" s="62"/>
      <c r="CHQ82" s="62"/>
      <c r="CHR82" s="62"/>
      <c r="CHS82" s="62"/>
      <c r="CHT82" s="62"/>
      <c r="CHU82" s="62"/>
      <c r="CHV82" s="62"/>
      <c r="CHW82" s="62"/>
      <c r="CHX82" s="62"/>
      <c r="CHY82" s="62"/>
      <c r="CHZ82" s="62"/>
      <c r="CIA82" s="62"/>
      <c r="CIB82" s="62"/>
      <c r="CIC82" s="62"/>
      <c r="CID82" s="62"/>
      <c r="CIE82" s="62"/>
      <c r="CIF82" s="62"/>
      <c r="CIG82" s="62"/>
      <c r="CIH82" s="62"/>
      <c r="CII82" s="62"/>
      <c r="CIJ82" s="62"/>
      <c r="CIK82" s="62"/>
      <c r="CIL82" s="62"/>
      <c r="CIM82" s="62"/>
      <c r="CIN82" s="62"/>
      <c r="CIO82" s="62"/>
      <c r="CIP82" s="62"/>
      <c r="CIQ82" s="62"/>
      <c r="CIR82" s="62"/>
      <c r="CIS82" s="62"/>
      <c r="CIT82" s="62"/>
      <c r="CIU82" s="62"/>
      <c r="CIV82" s="62"/>
      <c r="CIW82" s="62"/>
      <c r="CIX82" s="62"/>
      <c r="CIY82" s="62"/>
      <c r="CIZ82" s="62"/>
      <c r="CJA82" s="62"/>
      <c r="CJB82" s="62"/>
      <c r="CJC82" s="62"/>
      <c r="CJD82" s="62"/>
      <c r="CJE82" s="62"/>
      <c r="CJF82" s="62"/>
      <c r="CJG82" s="62"/>
      <c r="CJH82" s="62"/>
      <c r="CJI82" s="62"/>
      <c r="CJJ82" s="62"/>
      <c r="CJK82" s="62"/>
      <c r="CJL82" s="62"/>
      <c r="CJM82" s="62"/>
      <c r="CJN82" s="62"/>
      <c r="CJO82" s="62"/>
      <c r="CJP82" s="62"/>
      <c r="CJQ82" s="62"/>
      <c r="CJR82" s="62"/>
      <c r="CJS82" s="62"/>
      <c r="CJT82" s="62"/>
      <c r="CJU82" s="62"/>
      <c r="CJV82" s="62"/>
      <c r="CJW82" s="62"/>
      <c r="CJX82" s="62"/>
      <c r="CJY82" s="62"/>
      <c r="CJZ82" s="62"/>
      <c r="CKA82" s="62"/>
      <c r="CKB82" s="62"/>
      <c r="CKC82" s="62"/>
      <c r="CKD82" s="62"/>
      <c r="CKE82" s="62"/>
      <c r="CKF82" s="62"/>
      <c r="CKG82" s="62"/>
      <c r="CKH82" s="62"/>
      <c r="CKI82" s="62"/>
      <c r="CKJ82" s="62"/>
      <c r="CKK82" s="62"/>
      <c r="CKL82" s="62"/>
      <c r="CKM82" s="62"/>
      <c r="CKN82" s="62"/>
      <c r="CKO82" s="62"/>
      <c r="CKP82" s="62"/>
      <c r="CKQ82" s="62"/>
      <c r="CKR82" s="62"/>
      <c r="CKS82" s="62"/>
      <c r="CKT82" s="62"/>
      <c r="CKU82" s="62"/>
      <c r="CKV82" s="62"/>
      <c r="CKW82" s="62"/>
      <c r="CKX82" s="62"/>
      <c r="CKY82" s="62"/>
      <c r="CKZ82" s="62"/>
      <c r="CLA82" s="62"/>
      <c r="CLB82" s="62"/>
      <c r="CLC82" s="62"/>
      <c r="CLD82" s="62"/>
      <c r="CLE82" s="62"/>
      <c r="CLF82" s="62"/>
      <c r="CLG82" s="62"/>
      <c r="CLH82" s="62"/>
      <c r="CLI82" s="62"/>
      <c r="CLJ82" s="62"/>
      <c r="CLK82" s="62"/>
      <c r="CLL82" s="62"/>
      <c r="CLM82" s="62"/>
      <c r="CLN82" s="62"/>
      <c r="CLO82" s="62"/>
      <c r="CLP82" s="62"/>
      <c r="CLQ82" s="62"/>
      <c r="CLR82" s="62"/>
      <c r="CLS82" s="62"/>
      <c r="CLT82" s="62"/>
      <c r="CLU82" s="62"/>
      <c r="CLV82" s="62"/>
      <c r="CLW82" s="62"/>
      <c r="CLX82" s="62"/>
      <c r="CLY82" s="62"/>
      <c r="CLZ82" s="62"/>
      <c r="CMA82" s="62"/>
      <c r="CMB82" s="62"/>
      <c r="CMC82" s="62"/>
      <c r="CMD82" s="62"/>
      <c r="CME82" s="62"/>
      <c r="CMF82" s="62"/>
      <c r="CMG82" s="62"/>
      <c r="CMH82" s="62"/>
      <c r="CMI82" s="62"/>
      <c r="CMJ82" s="62"/>
      <c r="CMK82" s="62"/>
      <c r="CML82" s="62"/>
      <c r="CMM82" s="62"/>
      <c r="CMN82" s="62"/>
      <c r="CMO82" s="62"/>
      <c r="CMP82" s="62"/>
      <c r="CMQ82" s="62"/>
      <c r="CMR82" s="62"/>
      <c r="CMS82" s="62"/>
      <c r="CMT82" s="62"/>
      <c r="CMU82" s="62"/>
      <c r="CMV82" s="62"/>
      <c r="CMW82" s="62"/>
      <c r="CMX82" s="62"/>
      <c r="CMY82" s="62"/>
      <c r="CMZ82" s="62"/>
      <c r="CNA82" s="62"/>
      <c r="CNB82" s="62"/>
      <c r="CNC82" s="62"/>
      <c r="CND82" s="62"/>
      <c r="CNE82" s="62"/>
      <c r="CNF82" s="62"/>
      <c r="CNG82" s="62"/>
      <c r="CNH82" s="62"/>
      <c r="CNI82" s="62"/>
      <c r="CNJ82" s="62"/>
      <c r="CNK82" s="62"/>
      <c r="CNL82" s="62"/>
      <c r="CNM82" s="62"/>
      <c r="CNN82" s="62"/>
      <c r="CNO82" s="62"/>
      <c r="CNP82" s="62"/>
      <c r="CNQ82" s="62"/>
      <c r="CNR82" s="62"/>
      <c r="CNS82" s="62"/>
      <c r="CNT82" s="62"/>
      <c r="CNU82" s="62"/>
      <c r="CNV82" s="62"/>
      <c r="CNW82" s="62"/>
      <c r="CNX82" s="62"/>
      <c r="CNY82" s="62"/>
      <c r="CNZ82" s="62"/>
      <c r="COA82" s="62"/>
      <c r="COB82" s="62"/>
      <c r="COC82" s="62"/>
      <c r="COD82" s="62"/>
      <c r="COE82" s="62"/>
      <c r="COF82" s="62"/>
      <c r="COG82" s="62"/>
      <c r="COH82" s="62"/>
      <c r="COI82" s="62"/>
      <c r="COJ82" s="62"/>
      <c r="COK82" s="62"/>
      <c r="COL82" s="62"/>
      <c r="COM82" s="62"/>
      <c r="CON82" s="62"/>
      <c r="COO82" s="62"/>
      <c r="COP82" s="62"/>
      <c r="COQ82" s="62"/>
      <c r="COR82" s="62"/>
      <c r="COS82" s="62"/>
      <c r="COT82" s="62"/>
      <c r="COU82" s="62"/>
      <c r="COV82" s="62"/>
      <c r="COW82" s="62"/>
      <c r="COX82" s="62"/>
      <c r="COY82" s="62"/>
      <c r="COZ82" s="62"/>
      <c r="CPA82" s="62"/>
      <c r="CPB82" s="62"/>
      <c r="CPC82" s="62"/>
      <c r="CPD82" s="62"/>
      <c r="CPE82" s="62"/>
      <c r="CPF82" s="62"/>
      <c r="CPG82" s="62"/>
      <c r="CPH82" s="62"/>
      <c r="CPI82" s="62"/>
      <c r="CPJ82" s="62"/>
      <c r="CPK82" s="62"/>
      <c r="CPL82" s="62"/>
      <c r="CPM82" s="62"/>
      <c r="CPN82" s="62"/>
      <c r="CPO82" s="62"/>
      <c r="CPP82" s="62"/>
      <c r="CPQ82" s="62"/>
      <c r="CPR82" s="62"/>
      <c r="CPS82" s="62"/>
      <c r="CPT82" s="62"/>
      <c r="CPU82" s="62"/>
      <c r="CPV82" s="62"/>
      <c r="CPW82" s="62"/>
      <c r="CPX82" s="62"/>
      <c r="CPY82" s="62"/>
      <c r="CPZ82" s="62"/>
      <c r="CQA82" s="62"/>
      <c r="CQB82" s="62"/>
      <c r="CQC82" s="62"/>
      <c r="CQD82" s="62"/>
      <c r="CQE82" s="62"/>
      <c r="CQF82" s="62"/>
      <c r="CQG82" s="62"/>
      <c r="CQH82" s="62"/>
      <c r="CQI82" s="62"/>
      <c r="CQJ82" s="62"/>
      <c r="CQK82" s="62"/>
      <c r="CQL82" s="62"/>
      <c r="CQM82" s="62"/>
      <c r="CQN82" s="62"/>
      <c r="CQO82" s="62"/>
      <c r="CQP82" s="62"/>
      <c r="CQQ82" s="62"/>
      <c r="CQR82" s="62"/>
      <c r="CQS82" s="62"/>
      <c r="CQT82" s="62"/>
      <c r="CQU82" s="62"/>
      <c r="CQV82" s="62"/>
      <c r="CQW82" s="62"/>
      <c r="CQX82" s="62"/>
      <c r="CQY82" s="62"/>
      <c r="CQZ82" s="62"/>
      <c r="CRA82" s="62"/>
      <c r="CRB82" s="62"/>
      <c r="CRC82" s="62"/>
      <c r="CRD82" s="62"/>
      <c r="CRE82" s="62"/>
      <c r="CRF82" s="62"/>
      <c r="CRG82" s="62"/>
      <c r="CRH82" s="62"/>
      <c r="CRI82" s="62"/>
      <c r="CRJ82" s="62"/>
      <c r="CRK82" s="62"/>
      <c r="CRL82" s="62"/>
      <c r="CRM82" s="62"/>
      <c r="CRN82" s="62"/>
      <c r="CRO82" s="62"/>
      <c r="CRP82" s="62"/>
      <c r="CRQ82" s="62"/>
      <c r="CRR82" s="62"/>
      <c r="CRS82" s="62"/>
      <c r="CRT82" s="62"/>
      <c r="CRU82" s="62"/>
      <c r="CRV82" s="62"/>
      <c r="CRW82" s="62"/>
      <c r="CRX82" s="62"/>
      <c r="CRY82" s="62"/>
      <c r="CRZ82" s="62"/>
      <c r="CSA82" s="62"/>
      <c r="CSB82" s="62"/>
      <c r="CSC82" s="62"/>
      <c r="CSD82" s="62"/>
      <c r="CSE82" s="62"/>
      <c r="CSF82" s="62"/>
      <c r="CSG82" s="62"/>
      <c r="CSH82" s="62"/>
      <c r="CSI82" s="62"/>
      <c r="CSJ82" s="62"/>
      <c r="CSK82" s="62"/>
      <c r="CSL82" s="62"/>
      <c r="CSM82" s="62"/>
      <c r="CSN82" s="62"/>
      <c r="CSO82" s="62"/>
      <c r="CSP82" s="62"/>
      <c r="CSQ82" s="62"/>
      <c r="CSR82" s="62"/>
      <c r="CSS82" s="62"/>
      <c r="CST82" s="62"/>
      <c r="CSU82" s="62"/>
      <c r="CSV82" s="62"/>
      <c r="CSW82" s="62"/>
      <c r="CSX82" s="62"/>
      <c r="CSY82" s="62"/>
      <c r="CSZ82" s="62"/>
      <c r="CTA82" s="62"/>
      <c r="CTB82" s="62"/>
      <c r="CTC82" s="62"/>
      <c r="CTD82" s="62"/>
      <c r="CTE82" s="62"/>
      <c r="CTF82" s="62"/>
      <c r="CTG82" s="62"/>
      <c r="CTH82" s="62"/>
      <c r="CTI82" s="62"/>
      <c r="CTJ82" s="62"/>
      <c r="CTK82" s="62"/>
      <c r="CTL82" s="62"/>
      <c r="CTM82" s="62"/>
      <c r="CTN82" s="62"/>
      <c r="CTO82" s="62"/>
      <c r="CTP82" s="62"/>
      <c r="CTQ82" s="62"/>
      <c r="CTR82" s="62"/>
      <c r="CTS82" s="62"/>
      <c r="CTT82" s="62"/>
      <c r="CTU82" s="62"/>
      <c r="CTV82" s="62"/>
      <c r="CTW82" s="62"/>
      <c r="CTX82" s="62"/>
      <c r="CTY82" s="62"/>
      <c r="CTZ82" s="62"/>
      <c r="CUA82" s="62"/>
      <c r="CUB82" s="62"/>
      <c r="CUC82" s="62"/>
      <c r="CUD82" s="62"/>
      <c r="CUE82" s="62"/>
      <c r="CUF82" s="62"/>
      <c r="CUG82" s="62"/>
      <c r="CUH82" s="62"/>
      <c r="CUI82" s="62"/>
      <c r="CUJ82" s="62"/>
      <c r="CUK82" s="62"/>
      <c r="CUL82" s="62"/>
      <c r="CUM82" s="62"/>
      <c r="CUN82" s="62"/>
      <c r="CUO82" s="62"/>
      <c r="CUP82" s="62"/>
      <c r="CUQ82" s="62"/>
      <c r="CUR82" s="62"/>
      <c r="CUS82" s="62"/>
      <c r="CUT82" s="62"/>
      <c r="CUU82" s="62"/>
      <c r="CUV82" s="62"/>
      <c r="CUW82" s="62"/>
      <c r="CUX82" s="62"/>
      <c r="CUY82" s="62"/>
      <c r="CUZ82" s="62"/>
      <c r="CVA82" s="62"/>
      <c r="CVB82" s="62"/>
      <c r="CVC82" s="62"/>
      <c r="CVD82" s="62"/>
      <c r="CVE82" s="62"/>
      <c r="CVF82" s="62"/>
      <c r="CVG82" s="62"/>
      <c r="CVH82" s="62"/>
      <c r="CVI82" s="62"/>
      <c r="CVJ82" s="62"/>
      <c r="CVK82" s="62"/>
      <c r="CVL82" s="62"/>
      <c r="CVM82" s="62"/>
      <c r="CVN82" s="62"/>
      <c r="CVO82" s="62"/>
      <c r="CVP82" s="62"/>
      <c r="CVQ82" s="62"/>
      <c r="CVR82" s="62"/>
      <c r="CVS82" s="62"/>
      <c r="CVT82" s="62"/>
      <c r="CVU82" s="62"/>
      <c r="CVV82" s="62"/>
      <c r="CVW82" s="62"/>
      <c r="CVX82" s="62"/>
      <c r="CVY82" s="62"/>
      <c r="CVZ82" s="62"/>
      <c r="CWA82" s="62"/>
      <c r="CWB82" s="62"/>
      <c r="CWC82" s="62"/>
      <c r="CWD82" s="62"/>
      <c r="CWE82" s="62"/>
      <c r="CWF82" s="62"/>
      <c r="CWG82" s="62"/>
      <c r="CWH82" s="62"/>
      <c r="CWI82" s="62"/>
      <c r="CWJ82" s="62"/>
      <c r="CWK82" s="62"/>
      <c r="CWL82" s="62"/>
      <c r="CWM82" s="62"/>
      <c r="CWN82" s="62"/>
      <c r="CWO82" s="62"/>
      <c r="CWP82" s="62"/>
      <c r="CWQ82" s="62"/>
      <c r="CWR82" s="62"/>
      <c r="CWS82" s="62"/>
      <c r="CWT82" s="62"/>
      <c r="CWU82" s="62"/>
      <c r="CWV82" s="62"/>
      <c r="CWW82" s="62"/>
      <c r="CWX82" s="62"/>
      <c r="CWY82" s="62"/>
      <c r="CWZ82" s="62"/>
      <c r="CXA82" s="62"/>
      <c r="CXB82" s="62"/>
      <c r="CXC82" s="62"/>
      <c r="CXD82" s="62"/>
      <c r="CXE82" s="62"/>
      <c r="CXF82" s="62"/>
      <c r="CXG82" s="62"/>
      <c r="CXH82" s="62"/>
      <c r="CXI82" s="62"/>
      <c r="CXJ82" s="62"/>
      <c r="CXK82" s="62"/>
      <c r="CXL82" s="62"/>
      <c r="CXM82" s="62"/>
      <c r="CXN82" s="62"/>
      <c r="CXO82" s="62"/>
      <c r="CXP82" s="62"/>
      <c r="CXQ82" s="62"/>
      <c r="CXR82" s="62"/>
      <c r="CXS82" s="62"/>
      <c r="CXT82" s="62"/>
      <c r="CXU82" s="62"/>
      <c r="CXV82" s="62"/>
      <c r="CXW82" s="62"/>
      <c r="CXX82" s="62"/>
      <c r="CXY82" s="62"/>
      <c r="CXZ82" s="62"/>
      <c r="CYA82" s="62"/>
      <c r="CYB82" s="62"/>
      <c r="CYC82" s="62"/>
      <c r="CYD82" s="62"/>
      <c r="CYE82" s="62"/>
      <c r="CYF82" s="62"/>
      <c r="CYG82" s="62"/>
      <c r="CYH82" s="62"/>
      <c r="CYI82" s="62"/>
      <c r="CYJ82" s="62"/>
      <c r="CYK82" s="62"/>
      <c r="CYL82" s="62"/>
      <c r="CYM82" s="62"/>
      <c r="CYN82" s="62"/>
      <c r="CYO82" s="62"/>
      <c r="CYP82" s="62"/>
      <c r="CYQ82" s="62"/>
      <c r="CYR82" s="62"/>
      <c r="CYS82" s="62"/>
      <c r="CYT82" s="62"/>
      <c r="CYU82" s="62"/>
      <c r="CYV82" s="62"/>
      <c r="CYW82" s="62"/>
      <c r="CYX82" s="62"/>
      <c r="CYY82" s="62"/>
      <c r="CYZ82" s="62"/>
      <c r="CZA82" s="62"/>
      <c r="CZB82" s="62"/>
      <c r="CZC82" s="62"/>
      <c r="CZD82" s="62"/>
      <c r="CZE82" s="62"/>
      <c r="CZF82" s="62"/>
      <c r="CZG82" s="62"/>
      <c r="CZH82" s="62"/>
      <c r="CZI82" s="62"/>
      <c r="CZJ82" s="62"/>
      <c r="CZK82" s="62"/>
      <c r="CZL82" s="62"/>
      <c r="CZM82" s="62"/>
      <c r="CZN82" s="62"/>
      <c r="CZO82" s="62"/>
      <c r="CZP82" s="62"/>
      <c r="CZQ82" s="62"/>
      <c r="CZR82" s="62"/>
      <c r="CZS82" s="62"/>
      <c r="CZT82" s="62"/>
      <c r="CZU82" s="62"/>
      <c r="CZV82" s="62"/>
      <c r="CZW82" s="62"/>
      <c r="CZX82" s="62"/>
      <c r="CZY82" s="62"/>
      <c r="CZZ82" s="62"/>
      <c r="DAA82" s="62"/>
      <c r="DAB82" s="62"/>
      <c r="DAC82" s="62"/>
      <c r="DAD82" s="62"/>
      <c r="DAE82" s="62"/>
      <c r="DAF82" s="62"/>
      <c r="DAG82" s="62"/>
      <c r="DAH82" s="62"/>
      <c r="DAI82" s="62"/>
      <c r="DAJ82" s="62"/>
      <c r="DAK82" s="62"/>
      <c r="DAL82" s="62"/>
      <c r="DAM82" s="62"/>
      <c r="DAN82" s="62"/>
      <c r="DAO82" s="62"/>
      <c r="DAP82" s="62"/>
      <c r="DAQ82" s="62"/>
      <c r="DAR82" s="62"/>
      <c r="DAS82" s="62"/>
      <c r="DAT82" s="62"/>
      <c r="DAU82" s="62"/>
      <c r="DAV82" s="62"/>
      <c r="DAW82" s="62"/>
      <c r="DAX82" s="62"/>
      <c r="DAY82" s="62"/>
      <c r="DAZ82" s="62"/>
      <c r="DBA82" s="62"/>
      <c r="DBB82" s="62"/>
      <c r="DBC82" s="62"/>
      <c r="DBD82" s="62"/>
      <c r="DBE82" s="62"/>
      <c r="DBF82" s="62"/>
      <c r="DBG82" s="62"/>
      <c r="DBH82" s="62"/>
      <c r="DBI82" s="62"/>
      <c r="DBJ82" s="62"/>
      <c r="DBK82" s="62"/>
      <c r="DBL82" s="62"/>
      <c r="DBM82" s="62"/>
      <c r="DBN82" s="62"/>
      <c r="DBO82" s="62"/>
      <c r="DBP82" s="62"/>
      <c r="DBQ82" s="62"/>
      <c r="DBR82" s="62"/>
      <c r="DBS82" s="62"/>
      <c r="DBT82" s="62"/>
      <c r="DBU82" s="62"/>
      <c r="DBV82" s="62"/>
      <c r="DBW82" s="62"/>
      <c r="DBX82" s="62"/>
      <c r="DBY82" s="62"/>
      <c r="DBZ82" s="62"/>
      <c r="DCA82" s="62"/>
      <c r="DCB82" s="62"/>
      <c r="DCC82" s="62"/>
      <c r="DCD82" s="62"/>
      <c r="DCE82" s="62"/>
      <c r="DCF82" s="62"/>
      <c r="DCG82" s="62"/>
      <c r="DCH82" s="62"/>
      <c r="DCI82" s="62"/>
      <c r="DCJ82" s="62"/>
      <c r="DCK82" s="62"/>
      <c r="DCL82" s="62"/>
      <c r="DCM82" s="62"/>
      <c r="DCN82" s="62"/>
      <c r="DCO82" s="62"/>
      <c r="DCP82" s="62"/>
      <c r="DCQ82" s="62"/>
      <c r="DCR82" s="62"/>
      <c r="DCS82" s="62"/>
      <c r="DCT82" s="62"/>
      <c r="DCU82" s="62"/>
      <c r="DCV82" s="62"/>
      <c r="DCW82" s="62"/>
      <c r="DCX82" s="62"/>
      <c r="DCY82" s="62"/>
      <c r="DCZ82" s="62"/>
      <c r="DDA82" s="62"/>
      <c r="DDB82" s="62"/>
      <c r="DDC82" s="62"/>
      <c r="DDD82" s="62"/>
      <c r="DDE82" s="62"/>
      <c r="DDF82" s="62"/>
      <c r="DDG82" s="62"/>
      <c r="DDH82" s="62"/>
      <c r="DDI82" s="62"/>
      <c r="DDJ82" s="62"/>
      <c r="DDK82" s="62"/>
      <c r="DDL82" s="62"/>
      <c r="DDM82" s="62"/>
      <c r="DDN82" s="62"/>
      <c r="DDO82" s="62"/>
      <c r="DDP82" s="62"/>
      <c r="DDQ82" s="62"/>
      <c r="DDR82" s="62"/>
      <c r="DDS82" s="62"/>
      <c r="DDT82" s="62"/>
      <c r="DDU82" s="62"/>
      <c r="DDV82" s="62"/>
      <c r="DDW82" s="62"/>
      <c r="DDX82" s="62"/>
      <c r="DDY82" s="62"/>
      <c r="DDZ82" s="62"/>
      <c r="DEA82" s="62"/>
      <c r="DEB82" s="62"/>
      <c r="DEC82" s="62"/>
      <c r="DED82" s="62"/>
      <c r="DEE82" s="62"/>
      <c r="DEF82" s="62"/>
      <c r="DEG82" s="62"/>
      <c r="DEH82" s="62"/>
      <c r="DEI82" s="62"/>
      <c r="DEJ82" s="62"/>
      <c r="DEK82" s="62"/>
      <c r="DEL82" s="62"/>
      <c r="DEM82" s="62"/>
      <c r="DEN82" s="62"/>
      <c r="DEO82" s="62"/>
      <c r="DEP82" s="62"/>
      <c r="DEQ82" s="62"/>
      <c r="DER82" s="62"/>
      <c r="DES82" s="62"/>
      <c r="DET82" s="62"/>
      <c r="DEU82" s="62"/>
      <c r="DEV82" s="62"/>
      <c r="DEW82" s="62"/>
      <c r="DEX82" s="62"/>
      <c r="DEY82" s="62"/>
      <c r="DEZ82" s="62"/>
      <c r="DFA82" s="62"/>
      <c r="DFB82" s="62"/>
      <c r="DFC82" s="62"/>
      <c r="DFD82" s="62"/>
      <c r="DFE82" s="62"/>
      <c r="DFF82" s="62"/>
      <c r="DFG82" s="62"/>
      <c r="DFH82" s="62"/>
      <c r="DFI82" s="62"/>
      <c r="DFJ82" s="62"/>
      <c r="DFK82" s="62"/>
      <c r="DFL82" s="62"/>
      <c r="DFM82" s="62"/>
      <c r="DFN82" s="62"/>
      <c r="DFO82" s="62"/>
      <c r="DFP82" s="62"/>
      <c r="DFQ82" s="62"/>
      <c r="DFR82" s="62"/>
      <c r="DFS82" s="62"/>
      <c r="DFT82" s="62"/>
      <c r="DFU82" s="62"/>
      <c r="DFV82" s="62"/>
      <c r="DFW82" s="62"/>
      <c r="DFX82" s="62"/>
      <c r="DFY82" s="62"/>
      <c r="DFZ82" s="62"/>
      <c r="DGA82" s="62"/>
      <c r="DGB82" s="62"/>
      <c r="DGC82" s="62"/>
      <c r="DGD82" s="62"/>
      <c r="DGE82" s="62"/>
      <c r="DGF82" s="62"/>
      <c r="DGG82" s="62"/>
      <c r="DGH82" s="62"/>
      <c r="DGI82" s="62"/>
      <c r="DGJ82" s="62"/>
      <c r="DGK82" s="62"/>
      <c r="DGL82" s="62"/>
      <c r="DGM82" s="62"/>
      <c r="DGN82" s="62"/>
      <c r="DGO82" s="62"/>
      <c r="DGP82" s="62"/>
      <c r="DGQ82" s="62"/>
      <c r="DGR82" s="62"/>
      <c r="DGS82" s="62"/>
      <c r="DGT82" s="62"/>
      <c r="DGU82" s="62"/>
      <c r="DGV82" s="62"/>
      <c r="DGW82" s="62"/>
      <c r="DGX82" s="62"/>
      <c r="DGY82" s="62"/>
      <c r="DGZ82" s="62"/>
      <c r="DHA82" s="62"/>
      <c r="DHB82" s="62"/>
      <c r="DHC82" s="62"/>
      <c r="DHD82" s="62"/>
      <c r="DHE82" s="62"/>
      <c r="DHF82" s="62"/>
      <c r="DHG82" s="62"/>
      <c r="DHH82" s="62"/>
      <c r="DHI82" s="62"/>
      <c r="DHJ82" s="62"/>
      <c r="DHK82" s="62"/>
      <c r="DHL82" s="62"/>
      <c r="DHM82" s="62"/>
      <c r="DHN82" s="62"/>
      <c r="DHO82" s="62"/>
      <c r="DHP82" s="62"/>
      <c r="DHQ82" s="62"/>
      <c r="DHR82" s="62"/>
      <c r="DHS82" s="62"/>
      <c r="DHT82" s="62"/>
      <c r="DHU82" s="62"/>
      <c r="DHV82" s="62"/>
      <c r="DHW82" s="62"/>
      <c r="DHX82" s="62"/>
      <c r="DHY82" s="62"/>
      <c r="DHZ82" s="62"/>
      <c r="DIA82" s="62"/>
      <c r="DIB82" s="62"/>
      <c r="DIC82" s="62"/>
      <c r="DID82" s="62"/>
      <c r="DIE82" s="62"/>
      <c r="DIF82" s="62"/>
      <c r="DIG82" s="62"/>
      <c r="DIH82" s="62"/>
      <c r="DII82" s="62"/>
      <c r="DIJ82" s="62"/>
      <c r="DIK82" s="62"/>
      <c r="DIL82" s="62"/>
      <c r="DIM82" s="62"/>
      <c r="DIN82" s="62"/>
      <c r="DIO82" s="62"/>
      <c r="DIP82" s="62"/>
      <c r="DIQ82" s="62"/>
      <c r="DIR82" s="62"/>
      <c r="DIS82" s="62"/>
      <c r="DIT82" s="62"/>
      <c r="DIU82" s="62"/>
      <c r="DIV82" s="62"/>
      <c r="DIW82" s="62"/>
      <c r="DIX82" s="62"/>
      <c r="DIY82" s="62"/>
      <c r="DIZ82" s="62"/>
      <c r="DJA82" s="62"/>
      <c r="DJB82" s="62"/>
      <c r="DJC82" s="62"/>
      <c r="DJD82" s="62"/>
      <c r="DJE82" s="62"/>
      <c r="DJF82" s="62"/>
      <c r="DJG82" s="62"/>
      <c r="DJH82" s="62"/>
      <c r="DJI82" s="62"/>
      <c r="DJJ82" s="62"/>
      <c r="DJK82" s="62"/>
      <c r="DJL82" s="62"/>
      <c r="DJM82" s="62"/>
      <c r="DJN82" s="62"/>
      <c r="DJO82" s="62"/>
      <c r="DJP82" s="62"/>
      <c r="DJQ82" s="62"/>
      <c r="DJR82" s="62"/>
      <c r="DJS82" s="62"/>
      <c r="DJT82" s="62"/>
      <c r="DJU82" s="62"/>
      <c r="DJV82" s="62"/>
      <c r="DJW82" s="62"/>
      <c r="DJX82" s="62"/>
      <c r="DJY82" s="62"/>
      <c r="DJZ82" s="62"/>
      <c r="DKA82" s="62"/>
      <c r="DKB82" s="62"/>
      <c r="DKC82" s="62"/>
      <c r="DKD82" s="62"/>
      <c r="DKE82" s="62"/>
      <c r="DKF82" s="62"/>
      <c r="DKG82" s="62"/>
      <c r="DKH82" s="62"/>
      <c r="DKI82" s="62"/>
      <c r="DKJ82" s="62"/>
      <c r="DKK82" s="62"/>
      <c r="DKL82" s="62"/>
      <c r="DKM82" s="62"/>
      <c r="DKN82" s="62"/>
      <c r="DKO82" s="62"/>
      <c r="DKP82" s="62"/>
      <c r="DKQ82" s="62"/>
      <c r="DKR82" s="62"/>
      <c r="DKS82" s="62"/>
      <c r="DKT82" s="62"/>
      <c r="DKU82" s="62"/>
      <c r="DKV82" s="62"/>
      <c r="DKW82" s="62"/>
      <c r="DKX82" s="62"/>
      <c r="DKY82" s="62"/>
      <c r="DKZ82" s="62"/>
      <c r="DLA82" s="62"/>
      <c r="DLB82" s="62"/>
      <c r="DLC82" s="62"/>
      <c r="DLD82" s="62"/>
      <c r="DLE82" s="62"/>
      <c r="DLF82" s="62"/>
      <c r="DLG82" s="62"/>
      <c r="DLH82" s="62"/>
      <c r="DLI82" s="62"/>
      <c r="DLJ82" s="62"/>
      <c r="DLK82" s="62"/>
      <c r="DLL82" s="62"/>
      <c r="DLM82" s="62"/>
      <c r="DLN82" s="62"/>
      <c r="DLO82" s="62"/>
      <c r="DLP82" s="62"/>
      <c r="DLQ82" s="62"/>
      <c r="DLR82" s="62"/>
      <c r="DLS82" s="62"/>
      <c r="DLT82" s="62"/>
      <c r="DLU82" s="62"/>
      <c r="DLV82" s="62"/>
      <c r="DLW82" s="62"/>
      <c r="DLX82" s="62"/>
      <c r="DLY82" s="62"/>
      <c r="DLZ82" s="62"/>
      <c r="DMA82" s="62"/>
      <c r="DMB82" s="62"/>
      <c r="DMC82" s="62"/>
      <c r="DMD82" s="62"/>
      <c r="DME82" s="62"/>
      <c r="DMF82" s="62"/>
      <c r="DMG82" s="62"/>
      <c r="DMH82" s="62"/>
      <c r="DMI82" s="62"/>
      <c r="DMJ82" s="62"/>
      <c r="DMK82" s="62"/>
      <c r="DML82" s="62"/>
      <c r="DMM82" s="62"/>
      <c r="DMN82" s="62"/>
      <c r="DMO82" s="62"/>
      <c r="DMP82" s="62"/>
      <c r="DMQ82" s="62"/>
      <c r="DMR82" s="62"/>
      <c r="DMS82" s="62"/>
      <c r="DMT82" s="62"/>
      <c r="DMU82" s="62"/>
      <c r="DMV82" s="62"/>
      <c r="DMW82" s="62"/>
      <c r="DMX82" s="62"/>
      <c r="DMY82" s="62"/>
      <c r="DMZ82" s="62"/>
      <c r="DNA82" s="62"/>
      <c r="DNB82" s="62"/>
      <c r="DNC82" s="62"/>
      <c r="DND82" s="62"/>
      <c r="DNE82" s="62"/>
      <c r="DNF82" s="62"/>
      <c r="DNG82" s="62"/>
      <c r="DNH82" s="62"/>
      <c r="DNI82" s="62"/>
      <c r="DNJ82" s="62"/>
      <c r="DNK82" s="62"/>
      <c r="DNL82" s="62"/>
      <c r="DNM82" s="62"/>
      <c r="DNN82" s="62"/>
      <c r="DNO82" s="62"/>
      <c r="DNP82" s="62"/>
      <c r="DNQ82" s="62"/>
      <c r="DNR82" s="62"/>
      <c r="DNS82" s="62"/>
      <c r="DNT82" s="62"/>
      <c r="DNU82" s="62"/>
      <c r="DNV82" s="62"/>
      <c r="DNW82" s="62"/>
      <c r="DNX82" s="62"/>
      <c r="DNY82" s="62"/>
      <c r="DNZ82" s="62"/>
      <c r="DOA82" s="62"/>
      <c r="DOB82" s="62"/>
      <c r="DOC82" s="62"/>
      <c r="DOD82" s="62"/>
      <c r="DOE82" s="62"/>
      <c r="DOF82" s="62"/>
      <c r="DOG82" s="62"/>
      <c r="DOH82" s="62"/>
      <c r="DOI82" s="62"/>
      <c r="DOJ82" s="62"/>
      <c r="DOK82" s="62"/>
      <c r="DOL82" s="62"/>
      <c r="DOM82" s="62"/>
      <c r="DON82" s="62"/>
      <c r="DOO82" s="62"/>
      <c r="DOP82" s="62"/>
      <c r="DOQ82" s="62"/>
      <c r="DOR82" s="62"/>
      <c r="DOS82" s="62"/>
      <c r="DOT82" s="62"/>
      <c r="DOU82" s="62"/>
      <c r="DOV82" s="62"/>
      <c r="DOW82" s="62"/>
      <c r="DOX82" s="62"/>
      <c r="DOY82" s="62"/>
      <c r="DOZ82" s="62"/>
      <c r="DPA82" s="62"/>
      <c r="DPB82" s="62"/>
      <c r="DPC82" s="62"/>
      <c r="DPD82" s="62"/>
      <c r="DPE82" s="62"/>
      <c r="DPF82" s="62"/>
      <c r="DPG82" s="62"/>
      <c r="DPH82" s="62"/>
      <c r="DPI82" s="62"/>
      <c r="DPJ82" s="62"/>
      <c r="DPK82" s="62"/>
      <c r="DPL82" s="62"/>
      <c r="DPM82" s="62"/>
      <c r="DPN82" s="62"/>
      <c r="DPO82" s="62"/>
      <c r="DPP82" s="62"/>
      <c r="DPQ82" s="62"/>
      <c r="DPR82" s="62"/>
      <c r="DPS82" s="62"/>
      <c r="DPT82" s="62"/>
      <c r="DPU82" s="62"/>
      <c r="DPV82" s="62"/>
      <c r="DPW82" s="62"/>
      <c r="DPX82" s="62"/>
      <c r="DPY82" s="62"/>
      <c r="DPZ82" s="62"/>
      <c r="DQA82" s="62"/>
      <c r="DQB82" s="62"/>
      <c r="DQC82" s="62"/>
      <c r="DQD82" s="62"/>
      <c r="DQE82" s="62"/>
      <c r="DQF82" s="62"/>
      <c r="DQG82" s="62"/>
      <c r="DQH82" s="62"/>
      <c r="DQI82" s="62"/>
      <c r="DQJ82" s="62"/>
      <c r="DQK82" s="62"/>
      <c r="DQL82" s="62"/>
      <c r="DQM82" s="62"/>
      <c r="DQN82" s="62"/>
      <c r="DQO82" s="62"/>
      <c r="DQP82" s="62"/>
      <c r="DQQ82" s="62"/>
      <c r="DQR82" s="62"/>
      <c r="DQS82" s="62"/>
      <c r="DQT82" s="62"/>
      <c r="DQU82" s="62"/>
      <c r="DQV82" s="62"/>
      <c r="DQW82" s="62"/>
      <c r="DQX82" s="62"/>
      <c r="DQY82" s="62"/>
      <c r="DQZ82" s="62"/>
      <c r="DRA82" s="62"/>
      <c r="DRB82" s="62"/>
      <c r="DRC82" s="62"/>
      <c r="DRD82" s="62"/>
      <c r="DRE82" s="62"/>
      <c r="DRF82" s="62"/>
      <c r="DRG82" s="62"/>
      <c r="DRH82" s="62"/>
      <c r="DRI82" s="62"/>
      <c r="DRJ82" s="62"/>
      <c r="DRK82" s="62"/>
      <c r="DRL82" s="62"/>
      <c r="DRM82" s="62"/>
      <c r="DRN82" s="62"/>
      <c r="DRO82" s="62"/>
      <c r="DRP82" s="62"/>
      <c r="DRQ82" s="62"/>
      <c r="DRR82" s="62"/>
      <c r="DRS82" s="62"/>
      <c r="DRT82" s="62"/>
      <c r="DRU82" s="62"/>
      <c r="DRV82" s="62"/>
      <c r="DRW82" s="62"/>
      <c r="DRX82" s="62"/>
      <c r="DRY82" s="62"/>
      <c r="DRZ82" s="62"/>
      <c r="DSA82" s="62"/>
      <c r="DSB82" s="62"/>
      <c r="DSC82" s="62"/>
      <c r="DSD82" s="62"/>
      <c r="DSE82" s="62"/>
      <c r="DSF82" s="62"/>
      <c r="DSG82" s="62"/>
      <c r="DSH82" s="62"/>
      <c r="DSI82" s="62"/>
      <c r="DSJ82" s="62"/>
      <c r="DSK82" s="62"/>
      <c r="DSL82" s="62"/>
      <c r="DSM82" s="62"/>
      <c r="DSN82" s="62"/>
      <c r="DSO82" s="62"/>
      <c r="DSP82" s="62"/>
      <c r="DSQ82" s="62"/>
      <c r="DSR82" s="62"/>
      <c r="DSS82" s="62"/>
      <c r="DST82" s="62"/>
      <c r="DSU82" s="62"/>
      <c r="DSV82" s="62"/>
      <c r="DSW82" s="62"/>
      <c r="DSX82" s="62"/>
      <c r="DSY82" s="62"/>
      <c r="DSZ82" s="62"/>
      <c r="DTA82" s="62"/>
      <c r="DTB82" s="62"/>
      <c r="DTC82" s="62"/>
      <c r="DTD82" s="62"/>
      <c r="DTE82" s="62"/>
      <c r="DTF82" s="62"/>
      <c r="DTG82" s="62"/>
      <c r="DTH82" s="62"/>
      <c r="DTI82" s="62"/>
      <c r="DTJ82" s="62"/>
      <c r="DTK82" s="62"/>
      <c r="DTL82" s="62"/>
      <c r="DTM82" s="62"/>
      <c r="DTN82" s="62"/>
      <c r="DTO82" s="62"/>
      <c r="DTP82" s="62"/>
      <c r="DTQ82" s="62"/>
      <c r="DTR82" s="62"/>
      <c r="DTS82" s="62"/>
      <c r="DTT82" s="62"/>
      <c r="DTU82" s="62"/>
      <c r="DTV82" s="62"/>
      <c r="DTW82" s="62"/>
      <c r="DTX82" s="62"/>
      <c r="DTY82" s="62"/>
      <c r="DTZ82" s="62"/>
      <c r="DUA82" s="62"/>
      <c r="DUB82" s="62"/>
      <c r="DUC82" s="62"/>
      <c r="DUD82" s="62"/>
      <c r="DUE82" s="62"/>
      <c r="DUF82" s="62"/>
      <c r="DUG82" s="62"/>
      <c r="DUH82" s="62"/>
      <c r="DUI82" s="62"/>
      <c r="DUJ82" s="62"/>
      <c r="DUK82" s="62"/>
      <c r="DUL82" s="62"/>
      <c r="DUM82" s="62"/>
      <c r="DUN82" s="62"/>
      <c r="DUO82" s="62"/>
      <c r="DUP82" s="62"/>
      <c r="DUQ82" s="62"/>
      <c r="DUR82" s="62"/>
      <c r="DUS82" s="62"/>
      <c r="DUT82" s="62"/>
      <c r="DUU82" s="62"/>
      <c r="DUV82" s="62"/>
      <c r="DUW82" s="62"/>
      <c r="DUX82" s="62"/>
      <c r="DUY82" s="62"/>
      <c r="DUZ82" s="62"/>
      <c r="DVA82" s="62"/>
      <c r="DVB82" s="62"/>
      <c r="DVC82" s="62"/>
      <c r="DVD82" s="62"/>
      <c r="DVE82" s="62"/>
      <c r="DVF82" s="62"/>
      <c r="DVG82" s="62"/>
      <c r="DVH82" s="62"/>
      <c r="DVI82" s="62"/>
      <c r="DVJ82" s="62"/>
      <c r="DVK82" s="62"/>
      <c r="DVL82" s="62"/>
      <c r="DVM82" s="62"/>
      <c r="DVN82" s="62"/>
      <c r="DVO82" s="62"/>
      <c r="DVP82" s="62"/>
      <c r="DVQ82" s="62"/>
      <c r="DVR82" s="62"/>
      <c r="DVS82" s="62"/>
      <c r="DVT82" s="62"/>
      <c r="DVU82" s="62"/>
      <c r="DVV82" s="62"/>
      <c r="DVW82" s="62"/>
      <c r="DVX82" s="62"/>
      <c r="DVY82" s="62"/>
      <c r="DVZ82" s="62"/>
      <c r="DWA82" s="62"/>
      <c r="DWB82" s="62"/>
      <c r="DWC82" s="62"/>
      <c r="DWD82" s="62"/>
      <c r="DWE82" s="62"/>
      <c r="DWF82" s="62"/>
      <c r="DWG82" s="62"/>
      <c r="DWH82" s="62"/>
      <c r="DWI82" s="62"/>
      <c r="DWJ82" s="62"/>
      <c r="DWK82" s="62"/>
      <c r="DWL82" s="62"/>
      <c r="DWM82" s="62"/>
      <c r="DWN82" s="62"/>
      <c r="DWO82" s="62"/>
      <c r="DWP82" s="62"/>
      <c r="DWQ82" s="62"/>
      <c r="DWR82" s="62"/>
      <c r="DWS82" s="62"/>
      <c r="DWT82" s="62"/>
      <c r="DWU82" s="62"/>
      <c r="DWV82" s="62"/>
      <c r="DWW82" s="62"/>
      <c r="DWX82" s="62"/>
      <c r="DWY82" s="62"/>
      <c r="DWZ82" s="62"/>
      <c r="DXA82" s="62"/>
      <c r="DXB82" s="62"/>
      <c r="DXC82" s="62"/>
      <c r="DXD82" s="62"/>
      <c r="DXE82" s="62"/>
      <c r="DXF82" s="62"/>
      <c r="DXG82" s="62"/>
      <c r="DXH82" s="62"/>
      <c r="DXI82" s="62"/>
      <c r="DXJ82" s="62"/>
      <c r="DXK82" s="62"/>
      <c r="DXL82" s="62"/>
      <c r="DXM82" s="62"/>
      <c r="DXN82" s="62"/>
      <c r="DXO82" s="62"/>
      <c r="DXP82" s="62"/>
      <c r="DXQ82" s="62"/>
      <c r="DXR82" s="62"/>
      <c r="DXS82" s="62"/>
      <c r="DXT82" s="62"/>
      <c r="DXU82" s="62"/>
      <c r="DXV82" s="62"/>
      <c r="DXW82" s="62"/>
      <c r="DXX82" s="62"/>
      <c r="DXY82" s="62"/>
      <c r="DXZ82" s="62"/>
      <c r="DYA82" s="62"/>
      <c r="DYB82" s="62"/>
      <c r="DYC82" s="62"/>
      <c r="DYD82" s="62"/>
      <c r="DYE82" s="62"/>
      <c r="DYF82" s="62"/>
      <c r="DYG82" s="62"/>
      <c r="DYH82" s="62"/>
      <c r="DYI82" s="62"/>
      <c r="DYJ82" s="62"/>
      <c r="DYK82" s="62"/>
      <c r="DYL82" s="62"/>
      <c r="DYM82" s="62"/>
      <c r="DYN82" s="62"/>
      <c r="DYO82" s="62"/>
      <c r="DYP82" s="62"/>
      <c r="DYQ82" s="62"/>
      <c r="DYR82" s="62"/>
      <c r="DYS82" s="62"/>
      <c r="DYT82" s="62"/>
      <c r="DYU82" s="62"/>
      <c r="DYV82" s="62"/>
      <c r="DYW82" s="62"/>
      <c r="DYX82" s="62"/>
      <c r="DYY82" s="62"/>
      <c r="DYZ82" s="62"/>
      <c r="DZA82" s="62"/>
      <c r="DZB82" s="62"/>
      <c r="DZC82" s="62"/>
      <c r="DZD82" s="62"/>
      <c r="DZE82" s="62"/>
      <c r="DZF82" s="62"/>
      <c r="DZG82" s="62"/>
      <c r="DZH82" s="62"/>
      <c r="DZI82" s="62"/>
      <c r="DZJ82" s="62"/>
      <c r="DZK82" s="62"/>
      <c r="DZL82" s="62"/>
      <c r="DZM82" s="62"/>
      <c r="DZN82" s="62"/>
      <c r="DZO82" s="62"/>
      <c r="DZP82" s="62"/>
      <c r="DZQ82" s="62"/>
      <c r="DZR82" s="62"/>
      <c r="DZS82" s="62"/>
      <c r="DZT82" s="62"/>
      <c r="DZU82" s="62"/>
      <c r="DZV82" s="62"/>
      <c r="DZW82" s="62"/>
      <c r="DZX82" s="62"/>
      <c r="DZY82" s="62"/>
      <c r="DZZ82" s="62"/>
      <c r="EAA82" s="62"/>
      <c r="EAB82" s="62"/>
      <c r="EAC82" s="62"/>
      <c r="EAD82" s="62"/>
      <c r="EAE82" s="62"/>
      <c r="EAF82" s="62"/>
      <c r="EAG82" s="62"/>
      <c r="EAH82" s="62"/>
      <c r="EAI82" s="62"/>
      <c r="EAJ82" s="62"/>
      <c r="EAK82" s="62"/>
      <c r="EAL82" s="62"/>
      <c r="EAM82" s="62"/>
      <c r="EAN82" s="62"/>
      <c r="EAO82" s="62"/>
      <c r="EAP82" s="62"/>
      <c r="EAQ82" s="62"/>
      <c r="EAR82" s="62"/>
      <c r="EAS82" s="62"/>
      <c r="EAT82" s="62"/>
      <c r="EAU82" s="62"/>
      <c r="EAV82" s="62"/>
      <c r="EAW82" s="62"/>
      <c r="EAX82" s="62"/>
      <c r="EAY82" s="62"/>
      <c r="EAZ82" s="62"/>
      <c r="EBA82" s="62"/>
      <c r="EBB82" s="62"/>
      <c r="EBC82" s="62"/>
      <c r="EBD82" s="62"/>
      <c r="EBE82" s="62"/>
      <c r="EBF82" s="62"/>
      <c r="EBG82" s="62"/>
      <c r="EBH82" s="62"/>
      <c r="EBI82" s="62"/>
      <c r="EBJ82" s="62"/>
      <c r="EBK82" s="62"/>
      <c r="EBL82" s="62"/>
      <c r="EBM82" s="62"/>
      <c r="EBN82" s="62"/>
      <c r="EBO82" s="62"/>
      <c r="EBP82" s="62"/>
      <c r="EBQ82" s="62"/>
      <c r="EBR82" s="62"/>
      <c r="EBS82" s="62"/>
      <c r="EBT82" s="62"/>
      <c r="EBU82" s="62"/>
      <c r="EBV82" s="62"/>
      <c r="EBW82" s="62"/>
      <c r="EBX82" s="62"/>
      <c r="EBY82" s="62"/>
      <c r="EBZ82" s="62"/>
      <c r="ECA82" s="62"/>
      <c r="ECB82" s="62"/>
      <c r="ECC82" s="62"/>
      <c r="ECD82" s="62"/>
      <c r="ECE82" s="62"/>
      <c r="ECF82" s="62"/>
      <c r="ECG82" s="62"/>
      <c r="ECH82" s="62"/>
      <c r="ECI82" s="62"/>
      <c r="ECJ82" s="62"/>
      <c r="ECK82" s="62"/>
      <c r="ECL82" s="62"/>
      <c r="ECM82" s="62"/>
      <c r="ECN82" s="62"/>
      <c r="ECO82" s="62"/>
      <c r="ECP82" s="62"/>
      <c r="ECQ82" s="62"/>
      <c r="ECR82" s="62"/>
      <c r="ECS82" s="62"/>
      <c r="ECT82" s="62"/>
      <c r="ECU82" s="62"/>
      <c r="ECV82" s="62"/>
      <c r="ECW82" s="62"/>
      <c r="ECX82" s="62"/>
      <c r="ECY82" s="62"/>
      <c r="ECZ82" s="62"/>
      <c r="EDA82" s="62"/>
      <c r="EDB82" s="62"/>
      <c r="EDC82" s="62"/>
      <c r="EDD82" s="62"/>
      <c r="EDE82" s="62"/>
      <c r="EDF82" s="62"/>
      <c r="EDG82" s="62"/>
      <c r="EDH82" s="62"/>
      <c r="EDI82" s="62"/>
      <c r="EDJ82" s="62"/>
      <c r="EDK82" s="62"/>
      <c r="EDL82" s="62"/>
      <c r="EDM82" s="62"/>
      <c r="EDN82" s="62"/>
      <c r="EDO82" s="62"/>
      <c r="EDP82" s="62"/>
      <c r="EDQ82" s="62"/>
      <c r="EDR82" s="62"/>
      <c r="EDS82" s="62"/>
      <c r="EDT82" s="62"/>
      <c r="EDU82" s="62"/>
      <c r="EDV82" s="62"/>
      <c r="EDW82" s="62"/>
      <c r="EDX82" s="62"/>
      <c r="EDY82" s="62"/>
      <c r="EDZ82" s="62"/>
      <c r="EEA82" s="62"/>
      <c r="EEB82" s="62"/>
      <c r="EEC82" s="62"/>
      <c r="EED82" s="62"/>
      <c r="EEE82" s="62"/>
      <c r="EEF82" s="62"/>
      <c r="EEG82" s="62"/>
      <c r="EEH82" s="62"/>
      <c r="EEI82" s="62"/>
      <c r="EEJ82" s="62"/>
      <c r="EEK82" s="62"/>
      <c r="EEL82" s="62"/>
      <c r="EEM82" s="62"/>
      <c r="EEN82" s="62"/>
      <c r="EEO82" s="62"/>
      <c r="EEP82" s="62"/>
      <c r="EEQ82" s="62"/>
      <c r="EER82" s="62"/>
      <c r="EES82" s="62"/>
      <c r="EET82" s="62"/>
      <c r="EEU82" s="62"/>
      <c r="EEV82" s="62"/>
      <c r="EEW82" s="62"/>
      <c r="EEX82" s="62"/>
      <c r="EEY82" s="62"/>
      <c r="EEZ82" s="62"/>
      <c r="EFA82" s="62"/>
      <c r="EFB82" s="62"/>
      <c r="EFC82" s="62"/>
      <c r="EFD82" s="62"/>
      <c r="EFE82" s="62"/>
      <c r="EFF82" s="62"/>
      <c r="EFG82" s="62"/>
      <c r="EFH82" s="62"/>
      <c r="EFI82" s="62"/>
      <c r="EFJ82" s="62"/>
      <c r="EFK82" s="62"/>
      <c r="EFL82" s="62"/>
      <c r="EFM82" s="62"/>
      <c r="EFN82" s="62"/>
      <c r="EFO82" s="62"/>
      <c r="EFP82" s="62"/>
      <c r="EFQ82" s="62"/>
      <c r="EFR82" s="62"/>
      <c r="EFS82" s="62"/>
      <c r="EFT82" s="62"/>
      <c r="EFU82" s="62"/>
      <c r="EFV82" s="62"/>
      <c r="EFW82" s="62"/>
      <c r="EFX82" s="62"/>
      <c r="EFY82" s="62"/>
      <c r="EFZ82" s="62"/>
      <c r="EGA82" s="62"/>
      <c r="EGB82" s="62"/>
      <c r="EGC82" s="62"/>
      <c r="EGD82" s="62"/>
      <c r="EGE82" s="62"/>
      <c r="EGF82" s="62"/>
      <c r="EGG82" s="62"/>
      <c r="EGH82" s="62"/>
      <c r="EGI82" s="62"/>
      <c r="EGJ82" s="62"/>
      <c r="EGK82" s="62"/>
      <c r="EGL82" s="62"/>
      <c r="EGM82" s="62"/>
      <c r="EGN82" s="62"/>
      <c r="EGO82" s="62"/>
      <c r="EGP82" s="62"/>
      <c r="EGQ82" s="62"/>
      <c r="EGR82" s="62"/>
      <c r="EGS82" s="62"/>
      <c r="EGT82" s="62"/>
      <c r="EGU82" s="62"/>
      <c r="EGV82" s="62"/>
      <c r="EGW82" s="62"/>
      <c r="EGX82" s="62"/>
      <c r="EGY82" s="62"/>
      <c r="EGZ82" s="62"/>
      <c r="EHA82" s="62"/>
      <c r="EHB82" s="62"/>
      <c r="EHC82" s="62"/>
      <c r="EHD82" s="62"/>
      <c r="EHE82" s="62"/>
      <c r="EHF82" s="62"/>
      <c r="EHG82" s="62"/>
      <c r="EHH82" s="62"/>
      <c r="EHI82" s="62"/>
      <c r="EHJ82" s="62"/>
      <c r="EHK82" s="62"/>
      <c r="EHL82" s="62"/>
      <c r="EHM82" s="62"/>
      <c r="EHN82" s="62"/>
      <c r="EHO82" s="62"/>
      <c r="EHP82" s="62"/>
      <c r="EHQ82" s="62"/>
      <c r="EHR82" s="62"/>
      <c r="EHS82" s="62"/>
      <c r="EHT82" s="62"/>
      <c r="EHU82" s="62"/>
      <c r="EHV82" s="62"/>
      <c r="EHW82" s="62"/>
      <c r="EHX82" s="62"/>
      <c r="EHY82" s="62"/>
      <c r="EHZ82" s="62"/>
      <c r="EIA82" s="62"/>
      <c r="EIB82" s="62"/>
      <c r="EIC82" s="62"/>
      <c r="EID82" s="62"/>
      <c r="EIE82" s="62"/>
      <c r="EIF82" s="62"/>
      <c r="EIG82" s="62"/>
      <c r="EIH82" s="62"/>
      <c r="EII82" s="62"/>
      <c r="EIJ82" s="62"/>
      <c r="EIK82" s="62"/>
      <c r="EIL82" s="62"/>
      <c r="EIM82" s="62"/>
      <c r="EIN82" s="62"/>
      <c r="EIO82" s="62"/>
      <c r="EIP82" s="62"/>
      <c r="EIQ82" s="62"/>
      <c r="EIR82" s="62"/>
      <c r="EIS82" s="62"/>
      <c r="EIT82" s="62"/>
      <c r="EIU82" s="62"/>
      <c r="EIV82" s="62"/>
      <c r="EIW82" s="62"/>
      <c r="EIX82" s="62"/>
      <c r="EIY82" s="62"/>
      <c r="EIZ82" s="62"/>
      <c r="EJA82" s="62"/>
      <c r="EJB82" s="62"/>
      <c r="EJC82" s="62"/>
      <c r="EJD82" s="62"/>
      <c r="EJE82" s="62"/>
      <c r="EJF82" s="62"/>
      <c r="EJG82" s="62"/>
      <c r="EJH82" s="62"/>
      <c r="EJI82" s="62"/>
      <c r="EJJ82" s="62"/>
      <c r="EJK82" s="62"/>
      <c r="EJL82" s="62"/>
      <c r="EJM82" s="62"/>
      <c r="EJN82" s="62"/>
      <c r="EJO82" s="62"/>
      <c r="EJP82" s="62"/>
      <c r="EJQ82" s="62"/>
      <c r="EJR82" s="62"/>
      <c r="EJS82" s="62"/>
      <c r="EJT82" s="62"/>
      <c r="EJU82" s="62"/>
      <c r="EJV82" s="62"/>
      <c r="EJW82" s="62"/>
      <c r="EJX82" s="62"/>
      <c r="EJY82" s="62"/>
      <c r="EJZ82" s="62"/>
      <c r="EKA82" s="62"/>
      <c r="EKB82" s="62"/>
      <c r="EKC82" s="62"/>
      <c r="EKD82" s="62"/>
      <c r="EKE82" s="62"/>
      <c r="EKF82" s="62"/>
      <c r="EKG82" s="62"/>
      <c r="EKH82" s="62"/>
      <c r="EKI82" s="62"/>
      <c r="EKJ82" s="62"/>
      <c r="EKK82" s="62"/>
      <c r="EKL82" s="62"/>
      <c r="EKM82" s="62"/>
      <c r="EKN82" s="62"/>
      <c r="EKO82" s="62"/>
      <c r="EKP82" s="62"/>
      <c r="EKQ82" s="62"/>
      <c r="EKR82" s="62"/>
      <c r="EKS82" s="62"/>
      <c r="EKT82" s="62"/>
      <c r="EKU82" s="62"/>
      <c r="EKV82" s="62"/>
      <c r="EKW82" s="62"/>
      <c r="EKX82" s="62"/>
      <c r="EKY82" s="62"/>
      <c r="EKZ82" s="62"/>
      <c r="ELA82" s="62"/>
      <c r="ELB82" s="62"/>
      <c r="ELC82" s="62"/>
      <c r="ELD82" s="62"/>
      <c r="ELE82" s="62"/>
      <c r="ELF82" s="62"/>
      <c r="ELG82" s="62"/>
      <c r="ELH82" s="62"/>
      <c r="ELI82" s="62"/>
      <c r="ELJ82" s="62"/>
      <c r="ELK82" s="62"/>
      <c r="ELL82" s="62"/>
      <c r="ELM82" s="62"/>
      <c r="ELN82" s="62"/>
      <c r="ELO82" s="62"/>
      <c r="ELP82" s="62"/>
      <c r="ELQ82" s="62"/>
      <c r="ELR82" s="62"/>
      <c r="ELS82" s="62"/>
      <c r="ELT82" s="62"/>
      <c r="ELU82" s="62"/>
      <c r="ELV82" s="62"/>
      <c r="ELW82" s="62"/>
      <c r="ELX82" s="62"/>
      <c r="ELY82" s="62"/>
      <c r="ELZ82" s="62"/>
      <c r="EMA82" s="62"/>
      <c r="EMB82" s="62"/>
      <c r="EMC82" s="62"/>
      <c r="EMD82" s="62"/>
      <c r="EME82" s="62"/>
      <c r="EMF82" s="62"/>
      <c r="EMG82" s="62"/>
      <c r="EMH82" s="62"/>
      <c r="EMI82" s="62"/>
      <c r="EMJ82" s="62"/>
      <c r="EMK82" s="62"/>
      <c r="EML82" s="62"/>
      <c r="EMM82" s="62"/>
      <c r="EMN82" s="62"/>
      <c r="EMO82" s="62"/>
      <c r="EMP82" s="62"/>
      <c r="EMQ82" s="62"/>
      <c r="EMR82" s="62"/>
      <c r="EMS82" s="62"/>
      <c r="EMT82" s="62"/>
      <c r="EMU82" s="62"/>
      <c r="EMV82" s="62"/>
      <c r="EMW82" s="62"/>
      <c r="EMX82" s="62"/>
      <c r="EMY82" s="62"/>
      <c r="EMZ82" s="62"/>
      <c r="ENA82" s="62"/>
      <c r="ENB82" s="62"/>
      <c r="ENC82" s="62"/>
      <c r="END82" s="62"/>
      <c r="ENE82" s="62"/>
      <c r="ENF82" s="62"/>
      <c r="ENG82" s="62"/>
      <c r="ENH82" s="62"/>
      <c r="ENI82" s="62"/>
      <c r="ENJ82" s="62"/>
      <c r="ENK82" s="62"/>
      <c r="ENL82" s="62"/>
      <c r="ENM82" s="62"/>
      <c r="ENN82" s="62"/>
      <c r="ENO82" s="62"/>
      <c r="ENP82" s="62"/>
      <c r="ENQ82" s="62"/>
      <c r="ENR82" s="62"/>
      <c r="ENS82" s="62"/>
      <c r="ENT82" s="62"/>
      <c r="ENU82" s="62"/>
      <c r="ENV82" s="62"/>
      <c r="ENW82" s="62"/>
      <c r="ENX82" s="62"/>
      <c r="ENY82" s="62"/>
      <c r="ENZ82" s="62"/>
      <c r="EOA82" s="62"/>
      <c r="EOB82" s="62"/>
      <c r="EOC82" s="62"/>
      <c r="EOD82" s="62"/>
      <c r="EOE82" s="62"/>
      <c r="EOF82" s="62"/>
      <c r="EOG82" s="62"/>
      <c r="EOH82" s="62"/>
      <c r="EOI82" s="62"/>
      <c r="EOJ82" s="62"/>
      <c r="EOK82" s="62"/>
      <c r="EOL82" s="62"/>
      <c r="EOM82" s="62"/>
      <c r="EON82" s="62"/>
      <c r="EOO82" s="62"/>
      <c r="EOP82" s="62"/>
      <c r="EOQ82" s="62"/>
      <c r="EOR82" s="62"/>
      <c r="EOS82" s="62"/>
      <c r="EOT82" s="62"/>
      <c r="EOU82" s="62"/>
      <c r="EOV82" s="62"/>
      <c r="EOW82" s="62"/>
      <c r="EOX82" s="62"/>
      <c r="EOY82" s="62"/>
      <c r="EOZ82" s="62"/>
      <c r="EPA82" s="62"/>
      <c r="EPB82" s="62"/>
      <c r="EPC82" s="62"/>
      <c r="EPD82" s="62"/>
      <c r="EPE82" s="62"/>
      <c r="EPF82" s="62"/>
      <c r="EPG82" s="62"/>
      <c r="EPH82" s="62"/>
      <c r="EPI82" s="62"/>
      <c r="EPJ82" s="62"/>
      <c r="EPK82" s="62"/>
      <c r="EPL82" s="62"/>
      <c r="EPM82" s="62"/>
      <c r="EPN82" s="62"/>
      <c r="EPO82" s="62"/>
      <c r="EPP82" s="62"/>
      <c r="EPQ82" s="62"/>
      <c r="EPR82" s="62"/>
      <c r="EPS82" s="62"/>
      <c r="EPT82" s="62"/>
      <c r="EPU82" s="62"/>
      <c r="EPV82" s="62"/>
      <c r="EPW82" s="62"/>
      <c r="EPX82" s="62"/>
      <c r="EPY82" s="62"/>
      <c r="EPZ82" s="62"/>
      <c r="EQA82" s="62"/>
      <c r="EQB82" s="62"/>
      <c r="EQC82" s="62"/>
      <c r="EQD82" s="62"/>
      <c r="EQE82" s="62"/>
      <c r="EQF82" s="62"/>
      <c r="EQG82" s="62"/>
      <c r="EQH82" s="62"/>
      <c r="EQI82" s="62"/>
      <c r="EQJ82" s="62"/>
      <c r="EQK82" s="62"/>
      <c r="EQL82" s="62"/>
      <c r="EQM82" s="62"/>
      <c r="EQN82" s="62"/>
      <c r="EQO82" s="62"/>
      <c r="EQP82" s="62"/>
      <c r="EQQ82" s="62"/>
      <c r="EQR82" s="62"/>
      <c r="EQS82" s="62"/>
      <c r="EQT82" s="62"/>
      <c r="EQU82" s="62"/>
      <c r="EQV82" s="62"/>
      <c r="EQW82" s="62"/>
      <c r="EQX82" s="62"/>
      <c r="EQY82" s="62"/>
      <c r="EQZ82" s="62"/>
      <c r="ERA82" s="62"/>
      <c r="ERB82" s="62"/>
      <c r="ERC82" s="62"/>
      <c r="ERD82" s="62"/>
      <c r="ERE82" s="62"/>
      <c r="ERF82" s="62"/>
      <c r="ERG82" s="62"/>
      <c r="ERH82" s="62"/>
      <c r="ERI82" s="62"/>
      <c r="ERJ82" s="62"/>
      <c r="ERK82" s="62"/>
      <c r="ERL82" s="62"/>
      <c r="ERM82" s="62"/>
      <c r="ERN82" s="62"/>
      <c r="ERO82" s="62"/>
      <c r="ERP82" s="62"/>
      <c r="ERQ82" s="62"/>
      <c r="ERR82" s="62"/>
      <c r="ERS82" s="62"/>
      <c r="ERT82" s="62"/>
      <c r="ERU82" s="62"/>
      <c r="ERV82" s="62"/>
      <c r="ERW82" s="62"/>
      <c r="ERX82" s="62"/>
      <c r="ERY82" s="62"/>
      <c r="ERZ82" s="62"/>
      <c r="ESA82" s="62"/>
      <c r="ESB82" s="62"/>
      <c r="ESC82" s="62"/>
      <c r="ESD82" s="62"/>
      <c r="ESE82" s="62"/>
      <c r="ESF82" s="62"/>
      <c r="ESG82" s="62"/>
      <c r="ESH82" s="62"/>
      <c r="ESI82" s="62"/>
      <c r="ESJ82" s="62"/>
      <c r="ESK82" s="62"/>
      <c r="ESL82" s="62"/>
      <c r="ESM82" s="62"/>
      <c r="ESN82" s="62"/>
      <c r="ESO82" s="62"/>
      <c r="ESP82" s="62"/>
      <c r="ESQ82" s="62"/>
      <c r="ESR82" s="62"/>
      <c r="ESS82" s="62"/>
      <c r="EST82" s="62"/>
      <c r="ESU82" s="62"/>
      <c r="ESV82" s="62"/>
      <c r="ESW82" s="62"/>
      <c r="ESX82" s="62"/>
      <c r="ESY82" s="62"/>
      <c r="ESZ82" s="62"/>
      <c r="ETA82" s="62"/>
      <c r="ETB82" s="62"/>
      <c r="ETC82" s="62"/>
      <c r="ETD82" s="62"/>
      <c r="ETE82" s="62"/>
      <c r="ETF82" s="62"/>
      <c r="ETG82" s="62"/>
      <c r="ETH82" s="62"/>
      <c r="ETI82" s="62"/>
      <c r="ETJ82" s="62"/>
      <c r="ETK82" s="62"/>
      <c r="ETL82" s="62"/>
      <c r="ETM82" s="62"/>
      <c r="ETN82" s="62"/>
      <c r="ETO82" s="62"/>
      <c r="ETP82" s="62"/>
      <c r="ETQ82" s="62"/>
      <c r="ETR82" s="62"/>
      <c r="ETS82" s="62"/>
      <c r="ETT82" s="62"/>
      <c r="ETU82" s="62"/>
      <c r="ETV82" s="62"/>
      <c r="ETW82" s="62"/>
      <c r="ETX82" s="62"/>
      <c r="ETY82" s="62"/>
      <c r="ETZ82" s="62"/>
      <c r="EUA82" s="62"/>
      <c r="EUB82" s="62"/>
      <c r="EUC82" s="62"/>
      <c r="EUD82" s="62"/>
      <c r="EUE82" s="62"/>
      <c r="EUF82" s="62"/>
      <c r="EUG82" s="62"/>
      <c r="EUH82" s="62"/>
      <c r="EUI82" s="62"/>
      <c r="EUJ82" s="62"/>
      <c r="EUK82" s="62"/>
      <c r="EUL82" s="62"/>
      <c r="EUM82" s="62"/>
      <c r="EUN82" s="62"/>
      <c r="EUO82" s="62"/>
      <c r="EUP82" s="62"/>
      <c r="EUQ82" s="62"/>
      <c r="EUR82" s="62"/>
      <c r="EUS82" s="62"/>
      <c r="EUT82" s="62"/>
      <c r="EUU82" s="62"/>
      <c r="EUV82" s="62"/>
      <c r="EUW82" s="62"/>
      <c r="EUX82" s="62"/>
      <c r="EUY82" s="62"/>
      <c r="EUZ82" s="62"/>
      <c r="EVA82" s="62"/>
      <c r="EVB82" s="62"/>
      <c r="EVC82" s="62"/>
      <c r="EVD82" s="62"/>
      <c r="EVE82" s="62"/>
      <c r="EVF82" s="62"/>
      <c r="EVG82" s="62"/>
      <c r="EVH82" s="62"/>
      <c r="EVI82" s="62"/>
      <c r="EVJ82" s="62"/>
      <c r="EVK82" s="62"/>
      <c r="EVL82" s="62"/>
      <c r="EVM82" s="62"/>
      <c r="EVN82" s="62"/>
      <c r="EVO82" s="62"/>
      <c r="EVP82" s="62"/>
      <c r="EVQ82" s="62"/>
      <c r="EVR82" s="62"/>
      <c r="EVS82" s="62"/>
      <c r="EVT82" s="62"/>
      <c r="EVU82" s="62"/>
      <c r="EVV82" s="62"/>
      <c r="EVW82" s="62"/>
      <c r="EVX82" s="62"/>
      <c r="EVY82" s="62"/>
      <c r="EVZ82" s="62"/>
      <c r="EWA82" s="62"/>
      <c r="EWB82" s="62"/>
      <c r="EWC82" s="62"/>
      <c r="EWD82" s="62"/>
      <c r="EWE82" s="62"/>
      <c r="EWF82" s="62"/>
      <c r="EWG82" s="62"/>
      <c r="EWH82" s="62"/>
      <c r="EWI82" s="62"/>
      <c r="EWJ82" s="62"/>
      <c r="EWK82" s="62"/>
      <c r="EWL82" s="62"/>
      <c r="EWM82" s="62"/>
      <c r="EWN82" s="62"/>
      <c r="EWO82" s="62"/>
      <c r="EWP82" s="62"/>
      <c r="EWQ82" s="62"/>
      <c r="EWR82" s="62"/>
      <c r="EWS82" s="62"/>
      <c r="EWT82" s="62"/>
      <c r="EWU82" s="62"/>
      <c r="EWV82" s="62"/>
      <c r="EWW82" s="62"/>
      <c r="EWX82" s="62"/>
      <c r="EWY82" s="62"/>
      <c r="EWZ82" s="62"/>
      <c r="EXA82" s="62"/>
      <c r="EXB82" s="62"/>
      <c r="EXC82" s="62"/>
      <c r="EXD82" s="62"/>
      <c r="EXE82" s="62"/>
      <c r="EXF82" s="62"/>
      <c r="EXG82" s="62"/>
      <c r="EXH82" s="62"/>
      <c r="EXI82" s="62"/>
      <c r="EXJ82" s="62"/>
      <c r="EXK82" s="62"/>
      <c r="EXL82" s="62"/>
      <c r="EXM82" s="62"/>
      <c r="EXN82" s="62"/>
      <c r="EXO82" s="62"/>
      <c r="EXP82" s="62"/>
      <c r="EXQ82" s="62"/>
      <c r="EXR82" s="62"/>
      <c r="EXS82" s="62"/>
      <c r="EXT82" s="62"/>
      <c r="EXU82" s="62"/>
      <c r="EXV82" s="62"/>
      <c r="EXW82" s="62"/>
      <c r="EXX82" s="62"/>
      <c r="EXY82" s="62"/>
      <c r="EXZ82" s="62"/>
      <c r="EYA82" s="62"/>
      <c r="EYB82" s="62"/>
      <c r="EYC82" s="62"/>
      <c r="EYD82" s="62"/>
      <c r="EYE82" s="62"/>
      <c r="EYF82" s="62"/>
      <c r="EYG82" s="62"/>
      <c r="EYH82" s="62"/>
      <c r="EYI82" s="62"/>
      <c r="EYJ82" s="62"/>
      <c r="EYK82" s="62"/>
      <c r="EYL82" s="62"/>
      <c r="EYM82" s="62"/>
      <c r="EYN82" s="62"/>
      <c r="EYO82" s="62"/>
      <c r="EYP82" s="62"/>
      <c r="EYQ82" s="62"/>
      <c r="EYR82" s="62"/>
      <c r="EYS82" s="62"/>
      <c r="EYT82" s="62"/>
      <c r="EYU82" s="62"/>
      <c r="EYV82" s="62"/>
      <c r="EYW82" s="62"/>
      <c r="EYX82" s="62"/>
      <c r="EYY82" s="62"/>
      <c r="EYZ82" s="62"/>
      <c r="EZA82" s="62"/>
      <c r="EZB82" s="62"/>
      <c r="EZC82" s="62"/>
      <c r="EZD82" s="62"/>
      <c r="EZE82" s="62"/>
      <c r="EZF82" s="62"/>
      <c r="EZG82" s="62"/>
      <c r="EZH82" s="62"/>
      <c r="EZI82" s="62"/>
      <c r="EZJ82" s="62"/>
      <c r="EZK82" s="62"/>
      <c r="EZL82" s="62"/>
      <c r="EZM82" s="62"/>
      <c r="EZN82" s="62"/>
      <c r="EZO82" s="62"/>
      <c r="EZP82" s="62"/>
      <c r="EZQ82" s="62"/>
      <c r="EZR82" s="62"/>
      <c r="EZS82" s="62"/>
      <c r="EZT82" s="62"/>
      <c r="EZU82" s="62"/>
      <c r="EZV82" s="62"/>
      <c r="EZW82" s="62"/>
      <c r="EZX82" s="62"/>
      <c r="EZY82" s="62"/>
      <c r="EZZ82" s="62"/>
      <c r="FAA82" s="62"/>
      <c r="FAB82" s="62"/>
      <c r="FAC82" s="62"/>
      <c r="FAD82" s="62"/>
      <c r="FAE82" s="62"/>
      <c r="FAF82" s="62"/>
      <c r="FAG82" s="62"/>
      <c r="FAH82" s="62"/>
      <c r="FAI82" s="62"/>
      <c r="FAJ82" s="62"/>
      <c r="FAK82" s="62"/>
      <c r="FAL82" s="62"/>
      <c r="FAM82" s="62"/>
      <c r="FAN82" s="62"/>
      <c r="FAO82" s="62"/>
      <c r="FAP82" s="62"/>
      <c r="FAQ82" s="62"/>
      <c r="FAR82" s="62"/>
      <c r="FAS82" s="62"/>
      <c r="FAT82" s="62"/>
      <c r="FAU82" s="62"/>
      <c r="FAV82" s="62"/>
      <c r="FAW82" s="62"/>
      <c r="FAX82" s="62"/>
      <c r="FAY82" s="62"/>
      <c r="FAZ82" s="62"/>
      <c r="FBA82" s="62"/>
      <c r="FBB82" s="62"/>
      <c r="FBC82" s="62"/>
      <c r="FBD82" s="62"/>
      <c r="FBE82" s="62"/>
      <c r="FBF82" s="62"/>
      <c r="FBG82" s="62"/>
      <c r="FBH82" s="62"/>
      <c r="FBI82" s="62"/>
      <c r="FBJ82" s="62"/>
      <c r="FBK82" s="62"/>
      <c r="FBL82" s="62"/>
      <c r="FBM82" s="62"/>
      <c r="FBN82" s="62"/>
      <c r="FBO82" s="62"/>
      <c r="FBP82" s="62"/>
      <c r="FBQ82" s="62"/>
      <c r="FBR82" s="62"/>
      <c r="FBS82" s="62"/>
      <c r="FBT82" s="62"/>
      <c r="FBU82" s="62"/>
      <c r="FBV82" s="62"/>
      <c r="FBW82" s="62"/>
      <c r="FBX82" s="62"/>
      <c r="FBY82" s="62"/>
      <c r="FBZ82" s="62"/>
      <c r="FCA82" s="62"/>
      <c r="FCB82" s="62"/>
      <c r="FCC82" s="62"/>
      <c r="FCD82" s="62"/>
      <c r="FCE82" s="62"/>
      <c r="FCF82" s="62"/>
      <c r="FCG82" s="62"/>
      <c r="FCH82" s="62"/>
      <c r="FCI82" s="62"/>
      <c r="FCJ82" s="62"/>
      <c r="FCK82" s="62"/>
      <c r="FCL82" s="62"/>
      <c r="FCM82" s="62"/>
      <c r="FCN82" s="62"/>
      <c r="FCO82" s="62"/>
      <c r="FCP82" s="62"/>
      <c r="FCQ82" s="62"/>
      <c r="FCR82" s="62"/>
      <c r="FCS82" s="62"/>
      <c r="FCT82" s="62"/>
      <c r="FCU82" s="62"/>
      <c r="FCV82" s="62"/>
      <c r="FCW82" s="62"/>
      <c r="FCX82" s="62"/>
      <c r="FCY82" s="62"/>
      <c r="FCZ82" s="62"/>
      <c r="FDA82" s="62"/>
      <c r="FDB82" s="62"/>
      <c r="FDC82" s="62"/>
      <c r="FDD82" s="62"/>
      <c r="FDE82" s="62"/>
      <c r="FDF82" s="62"/>
      <c r="FDG82" s="62"/>
      <c r="FDH82" s="62"/>
      <c r="FDI82" s="62"/>
      <c r="FDJ82" s="62"/>
      <c r="FDK82" s="62"/>
      <c r="FDL82" s="62"/>
      <c r="FDM82" s="62"/>
      <c r="FDN82" s="62"/>
      <c r="FDO82" s="62"/>
      <c r="FDP82" s="62"/>
      <c r="FDQ82" s="62"/>
      <c r="FDR82" s="62"/>
      <c r="FDS82" s="62"/>
      <c r="FDT82" s="62"/>
      <c r="FDU82" s="62"/>
      <c r="FDV82" s="62"/>
      <c r="FDW82" s="62"/>
      <c r="FDX82" s="62"/>
      <c r="FDY82" s="62"/>
      <c r="FDZ82" s="62"/>
      <c r="FEA82" s="62"/>
      <c r="FEB82" s="62"/>
      <c r="FEC82" s="62"/>
      <c r="FED82" s="62"/>
      <c r="FEE82" s="62"/>
      <c r="FEF82" s="62"/>
      <c r="FEG82" s="62"/>
      <c r="FEH82" s="62"/>
      <c r="FEI82" s="62"/>
      <c r="FEJ82" s="62"/>
      <c r="FEK82" s="62"/>
      <c r="FEL82" s="62"/>
      <c r="FEM82" s="62"/>
      <c r="FEN82" s="62"/>
      <c r="FEO82" s="62"/>
      <c r="FEP82" s="62"/>
      <c r="FEQ82" s="62"/>
      <c r="FER82" s="62"/>
      <c r="FES82" s="62"/>
      <c r="FET82" s="62"/>
      <c r="FEU82" s="62"/>
      <c r="FEV82" s="62"/>
      <c r="FEW82" s="62"/>
      <c r="FEX82" s="62"/>
      <c r="FEY82" s="62"/>
      <c r="FEZ82" s="62"/>
      <c r="FFA82" s="62"/>
      <c r="FFB82" s="62"/>
      <c r="FFC82" s="62"/>
      <c r="FFD82" s="62"/>
      <c r="FFE82" s="62"/>
      <c r="FFF82" s="62"/>
      <c r="FFG82" s="62"/>
      <c r="FFH82" s="62"/>
      <c r="FFI82" s="62"/>
      <c r="FFJ82" s="62"/>
      <c r="FFK82" s="62"/>
      <c r="FFL82" s="62"/>
      <c r="FFM82" s="62"/>
      <c r="FFN82" s="62"/>
      <c r="FFO82" s="62"/>
      <c r="FFP82" s="62"/>
      <c r="FFQ82" s="62"/>
      <c r="FFR82" s="62"/>
      <c r="FFS82" s="62"/>
      <c r="FFT82" s="62"/>
      <c r="FFU82" s="62"/>
      <c r="FFV82" s="62"/>
      <c r="FFW82" s="62"/>
      <c r="FFX82" s="62"/>
      <c r="FFY82" s="62"/>
      <c r="FFZ82" s="62"/>
      <c r="FGA82" s="62"/>
      <c r="FGB82" s="62"/>
      <c r="FGC82" s="62"/>
      <c r="FGD82" s="62"/>
      <c r="FGE82" s="62"/>
      <c r="FGF82" s="62"/>
      <c r="FGG82" s="62"/>
      <c r="FGH82" s="62"/>
      <c r="FGI82" s="62"/>
      <c r="FGJ82" s="62"/>
      <c r="FGK82" s="62"/>
      <c r="FGL82" s="62"/>
      <c r="FGM82" s="62"/>
      <c r="FGN82" s="62"/>
      <c r="FGO82" s="62"/>
      <c r="FGP82" s="62"/>
      <c r="FGQ82" s="62"/>
      <c r="FGR82" s="62"/>
      <c r="FGS82" s="62"/>
      <c r="FGT82" s="62"/>
      <c r="FGU82" s="62"/>
      <c r="FGV82" s="62"/>
      <c r="FGW82" s="62"/>
      <c r="FGX82" s="62"/>
      <c r="FGY82" s="62"/>
      <c r="FGZ82" s="62"/>
      <c r="FHA82" s="62"/>
      <c r="FHB82" s="62"/>
      <c r="FHC82" s="62"/>
      <c r="FHD82" s="62"/>
      <c r="FHE82" s="62"/>
      <c r="FHF82" s="62"/>
      <c r="FHG82" s="62"/>
      <c r="FHH82" s="62"/>
      <c r="FHI82" s="62"/>
      <c r="FHJ82" s="62"/>
      <c r="FHK82" s="62"/>
      <c r="FHL82" s="62"/>
      <c r="FHM82" s="62"/>
      <c r="FHN82" s="62"/>
      <c r="FHO82" s="62"/>
      <c r="FHP82" s="62"/>
      <c r="FHQ82" s="62"/>
      <c r="FHR82" s="62"/>
      <c r="FHS82" s="62"/>
      <c r="FHT82" s="62"/>
      <c r="FHU82" s="62"/>
      <c r="FHV82" s="62"/>
      <c r="FHW82" s="62"/>
      <c r="FHX82" s="62"/>
      <c r="FHY82" s="62"/>
      <c r="FHZ82" s="62"/>
      <c r="FIA82" s="62"/>
      <c r="FIB82" s="62"/>
      <c r="FIC82" s="62"/>
      <c r="FID82" s="62"/>
      <c r="FIE82" s="62"/>
      <c r="FIF82" s="62"/>
      <c r="FIG82" s="62"/>
      <c r="FIH82" s="62"/>
      <c r="FII82" s="62"/>
      <c r="FIJ82" s="62"/>
      <c r="FIK82" s="62"/>
      <c r="FIL82" s="62"/>
      <c r="FIM82" s="62"/>
      <c r="FIN82" s="62"/>
      <c r="FIO82" s="62"/>
      <c r="FIP82" s="62"/>
      <c r="FIQ82" s="62"/>
      <c r="FIR82" s="62"/>
      <c r="FIS82" s="62"/>
      <c r="FIT82" s="62"/>
      <c r="FIU82" s="62"/>
      <c r="FIV82" s="62"/>
      <c r="FIW82" s="62"/>
      <c r="FIX82" s="62"/>
      <c r="FIY82" s="62"/>
      <c r="FIZ82" s="62"/>
      <c r="FJA82" s="62"/>
      <c r="FJB82" s="62"/>
      <c r="FJC82" s="62"/>
      <c r="FJD82" s="62"/>
      <c r="FJE82" s="62"/>
      <c r="FJF82" s="62"/>
      <c r="FJG82" s="62"/>
      <c r="FJH82" s="62"/>
      <c r="FJI82" s="62"/>
      <c r="FJJ82" s="62"/>
      <c r="FJK82" s="62"/>
      <c r="FJL82" s="62"/>
      <c r="FJM82" s="62"/>
      <c r="FJN82" s="62"/>
      <c r="FJO82" s="62"/>
      <c r="FJP82" s="62"/>
      <c r="FJQ82" s="62"/>
      <c r="FJR82" s="62"/>
      <c r="FJS82" s="62"/>
      <c r="FJT82" s="62"/>
      <c r="FJU82" s="62"/>
      <c r="FJV82" s="62"/>
      <c r="FJW82" s="62"/>
      <c r="FJX82" s="62"/>
      <c r="FJY82" s="62"/>
      <c r="FJZ82" s="62"/>
      <c r="FKA82" s="62"/>
      <c r="FKB82" s="62"/>
      <c r="FKC82" s="62"/>
      <c r="FKD82" s="62"/>
      <c r="FKE82" s="62"/>
      <c r="FKF82" s="62"/>
      <c r="FKG82" s="62"/>
      <c r="FKH82" s="62"/>
      <c r="FKI82" s="62"/>
      <c r="FKJ82" s="62"/>
      <c r="FKK82" s="62"/>
      <c r="FKL82" s="62"/>
      <c r="FKM82" s="62"/>
      <c r="FKN82" s="62"/>
      <c r="FKO82" s="62"/>
      <c r="FKP82" s="62"/>
      <c r="FKQ82" s="62"/>
      <c r="FKR82" s="62"/>
      <c r="FKS82" s="62"/>
      <c r="FKT82" s="62"/>
      <c r="FKU82" s="62"/>
      <c r="FKV82" s="62"/>
      <c r="FKW82" s="62"/>
      <c r="FKX82" s="62"/>
      <c r="FKY82" s="62"/>
      <c r="FKZ82" s="62"/>
      <c r="FLA82" s="62"/>
      <c r="FLB82" s="62"/>
      <c r="FLC82" s="62"/>
      <c r="FLD82" s="62"/>
      <c r="FLE82" s="62"/>
      <c r="FLF82" s="62"/>
      <c r="FLG82" s="62"/>
      <c r="FLH82" s="62"/>
      <c r="FLI82" s="62"/>
      <c r="FLJ82" s="62"/>
      <c r="FLK82" s="62"/>
      <c r="FLL82" s="62"/>
      <c r="FLM82" s="62"/>
      <c r="FLN82" s="62"/>
      <c r="FLO82" s="62"/>
      <c r="FLP82" s="62"/>
      <c r="FLQ82" s="62"/>
      <c r="FLR82" s="62"/>
      <c r="FLS82" s="62"/>
      <c r="FLT82" s="62"/>
      <c r="FLU82" s="62"/>
      <c r="FLV82" s="62"/>
      <c r="FLW82" s="62"/>
      <c r="FLX82" s="62"/>
      <c r="FLY82" s="62"/>
      <c r="FLZ82" s="62"/>
      <c r="FMA82" s="62"/>
      <c r="FMB82" s="62"/>
      <c r="FMC82" s="62"/>
      <c r="FMD82" s="62"/>
      <c r="FME82" s="62"/>
      <c r="FMF82" s="62"/>
      <c r="FMG82" s="62"/>
      <c r="FMH82" s="62"/>
      <c r="FMI82" s="62"/>
      <c r="FMJ82" s="62"/>
      <c r="FMK82" s="62"/>
      <c r="FML82" s="62"/>
      <c r="FMM82" s="62"/>
      <c r="FMN82" s="62"/>
      <c r="FMO82" s="62"/>
      <c r="FMP82" s="62"/>
      <c r="FMQ82" s="62"/>
      <c r="FMR82" s="62"/>
      <c r="FMS82" s="62"/>
      <c r="FMT82" s="62"/>
      <c r="FMU82" s="62"/>
      <c r="FMV82" s="62"/>
      <c r="FMW82" s="62"/>
      <c r="FMX82" s="62"/>
      <c r="FMY82" s="62"/>
      <c r="FMZ82" s="62"/>
      <c r="FNA82" s="62"/>
      <c r="FNB82" s="62"/>
      <c r="FNC82" s="62"/>
      <c r="FND82" s="62"/>
      <c r="FNE82" s="62"/>
      <c r="FNF82" s="62"/>
      <c r="FNG82" s="62"/>
      <c r="FNH82" s="62"/>
      <c r="FNI82" s="62"/>
      <c r="FNJ82" s="62"/>
      <c r="FNK82" s="62"/>
      <c r="FNL82" s="62"/>
      <c r="FNM82" s="62"/>
      <c r="FNN82" s="62"/>
      <c r="FNO82" s="62"/>
      <c r="FNP82" s="62"/>
      <c r="FNQ82" s="62"/>
      <c r="FNR82" s="62"/>
      <c r="FNS82" s="62"/>
      <c r="FNT82" s="62"/>
      <c r="FNU82" s="62"/>
      <c r="FNV82" s="62"/>
      <c r="FNW82" s="62"/>
      <c r="FNX82" s="62"/>
      <c r="FNY82" s="62"/>
      <c r="FNZ82" s="62"/>
      <c r="FOA82" s="62"/>
      <c r="FOB82" s="62"/>
      <c r="FOC82" s="62"/>
      <c r="FOD82" s="62"/>
      <c r="FOE82" s="62"/>
      <c r="FOF82" s="62"/>
      <c r="FOG82" s="62"/>
      <c r="FOH82" s="62"/>
      <c r="FOI82" s="62"/>
      <c r="FOJ82" s="62"/>
      <c r="FOK82" s="62"/>
      <c r="FOL82" s="62"/>
      <c r="FOM82" s="62"/>
      <c r="FON82" s="62"/>
      <c r="FOO82" s="62"/>
      <c r="FOP82" s="62"/>
      <c r="FOQ82" s="62"/>
      <c r="FOR82" s="62"/>
      <c r="FOS82" s="62"/>
      <c r="FOT82" s="62"/>
      <c r="FOU82" s="62"/>
      <c r="FOV82" s="62"/>
      <c r="FOW82" s="62"/>
      <c r="FOX82" s="62"/>
      <c r="FOY82" s="62"/>
      <c r="FOZ82" s="62"/>
      <c r="FPA82" s="62"/>
      <c r="FPB82" s="62"/>
      <c r="FPC82" s="62"/>
      <c r="FPD82" s="62"/>
      <c r="FPE82" s="62"/>
      <c r="FPF82" s="62"/>
      <c r="FPG82" s="62"/>
      <c r="FPH82" s="62"/>
      <c r="FPI82" s="62"/>
      <c r="FPJ82" s="62"/>
      <c r="FPK82" s="62"/>
      <c r="FPL82" s="62"/>
      <c r="FPM82" s="62"/>
      <c r="FPN82" s="62"/>
      <c r="FPO82" s="62"/>
      <c r="FPP82" s="62"/>
      <c r="FPQ82" s="62"/>
      <c r="FPR82" s="62"/>
      <c r="FPS82" s="62"/>
      <c r="FPT82" s="62"/>
      <c r="FPU82" s="62"/>
      <c r="FPV82" s="62"/>
      <c r="FPW82" s="62"/>
      <c r="FPX82" s="62"/>
      <c r="FPY82" s="62"/>
      <c r="FPZ82" s="62"/>
      <c r="FQA82" s="62"/>
      <c r="FQB82" s="62"/>
      <c r="FQC82" s="62"/>
      <c r="FQD82" s="62"/>
      <c r="FQE82" s="62"/>
      <c r="FQF82" s="62"/>
      <c r="FQG82" s="62"/>
      <c r="FQH82" s="62"/>
      <c r="FQI82" s="62"/>
      <c r="FQJ82" s="62"/>
      <c r="FQK82" s="62"/>
      <c r="FQL82" s="62"/>
      <c r="FQM82" s="62"/>
      <c r="FQN82" s="62"/>
      <c r="FQO82" s="62"/>
      <c r="FQP82" s="62"/>
      <c r="FQQ82" s="62"/>
      <c r="FQR82" s="62"/>
      <c r="FQS82" s="62"/>
      <c r="FQT82" s="62"/>
      <c r="FQU82" s="62"/>
      <c r="FQV82" s="62"/>
      <c r="FQW82" s="62"/>
      <c r="FQX82" s="62"/>
      <c r="FQY82" s="62"/>
      <c r="FQZ82" s="62"/>
      <c r="FRA82" s="62"/>
      <c r="FRB82" s="62"/>
      <c r="FRC82" s="62"/>
      <c r="FRD82" s="62"/>
      <c r="FRE82" s="62"/>
      <c r="FRF82" s="62"/>
      <c r="FRG82" s="62"/>
      <c r="FRH82" s="62"/>
      <c r="FRI82" s="62"/>
      <c r="FRJ82" s="62"/>
      <c r="FRK82" s="62"/>
      <c r="FRL82" s="62"/>
      <c r="FRM82" s="62"/>
      <c r="FRN82" s="62"/>
      <c r="FRO82" s="62"/>
      <c r="FRP82" s="62"/>
      <c r="FRQ82" s="62"/>
      <c r="FRR82" s="62"/>
      <c r="FRS82" s="62"/>
      <c r="FRT82" s="62"/>
      <c r="FRU82" s="62"/>
      <c r="FRV82" s="62"/>
      <c r="FRW82" s="62"/>
      <c r="FRX82" s="62"/>
      <c r="FRY82" s="62"/>
      <c r="FRZ82" s="62"/>
      <c r="FSA82" s="62"/>
      <c r="FSB82" s="62"/>
      <c r="FSC82" s="62"/>
      <c r="FSD82" s="62"/>
      <c r="FSE82" s="62"/>
      <c r="FSF82" s="62"/>
      <c r="FSG82" s="62"/>
      <c r="FSH82" s="62"/>
      <c r="FSI82" s="62"/>
      <c r="FSJ82" s="62"/>
      <c r="FSK82" s="62"/>
      <c r="FSL82" s="62"/>
      <c r="FSM82" s="62"/>
      <c r="FSN82" s="62"/>
      <c r="FSO82" s="62"/>
      <c r="FSP82" s="62"/>
      <c r="FSQ82" s="62"/>
      <c r="FSR82" s="62"/>
      <c r="FSS82" s="62"/>
      <c r="FST82" s="62"/>
      <c r="FSU82" s="62"/>
      <c r="FSV82" s="62"/>
      <c r="FSW82" s="62"/>
      <c r="FSX82" s="62"/>
      <c r="FSY82" s="62"/>
      <c r="FSZ82" s="62"/>
      <c r="FTA82" s="62"/>
      <c r="FTB82" s="62"/>
      <c r="FTC82" s="62"/>
      <c r="FTD82" s="62"/>
      <c r="FTE82" s="62"/>
      <c r="FTF82" s="62"/>
      <c r="FTG82" s="62"/>
      <c r="FTH82" s="62"/>
      <c r="FTI82" s="62"/>
      <c r="FTJ82" s="62"/>
      <c r="FTK82" s="62"/>
      <c r="FTL82" s="62"/>
      <c r="FTM82" s="62"/>
      <c r="FTN82" s="62"/>
      <c r="FTO82" s="62"/>
      <c r="FTP82" s="62"/>
      <c r="FTQ82" s="62"/>
      <c r="FTR82" s="62"/>
      <c r="FTS82" s="62"/>
      <c r="FTT82" s="62"/>
      <c r="FTU82" s="62"/>
      <c r="FTV82" s="62"/>
      <c r="FTW82" s="62"/>
      <c r="FTX82" s="62"/>
      <c r="FTY82" s="62"/>
      <c r="FTZ82" s="62"/>
      <c r="FUA82" s="62"/>
      <c r="FUB82" s="62"/>
      <c r="FUC82" s="62"/>
      <c r="FUD82" s="62"/>
      <c r="FUE82" s="62"/>
      <c r="FUF82" s="62"/>
      <c r="FUG82" s="62"/>
      <c r="FUH82" s="62"/>
      <c r="FUI82" s="62"/>
      <c r="FUJ82" s="62"/>
      <c r="FUK82" s="62"/>
      <c r="FUL82" s="62"/>
      <c r="FUM82" s="62"/>
      <c r="FUN82" s="62"/>
      <c r="FUO82" s="62"/>
      <c r="FUP82" s="62"/>
      <c r="FUQ82" s="62"/>
      <c r="FUR82" s="62"/>
      <c r="FUS82" s="62"/>
      <c r="FUT82" s="62"/>
      <c r="FUU82" s="62"/>
      <c r="FUV82" s="62"/>
      <c r="FUW82" s="62"/>
      <c r="FUX82" s="62"/>
      <c r="FUY82" s="62"/>
      <c r="FUZ82" s="62"/>
      <c r="FVA82" s="62"/>
      <c r="FVB82" s="62"/>
      <c r="FVC82" s="62"/>
      <c r="FVD82" s="62"/>
      <c r="FVE82" s="62"/>
      <c r="FVF82" s="62"/>
      <c r="FVG82" s="62"/>
      <c r="FVH82" s="62"/>
      <c r="FVI82" s="62"/>
      <c r="FVJ82" s="62"/>
      <c r="FVK82" s="62"/>
      <c r="FVL82" s="62"/>
      <c r="FVM82" s="62"/>
      <c r="FVN82" s="62"/>
      <c r="FVO82" s="62"/>
      <c r="FVP82" s="62"/>
      <c r="FVQ82" s="62"/>
      <c r="FVR82" s="62"/>
      <c r="FVS82" s="62"/>
      <c r="FVT82" s="62"/>
      <c r="FVU82" s="62"/>
      <c r="FVV82" s="62"/>
      <c r="FVW82" s="62"/>
      <c r="FVX82" s="62"/>
      <c r="FVY82" s="62"/>
      <c r="FVZ82" s="62"/>
      <c r="FWA82" s="62"/>
      <c r="FWB82" s="62"/>
      <c r="FWC82" s="62"/>
      <c r="FWD82" s="62"/>
      <c r="FWE82" s="62"/>
      <c r="FWF82" s="62"/>
      <c r="FWG82" s="62"/>
      <c r="FWH82" s="62"/>
      <c r="FWI82" s="62"/>
      <c r="FWJ82" s="62"/>
      <c r="FWK82" s="62"/>
      <c r="FWL82" s="62"/>
      <c r="FWM82" s="62"/>
      <c r="FWN82" s="62"/>
      <c r="FWO82" s="62"/>
      <c r="FWP82" s="62"/>
      <c r="FWQ82" s="62"/>
      <c r="FWR82" s="62"/>
      <c r="FWS82" s="62"/>
      <c r="FWT82" s="62"/>
      <c r="FWU82" s="62"/>
      <c r="FWV82" s="62"/>
      <c r="FWW82" s="62"/>
      <c r="FWX82" s="62"/>
      <c r="FWY82" s="62"/>
      <c r="FWZ82" s="62"/>
      <c r="FXA82" s="62"/>
      <c r="FXB82" s="62"/>
      <c r="FXC82" s="62"/>
      <c r="FXD82" s="62"/>
      <c r="FXE82" s="62"/>
      <c r="FXF82" s="62"/>
      <c r="FXG82" s="62"/>
      <c r="FXH82" s="62"/>
      <c r="FXI82" s="62"/>
      <c r="FXJ82" s="62"/>
      <c r="FXK82" s="62"/>
      <c r="FXL82" s="62"/>
      <c r="FXM82" s="62"/>
      <c r="FXN82" s="62"/>
      <c r="FXO82" s="62"/>
      <c r="FXP82" s="62"/>
      <c r="FXQ82" s="62"/>
      <c r="FXR82" s="62"/>
      <c r="FXS82" s="62"/>
      <c r="FXT82" s="62"/>
      <c r="FXU82" s="62"/>
      <c r="FXV82" s="62"/>
      <c r="FXW82" s="62"/>
      <c r="FXX82" s="62"/>
      <c r="FXY82" s="62"/>
      <c r="FXZ82" s="62"/>
      <c r="FYA82" s="62"/>
      <c r="FYB82" s="62"/>
      <c r="FYC82" s="62"/>
      <c r="FYD82" s="62"/>
      <c r="FYE82" s="62"/>
      <c r="FYF82" s="62"/>
      <c r="FYG82" s="62"/>
      <c r="FYH82" s="62"/>
      <c r="FYI82" s="62"/>
      <c r="FYJ82" s="62"/>
      <c r="FYK82" s="62"/>
      <c r="FYL82" s="62"/>
      <c r="FYM82" s="62"/>
      <c r="FYN82" s="62"/>
      <c r="FYO82" s="62"/>
      <c r="FYP82" s="62"/>
      <c r="FYQ82" s="62"/>
      <c r="FYR82" s="62"/>
      <c r="FYS82" s="62"/>
      <c r="FYT82" s="62"/>
      <c r="FYU82" s="62"/>
      <c r="FYV82" s="62"/>
      <c r="FYW82" s="62"/>
      <c r="FYX82" s="62"/>
      <c r="FYY82" s="62"/>
      <c r="FYZ82" s="62"/>
      <c r="FZA82" s="62"/>
      <c r="FZB82" s="62"/>
      <c r="FZC82" s="62"/>
      <c r="FZD82" s="62"/>
      <c r="FZE82" s="62"/>
      <c r="FZF82" s="62"/>
      <c r="FZG82" s="62"/>
      <c r="FZH82" s="62"/>
      <c r="FZI82" s="62"/>
      <c r="FZJ82" s="62"/>
      <c r="FZK82" s="62"/>
      <c r="FZL82" s="62"/>
      <c r="FZM82" s="62"/>
      <c r="FZN82" s="62"/>
      <c r="FZO82" s="62"/>
      <c r="FZP82" s="62"/>
      <c r="FZQ82" s="62"/>
      <c r="FZR82" s="62"/>
      <c r="FZS82" s="62"/>
      <c r="FZT82" s="62"/>
      <c r="FZU82" s="62"/>
      <c r="FZV82" s="62"/>
      <c r="FZW82" s="62"/>
      <c r="FZX82" s="62"/>
      <c r="FZY82" s="62"/>
      <c r="FZZ82" s="62"/>
      <c r="GAA82" s="62"/>
      <c r="GAB82" s="62"/>
      <c r="GAC82" s="62"/>
      <c r="GAD82" s="62"/>
      <c r="GAE82" s="62"/>
      <c r="GAF82" s="62"/>
      <c r="GAG82" s="62"/>
      <c r="GAH82" s="62"/>
      <c r="GAI82" s="62"/>
      <c r="GAJ82" s="62"/>
      <c r="GAK82" s="62"/>
      <c r="GAL82" s="62"/>
      <c r="GAM82" s="62"/>
      <c r="GAN82" s="62"/>
      <c r="GAO82" s="62"/>
      <c r="GAP82" s="62"/>
      <c r="GAQ82" s="62"/>
      <c r="GAR82" s="62"/>
      <c r="GAS82" s="62"/>
      <c r="GAT82" s="62"/>
      <c r="GAU82" s="62"/>
      <c r="GAV82" s="62"/>
      <c r="GAW82" s="62"/>
      <c r="GAX82" s="62"/>
      <c r="GAY82" s="62"/>
      <c r="GAZ82" s="62"/>
      <c r="GBA82" s="62"/>
      <c r="GBB82" s="62"/>
      <c r="GBC82" s="62"/>
      <c r="GBD82" s="62"/>
      <c r="GBE82" s="62"/>
      <c r="GBF82" s="62"/>
      <c r="GBG82" s="62"/>
      <c r="GBH82" s="62"/>
      <c r="GBI82" s="62"/>
      <c r="GBJ82" s="62"/>
      <c r="GBK82" s="62"/>
      <c r="GBL82" s="62"/>
      <c r="GBM82" s="62"/>
      <c r="GBN82" s="62"/>
      <c r="GBO82" s="62"/>
      <c r="GBP82" s="62"/>
      <c r="GBQ82" s="62"/>
      <c r="GBR82" s="62"/>
      <c r="GBS82" s="62"/>
      <c r="GBT82" s="62"/>
      <c r="GBU82" s="62"/>
      <c r="GBV82" s="62"/>
      <c r="GBW82" s="62"/>
      <c r="GBX82" s="62"/>
      <c r="GBY82" s="62"/>
      <c r="GBZ82" s="62"/>
      <c r="GCA82" s="62"/>
      <c r="GCB82" s="62"/>
      <c r="GCC82" s="62"/>
      <c r="GCD82" s="62"/>
      <c r="GCE82" s="62"/>
      <c r="GCF82" s="62"/>
      <c r="GCG82" s="62"/>
      <c r="GCH82" s="62"/>
      <c r="GCI82" s="62"/>
      <c r="GCJ82" s="62"/>
      <c r="GCK82" s="62"/>
      <c r="GCL82" s="62"/>
      <c r="GCM82" s="62"/>
      <c r="GCN82" s="62"/>
      <c r="GCO82" s="62"/>
      <c r="GCP82" s="62"/>
      <c r="GCQ82" s="62"/>
      <c r="GCR82" s="62"/>
      <c r="GCS82" s="62"/>
      <c r="GCT82" s="62"/>
      <c r="GCU82" s="62"/>
      <c r="GCV82" s="62"/>
      <c r="GCW82" s="62"/>
      <c r="GCX82" s="62"/>
      <c r="GCY82" s="62"/>
      <c r="GCZ82" s="62"/>
      <c r="GDA82" s="62"/>
      <c r="GDB82" s="62"/>
      <c r="GDC82" s="62"/>
      <c r="GDD82" s="62"/>
      <c r="GDE82" s="62"/>
      <c r="GDF82" s="62"/>
      <c r="GDG82" s="62"/>
      <c r="GDH82" s="62"/>
      <c r="GDI82" s="62"/>
      <c r="GDJ82" s="62"/>
      <c r="GDK82" s="62"/>
      <c r="GDL82" s="62"/>
      <c r="GDM82" s="62"/>
      <c r="GDN82" s="62"/>
      <c r="GDO82" s="62"/>
      <c r="GDP82" s="62"/>
      <c r="GDQ82" s="62"/>
      <c r="GDR82" s="62"/>
      <c r="GDS82" s="62"/>
      <c r="GDT82" s="62"/>
      <c r="GDU82" s="62"/>
      <c r="GDV82" s="62"/>
      <c r="GDW82" s="62"/>
      <c r="GDX82" s="62"/>
      <c r="GDY82" s="62"/>
      <c r="GDZ82" s="62"/>
      <c r="GEA82" s="62"/>
      <c r="GEB82" s="62"/>
      <c r="GEC82" s="62"/>
      <c r="GED82" s="62"/>
      <c r="GEE82" s="62"/>
      <c r="GEF82" s="62"/>
      <c r="GEG82" s="62"/>
      <c r="GEH82" s="62"/>
      <c r="GEI82" s="62"/>
      <c r="GEJ82" s="62"/>
      <c r="GEK82" s="62"/>
      <c r="GEL82" s="62"/>
      <c r="GEM82" s="62"/>
      <c r="GEN82" s="62"/>
      <c r="GEO82" s="62"/>
      <c r="GEP82" s="62"/>
      <c r="GEQ82" s="62"/>
      <c r="GER82" s="62"/>
      <c r="GES82" s="62"/>
      <c r="GET82" s="62"/>
      <c r="GEU82" s="62"/>
      <c r="GEV82" s="62"/>
      <c r="GEW82" s="62"/>
      <c r="GEX82" s="62"/>
      <c r="GEY82" s="62"/>
      <c r="GEZ82" s="62"/>
      <c r="GFA82" s="62"/>
      <c r="GFB82" s="62"/>
      <c r="GFC82" s="62"/>
      <c r="GFD82" s="62"/>
      <c r="GFE82" s="62"/>
      <c r="GFF82" s="62"/>
      <c r="GFG82" s="62"/>
      <c r="GFH82" s="62"/>
      <c r="GFI82" s="62"/>
      <c r="GFJ82" s="62"/>
      <c r="GFK82" s="62"/>
      <c r="GFL82" s="62"/>
      <c r="GFM82" s="62"/>
      <c r="GFN82" s="62"/>
      <c r="GFO82" s="62"/>
      <c r="GFP82" s="62"/>
      <c r="GFQ82" s="62"/>
      <c r="GFR82" s="62"/>
      <c r="GFS82" s="62"/>
      <c r="GFT82" s="62"/>
      <c r="GFU82" s="62"/>
      <c r="GFV82" s="62"/>
      <c r="GFW82" s="62"/>
      <c r="GFX82" s="62"/>
      <c r="GFY82" s="62"/>
      <c r="GFZ82" s="62"/>
      <c r="GGA82" s="62"/>
      <c r="GGB82" s="62"/>
      <c r="GGC82" s="62"/>
      <c r="GGD82" s="62"/>
      <c r="GGE82" s="62"/>
      <c r="GGF82" s="62"/>
      <c r="GGG82" s="62"/>
      <c r="GGH82" s="62"/>
      <c r="GGI82" s="62"/>
      <c r="GGJ82" s="62"/>
      <c r="GGK82" s="62"/>
      <c r="GGL82" s="62"/>
      <c r="GGM82" s="62"/>
      <c r="GGN82" s="62"/>
      <c r="GGO82" s="62"/>
      <c r="GGP82" s="62"/>
      <c r="GGQ82" s="62"/>
      <c r="GGR82" s="62"/>
      <c r="GGS82" s="62"/>
      <c r="GGT82" s="62"/>
      <c r="GGU82" s="62"/>
      <c r="GGV82" s="62"/>
      <c r="GGW82" s="62"/>
      <c r="GGX82" s="62"/>
      <c r="GGY82" s="62"/>
      <c r="GGZ82" s="62"/>
      <c r="GHA82" s="62"/>
      <c r="GHB82" s="62"/>
      <c r="GHC82" s="62"/>
      <c r="GHD82" s="62"/>
      <c r="GHE82" s="62"/>
      <c r="GHF82" s="62"/>
      <c r="GHG82" s="62"/>
      <c r="GHH82" s="62"/>
      <c r="GHI82" s="62"/>
      <c r="GHJ82" s="62"/>
      <c r="GHK82" s="62"/>
      <c r="GHL82" s="62"/>
      <c r="GHM82" s="62"/>
      <c r="GHN82" s="62"/>
      <c r="GHO82" s="62"/>
      <c r="GHP82" s="62"/>
      <c r="GHQ82" s="62"/>
      <c r="GHR82" s="62"/>
      <c r="GHS82" s="62"/>
      <c r="GHT82" s="62"/>
      <c r="GHU82" s="62"/>
      <c r="GHV82" s="62"/>
      <c r="GHW82" s="62"/>
      <c r="GHX82" s="62"/>
      <c r="GHY82" s="62"/>
      <c r="GHZ82" s="62"/>
      <c r="GIA82" s="62"/>
      <c r="GIB82" s="62"/>
      <c r="GIC82" s="62"/>
      <c r="GID82" s="62"/>
      <c r="GIE82" s="62"/>
      <c r="GIF82" s="62"/>
      <c r="GIG82" s="62"/>
      <c r="GIH82" s="62"/>
      <c r="GII82" s="62"/>
      <c r="GIJ82" s="62"/>
      <c r="GIK82" s="62"/>
      <c r="GIL82" s="62"/>
      <c r="GIM82" s="62"/>
      <c r="GIN82" s="62"/>
      <c r="GIO82" s="62"/>
      <c r="GIP82" s="62"/>
      <c r="GIQ82" s="62"/>
      <c r="GIR82" s="62"/>
      <c r="GIS82" s="62"/>
      <c r="GIT82" s="62"/>
      <c r="GIU82" s="62"/>
      <c r="GIV82" s="62"/>
      <c r="GIW82" s="62"/>
      <c r="GIX82" s="62"/>
      <c r="GIY82" s="62"/>
      <c r="GIZ82" s="62"/>
      <c r="GJA82" s="62"/>
      <c r="GJB82" s="62"/>
      <c r="GJC82" s="62"/>
      <c r="GJD82" s="62"/>
      <c r="GJE82" s="62"/>
      <c r="GJF82" s="62"/>
      <c r="GJG82" s="62"/>
      <c r="GJH82" s="62"/>
      <c r="GJI82" s="62"/>
      <c r="GJJ82" s="62"/>
      <c r="GJK82" s="62"/>
      <c r="GJL82" s="62"/>
      <c r="GJM82" s="62"/>
      <c r="GJN82" s="62"/>
      <c r="GJO82" s="62"/>
      <c r="GJP82" s="62"/>
      <c r="GJQ82" s="62"/>
      <c r="GJR82" s="62"/>
      <c r="GJS82" s="62"/>
      <c r="GJT82" s="62"/>
      <c r="GJU82" s="62"/>
      <c r="GJV82" s="62"/>
      <c r="GJW82" s="62"/>
      <c r="GJX82" s="62"/>
      <c r="GJY82" s="62"/>
      <c r="GJZ82" s="62"/>
      <c r="GKA82" s="62"/>
      <c r="GKB82" s="62"/>
      <c r="GKC82" s="62"/>
      <c r="GKD82" s="62"/>
      <c r="GKE82" s="62"/>
      <c r="GKF82" s="62"/>
      <c r="GKG82" s="62"/>
      <c r="GKH82" s="62"/>
      <c r="GKI82" s="62"/>
      <c r="GKJ82" s="62"/>
      <c r="GKK82" s="62"/>
      <c r="GKL82" s="62"/>
      <c r="GKM82" s="62"/>
      <c r="GKN82" s="62"/>
      <c r="GKO82" s="62"/>
      <c r="GKP82" s="62"/>
      <c r="GKQ82" s="62"/>
      <c r="GKR82" s="62"/>
      <c r="GKS82" s="62"/>
      <c r="GKT82" s="62"/>
      <c r="GKU82" s="62"/>
      <c r="GKV82" s="62"/>
      <c r="GKW82" s="62"/>
      <c r="GKX82" s="62"/>
      <c r="GKY82" s="62"/>
      <c r="GKZ82" s="62"/>
      <c r="GLA82" s="62"/>
      <c r="GLB82" s="62"/>
      <c r="GLC82" s="62"/>
      <c r="GLD82" s="62"/>
      <c r="GLE82" s="62"/>
      <c r="GLF82" s="62"/>
      <c r="GLG82" s="62"/>
      <c r="GLH82" s="62"/>
      <c r="GLI82" s="62"/>
      <c r="GLJ82" s="62"/>
      <c r="GLK82" s="62"/>
      <c r="GLL82" s="62"/>
      <c r="GLM82" s="62"/>
      <c r="GLN82" s="62"/>
      <c r="GLO82" s="62"/>
      <c r="GLP82" s="62"/>
      <c r="GLQ82" s="62"/>
      <c r="GLR82" s="62"/>
      <c r="GLS82" s="62"/>
      <c r="GLT82" s="62"/>
      <c r="GLU82" s="62"/>
      <c r="GLV82" s="62"/>
      <c r="GLW82" s="62"/>
      <c r="GLX82" s="62"/>
      <c r="GLY82" s="62"/>
      <c r="GLZ82" s="62"/>
      <c r="GMA82" s="62"/>
      <c r="GMB82" s="62"/>
      <c r="GMC82" s="62"/>
      <c r="GMD82" s="62"/>
      <c r="GME82" s="62"/>
      <c r="GMF82" s="62"/>
      <c r="GMG82" s="62"/>
      <c r="GMH82" s="62"/>
      <c r="GMI82" s="62"/>
      <c r="GMJ82" s="62"/>
      <c r="GMK82" s="62"/>
      <c r="GML82" s="62"/>
      <c r="GMM82" s="62"/>
      <c r="GMN82" s="62"/>
      <c r="GMO82" s="62"/>
      <c r="GMP82" s="62"/>
      <c r="GMQ82" s="62"/>
      <c r="GMR82" s="62"/>
      <c r="GMS82" s="62"/>
      <c r="GMT82" s="62"/>
      <c r="GMU82" s="62"/>
      <c r="GMV82" s="62"/>
      <c r="GMW82" s="62"/>
      <c r="GMX82" s="62"/>
      <c r="GMY82" s="62"/>
      <c r="GMZ82" s="62"/>
      <c r="GNA82" s="62"/>
      <c r="GNB82" s="62"/>
      <c r="GNC82" s="62"/>
      <c r="GND82" s="62"/>
      <c r="GNE82" s="62"/>
      <c r="GNF82" s="62"/>
      <c r="GNG82" s="62"/>
      <c r="GNH82" s="62"/>
      <c r="GNI82" s="62"/>
      <c r="GNJ82" s="62"/>
      <c r="GNK82" s="62"/>
      <c r="GNL82" s="62"/>
      <c r="GNM82" s="62"/>
      <c r="GNN82" s="62"/>
      <c r="GNO82" s="62"/>
      <c r="GNP82" s="62"/>
      <c r="GNQ82" s="62"/>
      <c r="GNR82" s="62"/>
      <c r="GNS82" s="62"/>
      <c r="GNT82" s="62"/>
      <c r="GNU82" s="62"/>
      <c r="GNV82" s="62"/>
      <c r="GNW82" s="62"/>
      <c r="GNX82" s="62"/>
      <c r="GNY82" s="62"/>
      <c r="GNZ82" s="62"/>
      <c r="GOA82" s="62"/>
      <c r="GOB82" s="62"/>
      <c r="GOC82" s="62"/>
      <c r="GOD82" s="62"/>
      <c r="GOE82" s="62"/>
      <c r="GOF82" s="62"/>
      <c r="GOG82" s="62"/>
      <c r="GOH82" s="62"/>
      <c r="GOI82" s="62"/>
      <c r="GOJ82" s="62"/>
      <c r="GOK82" s="62"/>
      <c r="GOL82" s="62"/>
      <c r="GOM82" s="62"/>
      <c r="GON82" s="62"/>
      <c r="GOO82" s="62"/>
      <c r="GOP82" s="62"/>
      <c r="GOQ82" s="62"/>
      <c r="GOR82" s="62"/>
      <c r="GOS82" s="62"/>
      <c r="GOT82" s="62"/>
      <c r="GOU82" s="62"/>
      <c r="GOV82" s="62"/>
      <c r="GOW82" s="62"/>
      <c r="GOX82" s="62"/>
      <c r="GOY82" s="62"/>
      <c r="GOZ82" s="62"/>
      <c r="GPA82" s="62"/>
      <c r="GPB82" s="62"/>
      <c r="GPC82" s="62"/>
      <c r="GPD82" s="62"/>
      <c r="GPE82" s="62"/>
      <c r="GPF82" s="62"/>
      <c r="GPG82" s="62"/>
      <c r="GPH82" s="62"/>
      <c r="GPI82" s="62"/>
      <c r="GPJ82" s="62"/>
      <c r="GPK82" s="62"/>
      <c r="GPL82" s="62"/>
      <c r="GPM82" s="62"/>
      <c r="GPN82" s="62"/>
      <c r="GPO82" s="62"/>
      <c r="GPP82" s="62"/>
      <c r="GPQ82" s="62"/>
      <c r="GPR82" s="62"/>
      <c r="GPS82" s="62"/>
      <c r="GPT82" s="62"/>
      <c r="GPU82" s="62"/>
      <c r="GPV82" s="62"/>
      <c r="GPW82" s="62"/>
      <c r="GPX82" s="62"/>
      <c r="GPY82" s="62"/>
      <c r="GPZ82" s="62"/>
      <c r="GQA82" s="62"/>
      <c r="GQB82" s="62"/>
      <c r="GQC82" s="62"/>
      <c r="GQD82" s="62"/>
      <c r="GQE82" s="62"/>
      <c r="GQF82" s="62"/>
      <c r="GQG82" s="62"/>
      <c r="GQH82" s="62"/>
      <c r="GQI82" s="62"/>
      <c r="GQJ82" s="62"/>
      <c r="GQK82" s="62"/>
      <c r="GQL82" s="62"/>
      <c r="GQM82" s="62"/>
      <c r="GQN82" s="62"/>
      <c r="GQO82" s="62"/>
      <c r="GQP82" s="62"/>
      <c r="GQQ82" s="62"/>
      <c r="GQR82" s="62"/>
      <c r="GQS82" s="62"/>
      <c r="GQT82" s="62"/>
      <c r="GQU82" s="62"/>
      <c r="GQV82" s="62"/>
      <c r="GQW82" s="62"/>
      <c r="GQX82" s="62"/>
      <c r="GQY82" s="62"/>
      <c r="GQZ82" s="62"/>
      <c r="GRA82" s="62"/>
      <c r="GRB82" s="62"/>
      <c r="GRC82" s="62"/>
      <c r="GRD82" s="62"/>
      <c r="GRE82" s="62"/>
      <c r="GRF82" s="62"/>
      <c r="GRG82" s="62"/>
      <c r="GRH82" s="62"/>
      <c r="GRI82" s="62"/>
      <c r="GRJ82" s="62"/>
      <c r="GRK82" s="62"/>
      <c r="GRL82" s="62"/>
      <c r="GRM82" s="62"/>
      <c r="GRN82" s="62"/>
      <c r="GRO82" s="62"/>
      <c r="GRP82" s="62"/>
      <c r="GRQ82" s="62"/>
      <c r="GRR82" s="62"/>
      <c r="GRS82" s="62"/>
      <c r="GRT82" s="62"/>
      <c r="GRU82" s="62"/>
      <c r="GRV82" s="62"/>
      <c r="GRW82" s="62"/>
      <c r="GRX82" s="62"/>
      <c r="GRY82" s="62"/>
      <c r="GRZ82" s="62"/>
      <c r="GSA82" s="62"/>
      <c r="GSB82" s="62"/>
      <c r="GSC82" s="62"/>
      <c r="GSD82" s="62"/>
      <c r="GSE82" s="62"/>
      <c r="GSF82" s="62"/>
      <c r="GSG82" s="62"/>
      <c r="GSH82" s="62"/>
      <c r="GSI82" s="62"/>
      <c r="GSJ82" s="62"/>
      <c r="GSK82" s="62"/>
      <c r="GSL82" s="62"/>
      <c r="GSM82" s="62"/>
      <c r="GSN82" s="62"/>
      <c r="GSO82" s="62"/>
      <c r="GSP82" s="62"/>
      <c r="GSQ82" s="62"/>
      <c r="GSR82" s="62"/>
      <c r="GSS82" s="62"/>
      <c r="GST82" s="62"/>
      <c r="GSU82" s="62"/>
      <c r="GSV82" s="62"/>
      <c r="GSW82" s="62"/>
      <c r="GSX82" s="62"/>
      <c r="GSY82" s="62"/>
      <c r="GSZ82" s="62"/>
      <c r="GTA82" s="62"/>
      <c r="GTB82" s="62"/>
      <c r="GTC82" s="62"/>
      <c r="GTD82" s="62"/>
      <c r="GTE82" s="62"/>
      <c r="GTF82" s="62"/>
      <c r="GTG82" s="62"/>
      <c r="GTH82" s="62"/>
      <c r="GTI82" s="62"/>
      <c r="GTJ82" s="62"/>
      <c r="GTK82" s="62"/>
      <c r="GTL82" s="62"/>
      <c r="GTM82" s="62"/>
      <c r="GTN82" s="62"/>
      <c r="GTO82" s="62"/>
      <c r="GTP82" s="62"/>
      <c r="GTQ82" s="62"/>
      <c r="GTR82" s="62"/>
      <c r="GTS82" s="62"/>
      <c r="GTT82" s="62"/>
      <c r="GTU82" s="62"/>
      <c r="GTV82" s="62"/>
      <c r="GTW82" s="62"/>
      <c r="GTX82" s="62"/>
      <c r="GTY82" s="62"/>
      <c r="GTZ82" s="62"/>
      <c r="GUA82" s="62"/>
      <c r="GUB82" s="62"/>
      <c r="GUC82" s="62"/>
      <c r="GUD82" s="62"/>
      <c r="GUE82" s="62"/>
      <c r="GUF82" s="62"/>
      <c r="GUG82" s="62"/>
      <c r="GUH82" s="62"/>
      <c r="GUI82" s="62"/>
      <c r="GUJ82" s="62"/>
      <c r="GUK82" s="62"/>
      <c r="GUL82" s="62"/>
      <c r="GUM82" s="62"/>
      <c r="GUN82" s="62"/>
      <c r="GUO82" s="62"/>
      <c r="GUP82" s="62"/>
      <c r="GUQ82" s="62"/>
      <c r="GUR82" s="62"/>
      <c r="GUS82" s="62"/>
      <c r="GUT82" s="62"/>
      <c r="GUU82" s="62"/>
      <c r="GUV82" s="62"/>
      <c r="GUW82" s="62"/>
      <c r="GUX82" s="62"/>
      <c r="GUY82" s="62"/>
      <c r="GUZ82" s="62"/>
      <c r="GVA82" s="62"/>
      <c r="GVB82" s="62"/>
      <c r="GVC82" s="62"/>
      <c r="GVD82" s="62"/>
      <c r="GVE82" s="62"/>
      <c r="GVF82" s="62"/>
      <c r="GVG82" s="62"/>
      <c r="GVH82" s="62"/>
      <c r="GVI82" s="62"/>
      <c r="GVJ82" s="62"/>
      <c r="GVK82" s="62"/>
      <c r="GVL82" s="62"/>
      <c r="GVM82" s="62"/>
      <c r="GVN82" s="62"/>
      <c r="GVO82" s="62"/>
      <c r="GVP82" s="62"/>
      <c r="GVQ82" s="62"/>
      <c r="GVR82" s="62"/>
      <c r="GVS82" s="62"/>
      <c r="GVT82" s="62"/>
      <c r="GVU82" s="62"/>
      <c r="GVV82" s="62"/>
      <c r="GVW82" s="62"/>
      <c r="GVX82" s="62"/>
      <c r="GVY82" s="62"/>
      <c r="GVZ82" s="62"/>
      <c r="GWA82" s="62"/>
      <c r="GWB82" s="62"/>
      <c r="GWC82" s="62"/>
      <c r="GWD82" s="62"/>
      <c r="GWE82" s="62"/>
      <c r="GWF82" s="62"/>
      <c r="GWG82" s="62"/>
      <c r="GWH82" s="62"/>
      <c r="GWI82" s="62"/>
      <c r="GWJ82" s="62"/>
      <c r="GWK82" s="62"/>
      <c r="GWL82" s="62"/>
      <c r="GWM82" s="62"/>
      <c r="GWN82" s="62"/>
      <c r="GWO82" s="62"/>
      <c r="GWP82" s="62"/>
      <c r="GWQ82" s="62"/>
      <c r="GWR82" s="62"/>
      <c r="GWS82" s="62"/>
      <c r="GWT82" s="62"/>
      <c r="GWU82" s="62"/>
      <c r="GWV82" s="62"/>
      <c r="GWW82" s="62"/>
      <c r="GWX82" s="62"/>
      <c r="GWY82" s="62"/>
      <c r="GWZ82" s="62"/>
      <c r="GXA82" s="62"/>
      <c r="GXB82" s="62"/>
      <c r="GXC82" s="62"/>
      <c r="GXD82" s="62"/>
      <c r="GXE82" s="62"/>
      <c r="GXF82" s="62"/>
      <c r="GXG82" s="62"/>
      <c r="GXH82" s="62"/>
      <c r="GXI82" s="62"/>
      <c r="GXJ82" s="62"/>
      <c r="GXK82" s="62"/>
      <c r="GXL82" s="62"/>
      <c r="GXM82" s="62"/>
      <c r="GXN82" s="62"/>
      <c r="GXO82" s="62"/>
      <c r="GXP82" s="62"/>
      <c r="GXQ82" s="62"/>
      <c r="GXR82" s="62"/>
      <c r="GXS82" s="62"/>
      <c r="GXT82" s="62"/>
      <c r="GXU82" s="62"/>
      <c r="GXV82" s="62"/>
      <c r="GXW82" s="62"/>
      <c r="GXX82" s="62"/>
      <c r="GXY82" s="62"/>
      <c r="GXZ82" s="62"/>
      <c r="GYA82" s="62"/>
      <c r="GYB82" s="62"/>
      <c r="GYC82" s="62"/>
      <c r="GYD82" s="62"/>
      <c r="GYE82" s="62"/>
      <c r="GYF82" s="62"/>
      <c r="GYG82" s="62"/>
      <c r="GYH82" s="62"/>
      <c r="GYI82" s="62"/>
      <c r="GYJ82" s="62"/>
      <c r="GYK82" s="62"/>
      <c r="GYL82" s="62"/>
      <c r="GYM82" s="62"/>
      <c r="GYN82" s="62"/>
      <c r="GYO82" s="62"/>
      <c r="GYP82" s="62"/>
      <c r="GYQ82" s="62"/>
      <c r="GYR82" s="62"/>
      <c r="GYS82" s="62"/>
      <c r="GYT82" s="62"/>
      <c r="GYU82" s="62"/>
      <c r="GYV82" s="62"/>
      <c r="GYW82" s="62"/>
      <c r="GYX82" s="62"/>
      <c r="GYY82" s="62"/>
      <c r="GYZ82" s="62"/>
      <c r="GZA82" s="62"/>
      <c r="GZB82" s="62"/>
      <c r="GZC82" s="62"/>
      <c r="GZD82" s="62"/>
      <c r="GZE82" s="62"/>
      <c r="GZF82" s="62"/>
      <c r="GZG82" s="62"/>
      <c r="GZH82" s="62"/>
      <c r="GZI82" s="62"/>
      <c r="GZJ82" s="62"/>
      <c r="GZK82" s="62"/>
      <c r="GZL82" s="62"/>
      <c r="GZM82" s="62"/>
      <c r="GZN82" s="62"/>
      <c r="GZO82" s="62"/>
      <c r="GZP82" s="62"/>
      <c r="GZQ82" s="62"/>
      <c r="GZR82" s="62"/>
      <c r="GZS82" s="62"/>
      <c r="GZT82" s="62"/>
      <c r="GZU82" s="62"/>
      <c r="GZV82" s="62"/>
      <c r="GZW82" s="62"/>
      <c r="GZX82" s="62"/>
      <c r="GZY82" s="62"/>
      <c r="GZZ82" s="62"/>
      <c r="HAA82" s="62"/>
      <c r="HAB82" s="62"/>
      <c r="HAC82" s="62"/>
      <c r="HAD82" s="62"/>
      <c r="HAE82" s="62"/>
      <c r="HAF82" s="62"/>
      <c r="HAG82" s="62"/>
      <c r="HAH82" s="62"/>
      <c r="HAI82" s="62"/>
      <c r="HAJ82" s="62"/>
      <c r="HAK82" s="62"/>
      <c r="HAL82" s="62"/>
      <c r="HAM82" s="62"/>
      <c r="HAN82" s="62"/>
      <c r="HAO82" s="62"/>
      <c r="HAP82" s="62"/>
      <c r="HAQ82" s="62"/>
      <c r="HAR82" s="62"/>
      <c r="HAS82" s="62"/>
      <c r="HAT82" s="62"/>
      <c r="HAU82" s="62"/>
      <c r="HAV82" s="62"/>
      <c r="HAW82" s="62"/>
      <c r="HAX82" s="62"/>
      <c r="HAY82" s="62"/>
      <c r="HAZ82" s="62"/>
      <c r="HBA82" s="62"/>
      <c r="HBB82" s="62"/>
      <c r="HBC82" s="62"/>
      <c r="HBD82" s="62"/>
      <c r="HBE82" s="62"/>
      <c r="HBF82" s="62"/>
      <c r="HBG82" s="62"/>
      <c r="HBH82" s="62"/>
      <c r="HBI82" s="62"/>
      <c r="HBJ82" s="62"/>
      <c r="HBK82" s="62"/>
      <c r="HBL82" s="62"/>
      <c r="HBM82" s="62"/>
      <c r="HBN82" s="62"/>
      <c r="HBO82" s="62"/>
      <c r="HBP82" s="62"/>
      <c r="HBQ82" s="62"/>
      <c r="HBR82" s="62"/>
      <c r="HBS82" s="62"/>
      <c r="HBT82" s="62"/>
      <c r="HBU82" s="62"/>
      <c r="HBV82" s="62"/>
      <c r="HBW82" s="62"/>
      <c r="HBX82" s="62"/>
      <c r="HBY82" s="62"/>
      <c r="HBZ82" s="62"/>
      <c r="HCA82" s="62"/>
      <c r="HCB82" s="62"/>
      <c r="HCC82" s="62"/>
      <c r="HCD82" s="62"/>
      <c r="HCE82" s="62"/>
      <c r="HCF82" s="62"/>
      <c r="HCG82" s="62"/>
      <c r="HCH82" s="62"/>
      <c r="HCI82" s="62"/>
      <c r="HCJ82" s="62"/>
      <c r="HCK82" s="62"/>
      <c r="HCL82" s="62"/>
      <c r="HCM82" s="62"/>
      <c r="HCN82" s="62"/>
      <c r="HCO82" s="62"/>
      <c r="HCP82" s="62"/>
      <c r="HCQ82" s="62"/>
      <c r="HCR82" s="62"/>
      <c r="HCS82" s="62"/>
      <c r="HCT82" s="62"/>
      <c r="HCU82" s="62"/>
      <c r="HCV82" s="62"/>
      <c r="HCW82" s="62"/>
      <c r="HCX82" s="62"/>
      <c r="HCY82" s="62"/>
      <c r="HCZ82" s="62"/>
      <c r="HDA82" s="62"/>
      <c r="HDB82" s="62"/>
      <c r="HDC82" s="62"/>
      <c r="HDD82" s="62"/>
      <c r="HDE82" s="62"/>
      <c r="HDF82" s="62"/>
      <c r="HDG82" s="62"/>
      <c r="HDH82" s="62"/>
      <c r="HDI82" s="62"/>
      <c r="HDJ82" s="62"/>
      <c r="HDK82" s="62"/>
      <c r="HDL82" s="62"/>
      <c r="HDM82" s="62"/>
      <c r="HDN82" s="62"/>
      <c r="HDO82" s="62"/>
      <c r="HDP82" s="62"/>
      <c r="HDQ82" s="62"/>
      <c r="HDR82" s="62"/>
      <c r="HDS82" s="62"/>
      <c r="HDT82" s="62"/>
      <c r="HDU82" s="62"/>
      <c r="HDV82" s="62"/>
      <c r="HDW82" s="62"/>
      <c r="HDX82" s="62"/>
      <c r="HDY82" s="62"/>
      <c r="HDZ82" s="62"/>
      <c r="HEA82" s="62"/>
      <c r="HEB82" s="62"/>
      <c r="HEC82" s="62"/>
      <c r="HED82" s="62"/>
      <c r="HEE82" s="62"/>
      <c r="HEF82" s="62"/>
      <c r="HEG82" s="62"/>
      <c r="HEH82" s="62"/>
      <c r="HEI82" s="62"/>
      <c r="HEJ82" s="62"/>
      <c r="HEK82" s="62"/>
      <c r="HEL82" s="62"/>
      <c r="HEM82" s="62"/>
      <c r="HEN82" s="62"/>
      <c r="HEO82" s="62"/>
      <c r="HEP82" s="62"/>
      <c r="HEQ82" s="62"/>
      <c r="HER82" s="62"/>
      <c r="HES82" s="62"/>
      <c r="HET82" s="62"/>
      <c r="HEU82" s="62"/>
      <c r="HEV82" s="62"/>
      <c r="HEW82" s="62"/>
      <c r="HEX82" s="62"/>
      <c r="HEY82" s="62"/>
      <c r="HEZ82" s="62"/>
      <c r="HFA82" s="62"/>
      <c r="HFB82" s="62"/>
      <c r="HFC82" s="62"/>
      <c r="HFD82" s="62"/>
      <c r="HFE82" s="62"/>
      <c r="HFF82" s="62"/>
      <c r="HFG82" s="62"/>
      <c r="HFH82" s="62"/>
      <c r="HFI82" s="62"/>
      <c r="HFJ82" s="62"/>
      <c r="HFK82" s="62"/>
      <c r="HFL82" s="62"/>
      <c r="HFM82" s="62"/>
      <c r="HFN82" s="62"/>
      <c r="HFO82" s="62"/>
      <c r="HFP82" s="62"/>
      <c r="HFQ82" s="62"/>
      <c r="HFR82" s="62"/>
      <c r="HFS82" s="62"/>
      <c r="HFT82" s="62"/>
      <c r="HFU82" s="62"/>
      <c r="HFV82" s="62"/>
      <c r="HFW82" s="62"/>
      <c r="HFX82" s="62"/>
      <c r="HFY82" s="62"/>
      <c r="HFZ82" s="62"/>
      <c r="HGA82" s="62"/>
      <c r="HGB82" s="62"/>
      <c r="HGC82" s="62"/>
      <c r="HGD82" s="62"/>
      <c r="HGE82" s="62"/>
      <c r="HGF82" s="62"/>
      <c r="HGG82" s="62"/>
      <c r="HGH82" s="62"/>
      <c r="HGI82" s="62"/>
      <c r="HGJ82" s="62"/>
      <c r="HGK82" s="62"/>
      <c r="HGL82" s="62"/>
      <c r="HGM82" s="62"/>
      <c r="HGN82" s="62"/>
      <c r="HGO82" s="62"/>
      <c r="HGP82" s="62"/>
      <c r="HGQ82" s="62"/>
      <c r="HGR82" s="62"/>
      <c r="HGS82" s="62"/>
      <c r="HGT82" s="62"/>
      <c r="HGU82" s="62"/>
      <c r="HGV82" s="62"/>
      <c r="HGW82" s="62"/>
      <c r="HGX82" s="62"/>
      <c r="HGY82" s="62"/>
      <c r="HGZ82" s="62"/>
      <c r="HHA82" s="62"/>
      <c r="HHB82" s="62"/>
      <c r="HHC82" s="62"/>
      <c r="HHD82" s="62"/>
      <c r="HHE82" s="62"/>
      <c r="HHF82" s="62"/>
      <c r="HHG82" s="62"/>
      <c r="HHH82" s="62"/>
      <c r="HHI82" s="62"/>
      <c r="HHJ82" s="62"/>
      <c r="HHK82" s="62"/>
      <c r="HHL82" s="62"/>
      <c r="HHM82" s="62"/>
      <c r="HHN82" s="62"/>
      <c r="HHO82" s="62"/>
      <c r="HHP82" s="62"/>
      <c r="HHQ82" s="62"/>
      <c r="HHR82" s="62"/>
      <c r="HHS82" s="62"/>
      <c r="HHT82" s="62"/>
      <c r="HHU82" s="62"/>
      <c r="HHV82" s="62"/>
      <c r="HHW82" s="62"/>
      <c r="HHX82" s="62"/>
      <c r="HHY82" s="62"/>
      <c r="HHZ82" s="62"/>
      <c r="HIA82" s="62"/>
      <c r="HIB82" s="62"/>
      <c r="HIC82" s="62"/>
      <c r="HID82" s="62"/>
      <c r="HIE82" s="62"/>
      <c r="HIF82" s="62"/>
      <c r="HIG82" s="62"/>
      <c r="HIH82" s="62"/>
      <c r="HII82" s="62"/>
      <c r="HIJ82" s="62"/>
      <c r="HIK82" s="62"/>
      <c r="HIL82" s="62"/>
      <c r="HIM82" s="62"/>
      <c r="HIN82" s="62"/>
      <c r="HIO82" s="62"/>
      <c r="HIP82" s="62"/>
      <c r="HIQ82" s="62"/>
      <c r="HIR82" s="62"/>
      <c r="HIS82" s="62"/>
      <c r="HIT82" s="62"/>
      <c r="HIU82" s="62"/>
      <c r="HIV82" s="62"/>
      <c r="HIW82" s="62"/>
      <c r="HIX82" s="62"/>
      <c r="HIY82" s="62"/>
      <c r="HIZ82" s="62"/>
      <c r="HJA82" s="62"/>
      <c r="HJB82" s="62"/>
      <c r="HJC82" s="62"/>
      <c r="HJD82" s="62"/>
      <c r="HJE82" s="62"/>
      <c r="HJF82" s="62"/>
      <c r="HJG82" s="62"/>
      <c r="HJH82" s="62"/>
      <c r="HJI82" s="62"/>
      <c r="HJJ82" s="62"/>
      <c r="HJK82" s="62"/>
      <c r="HJL82" s="62"/>
      <c r="HJM82" s="62"/>
      <c r="HJN82" s="62"/>
      <c r="HJO82" s="62"/>
      <c r="HJP82" s="62"/>
      <c r="HJQ82" s="62"/>
      <c r="HJR82" s="62"/>
      <c r="HJS82" s="62"/>
      <c r="HJT82" s="62"/>
      <c r="HJU82" s="62"/>
      <c r="HJV82" s="62"/>
      <c r="HJW82" s="62"/>
      <c r="HJX82" s="62"/>
      <c r="HJY82" s="62"/>
      <c r="HJZ82" s="62"/>
      <c r="HKA82" s="62"/>
      <c r="HKB82" s="62"/>
      <c r="HKC82" s="62"/>
      <c r="HKD82" s="62"/>
      <c r="HKE82" s="62"/>
      <c r="HKF82" s="62"/>
      <c r="HKG82" s="62"/>
      <c r="HKH82" s="62"/>
      <c r="HKI82" s="62"/>
      <c r="HKJ82" s="62"/>
      <c r="HKK82" s="62"/>
      <c r="HKL82" s="62"/>
      <c r="HKM82" s="62"/>
      <c r="HKN82" s="62"/>
      <c r="HKO82" s="62"/>
      <c r="HKP82" s="62"/>
      <c r="HKQ82" s="62"/>
      <c r="HKR82" s="62"/>
      <c r="HKS82" s="62"/>
      <c r="HKT82" s="62"/>
      <c r="HKU82" s="62"/>
      <c r="HKV82" s="62"/>
      <c r="HKW82" s="62"/>
      <c r="HKX82" s="62"/>
      <c r="HKY82" s="62"/>
      <c r="HKZ82" s="62"/>
      <c r="HLA82" s="62"/>
      <c r="HLB82" s="62"/>
      <c r="HLC82" s="62"/>
      <c r="HLD82" s="62"/>
      <c r="HLE82" s="62"/>
      <c r="HLF82" s="62"/>
      <c r="HLG82" s="62"/>
      <c r="HLH82" s="62"/>
      <c r="HLI82" s="62"/>
      <c r="HLJ82" s="62"/>
      <c r="HLK82" s="62"/>
      <c r="HLL82" s="62"/>
      <c r="HLM82" s="62"/>
      <c r="HLN82" s="62"/>
      <c r="HLO82" s="62"/>
      <c r="HLP82" s="62"/>
      <c r="HLQ82" s="62"/>
      <c r="HLR82" s="62"/>
      <c r="HLS82" s="62"/>
      <c r="HLT82" s="62"/>
      <c r="HLU82" s="62"/>
      <c r="HLV82" s="62"/>
      <c r="HLW82" s="62"/>
      <c r="HLX82" s="62"/>
      <c r="HLY82" s="62"/>
      <c r="HLZ82" s="62"/>
      <c r="HMA82" s="62"/>
      <c r="HMB82" s="62"/>
      <c r="HMC82" s="62"/>
      <c r="HMD82" s="62"/>
      <c r="HME82" s="62"/>
      <c r="HMF82" s="62"/>
      <c r="HMG82" s="62"/>
      <c r="HMH82" s="62"/>
      <c r="HMI82" s="62"/>
      <c r="HMJ82" s="62"/>
      <c r="HMK82" s="62"/>
      <c r="HML82" s="62"/>
      <c r="HMM82" s="62"/>
      <c r="HMN82" s="62"/>
      <c r="HMO82" s="62"/>
      <c r="HMP82" s="62"/>
      <c r="HMQ82" s="62"/>
      <c r="HMR82" s="62"/>
      <c r="HMS82" s="62"/>
      <c r="HMT82" s="62"/>
      <c r="HMU82" s="62"/>
      <c r="HMV82" s="62"/>
      <c r="HMW82" s="62"/>
      <c r="HMX82" s="62"/>
      <c r="HMY82" s="62"/>
      <c r="HMZ82" s="62"/>
      <c r="HNA82" s="62"/>
      <c r="HNB82" s="62"/>
      <c r="HNC82" s="62"/>
      <c r="HND82" s="62"/>
      <c r="HNE82" s="62"/>
      <c r="HNF82" s="62"/>
      <c r="HNG82" s="62"/>
      <c r="HNH82" s="62"/>
      <c r="HNI82" s="62"/>
      <c r="HNJ82" s="62"/>
      <c r="HNK82" s="62"/>
      <c r="HNL82" s="62"/>
      <c r="HNM82" s="62"/>
      <c r="HNN82" s="62"/>
      <c r="HNO82" s="62"/>
      <c r="HNP82" s="62"/>
      <c r="HNQ82" s="62"/>
      <c r="HNR82" s="62"/>
      <c r="HNS82" s="62"/>
      <c r="HNT82" s="62"/>
      <c r="HNU82" s="62"/>
      <c r="HNV82" s="62"/>
      <c r="HNW82" s="62"/>
      <c r="HNX82" s="62"/>
      <c r="HNY82" s="62"/>
      <c r="HNZ82" s="62"/>
      <c r="HOA82" s="62"/>
      <c r="HOB82" s="62"/>
      <c r="HOC82" s="62"/>
      <c r="HOD82" s="62"/>
      <c r="HOE82" s="62"/>
      <c r="HOF82" s="62"/>
      <c r="HOG82" s="62"/>
      <c r="HOH82" s="62"/>
      <c r="HOI82" s="62"/>
      <c r="HOJ82" s="62"/>
      <c r="HOK82" s="62"/>
      <c r="HOL82" s="62"/>
      <c r="HOM82" s="62"/>
      <c r="HON82" s="62"/>
      <c r="HOO82" s="62"/>
      <c r="HOP82" s="62"/>
      <c r="HOQ82" s="62"/>
      <c r="HOR82" s="62"/>
      <c r="HOS82" s="62"/>
      <c r="HOT82" s="62"/>
      <c r="HOU82" s="62"/>
      <c r="HOV82" s="62"/>
      <c r="HOW82" s="62"/>
      <c r="HOX82" s="62"/>
      <c r="HOY82" s="62"/>
      <c r="HOZ82" s="62"/>
      <c r="HPA82" s="62"/>
      <c r="HPB82" s="62"/>
      <c r="HPC82" s="62"/>
      <c r="HPD82" s="62"/>
      <c r="HPE82" s="62"/>
      <c r="HPF82" s="62"/>
      <c r="HPG82" s="62"/>
      <c r="HPH82" s="62"/>
      <c r="HPI82" s="62"/>
      <c r="HPJ82" s="62"/>
      <c r="HPK82" s="62"/>
      <c r="HPL82" s="62"/>
      <c r="HPM82" s="62"/>
      <c r="HPN82" s="62"/>
      <c r="HPO82" s="62"/>
      <c r="HPP82" s="62"/>
      <c r="HPQ82" s="62"/>
      <c r="HPR82" s="62"/>
      <c r="HPS82" s="62"/>
      <c r="HPT82" s="62"/>
      <c r="HPU82" s="62"/>
      <c r="HPV82" s="62"/>
      <c r="HPW82" s="62"/>
      <c r="HPX82" s="62"/>
      <c r="HPY82" s="62"/>
      <c r="HPZ82" s="62"/>
      <c r="HQA82" s="62"/>
      <c r="HQB82" s="62"/>
      <c r="HQC82" s="62"/>
      <c r="HQD82" s="62"/>
      <c r="HQE82" s="62"/>
      <c r="HQF82" s="62"/>
      <c r="HQG82" s="62"/>
      <c r="HQH82" s="62"/>
      <c r="HQI82" s="62"/>
      <c r="HQJ82" s="62"/>
      <c r="HQK82" s="62"/>
      <c r="HQL82" s="62"/>
      <c r="HQM82" s="62"/>
      <c r="HQN82" s="62"/>
      <c r="HQO82" s="62"/>
      <c r="HQP82" s="62"/>
      <c r="HQQ82" s="62"/>
      <c r="HQR82" s="62"/>
      <c r="HQS82" s="62"/>
      <c r="HQT82" s="62"/>
      <c r="HQU82" s="62"/>
      <c r="HQV82" s="62"/>
      <c r="HQW82" s="62"/>
      <c r="HQX82" s="62"/>
      <c r="HQY82" s="62"/>
      <c r="HQZ82" s="62"/>
      <c r="HRA82" s="62"/>
      <c r="HRB82" s="62"/>
      <c r="HRC82" s="62"/>
      <c r="HRD82" s="62"/>
      <c r="HRE82" s="62"/>
      <c r="HRF82" s="62"/>
      <c r="HRG82" s="62"/>
      <c r="HRH82" s="62"/>
      <c r="HRI82" s="62"/>
      <c r="HRJ82" s="62"/>
      <c r="HRK82" s="62"/>
      <c r="HRL82" s="62"/>
      <c r="HRM82" s="62"/>
      <c r="HRN82" s="62"/>
      <c r="HRO82" s="62"/>
      <c r="HRP82" s="62"/>
      <c r="HRQ82" s="62"/>
      <c r="HRR82" s="62"/>
      <c r="HRS82" s="62"/>
      <c r="HRT82" s="62"/>
      <c r="HRU82" s="62"/>
      <c r="HRV82" s="62"/>
      <c r="HRW82" s="62"/>
      <c r="HRX82" s="62"/>
      <c r="HRY82" s="62"/>
      <c r="HRZ82" s="62"/>
      <c r="HSA82" s="62"/>
      <c r="HSB82" s="62"/>
      <c r="HSC82" s="62"/>
      <c r="HSD82" s="62"/>
      <c r="HSE82" s="62"/>
      <c r="HSF82" s="62"/>
      <c r="HSG82" s="62"/>
      <c r="HSH82" s="62"/>
      <c r="HSI82" s="62"/>
      <c r="HSJ82" s="62"/>
      <c r="HSK82" s="62"/>
      <c r="HSL82" s="62"/>
      <c r="HSM82" s="62"/>
      <c r="HSN82" s="62"/>
      <c r="HSO82" s="62"/>
      <c r="HSP82" s="62"/>
      <c r="HSQ82" s="62"/>
      <c r="HSR82" s="62"/>
      <c r="HSS82" s="62"/>
      <c r="HST82" s="62"/>
      <c r="HSU82" s="62"/>
      <c r="HSV82" s="62"/>
      <c r="HSW82" s="62"/>
      <c r="HSX82" s="62"/>
      <c r="HSY82" s="62"/>
      <c r="HSZ82" s="62"/>
      <c r="HTA82" s="62"/>
      <c r="HTB82" s="62"/>
      <c r="HTC82" s="62"/>
      <c r="HTD82" s="62"/>
      <c r="HTE82" s="62"/>
      <c r="HTF82" s="62"/>
      <c r="HTG82" s="62"/>
      <c r="HTH82" s="62"/>
      <c r="HTI82" s="62"/>
      <c r="HTJ82" s="62"/>
      <c r="HTK82" s="62"/>
      <c r="HTL82" s="62"/>
      <c r="HTM82" s="62"/>
      <c r="HTN82" s="62"/>
      <c r="HTO82" s="62"/>
      <c r="HTP82" s="62"/>
      <c r="HTQ82" s="62"/>
      <c r="HTR82" s="62"/>
      <c r="HTS82" s="62"/>
      <c r="HTT82" s="62"/>
      <c r="HTU82" s="62"/>
      <c r="HTV82" s="62"/>
      <c r="HTW82" s="62"/>
      <c r="HTX82" s="62"/>
      <c r="HTY82" s="62"/>
      <c r="HTZ82" s="62"/>
      <c r="HUA82" s="62"/>
      <c r="HUB82" s="62"/>
      <c r="HUC82" s="62"/>
      <c r="HUD82" s="62"/>
      <c r="HUE82" s="62"/>
      <c r="HUF82" s="62"/>
      <c r="HUG82" s="62"/>
      <c r="HUH82" s="62"/>
      <c r="HUI82" s="62"/>
      <c r="HUJ82" s="62"/>
      <c r="HUK82" s="62"/>
      <c r="HUL82" s="62"/>
      <c r="HUM82" s="62"/>
      <c r="HUN82" s="62"/>
      <c r="HUO82" s="62"/>
      <c r="HUP82" s="62"/>
      <c r="HUQ82" s="62"/>
      <c r="HUR82" s="62"/>
      <c r="HUS82" s="62"/>
      <c r="HUT82" s="62"/>
      <c r="HUU82" s="62"/>
      <c r="HUV82" s="62"/>
      <c r="HUW82" s="62"/>
      <c r="HUX82" s="62"/>
      <c r="HUY82" s="62"/>
      <c r="HUZ82" s="62"/>
      <c r="HVA82" s="62"/>
      <c r="HVB82" s="62"/>
      <c r="HVC82" s="62"/>
      <c r="HVD82" s="62"/>
      <c r="HVE82" s="62"/>
      <c r="HVF82" s="62"/>
      <c r="HVG82" s="62"/>
      <c r="HVH82" s="62"/>
      <c r="HVI82" s="62"/>
      <c r="HVJ82" s="62"/>
      <c r="HVK82" s="62"/>
      <c r="HVL82" s="62"/>
      <c r="HVM82" s="62"/>
      <c r="HVN82" s="62"/>
      <c r="HVO82" s="62"/>
      <c r="HVP82" s="62"/>
      <c r="HVQ82" s="62"/>
      <c r="HVR82" s="62"/>
      <c r="HVS82" s="62"/>
      <c r="HVT82" s="62"/>
      <c r="HVU82" s="62"/>
      <c r="HVV82" s="62"/>
      <c r="HVW82" s="62"/>
      <c r="HVX82" s="62"/>
      <c r="HVY82" s="62"/>
      <c r="HVZ82" s="62"/>
      <c r="HWA82" s="62"/>
      <c r="HWB82" s="62"/>
      <c r="HWC82" s="62"/>
      <c r="HWD82" s="62"/>
      <c r="HWE82" s="62"/>
      <c r="HWF82" s="62"/>
      <c r="HWG82" s="62"/>
      <c r="HWH82" s="62"/>
      <c r="HWI82" s="62"/>
      <c r="HWJ82" s="62"/>
      <c r="HWK82" s="62"/>
      <c r="HWL82" s="62"/>
      <c r="HWM82" s="62"/>
      <c r="HWN82" s="62"/>
      <c r="HWO82" s="62"/>
      <c r="HWP82" s="62"/>
      <c r="HWQ82" s="62"/>
      <c r="HWR82" s="62"/>
      <c r="HWS82" s="62"/>
      <c r="HWT82" s="62"/>
      <c r="HWU82" s="62"/>
      <c r="HWV82" s="62"/>
      <c r="HWW82" s="62"/>
      <c r="HWX82" s="62"/>
      <c r="HWY82" s="62"/>
      <c r="HWZ82" s="62"/>
      <c r="HXA82" s="62"/>
      <c r="HXB82" s="62"/>
      <c r="HXC82" s="62"/>
      <c r="HXD82" s="62"/>
      <c r="HXE82" s="62"/>
      <c r="HXF82" s="62"/>
      <c r="HXG82" s="62"/>
      <c r="HXH82" s="62"/>
      <c r="HXI82" s="62"/>
      <c r="HXJ82" s="62"/>
      <c r="HXK82" s="62"/>
      <c r="HXL82" s="62"/>
      <c r="HXM82" s="62"/>
      <c r="HXN82" s="62"/>
      <c r="HXO82" s="62"/>
      <c r="HXP82" s="62"/>
      <c r="HXQ82" s="62"/>
      <c r="HXR82" s="62"/>
      <c r="HXS82" s="62"/>
      <c r="HXT82" s="62"/>
      <c r="HXU82" s="62"/>
      <c r="HXV82" s="62"/>
      <c r="HXW82" s="62"/>
      <c r="HXX82" s="62"/>
      <c r="HXY82" s="62"/>
      <c r="HXZ82" s="62"/>
      <c r="HYA82" s="62"/>
      <c r="HYB82" s="62"/>
      <c r="HYC82" s="62"/>
      <c r="HYD82" s="62"/>
      <c r="HYE82" s="62"/>
      <c r="HYF82" s="62"/>
      <c r="HYG82" s="62"/>
      <c r="HYH82" s="62"/>
      <c r="HYI82" s="62"/>
      <c r="HYJ82" s="62"/>
      <c r="HYK82" s="62"/>
      <c r="HYL82" s="62"/>
      <c r="HYM82" s="62"/>
      <c r="HYN82" s="62"/>
      <c r="HYO82" s="62"/>
      <c r="HYP82" s="62"/>
      <c r="HYQ82" s="62"/>
      <c r="HYR82" s="62"/>
      <c r="HYS82" s="62"/>
      <c r="HYT82" s="62"/>
      <c r="HYU82" s="62"/>
      <c r="HYV82" s="62"/>
      <c r="HYW82" s="62"/>
      <c r="HYX82" s="62"/>
      <c r="HYY82" s="62"/>
      <c r="HYZ82" s="62"/>
      <c r="HZA82" s="62"/>
      <c r="HZB82" s="62"/>
      <c r="HZC82" s="62"/>
      <c r="HZD82" s="62"/>
      <c r="HZE82" s="62"/>
      <c r="HZF82" s="62"/>
      <c r="HZG82" s="62"/>
      <c r="HZH82" s="62"/>
      <c r="HZI82" s="62"/>
      <c r="HZJ82" s="62"/>
      <c r="HZK82" s="62"/>
      <c r="HZL82" s="62"/>
      <c r="HZM82" s="62"/>
      <c r="HZN82" s="62"/>
      <c r="HZO82" s="62"/>
      <c r="HZP82" s="62"/>
      <c r="HZQ82" s="62"/>
      <c r="HZR82" s="62"/>
      <c r="HZS82" s="62"/>
      <c r="HZT82" s="62"/>
      <c r="HZU82" s="62"/>
      <c r="HZV82" s="62"/>
      <c r="HZW82" s="62"/>
      <c r="HZX82" s="62"/>
      <c r="HZY82" s="62"/>
      <c r="HZZ82" s="62"/>
      <c r="IAA82" s="62"/>
      <c r="IAB82" s="62"/>
      <c r="IAC82" s="62"/>
      <c r="IAD82" s="62"/>
      <c r="IAE82" s="62"/>
      <c r="IAF82" s="62"/>
      <c r="IAG82" s="62"/>
      <c r="IAH82" s="62"/>
      <c r="IAI82" s="62"/>
      <c r="IAJ82" s="62"/>
      <c r="IAK82" s="62"/>
      <c r="IAL82" s="62"/>
      <c r="IAM82" s="62"/>
      <c r="IAN82" s="62"/>
      <c r="IAO82" s="62"/>
      <c r="IAP82" s="62"/>
      <c r="IAQ82" s="62"/>
      <c r="IAR82" s="62"/>
      <c r="IAS82" s="62"/>
      <c r="IAT82" s="62"/>
      <c r="IAU82" s="62"/>
      <c r="IAV82" s="62"/>
      <c r="IAW82" s="62"/>
      <c r="IAX82" s="62"/>
      <c r="IAY82" s="62"/>
      <c r="IAZ82" s="62"/>
      <c r="IBA82" s="62"/>
      <c r="IBB82" s="62"/>
      <c r="IBC82" s="62"/>
      <c r="IBD82" s="62"/>
      <c r="IBE82" s="62"/>
      <c r="IBF82" s="62"/>
      <c r="IBG82" s="62"/>
      <c r="IBH82" s="62"/>
      <c r="IBI82" s="62"/>
      <c r="IBJ82" s="62"/>
      <c r="IBK82" s="62"/>
      <c r="IBL82" s="62"/>
      <c r="IBM82" s="62"/>
      <c r="IBN82" s="62"/>
      <c r="IBO82" s="62"/>
      <c r="IBP82" s="62"/>
      <c r="IBQ82" s="62"/>
      <c r="IBR82" s="62"/>
      <c r="IBS82" s="62"/>
      <c r="IBT82" s="62"/>
      <c r="IBU82" s="62"/>
      <c r="IBV82" s="62"/>
      <c r="IBW82" s="62"/>
      <c r="IBX82" s="62"/>
      <c r="IBY82" s="62"/>
      <c r="IBZ82" s="62"/>
      <c r="ICA82" s="62"/>
      <c r="ICB82" s="62"/>
      <c r="ICC82" s="62"/>
      <c r="ICD82" s="62"/>
      <c r="ICE82" s="62"/>
      <c r="ICF82" s="62"/>
      <c r="ICG82" s="62"/>
      <c r="ICH82" s="62"/>
      <c r="ICI82" s="62"/>
      <c r="ICJ82" s="62"/>
      <c r="ICK82" s="62"/>
      <c r="ICL82" s="62"/>
      <c r="ICM82" s="62"/>
      <c r="ICN82" s="62"/>
      <c r="ICO82" s="62"/>
      <c r="ICP82" s="62"/>
      <c r="ICQ82" s="62"/>
      <c r="ICR82" s="62"/>
      <c r="ICS82" s="62"/>
      <c r="ICT82" s="62"/>
      <c r="ICU82" s="62"/>
      <c r="ICV82" s="62"/>
      <c r="ICW82" s="62"/>
      <c r="ICX82" s="62"/>
      <c r="ICY82" s="62"/>
      <c r="ICZ82" s="62"/>
      <c r="IDA82" s="62"/>
      <c r="IDB82" s="62"/>
      <c r="IDC82" s="62"/>
      <c r="IDD82" s="62"/>
      <c r="IDE82" s="62"/>
      <c r="IDF82" s="62"/>
      <c r="IDG82" s="62"/>
      <c r="IDH82" s="62"/>
      <c r="IDI82" s="62"/>
      <c r="IDJ82" s="62"/>
      <c r="IDK82" s="62"/>
      <c r="IDL82" s="62"/>
      <c r="IDM82" s="62"/>
      <c r="IDN82" s="62"/>
      <c r="IDO82" s="62"/>
      <c r="IDP82" s="62"/>
      <c r="IDQ82" s="62"/>
      <c r="IDR82" s="62"/>
      <c r="IDS82" s="62"/>
      <c r="IDT82" s="62"/>
      <c r="IDU82" s="62"/>
      <c r="IDV82" s="62"/>
      <c r="IDW82" s="62"/>
      <c r="IDX82" s="62"/>
      <c r="IDY82" s="62"/>
      <c r="IDZ82" s="62"/>
      <c r="IEA82" s="62"/>
      <c r="IEB82" s="62"/>
      <c r="IEC82" s="62"/>
      <c r="IED82" s="62"/>
      <c r="IEE82" s="62"/>
      <c r="IEF82" s="62"/>
      <c r="IEG82" s="62"/>
      <c r="IEH82" s="62"/>
      <c r="IEI82" s="62"/>
      <c r="IEJ82" s="62"/>
      <c r="IEK82" s="62"/>
      <c r="IEL82" s="62"/>
      <c r="IEM82" s="62"/>
      <c r="IEN82" s="62"/>
      <c r="IEO82" s="62"/>
      <c r="IEP82" s="62"/>
      <c r="IEQ82" s="62"/>
      <c r="IER82" s="62"/>
      <c r="IES82" s="62"/>
      <c r="IET82" s="62"/>
      <c r="IEU82" s="62"/>
      <c r="IEV82" s="62"/>
      <c r="IEW82" s="62"/>
      <c r="IEX82" s="62"/>
      <c r="IEY82" s="62"/>
      <c r="IEZ82" s="62"/>
      <c r="IFA82" s="62"/>
      <c r="IFB82" s="62"/>
      <c r="IFC82" s="62"/>
      <c r="IFD82" s="62"/>
      <c r="IFE82" s="62"/>
      <c r="IFF82" s="62"/>
      <c r="IFG82" s="62"/>
      <c r="IFH82" s="62"/>
      <c r="IFI82" s="62"/>
      <c r="IFJ82" s="62"/>
      <c r="IFK82" s="62"/>
      <c r="IFL82" s="62"/>
      <c r="IFM82" s="62"/>
      <c r="IFN82" s="62"/>
      <c r="IFO82" s="62"/>
      <c r="IFP82" s="62"/>
      <c r="IFQ82" s="62"/>
      <c r="IFR82" s="62"/>
      <c r="IFS82" s="62"/>
      <c r="IFT82" s="62"/>
      <c r="IFU82" s="62"/>
      <c r="IFV82" s="62"/>
      <c r="IFW82" s="62"/>
      <c r="IFX82" s="62"/>
      <c r="IFY82" s="62"/>
      <c r="IFZ82" s="62"/>
      <c r="IGA82" s="62"/>
      <c r="IGB82" s="62"/>
      <c r="IGC82" s="62"/>
      <c r="IGD82" s="62"/>
      <c r="IGE82" s="62"/>
      <c r="IGF82" s="62"/>
      <c r="IGG82" s="62"/>
      <c r="IGH82" s="62"/>
      <c r="IGI82" s="62"/>
      <c r="IGJ82" s="62"/>
      <c r="IGK82" s="62"/>
      <c r="IGL82" s="62"/>
      <c r="IGM82" s="62"/>
      <c r="IGN82" s="62"/>
      <c r="IGO82" s="62"/>
      <c r="IGP82" s="62"/>
      <c r="IGQ82" s="62"/>
      <c r="IGR82" s="62"/>
      <c r="IGS82" s="62"/>
      <c r="IGT82" s="62"/>
      <c r="IGU82" s="62"/>
      <c r="IGV82" s="62"/>
      <c r="IGW82" s="62"/>
      <c r="IGX82" s="62"/>
      <c r="IGY82" s="62"/>
      <c r="IGZ82" s="62"/>
      <c r="IHA82" s="62"/>
      <c r="IHB82" s="62"/>
      <c r="IHC82" s="62"/>
      <c r="IHD82" s="62"/>
      <c r="IHE82" s="62"/>
      <c r="IHF82" s="62"/>
      <c r="IHG82" s="62"/>
      <c r="IHH82" s="62"/>
      <c r="IHI82" s="62"/>
      <c r="IHJ82" s="62"/>
      <c r="IHK82" s="62"/>
      <c r="IHL82" s="62"/>
      <c r="IHM82" s="62"/>
      <c r="IHN82" s="62"/>
      <c r="IHO82" s="62"/>
      <c r="IHP82" s="62"/>
      <c r="IHQ82" s="62"/>
      <c r="IHR82" s="62"/>
      <c r="IHS82" s="62"/>
      <c r="IHT82" s="62"/>
      <c r="IHU82" s="62"/>
      <c r="IHV82" s="62"/>
      <c r="IHW82" s="62"/>
      <c r="IHX82" s="62"/>
      <c r="IHY82" s="62"/>
      <c r="IHZ82" s="62"/>
      <c r="IIA82" s="62"/>
      <c r="IIB82" s="62"/>
      <c r="IIC82" s="62"/>
      <c r="IID82" s="62"/>
      <c r="IIE82" s="62"/>
      <c r="IIF82" s="62"/>
      <c r="IIG82" s="62"/>
      <c r="IIH82" s="62"/>
      <c r="III82" s="62"/>
      <c r="IIJ82" s="62"/>
      <c r="IIK82" s="62"/>
      <c r="IIL82" s="62"/>
      <c r="IIM82" s="62"/>
      <c r="IIN82" s="62"/>
      <c r="IIO82" s="62"/>
      <c r="IIP82" s="62"/>
      <c r="IIQ82" s="62"/>
      <c r="IIR82" s="62"/>
      <c r="IIS82" s="62"/>
      <c r="IIT82" s="62"/>
      <c r="IIU82" s="62"/>
      <c r="IIV82" s="62"/>
      <c r="IIW82" s="62"/>
      <c r="IIX82" s="62"/>
      <c r="IIY82" s="62"/>
      <c r="IIZ82" s="62"/>
      <c r="IJA82" s="62"/>
      <c r="IJB82" s="62"/>
      <c r="IJC82" s="62"/>
      <c r="IJD82" s="62"/>
      <c r="IJE82" s="62"/>
      <c r="IJF82" s="62"/>
      <c r="IJG82" s="62"/>
      <c r="IJH82" s="62"/>
      <c r="IJI82" s="62"/>
      <c r="IJJ82" s="62"/>
      <c r="IJK82" s="62"/>
      <c r="IJL82" s="62"/>
      <c r="IJM82" s="62"/>
      <c r="IJN82" s="62"/>
      <c r="IJO82" s="62"/>
      <c r="IJP82" s="62"/>
      <c r="IJQ82" s="62"/>
      <c r="IJR82" s="62"/>
      <c r="IJS82" s="62"/>
      <c r="IJT82" s="62"/>
      <c r="IJU82" s="62"/>
      <c r="IJV82" s="62"/>
      <c r="IJW82" s="62"/>
      <c r="IJX82" s="62"/>
      <c r="IJY82" s="62"/>
      <c r="IJZ82" s="62"/>
      <c r="IKA82" s="62"/>
      <c r="IKB82" s="62"/>
      <c r="IKC82" s="62"/>
      <c r="IKD82" s="62"/>
      <c r="IKE82" s="62"/>
      <c r="IKF82" s="62"/>
      <c r="IKG82" s="62"/>
      <c r="IKH82" s="62"/>
      <c r="IKI82" s="62"/>
      <c r="IKJ82" s="62"/>
      <c r="IKK82" s="62"/>
      <c r="IKL82" s="62"/>
      <c r="IKM82" s="62"/>
      <c r="IKN82" s="62"/>
      <c r="IKO82" s="62"/>
      <c r="IKP82" s="62"/>
      <c r="IKQ82" s="62"/>
      <c r="IKR82" s="62"/>
      <c r="IKS82" s="62"/>
      <c r="IKT82" s="62"/>
      <c r="IKU82" s="62"/>
      <c r="IKV82" s="62"/>
      <c r="IKW82" s="62"/>
      <c r="IKX82" s="62"/>
      <c r="IKY82" s="62"/>
      <c r="IKZ82" s="62"/>
      <c r="ILA82" s="62"/>
      <c r="ILB82" s="62"/>
      <c r="ILC82" s="62"/>
      <c r="ILD82" s="62"/>
      <c r="ILE82" s="62"/>
      <c r="ILF82" s="62"/>
      <c r="ILG82" s="62"/>
      <c r="ILH82" s="62"/>
      <c r="ILI82" s="62"/>
      <c r="ILJ82" s="62"/>
      <c r="ILK82" s="62"/>
      <c r="ILL82" s="62"/>
      <c r="ILM82" s="62"/>
      <c r="ILN82" s="62"/>
      <c r="ILO82" s="62"/>
      <c r="ILP82" s="62"/>
      <c r="ILQ82" s="62"/>
      <c r="ILR82" s="62"/>
      <c r="ILS82" s="62"/>
      <c r="ILT82" s="62"/>
      <c r="ILU82" s="62"/>
      <c r="ILV82" s="62"/>
      <c r="ILW82" s="62"/>
      <c r="ILX82" s="62"/>
      <c r="ILY82" s="62"/>
      <c r="ILZ82" s="62"/>
      <c r="IMA82" s="62"/>
      <c r="IMB82" s="62"/>
      <c r="IMC82" s="62"/>
      <c r="IMD82" s="62"/>
      <c r="IME82" s="62"/>
      <c r="IMF82" s="62"/>
      <c r="IMG82" s="62"/>
      <c r="IMH82" s="62"/>
      <c r="IMI82" s="62"/>
      <c r="IMJ82" s="62"/>
      <c r="IMK82" s="62"/>
      <c r="IML82" s="62"/>
      <c r="IMM82" s="62"/>
      <c r="IMN82" s="62"/>
      <c r="IMO82" s="62"/>
      <c r="IMP82" s="62"/>
      <c r="IMQ82" s="62"/>
      <c r="IMR82" s="62"/>
      <c r="IMS82" s="62"/>
      <c r="IMT82" s="62"/>
      <c r="IMU82" s="62"/>
      <c r="IMV82" s="62"/>
      <c r="IMW82" s="62"/>
      <c r="IMX82" s="62"/>
      <c r="IMY82" s="62"/>
      <c r="IMZ82" s="62"/>
      <c r="INA82" s="62"/>
      <c r="INB82" s="62"/>
      <c r="INC82" s="62"/>
      <c r="IND82" s="62"/>
      <c r="INE82" s="62"/>
      <c r="INF82" s="62"/>
      <c r="ING82" s="62"/>
      <c r="INH82" s="62"/>
      <c r="INI82" s="62"/>
      <c r="INJ82" s="62"/>
      <c r="INK82" s="62"/>
      <c r="INL82" s="62"/>
      <c r="INM82" s="62"/>
      <c r="INN82" s="62"/>
      <c r="INO82" s="62"/>
      <c r="INP82" s="62"/>
      <c r="INQ82" s="62"/>
      <c r="INR82" s="62"/>
      <c r="INS82" s="62"/>
      <c r="INT82" s="62"/>
      <c r="INU82" s="62"/>
      <c r="INV82" s="62"/>
      <c r="INW82" s="62"/>
      <c r="INX82" s="62"/>
      <c r="INY82" s="62"/>
      <c r="INZ82" s="62"/>
      <c r="IOA82" s="62"/>
      <c r="IOB82" s="62"/>
      <c r="IOC82" s="62"/>
      <c r="IOD82" s="62"/>
      <c r="IOE82" s="62"/>
      <c r="IOF82" s="62"/>
      <c r="IOG82" s="62"/>
      <c r="IOH82" s="62"/>
      <c r="IOI82" s="62"/>
      <c r="IOJ82" s="62"/>
      <c r="IOK82" s="62"/>
      <c r="IOL82" s="62"/>
      <c r="IOM82" s="62"/>
      <c r="ION82" s="62"/>
      <c r="IOO82" s="62"/>
      <c r="IOP82" s="62"/>
      <c r="IOQ82" s="62"/>
      <c r="IOR82" s="62"/>
      <c r="IOS82" s="62"/>
      <c r="IOT82" s="62"/>
      <c r="IOU82" s="62"/>
      <c r="IOV82" s="62"/>
      <c r="IOW82" s="62"/>
      <c r="IOX82" s="62"/>
      <c r="IOY82" s="62"/>
      <c r="IOZ82" s="62"/>
      <c r="IPA82" s="62"/>
      <c r="IPB82" s="62"/>
      <c r="IPC82" s="62"/>
      <c r="IPD82" s="62"/>
      <c r="IPE82" s="62"/>
      <c r="IPF82" s="62"/>
      <c r="IPG82" s="62"/>
      <c r="IPH82" s="62"/>
      <c r="IPI82" s="62"/>
      <c r="IPJ82" s="62"/>
      <c r="IPK82" s="62"/>
      <c r="IPL82" s="62"/>
      <c r="IPM82" s="62"/>
      <c r="IPN82" s="62"/>
      <c r="IPO82" s="62"/>
      <c r="IPP82" s="62"/>
      <c r="IPQ82" s="62"/>
      <c r="IPR82" s="62"/>
      <c r="IPS82" s="62"/>
      <c r="IPT82" s="62"/>
      <c r="IPU82" s="62"/>
      <c r="IPV82" s="62"/>
      <c r="IPW82" s="62"/>
      <c r="IPX82" s="62"/>
      <c r="IPY82" s="62"/>
      <c r="IPZ82" s="62"/>
      <c r="IQA82" s="62"/>
      <c r="IQB82" s="62"/>
      <c r="IQC82" s="62"/>
      <c r="IQD82" s="62"/>
      <c r="IQE82" s="62"/>
      <c r="IQF82" s="62"/>
      <c r="IQG82" s="62"/>
      <c r="IQH82" s="62"/>
      <c r="IQI82" s="62"/>
      <c r="IQJ82" s="62"/>
      <c r="IQK82" s="62"/>
      <c r="IQL82" s="62"/>
      <c r="IQM82" s="62"/>
      <c r="IQN82" s="62"/>
      <c r="IQO82" s="62"/>
      <c r="IQP82" s="62"/>
      <c r="IQQ82" s="62"/>
      <c r="IQR82" s="62"/>
      <c r="IQS82" s="62"/>
      <c r="IQT82" s="62"/>
      <c r="IQU82" s="62"/>
      <c r="IQV82" s="62"/>
      <c r="IQW82" s="62"/>
      <c r="IQX82" s="62"/>
      <c r="IQY82" s="62"/>
      <c r="IQZ82" s="62"/>
      <c r="IRA82" s="62"/>
      <c r="IRB82" s="62"/>
      <c r="IRC82" s="62"/>
      <c r="IRD82" s="62"/>
      <c r="IRE82" s="62"/>
      <c r="IRF82" s="62"/>
      <c r="IRG82" s="62"/>
      <c r="IRH82" s="62"/>
      <c r="IRI82" s="62"/>
      <c r="IRJ82" s="62"/>
      <c r="IRK82" s="62"/>
      <c r="IRL82" s="62"/>
      <c r="IRM82" s="62"/>
      <c r="IRN82" s="62"/>
      <c r="IRO82" s="62"/>
      <c r="IRP82" s="62"/>
      <c r="IRQ82" s="62"/>
      <c r="IRR82" s="62"/>
      <c r="IRS82" s="62"/>
      <c r="IRT82" s="62"/>
      <c r="IRU82" s="62"/>
      <c r="IRV82" s="62"/>
      <c r="IRW82" s="62"/>
      <c r="IRX82" s="62"/>
      <c r="IRY82" s="62"/>
      <c r="IRZ82" s="62"/>
      <c r="ISA82" s="62"/>
      <c r="ISB82" s="62"/>
      <c r="ISC82" s="62"/>
      <c r="ISD82" s="62"/>
      <c r="ISE82" s="62"/>
      <c r="ISF82" s="62"/>
      <c r="ISG82" s="62"/>
      <c r="ISH82" s="62"/>
      <c r="ISI82" s="62"/>
      <c r="ISJ82" s="62"/>
      <c r="ISK82" s="62"/>
      <c r="ISL82" s="62"/>
      <c r="ISM82" s="62"/>
      <c r="ISN82" s="62"/>
      <c r="ISO82" s="62"/>
      <c r="ISP82" s="62"/>
      <c r="ISQ82" s="62"/>
      <c r="ISR82" s="62"/>
      <c r="ISS82" s="62"/>
      <c r="IST82" s="62"/>
      <c r="ISU82" s="62"/>
      <c r="ISV82" s="62"/>
      <c r="ISW82" s="62"/>
      <c r="ISX82" s="62"/>
      <c r="ISY82" s="62"/>
      <c r="ISZ82" s="62"/>
      <c r="ITA82" s="62"/>
      <c r="ITB82" s="62"/>
      <c r="ITC82" s="62"/>
      <c r="ITD82" s="62"/>
      <c r="ITE82" s="62"/>
      <c r="ITF82" s="62"/>
      <c r="ITG82" s="62"/>
      <c r="ITH82" s="62"/>
      <c r="ITI82" s="62"/>
      <c r="ITJ82" s="62"/>
      <c r="ITK82" s="62"/>
      <c r="ITL82" s="62"/>
      <c r="ITM82" s="62"/>
      <c r="ITN82" s="62"/>
      <c r="ITO82" s="62"/>
      <c r="ITP82" s="62"/>
      <c r="ITQ82" s="62"/>
      <c r="ITR82" s="62"/>
      <c r="ITS82" s="62"/>
      <c r="ITT82" s="62"/>
      <c r="ITU82" s="62"/>
      <c r="ITV82" s="62"/>
      <c r="ITW82" s="62"/>
      <c r="ITX82" s="62"/>
      <c r="ITY82" s="62"/>
      <c r="ITZ82" s="62"/>
      <c r="IUA82" s="62"/>
      <c r="IUB82" s="62"/>
      <c r="IUC82" s="62"/>
      <c r="IUD82" s="62"/>
      <c r="IUE82" s="62"/>
      <c r="IUF82" s="62"/>
      <c r="IUG82" s="62"/>
      <c r="IUH82" s="62"/>
      <c r="IUI82" s="62"/>
      <c r="IUJ82" s="62"/>
      <c r="IUK82" s="62"/>
      <c r="IUL82" s="62"/>
      <c r="IUM82" s="62"/>
      <c r="IUN82" s="62"/>
      <c r="IUO82" s="62"/>
      <c r="IUP82" s="62"/>
      <c r="IUQ82" s="62"/>
      <c r="IUR82" s="62"/>
      <c r="IUS82" s="62"/>
      <c r="IUT82" s="62"/>
      <c r="IUU82" s="62"/>
      <c r="IUV82" s="62"/>
      <c r="IUW82" s="62"/>
      <c r="IUX82" s="62"/>
      <c r="IUY82" s="62"/>
      <c r="IUZ82" s="62"/>
      <c r="IVA82" s="62"/>
      <c r="IVB82" s="62"/>
      <c r="IVC82" s="62"/>
      <c r="IVD82" s="62"/>
      <c r="IVE82" s="62"/>
      <c r="IVF82" s="62"/>
      <c r="IVG82" s="62"/>
      <c r="IVH82" s="62"/>
      <c r="IVI82" s="62"/>
      <c r="IVJ82" s="62"/>
      <c r="IVK82" s="62"/>
      <c r="IVL82" s="62"/>
      <c r="IVM82" s="62"/>
      <c r="IVN82" s="62"/>
      <c r="IVO82" s="62"/>
      <c r="IVP82" s="62"/>
      <c r="IVQ82" s="62"/>
      <c r="IVR82" s="62"/>
      <c r="IVS82" s="62"/>
      <c r="IVT82" s="62"/>
      <c r="IVU82" s="62"/>
      <c r="IVV82" s="62"/>
      <c r="IVW82" s="62"/>
      <c r="IVX82" s="62"/>
      <c r="IVY82" s="62"/>
      <c r="IVZ82" s="62"/>
      <c r="IWA82" s="62"/>
      <c r="IWB82" s="62"/>
      <c r="IWC82" s="62"/>
      <c r="IWD82" s="62"/>
      <c r="IWE82" s="62"/>
      <c r="IWF82" s="62"/>
      <c r="IWG82" s="62"/>
      <c r="IWH82" s="62"/>
      <c r="IWI82" s="62"/>
      <c r="IWJ82" s="62"/>
      <c r="IWK82" s="62"/>
      <c r="IWL82" s="62"/>
      <c r="IWM82" s="62"/>
      <c r="IWN82" s="62"/>
      <c r="IWO82" s="62"/>
      <c r="IWP82" s="62"/>
      <c r="IWQ82" s="62"/>
      <c r="IWR82" s="62"/>
      <c r="IWS82" s="62"/>
      <c r="IWT82" s="62"/>
      <c r="IWU82" s="62"/>
      <c r="IWV82" s="62"/>
      <c r="IWW82" s="62"/>
      <c r="IWX82" s="62"/>
      <c r="IWY82" s="62"/>
      <c r="IWZ82" s="62"/>
      <c r="IXA82" s="62"/>
      <c r="IXB82" s="62"/>
      <c r="IXC82" s="62"/>
      <c r="IXD82" s="62"/>
      <c r="IXE82" s="62"/>
      <c r="IXF82" s="62"/>
      <c r="IXG82" s="62"/>
      <c r="IXH82" s="62"/>
      <c r="IXI82" s="62"/>
      <c r="IXJ82" s="62"/>
      <c r="IXK82" s="62"/>
      <c r="IXL82" s="62"/>
      <c r="IXM82" s="62"/>
      <c r="IXN82" s="62"/>
      <c r="IXO82" s="62"/>
      <c r="IXP82" s="62"/>
      <c r="IXQ82" s="62"/>
      <c r="IXR82" s="62"/>
      <c r="IXS82" s="62"/>
      <c r="IXT82" s="62"/>
      <c r="IXU82" s="62"/>
      <c r="IXV82" s="62"/>
      <c r="IXW82" s="62"/>
      <c r="IXX82" s="62"/>
      <c r="IXY82" s="62"/>
      <c r="IXZ82" s="62"/>
      <c r="IYA82" s="62"/>
      <c r="IYB82" s="62"/>
      <c r="IYC82" s="62"/>
      <c r="IYD82" s="62"/>
      <c r="IYE82" s="62"/>
      <c r="IYF82" s="62"/>
      <c r="IYG82" s="62"/>
      <c r="IYH82" s="62"/>
      <c r="IYI82" s="62"/>
      <c r="IYJ82" s="62"/>
      <c r="IYK82" s="62"/>
      <c r="IYL82" s="62"/>
      <c r="IYM82" s="62"/>
      <c r="IYN82" s="62"/>
      <c r="IYO82" s="62"/>
      <c r="IYP82" s="62"/>
      <c r="IYQ82" s="62"/>
      <c r="IYR82" s="62"/>
      <c r="IYS82" s="62"/>
      <c r="IYT82" s="62"/>
      <c r="IYU82" s="62"/>
      <c r="IYV82" s="62"/>
      <c r="IYW82" s="62"/>
      <c r="IYX82" s="62"/>
      <c r="IYY82" s="62"/>
      <c r="IYZ82" s="62"/>
      <c r="IZA82" s="62"/>
      <c r="IZB82" s="62"/>
      <c r="IZC82" s="62"/>
      <c r="IZD82" s="62"/>
      <c r="IZE82" s="62"/>
      <c r="IZF82" s="62"/>
      <c r="IZG82" s="62"/>
      <c r="IZH82" s="62"/>
      <c r="IZI82" s="62"/>
      <c r="IZJ82" s="62"/>
      <c r="IZK82" s="62"/>
      <c r="IZL82" s="62"/>
      <c r="IZM82" s="62"/>
      <c r="IZN82" s="62"/>
      <c r="IZO82" s="62"/>
      <c r="IZP82" s="62"/>
      <c r="IZQ82" s="62"/>
      <c r="IZR82" s="62"/>
      <c r="IZS82" s="62"/>
      <c r="IZT82" s="62"/>
      <c r="IZU82" s="62"/>
      <c r="IZV82" s="62"/>
      <c r="IZW82" s="62"/>
      <c r="IZX82" s="62"/>
      <c r="IZY82" s="62"/>
      <c r="IZZ82" s="62"/>
      <c r="JAA82" s="62"/>
      <c r="JAB82" s="62"/>
      <c r="JAC82" s="62"/>
      <c r="JAD82" s="62"/>
      <c r="JAE82" s="62"/>
      <c r="JAF82" s="62"/>
      <c r="JAG82" s="62"/>
      <c r="JAH82" s="62"/>
      <c r="JAI82" s="62"/>
      <c r="JAJ82" s="62"/>
      <c r="JAK82" s="62"/>
      <c r="JAL82" s="62"/>
      <c r="JAM82" s="62"/>
      <c r="JAN82" s="62"/>
      <c r="JAO82" s="62"/>
      <c r="JAP82" s="62"/>
      <c r="JAQ82" s="62"/>
      <c r="JAR82" s="62"/>
      <c r="JAS82" s="62"/>
      <c r="JAT82" s="62"/>
      <c r="JAU82" s="62"/>
      <c r="JAV82" s="62"/>
      <c r="JAW82" s="62"/>
      <c r="JAX82" s="62"/>
      <c r="JAY82" s="62"/>
      <c r="JAZ82" s="62"/>
      <c r="JBA82" s="62"/>
      <c r="JBB82" s="62"/>
      <c r="JBC82" s="62"/>
      <c r="JBD82" s="62"/>
      <c r="JBE82" s="62"/>
      <c r="JBF82" s="62"/>
      <c r="JBG82" s="62"/>
      <c r="JBH82" s="62"/>
      <c r="JBI82" s="62"/>
      <c r="JBJ82" s="62"/>
      <c r="JBK82" s="62"/>
      <c r="JBL82" s="62"/>
      <c r="JBM82" s="62"/>
      <c r="JBN82" s="62"/>
      <c r="JBO82" s="62"/>
      <c r="JBP82" s="62"/>
      <c r="JBQ82" s="62"/>
      <c r="JBR82" s="62"/>
      <c r="JBS82" s="62"/>
      <c r="JBT82" s="62"/>
      <c r="JBU82" s="62"/>
      <c r="JBV82" s="62"/>
      <c r="JBW82" s="62"/>
      <c r="JBX82" s="62"/>
      <c r="JBY82" s="62"/>
      <c r="JBZ82" s="62"/>
      <c r="JCA82" s="62"/>
      <c r="JCB82" s="62"/>
      <c r="JCC82" s="62"/>
      <c r="JCD82" s="62"/>
      <c r="JCE82" s="62"/>
      <c r="JCF82" s="62"/>
      <c r="JCG82" s="62"/>
      <c r="JCH82" s="62"/>
      <c r="JCI82" s="62"/>
      <c r="JCJ82" s="62"/>
      <c r="JCK82" s="62"/>
      <c r="JCL82" s="62"/>
      <c r="JCM82" s="62"/>
      <c r="JCN82" s="62"/>
      <c r="JCO82" s="62"/>
      <c r="JCP82" s="62"/>
      <c r="JCQ82" s="62"/>
      <c r="JCR82" s="62"/>
      <c r="JCS82" s="62"/>
      <c r="JCT82" s="62"/>
      <c r="JCU82" s="62"/>
      <c r="JCV82" s="62"/>
      <c r="JCW82" s="62"/>
      <c r="JCX82" s="62"/>
      <c r="JCY82" s="62"/>
      <c r="JCZ82" s="62"/>
      <c r="JDA82" s="62"/>
      <c r="JDB82" s="62"/>
      <c r="JDC82" s="62"/>
      <c r="JDD82" s="62"/>
      <c r="JDE82" s="62"/>
      <c r="JDF82" s="62"/>
      <c r="JDG82" s="62"/>
      <c r="JDH82" s="62"/>
      <c r="JDI82" s="62"/>
      <c r="JDJ82" s="62"/>
      <c r="JDK82" s="62"/>
      <c r="JDL82" s="62"/>
      <c r="JDM82" s="62"/>
      <c r="JDN82" s="62"/>
      <c r="JDO82" s="62"/>
      <c r="JDP82" s="62"/>
      <c r="JDQ82" s="62"/>
      <c r="JDR82" s="62"/>
      <c r="JDS82" s="62"/>
      <c r="JDT82" s="62"/>
      <c r="JDU82" s="62"/>
      <c r="JDV82" s="62"/>
      <c r="JDW82" s="62"/>
      <c r="JDX82" s="62"/>
      <c r="JDY82" s="62"/>
      <c r="JDZ82" s="62"/>
      <c r="JEA82" s="62"/>
      <c r="JEB82" s="62"/>
      <c r="JEC82" s="62"/>
      <c r="JED82" s="62"/>
      <c r="JEE82" s="62"/>
      <c r="JEF82" s="62"/>
      <c r="JEG82" s="62"/>
      <c r="JEH82" s="62"/>
      <c r="JEI82" s="62"/>
      <c r="JEJ82" s="62"/>
      <c r="JEK82" s="62"/>
      <c r="JEL82" s="62"/>
      <c r="JEM82" s="62"/>
      <c r="JEN82" s="62"/>
      <c r="JEO82" s="62"/>
      <c r="JEP82" s="62"/>
      <c r="JEQ82" s="62"/>
      <c r="JER82" s="62"/>
      <c r="JES82" s="62"/>
      <c r="JET82" s="62"/>
      <c r="JEU82" s="62"/>
      <c r="JEV82" s="62"/>
      <c r="JEW82" s="62"/>
      <c r="JEX82" s="62"/>
      <c r="JEY82" s="62"/>
      <c r="JEZ82" s="62"/>
      <c r="JFA82" s="62"/>
      <c r="JFB82" s="62"/>
      <c r="JFC82" s="62"/>
      <c r="JFD82" s="62"/>
      <c r="JFE82" s="62"/>
      <c r="JFF82" s="62"/>
      <c r="JFG82" s="62"/>
      <c r="JFH82" s="62"/>
      <c r="JFI82" s="62"/>
      <c r="JFJ82" s="62"/>
      <c r="JFK82" s="62"/>
      <c r="JFL82" s="62"/>
      <c r="JFM82" s="62"/>
      <c r="JFN82" s="62"/>
      <c r="JFO82" s="62"/>
      <c r="JFP82" s="62"/>
      <c r="JFQ82" s="62"/>
      <c r="JFR82" s="62"/>
      <c r="JFS82" s="62"/>
      <c r="JFT82" s="62"/>
      <c r="JFU82" s="62"/>
      <c r="JFV82" s="62"/>
      <c r="JFW82" s="62"/>
      <c r="JFX82" s="62"/>
      <c r="JFY82" s="62"/>
      <c r="JFZ82" s="62"/>
      <c r="JGA82" s="62"/>
      <c r="JGB82" s="62"/>
      <c r="JGC82" s="62"/>
      <c r="JGD82" s="62"/>
      <c r="JGE82" s="62"/>
      <c r="JGF82" s="62"/>
      <c r="JGG82" s="62"/>
      <c r="JGH82" s="62"/>
      <c r="JGI82" s="62"/>
      <c r="JGJ82" s="62"/>
      <c r="JGK82" s="62"/>
      <c r="JGL82" s="62"/>
      <c r="JGM82" s="62"/>
      <c r="JGN82" s="62"/>
      <c r="JGO82" s="62"/>
      <c r="JGP82" s="62"/>
      <c r="JGQ82" s="62"/>
      <c r="JGR82" s="62"/>
      <c r="JGS82" s="62"/>
      <c r="JGT82" s="62"/>
      <c r="JGU82" s="62"/>
      <c r="JGV82" s="62"/>
      <c r="JGW82" s="62"/>
      <c r="JGX82" s="62"/>
      <c r="JGY82" s="62"/>
      <c r="JGZ82" s="62"/>
      <c r="JHA82" s="62"/>
      <c r="JHB82" s="62"/>
      <c r="JHC82" s="62"/>
      <c r="JHD82" s="62"/>
      <c r="JHE82" s="62"/>
      <c r="JHF82" s="62"/>
      <c r="JHG82" s="62"/>
      <c r="JHH82" s="62"/>
      <c r="JHI82" s="62"/>
      <c r="JHJ82" s="62"/>
      <c r="JHK82" s="62"/>
      <c r="JHL82" s="62"/>
      <c r="JHM82" s="62"/>
      <c r="JHN82" s="62"/>
      <c r="JHO82" s="62"/>
      <c r="JHP82" s="62"/>
      <c r="JHQ82" s="62"/>
      <c r="JHR82" s="62"/>
      <c r="JHS82" s="62"/>
      <c r="JHT82" s="62"/>
      <c r="JHU82" s="62"/>
      <c r="JHV82" s="62"/>
      <c r="JHW82" s="62"/>
      <c r="JHX82" s="62"/>
      <c r="JHY82" s="62"/>
      <c r="JHZ82" s="62"/>
      <c r="JIA82" s="62"/>
      <c r="JIB82" s="62"/>
      <c r="JIC82" s="62"/>
      <c r="JID82" s="62"/>
      <c r="JIE82" s="62"/>
      <c r="JIF82" s="62"/>
      <c r="JIG82" s="62"/>
      <c r="JIH82" s="62"/>
      <c r="JII82" s="62"/>
      <c r="JIJ82" s="62"/>
      <c r="JIK82" s="62"/>
      <c r="JIL82" s="62"/>
      <c r="JIM82" s="62"/>
      <c r="JIN82" s="62"/>
      <c r="JIO82" s="62"/>
      <c r="JIP82" s="62"/>
      <c r="JIQ82" s="62"/>
      <c r="JIR82" s="62"/>
      <c r="JIS82" s="62"/>
      <c r="JIT82" s="62"/>
      <c r="JIU82" s="62"/>
      <c r="JIV82" s="62"/>
      <c r="JIW82" s="62"/>
      <c r="JIX82" s="62"/>
      <c r="JIY82" s="62"/>
      <c r="JIZ82" s="62"/>
      <c r="JJA82" s="62"/>
      <c r="JJB82" s="62"/>
      <c r="JJC82" s="62"/>
      <c r="JJD82" s="62"/>
      <c r="JJE82" s="62"/>
      <c r="JJF82" s="62"/>
      <c r="JJG82" s="62"/>
      <c r="JJH82" s="62"/>
      <c r="JJI82" s="62"/>
      <c r="JJJ82" s="62"/>
      <c r="JJK82" s="62"/>
      <c r="JJL82" s="62"/>
      <c r="JJM82" s="62"/>
      <c r="JJN82" s="62"/>
      <c r="JJO82" s="62"/>
      <c r="JJP82" s="62"/>
      <c r="JJQ82" s="62"/>
      <c r="JJR82" s="62"/>
      <c r="JJS82" s="62"/>
      <c r="JJT82" s="62"/>
      <c r="JJU82" s="62"/>
      <c r="JJV82" s="62"/>
      <c r="JJW82" s="62"/>
      <c r="JJX82" s="62"/>
      <c r="JJY82" s="62"/>
      <c r="JJZ82" s="62"/>
      <c r="JKA82" s="62"/>
      <c r="JKB82" s="62"/>
      <c r="JKC82" s="62"/>
      <c r="JKD82" s="62"/>
      <c r="JKE82" s="62"/>
      <c r="JKF82" s="62"/>
      <c r="JKG82" s="62"/>
      <c r="JKH82" s="62"/>
      <c r="JKI82" s="62"/>
      <c r="JKJ82" s="62"/>
      <c r="JKK82" s="62"/>
      <c r="JKL82" s="62"/>
      <c r="JKM82" s="62"/>
      <c r="JKN82" s="62"/>
      <c r="JKO82" s="62"/>
      <c r="JKP82" s="62"/>
      <c r="JKQ82" s="62"/>
      <c r="JKR82" s="62"/>
      <c r="JKS82" s="62"/>
      <c r="JKT82" s="62"/>
      <c r="JKU82" s="62"/>
      <c r="JKV82" s="62"/>
      <c r="JKW82" s="62"/>
      <c r="JKX82" s="62"/>
      <c r="JKY82" s="62"/>
      <c r="JKZ82" s="62"/>
      <c r="JLA82" s="62"/>
      <c r="JLB82" s="62"/>
      <c r="JLC82" s="62"/>
      <c r="JLD82" s="62"/>
      <c r="JLE82" s="62"/>
      <c r="JLF82" s="62"/>
      <c r="JLG82" s="62"/>
      <c r="JLH82" s="62"/>
      <c r="JLI82" s="62"/>
      <c r="JLJ82" s="62"/>
      <c r="JLK82" s="62"/>
      <c r="JLL82" s="62"/>
      <c r="JLM82" s="62"/>
      <c r="JLN82" s="62"/>
      <c r="JLO82" s="62"/>
      <c r="JLP82" s="62"/>
      <c r="JLQ82" s="62"/>
      <c r="JLR82" s="62"/>
      <c r="JLS82" s="62"/>
      <c r="JLT82" s="62"/>
      <c r="JLU82" s="62"/>
      <c r="JLV82" s="62"/>
      <c r="JLW82" s="62"/>
      <c r="JLX82" s="62"/>
      <c r="JLY82" s="62"/>
      <c r="JLZ82" s="62"/>
      <c r="JMA82" s="62"/>
      <c r="JMB82" s="62"/>
      <c r="JMC82" s="62"/>
      <c r="JMD82" s="62"/>
      <c r="JME82" s="62"/>
      <c r="JMF82" s="62"/>
      <c r="JMG82" s="62"/>
      <c r="JMH82" s="62"/>
      <c r="JMI82" s="62"/>
      <c r="JMJ82" s="62"/>
      <c r="JMK82" s="62"/>
      <c r="JML82" s="62"/>
      <c r="JMM82" s="62"/>
      <c r="JMN82" s="62"/>
      <c r="JMO82" s="62"/>
      <c r="JMP82" s="62"/>
      <c r="JMQ82" s="62"/>
      <c r="JMR82" s="62"/>
      <c r="JMS82" s="62"/>
      <c r="JMT82" s="62"/>
      <c r="JMU82" s="62"/>
      <c r="JMV82" s="62"/>
      <c r="JMW82" s="62"/>
      <c r="JMX82" s="62"/>
      <c r="JMY82" s="62"/>
      <c r="JMZ82" s="62"/>
      <c r="JNA82" s="62"/>
      <c r="JNB82" s="62"/>
      <c r="JNC82" s="62"/>
      <c r="JND82" s="62"/>
      <c r="JNE82" s="62"/>
      <c r="JNF82" s="62"/>
      <c r="JNG82" s="62"/>
      <c r="JNH82" s="62"/>
      <c r="JNI82" s="62"/>
      <c r="JNJ82" s="62"/>
      <c r="JNK82" s="62"/>
      <c r="JNL82" s="62"/>
      <c r="JNM82" s="62"/>
      <c r="JNN82" s="62"/>
      <c r="JNO82" s="62"/>
      <c r="JNP82" s="62"/>
      <c r="JNQ82" s="62"/>
      <c r="JNR82" s="62"/>
      <c r="JNS82" s="62"/>
      <c r="JNT82" s="62"/>
      <c r="JNU82" s="62"/>
      <c r="JNV82" s="62"/>
      <c r="JNW82" s="62"/>
      <c r="JNX82" s="62"/>
      <c r="JNY82" s="62"/>
      <c r="JNZ82" s="62"/>
      <c r="JOA82" s="62"/>
      <c r="JOB82" s="62"/>
      <c r="JOC82" s="62"/>
      <c r="JOD82" s="62"/>
      <c r="JOE82" s="62"/>
      <c r="JOF82" s="62"/>
      <c r="JOG82" s="62"/>
      <c r="JOH82" s="62"/>
      <c r="JOI82" s="62"/>
      <c r="JOJ82" s="62"/>
      <c r="JOK82" s="62"/>
      <c r="JOL82" s="62"/>
      <c r="JOM82" s="62"/>
      <c r="JON82" s="62"/>
      <c r="JOO82" s="62"/>
      <c r="JOP82" s="62"/>
      <c r="JOQ82" s="62"/>
      <c r="JOR82" s="62"/>
      <c r="JOS82" s="62"/>
      <c r="JOT82" s="62"/>
      <c r="JOU82" s="62"/>
      <c r="JOV82" s="62"/>
      <c r="JOW82" s="62"/>
      <c r="JOX82" s="62"/>
      <c r="JOY82" s="62"/>
      <c r="JOZ82" s="62"/>
      <c r="JPA82" s="62"/>
      <c r="JPB82" s="62"/>
      <c r="JPC82" s="62"/>
      <c r="JPD82" s="62"/>
      <c r="JPE82" s="62"/>
      <c r="JPF82" s="62"/>
      <c r="JPG82" s="62"/>
      <c r="JPH82" s="62"/>
      <c r="JPI82" s="62"/>
      <c r="JPJ82" s="62"/>
      <c r="JPK82" s="62"/>
      <c r="JPL82" s="62"/>
      <c r="JPM82" s="62"/>
      <c r="JPN82" s="62"/>
      <c r="JPO82" s="62"/>
      <c r="JPP82" s="62"/>
      <c r="JPQ82" s="62"/>
      <c r="JPR82" s="62"/>
      <c r="JPS82" s="62"/>
      <c r="JPT82" s="62"/>
      <c r="JPU82" s="62"/>
      <c r="JPV82" s="62"/>
      <c r="JPW82" s="62"/>
      <c r="JPX82" s="62"/>
      <c r="JPY82" s="62"/>
      <c r="JPZ82" s="62"/>
      <c r="JQA82" s="62"/>
      <c r="JQB82" s="62"/>
      <c r="JQC82" s="62"/>
      <c r="JQD82" s="62"/>
      <c r="JQE82" s="62"/>
      <c r="JQF82" s="62"/>
      <c r="JQG82" s="62"/>
      <c r="JQH82" s="62"/>
      <c r="JQI82" s="62"/>
      <c r="JQJ82" s="62"/>
      <c r="JQK82" s="62"/>
      <c r="JQL82" s="62"/>
      <c r="JQM82" s="62"/>
      <c r="JQN82" s="62"/>
      <c r="JQO82" s="62"/>
      <c r="JQP82" s="62"/>
      <c r="JQQ82" s="62"/>
      <c r="JQR82" s="62"/>
      <c r="JQS82" s="62"/>
      <c r="JQT82" s="62"/>
      <c r="JQU82" s="62"/>
      <c r="JQV82" s="62"/>
      <c r="JQW82" s="62"/>
      <c r="JQX82" s="62"/>
      <c r="JQY82" s="62"/>
      <c r="JQZ82" s="62"/>
      <c r="JRA82" s="62"/>
      <c r="JRB82" s="62"/>
      <c r="JRC82" s="62"/>
      <c r="JRD82" s="62"/>
      <c r="JRE82" s="62"/>
      <c r="JRF82" s="62"/>
      <c r="JRG82" s="62"/>
      <c r="JRH82" s="62"/>
      <c r="JRI82" s="62"/>
      <c r="JRJ82" s="62"/>
      <c r="JRK82" s="62"/>
      <c r="JRL82" s="62"/>
      <c r="JRM82" s="62"/>
      <c r="JRN82" s="62"/>
      <c r="JRO82" s="62"/>
      <c r="JRP82" s="62"/>
      <c r="JRQ82" s="62"/>
      <c r="JRR82" s="62"/>
      <c r="JRS82" s="62"/>
      <c r="JRT82" s="62"/>
      <c r="JRU82" s="62"/>
      <c r="JRV82" s="62"/>
      <c r="JRW82" s="62"/>
      <c r="JRX82" s="62"/>
      <c r="JRY82" s="62"/>
      <c r="JRZ82" s="62"/>
      <c r="JSA82" s="62"/>
      <c r="JSB82" s="62"/>
      <c r="JSC82" s="62"/>
      <c r="JSD82" s="62"/>
      <c r="JSE82" s="62"/>
      <c r="JSF82" s="62"/>
      <c r="JSG82" s="62"/>
      <c r="JSH82" s="62"/>
      <c r="JSI82" s="62"/>
      <c r="JSJ82" s="62"/>
      <c r="JSK82" s="62"/>
      <c r="JSL82" s="62"/>
      <c r="JSM82" s="62"/>
      <c r="JSN82" s="62"/>
      <c r="JSO82" s="62"/>
      <c r="JSP82" s="62"/>
      <c r="JSQ82" s="62"/>
      <c r="JSR82" s="62"/>
      <c r="JSS82" s="62"/>
      <c r="JST82" s="62"/>
      <c r="JSU82" s="62"/>
      <c r="JSV82" s="62"/>
      <c r="JSW82" s="62"/>
      <c r="JSX82" s="62"/>
      <c r="JSY82" s="62"/>
      <c r="JSZ82" s="62"/>
      <c r="JTA82" s="62"/>
      <c r="JTB82" s="62"/>
      <c r="JTC82" s="62"/>
      <c r="JTD82" s="62"/>
      <c r="JTE82" s="62"/>
      <c r="JTF82" s="62"/>
      <c r="JTG82" s="62"/>
      <c r="JTH82" s="62"/>
      <c r="JTI82" s="62"/>
      <c r="JTJ82" s="62"/>
      <c r="JTK82" s="62"/>
      <c r="JTL82" s="62"/>
      <c r="JTM82" s="62"/>
      <c r="JTN82" s="62"/>
      <c r="JTO82" s="62"/>
      <c r="JTP82" s="62"/>
      <c r="JTQ82" s="62"/>
      <c r="JTR82" s="62"/>
      <c r="JTS82" s="62"/>
      <c r="JTT82" s="62"/>
      <c r="JTU82" s="62"/>
      <c r="JTV82" s="62"/>
      <c r="JTW82" s="62"/>
      <c r="JTX82" s="62"/>
      <c r="JTY82" s="62"/>
      <c r="JTZ82" s="62"/>
      <c r="JUA82" s="62"/>
      <c r="JUB82" s="62"/>
      <c r="JUC82" s="62"/>
      <c r="JUD82" s="62"/>
      <c r="JUE82" s="62"/>
      <c r="JUF82" s="62"/>
      <c r="JUG82" s="62"/>
      <c r="JUH82" s="62"/>
      <c r="JUI82" s="62"/>
      <c r="JUJ82" s="62"/>
      <c r="JUK82" s="62"/>
      <c r="JUL82" s="62"/>
      <c r="JUM82" s="62"/>
      <c r="JUN82" s="62"/>
      <c r="JUO82" s="62"/>
      <c r="JUP82" s="62"/>
      <c r="JUQ82" s="62"/>
      <c r="JUR82" s="62"/>
      <c r="JUS82" s="62"/>
      <c r="JUT82" s="62"/>
      <c r="JUU82" s="62"/>
      <c r="JUV82" s="62"/>
      <c r="JUW82" s="62"/>
      <c r="JUX82" s="62"/>
      <c r="JUY82" s="62"/>
      <c r="JUZ82" s="62"/>
      <c r="JVA82" s="62"/>
      <c r="JVB82" s="62"/>
      <c r="JVC82" s="62"/>
      <c r="JVD82" s="62"/>
      <c r="JVE82" s="62"/>
      <c r="JVF82" s="62"/>
      <c r="JVG82" s="62"/>
      <c r="JVH82" s="62"/>
      <c r="JVI82" s="62"/>
      <c r="JVJ82" s="62"/>
      <c r="JVK82" s="62"/>
      <c r="JVL82" s="62"/>
      <c r="JVM82" s="62"/>
      <c r="JVN82" s="62"/>
      <c r="JVO82" s="62"/>
      <c r="JVP82" s="62"/>
      <c r="JVQ82" s="62"/>
      <c r="JVR82" s="62"/>
      <c r="JVS82" s="62"/>
      <c r="JVT82" s="62"/>
      <c r="JVU82" s="62"/>
      <c r="JVV82" s="62"/>
      <c r="JVW82" s="62"/>
      <c r="JVX82" s="62"/>
      <c r="JVY82" s="62"/>
      <c r="JVZ82" s="62"/>
      <c r="JWA82" s="62"/>
      <c r="JWB82" s="62"/>
      <c r="JWC82" s="62"/>
      <c r="JWD82" s="62"/>
      <c r="JWE82" s="62"/>
      <c r="JWF82" s="62"/>
      <c r="JWG82" s="62"/>
      <c r="JWH82" s="62"/>
      <c r="JWI82" s="62"/>
      <c r="JWJ82" s="62"/>
      <c r="JWK82" s="62"/>
      <c r="JWL82" s="62"/>
      <c r="JWM82" s="62"/>
      <c r="JWN82" s="62"/>
      <c r="JWO82" s="62"/>
      <c r="JWP82" s="62"/>
      <c r="JWQ82" s="62"/>
      <c r="JWR82" s="62"/>
      <c r="JWS82" s="62"/>
      <c r="JWT82" s="62"/>
      <c r="JWU82" s="62"/>
      <c r="JWV82" s="62"/>
      <c r="JWW82" s="62"/>
      <c r="JWX82" s="62"/>
      <c r="JWY82" s="62"/>
      <c r="JWZ82" s="62"/>
      <c r="JXA82" s="62"/>
      <c r="JXB82" s="62"/>
      <c r="JXC82" s="62"/>
      <c r="JXD82" s="62"/>
      <c r="JXE82" s="62"/>
      <c r="JXF82" s="62"/>
      <c r="JXG82" s="62"/>
      <c r="JXH82" s="62"/>
      <c r="JXI82" s="62"/>
      <c r="JXJ82" s="62"/>
      <c r="JXK82" s="62"/>
      <c r="JXL82" s="62"/>
      <c r="JXM82" s="62"/>
      <c r="JXN82" s="62"/>
      <c r="JXO82" s="62"/>
      <c r="JXP82" s="62"/>
      <c r="JXQ82" s="62"/>
      <c r="JXR82" s="62"/>
      <c r="JXS82" s="62"/>
      <c r="JXT82" s="62"/>
      <c r="JXU82" s="62"/>
      <c r="JXV82" s="62"/>
      <c r="JXW82" s="62"/>
      <c r="JXX82" s="62"/>
      <c r="JXY82" s="62"/>
      <c r="JXZ82" s="62"/>
      <c r="JYA82" s="62"/>
      <c r="JYB82" s="62"/>
      <c r="JYC82" s="62"/>
      <c r="JYD82" s="62"/>
      <c r="JYE82" s="62"/>
      <c r="JYF82" s="62"/>
      <c r="JYG82" s="62"/>
      <c r="JYH82" s="62"/>
      <c r="JYI82" s="62"/>
      <c r="JYJ82" s="62"/>
      <c r="JYK82" s="62"/>
      <c r="JYL82" s="62"/>
      <c r="JYM82" s="62"/>
      <c r="JYN82" s="62"/>
      <c r="JYO82" s="62"/>
      <c r="JYP82" s="62"/>
      <c r="JYQ82" s="62"/>
      <c r="JYR82" s="62"/>
      <c r="JYS82" s="62"/>
      <c r="JYT82" s="62"/>
      <c r="JYU82" s="62"/>
      <c r="JYV82" s="62"/>
      <c r="JYW82" s="62"/>
      <c r="JYX82" s="62"/>
      <c r="JYY82" s="62"/>
      <c r="JYZ82" s="62"/>
      <c r="JZA82" s="62"/>
      <c r="JZB82" s="62"/>
      <c r="JZC82" s="62"/>
      <c r="JZD82" s="62"/>
      <c r="JZE82" s="62"/>
      <c r="JZF82" s="62"/>
      <c r="JZG82" s="62"/>
      <c r="JZH82" s="62"/>
      <c r="JZI82" s="62"/>
      <c r="JZJ82" s="62"/>
      <c r="JZK82" s="62"/>
      <c r="JZL82" s="62"/>
      <c r="JZM82" s="62"/>
      <c r="JZN82" s="62"/>
      <c r="JZO82" s="62"/>
      <c r="JZP82" s="62"/>
      <c r="JZQ82" s="62"/>
      <c r="JZR82" s="62"/>
      <c r="JZS82" s="62"/>
      <c r="JZT82" s="62"/>
      <c r="JZU82" s="62"/>
      <c r="JZV82" s="62"/>
      <c r="JZW82" s="62"/>
      <c r="JZX82" s="62"/>
      <c r="JZY82" s="62"/>
      <c r="JZZ82" s="62"/>
      <c r="KAA82" s="62"/>
      <c r="KAB82" s="62"/>
      <c r="KAC82" s="62"/>
      <c r="KAD82" s="62"/>
      <c r="KAE82" s="62"/>
      <c r="KAF82" s="62"/>
      <c r="KAG82" s="62"/>
      <c r="KAH82" s="62"/>
      <c r="KAI82" s="62"/>
      <c r="KAJ82" s="62"/>
      <c r="KAK82" s="62"/>
      <c r="KAL82" s="62"/>
      <c r="KAM82" s="62"/>
      <c r="KAN82" s="62"/>
      <c r="KAO82" s="62"/>
      <c r="KAP82" s="62"/>
      <c r="KAQ82" s="62"/>
      <c r="KAR82" s="62"/>
      <c r="KAS82" s="62"/>
      <c r="KAT82" s="62"/>
      <c r="KAU82" s="62"/>
      <c r="KAV82" s="62"/>
      <c r="KAW82" s="62"/>
      <c r="KAX82" s="62"/>
      <c r="KAY82" s="62"/>
      <c r="KAZ82" s="62"/>
      <c r="KBA82" s="62"/>
      <c r="KBB82" s="62"/>
      <c r="KBC82" s="62"/>
      <c r="KBD82" s="62"/>
      <c r="KBE82" s="62"/>
      <c r="KBF82" s="62"/>
      <c r="KBG82" s="62"/>
      <c r="KBH82" s="62"/>
      <c r="KBI82" s="62"/>
      <c r="KBJ82" s="62"/>
      <c r="KBK82" s="62"/>
      <c r="KBL82" s="62"/>
      <c r="KBM82" s="62"/>
      <c r="KBN82" s="62"/>
      <c r="KBO82" s="62"/>
      <c r="KBP82" s="62"/>
      <c r="KBQ82" s="62"/>
      <c r="KBR82" s="62"/>
      <c r="KBS82" s="62"/>
      <c r="KBT82" s="62"/>
      <c r="KBU82" s="62"/>
      <c r="KBV82" s="62"/>
      <c r="KBW82" s="62"/>
      <c r="KBX82" s="62"/>
      <c r="KBY82" s="62"/>
      <c r="KBZ82" s="62"/>
      <c r="KCA82" s="62"/>
      <c r="KCB82" s="62"/>
      <c r="KCC82" s="62"/>
      <c r="KCD82" s="62"/>
      <c r="KCE82" s="62"/>
      <c r="KCF82" s="62"/>
      <c r="KCG82" s="62"/>
      <c r="KCH82" s="62"/>
      <c r="KCI82" s="62"/>
      <c r="KCJ82" s="62"/>
      <c r="KCK82" s="62"/>
      <c r="KCL82" s="62"/>
      <c r="KCM82" s="62"/>
      <c r="KCN82" s="62"/>
      <c r="KCO82" s="62"/>
      <c r="KCP82" s="62"/>
      <c r="KCQ82" s="62"/>
      <c r="KCR82" s="62"/>
      <c r="KCS82" s="62"/>
      <c r="KCT82" s="62"/>
      <c r="KCU82" s="62"/>
      <c r="KCV82" s="62"/>
      <c r="KCW82" s="62"/>
      <c r="KCX82" s="62"/>
      <c r="KCY82" s="62"/>
      <c r="KCZ82" s="62"/>
      <c r="KDA82" s="62"/>
      <c r="KDB82" s="62"/>
      <c r="KDC82" s="62"/>
      <c r="KDD82" s="62"/>
      <c r="KDE82" s="62"/>
      <c r="KDF82" s="62"/>
      <c r="KDG82" s="62"/>
      <c r="KDH82" s="62"/>
      <c r="KDI82" s="62"/>
      <c r="KDJ82" s="62"/>
      <c r="KDK82" s="62"/>
      <c r="KDL82" s="62"/>
      <c r="KDM82" s="62"/>
      <c r="KDN82" s="62"/>
      <c r="KDO82" s="62"/>
      <c r="KDP82" s="62"/>
      <c r="KDQ82" s="62"/>
      <c r="KDR82" s="62"/>
      <c r="KDS82" s="62"/>
      <c r="KDT82" s="62"/>
      <c r="KDU82" s="62"/>
      <c r="KDV82" s="62"/>
      <c r="KDW82" s="62"/>
      <c r="KDX82" s="62"/>
      <c r="KDY82" s="62"/>
      <c r="KDZ82" s="62"/>
      <c r="KEA82" s="62"/>
      <c r="KEB82" s="62"/>
      <c r="KEC82" s="62"/>
      <c r="KED82" s="62"/>
      <c r="KEE82" s="62"/>
      <c r="KEF82" s="62"/>
      <c r="KEG82" s="62"/>
      <c r="KEH82" s="62"/>
      <c r="KEI82" s="62"/>
      <c r="KEJ82" s="62"/>
      <c r="KEK82" s="62"/>
      <c r="KEL82" s="62"/>
      <c r="KEM82" s="62"/>
      <c r="KEN82" s="62"/>
      <c r="KEO82" s="62"/>
      <c r="KEP82" s="62"/>
      <c r="KEQ82" s="62"/>
      <c r="KER82" s="62"/>
      <c r="KES82" s="62"/>
      <c r="KET82" s="62"/>
      <c r="KEU82" s="62"/>
      <c r="KEV82" s="62"/>
      <c r="KEW82" s="62"/>
      <c r="KEX82" s="62"/>
      <c r="KEY82" s="62"/>
      <c r="KEZ82" s="62"/>
      <c r="KFA82" s="62"/>
      <c r="KFB82" s="62"/>
      <c r="KFC82" s="62"/>
      <c r="KFD82" s="62"/>
      <c r="KFE82" s="62"/>
      <c r="KFF82" s="62"/>
      <c r="KFG82" s="62"/>
      <c r="KFH82" s="62"/>
      <c r="KFI82" s="62"/>
      <c r="KFJ82" s="62"/>
      <c r="KFK82" s="62"/>
      <c r="KFL82" s="62"/>
      <c r="KFM82" s="62"/>
      <c r="KFN82" s="62"/>
      <c r="KFO82" s="62"/>
      <c r="KFP82" s="62"/>
      <c r="KFQ82" s="62"/>
      <c r="KFR82" s="62"/>
      <c r="KFS82" s="62"/>
      <c r="KFT82" s="62"/>
      <c r="KFU82" s="62"/>
      <c r="KFV82" s="62"/>
      <c r="KFW82" s="62"/>
      <c r="KFX82" s="62"/>
      <c r="KFY82" s="62"/>
      <c r="KFZ82" s="62"/>
      <c r="KGA82" s="62"/>
      <c r="KGB82" s="62"/>
      <c r="KGC82" s="62"/>
      <c r="KGD82" s="62"/>
      <c r="KGE82" s="62"/>
      <c r="KGF82" s="62"/>
      <c r="KGG82" s="62"/>
      <c r="KGH82" s="62"/>
      <c r="KGI82" s="62"/>
      <c r="KGJ82" s="62"/>
      <c r="KGK82" s="62"/>
      <c r="KGL82" s="62"/>
      <c r="KGM82" s="62"/>
      <c r="KGN82" s="62"/>
      <c r="KGO82" s="62"/>
      <c r="KGP82" s="62"/>
      <c r="KGQ82" s="62"/>
      <c r="KGR82" s="62"/>
      <c r="KGS82" s="62"/>
      <c r="KGT82" s="62"/>
      <c r="KGU82" s="62"/>
      <c r="KGV82" s="62"/>
      <c r="KGW82" s="62"/>
      <c r="KGX82" s="62"/>
      <c r="KGY82" s="62"/>
      <c r="KGZ82" s="62"/>
      <c r="KHA82" s="62"/>
      <c r="KHB82" s="62"/>
      <c r="KHC82" s="62"/>
      <c r="KHD82" s="62"/>
      <c r="KHE82" s="62"/>
      <c r="KHF82" s="62"/>
      <c r="KHG82" s="62"/>
      <c r="KHH82" s="62"/>
      <c r="KHI82" s="62"/>
      <c r="KHJ82" s="62"/>
      <c r="KHK82" s="62"/>
      <c r="KHL82" s="62"/>
      <c r="KHM82" s="62"/>
      <c r="KHN82" s="62"/>
      <c r="KHO82" s="62"/>
      <c r="KHP82" s="62"/>
      <c r="KHQ82" s="62"/>
      <c r="KHR82" s="62"/>
      <c r="KHS82" s="62"/>
      <c r="KHT82" s="62"/>
      <c r="KHU82" s="62"/>
      <c r="KHV82" s="62"/>
      <c r="KHW82" s="62"/>
      <c r="KHX82" s="62"/>
      <c r="KHY82" s="62"/>
      <c r="KHZ82" s="62"/>
      <c r="KIA82" s="62"/>
      <c r="KIB82" s="62"/>
      <c r="KIC82" s="62"/>
      <c r="KID82" s="62"/>
      <c r="KIE82" s="62"/>
      <c r="KIF82" s="62"/>
      <c r="KIG82" s="62"/>
      <c r="KIH82" s="62"/>
      <c r="KII82" s="62"/>
      <c r="KIJ82" s="62"/>
      <c r="KIK82" s="62"/>
      <c r="KIL82" s="62"/>
      <c r="KIM82" s="62"/>
      <c r="KIN82" s="62"/>
      <c r="KIO82" s="62"/>
      <c r="KIP82" s="62"/>
      <c r="KIQ82" s="62"/>
      <c r="KIR82" s="62"/>
      <c r="KIS82" s="62"/>
      <c r="KIT82" s="62"/>
      <c r="KIU82" s="62"/>
      <c r="KIV82" s="62"/>
      <c r="KIW82" s="62"/>
      <c r="KIX82" s="62"/>
      <c r="KIY82" s="62"/>
      <c r="KIZ82" s="62"/>
      <c r="KJA82" s="62"/>
      <c r="KJB82" s="62"/>
      <c r="KJC82" s="62"/>
      <c r="KJD82" s="62"/>
      <c r="KJE82" s="62"/>
      <c r="KJF82" s="62"/>
      <c r="KJG82" s="62"/>
      <c r="KJH82" s="62"/>
      <c r="KJI82" s="62"/>
      <c r="KJJ82" s="62"/>
      <c r="KJK82" s="62"/>
      <c r="KJL82" s="62"/>
      <c r="KJM82" s="62"/>
      <c r="KJN82" s="62"/>
      <c r="KJO82" s="62"/>
      <c r="KJP82" s="62"/>
      <c r="KJQ82" s="62"/>
      <c r="KJR82" s="62"/>
      <c r="KJS82" s="62"/>
      <c r="KJT82" s="62"/>
      <c r="KJU82" s="62"/>
      <c r="KJV82" s="62"/>
      <c r="KJW82" s="62"/>
      <c r="KJX82" s="62"/>
      <c r="KJY82" s="62"/>
      <c r="KJZ82" s="62"/>
      <c r="KKA82" s="62"/>
      <c r="KKB82" s="62"/>
      <c r="KKC82" s="62"/>
      <c r="KKD82" s="62"/>
      <c r="KKE82" s="62"/>
      <c r="KKF82" s="62"/>
      <c r="KKG82" s="62"/>
      <c r="KKH82" s="62"/>
      <c r="KKI82" s="62"/>
      <c r="KKJ82" s="62"/>
      <c r="KKK82" s="62"/>
      <c r="KKL82" s="62"/>
      <c r="KKM82" s="62"/>
      <c r="KKN82" s="62"/>
      <c r="KKO82" s="62"/>
      <c r="KKP82" s="62"/>
      <c r="KKQ82" s="62"/>
      <c r="KKR82" s="62"/>
      <c r="KKS82" s="62"/>
      <c r="KKT82" s="62"/>
      <c r="KKU82" s="62"/>
      <c r="KKV82" s="62"/>
      <c r="KKW82" s="62"/>
      <c r="KKX82" s="62"/>
      <c r="KKY82" s="62"/>
      <c r="KKZ82" s="62"/>
      <c r="KLA82" s="62"/>
      <c r="KLB82" s="62"/>
      <c r="KLC82" s="62"/>
      <c r="KLD82" s="62"/>
      <c r="KLE82" s="62"/>
      <c r="KLF82" s="62"/>
      <c r="KLG82" s="62"/>
      <c r="KLH82" s="62"/>
      <c r="KLI82" s="62"/>
      <c r="KLJ82" s="62"/>
      <c r="KLK82" s="62"/>
      <c r="KLL82" s="62"/>
      <c r="KLM82" s="62"/>
      <c r="KLN82" s="62"/>
      <c r="KLO82" s="62"/>
      <c r="KLP82" s="62"/>
      <c r="KLQ82" s="62"/>
      <c r="KLR82" s="62"/>
      <c r="KLS82" s="62"/>
      <c r="KLT82" s="62"/>
      <c r="KLU82" s="62"/>
      <c r="KLV82" s="62"/>
      <c r="KLW82" s="62"/>
      <c r="KLX82" s="62"/>
      <c r="KLY82" s="62"/>
      <c r="KLZ82" s="62"/>
      <c r="KMA82" s="62"/>
      <c r="KMB82" s="62"/>
      <c r="KMC82" s="62"/>
      <c r="KMD82" s="62"/>
      <c r="KME82" s="62"/>
      <c r="KMF82" s="62"/>
      <c r="KMG82" s="62"/>
      <c r="KMH82" s="62"/>
      <c r="KMI82" s="62"/>
      <c r="KMJ82" s="62"/>
      <c r="KMK82" s="62"/>
      <c r="KML82" s="62"/>
      <c r="KMM82" s="62"/>
      <c r="KMN82" s="62"/>
      <c r="KMO82" s="62"/>
      <c r="KMP82" s="62"/>
      <c r="KMQ82" s="62"/>
      <c r="KMR82" s="62"/>
      <c r="KMS82" s="62"/>
      <c r="KMT82" s="62"/>
      <c r="KMU82" s="62"/>
      <c r="KMV82" s="62"/>
      <c r="KMW82" s="62"/>
      <c r="KMX82" s="62"/>
      <c r="KMY82" s="62"/>
      <c r="KMZ82" s="62"/>
      <c r="KNA82" s="62"/>
      <c r="KNB82" s="62"/>
      <c r="KNC82" s="62"/>
      <c r="KND82" s="62"/>
      <c r="KNE82" s="62"/>
      <c r="KNF82" s="62"/>
      <c r="KNG82" s="62"/>
      <c r="KNH82" s="62"/>
      <c r="KNI82" s="62"/>
      <c r="KNJ82" s="62"/>
      <c r="KNK82" s="62"/>
      <c r="KNL82" s="62"/>
      <c r="KNM82" s="62"/>
      <c r="KNN82" s="62"/>
      <c r="KNO82" s="62"/>
      <c r="KNP82" s="62"/>
      <c r="KNQ82" s="62"/>
      <c r="KNR82" s="62"/>
      <c r="KNS82" s="62"/>
      <c r="KNT82" s="62"/>
      <c r="KNU82" s="62"/>
      <c r="KNV82" s="62"/>
      <c r="KNW82" s="62"/>
      <c r="KNX82" s="62"/>
      <c r="KNY82" s="62"/>
      <c r="KNZ82" s="62"/>
      <c r="KOA82" s="62"/>
      <c r="KOB82" s="62"/>
      <c r="KOC82" s="62"/>
      <c r="KOD82" s="62"/>
      <c r="KOE82" s="62"/>
      <c r="KOF82" s="62"/>
      <c r="KOG82" s="62"/>
      <c r="KOH82" s="62"/>
      <c r="KOI82" s="62"/>
      <c r="KOJ82" s="62"/>
      <c r="KOK82" s="62"/>
      <c r="KOL82" s="62"/>
      <c r="KOM82" s="62"/>
      <c r="KON82" s="62"/>
      <c r="KOO82" s="62"/>
      <c r="KOP82" s="62"/>
      <c r="KOQ82" s="62"/>
      <c r="KOR82" s="62"/>
      <c r="KOS82" s="62"/>
      <c r="KOT82" s="62"/>
      <c r="KOU82" s="62"/>
      <c r="KOV82" s="62"/>
      <c r="KOW82" s="62"/>
      <c r="KOX82" s="62"/>
      <c r="KOY82" s="62"/>
      <c r="KOZ82" s="62"/>
      <c r="KPA82" s="62"/>
      <c r="KPB82" s="62"/>
      <c r="KPC82" s="62"/>
      <c r="KPD82" s="62"/>
      <c r="KPE82" s="62"/>
      <c r="KPF82" s="62"/>
      <c r="KPG82" s="62"/>
      <c r="KPH82" s="62"/>
      <c r="KPI82" s="62"/>
      <c r="KPJ82" s="62"/>
      <c r="KPK82" s="62"/>
      <c r="KPL82" s="62"/>
      <c r="KPM82" s="62"/>
      <c r="KPN82" s="62"/>
      <c r="KPO82" s="62"/>
      <c r="KPP82" s="62"/>
      <c r="KPQ82" s="62"/>
      <c r="KPR82" s="62"/>
      <c r="KPS82" s="62"/>
      <c r="KPT82" s="62"/>
      <c r="KPU82" s="62"/>
      <c r="KPV82" s="62"/>
      <c r="KPW82" s="62"/>
      <c r="KPX82" s="62"/>
      <c r="KPY82" s="62"/>
      <c r="KPZ82" s="62"/>
      <c r="KQA82" s="62"/>
      <c r="KQB82" s="62"/>
      <c r="KQC82" s="62"/>
      <c r="KQD82" s="62"/>
      <c r="KQE82" s="62"/>
      <c r="KQF82" s="62"/>
      <c r="KQG82" s="62"/>
      <c r="KQH82" s="62"/>
      <c r="KQI82" s="62"/>
      <c r="KQJ82" s="62"/>
      <c r="KQK82" s="62"/>
      <c r="KQL82" s="62"/>
      <c r="KQM82" s="62"/>
      <c r="KQN82" s="62"/>
      <c r="KQO82" s="62"/>
      <c r="KQP82" s="62"/>
      <c r="KQQ82" s="62"/>
      <c r="KQR82" s="62"/>
      <c r="KQS82" s="62"/>
      <c r="KQT82" s="62"/>
      <c r="KQU82" s="62"/>
      <c r="KQV82" s="62"/>
      <c r="KQW82" s="62"/>
      <c r="KQX82" s="62"/>
      <c r="KQY82" s="62"/>
      <c r="KQZ82" s="62"/>
      <c r="KRA82" s="62"/>
      <c r="KRB82" s="62"/>
      <c r="KRC82" s="62"/>
      <c r="KRD82" s="62"/>
      <c r="KRE82" s="62"/>
      <c r="KRF82" s="62"/>
      <c r="KRG82" s="62"/>
      <c r="KRH82" s="62"/>
      <c r="KRI82" s="62"/>
      <c r="KRJ82" s="62"/>
      <c r="KRK82" s="62"/>
      <c r="KRL82" s="62"/>
      <c r="KRM82" s="62"/>
      <c r="KRN82" s="62"/>
      <c r="KRO82" s="62"/>
      <c r="KRP82" s="62"/>
      <c r="KRQ82" s="62"/>
      <c r="KRR82" s="62"/>
      <c r="KRS82" s="62"/>
      <c r="KRT82" s="62"/>
      <c r="KRU82" s="62"/>
      <c r="KRV82" s="62"/>
      <c r="KRW82" s="62"/>
      <c r="KRX82" s="62"/>
      <c r="KRY82" s="62"/>
      <c r="KRZ82" s="62"/>
      <c r="KSA82" s="62"/>
      <c r="KSB82" s="62"/>
      <c r="KSC82" s="62"/>
      <c r="KSD82" s="62"/>
      <c r="KSE82" s="62"/>
      <c r="KSF82" s="62"/>
      <c r="KSG82" s="62"/>
      <c r="KSH82" s="62"/>
      <c r="KSI82" s="62"/>
      <c r="KSJ82" s="62"/>
      <c r="KSK82" s="62"/>
      <c r="KSL82" s="62"/>
      <c r="KSM82" s="62"/>
      <c r="KSN82" s="62"/>
      <c r="KSO82" s="62"/>
      <c r="KSP82" s="62"/>
      <c r="KSQ82" s="62"/>
      <c r="KSR82" s="62"/>
      <c r="KSS82" s="62"/>
      <c r="KST82" s="62"/>
      <c r="KSU82" s="62"/>
      <c r="KSV82" s="62"/>
      <c r="KSW82" s="62"/>
      <c r="KSX82" s="62"/>
      <c r="KSY82" s="62"/>
      <c r="KSZ82" s="62"/>
      <c r="KTA82" s="62"/>
      <c r="KTB82" s="62"/>
      <c r="KTC82" s="62"/>
      <c r="KTD82" s="62"/>
      <c r="KTE82" s="62"/>
      <c r="KTF82" s="62"/>
      <c r="KTG82" s="62"/>
      <c r="KTH82" s="62"/>
      <c r="KTI82" s="62"/>
      <c r="KTJ82" s="62"/>
      <c r="KTK82" s="62"/>
      <c r="KTL82" s="62"/>
      <c r="KTM82" s="62"/>
      <c r="KTN82" s="62"/>
      <c r="KTO82" s="62"/>
      <c r="KTP82" s="62"/>
      <c r="KTQ82" s="62"/>
      <c r="KTR82" s="62"/>
      <c r="KTS82" s="62"/>
      <c r="KTT82" s="62"/>
      <c r="KTU82" s="62"/>
      <c r="KTV82" s="62"/>
      <c r="KTW82" s="62"/>
      <c r="KTX82" s="62"/>
      <c r="KTY82" s="62"/>
      <c r="KTZ82" s="62"/>
      <c r="KUA82" s="62"/>
      <c r="KUB82" s="62"/>
      <c r="KUC82" s="62"/>
      <c r="KUD82" s="62"/>
      <c r="KUE82" s="62"/>
      <c r="KUF82" s="62"/>
      <c r="KUG82" s="62"/>
      <c r="KUH82" s="62"/>
      <c r="KUI82" s="62"/>
      <c r="KUJ82" s="62"/>
      <c r="KUK82" s="62"/>
      <c r="KUL82" s="62"/>
      <c r="KUM82" s="62"/>
      <c r="KUN82" s="62"/>
      <c r="KUO82" s="62"/>
      <c r="KUP82" s="62"/>
      <c r="KUQ82" s="62"/>
      <c r="KUR82" s="62"/>
      <c r="KUS82" s="62"/>
      <c r="KUT82" s="62"/>
      <c r="KUU82" s="62"/>
      <c r="KUV82" s="62"/>
      <c r="KUW82" s="62"/>
      <c r="KUX82" s="62"/>
      <c r="KUY82" s="62"/>
      <c r="KUZ82" s="62"/>
      <c r="KVA82" s="62"/>
      <c r="KVB82" s="62"/>
      <c r="KVC82" s="62"/>
      <c r="KVD82" s="62"/>
      <c r="KVE82" s="62"/>
      <c r="KVF82" s="62"/>
      <c r="KVG82" s="62"/>
      <c r="KVH82" s="62"/>
      <c r="KVI82" s="62"/>
      <c r="KVJ82" s="62"/>
      <c r="KVK82" s="62"/>
      <c r="KVL82" s="62"/>
      <c r="KVM82" s="62"/>
      <c r="KVN82" s="62"/>
      <c r="KVO82" s="62"/>
      <c r="KVP82" s="62"/>
      <c r="KVQ82" s="62"/>
      <c r="KVR82" s="62"/>
      <c r="KVS82" s="62"/>
      <c r="KVT82" s="62"/>
      <c r="KVU82" s="62"/>
      <c r="KVV82" s="62"/>
      <c r="KVW82" s="62"/>
      <c r="KVX82" s="62"/>
      <c r="KVY82" s="62"/>
      <c r="KVZ82" s="62"/>
      <c r="KWA82" s="62"/>
      <c r="KWB82" s="62"/>
      <c r="KWC82" s="62"/>
      <c r="KWD82" s="62"/>
      <c r="KWE82" s="62"/>
      <c r="KWF82" s="62"/>
      <c r="KWG82" s="62"/>
      <c r="KWH82" s="62"/>
      <c r="KWI82" s="62"/>
      <c r="KWJ82" s="62"/>
      <c r="KWK82" s="62"/>
      <c r="KWL82" s="62"/>
      <c r="KWM82" s="62"/>
      <c r="KWN82" s="62"/>
      <c r="KWO82" s="62"/>
      <c r="KWP82" s="62"/>
      <c r="KWQ82" s="62"/>
      <c r="KWR82" s="62"/>
      <c r="KWS82" s="62"/>
      <c r="KWT82" s="62"/>
      <c r="KWU82" s="62"/>
      <c r="KWV82" s="62"/>
      <c r="KWW82" s="62"/>
      <c r="KWX82" s="62"/>
      <c r="KWY82" s="62"/>
      <c r="KWZ82" s="62"/>
      <c r="KXA82" s="62"/>
      <c r="KXB82" s="62"/>
      <c r="KXC82" s="62"/>
      <c r="KXD82" s="62"/>
      <c r="KXE82" s="62"/>
      <c r="KXF82" s="62"/>
      <c r="KXG82" s="62"/>
      <c r="KXH82" s="62"/>
      <c r="KXI82" s="62"/>
      <c r="KXJ82" s="62"/>
      <c r="KXK82" s="62"/>
      <c r="KXL82" s="62"/>
      <c r="KXM82" s="62"/>
      <c r="KXN82" s="62"/>
      <c r="KXO82" s="62"/>
      <c r="KXP82" s="62"/>
      <c r="KXQ82" s="62"/>
      <c r="KXR82" s="62"/>
      <c r="KXS82" s="62"/>
      <c r="KXT82" s="62"/>
      <c r="KXU82" s="62"/>
      <c r="KXV82" s="62"/>
      <c r="KXW82" s="62"/>
      <c r="KXX82" s="62"/>
      <c r="KXY82" s="62"/>
      <c r="KXZ82" s="62"/>
      <c r="KYA82" s="62"/>
      <c r="KYB82" s="62"/>
      <c r="KYC82" s="62"/>
      <c r="KYD82" s="62"/>
      <c r="KYE82" s="62"/>
      <c r="KYF82" s="62"/>
      <c r="KYG82" s="62"/>
      <c r="KYH82" s="62"/>
      <c r="KYI82" s="62"/>
      <c r="KYJ82" s="62"/>
      <c r="KYK82" s="62"/>
      <c r="KYL82" s="62"/>
      <c r="KYM82" s="62"/>
      <c r="KYN82" s="62"/>
      <c r="KYO82" s="62"/>
      <c r="KYP82" s="62"/>
      <c r="KYQ82" s="62"/>
      <c r="KYR82" s="62"/>
      <c r="KYS82" s="62"/>
      <c r="KYT82" s="62"/>
      <c r="KYU82" s="62"/>
      <c r="KYV82" s="62"/>
      <c r="KYW82" s="62"/>
      <c r="KYX82" s="62"/>
      <c r="KYY82" s="62"/>
      <c r="KYZ82" s="62"/>
      <c r="KZA82" s="62"/>
      <c r="KZB82" s="62"/>
      <c r="KZC82" s="62"/>
      <c r="KZD82" s="62"/>
      <c r="KZE82" s="62"/>
      <c r="KZF82" s="62"/>
      <c r="KZG82" s="62"/>
      <c r="KZH82" s="62"/>
      <c r="KZI82" s="62"/>
      <c r="KZJ82" s="62"/>
      <c r="KZK82" s="62"/>
      <c r="KZL82" s="62"/>
      <c r="KZM82" s="62"/>
      <c r="KZN82" s="62"/>
      <c r="KZO82" s="62"/>
      <c r="KZP82" s="62"/>
      <c r="KZQ82" s="62"/>
      <c r="KZR82" s="62"/>
      <c r="KZS82" s="62"/>
      <c r="KZT82" s="62"/>
      <c r="KZU82" s="62"/>
      <c r="KZV82" s="62"/>
      <c r="KZW82" s="62"/>
      <c r="KZX82" s="62"/>
      <c r="KZY82" s="62"/>
      <c r="KZZ82" s="62"/>
      <c r="LAA82" s="62"/>
      <c r="LAB82" s="62"/>
      <c r="LAC82" s="62"/>
      <c r="LAD82" s="62"/>
      <c r="LAE82" s="62"/>
      <c r="LAF82" s="62"/>
      <c r="LAG82" s="62"/>
      <c r="LAH82" s="62"/>
      <c r="LAI82" s="62"/>
      <c r="LAJ82" s="62"/>
      <c r="LAK82" s="62"/>
      <c r="LAL82" s="62"/>
      <c r="LAM82" s="62"/>
      <c r="LAN82" s="62"/>
      <c r="LAO82" s="62"/>
      <c r="LAP82" s="62"/>
      <c r="LAQ82" s="62"/>
      <c r="LAR82" s="62"/>
      <c r="LAS82" s="62"/>
      <c r="LAT82" s="62"/>
      <c r="LAU82" s="62"/>
      <c r="LAV82" s="62"/>
      <c r="LAW82" s="62"/>
      <c r="LAX82" s="62"/>
      <c r="LAY82" s="62"/>
      <c r="LAZ82" s="62"/>
      <c r="LBA82" s="62"/>
      <c r="LBB82" s="62"/>
      <c r="LBC82" s="62"/>
      <c r="LBD82" s="62"/>
      <c r="LBE82" s="62"/>
      <c r="LBF82" s="62"/>
      <c r="LBG82" s="62"/>
      <c r="LBH82" s="62"/>
      <c r="LBI82" s="62"/>
      <c r="LBJ82" s="62"/>
      <c r="LBK82" s="62"/>
      <c r="LBL82" s="62"/>
      <c r="LBM82" s="62"/>
      <c r="LBN82" s="62"/>
      <c r="LBO82" s="62"/>
      <c r="LBP82" s="62"/>
      <c r="LBQ82" s="62"/>
      <c r="LBR82" s="62"/>
      <c r="LBS82" s="62"/>
      <c r="LBT82" s="62"/>
      <c r="LBU82" s="62"/>
      <c r="LBV82" s="62"/>
      <c r="LBW82" s="62"/>
      <c r="LBX82" s="62"/>
      <c r="LBY82" s="62"/>
      <c r="LBZ82" s="62"/>
      <c r="LCA82" s="62"/>
      <c r="LCB82" s="62"/>
      <c r="LCC82" s="62"/>
      <c r="LCD82" s="62"/>
      <c r="LCE82" s="62"/>
      <c r="LCF82" s="62"/>
      <c r="LCG82" s="62"/>
      <c r="LCH82" s="62"/>
      <c r="LCI82" s="62"/>
      <c r="LCJ82" s="62"/>
      <c r="LCK82" s="62"/>
      <c r="LCL82" s="62"/>
      <c r="LCM82" s="62"/>
      <c r="LCN82" s="62"/>
      <c r="LCO82" s="62"/>
      <c r="LCP82" s="62"/>
      <c r="LCQ82" s="62"/>
      <c r="LCR82" s="62"/>
      <c r="LCS82" s="62"/>
      <c r="LCT82" s="62"/>
      <c r="LCU82" s="62"/>
      <c r="LCV82" s="62"/>
      <c r="LCW82" s="62"/>
      <c r="LCX82" s="62"/>
      <c r="LCY82" s="62"/>
      <c r="LCZ82" s="62"/>
      <c r="LDA82" s="62"/>
      <c r="LDB82" s="62"/>
      <c r="LDC82" s="62"/>
      <c r="LDD82" s="62"/>
      <c r="LDE82" s="62"/>
      <c r="LDF82" s="62"/>
      <c r="LDG82" s="62"/>
      <c r="LDH82" s="62"/>
      <c r="LDI82" s="62"/>
      <c r="LDJ82" s="62"/>
      <c r="LDK82" s="62"/>
      <c r="LDL82" s="62"/>
      <c r="LDM82" s="62"/>
      <c r="LDN82" s="62"/>
      <c r="LDO82" s="62"/>
      <c r="LDP82" s="62"/>
      <c r="LDQ82" s="62"/>
      <c r="LDR82" s="62"/>
      <c r="LDS82" s="62"/>
      <c r="LDT82" s="62"/>
      <c r="LDU82" s="62"/>
      <c r="LDV82" s="62"/>
      <c r="LDW82" s="62"/>
      <c r="LDX82" s="62"/>
      <c r="LDY82" s="62"/>
      <c r="LDZ82" s="62"/>
      <c r="LEA82" s="62"/>
      <c r="LEB82" s="62"/>
      <c r="LEC82" s="62"/>
      <c r="LED82" s="62"/>
      <c r="LEE82" s="62"/>
      <c r="LEF82" s="62"/>
      <c r="LEG82" s="62"/>
      <c r="LEH82" s="62"/>
      <c r="LEI82" s="62"/>
      <c r="LEJ82" s="62"/>
      <c r="LEK82" s="62"/>
      <c r="LEL82" s="62"/>
      <c r="LEM82" s="62"/>
      <c r="LEN82" s="62"/>
      <c r="LEO82" s="62"/>
      <c r="LEP82" s="62"/>
      <c r="LEQ82" s="62"/>
      <c r="LER82" s="62"/>
      <c r="LES82" s="62"/>
      <c r="LET82" s="62"/>
      <c r="LEU82" s="62"/>
      <c r="LEV82" s="62"/>
      <c r="LEW82" s="62"/>
      <c r="LEX82" s="62"/>
      <c r="LEY82" s="62"/>
      <c r="LEZ82" s="62"/>
      <c r="LFA82" s="62"/>
      <c r="LFB82" s="62"/>
      <c r="LFC82" s="62"/>
      <c r="LFD82" s="62"/>
      <c r="LFE82" s="62"/>
      <c r="LFF82" s="62"/>
      <c r="LFG82" s="62"/>
      <c r="LFH82" s="62"/>
      <c r="LFI82" s="62"/>
      <c r="LFJ82" s="62"/>
      <c r="LFK82" s="62"/>
      <c r="LFL82" s="62"/>
      <c r="LFM82" s="62"/>
      <c r="LFN82" s="62"/>
      <c r="LFO82" s="62"/>
      <c r="LFP82" s="62"/>
      <c r="LFQ82" s="62"/>
      <c r="LFR82" s="62"/>
      <c r="LFS82" s="62"/>
      <c r="LFT82" s="62"/>
      <c r="LFU82" s="62"/>
      <c r="LFV82" s="62"/>
      <c r="LFW82" s="62"/>
      <c r="LFX82" s="62"/>
      <c r="LFY82" s="62"/>
      <c r="LFZ82" s="62"/>
      <c r="LGA82" s="62"/>
      <c r="LGB82" s="62"/>
      <c r="LGC82" s="62"/>
      <c r="LGD82" s="62"/>
      <c r="LGE82" s="62"/>
      <c r="LGF82" s="62"/>
      <c r="LGG82" s="62"/>
      <c r="LGH82" s="62"/>
      <c r="LGI82" s="62"/>
      <c r="LGJ82" s="62"/>
      <c r="LGK82" s="62"/>
      <c r="LGL82" s="62"/>
      <c r="LGM82" s="62"/>
      <c r="LGN82" s="62"/>
      <c r="LGO82" s="62"/>
      <c r="LGP82" s="62"/>
      <c r="LGQ82" s="62"/>
      <c r="LGR82" s="62"/>
      <c r="LGS82" s="62"/>
      <c r="LGT82" s="62"/>
      <c r="LGU82" s="62"/>
      <c r="LGV82" s="62"/>
      <c r="LGW82" s="62"/>
      <c r="LGX82" s="62"/>
      <c r="LGY82" s="62"/>
      <c r="LGZ82" s="62"/>
      <c r="LHA82" s="62"/>
      <c r="LHB82" s="62"/>
      <c r="LHC82" s="62"/>
      <c r="LHD82" s="62"/>
      <c r="LHE82" s="62"/>
      <c r="LHF82" s="62"/>
      <c r="LHG82" s="62"/>
      <c r="LHH82" s="62"/>
      <c r="LHI82" s="62"/>
      <c r="LHJ82" s="62"/>
      <c r="LHK82" s="62"/>
      <c r="LHL82" s="62"/>
      <c r="LHM82" s="62"/>
      <c r="LHN82" s="62"/>
      <c r="LHO82" s="62"/>
      <c r="LHP82" s="62"/>
      <c r="LHQ82" s="62"/>
      <c r="LHR82" s="62"/>
      <c r="LHS82" s="62"/>
      <c r="LHT82" s="62"/>
      <c r="LHU82" s="62"/>
      <c r="LHV82" s="62"/>
      <c r="LHW82" s="62"/>
      <c r="LHX82" s="62"/>
      <c r="LHY82" s="62"/>
      <c r="LHZ82" s="62"/>
      <c r="LIA82" s="62"/>
      <c r="LIB82" s="62"/>
      <c r="LIC82" s="62"/>
      <c r="LID82" s="62"/>
      <c r="LIE82" s="62"/>
      <c r="LIF82" s="62"/>
      <c r="LIG82" s="62"/>
      <c r="LIH82" s="62"/>
      <c r="LII82" s="62"/>
      <c r="LIJ82" s="62"/>
      <c r="LIK82" s="62"/>
      <c r="LIL82" s="62"/>
      <c r="LIM82" s="62"/>
      <c r="LIN82" s="62"/>
      <c r="LIO82" s="62"/>
      <c r="LIP82" s="62"/>
      <c r="LIQ82" s="62"/>
      <c r="LIR82" s="62"/>
      <c r="LIS82" s="62"/>
      <c r="LIT82" s="62"/>
      <c r="LIU82" s="62"/>
      <c r="LIV82" s="62"/>
      <c r="LIW82" s="62"/>
      <c r="LIX82" s="62"/>
      <c r="LIY82" s="62"/>
      <c r="LIZ82" s="62"/>
      <c r="LJA82" s="62"/>
      <c r="LJB82" s="62"/>
      <c r="LJC82" s="62"/>
      <c r="LJD82" s="62"/>
      <c r="LJE82" s="62"/>
      <c r="LJF82" s="62"/>
      <c r="LJG82" s="62"/>
      <c r="LJH82" s="62"/>
      <c r="LJI82" s="62"/>
      <c r="LJJ82" s="62"/>
      <c r="LJK82" s="62"/>
      <c r="LJL82" s="62"/>
      <c r="LJM82" s="62"/>
      <c r="LJN82" s="62"/>
      <c r="LJO82" s="62"/>
      <c r="LJP82" s="62"/>
      <c r="LJQ82" s="62"/>
      <c r="LJR82" s="62"/>
      <c r="LJS82" s="62"/>
      <c r="LJT82" s="62"/>
      <c r="LJU82" s="62"/>
      <c r="LJV82" s="62"/>
      <c r="LJW82" s="62"/>
      <c r="LJX82" s="62"/>
      <c r="LJY82" s="62"/>
      <c r="LJZ82" s="62"/>
      <c r="LKA82" s="62"/>
      <c r="LKB82" s="62"/>
      <c r="LKC82" s="62"/>
      <c r="LKD82" s="62"/>
      <c r="LKE82" s="62"/>
      <c r="LKF82" s="62"/>
      <c r="LKG82" s="62"/>
      <c r="LKH82" s="62"/>
      <c r="LKI82" s="62"/>
      <c r="LKJ82" s="62"/>
      <c r="LKK82" s="62"/>
      <c r="LKL82" s="62"/>
      <c r="LKM82" s="62"/>
      <c r="LKN82" s="62"/>
      <c r="LKO82" s="62"/>
      <c r="LKP82" s="62"/>
      <c r="LKQ82" s="62"/>
      <c r="LKR82" s="62"/>
      <c r="LKS82" s="62"/>
      <c r="LKT82" s="62"/>
      <c r="LKU82" s="62"/>
      <c r="LKV82" s="62"/>
      <c r="LKW82" s="62"/>
      <c r="LKX82" s="62"/>
      <c r="LKY82" s="62"/>
      <c r="LKZ82" s="62"/>
      <c r="LLA82" s="62"/>
      <c r="LLB82" s="62"/>
      <c r="LLC82" s="62"/>
      <c r="LLD82" s="62"/>
      <c r="LLE82" s="62"/>
      <c r="LLF82" s="62"/>
      <c r="LLG82" s="62"/>
      <c r="LLH82" s="62"/>
      <c r="LLI82" s="62"/>
      <c r="LLJ82" s="62"/>
      <c r="LLK82" s="62"/>
      <c r="LLL82" s="62"/>
      <c r="LLM82" s="62"/>
      <c r="LLN82" s="62"/>
      <c r="LLO82" s="62"/>
      <c r="LLP82" s="62"/>
      <c r="LLQ82" s="62"/>
      <c r="LLR82" s="62"/>
      <c r="LLS82" s="62"/>
      <c r="LLT82" s="62"/>
      <c r="LLU82" s="62"/>
      <c r="LLV82" s="62"/>
      <c r="LLW82" s="62"/>
      <c r="LLX82" s="62"/>
      <c r="LLY82" s="62"/>
      <c r="LLZ82" s="62"/>
      <c r="LMA82" s="62"/>
      <c r="LMB82" s="62"/>
      <c r="LMC82" s="62"/>
      <c r="LMD82" s="62"/>
      <c r="LME82" s="62"/>
      <c r="LMF82" s="62"/>
      <c r="LMG82" s="62"/>
      <c r="LMH82" s="62"/>
      <c r="LMI82" s="62"/>
      <c r="LMJ82" s="62"/>
      <c r="LMK82" s="62"/>
      <c r="LML82" s="62"/>
      <c r="LMM82" s="62"/>
      <c r="LMN82" s="62"/>
      <c r="LMO82" s="62"/>
      <c r="LMP82" s="62"/>
      <c r="LMQ82" s="62"/>
      <c r="LMR82" s="62"/>
      <c r="LMS82" s="62"/>
      <c r="LMT82" s="62"/>
      <c r="LMU82" s="62"/>
      <c r="LMV82" s="62"/>
      <c r="LMW82" s="62"/>
      <c r="LMX82" s="62"/>
      <c r="LMY82" s="62"/>
      <c r="LMZ82" s="62"/>
      <c r="LNA82" s="62"/>
      <c r="LNB82" s="62"/>
      <c r="LNC82" s="62"/>
      <c r="LND82" s="62"/>
      <c r="LNE82" s="62"/>
      <c r="LNF82" s="62"/>
      <c r="LNG82" s="62"/>
      <c r="LNH82" s="62"/>
      <c r="LNI82" s="62"/>
      <c r="LNJ82" s="62"/>
      <c r="LNK82" s="62"/>
      <c r="LNL82" s="62"/>
      <c r="LNM82" s="62"/>
      <c r="LNN82" s="62"/>
      <c r="LNO82" s="62"/>
      <c r="LNP82" s="62"/>
      <c r="LNQ82" s="62"/>
      <c r="LNR82" s="62"/>
      <c r="LNS82" s="62"/>
      <c r="LNT82" s="62"/>
      <c r="LNU82" s="62"/>
      <c r="LNV82" s="62"/>
      <c r="LNW82" s="62"/>
      <c r="LNX82" s="62"/>
      <c r="LNY82" s="62"/>
      <c r="LNZ82" s="62"/>
      <c r="LOA82" s="62"/>
      <c r="LOB82" s="62"/>
      <c r="LOC82" s="62"/>
      <c r="LOD82" s="62"/>
      <c r="LOE82" s="62"/>
      <c r="LOF82" s="62"/>
      <c r="LOG82" s="62"/>
      <c r="LOH82" s="62"/>
      <c r="LOI82" s="62"/>
      <c r="LOJ82" s="62"/>
      <c r="LOK82" s="62"/>
      <c r="LOL82" s="62"/>
      <c r="LOM82" s="62"/>
      <c r="LON82" s="62"/>
      <c r="LOO82" s="62"/>
      <c r="LOP82" s="62"/>
      <c r="LOQ82" s="62"/>
      <c r="LOR82" s="62"/>
      <c r="LOS82" s="62"/>
      <c r="LOT82" s="62"/>
      <c r="LOU82" s="62"/>
      <c r="LOV82" s="62"/>
      <c r="LOW82" s="62"/>
      <c r="LOX82" s="62"/>
      <c r="LOY82" s="62"/>
      <c r="LOZ82" s="62"/>
      <c r="LPA82" s="62"/>
      <c r="LPB82" s="62"/>
      <c r="LPC82" s="62"/>
      <c r="LPD82" s="62"/>
      <c r="LPE82" s="62"/>
      <c r="LPF82" s="62"/>
      <c r="LPG82" s="62"/>
      <c r="LPH82" s="62"/>
      <c r="LPI82" s="62"/>
      <c r="LPJ82" s="62"/>
      <c r="LPK82" s="62"/>
      <c r="LPL82" s="62"/>
      <c r="LPM82" s="62"/>
      <c r="LPN82" s="62"/>
      <c r="LPO82" s="62"/>
      <c r="LPP82" s="62"/>
      <c r="LPQ82" s="62"/>
      <c r="LPR82" s="62"/>
      <c r="LPS82" s="62"/>
      <c r="LPT82" s="62"/>
      <c r="LPU82" s="62"/>
      <c r="LPV82" s="62"/>
      <c r="LPW82" s="62"/>
      <c r="LPX82" s="62"/>
      <c r="LPY82" s="62"/>
      <c r="LPZ82" s="62"/>
      <c r="LQA82" s="62"/>
      <c r="LQB82" s="62"/>
      <c r="LQC82" s="62"/>
      <c r="LQD82" s="62"/>
      <c r="LQE82" s="62"/>
      <c r="LQF82" s="62"/>
      <c r="LQG82" s="62"/>
      <c r="LQH82" s="62"/>
      <c r="LQI82" s="62"/>
      <c r="LQJ82" s="62"/>
      <c r="LQK82" s="62"/>
      <c r="LQL82" s="62"/>
      <c r="LQM82" s="62"/>
      <c r="LQN82" s="62"/>
      <c r="LQO82" s="62"/>
      <c r="LQP82" s="62"/>
      <c r="LQQ82" s="62"/>
      <c r="LQR82" s="62"/>
      <c r="LQS82" s="62"/>
      <c r="LQT82" s="62"/>
      <c r="LQU82" s="62"/>
      <c r="LQV82" s="62"/>
      <c r="LQW82" s="62"/>
      <c r="LQX82" s="62"/>
      <c r="LQY82" s="62"/>
      <c r="LQZ82" s="62"/>
      <c r="LRA82" s="62"/>
      <c r="LRB82" s="62"/>
      <c r="LRC82" s="62"/>
      <c r="LRD82" s="62"/>
      <c r="LRE82" s="62"/>
      <c r="LRF82" s="62"/>
      <c r="LRG82" s="62"/>
      <c r="LRH82" s="62"/>
      <c r="LRI82" s="62"/>
      <c r="LRJ82" s="62"/>
      <c r="LRK82" s="62"/>
      <c r="LRL82" s="62"/>
      <c r="LRM82" s="62"/>
      <c r="LRN82" s="62"/>
      <c r="LRO82" s="62"/>
      <c r="LRP82" s="62"/>
      <c r="LRQ82" s="62"/>
      <c r="LRR82" s="62"/>
      <c r="LRS82" s="62"/>
      <c r="LRT82" s="62"/>
      <c r="LRU82" s="62"/>
      <c r="LRV82" s="62"/>
      <c r="LRW82" s="62"/>
      <c r="LRX82" s="62"/>
      <c r="LRY82" s="62"/>
      <c r="LRZ82" s="62"/>
      <c r="LSA82" s="62"/>
      <c r="LSB82" s="62"/>
      <c r="LSC82" s="62"/>
      <c r="LSD82" s="62"/>
      <c r="LSE82" s="62"/>
      <c r="LSF82" s="62"/>
      <c r="LSG82" s="62"/>
      <c r="LSH82" s="62"/>
      <c r="LSI82" s="62"/>
      <c r="LSJ82" s="62"/>
      <c r="LSK82" s="62"/>
      <c r="LSL82" s="62"/>
      <c r="LSM82" s="62"/>
      <c r="LSN82" s="62"/>
      <c r="LSO82" s="62"/>
      <c r="LSP82" s="62"/>
      <c r="LSQ82" s="62"/>
      <c r="LSR82" s="62"/>
      <c r="LSS82" s="62"/>
      <c r="LST82" s="62"/>
      <c r="LSU82" s="62"/>
      <c r="LSV82" s="62"/>
      <c r="LSW82" s="62"/>
      <c r="LSX82" s="62"/>
      <c r="LSY82" s="62"/>
      <c r="LSZ82" s="62"/>
      <c r="LTA82" s="62"/>
      <c r="LTB82" s="62"/>
      <c r="LTC82" s="62"/>
      <c r="LTD82" s="62"/>
      <c r="LTE82" s="62"/>
      <c r="LTF82" s="62"/>
      <c r="LTG82" s="62"/>
      <c r="LTH82" s="62"/>
      <c r="LTI82" s="62"/>
      <c r="LTJ82" s="62"/>
      <c r="LTK82" s="62"/>
      <c r="LTL82" s="62"/>
      <c r="LTM82" s="62"/>
      <c r="LTN82" s="62"/>
      <c r="LTO82" s="62"/>
      <c r="LTP82" s="62"/>
      <c r="LTQ82" s="62"/>
      <c r="LTR82" s="62"/>
      <c r="LTS82" s="62"/>
      <c r="LTT82" s="62"/>
      <c r="LTU82" s="62"/>
      <c r="LTV82" s="62"/>
      <c r="LTW82" s="62"/>
      <c r="LTX82" s="62"/>
      <c r="LTY82" s="62"/>
      <c r="LTZ82" s="62"/>
      <c r="LUA82" s="62"/>
      <c r="LUB82" s="62"/>
      <c r="LUC82" s="62"/>
      <c r="LUD82" s="62"/>
      <c r="LUE82" s="62"/>
      <c r="LUF82" s="62"/>
      <c r="LUG82" s="62"/>
      <c r="LUH82" s="62"/>
      <c r="LUI82" s="62"/>
      <c r="LUJ82" s="62"/>
      <c r="LUK82" s="62"/>
      <c r="LUL82" s="62"/>
      <c r="LUM82" s="62"/>
      <c r="LUN82" s="62"/>
      <c r="LUO82" s="62"/>
      <c r="LUP82" s="62"/>
      <c r="LUQ82" s="62"/>
      <c r="LUR82" s="62"/>
      <c r="LUS82" s="62"/>
      <c r="LUT82" s="62"/>
      <c r="LUU82" s="62"/>
      <c r="LUV82" s="62"/>
      <c r="LUW82" s="62"/>
      <c r="LUX82" s="62"/>
      <c r="LUY82" s="62"/>
      <c r="LUZ82" s="62"/>
      <c r="LVA82" s="62"/>
      <c r="LVB82" s="62"/>
      <c r="LVC82" s="62"/>
      <c r="LVD82" s="62"/>
      <c r="LVE82" s="62"/>
      <c r="LVF82" s="62"/>
      <c r="LVG82" s="62"/>
      <c r="LVH82" s="62"/>
      <c r="LVI82" s="62"/>
      <c r="LVJ82" s="62"/>
      <c r="LVK82" s="62"/>
      <c r="LVL82" s="62"/>
      <c r="LVM82" s="62"/>
      <c r="LVN82" s="62"/>
      <c r="LVO82" s="62"/>
      <c r="LVP82" s="62"/>
      <c r="LVQ82" s="62"/>
      <c r="LVR82" s="62"/>
      <c r="LVS82" s="62"/>
      <c r="LVT82" s="62"/>
      <c r="LVU82" s="62"/>
      <c r="LVV82" s="62"/>
      <c r="LVW82" s="62"/>
      <c r="LVX82" s="62"/>
      <c r="LVY82" s="62"/>
      <c r="LVZ82" s="62"/>
      <c r="LWA82" s="62"/>
      <c r="LWB82" s="62"/>
      <c r="LWC82" s="62"/>
      <c r="LWD82" s="62"/>
      <c r="LWE82" s="62"/>
      <c r="LWF82" s="62"/>
      <c r="LWG82" s="62"/>
      <c r="LWH82" s="62"/>
      <c r="LWI82" s="62"/>
      <c r="LWJ82" s="62"/>
      <c r="LWK82" s="62"/>
      <c r="LWL82" s="62"/>
      <c r="LWM82" s="62"/>
      <c r="LWN82" s="62"/>
      <c r="LWO82" s="62"/>
      <c r="LWP82" s="62"/>
      <c r="LWQ82" s="62"/>
      <c r="LWR82" s="62"/>
      <c r="LWS82" s="62"/>
      <c r="LWT82" s="62"/>
      <c r="LWU82" s="62"/>
      <c r="LWV82" s="62"/>
      <c r="LWW82" s="62"/>
      <c r="LWX82" s="62"/>
      <c r="LWY82" s="62"/>
      <c r="LWZ82" s="62"/>
      <c r="LXA82" s="62"/>
      <c r="LXB82" s="62"/>
      <c r="LXC82" s="62"/>
      <c r="LXD82" s="62"/>
      <c r="LXE82" s="62"/>
      <c r="LXF82" s="62"/>
      <c r="LXG82" s="62"/>
      <c r="LXH82" s="62"/>
      <c r="LXI82" s="62"/>
      <c r="LXJ82" s="62"/>
      <c r="LXK82" s="62"/>
      <c r="LXL82" s="62"/>
      <c r="LXM82" s="62"/>
      <c r="LXN82" s="62"/>
      <c r="LXO82" s="62"/>
      <c r="LXP82" s="62"/>
      <c r="LXQ82" s="62"/>
      <c r="LXR82" s="62"/>
      <c r="LXS82" s="62"/>
      <c r="LXT82" s="62"/>
      <c r="LXU82" s="62"/>
      <c r="LXV82" s="62"/>
      <c r="LXW82" s="62"/>
      <c r="LXX82" s="62"/>
      <c r="LXY82" s="62"/>
      <c r="LXZ82" s="62"/>
      <c r="LYA82" s="62"/>
      <c r="LYB82" s="62"/>
      <c r="LYC82" s="62"/>
      <c r="LYD82" s="62"/>
      <c r="LYE82" s="62"/>
      <c r="LYF82" s="62"/>
      <c r="LYG82" s="62"/>
      <c r="LYH82" s="62"/>
      <c r="LYI82" s="62"/>
      <c r="LYJ82" s="62"/>
      <c r="LYK82" s="62"/>
      <c r="LYL82" s="62"/>
      <c r="LYM82" s="62"/>
      <c r="LYN82" s="62"/>
      <c r="LYO82" s="62"/>
      <c r="LYP82" s="62"/>
      <c r="LYQ82" s="62"/>
      <c r="LYR82" s="62"/>
      <c r="LYS82" s="62"/>
      <c r="LYT82" s="62"/>
      <c r="LYU82" s="62"/>
      <c r="LYV82" s="62"/>
      <c r="LYW82" s="62"/>
      <c r="LYX82" s="62"/>
      <c r="LYY82" s="62"/>
      <c r="LYZ82" s="62"/>
      <c r="LZA82" s="62"/>
      <c r="LZB82" s="62"/>
      <c r="LZC82" s="62"/>
      <c r="LZD82" s="62"/>
      <c r="LZE82" s="62"/>
      <c r="LZF82" s="62"/>
      <c r="LZG82" s="62"/>
      <c r="LZH82" s="62"/>
      <c r="LZI82" s="62"/>
      <c r="LZJ82" s="62"/>
      <c r="LZK82" s="62"/>
      <c r="LZL82" s="62"/>
      <c r="LZM82" s="62"/>
      <c r="LZN82" s="62"/>
      <c r="LZO82" s="62"/>
      <c r="LZP82" s="62"/>
      <c r="LZQ82" s="62"/>
      <c r="LZR82" s="62"/>
      <c r="LZS82" s="62"/>
      <c r="LZT82" s="62"/>
      <c r="LZU82" s="62"/>
      <c r="LZV82" s="62"/>
      <c r="LZW82" s="62"/>
      <c r="LZX82" s="62"/>
      <c r="LZY82" s="62"/>
      <c r="LZZ82" s="62"/>
      <c r="MAA82" s="62"/>
      <c r="MAB82" s="62"/>
      <c r="MAC82" s="62"/>
      <c r="MAD82" s="62"/>
      <c r="MAE82" s="62"/>
      <c r="MAF82" s="62"/>
      <c r="MAG82" s="62"/>
      <c r="MAH82" s="62"/>
      <c r="MAI82" s="62"/>
      <c r="MAJ82" s="62"/>
      <c r="MAK82" s="62"/>
      <c r="MAL82" s="62"/>
      <c r="MAM82" s="62"/>
      <c r="MAN82" s="62"/>
      <c r="MAO82" s="62"/>
      <c r="MAP82" s="62"/>
      <c r="MAQ82" s="62"/>
      <c r="MAR82" s="62"/>
      <c r="MAS82" s="62"/>
      <c r="MAT82" s="62"/>
      <c r="MAU82" s="62"/>
      <c r="MAV82" s="62"/>
      <c r="MAW82" s="62"/>
      <c r="MAX82" s="62"/>
      <c r="MAY82" s="62"/>
      <c r="MAZ82" s="62"/>
      <c r="MBA82" s="62"/>
      <c r="MBB82" s="62"/>
      <c r="MBC82" s="62"/>
      <c r="MBD82" s="62"/>
      <c r="MBE82" s="62"/>
      <c r="MBF82" s="62"/>
      <c r="MBG82" s="62"/>
      <c r="MBH82" s="62"/>
      <c r="MBI82" s="62"/>
      <c r="MBJ82" s="62"/>
      <c r="MBK82" s="62"/>
      <c r="MBL82" s="62"/>
      <c r="MBM82" s="62"/>
      <c r="MBN82" s="62"/>
      <c r="MBO82" s="62"/>
      <c r="MBP82" s="62"/>
      <c r="MBQ82" s="62"/>
      <c r="MBR82" s="62"/>
      <c r="MBS82" s="62"/>
      <c r="MBT82" s="62"/>
      <c r="MBU82" s="62"/>
      <c r="MBV82" s="62"/>
      <c r="MBW82" s="62"/>
      <c r="MBX82" s="62"/>
      <c r="MBY82" s="62"/>
      <c r="MBZ82" s="62"/>
      <c r="MCA82" s="62"/>
      <c r="MCB82" s="62"/>
      <c r="MCC82" s="62"/>
      <c r="MCD82" s="62"/>
      <c r="MCE82" s="62"/>
      <c r="MCF82" s="62"/>
      <c r="MCG82" s="62"/>
      <c r="MCH82" s="62"/>
      <c r="MCI82" s="62"/>
      <c r="MCJ82" s="62"/>
      <c r="MCK82" s="62"/>
      <c r="MCL82" s="62"/>
      <c r="MCM82" s="62"/>
      <c r="MCN82" s="62"/>
      <c r="MCO82" s="62"/>
      <c r="MCP82" s="62"/>
      <c r="MCQ82" s="62"/>
      <c r="MCR82" s="62"/>
      <c r="MCS82" s="62"/>
      <c r="MCT82" s="62"/>
      <c r="MCU82" s="62"/>
      <c r="MCV82" s="62"/>
      <c r="MCW82" s="62"/>
      <c r="MCX82" s="62"/>
      <c r="MCY82" s="62"/>
      <c r="MCZ82" s="62"/>
      <c r="MDA82" s="62"/>
      <c r="MDB82" s="62"/>
      <c r="MDC82" s="62"/>
      <c r="MDD82" s="62"/>
      <c r="MDE82" s="62"/>
      <c r="MDF82" s="62"/>
      <c r="MDG82" s="62"/>
      <c r="MDH82" s="62"/>
      <c r="MDI82" s="62"/>
      <c r="MDJ82" s="62"/>
      <c r="MDK82" s="62"/>
      <c r="MDL82" s="62"/>
      <c r="MDM82" s="62"/>
      <c r="MDN82" s="62"/>
      <c r="MDO82" s="62"/>
      <c r="MDP82" s="62"/>
      <c r="MDQ82" s="62"/>
      <c r="MDR82" s="62"/>
      <c r="MDS82" s="62"/>
      <c r="MDT82" s="62"/>
      <c r="MDU82" s="62"/>
      <c r="MDV82" s="62"/>
      <c r="MDW82" s="62"/>
      <c r="MDX82" s="62"/>
      <c r="MDY82" s="62"/>
      <c r="MDZ82" s="62"/>
      <c r="MEA82" s="62"/>
      <c r="MEB82" s="62"/>
      <c r="MEC82" s="62"/>
      <c r="MED82" s="62"/>
      <c r="MEE82" s="62"/>
      <c r="MEF82" s="62"/>
      <c r="MEG82" s="62"/>
      <c r="MEH82" s="62"/>
      <c r="MEI82" s="62"/>
      <c r="MEJ82" s="62"/>
      <c r="MEK82" s="62"/>
      <c r="MEL82" s="62"/>
      <c r="MEM82" s="62"/>
      <c r="MEN82" s="62"/>
      <c r="MEO82" s="62"/>
      <c r="MEP82" s="62"/>
      <c r="MEQ82" s="62"/>
      <c r="MER82" s="62"/>
      <c r="MES82" s="62"/>
      <c r="MET82" s="62"/>
      <c r="MEU82" s="62"/>
      <c r="MEV82" s="62"/>
      <c r="MEW82" s="62"/>
      <c r="MEX82" s="62"/>
      <c r="MEY82" s="62"/>
      <c r="MEZ82" s="62"/>
      <c r="MFA82" s="62"/>
      <c r="MFB82" s="62"/>
      <c r="MFC82" s="62"/>
      <c r="MFD82" s="62"/>
      <c r="MFE82" s="62"/>
      <c r="MFF82" s="62"/>
      <c r="MFG82" s="62"/>
      <c r="MFH82" s="62"/>
      <c r="MFI82" s="62"/>
      <c r="MFJ82" s="62"/>
      <c r="MFK82" s="62"/>
      <c r="MFL82" s="62"/>
      <c r="MFM82" s="62"/>
      <c r="MFN82" s="62"/>
      <c r="MFO82" s="62"/>
      <c r="MFP82" s="62"/>
      <c r="MFQ82" s="62"/>
      <c r="MFR82" s="62"/>
      <c r="MFS82" s="62"/>
      <c r="MFT82" s="62"/>
      <c r="MFU82" s="62"/>
      <c r="MFV82" s="62"/>
      <c r="MFW82" s="62"/>
      <c r="MFX82" s="62"/>
      <c r="MFY82" s="62"/>
      <c r="MFZ82" s="62"/>
      <c r="MGA82" s="62"/>
      <c r="MGB82" s="62"/>
      <c r="MGC82" s="62"/>
      <c r="MGD82" s="62"/>
      <c r="MGE82" s="62"/>
      <c r="MGF82" s="62"/>
      <c r="MGG82" s="62"/>
      <c r="MGH82" s="62"/>
      <c r="MGI82" s="62"/>
      <c r="MGJ82" s="62"/>
      <c r="MGK82" s="62"/>
      <c r="MGL82" s="62"/>
      <c r="MGM82" s="62"/>
      <c r="MGN82" s="62"/>
      <c r="MGO82" s="62"/>
      <c r="MGP82" s="62"/>
      <c r="MGQ82" s="62"/>
      <c r="MGR82" s="62"/>
      <c r="MGS82" s="62"/>
      <c r="MGT82" s="62"/>
      <c r="MGU82" s="62"/>
      <c r="MGV82" s="62"/>
      <c r="MGW82" s="62"/>
      <c r="MGX82" s="62"/>
      <c r="MGY82" s="62"/>
      <c r="MGZ82" s="62"/>
      <c r="MHA82" s="62"/>
      <c r="MHB82" s="62"/>
      <c r="MHC82" s="62"/>
      <c r="MHD82" s="62"/>
      <c r="MHE82" s="62"/>
      <c r="MHF82" s="62"/>
      <c r="MHG82" s="62"/>
      <c r="MHH82" s="62"/>
      <c r="MHI82" s="62"/>
      <c r="MHJ82" s="62"/>
      <c r="MHK82" s="62"/>
      <c r="MHL82" s="62"/>
      <c r="MHM82" s="62"/>
      <c r="MHN82" s="62"/>
      <c r="MHO82" s="62"/>
      <c r="MHP82" s="62"/>
      <c r="MHQ82" s="62"/>
      <c r="MHR82" s="62"/>
      <c r="MHS82" s="62"/>
      <c r="MHT82" s="62"/>
      <c r="MHU82" s="62"/>
      <c r="MHV82" s="62"/>
      <c r="MHW82" s="62"/>
      <c r="MHX82" s="62"/>
      <c r="MHY82" s="62"/>
      <c r="MHZ82" s="62"/>
      <c r="MIA82" s="62"/>
      <c r="MIB82" s="62"/>
      <c r="MIC82" s="62"/>
      <c r="MID82" s="62"/>
      <c r="MIE82" s="62"/>
      <c r="MIF82" s="62"/>
      <c r="MIG82" s="62"/>
      <c r="MIH82" s="62"/>
      <c r="MII82" s="62"/>
      <c r="MIJ82" s="62"/>
      <c r="MIK82" s="62"/>
      <c r="MIL82" s="62"/>
      <c r="MIM82" s="62"/>
      <c r="MIN82" s="62"/>
      <c r="MIO82" s="62"/>
      <c r="MIP82" s="62"/>
      <c r="MIQ82" s="62"/>
      <c r="MIR82" s="62"/>
      <c r="MIS82" s="62"/>
      <c r="MIT82" s="62"/>
      <c r="MIU82" s="62"/>
      <c r="MIV82" s="62"/>
      <c r="MIW82" s="62"/>
      <c r="MIX82" s="62"/>
      <c r="MIY82" s="62"/>
      <c r="MIZ82" s="62"/>
      <c r="MJA82" s="62"/>
      <c r="MJB82" s="62"/>
      <c r="MJC82" s="62"/>
      <c r="MJD82" s="62"/>
      <c r="MJE82" s="62"/>
      <c r="MJF82" s="62"/>
      <c r="MJG82" s="62"/>
      <c r="MJH82" s="62"/>
      <c r="MJI82" s="62"/>
      <c r="MJJ82" s="62"/>
      <c r="MJK82" s="62"/>
      <c r="MJL82" s="62"/>
      <c r="MJM82" s="62"/>
      <c r="MJN82" s="62"/>
      <c r="MJO82" s="62"/>
      <c r="MJP82" s="62"/>
      <c r="MJQ82" s="62"/>
      <c r="MJR82" s="62"/>
      <c r="MJS82" s="62"/>
      <c r="MJT82" s="62"/>
      <c r="MJU82" s="62"/>
      <c r="MJV82" s="62"/>
      <c r="MJW82" s="62"/>
      <c r="MJX82" s="62"/>
      <c r="MJY82" s="62"/>
      <c r="MJZ82" s="62"/>
      <c r="MKA82" s="62"/>
      <c r="MKB82" s="62"/>
      <c r="MKC82" s="62"/>
      <c r="MKD82" s="62"/>
      <c r="MKE82" s="62"/>
      <c r="MKF82" s="62"/>
      <c r="MKG82" s="62"/>
      <c r="MKH82" s="62"/>
      <c r="MKI82" s="62"/>
      <c r="MKJ82" s="62"/>
      <c r="MKK82" s="62"/>
      <c r="MKL82" s="62"/>
      <c r="MKM82" s="62"/>
      <c r="MKN82" s="62"/>
      <c r="MKO82" s="62"/>
      <c r="MKP82" s="62"/>
      <c r="MKQ82" s="62"/>
      <c r="MKR82" s="62"/>
      <c r="MKS82" s="62"/>
      <c r="MKT82" s="62"/>
      <c r="MKU82" s="62"/>
      <c r="MKV82" s="62"/>
      <c r="MKW82" s="62"/>
      <c r="MKX82" s="62"/>
      <c r="MKY82" s="62"/>
      <c r="MKZ82" s="62"/>
      <c r="MLA82" s="62"/>
      <c r="MLB82" s="62"/>
      <c r="MLC82" s="62"/>
      <c r="MLD82" s="62"/>
      <c r="MLE82" s="62"/>
      <c r="MLF82" s="62"/>
      <c r="MLG82" s="62"/>
      <c r="MLH82" s="62"/>
      <c r="MLI82" s="62"/>
      <c r="MLJ82" s="62"/>
      <c r="MLK82" s="62"/>
      <c r="MLL82" s="62"/>
      <c r="MLM82" s="62"/>
      <c r="MLN82" s="62"/>
      <c r="MLO82" s="62"/>
      <c r="MLP82" s="62"/>
      <c r="MLQ82" s="62"/>
      <c r="MLR82" s="62"/>
      <c r="MLS82" s="62"/>
      <c r="MLT82" s="62"/>
      <c r="MLU82" s="62"/>
      <c r="MLV82" s="62"/>
      <c r="MLW82" s="62"/>
      <c r="MLX82" s="62"/>
      <c r="MLY82" s="62"/>
      <c r="MLZ82" s="62"/>
      <c r="MMA82" s="62"/>
      <c r="MMB82" s="62"/>
      <c r="MMC82" s="62"/>
      <c r="MMD82" s="62"/>
      <c r="MME82" s="62"/>
      <c r="MMF82" s="62"/>
      <c r="MMG82" s="62"/>
      <c r="MMH82" s="62"/>
      <c r="MMI82" s="62"/>
      <c r="MMJ82" s="62"/>
      <c r="MMK82" s="62"/>
      <c r="MML82" s="62"/>
      <c r="MMM82" s="62"/>
      <c r="MMN82" s="62"/>
      <c r="MMO82" s="62"/>
      <c r="MMP82" s="62"/>
      <c r="MMQ82" s="62"/>
      <c r="MMR82" s="62"/>
      <c r="MMS82" s="62"/>
      <c r="MMT82" s="62"/>
      <c r="MMU82" s="62"/>
      <c r="MMV82" s="62"/>
      <c r="MMW82" s="62"/>
      <c r="MMX82" s="62"/>
      <c r="MMY82" s="62"/>
      <c r="MMZ82" s="62"/>
      <c r="MNA82" s="62"/>
      <c r="MNB82" s="62"/>
      <c r="MNC82" s="62"/>
      <c r="MND82" s="62"/>
      <c r="MNE82" s="62"/>
      <c r="MNF82" s="62"/>
      <c r="MNG82" s="62"/>
      <c r="MNH82" s="62"/>
      <c r="MNI82" s="62"/>
      <c r="MNJ82" s="62"/>
      <c r="MNK82" s="62"/>
      <c r="MNL82" s="62"/>
      <c r="MNM82" s="62"/>
      <c r="MNN82" s="62"/>
      <c r="MNO82" s="62"/>
      <c r="MNP82" s="62"/>
      <c r="MNQ82" s="62"/>
      <c r="MNR82" s="62"/>
      <c r="MNS82" s="62"/>
      <c r="MNT82" s="62"/>
      <c r="MNU82" s="62"/>
      <c r="MNV82" s="62"/>
      <c r="MNW82" s="62"/>
      <c r="MNX82" s="62"/>
      <c r="MNY82" s="62"/>
      <c r="MNZ82" s="62"/>
      <c r="MOA82" s="62"/>
      <c r="MOB82" s="62"/>
      <c r="MOC82" s="62"/>
      <c r="MOD82" s="62"/>
      <c r="MOE82" s="62"/>
      <c r="MOF82" s="62"/>
      <c r="MOG82" s="62"/>
      <c r="MOH82" s="62"/>
      <c r="MOI82" s="62"/>
      <c r="MOJ82" s="62"/>
      <c r="MOK82" s="62"/>
      <c r="MOL82" s="62"/>
      <c r="MOM82" s="62"/>
      <c r="MON82" s="62"/>
      <c r="MOO82" s="62"/>
      <c r="MOP82" s="62"/>
      <c r="MOQ82" s="62"/>
      <c r="MOR82" s="62"/>
      <c r="MOS82" s="62"/>
      <c r="MOT82" s="62"/>
      <c r="MOU82" s="62"/>
      <c r="MOV82" s="62"/>
      <c r="MOW82" s="62"/>
      <c r="MOX82" s="62"/>
      <c r="MOY82" s="62"/>
      <c r="MOZ82" s="62"/>
      <c r="MPA82" s="62"/>
      <c r="MPB82" s="62"/>
      <c r="MPC82" s="62"/>
      <c r="MPD82" s="62"/>
      <c r="MPE82" s="62"/>
      <c r="MPF82" s="62"/>
      <c r="MPG82" s="62"/>
      <c r="MPH82" s="62"/>
      <c r="MPI82" s="62"/>
      <c r="MPJ82" s="62"/>
      <c r="MPK82" s="62"/>
      <c r="MPL82" s="62"/>
      <c r="MPM82" s="62"/>
      <c r="MPN82" s="62"/>
      <c r="MPO82" s="62"/>
      <c r="MPP82" s="62"/>
      <c r="MPQ82" s="62"/>
      <c r="MPR82" s="62"/>
      <c r="MPS82" s="62"/>
      <c r="MPT82" s="62"/>
      <c r="MPU82" s="62"/>
      <c r="MPV82" s="62"/>
      <c r="MPW82" s="62"/>
      <c r="MPX82" s="62"/>
      <c r="MPY82" s="62"/>
      <c r="MPZ82" s="62"/>
      <c r="MQA82" s="62"/>
      <c r="MQB82" s="62"/>
      <c r="MQC82" s="62"/>
      <c r="MQD82" s="62"/>
      <c r="MQE82" s="62"/>
      <c r="MQF82" s="62"/>
      <c r="MQG82" s="62"/>
      <c r="MQH82" s="62"/>
      <c r="MQI82" s="62"/>
      <c r="MQJ82" s="62"/>
      <c r="MQK82" s="62"/>
      <c r="MQL82" s="62"/>
      <c r="MQM82" s="62"/>
      <c r="MQN82" s="62"/>
      <c r="MQO82" s="62"/>
      <c r="MQP82" s="62"/>
      <c r="MQQ82" s="62"/>
      <c r="MQR82" s="62"/>
      <c r="MQS82" s="62"/>
      <c r="MQT82" s="62"/>
      <c r="MQU82" s="62"/>
      <c r="MQV82" s="62"/>
      <c r="MQW82" s="62"/>
      <c r="MQX82" s="62"/>
      <c r="MQY82" s="62"/>
      <c r="MQZ82" s="62"/>
      <c r="MRA82" s="62"/>
      <c r="MRB82" s="62"/>
      <c r="MRC82" s="62"/>
      <c r="MRD82" s="62"/>
      <c r="MRE82" s="62"/>
      <c r="MRF82" s="62"/>
      <c r="MRG82" s="62"/>
      <c r="MRH82" s="62"/>
      <c r="MRI82" s="62"/>
      <c r="MRJ82" s="62"/>
      <c r="MRK82" s="62"/>
      <c r="MRL82" s="62"/>
      <c r="MRM82" s="62"/>
      <c r="MRN82" s="62"/>
      <c r="MRO82" s="62"/>
      <c r="MRP82" s="62"/>
      <c r="MRQ82" s="62"/>
      <c r="MRR82" s="62"/>
      <c r="MRS82" s="62"/>
      <c r="MRT82" s="62"/>
      <c r="MRU82" s="62"/>
      <c r="MRV82" s="62"/>
      <c r="MRW82" s="62"/>
      <c r="MRX82" s="62"/>
      <c r="MRY82" s="62"/>
      <c r="MRZ82" s="62"/>
      <c r="MSA82" s="62"/>
      <c r="MSB82" s="62"/>
      <c r="MSC82" s="62"/>
      <c r="MSD82" s="62"/>
      <c r="MSE82" s="62"/>
      <c r="MSF82" s="62"/>
      <c r="MSG82" s="62"/>
      <c r="MSH82" s="62"/>
      <c r="MSI82" s="62"/>
      <c r="MSJ82" s="62"/>
      <c r="MSK82" s="62"/>
      <c r="MSL82" s="62"/>
      <c r="MSM82" s="62"/>
      <c r="MSN82" s="62"/>
      <c r="MSO82" s="62"/>
      <c r="MSP82" s="62"/>
      <c r="MSQ82" s="62"/>
      <c r="MSR82" s="62"/>
      <c r="MSS82" s="62"/>
      <c r="MST82" s="62"/>
      <c r="MSU82" s="62"/>
      <c r="MSV82" s="62"/>
      <c r="MSW82" s="62"/>
      <c r="MSX82" s="62"/>
      <c r="MSY82" s="62"/>
      <c r="MSZ82" s="62"/>
      <c r="MTA82" s="62"/>
      <c r="MTB82" s="62"/>
      <c r="MTC82" s="62"/>
      <c r="MTD82" s="62"/>
      <c r="MTE82" s="62"/>
      <c r="MTF82" s="62"/>
      <c r="MTG82" s="62"/>
      <c r="MTH82" s="62"/>
      <c r="MTI82" s="62"/>
      <c r="MTJ82" s="62"/>
      <c r="MTK82" s="62"/>
      <c r="MTL82" s="62"/>
      <c r="MTM82" s="62"/>
      <c r="MTN82" s="62"/>
      <c r="MTO82" s="62"/>
      <c r="MTP82" s="62"/>
      <c r="MTQ82" s="62"/>
      <c r="MTR82" s="62"/>
      <c r="MTS82" s="62"/>
      <c r="MTT82" s="62"/>
      <c r="MTU82" s="62"/>
      <c r="MTV82" s="62"/>
      <c r="MTW82" s="62"/>
      <c r="MTX82" s="62"/>
      <c r="MTY82" s="62"/>
      <c r="MTZ82" s="62"/>
      <c r="MUA82" s="62"/>
      <c r="MUB82" s="62"/>
      <c r="MUC82" s="62"/>
      <c r="MUD82" s="62"/>
      <c r="MUE82" s="62"/>
      <c r="MUF82" s="62"/>
      <c r="MUG82" s="62"/>
      <c r="MUH82" s="62"/>
      <c r="MUI82" s="62"/>
      <c r="MUJ82" s="62"/>
      <c r="MUK82" s="62"/>
      <c r="MUL82" s="62"/>
      <c r="MUM82" s="62"/>
      <c r="MUN82" s="62"/>
      <c r="MUO82" s="62"/>
      <c r="MUP82" s="62"/>
      <c r="MUQ82" s="62"/>
      <c r="MUR82" s="62"/>
      <c r="MUS82" s="62"/>
      <c r="MUT82" s="62"/>
      <c r="MUU82" s="62"/>
      <c r="MUV82" s="62"/>
      <c r="MUW82" s="62"/>
      <c r="MUX82" s="62"/>
      <c r="MUY82" s="62"/>
      <c r="MUZ82" s="62"/>
      <c r="MVA82" s="62"/>
      <c r="MVB82" s="62"/>
      <c r="MVC82" s="62"/>
      <c r="MVD82" s="62"/>
      <c r="MVE82" s="62"/>
      <c r="MVF82" s="62"/>
      <c r="MVG82" s="62"/>
      <c r="MVH82" s="62"/>
      <c r="MVI82" s="62"/>
      <c r="MVJ82" s="62"/>
      <c r="MVK82" s="62"/>
      <c r="MVL82" s="62"/>
      <c r="MVM82" s="62"/>
      <c r="MVN82" s="62"/>
      <c r="MVO82" s="62"/>
      <c r="MVP82" s="62"/>
      <c r="MVQ82" s="62"/>
      <c r="MVR82" s="62"/>
      <c r="MVS82" s="62"/>
      <c r="MVT82" s="62"/>
      <c r="MVU82" s="62"/>
      <c r="MVV82" s="62"/>
      <c r="MVW82" s="62"/>
      <c r="MVX82" s="62"/>
      <c r="MVY82" s="62"/>
      <c r="MVZ82" s="62"/>
      <c r="MWA82" s="62"/>
      <c r="MWB82" s="62"/>
      <c r="MWC82" s="62"/>
      <c r="MWD82" s="62"/>
      <c r="MWE82" s="62"/>
      <c r="MWF82" s="62"/>
      <c r="MWG82" s="62"/>
      <c r="MWH82" s="62"/>
      <c r="MWI82" s="62"/>
      <c r="MWJ82" s="62"/>
      <c r="MWK82" s="62"/>
      <c r="MWL82" s="62"/>
      <c r="MWM82" s="62"/>
      <c r="MWN82" s="62"/>
      <c r="MWO82" s="62"/>
      <c r="MWP82" s="62"/>
      <c r="MWQ82" s="62"/>
      <c r="MWR82" s="62"/>
      <c r="MWS82" s="62"/>
      <c r="MWT82" s="62"/>
      <c r="MWU82" s="62"/>
      <c r="MWV82" s="62"/>
      <c r="MWW82" s="62"/>
      <c r="MWX82" s="62"/>
      <c r="MWY82" s="62"/>
      <c r="MWZ82" s="62"/>
      <c r="MXA82" s="62"/>
      <c r="MXB82" s="62"/>
      <c r="MXC82" s="62"/>
      <c r="MXD82" s="62"/>
      <c r="MXE82" s="62"/>
      <c r="MXF82" s="62"/>
      <c r="MXG82" s="62"/>
      <c r="MXH82" s="62"/>
      <c r="MXI82" s="62"/>
      <c r="MXJ82" s="62"/>
      <c r="MXK82" s="62"/>
      <c r="MXL82" s="62"/>
      <c r="MXM82" s="62"/>
      <c r="MXN82" s="62"/>
      <c r="MXO82" s="62"/>
      <c r="MXP82" s="62"/>
      <c r="MXQ82" s="62"/>
      <c r="MXR82" s="62"/>
      <c r="MXS82" s="62"/>
      <c r="MXT82" s="62"/>
      <c r="MXU82" s="62"/>
      <c r="MXV82" s="62"/>
      <c r="MXW82" s="62"/>
      <c r="MXX82" s="62"/>
      <c r="MXY82" s="62"/>
      <c r="MXZ82" s="62"/>
      <c r="MYA82" s="62"/>
      <c r="MYB82" s="62"/>
      <c r="MYC82" s="62"/>
      <c r="MYD82" s="62"/>
      <c r="MYE82" s="62"/>
      <c r="MYF82" s="62"/>
      <c r="MYG82" s="62"/>
      <c r="MYH82" s="62"/>
      <c r="MYI82" s="62"/>
      <c r="MYJ82" s="62"/>
      <c r="MYK82" s="62"/>
      <c r="MYL82" s="62"/>
      <c r="MYM82" s="62"/>
      <c r="MYN82" s="62"/>
      <c r="MYO82" s="62"/>
      <c r="MYP82" s="62"/>
      <c r="MYQ82" s="62"/>
      <c r="MYR82" s="62"/>
      <c r="MYS82" s="62"/>
      <c r="MYT82" s="62"/>
      <c r="MYU82" s="62"/>
      <c r="MYV82" s="62"/>
      <c r="MYW82" s="62"/>
      <c r="MYX82" s="62"/>
      <c r="MYY82" s="62"/>
      <c r="MYZ82" s="62"/>
      <c r="MZA82" s="62"/>
      <c r="MZB82" s="62"/>
      <c r="MZC82" s="62"/>
      <c r="MZD82" s="62"/>
      <c r="MZE82" s="62"/>
      <c r="MZF82" s="62"/>
      <c r="MZG82" s="62"/>
      <c r="MZH82" s="62"/>
      <c r="MZI82" s="62"/>
      <c r="MZJ82" s="62"/>
      <c r="MZK82" s="62"/>
      <c r="MZL82" s="62"/>
      <c r="MZM82" s="62"/>
      <c r="MZN82" s="62"/>
      <c r="MZO82" s="62"/>
      <c r="MZP82" s="62"/>
      <c r="MZQ82" s="62"/>
      <c r="MZR82" s="62"/>
      <c r="MZS82" s="62"/>
      <c r="MZT82" s="62"/>
      <c r="MZU82" s="62"/>
      <c r="MZV82" s="62"/>
      <c r="MZW82" s="62"/>
      <c r="MZX82" s="62"/>
      <c r="MZY82" s="62"/>
      <c r="MZZ82" s="62"/>
      <c r="NAA82" s="62"/>
      <c r="NAB82" s="62"/>
      <c r="NAC82" s="62"/>
      <c r="NAD82" s="62"/>
      <c r="NAE82" s="62"/>
      <c r="NAF82" s="62"/>
      <c r="NAG82" s="62"/>
      <c r="NAH82" s="62"/>
      <c r="NAI82" s="62"/>
      <c r="NAJ82" s="62"/>
      <c r="NAK82" s="62"/>
      <c r="NAL82" s="62"/>
      <c r="NAM82" s="62"/>
      <c r="NAN82" s="62"/>
      <c r="NAO82" s="62"/>
      <c r="NAP82" s="62"/>
      <c r="NAQ82" s="62"/>
      <c r="NAR82" s="62"/>
      <c r="NAS82" s="62"/>
      <c r="NAT82" s="62"/>
      <c r="NAU82" s="62"/>
      <c r="NAV82" s="62"/>
      <c r="NAW82" s="62"/>
      <c r="NAX82" s="62"/>
      <c r="NAY82" s="62"/>
      <c r="NAZ82" s="62"/>
      <c r="NBA82" s="62"/>
      <c r="NBB82" s="62"/>
      <c r="NBC82" s="62"/>
      <c r="NBD82" s="62"/>
      <c r="NBE82" s="62"/>
      <c r="NBF82" s="62"/>
      <c r="NBG82" s="62"/>
      <c r="NBH82" s="62"/>
      <c r="NBI82" s="62"/>
      <c r="NBJ82" s="62"/>
      <c r="NBK82" s="62"/>
      <c r="NBL82" s="62"/>
      <c r="NBM82" s="62"/>
      <c r="NBN82" s="62"/>
      <c r="NBO82" s="62"/>
      <c r="NBP82" s="62"/>
      <c r="NBQ82" s="62"/>
      <c r="NBR82" s="62"/>
      <c r="NBS82" s="62"/>
      <c r="NBT82" s="62"/>
      <c r="NBU82" s="62"/>
      <c r="NBV82" s="62"/>
      <c r="NBW82" s="62"/>
      <c r="NBX82" s="62"/>
      <c r="NBY82" s="62"/>
      <c r="NBZ82" s="62"/>
      <c r="NCA82" s="62"/>
      <c r="NCB82" s="62"/>
      <c r="NCC82" s="62"/>
      <c r="NCD82" s="62"/>
      <c r="NCE82" s="62"/>
      <c r="NCF82" s="62"/>
      <c r="NCG82" s="62"/>
      <c r="NCH82" s="62"/>
      <c r="NCI82" s="62"/>
      <c r="NCJ82" s="62"/>
      <c r="NCK82" s="62"/>
      <c r="NCL82" s="62"/>
      <c r="NCM82" s="62"/>
      <c r="NCN82" s="62"/>
      <c r="NCO82" s="62"/>
      <c r="NCP82" s="62"/>
      <c r="NCQ82" s="62"/>
      <c r="NCR82" s="62"/>
      <c r="NCS82" s="62"/>
      <c r="NCT82" s="62"/>
      <c r="NCU82" s="62"/>
      <c r="NCV82" s="62"/>
      <c r="NCW82" s="62"/>
      <c r="NCX82" s="62"/>
      <c r="NCY82" s="62"/>
      <c r="NCZ82" s="62"/>
      <c r="NDA82" s="62"/>
      <c r="NDB82" s="62"/>
      <c r="NDC82" s="62"/>
      <c r="NDD82" s="62"/>
      <c r="NDE82" s="62"/>
      <c r="NDF82" s="62"/>
      <c r="NDG82" s="62"/>
      <c r="NDH82" s="62"/>
      <c r="NDI82" s="62"/>
      <c r="NDJ82" s="62"/>
      <c r="NDK82" s="62"/>
      <c r="NDL82" s="62"/>
      <c r="NDM82" s="62"/>
      <c r="NDN82" s="62"/>
      <c r="NDO82" s="62"/>
      <c r="NDP82" s="62"/>
      <c r="NDQ82" s="62"/>
      <c r="NDR82" s="62"/>
      <c r="NDS82" s="62"/>
      <c r="NDT82" s="62"/>
      <c r="NDU82" s="62"/>
      <c r="NDV82" s="62"/>
      <c r="NDW82" s="62"/>
      <c r="NDX82" s="62"/>
      <c r="NDY82" s="62"/>
      <c r="NDZ82" s="62"/>
      <c r="NEA82" s="62"/>
      <c r="NEB82" s="62"/>
      <c r="NEC82" s="62"/>
      <c r="NED82" s="62"/>
      <c r="NEE82" s="62"/>
      <c r="NEF82" s="62"/>
      <c r="NEG82" s="62"/>
      <c r="NEH82" s="62"/>
      <c r="NEI82" s="62"/>
      <c r="NEJ82" s="62"/>
      <c r="NEK82" s="62"/>
      <c r="NEL82" s="62"/>
      <c r="NEM82" s="62"/>
      <c r="NEN82" s="62"/>
      <c r="NEO82" s="62"/>
      <c r="NEP82" s="62"/>
      <c r="NEQ82" s="62"/>
      <c r="NER82" s="62"/>
      <c r="NES82" s="62"/>
      <c r="NET82" s="62"/>
      <c r="NEU82" s="62"/>
      <c r="NEV82" s="62"/>
      <c r="NEW82" s="62"/>
      <c r="NEX82" s="62"/>
      <c r="NEY82" s="62"/>
      <c r="NEZ82" s="62"/>
      <c r="NFA82" s="62"/>
      <c r="NFB82" s="62"/>
      <c r="NFC82" s="62"/>
      <c r="NFD82" s="62"/>
      <c r="NFE82" s="62"/>
      <c r="NFF82" s="62"/>
      <c r="NFG82" s="62"/>
      <c r="NFH82" s="62"/>
      <c r="NFI82" s="62"/>
      <c r="NFJ82" s="62"/>
      <c r="NFK82" s="62"/>
      <c r="NFL82" s="62"/>
      <c r="NFM82" s="62"/>
      <c r="NFN82" s="62"/>
      <c r="NFO82" s="62"/>
      <c r="NFP82" s="62"/>
      <c r="NFQ82" s="62"/>
      <c r="NFR82" s="62"/>
      <c r="NFS82" s="62"/>
      <c r="NFT82" s="62"/>
      <c r="NFU82" s="62"/>
      <c r="NFV82" s="62"/>
      <c r="NFW82" s="62"/>
      <c r="NFX82" s="62"/>
      <c r="NFY82" s="62"/>
      <c r="NFZ82" s="62"/>
      <c r="NGA82" s="62"/>
      <c r="NGB82" s="62"/>
      <c r="NGC82" s="62"/>
      <c r="NGD82" s="62"/>
      <c r="NGE82" s="62"/>
      <c r="NGF82" s="62"/>
      <c r="NGG82" s="62"/>
      <c r="NGH82" s="62"/>
      <c r="NGI82" s="62"/>
      <c r="NGJ82" s="62"/>
      <c r="NGK82" s="62"/>
      <c r="NGL82" s="62"/>
      <c r="NGM82" s="62"/>
      <c r="NGN82" s="62"/>
      <c r="NGO82" s="62"/>
      <c r="NGP82" s="62"/>
      <c r="NGQ82" s="62"/>
      <c r="NGR82" s="62"/>
      <c r="NGS82" s="62"/>
      <c r="NGT82" s="62"/>
      <c r="NGU82" s="62"/>
      <c r="NGV82" s="62"/>
      <c r="NGW82" s="62"/>
      <c r="NGX82" s="62"/>
      <c r="NGY82" s="62"/>
      <c r="NGZ82" s="62"/>
      <c r="NHA82" s="62"/>
      <c r="NHB82" s="62"/>
      <c r="NHC82" s="62"/>
      <c r="NHD82" s="62"/>
      <c r="NHE82" s="62"/>
      <c r="NHF82" s="62"/>
      <c r="NHG82" s="62"/>
      <c r="NHH82" s="62"/>
      <c r="NHI82" s="62"/>
      <c r="NHJ82" s="62"/>
      <c r="NHK82" s="62"/>
      <c r="NHL82" s="62"/>
      <c r="NHM82" s="62"/>
      <c r="NHN82" s="62"/>
      <c r="NHO82" s="62"/>
      <c r="NHP82" s="62"/>
      <c r="NHQ82" s="62"/>
      <c r="NHR82" s="62"/>
      <c r="NHS82" s="62"/>
      <c r="NHT82" s="62"/>
      <c r="NHU82" s="62"/>
      <c r="NHV82" s="62"/>
      <c r="NHW82" s="62"/>
      <c r="NHX82" s="62"/>
      <c r="NHY82" s="62"/>
      <c r="NHZ82" s="62"/>
      <c r="NIA82" s="62"/>
      <c r="NIB82" s="62"/>
      <c r="NIC82" s="62"/>
      <c r="NID82" s="62"/>
      <c r="NIE82" s="62"/>
      <c r="NIF82" s="62"/>
      <c r="NIG82" s="62"/>
      <c r="NIH82" s="62"/>
      <c r="NII82" s="62"/>
      <c r="NIJ82" s="62"/>
      <c r="NIK82" s="62"/>
      <c r="NIL82" s="62"/>
      <c r="NIM82" s="62"/>
      <c r="NIN82" s="62"/>
      <c r="NIO82" s="62"/>
      <c r="NIP82" s="62"/>
      <c r="NIQ82" s="62"/>
      <c r="NIR82" s="62"/>
      <c r="NIS82" s="62"/>
      <c r="NIT82" s="62"/>
      <c r="NIU82" s="62"/>
      <c r="NIV82" s="62"/>
      <c r="NIW82" s="62"/>
      <c r="NIX82" s="62"/>
      <c r="NIY82" s="62"/>
      <c r="NIZ82" s="62"/>
      <c r="NJA82" s="62"/>
      <c r="NJB82" s="62"/>
      <c r="NJC82" s="62"/>
      <c r="NJD82" s="62"/>
      <c r="NJE82" s="62"/>
      <c r="NJF82" s="62"/>
      <c r="NJG82" s="62"/>
      <c r="NJH82" s="62"/>
      <c r="NJI82" s="62"/>
      <c r="NJJ82" s="62"/>
      <c r="NJK82" s="62"/>
      <c r="NJL82" s="62"/>
      <c r="NJM82" s="62"/>
      <c r="NJN82" s="62"/>
      <c r="NJO82" s="62"/>
      <c r="NJP82" s="62"/>
      <c r="NJQ82" s="62"/>
      <c r="NJR82" s="62"/>
      <c r="NJS82" s="62"/>
      <c r="NJT82" s="62"/>
      <c r="NJU82" s="62"/>
      <c r="NJV82" s="62"/>
      <c r="NJW82" s="62"/>
      <c r="NJX82" s="62"/>
      <c r="NJY82" s="62"/>
      <c r="NJZ82" s="62"/>
      <c r="NKA82" s="62"/>
      <c r="NKB82" s="62"/>
      <c r="NKC82" s="62"/>
      <c r="NKD82" s="62"/>
      <c r="NKE82" s="62"/>
      <c r="NKF82" s="62"/>
      <c r="NKG82" s="62"/>
      <c r="NKH82" s="62"/>
      <c r="NKI82" s="62"/>
      <c r="NKJ82" s="62"/>
      <c r="NKK82" s="62"/>
      <c r="NKL82" s="62"/>
      <c r="NKM82" s="62"/>
      <c r="NKN82" s="62"/>
      <c r="NKO82" s="62"/>
      <c r="NKP82" s="62"/>
      <c r="NKQ82" s="62"/>
      <c r="NKR82" s="62"/>
      <c r="NKS82" s="62"/>
      <c r="NKT82" s="62"/>
      <c r="NKU82" s="62"/>
      <c r="NKV82" s="62"/>
      <c r="NKW82" s="62"/>
      <c r="NKX82" s="62"/>
      <c r="NKY82" s="62"/>
      <c r="NKZ82" s="62"/>
      <c r="NLA82" s="62"/>
      <c r="NLB82" s="62"/>
      <c r="NLC82" s="62"/>
      <c r="NLD82" s="62"/>
      <c r="NLE82" s="62"/>
      <c r="NLF82" s="62"/>
      <c r="NLG82" s="62"/>
      <c r="NLH82" s="62"/>
      <c r="NLI82" s="62"/>
      <c r="NLJ82" s="62"/>
      <c r="NLK82" s="62"/>
      <c r="NLL82" s="62"/>
      <c r="NLM82" s="62"/>
      <c r="NLN82" s="62"/>
      <c r="NLO82" s="62"/>
      <c r="NLP82" s="62"/>
      <c r="NLQ82" s="62"/>
      <c r="NLR82" s="62"/>
      <c r="NLS82" s="62"/>
      <c r="NLT82" s="62"/>
      <c r="NLU82" s="62"/>
      <c r="NLV82" s="62"/>
      <c r="NLW82" s="62"/>
      <c r="NLX82" s="62"/>
      <c r="NLY82" s="62"/>
      <c r="NLZ82" s="62"/>
      <c r="NMA82" s="62"/>
      <c r="NMB82" s="62"/>
      <c r="NMC82" s="62"/>
      <c r="NMD82" s="62"/>
      <c r="NME82" s="62"/>
      <c r="NMF82" s="62"/>
      <c r="NMG82" s="62"/>
      <c r="NMH82" s="62"/>
      <c r="NMI82" s="62"/>
      <c r="NMJ82" s="62"/>
      <c r="NMK82" s="62"/>
      <c r="NML82" s="62"/>
      <c r="NMM82" s="62"/>
      <c r="NMN82" s="62"/>
      <c r="NMO82" s="62"/>
      <c r="NMP82" s="62"/>
      <c r="NMQ82" s="62"/>
      <c r="NMR82" s="62"/>
      <c r="NMS82" s="62"/>
      <c r="NMT82" s="62"/>
      <c r="NMU82" s="62"/>
      <c r="NMV82" s="62"/>
      <c r="NMW82" s="62"/>
      <c r="NMX82" s="62"/>
      <c r="NMY82" s="62"/>
      <c r="NMZ82" s="62"/>
      <c r="NNA82" s="62"/>
      <c r="NNB82" s="62"/>
      <c r="NNC82" s="62"/>
      <c r="NND82" s="62"/>
      <c r="NNE82" s="62"/>
      <c r="NNF82" s="62"/>
      <c r="NNG82" s="62"/>
      <c r="NNH82" s="62"/>
      <c r="NNI82" s="62"/>
      <c r="NNJ82" s="62"/>
      <c r="NNK82" s="62"/>
      <c r="NNL82" s="62"/>
      <c r="NNM82" s="62"/>
      <c r="NNN82" s="62"/>
      <c r="NNO82" s="62"/>
      <c r="NNP82" s="62"/>
      <c r="NNQ82" s="62"/>
      <c r="NNR82" s="62"/>
      <c r="NNS82" s="62"/>
      <c r="NNT82" s="62"/>
      <c r="NNU82" s="62"/>
      <c r="NNV82" s="62"/>
      <c r="NNW82" s="62"/>
      <c r="NNX82" s="62"/>
      <c r="NNY82" s="62"/>
      <c r="NNZ82" s="62"/>
      <c r="NOA82" s="62"/>
      <c r="NOB82" s="62"/>
      <c r="NOC82" s="62"/>
      <c r="NOD82" s="62"/>
      <c r="NOE82" s="62"/>
      <c r="NOF82" s="62"/>
      <c r="NOG82" s="62"/>
      <c r="NOH82" s="62"/>
      <c r="NOI82" s="62"/>
      <c r="NOJ82" s="62"/>
      <c r="NOK82" s="62"/>
      <c r="NOL82" s="62"/>
      <c r="NOM82" s="62"/>
      <c r="NON82" s="62"/>
      <c r="NOO82" s="62"/>
      <c r="NOP82" s="62"/>
      <c r="NOQ82" s="62"/>
      <c r="NOR82" s="62"/>
      <c r="NOS82" s="62"/>
      <c r="NOT82" s="62"/>
      <c r="NOU82" s="62"/>
      <c r="NOV82" s="62"/>
      <c r="NOW82" s="62"/>
      <c r="NOX82" s="62"/>
      <c r="NOY82" s="62"/>
      <c r="NOZ82" s="62"/>
      <c r="NPA82" s="62"/>
      <c r="NPB82" s="62"/>
      <c r="NPC82" s="62"/>
      <c r="NPD82" s="62"/>
      <c r="NPE82" s="62"/>
      <c r="NPF82" s="62"/>
      <c r="NPG82" s="62"/>
      <c r="NPH82" s="62"/>
      <c r="NPI82" s="62"/>
      <c r="NPJ82" s="62"/>
      <c r="NPK82" s="62"/>
      <c r="NPL82" s="62"/>
      <c r="NPM82" s="62"/>
      <c r="NPN82" s="62"/>
      <c r="NPO82" s="62"/>
      <c r="NPP82" s="62"/>
      <c r="NPQ82" s="62"/>
      <c r="NPR82" s="62"/>
      <c r="NPS82" s="62"/>
      <c r="NPT82" s="62"/>
      <c r="NPU82" s="62"/>
      <c r="NPV82" s="62"/>
      <c r="NPW82" s="62"/>
      <c r="NPX82" s="62"/>
      <c r="NPY82" s="62"/>
      <c r="NPZ82" s="62"/>
      <c r="NQA82" s="62"/>
      <c r="NQB82" s="62"/>
      <c r="NQC82" s="62"/>
      <c r="NQD82" s="62"/>
      <c r="NQE82" s="62"/>
      <c r="NQF82" s="62"/>
      <c r="NQG82" s="62"/>
      <c r="NQH82" s="62"/>
      <c r="NQI82" s="62"/>
      <c r="NQJ82" s="62"/>
      <c r="NQK82" s="62"/>
      <c r="NQL82" s="62"/>
      <c r="NQM82" s="62"/>
      <c r="NQN82" s="62"/>
      <c r="NQO82" s="62"/>
      <c r="NQP82" s="62"/>
      <c r="NQQ82" s="62"/>
      <c r="NQR82" s="62"/>
      <c r="NQS82" s="62"/>
      <c r="NQT82" s="62"/>
      <c r="NQU82" s="62"/>
      <c r="NQV82" s="62"/>
      <c r="NQW82" s="62"/>
      <c r="NQX82" s="62"/>
      <c r="NQY82" s="62"/>
      <c r="NQZ82" s="62"/>
      <c r="NRA82" s="62"/>
      <c r="NRB82" s="62"/>
      <c r="NRC82" s="62"/>
      <c r="NRD82" s="62"/>
      <c r="NRE82" s="62"/>
      <c r="NRF82" s="62"/>
      <c r="NRG82" s="62"/>
      <c r="NRH82" s="62"/>
      <c r="NRI82" s="62"/>
      <c r="NRJ82" s="62"/>
      <c r="NRK82" s="62"/>
      <c r="NRL82" s="62"/>
      <c r="NRM82" s="62"/>
      <c r="NRN82" s="62"/>
      <c r="NRO82" s="62"/>
      <c r="NRP82" s="62"/>
      <c r="NRQ82" s="62"/>
      <c r="NRR82" s="62"/>
      <c r="NRS82" s="62"/>
      <c r="NRT82" s="62"/>
      <c r="NRU82" s="62"/>
      <c r="NRV82" s="62"/>
      <c r="NRW82" s="62"/>
      <c r="NRX82" s="62"/>
      <c r="NRY82" s="62"/>
      <c r="NRZ82" s="62"/>
      <c r="NSA82" s="62"/>
      <c r="NSB82" s="62"/>
      <c r="NSC82" s="62"/>
      <c r="NSD82" s="62"/>
      <c r="NSE82" s="62"/>
      <c r="NSF82" s="62"/>
      <c r="NSG82" s="62"/>
      <c r="NSH82" s="62"/>
      <c r="NSI82" s="62"/>
      <c r="NSJ82" s="62"/>
      <c r="NSK82" s="62"/>
      <c r="NSL82" s="62"/>
      <c r="NSM82" s="62"/>
      <c r="NSN82" s="62"/>
      <c r="NSO82" s="62"/>
      <c r="NSP82" s="62"/>
      <c r="NSQ82" s="62"/>
      <c r="NSR82" s="62"/>
      <c r="NSS82" s="62"/>
      <c r="NST82" s="62"/>
      <c r="NSU82" s="62"/>
      <c r="NSV82" s="62"/>
      <c r="NSW82" s="62"/>
      <c r="NSX82" s="62"/>
      <c r="NSY82" s="62"/>
      <c r="NSZ82" s="62"/>
      <c r="NTA82" s="62"/>
      <c r="NTB82" s="62"/>
      <c r="NTC82" s="62"/>
      <c r="NTD82" s="62"/>
      <c r="NTE82" s="62"/>
      <c r="NTF82" s="62"/>
      <c r="NTG82" s="62"/>
      <c r="NTH82" s="62"/>
      <c r="NTI82" s="62"/>
      <c r="NTJ82" s="62"/>
      <c r="NTK82" s="62"/>
      <c r="NTL82" s="62"/>
      <c r="NTM82" s="62"/>
      <c r="NTN82" s="62"/>
      <c r="NTO82" s="62"/>
      <c r="NTP82" s="62"/>
      <c r="NTQ82" s="62"/>
      <c r="NTR82" s="62"/>
      <c r="NTS82" s="62"/>
      <c r="NTT82" s="62"/>
      <c r="NTU82" s="62"/>
      <c r="NTV82" s="62"/>
      <c r="NTW82" s="62"/>
      <c r="NTX82" s="62"/>
      <c r="NTY82" s="62"/>
      <c r="NTZ82" s="62"/>
      <c r="NUA82" s="62"/>
      <c r="NUB82" s="62"/>
      <c r="NUC82" s="62"/>
      <c r="NUD82" s="62"/>
      <c r="NUE82" s="62"/>
      <c r="NUF82" s="62"/>
      <c r="NUG82" s="62"/>
      <c r="NUH82" s="62"/>
      <c r="NUI82" s="62"/>
      <c r="NUJ82" s="62"/>
      <c r="NUK82" s="62"/>
      <c r="NUL82" s="62"/>
      <c r="NUM82" s="62"/>
      <c r="NUN82" s="62"/>
      <c r="NUO82" s="62"/>
      <c r="NUP82" s="62"/>
      <c r="NUQ82" s="62"/>
      <c r="NUR82" s="62"/>
      <c r="NUS82" s="62"/>
      <c r="NUT82" s="62"/>
      <c r="NUU82" s="62"/>
      <c r="NUV82" s="62"/>
      <c r="NUW82" s="62"/>
      <c r="NUX82" s="62"/>
      <c r="NUY82" s="62"/>
      <c r="NUZ82" s="62"/>
      <c r="NVA82" s="62"/>
      <c r="NVB82" s="62"/>
      <c r="NVC82" s="62"/>
      <c r="NVD82" s="62"/>
      <c r="NVE82" s="62"/>
      <c r="NVF82" s="62"/>
      <c r="NVG82" s="62"/>
      <c r="NVH82" s="62"/>
      <c r="NVI82" s="62"/>
      <c r="NVJ82" s="62"/>
      <c r="NVK82" s="62"/>
      <c r="NVL82" s="62"/>
      <c r="NVM82" s="62"/>
      <c r="NVN82" s="62"/>
      <c r="NVO82" s="62"/>
      <c r="NVP82" s="62"/>
      <c r="NVQ82" s="62"/>
      <c r="NVR82" s="62"/>
      <c r="NVS82" s="62"/>
      <c r="NVT82" s="62"/>
      <c r="NVU82" s="62"/>
      <c r="NVV82" s="62"/>
      <c r="NVW82" s="62"/>
      <c r="NVX82" s="62"/>
      <c r="NVY82" s="62"/>
      <c r="NVZ82" s="62"/>
      <c r="NWA82" s="62"/>
      <c r="NWB82" s="62"/>
      <c r="NWC82" s="62"/>
      <c r="NWD82" s="62"/>
      <c r="NWE82" s="62"/>
      <c r="NWF82" s="62"/>
      <c r="NWG82" s="62"/>
      <c r="NWH82" s="62"/>
      <c r="NWI82" s="62"/>
      <c r="NWJ82" s="62"/>
      <c r="NWK82" s="62"/>
      <c r="NWL82" s="62"/>
      <c r="NWM82" s="62"/>
      <c r="NWN82" s="62"/>
      <c r="NWO82" s="62"/>
      <c r="NWP82" s="62"/>
      <c r="NWQ82" s="62"/>
      <c r="NWR82" s="62"/>
      <c r="NWS82" s="62"/>
      <c r="NWT82" s="62"/>
      <c r="NWU82" s="62"/>
      <c r="NWV82" s="62"/>
      <c r="NWW82" s="62"/>
      <c r="NWX82" s="62"/>
      <c r="NWY82" s="62"/>
      <c r="NWZ82" s="62"/>
      <c r="NXA82" s="62"/>
      <c r="NXB82" s="62"/>
      <c r="NXC82" s="62"/>
      <c r="NXD82" s="62"/>
      <c r="NXE82" s="62"/>
      <c r="NXF82" s="62"/>
      <c r="NXG82" s="62"/>
      <c r="NXH82" s="62"/>
      <c r="NXI82" s="62"/>
      <c r="NXJ82" s="62"/>
      <c r="NXK82" s="62"/>
      <c r="NXL82" s="62"/>
      <c r="NXM82" s="62"/>
      <c r="NXN82" s="62"/>
      <c r="NXO82" s="62"/>
      <c r="NXP82" s="62"/>
      <c r="NXQ82" s="62"/>
      <c r="NXR82" s="62"/>
      <c r="NXS82" s="62"/>
      <c r="NXT82" s="62"/>
      <c r="NXU82" s="62"/>
      <c r="NXV82" s="62"/>
      <c r="NXW82" s="62"/>
      <c r="NXX82" s="62"/>
      <c r="NXY82" s="62"/>
      <c r="NXZ82" s="62"/>
      <c r="NYA82" s="62"/>
      <c r="NYB82" s="62"/>
      <c r="NYC82" s="62"/>
      <c r="NYD82" s="62"/>
      <c r="NYE82" s="62"/>
      <c r="NYF82" s="62"/>
      <c r="NYG82" s="62"/>
      <c r="NYH82" s="62"/>
      <c r="NYI82" s="62"/>
      <c r="NYJ82" s="62"/>
      <c r="NYK82" s="62"/>
      <c r="NYL82" s="62"/>
      <c r="NYM82" s="62"/>
      <c r="NYN82" s="62"/>
      <c r="NYO82" s="62"/>
      <c r="NYP82" s="62"/>
      <c r="NYQ82" s="62"/>
      <c r="NYR82" s="62"/>
      <c r="NYS82" s="62"/>
      <c r="NYT82" s="62"/>
      <c r="NYU82" s="62"/>
      <c r="NYV82" s="62"/>
      <c r="NYW82" s="62"/>
      <c r="NYX82" s="62"/>
      <c r="NYY82" s="62"/>
      <c r="NYZ82" s="62"/>
      <c r="NZA82" s="62"/>
      <c r="NZB82" s="62"/>
      <c r="NZC82" s="62"/>
      <c r="NZD82" s="62"/>
      <c r="NZE82" s="62"/>
      <c r="NZF82" s="62"/>
      <c r="NZG82" s="62"/>
      <c r="NZH82" s="62"/>
      <c r="NZI82" s="62"/>
      <c r="NZJ82" s="62"/>
      <c r="NZK82" s="62"/>
      <c r="NZL82" s="62"/>
      <c r="NZM82" s="62"/>
      <c r="NZN82" s="62"/>
      <c r="NZO82" s="62"/>
      <c r="NZP82" s="62"/>
      <c r="NZQ82" s="62"/>
      <c r="NZR82" s="62"/>
      <c r="NZS82" s="62"/>
      <c r="NZT82" s="62"/>
      <c r="NZU82" s="62"/>
      <c r="NZV82" s="62"/>
      <c r="NZW82" s="62"/>
      <c r="NZX82" s="62"/>
      <c r="NZY82" s="62"/>
      <c r="NZZ82" s="62"/>
      <c r="OAA82" s="62"/>
      <c r="OAB82" s="62"/>
      <c r="OAC82" s="62"/>
      <c r="OAD82" s="62"/>
      <c r="OAE82" s="62"/>
      <c r="OAF82" s="62"/>
      <c r="OAG82" s="62"/>
      <c r="OAH82" s="62"/>
      <c r="OAI82" s="62"/>
      <c r="OAJ82" s="62"/>
      <c r="OAK82" s="62"/>
      <c r="OAL82" s="62"/>
      <c r="OAM82" s="62"/>
      <c r="OAN82" s="62"/>
      <c r="OAO82" s="62"/>
      <c r="OAP82" s="62"/>
      <c r="OAQ82" s="62"/>
      <c r="OAR82" s="62"/>
      <c r="OAS82" s="62"/>
      <c r="OAT82" s="62"/>
      <c r="OAU82" s="62"/>
      <c r="OAV82" s="62"/>
      <c r="OAW82" s="62"/>
      <c r="OAX82" s="62"/>
      <c r="OAY82" s="62"/>
      <c r="OAZ82" s="62"/>
      <c r="OBA82" s="62"/>
      <c r="OBB82" s="62"/>
      <c r="OBC82" s="62"/>
      <c r="OBD82" s="62"/>
      <c r="OBE82" s="62"/>
      <c r="OBF82" s="62"/>
      <c r="OBG82" s="62"/>
      <c r="OBH82" s="62"/>
      <c r="OBI82" s="62"/>
      <c r="OBJ82" s="62"/>
      <c r="OBK82" s="62"/>
      <c r="OBL82" s="62"/>
      <c r="OBM82" s="62"/>
      <c r="OBN82" s="62"/>
      <c r="OBO82" s="62"/>
      <c r="OBP82" s="62"/>
      <c r="OBQ82" s="62"/>
      <c r="OBR82" s="62"/>
      <c r="OBS82" s="62"/>
      <c r="OBT82" s="62"/>
      <c r="OBU82" s="62"/>
      <c r="OBV82" s="62"/>
      <c r="OBW82" s="62"/>
      <c r="OBX82" s="62"/>
      <c r="OBY82" s="62"/>
      <c r="OBZ82" s="62"/>
      <c r="OCA82" s="62"/>
      <c r="OCB82" s="62"/>
      <c r="OCC82" s="62"/>
      <c r="OCD82" s="62"/>
      <c r="OCE82" s="62"/>
      <c r="OCF82" s="62"/>
      <c r="OCG82" s="62"/>
      <c r="OCH82" s="62"/>
      <c r="OCI82" s="62"/>
      <c r="OCJ82" s="62"/>
      <c r="OCK82" s="62"/>
      <c r="OCL82" s="62"/>
      <c r="OCM82" s="62"/>
      <c r="OCN82" s="62"/>
      <c r="OCO82" s="62"/>
      <c r="OCP82" s="62"/>
      <c r="OCQ82" s="62"/>
      <c r="OCR82" s="62"/>
      <c r="OCS82" s="62"/>
      <c r="OCT82" s="62"/>
      <c r="OCU82" s="62"/>
      <c r="OCV82" s="62"/>
      <c r="OCW82" s="62"/>
      <c r="OCX82" s="62"/>
      <c r="OCY82" s="62"/>
      <c r="OCZ82" s="62"/>
      <c r="ODA82" s="62"/>
      <c r="ODB82" s="62"/>
      <c r="ODC82" s="62"/>
      <c r="ODD82" s="62"/>
      <c r="ODE82" s="62"/>
      <c r="ODF82" s="62"/>
      <c r="ODG82" s="62"/>
      <c r="ODH82" s="62"/>
      <c r="ODI82" s="62"/>
      <c r="ODJ82" s="62"/>
      <c r="ODK82" s="62"/>
      <c r="ODL82" s="62"/>
      <c r="ODM82" s="62"/>
      <c r="ODN82" s="62"/>
      <c r="ODO82" s="62"/>
      <c r="ODP82" s="62"/>
      <c r="ODQ82" s="62"/>
      <c r="ODR82" s="62"/>
      <c r="ODS82" s="62"/>
      <c r="ODT82" s="62"/>
      <c r="ODU82" s="62"/>
      <c r="ODV82" s="62"/>
      <c r="ODW82" s="62"/>
      <c r="ODX82" s="62"/>
      <c r="ODY82" s="62"/>
      <c r="ODZ82" s="62"/>
      <c r="OEA82" s="62"/>
      <c r="OEB82" s="62"/>
      <c r="OEC82" s="62"/>
      <c r="OED82" s="62"/>
      <c r="OEE82" s="62"/>
      <c r="OEF82" s="62"/>
      <c r="OEG82" s="62"/>
      <c r="OEH82" s="62"/>
      <c r="OEI82" s="62"/>
      <c r="OEJ82" s="62"/>
      <c r="OEK82" s="62"/>
      <c r="OEL82" s="62"/>
      <c r="OEM82" s="62"/>
      <c r="OEN82" s="62"/>
      <c r="OEO82" s="62"/>
      <c r="OEP82" s="62"/>
      <c r="OEQ82" s="62"/>
      <c r="OER82" s="62"/>
      <c r="OES82" s="62"/>
      <c r="OET82" s="62"/>
      <c r="OEU82" s="62"/>
      <c r="OEV82" s="62"/>
      <c r="OEW82" s="62"/>
      <c r="OEX82" s="62"/>
      <c r="OEY82" s="62"/>
      <c r="OEZ82" s="62"/>
      <c r="OFA82" s="62"/>
      <c r="OFB82" s="62"/>
      <c r="OFC82" s="62"/>
      <c r="OFD82" s="62"/>
      <c r="OFE82" s="62"/>
      <c r="OFF82" s="62"/>
      <c r="OFG82" s="62"/>
      <c r="OFH82" s="62"/>
      <c r="OFI82" s="62"/>
      <c r="OFJ82" s="62"/>
      <c r="OFK82" s="62"/>
      <c r="OFL82" s="62"/>
      <c r="OFM82" s="62"/>
      <c r="OFN82" s="62"/>
      <c r="OFO82" s="62"/>
      <c r="OFP82" s="62"/>
      <c r="OFQ82" s="62"/>
      <c r="OFR82" s="62"/>
      <c r="OFS82" s="62"/>
      <c r="OFT82" s="62"/>
      <c r="OFU82" s="62"/>
      <c r="OFV82" s="62"/>
      <c r="OFW82" s="62"/>
      <c r="OFX82" s="62"/>
      <c r="OFY82" s="62"/>
      <c r="OFZ82" s="62"/>
      <c r="OGA82" s="62"/>
      <c r="OGB82" s="62"/>
      <c r="OGC82" s="62"/>
      <c r="OGD82" s="62"/>
      <c r="OGE82" s="62"/>
      <c r="OGF82" s="62"/>
      <c r="OGG82" s="62"/>
      <c r="OGH82" s="62"/>
      <c r="OGI82" s="62"/>
      <c r="OGJ82" s="62"/>
      <c r="OGK82" s="62"/>
      <c r="OGL82" s="62"/>
      <c r="OGM82" s="62"/>
      <c r="OGN82" s="62"/>
      <c r="OGO82" s="62"/>
      <c r="OGP82" s="62"/>
      <c r="OGQ82" s="62"/>
      <c r="OGR82" s="62"/>
      <c r="OGS82" s="62"/>
      <c r="OGT82" s="62"/>
      <c r="OGU82" s="62"/>
      <c r="OGV82" s="62"/>
      <c r="OGW82" s="62"/>
      <c r="OGX82" s="62"/>
      <c r="OGY82" s="62"/>
      <c r="OGZ82" s="62"/>
      <c r="OHA82" s="62"/>
      <c r="OHB82" s="62"/>
      <c r="OHC82" s="62"/>
      <c r="OHD82" s="62"/>
      <c r="OHE82" s="62"/>
      <c r="OHF82" s="62"/>
      <c r="OHG82" s="62"/>
      <c r="OHH82" s="62"/>
      <c r="OHI82" s="62"/>
      <c r="OHJ82" s="62"/>
      <c r="OHK82" s="62"/>
      <c r="OHL82" s="62"/>
      <c r="OHM82" s="62"/>
      <c r="OHN82" s="62"/>
      <c r="OHO82" s="62"/>
      <c r="OHP82" s="62"/>
      <c r="OHQ82" s="62"/>
      <c r="OHR82" s="62"/>
      <c r="OHS82" s="62"/>
      <c r="OHT82" s="62"/>
      <c r="OHU82" s="62"/>
      <c r="OHV82" s="62"/>
      <c r="OHW82" s="62"/>
      <c r="OHX82" s="62"/>
      <c r="OHY82" s="62"/>
      <c r="OHZ82" s="62"/>
      <c r="OIA82" s="62"/>
      <c r="OIB82" s="62"/>
      <c r="OIC82" s="62"/>
      <c r="OID82" s="62"/>
      <c r="OIE82" s="62"/>
      <c r="OIF82" s="62"/>
      <c r="OIG82" s="62"/>
      <c r="OIH82" s="62"/>
      <c r="OII82" s="62"/>
      <c r="OIJ82" s="62"/>
      <c r="OIK82" s="62"/>
      <c r="OIL82" s="62"/>
      <c r="OIM82" s="62"/>
      <c r="OIN82" s="62"/>
      <c r="OIO82" s="62"/>
      <c r="OIP82" s="62"/>
      <c r="OIQ82" s="62"/>
      <c r="OIR82" s="62"/>
      <c r="OIS82" s="62"/>
      <c r="OIT82" s="62"/>
      <c r="OIU82" s="62"/>
      <c r="OIV82" s="62"/>
      <c r="OIW82" s="62"/>
      <c r="OIX82" s="62"/>
      <c r="OIY82" s="62"/>
      <c r="OIZ82" s="62"/>
      <c r="OJA82" s="62"/>
      <c r="OJB82" s="62"/>
      <c r="OJC82" s="62"/>
      <c r="OJD82" s="62"/>
      <c r="OJE82" s="62"/>
      <c r="OJF82" s="62"/>
      <c r="OJG82" s="62"/>
      <c r="OJH82" s="62"/>
      <c r="OJI82" s="62"/>
      <c r="OJJ82" s="62"/>
      <c r="OJK82" s="62"/>
      <c r="OJL82" s="62"/>
      <c r="OJM82" s="62"/>
      <c r="OJN82" s="62"/>
      <c r="OJO82" s="62"/>
      <c r="OJP82" s="62"/>
      <c r="OJQ82" s="62"/>
      <c r="OJR82" s="62"/>
      <c r="OJS82" s="62"/>
      <c r="OJT82" s="62"/>
      <c r="OJU82" s="62"/>
      <c r="OJV82" s="62"/>
      <c r="OJW82" s="62"/>
      <c r="OJX82" s="62"/>
      <c r="OJY82" s="62"/>
      <c r="OJZ82" s="62"/>
      <c r="OKA82" s="62"/>
      <c r="OKB82" s="62"/>
      <c r="OKC82" s="62"/>
      <c r="OKD82" s="62"/>
      <c r="OKE82" s="62"/>
      <c r="OKF82" s="62"/>
      <c r="OKG82" s="62"/>
      <c r="OKH82" s="62"/>
      <c r="OKI82" s="62"/>
      <c r="OKJ82" s="62"/>
      <c r="OKK82" s="62"/>
      <c r="OKL82" s="62"/>
      <c r="OKM82" s="62"/>
      <c r="OKN82" s="62"/>
      <c r="OKO82" s="62"/>
      <c r="OKP82" s="62"/>
      <c r="OKQ82" s="62"/>
      <c r="OKR82" s="62"/>
      <c r="OKS82" s="62"/>
      <c r="OKT82" s="62"/>
      <c r="OKU82" s="62"/>
      <c r="OKV82" s="62"/>
      <c r="OKW82" s="62"/>
      <c r="OKX82" s="62"/>
      <c r="OKY82" s="62"/>
      <c r="OKZ82" s="62"/>
      <c r="OLA82" s="62"/>
      <c r="OLB82" s="62"/>
      <c r="OLC82" s="62"/>
      <c r="OLD82" s="62"/>
      <c r="OLE82" s="62"/>
      <c r="OLF82" s="62"/>
      <c r="OLG82" s="62"/>
      <c r="OLH82" s="62"/>
      <c r="OLI82" s="62"/>
      <c r="OLJ82" s="62"/>
      <c r="OLK82" s="62"/>
      <c r="OLL82" s="62"/>
      <c r="OLM82" s="62"/>
      <c r="OLN82" s="62"/>
      <c r="OLO82" s="62"/>
      <c r="OLP82" s="62"/>
      <c r="OLQ82" s="62"/>
      <c r="OLR82" s="62"/>
      <c r="OLS82" s="62"/>
      <c r="OLT82" s="62"/>
      <c r="OLU82" s="62"/>
      <c r="OLV82" s="62"/>
      <c r="OLW82" s="62"/>
      <c r="OLX82" s="62"/>
      <c r="OLY82" s="62"/>
      <c r="OLZ82" s="62"/>
      <c r="OMA82" s="62"/>
      <c r="OMB82" s="62"/>
      <c r="OMC82" s="62"/>
      <c r="OMD82" s="62"/>
      <c r="OME82" s="62"/>
      <c r="OMF82" s="62"/>
      <c r="OMG82" s="62"/>
      <c r="OMH82" s="62"/>
      <c r="OMI82" s="62"/>
      <c r="OMJ82" s="62"/>
      <c r="OMK82" s="62"/>
      <c r="OML82" s="62"/>
      <c r="OMM82" s="62"/>
      <c r="OMN82" s="62"/>
      <c r="OMO82" s="62"/>
      <c r="OMP82" s="62"/>
      <c r="OMQ82" s="62"/>
      <c r="OMR82" s="62"/>
      <c r="OMS82" s="62"/>
      <c r="OMT82" s="62"/>
      <c r="OMU82" s="62"/>
      <c r="OMV82" s="62"/>
      <c r="OMW82" s="62"/>
      <c r="OMX82" s="62"/>
      <c r="OMY82" s="62"/>
      <c r="OMZ82" s="62"/>
      <c r="ONA82" s="62"/>
      <c r="ONB82" s="62"/>
      <c r="ONC82" s="62"/>
      <c r="OND82" s="62"/>
      <c r="ONE82" s="62"/>
      <c r="ONF82" s="62"/>
      <c r="ONG82" s="62"/>
      <c r="ONH82" s="62"/>
      <c r="ONI82" s="62"/>
      <c r="ONJ82" s="62"/>
      <c r="ONK82" s="62"/>
      <c r="ONL82" s="62"/>
      <c r="ONM82" s="62"/>
      <c r="ONN82" s="62"/>
      <c r="ONO82" s="62"/>
      <c r="ONP82" s="62"/>
      <c r="ONQ82" s="62"/>
      <c r="ONR82" s="62"/>
      <c r="ONS82" s="62"/>
      <c r="ONT82" s="62"/>
      <c r="ONU82" s="62"/>
      <c r="ONV82" s="62"/>
      <c r="ONW82" s="62"/>
      <c r="ONX82" s="62"/>
      <c r="ONY82" s="62"/>
      <c r="ONZ82" s="62"/>
      <c r="OOA82" s="62"/>
      <c r="OOB82" s="62"/>
      <c r="OOC82" s="62"/>
      <c r="OOD82" s="62"/>
      <c r="OOE82" s="62"/>
      <c r="OOF82" s="62"/>
      <c r="OOG82" s="62"/>
      <c r="OOH82" s="62"/>
      <c r="OOI82" s="62"/>
      <c r="OOJ82" s="62"/>
      <c r="OOK82" s="62"/>
      <c r="OOL82" s="62"/>
      <c r="OOM82" s="62"/>
      <c r="OON82" s="62"/>
      <c r="OOO82" s="62"/>
      <c r="OOP82" s="62"/>
      <c r="OOQ82" s="62"/>
      <c r="OOR82" s="62"/>
      <c r="OOS82" s="62"/>
      <c r="OOT82" s="62"/>
      <c r="OOU82" s="62"/>
      <c r="OOV82" s="62"/>
      <c r="OOW82" s="62"/>
      <c r="OOX82" s="62"/>
      <c r="OOY82" s="62"/>
      <c r="OOZ82" s="62"/>
      <c r="OPA82" s="62"/>
      <c r="OPB82" s="62"/>
      <c r="OPC82" s="62"/>
      <c r="OPD82" s="62"/>
      <c r="OPE82" s="62"/>
      <c r="OPF82" s="62"/>
      <c r="OPG82" s="62"/>
      <c r="OPH82" s="62"/>
      <c r="OPI82" s="62"/>
      <c r="OPJ82" s="62"/>
      <c r="OPK82" s="62"/>
      <c r="OPL82" s="62"/>
      <c r="OPM82" s="62"/>
      <c r="OPN82" s="62"/>
      <c r="OPO82" s="62"/>
      <c r="OPP82" s="62"/>
      <c r="OPQ82" s="62"/>
      <c r="OPR82" s="62"/>
      <c r="OPS82" s="62"/>
      <c r="OPT82" s="62"/>
      <c r="OPU82" s="62"/>
      <c r="OPV82" s="62"/>
      <c r="OPW82" s="62"/>
      <c r="OPX82" s="62"/>
      <c r="OPY82" s="62"/>
      <c r="OPZ82" s="62"/>
      <c r="OQA82" s="62"/>
      <c r="OQB82" s="62"/>
      <c r="OQC82" s="62"/>
      <c r="OQD82" s="62"/>
      <c r="OQE82" s="62"/>
      <c r="OQF82" s="62"/>
      <c r="OQG82" s="62"/>
      <c r="OQH82" s="62"/>
      <c r="OQI82" s="62"/>
      <c r="OQJ82" s="62"/>
      <c r="OQK82" s="62"/>
      <c r="OQL82" s="62"/>
      <c r="OQM82" s="62"/>
      <c r="OQN82" s="62"/>
      <c r="OQO82" s="62"/>
      <c r="OQP82" s="62"/>
      <c r="OQQ82" s="62"/>
      <c r="OQR82" s="62"/>
      <c r="OQS82" s="62"/>
      <c r="OQT82" s="62"/>
      <c r="OQU82" s="62"/>
      <c r="OQV82" s="62"/>
      <c r="OQW82" s="62"/>
      <c r="OQX82" s="62"/>
      <c r="OQY82" s="62"/>
      <c r="OQZ82" s="62"/>
      <c r="ORA82" s="62"/>
      <c r="ORB82" s="62"/>
      <c r="ORC82" s="62"/>
      <c r="ORD82" s="62"/>
      <c r="ORE82" s="62"/>
      <c r="ORF82" s="62"/>
      <c r="ORG82" s="62"/>
      <c r="ORH82" s="62"/>
      <c r="ORI82" s="62"/>
      <c r="ORJ82" s="62"/>
      <c r="ORK82" s="62"/>
      <c r="ORL82" s="62"/>
      <c r="ORM82" s="62"/>
      <c r="ORN82" s="62"/>
      <c r="ORO82" s="62"/>
      <c r="ORP82" s="62"/>
      <c r="ORQ82" s="62"/>
      <c r="ORR82" s="62"/>
      <c r="ORS82" s="62"/>
      <c r="ORT82" s="62"/>
      <c r="ORU82" s="62"/>
      <c r="ORV82" s="62"/>
      <c r="ORW82" s="62"/>
      <c r="ORX82" s="62"/>
      <c r="ORY82" s="62"/>
      <c r="ORZ82" s="62"/>
      <c r="OSA82" s="62"/>
      <c r="OSB82" s="62"/>
      <c r="OSC82" s="62"/>
      <c r="OSD82" s="62"/>
      <c r="OSE82" s="62"/>
      <c r="OSF82" s="62"/>
      <c r="OSG82" s="62"/>
      <c r="OSH82" s="62"/>
      <c r="OSI82" s="62"/>
      <c r="OSJ82" s="62"/>
      <c r="OSK82" s="62"/>
      <c r="OSL82" s="62"/>
      <c r="OSM82" s="62"/>
      <c r="OSN82" s="62"/>
      <c r="OSO82" s="62"/>
      <c r="OSP82" s="62"/>
      <c r="OSQ82" s="62"/>
      <c r="OSR82" s="62"/>
      <c r="OSS82" s="62"/>
      <c r="OST82" s="62"/>
      <c r="OSU82" s="62"/>
      <c r="OSV82" s="62"/>
      <c r="OSW82" s="62"/>
      <c r="OSX82" s="62"/>
      <c r="OSY82" s="62"/>
      <c r="OSZ82" s="62"/>
      <c r="OTA82" s="62"/>
      <c r="OTB82" s="62"/>
      <c r="OTC82" s="62"/>
      <c r="OTD82" s="62"/>
      <c r="OTE82" s="62"/>
      <c r="OTF82" s="62"/>
      <c r="OTG82" s="62"/>
      <c r="OTH82" s="62"/>
      <c r="OTI82" s="62"/>
      <c r="OTJ82" s="62"/>
      <c r="OTK82" s="62"/>
      <c r="OTL82" s="62"/>
      <c r="OTM82" s="62"/>
      <c r="OTN82" s="62"/>
      <c r="OTO82" s="62"/>
      <c r="OTP82" s="62"/>
      <c r="OTQ82" s="62"/>
      <c r="OTR82" s="62"/>
      <c r="OTS82" s="62"/>
      <c r="OTT82" s="62"/>
      <c r="OTU82" s="62"/>
      <c r="OTV82" s="62"/>
      <c r="OTW82" s="62"/>
      <c r="OTX82" s="62"/>
      <c r="OTY82" s="62"/>
      <c r="OTZ82" s="62"/>
      <c r="OUA82" s="62"/>
      <c r="OUB82" s="62"/>
      <c r="OUC82" s="62"/>
      <c r="OUD82" s="62"/>
      <c r="OUE82" s="62"/>
      <c r="OUF82" s="62"/>
      <c r="OUG82" s="62"/>
      <c r="OUH82" s="62"/>
      <c r="OUI82" s="62"/>
      <c r="OUJ82" s="62"/>
      <c r="OUK82" s="62"/>
      <c r="OUL82" s="62"/>
      <c r="OUM82" s="62"/>
      <c r="OUN82" s="62"/>
      <c r="OUO82" s="62"/>
      <c r="OUP82" s="62"/>
      <c r="OUQ82" s="62"/>
      <c r="OUR82" s="62"/>
      <c r="OUS82" s="62"/>
      <c r="OUT82" s="62"/>
      <c r="OUU82" s="62"/>
      <c r="OUV82" s="62"/>
      <c r="OUW82" s="62"/>
      <c r="OUX82" s="62"/>
      <c r="OUY82" s="62"/>
      <c r="OUZ82" s="62"/>
      <c r="OVA82" s="62"/>
      <c r="OVB82" s="62"/>
      <c r="OVC82" s="62"/>
      <c r="OVD82" s="62"/>
      <c r="OVE82" s="62"/>
      <c r="OVF82" s="62"/>
      <c r="OVG82" s="62"/>
      <c r="OVH82" s="62"/>
      <c r="OVI82" s="62"/>
      <c r="OVJ82" s="62"/>
      <c r="OVK82" s="62"/>
      <c r="OVL82" s="62"/>
      <c r="OVM82" s="62"/>
      <c r="OVN82" s="62"/>
      <c r="OVO82" s="62"/>
      <c r="OVP82" s="62"/>
      <c r="OVQ82" s="62"/>
      <c r="OVR82" s="62"/>
      <c r="OVS82" s="62"/>
      <c r="OVT82" s="62"/>
      <c r="OVU82" s="62"/>
      <c r="OVV82" s="62"/>
      <c r="OVW82" s="62"/>
      <c r="OVX82" s="62"/>
      <c r="OVY82" s="62"/>
      <c r="OVZ82" s="62"/>
      <c r="OWA82" s="62"/>
      <c r="OWB82" s="62"/>
      <c r="OWC82" s="62"/>
      <c r="OWD82" s="62"/>
      <c r="OWE82" s="62"/>
      <c r="OWF82" s="62"/>
      <c r="OWG82" s="62"/>
      <c r="OWH82" s="62"/>
      <c r="OWI82" s="62"/>
      <c r="OWJ82" s="62"/>
      <c r="OWK82" s="62"/>
      <c r="OWL82" s="62"/>
      <c r="OWM82" s="62"/>
      <c r="OWN82" s="62"/>
      <c r="OWO82" s="62"/>
      <c r="OWP82" s="62"/>
      <c r="OWQ82" s="62"/>
      <c r="OWR82" s="62"/>
      <c r="OWS82" s="62"/>
      <c r="OWT82" s="62"/>
      <c r="OWU82" s="62"/>
      <c r="OWV82" s="62"/>
      <c r="OWW82" s="62"/>
      <c r="OWX82" s="62"/>
      <c r="OWY82" s="62"/>
      <c r="OWZ82" s="62"/>
      <c r="OXA82" s="62"/>
      <c r="OXB82" s="62"/>
      <c r="OXC82" s="62"/>
      <c r="OXD82" s="62"/>
      <c r="OXE82" s="62"/>
      <c r="OXF82" s="62"/>
      <c r="OXG82" s="62"/>
      <c r="OXH82" s="62"/>
      <c r="OXI82" s="62"/>
      <c r="OXJ82" s="62"/>
      <c r="OXK82" s="62"/>
      <c r="OXL82" s="62"/>
      <c r="OXM82" s="62"/>
      <c r="OXN82" s="62"/>
      <c r="OXO82" s="62"/>
      <c r="OXP82" s="62"/>
      <c r="OXQ82" s="62"/>
      <c r="OXR82" s="62"/>
      <c r="OXS82" s="62"/>
      <c r="OXT82" s="62"/>
      <c r="OXU82" s="62"/>
      <c r="OXV82" s="62"/>
      <c r="OXW82" s="62"/>
      <c r="OXX82" s="62"/>
      <c r="OXY82" s="62"/>
      <c r="OXZ82" s="62"/>
      <c r="OYA82" s="62"/>
      <c r="OYB82" s="62"/>
      <c r="OYC82" s="62"/>
      <c r="OYD82" s="62"/>
      <c r="OYE82" s="62"/>
      <c r="OYF82" s="62"/>
      <c r="OYG82" s="62"/>
      <c r="OYH82" s="62"/>
      <c r="OYI82" s="62"/>
      <c r="OYJ82" s="62"/>
      <c r="OYK82" s="62"/>
      <c r="OYL82" s="62"/>
      <c r="OYM82" s="62"/>
      <c r="OYN82" s="62"/>
      <c r="OYO82" s="62"/>
      <c r="OYP82" s="62"/>
      <c r="OYQ82" s="62"/>
      <c r="OYR82" s="62"/>
      <c r="OYS82" s="62"/>
      <c r="OYT82" s="62"/>
      <c r="OYU82" s="62"/>
      <c r="OYV82" s="62"/>
      <c r="OYW82" s="62"/>
      <c r="OYX82" s="62"/>
      <c r="OYY82" s="62"/>
      <c r="OYZ82" s="62"/>
      <c r="OZA82" s="62"/>
      <c r="OZB82" s="62"/>
      <c r="OZC82" s="62"/>
      <c r="OZD82" s="62"/>
      <c r="OZE82" s="62"/>
      <c r="OZF82" s="62"/>
      <c r="OZG82" s="62"/>
      <c r="OZH82" s="62"/>
      <c r="OZI82" s="62"/>
      <c r="OZJ82" s="62"/>
      <c r="OZK82" s="62"/>
      <c r="OZL82" s="62"/>
      <c r="OZM82" s="62"/>
      <c r="OZN82" s="62"/>
      <c r="OZO82" s="62"/>
      <c r="OZP82" s="62"/>
      <c r="OZQ82" s="62"/>
      <c r="OZR82" s="62"/>
      <c r="OZS82" s="62"/>
      <c r="OZT82" s="62"/>
      <c r="OZU82" s="62"/>
      <c r="OZV82" s="62"/>
      <c r="OZW82" s="62"/>
      <c r="OZX82" s="62"/>
      <c r="OZY82" s="62"/>
      <c r="OZZ82" s="62"/>
      <c r="PAA82" s="62"/>
      <c r="PAB82" s="62"/>
      <c r="PAC82" s="62"/>
      <c r="PAD82" s="62"/>
      <c r="PAE82" s="62"/>
      <c r="PAF82" s="62"/>
      <c r="PAG82" s="62"/>
      <c r="PAH82" s="62"/>
      <c r="PAI82" s="62"/>
      <c r="PAJ82" s="62"/>
      <c r="PAK82" s="62"/>
      <c r="PAL82" s="62"/>
      <c r="PAM82" s="62"/>
      <c r="PAN82" s="62"/>
      <c r="PAO82" s="62"/>
      <c r="PAP82" s="62"/>
      <c r="PAQ82" s="62"/>
      <c r="PAR82" s="62"/>
      <c r="PAS82" s="62"/>
      <c r="PAT82" s="62"/>
      <c r="PAU82" s="62"/>
      <c r="PAV82" s="62"/>
      <c r="PAW82" s="62"/>
      <c r="PAX82" s="62"/>
      <c r="PAY82" s="62"/>
      <c r="PAZ82" s="62"/>
      <c r="PBA82" s="62"/>
      <c r="PBB82" s="62"/>
      <c r="PBC82" s="62"/>
      <c r="PBD82" s="62"/>
      <c r="PBE82" s="62"/>
      <c r="PBF82" s="62"/>
      <c r="PBG82" s="62"/>
      <c r="PBH82" s="62"/>
      <c r="PBI82" s="62"/>
      <c r="PBJ82" s="62"/>
      <c r="PBK82" s="62"/>
      <c r="PBL82" s="62"/>
      <c r="PBM82" s="62"/>
      <c r="PBN82" s="62"/>
      <c r="PBO82" s="62"/>
      <c r="PBP82" s="62"/>
      <c r="PBQ82" s="62"/>
      <c r="PBR82" s="62"/>
      <c r="PBS82" s="62"/>
      <c r="PBT82" s="62"/>
      <c r="PBU82" s="62"/>
      <c r="PBV82" s="62"/>
      <c r="PBW82" s="62"/>
      <c r="PBX82" s="62"/>
      <c r="PBY82" s="62"/>
      <c r="PBZ82" s="62"/>
      <c r="PCA82" s="62"/>
      <c r="PCB82" s="62"/>
      <c r="PCC82" s="62"/>
      <c r="PCD82" s="62"/>
      <c r="PCE82" s="62"/>
      <c r="PCF82" s="62"/>
      <c r="PCG82" s="62"/>
      <c r="PCH82" s="62"/>
      <c r="PCI82" s="62"/>
      <c r="PCJ82" s="62"/>
      <c r="PCK82" s="62"/>
      <c r="PCL82" s="62"/>
      <c r="PCM82" s="62"/>
      <c r="PCN82" s="62"/>
      <c r="PCO82" s="62"/>
      <c r="PCP82" s="62"/>
      <c r="PCQ82" s="62"/>
      <c r="PCR82" s="62"/>
      <c r="PCS82" s="62"/>
      <c r="PCT82" s="62"/>
      <c r="PCU82" s="62"/>
      <c r="PCV82" s="62"/>
      <c r="PCW82" s="62"/>
      <c r="PCX82" s="62"/>
      <c r="PCY82" s="62"/>
      <c r="PCZ82" s="62"/>
      <c r="PDA82" s="62"/>
      <c r="PDB82" s="62"/>
      <c r="PDC82" s="62"/>
      <c r="PDD82" s="62"/>
      <c r="PDE82" s="62"/>
      <c r="PDF82" s="62"/>
      <c r="PDG82" s="62"/>
      <c r="PDH82" s="62"/>
      <c r="PDI82" s="62"/>
      <c r="PDJ82" s="62"/>
      <c r="PDK82" s="62"/>
      <c r="PDL82" s="62"/>
      <c r="PDM82" s="62"/>
      <c r="PDN82" s="62"/>
      <c r="PDO82" s="62"/>
      <c r="PDP82" s="62"/>
      <c r="PDQ82" s="62"/>
      <c r="PDR82" s="62"/>
      <c r="PDS82" s="62"/>
      <c r="PDT82" s="62"/>
      <c r="PDU82" s="62"/>
      <c r="PDV82" s="62"/>
      <c r="PDW82" s="62"/>
      <c r="PDX82" s="62"/>
      <c r="PDY82" s="62"/>
      <c r="PDZ82" s="62"/>
      <c r="PEA82" s="62"/>
      <c r="PEB82" s="62"/>
      <c r="PEC82" s="62"/>
      <c r="PED82" s="62"/>
      <c r="PEE82" s="62"/>
      <c r="PEF82" s="62"/>
      <c r="PEG82" s="62"/>
      <c r="PEH82" s="62"/>
      <c r="PEI82" s="62"/>
      <c r="PEJ82" s="62"/>
      <c r="PEK82" s="62"/>
      <c r="PEL82" s="62"/>
      <c r="PEM82" s="62"/>
      <c r="PEN82" s="62"/>
      <c r="PEO82" s="62"/>
      <c r="PEP82" s="62"/>
      <c r="PEQ82" s="62"/>
      <c r="PER82" s="62"/>
      <c r="PES82" s="62"/>
      <c r="PET82" s="62"/>
      <c r="PEU82" s="62"/>
      <c r="PEV82" s="62"/>
      <c r="PEW82" s="62"/>
      <c r="PEX82" s="62"/>
      <c r="PEY82" s="62"/>
      <c r="PEZ82" s="62"/>
      <c r="PFA82" s="62"/>
      <c r="PFB82" s="62"/>
      <c r="PFC82" s="62"/>
      <c r="PFD82" s="62"/>
      <c r="PFE82" s="62"/>
      <c r="PFF82" s="62"/>
      <c r="PFG82" s="62"/>
      <c r="PFH82" s="62"/>
      <c r="PFI82" s="62"/>
      <c r="PFJ82" s="62"/>
      <c r="PFK82" s="62"/>
      <c r="PFL82" s="62"/>
      <c r="PFM82" s="62"/>
      <c r="PFN82" s="62"/>
      <c r="PFO82" s="62"/>
      <c r="PFP82" s="62"/>
      <c r="PFQ82" s="62"/>
      <c r="PFR82" s="62"/>
      <c r="PFS82" s="62"/>
      <c r="PFT82" s="62"/>
      <c r="PFU82" s="62"/>
      <c r="PFV82" s="62"/>
      <c r="PFW82" s="62"/>
      <c r="PFX82" s="62"/>
      <c r="PFY82" s="62"/>
      <c r="PFZ82" s="62"/>
      <c r="PGA82" s="62"/>
      <c r="PGB82" s="62"/>
      <c r="PGC82" s="62"/>
      <c r="PGD82" s="62"/>
      <c r="PGE82" s="62"/>
      <c r="PGF82" s="62"/>
      <c r="PGG82" s="62"/>
      <c r="PGH82" s="62"/>
      <c r="PGI82" s="62"/>
      <c r="PGJ82" s="62"/>
      <c r="PGK82" s="62"/>
      <c r="PGL82" s="62"/>
      <c r="PGM82" s="62"/>
      <c r="PGN82" s="62"/>
      <c r="PGO82" s="62"/>
      <c r="PGP82" s="62"/>
      <c r="PGQ82" s="62"/>
      <c r="PGR82" s="62"/>
      <c r="PGS82" s="62"/>
      <c r="PGT82" s="62"/>
      <c r="PGU82" s="62"/>
      <c r="PGV82" s="62"/>
      <c r="PGW82" s="62"/>
      <c r="PGX82" s="62"/>
      <c r="PGY82" s="62"/>
      <c r="PGZ82" s="62"/>
      <c r="PHA82" s="62"/>
      <c r="PHB82" s="62"/>
      <c r="PHC82" s="62"/>
      <c r="PHD82" s="62"/>
      <c r="PHE82" s="62"/>
      <c r="PHF82" s="62"/>
      <c r="PHG82" s="62"/>
      <c r="PHH82" s="62"/>
      <c r="PHI82" s="62"/>
      <c r="PHJ82" s="62"/>
      <c r="PHK82" s="62"/>
      <c r="PHL82" s="62"/>
      <c r="PHM82" s="62"/>
      <c r="PHN82" s="62"/>
      <c r="PHO82" s="62"/>
      <c r="PHP82" s="62"/>
      <c r="PHQ82" s="62"/>
      <c r="PHR82" s="62"/>
      <c r="PHS82" s="62"/>
      <c r="PHT82" s="62"/>
      <c r="PHU82" s="62"/>
      <c r="PHV82" s="62"/>
      <c r="PHW82" s="62"/>
      <c r="PHX82" s="62"/>
      <c r="PHY82" s="62"/>
      <c r="PHZ82" s="62"/>
      <c r="PIA82" s="62"/>
      <c r="PIB82" s="62"/>
      <c r="PIC82" s="62"/>
      <c r="PID82" s="62"/>
      <c r="PIE82" s="62"/>
      <c r="PIF82" s="62"/>
      <c r="PIG82" s="62"/>
      <c r="PIH82" s="62"/>
      <c r="PII82" s="62"/>
      <c r="PIJ82" s="62"/>
      <c r="PIK82" s="62"/>
      <c r="PIL82" s="62"/>
      <c r="PIM82" s="62"/>
      <c r="PIN82" s="62"/>
      <c r="PIO82" s="62"/>
      <c r="PIP82" s="62"/>
      <c r="PIQ82" s="62"/>
      <c r="PIR82" s="62"/>
      <c r="PIS82" s="62"/>
      <c r="PIT82" s="62"/>
      <c r="PIU82" s="62"/>
      <c r="PIV82" s="62"/>
      <c r="PIW82" s="62"/>
      <c r="PIX82" s="62"/>
      <c r="PIY82" s="62"/>
      <c r="PIZ82" s="62"/>
      <c r="PJA82" s="62"/>
      <c r="PJB82" s="62"/>
      <c r="PJC82" s="62"/>
      <c r="PJD82" s="62"/>
      <c r="PJE82" s="62"/>
      <c r="PJF82" s="62"/>
      <c r="PJG82" s="62"/>
      <c r="PJH82" s="62"/>
      <c r="PJI82" s="62"/>
      <c r="PJJ82" s="62"/>
      <c r="PJK82" s="62"/>
      <c r="PJL82" s="62"/>
      <c r="PJM82" s="62"/>
      <c r="PJN82" s="62"/>
      <c r="PJO82" s="62"/>
      <c r="PJP82" s="62"/>
      <c r="PJQ82" s="62"/>
      <c r="PJR82" s="62"/>
      <c r="PJS82" s="62"/>
      <c r="PJT82" s="62"/>
      <c r="PJU82" s="62"/>
      <c r="PJV82" s="62"/>
      <c r="PJW82" s="62"/>
      <c r="PJX82" s="62"/>
      <c r="PJY82" s="62"/>
      <c r="PJZ82" s="62"/>
      <c r="PKA82" s="62"/>
      <c r="PKB82" s="62"/>
      <c r="PKC82" s="62"/>
      <c r="PKD82" s="62"/>
      <c r="PKE82" s="62"/>
      <c r="PKF82" s="62"/>
      <c r="PKG82" s="62"/>
      <c r="PKH82" s="62"/>
      <c r="PKI82" s="62"/>
      <c r="PKJ82" s="62"/>
      <c r="PKK82" s="62"/>
      <c r="PKL82" s="62"/>
      <c r="PKM82" s="62"/>
      <c r="PKN82" s="62"/>
      <c r="PKO82" s="62"/>
      <c r="PKP82" s="62"/>
      <c r="PKQ82" s="62"/>
      <c r="PKR82" s="62"/>
      <c r="PKS82" s="62"/>
      <c r="PKT82" s="62"/>
      <c r="PKU82" s="62"/>
      <c r="PKV82" s="62"/>
      <c r="PKW82" s="62"/>
      <c r="PKX82" s="62"/>
      <c r="PKY82" s="62"/>
      <c r="PKZ82" s="62"/>
      <c r="PLA82" s="62"/>
      <c r="PLB82" s="62"/>
      <c r="PLC82" s="62"/>
      <c r="PLD82" s="62"/>
      <c r="PLE82" s="62"/>
      <c r="PLF82" s="62"/>
      <c r="PLG82" s="62"/>
      <c r="PLH82" s="62"/>
      <c r="PLI82" s="62"/>
      <c r="PLJ82" s="62"/>
      <c r="PLK82" s="62"/>
      <c r="PLL82" s="62"/>
      <c r="PLM82" s="62"/>
      <c r="PLN82" s="62"/>
      <c r="PLO82" s="62"/>
      <c r="PLP82" s="62"/>
      <c r="PLQ82" s="62"/>
      <c r="PLR82" s="62"/>
      <c r="PLS82" s="62"/>
      <c r="PLT82" s="62"/>
      <c r="PLU82" s="62"/>
      <c r="PLV82" s="62"/>
      <c r="PLW82" s="62"/>
      <c r="PLX82" s="62"/>
      <c r="PLY82" s="62"/>
      <c r="PLZ82" s="62"/>
      <c r="PMA82" s="62"/>
      <c r="PMB82" s="62"/>
      <c r="PMC82" s="62"/>
      <c r="PMD82" s="62"/>
      <c r="PME82" s="62"/>
      <c r="PMF82" s="62"/>
      <c r="PMG82" s="62"/>
      <c r="PMH82" s="62"/>
      <c r="PMI82" s="62"/>
      <c r="PMJ82" s="62"/>
      <c r="PMK82" s="62"/>
      <c r="PML82" s="62"/>
      <c r="PMM82" s="62"/>
      <c r="PMN82" s="62"/>
      <c r="PMO82" s="62"/>
      <c r="PMP82" s="62"/>
      <c r="PMQ82" s="62"/>
      <c r="PMR82" s="62"/>
      <c r="PMS82" s="62"/>
      <c r="PMT82" s="62"/>
      <c r="PMU82" s="62"/>
      <c r="PMV82" s="62"/>
      <c r="PMW82" s="62"/>
      <c r="PMX82" s="62"/>
      <c r="PMY82" s="62"/>
      <c r="PMZ82" s="62"/>
      <c r="PNA82" s="62"/>
      <c r="PNB82" s="62"/>
      <c r="PNC82" s="62"/>
      <c r="PND82" s="62"/>
      <c r="PNE82" s="62"/>
      <c r="PNF82" s="62"/>
      <c r="PNG82" s="62"/>
      <c r="PNH82" s="62"/>
      <c r="PNI82" s="62"/>
      <c r="PNJ82" s="62"/>
      <c r="PNK82" s="62"/>
      <c r="PNL82" s="62"/>
      <c r="PNM82" s="62"/>
      <c r="PNN82" s="62"/>
      <c r="PNO82" s="62"/>
      <c r="PNP82" s="62"/>
      <c r="PNQ82" s="62"/>
      <c r="PNR82" s="62"/>
      <c r="PNS82" s="62"/>
      <c r="PNT82" s="62"/>
      <c r="PNU82" s="62"/>
      <c r="PNV82" s="62"/>
      <c r="PNW82" s="62"/>
      <c r="PNX82" s="62"/>
      <c r="PNY82" s="62"/>
      <c r="PNZ82" s="62"/>
      <c r="POA82" s="62"/>
      <c r="POB82" s="62"/>
      <c r="POC82" s="62"/>
      <c r="POD82" s="62"/>
      <c r="POE82" s="62"/>
      <c r="POF82" s="62"/>
      <c r="POG82" s="62"/>
      <c r="POH82" s="62"/>
      <c r="POI82" s="62"/>
      <c r="POJ82" s="62"/>
      <c r="POK82" s="62"/>
      <c r="POL82" s="62"/>
      <c r="POM82" s="62"/>
      <c r="PON82" s="62"/>
      <c r="POO82" s="62"/>
      <c r="POP82" s="62"/>
      <c r="POQ82" s="62"/>
      <c r="POR82" s="62"/>
      <c r="POS82" s="62"/>
      <c r="POT82" s="62"/>
      <c r="POU82" s="62"/>
      <c r="POV82" s="62"/>
      <c r="POW82" s="62"/>
      <c r="POX82" s="62"/>
      <c r="POY82" s="62"/>
      <c r="POZ82" s="62"/>
      <c r="PPA82" s="62"/>
      <c r="PPB82" s="62"/>
      <c r="PPC82" s="62"/>
      <c r="PPD82" s="62"/>
      <c r="PPE82" s="62"/>
      <c r="PPF82" s="62"/>
      <c r="PPG82" s="62"/>
      <c r="PPH82" s="62"/>
      <c r="PPI82" s="62"/>
      <c r="PPJ82" s="62"/>
      <c r="PPK82" s="62"/>
      <c r="PPL82" s="62"/>
      <c r="PPM82" s="62"/>
      <c r="PPN82" s="62"/>
      <c r="PPO82" s="62"/>
      <c r="PPP82" s="62"/>
      <c r="PPQ82" s="62"/>
      <c r="PPR82" s="62"/>
      <c r="PPS82" s="62"/>
      <c r="PPT82" s="62"/>
      <c r="PPU82" s="62"/>
      <c r="PPV82" s="62"/>
      <c r="PPW82" s="62"/>
      <c r="PPX82" s="62"/>
      <c r="PPY82" s="62"/>
      <c r="PPZ82" s="62"/>
      <c r="PQA82" s="62"/>
      <c r="PQB82" s="62"/>
      <c r="PQC82" s="62"/>
      <c r="PQD82" s="62"/>
      <c r="PQE82" s="62"/>
      <c r="PQF82" s="62"/>
      <c r="PQG82" s="62"/>
      <c r="PQH82" s="62"/>
      <c r="PQI82" s="62"/>
      <c r="PQJ82" s="62"/>
      <c r="PQK82" s="62"/>
      <c r="PQL82" s="62"/>
      <c r="PQM82" s="62"/>
      <c r="PQN82" s="62"/>
      <c r="PQO82" s="62"/>
      <c r="PQP82" s="62"/>
      <c r="PQQ82" s="62"/>
      <c r="PQR82" s="62"/>
      <c r="PQS82" s="62"/>
      <c r="PQT82" s="62"/>
      <c r="PQU82" s="62"/>
      <c r="PQV82" s="62"/>
      <c r="PQW82" s="62"/>
      <c r="PQX82" s="62"/>
      <c r="PQY82" s="62"/>
      <c r="PQZ82" s="62"/>
      <c r="PRA82" s="62"/>
      <c r="PRB82" s="62"/>
      <c r="PRC82" s="62"/>
      <c r="PRD82" s="62"/>
      <c r="PRE82" s="62"/>
      <c r="PRF82" s="62"/>
      <c r="PRG82" s="62"/>
      <c r="PRH82" s="62"/>
      <c r="PRI82" s="62"/>
      <c r="PRJ82" s="62"/>
      <c r="PRK82" s="62"/>
      <c r="PRL82" s="62"/>
      <c r="PRM82" s="62"/>
      <c r="PRN82" s="62"/>
      <c r="PRO82" s="62"/>
      <c r="PRP82" s="62"/>
      <c r="PRQ82" s="62"/>
      <c r="PRR82" s="62"/>
      <c r="PRS82" s="62"/>
      <c r="PRT82" s="62"/>
      <c r="PRU82" s="62"/>
      <c r="PRV82" s="62"/>
      <c r="PRW82" s="62"/>
      <c r="PRX82" s="62"/>
      <c r="PRY82" s="62"/>
      <c r="PRZ82" s="62"/>
      <c r="PSA82" s="62"/>
      <c r="PSB82" s="62"/>
      <c r="PSC82" s="62"/>
      <c r="PSD82" s="62"/>
      <c r="PSE82" s="62"/>
      <c r="PSF82" s="62"/>
      <c r="PSG82" s="62"/>
      <c r="PSH82" s="62"/>
      <c r="PSI82" s="62"/>
      <c r="PSJ82" s="62"/>
      <c r="PSK82" s="62"/>
      <c r="PSL82" s="62"/>
      <c r="PSM82" s="62"/>
      <c r="PSN82" s="62"/>
      <c r="PSO82" s="62"/>
      <c r="PSP82" s="62"/>
      <c r="PSQ82" s="62"/>
      <c r="PSR82" s="62"/>
      <c r="PSS82" s="62"/>
      <c r="PST82" s="62"/>
      <c r="PSU82" s="62"/>
      <c r="PSV82" s="62"/>
      <c r="PSW82" s="62"/>
      <c r="PSX82" s="62"/>
      <c r="PSY82" s="62"/>
      <c r="PSZ82" s="62"/>
      <c r="PTA82" s="62"/>
      <c r="PTB82" s="62"/>
      <c r="PTC82" s="62"/>
      <c r="PTD82" s="62"/>
      <c r="PTE82" s="62"/>
      <c r="PTF82" s="62"/>
      <c r="PTG82" s="62"/>
      <c r="PTH82" s="62"/>
      <c r="PTI82" s="62"/>
      <c r="PTJ82" s="62"/>
      <c r="PTK82" s="62"/>
      <c r="PTL82" s="62"/>
      <c r="PTM82" s="62"/>
      <c r="PTN82" s="62"/>
      <c r="PTO82" s="62"/>
      <c r="PTP82" s="62"/>
      <c r="PTQ82" s="62"/>
      <c r="PTR82" s="62"/>
      <c r="PTS82" s="62"/>
      <c r="PTT82" s="62"/>
      <c r="PTU82" s="62"/>
      <c r="PTV82" s="62"/>
      <c r="PTW82" s="62"/>
      <c r="PTX82" s="62"/>
      <c r="PTY82" s="62"/>
      <c r="PTZ82" s="62"/>
      <c r="PUA82" s="62"/>
      <c r="PUB82" s="62"/>
      <c r="PUC82" s="62"/>
      <c r="PUD82" s="62"/>
      <c r="PUE82" s="62"/>
      <c r="PUF82" s="62"/>
      <c r="PUG82" s="62"/>
      <c r="PUH82" s="62"/>
      <c r="PUI82" s="62"/>
      <c r="PUJ82" s="62"/>
      <c r="PUK82" s="62"/>
      <c r="PUL82" s="62"/>
      <c r="PUM82" s="62"/>
      <c r="PUN82" s="62"/>
      <c r="PUO82" s="62"/>
      <c r="PUP82" s="62"/>
      <c r="PUQ82" s="62"/>
      <c r="PUR82" s="62"/>
      <c r="PUS82" s="62"/>
      <c r="PUT82" s="62"/>
      <c r="PUU82" s="62"/>
      <c r="PUV82" s="62"/>
      <c r="PUW82" s="62"/>
      <c r="PUX82" s="62"/>
      <c r="PUY82" s="62"/>
      <c r="PUZ82" s="62"/>
      <c r="PVA82" s="62"/>
      <c r="PVB82" s="62"/>
      <c r="PVC82" s="62"/>
      <c r="PVD82" s="62"/>
      <c r="PVE82" s="62"/>
      <c r="PVF82" s="62"/>
      <c r="PVG82" s="62"/>
      <c r="PVH82" s="62"/>
      <c r="PVI82" s="62"/>
      <c r="PVJ82" s="62"/>
      <c r="PVK82" s="62"/>
      <c r="PVL82" s="62"/>
      <c r="PVM82" s="62"/>
      <c r="PVN82" s="62"/>
      <c r="PVO82" s="62"/>
      <c r="PVP82" s="62"/>
      <c r="PVQ82" s="62"/>
      <c r="PVR82" s="62"/>
      <c r="PVS82" s="62"/>
      <c r="PVT82" s="62"/>
      <c r="PVU82" s="62"/>
      <c r="PVV82" s="62"/>
      <c r="PVW82" s="62"/>
      <c r="PVX82" s="62"/>
      <c r="PVY82" s="62"/>
      <c r="PVZ82" s="62"/>
      <c r="PWA82" s="62"/>
      <c r="PWB82" s="62"/>
      <c r="PWC82" s="62"/>
      <c r="PWD82" s="62"/>
      <c r="PWE82" s="62"/>
      <c r="PWF82" s="62"/>
      <c r="PWG82" s="62"/>
      <c r="PWH82" s="62"/>
      <c r="PWI82" s="62"/>
      <c r="PWJ82" s="62"/>
      <c r="PWK82" s="62"/>
      <c r="PWL82" s="62"/>
      <c r="PWM82" s="62"/>
      <c r="PWN82" s="62"/>
      <c r="PWO82" s="62"/>
      <c r="PWP82" s="62"/>
      <c r="PWQ82" s="62"/>
      <c r="PWR82" s="62"/>
      <c r="PWS82" s="62"/>
      <c r="PWT82" s="62"/>
      <c r="PWU82" s="62"/>
      <c r="PWV82" s="62"/>
      <c r="PWW82" s="62"/>
      <c r="PWX82" s="62"/>
      <c r="PWY82" s="62"/>
      <c r="PWZ82" s="62"/>
      <c r="PXA82" s="62"/>
      <c r="PXB82" s="62"/>
      <c r="PXC82" s="62"/>
      <c r="PXD82" s="62"/>
      <c r="PXE82" s="62"/>
      <c r="PXF82" s="62"/>
      <c r="PXG82" s="62"/>
      <c r="PXH82" s="62"/>
      <c r="PXI82" s="62"/>
      <c r="PXJ82" s="62"/>
      <c r="PXK82" s="62"/>
      <c r="PXL82" s="62"/>
      <c r="PXM82" s="62"/>
      <c r="PXN82" s="62"/>
      <c r="PXO82" s="62"/>
      <c r="PXP82" s="62"/>
      <c r="PXQ82" s="62"/>
      <c r="PXR82" s="62"/>
      <c r="PXS82" s="62"/>
      <c r="PXT82" s="62"/>
      <c r="PXU82" s="62"/>
      <c r="PXV82" s="62"/>
      <c r="PXW82" s="62"/>
      <c r="PXX82" s="62"/>
      <c r="PXY82" s="62"/>
      <c r="PXZ82" s="62"/>
      <c r="PYA82" s="62"/>
      <c r="PYB82" s="62"/>
      <c r="PYC82" s="62"/>
      <c r="PYD82" s="62"/>
      <c r="PYE82" s="62"/>
      <c r="PYF82" s="62"/>
      <c r="PYG82" s="62"/>
      <c r="PYH82" s="62"/>
      <c r="PYI82" s="62"/>
      <c r="PYJ82" s="62"/>
      <c r="PYK82" s="62"/>
      <c r="PYL82" s="62"/>
      <c r="PYM82" s="62"/>
      <c r="PYN82" s="62"/>
      <c r="PYO82" s="62"/>
      <c r="PYP82" s="62"/>
      <c r="PYQ82" s="62"/>
      <c r="PYR82" s="62"/>
      <c r="PYS82" s="62"/>
      <c r="PYT82" s="62"/>
      <c r="PYU82" s="62"/>
      <c r="PYV82" s="62"/>
      <c r="PYW82" s="62"/>
      <c r="PYX82" s="62"/>
      <c r="PYY82" s="62"/>
      <c r="PYZ82" s="62"/>
      <c r="PZA82" s="62"/>
      <c r="PZB82" s="62"/>
      <c r="PZC82" s="62"/>
      <c r="PZD82" s="62"/>
      <c r="PZE82" s="62"/>
      <c r="PZF82" s="62"/>
      <c r="PZG82" s="62"/>
      <c r="PZH82" s="62"/>
      <c r="PZI82" s="62"/>
      <c r="PZJ82" s="62"/>
      <c r="PZK82" s="62"/>
      <c r="PZL82" s="62"/>
      <c r="PZM82" s="62"/>
      <c r="PZN82" s="62"/>
      <c r="PZO82" s="62"/>
      <c r="PZP82" s="62"/>
      <c r="PZQ82" s="62"/>
      <c r="PZR82" s="62"/>
      <c r="PZS82" s="62"/>
      <c r="PZT82" s="62"/>
      <c r="PZU82" s="62"/>
      <c r="PZV82" s="62"/>
      <c r="PZW82" s="62"/>
      <c r="PZX82" s="62"/>
      <c r="PZY82" s="62"/>
      <c r="PZZ82" s="62"/>
      <c r="QAA82" s="62"/>
      <c r="QAB82" s="62"/>
      <c r="QAC82" s="62"/>
      <c r="QAD82" s="62"/>
      <c r="QAE82" s="62"/>
      <c r="QAF82" s="62"/>
      <c r="QAG82" s="62"/>
      <c r="QAH82" s="62"/>
      <c r="QAI82" s="62"/>
      <c r="QAJ82" s="62"/>
      <c r="QAK82" s="62"/>
      <c r="QAL82" s="62"/>
      <c r="QAM82" s="62"/>
      <c r="QAN82" s="62"/>
      <c r="QAO82" s="62"/>
      <c r="QAP82" s="62"/>
      <c r="QAQ82" s="62"/>
      <c r="QAR82" s="62"/>
      <c r="QAS82" s="62"/>
      <c r="QAT82" s="62"/>
      <c r="QAU82" s="62"/>
      <c r="QAV82" s="62"/>
      <c r="QAW82" s="62"/>
      <c r="QAX82" s="62"/>
      <c r="QAY82" s="62"/>
      <c r="QAZ82" s="62"/>
      <c r="QBA82" s="62"/>
      <c r="QBB82" s="62"/>
      <c r="QBC82" s="62"/>
      <c r="QBD82" s="62"/>
      <c r="QBE82" s="62"/>
      <c r="QBF82" s="62"/>
      <c r="QBG82" s="62"/>
      <c r="QBH82" s="62"/>
      <c r="QBI82" s="62"/>
      <c r="QBJ82" s="62"/>
      <c r="QBK82" s="62"/>
      <c r="QBL82" s="62"/>
      <c r="QBM82" s="62"/>
      <c r="QBN82" s="62"/>
      <c r="QBO82" s="62"/>
      <c r="QBP82" s="62"/>
      <c r="QBQ82" s="62"/>
      <c r="QBR82" s="62"/>
      <c r="QBS82" s="62"/>
      <c r="QBT82" s="62"/>
      <c r="QBU82" s="62"/>
      <c r="QBV82" s="62"/>
      <c r="QBW82" s="62"/>
      <c r="QBX82" s="62"/>
      <c r="QBY82" s="62"/>
      <c r="QBZ82" s="62"/>
      <c r="QCA82" s="62"/>
      <c r="QCB82" s="62"/>
      <c r="QCC82" s="62"/>
      <c r="QCD82" s="62"/>
      <c r="QCE82" s="62"/>
      <c r="QCF82" s="62"/>
      <c r="QCG82" s="62"/>
      <c r="QCH82" s="62"/>
      <c r="QCI82" s="62"/>
      <c r="QCJ82" s="62"/>
      <c r="QCK82" s="62"/>
      <c r="QCL82" s="62"/>
      <c r="QCM82" s="62"/>
      <c r="QCN82" s="62"/>
      <c r="QCO82" s="62"/>
      <c r="QCP82" s="62"/>
      <c r="QCQ82" s="62"/>
      <c r="QCR82" s="62"/>
      <c r="QCS82" s="62"/>
      <c r="QCT82" s="62"/>
      <c r="QCU82" s="62"/>
      <c r="QCV82" s="62"/>
      <c r="QCW82" s="62"/>
      <c r="QCX82" s="62"/>
      <c r="QCY82" s="62"/>
      <c r="QCZ82" s="62"/>
      <c r="QDA82" s="62"/>
      <c r="QDB82" s="62"/>
      <c r="QDC82" s="62"/>
      <c r="QDD82" s="62"/>
      <c r="QDE82" s="62"/>
      <c r="QDF82" s="62"/>
      <c r="QDG82" s="62"/>
      <c r="QDH82" s="62"/>
      <c r="QDI82" s="62"/>
      <c r="QDJ82" s="62"/>
      <c r="QDK82" s="62"/>
      <c r="QDL82" s="62"/>
      <c r="QDM82" s="62"/>
      <c r="QDN82" s="62"/>
      <c r="QDO82" s="62"/>
      <c r="QDP82" s="62"/>
      <c r="QDQ82" s="62"/>
      <c r="QDR82" s="62"/>
      <c r="QDS82" s="62"/>
      <c r="QDT82" s="62"/>
      <c r="QDU82" s="62"/>
      <c r="QDV82" s="62"/>
      <c r="QDW82" s="62"/>
      <c r="QDX82" s="62"/>
      <c r="QDY82" s="62"/>
      <c r="QDZ82" s="62"/>
      <c r="QEA82" s="62"/>
      <c r="QEB82" s="62"/>
      <c r="QEC82" s="62"/>
      <c r="QED82" s="62"/>
      <c r="QEE82" s="62"/>
      <c r="QEF82" s="62"/>
      <c r="QEG82" s="62"/>
      <c r="QEH82" s="62"/>
      <c r="QEI82" s="62"/>
      <c r="QEJ82" s="62"/>
      <c r="QEK82" s="62"/>
      <c r="QEL82" s="62"/>
      <c r="QEM82" s="62"/>
      <c r="QEN82" s="62"/>
      <c r="QEO82" s="62"/>
      <c r="QEP82" s="62"/>
      <c r="QEQ82" s="62"/>
      <c r="QER82" s="62"/>
      <c r="QES82" s="62"/>
      <c r="QET82" s="62"/>
      <c r="QEU82" s="62"/>
      <c r="QEV82" s="62"/>
      <c r="QEW82" s="62"/>
      <c r="QEX82" s="62"/>
      <c r="QEY82" s="62"/>
      <c r="QEZ82" s="62"/>
      <c r="QFA82" s="62"/>
      <c r="QFB82" s="62"/>
      <c r="QFC82" s="62"/>
      <c r="QFD82" s="62"/>
      <c r="QFE82" s="62"/>
      <c r="QFF82" s="62"/>
      <c r="QFG82" s="62"/>
      <c r="QFH82" s="62"/>
      <c r="QFI82" s="62"/>
      <c r="QFJ82" s="62"/>
      <c r="QFK82" s="62"/>
      <c r="QFL82" s="62"/>
      <c r="QFM82" s="62"/>
      <c r="QFN82" s="62"/>
      <c r="QFO82" s="62"/>
      <c r="QFP82" s="62"/>
      <c r="QFQ82" s="62"/>
      <c r="QFR82" s="62"/>
      <c r="QFS82" s="62"/>
      <c r="QFT82" s="62"/>
      <c r="QFU82" s="62"/>
      <c r="QFV82" s="62"/>
      <c r="QFW82" s="62"/>
      <c r="QFX82" s="62"/>
      <c r="QFY82" s="62"/>
      <c r="QFZ82" s="62"/>
      <c r="QGA82" s="62"/>
      <c r="QGB82" s="62"/>
      <c r="QGC82" s="62"/>
      <c r="QGD82" s="62"/>
      <c r="QGE82" s="62"/>
      <c r="QGF82" s="62"/>
      <c r="QGG82" s="62"/>
      <c r="QGH82" s="62"/>
      <c r="QGI82" s="62"/>
      <c r="QGJ82" s="62"/>
      <c r="QGK82" s="62"/>
      <c r="QGL82" s="62"/>
      <c r="QGM82" s="62"/>
      <c r="QGN82" s="62"/>
      <c r="QGO82" s="62"/>
      <c r="QGP82" s="62"/>
      <c r="QGQ82" s="62"/>
      <c r="QGR82" s="62"/>
      <c r="QGS82" s="62"/>
      <c r="QGT82" s="62"/>
      <c r="QGU82" s="62"/>
      <c r="QGV82" s="62"/>
      <c r="QGW82" s="62"/>
      <c r="QGX82" s="62"/>
      <c r="QGY82" s="62"/>
      <c r="QGZ82" s="62"/>
      <c r="QHA82" s="62"/>
      <c r="QHB82" s="62"/>
      <c r="QHC82" s="62"/>
      <c r="QHD82" s="62"/>
      <c r="QHE82" s="62"/>
      <c r="QHF82" s="62"/>
      <c r="QHG82" s="62"/>
      <c r="QHH82" s="62"/>
      <c r="QHI82" s="62"/>
      <c r="QHJ82" s="62"/>
      <c r="QHK82" s="62"/>
      <c r="QHL82" s="62"/>
      <c r="QHM82" s="62"/>
      <c r="QHN82" s="62"/>
      <c r="QHO82" s="62"/>
      <c r="QHP82" s="62"/>
      <c r="QHQ82" s="62"/>
      <c r="QHR82" s="62"/>
      <c r="QHS82" s="62"/>
      <c r="QHT82" s="62"/>
      <c r="QHU82" s="62"/>
      <c r="QHV82" s="62"/>
      <c r="QHW82" s="62"/>
      <c r="QHX82" s="62"/>
      <c r="QHY82" s="62"/>
      <c r="QHZ82" s="62"/>
      <c r="QIA82" s="62"/>
      <c r="QIB82" s="62"/>
      <c r="QIC82" s="62"/>
      <c r="QID82" s="62"/>
      <c r="QIE82" s="62"/>
      <c r="QIF82" s="62"/>
      <c r="QIG82" s="62"/>
      <c r="QIH82" s="62"/>
      <c r="QII82" s="62"/>
      <c r="QIJ82" s="62"/>
      <c r="QIK82" s="62"/>
      <c r="QIL82" s="62"/>
      <c r="QIM82" s="62"/>
      <c r="QIN82" s="62"/>
      <c r="QIO82" s="62"/>
      <c r="QIP82" s="62"/>
      <c r="QIQ82" s="62"/>
      <c r="QIR82" s="62"/>
      <c r="QIS82" s="62"/>
      <c r="QIT82" s="62"/>
      <c r="QIU82" s="62"/>
      <c r="QIV82" s="62"/>
      <c r="QIW82" s="62"/>
      <c r="QIX82" s="62"/>
      <c r="QIY82" s="62"/>
      <c r="QIZ82" s="62"/>
      <c r="QJA82" s="62"/>
      <c r="QJB82" s="62"/>
      <c r="QJC82" s="62"/>
      <c r="QJD82" s="62"/>
      <c r="QJE82" s="62"/>
      <c r="QJF82" s="62"/>
      <c r="QJG82" s="62"/>
      <c r="QJH82" s="62"/>
      <c r="QJI82" s="62"/>
      <c r="QJJ82" s="62"/>
      <c r="QJK82" s="62"/>
      <c r="QJL82" s="62"/>
      <c r="QJM82" s="62"/>
      <c r="QJN82" s="62"/>
      <c r="QJO82" s="62"/>
      <c r="QJP82" s="62"/>
      <c r="QJQ82" s="62"/>
      <c r="QJR82" s="62"/>
      <c r="QJS82" s="62"/>
      <c r="QJT82" s="62"/>
      <c r="QJU82" s="62"/>
      <c r="QJV82" s="62"/>
      <c r="QJW82" s="62"/>
      <c r="QJX82" s="62"/>
      <c r="QJY82" s="62"/>
      <c r="QJZ82" s="62"/>
      <c r="QKA82" s="62"/>
      <c r="QKB82" s="62"/>
      <c r="QKC82" s="62"/>
      <c r="QKD82" s="62"/>
      <c r="QKE82" s="62"/>
      <c r="QKF82" s="62"/>
      <c r="QKG82" s="62"/>
      <c r="QKH82" s="62"/>
      <c r="QKI82" s="62"/>
      <c r="QKJ82" s="62"/>
      <c r="QKK82" s="62"/>
      <c r="QKL82" s="62"/>
      <c r="QKM82" s="62"/>
      <c r="QKN82" s="62"/>
      <c r="QKO82" s="62"/>
      <c r="QKP82" s="62"/>
      <c r="QKQ82" s="62"/>
      <c r="QKR82" s="62"/>
      <c r="QKS82" s="62"/>
      <c r="QKT82" s="62"/>
      <c r="QKU82" s="62"/>
      <c r="QKV82" s="62"/>
      <c r="QKW82" s="62"/>
      <c r="QKX82" s="62"/>
      <c r="QKY82" s="62"/>
      <c r="QKZ82" s="62"/>
      <c r="QLA82" s="62"/>
      <c r="QLB82" s="62"/>
      <c r="QLC82" s="62"/>
      <c r="QLD82" s="62"/>
      <c r="QLE82" s="62"/>
      <c r="QLF82" s="62"/>
      <c r="QLG82" s="62"/>
      <c r="QLH82" s="62"/>
      <c r="QLI82" s="62"/>
      <c r="QLJ82" s="62"/>
      <c r="QLK82" s="62"/>
      <c r="QLL82" s="62"/>
      <c r="QLM82" s="62"/>
      <c r="QLN82" s="62"/>
      <c r="QLO82" s="62"/>
      <c r="QLP82" s="62"/>
      <c r="QLQ82" s="62"/>
      <c r="QLR82" s="62"/>
      <c r="QLS82" s="62"/>
      <c r="QLT82" s="62"/>
      <c r="QLU82" s="62"/>
      <c r="QLV82" s="62"/>
      <c r="QLW82" s="62"/>
      <c r="QLX82" s="62"/>
      <c r="QLY82" s="62"/>
      <c r="QLZ82" s="62"/>
      <c r="QMA82" s="62"/>
      <c r="QMB82" s="62"/>
      <c r="QMC82" s="62"/>
      <c r="QMD82" s="62"/>
      <c r="QME82" s="62"/>
      <c r="QMF82" s="62"/>
      <c r="QMG82" s="62"/>
      <c r="QMH82" s="62"/>
      <c r="QMI82" s="62"/>
      <c r="QMJ82" s="62"/>
      <c r="QMK82" s="62"/>
      <c r="QML82" s="62"/>
      <c r="QMM82" s="62"/>
      <c r="QMN82" s="62"/>
      <c r="QMO82" s="62"/>
      <c r="QMP82" s="62"/>
      <c r="QMQ82" s="62"/>
      <c r="QMR82" s="62"/>
      <c r="QMS82" s="62"/>
      <c r="QMT82" s="62"/>
      <c r="QMU82" s="62"/>
      <c r="QMV82" s="62"/>
      <c r="QMW82" s="62"/>
      <c r="QMX82" s="62"/>
      <c r="QMY82" s="62"/>
      <c r="QMZ82" s="62"/>
      <c r="QNA82" s="62"/>
      <c r="QNB82" s="62"/>
      <c r="QNC82" s="62"/>
      <c r="QND82" s="62"/>
      <c r="QNE82" s="62"/>
      <c r="QNF82" s="62"/>
      <c r="QNG82" s="62"/>
      <c r="QNH82" s="62"/>
      <c r="QNI82" s="62"/>
      <c r="QNJ82" s="62"/>
      <c r="QNK82" s="62"/>
      <c r="QNL82" s="62"/>
      <c r="QNM82" s="62"/>
      <c r="QNN82" s="62"/>
      <c r="QNO82" s="62"/>
      <c r="QNP82" s="62"/>
      <c r="QNQ82" s="62"/>
      <c r="QNR82" s="62"/>
      <c r="QNS82" s="62"/>
      <c r="QNT82" s="62"/>
      <c r="QNU82" s="62"/>
      <c r="QNV82" s="62"/>
      <c r="QNW82" s="62"/>
      <c r="QNX82" s="62"/>
      <c r="QNY82" s="62"/>
      <c r="QNZ82" s="62"/>
      <c r="QOA82" s="62"/>
      <c r="QOB82" s="62"/>
      <c r="QOC82" s="62"/>
      <c r="QOD82" s="62"/>
      <c r="QOE82" s="62"/>
      <c r="QOF82" s="62"/>
      <c r="QOG82" s="62"/>
      <c r="QOH82" s="62"/>
      <c r="QOI82" s="62"/>
      <c r="QOJ82" s="62"/>
      <c r="QOK82" s="62"/>
      <c r="QOL82" s="62"/>
      <c r="QOM82" s="62"/>
      <c r="QON82" s="62"/>
      <c r="QOO82" s="62"/>
      <c r="QOP82" s="62"/>
      <c r="QOQ82" s="62"/>
      <c r="QOR82" s="62"/>
      <c r="QOS82" s="62"/>
      <c r="QOT82" s="62"/>
      <c r="QOU82" s="62"/>
      <c r="QOV82" s="62"/>
      <c r="QOW82" s="62"/>
      <c r="QOX82" s="62"/>
      <c r="QOY82" s="62"/>
      <c r="QOZ82" s="62"/>
      <c r="QPA82" s="62"/>
      <c r="QPB82" s="62"/>
      <c r="QPC82" s="62"/>
      <c r="QPD82" s="62"/>
      <c r="QPE82" s="62"/>
      <c r="QPF82" s="62"/>
      <c r="QPG82" s="62"/>
      <c r="QPH82" s="62"/>
      <c r="QPI82" s="62"/>
      <c r="QPJ82" s="62"/>
      <c r="QPK82" s="62"/>
      <c r="QPL82" s="62"/>
      <c r="QPM82" s="62"/>
      <c r="QPN82" s="62"/>
      <c r="QPO82" s="62"/>
      <c r="QPP82" s="62"/>
      <c r="QPQ82" s="62"/>
      <c r="QPR82" s="62"/>
      <c r="QPS82" s="62"/>
      <c r="QPT82" s="62"/>
      <c r="QPU82" s="62"/>
      <c r="QPV82" s="62"/>
      <c r="QPW82" s="62"/>
      <c r="QPX82" s="62"/>
      <c r="QPY82" s="62"/>
      <c r="QPZ82" s="62"/>
      <c r="QQA82" s="62"/>
      <c r="QQB82" s="62"/>
      <c r="QQC82" s="62"/>
      <c r="QQD82" s="62"/>
      <c r="QQE82" s="62"/>
      <c r="QQF82" s="62"/>
      <c r="QQG82" s="62"/>
      <c r="QQH82" s="62"/>
      <c r="QQI82" s="62"/>
      <c r="QQJ82" s="62"/>
      <c r="QQK82" s="62"/>
      <c r="QQL82" s="62"/>
      <c r="QQM82" s="62"/>
      <c r="QQN82" s="62"/>
      <c r="QQO82" s="62"/>
      <c r="QQP82" s="62"/>
      <c r="QQQ82" s="62"/>
      <c r="QQR82" s="62"/>
      <c r="QQS82" s="62"/>
      <c r="QQT82" s="62"/>
      <c r="QQU82" s="62"/>
      <c r="QQV82" s="62"/>
      <c r="QQW82" s="62"/>
      <c r="QQX82" s="62"/>
      <c r="QQY82" s="62"/>
      <c r="QQZ82" s="62"/>
      <c r="QRA82" s="62"/>
      <c r="QRB82" s="62"/>
      <c r="QRC82" s="62"/>
      <c r="QRD82" s="62"/>
      <c r="QRE82" s="62"/>
      <c r="QRF82" s="62"/>
      <c r="QRG82" s="62"/>
      <c r="QRH82" s="62"/>
      <c r="QRI82" s="62"/>
      <c r="QRJ82" s="62"/>
      <c r="QRK82" s="62"/>
      <c r="QRL82" s="62"/>
      <c r="QRM82" s="62"/>
      <c r="QRN82" s="62"/>
      <c r="QRO82" s="62"/>
      <c r="QRP82" s="62"/>
      <c r="QRQ82" s="62"/>
      <c r="QRR82" s="62"/>
      <c r="QRS82" s="62"/>
      <c r="QRT82" s="62"/>
      <c r="QRU82" s="62"/>
      <c r="QRV82" s="62"/>
      <c r="QRW82" s="62"/>
      <c r="QRX82" s="62"/>
      <c r="QRY82" s="62"/>
      <c r="QRZ82" s="62"/>
      <c r="QSA82" s="62"/>
      <c r="QSB82" s="62"/>
      <c r="QSC82" s="62"/>
      <c r="QSD82" s="62"/>
      <c r="QSE82" s="62"/>
      <c r="QSF82" s="62"/>
      <c r="QSG82" s="62"/>
      <c r="QSH82" s="62"/>
      <c r="QSI82" s="62"/>
      <c r="QSJ82" s="62"/>
      <c r="QSK82" s="62"/>
      <c r="QSL82" s="62"/>
      <c r="QSM82" s="62"/>
      <c r="QSN82" s="62"/>
      <c r="QSO82" s="62"/>
      <c r="QSP82" s="62"/>
      <c r="QSQ82" s="62"/>
      <c r="QSR82" s="62"/>
      <c r="QSS82" s="62"/>
      <c r="QST82" s="62"/>
      <c r="QSU82" s="62"/>
      <c r="QSV82" s="62"/>
      <c r="QSW82" s="62"/>
      <c r="QSX82" s="62"/>
      <c r="QSY82" s="62"/>
      <c r="QSZ82" s="62"/>
      <c r="QTA82" s="62"/>
      <c r="QTB82" s="62"/>
      <c r="QTC82" s="62"/>
      <c r="QTD82" s="62"/>
      <c r="QTE82" s="62"/>
      <c r="QTF82" s="62"/>
      <c r="QTG82" s="62"/>
      <c r="QTH82" s="62"/>
      <c r="QTI82" s="62"/>
      <c r="QTJ82" s="62"/>
      <c r="QTK82" s="62"/>
      <c r="QTL82" s="62"/>
      <c r="QTM82" s="62"/>
      <c r="QTN82" s="62"/>
      <c r="QTO82" s="62"/>
      <c r="QTP82" s="62"/>
      <c r="QTQ82" s="62"/>
      <c r="QTR82" s="62"/>
      <c r="QTS82" s="62"/>
      <c r="QTT82" s="62"/>
      <c r="QTU82" s="62"/>
      <c r="QTV82" s="62"/>
      <c r="QTW82" s="62"/>
      <c r="QTX82" s="62"/>
      <c r="QTY82" s="62"/>
      <c r="QTZ82" s="62"/>
      <c r="QUA82" s="62"/>
      <c r="QUB82" s="62"/>
      <c r="QUC82" s="62"/>
      <c r="QUD82" s="62"/>
      <c r="QUE82" s="62"/>
      <c r="QUF82" s="62"/>
      <c r="QUG82" s="62"/>
      <c r="QUH82" s="62"/>
      <c r="QUI82" s="62"/>
      <c r="QUJ82" s="62"/>
      <c r="QUK82" s="62"/>
      <c r="QUL82" s="62"/>
      <c r="QUM82" s="62"/>
      <c r="QUN82" s="62"/>
      <c r="QUO82" s="62"/>
      <c r="QUP82" s="62"/>
      <c r="QUQ82" s="62"/>
      <c r="QUR82" s="62"/>
      <c r="QUS82" s="62"/>
      <c r="QUT82" s="62"/>
      <c r="QUU82" s="62"/>
      <c r="QUV82" s="62"/>
      <c r="QUW82" s="62"/>
      <c r="QUX82" s="62"/>
      <c r="QUY82" s="62"/>
      <c r="QUZ82" s="62"/>
      <c r="QVA82" s="62"/>
      <c r="QVB82" s="62"/>
      <c r="QVC82" s="62"/>
      <c r="QVD82" s="62"/>
      <c r="QVE82" s="62"/>
      <c r="QVF82" s="62"/>
      <c r="QVG82" s="62"/>
      <c r="QVH82" s="62"/>
      <c r="QVI82" s="62"/>
      <c r="QVJ82" s="62"/>
      <c r="QVK82" s="62"/>
      <c r="QVL82" s="62"/>
      <c r="QVM82" s="62"/>
      <c r="QVN82" s="62"/>
      <c r="QVO82" s="62"/>
      <c r="QVP82" s="62"/>
      <c r="QVQ82" s="62"/>
      <c r="QVR82" s="62"/>
      <c r="QVS82" s="62"/>
      <c r="QVT82" s="62"/>
      <c r="QVU82" s="62"/>
      <c r="QVV82" s="62"/>
      <c r="QVW82" s="62"/>
      <c r="QVX82" s="62"/>
      <c r="QVY82" s="62"/>
      <c r="QVZ82" s="62"/>
      <c r="QWA82" s="62"/>
      <c r="QWB82" s="62"/>
      <c r="QWC82" s="62"/>
      <c r="QWD82" s="62"/>
      <c r="QWE82" s="62"/>
      <c r="QWF82" s="62"/>
      <c r="QWG82" s="62"/>
      <c r="QWH82" s="62"/>
      <c r="QWI82" s="62"/>
      <c r="QWJ82" s="62"/>
      <c r="QWK82" s="62"/>
      <c r="QWL82" s="62"/>
      <c r="QWM82" s="62"/>
      <c r="QWN82" s="62"/>
      <c r="QWO82" s="62"/>
      <c r="QWP82" s="62"/>
      <c r="QWQ82" s="62"/>
      <c r="QWR82" s="62"/>
      <c r="QWS82" s="62"/>
      <c r="QWT82" s="62"/>
      <c r="QWU82" s="62"/>
      <c r="QWV82" s="62"/>
      <c r="QWW82" s="62"/>
      <c r="QWX82" s="62"/>
      <c r="QWY82" s="62"/>
      <c r="QWZ82" s="62"/>
      <c r="QXA82" s="62"/>
      <c r="QXB82" s="62"/>
      <c r="QXC82" s="62"/>
      <c r="QXD82" s="62"/>
      <c r="QXE82" s="62"/>
      <c r="QXF82" s="62"/>
      <c r="QXG82" s="62"/>
      <c r="QXH82" s="62"/>
      <c r="QXI82" s="62"/>
      <c r="QXJ82" s="62"/>
      <c r="QXK82" s="62"/>
      <c r="QXL82" s="62"/>
      <c r="QXM82" s="62"/>
      <c r="QXN82" s="62"/>
      <c r="QXO82" s="62"/>
      <c r="QXP82" s="62"/>
      <c r="QXQ82" s="62"/>
      <c r="QXR82" s="62"/>
      <c r="QXS82" s="62"/>
      <c r="QXT82" s="62"/>
      <c r="QXU82" s="62"/>
      <c r="QXV82" s="62"/>
      <c r="QXW82" s="62"/>
      <c r="QXX82" s="62"/>
      <c r="QXY82" s="62"/>
      <c r="QXZ82" s="62"/>
      <c r="QYA82" s="62"/>
      <c r="QYB82" s="62"/>
      <c r="QYC82" s="62"/>
      <c r="QYD82" s="62"/>
      <c r="QYE82" s="62"/>
      <c r="QYF82" s="62"/>
      <c r="QYG82" s="62"/>
      <c r="QYH82" s="62"/>
      <c r="QYI82" s="62"/>
      <c r="QYJ82" s="62"/>
      <c r="QYK82" s="62"/>
      <c r="QYL82" s="62"/>
      <c r="QYM82" s="62"/>
      <c r="QYN82" s="62"/>
      <c r="QYO82" s="62"/>
      <c r="QYP82" s="62"/>
      <c r="QYQ82" s="62"/>
      <c r="QYR82" s="62"/>
      <c r="QYS82" s="62"/>
      <c r="QYT82" s="62"/>
      <c r="QYU82" s="62"/>
      <c r="QYV82" s="62"/>
      <c r="QYW82" s="62"/>
      <c r="QYX82" s="62"/>
      <c r="QYY82" s="62"/>
      <c r="QYZ82" s="62"/>
      <c r="QZA82" s="62"/>
      <c r="QZB82" s="62"/>
      <c r="QZC82" s="62"/>
      <c r="QZD82" s="62"/>
      <c r="QZE82" s="62"/>
      <c r="QZF82" s="62"/>
      <c r="QZG82" s="62"/>
      <c r="QZH82" s="62"/>
      <c r="QZI82" s="62"/>
      <c r="QZJ82" s="62"/>
      <c r="QZK82" s="62"/>
      <c r="QZL82" s="62"/>
      <c r="QZM82" s="62"/>
      <c r="QZN82" s="62"/>
      <c r="QZO82" s="62"/>
      <c r="QZP82" s="62"/>
      <c r="QZQ82" s="62"/>
      <c r="QZR82" s="62"/>
      <c r="QZS82" s="62"/>
      <c r="QZT82" s="62"/>
      <c r="QZU82" s="62"/>
      <c r="QZV82" s="62"/>
      <c r="QZW82" s="62"/>
      <c r="QZX82" s="62"/>
      <c r="QZY82" s="62"/>
      <c r="QZZ82" s="62"/>
      <c r="RAA82" s="62"/>
      <c r="RAB82" s="62"/>
      <c r="RAC82" s="62"/>
      <c r="RAD82" s="62"/>
      <c r="RAE82" s="62"/>
      <c r="RAF82" s="62"/>
      <c r="RAG82" s="62"/>
      <c r="RAH82" s="62"/>
      <c r="RAI82" s="62"/>
      <c r="RAJ82" s="62"/>
      <c r="RAK82" s="62"/>
      <c r="RAL82" s="62"/>
      <c r="RAM82" s="62"/>
      <c r="RAN82" s="62"/>
      <c r="RAO82" s="62"/>
      <c r="RAP82" s="62"/>
      <c r="RAQ82" s="62"/>
      <c r="RAR82" s="62"/>
      <c r="RAS82" s="62"/>
      <c r="RAT82" s="62"/>
      <c r="RAU82" s="62"/>
      <c r="RAV82" s="62"/>
      <c r="RAW82" s="62"/>
      <c r="RAX82" s="62"/>
      <c r="RAY82" s="62"/>
      <c r="RAZ82" s="62"/>
      <c r="RBA82" s="62"/>
      <c r="RBB82" s="62"/>
      <c r="RBC82" s="62"/>
      <c r="RBD82" s="62"/>
      <c r="RBE82" s="62"/>
      <c r="RBF82" s="62"/>
      <c r="RBG82" s="62"/>
      <c r="RBH82" s="62"/>
      <c r="RBI82" s="62"/>
      <c r="RBJ82" s="62"/>
      <c r="RBK82" s="62"/>
      <c r="RBL82" s="62"/>
      <c r="RBM82" s="62"/>
      <c r="RBN82" s="62"/>
      <c r="RBO82" s="62"/>
      <c r="RBP82" s="62"/>
      <c r="RBQ82" s="62"/>
      <c r="RBR82" s="62"/>
      <c r="RBS82" s="62"/>
      <c r="RBT82" s="62"/>
      <c r="RBU82" s="62"/>
      <c r="RBV82" s="62"/>
      <c r="RBW82" s="62"/>
      <c r="RBX82" s="62"/>
      <c r="RBY82" s="62"/>
      <c r="RBZ82" s="62"/>
      <c r="RCA82" s="62"/>
      <c r="RCB82" s="62"/>
      <c r="RCC82" s="62"/>
      <c r="RCD82" s="62"/>
      <c r="RCE82" s="62"/>
      <c r="RCF82" s="62"/>
      <c r="RCG82" s="62"/>
      <c r="RCH82" s="62"/>
      <c r="RCI82" s="62"/>
      <c r="RCJ82" s="62"/>
      <c r="RCK82" s="62"/>
      <c r="RCL82" s="62"/>
      <c r="RCM82" s="62"/>
      <c r="RCN82" s="62"/>
      <c r="RCO82" s="62"/>
      <c r="RCP82" s="62"/>
      <c r="RCQ82" s="62"/>
      <c r="RCR82" s="62"/>
      <c r="RCS82" s="62"/>
      <c r="RCT82" s="62"/>
      <c r="RCU82" s="62"/>
      <c r="RCV82" s="62"/>
      <c r="RCW82" s="62"/>
      <c r="RCX82" s="62"/>
      <c r="RCY82" s="62"/>
      <c r="RCZ82" s="62"/>
      <c r="RDA82" s="62"/>
      <c r="RDB82" s="62"/>
      <c r="RDC82" s="62"/>
      <c r="RDD82" s="62"/>
      <c r="RDE82" s="62"/>
      <c r="RDF82" s="62"/>
      <c r="RDG82" s="62"/>
      <c r="RDH82" s="62"/>
      <c r="RDI82" s="62"/>
      <c r="RDJ82" s="62"/>
      <c r="RDK82" s="62"/>
      <c r="RDL82" s="62"/>
      <c r="RDM82" s="62"/>
      <c r="RDN82" s="62"/>
      <c r="RDO82" s="62"/>
      <c r="RDP82" s="62"/>
      <c r="RDQ82" s="62"/>
      <c r="RDR82" s="62"/>
      <c r="RDS82" s="62"/>
      <c r="RDT82" s="62"/>
      <c r="RDU82" s="62"/>
      <c r="RDV82" s="62"/>
      <c r="RDW82" s="62"/>
      <c r="RDX82" s="62"/>
      <c r="RDY82" s="62"/>
      <c r="RDZ82" s="62"/>
      <c r="REA82" s="62"/>
      <c r="REB82" s="62"/>
      <c r="REC82" s="62"/>
      <c r="RED82" s="62"/>
      <c r="REE82" s="62"/>
      <c r="REF82" s="62"/>
      <c r="REG82" s="62"/>
      <c r="REH82" s="62"/>
      <c r="REI82" s="62"/>
      <c r="REJ82" s="62"/>
      <c r="REK82" s="62"/>
      <c r="REL82" s="62"/>
      <c r="REM82" s="62"/>
      <c r="REN82" s="62"/>
      <c r="REO82" s="62"/>
      <c r="REP82" s="62"/>
      <c r="REQ82" s="62"/>
      <c r="RER82" s="62"/>
      <c r="RES82" s="62"/>
      <c r="RET82" s="62"/>
      <c r="REU82" s="62"/>
      <c r="REV82" s="62"/>
      <c r="REW82" s="62"/>
      <c r="REX82" s="62"/>
      <c r="REY82" s="62"/>
      <c r="REZ82" s="62"/>
      <c r="RFA82" s="62"/>
      <c r="RFB82" s="62"/>
      <c r="RFC82" s="62"/>
      <c r="RFD82" s="62"/>
      <c r="RFE82" s="62"/>
      <c r="RFF82" s="62"/>
      <c r="RFG82" s="62"/>
      <c r="RFH82" s="62"/>
      <c r="RFI82" s="62"/>
      <c r="RFJ82" s="62"/>
      <c r="RFK82" s="62"/>
      <c r="RFL82" s="62"/>
      <c r="RFM82" s="62"/>
      <c r="RFN82" s="62"/>
      <c r="RFO82" s="62"/>
      <c r="RFP82" s="62"/>
      <c r="RFQ82" s="62"/>
      <c r="RFR82" s="62"/>
      <c r="RFS82" s="62"/>
      <c r="RFT82" s="62"/>
      <c r="RFU82" s="62"/>
      <c r="RFV82" s="62"/>
      <c r="RFW82" s="62"/>
      <c r="RFX82" s="62"/>
      <c r="RFY82" s="62"/>
      <c r="RFZ82" s="62"/>
      <c r="RGA82" s="62"/>
      <c r="RGB82" s="62"/>
      <c r="RGC82" s="62"/>
      <c r="RGD82" s="62"/>
      <c r="RGE82" s="62"/>
      <c r="RGF82" s="62"/>
      <c r="RGG82" s="62"/>
      <c r="RGH82" s="62"/>
      <c r="RGI82" s="62"/>
      <c r="RGJ82" s="62"/>
      <c r="RGK82" s="62"/>
      <c r="RGL82" s="62"/>
      <c r="RGM82" s="62"/>
      <c r="RGN82" s="62"/>
      <c r="RGO82" s="62"/>
      <c r="RGP82" s="62"/>
      <c r="RGQ82" s="62"/>
      <c r="RGR82" s="62"/>
      <c r="RGS82" s="62"/>
      <c r="RGT82" s="62"/>
      <c r="RGU82" s="62"/>
      <c r="RGV82" s="62"/>
      <c r="RGW82" s="62"/>
      <c r="RGX82" s="62"/>
      <c r="RGY82" s="62"/>
      <c r="RGZ82" s="62"/>
      <c r="RHA82" s="62"/>
      <c r="RHB82" s="62"/>
      <c r="RHC82" s="62"/>
      <c r="RHD82" s="62"/>
      <c r="RHE82" s="62"/>
      <c r="RHF82" s="62"/>
      <c r="RHG82" s="62"/>
      <c r="RHH82" s="62"/>
      <c r="RHI82" s="62"/>
      <c r="RHJ82" s="62"/>
      <c r="RHK82" s="62"/>
      <c r="RHL82" s="62"/>
      <c r="RHM82" s="62"/>
      <c r="RHN82" s="62"/>
      <c r="RHO82" s="62"/>
      <c r="RHP82" s="62"/>
      <c r="RHQ82" s="62"/>
      <c r="RHR82" s="62"/>
      <c r="RHS82" s="62"/>
      <c r="RHT82" s="62"/>
      <c r="RHU82" s="62"/>
      <c r="RHV82" s="62"/>
      <c r="RHW82" s="62"/>
      <c r="RHX82" s="62"/>
      <c r="RHY82" s="62"/>
      <c r="RHZ82" s="62"/>
      <c r="RIA82" s="62"/>
      <c r="RIB82" s="62"/>
      <c r="RIC82" s="62"/>
      <c r="RID82" s="62"/>
      <c r="RIE82" s="62"/>
      <c r="RIF82" s="62"/>
      <c r="RIG82" s="62"/>
      <c r="RIH82" s="62"/>
      <c r="RII82" s="62"/>
      <c r="RIJ82" s="62"/>
      <c r="RIK82" s="62"/>
      <c r="RIL82" s="62"/>
      <c r="RIM82" s="62"/>
      <c r="RIN82" s="62"/>
      <c r="RIO82" s="62"/>
      <c r="RIP82" s="62"/>
      <c r="RIQ82" s="62"/>
      <c r="RIR82" s="62"/>
      <c r="RIS82" s="62"/>
      <c r="RIT82" s="62"/>
      <c r="RIU82" s="62"/>
      <c r="RIV82" s="62"/>
      <c r="RIW82" s="62"/>
      <c r="RIX82" s="62"/>
      <c r="RIY82" s="62"/>
      <c r="RIZ82" s="62"/>
      <c r="RJA82" s="62"/>
      <c r="RJB82" s="62"/>
      <c r="RJC82" s="62"/>
      <c r="RJD82" s="62"/>
      <c r="RJE82" s="62"/>
      <c r="RJF82" s="62"/>
      <c r="RJG82" s="62"/>
      <c r="RJH82" s="62"/>
      <c r="RJI82" s="62"/>
      <c r="RJJ82" s="62"/>
      <c r="RJK82" s="62"/>
      <c r="RJL82" s="62"/>
      <c r="RJM82" s="62"/>
      <c r="RJN82" s="62"/>
      <c r="RJO82" s="62"/>
      <c r="RJP82" s="62"/>
      <c r="RJQ82" s="62"/>
      <c r="RJR82" s="62"/>
      <c r="RJS82" s="62"/>
      <c r="RJT82" s="62"/>
      <c r="RJU82" s="62"/>
      <c r="RJV82" s="62"/>
      <c r="RJW82" s="62"/>
      <c r="RJX82" s="62"/>
      <c r="RJY82" s="62"/>
      <c r="RJZ82" s="62"/>
      <c r="RKA82" s="62"/>
      <c r="RKB82" s="62"/>
      <c r="RKC82" s="62"/>
      <c r="RKD82" s="62"/>
      <c r="RKE82" s="62"/>
      <c r="RKF82" s="62"/>
      <c r="RKG82" s="62"/>
      <c r="RKH82" s="62"/>
      <c r="RKI82" s="62"/>
      <c r="RKJ82" s="62"/>
      <c r="RKK82" s="62"/>
      <c r="RKL82" s="62"/>
      <c r="RKM82" s="62"/>
      <c r="RKN82" s="62"/>
      <c r="RKO82" s="62"/>
      <c r="RKP82" s="62"/>
      <c r="RKQ82" s="62"/>
      <c r="RKR82" s="62"/>
      <c r="RKS82" s="62"/>
      <c r="RKT82" s="62"/>
      <c r="RKU82" s="62"/>
      <c r="RKV82" s="62"/>
      <c r="RKW82" s="62"/>
      <c r="RKX82" s="62"/>
      <c r="RKY82" s="62"/>
      <c r="RKZ82" s="62"/>
      <c r="RLA82" s="62"/>
      <c r="RLB82" s="62"/>
      <c r="RLC82" s="62"/>
      <c r="RLD82" s="62"/>
      <c r="RLE82" s="62"/>
      <c r="RLF82" s="62"/>
      <c r="RLG82" s="62"/>
      <c r="RLH82" s="62"/>
      <c r="RLI82" s="62"/>
      <c r="RLJ82" s="62"/>
      <c r="RLK82" s="62"/>
      <c r="RLL82" s="62"/>
      <c r="RLM82" s="62"/>
      <c r="RLN82" s="62"/>
      <c r="RLO82" s="62"/>
      <c r="RLP82" s="62"/>
      <c r="RLQ82" s="62"/>
      <c r="RLR82" s="62"/>
      <c r="RLS82" s="62"/>
      <c r="RLT82" s="62"/>
      <c r="RLU82" s="62"/>
      <c r="RLV82" s="62"/>
      <c r="RLW82" s="62"/>
      <c r="RLX82" s="62"/>
      <c r="RLY82" s="62"/>
      <c r="RLZ82" s="62"/>
      <c r="RMA82" s="62"/>
      <c r="RMB82" s="62"/>
      <c r="RMC82" s="62"/>
      <c r="RMD82" s="62"/>
      <c r="RME82" s="62"/>
      <c r="RMF82" s="62"/>
      <c r="RMG82" s="62"/>
      <c r="RMH82" s="62"/>
      <c r="RMI82" s="62"/>
      <c r="RMJ82" s="62"/>
      <c r="RMK82" s="62"/>
      <c r="RML82" s="62"/>
      <c r="RMM82" s="62"/>
      <c r="RMN82" s="62"/>
      <c r="RMO82" s="62"/>
      <c r="RMP82" s="62"/>
      <c r="RMQ82" s="62"/>
      <c r="RMR82" s="62"/>
      <c r="RMS82" s="62"/>
      <c r="RMT82" s="62"/>
      <c r="RMU82" s="62"/>
      <c r="RMV82" s="62"/>
      <c r="RMW82" s="62"/>
      <c r="RMX82" s="62"/>
      <c r="RMY82" s="62"/>
      <c r="RMZ82" s="62"/>
      <c r="RNA82" s="62"/>
      <c r="RNB82" s="62"/>
      <c r="RNC82" s="62"/>
      <c r="RND82" s="62"/>
      <c r="RNE82" s="62"/>
      <c r="RNF82" s="62"/>
      <c r="RNG82" s="62"/>
      <c r="RNH82" s="62"/>
      <c r="RNI82" s="62"/>
      <c r="RNJ82" s="62"/>
      <c r="RNK82" s="62"/>
      <c r="RNL82" s="62"/>
      <c r="RNM82" s="62"/>
      <c r="RNN82" s="62"/>
      <c r="RNO82" s="62"/>
      <c r="RNP82" s="62"/>
      <c r="RNQ82" s="62"/>
      <c r="RNR82" s="62"/>
      <c r="RNS82" s="62"/>
      <c r="RNT82" s="62"/>
      <c r="RNU82" s="62"/>
      <c r="RNV82" s="62"/>
      <c r="RNW82" s="62"/>
      <c r="RNX82" s="62"/>
      <c r="RNY82" s="62"/>
      <c r="RNZ82" s="62"/>
      <c r="ROA82" s="62"/>
      <c r="ROB82" s="62"/>
      <c r="ROC82" s="62"/>
      <c r="ROD82" s="62"/>
      <c r="ROE82" s="62"/>
      <c r="ROF82" s="62"/>
      <c r="ROG82" s="62"/>
      <c r="ROH82" s="62"/>
      <c r="ROI82" s="62"/>
      <c r="ROJ82" s="62"/>
      <c r="ROK82" s="62"/>
      <c r="ROL82" s="62"/>
      <c r="ROM82" s="62"/>
      <c r="RON82" s="62"/>
      <c r="ROO82" s="62"/>
      <c r="ROP82" s="62"/>
      <c r="ROQ82" s="62"/>
      <c r="ROR82" s="62"/>
      <c r="ROS82" s="62"/>
      <c r="ROT82" s="62"/>
      <c r="ROU82" s="62"/>
      <c r="ROV82" s="62"/>
      <c r="ROW82" s="62"/>
      <c r="ROX82" s="62"/>
      <c r="ROY82" s="62"/>
      <c r="ROZ82" s="62"/>
      <c r="RPA82" s="62"/>
      <c r="RPB82" s="62"/>
      <c r="RPC82" s="62"/>
      <c r="RPD82" s="62"/>
      <c r="RPE82" s="62"/>
      <c r="RPF82" s="62"/>
      <c r="RPG82" s="62"/>
      <c r="RPH82" s="62"/>
      <c r="RPI82" s="62"/>
      <c r="RPJ82" s="62"/>
      <c r="RPK82" s="62"/>
      <c r="RPL82" s="62"/>
      <c r="RPM82" s="62"/>
      <c r="RPN82" s="62"/>
      <c r="RPO82" s="62"/>
      <c r="RPP82" s="62"/>
      <c r="RPQ82" s="62"/>
      <c r="RPR82" s="62"/>
      <c r="RPS82" s="62"/>
      <c r="RPT82" s="62"/>
      <c r="RPU82" s="62"/>
      <c r="RPV82" s="62"/>
      <c r="RPW82" s="62"/>
      <c r="RPX82" s="62"/>
      <c r="RPY82" s="62"/>
      <c r="RPZ82" s="62"/>
      <c r="RQA82" s="62"/>
      <c r="RQB82" s="62"/>
      <c r="RQC82" s="62"/>
      <c r="RQD82" s="62"/>
      <c r="RQE82" s="62"/>
      <c r="RQF82" s="62"/>
      <c r="RQG82" s="62"/>
      <c r="RQH82" s="62"/>
      <c r="RQI82" s="62"/>
      <c r="RQJ82" s="62"/>
      <c r="RQK82" s="62"/>
      <c r="RQL82" s="62"/>
      <c r="RQM82" s="62"/>
      <c r="RQN82" s="62"/>
      <c r="RQO82" s="62"/>
      <c r="RQP82" s="62"/>
      <c r="RQQ82" s="62"/>
      <c r="RQR82" s="62"/>
      <c r="RQS82" s="62"/>
      <c r="RQT82" s="62"/>
      <c r="RQU82" s="62"/>
      <c r="RQV82" s="62"/>
      <c r="RQW82" s="62"/>
      <c r="RQX82" s="62"/>
      <c r="RQY82" s="62"/>
      <c r="RQZ82" s="62"/>
      <c r="RRA82" s="62"/>
      <c r="RRB82" s="62"/>
      <c r="RRC82" s="62"/>
      <c r="RRD82" s="62"/>
      <c r="RRE82" s="62"/>
      <c r="RRF82" s="62"/>
      <c r="RRG82" s="62"/>
      <c r="RRH82" s="62"/>
      <c r="RRI82" s="62"/>
      <c r="RRJ82" s="62"/>
      <c r="RRK82" s="62"/>
      <c r="RRL82" s="62"/>
      <c r="RRM82" s="62"/>
      <c r="RRN82" s="62"/>
      <c r="RRO82" s="62"/>
      <c r="RRP82" s="62"/>
      <c r="RRQ82" s="62"/>
      <c r="RRR82" s="62"/>
      <c r="RRS82" s="62"/>
      <c r="RRT82" s="62"/>
      <c r="RRU82" s="62"/>
      <c r="RRV82" s="62"/>
      <c r="RRW82" s="62"/>
      <c r="RRX82" s="62"/>
      <c r="RRY82" s="62"/>
      <c r="RRZ82" s="62"/>
      <c r="RSA82" s="62"/>
      <c r="RSB82" s="62"/>
      <c r="RSC82" s="62"/>
      <c r="RSD82" s="62"/>
      <c r="RSE82" s="62"/>
      <c r="RSF82" s="62"/>
      <c r="RSG82" s="62"/>
      <c r="RSH82" s="62"/>
      <c r="RSI82" s="62"/>
      <c r="RSJ82" s="62"/>
      <c r="RSK82" s="62"/>
      <c r="RSL82" s="62"/>
      <c r="RSM82" s="62"/>
      <c r="RSN82" s="62"/>
      <c r="RSO82" s="62"/>
      <c r="RSP82" s="62"/>
      <c r="RSQ82" s="62"/>
      <c r="RSR82" s="62"/>
      <c r="RSS82" s="62"/>
      <c r="RST82" s="62"/>
      <c r="RSU82" s="62"/>
      <c r="RSV82" s="62"/>
      <c r="RSW82" s="62"/>
      <c r="RSX82" s="62"/>
      <c r="RSY82" s="62"/>
      <c r="RSZ82" s="62"/>
      <c r="RTA82" s="62"/>
      <c r="RTB82" s="62"/>
      <c r="RTC82" s="62"/>
      <c r="RTD82" s="62"/>
      <c r="RTE82" s="62"/>
      <c r="RTF82" s="62"/>
      <c r="RTG82" s="62"/>
      <c r="RTH82" s="62"/>
      <c r="RTI82" s="62"/>
      <c r="RTJ82" s="62"/>
      <c r="RTK82" s="62"/>
      <c r="RTL82" s="62"/>
      <c r="RTM82" s="62"/>
      <c r="RTN82" s="62"/>
      <c r="RTO82" s="62"/>
      <c r="RTP82" s="62"/>
      <c r="RTQ82" s="62"/>
      <c r="RTR82" s="62"/>
      <c r="RTS82" s="62"/>
      <c r="RTT82" s="62"/>
      <c r="RTU82" s="62"/>
      <c r="RTV82" s="62"/>
      <c r="RTW82" s="62"/>
      <c r="RTX82" s="62"/>
      <c r="RTY82" s="62"/>
      <c r="RTZ82" s="62"/>
      <c r="RUA82" s="62"/>
      <c r="RUB82" s="62"/>
      <c r="RUC82" s="62"/>
      <c r="RUD82" s="62"/>
      <c r="RUE82" s="62"/>
      <c r="RUF82" s="62"/>
      <c r="RUG82" s="62"/>
      <c r="RUH82" s="62"/>
      <c r="RUI82" s="62"/>
      <c r="RUJ82" s="62"/>
      <c r="RUK82" s="62"/>
      <c r="RUL82" s="62"/>
      <c r="RUM82" s="62"/>
      <c r="RUN82" s="62"/>
      <c r="RUO82" s="62"/>
      <c r="RUP82" s="62"/>
      <c r="RUQ82" s="62"/>
      <c r="RUR82" s="62"/>
      <c r="RUS82" s="62"/>
      <c r="RUT82" s="62"/>
      <c r="RUU82" s="62"/>
      <c r="RUV82" s="62"/>
      <c r="RUW82" s="62"/>
      <c r="RUX82" s="62"/>
      <c r="RUY82" s="62"/>
      <c r="RUZ82" s="62"/>
      <c r="RVA82" s="62"/>
      <c r="RVB82" s="62"/>
      <c r="RVC82" s="62"/>
      <c r="RVD82" s="62"/>
      <c r="RVE82" s="62"/>
      <c r="RVF82" s="62"/>
      <c r="RVG82" s="62"/>
      <c r="RVH82" s="62"/>
      <c r="RVI82" s="62"/>
      <c r="RVJ82" s="62"/>
      <c r="RVK82" s="62"/>
      <c r="RVL82" s="62"/>
      <c r="RVM82" s="62"/>
      <c r="RVN82" s="62"/>
      <c r="RVO82" s="62"/>
      <c r="RVP82" s="62"/>
      <c r="RVQ82" s="62"/>
      <c r="RVR82" s="62"/>
      <c r="RVS82" s="62"/>
      <c r="RVT82" s="62"/>
      <c r="RVU82" s="62"/>
      <c r="RVV82" s="62"/>
      <c r="RVW82" s="62"/>
      <c r="RVX82" s="62"/>
      <c r="RVY82" s="62"/>
      <c r="RVZ82" s="62"/>
      <c r="RWA82" s="62"/>
      <c r="RWB82" s="62"/>
      <c r="RWC82" s="62"/>
      <c r="RWD82" s="62"/>
      <c r="RWE82" s="62"/>
      <c r="RWF82" s="62"/>
      <c r="RWG82" s="62"/>
      <c r="RWH82" s="62"/>
      <c r="RWI82" s="62"/>
      <c r="RWJ82" s="62"/>
      <c r="RWK82" s="62"/>
      <c r="RWL82" s="62"/>
      <c r="RWM82" s="62"/>
      <c r="RWN82" s="62"/>
      <c r="RWO82" s="62"/>
      <c r="RWP82" s="62"/>
      <c r="RWQ82" s="62"/>
      <c r="RWR82" s="62"/>
      <c r="RWS82" s="62"/>
      <c r="RWT82" s="62"/>
      <c r="RWU82" s="62"/>
      <c r="RWV82" s="62"/>
      <c r="RWW82" s="62"/>
      <c r="RWX82" s="62"/>
      <c r="RWY82" s="62"/>
      <c r="RWZ82" s="62"/>
      <c r="RXA82" s="62"/>
      <c r="RXB82" s="62"/>
      <c r="RXC82" s="62"/>
      <c r="RXD82" s="62"/>
      <c r="RXE82" s="62"/>
      <c r="RXF82" s="62"/>
      <c r="RXG82" s="62"/>
      <c r="RXH82" s="62"/>
      <c r="RXI82" s="62"/>
      <c r="RXJ82" s="62"/>
      <c r="RXK82" s="62"/>
      <c r="RXL82" s="62"/>
      <c r="RXM82" s="62"/>
      <c r="RXN82" s="62"/>
      <c r="RXO82" s="62"/>
      <c r="RXP82" s="62"/>
      <c r="RXQ82" s="62"/>
      <c r="RXR82" s="62"/>
      <c r="RXS82" s="62"/>
      <c r="RXT82" s="62"/>
      <c r="RXU82" s="62"/>
      <c r="RXV82" s="62"/>
      <c r="RXW82" s="62"/>
      <c r="RXX82" s="62"/>
      <c r="RXY82" s="62"/>
      <c r="RXZ82" s="62"/>
      <c r="RYA82" s="62"/>
      <c r="RYB82" s="62"/>
      <c r="RYC82" s="62"/>
      <c r="RYD82" s="62"/>
      <c r="RYE82" s="62"/>
      <c r="RYF82" s="62"/>
      <c r="RYG82" s="62"/>
      <c r="RYH82" s="62"/>
      <c r="RYI82" s="62"/>
      <c r="RYJ82" s="62"/>
      <c r="RYK82" s="62"/>
      <c r="RYL82" s="62"/>
      <c r="RYM82" s="62"/>
      <c r="RYN82" s="62"/>
      <c r="RYO82" s="62"/>
      <c r="RYP82" s="62"/>
      <c r="RYQ82" s="62"/>
      <c r="RYR82" s="62"/>
      <c r="RYS82" s="62"/>
      <c r="RYT82" s="62"/>
      <c r="RYU82" s="62"/>
      <c r="RYV82" s="62"/>
      <c r="RYW82" s="62"/>
      <c r="RYX82" s="62"/>
      <c r="RYY82" s="62"/>
      <c r="RYZ82" s="62"/>
      <c r="RZA82" s="62"/>
      <c r="RZB82" s="62"/>
      <c r="RZC82" s="62"/>
      <c r="RZD82" s="62"/>
      <c r="RZE82" s="62"/>
      <c r="RZF82" s="62"/>
      <c r="RZG82" s="62"/>
      <c r="RZH82" s="62"/>
      <c r="RZI82" s="62"/>
      <c r="RZJ82" s="62"/>
      <c r="RZK82" s="62"/>
      <c r="RZL82" s="62"/>
      <c r="RZM82" s="62"/>
      <c r="RZN82" s="62"/>
      <c r="RZO82" s="62"/>
      <c r="RZP82" s="62"/>
      <c r="RZQ82" s="62"/>
      <c r="RZR82" s="62"/>
      <c r="RZS82" s="62"/>
      <c r="RZT82" s="62"/>
      <c r="RZU82" s="62"/>
      <c r="RZV82" s="62"/>
      <c r="RZW82" s="62"/>
      <c r="RZX82" s="62"/>
      <c r="RZY82" s="62"/>
      <c r="RZZ82" s="62"/>
      <c r="SAA82" s="62"/>
      <c r="SAB82" s="62"/>
      <c r="SAC82" s="62"/>
      <c r="SAD82" s="62"/>
      <c r="SAE82" s="62"/>
      <c r="SAF82" s="62"/>
      <c r="SAG82" s="62"/>
      <c r="SAH82" s="62"/>
      <c r="SAI82" s="62"/>
      <c r="SAJ82" s="62"/>
      <c r="SAK82" s="62"/>
      <c r="SAL82" s="62"/>
      <c r="SAM82" s="62"/>
      <c r="SAN82" s="62"/>
      <c r="SAO82" s="62"/>
      <c r="SAP82" s="62"/>
      <c r="SAQ82" s="62"/>
      <c r="SAR82" s="62"/>
      <c r="SAS82" s="62"/>
      <c r="SAT82" s="62"/>
      <c r="SAU82" s="62"/>
      <c r="SAV82" s="62"/>
      <c r="SAW82" s="62"/>
      <c r="SAX82" s="62"/>
      <c r="SAY82" s="62"/>
      <c r="SAZ82" s="62"/>
      <c r="SBA82" s="62"/>
      <c r="SBB82" s="62"/>
      <c r="SBC82" s="62"/>
      <c r="SBD82" s="62"/>
      <c r="SBE82" s="62"/>
      <c r="SBF82" s="62"/>
      <c r="SBG82" s="62"/>
      <c r="SBH82" s="62"/>
      <c r="SBI82" s="62"/>
      <c r="SBJ82" s="62"/>
      <c r="SBK82" s="62"/>
      <c r="SBL82" s="62"/>
      <c r="SBM82" s="62"/>
      <c r="SBN82" s="62"/>
      <c r="SBO82" s="62"/>
      <c r="SBP82" s="62"/>
      <c r="SBQ82" s="62"/>
      <c r="SBR82" s="62"/>
      <c r="SBS82" s="62"/>
      <c r="SBT82" s="62"/>
      <c r="SBU82" s="62"/>
      <c r="SBV82" s="62"/>
      <c r="SBW82" s="62"/>
      <c r="SBX82" s="62"/>
      <c r="SBY82" s="62"/>
      <c r="SBZ82" s="62"/>
      <c r="SCA82" s="62"/>
      <c r="SCB82" s="62"/>
      <c r="SCC82" s="62"/>
      <c r="SCD82" s="62"/>
      <c r="SCE82" s="62"/>
      <c r="SCF82" s="62"/>
      <c r="SCG82" s="62"/>
      <c r="SCH82" s="62"/>
      <c r="SCI82" s="62"/>
      <c r="SCJ82" s="62"/>
      <c r="SCK82" s="62"/>
      <c r="SCL82" s="62"/>
      <c r="SCM82" s="62"/>
      <c r="SCN82" s="62"/>
      <c r="SCO82" s="62"/>
      <c r="SCP82" s="62"/>
      <c r="SCQ82" s="62"/>
      <c r="SCR82" s="62"/>
      <c r="SCS82" s="62"/>
      <c r="SCT82" s="62"/>
      <c r="SCU82" s="62"/>
      <c r="SCV82" s="62"/>
      <c r="SCW82" s="62"/>
      <c r="SCX82" s="62"/>
      <c r="SCY82" s="62"/>
      <c r="SCZ82" s="62"/>
      <c r="SDA82" s="62"/>
      <c r="SDB82" s="62"/>
      <c r="SDC82" s="62"/>
      <c r="SDD82" s="62"/>
      <c r="SDE82" s="62"/>
      <c r="SDF82" s="62"/>
      <c r="SDG82" s="62"/>
      <c r="SDH82" s="62"/>
      <c r="SDI82" s="62"/>
      <c r="SDJ82" s="62"/>
      <c r="SDK82" s="62"/>
      <c r="SDL82" s="62"/>
      <c r="SDM82" s="62"/>
      <c r="SDN82" s="62"/>
      <c r="SDO82" s="62"/>
      <c r="SDP82" s="62"/>
      <c r="SDQ82" s="62"/>
      <c r="SDR82" s="62"/>
      <c r="SDS82" s="62"/>
      <c r="SDT82" s="62"/>
      <c r="SDU82" s="62"/>
      <c r="SDV82" s="62"/>
      <c r="SDW82" s="62"/>
      <c r="SDX82" s="62"/>
      <c r="SDY82" s="62"/>
      <c r="SDZ82" s="62"/>
      <c r="SEA82" s="62"/>
      <c r="SEB82" s="62"/>
      <c r="SEC82" s="62"/>
      <c r="SED82" s="62"/>
      <c r="SEE82" s="62"/>
      <c r="SEF82" s="62"/>
      <c r="SEG82" s="62"/>
      <c r="SEH82" s="62"/>
      <c r="SEI82" s="62"/>
      <c r="SEJ82" s="62"/>
      <c r="SEK82" s="62"/>
      <c r="SEL82" s="62"/>
      <c r="SEM82" s="62"/>
      <c r="SEN82" s="62"/>
      <c r="SEO82" s="62"/>
      <c r="SEP82" s="62"/>
      <c r="SEQ82" s="62"/>
      <c r="SER82" s="62"/>
      <c r="SES82" s="62"/>
      <c r="SET82" s="62"/>
      <c r="SEU82" s="62"/>
      <c r="SEV82" s="62"/>
      <c r="SEW82" s="62"/>
      <c r="SEX82" s="62"/>
      <c r="SEY82" s="62"/>
      <c r="SEZ82" s="62"/>
      <c r="SFA82" s="62"/>
      <c r="SFB82" s="62"/>
      <c r="SFC82" s="62"/>
      <c r="SFD82" s="62"/>
      <c r="SFE82" s="62"/>
      <c r="SFF82" s="62"/>
      <c r="SFG82" s="62"/>
      <c r="SFH82" s="62"/>
      <c r="SFI82" s="62"/>
      <c r="SFJ82" s="62"/>
      <c r="SFK82" s="62"/>
      <c r="SFL82" s="62"/>
      <c r="SFM82" s="62"/>
      <c r="SFN82" s="62"/>
      <c r="SFO82" s="62"/>
      <c r="SFP82" s="62"/>
      <c r="SFQ82" s="62"/>
      <c r="SFR82" s="62"/>
      <c r="SFS82" s="62"/>
      <c r="SFT82" s="62"/>
      <c r="SFU82" s="62"/>
      <c r="SFV82" s="62"/>
      <c r="SFW82" s="62"/>
      <c r="SFX82" s="62"/>
      <c r="SFY82" s="62"/>
      <c r="SFZ82" s="62"/>
      <c r="SGA82" s="62"/>
      <c r="SGB82" s="62"/>
      <c r="SGC82" s="62"/>
      <c r="SGD82" s="62"/>
      <c r="SGE82" s="62"/>
      <c r="SGF82" s="62"/>
      <c r="SGG82" s="62"/>
      <c r="SGH82" s="62"/>
      <c r="SGI82" s="62"/>
      <c r="SGJ82" s="62"/>
      <c r="SGK82" s="62"/>
      <c r="SGL82" s="62"/>
      <c r="SGM82" s="62"/>
      <c r="SGN82" s="62"/>
      <c r="SGO82" s="62"/>
      <c r="SGP82" s="62"/>
      <c r="SGQ82" s="62"/>
      <c r="SGR82" s="62"/>
      <c r="SGS82" s="62"/>
      <c r="SGT82" s="62"/>
      <c r="SGU82" s="62"/>
      <c r="SGV82" s="62"/>
      <c r="SGW82" s="62"/>
      <c r="SGX82" s="62"/>
      <c r="SGY82" s="62"/>
      <c r="SGZ82" s="62"/>
      <c r="SHA82" s="62"/>
      <c r="SHB82" s="62"/>
      <c r="SHC82" s="62"/>
      <c r="SHD82" s="62"/>
      <c r="SHE82" s="62"/>
      <c r="SHF82" s="62"/>
      <c r="SHG82" s="62"/>
      <c r="SHH82" s="62"/>
      <c r="SHI82" s="62"/>
      <c r="SHJ82" s="62"/>
      <c r="SHK82" s="62"/>
      <c r="SHL82" s="62"/>
      <c r="SHM82" s="62"/>
      <c r="SHN82" s="62"/>
      <c r="SHO82" s="62"/>
      <c r="SHP82" s="62"/>
      <c r="SHQ82" s="62"/>
      <c r="SHR82" s="62"/>
      <c r="SHS82" s="62"/>
      <c r="SHT82" s="62"/>
      <c r="SHU82" s="62"/>
      <c r="SHV82" s="62"/>
      <c r="SHW82" s="62"/>
      <c r="SHX82" s="62"/>
      <c r="SHY82" s="62"/>
      <c r="SHZ82" s="62"/>
      <c r="SIA82" s="62"/>
      <c r="SIB82" s="62"/>
      <c r="SIC82" s="62"/>
      <c r="SID82" s="62"/>
      <c r="SIE82" s="62"/>
      <c r="SIF82" s="62"/>
      <c r="SIG82" s="62"/>
      <c r="SIH82" s="62"/>
      <c r="SII82" s="62"/>
      <c r="SIJ82" s="62"/>
      <c r="SIK82" s="62"/>
      <c r="SIL82" s="62"/>
      <c r="SIM82" s="62"/>
      <c r="SIN82" s="62"/>
      <c r="SIO82" s="62"/>
      <c r="SIP82" s="62"/>
      <c r="SIQ82" s="62"/>
      <c r="SIR82" s="62"/>
      <c r="SIS82" s="62"/>
      <c r="SIT82" s="62"/>
      <c r="SIU82" s="62"/>
      <c r="SIV82" s="62"/>
      <c r="SIW82" s="62"/>
      <c r="SIX82" s="62"/>
      <c r="SIY82" s="62"/>
      <c r="SIZ82" s="62"/>
      <c r="SJA82" s="62"/>
      <c r="SJB82" s="62"/>
      <c r="SJC82" s="62"/>
      <c r="SJD82" s="62"/>
      <c r="SJE82" s="62"/>
      <c r="SJF82" s="62"/>
      <c r="SJG82" s="62"/>
      <c r="SJH82" s="62"/>
      <c r="SJI82" s="62"/>
      <c r="SJJ82" s="62"/>
      <c r="SJK82" s="62"/>
      <c r="SJL82" s="62"/>
      <c r="SJM82" s="62"/>
      <c r="SJN82" s="62"/>
      <c r="SJO82" s="62"/>
      <c r="SJP82" s="62"/>
      <c r="SJQ82" s="62"/>
      <c r="SJR82" s="62"/>
      <c r="SJS82" s="62"/>
      <c r="SJT82" s="62"/>
      <c r="SJU82" s="62"/>
      <c r="SJV82" s="62"/>
      <c r="SJW82" s="62"/>
      <c r="SJX82" s="62"/>
      <c r="SJY82" s="62"/>
      <c r="SJZ82" s="62"/>
      <c r="SKA82" s="62"/>
      <c r="SKB82" s="62"/>
      <c r="SKC82" s="62"/>
      <c r="SKD82" s="62"/>
      <c r="SKE82" s="62"/>
      <c r="SKF82" s="62"/>
      <c r="SKG82" s="62"/>
      <c r="SKH82" s="62"/>
      <c r="SKI82" s="62"/>
      <c r="SKJ82" s="62"/>
      <c r="SKK82" s="62"/>
      <c r="SKL82" s="62"/>
      <c r="SKM82" s="62"/>
      <c r="SKN82" s="62"/>
      <c r="SKO82" s="62"/>
      <c r="SKP82" s="62"/>
      <c r="SKQ82" s="62"/>
      <c r="SKR82" s="62"/>
      <c r="SKS82" s="62"/>
      <c r="SKT82" s="62"/>
      <c r="SKU82" s="62"/>
      <c r="SKV82" s="62"/>
      <c r="SKW82" s="62"/>
      <c r="SKX82" s="62"/>
      <c r="SKY82" s="62"/>
      <c r="SKZ82" s="62"/>
      <c r="SLA82" s="62"/>
      <c r="SLB82" s="62"/>
      <c r="SLC82" s="62"/>
      <c r="SLD82" s="62"/>
      <c r="SLE82" s="62"/>
      <c r="SLF82" s="62"/>
      <c r="SLG82" s="62"/>
      <c r="SLH82" s="62"/>
      <c r="SLI82" s="62"/>
      <c r="SLJ82" s="62"/>
      <c r="SLK82" s="62"/>
      <c r="SLL82" s="62"/>
      <c r="SLM82" s="62"/>
      <c r="SLN82" s="62"/>
      <c r="SLO82" s="62"/>
      <c r="SLP82" s="62"/>
      <c r="SLQ82" s="62"/>
      <c r="SLR82" s="62"/>
      <c r="SLS82" s="62"/>
      <c r="SLT82" s="62"/>
      <c r="SLU82" s="62"/>
      <c r="SLV82" s="62"/>
      <c r="SLW82" s="62"/>
      <c r="SLX82" s="62"/>
      <c r="SLY82" s="62"/>
      <c r="SLZ82" s="62"/>
      <c r="SMA82" s="62"/>
      <c r="SMB82" s="62"/>
      <c r="SMC82" s="62"/>
      <c r="SMD82" s="62"/>
      <c r="SME82" s="62"/>
      <c r="SMF82" s="62"/>
      <c r="SMG82" s="62"/>
      <c r="SMH82" s="62"/>
      <c r="SMI82" s="62"/>
      <c r="SMJ82" s="62"/>
      <c r="SMK82" s="62"/>
      <c r="SML82" s="62"/>
      <c r="SMM82" s="62"/>
      <c r="SMN82" s="62"/>
      <c r="SMO82" s="62"/>
      <c r="SMP82" s="62"/>
      <c r="SMQ82" s="62"/>
      <c r="SMR82" s="62"/>
      <c r="SMS82" s="62"/>
      <c r="SMT82" s="62"/>
      <c r="SMU82" s="62"/>
      <c r="SMV82" s="62"/>
      <c r="SMW82" s="62"/>
      <c r="SMX82" s="62"/>
      <c r="SMY82" s="62"/>
      <c r="SMZ82" s="62"/>
      <c r="SNA82" s="62"/>
      <c r="SNB82" s="62"/>
      <c r="SNC82" s="62"/>
      <c r="SND82" s="62"/>
      <c r="SNE82" s="62"/>
      <c r="SNF82" s="62"/>
      <c r="SNG82" s="62"/>
      <c r="SNH82" s="62"/>
      <c r="SNI82" s="62"/>
      <c r="SNJ82" s="62"/>
      <c r="SNK82" s="62"/>
      <c r="SNL82" s="62"/>
      <c r="SNM82" s="62"/>
      <c r="SNN82" s="62"/>
      <c r="SNO82" s="62"/>
      <c r="SNP82" s="62"/>
      <c r="SNQ82" s="62"/>
      <c r="SNR82" s="62"/>
      <c r="SNS82" s="62"/>
      <c r="SNT82" s="62"/>
      <c r="SNU82" s="62"/>
      <c r="SNV82" s="62"/>
      <c r="SNW82" s="62"/>
      <c r="SNX82" s="62"/>
      <c r="SNY82" s="62"/>
      <c r="SNZ82" s="62"/>
      <c r="SOA82" s="62"/>
      <c r="SOB82" s="62"/>
      <c r="SOC82" s="62"/>
      <c r="SOD82" s="62"/>
      <c r="SOE82" s="62"/>
      <c r="SOF82" s="62"/>
      <c r="SOG82" s="62"/>
      <c r="SOH82" s="62"/>
      <c r="SOI82" s="62"/>
      <c r="SOJ82" s="62"/>
      <c r="SOK82" s="62"/>
      <c r="SOL82" s="62"/>
      <c r="SOM82" s="62"/>
      <c r="SON82" s="62"/>
      <c r="SOO82" s="62"/>
      <c r="SOP82" s="62"/>
      <c r="SOQ82" s="62"/>
      <c r="SOR82" s="62"/>
      <c r="SOS82" s="62"/>
      <c r="SOT82" s="62"/>
      <c r="SOU82" s="62"/>
      <c r="SOV82" s="62"/>
      <c r="SOW82" s="62"/>
      <c r="SOX82" s="62"/>
      <c r="SOY82" s="62"/>
      <c r="SOZ82" s="62"/>
      <c r="SPA82" s="62"/>
      <c r="SPB82" s="62"/>
      <c r="SPC82" s="62"/>
      <c r="SPD82" s="62"/>
      <c r="SPE82" s="62"/>
      <c r="SPF82" s="62"/>
      <c r="SPG82" s="62"/>
      <c r="SPH82" s="62"/>
      <c r="SPI82" s="62"/>
      <c r="SPJ82" s="62"/>
      <c r="SPK82" s="62"/>
      <c r="SPL82" s="62"/>
      <c r="SPM82" s="62"/>
      <c r="SPN82" s="62"/>
      <c r="SPO82" s="62"/>
      <c r="SPP82" s="62"/>
      <c r="SPQ82" s="62"/>
      <c r="SPR82" s="62"/>
      <c r="SPS82" s="62"/>
      <c r="SPT82" s="62"/>
      <c r="SPU82" s="62"/>
      <c r="SPV82" s="62"/>
      <c r="SPW82" s="62"/>
      <c r="SPX82" s="62"/>
      <c r="SPY82" s="62"/>
      <c r="SPZ82" s="62"/>
      <c r="SQA82" s="62"/>
      <c r="SQB82" s="62"/>
      <c r="SQC82" s="62"/>
      <c r="SQD82" s="62"/>
      <c r="SQE82" s="62"/>
      <c r="SQF82" s="62"/>
      <c r="SQG82" s="62"/>
      <c r="SQH82" s="62"/>
      <c r="SQI82" s="62"/>
      <c r="SQJ82" s="62"/>
      <c r="SQK82" s="62"/>
      <c r="SQL82" s="62"/>
      <c r="SQM82" s="62"/>
      <c r="SQN82" s="62"/>
      <c r="SQO82" s="62"/>
      <c r="SQP82" s="62"/>
      <c r="SQQ82" s="62"/>
      <c r="SQR82" s="62"/>
      <c r="SQS82" s="62"/>
      <c r="SQT82" s="62"/>
      <c r="SQU82" s="62"/>
      <c r="SQV82" s="62"/>
      <c r="SQW82" s="62"/>
      <c r="SQX82" s="62"/>
      <c r="SQY82" s="62"/>
      <c r="SQZ82" s="62"/>
      <c r="SRA82" s="62"/>
      <c r="SRB82" s="62"/>
      <c r="SRC82" s="62"/>
      <c r="SRD82" s="62"/>
      <c r="SRE82" s="62"/>
      <c r="SRF82" s="62"/>
      <c r="SRG82" s="62"/>
      <c r="SRH82" s="62"/>
      <c r="SRI82" s="62"/>
      <c r="SRJ82" s="62"/>
      <c r="SRK82" s="62"/>
      <c r="SRL82" s="62"/>
      <c r="SRM82" s="62"/>
      <c r="SRN82" s="62"/>
      <c r="SRO82" s="62"/>
      <c r="SRP82" s="62"/>
      <c r="SRQ82" s="62"/>
      <c r="SRR82" s="62"/>
      <c r="SRS82" s="62"/>
      <c r="SRT82" s="62"/>
      <c r="SRU82" s="62"/>
      <c r="SRV82" s="62"/>
      <c r="SRW82" s="62"/>
      <c r="SRX82" s="62"/>
      <c r="SRY82" s="62"/>
      <c r="SRZ82" s="62"/>
      <c r="SSA82" s="62"/>
      <c r="SSB82" s="62"/>
      <c r="SSC82" s="62"/>
      <c r="SSD82" s="62"/>
      <c r="SSE82" s="62"/>
      <c r="SSF82" s="62"/>
      <c r="SSG82" s="62"/>
      <c r="SSH82" s="62"/>
      <c r="SSI82" s="62"/>
      <c r="SSJ82" s="62"/>
      <c r="SSK82" s="62"/>
      <c r="SSL82" s="62"/>
      <c r="SSM82" s="62"/>
      <c r="SSN82" s="62"/>
      <c r="SSO82" s="62"/>
      <c r="SSP82" s="62"/>
      <c r="SSQ82" s="62"/>
      <c r="SSR82" s="62"/>
      <c r="SSS82" s="62"/>
      <c r="SST82" s="62"/>
      <c r="SSU82" s="62"/>
      <c r="SSV82" s="62"/>
      <c r="SSW82" s="62"/>
      <c r="SSX82" s="62"/>
      <c r="SSY82" s="62"/>
      <c r="SSZ82" s="62"/>
      <c r="STA82" s="62"/>
      <c r="STB82" s="62"/>
      <c r="STC82" s="62"/>
      <c r="STD82" s="62"/>
      <c r="STE82" s="62"/>
      <c r="STF82" s="62"/>
      <c r="STG82" s="62"/>
      <c r="STH82" s="62"/>
      <c r="STI82" s="62"/>
      <c r="STJ82" s="62"/>
      <c r="STK82" s="62"/>
      <c r="STL82" s="62"/>
      <c r="STM82" s="62"/>
      <c r="STN82" s="62"/>
      <c r="STO82" s="62"/>
      <c r="STP82" s="62"/>
      <c r="STQ82" s="62"/>
      <c r="STR82" s="62"/>
      <c r="STS82" s="62"/>
      <c r="STT82" s="62"/>
      <c r="STU82" s="62"/>
      <c r="STV82" s="62"/>
      <c r="STW82" s="62"/>
      <c r="STX82" s="62"/>
      <c r="STY82" s="62"/>
      <c r="STZ82" s="62"/>
      <c r="SUA82" s="62"/>
      <c r="SUB82" s="62"/>
      <c r="SUC82" s="62"/>
      <c r="SUD82" s="62"/>
      <c r="SUE82" s="62"/>
      <c r="SUF82" s="62"/>
      <c r="SUG82" s="62"/>
      <c r="SUH82" s="62"/>
      <c r="SUI82" s="62"/>
      <c r="SUJ82" s="62"/>
      <c r="SUK82" s="62"/>
      <c r="SUL82" s="62"/>
      <c r="SUM82" s="62"/>
      <c r="SUN82" s="62"/>
      <c r="SUO82" s="62"/>
      <c r="SUP82" s="62"/>
      <c r="SUQ82" s="62"/>
      <c r="SUR82" s="62"/>
      <c r="SUS82" s="62"/>
      <c r="SUT82" s="62"/>
      <c r="SUU82" s="62"/>
      <c r="SUV82" s="62"/>
      <c r="SUW82" s="62"/>
      <c r="SUX82" s="62"/>
      <c r="SUY82" s="62"/>
      <c r="SUZ82" s="62"/>
      <c r="SVA82" s="62"/>
      <c r="SVB82" s="62"/>
      <c r="SVC82" s="62"/>
      <c r="SVD82" s="62"/>
      <c r="SVE82" s="62"/>
      <c r="SVF82" s="62"/>
      <c r="SVG82" s="62"/>
      <c r="SVH82" s="62"/>
      <c r="SVI82" s="62"/>
      <c r="SVJ82" s="62"/>
      <c r="SVK82" s="62"/>
      <c r="SVL82" s="62"/>
      <c r="SVM82" s="62"/>
      <c r="SVN82" s="62"/>
      <c r="SVO82" s="62"/>
      <c r="SVP82" s="62"/>
      <c r="SVQ82" s="62"/>
      <c r="SVR82" s="62"/>
      <c r="SVS82" s="62"/>
      <c r="SVT82" s="62"/>
      <c r="SVU82" s="62"/>
      <c r="SVV82" s="62"/>
      <c r="SVW82" s="62"/>
      <c r="SVX82" s="62"/>
      <c r="SVY82" s="62"/>
      <c r="SVZ82" s="62"/>
      <c r="SWA82" s="62"/>
      <c r="SWB82" s="62"/>
      <c r="SWC82" s="62"/>
      <c r="SWD82" s="62"/>
      <c r="SWE82" s="62"/>
      <c r="SWF82" s="62"/>
      <c r="SWG82" s="62"/>
      <c r="SWH82" s="62"/>
      <c r="SWI82" s="62"/>
      <c r="SWJ82" s="62"/>
      <c r="SWK82" s="62"/>
      <c r="SWL82" s="62"/>
      <c r="SWM82" s="62"/>
      <c r="SWN82" s="62"/>
      <c r="SWO82" s="62"/>
      <c r="SWP82" s="62"/>
      <c r="SWQ82" s="62"/>
      <c r="SWR82" s="62"/>
      <c r="SWS82" s="62"/>
      <c r="SWT82" s="62"/>
      <c r="SWU82" s="62"/>
      <c r="SWV82" s="62"/>
      <c r="SWW82" s="62"/>
      <c r="SWX82" s="62"/>
      <c r="SWY82" s="62"/>
      <c r="SWZ82" s="62"/>
      <c r="SXA82" s="62"/>
      <c r="SXB82" s="62"/>
      <c r="SXC82" s="62"/>
      <c r="SXD82" s="62"/>
      <c r="SXE82" s="62"/>
      <c r="SXF82" s="62"/>
      <c r="SXG82" s="62"/>
      <c r="SXH82" s="62"/>
      <c r="SXI82" s="62"/>
      <c r="SXJ82" s="62"/>
      <c r="SXK82" s="62"/>
      <c r="SXL82" s="62"/>
      <c r="SXM82" s="62"/>
      <c r="SXN82" s="62"/>
      <c r="SXO82" s="62"/>
      <c r="SXP82" s="62"/>
      <c r="SXQ82" s="62"/>
      <c r="SXR82" s="62"/>
      <c r="SXS82" s="62"/>
      <c r="SXT82" s="62"/>
      <c r="SXU82" s="62"/>
      <c r="SXV82" s="62"/>
      <c r="SXW82" s="62"/>
      <c r="SXX82" s="62"/>
      <c r="SXY82" s="62"/>
      <c r="SXZ82" s="62"/>
      <c r="SYA82" s="62"/>
      <c r="SYB82" s="62"/>
      <c r="SYC82" s="62"/>
      <c r="SYD82" s="62"/>
      <c r="SYE82" s="62"/>
      <c r="SYF82" s="62"/>
      <c r="SYG82" s="62"/>
      <c r="SYH82" s="62"/>
      <c r="SYI82" s="62"/>
      <c r="SYJ82" s="62"/>
      <c r="SYK82" s="62"/>
      <c r="SYL82" s="62"/>
      <c r="SYM82" s="62"/>
      <c r="SYN82" s="62"/>
      <c r="SYO82" s="62"/>
      <c r="SYP82" s="62"/>
      <c r="SYQ82" s="62"/>
      <c r="SYR82" s="62"/>
      <c r="SYS82" s="62"/>
      <c r="SYT82" s="62"/>
      <c r="SYU82" s="62"/>
      <c r="SYV82" s="62"/>
      <c r="SYW82" s="62"/>
      <c r="SYX82" s="62"/>
      <c r="SYY82" s="62"/>
      <c r="SYZ82" s="62"/>
      <c r="SZA82" s="62"/>
      <c r="SZB82" s="62"/>
      <c r="SZC82" s="62"/>
      <c r="SZD82" s="62"/>
      <c r="SZE82" s="62"/>
      <c r="SZF82" s="62"/>
      <c r="SZG82" s="62"/>
      <c r="SZH82" s="62"/>
      <c r="SZI82" s="62"/>
      <c r="SZJ82" s="62"/>
      <c r="SZK82" s="62"/>
      <c r="SZL82" s="62"/>
      <c r="SZM82" s="62"/>
      <c r="SZN82" s="62"/>
      <c r="SZO82" s="62"/>
      <c r="SZP82" s="62"/>
      <c r="SZQ82" s="62"/>
      <c r="SZR82" s="62"/>
      <c r="SZS82" s="62"/>
      <c r="SZT82" s="62"/>
      <c r="SZU82" s="62"/>
      <c r="SZV82" s="62"/>
      <c r="SZW82" s="62"/>
      <c r="SZX82" s="62"/>
      <c r="SZY82" s="62"/>
      <c r="SZZ82" s="62"/>
      <c r="TAA82" s="62"/>
      <c r="TAB82" s="62"/>
      <c r="TAC82" s="62"/>
      <c r="TAD82" s="62"/>
      <c r="TAE82" s="62"/>
      <c r="TAF82" s="62"/>
      <c r="TAG82" s="62"/>
      <c r="TAH82" s="62"/>
      <c r="TAI82" s="62"/>
      <c r="TAJ82" s="62"/>
      <c r="TAK82" s="62"/>
      <c r="TAL82" s="62"/>
      <c r="TAM82" s="62"/>
      <c r="TAN82" s="62"/>
      <c r="TAO82" s="62"/>
      <c r="TAP82" s="62"/>
      <c r="TAQ82" s="62"/>
      <c r="TAR82" s="62"/>
      <c r="TAS82" s="62"/>
      <c r="TAT82" s="62"/>
      <c r="TAU82" s="62"/>
      <c r="TAV82" s="62"/>
      <c r="TAW82" s="62"/>
      <c r="TAX82" s="62"/>
      <c r="TAY82" s="62"/>
      <c r="TAZ82" s="62"/>
      <c r="TBA82" s="62"/>
      <c r="TBB82" s="62"/>
      <c r="TBC82" s="62"/>
      <c r="TBD82" s="62"/>
      <c r="TBE82" s="62"/>
      <c r="TBF82" s="62"/>
      <c r="TBG82" s="62"/>
      <c r="TBH82" s="62"/>
      <c r="TBI82" s="62"/>
      <c r="TBJ82" s="62"/>
      <c r="TBK82" s="62"/>
      <c r="TBL82" s="62"/>
      <c r="TBM82" s="62"/>
      <c r="TBN82" s="62"/>
      <c r="TBO82" s="62"/>
      <c r="TBP82" s="62"/>
      <c r="TBQ82" s="62"/>
      <c r="TBR82" s="62"/>
      <c r="TBS82" s="62"/>
      <c r="TBT82" s="62"/>
      <c r="TBU82" s="62"/>
      <c r="TBV82" s="62"/>
      <c r="TBW82" s="62"/>
      <c r="TBX82" s="62"/>
      <c r="TBY82" s="62"/>
      <c r="TBZ82" s="62"/>
      <c r="TCA82" s="62"/>
      <c r="TCB82" s="62"/>
      <c r="TCC82" s="62"/>
      <c r="TCD82" s="62"/>
      <c r="TCE82" s="62"/>
      <c r="TCF82" s="62"/>
      <c r="TCG82" s="62"/>
      <c r="TCH82" s="62"/>
      <c r="TCI82" s="62"/>
      <c r="TCJ82" s="62"/>
      <c r="TCK82" s="62"/>
      <c r="TCL82" s="62"/>
      <c r="TCM82" s="62"/>
      <c r="TCN82" s="62"/>
      <c r="TCO82" s="62"/>
      <c r="TCP82" s="62"/>
      <c r="TCQ82" s="62"/>
      <c r="TCR82" s="62"/>
      <c r="TCS82" s="62"/>
      <c r="TCT82" s="62"/>
      <c r="TCU82" s="62"/>
      <c r="TCV82" s="62"/>
      <c r="TCW82" s="62"/>
      <c r="TCX82" s="62"/>
      <c r="TCY82" s="62"/>
      <c r="TCZ82" s="62"/>
      <c r="TDA82" s="62"/>
      <c r="TDB82" s="62"/>
      <c r="TDC82" s="62"/>
      <c r="TDD82" s="62"/>
      <c r="TDE82" s="62"/>
      <c r="TDF82" s="62"/>
      <c r="TDG82" s="62"/>
      <c r="TDH82" s="62"/>
      <c r="TDI82" s="62"/>
      <c r="TDJ82" s="62"/>
      <c r="TDK82" s="62"/>
      <c r="TDL82" s="62"/>
      <c r="TDM82" s="62"/>
      <c r="TDN82" s="62"/>
      <c r="TDO82" s="62"/>
      <c r="TDP82" s="62"/>
      <c r="TDQ82" s="62"/>
      <c r="TDR82" s="62"/>
      <c r="TDS82" s="62"/>
      <c r="TDT82" s="62"/>
      <c r="TDU82" s="62"/>
      <c r="TDV82" s="62"/>
      <c r="TDW82" s="62"/>
      <c r="TDX82" s="62"/>
      <c r="TDY82" s="62"/>
      <c r="TDZ82" s="62"/>
      <c r="TEA82" s="62"/>
      <c r="TEB82" s="62"/>
      <c r="TEC82" s="62"/>
      <c r="TED82" s="62"/>
      <c r="TEE82" s="62"/>
      <c r="TEF82" s="62"/>
      <c r="TEG82" s="62"/>
      <c r="TEH82" s="62"/>
      <c r="TEI82" s="62"/>
      <c r="TEJ82" s="62"/>
      <c r="TEK82" s="62"/>
      <c r="TEL82" s="62"/>
      <c r="TEM82" s="62"/>
      <c r="TEN82" s="62"/>
      <c r="TEO82" s="62"/>
      <c r="TEP82" s="62"/>
      <c r="TEQ82" s="62"/>
      <c r="TER82" s="62"/>
      <c r="TES82" s="62"/>
      <c r="TET82" s="62"/>
      <c r="TEU82" s="62"/>
      <c r="TEV82" s="62"/>
      <c r="TEW82" s="62"/>
      <c r="TEX82" s="62"/>
      <c r="TEY82" s="62"/>
      <c r="TEZ82" s="62"/>
      <c r="TFA82" s="62"/>
      <c r="TFB82" s="62"/>
      <c r="TFC82" s="62"/>
      <c r="TFD82" s="62"/>
      <c r="TFE82" s="62"/>
      <c r="TFF82" s="62"/>
      <c r="TFG82" s="62"/>
      <c r="TFH82" s="62"/>
      <c r="TFI82" s="62"/>
      <c r="TFJ82" s="62"/>
      <c r="TFK82" s="62"/>
      <c r="TFL82" s="62"/>
      <c r="TFM82" s="62"/>
      <c r="TFN82" s="62"/>
      <c r="TFO82" s="62"/>
      <c r="TFP82" s="62"/>
      <c r="TFQ82" s="62"/>
      <c r="TFR82" s="62"/>
      <c r="TFS82" s="62"/>
      <c r="TFT82" s="62"/>
      <c r="TFU82" s="62"/>
      <c r="TFV82" s="62"/>
      <c r="TFW82" s="62"/>
      <c r="TFX82" s="62"/>
      <c r="TFY82" s="62"/>
      <c r="TFZ82" s="62"/>
      <c r="TGA82" s="62"/>
      <c r="TGB82" s="62"/>
      <c r="TGC82" s="62"/>
      <c r="TGD82" s="62"/>
      <c r="TGE82" s="62"/>
      <c r="TGF82" s="62"/>
      <c r="TGG82" s="62"/>
      <c r="TGH82" s="62"/>
      <c r="TGI82" s="62"/>
      <c r="TGJ82" s="62"/>
      <c r="TGK82" s="62"/>
      <c r="TGL82" s="62"/>
      <c r="TGM82" s="62"/>
      <c r="TGN82" s="62"/>
      <c r="TGO82" s="62"/>
      <c r="TGP82" s="62"/>
      <c r="TGQ82" s="62"/>
      <c r="TGR82" s="62"/>
      <c r="TGS82" s="62"/>
      <c r="TGT82" s="62"/>
      <c r="TGU82" s="62"/>
      <c r="TGV82" s="62"/>
      <c r="TGW82" s="62"/>
      <c r="TGX82" s="62"/>
      <c r="TGY82" s="62"/>
      <c r="TGZ82" s="62"/>
      <c r="THA82" s="62"/>
      <c r="THB82" s="62"/>
      <c r="THC82" s="62"/>
      <c r="THD82" s="62"/>
      <c r="THE82" s="62"/>
      <c r="THF82" s="62"/>
      <c r="THG82" s="62"/>
      <c r="THH82" s="62"/>
      <c r="THI82" s="62"/>
      <c r="THJ82" s="62"/>
      <c r="THK82" s="62"/>
      <c r="THL82" s="62"/>
      <c r="THM82" s="62"/>
      <c r="THN82" s="62"/>
      <c r="THO82" s="62"/>
      <c r="THP82" s="62"/>
      <c r="THQ82" s="62"/>
      <c r="THR82" s="62"/>
      <c r="THS82" s="62"/>
      <c r="THT82" s="62"/>
      <c r="THU82" s="62"/>
      <c r="THV82" s="62"/>
      <c r="THW82" s="62"/>
      <c r="THX82" s="62"/>
      <c r="THY82" s="62"/>
      <c r="THZ82" s="62"/>
      <c r="TIA82" s="62"/>
      <c r="TIB82" s="62"/>
      <c r="TIC82" s="62"/>
      <c r="TID82" s="62"/>
      <c r="TIE82" s="62"/>
      <c r="TIF82" s="62"/>
      <c r="TIG82" s="62"/>
      <c r="TIH82" s="62"/>
      <c r="TII82" s="62"/>
      <c r="TIJ82" s="62"/>
      <c r="TIK82" s="62"/>
      <c r="TIL82" s="62"/>
      <c r="TIM82" s="62"/>
      <c r="TIN82" s="62"/>
      <c r="TIO82" s="62"/>
      <c r="TIP82" s="62"/>
      <c r="TIQ82" s="62"/>
      <c r="TIR82" s="62"/>
      <c r="TIS82" s="62"/>
      <c r="TIT82" s="62"/>
      <c r="TIU82" s="62"/>
      <c r="TIV82" s="62"/>
      <c r="TIW82" s="62"/>
      <c r="TIX82" s="62"/>
      <c r="TIY82" s="62"/>
      <c r="TIZ82" s="62"/>
      <c r="TJA82" s="62"/>
      <c r="TJB82" s="62"/>
      <c r="TJC82" s="62"/>
      <c r="TJD82" s="62"/>
      <c r="TJE82" s="62"/>
      <c r="TJF82" s="62"/>
      <c r="TJG82" s="62"/>
      <c r="TJH82" s="62"/>
      <c r="TJI82" s="62"/>
      <c r="TJJ82" s="62"/>
      <c r="TJK82" s="62"/>
      <c r="TJL82" s="62"/>
      <c r="TJM82" s="62"/>
      <c r="TJN82" s="62"/>
      <c r="TJO82" s="62"/>
      <c r="TJP82" s="62"/>
      <c r="TJQ82" s="62"/>
      <c r="TJR82" s="62"/>
      <c r="TJS82" s="62"/>
      <c r="TJT82" s="62"/>
      <c r="TJU82" s="62"/>
      <c r="TJV82" s="62"/>
      <c r="TJW82" s="62"/>
      <c r="TJX82" s="62"/>
      <c r="TJY82" s="62"/>
      <c r="TJZ82" s="62"/>
      <c r="TKA82" s="62"/>
      <c r="TKB82" s="62"/>
      <c r="TKC82" s="62"/>
      <c r="TKD82" s="62"/>
      <c r="TKE82" s="62"/>
      <c r="TKF82" s="62"/>
      <c r="TKG82" s="62"/>
      <c r="TKH82" s="62"/>
      <c r="TKI82" s="62"/>
      <c r="TKJ82" s="62"/>
      <c r="TKK82" s="62"/>
      <c r="TKL82" s="62"/>
      <c r="TKM82" s="62"/>
      <c r="TKN82" s="62"/>
      <c r="TKO82" s="62"/>
      <c r="TKP82" s="62"/>
      <c r="TKQ82" s="62"/>
      <c r="TKR82" s="62"/>
      <c r="TKS82" s="62"/>
      <c r="TKT82" s="62"/>
      <c r="TKU82" s="62"/>
      <c r="TKV82" s="62"/>
      <c r="TKW82" s="62"/>
      <c r="TKX82" s="62"/>
      <c r="TKY82" s="62"/>
      <c r="TKZ82" s="62"/>
      <c r="TLA82" s="62"/>
      <c r="TLB82" s="62"/>
      <c r="TLC82" s="62"/>
      <c r="TLD82" s="62"/>
      <c r="TLE82" s="62"/>
      <c r="TLF82" s="62"/>
      <c r="TLG82" s="62"/>
      <c r="TLH82" s="62"/>
      <c r="TLI82" s="62"/>
      <c r="TLJ82" s="62"/>
      <c r="TLK82" s="62"/>
      <c r="TLL82" s="62"/>
      <c r="TLM82" s="62"/>
      <c r="TLN82" s="62"/>
      <c r="TLO82" s="62"/>
      <c r="TLP82" s="62"/>
      <c r="TLQ82" s="62"/>
      <c r="TLR82" s="62"/>
      <c r="TLS82" s="62"/>
      <c r="TLT82" s="62"/>
      <c r="TLU82" s="62"/>
      <c r="TLV82" s="62"/>
      <c r="TLW82" s="62"/>
      <c r="TLX82" s="62"/>
      <c r="TLY82" s="62"/>
      <c r="TLZ82" s="62"/>
      <c r="TMA82" s="62"/>
      <c r="TMB82" s="62"/>
      <c r="TMC82" s="62"/>
      <c r="TMD82" s="62"/>
      <c r="TME82" s="62"/>
      <c r="TMF82" s="62"/>
      <c r="TMG82" s="62"/>
      <c r="TMH82" s="62"/>
      <c r="TMI82" s="62"/>
      <c r="TMJ82" s="62"/>
      <c r="TMK82" s="62"/>
      <c r="TML82" s="62"/>
      <c r="TMM82" s="62"/>
      <c r="TMN82" s="62"/>
      <c r="TMO82" s="62"/>
      <c r="TMP82" s="62"/>
      <c r="TMQ82" s="62"/>
      <c r="TMR82" s="62"/>
      <c r="TMS82" s="62"/>
      <c r="TMT82" s="62"/>
      <c r="TMU82" s="62"/>
      <c r="TMV82" s="62"/>
      <c r="TMW82" s="62"/>
      <c r="TMX82" s="62"/>
      <c r="TMY82" s="62"/>
      <c r="TMZ82" s="62"/>
      <c r="TNA82" s="62"/>
      <c r="TNB82" s="62"/>
      <c r="TNC82" s="62"/>
      <c r="TND82" s="62"/>
      <c r="TNE82" s="62"/>
      <c r="TNF82" s="62"/>
      <c r="TNG82" s="62"/>
      <c r="TNH82" s="62"/>
      <c r="TNI82" s="62"/>
      <c r="TNJ82" s="62"/>
      <c r="TNK82" s="62"/>
      <c r="TNL82" s="62"/>
      <c r="TNM82" s="62"/>
      <c r="TNN82" s="62"/>
      <c r="TNO82" s="62"/>
      <c r="TNP82" s="62"/>
      <c r="TNQ82" s="62"/>
      <c r="TNR82" s="62"/>
      <c r="TNS82" s="62"/>
      <c r="TNT82" s="62"/>
      <c r="TNU82" s="62"/>
      <c r="TNV82" s="62"/>
      <c r="TNW82" s="62"/>
      <c r="TNX82" s="62"/>
      <c r="TNY82" s="62"/>
      <c r="TNZ82" s="62"/>
      <c r="TOA82" s="62"/>
      <c r="TOB82" s="62"/>
      <c r="TOC82" s="62"/>
      <c r="TOD82" s="62"/>
      <c r="TOE82" s="62"/>
      <c r="TOF82" s="62"/>
      <c r="TOG82" s="62"/>
      <c r="TOH82" s="62"/>
      <c r="TOI82" s="62"/>
      <c r="TOJ82" s="62"/>
      <c r="TOK82" s="62"/>
      <c r="TOL82" s="62"/>
      <c r="TOM82" s="62"/>
      <c r="TON82" s="62"/>
      <c r="TOO82" s="62"/>
      <c r="TOP82" s="62"/>
      <c r="TOQ82" s="62"/>
      <c r="TOR82" s="62"/>
      <c r="TOS82" s="62"/>
      <c r="TOT82" s="62"/>
      <c r="TOU82" s="62"/>
      <c r="TOV82" s="62"/>
      <c r="TOW82" s="62"/>
      <c r="TOX82" s="62"/>
      <c r="TOY82" s="62"/>
      <c r="TOZ82" s="62"/>
      <c r="TPA82" s="62"/>
      <c r="TPB82" s="62"/>
      <c r="TPC82" s="62"/>
      <c r="TPD82" s="62"/>
      <c r="TPE82" s="62"/>
      <c r="TPF82" s="62"/>
      <c r="TPG82" s="62"/>
      <c r="TPH82" s="62"/>
      <c r="TPI82" s="62"/>
      <c r="TPJ82" s="62"/>
      <c r="TPK82" s="62"/>
      <c r="TPL82" s="62"/>
      <c r="TPM82" s="62"/>
      <c r="TPN82" s="62"/>
      <c r="TPO82" s="62"/>
      <c r="TPP82" s="62"/>
      <c r="TPQ82" s="62"/>
      <c r="TPR82" s="62"/>
      <c r="TPS82" s="62"/>
      <c r="TPT82" s="62"/>
      <c r="TPU82" s="62"/>
      <c r="TPV82" s="62"/>
      <c r="TPW82" s="62"/>
      <c r="TPX82" s="62"/>
      <c r="TPY82" s="62"/>
      <c r="TPZ82" s="62"/>
      <c r="TQA82" s="62"/>
      <c r="TQB82" s="62"/>
      <c r="TQC82" s="62"/>
      <c r="TQD82" s="62"/>
      <c r="TQE82" s="62"/>
      <c r="TQF82" s="62"/>
      <c r="TQG82" s="62"/>
      <c r="TQH82" s="62"/>
      <c r="TQI82" s="62"/>
      <c r="TQJ82" s="62"/>
      <c r="TQK82" s="62"/>
      <c r="TQL82" s="62"/>
      <c r="TQM82" s="62"/>
      <c r="TQN82" s="62"/>
      <c r="TQO82" s="62"/>
      <c r="TQP82" s="62"/>
      <c r="TQQ82" s="62"/>
      <c r="TQR82" s="62"/>
      <c r="TQS82" s="62"/>
      <c r="TQT82" s="62"/>
      <c r="TQU82" s="62"/>
      <c r="TQV82" s="62"/>
      <c r="TQW82" s="62"/>
      <c r="TQX82" s="62"/>
      <c r="TQY82" s="62"/>
      <c r="TQZ82" s="62"/>
      <c r="TRA82" s="62"/>
      <c r="TRB82" s="62"/>
      <c r="TRC82" s="62"/>
      <c r="TRD82" s="62"/>
      <c r="TRE82" s="62"/>
      <c r="TRF82" s="62"/>
      <c r="TRG82" s="62"/>
      <c r="TRH82" s="62"/>
      <c r="TRI82" s="62"/>
      <c r="TRJ82" s="62"/>
      <c r="TRK82" s="62"/>
      <c r="TRL82" s="62"/>
      <c r="TRM82" s="62"/>
      <c r="TRN82" s="62"/>
      <c r="TRO82" s="62"/>
      <c r="TRP82" s="62"/>
      <c r="TRQ82" s="62"/>
      <c r="TRR82" s="62"/>
      <c r="TRS82" s="62"/>
      <c r="TRT82" s="62"/>
      <c r="TRU82" s="62"/>
      <c r="TRV82" s="62"/>
      <c r="TRW82" s="62"/>
      <c r="TRX82" s="62"/>
      <c r="TRY82" s="62"/>
      <c r="TRZ82" s="62"/>
      <c r="TSA82" s="62"/>
      <c r="TSB82" s="62"/>
      <c r="TSC82" s="62"/>
      <c r="TSD82" s="62"/>
      <c r="TSE82" s="62"/>
      <c r="TSF82" s="62"/>
      <c r="TSG82" s="62"/>
      <c r="TSH82" s="62"/>
      <c r="TSI82" s="62"/>
      <c r="TSJ82" s="62"/>
      <c r="TSK82" s="62"/>
      <c r="TSL82" s="62"/>
      <c r="TSM82" s="62"/>
      <c r="TSN82" s="62"/>
      <c r="TSO82" s="62"/>
      <c r="TSP82" s="62"/>
      <c r="TSQ82" s="62"/>
      <c r="TSR82" s="62"/>
      <c r="TSS82" s="62"/>
      <c r="TST82" s="62"/>
      <c r="TSU82" s="62"/>
      <c r="TSV82" s="62"/>
      <c r="TSW82" s="62"/>
      <c r="TSX82" s="62"/>
      <c r="TSY82" s="62"/>
      <c r="TSZ82" s="62"/>
      <c r="TTA82" s="62"/>
      <c r="TTB82" s="62"/>
      <c r="TTC82" s="62"/>
      <c r="TTD82" s="62"/>
      <c r="TTE82" s="62"/>
      <c r="TTF82" s="62"/>
      <c r="TTG82" s="62"/>
      <c r="TTH82" s="62"/>
      <c r="TTI82" s="62"/>
      <c r="TTJ82" s="62"/>
      <c r="TTK82" s="62"/>
      <c r="TTL82" s="62"/>
      <c r="TTM82" s="62"/>
      <c r="TTN82" s="62"/>
      <c r="TTO82" s="62"/>
      <c r="TTP82" s="62"/>
      <c r="TTQ82" s="62"/>
      <c r="TTR82" s="62"/>
      <c r="TTS82" s="62"/>
      <c r="TTT82" s="62"/>
      <c r="TTU82" s="62"/>
      <c r="TTV82" s="62"/>
      <c r="TTW82" s="62"/>
      <c r="TTX82" s="62"/>
      <c r="TTY82" s="62"/>
      <c r="TTZ82" s="62"/>
      <c r="TUA82" s="62"/>
      <c r="TUB82" s="62"/>
      <c r="TUC82" s="62"/>
      <c r="TUD82" s="62"/>
      <c r="TUE82" s="62"/>
      <c r="TUF82" s="62"/>
      <c r="TUG82" s="62"/>
      <c r="TUH82" s="62"/>
      <c r="TUI82" s="62"/>
      <c r="TUJ82" s="62"/>
      <c r="TUK82" s="62"/>
      <c r="TUL82" s="62"/>
      <c r="TUM82" s="62"/>
      <c r="TUN82" s="62"/>
      <c r="TUO82" s="62"/>
      <c r="TUP82" s="62"/>
      <c r="TUQ82" s="62"/>
      <c r="TUR82" s="62"/>
      <c r="TUS82" s="62"/>
      <c r="TUT82" s="62"/>
      <c r="TUU82" s="62"/>
      <c r="TUV82" s="62"/>
      <c r="TUW82" s="62"/>
      <c r="TUX82" s="62"/>
      <c r="TUY82" s="62"/>
      <c r="TUZ82" s="62"/>
      <c r="TVA82" s="62"/>
      <c r="TVB82" s="62"/>
      <c r="TVC82" s="62"/>
      <c r="TVD82" s="62"/>
      <c r="TVE82" s="62"/>
      <c r="TVF82" s="62"/>
      <c r="TVG82" s="62"/>
      <c r="TVH82" s="62"/>
      <c r="TVI82" s="62"/>
      <c r="TVJ82" s="62"/>
      <c r="TVK82" s="62"/>
      <c r="TVL82" s="62"/>
      <c r="TVM82" s="62"/>
      <c r="TVN82" s="62"/>
      <c r="TVO82" s="62"/>
      <c r="TVP82" s="62"/>
      <c r="TVQ82" s="62"/>
      <c r="TVR82" s="62"/>
      <c r="TVS82" s="62"/>
      <c r="TVT82" s="62"/>
      <c r="TVU82" s="62"/>
      <c r="TVV82" s="62"/>
      <c r="TVW82" s="62"/>
      <c r="TVX82" s="62"/>
      <c r="TVY82" s="62"/>
      <c r="TVZ82" s="62"/>
      <c r="TWA82" s="62"/>
      <c r="TWB82" s="62"/>
      <c r="TWC82" s="62"/>
      <c r="TWD82" s="62"/>
      <c r="TWE82" s="62"/>
      <c r="TWF82" s="62"/>
      <c r="TWG82" s="62"/>
      <c r="TWH82" s="62"/>
      <c r="TWI82" s="62"/>
      <c r="TWJ82" s="62"/>
      <c r="TWK82" s="62"/>
      <c r="TWL82" s="62"/>
      <c r="TWM82" s="62"/>
      <c r="TWN82" s="62"/>
      <c r="TWO82" s="62"/>
      <c r="TWP82" s="62"/>
      <c r="TWQ82" s="62"/>
      <c r="TWR82" s="62"/>
      <c r="TWS82" s="62"/>
      <c r="TWT82" s="62"/>
      <c r="TWU82" s="62"/>
      <c r="TWV82" s="62"/>
      <c r="TWW82" s="62"/>
      <c r="TWX82" s="62"/>
      <c r="TWY82" s="62"/>
      <c r="TWZ82" s="62"/>
      <c r="TXA82" s="62"/>
      <c r="TXB82" s="62"/>
      <c r="TXC82" s="62"/>
      <c r="TXD82" s="62"/>
      <c r="TXE82" s="62"/>
      <c r="TXF82" s="62"/>
      <c r="TXG82" s="62"/>
      <c r="TXH82" s="62"/>
      <c r="TXI82" s="62"/>
      <c r="TXJ82" s="62"/>
      <c r="TXK82" s="62"/>
      <c r="TXL82" s="62"/>
      <c r="TXM82" s="62"/>
      <c r="TXN82" s="62"/>
      <c r="TXO82" s="62"/>
      <c r="TXP82" s="62"/>
      <c r="TXQ82" s="62"/>
      <c r="TXR82" s="62"/>
      <c r="TXS82" s="62"/>
      <c r="TXT82" s="62"/>
      <c r="TXU82" s="62"/>
      <c r="TXV82" s="62"/>
      <c r="TXW82" s="62"/>
      <c r="TXX82" s="62"/>
      <c r="TXY82" s="62"/>
      <c r="TXZ82" s="62"/>
      <c r="TYA82" s="62"/>
      <c r="TYB82" s="62"/>
      <c r="TYC82" s="62"/>
      <c r="TYD82" s="62"/>
      <c r="TYE82" s="62"/>
      <c r="TYF82" s="62"/>
      <c r="TYG82" s="62"/>
      <c r="TYH82" s="62"/>
      <c r="TYI82" s="62"/>
      <c r="TYJ82" s="62"/>
      <c r="TYK82" s="62"/>
      <c r="TYL82" s="62"/>
      <c r="TYM82" s="62"/>
      <c r="TYN82" s="62"/>
      <c r="TYO82" s="62"/>
      <c r="TYP82" s="62"/>
      <c r="TYQ82" s="62"/>
      <c r="TYR82" s="62"/>
      <c r="TYS82" s="62"/>
      <c r="TYT82" s="62"/>
      <c r="TYU82" s="62"/>
      <c r="TYV82" s="62"/>
      <c r="TYW82" s="62"/>
      <c r="TYX82" s="62"/>
      <c r="TYY82" s="62"/>
      <c r="TYZ82" s="62"/>
      <c r="TZA82" s="62"/>
      <c r="TZB82" s="62"/>
      <c r="TZC82" s="62"/>
      <c r="TZD82" s="62"/>
      <c r="TZE82" s="62"/>
      <c r="TZF82" s="62"/>
      <c r="TZG82" s="62"/>
      <c r="TZH82" s="62"/>
      <c r="TZI82" s="62"/>
      <c r="TZJ82" s="62"/>
      <c r="TZK82" s="62"/>
      <c r="TZL82" s="62"/>
      <c r="TZM82" s="62"/>
      <c r="TZN82" s="62"/>
      <c r="TZO82" s="62"/>
      <c r="TZP82" s="62"/>
      <c r="TZQ82" s="62"/>
      <c r="TZR82" s="62"/>
      <c r="TZS82" s="62"/>
      <c r="TZT82" s="62"/>
      <c r="TZU82" s="62"/>
      <c r="TZV82" s="62"/>
      <c r="TZW82" s="62"/>
      <c r="TZX82" s="62"/>
      <c r="TZY82" s="62"/>
      <c r="TZZ82" s="62"/>
      <c r="UAA82" s="62"/>
      <c r="UAB82" s="62"/>
      <c r="UAC82" s="62"/>
      <c r="UAD82" s="62"/>
      <c r="UAE82" s="62"/>
      <c r="UAF82" s="62"/>
      <c r="UAG82" s="62"/>
      <c r="UAH82" s="62"/>
      <c r="UAI82" s="62"/>
      <c r="UAJ82" s="62"/>
      <c r="UAK82" s="62"/>
      <c r="UAL82" s="62"/>
      <c r="UAM82" s="62"/>
      <c r="UAN82" s="62"/>
      <c r="UAO82" s="62"/>
      <c r="UAP82" s="62"/>
      <c r="UAQ82" s="62"/>
      <c r="UAR82" s="62"/>
      <c r="UAS82" s="62"/>
      <c r="UAT82" s="62"/>
      <c r="UAU82" s="62"/>
      <c r="UAV82" s="62"/>
      <c r="UAW82" s="62"/>
      <c r="UAX82" s="62"/>
      <c r="UAY82" s="62"/>
      <c r="UAZ82" s="62"/>
      <c r="UBA82" s="62"/>
      <c r="UBB82" s="62"/>
      <c r="UBC82" s="62"/>
      <c r="UBD82" s="62"/>
      <c r="UBE82" s="62"/>
      <c r="UBF82" s="62"/>
      <c r="UBG82" s="62"/>
      <c r="UBH82" s="62"/>
      <c r="UBI82" s="62"/>
      <c r="UBJ82" s="62"/>
      <c r="UBK82" s="62"/>
      <c r="UBL82" s="62"/>
      <c r="UBM82" s="62"/>
      <c r="UBN82" s="62"/>
      <c r="UBO82" s="62"/>
      <c r="UBP82" s="62"/>
      <c r="UBQ82" s="62"/>
      <c r="UBR82" s="62"/>
      <c r="UBS82" s="62"/>
      <c r="UBT82" s="62"/>
      <c r="UBU82" s="62"/>
      <c r="UBV82" s="62"/>
      <c r="UBW82" s="62"/>
      <c r="UBX82" s="62"/>
      <c r="UBY82" s="62"/>
      <c r="UBZ82" s="62"/>
      <c r="UCA82" s="62"/>
      <c r="UCB82" s="62"/>
      <c r="UCC82" s="62"/>
      <c r="UCD82" s="62"/>
      <c r="UCE82" s="62"/>
      <c r="UCF82" s="62"/>
      <c r="UCG82" s="62"/>
      <c r="UCH82" s="62"/>
      <c r="UCI82" s="62"/>
      <c r="UCJ82" s="62"/>
      <c r="UCK82" s="62"/>
      <c r="UCL82" s="62"/>
      <c r="UCM82" s="62"/>
      <c r="UCN82" s="62"/>
      <c r="UCO82" s="62"/>
      <c r="UCP82" s="62"/>
      <c r="UCQ82" s="62"/>
      <c r="UCR82" s="62"/>
      <c r="UCS82" s="62"/>
      <c r="UCT82" s="62"/>
      <c r="UCU82" s="62"/>
      <c r="UCV82" s="62"/>
      <c r="UCW82" s="62"/>
      <c r="UCX82" s="62"/>
      <c r="UCY82" s="62"/>
      <c r="UCZ82" s="62"/>
      <c r="UDA82" s="62"/>
      <c r="UDB82" s="62"/>
      <c r="UDC82" s="62"/>
      <c r="UDD82" s="62"/>
      <c r="UDE82" s="62"/>
      <c r="UDF82" s="62"/>
      <c r="UDG82" s="62"/>
      <c r="UDH82" s="62"/>
      <c r="UDI82" s="62"/>
      <c r="UDJ82" s="62"/>
      <c r="UDK82" s="62"/>
      <c r="UDL82" s="62"/>
      <c r="UDM82" s="62"/>
      <c r="UDN82" s="62"/>
      <c r="UDO82" s="62"/>
      <c r="UDP82" s="62"/>
      <c r="UDQ82" s="62"/>
      <c r="UDR82" s="62"/>
      <c r="UDS82" s="62"/>
      <c r="UDT82" s="62"/>
      <c r="UDU82" s="62"/>
      <c r="UDV82" s="62"/>
      <c r="UDW82" s="62"/>
      <c r="UDX82" s="62"/>
      <c r="UDY82" s="62"/>
      <c r="UDZ82" s="62"/>
      <c r="UEA82" s="62"/>
      <c r="UEB82" s="62"/>
      <c r="UEC82" s="62"/>
      <c r="UED82" s="62"/>
      <c r="UEE82" s="62"/>
      <c r="UEF82" s="62"/>
      <c r="UEG82" s="62"/>
      <c r="UEH82" s="62"/>
      <c r="UEI82" s="62"/>
      <c r="UEJ82" s="62"/>
      <c r="UEK82" s="62"/>
      <c r="UEL82" s="62"/>
      <c r="UEM82" s="62"/>
      <c r="UEN82" s="62"/>
      <c r="UEO82" s="62"/>
      <c r="UEP82" s="62"/>
      <c r="UEQ82" s="62"/>
      <c r="UER82" s="62"/>
      <c r="UES82" s="62"/>
      <c r="UET82" s="62"/>
      <c r="UEU82" s="62"/>
      <c r="UEV82" s="62"/>
      <c r="UEW82" s="62"/>
      <c r="UEX82" s="62"/>
      <c r="UEY82" s="62"/>
      <c r="UEZ82" s="62"/>
      <c r="UFA82" s="62"/>
      <c r="UFB82" s="62"/>
      <c r="UFC82" s="62"/>
      <c r="UFD82" s="62"/>
      <c r="UFE82" s="62"/>
      <c r="UFF82" s="62"/>
      <c r="UFG82" s="62"/>
      <c r="UFH82" s="62"/>
      <c r="UFI82" s="62"/>
      <c r="UFJ82" s="62"/>
      <c r="UFK82" s="62"/>
      <c r="UFL82" s="62"/>
      <c r="UFM82" s="62"/>
      <c r="UFN82" s="62"/>
      <c r="UFO82" s="62"/>
      <c r="UFP82" s="62"/>
      <c r="UFQ82" s="62"/>
      <c r="UFR82" s="62"/>
      <c r="UFS82" s="62"/>
      <c r="UFT82" s="62"/>
      <c r="UFU82" s="62"/>
      <c r="UFV82" s="62"/>
      <c r="UFW82" s="62"/>
      <c r="UFX82" s="62"/>
      <c r="UFY82" s="62"/>
      <c r="UFZ82" s="62"/>
      <c r="UGA82" s="62"/>
      <c r="UGB82" s="62"/>
      <c r="UGC82" s="62"/>
      <c r="UGD82" s="62"/>
      <c r="UGE82" s="62"/>
      <c r="UGF82" s="62"/>
      <c r="UGG82" s="62"/>
      <c r="UGH82" s="62"/>
      <c r="UGI82" s="62"/>
      <c r="UGJ82" s="62"/>
      <c r="UGK82" s="62"/>
      <c r="UGL82" s="62"/>
      <c r="UGM82" s="62"/>
      <c r="UGN82" s="62"/>
      <c r="UGO82" s="62"/>
      <c r="UGP82" s="62"/>
      <c r="UGQ82" s="62"/>
      <c r="UGR82" s="62"/>
      <c r="UGS82" s="62"/>
      <c r="UGT82" s="62"/>
      <c r="UGU82" s="62"/>
      <c r="UGV82" s="62"/>
      <c r="UGW82" s="62"/>
      <c r="UGX82" s="62"/>
      <c r="UGY82" s="62"/>
      <c r="UGZ82" s="62"/>
      <c r="UHA82" s="62"/>
      <c r="UHB82" s="62"/>
      <c r="UHC82" s="62"/>
      <c r="UHD82" s="62"/>
      <c r="UHE82" s="62"/>
      <c r="UHF82" s="62"/>
      <c r="UHG82" s="62"/>
      <c r="UHH82" s="62"/>
      <c r="UHI82" s="62"/>
      <c r="UHJ82" s="62"/>
      <c r="UHK82" s="62"/>
      <c r="UHL82" s="62"/>
      <c r="UHM82" s="62"/>
      <c r="UHN82" s="62"/>
      <c r="UHO82" s="62"/>
      <c r="UHP82" s="62"/>
      <c r="UHQ82" s="62"/>
      <c r="UHR82" s="62"/>
      <c r="UHS82" s="62"/>
      <c r="UHT82" s="62"/>
      <c r="UHU82" s="62"/>
      <c r="UHV82" s="62"/>
      <c r="UHW82" s="62"/>
      <c r="UHX82" s="62"/>
      <c r="UHY82" s="62"/>
      <c r="UHZ82" s="62"/>
      <c r="UIA82" s="62"/>
      <c r="UIB82" s="62"/>
      <c r="UIC82" s="62"/>
      <c r="UID82" s="62"/>
      <c r="UIE82" s="62"/>
      <c r="UIF82" s="62"/>
      <c r="UIG82" s="62"/>
      <c r="UIH82" s="62"/>
      <c r="UII82" s="62"/>
      <c r="UIJ82" s="62"/>
      <c r="UIK82" s="62"/>
      <c r="UIL82" s="62"/>
      <c r="UIM82" s="62"/>
      <c r="UIN82" s="62"/>
      <c r="UIO82" s="62"/>
      <c r="UIP82" s="62"/>
      <c r="UIQ82" s="62"/>
      <c r="UIR82" s="62"/>
      <c r="UIS82" s="62"/>
      <c r="UIT82" s="62"/>
      <c r="UIU82" s="62"/>
      <c r="UIV82" s="62"/>
      <c r="UIW82" s="62"/>
      <c r="UIX82" s="62"/>
      <c r="UIY82" s="62"/>
      <c r="UIZ82" s="62"/>
      <c r="UJA82" s="62"/>
      <c r="UJB82" s="62"/>
      <c r="UJC82" s="62"/>
      <c r="UJD82" s="62"/>
      <c r="UJE82" s="62"/>
      <c r="UJF82" s="62"/>
      <c r="UJG82" s="62"/>
      <c r="UJH82" s="62"/>
      <c r="UJI82" s="62"/>
      <c r="UJJ82" s="62"/>
      <c r="UJK82" s="62"/>
      <c r="UJL82" s="62"/>
      <c r="UJM82" s="62"/>
      <c r="UJN82" s="62"/>
      <c r="UJO82" s="62"/>
      <c r="UJP82" s="62"/>
      <c r="UJQ82" s="62"/>
      <c r="UJR82" s="62"/>
      <c r="UJS82" s="62"/>
      <c r="UJT82" s="62"/>
      <c r="UJU82" s="62"/>
      <c r="UJV82" s="62"/>
      <c r="UJW82" s="62"/>
      <c r="UJX82" s="62"/>
      <c r="UJY82" s="62"/>
      <c r="UJZ82" s="62"/>
      <c r="UKA82" s="62"/>
      <c r="UKB82" s="62"/>
      <c r="UKC82" s="62"/>
      <c r="UKD82" s="62"/>
      <c r="UKE82" s="62"/>
      <c r="UKF82" s="62"/>
      <c r="UKG82" s="62"/>
      <c r="UKH82" s="62"/>
      <c r="UKI82" s="62"/>
      <c r="UKJ82" s="62"/>
      <c r="UKK82" s="62"/>
      <c r="UKL82" s="62"/>
      <c r="UKM82" s="62"/>
      <c r="UKN82" s="62"/>
      <c r="UKO82" s="62"/>
      <c r="UKP82" s="62"/>
      <c r="UKQ82" s="62"/>
      <c r="UKR82" s="62"/>
      <c r="UKS82" s="62"/>
      <c r="UKT82" s="62"/>
      <c r="UKU82" s="62"/>
      <c r="UKV82" s="62"/>
      <c r="UKW82" s="62"/>
      <c r="UKX82" s="62"/>
      <c r="UKY82" s="62"/>
      <c r="UKZ82" s="62"/>
      <c r="ULA82" s="62"/>
      <c r="ULB82" s="62"/>
      <c r="ULC82" s="62"/>
      <c r="ULD82" s="62"/>
      <c r="ULE82" s="62"/>
      <c r="ULF82" s="62"/>
      <c r="ULG82" s="62"/>
      <c r="ULH82" s="62"/>
      <c r="ULI82" s="62"/>
      <c r="ULJ82" s="62"/>
      <c r="ULK82" s="62"/>
      <c r="ULL82" s="62"/>
      <c r="ULM82" s="62"/>
      <c r="ULN82" s="62"/>
      <c r="ULO82" s="62"/>
      <c r="ULP82" s="62"/>
      <c r="ULQ82" s="62"/>
      <c r="ULR82" s="62"/>
      <c r="ULS82" s="62"/>
      <c r="ULT82" s="62"/>
      <c r="ULU82" s="62"/>
      <c r="ULV82" s="62"/>
      <c r="ULW82" s="62"/>
      <c r="ULX82" s="62"/>
      <c r="ULY82" s="62"/>
      <c r="ULZ82" s="62"/>
      <c r="UMA82" s="62"/>
      <c r="UMB82" s="62"/>
      <c r="UMC82" s="62"/>
      <c r="UMD82" s="62"/>
      <c r="UME82" s="62"/>
      <c r="UMF82" s="62"/>
      <c r="UMG82" s="62"/>
      <c r="UMH82" s="62"/>
      <c r="UMI82" s="62"/>
      <c r="UMJ82" s="62"/>
      <c r="UMK82" s="62"/>
      <c r="UML82" s="62"/>
      <c r="UMM82" s="62"/>
      <c r="UMN82" s="62"/>
      <c r="UMO82" s="62"/>
      <c r="UMP82" s="62"/>
      <c r="UMQ82" s="62"/>
      <c r="UMR82" s="62"/>
      <c r="UMS82" s="62"/>
      <c r="UMT82" s="62"/>
      <c r="UMU82" s="62"/>
      <c r="UMV82" s="62"/>
      <c r="UMW82" s="62"/>
      <c r="UMX82" s="62"/>
      <c r="UMY82" s="62"/>
      <c r="UMZ82" s="62"/>
      <c r="UNA82" s="62"/>
      <c r="UNB82" s="62"/>
      <c r="UNC82" s="62"/>
      <c r="UND82" s="62"/>
      <c r="UNE82" s="62"/>
      <c r="UNF82" s="62"/>
      <c r="UNG82" s="62"/>
      <c r="UNH82" s="62"/>
      <c r="UNI82" s="62"/>
      <c r="UNJ82" s="62"/>
      <c r="UNK82" s="62"/>
      <c r="UNL82" s="62"/>
      <c r="UNM82" s="62"/>
      <c r="UNN82" s="62"/>
      <c r="UNO82" s="62"/>
      <c r="UNP82" s="62"/>
      <c r="UNQ82" s="62"/>
      <c r="UNR82" s="62"/>
      <c r="UNS82" s="62"/>
      <c r="UNT82" s="62"/>
      <c r="UNU82" s="62"/>
      <c r="UNV82" s="62"/>
      <c r="UNW82" s="62"/>
      <c r="UNX82" s="62"/>
      <c r="UNY82" s="62"/>
      <c r="UNZ82" s="62"/>
      <c r="UOA82" s="62"/>
      <c r="UOB82" s="62"/>
      <c r="UOC82" s="62"/>
      <c r="UOD82" s="62"/>
      <c r="UOE82" s="62"/>
      <c r="UOF82" s="62"/>
      <c r="UOG82" s="62"/>
      <c r="UOH82" s="62"/>
      <c r="UOI82" s="62"/>
      <c r="UOJ82" s="62"/>
      <c r="UOK82" s="62"/>
      <c r="UOL82" s="62"/>
      <c r="UOM82" s="62"/>
      <c r="UON82" s="62"/>
      <c r="UOO82" s="62"/>
      <c r="UOP82" s="62"/>
      <c r="UOQ82" s="62"/>
      <c r="UOR82" s="62"/>
      <c r="UOS82" s="62"/>
      <c r="UOT82" s="62"/>
      <c r="UOU82" s="62"/>
      <c r="UOV82" s="62"/>
      <c r="UOW82" s="62"/>
      <c r="UOX82" s="62"/>
      <c r="UOY82" s="62"/>
      <c r="UOZ82" s="62"/>
      <c r="UPA82" s="62"/>
      <c r="UPB82" s="62"/>
      <c r="UPC82" s="62"/>
      <c r="UPD82" s="62"/>
      <c r="UPE82" s="62"/>
      <c r="UPF82" s="62"/>
      <c r="UPG82" s="62"/>
      <c r="UPH82" s="62"/>
      <c r="UPI82" s="62"/>
      <c r="UPJ82" s="62"/>
      <c r="UPK82" s="62"/>
      <c r="UPL82" s="62"/>
      <c r="UPM82" s="62"/>
      <c r="UPN82" s="62"/>
      <c r="UPO82" s="62"/>
      <c r="UPP82" s="62"/>
      <c r="UPQ82" s="62"/>
      <c r="UPR82" s="62"/>
      <c r="UPS82" s="62"/>
      <c r="UPT82" s="62"/>
      <c r="UPU82" s="62"/>
      <c r="UPV82" s="62"/>
      <c r="UPW82" s="62"/>
      <c r="UPX82" s="62"/>
      <c r="UPY82" s="62"/>
      <c r="UPZ82" s="62"/>
      <c r="UQA82" s="62"/>
      <c r="UQB82" s="62"/>
      <c r="UQC82" s="62"/>
      <c r="UQD82" s="62"/>
      <c r="UQE82" s="62"/>
      <c r="UQF82" s="62"/>
      <c r="UQG82" s="62"/>
      <c r="UQH82" s="62"/>
      <c r="UQI82" s="62"/>
      <c r="UQJ82" s="62"/>
      <c r="UQK82" s="62"/>
      <c r="UQL82" s="62"/>
      <c r="UQM82" s="62"/>
      <c r="UQN82" s="62"/>
      <c r="UQO82" s="62"/>
      <c r="UQP82" s="62"/>
      <c r="UQQ82" s="62"/>
      <c r="UQR82" s="62"/>
      <c r="UQS82" s="62"/>
      <c r="UQT82" s="62"/>
      <c r="UQU82" s="62"/>
      <c r="UQV82" s="62"/>
      <c r="UQW82" s="62"/>
      <c r="UQX82" s="62"/>
      <c r="UQY82" s="62"/>
      <c r="UQZ82" s="62"/>
      <c r="URA82" s="62"/>
      <c r="URB82" s="62"/>
      <c r="URC82" s="62"/>
      <c r="URD82" s="62"/>
      <c r="URE82" s="62"/>
      <c r="URF82" s="62"/>
      <c r="URG82" s="62"/>
      <c r="URH82" s="62"/>
      <c r="URI82" s="62"/>
      <c r="URJ82" s="62"/>
      <c r="URK82" s="62"/>
      <c r="URL82" s="62"/>
      <c r="URM82" s="62"/>
      <c r="URN82" s="62"/>
      <c r="URO82" s="62"/>
      <c r="URP82" s="62"/>
      <c r="URQ82" s="62"/>
      <c r="URR82" s="62"/>
      <c r="URS82" s="62"/>
      <c r="URT82" s="62"/>
      <c r="URU82" s="62"/>
      <c r="URV82" s="62"/>
      <c r="URW82" s="62"/>
      <c r="URX82" s="62"/>
      <c r="URY82" s="62"/>
      <c r="URZ82" s="62"/>
      <c r="USA82" s="62"/>
      <c r="USB82" s="62"/>
      <c r="USC82" s="62"/>
      <c r="USD82" s="62"/>
      <c r="USE82" s="62"/>
      <c r="USF82" s="62"/>
      <c r="USG82" s="62"/>
      <c r="USH82" s="62"/>
      <c r="USI82" s="62"/>
      <c r="USJ82" s="62"/>
      <c r="USK82" s="62"/>
      <c r="USL82" s="62"/>
      <c r="USM82" s="62"/>
      <c r="USN82" s="62"/>
      <c r="USO82" s="62"/>
      <c r="USP82" s="62"/>
      <c r="USQ82" s="62"/>
      <c r="USR82" s="62"/>
      <c r="USS82" s="62"/>
      <c r="UST82" s="62"/>
      <c r="USU82" s="62"/>
      <c r="USV82" s="62"/>
      <c r="USW82" s="62"/>
      <c r="USX82" s="62"/>
      <c r="USY82" s="62"/>
      <c r="USZ82" s="62"/>
      <c r="UTA82" s="62"/>
      <c r="UTB82" s="62"/>
      <c r="UTC82" s="62"/>
      <c r="UTD82" s="62"/>
      <c r="UTE82" s="62"/>
      <c r="UTF82" s="62"/>
      <c r="UTG82" s="62"/>
      <c r="UTH82" s="62"/>
      <c r="UTI82" s="62"/>
      <c r="UTJ82" s="62"/>
      <c r="UTK82" s="62"/>
      <c r="UTL82" s="62"/>
      <c r="UTM82" s="62"/>
      <c r="UTN82" s="62"/>
      <c r="UTO82" s="62"/>
      <c r="UTP82" s="62"/>
      <c r="UTQ82" s="62"/>
      <c r="UTR82" s="62"/>
      <c r="UTS82" s="62"/>
      <c r="UTT82" s="62"/>
      <c r="UTU82" s="62"/>
      <c r="UTV82" s="62"/>
      <c r="UTW82" s="62"/>
      <c r="UTX82" s="62"/>
      <c r="UTY82" s="62"/>
      <c r="UTZ82" s="62"/>
      <c r="UUA82" s="62"/>
      <c r="UUB82" s="62"/>
      <c r="UUC82" s="62"/>
      <c r="UUD82" s="62"/>
      <c r="UUE82" s="62"/>
      <c r="UUF82" s="62"/>
      <c r="UUG82" s="62"/>
      <c r="UUH82" s="62"/>
      <c r="UUI82" s="62"/>
      <c r="UUJ82" s="62"/>
      <c r="UUK82" s="62"/>
      <c r="UUL82" s="62"/>
      <c r="UUM82" s="62"/>
      <c r="UUN82" s="62"/>
      <c r="UUO82" s="62"/>
      <c r="UUP82" s="62"/>
      <c r="UUQ82" s="62"/>
      <c r="UUR82" s="62"/>
      <c r="UUS82" s="62"/>
      <c r="UUT82" s="62"/>
      <c r="UUU82" s="62"/>
      <c r="UUV82" s="62"/>
      <c r="UUW82" s="62"/>
      <c r="UUX82" s="62"/>
      <c r="UUY82" s="62"/>
      <c r="UUZ82" s="62"/>
      <c r="UVA82" s="62"/>
      <c r="UVB82" s="62"/>
      <c r="UVC82" s="62"/>
      <c r="UVD82" s="62"/>
      <c r="UVE82" s="62"/>
      <c r="UVF82" s="62"/>
      <c r="UVG82" s="62"/>
      <c r="UVH82" s="62"/>
      <c r="UVI82" s="62"/>
      <c r="UVJ82" s="62"/>
      <c r="UVK82" s="62"/>
      <c r="UVL82" s="62"/>
      <c r="UVM82" s="62"/>
      <c r="UVN82" s="62"/>
      <c r="UVO82" s="62"/>
      <c r="UVP82" s="62"/>
      <c r="UVQ82" s="62"/>
      <c r="UVR82" s="62"/>
      <c r="UVS82" s="62"/>
      <c r="UVT82" s="62"/>
      <c r="UVU82" s="62"/>
      <c r="UVV82" s="62"/>
      <c r="UVW82" s="62"/>
      <c r="UVX82" s="62"/>
      <c r="UVY82" s="62"/>
      <c r="UVZ82" s="62"/>
      <c r="UWA82" s="62"/>
      <c r="UWB82" s="62"/>
      <c r="UWC82" s="62"/>
      <c r="UWD82" s="62"/>
      <c r="UWE82" s="62"/>
      <c r="UWF82" s="62"/>
      <c r="UWG82" s="62"/>
      <c r="UWH82" s="62"/>
      <c r="UWI82" s="62"/>
      <c r="UWJ82" s="62"/>
      <c r="UWK82" s="62"/>
      <c r="UWL82" s="62"/>
      <c r="UWM82" s="62"/>
      <c r="UWN82" s="62"/>
      <c r="UWO82" s="62"/>
      <c r="UWP82" s="62"/>
      <c r="UWQ82" s="62"/>
      <c r="UWR82" s="62"/>
      <c r="UWS82" s="62"/>
      <c r="UWT82" s="62"/>
      <c r="UWU82" s="62"/>
      <c r="UWV82" s="62"/>
      <c r="UWW82" s="62"/>
      <c r="UWX82" s="62"/>
      <c r="UWY82" s="62"/>
      <c r="UWZ82" s="62"/>
      <c r="UXA82" s="62"/>
      <c r="UXB82" s="62"/>
      <c r="UXC82" s="62"/>
      <c r="UXD82" s="62"/>
      <c r="UXE82" s="62"/>
      <c r="UXF82" s="62"/>
      <c r="UXG82" s="62"/>
      <c r="UXH82" s="62"/>
      <c r="UXI82" s="62"/>
      <c r="UXJ82" s="62"/>
      <c r="UXK82" s="62"/>
      <c r="UXL82" s="62"/>
      <c r="UXM82" s="62"/>
      <c r="UXN82" s="62"/>
      <c r="UXO82" s="62"/>
      <c r="UXP82" s="62"/>
      <c r="UXQ82" s="62"/>
      <c r="UXR82" s="62"/>
      <c r="UXS82" s="62"/>
      <c r="UXT82" s="62"/>
      <c r="UXU82" s="62"/>
      <c r="UXV82" s="62"/>
      <c r="UXW82" s="62"/>
      <c r="UXX82" s="62"/>
      <c r="UXY82" s="62"/>
      <c r="UXZ82" s="62"/>
      <c r="UYA82" s="62"/>
      <c r="UYB82" s="62"/>
      <c r="UYC82" s="62"/>
      <c r="UYD82" s="62"/>
      <c r="UYE82" s="62"/>
      <c r="UYF82" s="62"/>
      <c r="UYG82" s="62"/>
      <c r="UYH82" s="62"/>
      <c r="UYI82" s="62"/>
      <c r="UYJ82" s="62"/>
      <c r="UYK82" s="62"/>
      <c r="UYL82" s="62"/>
      <c r="UYM82" s="62"/>
      <c r="UYN82" s="62"/>
      <c r="UYO82" s="62"/>
      <c r="UYP82" s="62"/>
      <c r="UYQ82" s="62"/>
      <c r="UYR82" s="62"/>
      <c r="UYS82" s="62"/>
      <c r="UYT82" s="62"/>
      <c r="UYU82" s="62"/>
      <c r="UYV82" s="62"/>
      <c r="UYW82" s="62"/>
      <c r="UYX82" s="62"/>
      <c r="UYY82" s="62"/>
      <c r="UYZ82" s="62"/>
      <c r="UZA82" s="62"/>
      <c r="UZB82" s="62"/>
      <c r="UZC82" s="62"/>
      <c r="UZD82" s="62"/>
      <c r="UZE82" s="62"/>
      <c r="UZF82" s="62"/>
      <c r="UZG82" s="62"/>
      <c r="UZH82" s="62"/>
      <c r="UZI82" s="62"/>
      <c r="UZJ82" s="62"/>
      <c r="UZK82" s="62"/>
      <c r="UZL82" s="62"/>
      <c r="UZM82" s="62"/>
      <c r="UZN82" s="62"/>
      <c r="UZO82" s="62"/>
      <c r="UZP82" s="62"/>
      <c r="UZQ82" s="62"/>
      <c r="UZR82" s="62"/>
      <c r="UZS82" s="62"/>
      <c r="UZT82" s="62"/>
      <c r="UZU82" s="62"/>
      <c r="UZV82" s="62"/>
      <c r="UZW82" s="62"/>
      <c r="UZX82" s="62"/>
      <c r="UZY82" s="62"/>
      <c r="UZZ82" s="62"/>
      <c r="VAA82" s="62"/>
      <c r="VAB82" s="62"/>
      <c r="VAC82" s="62"/>
      <c r="VAD82" s="62"/>
      <c r="VAE82" s="62"/>
      <c r="VAF82" s="62"/>
      <c r="VAG82" s="62"/>
      <c r="VAH82" s="62"/>
      <c r="VAI82" s="62"/>
      <c r="VAJ82" s="62"/>
      <c r="VAK82" s="62"/>
      <c r="VAL82" s="62"/>
      <c r="VAM82" s="62"/>
      <c r="VAN82" s="62"/>
      <c r="VAO82" s="62"/>
      <c r="VAP82" s="62"/>
      <c r="VAQ82" s="62"/>
      <c r="VAR82" s="62"/>
      <c r="VAS82" s="62"/>
      <c r="VAT82" s="62"/>
      <c r="VAU82" s="62"/>
      <c r="VAV82" s="62"/>
      <c r="VAW82" s="62"/>
      <c r="VAX82" s="62"/>
      <c r="VAY82" s="62"/>
      <c r="VAZ82" s="62"/>
      <c r="VBA82" s="62"/>
      <c r="VBB82" s="62"/>
      <c r="VBC82" s="62"/>
      <c r="VBD82" s="62"/>
      <c r="VBE82" s="62"/>
      <c r="VBF82" s="62"/>
      <c r="VBG82" s="62"/>
      <c r="VBH82" s="62"/>
      <c r="VBI82" s="62"/>
      <c r="VBJ82" s="62"/>
      <c r="VBK82" s="62"/>
      <c r="VBL82" s="62"/>
      <c r="VBM82" s="62"/>
      <c r="VBN82" s="62"/>
      <c r="VBO82" s="62"/>
      <c r="VBP82" s="62"/>
      <c r="VBQ82" s="62"/>
      <c r="VBR82" s="62"/>
      <c r="VBS82" s="62"/>
      <c r="VBT82" s="62"/>
      <c r="VBU82" s="62"/>
      <c r="VBV82" s="62"/>
      <c r="VBW82" s="62"/>
      <c r="VBX82" s="62"/>
      <c r="VBY82" s="62"/>
      <c r="VBZ82" s="62"/>
      <c r="VCA82" s="62"/>
      <c r="VCB82" s="62"/>
      <c r="VCC82" s="62"/>
      <c r="VCD82" s="62"/>
      <c r="VCE82" s="62"/>
      <c r="VCF82" s="62"/>
      <c r="VCG82" s="62"/>
      <c r="VCH82" s="62"/>
      <c r="VCI82" s="62"/>
      <c r="VCJ82" s="62"/>
      <c r="VCK82" s="62"/>
      <c r="VCL82" s="62"/>
      <c r="VCM82" s="62"/>
      <c r="VCN82" s="62"/>
      <c r="VCO82" s="62"/>
      <c r="VCP82" s="62"/>
      <c r="VCQ82" s="62"/>
      <c r="VCR82" s="62"/>
      <c r="VCS82" s="62"/>
      <c r="VCT82" s="62"/>
      <c r="VCU82" s="62"/>
      <c r="VCV82" s="62"/>
      <c r="VCW82" s="62"/>
      <c r="VCX82" s="62"/>
      <c r="VCY82" s="62"/>
      <c r="VCZ82" s="62"/>
      <c r="VDA82" s="62"/>
      <c r="VDB82" s="62"/>
      <c r="VDC82" s="62"/>
      <c r="VDD82" s="62"/>
      <c r="VDE82" s="62"/>
      <c r="VDF82" s="62"/>
      <c r="VDG82" s="62"/>
      <c r="VDH82" s="62"/>
      <c r="VDI82" s="62"/>
      <c r="VDJ82" s="62"/>
      <c r="VDK82" s="62"/>
      <c r="VDL82" s="62"/>
      <c r="VDM82" s="62"/>
      <c r="VDN82" s="62"/>
      <c r="VDO82" s="62"/>
      <c r="VDP82" s="62"/>
      <c r="VDQ82" s="62"/>
      <c r="VDR82" s="62"/>
      <c r="VDS82" s="62"/>
      <c r="VDT82" s="62"/>
      <c r="VDU82" s="62"/>
      <c r="VDV82" s="62"/>
      <c r="VDW82" s="62"/>
      <c r="VDX82" s="62"/>
      <c r="VDY82" s="62"/>
      <c r="VDZ82" s="62"/>
      <c r="VEA82" s="62"/>
      <c r="VEB82" s="62"/>
      <c r="VEC82" s="62"/>
      <c r="VED82" s="62"/>
      <c r="VEE82" s="62"/>
      <c r="VEF82" s="62"/>
      <c r="VEG82" s="62"/>
      <c r="VEH82" s="62"/>
      <c r="VEI82" s="62"/>
      <c r="VEJ82" s="62"/>
      <c r="VEK82" s="62"/>
      <c r="VEL82" s="62"/>
      <c r="VEM82" s="62"/>
      <c r="VEN82" s="62"/>
      <c r="VEO82" s="62"/>
      <c r="VEP82" s="62"/>
      <c r="VEQ82" s="62"/>
      <c r="VER82" s="62"/>
      <c r="VES82" s="62"/>
      <c r="VET82" s="62"/>
      <c r="VEU82" s="62"/>
      <c r="VEV82" s="62"/>
      <c r="VEW82" s="62"/>
      <c r="VEX82" s="62"/>
      <c r="VEY82" s="62"/>
      <c r="VEZ82" s="62"/>
      <c r="VFA82" s="62"/>
      <c r="VFB82" s="62"/>
      <c r="VFC82" s="62"/>
      <c r="VFD82" s="62"/>
      <c r="VFE82" s="62"/>
      <c r="VFF82" s="62"/>
      <c r="VFG82" s="62"/>
      <c r="VFH82" s="62"/>
      <c r="VFI82" s="62"/>
      <c r="VFJ82" s="62"/>
      <c r="VFK82" s="62"/>
      <c r="VFL82" s="62"/>
      <c r="VFM82" s="62"/>
      <c r="VFN82" s="62"/>
      <c r="VFO82" s="62"/>
      <c r="VFP82" s="62"/>
      <c r="VFQ82" s="62"/>
      <c r="VFR82" s="62"/>
      <c r="VFS82" s="62"/>
      <c r="VFT82" s="62"/>
      <c r="VFU82" s="62"/>
      <c r="VFV82" s="62"/>
      <c r="VFW82" s="62"/>
      <c r="VFX82" s="62"/>
      <c r="VFY82" s="62"/>
      <c r="VFZ82" s="62"/>
      <c r="VGA82" s="62"/>
      <c r="VGB82" s="62"/>
      <c r="VGC82" s="62"/>
      <c r="VGD82" s="62"/>
      <c r="VGE82" s="62"/>
      <c r="VGF82" s="62"/>
      <c r="VGG82" s="62"/>
      <c r="VGH82" s="62"/>
      <c r="VGI82" s="62"/>
      <c r="VGJ82" s="62"/>
      <c r="VGK82" s="62"/>
      <c r="VGL82" s="62"/>
      <c r="VGM82" s="62"/>
      <c r="VGN82" s="62"/>
      <c r="VGO82" s="62"/>
      <c r="VGP82" s="62"/>
      <c r="VGQ82" s="62"/>
      <c r="VGR82" s="62"/>
      <c r="VGS82" s="62"/>
      <c r="VGT82" s="62"/>
      <c r="VGU82" s="62"/>
      <c r="VGV82" s="62"/>
      <c r="VGW82" s="62"/>
      <c r="VGX82" s="62"/>
      <c r="VGY82" s="62"/>
      <c r="VGZ82" s="62"/>
      <c r="VHA82" s="62"/>
      <c r="VHB82" s="62"/>
      <c r="VHC82" s="62"/>
      <c r="VHD82" s="62"/>
      <c r="VHE82" s="62"/>
      <c r="VHF82" s="62"/>
      <c r="VHG82" s="62"/>
      <c r="VHH82" s="62"/>
      <c r="VHI82" s="62"/>
      <c r="VHJ82" s="62"/>
      <c r="VHK82" s="62"/>
      <c r="VHL82" s="62"/>
      <c r="VHM82" s="62"/>
      <c r="VHN82" s="62"/>
      <c r="VHO82" s="62"/>
      <c r="VHP82" s="62"/>
      <c r="VHQ82" s="62"/>
      <c r="VHR82" s="62"/>
      <c r="VHS82" s="62"/>
      <c r="VHT82" s="62"/>
      <c r="VHU82" s="62"/>
      <c r="VHV82" s="62"/>
      <c r="VHW82" s="62"/>
      <c r="VHX82" s="62"/>
      <c r="VHY82" s="62"/>
      <c r="VHZ82" s="62"/>
      <c r="VIA82" s="62"/>
      <c r="VIB82" s="62"/>
      <c r="VIC82" s="62"/>
      <c r="VID82" s="62"/>
      <c r="VIE82" s="62"/>
      <c r="VIF82" s="62"/>
      <c r="VIG82" s="62"/>
      <c r="VIH82" s="62"/>
      <c r="VII82" s="62"/>
      <c r="VIJ82" s="62"/>
      <c r="VIK82" s="62"/>
      <c r="VIL82" s="62"/>
      <c r="VIM82" s="62"/>
      <c r="VIN82" s="62"/>
      <c r="VIO82" s="62"/>
      <c r="VIP82" s="62"/>
      <c r="VIQ82" s="62"/>
      <c r="VIR82" s="62"/>
      <c r="VIS82" s="62"/>
      <c r="VIT82" s="62"/>
      <c r="VIU82" s="62"/>
      <c r="VIV82" s="62"/>
      <c r="VIW82" s="62"/>
      <c r="VIX82" s="62"/>
      <c r="VIY82" s="62"/>
      <c r="VIZ82" s="62"/>
      <c r="VJA82" s="62"/>
      <c r="VJB82" s="62"/>
      <c r="VJC82" s="62"/>
      <c r="VJD82" s="62"/>
      <c r="VJE82" s="62"/>
      <c r="VJF82" s="62"/>
      <c r="VJG82" s="62"/>
      <c r="VJH82" s="62"/>
      <c r="VJI82" s="62"/>
      <c r="VJJ82" s="62"/>
      <c r="VJK82" s="62"/>
      <c r="VJL82" s="62"/>
      <c r="VJM82" s="62"/>
      <c r="VJN82" s="62"/>
      <c r="VJO82" s="62"/>
      <c r="VJP82" s="62"/>
      <c r="VJQ82" s="62"/>
      <c r="VJR82" s="62"/>
      <c r="VJS82" s="62"/>
      <c r="VJT82" s="62"/>
      <c r="VJU82" s="62"/>
      <c r="VJV82" s="62"/>
      <c r="VJW82" s="62"/>
      <c r="VJX82" s="62"/>
      <c r="VJY82" s="62"/>
      <c r="VJZ82" s="62"/>
      <c r="VKA82" s="62"/>
      <c r="VKB82" s="62"/>
      <c r="VKC82" s="62"/>
      <c r="VKD82" s="62"/>
      <c r="VKE82" s="62"/>
      <c r="VKF82" s="62"/>
      <c r="VKG82" s="62"/>
      <c r="VKH82" s="62"/>
      <c r="VKI82" s="62"/>
      <c r="VKJ82" s="62"/>
      <c r="VKK82" s="62"/>
      <c r="VKL82" s="62"/>
      <c r="VKM82" s="62"/>
      <c r="VKN82" s="62"/>
      <c r="VKO82" s="62"/>
      <c r="VKP82" s="62"/>
      <c r="VKQ82" s="62"/>
      <c r="VKR82" s="62"/>
      <c r="VKS82" s="62"/>
      <c r="VKT82" s="62"/>
      <c r="VKU82" s="62"/>
      <c r="VKV82" s="62"/>
      <c r="VKW82" s="62"/>
      <c r="VKX82" s="62"/>
      <c r="VKY82" s="62"/>
      <c r="VKZ82" s="62"/>
      <c r="VLA82" s="62"/>
      <c r="VLB82" s="62"/>
      <c r="VLC82" s="62"/>
      <c r="VLD82" s="62"/>
      <c r="VLE82" s="62"/>
      <c r="VLF82" s="62"/>
      <c r="VLG82" s="62"/>
      <c r="VLH82" s="62"/>
      <c r="VLI82" s="62"/>
      <c r="VLJ82" s="62"/>
      <c r="VLK82" s="62"/>
      <c r="VLL82" s="62"/>
      <c r="VLM82" s="62"/>
      <c r="VLN82" s="62"/>
      <c r="VLO82" s="62"/>
      <c r="VLP82" s="62"/>
      <c r="VLQ82" s="62"/>
      <c r="VLR82" s="62"/>
      <c r="VLS82" s="62"/>
      <c r="VLT82" s="62"/>
      <c r="VLU82" s="62"/>
      <c r="VLV82" s="62"/>
      <c r="VLW82" s="62"/>
      <c r="VLX82" s="62"/>
      <c r="VLY82" s="62"/>
      <c r="VLZ82" s="62"/>
      <c r="VMA82" s="62"/>
      <c r="VMB82" s="62"/>
      <c r="VMC82" s="62"/>
      <c r="VMD82" s="62"/>
      <c r="VME82" s="62"/>
      <c r="VMF82" s="62"/>
      <c r="VMG82" s="62"/>
      <c r="VMH82" s="62"/>
      <c r="VMI82" s="62"/>
      <c r="VMJ82" s="62"/>
      <c r="VMK82" s="62"/>
      <c r="VML82" s="62"/>
      <c r="VMM82" s="62"/>
      <c r="VMN82" s="62"/>
      <c r="VMO82" s="62"/>
      <c r="VMP82" s="62"/>
      <c r="VMQ82" s="62"/>
      <c r="VMR82" s="62"/>
      <c r="VMS82" s="62"/>
      <c r="VMT82" s="62"/>
      <c r="VMU82" s="62"/>
      <c r="VMV82" s="62"/>
      <c r="VMW82" s="62"/>
      <c r="VMX82" s="62"/>
      <c r="VMY82" s="62"/>
      <c r="VMZ82" s="62"/>
      <c r="VNA82" s="62"/>
      <c r="VNB82" s="62"/>
      <c r="VNC82" s="62"/>
      <c r="VND82" s="62"/>
      <c r="VNE82" s="62"/>
      <c r="VNF82" s="62"/>
      <c r="VNG82" s="62"/>
      <c r="VNH82" s="62"/>
      <c r="VNI82" s="62"/>
      <c r="VNJ82" s="62"/>
      <c r="VNK82" s="62"/>
      <c r="VNL82" s="62"/>
      <c r="VNM82" s="62"/>
      <c r="VNN82" s="62"/>
      <c r="VNO82" s="62"/>
      <c r="VNP82" s="62"/>
      <c r="VNQ82" s="62"/>
      <c r="VNR82" s="62"/>
      <c r="VNS82" s="62"/>
      <c r="VNT82" s="62"/>
      <c r="VNU82" s="62"/>
      <c r="VNV82" s="62"/>
      <c r="VNW82" s="62"/>
      <c r="VNX82" s="62"/>
      <c r="VNY82" s="62"/>
      <c r="VNZ82" s="62"/>
      <c r="VOA82" s="62"/>
      <c r="VOB82" s="62"/>
      <c r="VOC82" s="62"/>
      <c r="VOD82" s="62"/>
      <c r="VOE82" s="62"/>
      <c r="VOF82" s="62"/>
      <c r="VOG82" s="62"/>
      <c r="VOH82" s="62"/>
      <c r="VOI82" s="62"/>
      <c r="VOJ82" s="62"/>
      <c r="VOK82" s="62"/>
      <c r="VOL82" s="62"/>
      <c r="VOM82" s="62"/>
      <c r="VON82" s="62"/>
      <c r="VOO82" s="62"/>
      <c r="VOP82" s="62"/>
      <c r="VOQ82" s="62"/>
      <c r="VOR82" s="62"/>
      <c r="VOS82" s="62"/>
      <c r="VOT82" s="62"/>
      <c r="VOU82" s="62"/>
      <c r="VOV82" s="62"/>
      <c r="VOW82" s="62"/>
      <c r="VOX82" s="62"/>
      <c r="VOY82" s="62"/>
      <c r="VOZ82" s="62"/>
      <c r="VPA82" s="62"/>
      <c r="VPB82" s="62"/>
      <c r="VPC82" s="62"/>
      <c r="VPD82" s="62"/>
      <c r="VPE82" s="62"/>
      <c r="VPF82" s="62"/>
      <c r="VPG82" s="62"/>
      <c r="VPH82" s="62"/>
      <c r="VPI82" s="62"/>
      <c r="VPJ82" s="62"/>
      <c r="VPK82" s="62"/>
      <c r="VPL82" s="62"/>
      <c r="VPM82" s="62"/>
      <c r="VPN82" s="62"/>
      <c r="VPO82" s="62"/>
      <c r="VPP82" s="62"/>
      <c r="VPQ82" s="62"/>
      <c r="VPR82" s="62"/>
      <c r="VPS82" s="62"/>
      <c r="VPT82" s="62"/>
      <c r="VPU82" s="62"/>
      <c r="VPV82" s="62"/>
      <c r="VPW82" s="62"/>
      <c r="VPX82" s="62"/>
      <c r="VPY82" s="62"/>
      <c r="VPZ82" s="62"/>
      <c r="VQA82" s="62"/>
      <c r="VQB82" s="62"/>
      <c r="VQC82" s="62"/>
      <c r="VQD82" s="62"/>
      <c r="VQE82" s="62"/>
      <c r="VQF82" s="62"/>
      <c r="VQG82" s="62"/>
      <c r="VQH82" s="62"/>
      <c r="VQI82" s="62"/>
      <c r="VQJ82" s="62"/>
      <c r="VQK82" s="62"/>
      <c r="VQL82" s="62"/>
      <c r="VQM82" s="62"/>
      <c r="VQN82" s="62"/>
      <c r="VQO82" s="62"/>
      <c r="VQP82" s="62"/>
      <c r="VQQ82" s="62"/>
      <c r="VQR82" s="62"/>
      <c r="VQS82" s="62"/>
      <c r="VQT82" s="62"/>
      <c r="VQU82" s="62"/>
      <c r="VQV82" s="62"/>
      <c r="VQW82" s="62"/>
      <c r="VQX82" s="62"/>
      <c r="VQY82" s="62"/>
      <c r="VQZ82" s="62"/>
      <c r="VRA82" s="62"/>
      <c r="VRB82" s="62"/>
      <c r="VRC82" s="62"/>
      <c r="VRD82" s="62"/>
      <c r="VRE82" s="62"/>
      <c r="VRF82" s="62"/>
      <c r="VRG82" s="62"/>
      <c r="VRH82" s="62"/>
      <c r="VRI82" s="62"/>
      <c r="VRJ82" s="62"/>
      <c r="VRK82" s="62"/>
      <c r="VRL82" s="62"/>
      <c r="VRM82" s="62"/>
      <c r="VRN82" s="62"/>
      <c r="VRO82" s="62"/>
      <c r="VRP82" s="62"/>
      <c r="VRQ82" s="62"/>
      <c r="VRR82" s="62"/>
      <c r="VRS82" s="62"/>
      <c r="VRT82" s="62"/>
      <c r="VRU82" s="62"/>
      <c r="VRV82" s="62"/>
      <c r="VRW82" s="62"/>
      <c r="VRX82" s="62"/>
      <c r="VRY82" s="62"/>
      <c r="VRZ82" s="62"/>
      <c r="VSA82" s="62"/>
      <c r="VSB82" s="62"/>
      <c r="VSC82" s="62"/>
      <c r="VSD82" s="62"/>
      <c r="VSE82" s="62"/>
      <c r="VSF82" s="62"/>
      <c r="VSG82" s="62"/>
      <c r="VSH82" s="62"/>
      <c r="VSI82" s="62"/>
      <c r="VSJ82" s="62"/>
      <c r="VSK82" s="62"/>
      <c r="VSL82" s="62"/>
      <c r="VSM82" s="62"/>
      <c r="VSN82" s="62"/>
      <c r="VSO82" s="62"/>
      <c r="VSP82" s="62"/>
      <c r="VSQ82" s="62"/>
      <c r="VSR82" s="62"/>
      <c r="VSS82" s="62"/>
      <c r="VST82" s="62"/>
      <c r="VSU82" s="62"/>
      <c r="VSV82" s="62"/>
      <c r="VSW82" s="62"/>
      <c r="VSX82" s="62"/>
      <c r="VSY82" s="62"/>
      <c r="VSZ82" s="62"/>
      <c r="VTA82" s="62"/>
      <c r="VTB82" s="62"/>
      <c r="VTC82" s="62"/>
      <c r="VTD82" s="62"/>
      <c r="VTE82" s="62"/>
      <c r="VTF82" s="62"/>
      <c r="VTG82" s="62"/>
      <c r="VTH82" s="62"/>
      <c r="VTI82" s="62"/>
      <c r="VTJ82" s="62"/>
      <c r="VTK82" s="62"/>
      <c r="VTL82" s="62"/>
      <c r="VTM82" s="62"/>
      <c r="VTN82" s="62"/>
      <c r="VTO82" s="62"/>
      <c r="VTP82" s="62"/>
      <c r="VTQ82" s="62"/>
      <c r="VTR82" s="62"/>
      <c r="VTS82" s="62"/>
      <c r="VTT82" s="62"/>
      <c r="VTU82" s="62"/>
      <c r="VTV82" s="62"/>
      <c r="VTW82" s="62"/>
      <c r="VTX82" s="62"/>
      <c r="VTY82" s="62"/>
      <c r="VTZ82" s="62"/>
      <c r="VUA82" s="62"/>
      <c r="VUB82" s="62"/>
      <c r="VUC82" s="62"/>
      <c r="VUD82" s="62"/>
      <c r="VUE82" s="62"/>
      <c r="VUF82" s="62"/>
      <c r="VUG82" s="62"/>
      <c r="VUH82" s="62"/>
      <c r="VUI82" s="62"/>
      <c r="VUJ82" s="62"/>
      <c r="VUK82" s="62"/>
      <c r="VUL82" s="62"/>
      <c r="VUM82" s="62"/>
      <c r="VUN82" s="62"/>
      <c r="VUO82" s="62"/>
      <c r="VUP82" s="62"/>
      <c r="VUQ82" s="62"/>
      <c r="VUR82" s="62"/>
      <c r="VUS82" s="62"/>
      <c r="VUT82" s="62"/>
      <c r="VUU82" s="62"/>
      <c r="VUV82" s="62"/>
      <c r="VUW82" s="62"/>
      <c r="VUX82" s="62"/>
      <c r="VUY82" s="62"/>
      <c r="VUZ82" s="62"/>
      <c r="VVA82" s="62"/>
      <c r="VVB82" s="62"/>
      <c r="VVC82" s="62"/>
      <c r="VVD82" s="62"/>
      <c r="VVE82" s="62"/>
      <c r="VVF82" s="62"/>
      <c r="VVG82" s="62"/>
      <c r="VVH82" s="62"/>
      <c r="VVI82" s="62"/>
      <c r="VVJ82" s="62"/>
      <c r="VVK82" s="62"/>
      <c r="VVL82" s="62"/>
      <c r="VVM82" s="62"/>
      <c r="VVN82" s="62"/>
      <c r="VVO82" s="62"/>
      <c r="VVP82" s="62"/>
      <c r="VVQ82" s="62"/>
      <c r="VVR82" s="62"/>
      <c r="VVS82" s="62"/>
      <c r="VVT82" s="62"/>
      <c r="VVU82" s="62"/>
      <c r="VVV82" s="62"/>
      <c r="VVW82" s="62"/>
      <c r="VVX82" s="62"/>
      <c r="VVY82" s="62"/>
      <c r="VVZ82" s="62"/>
      <c r="VWA82" s="62"/>
      <c r="VWB82" s="62"/>
      <c r="VWC82" s="62"/>
      <c r="VWD82" s="62"/>
      <c r="VWE82" s="62"/>
      <c r="VWF82" s="62"/>
      <c r="VWG82" s="62"/>
      <c r="VWH82" s="62"/>
      <c r="VWI82" s="62"/>
      <c r="VWJ82" s="62"/>
      <c r="VWK82" s="62"/>
      <c r="VWL82" s="62"/>
      <c r="VWM82" s="62"/>
      <c r="VWN82" s="62"/>
      <c r="VWO82" s="62"/>
      <c r="VWP82" s="62"/>
      <c r="VWQ82" s="62"/>
      <c r="VWR82" s="62"/>
      <c r="VWS82" s="62"/>
      <c r="VWT82" s="62"/>
      <c r="VWU82" s="62"/>
      <c r="VWV82" s="62"/>
      <c r="VWW82" s="62"/>
      <c r="VWX82" s="62"/>
      <c r="VWY82" s="62"/>
      <c r="VWZ82" s="62"/>
      <c r="VXA82" s="62"/>
      <c r="VXB82" s="62"/>
      <c r="VXC82" s="62"/>
      <c r="VXD82" s="62"/>
      <c r="VXE82" s="62"/>
      <c r="VXF82" s="62"/>
      <c r="VXG82" s="62"/>
      <c r="VXH82" s="62"/>
      <c r="VXI82" s="62"/>
      <c r="VXJ82" s="62"/>
      <c r="VXK82" s="62"/>
      <c r="VXL82" s="62"/>
      <c r="VXM82" s="62"/>
      <c r="VXN82" s="62"/>
      <c r="VXO82" s="62"/>
      <c r="VXP82" s="62"/>
      <c r="VXQ82" s="62"/>
      <c r="VXR82" s="62"/>
      <c r="VXS82" s="62"/>
      <c r="VXT82" s="62"/>
      <c r="VXU82" s="62"/>
      <c r="VXV82" s="62"/>
      <c r="VXW82" s="62"/>
      <c r="VXX82" s="62"/>
      <c r="VXY82" s="62"/>
      <c r="VXZ82" s="62"/>
      <c r="VYA82" s="62"/>
      <c r="VYB82" s="62"/>
      <c r="VYC82" s="62"/>
      <c r="VYD82" s="62"/>
      <c r="VYE82" s="62"/>
      <c r="VYF82" s="62"/>
      <c r="VYG82" s="62"/>
      <c r="VYH82" s="62"/>
      <c r="VYI82" s="62"/>
      <c r="VYJ82" s="62"/>
      <c r="VYK82" s="62"/>
      <c r="VYL82" s="62"/>
      <c r="VYM82" s="62"/>
      <c r="VYN82" s="62"/>
      <c r="VYO82" s="62"/>
      <c r="VYP82" s="62"/>
      <c r="VYQ82" s="62"/>
      <c r="VYR82" s="62"/>
      <c r="VYS82" s="62"/>
      <c r="VYT82" s="62"/>
      <c r="VYU82" s="62"/>
      <c r="VYV82" s="62"/>
      <c r="VYW82" s="62"/>
      <c r="VYX82" s="62"/>
      <c r="VYY82" s="62"/>
      <c r="VYZ82" s="62"/>
      <c r="VZA82" s="62"/>
      <c r="VZB82" s="62"/>
      <c r="VZC82" s="62"/>
      <c r="VZD82" s="62"/>
      <c r="VZE82" s="62"/>
      <c r="VZF82" s="62"/>
      <c r="VZG82" s="62"/>
      <c r="VZH82" s="62"/>
      <c r="VZI82" s="62"/>
      <c r="VZJ82" s="62"/>
      <c r="VZK82" s="62"/>
      <c r="VZL82" s="62"/>
      <c r="VZM82" s="62"/>
      <c r="VZN82" s="62"/>
      <c r="VZO82" s="62"/>
      <c r="VZP82" s="62"/>
      <c r="VZQ82" s="62"/>
      <c r="VZR82" s="62"/>
      <c r="VZS82" s="62"/>
      <c r="VZT82" s="62"/>
      <c r="VZU82" s="62"/>
      <c r="VZV82" s="62"/>
      <c r="VZW82" s="62"/>
      <c r="VZX82" s="62"/>
      <c r="VZY82" s="62"/>
      <c r="VZZ82" s="62"/>
      <c r="WAA82" s="62"/>
      <c r="WAB82" s="62"/>
      <c r="WAC82" s="62"/>
      <c r="WAD82" s="62"/>
      <c r="WAE82" s="62"/>
      <c r="WAF82" s="62"/>
      <c r="WAG82" s="62"/>
      <c r="WAH82" s="62"/>
      <c r="WAI82" s="62"/>
      <c r="WAJ82" s="62"/>
      <c r="WAK82" s="62"/>
      <c r="WAL82" s="62"/>
      <c r="WAM82" s="62"/>
      <c r="WAN82" s="62"/>
      <c r="WAO82" s="62"/>
      <c r="WAP82" s="62"/>
      <c r="WAQ82" s="62"/>
      <c r="WAR82" s="62"/>
      <c r="WAS82" s="62"/>
      <c r="WAT82" s="62"/>
      <c r="WAU82" s="62"/>
      <c r="WAV82" s="62"/>
      <c r="WAW82" s="62"/>
      <c r="WAX82" s="62"/>
      <c r="WAY82" s="62"/>
      <c r="WAZ82" s="62"/>
      <c r="WBA82" s="62"/>
      <c r="WBB82" s="62"/>
      <c r="WBC82" s="62"/>
      <c r="WBD82" s="62"/>
      <c r="WBE82" s="62"/>
      <c r="WBF82" s="62"/>
      <c r="WBG82" s="62"/>
      <c r="WBH82" s="62"/>
      <c r="WBI82" s="62"/>
      <c r="WBJ82" s="62"/>
      <c r="WBK82" s="62"/>
      <c r="WBL82" s="62"/>
      <c r="WBM82" s="62"/>
      <c r="WBN82" s="62"/>
      <c r="WBO82" s="62"/>
      <c r="WBP82" s="62"/>
      <c r="WBQ82" s="62"/>
      <c r="WBR82" s="62"/>
      <c r="WBS82" s="62"/>
      <c r="WBT82" s="62"/>
      <c r="WBU82" s="62"/>
      <c r="WBV82" s="62"/>
      <c r="WBW82" s="62"/>
      <c r="WBX82" s="62"/>
      <c r="WBY82" s="62"/>
      <c r="WBZ82" s="62"/>
      <c r="WCA82" s="62"/>
      <c r="WCB82" s="62"/>
      <c r="WCC82" s="62"/>
      <c r="WCD82" s="62"/>
      <c r="WCE82" s="62"/>
      <c r="WCF82" s="62"/>
      <c r="WCG82" s="62"/>
      <c r="WCH82" s="62"/>
      <c r="WCI82" s="62"/>
      <c r="WCJ82" s="62"/>
      <c r="WCK82" s="62"/>
      <c r="WCL82" s="62"/>
      <c r="WCM82" s="62"/>
      <c r="WCN82" s="62"/>
      <c r="WCO82" s="62"/>
      <c r="WCP82" s="62"/>
      <c r="WCQ82" s="62"/>
      <c r="WCR82" s="62"/>
      <c r="WCS82" s="62"/>
      <c r="WCT82" s="62"/>
      <c r="WCU82" s="62"/>
      <c r="WCV82" s="62"/>
      <c r="WCW82" s="62"/>
      <c r="WCX82" s="62"/>
      <c r="WCY82" s="62"/>
      <c r="WCZ82" s="62"/>
      <c r="WDA82" s="62"/>
      <c r="WDB82" s="62"/>
      <c r="WDC82" s="62"/>
      <c r="WDD82" s="62"/>
      <c r="WDE82" s="62"/>
      <c r="WDF82" s="62"/>
      <c r="WDG82" s="62"/>
      <c r="WDH82" s="62"/>
      <c r="WDI82" s="62"/>
      <c r="WDJ82" s="62"/>
      <c r="WDK82" s="62"/>
      <c r="WDL82" s="62"/>
      <c r="WDM82" s="62"/>
      <c r="WDN82" s="62"/>
      <c r="WDO82" s="62"/>
      <c r="WDP82" s="62"/>
      <c r="WDQ82" s="62"/>
      <c r="WDR82" s="62"/>
      <c r="WDS82" s="62"/>
      <c r="WDT82" s="62"/>
      <c r="WDU82" s="62"/>
      <c r="WDV82" s="62"/>
      <c r="WDW82" s="62"/>
      <c r="WDX82" s="62"/>
      <c r="WDY82" s="62"/>
      <c r="WDZ82" s="62"/>
      <c r="WEA82" s="62"/>
      <c r="WEB82" s="62"/>
      <c r="WEC82" s="62"/>
      <c r="WED82" s="62"/>
      <c r="WEE82" s="62"/>
      <c r="WEF82" s="62"/>
      <c r="WEG82" s="62"/>
      <c r="WEH82" s="62"/>
      <c r="WEI82" s="62"/>
      <c r="WEJ82" s="62"/>
      <c r="WEK82" s="62"/>
      <c r="WEL82" s="62"/>
      <c r="WEM82" s="62"/>
      <c r="WEN82" s="62"/>
      <c r="WEO82" s="62"/>
      <c r="WEP82" s="62"/>
      <c r="WEQ82" s="62"/>
      <c r="WER82" s="62"/>
      <c r="WES82" s="62"/>
      <c r="WET82" s="62"/>
      <c r="WEU82" s="62"/>
      <c r="WEV82" s="62"/>
      <c r="WEW82" s="62"/>
      <c r="WEX82" s="62"/>
      <c r="WEY82" s="62"/>
      <c r="WEZ82" s="62"/>
      <c r="WFA82" s="62"/>
      <c r="WFB82" s="62"/>
      <c r="WFC82" s="62"/>
      <c r="WFD82" s="62"/>
      <c r="WFE82" s="62"/>
      <c r="WFF82" s="62"/>
      <c r="WFG82" s="62"/>
      <c r="WFH82" s="62"/>
      <c r="WFI82" s="62"/>
      <c r="WFJ82" s="62"/>
      <c r="WFK82" s="62"/>
      <c r="WFL82" s="62"/>
      <c r="WFM82" s="62"/>
      <c r="WFN82" s="62"/>
      <c r="WFO82" s="62"/>
      <c r="WFP82" s="62"/>
      <c r="WFQ82" s="62"/>
      <c r="WFR82" s="62"/>
      <c r="WFS82" s="62"/>
      <c r="WFT82" s="62"/>
      <c r="WFU82" s="62"/>
      <c r="WFV82" s="62"/>
      <c r="WFW82" s="62"/>
      <c r="WFX82" s="62"/>
      <c r="WFY82" s="62"/>
      <c r="WFZ82" s="62"/>
      <c r="WGA82" s="62"/>
      <c r="WGB82" s="62"/>
      <c r="WGC82" s="62"/>
      <c r="WGD82" s="62"/>
      <c r="WGE82" s="62"/>
      <c r="WGF82" s="62"/>
      <c r="WGG82" s="62"/>
      <c r="WGH82" s="62"/>
      <c r="WGI82" s="62"/>
      <c r="WGJ82" s="62"/>
      <c r="WGK82" s="62"/>
      <c r="WGL82" s="62"/>
      <c r="WGM82" s="62"/>
      <c r="WGN82" s="62"/>
      <c r="WGO82" s="62"/>
      <c r="WGP82" s="62"/>
      <c r="WGQ82" s="62"/>
      <c r="WGR82" s="62"/>
      <c r="WGS82" s="62"/>
      <c r="WGT82" s="62"/>
      <c r="WGU82" s="62"/>
      <c r="WGV82" s="62"/>
      <c r="WGW82" s="62"/>
      <c r="WGX82" s="62"/>
      <c r="WGY82" s="62"/>
      <c r="WGZ82" s="62"/>
      <c r="WHA82" s="62"/>
      <c r="WHB82" s="62"/>
      <c r="WHC82" s="62"/>
      <c r="WHD82" s="62"/>
      <c r="WHE82" s="62"/>
      <c r="WHF82" s="62"/>
      <c r="WHG82" s="62"/>
      <c r="WHH82" s="62"/>
      <c r="WHI82" s="62"/>
      <c r="WHJ82" s="62"/>
      <c r="WHK82" s="62"/>
      <c r="WHL82" s="62"/>
      <c r="WHM82" s="62"/>
      <c r="WHN82" s="62"/>
      <c r="WHO82" s="62"/>
      <c r="WHP82" s="62"/>
      <c r="WHQ82" s="62"/>
      <c r="WHR82" s="62"/>
      <c r="WHS82" s="62"/>
      <c r="WHT82" s="62"/>
      <c r="WHU82" s="62"/>
      <c r="WHV82" s="62"/>
      <c r="WHW82" s="62"/>
      <c r="WHX82" s="62"/>
      <c r="WHY82" s="62"/>
      <c r="WHZ82" s="62"/>
      <c r="WIA82" s="62"/>
      <c r="WIB82" s="62"/>
      <c r="WIC82" s="62"/>
      <c r="WID82" s="62"/>
      <c r="WIE82" s="62"/>
      <c r="WIF82" s="62"/>
      <c r="WIG82" s="62"/>
      <c r="WIH82" s="62"/>
      <c r="WII82" s="62"/>
      <c r="WIJ82" s="62"/>
      <c r="WIK82" s="62"/>
      <c r="WIL82" s="62"/>
      <c r="WIM82" s="62"/>
      <c r="WIN82" s="62"/>
      <c r="WIO82" s="62"/>
      <c r="WIP82" s="62"/>
      <c r="WIQ82" s="62"/>
      <c r="WIR82" s="62"/>
      <c r="WIS82" s="62"/>
      <c r="WIT82" s="62"/>
      <c r="WIU82" s="62"/>
      <c r="WIV82" s="62"/>
      <c r="WIW82" s="62"/>
      <c r="WIX82" s="62"/>
      <c r="WIY82" s="62"/>
      <c r="WIZ82" s="62"/>
      <c r="WJA82" s="62"/>
      <c r="WJB82" s="62"/>
      <c r="WJC82" s="62"/>
      <c r="WJD82" s="62"/>
      <c r="WJE82" s="62"/>
      <c r="WJF82" s="62"/>
      <c r="WJG82" s="62"/>
      <c r="WJH82" s="62"/>
      <c r="WJI82" s="62"/>
      <c r="WJJ82" s="62"/>
      <c r="WJK82" s="62"/>
      <c r="WJL82" s="62"/>
      <c r="WJM82" s="62"/>
      <c r="WJN82" s="62"/>
      <c r="WJO82" s="62"/>
      <c r="WJP82" s="62"/>
      <c r="WJQ82" s="62"/>
      <c r="WJR82" s="62"/>
      <c r="WJS82" s="62"/>
      <c r="WJT82" s="62"/>
      <c r="WJU82" s="62"/>
      <c r="WJV82" s="62"/>
      <c r="WJW82" s="62"/>
      <c r="WJX82" s="62"/>
      <c r="WJY82" s="62"/>
      <c r="WJZ82" s="62"/>
      <c r="WKA82" s="62"/>
      <c r="WKB82" s="62"/>
      <c r="WKC82" s="62"/>
      <c r="WKD82" s="62"/>
      <c r="WKE82" s="62"/>
      <c r="WKF82" s="62"/>
      <c r="WKG82" s="62"/>
      <c r="WKH82" s="62"/>
      <c r="WKI82" s="62"/>
      <c r="WKJ82" s="62"/>
      <c r="WKK82" s="62"/>
      <c r="WKL82" s="62"/>
      <c r="WKM82" s="62"/>
      <c r="WKN82" s="62"/>
      <c r="WKO82" s="62"/>
      <c r="WKP82" s="62"/>
      <c r="WKQ82" s="62"/>
      <c r="WKR82" s="62"/>
      <c r="WKS82" s="62"/>
      <c r="WKT82" s="62"/>
      <c r="WKU82" s="62"/>
      <c r="WKV82" s="62"/>
      <c r="WKW82" s="62"/>
      <c r="WKX82" s="62"/>
      <c r="WKY82" s="62"/>
      <c r="WKZ82" s="62"/>
      <c r="WLA82" s="62"/>
      <c r="WLB82" s="62"/>
      <c r="WLC82" s="62"/>
      <c r="WLD82" s="62"/>
      <c r="WLE82" s="62"/>
      <c r="WLF82" s="62"/>
      <c r="WLG82" s="62"/>
      <c r="WLH82" s="62"/>
      <c r="WLI82" s="62"/>
      <c r="WLJ82" s="62"/>
      <c r="WLK82" s="62"/>
      <c r="WLL82" s="62"/>
      <c r="WLM82" s="62"/>
      <c r="WLN82" s="62"/>
      <c r="WLO82" s="62"/>
      <c r="WLP82" s="62"/>
      <c r="WLQ82" s="62"/>
      <c r="WLR82" s="62"/>
      <c r="WLS82" s="62"/>
      <c r="WLT82" s="62"/>
      <c r="WLU82" s="62"/>
      <c r="WLV82" s="62"/>
      <c r="WLW82" s="62"/>
      <c r="WLX82" s="62"/>
      <c r="WLY82" s="62"/>
      <c r="WLZ82" s="62"/>
      <c r="WMA82" s="62"/>
      <c r="WMB82" s="62"/>
      <c r="WMC82" s="62"/>
      <c r="WMD82" s="62"/>
      <c r="WME82" s="62"/>
      <c r="WMF82" s="62"/>
      <c r="WMG82" s="62"/>
      <c r="WMH82" s="62"/>
      <c r="WMI82" s="62"/>
      <c r="WMJ82" s="62"/>
      <c r="WMK82" s="62"/>
      <c r="WML82" s="62"/>
      <c r="WMM82" s="62"/>
      <c r="WMN82" s="62"/>
      <c r="WMO82" s="62"/>
      <c r="WMP82" s="62"/>
      <c r="WMQ82" s="62"/>
      <c r="WMR82" s="62"/>
      <c r="WMS82" s="62"/>
      <c r="WMT82" s="62"/>
      <c r="WMU82" s="62"/>
      <c r="WMV82" s="62"/>
      <c r="WMW82" s="62"/>
      <c r="WMX82" s="62"/>
      <c r="WMY82" s="62"/>
      <c r="WMZ82" s="62"/>
      <c r="WNA82" s="62"/>
      <c r="WNB82" s="62"/>
      <c r="WNC82" s="62"/>
      <c r="WND82" s="62"/>
      <c r="WNE82" s="62"/>
      <c r="WNF82" s="62"/>
      <c r="WNG82" s="62"/>
      <c r="WNH82" s="62"/>
      <c r="WNI82" s="62"/>
      <c r="WNJ82" s="62"/>
      <c r="WNK82" s="62"/>
      <c r="WNL82" s="62"/>
      <c r="WNM82" s="62"/>
      <c r="WNN82" s="62"/>
      <c r="WNO82" s="62"/>
      <c r="WNP82" s="62"/>
      <c r="WNQ82" s="62"/>
      <c r="WNR82" s="62"/>
      <c r="WNS82" s="62"/>
      <c r="WNT82" s="62"/>
      <c r="WNU82" s="62"/>
      <c r="WNV82" s="62"/>
      <c r="WNW82" s="62"/>
      <c r="WNX82" s="62"/>
      <c r="WNY82" s="62"/>
      <c r="WNZ82" s="62"/>
      <c r="WOA82" s="62"/>
      <c r="WOB82" s="62"/>
      <c r="WOC82" s="62"/>
      <c r="WOD82" s="62"/>
      <c r="WOE82" s="62"/>
      <c r="WOF82" s="62"/>
      <c r="WOG82" s="62"/>
      <c r="WOH82" s="62"/>
      <c r="WOI82" s="62"/>
      <c r="WOJ82" s="62"/>
      <c r="WOK82" s="62"/>
      <c r="WOL82" s="62"/>
      <c r="WOM82" s="62"/>
      <c r="WON82" s="62"/>
      <c r="WOO82" s="62"/>
      <c r="WOP82" s="62"/>
      <c r="WOQ82" s="62"/>
      <c r="WOR82" s="62"/>
      <c r="WOS82" s="62"/>
      <c r="WOT82" s="62"/>
      <c r="WOU82" s="62"/>
      <c r="WOV82" s="62"/>
      <c r="WOW82" s="62"/>
      <c r="WOX82" s="62"/>
      <c r="WOY82" s="62"/>
      <c r="WOZ82" s="62"/>
      <c r="WPA82" s="62"/>
      <c r="WPB82" s="62"/>
      <c r="WPC82" s="62"/>
      <c r="WPD82" s="62"/>
      <c r="WPE82" s="62"/>
      <c r="WPF82" s="62"/>
      <c r="WPG82" s="62"/>
      <c r="WPH82" s="62"/>
      <c r="WPI82" s="62"/>
      <c r="WPJ82" s="62"/>
      <c r="WPK82" s="62"/>
      <c r="WPL82" s="62"/>
      <c r="WPM82" s="62"/>
      <c r="WPN82" s="62"/>
      <c r="WPO82" s="62"/>
      <c r="WPP82" s="62"/>
      <c r="WPQ82" s="62"/>
      <c r="WPR82" s="62"/>
      <c r="WPS82" s="62"/>
      <c r="WPT82" s="62"/>
      <c r="WPU82" s="62"/>
      <c r="WPV82" s="62"/>
      <c r="WPW82" s="62"/>
      <c r="WPX82" s="62"/>
      <c r="WPY82" s="62"/>
      <c r="WPZ82" s="62"/>
      <c r="WQA82" s="62"/>
      <c r="WQB82" s="62"/>
      <c r="WQC82" s="62"/>
      <c r="WQD82" s="62"/>
      <c r="WQE82" s="62"/>
      <c r="WQF82" s="62"/>
      <c r="WQG82" s="62"/>
      <c r="WQH82" s="62"/>
      <c r="WQI82" s="62"/>
      <c r="WQJ82" s="62"/>
      <c r="WQK82" s="62"/>
      <c r="WQL82" s="62"/>
      <c r="WQM82" s="62"/>
      <c r="WQN82" s="62"/>
      <c r="WQO82" s="62"/>
      <c r="WQP82" s="62"/>
      <c r="WQQ82" s="62"/>
      <c r="WQR82" s="62"/>
      <c r="WQS82" s="62"/>
      <c r="WQT82" s="62"/>
      <c r="WQU82" s="62"/>
      <c r="WQV82" s="62"/>
      <c r="WQW82" s="62"/>
      <c r="WQX82" s="62"/>
      <c r="WQY82" s="62"/>
      <c r="WQZ82" s="62"/>
      <c r="WRA82" s="62"/>
      <c r="WRB82" s="62"/>
      <c r="WRC82" s="62"/>
      <c r="WRD82" s="62"/>
      <c r="WRE82" s="62"/>
      <c r="WRF82" s="62"/>
      <c r="WRG82" s="62"/>
      <c r="WRH82" s="62"/>
      <c r="WRI82" s="62"/>
      <c r="WRJ82" s="62"/>
      <c r="WRK82" s="62"/>
      <c r="WRL82" s="62"/>
      <c r="WRM82" s="62"/>
      <c r="WRN82" s="62"/>
      <c r="WRO82" s="62"/>
      <c r="WRP82" s="62"/>
      <c r="WRQ82" s="62"/>
      <c r="WRR82" s="62"/>
      <c r="WRS82" s="62"/>
      <c r="WRT82" s="62"/>
      <c r="WRU82" s="62"/>
      <c r="WRV82" s="62"/>
      <c r="WRW82" s="62"/>
      <c r="WRX82" s="62"/>
      <c r="WRY82" s="62"/>
      <c r="WRZ82" s="62"/>
      <c r="WSA82" s="62"/>
      <c r="WSB82" s="62"/>
      <c r="WSC82" s="62"/>
      <c r="WSD82" s="62"/>
      <c r="WSE82" s="62"/>
      <c r="WSF82" s="62"/>
      <c r="WSG82" s="62"/>
      <c r="WSH82" s="62"/>
      <c r="WSI82" s="62"/>
      <c r="WSJ82" s="62"/>
      <c r="WSK82" s="62"/>
      <c r="WSL82" s="62"/>
      <c r="WSM82" s="62"/>
      <c r="WSN82" s="62"/>
      <c r="WSO82" s="62"/>
      <c r="WSP82" s="62"/>
      <c r="WSQ82" s="62"/>
      <c r="WSR82" s="62"/>
      <c r="WSS82" s="62"/>
      <c r="WST82" s="62"/>
      <c r="WSU82" s="62"/>
      <c r="WSV82" s="62"/>
      <c r="WSW82" s="62"/>
      <c r="WSX82" s="62"/>
      <c r="WSY82" s="62"/>
      <c r="WSZ82" s="62"/>
      <c r="WTA82" s="62"/>
      <c r="WTB82" s="62"/>
      <c r="WTC82" s="62"/>
      <c r="WTD82" s="62"/>
      <c r="WTE82" s="62"/>
      <c r="WTF82" s="62"/>
      <c r="WTG82" s="62"/>
      <c r="WTH82" s="62"/>
      <c r="WTI82" s="62"/>
      <c r="WTJ82" s="62"/>
      <c r="WTK82" s="62"/>
      <c r="WTL82" s="62"/>
      <c r="WTM82" s="62"/>
      <c r="WTN82" s="62"/>
      <c r="WTO82" s="62"/>
      <c r="WTP82" s="62"/>
      <c r="WTQ82" s="62"/>
      <c r="WTR82" s="62"/>
      <c r="WTS82" s="62"/>
      <c r="WTT82" s="62"/>
      <c r="WTU82" s="62"/>
      <c r="WTV82" s="62"/>
      <c r="WTW82" s="62"/>
      <c r="WTX82" s="62"/>
      <c r="WTY82" s="62"/>
      <c r="WTZ82" s="62"/>
      <c r="WUA82" s="62"/>
      <c r="WUB82" s="62"/>
      <c r="WUC82" s="62"/>
      <c r="WUD82" s="62"/>
      <c r="WUE82" s="62"/>
      <c r="WUF82" s="62"/>
      <c r="WUG82" s="62"/>
      <c r="WUH82" s="62"/>
      <c r="WUI82" s="62"/>
      <c r="WUJ82" s="62"/>
      <c r="WUK82" s="62"/>
      <c r="WUL82" s="62"/>
      <c r="WUM82" s="62"/>
      <c r="WUN82" s="62"/>
      <c r="WUO82" s="62"/>
      <c r="WUP82" s="62"/>
      <c r="WUQ82" s="62"/>
      <c r="WUR82" s="62"/>
      <c r="WUS82" s="62"/>
      <c r="WUT82" s="62"/>
      <c r="WUU82" s="62"/>
      <c r="WUV82" s="62"/>
      <c r="WUW82" s="62"/>
      <c r="WUX82" s="62"/>
      <c r="WUY82" s="62"/>
      <c r="WUZ82" s="62"/>
      <c r="WVA82" s="62"/>
      <c r="WVB82" s="62"/>
      <c r="WVC82" s="62"/>
      <c r="WVD82" s="62"/>
      <c r="WVE82" s="62"/>
      <c r="WVF82" s="62"/>
      <c r="WVG82" s="62"/>
      <c r="WVH82" s="62"/>
      <c r="WVI82" s="62"/>
      <c r="WVJ82" s="62"/>
      <c r="WVK82" s="62"/>
      <c r="WVL82" s="62"/>
      <c r="WVM82" s="62"/>
      <c r="WVN82" s="62"/>
      <c r="WVO82" s="62"/>
      <c r="WVP82" s="62"/>
      <c r="WVQ82" s="62"/>
      <c r="WVR82" s="62"/>
      <c r="WVS82" s="62"/>
      <c r="WVT82" s="62"/>
      <c r="WVU82" s="62"/>
      <c r="WVV82" s="62"/>
      <c r="WVW82" s="62"/>
      <c r="WVX82" s="62"/>
      <c r="WVY82" s="62"/>
      <c r="WVZ82" s="62"/>
      <c r="WWA82" s="62"/>
      <c r="WWB82" s="62"/>
      <c r="WWC82" s="62"/>
      <c r="WWD82" s="62"/>
      <c r="WWE82" s="62"/>
      <c r="WWF82" s="62"/>
      <c r="WWG82" s="62"/>
      <c r="WWH82" s="62"/>
      <c r="WWI82" s="62"/>
      <c r="WWJ82" s="62"/>
      <c r="WWK82" s="62"/>
      <c r="WWL82" s="62"/>
      <c r="WWM82" s="62"/>
      <c r="WWN82" s="62"/>
      <c r="WWO82" s="62"/>
      <c r="WWP82" s="62"/>
      <c r="WWQ82" s="62"/>
      <c r="WWR82" s="62"/>
      <c r="WWS82" s="62"/>
      <c r="WWT82" s="62"/>
      <c r="WWU82" s="62"/>
      <c r="WWV82" s="62"/>
      <c r="WWW82" s="62"/>
      <c r="WWX82" s="62"/>
      <c r="WWY82" s="62"/>
      <c r="WWZ82" s="62"/>
      <c r="WXA82" s="62"/>
      <c r="WXB82" s="62"/>
      <c r="WXC82" s="62"/>
      <c r="WXD82" s="62"/>
      <c r="WXE82" s="62"/>
      <c r="WXF82" s="62"/>
      <c r="WXG82" s="62"/>
      <c r="WXH82" s="62"/>
      <c r="WXI82" s="62"/>
      <c r="WXJ82" s="62"/>
      <c r="WXK82" s="62"/>
      <c r="WXL82" s="62"/>
      <c r="WXM82" s="62"/>
      <c r="WXN82" s="62"/>
      <c r="WXO82" s="62"/>
      <c r="WXP82" s="62"/>
      <c r="WXQ82" s="62"/>
      <c r="WXR82" s="62"/>
      <c r="WXS82" s="62"/>
      <c r="WXT82" s="62"/>
      <c r="WXU82" s="62"/>
      <c r="WXV82" s="62"/>
      <c r="WXW82" s="62"/>
      <c r="WXX82" s="62"/>
      <c r="WXY82" s="62"/>
      <c r="WXZ82" s="62"/>
      <c r="WYA82" s="62"/>
      <c r="WYB82" s="62"/>
      <c r="WYC82" s="62"/>
      <c r="WYD82" s="62"/>
      <c r="WYE82" s="62"/>
      <c r="WYF82" s="62"/>
      <c r="WYG82" s="62"/>
      <c r="WYH82" s="62"/>
      <c r="WYI82" s="62"/>
      <c r="WYJ82" s="62"/>
      <c r="WYK82" s="62"/>
      <c r="WYL82" s="62"/>
      <c r="WYM82" s="62"/>
      <c r="WYN82" s="62"/>
      <c r="WYO82" s="62"/>
      <c r="WYP82" s="62"/>
      <c r="WYQ82" s="62"/>
      <c r="WYR82" s="62"/>
      <c r="WYS82" s="62"/>
      <c r="WYT82" s="62"/>
      <c r="WYU82" s="62"/>
      <c r="WYV82" s="62"/>
      <c r="WYW82" s="62"/>
      <c r="WYX82" s="62"/>
      <c r="WYY82" s="62"/>
      <c r="WYZ82" s="62"/>
      <c r="WZA82" s="62"/>
      <c r="WZB82" s="62"/>
      <c r="WZC82" s="62"/>
      <c r="WZD82" s="62"/>
      <c r="WZE82" s="62"/>
      <c r="WZF82" s="62"/>
      <c r="WZG82" s="62"/>
      <c r="WZH82" s="62"/>
      <c r="WZI82" s="62"/>
      <c r="WZJ82" s="62"/>
      <c r="WZK82" s="62"/>
      <c r="WZL82" s="62"/>
      <c r="WZM82" s="62"/>
      <c r="WZN82" s="62"/>
      <c r="WZO82" s="62"/>
      <c r="WZP82" s="62"/>
      <c r="WZQ82" s="62"/>
      <c r="WZR82" s="62"/>
      <c r="WZS82" s="62"/>
      <c r="WZT82" s="62"/>
      <c r="WZU82" s="62"/>
      <c r="WZV82" s="62"/>
      <c r="WZW82" s="62"/>
      <c r="WZX82" s="62"/>
      <c r="WZY82" s="62"/>
      <c r="WZZ82" s="62"/>
      <c r="XAA82" s="62"/>
      <c r="XAB82" s="62"/>
      <c r="XAC82" s="62"/>
      <c r="XAD82" s="62"/>
      <c r="XAE82" s="62"/>
      <c r="XAF82" s="62"/>
      <c r="XAG82" s="62"/>
      <c r="XAH82" s="62"/>
      <c r="XAI82" s="62"/>
      <c r="XAJ82" s="62"/>
      <c r="XAK82" s="62"/>
      <c r="XAL82" s="62"/>
      <c r="XAM82" s="62"/>
      <c r="XAN82" s="62"/>
      <c r="XAO82" s="62"/>
      <c r="XAP82" s="62"/>
      <c r="XAQ82" s="62"/>
      <c r="XAR82" s="62"/>
      <c r="XAS82" s="62"/>
      <c r="XAT82" s="62"/>
      <c r="XAU82" s="62"/>
      <c r="XAV82" s="62"/>
      <c r="XAW82" s="62"/>
      <c r="XAX82" s="62"/>
      <c r="XAY82" s="62"/>
      <c r="XAZ82" s="62"/>
      <c r="XBA82" s="62"/>
      <c r="XBB82" s="62"/>
      <c r="XBC82" s="62"/>
      <c r="XBD82" s="62"/>
      <c r="XBE82" s="62"/>
      <c r="XBF82" s="62"/>
      <c r="XBG82" s="62"/>
      <c r="XBH82" s="62"/>
      <c r="XBI82" s="62"/>
      <c r="XBJ82" s="62"/>
      <c r="XBK82" s="62"/>
      <c r="XBL82" s="62"/>
      <c r="XBM82" s="62"/>
      <c r="XBN82" s="62"/>
      <c r="XBO82" s="62"/>
      <c r="XBP82" s="62"/>
      <c r="XBQ82" s="62"/>
      <c r="XBR82" s="62"/>
      <c r="XBS82" s="62"/>
      <c r="XBT82" s="62"/>
      <c r="XBU82" s="62"/>
      <c r="XBV82" s="62"/>
      <c r="XBW82" s="62"/>
      <c r="XBX82" s="62"/>
      <c r="XBY82" s="62"/>
      <c r="XBZ82" s="62"/>
      <c r="XCA82" s="62"/>
      <c r="XCB82" s="62"/>
      <c r="XCC82" s="62"/>
      <c r="XCD82" s="62"/>
      <c r="XCE82" s="62"/>
      <c r="XCF82" s="62"/>
      <c r="XCG82" s="62"/>
      <c r="XCH82" s="62"/>
      <c r="XCI82" s="62"/>
      <c r="XCJ82" s="62"/>
      <c r="XCK82" s="62"/>
      <c r="XCL82" s="62"/>
      <c r="XCM82" s="62"/>
      <c r="XCN82" s="62"/>
      <c r="XCO82" s="62"/>
      <c r="XCP82" s="62"/>
      <c r="XCQ82" s="62"/>
      <c r="XCR82" s="62"/>
      <c r="XCS82" s="62"/>
      <c r="XCT82" s="62"/>
      <c r="XCU82" s="62"/>
      <c r="XCV82" s="62"/>
      <c r="XCW82" s="62"/>
      <c r="XCX82" s="62"/>
      <c r="XCY82" s="62"/>
      <c r="XCZ82" s="62"/>
      <c r="XDA82" s="62"/>
      <c r="XDB82" s="62"/>
      <c r="XDC82" s="62"/>
      <c r="XDD82" s="62"/>
      <c r="XDE82" s="62"/>
      <c r="XDF82" s="62"/>
      <c r="XDG82" s="62"/>
      <c r="XDH82" s="62"/>
      <c r="XDI82" s="62"/>
      <c r="XDJ82" s="62"/>
      <c r="XDK82" s="62"/>
      <c r="XDL82" s="62"/>
      <c r="XDM82" s="62"/>
      <c r="XDN82" s="62"/>
      <c r="XDO82" s="62"/>
      <c r="XDP82" s="62"/>
      <c r="XDQ82" s="62"/>
      <c r="XDR82" s="62"/>
      <c r="XDS82" s="62"/>
      <c r="XDT82" s="62"/>
      <c r="XDU82" s="62"/>
      <c r="XDV82" s="62"/>
      <c r="XDW82" s="62"/>
      <c r="XDX82" s="62"/>
      <c r="XDY82" s="62"/>
    </row>
    <row r="83" spans="1:16353" s="48" customFormat="1" ht="36" customHeight="1">
      <c r="A83" s="48">
        <f t="shared" si="68"/>
        <v>81</v>
      </c>
      <c r="D83" s="49">
        <f t="shared" si="74"/>
        <v>81</v>
      </c>
      <c r="E83" s="50">
        <f t="shared" ref="E83" si="91">IF(I83=0,0,CONCATENATE(идентификатор_17,D83))</f>
        <v>0</v>
      </c>
      <c r="F83" s="152">
        <v>0</v>
      </c>
      <c r="G83" s="51"/>
      <c r="H83" s="52"/>
      <c r="I83" s="53"/>
      <c r="J83" s="53" t="str">
        <f>IF(Вводная!C389=0,0,"Э")</f>
        <v>Э</v>
      </c>
      <c r="K83" s="53" t="str">
        <f>IF(Вводная!C388=0,0,"Р")</f>
        <v>Р</v>
      </c>
      <c r="L83" s="53" t="str">
        <f>IF(Вводная!C387=0,0,"И")</f>
        <v>И</v>
      </c>
      <c r="M83" s="54" t="str">
        <f>IF(Вводная!C386=0,0,"Д")</f>
        <v>Д</v>
      </c>
      <c r="N83" s="53" t="str">
        <f>IF(Вводная!C385=0,0,"КД")</f>
        <v>КД</v>
      </c>
      <c r="O83" s="54" t="str">
        <f>IF(Вводная!C384=0,0,"М")</f>
        <v>М</v>
      </c>
      <c r="P83" s="55" t="str">
        <f>IF(Вводная!C383=0,0,"ФЛ")</f>
        <v>ФЛ</v>
      </c>
      <c r="Q83" s="54" t="str">
        <f>IF(Вводная!C382=0,0,"Св")</f>
        <v>Св</v>
      </c>
      <c r="R83" s="53" t="str">
        <f>IF(Вводная!C381=0,0,"ПП")</f>
        <v>ПП</v>
      </c>
      <c r="S83" s="54" t="str">
        <f>IF(Вводная!C380=0,0,"Сб")</f>
        <v>Сб</v>
      </c>
      <c r="T83" s="53" t="str">
        <f>IF(Вводная!C379=0,0,"Сц")</f>
        <v>Сц</v>
      </c>
      <c r="U83" s="54" t="str">
        <f>IF(Вводная!C378=0,0,"Мт")</f>
        <v>Мт</v>
      </c>
      <c r="V83" s="53" t="str">
        <f>IF(Вводная!C377=0,0,"А")</f>
        <v>А</v>
      </c>
      <c r="W83" s="53" t="str">
        <f>IF(Вводная!C376=0,0,"Фт")</f>
        <v>Фт</v>
      </c>
      <c r="X83" s="53">
        <f>IF(I83=0,0,VLOOKUP($X$1,участники_17,2,FALSE))</f>
        <v>0</v>
      </c>
      <c r="Y83" s="53">
        <f>IF(I83=0,0,VLOOKUP($Y$1,участники_17,2,FALSE))</f>
        <v>0</v>
      </c>
      <c r="Z83" s="53">
        <f>IF(I83=0,0,VLOOKUP($Z$1,участники_17,2,FALSE))</f>
        <v>0</v>
      </c>
      <c r="AA83" s="53">
        <f>IF(I83=0,0,VLOOKUP($AA$1,участники_17,2,FALSE))</f>
        <v>0</v>
      </c>
      <c r="AB83" s="53"/>
      <c r="AC83" s="53" t="s">
        <v>30</v>
      </c>
      <c r="AD83" s="53"/>
      <c r="AE83" s="53"/>
      <c r="AF83" s="54">
        <f>IF(I83=0,0,срок_17)</f>
        <v>0</v>
      </c>
      <c r="AG83" s="54">
        <f>IF(I83=0,0,IF(J83=0,"нет в заказе",IF(I83=0,0,VLOOKUP($AG$1,позиции_17,2,FALSE))))</f>
        <v>0</v>
      </c>
      <c r="AH83" s="54">
        <f>IF(I83=0,0,IF(J83=0,"нет в заказе",IF(I83=0,0,VLOOKUP($AG$1,позиции_17,3,FALSE))))</f>
        <v>0</v>
      </c>
      <c r="AI83" s="54">
        <f>IF(I83=0,0,IF(K83=0,"нет в заказе",IF(I83=0,0,VLOOKUP($AI$1,позиции_17,2,FALSE))))</f>
        <v>0</v>
      </c>
      <c r="AJ83" s="54">
        <f>IF(I83=0,0,IF(K83=0,"нет в заказе",IF(I83=0,0,VLOOKUP($AI$1,позиции_17,3,FALSE))))</f>
        <v>0</v>
      </c>
      <c r="AK83" s="54">
        <f>IF(I83=0,0,IF(L83=0,"нет в заказе",IF(I83=0,0,VLOOKUP($AK$1,позиции_17,2,FALSE))))</f>
        <v>0</v>
      </c>
      <c r="AL83" s="54">
        <f>IF(I83=0,0,IF(L83=0,"нет в заказе",IF(I83=0,0,VLOOKUP($AK$1,позиции_17,3,FALSE))))</f>
        <v>0</v>
      </c>
      <c r="AM83" s="54">
        <f>IF(I83=0,0,IF(M83=0,"нет в заказе",IF(I83=0,0,VLOOKUP($AM$1,позиции_17,2,FALSE))))</f>
        <v>0</v>
      </c>
      <c r="AN83" s="54">
        <f>IF(I83=0,0,IF(M83=0,"нет в заказе",IF(I83=0,0,VLOOKUP($AM$1,позиции_17,3,FALSE))))</f>
        <v>0</v>
      </c>
      <c r="AO83" s="54">
        <f>IF(I83=0,0,IF(N83=0,"нет в заказе",IF(I83=0,0,VLOOKUP($AO$1,позиции_17,2,FALSE))))</f>
        <v>0</v>
      </c>
      <c r="AP83" s="54">
        <f>IF(I83=0,0,IF(N83=0,"нет в заказе",IF(I83=0,0,VLOOKUP($AO$1,позиции_17,3,FALSE))))</f>
        <v>0</v>
      </c>
      <c r="AQ83" s="54">
        <f>IF(I83=0,0,IF(O83=0,"нет в заказе",IF(I83=0,0,VLOOKUP($AQ$1,позиции_17,2,FALSE))))</f>
        <v>0</v>
      </c>
      <c r="AR83" s="54">
        <f>IF(I83=0,0,IF(O83=0,"нет в заказе",IF(I83=0,0,VLOOKUP($AQ$1,позиции_17,3,FALSE))))</f>
        <v>0</v>
      </c>
      <c r="AS83" s="54">
        <f>IF(I83=0,0,IF(P83=0,"нет в заказе",IF(I83=0,0,VLOOKUP($AS$1,позиции_17,2,FALSE))))</f>
        <v>0</v>
      </c>
      <c r="AT83" s="54">
        <f>IF(I83=0,0,IF(P83=0,"нет в заказе",IF(I83=0,0,VLOOKUP($AS$1,позиции_17,3,FALSE))))</f>
        <v>0</v>
      </c>
      <c r="AU83" s="54">
        <f>IF(I83=0,0,IF(Q83=0,"нет в заказе",IF(I83=0,0,VLOOKUP($AU$1,позиции_17,2,FALSE))))</f>
        <v>0</v>
      </c>
      <c r="AV83" s="54">
        <f>IF(I83=0,0,IF(Q83=0,"нет в заказе",IF(I83=0,0,VLOOKUP($AU$1,позиции_17,3,FALSE))))</f>
        <v>0</v>
      </c>
      <c r="AW83" s="54">
        <f>IF(I83=0,0,IF(R83=0,"нет в заказе",IF(I83=0,0,VLOOKUP($AW$1,позиции_17,2,FALSE))))</f>
        <v>0</v>
      </c>
      <c r="AX83" s="54">
        <f>IF(I83=0,0,IF(R83=0,"нет в заказе",IF(I83=0,0,VLOOKUP($AW$1,позиции_17,3,FALSE))))</f>
        <v>0</v>
      </c>
      <c r="AY83" s="54">
        <f>IF(I83=0,0,IF(S83=0,"нет в заказе",IF(I83=0,0,VLOOKUP($AY$1,позиции_17,2,FALSE))))</f>
        <v>0</v>
      </c>
      <c r="AZ83" s="54">
        <f>IF(I83=0,0,IF(S83=0,"нет в заказе",IF(I83=0,0,VLOOKUP($AY$1,позиции_17,3,FALSE))))</f>
        <v>0</v>
      </c>
      <c r="BA83" s="54">
        <f>IF(I83=0,0,IF(T83=0,"нет в заказе",IF(I83=0,0,VLOOKUP($BA$1,позиции_17,2,FALSE))))</f>
        <v>0</v>
      </c>
      <c r="BB83" s="54">
        <f>IF(I83=0,0,IF(T83=0,"нет в заказе",IF(I83=0,0,VLOOKUP($BA$1,позиции_17,3,FALSE))))</f>
        <v>0</v>
      </c>
      <c r="BC83" s="54">
        <f>IF(I83=0,0,IF(U83=0,"нет в заказе",IF(I83=0,0,VLOOKUP($BC$1,позиции_17,2,FALSE))))</f>
        <v>0</v>
      </c>
      <c r="BD83" s="54">
        <f>IF(I83=0,0,IF(U83=0,"нет в заказе",IF(I83=0,0,VLOOKUP($BC$1,позиции_17,3,FALSE))))</f>
        <v>0</v>
      </c>
      <c r="BE83" s="54">
        <f>IF(I83=0,0,IF(V83=0,"нет в заказе",IF(I83=0,0,VLOOKUP($BE$1,позиции_17,2,FALSE))))</f>
        <v>0</v>
      </c>
      <c r="BF83" s="54">
        <f>IF(I83=0,0,IF(V83=0,"нет в заказе",IF(I83=0,0,VLOOKUP($BE$1,позиции_17,3,FALSE))))</f>
        <v>0</v>
      </c>
      <c r="BG83" s="54">
        <f>IF(I83=0,0,IF(W83=0,"нет в заказе",IF(I83=0,0,VLOOKUP($BG$1,позиции_17,2,FALSE))))</f>
        <v>0</v>
      </c>
      <c r="BH83" s="54">
        <f>IF(I83=0,0,IF(W83=0,"нет в заказе",IF(I83=0,0,VLOOKUP($BG$1,позиции_17,3,FALSE))))</f>
        <v>0</v>
      </c>
      <c r="BI83" s="54"/>
      <c r="BJ83" s="56"/>
      <c r="BK83" s="57"/>
      <c r="BL83" s="58"/>
      <c r="BM83" s="59"/>
      <c r="BN83" s="150"/>
      <c r="BO83" s="135"/>
      <c r="BP83" s="150"/>
      <c r="BQ83" s="135"/>
      <c r="BR83" s="150"/>
      <c r="BS83" s="135"/>
      <c r="BT83" s="150"/>
      <c r="BU83" s="150"/>
      <c r="BV83" s="150"/>
      <c r="BW83" s="135"/>
      <c r="BX83" s="150"/>
      <c r="BY83" s="135"/>
      <c r="BZ83" s="150"/>
      <c r="CA83" s="135"/>
      <c r="CB83" s="143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0"/>
      <c r="GF83" s="80"/>
      <c r="GG83" s="80"/>
      <c r="GH83" s="80"/>
      <c r="GI83" s="80"/>
      <c r="GJ83" s="80"/>
      <c r="GK83" s="80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</row>
    <row r="84" spans="1:16353" s="48" customFormat="1" ht="36" customHeight="1">
      <c r="A84" s="48">
        <f t="shared" si="68"/>
        <v>82</v>
      </c>
      <c r="D84" s="49">
        <f t="shared" si="74"/>
        <v>82</v>
      </c>
      <c r="E84" s="50">
        <f t="shared" ref="E84" si="92">IF(I84=0,0,CONCATENATE(идентификатор_17,D84))</f>
        <v>0</v>
      </c>
      <c r="F84" s="152">
        <v>0</v>
      </c>
      <c r="G84" s="51"/>
      <c r="H84" s="52"/>
      <c r="I84" s="53"/>
      <c r="J84" s="53" t="str">
        <f>IF(Вводная!C389=0,0,"Э")</f>
        <v>Э</v>
      </c>
      <c r="K84" s="53" t="str">
        <f>IF(Вводная!C388=0,0,"Р")</f>
        <v>Р</v>
      </c>
      <c r="L84" s="53" t="str">
        <f>IF(Вводная!C387=0,0,"И")</f>
        <v>И</v>
      </c>
      <c r="M84" s="54" t="str">
        <f>IF(Вводная!C386=0,0,"Д")</f>
        <v>Д</v>
      </c>
      <c r="N84" s="53" t="str">
        <f>IF(Вводная!C385=0,0,"КД")</f>
        <v>КД</v>
      </c>
      <c r="O84" s="54" t="str">
        <f>IF(Вводная!C384=0,0,"М")</f>
        <v>М</v>
      </c>
      <c r="P84" s="55" t="str">
        <f>IF(Вводная!C383=0,0,"ФЛ")</f>
        <v>ФЛ</v>
      </c>
      <c r="Q84" s="54" t="str">
        <f>IF(Вводная!C382=0,0,"Св")</f>
        <v>Св</v>
      </c>
      <c r="R84" s="53" t="str">
        <f>IF(Вводная!C381=0,0,"ПП")</f>
        <v>ПП</v>
      </c>
      <c r="S84" s="54" t="str">
        <f>IF(Вводная!C380=0,0,"Сб")</f>
        <v>Сб</v>
      </c>
      <c r="T84" s="53" t="str">
        <f>IF(Вводная!C379=0,0,"Сц")</f>
        <v>Сц</v>
      </c>
      <c r="U84" s="54" t="str">
        <f>IF(Вводная!C378=0,0,"Мт")</f>
        <v>Мт</v>
      </c>
      <c r="V84" s="53" t="str">
        <f>IF(Вводная!C377=0,0,"А")</f>
        <v>А</v>
      </c>
      <c r="W84" s="53" t="str">
        <f>IF(Вводная!C376=0,0,"Фт")</f>
        <v>Фт</v>
      </c>
      <c r="X84" s="53">
        <f>IF(I84=0,0,VLOOKUP($X$1,участники_17,2,FALSE))</f>
        <v>0</v>
      </c>
      <c r="Y84" s="53">
        <f>IF(I84=0,0,VLOOKUP($Y$1,участники_17,2,FALSE))</f>
        <v>0</v>
      </c>
      <c r="Z84" s="53">
        <f>IF(I84=0,0,VLOOKUP($Z$1,участники_17,2,FALSE))</f>
        <v>0</v>
      </c>
      <c r="AA84" s="53">
        <f>IF(I84=0,0,VLOOKUP($AA$1,участники_17,2,FALSE))</f>
        <v>0</v>
      </c>
      <c r="AB84" s="53"/>
      <c r="AC84" s="53" t="s">
        <v>30</v>
      </c>
      <c r="AD84" s="53"/>
      <c r="AE84" s="53"/>
      <c r="AF84" s="54">
        <f>IF(I84=0,0,срок_17)</f>
        <v>0</v>
      </c>
      <c r="AG84" s="54">
        <f>IF(I84=0,0,IF(J84=0,"нет в заказе",IF(I84=0,0,VLOOKUP($AG$1,позиции_17,2,FALSE))))</f>
        <v>0</v>
      </c>
      <c r="AH84" s="54">
        <f>IF(I84=0,0,IF(J84=0,"нет в заказе",IF(I84=0,0,VLOOKUP($AG$1,позиции_17,3,FALSE))))</f>
        <v>0</v>
      </c>
      <c r="AI84" s="54">
        <f>IF(I84=0,0,IF(K84=0,"нет в заказе",IF(I84=0,0,VLOOKUP($AI$1,позиции_17,2,FALSE))))</f>
        <v>0</v>
      </c>
      <c r="AJ84" s="54">
        <f>IF(I84=0,0,IF(K84=0,"нет в заказе",IF(I84=0,0,VLOOKUP($AI$1,позиции_17,3,FALSE))))</f>
        <v>0</v>
      </c>
      <c r="AK84" s="54">
        <f>IF(I84=0,0,IF(L84=0,"нет в заказе",IF(I84=0,0,VLOOKUP($AK$1,позиции_17,2,FALSE))))</f>
        <v>0</v>
      </c>
      <c r="AL84" s="54">
        <f>IF(I84=0,0,IF(L84=0,"нет в заказе",IF(I84=0,0,VLOOKUP($AK$1,позиции_17,3,FALSE))))</f>
        <v>0</v>
      </c>
      <c r="AM84" s="54">
        <f>IF(I84=0,0,IF(M84=0,"нет в заказе",IF(I84=0,0,VLOOKUP($AM$1,позиции_17,2,FALSE))))</f>
        <v>0</v>
      </c>
      <c r="AN84" s="54">
        <f>IF(I84=0,0,IF(M84=0,"нет в заказе",IF(I84=0,0,VLOOKUP($AM$1,позиции_17,3,FALSE))))</f>
        <v>0</v>
      </c>
      <c r="AO84" s="54">
        <f>IF(I84=0,0,IF(N84=0,"нет в заказе",IF(I84=0,0,VLOOKUP($AO$1,позиции_17,2,FALSE))))</f>
        <v>0</v>
      </c>
      <c r="AP84" s="54">
        <f>IF(I84=0,0,IF(N84=0,"нет в заказе",IF(I84=0,0,VLOOKUP($AO$1,позиции_17,3,FALSE))))</f>
        <v>0</v>
      </c>
      <c r="AQ84" s="54">
        <f>IF(I84=0,0,IF(O84=0,"нет в заказе",IF(I84=0,0,VLOOKUP($AQ$1,позиции_17,2,FALSE))))</f>
        <v>0</v>
      </c>
      <c r="AR84" s="54">
        <f>IF(I84=0,0,IF(O84=0,"нет в заказе",IF(I84=0,0,VLOOKUP($AQ$1,позиции_17,3,FALSE))))</f>
        <v>0</v>
      </c>
      <c r="AS84" s="54">
        <f>IF(I84=0,0,IF(P84=0,"нет в заказе",IF(I84=0,0,VLOOKUP($AS$1,позиции_17,2,FALSE))))</f>
        <v>0</v>
      </c>
      <c r="AT84" s="54">
        <f>IF(I84=0,0,IF(P84=0,"нет в заказе",IF(I84=0,0,VLOOKUP($AS$1,позиции_17,3,FALSE))))</f>
        <v>0</v>
      </c>
      <c r="AU84" s="54">
        <f>IF(I84=0,0,IF(Q84=0,"нет в заказе",IF(I84=0,0,VLOOKUP($AU$1,позиции_17,2,FALSE))))</f>
        <v>0</v>
      </c>
      <c r="AV84" s="54">
        <f>IF(I84=0,0,IF(Q84=0,"нет в заказе",IF(I84=0,0,VLOOKUP($AU$1,позиции_17,3,FALSE))))</f>
        <v>0</v>
      </c>
      <c r="AW84" s="54">
        <f>IF(I84=0,0,IF(R84=0,"нет в заказе",IF(I84=0,0,VLOOKUP($AW$1,позиции_17,2,FALSE))))</f>
        <v>0</v>
      </c>
      <c r="AX84" s="54">
        <f>IF(I84=0,0,IF(R84=0,"нет в заказе",IF(I84=0,0,VLOOKUP($AW$1,позиции_17,3,FALSE))))</f>
        <v>0</v>
      </c>
      <c r="AY84" s="54">
        <f>IF(I84=0,0,IF(S84=0,"нет в заказе",IF(I84=0,0,VLOOKUP($AY$1,позиции_17,2,FALSE))))</f>
        <v>0</v>
      </c>
      <c r="AZ84" s="54">
        <f>IF(I84=0,0,IF(S84=0,"нет в заказе",IF(I84=0,0,VLOOKUP($AY$1,позиции_17,3,FALSE))))</f>
        <v>0</v>
      </c>
      <c r="BA84" s="54">
        <f>IF(I84=0,0,IF(T84=0,"нет в заказе",IF(I84=0,0,VLOOKUP($BA$1,позиции_17,2,FALSE))))</f>
        <v>0</v>
      </c>
      <c r="BB84" s="54">
        <f>IF(I84=0,0,IF(T84=0,"нет в заказе",IF(I84=0,0,VLOOKUP($BA$1,позиции_17,3,FALSE))))</f>
        <v>0</v>
      </c>
      <c r="BC84" s="54">
        <f>IF(I84=0,0,IF(U84=0,"нет в заказе",IF(I84=0,0,VLOOKUP($BC$1,позиции_17,2,FALSE))))</f>
        <v>0</v>
      </c>
      <c r="BD84" s="54">
        <f>IF(I84=0,0,IF(U84=0,"нет в заказе",IF(I84=0,0,VLOOKUP($BC$1,позиции_17,3,FALSE))))</f>
        <v>0</v>
      </c>
      <c r="BE84" s="54">
        <f>IF(I84=0,0,IF(V84=0,"нет в заказе",IF(I84=0,0,VLOOKUP($BE$1,позиции_17,2,FALSE))))</f>
        <v>0</v>
      </c>
      <c r="BF84" s="54">
        <f>IF(I84=0,0,IF(V84=0,"нет в заказе",IF(I84=0,0,VLOOKUP($BE$1,позиции_17,3,FALSE))))</f>
        <v>0</v>
      </c>
      <c r="BG84" s="54">
        <f>IF(I84=0,0,IF(W84=0,"нет в заказе",IF(I84=0,0,VLOOKUP($BG$1,позиции_17,2,FALSE))))</f>
        <v>0</v>
      </c>
      <c r="BH84" s="54">
        <f>IF(I84=0,0,IF(W84=0,"нет в заказе",IF(I84=0,0,VLOOKUP($BG$1,позиции_17,3,FALSE))))</f>
        <v>0</v>
      </c>
      <c r="BI84" s="54"/>
      <c r="BJ84" s="56"/>
      <c r="BK84" s="57"/>
      <c r="BL84" s="58"/>
      <c r="BM84" s="59"/>
      <c r="BN84" s="150"/>
      <c r="BO84" s="135"/>
      <c r="BP84" s="150"/>
      <c r="BQ84" s="135"/>
      <c r="BR84" s="150"/>
      <c r="BS84" s="135"/>
      <c r="BT84" s="150"/>
      <c r="BU84" s="150"/>
      <c r="BV84" s="150"/>
      <c r="BW84" s="135"/>
      <c r="BX84" s="150"/>
      <c r="BY84" s="135"/>
      <c r="BZ84" s="150"/>
      <c r="CA84" s="135"/>
      <c r="CB84" s="143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80"/>
      <c r="GH84" s="80"/>
      <c r="GI84" s="80"/>
      <c r="GJ84" s="80"/>
      <c r="GK84" s="80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</row>
    <row r="85" spans="1:16353" s="60" customFormat="1" ht="36" customHeight="1">
      <c r="A85" s="48">
        <f t="shared" si="68"/>
        <v>83</v>
      </c>
      <c r="C85" s="48"/>
      <c r="D85" s="49">
        <f t="shared" si="74"/>
        <v>83</v>
      </c>
      <c r="E85" s="50">
        <f t="shared" ref="E85" si="93">IF(I85=0,0,CONCATENATE(идентификатор_17,D85))</f>
        <v>0</v>
      </c>
      <c r="F85" s="152">
        <v>0</v>
      </c>
      <c r="G85" s="117"/>
      <c r="H85" s="118"/>
      <c r="I85" s="53"/>
      <c r="J85" s="53" t="str">
        <f>IF(Вводная!C389=0,0,"Э")</f>
        <v>Э</v>
      </c>
      <c r="K85" s="53" t="str">
        <f>IF(Вводная!C388=0,0,"Р")</f>
        <v>Р</v>
      </c>
      <c r="L85" s="53" t="str">
        <f>IF(Вводная!C387=0,0,"И")</f>
        <v>И</v>
      </c>
      <c r="M85" s="54" t="str">
        <f>IF(Вводная!C386=0,0,"Д")</f>
        <v>Д</v>
      </c>
      <c r="N85" s="53" t="str">
        <f>IF(Вводная!C385=0,0,"КД")</f>
        <v>КД</v>
      </c>
      <c r="O85" s="54" t="str">
        <f>IF(Вводная!C384=0,0,"М")</f>
        <v>М</v>
      </c>
      <c r="P85" s="55" t="str">
        <f>IF(Вводная!C383=0,0,"ФЛ")</f>
        <v>ФЛ</v>
      </c>
      <c r="Q85" s="54" t="str">
        <f>IF(Вводная!C382=0,0,"Св")</f>
        <v>Св</v>
      </c>
      <c r="R85" s="53" t="str">
        <f>IF(Вводная!C381=0,0,"ПП")</f>
        <v>ПП</v>
      </c>
      <c r="S85" s="54" t="str">
        <f>IF(Вводная!C380=0,0,"Сб")</f>
        <v>Сб</v>
      </c>
      <c r="T85" s="53" t="str">
        <f>IF(Вводная!C379=0,0,"Сц")</f>
        <v>Сц</v>
      </c>
      <c r="U85" s="54" t="str">
        <f>IF(Вводная!C378=0,0,"Мт")</f>
        <v>Мт</v>
      </c>
      <c r="V85" s="53" t="str">
        <f>IF(Вводная!C377=0,0,"А")</f>
        <v>А</v>
      </c>
      <c r="W85" s="53" t="str">
        <f>IF(Вводная!C376=0,0,"Фт")</f>
        <v>Фт</v>
      </c>
      <c r="X85" s="53">
        <f>IF(I85=0,0,VLOOKUP($X$1,участники_17,2,FALSE))</f>
        <v>0</v>
      </c>
      <c r="Y85" s="53">
        <f>IF(I85=0,0,VLOOKUP($Y$1,участники_17,2,FALSE))</f>
        <v>0</v>
      </c>
      <c r="Z85" s="53">
        <f>IF(I85=0,0,VLOOKUP($Z$1,участники_17,2,FALSE))</f>
        <v>0</v>
      </c>
      <c r="AA85" s="53">
        <f>IF(I85=0,0,VLOOKUP($AA$1,участники_17,2,FALSE))</f>
        <v>0</v>
      </c>
      <c r="AB85" s="53"/>
      <c r="AC85" s="53" t="s">
        <v>30</v>
      </c>
      <c r="AD85" s="56"/>
      <c r="AE85" s="56"/>
      <c r="AF85" s="119">
        <f>IF(I85=0,0,срок_17)</f>
        <v>0</v>
      </c>
      <c r="AG85" s="119">
        <f>IF(I85=0,0,IF(J85=0,"нет в заказе",IF(I85=0,0,VLOOKUP($AG$1,позиции_17,2,FALSE))))</f>
        <v>0</v>
      </c>
      <c r="AH85" s="119">
        <f>IF(I85=0,0,IF(J85=0,"нет в заказе",IF(I85=0,0,VLOOKUP($AG$1,позиции_17,3,FALSE))))</f>
        <v>0</v>
      </c>
      <c r="AI85" s="119">
        <f>IF(I85=0,0,IF(K85=0,"нет в заказе",IF(I85=0,0,VLOOKUP($AI$1,позиции_17,2,FALSE))))</f>
        <v>0</v>
      </c>
      <c r="AJ85" s="119">
        <f>IF(I85=0,0,IF(K85=0,"нет в заказе",IF(I85=0,0,VLOOKUP($AI$1,позиции_17,3,FALSE))))</f>
        <v>0</v>
      </c>
      <c r="AK85" s="119">
        <f>IF(I85=0,0,IF(L85=0,"нет в заказе",IF(I85=0,0,VLOOKUP($AK$1,позиции_17,2,FALSE))))</f>
        <v>0</v>
      </c>
      <c r="AL85" s="119">
        <f>IF(I85=0,0,IF(L85=0,"нет в заказе",IF(I85=0,0,VLOOKUP($AK$1,позиции_17,3,FALSE))))</f>
        <v>0</v>
      </c>
      <c r="AM85" s="119">
        <f>IF(I85=0,0,IF(M85=0,"нет в заказе",IF(I85=0,0,VLOOKUP($AM$1,позиции_17,2,FALSE))))</f>
        <v>0</v>
      </c>
      <c r="AN85" s="119">
        <f>IF(I85=0,0,IF(M85=0,"нет в заказе",IF(I85=0,0,VLOOKUP($AM$1,позиции_17,3,FALSE))))</f>
        <v>0</v>
      </c>
      <c r="AO85" s="119">
        <f>IF(I85=0,0,IF(N85=0,"нет в заказе",IF(I85=0,0,VLOOKUP($AO$1,позиции_17,2,FALSE))))</f>
        <v>0</v>
      </c>
      <c r="AP85" s="119">
        <f>IF(I85=0,0,IF(N85=0,"нет в заказе",IF(I85=0,0,VLOOKUP($AO$1,позиции_17,3,FALSE))))</f>
        <v>0</v>
      </c>
      <c r="AQ85" s="119">
        <f>IF(I85=0,0,IF(O85=0,"нет в заказе",IF(I85=0,0,VLOOKUP($AQ$1,позиции_17,2,FALSE))))</f>
        <v>0</v>
      </c>
      <c r="AR85" s="119">
        <f>IF(I85=0,0,IF(O85=0,"нет в заказе",IF(I85=0,0,VLOOKUP($AQ$1,позиции_17,3,FALSE))))</f>
        <v>0</v>
      </c>
      <c r="AS85" s="119">
        <f>IF(I85=0,0,IF(P85=0,"нет в заказе",IF(I85=0,0,VLOOKUP($AS$1,позиции_17,2,FALSE))))</f>
        <v>0</v>
      </c>
      <c r="AT85" s="119">
        <f>IF(I85=0,0,IF(P85=0,"нет в заказе",IF(I85=0,0,VLOOKUP($AS$1,позиции_17,3,FALSE))))</f>
        <v>0</v>
      </c>
      <c r="AU85" s="119">
        <f>IF(I85=0,0,IF(Q85=0,"нет в заказе",IF(I85=0,0,VLOOKUP($AU$1,позиции_17,2,FALSE))))</f>
        <v>0</v>
      </c>
      <c r="AV85" s="119">
        <f>IF(I85=0,0,IF(Q85=0,"нет в заказе",IF(I85=0,0,VLOOKUP($AU$1,позиции_17,3,FALSE))))</f>
        <v>0</v>
      </c>
      <c r="AW85" s="119">
        <f>IF(I85=0,0,IF(R85=0,"нет в заказе",IF(I85=0,0,VLOOKUP($AW$1,позиции_17,2,FALSE))))</f>
        <v>0</v>
      </c>
      <c r="AX85" s="119">
        <f>IF(I85=0,0,IF(R85=0,"нет в заказе",IF(I85=0,0,VLOOKUP($AW$1,позиции_17,3,FALSE))))</f>
        <v>0</v>
      </c>
      <c r="AY85" s="119">
        <f>IF(I85=0,0,IF(S85=0,"нет в заказе",IF(I85=0,0,VLOOKUP($AY$1,позиции_17,2,FALSE))))</f>
        <v>0</v>
      </c>
      <c r="AZ85" s="119">
        <f>IF(I85=0,0,IF(S85=0,"нет в заказе",IF(I85=0,0,VLOOKUP($AY$1,позиции_17,3,FALSE))))</f>
        <v>0</v>
      </c>
      <c r="BA85" s="119">
        <f>IF(I85=0,0,IF(T85=0,"нет в заказе",IF(I85=0,0,VLOOKUP($BA$1,позиции_17,2,FALSE))))</f>
        <v>0</v>
      </c>
      <c r="BB85" s="119">
        <f>IF(I85=0,0,IF(T85=0,"нет в заказе",IF(I85=0,0,VLOOKUP($BA$1,позиции_17,3,FALSE))))</f>
        <v>0</v>
      </c>
      <c r="BC85" s="119">
        <f>IF(I85=0,0,IF(U85=0,"нет в заказе",IF(I85=0,0,VLOOKUP($BC$1,позиции_17,2,FALSE))))</f>
        <v>0</v>
      </c>
      <c r="BD85" s="119">
        <f>IF(I85=0,0,IF(U85=0,"нет в заказе",IF(I85=0,0,VLOOKUP($BC$1,позиции_17,3,FALSE))))</f>
        <v>0</v>
      </c>
      <c r="BE85" s="119">
        <f>IF(I85=0,0,IF(V85=0,"нет в заказе",IF(I85=0,0,VLOOKUP($BE$1,позиции_17,2,FALSE))))</f>
        <v>0</v>
      </c>
      <c r="BF85" s="119">
        <f>IF(I85=0,0,IF(V85=0,"нет в заказе",IF(I85=0,0,VLOOKUP($BE$1,позиции_17,3,FALSE))))</f>
        <v>0</v>
      </c>
      <c r="BG85" s="119">
        <f>IF(I85=0,0,IF(W85=0,"нет в заказе",IF(I85=0,0,VLOOKUP($BG$1,позиции_17,2,FALSE))))</f>
        <v>0</v>
      </c>
      <c r="BH85" s="119">
        <f>IF(I85=0,0,IF(W85=0,"нет в заказе",IF(I85=0,0,VLOOKUP($BG$1,позиции_17,3,FALSE))))</f>
        <v>0</v>
      </c>
      <c r="BI85" s="119"/>
      <c r="BJ85" s="120"/>
      <c r="BK85" s="121"/>
      <c r="BL85" s="121"/>
      <c r="BM85" s="122"/>
      <c r="BN85" s="149"/>
      <c r="BO85" s="136"/>
      <c r="BP85" s="149"/>
      <c r="BQ85" s="136"/>
      <c r="BR85" s="149"/>
      <c r="BS85" s="136"/>
      <c r="BT85" s="149"/>
      <c r="BU85" s="149"/>
      <c r="BV85" s="149"/>
      <c r="BW85" s="136"/>
      <c r="BX85" s="149"/>
      <c r="BY85" s="136"/>
      <c r="BZ85" s="149"/>
      <c r="CA85" s="136"/>
      <c r="CB85" s="142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</row>
    <row r="86" spans="1:16353" s="60" customFormat="1" ht="34.9" customHeight="1">
      <c r="A86" s="48">
        <f t="shared" si="68"/>
        <v>84</v>
      </c>
      <c r="C86" s="48"/>
      <c r="D86" s="49">
        <f t="shared" si="74"/>
        <v>84</v>
      </c>
      <c r="E86" s="50">
        <f t="shared" ref="E86" si="94">IF(I86=0,0,CONCATENATE(идентификатор_17,D86))</f>
        <v>0</v>
      </c>
      <c r="F86" s="152">
        <v>0</v>
      </c>
      <c r="G86" s="117"/>
      <c r="H86" s="118"/>
      <c r="I86" s="53"/>
      <c r="J86" s="53" t="str">
        <f>IF(Вводная!C389=0,0,"Э")</f>
        <v>Э</v>
      </c>
      <c r="K86" s="53" t="str">
        <f>IF(Вводная!C388=0,0,"Р")</f>
        <v>Р</v>
      </c>
      <c r="L86" s="53" t="str">
        <f>IF(Вводная!C387=0,0,"И")</f>
        <v>И</v>
      </c>
      <c r="M86" s="54" t="str">
        <f>IF(Вводная!C386=0,0,"Д")</f>
        <v>Д</v>
      </c>
      <c r="N86" s="53" t="str">
        <f>IF(Вводная!C385=0,0,"КД")</f>
        <v>КД</v>
      </c>
      <c r="O86" s="54" t="str">
        <f>IF(Вводная!C384=0,0,"М")</f>
        <v>М</v>
      </c>
      <c r="P86" s="55" t="str">
        <f>IF(Вводная!C383=0,0,"ФЛ")</f>
        <v>ФЛ</v>
      </c>
      <c r="Q86" s="54" t="str">
        <f>IF(Вводная!C382=0,0,"Св")</f>
        <v>Св</v>
      </c>
      <c r="R86" s="53" t="str">
        <f>IF(Вводная!C381=0,0,"ПП")</f>
        <v>ПП</v>
      </c>
      <c r="S86" s="54" t="str">
        <f>IF(Вводная!C380=0,0,"Сб")</f>
        <v>Сб</v>
      </c>
      <c r="T86" s="53" t="str">
        <f>IF(Вводная!C379=0,0,"Сц")</f>
        <v>Сц</v>
      </c>
      <c r="U86" s="54" t="str">
        <f>IF(Вводная!C378=0,0,"Мт")</f>
        <v>Мт</v>
      </c>
      <c r="V86" s="53" t="str">
        <f>IF(Вводная!C377=0,0,"А")</f>
        <v>А</v>
      </c>
      <c r="W86" s="53" t="str">
        <f>IF(Вводная!C376=0,0,"Фт")</f>
        <v>Фт</v>
      </c>
      <c r="X86" s="53">
        <f>IF(I86=0,0,VLOOKUP($X$1,участники_17,2,FALSE))</f>
        <v>0</v>
      </c>
      <c r="Y86" s="53">
        <f>IF(I86=0,0,VLOOKUP($Y$1,участники_17,2,FALSE))</f>
        <v>0</v>
      </c>
      <c r="Z86" s="53">
        <f>IF(I86=0,0,VLOOKUP($Z$1,участники_17,2,FALSE))</f>
        <v>0</v>
      </c>
      <c r="AA86" s="53">
        <f>IF(I86=0,0,VLOOKUP($AA$1,участники_17,2,FALSE))</f>
        <v>0</v>
      </c>
      <c r="AB86" s="53"/>
      <c r="AC86" s="53" t="s">
        <v>30</v>
      </c>
      <c r="AD86" s="56"/>
      <c r="AE86" s="56"/>
      <c r="AF86" s="119">
        <f>IF(I86=0,0,срок_17)</f>
        <v>0</v>
      </c>
      <c r="AG86" s="119">
        <f>IF(I86=0,0,IF(J86=0,"нет в заказе",IF(I86=0,0,VLOOKUP($AG$1,позиции_17,2,FALSE))))</f>
        <v>0</v>
      </c>
      <c r="AH86" s="119">
        <f>IF(I86=0,0,IF(J86=0,"нет в заказе",IF(I86=0,0,VLOOKUP($AG$1,позиции_17,3,FALSE))))</f>
        <v>0</v>
      </c>
      <c r="AI86" s="119">
        <f>IF(I86=0,0,IF(K86=0,"нет в заказе",IF(I86=0,0,VLOOKUP($AI$1,позиции_17,2,FALSE))))</f>
        <v>0</v>
      </c>
      <c r="AJ86" s="119">
        <f>IF(I86=0,0,IF(K86=0,"нет в заказе",IF(I86=0,0,VLOOKUP($AI$1,позиции_17,3,FALSE))))</f>
        <v>0</v>
      </c>
      <c r="AK86" s="119">
        <f>IF(I86=0,0,IF(L86=0,"нет в заказе",IF(I86=0,0,VLOOKUP($AK$1,позиции_17,2,FALSE))))</f>
        <v>0</v>
      </c>
      <c r="AL86" s="119">
        <f>IF(I86=0,0,IF(L86=0,"нет в заказе",IF(I86=0,0,VLOOKUP($AK$1,позиции_17,3,FALSE))))</f>
        <v>0</v>
      </c>
      <c r="AM86" s="119">
        <f>IF(I86=0,0,IF(M86=0,"нет в заказе",IF(I86=0,0,VLOOKUP($AM$1,позиции_17,2,FALSE))))</f>
        <v>0</v>
      </c>
      <c r="AN86" s="119">
        <f>IF(I86=0,0,IF(M86=0,"нет в заказе",IF(I86=0,0,VLOOKUP($AM$1,позиции_17,3,FALSE))))</f>
        <v>0</v>
      </c>
      <c r="AO86" s="119">
        <f>IF(I86=0,0,IF(N86=0,"нет в заказе",IF(I86=0,0,VLOOKUP($AO$1,позиции_17,2,FALSE))))</f>
        <v>0</v>
      </c>
      <c r="AP86" s="119">
        <f>IF(I86=0,0,IF(N86=0,"нет в заказе",IF(I86=0,0,VLOOKUP($AO$1,позиции_17,3,FALSE))))</f>
        <v>0</v>
      </c>
      <c r="AQ86" s="119">
        <f>IF(I86=0,0,IF(O86=0,"нет в заказе",IF(I86=0,0,VLOOKUP($AQ$1,позиции_17,2,FALSE))))</f>
        <v>0</v>
      </c>
      <c r="AR86" s="119">
        <f>IF(I86=0,0,IF(O86=0,"нет в заказе",IF(I86=0,0,VLOOKUP($AQ$1,позиции_17,3,FALSE))))</f>
        <v>0</v>
      </c>
      <c r="AS86" s="119">
        <f>IF(I86=0,0,IF(P86=0,"нет в заказе",IF(I86=0,0,VLOOKUP($AS$1,позиции_17,2,FALSE))))</f>
        <v>0</v>
      </c>
      <c r="AT86" s="119">
        <f>IF(I86=0,0,IF(P86=0,"нет в заказе",IF(I86=0,0,VLOOKUP($AS$1,позиции_17,3,FALSE))))</f>
        <v>0</v>
      </c>
      <c r="AU86" s="119">
        <f>IF(I86=0,0,IF(Q86=0,"нет в заказе",IF(I86=0,0,VLOOKUP($AU$1,позиции_17,2,FALSE))))</f>
        <v>0</v>
      </c>
      <c r="AV86" s="119">
        <f>IF(I86=0,0,IF(Q86=0,"нет в заказе",IF(I86=0,0,VLOOKUP($AU$1,позиции_17,3,FALSE))))</f>
        <v>0</v>
      </c>
      <c r="AW86" s="119">
        <f>IF(I86=0,0,IF(R86=0,"нет в заказе",IF(I86=0,0,VLOOKUP($AW$1,позиции_17,2,FALSE))))</f>
        <v>0</v>
      </c>
      <c r="AX86" s="119">
        <f>IF(I86=0,0,IF(R86=0,"нет в заказе",IF(I86=0,0,VLOOKUP($AW$1,позиции_17,3,FALSE))))</f>
        <v>0</v>
      </c>
      <c r="AY86" s="119">
        <f>IF(I86=0,0,IF(S86=0,"нет в заказе",IF(I86=0,0,VLOOKUP($AY$1,позиции_17,2,FALSE))))</f>
        <v>0</v>
      </c>
      <c r="AZ86" s="119">
        <f>IF(I86=0,0,IF(S86=0,"нет в заказе",IF(I86=0,0,VLOOKUP($AY$1,позиции_17,3,FALSE))))</f>
        <v>0</v>
      </c>
      <c r="BA86" s="119">
        <f>IF(I86=0,0,IF(T86=0,"нет в заказе",IF(I86=0,0,VLOOKUP($BA$1,позиции_17,2,FALSE))))</f>
        <v>0</v>
      </c>
      <c r="BB86" s="119">
        <f>IF(I86=0,0,IF(T86=0,"нет в заказе",IF(I86=0,0,VLOOKUP($BA$1,позиции_17,3,FALSE))))</f>
        <v>0</v>
      </c>
      <c r="BC86" s="119">
        <f>IF(I86=0,0,IF(U86=0,"нет в заказе",IF(I86=0,0,VLOOKUP($BC$1,позиции_17,2,FALSE))))</f>
        <v>0</v>
      </c>
      <c r="BD86" s="119">
        <f>IF(I86=0,0,IF(U86=0,"нет в заказе",IF(I86=0,0,VLOOKUP($BC$1,позиции_17,3,FALSE))))</f>
        <v>0</v>
      </c>
      <c r="BE86" s="119">
        <f>IF(I86=0,0,IF(V86=0,"нет в заказе",IF(I86=0,0,VLOOKUP($BE$1,позиции_17,2,FALSE))))</f>
        <v>0</v>
      </c>
      <c r="BF86" s="119">
        <f>IF(I86=0,0,IF(V86=0,"нет в заказе",IF(I86=0,0,VLOOKUP($BE$1,позиции_17,3,FALSE))))</f>
        <v>0</v>
      </c>
      <c r="BG86" s="119">
        <f>IF(I86=0,0,IF(W86=0,"нет в заказе",IF(I86=0,0,VLOOKUP($BG$1,позиции_17,2,FALSE))))</f>
        <v>0</v>
      </c>
      <c r="BH86" s="119">
        <f>IF(I86=0,0,IF(W86=0,"нет в заказе",IF(I86=0,0,VLOOKUP($BG$1,позиции_17,3,FALSE))))</f>
        <v>0</v>
      </c>
      <c r="BI86" s="119"/>
      <c r="BJ86" s="123"/>
      <c r="BK86" s="124"/>
      <c r="BL86" s="124"/>
      <c r="BM86" s="125"/>
      <c r="BN86" s="151"/>
      <c r="BO86" s="137"/>
      <c r="BP86" s="151"/>
      <c r="BQ86" s="137"/>
      <c r="BR86" s="151"/>
      <c r="BS86" s="137"/>
      <c r="BT86" s="151"/>
      <c r="BU86" s="151"/>
      <c r="BV86" s="151"/>
      <c r="BW86" s="137"/>
      <c r="BX86" s="151"/>
      <c r="BY86" s="137"/>
      <c r="BZ86" s="151"/>
      <c r="CA86" s="137"/>
      <c r="CB86" s="143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  <c r="IX86" s="48"/>
      <c r="IY86" s="48"/>
      <c r="IZ86" s="48"/>
      <c r="JA86" s="48"/>
      <c r="JB86" s="48"/>
      <c r="JC86" s="48"/>
      <c r="JD86" s="48"/>
      <c r="JE86" s="48"/>
      <c r="JF86" s="48"/>
      <c r="JG86" s="48"/>
      <c r="JH86" s="48"/>
      <c r="JI86" s="48"/>
      <c r="JJ86" s="48"/>
      <c r="JK86" s="48"/>
      <c r="JL86" s="48"/>
      <c r="JM86" s="48"/>
      <c r="JN86" s="48"/>
      <c r="JO86" s="48"/>
      <c r="JP86" s="48"/>
      <c r="JQ86" s="48"/>
      <c r="JR86" s="48"/>
      <c r="JS86" s="48"/>
      <c r="JT86" s="48"/>
      <c r="JU86" s="48"/>
      <c r="JV86" s="48"/>
      <c r="JW86" s="48"/>
      <c r="JX86" s="48"/>
      <c r="JY86" s="48"/>
      <c r="JZ86" s="48"/>
      <c r="KA86" s="48"/>
      <c r="KB86" s="48"/>
      <c r="KC86" s="48"/>
      <c r="KD86" s="48"/>
      <c r="KE86" s="48"/>
      <c r="KF86" s="48"/>
      <c r="KG86" s="48"/>
      <c r="KH86" s="48"/>
      <c r="KI86" s="48"/>
      <c r="KJ86" s="48"/>
      <c r="KK86" s="48"/>
      <c r="KL86" s="48"/>
      <c r="KM86" s="48"/>
      <c r="KN86" s="48"/>
      <c r="KO86" s="48"/>
      <c r="KP86" s="48"/>
      <c r="KQ86" s="48"/>
      <c r="KR86" s="48"/>
      <c r="KS86" s="48"/>
      <c r="KT86" s="48"/>
      <c r="KU86" s="48"/>
      <c r="KV86" s="48"/>
      <c r="KW86" s="48"/>
      <c r="KX86" s="48"/>
      <c r="KY86" s="48"/>
      <c r="KZ86" s="48"/>
      <c r="LA86" s="48"/>
      <c r="LB86" s="48"/>
      <c r="LC86" s="48"/>
      <c r="LD86" s="48"/>
      <c r="LE86" s="48"/>
      <c r="LF86" s="48"/>
      <c r="LG86" s="48"/>
      <c r="LH86" s="48"/>
      <c r="LI86" s="48"/>
      <c r="LJ86" s="48"/>
      <c r="LK86" s="48"/>
      <c r="LL86" s="48"/>
      <c r="LM86" s="48"/>
      <c r="LN86" s="48"/>
      <c r="LO86" s="48"/>
      <c r="LP86" s="48"/>
      <c r="LQ86" s="48"/>
      <c r="LR86" s="48"/>
      <c r="LS86" s="48"/>
      <c r="LT86" s="48"/>
      <c r="LU86" s="48"/>
      <c r="LV86" s="48"/>
      <c r="LW86" s="48"/>
      <c r="LX86" s="48"/>
      <c r="LY86" s="48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48"/>
      <c r="MK86" s="48"/>
      <c r="ML86" s="48"/>
      <c r="MM86" s="48"/>
      <c r="MN86" s="48"/>
      <c r="MO86" s="48"/>
      <c r="MP86" s="48"/>
      <c r="MQ86" s="48"/>
      <c r="MR86" s="48"/>
      <c r="MS86" s="48"/>
      <c r="MT86" s="48"/>
      <c r="MU86" s="48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48"/>
      <c r="NG86" s="48"/>
      <c r="NH86" s="48"/>
      <c r="NI86" s="48"/>
      <c r="NJ86" s="48"/>
      <c r="NK86" s="48"/>
      <c r="NL86" s="48"/>
      <c r="NM86" s="48"/>
      <c r="NN86" s="48"/>
      <c r="NO86" s="48"/>
      <c r="NP86" s="48"/>
      <c r="NQ86" s="48"/>
      <c r="NR86" s="48"/>
      <c r="NS86" s="48"/>
      <c r="NT86" s="48"/>
      <c r="NU86" s="48"/>
      <c r="NV86" s="48"/>
      <c r="NW86" s="48"/>
      <c r="NX86" s="48"/>
      <c r="NY86" s="48"/>
      <c r="NZ86" s="48"/>
      <c r="OA86" s="48"/>
      <c r="OB86" s="48"/>
      <c r="OC86" s="48"/>
      <c r="OD86" s="48"/>
      <c r="OE86" s="48"/>
      <c r="OF86" s="48"/>
      <c r="OG86" s="48"/>
      <c r="OH86" s="48"/>
      <c r="OI86" s="48"/>
      <c r="OJ86" s="48"/>
      <c r="OK86" s="48"/>
      <c r="OL86" s="48"/>
      <c r="OM86" s="48"/>
      <c r="ON86" s="48"/>
      <c r="OO86" s="48"/>
      <c r="OP86" s="48"/>
      <c r="OQ86" s="48"/>
      <c r="OR86" s="48"/>
      <c r="OS86" s="48"/>
      <c r="OT86" s="48"/>
      <c r="OU86" s="48"/>
      <c r="OV86" s="48"/>
      <c r="OW86" s="48"/>
      <c r="OX86" s="48"/>
      <c r="OY86" s="48"/>
      <c r="OZ86" s="48"/>
      <c r="PA86" s="48"/>
      <c r="PB86" s="48"/>
      <c r="PC86" s="48"/>
      <c r="PD86" s="48"/>
      <c r="PE86" s="48"/>
      <c r="PF86" s="48"/>
      <c r="PG86" s="48"/>
      <c r="PH86" s="48"/>
      <c r="PI86" s="48"/>
      <c r="PJ86" s="48"/>
      <c r="PK86" s="48"/>
      <c r="PL86" s="48"/>
      <c r="PM86" s="48"/>
      <c r="PN86" s="48"/>
      <c r="PO86" s="48"/>
      <c r="PP86" s="48"/>
      <c r="PQ86" s="48"/>
      <c r="PR86" s="48"/>
      <c r="PS86" s="48"/>
      <c r="PT86" s="48"/>
      <c r="PU86" s="48"/>
      <c r="PV86" s="48"/>
      <c r="PW86" s="48"/>
      <c r="PX86" s="48"/>
      <c r="PY86" s="48"/>
      <c r="PZ86" s="48"/>
      <c r="QA86" s="48"/>
      <c r="QB86" s="48"/>
      <c r="QC86" s="48"/>
      <c r="QD86" s="48"/>
      <c r="QE86" s="48"/>
      <c r="QF86" s="48"/>
      <c r="QG86" s="48"/>
      <c r="QH86" s="48"/>
      <c r="QI86" s="48"/>
      <c r="QJ86" s="48"/>
      <c r="QK86" s="48"/>
      <c r="QL86" s="48"/>
      <c r="QM86" s="48"/>
      <c r="QN86" s="48"/>
      <c r="QO86" s="48"/>
      <c r="QP86" s="48"/>
      <c r="QQ86" s="48"/>
      <c r="QR86" s="48"/>
      <c r="QS86" s="48"/>
      <c r="QT86" s="48"/>
      <c r="QU86" s="48"/>
      <c r="QV86" s="48"/>
      <c r="QW86" s="48"/>
      <c r="QX86" s="48"/>
      <c r="QY86" s="48"/>
      <c r="QZ86" s="48"/>
      <c r="RA86" s="48"/>
      <c r="RB86" s="48"/>
      <c r="RC86" s="48"/>
      <c r="RD86" s="48"/>
      <c r="RE86" s="48"/>
      <c r="RF86" s="48"/>
      <c r="RG86" s="48"/>
      <c r="RH86" s="48"/>
      <c r="RI86" s="48"/>
      <c r="RJ86" s="48"/>
      <c r="RK86" s="48"/>
      <c r="RL86" s="48"/>
      <c r="RM86" s="48"/>
      <c r="RN86" s="48"/>
      <c r="RO86" s="48"/>
      <c r="RP86" s="48"/>
      <c r="RQ86" s="48"/>
      <c r="RR86" s="48"/>
      <c r="RS86" s="48"/>
      <c r="RT86" s="48"/>
      <c r="RU86" s="48"/>
      <c r="RV86" s="48"/>
      <c r="RW86" s="48"/>
      <c r="RX86" s="48"/>
      <c r="RY86" s="48"/>
      <c r="RZ86" s="48"/>
      <c r="SA86" s="48"/>
      <c r="SB86" s="48"/>
      <c r="SC86" s="48"/>
      <c r="SD86" s="48"/>
      <c r="SE86" s="48"/>
      <c r="SF86" s="48"/>
      <c r="SG86" s="48"/>
      <c r="SH86" s="48"/>
      <c r="SI86" s="48"/>
      <c r="SJ86" s="48"/>
      <c r="SK86" s="48"/>
      <c r="SL86" s="48"/>
      <c r="SM86" s="48"/>
      <c r="SN86" s="48"/>
      <c r="SO86" s="48"/>
      <c r="SP86" s="48"/>
      <c r="SQ86" s="48"/>
      <c r="SR86" s="48"/>
      <c r="SS86" s="48"/>
      <c r="ST86" s="48"/>
      <c r="SU86" s="48"/>
      <c r="SV86" s="48"/>
      <c r="SW86" s="48"/>
      <c r="SX86" s="48"/>
      <c r="SY86" s="48"/>
      <c r="SZ86" s="48"/>
      <c r="TA86" s="48"/>
      <c r="TB86" s="48"/>
      <c r="TC86" s="48"/>
      <c r="TD86" s="48"/>
      <c r="TE86" s="48"/>
      <c r="TF86" s="48"/>
      <c r="TG86" s="48"/>
      <c r="TH86" s="48"/>
      <c r="TI86" s="48"/>
      <c r="TJ86" s="48"/>
      <c r="TK86" s="48"/>
      <c r="TL86" s="48"/>
      <c r="TM86" s="48"/>
      <c r="TN86" s="48"/>
      <c r="TO86" s="48"/>
      <c r="TP86" s="48"/>
      <c r="TQ86" s="48"/>
      <c r="TR86" s="48"/>
      <c r="TS86" s="48"/>
      <c r="TT86" s="48"/>
      <c r="TU86" s="48"/>
      <c r="TV86" s="48"/>
      <c r="TW86" s="48"/>
      <c r="TX86" s="48"/>
      <c r="TY86" s="48"/>
      <c r="TZ86" s="48"/>
      <c r="UA86" s="48"/>
      <c r="UB86" s="48"/>
      <c r="UC86" s="48"/>
      <c r="UD86" s="48"/>
      <c r="UE86" s="48"/>
      <c r="UF86" s="48"/>
      <c r="UG86" s="48"/>
      <c r="UH86" s="48"/>
      <c r="UI86" s="48"/>
      <c r="UJ86" s="48"/>
      <c r="UK86" s="48"/>
      <c r="UL86" s="48"/>
      <c r="UM86" s="48"/>
      <c r="UN86" s="48"/>
      <c r="UO86" s="48"/>
      <c r="UP86" s="48"/>
      <c r="UQ86" s="48"/>
      <c r="UR86" s="48"/>
      <c r="US86" s="48"/>
      <c r="UT86" s="48"/>
      <c r="UU86" s="48"/>
      <c r="UV86" s="48"/>
      <c r="UW86" s="48"/>
      <c r="UX86" s="48"/>
      <c r="UY86" s="48"/>
      <c r="UZ86" s="48"/>
      <c r="VA86" s="48"/>
      <c r="VB86" s="48"/>
      <c r="VC86" s="48"/>
      <c r="VD86" s="48"/>
      <c r="VE86" s="48"/>
      <c r="VF86" s="48"/>
      <c r="VG86" s="48"/>
      <c r="VH86" s="48"/>
      <c r="VI86" s="48"/>
      <c r="VJ86" s="48"/>
      <c r="VK86" s="48"/>
      <c r="VL86" s="48"/>
      <c r="VM86" s="48"/>
      <c r="VN86" s="48"/>
      <c r="VO86" s="48"/>
      <c r="VP86" s="48"/>
      <c r="VQ86" s="48"/>
      <c r="VR86" s="48"/>
      <c r="VS86" s="48"/>
      <c r="VT86" s="48"/>
      <c r="VU86" s="48"/>
      <c r="VV86" s="48"/>
      <c r="VW86" s="48"/>
      <c r="VX86" s="48"/>
      <c r="VY86" s="48"/>
      <c r="VZ86" s="48"/>
      <c r="WA86" s="48"/>
      <c r="WB86" s="48"/>
      <c r="WC86" s="48"/>
      <c r="WD86" s="48"/>
      <c r="WE86" s="48"/>
      <c r="WF86" s="48"/>
      <c r="WG86" s="48"/>
      <c r="WH86" s="48"/>
      <c r="WI86" s="48"/>
      <c r="WJ86" s="48"/>
      <c r="WK86" s="48"/>
      <c r="WL86" s="48"/>
      <c r="WM86" s="48"/>
      <c r="WN86" s="48"/>
      <c r="WO86" s="48"/>
      <c r="WP86" s="48"/>
      <c r="WQ86" s="48"/>
      <c r="WR86" s="48"/>
      <c r="WS86" s="48"/>
      <c r="WT86" s="48"/>
      <c r="WU86" s="48"/>
      <c r="WV86" s="48"/>
      <c r="WW86" s="48"/>
      <c r="WX86" s="48"/>
      <c r="WY86" s="48"/>
      <c r="WZ86" s="48"/>
      <c r="XA86" s="48"/>
      <c r="XB86" s="48"/>
      <c r="XC86" s="48"/>
      <c r="XD86" s="48"/>
      <c r="XE86" s="48"/>
      <c r="XF86" s="48"/>
      <c r="XG86" s="48"/>
      <c r="XH86" s="48"/>
      <c r="XI86" s="48"/>
      <c r="XJ86" s="48"/>
      <c r="XK86" s="48"/>
      <c r="XL86" s="48"/>
      <c r="XM86" s="48"/>
      <c r="XN86" s="48"/>
      <c r="XO86" s="48"/>
      <c r="XP86" s="48"/>
      <c r="XQ86" s="48"/>
      <c r="XR86" s="48"/>
      <c r="XS86" s="48"/>
      <c r="XT86" s="48"/>
      <c r="XU86" s="48"/>
      <c r="XV86" s="48"/>
      <c r="XW86" s="48"/>
      <c r="XX86" s="48"/>
      <c r="XY86" s="48"/>
      <c r="XZ86" s="48"/>
      <c r="YA86" s="48"/>
      <c r="YB86" s="48"/>
      <c r="YC86" s="48"/>
      <c r="YD86" s="48"/>
      <c r="YE86" s="48"/>
      <c r="YF86" s="48"/>
      <c r="YG86" s="48"/>
      <c r="YH86" s="48"/>
      <c r="YI86" s="48"/>
      <c r="YJ86" s="48"/>
      <c r="YK86" s="48"/>
      <c r="YL86" s="48"/>
      <c r="YM86" s="48"/>
      <c r="YN86" s="48"/>
      <c r="YO86" s="48"/>
      <c r="YP86" s="48"/>
      <c r="YQ86" s="48"/>
      <c r="YR86" s="48"/>
      <c r="YS86" s="48"/>
      <c r="YT86" s="48"/>
      <c r="YU86" s="48"/>
      <c r="YV86" s="48"/>
      <c r="YW86" s="48"/>
      <c r="YX86" s="48"/>
      <c r="YY86" s="48"/>
      <c r="YZ86" s="48"/>
      <c r="ZA86" s="48"/>
      <c r="ZB86" s="48"/>
      <c r="ZC86" s="48"/>
      <c r="ZD86" s="48"/>
      <c r="ZE86" s="48"/>
      <c r="ZF86" s="48"/>
      <c r="ZG86" s="48"/>
      <c r="ZH86" s="48"/>
      <c r="ZI86" s="48"/>
      <c r="ZJ86" s="48"/>
      <c r="ZK86" s="48"/>
      <c r="ZL86" s="48"/>
      <c r="ZM86" s="48"/>
      <c r="ZN86" s="48"/>
      <c r="ZO86" s="48"/>
      <c r="ZP86" s="48"/>
      <c r="ZQ86" s="48"/>
      <c r="ZR86" s="48"/>
      <c r="ZS86" s="48"/>
      <c r="ZT86" s="48"/>
      <c r="ZU86" s="48"/>
      <c r="ZV86" s="48"/>
      <c r="ZW86" s="48"/>
      <c r="ZX86" s="48"/>
      <c r="ZY86" s="48"/>
      <c r="ZZ86" s="48"/>
      <c r="AAA86" s="48"/>
      <c r="AAB86" s="48"/>
      <c r="AAC86" s="48"/>
      <c r="AAD86" s="48"/>
      <c r="AAE86" s="48"/>
      <c r="AAF86" s="48"/>
      <c r="AAG86" s="48"/>
      <c r="AAH86" s="48"/>
      <c r="AAI86" s="48"/>
      <c r="AAJ86" s="48"/>
      <c r="AAK86" s="48"/>
      <c r="AAL86" s="48"/>
      <c r="AAM86" s="48"/>
      <c r="AAN86" s="48"/>
      <c r="AAO86" s="48"/>
      <c r="AAP86" s="48"/>
      <c r="AAQ86" s="48"/>
      <c r="AAR86" s="48"/>
      <c r="AAS86" s="48"/>
      <c r="AAT86" s="48"/>
      <c r="AAU86" s="48"/>
      <c r="AAV86" s="48"/>
      <c r="AAW86" s="48"/>
      <c r="AAX86" s="48"/>
      <c r="AAY86" s="48"/>
      <c r="AAZ86" s="48"/>
      <c r="ABA86" s="48"/>
      <c r="ABB86" s="48"/>
      <c r="ABC86" s="48"/>
      <c r="ABD86" s="48"/>
      <c r="ABE86" s="48"/>
      <c r="ABF86" s="48"/>
      <c r="ABG86" s="48"/>
      <c r="ABH86" s="48"/>
      <c r="ABI86" s="48"/>
      <c r="ABJ86" s="48"/>
      <c r="ABK86" s="48"/>
      <c r="ABL86" s="48"/>
      <c r="ABM86" s="48"/>
      <c r="ABN86" s="48"/>
      <c r="ABO86" s="48"/>
      <c r="ABP86" s="48"/>
      <c r="ABQ86" s="48"/>
      <c r="ABR86" s="48"/>
      <c r="ABS86" s="48"/>
      <c r="ABT86" s="48"/>
      <c r="ABU86" s="48"/>
      <c r="ABV86" s="48"/>
      <c r="ABW86" s="48"/>
      <c r="ABX86" s="48"/>
      <c r="ABY86" s="48"/>
      <c r="ABZ86" s="48"/>
      <c r="ACA86" s="48"/>
      <c r="ACB86" s="48"/>
      <c r="ACC86" s="48"/>
      <c r="ACD86" s="48"/>
      <c r="ACE86" s="48"/>
      <c r="ACF86" s="48"/>
      <c r="ACG86" s="48"/>
      <c r="ACH86" s="48"/>
      <c r="ACI86" s="48"/>
      <c r="ACJ86" s="48"/>
      <c r="ACK86" s="48"/>
      <c r="ACL86" s="48"/>
      <c r="ACM86" s="48"/>
      <c r="ACN86" s="48"/>
      <c r="ACO86" s="48"/>
      <c r="ACP86" s="48"/>
      <c r="ACQ86" s="48"/>
      <c r="ACR86" s="48"/>
      <c r="ACS86" s="48"/>
      <c r="ACT86" s="48"/>
      <c r="ACU86" s="48"/>
      <c r="ACV86" s="48"/>
      <c r="ACW86" s="48"/>
      <c r="ACX86" s="48"/>
      <c r="ACY86" s="48"/>
      <c r="ACZ86" s="48"/>
      <c r="ADA86" s="48"/>
      <c r="ADB86" s="48"/>
      <c r="ADC86" s="48"/>
      <c r="ADD86" s="48"/>
      <c r="ADE86" s="48"/>
      <c r="ADF86" s="48"/>
      <c r="ADG86" s="48"/>
      <c r="ADH86" s="48"/>
      <c r="ADI86" s="48"/>
      <c r="ADJ86" s="48"/>
      <c r="ADK86" s="48"/>
      <c r="ADL86" s="48"/>
      <c r="ADM86" s="48"/>
      <c r="ADN86" s="48"/>
      <c r="ADO86" s="48"/>
      <c r="ADP86" s="48"/>
      <c r="ADQ86" s="48"/>
      <c r="ADR86" s="48"/>
      <c r="ADS86" s="48"/>
      <c r="ADT86" s="48"/>
      <c r="ADU86" s="48"/>
      <c r="ADV86" s="48"/>
      <c r="ADW86" s="48"/>
      <c r="ADX86" s="48"/>
      <c r="ADY86" s="48"/>
      <c r="ADZ86" s="48"/>
      <c r="AEA86" s="48"/>
      <c r="AEB86" s="48"/>
      <c r="AEC86" s="48"/>
      <c r="AED86" s="48"/>
      <c r="AEE86" s="48"/>
      <c r="AEF86" s="48"/>
      <c r="AEG86" s="48"/>
      <c r="AEH86" s="48"/>
      <c r="AEI86" s="48"/>
      <c r="AEJ86" s="48"/>
      <c r="AEK86" s="48"/>
      <c r="AEL86" s="48"/>
      <c r="AEM86" s="48"/>
      <c r="AEN86" s="48"/>
      <c r="AEO86" s="48"/>
      <c r="AEP86" s="48"/>
      <c r="AEQ86" s="48"/>
      <c r="AER86" s="48"/>
      <c r="AES86" s="48"/>
      <c r="AET86" s="48"/>
      <c r="AEU86" s="48"/>
      <c r="AEV86" s="48"/>
      <c r="AEW86" s="48"/>
      <c r="AEX86" s="48"/>
      <c r="AEY86" s="48"/>
      <c r="AEZ86" s="48"/>
      <c r="AFA86" s="48"/>
      <c r="AFB86" s="48"/>
      <c r="AFC86" s="48"/>
      <c r="AFD86" s="48"/>
      <c r="AFE86" s="48"/>
      <c r="AFF86" s="48"/>
      <c r="AFG86" s="48"/>
      <c r="AFH86" s="48"/>
      <c r="AFI86" s="48"/>
      <c r="AFJ86" s="48"/>
      <c r="AFK86" s="48"/>
      <c r="AFL86" s="48"/>
      <c r="AFM86" s="48"/>
      <c r="AFN86" s="48"/>
      <c r="AFO86" s="48"/>
      <c r="AFP86" s="48"/>
      <c r="AFQ86" s="48"/>
      <c r="AFR86" s="48"/>
      <c r="AFS86" s="48"/>
      <c r="AFT86" s="48"/>
      <c r="AFU86" s="48"/>
      <c r="AFV86" s="48"/>
      <c r="AFW86" s="48"/>
      <c r="AFX86" s="48"/>
      <c r="AFY86" s="48"/>
      <c r="AFZ86" s="48"/>
      <c r="AGA86" s="48"/>
      <c r="AGB86" s="48"/>
      <c r="AGC86" s="48"/>
      <c r="AGD86" s="48"/>
      <c r="AGE86" s="48"/>
      <c r="AGF86" s="48"/>
      <c r="AGG86" s="48"/>
      <c r="AGH86" s="48"/>
      <c r="AGI86" s="48"/>
      <c r="AGJ86" s="48"/>
      <c r="AGK86" s="48"/>
      <c r="AGL86" s="48"/>
      <c r="AGM86" s="48"/>
      <c r="AGN86" s="48"/>
      <c r="AGO86" s="48"/>
      <c r="AGP86" s="48"/>
      <c r="AGQ86" s="48"/>
      <c r="AGR86" s="48"/>
      <c r="AGS86" s="48"/>
      <c r="AGT86" s="48"/>
      <c r="AGU86" s="48"/>
      <c r="AGV86" s="48"/>
      <c r="AGW86" s="48"/>
      <c r="AGX86" s="48"/>
      <c r="AGY86" s="48"/>
      <c r="AGZ86" s="48"/>
      <c r="AHA86" s="48"/>
      <c r="AHB86" s="48"/>
      <c r="AHC86" s="48"/>
      <c r="AHD86" s="48"/>
      <c r="AHE86" s="48"/>
      <c r="AHF86" s="48"/>
      <c r="AHG86" s="48"/>
      <c r="AHH86" s="48"/>
      <c r="AHI86" s="48"/>
      <c r="AHJ86" s="48"/>
      <c r="AHK86" s="48"/>
      <c r="AHL86" s="48"/>
      <c r="AHM86" s="48"/>
      <c r="AHN86" s="48"/>
      <c r="AHO86" s="48"/>
      <c r="AHP86" s="48"/>
      <c r="AHQ86" s="48"/>
      <c r="AHR86" s="48"/>
      <c r="AHS86" s="48"/>
      <c r="AHT86" s="48"/>
      <c r="AHU86" s="48"/>
      <c r="AHV86" s="48"/>
      <c r="AHW86" s="48"/>
      <c r="AHX86" s="48"/>
      <c r="AHY86" s="48"/>
      <c r="AHZ86" s="48"/>
      <c r="AIA86" s="48"/>
      <c r="AIB86" s="48"/>
      <c r="AIC86" s="48"/>
      <c r="AID86" s="48"/>
      <c r="AIE86" s="48"/>
      <c r="AIF86" s="48"/>
      <c r="AIG86" s="48"/>
      <c r="AIH86" s="48"/>
      <c r="AII86" s="48"/>
      <c r="AIJ86" s="48"/>
      <c r="AIK86" s="48"/>
      <c r="AIL86" s="48"/>
      <c r="AIM86" s="48"/>
      <c r="AIN86" s="48"/>
      <c r="AIO86" s="48"/>
      <c r="AIP86" s="48"/>
      <c r="AIQ86" s="48"/>
      <c r="AIR86" s="48"/>
      <c r="AIS86" s="48"/>
      <c r="AIT86" s="48"/>
      <c r="AIU86" s="48"/>
      <c r="AIV86" s="48"/>
      <c r="AIW86" s="48"/>
      <c r="AIX86" s="48"/>
      <c r="AIY86" s="48"/>
      <c r="AIZ86" s="48"/>
      <c r="AJA86" s="48"/>
      <c r="AJB86" s="48"/>
      <c r="AJC86" s="48"/>
      <c r="AJD86" s="48"/>
      <c r="AJE86" s="48"/>
      <c r="AJF86" s="48"/>
      <c r="AJG86" s="48"/>
      <c r="AJH86" s="48"/>
      <c r="AJI86" s="48"/>
      <c r="AJJ86" s="48"/>
      <c r="AJK86" s="48"/>
      <c r="AJL86" s="48"/>
      <c r="AJM86" s="48"/>
      <c r="AJN86" s="48"/>
      <c r="AJO86" s="48"/>
      <c r="AJP86" s="48"/>
      <c r="AJQ86" s="48"/>
      <c r="AJR86" s="48"/>
      <c r="AJS86" s="48"/>
      <c r="AJT86" s="48"/>
      <c r="AJU86" s="48"/>
      <c r="AJV86" s="48"/>
      <c r="AJW86" s="48"/>
      <c r="AJX86" s="48"/>
      <c r="AJY86" s="48"/>
      <c r="AJZ86" s="48"/>
      <c r="AKA86" s="48"/>
      <c r="AKB86" s="48"/>
      <c r="AKC86" s="48"/>
      <c r="AKD86" s="48"/>
      <c r="AKE86" s="48"/>
      <c r="AKF86" s="48"/>
      <c r="AKG86" s="48"/>
      <c r="AKH86" s="48"/>
      <c r="AKI86" s="48"/>
      <c r="AKJ86" s="48"/>
      <c r="AKK86" s="48"/>
      <c r="AKL86" s="48"/>
      <c r="AKM86" s="48"/>
      <c r="AKN86" s="48"/>
      <c r="AKO86" s="48"/>
      <c r="AKP86" s="48"/>
      <c r="AKQ86" s="48"/>
      <c r="AKR86" s="48"/>
      <c r="AKS86" s="48"/>
      <c r="AKT86" s="48"/>
      <c r="AKU86" s="48"/>
      <c r="AKV86" s="48"/>
      <c r="AKW86" s="48"/>
      <c r="AKX86" s="48"/>
      <c r="AKY86" s="48"/>
      <c r="AKZ86" s="48"/>
      <c r="ALA86" s="48"/>
      <c r="ALB86" s="48"/>
      <c r="ALC86" s="48"/>
      <c r="ALD86" s="48"/>
      <c r="ALE86" s="48"/>
      <c r="ALF86" s="48"/>
      <c r="ALG86" s="48"/>
      <c r="ALH86" s="48"/>
      <c r="ALI86" s="48"/>
      <c r="ALJ86" s="48"/>
      <c r="ALK86" s="48"/>
      <c r="ALL86" s="48"/>
      <c r="ALM86" s="48"/>
      <c r="ALN86" s="48"/>
      <c r="ALO86" s="48"/>
      <c r="ALP86" s="48"/>
      <c r="ALQ86" s="48"/>
      <c r="ALR86" s="48"/>
      <c r="ALS86" s="48"/>
      <c r="ALT86" s="48"/>
      <c r="ALU86" s="48"/>
      <c r="ALV86" s="48"/>
      <c r="ALW86" s="48"/>
      <c r="ALX86" s="48"/>
      <c r="ALY86" s="48"/>
      <c r="ALZ86" s="48"/>
      <c r="AMA86" s="48"/>
      <c r="AMB86" s="48"/>
      <c r="AMC86" s="48"/>
      <c r="AMD86" s="48"/>
      <c r="AME86" s="48"/>
      <c r="AMF86" s="48"/>
      <c r="AMG86" s="48"/>
      <c r="AMH86" s="48"/>
      <c r="AMI86" s="48"/>
      <c r="AMJ86" s="48"/>
      <c r="AMK86" s="48"/>
      <c r="AML86" s="48"/>
      <c r="AMM86" s="48"/>
      <c r="AMN86" s="48"/>
      <c r="AMO86" s="48"/>
      <c r="AMP86" s="48"/>
      <c r="AMQ86" s="48"/>
      <c r="AMR86" s="48"/>
      <c r="AMS86" s="48"/>
      <c r="AMT86" s="48"/>
      <c r="AMU86" s="48"/>
      <c r="AMV86" s="48"/>
      <c r="AMW86" s="48"/>
      <c r="AMX86" s="48"/>
      <c r="AMY86" s="48"/>
      <c r="AMZ86" s="48"/>
      <c r="ANA86" s="48"/>
      <c r="ANB86" s="48"/>
      <c r="ANC86" s="48"/>
      <c r="AND86" s="48"/>
      <c r="ANE86" s="48"/>
      <c r="ANF86" s="48"/>
      <c r="ANG86" s="48"/>
      <c r="ANH86" s="48"/>
      <c r="ANI86" s="48"/>
      <c r="ANJ86" s="48"/>
      <c r="ANK86" s="48"/>
      <c r="ANL86" s="48"/>
      <c r="ANM86" s="48"/>
      <c r="ANN86" s="48"/>
      <c r="ANO86" s="48"/>
      <c r="ANP86" s="48"/>
      <c r="ANQ86" s="48"/>
      <c r="ANR86" s="48"/>
      <c r="ANS86" s="48"/>
      <c r="ANT86" s="48"/>
      <c r="ANU86" s="48"/>
      <c r="ANV86" s="48"/>
      <c r="ANW86" s="48"/>
      <c r="ANX86" s="48"/>
      <c r="ANY86" s="48"/>
      <c r="ANZ86" s="48"/>
      <c r="AOA86" s="48"/>
      <c r="AOB86" s="48"/>
      <c r="AOC86" s="48"/>
      <c r="AOD86" s="48"/>
      <c r="AOE86" s="48"/>
      <c r="AOF86" s="48"/>
      <c r="AOG86" s="48"/>
      <c r="AOH86" s="48"/>
      <c r="AOI86" s="48"/>
      <c r="AOJ86" s="48"/>
      <c r="AOK86" s="48"/>
      <c r="AOL86" s="48"/>
      <c r="AOM86" s="48"/>
      <c r="AON86" s="48"/>
      <c r="AOO86" s="48"/>
      <c r="AOP86" s="48"/>
      <c r="AOQ86" s="48"/>
      <c r="AOR86" s="48"/>
      <c r="AOS86" s="48"/>
      <c r="AOT86" s="48"/>
      <c r="AOU86" s="48"/>
      <c r="AOV86" s="48"/>
      <c r="AOW86" s="48"/>
      <c r="AOX86" s="48"/>
      <c r="AOY86" s="48"/>
      <c r="AOZ86" s="48"/>
      <c r="APA86" s="48"/>
      <c r="APB86" s="48"/>
      <c r="APC86" s="48"/>
      <c r="APD86" s="48"/>
      <c r="APE86" s="48"/>
      <c r="APF86" s="48"/>
      <c r="APG86" s="48"/>
      <c r="APH86" s="48"/>
      <c r="API86" s="48"/>
      <c r="APJ86" s="48"/>
      <c r="APK86" s="48"/>
      <c r="APL86" s="48"/>
      <c r="APM86" s="48"/>
      <c r="APN86" s="48"/>
      <c r="APO86" s="48"/>
      <c r="APP86" s="48"/>
      <c r="APQ86" s="48"/>
      <c r="APR86" s="48"/>
      <c r="APS86" s="48"/>
      <c r="APT86" s="48"/>
      <c r="APU86" s="48"/>
      <c r="APV86" s="48"/>
      <c r="APW86" s="48"/>
      <c r="APX86" s="48"/>
      <c r="APY86" s="48"/>
      <c r="APZ86" s="48"/>
      <c r="AQA86" s="48"/>
      <c r="AQB86" s="48"/>
      <c r="AQC86" s="48"/>
      <c r="AQD86" s="48"/>
      <c r="AQE86" s="48"/>
      <c r="AQF86" s="48"/>
      <c r="AQG86" s="48"/>
      <c r="AQH86" s="48"/>
      <c r="AQI86" s="48"/>
      <c r="AQJ86" s="48"/>
      <c r="AQK86" s="48"/>
      <c r="AQL86" s="48"/>
      <c r="AQM86" s="48"/>
      <c r="AQN86" s="48"/>
      <c r="AQO86" s="48"/>
      <c r="AQP86" s="48"/>
      <c r="AQQ86" s="48"/>
      <c r="AQR86" s="48"/>
      <c r="AQS86" s="48"/>
      <c r="AQT86" s="48"/>
      <c r="AQU86" s="48"/>
      <c r="AQV86" s="48"/>
      <c r="AQW86" s="48"/>
      <c r="AQX86" s="48"/>
      <c r="AQY86" s="48"/>
      <c r="AQZ86" s="48"/>
      <c r="ARA86" s="48"/>
      <c r="ARB86" s="48"/>
      <c r="ARC86" s="48"/>
      <c r="ARD86" s="48"/>
      <c r="ARE86" s="48"/>
      <c r="ARF86" s="48"/>
      <c r="ARG86" s="48"/>
      <c r="ARH86" s="48"/>
      <c r="ARI86" s="48"/>
      <c r="ARJ86" s="48"/>
      <c r="ARK86" s="48"/>
      <c r="ARL86" s="48"/>
      <c r="ARM86" s="48"/>
      <c r="ARN86" s="48"/>
      <c r="ARO86" s="48"/>
      <c r="ARP86" s="48"/>
      <c r="ARQ86" s="48"/>
      <c r="ARR86" s="48"/>
      <c r="ARS86" s="48"/>
      <c r="ART86" s="48"/>
      <c r="ARU86" s="48"/>
      <c r="ARV86" s="48"/>
      <c r="ARW86" s="48"/>
      <c r="ARX86" s="48"/>
      <c r="ARY86" s="48"/>
      <c r="ARZ86" s="48"/>
      <c r="ASA86" s="48"/>
      <c r="ASB86" s="48"/>
      <c r="ASC86" s="48"/>
      <c r="ASD86" s="48"/>
      <c r="ASE86" s="48"/>
      <c r="ASF86" s="48"/>
      <c r="ASG86" s="48"/>
      <c r="ASH86" s="48"/>
      <c r="ASI86" s="48"/>
      <c r="ASJ86" s="48"/>
      <c r="ASK86" s="48"/>
      <c r="ASL86" s="48"/>
      <c r="ASM86" s="48"/>
      <c r="ASN86" s="48"/>
      <c r="ASO86" s="48"/>
      <c r="ASP86" s="48"/>
      <c r="ASQ86" s="48"/>
      <c r="ASR86" s="48"/>
      <c r="ASS86" s="48"/>
      <c r="AST86" s="48"/>
      <c r="ASU86" s="48"/>
      <c r="ASV86" s="48"/>
      <c r="ASW86" s="48"/>
      <c r="ASX86" s="48"/>
      <c r="ASY86" s="48"/>
      <c r="ASZ86" s="48"/>
      <c r="ATA86" s="48"/>
      <c r="ATB86" s="48"/>
      <c r="ATC86" s="48"/>
      <c r="ATD86" s="48"/>
      <c r="ATE86" s="48"/>
      <c r="ATF86" s="48"/>
      <c r="ATG86" s="48"/>
      <c r="ATH86" s="48"/>
      <c r="ATI86" s="48"/>
      <c r="ATJ86" s="48"/>
      <c r="ATK86" s="48"/>
      <c r="ATL86" s="48"/>
      <c r="ATM86" s="48"/>
      <c r="ATN86" s="48"/>
      <c r="ATO86" s="48"/>
      <c r="ATP86" s="48"/>
      <c r="ATQ86" s="48"/>
      <c r="ATR86" s="48"/>
      <c r="ATS86" s="48"/>
      <c r="ATT86" s="48"/>
      <c r="ATU86" s="48"/>
      <c r="ATV86" s="48"/>
      <c r="ATW86" s="48"/>
      <c r="ATX86" s="48"/>
      <c r="ATY86" s="48"/>
      <c r="ATZ86" s="48"/>
      <c r="AUA86" s="48"/>
      <c r="AUB86" s="48"/>
      <c r="AUC86" s="48"/>
      <c r="AUD86" s="48"/>
      <c r="AUE86" s="48"/>
      <c r="AUF86" s="48"/>
      <c r="AUG86" s="48"/>
      <c r="AUH86" s="48"/>
      <c r="AUI86" s="48"/>
      <c r="AUJ86" s="48"/>
      <c r="AUK86" s="48"/>
      <c r="AUL86" s="48"/>
      <c r="AUM86" s="48"/>
      <c r="AUN86" s="48"/>
      <c r="AUO86" s="48"/>
      <c r="AUP86" s="48"/>
      <c r="AUQ86" s="48"/>
      <c r="AUR86" s="48"/>
      <c r="AUS86" s="48"/>
      <c r="AUT86" s="48"/>
      <c r="AUU86" s="48"/>
      <c r="AUV86" s="48"/>
      <c r="AUW86" s="48"/>
      <c r="AUX86" s="48"/>
      <c r="AUY86" s="48"/>
      <c r="AUZ86" s="48"/>
      <c r="AVA86" s="48"/>
      <c r="AVB86" s="48"/>
      <c r="AVC86" s="48"/>
      <c r="AVD86" s="48"/>
      <c r="AVE86" s="48"/>
      <c r="AVF86" s="48"/>
      <c r="AVG86" s="48"/>
      <c r="AVH86" s="48"/>
      <c r="AVI86" s="48"/>
      <c r="AVJ86" s="48"/>
      <c r="AVK86" s="48"/>
      <c r="AVL86" s="48"/>
      <c r="AVM86" s="48"/>
      <c r="AVN86" s="48"/>
      <c r="AVO86" s="48"/>
      <c r="AVP86" s="48"/>
      <c r="AVQ86" s="48"/>
      <c r="AVR86" s="48"/>
      <c r="AVS86" s="48"/>
      <c r="AVT86" s="48"/>
      <c r="AVU86" s="48"/>
      <c r="AVV86" s="48"/>
      <c r="AVW86" s="48"/>
      <c r="AVX86" s="48"/>
      <c r="AVY86" s="48"/>
      <c r="AVZ86" s="48"/>
      <c r="AWA86" s="48"/>
      <c r="AWB86" s="48"/>
      <c r="AWC86" s="48"/>
      <c r="AWD86" s="48"/>
      <c r="AWE86" s="48"/>
      <c r="AWF86" s="48"/>
      <c r="AWG86" s="48"/>
      <c r="AWH86" s="48"/>
      <c r="AWI86" s="48"/>
      <c r="AWJ86" s="48"/>
      <c r="AWK86" s="48"/>
      <c r="AWL86" s="48"/>
      <c r="AWM86" s="48"/>
      <c r="AWN86" s="48"/>
      <c r="AWO86" s="48"/>
      <c r="AWP86" s="48"/>
      <c r="AWQ86" s="48"/>
      <c r="AWR86" s="48"/>
      <c r="AWS86" s="48"/>
      <c r="AWT86" s="48"/>
      <c r="AWU86" s="48"/>
      <c r="AWV86" s="48"/>
      <c r="AWW86" s="48"/>
      <c r="AWX86" s="48"/>
      <c r="AWY86" s="48"/>
      <c r="AWZ86" s="48"/>
      <c r="AXA86" s="48"/>
      <c r="AXB86" s="48"/>
      <c r="AXC86" s="48"/>
      <c r="AXD86" s="48"/>
      <c r="AXE86" s="48"/>
      <c r="AXF86" s="48"/>
      <c r="AXG86" s="48"/>
      <c r="AXH86" s="48"/>
      <c r="AXI86" s="48"/>
      <c r="AXJ86" s="48"/>
      <c r="AXK86" s="48"/>
      <c r="AXL86" s="48"/>
      <c r="AXM86" s="48"/>
      <c r="AXN86" s="48"/>
      <c r="AXO86" s="48"/>
      <c r="AXP86" s="48"/>
      <c r="AXQ86" s="48"/>
      <c r="AXR86" s="48"/>
      <c r="AXS86" s="48"/>
      <c r="AXT86" s="48"/>
      <c r="AXU86" s="48"/>
      <c r="AXV86" s="48"/>
      <c r="AXW86" s="48"/>
      <c r="AXX86" s="48"/>
      <c r="AXY86" s="48"/>
      <c r="AXZ86" s="48"/>
      <c r="AYA86" s="48"/>
      <c r="AYB86" s="48"/>
      <c r="AYC86" s="48"/>
      <c r="AYD86" s="48"/>
      <c r="AYE86" s="48"/>
      <c r="AYF86" s="48"/>
      <c r="AYG86" s="48"/>
      <c r="AYH86" s="48"/>
      <c r="AYI86" s="48"/>
      <c r="AYJ86" s="48"/>
      <c r="AYK86" s="48"/>
      <c r="AYL86" s="48"/>
      <c r="AYM86" s="48"/>
      <c r="AYN86" s="48"/>
      <c r="AYO86" s="48"/>
      <c r="AYP86" s="48"/>
      <c r="AYQ86" s="48"/>
      <c r="AYR86" s="48"/>
      <c r="AYS86" s="48"/>
      <c r="AYT86" s="48"/>
      <c r="AYU86" s="48"/>
      <c r="AYV86" s="48"/>
      <c r="AYW86" s="48"/>
      <c r="AYX86" s="48"/>
      <c r="AYY86" s="48"/>
      <c r="AYZ86" s="48"/>
      <c r="AZA86" s="48"/>
      <c r="AZB86" s="48"/>
      <c r="AZC86" s="48"/>
      <c r="AZD86" s="48"/>
      <c r="AZE86" s="48"/>
      <c r="AZF86" s="48"/>
      <c r="AZG86" s="48"/>
      <c r="AZH86" s="48"/>
      <c r="AZI86" s="48"/>
      <c r="AZJ86" s="48"/>
      <c r="AZK86" s="48"/>
      <c r="AZL86" s="48"/>
      <c r="AZM86" s="48"/>
      <c r="AZN86" s="48"/>
      <c r="AZO86" s="48"/>
      <c r="AZP86" s="48"/>
      <c r="AZQ86" s="48"/>
      <c r="AZR86" s="48"/>
      <c r="AZS86" s="48"/>
      <c r="AZT86" s="48"/>
      <c r="AZU86" s="48"/>
      <c r="AZV86" s="48"/>
      <c r="AZW86" s="48"/>
      <c r="AZX86" s="48"/>
      <c r="AZY86" s="48"/>
      <c r="AZZ86" s="48"/>
      <c r="BAA86" s="48"/>
      <c r="BAB86" s="48"/>
      <c r="BAC86" s="48"/>
      <c r="BAD86" s="48"/>
      <c r="BAE86" s="48"/>
      <c r="BAF86" s="48"/>
      <c r="BAG86" s="48"/>
      <c r="BAH86" s="48"/>
      <c r="BAI86" s="48"/>
      <c r="BAJ86" s="48"/>
      <c r="BAK86" s="48"/>
      <c r="BAL86" s="48"/>
      <c r="BAM86" s="48"/>
      <c r="BAN86" s="48"/>
      <c r="BAO86" s="48"/>
      <c r="BAP86" s="48"/>
      <c r="BAQ86" s="48"/>
      <c r="BAR86" s="48"/>
      <c r="BAS86" s="48"/>
      <c r="BAT86" s="48"/>
      <c r="BAU86" s="48"/>
      <c r="BAV86" s="48"/>
      <c r="BAW86" s="48"/>
      <c r="BAX86" s="48"/>
      <c r="BAY86" s="48"/>
      <c r="BAZ86" s="48"/>
      <c r="BBA86" s="48"/>
      <c r="BBB86" s="48"/>
      <c r="BBC86" s="48"/>
      <c r="BBD86" s="48"/>
      <c r="BBE86" s="48"/>
      <c r="BBF86" s="48"/>
      <c r="BBG86" s="48"/>
      <c r="BBH86" s="48"/>
      <c r="BBI86" s="48"/>
      <c r="BBJ86" s="48"/>
      <c r="BBK86" s="48"/>
      <c r="BBL86" s="48"/>
      <c r="BBM86" s="48"/>
      <c r="BBN86" s="48"/>
      <c r="BBO86" s="48"/>
      <c r="BBP86" s="48"/>
      <c r="BBQ86" s="48"/>
      <c r="BBR86" s="48"/>
      <c r="BBS86" s="48"/>
      <c r="BBT86" s="48"/>
      <c r="BBU86" s="48"/>
      <c r="BBV86" s="48"/>
      <c r="BBW86" s="48"/>
      <c r="BBX86" s="48"/>
      <c r="BBY86" s="48"/>
      <c r="BBZ86" s="48"/>
      <c r="BCA86" s="48"/>
      <c r="BCB86" s="48"/>
      <c r="BCC86" s="48"/>
      <c r="BCD86" s="48"/>
      <c r="BCE86" s="48"/>
      <c r="BCF86" s="48"/>
      <c r="BCG86" s="48"/>
      <c r="BCH86" s="48"/>
      <c r="BCI86" s="48"/>
      <c r="BCJ86" s="48"/>
      <c r="BCK86" s="48"/>
      <c r="BCL86" s="48"/>
      <c r="BCM86" s="48"/>
      <c r="BCN86" s="48"/>
      <c r="BCO86" s="48"/>
      <c r="BCP86" s="48"/>
      <c r="BCQ86" s="48"/>
      <c r="BCR86" s="48"/>
      <c r="BCS86" s="48"/>
      <c r="BCT86" s="48"/>
      <c r="BCU86" s="48"/>
      <c r="BCV86" s="48"/>
      <c r="BCW86" s="48"/>
      <c r="BCX86" s="48"/>
      <c r="BCY86" s="48"/>
      <c r="BCZ86" s="48"/>
      <c r="BDA86" s="48"/>
      <c r="BDB86" s="48"/>
      <c r="BDC86" s="48"/>
      <c r="BDD86" s="48"/>
      <c r="BDE86" s="48"/>
      <c r="BDF86" s="48"/>
      <c r="BDG86" s="48"/>
      <c r="BDH86" s="48"/>
      <c r="BDI86" s="48"/>
      <c r="BDJ86" s="48"/>
      <c r="BDK86" s="48"/>
      <c r="BDL86" s="48"/>
      <c r="BDM86" s="48"/>
      <c r="BDN86" s="48"/>
      <c r="BDO86" s="48"/>
      <c r="BDP86" s="48"/>
      <c r="BDQ86" s="48"/>
      <c r="BDR86" s="48"/>
      <c r="BDS86" s="48"/>
      <c r="BDT86" s="48"/>
      <c r="BDU86" s="48"/>
      <c r="BDV86" s="48"/>
      <c r="BDW86" s="48"/>
      <c r="BDX86" s="48"/>
      <c r="BDY86" s="48"/>
      <c r="BDZ86" s="48"/>
      <c r="BEA86" s="48"/>
      <c r="BEB86" s="48"/>
      <c r="BEC86" s="48"/>
      <c r="BED86" s="48"/>
      <c r="BEE86" s="48"/>
      <c r="BEF86" s="48"/>
      <c r="BEG86" s="48"/>
      <c r="BEH86" s="48"/>
      <c r="BEI86" s="48"/>
      <c r="BEJ86" s="48"/>
      <c r="BEK86" s="48"/>
      <c r="BEL86" s="48"/>
      <c r="BEM86" s="48"/>
      <c r="BEN86" s="48"/>
      <c r="BEO86" s="48"/>
      <c r="BEP86" s="48"/>
      <c r="BEQ86" s="48"/>
      <c r="BER86" s="48"/>
      <c r="BES86" s="48"/>
      <c r="BET86" s="48"/>
      <c r="BEU86" s="48"/>
      <c r="BEV86" s="48"/>
      <c r="BEW86" s="48"/>
      <c r="BEX86" s="48"/>
      <c r="BEY86" s="48"/>
      <c r="BEZ86" s="48"/>
      <c r="BFA86" s="48"/>
      <c r="BFB86" s="48"/>
      <c r="BFC86" s="48"/>
      <c r="BFD86" s="48"/>
      <c r="BFE86" s="48"/>
      <c r="BFF86" s="48"/>
      <c r="BFG86" s="48"/>
      <c r="BFH86" s="48"/>
      <c r="BFI86" s="48"/>
      <c r="BFJ86" s="48"/>
      <c r="BFK86" s="48"/>
      <c r="BFL86" s="48"/>
      <c r="BFM86" s="48"/>
      <c r="BFN86" s="48"/>
      <c r="BFO86" s="48"/>
      <c r="BFP86" s="48"/>
      <c r="BFQ86" s="48"/>
      <c r="BFR86" s="48"/>
      <c r="BFS86" s="48"/>
      <c r="BFT86" s="48"/>
      <c r="BFU86" s="48"/>
      <c r="BFV86" s="48"/>
      <c r="BFW86" s="48"/>
      <c r="BFX86" s="48"/>
      <c r="BFY86" s="48"/>
      <c r="BFZ86" s="48"/>
      <c r="BGA86" s="48"/>
      <c r="BGB86" s="48"/>
      <c r="BGC86" s="48"/>
      <c r="BGD86" s="48"/>
      <c r="BGE86" s="48"/>
      <c r="BGF86" s="48"/>
      <c r="BGG86" s="48"/>
      <c r="BGH86" s="48"/>
      <c r="BGI86" s="48"/>
      <c r="BGJ86" s="48"/>
      <c r="BGK86" s="48"/>
      <c r="BGL86" s="48"/>
      <c r="BGM86" s="48"/>
      <c r="BGN86" s="48"/>
      <c r="BGO86" s="48"/>
      <c r="BGP86" s="48"/>
      <c r="BGQ86" s="48"/>
      <c r="BGR86" s="48"/>
      <c r="BGS86" s="48"/>
      <c r="BGT86" s="48"/>
      <c r="BGU86" s="48"/>
      <c r="BGV86" s="48"/>
      <c r="BGW86" s="48"/>
      <c r="BGX86" s="48"/>
      <c r="BGY86" s="48"/>
      <c r="BGZ86" s="48"/>
      <c r="BHA86" s="48"/>
      <c r="BHB86" s="48"/>
      <c r="BHC86" s="48"/>
      <c r="BHD86" s="48"/>
      <c r="BHE86" s="48"/>
      <c r="BHF86" s="48"/>
      <c r="BHG86" s="48"/>
      <c r="BHH86" s="48"/>
      <c r="BHI86" s="48"/>
      <c r="BHJ86" s="48"/>
      <c r="BHK86" s="48"/>
      <c r="BHL86" s="48"/>
      <c r="BHM86" s="48"/>
      <c r="BHN86" s="48"/>
      <c r="BHO86" s="48"/>
      <c r="BHP86" s="48"/>
      <c r="BHQ86" s="48"/>
      <c r="BHR86" s="48"/>
      <c r="BHS86" s="48"/>
      <c r="BHT86" s="48"/>
      <c r="BHU86" s="48"/>
      <c r="BHV86" s="48"/>
      <c r="BHW86" s="48"/>
      <c r="BHX86" s="48"/>
      <c r="BHY86" s="48"/>
      <c r="BHZ86" s="48"/>
      <c r="BIA86" s="48"/>
      <c r="BIB86" s="48"/>
      <c r="BIC86" s="48"/>
      <c r="BID86" s="48"/>
      <c r="BIE86" s="48"/>
      <c r="BIF86" s="48"/>
      <c r="BIG86" s="48"/>
      <c r="BIH86" s="48"/>
      <c r="BII86" s="48"/>
      <c r="BIJ86" s="48"/>
      <c r="BIK86" s="48"/>
      <c r="BIL86" s="48"/>
      <c r="BIM86" s="48"/>
      <c r="BIN86" s="48"/>
      <c r="BIO86" s="48"/>
      <c r="BIP86" s="48"/>
      <c r="BIQ86" s="48"/>
      <c r="BIR86" s="48"/>
      <c r="BIS86" s="48"/>
      <c r="BIT86" s="48"/>
      <c r="BIU86" s="48"/>
      <c r="BIV86" s="48"/>
      <c r="BIW86" s="48"/>
      <c r="BIX86" s="48"/>
      <c r="BIY86" s="48"/>
      <c r="BIZ86" s="48"/>
      <c r="BJA86" s="48"/>
      <c r="BJB86" s="48"/>
      <c r="BJC86" s="48"/>
      <c r="BJD86" s="48"/>
      <c r="BJE86" s="48"/>
      <c r="BJF86" s="48"/>
      <c r="BJG86" s="48"/>
      <c r="BJH86" s="48"/>
      <c r="BJI86" s="48"/>
      <c r="BJJ86" s="48"/>
      <c r="BJK86" s="48"/>
      <c r="BJL86" s="48"/>
      <c r="BJM86" s="48"/>
      <c r="BJN86" s="48"/>
      <c r="BJO86" s="48"/>
      <c r="BJP86" s="48"/>
      <c r="BJQ86" s="48"/>
      <c r="BJR86" s="48"/>
      <c r="BJS86" s="48"/>
      <c r="BJT86" s="48"/>
      <c r="BJU86" s="48"/>
      <c r="BJV86" s="48"/>
      <c r="BJW86" s="48"/>
      <c r="BJX86" s="48"/>
      <c r="BJY86" s="48"/>
      <c r="BJZ86" s="48"/>
      <c r="BKA86" s="48"/>
      <c r="BKB86" s="48"/>
      <c r="BKC86" s="48"/>
      <c r="BKD86" s="48"/>
      <c r="BKE86" s="48"/>
      <c r="BKF86" s="48"/>
      <c r="BKG86" s="48"/>
      <c r="BKH86" s="48"/>
      <c r="BKI86" s="48"/>
      <c r="BKJ86" s="48"/>
      <c r="BKK86" s="48"/>
      <c r="BKL86" s="48"/>
      <c r="BKM86" s="48"/>
      <c r="BKN86" s="48"/>
      <c r="BKO86" s="48"/>
      <c r="BKP86" s="48"/>
      <c r="BKQ86" s="48"/>
      <c r="BKR86" s="48"/>
      <c r="BKS86" s="48"/>
      <c r="BKT86" s="48"/>
      <c r="BKU86" s="48"/>
      <c r="BKV86" s="48"/>
      <c r="BKW86" s="48"/>
      <c r="BKX86" s="48"/>
      <c r="BKY86" s="48"/>
      <c r="BKZ86" s="48"/>
      <c r="BLA86" s="48"/>
      <c r="BLB86" s="48"/>
      <c r="BLC86" s="48"/>
      <c r="BLD86" s="48"/>
      <c r="BLE86" s="48"/>
      <c r="BLF86" s="48"/>
      <c r="BLG86" s="48"/>
      <c r="BLH86" s="48"/>
      <c r="BLI86" s="48"/>
      <c r="BLJ86" s="48"/>
      <c r="BLK86" s="48"/>
      <c r="BLL86" s="48"/>
      <c r="BLM86" s="48"/>
      <c r="BLN86" s="48"/>
      <c r="BLO86" s="48"/>
      <c r="BLP86" s="48"/>
      <c r="BLQ86" s="48"/>
      <c r="BLR86" s="48"/>
      <c r="BLS86" s="48"/>
      <c r="BLT86" s="48"/>
      <c r="BLU86" s="48"/>
      <c r="BLV86" s="48"/>
      <c r="BLW86" s="48"/>
      <c r="BLX86" s="48"/>
      <c r="BLY86" s="48"/>
      <c r="BLZ86" s="48"/>
      <c r="BMA86" s="48"/>
      <c r="BMB86" s="48"/>
      <c r="BMC86" s="48"/>
      <c r="BMD86" s="48"/>
      <c r="BME86" s="48"/>
      <c r="BMF86" s="48"/>
      <c r="BMG86" s="48"/>
      <c r="BMH86" s="48"/>
      <c r="BMI86" s="48"/>
      <c r="BMJ86" s="48"/>
      <c r="BMK86" s="48"/>
      <c r="BML86" s="48"/>
      <c r="BMM86" s="48"/>
      <c r="BMN86" s="48"/>
      <c r="BMO86" s="48"/>
      <c r="BMP86" s="48"/>
      <c r="BMQ86" s="48"/>
      <c r="BMR86" s="48"/>
      <c r="BMS86" s="48"/>
      <c r="BMT86" s="48"/>
      <c r="BMU86" s="48"/>
      <c r="BMV86" s="48"/>
      <c r="BMW86" s="48"/>
      <c r="BMX86" s="48"/>
      <c r="BMY86" s="48"/>
      <c r="BMZ86" s="48"/>
      <c r="BNA86" s="48"/>
      <c r="BNB86" s="48"/>
      <c r="BNC86" s="48"/>
      <c r="BND86" s="48"/>
      <c r="BNE86" s="48"/>
      <c r="BNF86" s="48"/>
      <c r="BNG86" s="48"/>
      <c r="BNH86" s="48"/>
      <c r="BNI86" s="48"/>
      <c r="BNJ86" s="48"/>
      <c r="BNK86" s="48"/>
      <c r="BNL86" s="48"/>
      <c r="BNM86" s="48"/>
      <c r="BNN86" s="48"/>
      <c r="BNO86" s="48"/>
      <c r="BNP86" s="48"/>
      <c r="BNQ86" s="48"/>
      <c r="BNR86" s="48"/>
      <c r="BNS86" s="48"/>
      <c r="BNT86" s="48"/>
      <c r="BNU86" s="48"/>
      <c r="BNV86" s="48"/>
      <c r="BNW86" s="48"/>
      <c r="BNX86" s="48"/>
      <c r="BNY86" s="48"/>
      <c r="BNZ86" s="48"/>
      <c r="BOA86" s="48"/>
      <c r="BOB86" s="48"/>
      <c r="BOC86" s="48"/>
      <c r="BOD86" s="48"/>
      <c r="BOE86" s="48"/>
      <c r="BOF86" s="48"/>
      <c r="BOG86" s="48"/>
      <c r="BOH86" s="48"/>
      <c r="BOI86" s="48"/>
      <c r="BOJ86" s="48"/>
      <c r="BOK86" s="48"/>
      <c r="BOL86" s="48"/>
      <c r="BOM86" s="48"/>
      <c r="BON86" s="48"/>
      <c r="BOO86" s="48"/>
      <c r="BOP86" s="48"/>
      <c r="BOQ86" s="48"/>
      <c r="BOR86" s="48"/>
      <c r="BOS86" s="48"/>
      <c r="BOT86" s="48"/>
      <c r="BOU86" s="48"/>
      <c r="BOV86" s="48"/>
      <c r="BOW86" s="48"/>
      <c r="BOX86" s="48"/>
      <c r="BOY86" s="48"/>
      <c r="BOZ86" s="48"/>
      <c r="BPA86" s="48"/>
      <c r="BPB86" s="48"/>
      <c r="BPC86" s="48"/>
      <c r="BPD86" s="48"/>
      <c r="BPE86" s="48"/>
      <c r="BPF86" s="48"/>
      <c r="BPG86" s="48"/>
      <c r="BPH86" s="48"/>
      <c r="BPI86" s="48"/>
      <c r="BPJ86" s="48"/>
      <c r="BPK86" s="48"/>
      <c r="BPL86" s="48"/>
      <c r="BPM86" s="48"/>
      <c r="BPN86" s="48"/>
      <c r="BPO86" s="48"/>
      <c r="BPP86" s="48"/>
      <c r="BPQ86" s="48"/>
      <c r="BPR86" s="48"/>
      <c r="BPS86" s="48"/>
      <c r="BPT86" s="48"/>
      <c r="BPU86" s="48"/>
      <c r="BPV86" s="48"/>
      <c r="BPW86" s="48"/>
      <c r="BPX86" s="48"/>
      <c r="BPY86" s="48"/>
      <c r="BPZ86" s="48"/>
      <c r="BQA86" s="48"/>
      <c r="BQB86" s="48"/>
      <c r="BQC86" s="48"/>
      <c r="BQD86" s="48"/>
      <c r="BQE86" s="48"/>
      <c r="BQF86" s="48"/>
      <c r="BQG86" s="48"/>
      <c r="BQH86" s="48"/>
      <c r="BQI86" s="48"/>
      <c r="BQJ86" s="48"/>
      <c r="BQK86" s="48"/>
      <c r="BQL86" s="48"/>
      <c r="BQM86" s="48"/>
      <c r="BQN86" s="48"/>
      <c r="BQO86" s="48"/>
      <c r="BQP86" s="48"/>
      <c r="BQQ86" s="48"/>
      <c r="BQR86" s="48"/>
      <c r="BQS86" s="48"/>
      <c r="BQT86" s="48"/>
      <c r="BQU86" s="48"/>
      <c r="BQV86" s="48"/>
      <c r="BQW86" s="48"/>
      <c r="BQX86" s="48"/>
      <c r="BQY86" s="48"/>
      <c r="BQZ86" s="48"/>
      <c r="BRA86" s="48"/>
      <c r="BRB86" s="48"/>
      <c r="BRC86" s="48"/>
      <c r="BRD86" s="48"/>
      <c r="BRE86" s="48"/>
      <c r="BRF86" s="48"/>
      <c r="BRG86" s="48"/>
      <c r="BRH86" s="48"/>
      <c r="BRI86" s="48"/>
      <c r="BRJ86" s="48"/>
      <c r="BRK86" s="48"/>
      <c r="BRL86" s="48"/>
      <c r="BRM86" s="48"/>
      <c r="BRN86" s="48"/>
      <c r="BRO86" s="48"/>
      <c r="BRP86" s="48"/>
      <c r="BRQ86" s="48"/>
      <c r="BRR86" s="48"/>
      <c r="BRS86" s="48"/>
      <c r="BRT86" s="48"/>
      <c r="BRU86" s="48"/>
      <c r="BRV86" s="48"/>
      <c r="BRW86" s="48"/>
      <c r="BRX86" s="48"/>
      <c r="BRY86" s="48"/>
      <c r="BRZ86" s="48"/>
      <c r="BSA86" s="48"/>
      <c r="BSB86" s="48"/>
      <c r="BSC86" s="48"/>
      <c r="BSD86" s="48"/>
      <c r="BSE86" s="48"/>
      <c r="BSF86" s="48"/>
      <c r="BSG86" s="48"/>
      <c r="BSH86" s="48"/>
      <c r="BSI86" s="48"/>
      <c r="BSJ86" s="48"/>
      <c r="BSK86" s="48"/>
      <c r="BSL86" s="48"/>
      <c r="BSM86" s="48"/>
      <c r="BSN86" s="48"/>
      <c r="BSO86" s="48"/>
      <c r="BSP86" s="48"/>
      <c r="BSQ86" s="48"/>
      <c r="BSR86" s="48"/>
      <c r="BSS86" s="48"/>
      <c r="BST86" s="48"/>
      <c r="BSU86" s="48"/>
      <c r="BSV86" s="48"/>
      <c r="BSW86" s="48"/>
      <c r="BSX86" s="48"/>
      <c r="BSY86" s="48"/>
      <c r="BSZ86" s="48"/>
      <c r="BTA86" s="48"/>
      <c r="BTB86" s="48"/>
      <c r="BTC86" s="48"/>
      <c r="BTD86" s="48"/>
      <c r="BTE86" s="48"/>
      <c r="BTF86" s="48"/>
      <c r="BTG86" s="48"/>
      <c r="BTH86" s="48"/>
      <c r="BTI86" s="48"/>
      <c r="BTJ86" s="48"/>
      <c r="BTK86" s="48"/>
      <c r="BTL86" s="48"/>
      <c r="BTM86" s="48"/>
      <c r="BTN86" s="48"/>
      <c r="BTO86" s="48"/>
      <c r="BTP86" s="48"/>
      <c r="BTQ86" s="48"/>
      <c r="BTR86" s="48"/>
      <c r="BTS86" s="48"/>
      <c r="BTT86" s="48"/>
      <c r="BTU86" s="48"/>
      <c r="BTV86" s="48"/>
      <c r="BTW86" s="48"/>
      <c r="BTX86" s="48"/>
      <c r="BTY86" s="48"/>
      <c r="BTZ86" s="48"/>
      <c r="BUA86" s="48"/>
      <c r="BUB86" s="48"/>
      <c r="BUC86" s="48"/>
      <c r="BUD86" s="48"/>
      <c r="BUE86" s="48"/>
      <c r="BUF86" s="48"/>
      <c r="BUG86" s="48"/>
      <c r="BUH86" s="48"/>
      <c r="BUI86" s="48"/>
      <c r="BUJ86" s="48"/>
      <c r="BUK86" s="48"/>
      <c r="BUL86" s="48"/>
      <c r="BUM86" s="48"/>
      <c r="BUN86" s="48"/>
      <c r="BUO86" s="48"/>
      <c r="BUP86" s="48"/>
      <c r="BUQ86" s="48"/>
      <c r="BUR86" s="48"/>
      <c r="BUS86" s="48"/>
      <c r="BUT86" s="48"/>
      <c r="BUU86" s="48"/>
      <c r="BUV86" s="48"/>
      <c r="BUW86" s="48"/>
      <c r="BUX86" s="48"/>
      <c r="BUY86" s="48"/>
      <c r="BUZ86" s="48"/>
      <c r="BVA86" s="48"/>
      <c r="BVB86" s="48"/>
      <c r="BVC86" s="48"/>
      <c r="BVD86" s="48"/>
      <c r="BVE86" s="48"/>
      <c r="BVF86" s="48"/>
      <c r="BVG86" s="48"/>
      <c r="BVH86" s="48"/>
      <c r="BVI86" s="48"/>
      <c r="BVJ86" s="48"/>
      <c r="BVK86" s="48"/>
      <c r="BVL86" s="48"/>
      <c r="BVM86" s="48"/>
      <c r="BVN86" s="48"/>
      <c r="BVO86" s="48"/>
      <c r="BVP86" s="48"/>
      <c r="BVQ86" s="48"/>
      <c r="BVR86" s="48"/>
      <c r="BVS86" s="48"/>
      <c r="BVT86" s="48"/>
      <c r="BVU86" s="48"/>
      <c r="BVV86" s="48"/>
      <c r="BVW86" s="48"/>
      <c r="BVX86" s="48"/>
      <c r="BVY86" s="48"/>
      <c r="BVZ86" s="48"/>
      <c r="BWA86" s="48"/>
      <c r="BWB86" s="48"/>
      <c r="BWC86" s="48"/>
      <c r="BWD86" s="48"/>
      <c r="BWE86" s="48"/>
      <c r="BWF86" s="48"/>
      <c r="BWG86" s="48"/>
      <c r="BWH86" s="48"/>
      <c r="BWI86" s="48"/>
      <c r="BWJ86" s="48"/>
      <c r="BWK86" s="48"/>
      <c r="BWL86" s="48"/>
      <c r="BWM86" s="48"/>
      <c r="BWN86" s="48"/>
      <c r="BWO86" s="48"/>
      <c r="BWP86" s="48"/>
      <c r="BWQ86" s="48"/>
      <c r="BWR86" s="48"/>
      <c r="BWS86" s="48"/>
      <c r="BWT86" s="48"/>
      <c r="BWU86" s="48"/>
      <c r="BWV86" s="48"/>
      <c r="BWW86" s="48"/>
      <c r="BWX86" s="48"/>
      <c r="BWY86" s="48"/>
      <c r="BWZ86" s="48"/>
      <c r="BXA86" s="48"/>
      <c r="BXB86" s="48"/>
      <c r="BXC86" s="48"/>
      <c r="BXD86" s="48"/>
      <c r="BXE86" s="48"/>
      <c r="BXF86" s="48"/>
      <c r="BXG86" s="48"/>
      <c r="BXH86" s="48"/>
      <c r="BXI86" s="48"/>
      <c r="BXJ86" s="48"/>
      <c r="BXK86" s="48"/>
      <c r="BXL86" s="48"/>
      <c r="BXM86" s="48"/>
      <c r="BXN86" s="48"/>
      <c r="BXO86" s="48"/>
      <c r="BXP86" s="48"/>
      <c r="BXQ86" s="48"/>
      <c r="BXR86" s="48"/>
      <c r="BXS86" s="48"/>
      <c r="BXT86" s="48"/>
      <c r="BXU86" s="48"/>
      <c r="BXV86" s="48"/>
      <c r="BXW86" s="48"/>
      <c r="BXX86" s="48"/>
      <c r="BXY86" s="48"/>
      <c r="BXZ86" s="48"/>
      <c r="BYA86" s="48"/>
      <c r="BYB86" s="48"/>
      <c r="BYC86" s="48"/>
      <c r="BYD86" s="48"/>
      <c r="BYE86" s="48"/>
      <c r="BYF86" s="48"/>
      <c r="BYG86" s="48"/>
      <c r="BYH86" s="48"/>
      <c r="BYI86" s="48"/>
      <c r="BYJ86" s="48"/>
      <c r="BYK86" s="48"/>
      <c r="BYL86" s="48"/>
      <c r="BYM86" s="48"/>
      <c r="BYN86" s="48"/>
      <c r="BYO86" s="48"/>
      <c r="BYP86" s="48"/>
      <c r="BYQ86" s="48"/>
      <c r="BYR86" s="48"/>
      <c r="BYS86" s="48"/>
      <c r="BYT86" s="48"/>
      <c r="BYU86" s="48"/>
      <c r="BYV86" s="48"/>
      <c r="BYW86" s="48"/>
      <c r="BYX86" s="48"/>
      <c r="BYY86" s="48"/>
      <c r="BYZ86" s="48"/>
      <c r="BZA86" s="48"/>
      <c r="BZB86" s="48"/>
      <c r="BZC86" s="48"/>
      <c r="BZD86" s="48"/>
      <c r="BZE86" s="48"/>
      <c r="BZF86" s="48"/>
      <c r="BZG86" s="48"/>
      <c r="BZH86" s="48"/>
      <c r="BZI86" s="48"/>
      <c r="BZJ86" s="48"/>
      <c r="BZK86" s="48"/>
      <c r="BZL86" s="48"/>
      <c r="BZM86" s="48"/>
      <c r="BZN86" s="48"/>
      <c r="BZO86" s="48"/>
      <c r="BZP86" s="48"/>
      <c r="BZQ86" s="48"/>
      <c r="BZR86" s="48"/>
      <c r="BZS86" s="48"/>
      <c r="BZT86" s="48"/>
      <c r="BZU86" s="48"/>
      <c r="BZV86" s="48"/>
      <c r="BZW86" s="48"/>
      <c r="BZX86" s="48"/>
      <c r="BZY86" s="48"/>
      <c r="BZZ86" s="48"/>
      <c r="CAA86" s="48"/>
      <c r="CAB86" s="48"/>
      <c r="CAC86" s="48"/>
      <c r="CAD86" s="48"/>
      <c r="CAE86" s="48"/>
      <c r="CAF86" s="48"/>
      <c r="CAG86" s="48"/>
      <c r="CAH86" s="48"/>
      <c r="CAI86" s="48"/>
      <c r="CAJ86" s="48"/>
      <c r="CAK86" s="48"/>
      <c r="CAL86" s="48"/>
      <c r="CAM86" s="48"/>
      <c r="CAN86" s="48"/>
      <c r="CAO86" s="48"/>
      <c r="CAP86" s="48"/>
      <c r="CAQ86" s="48"/>
      <c r="CAR86" s="48"/>
      <c r="CAS86" s="48"/>
      <c r="CAT86" s="48"/>
      <c r="CAU86" s="48"/>
      <c r="CAV86" s="48"/>
      <c r="CAW86" s="48"/>
      <c r="CAX86" s="48"/>
      <c r="CAY86" s="48"/>
      <c r="CAZ86" s="48"/>
      <c r="CBA86" s="48"/>
      <c r="CBB86" s="48"/>
      <c r="CBC86" s="48"/>
      <c r="CBD86" s="48"/>
      <c r="CBE86" s="48"/>
      <c r="CBF86" s="48"/>
      <c r="CBG86" s="48"/>
      <c r="CBH86" s="48"/>
      <c r="CBI86" s="48"/>
      <c r="CBJ86" s="48"/>
      <c r="CBK86" s="48"/>
      <c r="CBL86" s="48"/>
      <c r="CBM86" s="48"/>
      <c r="CBN86" s="48"/>
      <c r="CBO86" s="48"/>
      <c r="CBP86" s="48"/>
      <c r="CBQ86" s="48"/>
      <c r="CBR86" s="48"/>
      <c r="CBS86" s="48"/>
      <c r="CBT86" s="48"/>
      <c r="CBU86" s="48"/>
      <c r="CBV86" s="48"/>
      <c r="CBW86" s="48"/>
      <c r="CBX86" s="48"/>
      <c r="CBY86" s="48"/>
      <c r="CBZ86" s="48"/>
      <c r="CCA86" s="48"/>
      <c r="CCB86" s="48"/>
      <c r="CCC86" s="48"/>
      <c r="CCD86" s="48"/>
      <c r="CCE86" s="48"/>
      <c r="CCF86" s="48"/>
      <c r="CCG86" s="48"/>
      <c r="CCH86" s="48"/>
      <c r="CCI86" s="48"/>
      <c r="CCJ86" s="48"/>
      <c r="CCK86" s="48"/>
      <c r="CCL86" s="48"/>
      <c r="CCM86" s="48"/>
      <c r="CCN86" s="48"/>
      <c r="CCO86" s="48"/>
      <c r="CCP86" s="48"/>
      <c r="CCQ86" s="48"/>
      <c r="CCR86" s="48"/>
      <c r="CCS86" s="48"/>
      <c r="CCT86" s="48"/>
      <c r="CCU86" s="48"/>
      <c r="CCV86" s="48"/>
      <c r="CCW86" s="48"/>
      <c r="CCX86" s="48"/>
      <c r="CCY86" s="48"/>
      <c r="CCZ86" s="48"/>
      <c r="CDA86" s="48"/>
      <c r="CDB86" s="48"/>
      <c r="CDC86" s="48"/>
      <c r="CDD86" s="48"/>
      <c r="CDE86" s="48"/>
      <c r="CDF86" s="48"/>
      <c r="CDG86" s="48"/>
      <c r="CDH86" s="48"/>
      <c r="CDI86" s="48"/>
      <c r="CDJ86" s="48"/>
      <c r="CDK86" s="48"/>
      <c r="CDL86" s="48"/>
      <c r="CDM86" s="48"/>
      <c r="CDN86" s="48"/>
      <c r="CDO86" s="48"/>
      <c r="CDP86" s="48"/>
      <c r="CDQ86" s="48"/>
      <c r="CDR86" s="48"/>
      <c r="CDS86" s="48"/>
      <c r="CDT86" s="48"/>
      <c r="CDU86" s="48"/>
      <c r="CDV86" s="48"/>
      <c r="CDW86" s="48"/>
      <c r="CDX86" s="48"/>
      <c r="CDY86" s="48"/>
      <c r="CDZ86" s="48"/>
      <c r="CEA86" s="48"/>
      <c r="CEB86" s="48"/>
      <c r="CEC86" s="48"/>
      <c r="CED86" s="48"/>
      <c r="CEE86" s="48"/>
      <c r="CEF86" s="48"/>
      <c r="CEG86" s="48"/>
      <c r="CEH86" s="48"/>
      <c r="CEI86" s="48"/>
      <c r="CEJ86" s="48"/>
      <c r="CEK86" s="48"/>
      <c r="CEL86" s="48"/>
      <c r="CEM86" s="48"/>
      <c r="CEN86" s="48"/>
      <c r="CEO86" s="48"/>
      <c r="CEP86" s="48"/>
      <c r="CEQ86" s="48"/>
      <c r="CER86" s="48"/>
      <c r="CES86" s="48"/>
      <c r="CET86" s="48"/>
      <c r="CEU86" s="48"/>
      <c r="CEV86" s="48"/>
      <c r="CEW86" s="48"/>
      <c r="CEX86" s="48"/>
      <c r="CEY86" s="48"/>
      <c r="CEZ86" s="48"/>
      <c r="CFA86" s="48"/>
      <c r="CFB86" s="48"/>
      <c r="CFC86" s="48"/>
      <c r="CFD86" s="48"/>
      <c r="CFE86" s="48"/>
      <c r="CFF86" s="48"/>
      <c r="CFG86" s="48"/>
      <c r="CFH86" s="48"/>
      <c r="CFI86" s="48"/>
      <c r="CFJ86" s="48"/>
      <c r="CFK86" s="48"/>
      <c r="CFL86" s="48"/>
      <c r="CFM86" s="48"/>
      <c r="CFN86" s="48"/>
      <c r="CFO86" s="48"/>
      <c r="CFP86" s="48"/>
      <c r="CFQ86" s="48"/>
      <c r="CFR86" s="48"/>
      <c r="CFS86" s="48"/>
      <c r="CFT86" s="48"/>
      <c r="CFU86" s="48"/>
      <c r="CFV86" s="48"/>
      <c r="CFW86" s="48"/>
      <c r="CFX86" s="48"/>
      <c r="CFY86" s="48"/>
      <c r="CFZ86" s="48"/>
      <c r="CGA86" s="48"/>
      <c r="CGB86" s="48"/>
      <c r="CGC86" s="48"/>
      <c r="CGD86" s="48"/>
      <c r="CGE86" s="48"/>
      <c r="CGF86" s="48"/>
      <c r="CGG86" s="48"/>
      <c r="CGH86" s="48"/>
      <c r="CGI86" s="48"/>
      <c r="CGJ86" s="48"/>
      <c r="CGK86" s="48"/>
      <c r="CGL86" s="48"/>
      <c r="CGM86" s="48"/>
      <c r="CGN86" s="48"/>
      <c r="CGO86" s="48"/>
      <c r="CGP86" s="48"/>
      <c r="CGQ86" s="48"/>
      <c r="CGR86" s="48"/>
      <c r="CGS86" s="48"/>
      <c r="CGT86" s="48"/>
      <c r="CGU86" s="48"/>
      <c r="CGV86" s="48"/>
      <c r="CGW86" s="48"/>
      <c r="CGX86" s="48"/>
      <c r="CGY86" s="48"/>
      <c r="CGZ86" s="48"/>
      <c r="CHA86" s="48"/>
      <c r="CHB86" s="48"/>
      <c r="CHC86" s="48"/>
      <c r="CHD86" s="48"/>
      <c r="CHE86" s="48"/>
      <c r="CHF86" s="48"/>
      <c r="CHG86" s="48"/>
      <c r="CHH86" s="48"/>
      <c r="CHI86" s="48"/>
      <c r="CHJ86" s="48"/>
      <c r="CHK86" s="48"/>
      <c r="CHL86" s="48"/>
      <c r="CHM86" s="48"/>
      <c r="CHN86" s="48"/>
      <c r="CHO86" s="48"/>
      <c r="CHP86" s="48"/>
      <c r="CHQ86" s="48"/>
      <c r="CHR86" s="48"/>
      <c r="CHS86" s="48"/>
      <c r="CHT86" s="48"/>
      <c r="CHU86" s="48"/>
      <c r="CHV86" s="48"/>
      <c r="CHW86" s="48"/>
      <c r="CHX86" s="48"/>
      <c r="CHY86" s="48"/>
      <c r="CHZ86" s="48"/>
      <c r="CIA86" s="48"/>
      <c r="CIB86" s="48"/>
      <c r="CIC86" s="48"/>
      <c r="CID86" s="48"/>
      <c r="CIE86" s="48"/>
      <c r="CIF86" s="48"/>
      <c r="CIG86" s="48"/>
      <c r="CIH86" s="48"/>
      <c r="CII86" s="48"/>
      <c r="CIJ86" s="48"/>
      <c r="CIK86" s="48"/>
      <c r="CIL86" s="48"/>
      <c r="CIM86" s="48"/>
      <c r="CIN86" s="48"/>
      <c r="CIO86" s="48"/>
      <c r="CIP86" s="48"/>
      <c r="CIQ86" s="48"/>
      <c r="CIR86" s="48"/>
      <c r="CIS86" s="48"/>
      <c r="CIT86" s="48"/>
      <c r="CIU86" s="48"/>
      <c r="CIV86" s="48"/>
      <c r="CIW86" s="48"/>
      <c r="CIX86" s="48"/>
      <c r="CIY86" s="48"/>
      <c r="CIZ86" s="48"/>
      <c r="CJA86" s="48"/>
      <c r="CJB86" s="48"/>
      <c r="CJC86" s="48"/>
      <c r="CJD86" s="48"/>
      <c r="CJE86" s="48"/>
      <c r="CJF86" s="48"/>
      <c r="CJG86" s="48"/>
      <c r="CJH86" s="48"/>
      <c r="CJI86" s="48"/>
      <c r="CJJ86" s="48"/>
      <c r="CJK86" s="48"/>
      <c r="CJL86" s="48"/>
      <c r="CJM86" s="48"/>
      <c r="CJN86" s="48"/>
      <c r="CJO86" s="48"/>
      <c r="CJP86" s="48"/>
      <c r="CJQ86" s="48"/>
      <c r="CJR86" s="48"/>
      <c r="CJS86" s="48"/>
      <c r="CJT86" s="48"/>
      <c r="CJU86" s="48"/>
      <c r="CJV86" s="48"/>
      <c r="CJW86" s="48"/>
      <c r="CJX86" s="48"/>
      <c r="CJY86" s="48"/>
      <c r="CJZ86" s="48"/>
      <c r="CKA86" s="48"/>
      <c r="CKB86" s="48"/>
      <c r="CKC86" s="48"/>
      <c r="CKD86" s="48"/>
      <c r="CKE86" s="48"/>
      <c r="CKF86" s="48"/>
      <c r="CKG86" s="48"/>
      <c r="CKH86" s="48"/>
      <c r="CKI86" s="48"/>
      <c r="CKJ86" s="48"/>
      <c r="CKK86" s="48"/>
      <c r="CKL86" s="48"/>
      <c r="CKM86" s="48"/>
      <c r="CKN86" s="48"/>
      <c r="CKO86" s="48"/>
      <c r="CKP86" s="48"/>
      <c r="CKQ86" s="48"/>
      <c r="CKR86" s="48"/>
      <c r="CKS86" s="48"/>
      <c r="CKT86" s="48"/>
      <c r="CKU86" s="48"/>
      <c r="CKV86" s="48"/>
      <c r="CKW86" s="48"/>
      <c r="CKX86" s="48"/>
      <c r="CKY86" s="48"/>
      <c r="CKZ86" s="48"/>
      <c r="CLA86" s="48"/>
      <c r="CLB86" s="48"/>
      <c r="CLC86" s="48"/>
      <c r="CLD86" s="48"/>
      <c r="CLE86" s="48"/>
      <c r="CLF86" s="48"/>
      <c r="CLG86" s="48"/>
      <c r="CLH86" s="48"/>
      <c r="CLI86" s="48"/>
      <c r="CLJ86" s="48"/>
      <c r="CLK86" s="48"/>
      <c r="CLL86" s="48"/>
      <c r="CLM86" s="48"/>
      <c r="CLN86" s="48"/>
      <c r="CLO86" s="48"/>
      <c r="CLP86" s="48"/>
      <c r="CLQ86" s="48"/>
      <c r="CLR86" s="48"/>
      <c r="CLS86" s="48"/>
      <c r="CLT86" s="48"/>
      <c r="CLU86" s="48"/>
      <c r="CLV86" s="48"/>
      <c r="CLW86" s="48"/>
      <c r="CLX86" s="48"/>
      <c r="CLY86" s="48"/>
      <c r="CLZ86" s="48"/>
      <c r="CMA86" s="48"/>
      <c r="CMB86" s="48"/>
      <c r="CMC86" s="48"/>
      <c r="CMD86" s="48"/>
      <c r="CME86" s="48"/>
      <c r="CMF86" s="48"/>
      <c r="CMG86" s="48"/>
      <c r="CMH86" s="48"/>
      <c r="CMI86" s="48"/>
      <c r="CMJ86" s="48"/>
      <c r="CMK86" s="48"/>
      <c r="CML86" s="48"/>
      <c r="CMM86" s="48"/>
      <c r="CMN86" s="48"/>
      <c r="CMO86" s="48"/>
      <c r="CMP86" s="48"/>
      <c r="CMQ86" s="48"/>
      <c r="CMR86" s="48"/>
      <c r="CMS86" s="48"/>
      <c r="CMT86" s="48"/>
      <c r="CMU86" s="48"/>
      <c r="CMV86" s="48"/>
      <c r="CMW86" s="48"/>
      <c r="CMX86" s="48"/>
      <c r="CMY86" s="48"/>
      <c r="CMZ86" s="48"/>
      <c r="CNA86" s="48"/>
      <c r="CNB86" s="48"/>
      <c r="CNC86" s="48"/>
      <c r="CND86" s="48"/>
      <c r="CNE86" s="48"/>
      <c r="CNF86" s="48"/>
      <c r="CNG86" s="48"/>
      <c r="CNH86" s="48"/>
      <c r="CNI86" s="48"/>
      <c r="CNJ86" s="48"/>
      <c r="CNK86" s="48"/>
      <c r="CNL86" s="48"/>
      <c r="CNM86" s="48"/>
      <c r="CNN86" s="48"/>
      <c r="CNO86" s="48"/>
      <c r="CNP86" s="48"/>
      <c r="CNQ86" s="48"/>
      <c r="CNR86" s="48"/>
      <c r="CNS86" s="48"/>
      <c r="CNT86" s="48"/>
      <c r="CNU86" s="48"/>
      <c r="CNV86" s="48"/>
      <c r="CNW86" s="48"/>
      <c r="CNX86" s="48"/>
      <c r="CNY86" s="48"/>
      <c r="CNZ86" s="48"/>
      <c r="COA86" s="48"/>
      <c r="COB86" s="48"/>
      <c r="COC86" s="48"/>
      <c r="COD86" s="48"/>
      <c r="COE86" s="48"/>
      <c r="COF86" s="48"/>
      <c r="COG86" s="48"/>
      <c r="COH86" s="48"/>
      <c r="COI86" s="48"/>
      <c r="COJ86" s="48"/>
      <c r="COK86" s="48"/>
      <c r="COL86" s="48"/>
      <c r="COM86" s="48"/>
      <c r="CON86" s="48"/>
      <c r="COO86" s="48"/>
      <c r="COP86" s="48"/>
      <c r="COQ86" s="48"/>
      <c r="COR86" s="48"/>
      <c r="COS86" s="48"/>
      <c r="COT86" s="48"/>
      <c r="COU86" s="48"/>
      <c r="COV86" s="48"/>
      <c r="COW86" s="48"/>
      <c r="COX86" s="48"/>
      <c r="COY86" s="48"/>
      <c r="COZ86" s="48"/>
      <c r="CPA86" s="48"/>
      <c r="CPB86" s="48"/>
      <c r="CPC86" s="48"/>
      <c r="CPD86" s="48"/>
      <c r="CPE86" s="48"/>
      <c r="CPF86" s="48"/>
      <c r="CPG86" s="48"/>
      <c r="CPH86" s="48"/>
      <c r="CPI86" s="48"/>
      <c r="CPJ86" s="48"/>
      <c r="CPK86" s="48"/>
      <c r="CPL86" s="48"/>
      <c r="CPM86" s="48"/>
      <c r="CPN86" s="48"/>
      <c r="CPO86" s="48"/>
      <c r="CPP86" s="48"/>
      <c r="CPQ86" s="48"/>
      <c r="CPR86" s="48"/>
      <c r="CPS86" s="48"/>
      <c r="CPT86" s="48"/>
      <c r="CPU86" s="48"/>
      <c r="CPV86" s="48"/>
      <c r="CPW86" s="48"/>
      <c r="CPX86" s="48"/>
      <c r="CPY86" s="48"/>
      <c r="CPZ86" s="48"/>
      <c r="CQA86" s="48"/>
      <c r="CQB86" s="48"/>
      <c r="CQC86" s="48"/>
      <c r="CQD86" s="48"/>
      <c r="CQE86" s="48"/>
      <c r="CQF86" s="48"/>
      <c r="CQG86" s="48"/>
      <c r="CQH86" s="48"/>
      <c r="CQI86" s="48"/>
      <c r="CQJ86" s="48"/>
      <c r="CQK86" s="48"/>
      <c r="CQL86" s="48"/>
      <c r="CQM86" s="48"/>
      <c r="CQN86" s="48"/>
      <c r="CQO86" s="48"/>
      <c r="CQP86" s="48"/>
      <c r="CQQ86" s="48"/>
      <c r="CQR86" s="48"/>
      <c r="CQS86" s="48"/>
      <c r="CQT86" s="48"/>
      <c r="CQU86" s="48"/>
      <c r="CQV86" s="48"/>
      <c r="CQW86" s="48"/>
      <c r="CQX86" s="48"/>
      <c r="CQY86" s="48"/>
      <c r="CQZ86" s="48"/>
      <c r="CRA86" s="48"/>
      <c r="CRB86" s="48"/>
      <c r="CRC86" s="48"/>
      <c r="CRD86" s="48"/>
      <c r="CRE86" s="48"/>
      <c r="CRF86" s="48"/>
      <c r="CRG86" s="48"/>
      <c r="CRH86" s="48"/>
      <c r="CRI86" s="48"/>
      <c r="CRJ86" s="48"/>
      <c r="CRK86" s="48"/>
      <c r="CRL86" s="48"/>
      <c r="CRM86" s="48"/>
      <c r="CRN86" s="48"/>
      <c r="CRO86" s="48"/>
      <c r="CRP86" s="48"/>
      <c r="CRQ86" s="48"/>
      <c r="CRR86" s="48"/>
      <c r="CRS86" s="48"/>
      <c r="CRT86" s="48"/>
      <c r="CRU86" s="48"/>
      <c r="CRV86" s="48"/>
      <c r="CRW86" s="48"/>
      <c r="CRX86" s="48"/>
      <c r="CRY86" s="48"/>
      <c r="CRZ86" s="48"/>
      <c r="CSA86" s="48"/>
      <c r="CSB86" s="48"/>
      <c r="CSC86" s="48"/>
      <c r="CSD86" s="48"/>
      <c r="CSE86" s="48"/>
      <c r="CSF86" s="48"/>
      <c r="CSG86" s="48"/>
      <c r="CSH86" s="48"/>
      <c r="CSI86" s="48"/>
      <c r="CSJ86" s="48"/>
      <c r="CSK86" s="48"/>
      <c r="CSL86" s="48"/>
      <c r="CSM86" s="48"/>
      <c r="CSN86" s="48"/>
      <c r="CSO86" s="48"/>
      <c r="CSP86" s="48"/>
      <c r="CSQ86" s="48"/>
      <c r="CSR86" s="48"/>
      <c r="CSS86" s="48"/>
      <c r="CST86" s="48"/>
      <c r="CSU86" s="48"/>
      <c r="CSV86" s="48"/>
      <c r="CSW86" s="48"/>
      <c r="CSX86" s="48"/>
      <c r="CSY86" s="48"/>
      <c r="CSZ86" s="48"/>
      <c r="CTA86" s="48"/>
      <c r="CTB86" s="48"/>
      <c r="CTC86" s="48"/>
      <c r="CTD86" s="48"/>
      <c r="CTE86" s="48"/>
      <c r="CTF86" s="48"/>
      <c r="CTG86" s="48"/>
      <c r="CTH86" s="48"/>
      <c r="CTI86" s="48"/>
      <c r="CTJ86" s="48"/>
      <c r="CTK86" s="48"/>
      <c r="CTL86" s="48"/>
      <c r="CTM86" s="48"/>
      <c r="CTN86" s="48"/>
      <c r="CTO86" s="48"/>
      <c r="CTP86" s="48"/>
      <c r="CTQ86" s="48"/>
      <c r="CTR86" s="48"/>
      <c r="CTS86" s="48"/>
      <c r="CTT86" s="48"/>
      <c r="CTU86" s="48"/>
      <c r="CTV86" s="48"/>
      <c r="CTW86" s="48"/>
      <c r="CTX86" s="48"/>
      <c r="CTY86" s="48"/>
      <c r="CTZ86" s="48"/>
      <c r="CUA86" s="48"/>
      <c r="CUB86" s="48"/>
      <c r="CUC86" s="48"/>
      <c r="CUD86" s="48"/>
      <c r="CUE86" s="48"/>
      <c r="CUF86" s="48"/>
      <c r="CUG86" s="48"/>
      <c r="CUH86" s="48"/>
      <c r="CUI86" s="48"/>
      <c r="CUJ86" s="48"/>
      <c r="CUK86" s="48"/>
      <c r="CUL86" s="48"/>
      <c r="CUM86" s="48"/>
      <c r="CUN86" s="48"/>
      <c r="CUO86" s="48"/>
      <c r="CUP86" s="48"/>
      <c r="CUQ86" s="48"/>
      <c r="CUR86" s="48"/>
      <c r="CUS86" s="48"/>
      <c r="CUT86" s="48"/>
      <c r="CUU86" s="48"/>
      <c r="CUV86" s="48"/>
      <c r="CUW86" s="48"/>
      <c r="CUX86" s="48"/>
      <c r="CUY86" s="48"/>
      <c r="CUZ86" s="48"/>
      <c r="CVA86" s="48"/>
      <c r="CVB86" s="48"/>
      <c r="CVC86" s="48"/>
      <c r="CVD86" s="48"/>
      <c r="CVE86" s="48"/>
      <c r="CVF86" s="48"/>
      <c r="CVG86" s="48"/>
      <c r="CVH86" s="48"/>
      <c r="CVI86" s="48"/>
      <c r="CVJ86" s="48"/>
      <c r="CVK86" s="48"/>
      <c r="CVL86" s="48"/>
      <c r="CVM86" s="48"/>
      <c r="CVN86" s="48"/>
      <c r="CVO86" s="48"/>
      <c r="CVP86" s="48"/>
      <c r="CVQ86" s="48"/>
      <c r="CVR86" s="48"/>
      <c r="CVS86" s="48"/>
      <c r="CVT86" s="48"/>
      <c r="CVU86" s="48"/>
      <c r="CVV86" s="48"/>
      <c r="CVW86" s="48"/>
      <c r="CVX86" s="48"/>
      <c r="CVY86" s="48"/>
      <c r="CVZ86" s="48"/>
      <c r="CWA86" s="48"/>
      <c r="CWB86" s="48"/>
      <c r="CWC86" s="48"/>
      <c r="CWD86" s="48"/>
      <c r="CWE86" s="48"/>
      <c r="CWF86" s="48"/>
      <c r="CWG86" s="48"/>
      <c r="CWH86" s="48"/>
      <c r="CWI86" s="48"/>
      <c r="CWJ86" s="48"/>
      <c r="CWK86" s="48"/>
      <c r="CWL86" s="48"/>
      <c r="CWM86" s="48"/>
      <c r="CWN86" s="48"/>
      <c r="CWO86" s="48"/>
      <c r="CWP86" s="48"/>
      <c r="CWQ86" s="48"/>
      <c r="CWR86" s="48"/>
      <c r="CWS86" s="48"/>
      <c r="CWT86" s="48"/>
      <c r="CWU86" s="48"/>
      <c r="CWV86" s="48"/>
      <c r="CWW86" s="48"/>
      <c r="CWX86" s="48"/>
      <c r="CWY86" s="48"/>
      <c r="CWZ86" s="48"/>
      <c r="CXA86" s="48"/>
      <c r="CXB86" s="48"/>
      <c r="CXC86" s="48"/>
      <c r="CXD86" s="48"/>
      <c r="CXE86" s="48"/>
      <c r="CXF86" s="48"/>
      <c r="CXG86" s="48"/>
      <c r="CXH86" s="48"/>
      <c r="CXI86" s="48"/>
      <c r="CXJ86" s="48"/>
      <c r="CXK86" s="48"/>
      <c r="CXL86" s="48"/>
      <c r="CXM86" s="48"/>
      <c r="CXN86" s="48"/>
      <c r="CXO86" s="48"/>
      <c r="CXP86" s="48"/>
      <c r="CXQ86" s="48"/>
      <c r="CXR86" s="48"/>
      <c r="CXS86" s="48"/>
      <c r="CXT86" s="48"/>
      <c r="CXU86" s="48"/>
      <c r="CXV86" s="48"/>
      <c r="CXW86" s="48"/>
      <c r="CXX86" s="48"/>
      <c r="CXY86" s="48"/>
      <c r="CXZ86" s="48"/>
      <c r="CYA86" s="48"/>
      <c r="CYB86" s="48"/>
      <c r="CYC86" s="48"/>
      <c r="CYD86" s="48"/>
      <c r="CYE86" s="48"/>
      <c r="CYF86" s="48"/>
      <c r="CYG86" s="48"/>
      <c r="CYH86" s="48"/>
      <c r="CYI86" s="48"/>
      <c r="CYJ86" s="48"/>
      <c r="CYK86" s="48"/>
      <c r="CYL86" s="48"/>
      <c r="CYM86" s="48"/>
      <c r="CYN86" s="48"/>
      <c r="CYO86" s="48"/>
      <c r="CYP86" s="48"/>
      <c r="CYQ86" s="48"/>
      <c r="CYR86" s="48"/>
      <c r="CYS86" s="48"/>
      <c r="CYT86" s="48"/>
      <c r="CYU86" s="48"/>
      <c r="CYV86" s="48"/>
      <c r="CYW86" s="48"/>
      <c r="CYX86" s="48"/>
      <c r="CYY86" s="48"/>
      <c r="CYZ86" s="48"/>
      <c r="CZA86" s="48"/>
      <c r="CZB86" s="48"/>
      <c r="CZC86" s="48"/>
      <c r="CZD86" s="48"/>
      <c r="CZE86" s="48"/>
      <c r="CZF86" s="48"/>
      <c r="CZG86" s="48"/>
      <c r="CZH86" s="48"/>
      <c r="CZI86" s="48"/>
      <c r="CZJ86" s="48"/>
      <c r="CZK86" s="48"/>
      <c r="CZL86" s="48"/>
      <c r="CZM86" s="48"/>
      <c r="CZN86" s="48"/>
      <c r="CZO86" s="48"/>
      <c r="CZP86" s="48"/>
      <c r="CZQ86" s="48"/>
      <c r="CZR86" s="48"/>
      <c r="CZS86" s="48"/>
      <c r="CZT86" s="48"/>
      <c r="CZU86" s="48"/>
      <c r="CZV86" s="48"/>
      <c r="CZW86" s="48"/>
      <c r="CZX86" s="48"/>
      <c r="CZY86" s="48"/>
      <c r="CZZ86" s="48"/>
      <c r="DAA86" s="48"/>
      <c r="DAB86" s="48"/>
      <c r="DAC86" s="48"/>
      <c r="DAD86" s="48"/>
      <c r="DAE86" s="48"/>
      <c r="DAF86" s="48"/>
      <c r="DAG86" s="48"/>
      <c r="DAH86" s="48"/>
      <c r="DAI86" s="48"/>
      <c r="DAJ86" s="48"/>
      <c r="DAK86" s="48"/>
      <c r="DAL86" s="48"/>
      <c r="DAM86" s="48"/>
      <c r="DAN86" s="48"/>
      <c r="DAO86" s="48"/>
      <c r="DAP86" s="48"/>
      <c r="DAQ86" s="48"/>
      <c r="DAR86" s="48"/>
      <c r="DAS86" s="48"/>
      <c r="DAT86" s="48"/>
      <c r="DAU86" s="48"/>
      <c r="DAV86" s="48"/>
      <c r="DAW86" s="48"/>
      <c r="DAX86" s="48"/>
      <c r="DAY86" s="48"/>
      <c r="DAZ86" s="48"/>
      <c r="DBA86" s="48"/>
      <c r="DBB86" s="48"/>
      <c r="DBC86" s="48"/>
      <c r="DBD86" s="48"/>
      <c r="DBE86" s="48"/>
      <c r="DBF86" s="48"/>
      <c r="DBG86" s="48"/>
      <c r="DBH86" s="48"/>
      <c r="DBI86" s="48"/>
      <c r="DBJ86" s="48"/>
      <c r="DBK86" s="48"/>
      <c r="DBL86" s="48"/>
      <c r="DBM86" s="48"/>
      <c r="DBN86" s="48"/>
      <c r="DBO86" s="48"/>
      <c r="DBP86" s="48"/>
      <c r="DBQ86" s="48"/>
      <c r="DBR86" s="48"/>
      <c r="DBS86" s="48"/>
      <c r="DBT86" s="48"/>
      <c r="DBU86" s="48"/>
      <c r="DBV86" s="48"/>
      <c r="DBW86" s="48"/>
      <c r="DBX86" s="48"/>
      <c r="DBY86" s="48"/>
      <c r="DBZ86" s="48"/>
      <c r="DCA86" s="48"/>
      <c r="DCB86" s="48"/>
      <c r="DCC86" s="48"/>
      <c r="DCD86" s="48"/>
      <c r="DCE86" s="48"/>
      <c r="DCF86" s="48"/>
      <c r="DCG86" s="48"/>
      <c r="DCH86" s="48"/>
      <c r="DCI86" s="48"/>
      <c r="DCJ86" s="48"/>
      <c r="DCK86" s="48"/>
      <c r="DCL86" s="48"/>
      <c r="DCM86" s="48"/>
      <c r="DCN86" s="48"/>
      <c r="DCO86" s="48"/>
      <c r="DCP86" s="48"/>
      <c r="DCQ86" s="48"/>
      <c r="DCR86" s="48"/>
      <c r="DCS86" s="48"/>
      <c r="DCT86" s="48"/>
      <c r="DCU86" s="48"/>
      <c r="DCV86" s="48"/>
      <c r="DCW86" s="48"/>
      <c r="DCX86" s="48"/>
      <c r="DCY86" s="48"/>
      <c r="DCZ86" s="48"/>
      <c r="DDA86" s="48"/>
      <c r="DDB86" s="48"/>
      <c r="DDC86" s="48"/>
      <c r="DDD86" s="48"/>
      <c r="DDE86" s="48"/>
      <c r="DDF86" s="48"/>
      <c r="DDG86" s="48"/>
      <c r="DDH86" s="48"/>
      <c r="DDI86" s="48"/>
      <c r="DDJ86" s="48"/>
      <c r="DDK86" s="48"/>
      <c r="DDL86" s="48"/>
      <c r="DDM86" s="48"/>
      <c r="DDN86" s="48"/>
      <c r="DDO86" s="48"/>
      <c r="DDP86" s="48"/>
      <c r="DDQ86" s="48"/>
      <c r="DDR86" s="48"/>
      <c r="DDS86" s="48"/>
      <c r="DDT86" s="48"/>
      <c r="DDU86" s="48"/>
      <c r="DDV86" s="48"/>
      <c r="DDW86" s="48"/>
      <c r="DDX86" s="48"/>
      <c r="DDY86" s="48"/>
      <c r="DDZ86" s="48"/>
      <c r="DEA86" s="48"/>
      <c r="DEB86" s="48"/>
      <c r="DEC86" s="48"/>
      <c r="DED86" s="48"/>
      <c r="DEE86" s="48"/>
      <c r="DEF86" s="48"/>
      <c r="DEG86" s="48"/>
      <c r="DEH86" s="48"/>
      <c r="DEI86" s="48"/>
      <c r="DEJ86" s="48"/>
      <c r="DEK86" s="48"/>
      <c r="DEL86" s="48"/>
      <c r="DEM86" s="48"/>
      <c r="DEN86" s="48"/>
      <c r="DEO86" s="48"/>
      <c r="DEP86" s="48"/>
      <c r="DEQ86" s="48"/>
      <c r="DER86" s="48"/>
      <c r="DES86" s="48"/>
      <c r="DET86" s="48"/>
      <c r="DEU86" s="48"/>
      <c r="DEV86" s="48"/>
      <c r="DEW86" s="48"/>
      <c r="DEX86" s="48"/>
      <c r="DEY86" s="48"/>
      <c r="DEZ86" s="48"/>
      <c r="DFA86" s="48"/>
      <c r="DFB86" s="48"/>
      <c r="DFC86" s="48"/>
      <c r="DFD86" s="48"/>
      <c r="DFE86" s="48"/>
      <c r="DFF86" s="48"/>
      <c r="DFG86" s="48"/>
      <c r="DFH86" s="48"/>
      <c r="DFI86" s="48"/>
      <c r="DFJ86" s="48"/>
      <c r="DFK86" s="48"/>
      <c r="DFL86" s="48"/>
      <c r="DFM86" s="48"/>
      <c r="DFN86" s="48"/>
      <c r="DFO86" s="48"/>
      <c r="DFP86" s="48"/>
      <c r="DFQ86" s="48"/>
      <c r="DFR86" s="48"/>
      <c r="DFS86" s="48"/>
      <c r="DFT86" s="48"/>
      <c r="DFU86" s="48"/>
      <c r="DFV86" s="48"/>
      <c r="DFW86" s="48"/>
      <c r="DFX86" s="48"/>
      <c r="DFY86" s="48"/>
      <c r="DFZ86" s="48"/>
      <c r="DGA86" s="48"/>
      <c r="DGB86" s="48"/>
      <c r="DGC86" s="48"/>
      <c r="DGD86" s="48"/>
      <c r="DGE86" s="48"/>
      <c r="DGF86" s="48"/>
      <c r="DGG86" s="48"/>
      <c r="DGH86" s="48"/>
      <c r="DGI86" s="48"/>
      <c r="DGJ86" s="48"/>
      <c r="DGK86" s="48"/>
      <c r="DGL86" s="48"/>
      <c r="DGM86" s="48"/>
      <c r="DGN86" s="48"/>
      <c r="DGO86" s="48"/>
      <c r="DGP86" s="48"/>
      <c r="DGQ86" s="48"/>
      <c r="DGR86" s="48"/>
      <c r="DGS86" s="48"/>
      <c r="DGT86" s="48"/>
      <c r="DGU86" s="48"/>
      <c r="DGV86" s="48"/>
      <c r="DGW86" s="48"/>
      <c r="DGX86" s="48"/>
      <c r="DGY86" s="48"/>
      <c r="DGZ86" s="48"/>
      <c r="DHA86" s="48"/>
      <c r="DHB86" s="48"/>
      <c r="DHC86" s="48"/>
      <c r="DHD86" s="48"/>
      <c r="DHE86" s="48"/>
      <c r="DHF86" s="48"/>
      <c r="DHG86" s="48"/>
      <c r="DHH86" s="48"/>
      <c r="DHI86" s="48"/>
      <c r="DHJ86" s="48"/>
      <c r="DHK86" s="48"/>
      <c r="DHL86" s="48"/>
      <c r="DHM86" s="48"/>
      <c r="DHN86" s="48"/>
      <c r="DHO86" s="48"/>
      <c r="DHP86" s="48"/>
      <c r="DHQ86" s="48"/>
      <c r="DHR86" s="48"/>
      <c r="DHS86" s="48"/>
      <c r="DHT86" s="48"/>
      <c r="DHU86" s="48"/>
      <c r="DHV86" s="48"/>
      <c r="DHW86" s="48"/>
      <c r="DHX86" s="48"/>
      <c r="DHY86" s="48"/>
      <c r="DHZ86" s="48"/>
      <c r="DIA86" s="48"/>
      <c r="DIB86" s="48"/>
      <c r="DIC86" s="48"/>
      <c r="DID86" s="48"/>
      <c r="DIE86" s="48"/>
      <c r="DIF86" s="48"/>
      <c r="DIG86" s="48"/>
      <c r="DIH86" s="48"/>
      <c r="DII86" s="48"/>
      <c r="DIJ86" s="48"/>
      <c r="DIK86" s="48"/>
      <c r="DIL86" s="48"/>
      <c r="DIM86" s="48"/>
      <c r="DIN86" s="48"/>
      <c r="DIO86" s="48"/>
      <c r="DIP86" s="48"/>
      <c r="DIQ86" s="48"/>
      <c r="DIR86" s="48"/>
      <c r="DIS86" s="48"/>
      <c r="DIT86" s="48"/>
      <c r="DIU86" s="48"/>
      <c r="DIV86" s="48"/>
      <c r="DIW86" s="48"/>
      <c r="DIX86" s="48"/>
      <c r="DIY86" s="48"/>
      <c r="DIZ86" s="48"/>
      <c r="DJA86" s="48"/>
      <c r="DJB86" s="48"/>
      <c r="DJC86" s="48"/>
      <c r="DJD86" s="48"/>
      <c r="DJE86" s="48"/>
      <c r="DJF86" s="48"/>
      <c r="DJG86" s="48"/>
      <c r="DJH86" s="48"/>
      <c r="DJI86" s="48"/>
      <c r="DJJ86" s="48"/>
      <c r="DJK86" s="48"/>
      <c r="DJL86" s="48"/>
      <c r="DJM86" s="48"/>
      <c r="DJN86" s="48"/>
      <c r="DJO86" s="48"/>
      <c r="DJP86" s="48"/>
      <c r="DJQ86" s="48"/>
      <c r="DJR86" s="48"/>
      <c r="DJS86" s="48"/>
      <c r="DJT86" s="48"/>
      <c r="DJU86" s="48"/>
      <c r="DJV86" s="48"/>
      <c r="DJW86" s="48"/>
      <c r="DJX86" s="48"/>
      <c r="DJY86" s="48"/>
      <c r="DJZ86" s="48"/>
      <c r="DKA86" s="48"/>
      <c r="DKB86" s="48"/>
      <c r="DKC86" s="48"/>
      <c r="DKD86" s="48"/>
      <c r="DKE86" s="48"/>
      <c r="DKF86" s="48"/>
      <c r="DKG86" s="48"/>
      <c r="DKH86" s="48"/>
      <c r="DKI86" s="48"/>
      <c r="DKJ86" s="48"/>
      <c r="DKK86" s="48"/>
      <c r="DKL86" s="48"/>
      <c r="DKM86" s="48"/>
      <c r="DKN86" s="48"/>
      <c r="DKO86" s="48"/>
      <c r="DKP86" s="48"/>
      <c r="DKQ86" s="48"/>
      <c r="DKR86" s="48"/>
      <c r="DKS86" s="48"/>
      <c r="DKT86" s="48"/>
      <c r="DKU86" s="48"/>
      <c r="DKV86" s="48"/>
      <c r="DKW86" s="48"/>
      <c r="DKX86" s="48"/>
      <c r="DKY86" s="48"/>
      <c r="DKZ86" s="48"/>
      <c r="DLA86" s="48"/>
      <c r="DLB86" s="48"/>
      <c r="DLC86" s="48"/>
      <c r="DLD86" s="48"/>
      <c r="DLE86" s="48"/>
      <c r="DLF86" s="48"/>
      <c r="DLG86" s="48"/>
      <c r="DLH86" s="48"/>
      <c r="DLI86" s="48"/>
      <c r="DLJ86" s="48"/>
      <c r="DLK86" s="48"/>
      <c r="DLL86" s="48"/>
      <c r="DLM86" s="48"/>
      <c r="DLN86" s="48"/>
      <c r="DLO86" s="48"/>
      <c r="DLP86" s="48"/>
      <c r="DLQ86" s="48"/>
      <c r="DLR86" s="48"/>
      <c r="DLS86" s="48"/>
      <c r="DLT86" s="48"/>
      <c r="DLU86" s="48"/>
      <c r="DLV86" s="48"/>
      <c r="DLW86" s="48"/>
      <c r="DLX86" s="48"/>
      <c r="DLY86" s="48"/>
      <c r="DLZ86" s="48"/>
      <c r="DMA86" s="48"/>
      <c r="DMB86" s="48"/>
      <c r="DMC86" s="48"/>
      <c r="DMD86" s="48"/>
      <c r="DME86" s="48"/>
      <c r="DMF86" s="48"/>
      <c r="DMG86" s="48"/>
      <c r="DMH86" s="48"/>
      <c r="DMI86" s="48"/>
      <c r="DMJ86" s="48"/>
      <c r="DMK86" s="48"/>
      <c r="DML86" s="48"/>
      <c r="DMM86" s="48"/>
      <c r="DMN86" s="48"/>
      <c r="DMO86" s="48"/>
      <c r="DMP86" s="48"/>
      <c r="DMQ86" s="48"/>
      <c r="DMR86" s="48"/>
      <c r="DMS86" s="48"/>
      <c r="DMT86" s="48"/>
      <c r="DMU86" s="48"/>
      <c r="DMV86" s="48"/>
      <c r="DMW86" s="48"/>
      <c r="DMX86" s="48"/>
      <c r="DMY86" s="48"/>
      <c r="DMZ86" s="48"/>
      <c r="DNA86" s="48"/>
      <c r="DNB86" s="48"/>
      <c r="DNC86" s="48"/>
      <c r="DND86" s="48"/>
      <c r="DNE86" s="48"/>
      <c r="DNF86" s="48"/>
      <c r="DNG86" s="48"/>
      <c r="DNH86" s="48"/>
      <c r="DNI86" s="48"/>
      <c r="DNJ86" s="48"/>
      <c r="DNK86" s="48"/>
      <c r="DNL86" s="48"/>
      <c r="DNM86" s="48"/>
      <c r="DNN86" s="48"/>
      <c r="DNO86" s="48"/>
      <c r="DNP86" s="48"/>
      <c r="DNQ86" s="48"/>
      <c r="DNR86" s="48"/>
      <c r="DNS86" s="48"/>
      <c r="DNT86" s="48"/>
      <c r="DNU86" s="48"/>
      <c r="DNV86" s="48"/>
      <c r="DNW86" s="48"/>
      <c r="DNX86" s="48"/>
      <c r="DNY86" s="48"/>
      <c r="DNZ86" s="48"/>
      <c r="DOA86" s="48"/>
      <c r="DOB86" s="48"/>
      <c r="DOC86" s="48"/>
      <c r="DOD86" s="48"/>
      <c r="DOE86" s="48"/>
      <c r="DOF86" s="48"/>
      <c r="DOG86" s="48"/>
      <c r="DOH86" s="48"/>
      <c r="DOI86" s="48"/>
      <c r="DOJ86" s="48"/>
      <c r="DOK86" s="48"/>
      <c r="DOL86" s="48"/>
      <c r="DOM86" s="48"/>
      <c r="DON86" s="48"/>
      <c r="DOO86" s="48"/>
      <c r="DOP86" s="48"/>
      <c r="DOQ86" s="48"/>
      <c r="DOR86" s="48"/>
      <c r="DOS86" s="48"/>
      <c r="DOT86" s="48"/>
      <c r="DOU86" s="48"/>
      <c r="DOV86" s="48"/>
      <c r="DOW86" s="48"/>
      <c r="DOX86" s="48"/>
      <c r="DOY86" s="48"/>
      <c r="DOZ86" s="48"/>
      <c r="DPA86" s="48"/>
      <c r="DPB86" s="48"/>
      <c r="DPC86" s="48"/>
      <c r="DPD86" s="48"/>
      <c r="DPE86" s="48"/>
      <c r="DPF86" s="48"/>
      <c r="DPG86" s="48"/>
      <c r="DPH86" s="48"/>
      <c r="DPI86" s="48"/>
      <c r="DPJ86" s="48"/>
      <c r="DPK86" s="48"/>
      <c r="DPL86" s="48"/>
      <c r="DPM86" s="48"/>
      <c r="DPN86" s="48"/>
      <c r="DPO86" s="48"/>
      <c r="DPP86" s="48"/>
      <c r="DPQ86" s="48"/>
      <c r="DPR86" s="48"/>
      <c r="DPS86" s="48"/>
      <c r="DPT86" s="48"/>
      <c r="DPU86" s="48"/>
      <c r="DPV86" s="48"/>
      <c r="DPW86" s="48"/>
      <c r="DPX86" s="48"/>
      <c r="DPY86" s="48"/>
      <c r="DPZ86" s="48"/>
      <c r="DQA86" s="48"/>
      <c r="DQB86" s="48"/>
      <c r="DQC86" s="48"/>
      <c r="DQD86" s="48"/>
      <c r="DQE86" s="48"/>
      <c r="DQF86" s="48"/>
      <c r="DQG86" s="48"/>
      <c r="DQH86" s="48"/>
      <c r="DQI86" s="48"/>
      <c r="DQJ86" s="48"/>
      <c r="DQK86" s="48"/>
      <c r="DQL86" s="48"/>
      <c r="DQM86" s="48"/>
      <c r="DQN86" s="48"/>
      <c r="DQO86" s="48"/>
      <c r="DQP86" s="48"/>
      <c r="DQQ86" s="48"/>
      <c r="DQR86" s="48"/>
      <c r="DQS86" s="48"/>
      <c r="DQT86" s="48"/>
      <c r="DQU86" s="48"/>
      <c r="DQV86" s="48"/>
      <c r="DQW86" s="48"/>
      <c r="DQX86" s="48"/>
      <c r="DQY86" s="48"/>
      <c r="DQZ86" s="48"/>
      <c r="DRA86" s="48"/>
      <c r="DRB86" s="48"/>
      <c r="DRC86" s="48"/>
      <c r="DRD86" s="48"/>
      <c r="DRE86" s="48"/>
      <c r="DRF86" s="48"/>
      <c r="DRG86" s="48"/>
      <c r="DRH86" s="48"/>
      <c r="DRI86" s="48"/>
      <c r="DRJ86" s="48"/>
      <c r="DRK86" s="48"/>
      <c r="DRL86" s="48"/>
      <c r="DRM86" s="48"/>
      <c r="DRN86" s="48"/>
      <c r="DRO86" s="48"/>
      <c r="DRP86" s="48"/>
      <c r="DRQ86" s="48"/>
      <c r="DRR86" s="48"/>
      <c r="DRS86" s="48"/>
      <c r="DRT86" s="48"/>
      <c r="DRU86" s="48"/>
      <c r="DRV86" s="48"/>
      <c r="DRW86" s="48"/>
      <c r="DRX86" s="48"/>
      <c r="DRY86" s="48"/>
      <c r="DRZ86" s="48"/>
      <c r="DSA86" s="48"/>
      <c r="DSB86" s="48"/>
      <c r="DSC86" s="48"/>
      <c r="DSD86" s="48"/>
      <c r="DSE86" s="48"/>
      <c r="DSF86" s="48"/>
      <c r="DSG86" s="48"/>
      <c r="DSH86" s="48"/>
      <c r="DSI86" s="48"/>
      <c r="DSJ86" s="48"/>
      <c r="DSK86" s="48"/>
      <c r="DSL86" s="48"/>
      <c r="DSM86" s="48"/>
      <c r="DSN86" s="48"/>
      <c r="DSO86" s="48"/>
      <c r="DSP86" s="48"/>
      <c r="DSQ86" s="48"/>
      <c r="DSR86" s="48"/>
      <c r="DSS86" s="48"/>
      <c r="DST86" s="48"/>
      <c r="DSU86" s="48"/>
      <c r="DSV86" s="48"/>
      <c r="DSW86" s="48"/>
      <c r="DSX86" s="48"/>
      <c r="DSY86" s="48"/>
      <c r="DSZ86" s="48"/>
      <c r="DTA86" s="48"/>
      <c r="DTB86" s="48"/>
      <c r="DTC86" s="48"/>
      <c r="DTD86" s="48"/>
      <c r="DTE86" s="48"/>
      <c r="DTF86" s="48"/>
      <c r="DTG86" s="48"/>
      <c r="DTH86" s="48"/>
      <c r="DTI86" s="48"/>
      <c r="DTJ86" s="48"/>
      <c r="DTK86" s="48"/>
      <c r="DTL86" s="48"/>
      <c r="DTM86" s="48"/>
      <c r="DTN86" s="48"/>
      <c r="DTO86" s="48"/>
      <c r="DTP86" s="48"/>
      <c r="DTQ86" s="48"/>
      <c r="DTR86" s="48"/>
      <c r="DTS86" s="48"/>
      <c r="DTT86" s="48"/>
      <c r="DTU86" s="48"/>
      <c r="DTV86" s="48"/>
      <c r="DTW86" s="48"/>
      <c r="DTX86" s="48"/>
      <c r="DTY86" s="48"/>
      <c r="DTZ86" s="48"/>
      <c r="DUA86" s="48"/>
      <c r="DUB86" s="48"/>
      <c r="DUC86" s="48"/>
      <c r="DUD86" s="48"/>
      <c r="DUE86" s="48"/>
      <c r="DUF86" s="48"/>
      <c r="DUG86" s="48"/>
      <c r="DUH86" s="48"/>
      <c r="DUI86" s="48"/>
      <c r="DUJ86" s="48"/>
      <c r="DUK86" s="48"/>
      <c r="DUL86" s="48"/>
      <c r="DUM86" s="48"/>
      <c r="DUN86" s="48"/>
      <c r="DUO86" s="48"/>
      <c r="DUP86" s="48"/>
      <c r="DUQ86" s="48"/>
      <c r="DUR86" s="48"/>
      <c r="DUS86" s="48"/>
      <c r="DUT86" s="48"/>
      <c r="DUU86" s="48"/>
      <c r="DUV86" s="48"/>
      <c r="DUW86" s="48"/>
      <c r="DUX86" s="48"/>
      <c r="DUY86" s="48"/>
      <c r="DUZ86" s="48"/>
      <c r="DVA86" s="48"/>
      <c r="DVB86" s="48"/>
      <c r="DVC86" s="48"/>
      <c r="DVD86" s="48"/>
      <c r="DVE86" s="48"/>
      <c r="DVF86" s="48"/>
      <c r="DVG86" s="48"/>
      <c r="DVH86" s="48"/>
      <c r="DVI86" s="48"/>
      <c r="DVJ86" s="48"/>
      <c r="DVK86" s="48"/>
      <c r="DVL86" s="48"/>
      <c r="DVM86" s="48"/>
      <c r="DVN86" s="48"/>
      <c r="DVO86" s="48"/>
      <c r="DVP86" s="48"/>
      <c r="DVQ86" s="48"/>
      <c r="DVR86" s="48"/>
      <c r="DVS86" s="48"/>
      <c r="DVT86" s="48"/>
      <c r="DVU86" s="48"/>
      <c r="DVV86" s="48"/>
      <c r="DVW86" s="48"/>
      <c r="DVX86" s="48"/>
      <c r="DVY86" s="48"/>
      <c r="DVZ86" s="48"/>
      <c r="DWA86" s="48"/>
      <c r="DWB86" s="48"/>
      <c r="DWC86" s="48"/>
      <c r="DWD86" s="48"/>
      <c r="DWE86" s="48"/>
      <c r="DWF86" s="48"/>
      <c r="DWG86" s="48"/>
      <c r="DWH86" s="48"/>
      <c r="DWI86" s="48"/>
      <c r="DWJ86" s="48"/>
      <c r="DWK86" s="48"/>
      <c r="DWL86" s="48"/>
      <c r="DWM86" s="48"/>
      <c r="DWN86" s="48"/>
      <c r="DWO86" s="48"/>
      <c r="DWP86" s="48"/>
      <c r="DWQ86" s="48"/>
      <c r="DWR86" s="48"/>
      <c r="DWS86" s="48"/>
      <c r="DWT86" s="48"/>
      <c r="DWU86" s="48"/>
      <c r="DWV86" s="48"/>
      <c r="DWW86" s="48"/>
      <c r="DWX86" s="48"/>
      <c r="DWY86" s="48"/>
      <c r="DWZ86" s="48"/>
      <c r="DXA86" s="48"/>
      <c r="DXB86" s="48"/>
      <c r="DXC86" s="48"/>
      <c r="DXD86" s="48"/>
      <c r="DXE86" s="48"/>
      <c r="DXF86" s="48"/>
      <c r="DXG86" s="48"/>
      <c r="DXH86" s="48"/>
      <c r="DXI86" s="48"/>
      <c r="DXJ86" s="48"/>
      <c r="DXK86" s="48"/>
      <c r="DXL86" s="48"/>
      <c r="DXM86" s="48"/>
      <c r="DXN86" s="48"/>
      <c r="DXO86" s="48"/>
      <c r="DXP86" s="48"/>
      <c r="DXQ86" s="48"/>
      <c r="DXR86" s="48"/>
      <c r="DXS86" s="48"/>
      <c r="DXT86" s="48"/>
      <c r="DXU86" s="48"/>
      <c r="DXV86" s="48"/>
      <c r="DXW86" s="48"/>
      <c r="DXX86" s="48"/>
      <c r="DXY86" s="48"/>
      <c r="DXZ86" s="48"/>
      <c r="DYA86" s="48"/>
      <c r="DYB86" s="48"/>
      <c r="DYC86" s="48"/>
      <c r="DYD86" s="48"/>
      <c r="DYE86" s="48"/>
      <c r="DYF86" s="48"/>
      <c r="DYG86" s="48"/>
      <c r="DYH86" s="48"/>
      <c r="DYI86" s="48"/>
      <c r="DYJ86" s="48"/>
      <c r="DYK86" s="48"/>
      <c r="DYL86" s="48"/>
      <c r="DYM86" s="48"/>
      <c r="DYN86" s="48"/>
      <c r="DYO86" s="48"/>
      <c r="DYP86" s="48"/>
      <c r="DYQ86" s="48"/>
      <c r="DYR86" s="48"/>
      <c r="DYS86" s="48"/>
      <c r="DYT86" s="48"/>
      <c r="DYU86" s="48"/>
      <c r="DYV86" s="48"/>
      <c r="DYW86" s="48"/>
      <c r="DYX86" s="48"/>
      <c r="DYY86" s="48"/>
      <c r="DYZ86" s="48"/>
      <c r="DZA86" s="48"/>
      <c r="DZB86" s="48"/>
      <c r="DZC86" s="48"/>
      <c r="DZD86" s="48"/>
      <c r="DZE86" s="48"/>
      <c r="DZF86" s="48"/>
      <c r="DZG86" s="48"/>
      <c r="DZH86" s="48"/>
      <c r="DZI86" s="48"/>
      <c r="DZJ86" s="48"/>
      <c r="DZK86" s="48"/>
      <c r="DZL86" s="48"/>
      <c r="DZM86" s="48"/>
      <c r="DZN86" s="48"/>
      <c r="DZO86" s="48"/>
      <c r="DZP86" s="48"/>
      <c r="DZQ86" s="48"/>
      <c r="DZR86" s="48"/>
      <c r="DZS86" s="48"/>
      <c r="DZT86" s="48"/>
      <c r="DZU86" s="48"/>
      <c r="DZV86" s="48"/>
      <c r="DZW86" s="48"/>
      <c r="DZX86" s="48"/>
      <c r="DZY86" s="48"/>
      <c r="DZZ86" s="48"/>
      <c r="EAA86" s="48"/>
      <c r="EAB86" s="48"/>
      <c r="EAC86" s="48"/>
      <c r="EAD86" s="48"/>
      <c r="EAE86" s="48"/>
      <c r="EAF86" s="48"/>
      <c r="EAG86" s="48"/>
      <c r="EAH86" s="48"/>
      <c r="EAI86" s="48"/>
      <c r="EAJ86" s="48"/>
      <c r="EAK86" s="48"/>
      <c r="EAL86" s="48"/>
      <c r="EAM86" s="48"/>
      <c r="EAN86" s="48"/>
      <c r="EAO86" s="48"/>
      <c r="EAP86" s="48"/>
      <c r="EAQ86" s="48"/>
      <c r="EAR86" s="48"/>
      <c r="EAS86" s="48"/>
      <c r="EAT86" s="48"/>
      <c r="EAU86" s="48"/>
      <c r="EAV86" s="48"/>
      <c r="EAW86" s="48"/>
      <c r="EAX86" s="48"/>
      <c r="EAY86" s="48"/>
      <c r="EAZ86" s="48"/>
      <c r="EBA86" s="48"/>
      <c r="EBB86" s="48"/>
      <c r="EBC86" s="48"/>
      <c r="EBD86" s="48"/>
      <c r="EBE86" s="48"/>
      <c r="EBF86" s="48"/>
      <c r="EBG86" s="48"/>
      <c r="EBH86" s="48"/>
      <c r="EBI86" s="48"/>
      <c r="EBJ86" s="48"/>
      <c r="EBK86" s="48"/>
      <c r="EBL86" s="48"/>
      <c r="EBM86" s="48"/>
      <c r="EBN86" s="48"/>
      <c r="EBO86" s="48"/>
      <c r="EBP86" s="48"/>
      <c r="EBQ86" s="48"/>
      <c r="EBR86" s="48"/>
      <c r="EBS86" s="48"/>
      <c r="EBT86" s="48"/>
      <c r="EBU86" s="48"/>
      <c r="EBV86" s="48"/>
      <c r="EBW86" s="48"/>
      <c r="EBX86" s="48"/>
      <c r="EBY86" s="48"/>
      <c r="EBZ86" s="48"/>
      <c r="ECA86" s="48"/>
      <c r="ECB86" s="48"/>
      <c r="ECC86" s="48"/>
      <c r="ECD86" s="48"/>
      <c r="ECE86" s="48"/>
      <c r="ECF86" s="48"/>
      <c r="ECG86" s="48"/>
      <c r="ECH86" s="48"/>
      <c r="ECI86" s="48"/>
      <c r="ECJ86" s="48"/>
      <c r="ECK86" s="48"/>
      <c r="ECL86" s="48"/>
      <c r="ECM86" s="48"/>
      <c r="ECN86" s="48"/>
      <c r="ECO86" s="48"/>
      <c r="ECP86" s="48"/>
      <c r="ECQ86" s="48"/>
      <c r="ECR86" s="48"/>
      <c r="ECS86" s="48"/>
      <c r="ECT86" s="48"/>
      <c r="ECU86" s="48"/>
      <c r="ECV86" s="48"/>
      <c r="ECW86" s="48"/>
      <c r="ECX86" s="48"/>
      <c r="ECY86" s="48"/>
      <c r="ECZ86" s="48"/>
      <c r="EDA86" s="48"/>
      <c r="EDB86" s="48"/>
      <c r="EDC86" s="48"/>
      <c r="EDD86" s="48"/>
      <c r="EDE86" s="48"/>
      <c r="EDF86" s="48"/>
      <c r="EDG86" s="48"/>
      <c r="EDH86" s="48"/>
      <c r="EDI86" s="48"/>
      <c r="EDJ86" s="48"/>
      <c r="EDK86" s="48"/>
      <c r="EDL86" s="48"/>
      <c r="EDM86" s="48"/>
      <c r="EDN86" s="48"/>
      <c r="EDO86" s="48"/>
      <c r="EDP86" s="48"/>
      <c r="EDQ86" s="48"/>
      <c r="EDR86" s="48"/>
      <c r="EDS86" s="48"/>
      <c r="EDT86" s="48"/>
      <c r="EDU86" s="48"/>
      <c r="EDV86" s="48"/>
      <c r="EDW86" s="48"/>
      <c r="EDX86" s="48"/>
      <c r="EDY86" s="48"/>
      <c r="EDZ86" s="48"/>
      <c r="EEA86" s="48"/>
      <c r="EEB86" s="48"/>
      <c r="EEC86" s="48"/>
      <c r="EED86" s="48"/>
      <c r="EEE86" s="48"/>
      <c r="EEF86" s="48"/>
      <c r="EEG86" s="48"/>
      <c r="EEH86" s="48"/>
      <c r="EEI86" s="48"/>
      <c r="EEJ86" s="48"/>
      <c r="EEK86" s="48"/>
      <c r="EEL86" s="48"/>
      <c r="EEM86" s="48"/>
      <c r="EEN86" s="48"/>
      <c r="EEO86" s="48"/>
      <c r="EEP86" s="48"/>
      <c r="EEQ86" s="48"/>
      <c r="EER86" s="48"/>
      <c r="EES86" s="48"/>
      <c r="EET86" s="48"/>
      <c r="EEU86" s="48"/>
      <c r="EEV86" s="48"/>
      <c r="EEW86" s="48"/>
      <c r="EEX86" s="48"/>
      <c r="EEY86" s="48"/>
      <c r="EEZ86" s="48"/>
      <c r="EFA86" s="48"/>
      <c r="EFB86" s="48"/>
      <c r="EFC86" s="48"/>
      <c r="EFD86" s="48"/>
      <c r="EFE86" s="48"/>
      <c r="EFF86" s="48"/>
      <c r="EFG86" s="48"/>
      <c r="EFH86" s="48"/>
      <c r="EFI86" s="48"/>
      <c r="EFJ86" s="48"/>
      <c r="EFK86" s="48"/>
      <c r="EFL86" s="48"/>
      <c r="EFM86" s="48"/>
      <c r="EFN86" s="48"/>
      <c r="EFO86" s="48"/>
      <c r="EFP86" s="48"/>
      <c r="EFQ86" s="48"/>
      <c r="EFR86" s="48"/>
      <c r="EFS86" s="48"/>
      <c r="EFT86" s="48"/>
      <c r="EFU86" s="48"/>
      <c r="EFV86" s="48"/>
      <c r="EFW86" s="48"/>
      <c r="EFX86" s="48"/>
      <c r="EFY86" s="48"/>
      <c r="EFZ86" s="48"/>
      <c r="EGA86" s="48"/>
      <c r="EGB86" s="48"/>
      <c r="EGC86" s="48"/>
      <c r="EGD86" s="48"/>
      <c r="EGE86" s="48"/>
      <c r="EGF86" s="48"/>
      <c r="EGG86" s="48"/>
      <c r="EGH86" s="48"/>
      <c r="EGI86" s="48"/>
      <c r="EGJ86" s="48"/>
      <c r="EGK86" s="48"/>
      <c r="EGL86" s="48"/>
      <c r="EGM86" s="48"/>
      <c r="EGN86" s="48"/>
      <c r="EGO86" s="48"/>
      <c r="EGP86" s="48"/>
      <c r="EGQ86" s="48"/>
      <c r="EGR86" s="48"/>
      <c r="EGS86" s="48"/>
      <c r="EGT86" s="48"/>
      <c r="EGU86" s="48"/>
      <c r="EGV86" s="48"/>
      <c r="EGW86" s="48"/>
      <c r="EGX86" s="48"/>
      <c r="EGY86" s="48"/>
      <c r="EGZ86" s="48"/>
      <c r="EHA86" s="48"/>
      <c r="EHB86" s="48"/>
      <c r="EHC86" s="48"/>
      <c r="EHD86" s="48"/>
      <c r="EHE86" s="48"/>
      <c r="EHF86" s="48"/>
      <c r="EHG86" s="48"/>
      <c r="EHH86" s="48"/>
      <c r="EHI86" s="48"/>
      <c r="EHJ86" s="48"/>
      <c r="EHK86" s="48"/>
      <c r="EHL86" s="48"/>
      <c r="EHM86" s="48"/>
      <c r="EHN86" s="48"/>
      <c r="EHO86" s="48"/>
      <c r="EHP86" s="48"/>
      <c r="EHQ86" s="48"/>
      <c r="EHR86" s="48"/>
      <c r="EHS86" s="48"/>
      <c r="EHT86" s="48"/>
      <c r="EHU86" s="48"/>
      <c r="EHV86" s="48"/>
      <c r="EHW86" s="48"/>
      <c r="EHX86" s="48"/>
      <c r="EHY86" s="48"/>
      <c r="EHZ86" s="48"/>
      <c r="EIA86" s="48"/>
      <c r="EIB86" s="48"/>
      <c r="EIC86" s="48"/>
      <c r="EID86" s="48"/>
      <c r="EIE86" s="48"/>
      <c r="EIF86" s="48"/>
      <c r="EIG86" s="48"/>
      <c r="EIH86" s="48"/>
      <c r="EII86" s="48"/>
      <c r="EIJ86" s="48"/>
      <c r="EIK86" s="48"/>
      <c r="EIL86" s="48"/>
      <c r="EIM86" s="48"/>
      <c r="EIN86" s="48"/>
      <c r="EIO86" s="48"/>
      <c r="EIP86" s="48"/>
      <c r="EIQ86" s="48"/>
      <c r="EIR86" s="48"/>
      <c r="EIS86" s="48"/>
      <c r="EIT86" s="48"/>
      <c r="EIU86" s="48"/>
      <c r="EIV86" s="48"/>
      <c r="EIW86" s="48"/>
      <c r="EIX86" s="48"/>
      <c r="EIY86" s="48"/>
      <c r="EIZ86" s="48"/>
      <c r="EJA86" s="48"/>
      <c r="EJB86" s="48"/>
      <c r="EJC86" s="48"/>
      <c r="EJD86" s="48"/>
      <c r="EJE86" s="48"/>
      <c r="EJF86" s="48"/>
      <c r="EJG86" s="48"/>
      <c r="EJH86" s="48"/>
      <c r="EJI86" s="48"/>
      <c r="EJJ86" s="48"/>
      <c r="EJK86" s="48"/>
      <c r="EJL86" s="48"/>
      <c r="EJM86" s="48"/>
      <c r="EJN86" s="48"/>
      <c r="EJO86" s="48"/>
      <c r="EJP86" s="48"/>
      <c r="EJQ86" s="48"/>
      <c r="EJR86" s="48"/>
      <c r="EJS86" s="48"/>
      <c r="EJT86" s="48"/>
      <c r="EJU86" s="48"/>
      <c r="EJV86" s="48"/>
      <c r="EJW86" s="48"/>
      <c r="EJX86" s="48"/>
      <c r="EJY86" s="48"/>
      <c r="EJZ86" s="48"/>
      <c r="EKA86" s="48"/>
      <c r="EKB86" s="48"/>
      <c r="EKC86" s="48"/>
      <c r="EKD86" s="48"/>
      <c r="EKE86" s="48"/>
      <c r="EKF86" s="48"/>
      <c r="EKG86" s="48"/>
      <c r="EKH86" s="48"/>
      <c r="EKI86" s="48"/>
      <c r="EKJ86" s="48"/>
      <c r="EKK86" s="48"/>
      <c r="EKL86" s="48"/>
      <c r="EKM86" s="48"/>
      <c r="EKN86" s="48"/>
      <c r="EKO86" s="48"/>
      <c r="EKP86" s="48"/>
      <c r="EKQ86" s="48"/>
      <c r="EKR86" s="48"/>
      <c r="EKS86" s="48"/>
      <c r="EKT86" s="48"/>
      <c r="EKU86" s="48"/>
      <c r="EKV86" s="48"/>
      <c r="EKW86" s="48"/>
      <c r="EKX86" s="48"/>
      <c r="EKY86" s="48"/>
      <c r="EKZ86" s="48"/>
      <c r="ELA86" s="48"/>
      <c r="ELB86" s="48"/>
      <c r="ELC86" s="48"/>
      <c r="ELD86" s="48"/>
      <c r="ELE86" s="48"/>
      <c r="ELF86" s="48"/>
      <c r="ELG86" s="48"/>
      <c r="ELH86" s="48"/>
      <c r="ELI86" s="48"/>
      <c r="ELJ86" s="48"/>
      <c r="ELK86" s="48"/>
      <c r="ELL86" s="48"/>
      <c r="ELM86" s="48"/>
      <c r="ELN86" s="48"/>
      <c r="ELO86" s="48"/>
      <c r="ELP86" s="48"/>
      <c r="ELQ86" s="48"/>
      <c r="ELR86" s="48"/>
      <c r="ELS86" s="48"/>
      <c r="ELT86" s="48"/>
      <c r="ELU86" s="48"/>
      <c r="ELV86" s="48"/>
      <c r="ELW86" s="48"/>
      <c r="ELX86" s="48"/>
      <c r="ELY86" s="48"/>
      <c r="ELZ86" s="48"/>
      <c r="EMA86" s="48"/>
      <c r="EMB86" s="48"/>
      <c r="EMC86" s="48"/>
      <c r="EMD86" s="48"/>
      <c r="EME86" s="48"/>
      <c r="EMF86" s="48"/>
      <c r="EMG86" s="48"/>
      <c r="EMH86" s="48"/>
      <c r="EMI86" s="48"/>
      <c r="EMJ86" s="48"/>
      <c r="EMK86" s="48"/>
      <c r="EML86" s="48"/>
      <c r="EMM86" s="48"/>
      <c r="EMN86" s="48"/>
      <c r="EMO86" s="48"/>
      <c r="EMP86" s="48"/>
      <c r="EMQ86" s="48"/>
      <c r="EMR86" s="48"/>
      <c r="EMS86" s="48"/>
      <c r="EMT86" s="48"/>
      <c r="EMU86" s="48"/>
      <c r="EMV86" s="48"/>
      <c r="EMW86" s="48"/>
      <c r="EMX86" s="48"/>
      <c r="EMY86" s="48"/>
      <c r="EMZ86" s="48"/>
      <c r="ENA86" s="48"/>
      <c r="ENB86" s="48"/>
      <c r="ENC86" s="48"/>
      <c r="END86" s="48"/>
      <c r="ENE86" s="48"/>
      <c r="ENF86" s="48"/>
      <c r="ENG86" s="48"/>
      <c r="ENH86" s="48"/>
      <c r="ENI86" s="48"/>
      <c r="ENJ86" s="48"/>
      <c r="ENK86" s="48"/>
      <c r="ENL86" s="48"/>
      <c r="ENM86" s="48"/>
      <c r="ENN86" s="48"/>
      <c r="ENO86" s="48"/>
      <c r="ENP86" s="48"/>
      <c r="ENQ86" s="48"/>
      <c r="ENR86" s="48"/>
      <c r="ENS86" s="48"/>
      <c r="ENT86" s="48"/>
      <c r="ENU86" s="48"/>
      <c r="ENV86" s="48"/>
      <c r="ENW86" s="48"/>
      <c r="ENX86" s="48"/>
      <c r="ENY86" s="48"/>
      <c r="ENZ86" s="48"/>
      <c r="EOA86" s="48"/>
      <c r="EOB86" s="48"/>
      <c r="EOC86" s="48"/>
      <c r="EOD86" s="48"/>
      <c r="EOE86" s="48"/>
      <c r="EOF86" s="48"/>
      <c r="EOG86" s="48"/>
      <c r="EOH86" s="48"/>
      <c r="EOI86" s="48"/>
      <c r="EOJ86" s="48"/>
      <c r="EOK86" s="48"/>
      <c r="EOL86" s="48"/>
      <c r="EOM86" s="48"/>
      <c r="EON86" s="48"/>
      <c r="EOO86" s="48"/>
      <c r="EOP86" s="48"/>
      <c r="EOQ86" s="48"/>
      <c r="EOR86" s="48"/>
      <c r="EOS86" s="48"/>
      <c r="EOT86" s="48"/>
      <c r="EOU86" s="48"/>
      <c r="EOV86" s="48"/>
      <c r="EOW86" s="48"/>
      <c r="EOX86" s="48"/>
      <c r="EOY86" s="48"/>
      <c r="EOZ86" s="48"/>
      <c r="EPA86" s="48"/>
      <c r="EPB86" s="48"/>
      <c r="EPC86" s="48"/>
      <c r="EPD86" s="48"/>
      <c r="EPE86" s="48"/>
      <c r="EPF86" s="48"/>
      <c r="EPG86" s="48"/>
      <c r="EPH86" s="48"/>
      <c r="EPI86" s="48"/>
      <c r="EPJ86" s="48"/>
      <c r="EPK86" s="48"/>
      <c r="EPL86" s="48"/>
      <c r="EPM86" s="48"/>
      <c r="EPN86" s="48"/>
      <c r="EPO86" s="48"/>
      <c r="EPP86" s="48"/>
      <c r="EPQ86" s="48"/>
      <c r="EPR86" s="48"/>
      <c r="EPS86" s="48"/>
      <c r="EPT86" s="48"/>
      <c r="EPU86" s="48"/>
      <c r="EPV86" s="48"/>
      <c r="EPW86" s="48"/>
      <c r="EPX86" s="48"/>
      <c r="EPY86" s="48"/>
      <c r="EPZ86" s="48"/>
      <c r="EQA86" s="48"/>
      <c r="EQB86" s="48"/>
      <c r="EQC86" s="48"/>
      <c r="EQD86" s="48"/>
      <c r="EQE86" s="48"/>
      <c r="EQF86" s="48"/>
      <c r="EQG86" s="48"/>
      <c r="EQH86" s="48"/>
      <c r="EQI86" s="48"/>
      <c r="EQJ86" s="48"/>
      <c r="EQK86" s="48"/>
      <c r="EQL86" s="48"/>
      <c r="EQM86" s="48"/>
      <c r="EQN86" s="48"/>
      <c r="EQO86" s="48"/>
      <c r="EQP86" s="48"/>
      <c r="EQQ86" s="48"/>
      <c r="EQR86" s="48"/>
      <c r="EQS86" s="48"/>
      <c r="EQT86" s="48"/>
      <c r="EQU86" s="48"/>
      <c r="EQV86" s="48"/>
      <c r="EQW86" s="48"/>
      <c r="EQX86" s="48"/>
      <c r="EQY86" s="48"/>
      <c r="EQZ86" s="48"/>
      <c r="ERA86" s="48"/>
      <c r="ERB86" s="48"/>
      <c r="ERC86" s="48"/>
      <c r="ERD86" s="48"/>
      <c r="ERE86" s="48"/>
      <c r="ERF86" s="48"/>
      <c r="ERG86" s="48"/>
      <c r="ERH86" s="48"/>
      <c r="ERI86" s="48"/>
      <c r="ERJ86" s="48"/>
      <c r="ERK86" s="48"/>
      <c r="ERL86" s="48"/>
      <c r="ERM86" s="48"/>
      <c r="ERN86" s="48"/>
      <c r="ERO86" s="48"/>
      <c r="ERP86" s="48"/>
      <c r="ERQ86" s="48"/>
      <c r="ERR86" s="48"/>
      <c r="ERS86" s="48"/>
      <c r="ERT86" s="48"/>
      <c r="ERU86" s="48"/>
      <c r="ERV86" s="48"/>
      <c r="ERW86" s="48"/>
      <c r="ERX86" s="48"/>
      <c r="ERY86" s="48"/>
      <c r="ERZ86" s="48"/>
      <c r="ESA86" s="48"/>
      <c r="ESB86" s="48"/>
      <c r="ESC86" s="48"/>
      <c r="ESD86" s="48"/>
      <c r="ESE86" s="48"/>
      <c r="ESF86" s="48"/>
      <c r="ESG86" s="48"/>
      <c r="ESH86" s="48"/>
      <c r="ESI86" s="48"/>
      <c r="ESJ86" s="48"/>
      <c r="ESK86" s="48"/>
      <c r="ESL86" s="48"/>
      <c r="ESM86" s="48"/>
      <c r="ESN86" s="48"/>
      <c r="ESO86" s="48"/>
      <c r="ESP86" s="48"/>
      <c r="ESQ86" s="48"/>
      <c r="ESR86" s="48"/>
      <c r="ESS86" s="48"/>
      <c r="EST86" s="48"/>
      <c r="ESU86" s="48"/>
      <c r="ESV86" s="48"/>
      <c r="ESW86" s="48"/>
      <c r="ESX86" s="48"/>
      <c r="ESY86" s="48"/>
      <c r="ESZ86" s="48"/>
      <c r="ETA86" s="48"/>
      <c r="ETB86" s="48"/>
      <c r="ETC86" s="48"/>
      <c r="ETD86" s="48"/>
      <c r="ETE86" s="48"/>
      <c r="ETF86" s="48"/>
      <c r="ETG86" s="48"/>
      <c r="ETH86" s="48"/>
      <c r="ETI86" s="48"/>
      <c r="ETJ86" s="48"/>
      <c r="ETK86" s="48"/>
      <c r="ETL86" s="48"/>
      <c r="ETM86" s="48"/>
      <c r="ETN86" s="48"/>
      <c r="ETO86" s="48"/>
      <c r="ETP86" s="48"/>
      <c r="ETQ86" s="48"/>
      <c r="ETR86" s="48"/>
      <c r="ETS86" s="48"/>
      <c r="ETT86" s="48"/>
      <c r="ETU86" s="48"/>
      <c r="ETV86" s="48"/>
      <c r="ETW86" s="48"/>
      <c r="ETX86" s="48"/>
      <c r="ETY86" s="48"/>
      <c r="ETZ86" s="48"/>
      <c r="EUA86" s="48"/>
      <c r="EUB86" s="48"/>
      <c r="EUC86" s="48"/>
      <c r="EUD86" s="48"/>
      <c r="EUE86" s="48"/>
      <c r="EUF86" s="48"/>
      <c r="EUG86" s="48"/>
      <c r="EUH86" s="48"/>
      <c r="EUI86" s="48"/>
      <c r="EUJ86" s="48"/>
      <c r="EUK86" s="48"/>
      <c r="EUL86" s="48"/>
      <c r="EUM86" s="48"/>
      <c r="EUN86" s="48"/>
      <c r="EUO86" s="48"/>
      <c r="EUP86" s="48"/>
      <c r="EUQ86" s="48"/>
      <c r="EUR86" s="48"/>
      <c r="EUS86" s="48"/>
      <c r="EUT86" s="48"/>
      <c r="EUU86" s="48"/>
      <c r="EUV86" s="48"/>
      <c r="EUW86" s="48"/>
      <c r="EUX86" s="48"/>
      <c r="EUY86" s="48"/>
      <c r="EUZ86" s="48"/>
      <c r="EVA86" s="48"/>
      <c r="EVB86" s="48"/>
      <c r="EVC86" s="48"/>
      <c r="EVD86" s="48"/>
      <c r="EVE86" s="48"/>
      <c r="EVF86" s="48"/>
      <c r="EVG86" s="48"/>
      <c r="EVH86" s="48"/>
      <c r="EVI86" s="48"/>
      <c r="EVJ86" s="48"/>
      <c r="EVK86" s="48"/>
      <c r="EVL86" s="48"/>
      <c r="EVM86" s="48"/>
      <c r="EVN86" s="48"/>
      <c r="EVO86" s="48"/>
      <c r="EVP86" s="48"/>
      <c r="EVQ86" s="48"/>
      <c r="EVR86" s="48"/>
      <c r="EVS86" s="48"/>
      <c r="EVT86" s="48"/>
      <c r="EVU86" s="48"/>
      <c r="EVV86" s="48"/>
      <c r="EVW86" s="48"/>
      <c r="EVX86" s="48"/>
      <c r="EVY86" s="48"/>
      <c r="EVZ86" s="48"/>
      <c r="EWA86" s="48"/>
      <c r="EWB86" s="48"/>
      <c r="EWC86" s="48"/>
      <c r="EWD86" s="48"/>
      <c r="EWE86" s="48"/>
      <c r="EWF86" s="48"/>
      <c r="EWG86" s="48"/>
      <c r="EWH86" s="48"/>
      <c r="EWI86" s="48"/>
      <c r="EWJ86" s="48"/>
      <c r="EWK86" s="48"/>
      <c r="EWL86" s="48"/>
      <c r="EWM86" s="48"/>
      <c r="EWN86" s="48"/>
      <c r="EWO86" s="48"/>
      <c r="EWP86" s="48"/>
      <c r="EWQ86" s="48"/>
      <c r="EWR86" s="48"/>
      <c r="EWS86" s="48"/>
      <c r="EWT86" s="48"/>
      <c r="EWU86" s="48"/>
      <c r="EWV86" s="48"/>
      <c r="EWW86" s="48"/>
      <c r="EWX86" s="48"/>
      <c r="EWY86" s="48"/>
      <c r="EWZ86" s="48"/>
      <c r="EXA86" s="48"/>
      <c r="EXB86" s="48"/>
      <c r="EXC86" s="48"/>
      <c r="EXD86" s="48"/>
      <c r="EXE86" s="48"/>
      <c r="EXF86" s="48"/>
      <c r="EXG86" s="48"/>
      <c r="EXH86" s="48"/>
      <c r="EXI86" s="48"/>
      <c r="EXJ86" s="48"/>
      <c r="EXK86" s="48"/>
      <c r="EXL86" s="48"/>
      <c r="EXM86" s="48"/>
      <c r="EXN86" s="48"/>
      <c r="EXO86" s="48"/>
      <c r="EXP86" s="48"/>
      <c r="EXQ86" s="48"/>
      <c r="EXR86" s="48"/>
      <c r="EXS86" s="48"/>
      <c r="EXT86" s="48"/>
      <c r="EXU86" s="48"/>
      <c r="EXV86" s="48"/>
      <c r="EXW86" s="48"/>
      <c r="EXX86" s="48"/>
      <c r="EXY86" s="48"/>
      <c r="EXZ86" s="48"/>
      <c r="EYA86" s="48"/>
      <c r="EYB86" s="48"/>
      <c r="EYC86" s="48"/>
      <c r="EYD86" s="48"/>
      <c r="EYE86" s="48"/>
      <c r="EYF86" s="48"/>
      <c r="EYG86" s="48"/>
      <c r="EYH86" s="48"/>
      <c r="EYI86" s="48"/>
      <c r="EYJ86" s="48"/>
      <c r="EYK86" s="48"/>
      <c r="EYL86" s="48"/>
      <c r="EYM86" s="48"/>
      <c r="EYN86" s="48"/>
      <c r="EYO86" s="48"/>
      <c r="EYP86" s="48"/>
      <c r="EYQ86" s="48"/>
      <c r="EYR86" s="48"/>
      <c r="EYS86" s="48"/>
      <c r="EYT86" s="48"/>
      <c r="EYU86" s="48"/>
      <c r="EYV86" s="48"/>
      <c r="EYW86" s="48"/>
      <c r="EYX86" s="48"/>
      <c r="EYY86" s="48"/>
      <c r="EYZ86" s="48"/>
      <c r="EZA86" s="48"/>
      <c r="EZB86" s="48"/>
      <c r="EZC86" s="48"/>
      <c r="EZD86" s="48"/>
      <c r="EZE86" s="48"/>
      <c r="EZF86" s="48"/>
      <c r="EZG86" s="48"/>
      <c r="EZH86" s="48"/>
      <c r="EZI86" s="48"/>
      <c r="EZJ86" s="48"/>
      <c r="EZK86" s="48"/>
      <c r="EZL86" s="48"/>
      <c r="EZM86" s="48"/>
      <c r="EZN86" s="48"/>
      <c r="EZO86" s="48"/>
      <c r="EZP86" s="48"/>
      <c r="EZQ86" s="48"/>
      <c r="EZR86" s="48"/>
      <c r="EZS86" s="48"/>
      <c r="EZT86" s="48"/>
      <c r="EZU86" s="48"/>
      <c r="EZV86" s="48"/>
      <c r="EZW86" s="48"/>
      <c r="EZX86" s="48"/>
      <c r="EZY86" s="48"/>
      <c r="EZZ86" s="48"/>
      <c r="FAA86" s="48"/>
      <c r="FAB86" s="48"/>
      <c r="FAC86" s="48"/>
      <c r="FAD86" s="48"/>
      <c r="FAE86" s="48"/>
      <c r="FAF86" s="48"/>
      <c r="FAG86" s="48"/>
      <c r="FAH86" s="48"/>
      <c r="FAI86" s="48"/>
      <c r="FAJ86" s="48"/>
      <c r="FAK86" s="48"/>
      <c r="FAL86" s="48"/>
      <c r="FAM86" s="48"/>
      <c r="FAN86" s="48"/>
      <c r="FAO86" s="48"/>
      <c r="FAP86" s="48"/>
      <c r="FAQ86" s="48"/>
      <c r="FAR86" s="48"/>
      <c r="FAS86" s="48"/>
      <c r="FAT86" s="48"/>
      <c r="FAU86" s="48"/>
      <c r="FAV86" s="48"/>
      <c r="FAW86" s="48"/>
      <c r="FAX86" s="48"/>
      <c r="FAY86" s="48"/>
      <c r="FAZ86" s="48"/>
      <c r="FBA86" s="48"/>
      <c r="FBB86" s="48"/>
      <c r="FBC86" s="48"/>
      <c r="FBD86" s="48"/>
      <c r="FBE86" s="48"/>
      <c r="FBF86" s="48"/>
      <c r="FBG86" s="48"/>
      <c r="FBH86" s="48"/>
      <c r="FBI86" s="48"/>
      <c r="FBJ86" s="48"/>
      <c r="FBK86" s="48"/>
      <c r="FBL86" s="48"/>
      <c r="FBM86" s="48"/>
      <c r="FBN86" s="48"/>
      <c r="FBO86" s="48"/>
      <c r="FBP86" s="48"/>
      <c r="FBQ86" s="48"/>
      <c r="FBR86" s="48"/>
      <c r="FBS86" s="48"/>
      <c r="FBT86" s="48"/>
      <c r="FBU86" s="48"/>
      <c r="FBV86" s="48"/>
      <c r="FBW86" s="48"/>
      <c r="FBX86" s="48"/>
      <c r="FBY86" s="48"/>
      <c r="FBZ86" s="48"/>
      <c r="FCA86" s="48"/>
      <c r="FCB86" s="48"/>
      <c r="FCC86" s="48"/>
      <c r="FCD86" s="48"/>
      <c r="FCE86" s="48"/>
      <c r="FCF86" s="48"/>
      <c r="FCG86" s="48"/>
      <c r="FCH86" s="48"/>
      <c r="FCI86" s="48"/>
      <c r="FCJ86" s="48"/>
      <c r="FCK86" s="48"/>
      <c r="FCL86" s="48"/>
      <c r="FCM86" s="48"/>
      <c r="FCN86" s="48"/>
      <c r="FCO86" s="48"/>
      <c r="FCP86" s="48"/>
      <c r="FCQ86" s="48"/>
      <c r="FCR86" s="48"/>
      <c r="FCS86" s="48"/>
      <c r="FCT86" s="48"/>
      <c r="FCU86" s="48"/>
      <c r="FCV86" s="48"/>
      <c r="FCW86" s="48"/>
      <c r="FCX86" s="48"/>
      <c r="FCY86" s="48"/>
      <c r="FCZ86" s="48"/>
      <c r="FDA86" s="48"/>
      <c r="FDB86" s="48"/>
      <c r="FDC86" s="48"/>
      <c r="FDD86" s="48"/>
      <c r="FDE86" s="48"/>
      <c r="FDF86" s="48"/>
      <c r="FDG86" s="48"/>
      <c r="FDH86" s="48"/>
      <c r="FDI86" s="48"/>
      <c r="FDJ86" s="48"/>
      <c r="FDK86" s="48"/>
      <c r="FDL86" s="48"/>
      <c r="FDM86" s="48"/>
      <c r="FDN86" s="48"/>
      <c r="FDO86" s="48"/>
      <c r="FDP86" s="48"/>
      <c r="FDQ86" s="48"/>
      <c r="FDR86" s="48"/>
      <c r="FDS86" s="48"/>
      <c r="FDT86" s="48"/>
      <c r="FDU86" s="48"/>
      <c r="FDV86" s="48"/>
      <c r="FDW86" s="48"/>
      <c r="FDX86" s="48"/>
      <c r="FDY86" s="48"/>
      <c r="FDZ86" s="48"/>
      <c r="FEA86" s="48"/>
      <c r="FEB86" s="48"/>
      <c r="FEC86" s="48"/>
      <c r="FED86" s="48"/>
      <c r="FEE86" s="48"/>
      <c r="FEF86" s="48"/>
      <c r="FEG86" s="48"/>
      <c r="FEH86" s="48"/>
      <c r="FEI86" s="48"/>
      <c r="FEJ86" s="48"/>
      <c r="FEK86" s="48"/>
      <c r="FEL86" s="48"/>
      <c r="FEM86" s="48"/>
      <c r="FEN86" s="48"/>
      <c r="FEO86" s="48"/>
      <c r="FEP86" s="48"/>
      <c r="FEQ86" s="48"/>
      <c r="FER86" s="48"/>
      <c r="FES86" s="48"/>
      <c r="FET86" s="48"/>
      <c r="FEU86" s="48"/>
      <c r="FEV86" s="48"/>
      <c r="FEW86" s="48"/>
      <c r="FEX86" s="48"/>
      <c r="FEY86" s="48"/>
      <c r="FEZ86" s="48"/>
      <c r="FFA86" s="48"/>
      <c r="FFB86" s="48"/>
      <c r="FFC86" s="48"/>
      <c r="FFD86" s="48"/>
      <c r="FFE86" s="48"/>
      <c r="FFF86" s="48"/>
      <c r="FFG86" s="48"/>
      <c r="FFH86" s="48"/>
      <c r="FFI86" s="48"/>
      <c r="FFJ86" s="48"/>
      <c r="FFK86" s="48"/>
      <c r="FFL86" s="48"/>
      <c r="FFM86" s="48"/>
      <c r="FFN86" s="48"/>
      <c r="FFO86" s="48"/>
      <c r="FFP86" s="48"/>
      <c r="FFQ86" s="48"/>
      <c r="FFR86" s="48"/>
      <c r="FFS86" s="48"/>
      <c r="FFT86" s="48"/>
      <c r="FFU86" s="48"/>
      <c r="FFV86" s="48"/>
      <c r="FFW86" s="48"/>
      <c r="FFX86" s="48"/>
      <c r="FFY86" s="48"/>
      <c r="FFZ86" s="48"/>
      <c r="FGA86" s="48"/>
      <c r="FGB86" s="48"/>
      <c r="FGC86" s="48"/>
      <c r="FGD86" s="48"/>
      <c r="FGE86" s="48"/>
      <c r="FGF86" s="48"/>
      <c r="FGG86" s="48"/>
      <c r="FGH86" s="48"/>
      <c r="FGI86" s="48"/>
      <c r="FGJ86" s="48"/>
      <c r="FGK86" s="48"/>
      <c r="FGL86" s="48"/>
      <c r="FGM86" s="48"/>
      <c r="FGN86" s="48"/>
      <c r="FGO86" s="48"/>
      <c r="FGP86" s="48"/>
      <c r="FGQ86" s="48"/>
      <c r="FGR86" s="48"/>
      <c r="FGS86" s="48"/>
      <c r="FGT86" s="48"/>
      <c r="FGU86" s="48"/>
      <c r="FGV86" s="48"/>
      <c r="FGW86" s="48"/>
      <c r="FGX86" s="48"/>
      <c r="FGY86" s="48"/>
      <c r="FGZ86" s="48"/>
      <c r="FHA86" s="48"/>
      <c r="FHB86" s="48"/>
      <c r="FHC86" s="48"/>
      <c r="FHD86" s="48"/>
      <c r="FHE86" s="48"/>
      <c r="FHF86" s="48"/>
      <c r="FHG86" s="48"/>
      <c r="FHH86" s="48"/>
      <c r="FHI86" s="48"/>
      <c r="FHJ86" s="48"/>
      <c r="FHK86" s="48"/>
      <c r="FHL86" s="48"/>
      <c r="FHM86" s="48"/>
      <c r="FHN86" s="48"/>
      <c r="FHO86" s="48"/>
      <c r="FHP86" s="48"/>
      <c r="FHQ86" s="48"/>
      <c r="FHR86" s="48"/>
      <c r="FHS86" s="48"/>
      <c r="FHT86" s="48"/>
      <c r="FHU86" s="48"/>
      <c r="FHV86" s="48"/>
      <c r="FHW86" s="48"/>
      <c r="FHX86" s="48"/>
      <c r="FHY86" s="48"/>
      <c r="FHZ86" s="48"/>
      <c r="FIA86" s="48"/>
      <c r="FIB86" s="48"/>
      <c r="FIC86" s="48"/>
      <c r="FID86" s="48"/>
      <c r="FIE86" s="48"/>
      <c r="FIF86" s="48"/>
      <c r="FIG86" s="48"/>
      <c r="FIH86" s="48"/>
      <c r="FII86" s="48"/>
      <c r="FIJ86" s="48"/>
      <c r="FIK86" s="48"/>
      <c r="FIL86" s="48"/>
      <c r="FIM86" s="48"/>
      <c r="FIN86" s="48"/>
      <c r="FIO86" s="48"/>
      <c r="FIP86" s="48"/>
      <c r="FIQ86" s="48"/>
      <c r="FIR86" s="48"/>
      <c r="FIS86" s="48"/>
      <c r="FIT86" s="48"/>
      <c r="FIU86" s="48"/>
      <c r="FIV86" s="48"/>
      <c r="FIW86" s="48"/>
      <c r="FIX86" s="48"/>
      <c r="FIY86" s="48"/>
      <c r="FIZ86" s="48"/>
      <c r="FJA86" s="48"/>
      <c r="FJB86" s="48"/>
      <c r="FJC86" s="48"/>
      <c r="FJD86" s="48"/>
      <c r="FJE86" s="48"/>
      <c r="FJF86" s="48"/>
      <c r="FJG86" s="48"/>
      <c r="FJH86" s="48"/>
      <c r="FJI86" s="48"/>
      <c r="FJJ86" s="48"/>
      <c r="FJK86" s="48"/>
      <c r="FJL86" s="48"/>
      <c r="FJM86" s="48"/>
      <c r="FJN86" s="48"/>
      <c r="FJO86" s="48"/>
      <c r="FJP86" s="48"/>
      <c r="FJQ86" s="48"/>
      <c r="FJR86" s="48"/>
      <c r="FJS86" s="48"/>
      <c r="FJT86" s="48"/>
      <c r="FJU86" s="48"/>
      <c r="FJV86" s="48"/>
      <c r="FJW86" s="48"/>
      <c r="FJX86" s="48"/>
      <c r="FJY86" s="48"/>
      <c r="FJZ86" s="48"/>
      <c r="FKA86" s="48"/>
      <c r="FKB86" s="48"/>
      <c r="FKC86" s="48"/>
      <c r="FKD86" s="48"/>
      <c r="FKE86" s="48"/>
      <c r="FKF86" s="48"/>
      <c r="FKG86" s="48"/>
      <c r="FKH86" s="48"/>
      <c r="FKI86" s="48"/>
      <c r="FKJ86" s="48"/>
      <c r="FKK86" s="48"/>
      <c r="FKL86" s="48"/>
      <c r="FKM86" s="48"/>
      <c r="FKN86" s="48"/>
      <c r="FKO86" s="48"/>
      <c r="FKP86" s="48"/>
      <c r="FKQ86" s="48"/>
      <c r="FKR86" s="48"/>
      <c r="FKS86" s="48"/>
      <c r="FKT86" s="48"/>
      <c r="FKU86" s="48"/>
      <c r="FKV86" s="48"/>
      <c r="FKW86" s="48"/>
      <c r="FKX86" s="48"/>
      <c r="FKY86" s="48"/>
      <c r="FKZ86" s="48"/>
      <c r="FLA86" s="48"/>
      <c r="FLB86" s="48"/>
      <c r="FLC86" s="48"/>
      <c r="FLD86" s="48"/>
      <c r="FLE86" s="48"/>
      <c r="FLF86" s="48"/>
      <c r="FLG86" s="48"/>
      <c r="FLH86" s="48"/>
      <c r="FLI86" s="48"/>
      <c r="FLJ86" s="48"/>
      <c r="FLK86" s="48"/>
      <c r="FLL86" s="48"/>
      <c r="FLM86" s="48"/>
      <c r="FLN86" s="48"/>
      <c r="FLO86" s="48"/>
      <c r="FLP86" s="48"/>
      <c r="FLQ86" s="48"/>
      <c r="FLR86" s="48"/>
      <c r="FLS86" s="48"/>
      <c r="FLT86" s="48"/>
      <c r="FLU86" s="48"/>
      <c r="FLV86" s="48"/>
      <c r="FLW86" s="48"/>
      <c r="FLX86" s="48"/>
      <c r="FLY86" s="48"/>
      <c r="FLZ86" s="48"/>
      <c r="FMA86" s="48"/>
      <c r="FMB86" s="48"/>
      <c r="FMC86" s="48"/>
      <c r="FMD86" s="48"/>
      <c r="FME86" s="48"/>
      <c r="FMF86" s="48"/>
      <c r="FMG86" s="48"/>
      <c r="FMH86" s="48"/>
      <c r="FMI86" s="48"/>
      <c r="FMJ86" s="48"/>
      <c r="FMK86" s="48"/>
      <c r="FML86" s="48"/>
      <c r="FMM86" s="48"/>
      <c r="FMN86" s="48"/>
      <c r="FMO86" s="48"/>
      <c r="FMP86" s="48"/>
      <c r="FMQ86" s="48"/>
      <c r="FMR86" s="48"/>
      <c r="FMS86" s="48"/>
      <c r="FMT86" s="48"/>
      <c r="FMU86" s="48"/>
      <c r="FMV86" s="48"/>
      <c r="FMW86" s="48"/>
      <c r="FMX86" s="48"/>
      <c r="FMY86" s="48"/>
      <c r="FMZ86" s="48"/>
      <c r="FNA86" s="48"/>
      <c r="FNB86" s="48"/>
      <c r="FNC86" s="48"/>
      <c r="FND86" s="48"/>
      <c r="FNE86" s="48"/>
      <c r="FNF86" s="48"/>
      <c r="FNG86" s="48"/>
      <c r="FNH86" s="48"/>
      <c r="FNI86" s="48"/>
      <c r="FNJ86" s="48"/>
      <c r="FNK86" s="48"/>
      <c r="FNL86" s="48"/>
      <c r="FNM86" s="48"/>
      <c r="FNN86" s="48"/>
      <c r="FNO86" s="48"/>
      <c r="FNP86" s="48"/>
      <c r="FNQ86" s="48"/>
      <c r="FNR86" s="48"/>
      <c r="FNS86" s="48"/>
      <c r="FNT86" s="48"/>
      <c r="FNU86" s="48"/>
      <c r="FNV86" s="48"/>
      <c r="FNW86" s="48"/>
      <c r="FNX86" s="48"/>
      <c r="FNY86" s="48"/>
      <c r="FNZ86" s="48"/>
      <c r="FOA86" s="48"/>
      <c r="FOB86" s="48"/>
      <c r="FOC86" s="48"/>
      <c r="FOD86" s="48"/>
      <c r="FOE86" s="48"/>
      <c r="FOF86" s="48"/>
      <c r="FOG86" s="48"/>
      <c r="FOH86" s="48"/>
      <c r="FOI86" s="48"/>
      <c r="FOJ86" s="48"/>
      <c r="FOK86" s="48"/>
      <c r="FOL86" s="48"/>
      <c r="FOM86" s="48"/>
      <c r="FON86" s="48"/>
      <c r="FOO86" s="48"/>
      <c r="FOP86" s="48"/>
      <c r="FOQ86" s="48"/>
      <c r="FOR86" s="48"/>
      <c r="FOS86" s="48"/>
      <c r="FOT86" s="48"/>
      <c r="FOU86" s="48"/>
      <c r="FOV86" s="48"/>
      <c r="FOW86" s="48"/>
      <c r="FOX86" s="48"/>
      <c r="FOY86" s="48"/>
      <c r="FOZ86" s="48"/>
      <c r="FPA86" s="48"/>
      <c r="FPB86" s="48"/>
      <c r="FPC86" s="48"/>
      <c r="FPD86" s="48"/>
      <c r="FPE86" s="48"/>
      <c r="FPF86" s="48"/>
      <c r="FPG86" s="48"/>
      <c r="FPH86" s="48"/>
      <c r="FPI86" s="48"/>
      <c r="FPJ86" s="48"/>
      <c r="FPK86" s="48"/>
      <c r="FPL86" s="48"/>
      <c r="FPM86" s="48"/>
      <c r="FPN86" s="48"/>
      <c r="FPO86" s="48"/>
      <c r="FPP86" s="48"/>
      <c r="FPQ86" s="48"/>
      <c r="FPR86" s="48"/>
      <c r="FPS86" s="48"/>
      <c r="FPT86" s="48"/>
      <c r="FPU86" s="48"/>
      <c r="FPV86" s="48"/>
      <c r="FPW86" s="48"/>
      <c r="FPX86" s="48"/>
      <c r="FPY86" s="48"/>
      <c r="FPZ86" s="48"/>
      <c r="FQA86" s="48"/>
      <c r="FQB86" s="48"/>
      <c r="FQC86" s="48"/>
      <c r="FQD86" s="48"/>
      <c r="FQE86" s="48"/>
      <c r="FQF86" s="48"/>
      <c r="FQG86" s="48"/>
      <c r="FQH86" s="48"/>
      <c r="FQI86" s="48"/>
      <c r="FQJ86" s="48"/>
      <c r="FQK86" s="48"/>
      <c r="FQL86" s="48"/>
      <c r="FQM86" s="48"/>
      <c r="FQN86" s="48"/>
      <c r="FQO86" s="48"/>
      <c r="FQP86" s="48"/>
      <c r="FQQ86" s="48"/>
      <c r="FQR86" s="48"/>
      <c r="FQS86" s="48"/>
      <c r="FQT86" s="48"/>
      <c r="FQU86" s="48"/>
      <c r="FQV86" s="48"/>
      <c r="FQW86" s="48"/>
      <c r="FQX86" s="48"/>
      <c r="FQY86" s="48"/>
      <c r="FQZ86" s="48"/>
      <c r="FRA86" s="48"/>
      <c r="FRB86" s="48"/>
      <c r="FRC86" s="48"/>
      <c r="FRD86" s="48"/>
      <c r="FRE86" s="48"/>
      <c r="FRF86" s="48"/>
      <c r="FRG86" s="48"/>
      <c r="FRH86" s="48"/>
      <c r="FRI86" s="48"/>
      <c r="FRJ86" s="48"/>
      <c r="FRK86" s="48"/>
      <c r="FRL86" s="48"/>
      <c r="FRM86" s="48"/>
      <c r="FRN86" s="48"/>
      <c r="FRO86" s="48"/>
      <c r="FRP86" s="48"/>
      <c r="FRQ86" s="48"/>
      <c r="FRR86" s="48"/>
      <c r="FRS86" s="48"/>
      <c r="FRT86" s="48"/>
      <c r="FRU86" s="48"/>
      <c r="FRV86" s="48"/>
      <c r="FRW86" s="48"/>
      <c r="FRX86" s="48"/>
      <c r="FRY86" s="48"/>
      <c r="FRZ86" s="48"/>
      <c r="FSA86" s="48"/>
      <c r="FSB86" s="48"/>
      <c r="FSC86" s="48"/>
      <c r="FSD86" s="48"/>
      <c r="FSE86" s="48"/>
      <c r="FSF86" s="48"/>
      <c r="FSG86" s="48"/>
      <c r="FSH86" s="48"/>
      <c r="FSI86" s="48"/>
      <c r="FSJ86" s="48"/>
      <c r="FSK86" s="48"/>
      <c r="FSL86" s="48"/>
      <c r="FSM86" s="48"/>
      <c r="FSN86" s="48"/>
      <c r="FSO86" s="48"/>
      <c r="FSP86" s="48"/>
      <c r="FSQ86" s="48"/>
      <c r="FSR86" s="48"/>
      <c r="FSS86" s="48"/>
      <c r="FST86" s="48"/>
      <c r="FSU86" s="48"/>
      <c r="FSV86" s="48"/>
      <c r="FSW86" s="48"/>
      <c r="FSX86" s="48"/>
      <c r="FSY86" s="48"/>
      <c r="FSZ86" s="48"/>
      <c r="FTA86" s="48"/>
      <c r="FTB86" s="48"/>
      <c r="FTC86" s="48"/>
      <c r="FTD86" s="48"/>
      <c r="FTE86" s="48"/>
      <c r="FTF86" s="48"/>
      <c r="FTG86" s="48"/>
      <c r="FTH86" s="48"/>
      <c r="FTI86" s="48"/>
      <c r="FTJ86" s="48"/>
      <c r="FTK86" s="48"/>
      <c r="FTL86" s="48"/>
      <c r="FTM86" s="48"/>
      <c r="FTN86" s="48"/>
      <c r="FTO86" s="48"/>
      <c r="FTP86" s="48"/>
      <c r="FTQ86" s="48"/>
      <c r="FTR86" s="48"/>
      <c r="FTS86" s="48"/>
      <c r="FTT86" s="48"/>
      <c r="FTU86" s="48"/>
      <c r="FTV86" s="48"/>
      <c r="FTW86" s="48"/>
      <c r="FTX86" s="48"/>
      <c r="FTY86" s="48"/>
      <c r="FTZ86" s="48"/>
      <c r="FUA86" s="48"/>
      <c r="FUB86" s="48"/>
      <c r="FUC86" s="48"/>
      <c r="FUD86" s="48"/>
      <c r="FUE86" s="48"/>
      <c r="FUF86" s="48"/>
      <c r="FUG86" s="48"/>
      <c r="FUH86" s="48"/>
      <c r="FUI86" s="48"/>
      <c r="FUJ86" s="48"/>
      <c r="FUK86" s="48"/>
      <c r="FUL86" s="48"/>
      <c r="FUM86" s="48"/>
      <c r="FUN86" s="48"/>
      <c r="FUO86" s="48"/>
      <c r="FUP86" s="48"/>
      <c r="FUQ86" s="48"/>
      <c r="FUR86" s="48"/>
      <c r="FUS86" s="48"/>
      <c r="FUT86" s="48"/>
      <c r="FUU86" s="48"/>
      <c r="FUV86" s="48"/>
      <c r="FUW86" s="48"/>
      <c r="FUX86" s="48"/>
      <c r="FUY86" s="48"/>
      <c r="FUZ86" s="48"/>
      <c r="FVA86" s="48"/>
      <c r="FVB86" s="48"/>
      <c r="FVC86" s="48"/>
      <c r="FVD86" s="48"/>
      <c r="FVE86" s="48"/>
      <c r="FVF86" s="48"/>
      <c r="FVG86" s="48"/>
      <c r="FVH86" s="48"/>
      <c r="FVI86" s="48"/>
      <c r="FVJ86" s="48"/>
      <c r="FVK86" s="48"/>
      <c r="FVL86" s="48"/>
      <c r="FVM86" s="48"/>
      <c r="FVN86" s="48"/>
      <c r="FVO86" s="48"/>
      <c r="FVP86" s="48"/>
      <c r="FVQ86" s="48"/>
      <c r="FVR86" s="48"/>
      <c r="FVS86" s="48"/>
      <c r="FVT86" s="48"/>
      <c r="FVU86" s="48"/>
      <c r="FVV86" s="48"/>
      <c r="FVW86" s="48"/>
      <c r="FVX86" s="48"/>
      <c r="FVY86" s="48"/>
      <c r="FVZ86" s="48"/>
      <c r="FWA86" s="48"/>
      <c r="FWB86" s="48"/>
      <c r="FWC86" s="48"/>
      <c r="FWD86" s="48"/>
      <c r="FWE86" s="48"/>
      <c r="FWF86" s="48"/>
      <c r="FWG86" s="48"/>
      <c r="FWH86" s="48"/>
      <c r="FWI86" s="48"/>
      <c r="FWJ86" s="48"/>
      <c r="FWK86" s="48"/>
      <c r="FWL86" s="48"/>
      <c r="FWM86" s="48"/>
      <c r="FWN86" s="48"/>
      <c r="FWO86" s="48"/>
      <c r="FWP86" s="48"/>
      <c r="FWQ86" s="48"/>
      <c r="FWR86" s="48"/>
      <c r="FWS86" s="48"/>
      <c r="FWT86" s="48"/>
      <c r="FWU86" s="48"/>
      <c r="FWV86" s="48"/>
      <c r="FWW86" s="48"/>
      <c r="FWX86" s="48"/>
      <c r="FWY86" s="48"/>
      <c r="FWZ86" s="48"/>
      <c r="FXA86" s="48"/>
      <c r="FXB86" s="48"/>
      <c r="FXC86" s="48"/>
      <c r="FXD86" s="48"/>
      <c r="FXE86" s="48"/>
      <c r="FXF86" s="48"/>
      <c r="FXG86" s="48"/>
      <c r="FXH86" s="48"/>
      <c r="FXI86" s="48"/>
      <c r="FXJ86" s="48"/>
      <c r="FXK86" s="48"/>
      <c r="FXL86" s="48"/>
      <c r="FXM86" s="48"/>
      <c r="FXN86" s="48"/>
      <c r="FXO86" s="48"/>
      <c r="FXP86" s="48"/>
      <c r="FXQ86" s="48"/>
      <c r="FXR86" s="48"/>
      <c r="FXS86" s="48"/>
      <c r="FXT86" s="48"/>
      <c r="FXU86" s="48"/>
      <c r="FXV86" s="48"/>
      <c r="FXW86" s="48"/>
      <c r="FXX86" s="48"/>
      <c r="FXY86" s="48"/>
      <c r="FXZ86" s="48"/>
      <c r="FYA86" s="48"/>
      <c r="FYB86" s="48"/>
      <c r="FYC86" s="48"/>
      <c r="FYD86" s="48"/>
      <c r="FYE86" s="48"/>
      <c r="FYF86" s="48"/>
      <c r="FYG86" s="48"/>
      <c r="FYH86" s="48"/>
      <c r="FYI86" s="48"/>
      <c r="FYJ86" s="48"/>
      <c r="FYK86" s="48"/>
      <c r="FYL86" s="48"/>
      <c r="FYM86" s="48"/>
      <c r="FYN86" s="48"/>
      <c r="FYO86" s="48"/>
      <c r="FYP86" s="48"/>
      <c r="FYQ86" s="48"/>
      <c r="FYR86" s="48"/>
      <c r="FYS86" s="48"/>
      <c r="FYT86" s="48"/>
      <c r="FYU86" s="48"/>
      <c r="FYV86" s="48"/>
      <c r="FYW86" s="48"/>
      <c r="FYX86" s="48"/>
      <c r="FYY86" s="48"/>
      <c r="FYZ86" s="48"/>
      <c r="FZA86" s="48"/>
      <c r="FZB86" s="48"/>
      <c r="FZC86" s="48"/>
      <c r="FZD86" s="48"/>
      <c r="FZE86" s="48"/>
      <c r="FZF86" s="48"/>
      <c r="FZG86" s="48"/>
      <c r="FZH86" s="48"/>
      <c r="FZI86" s="48"/>
      <c r="FZJ86" s="48"/>
      <c r="FZK86" s="48"/>
      <c r="FZL86" s="48"/>
      <c r="FZM86" s="48"/>
      <c r="FZN86" s="48"/>
      <c r="FZO86" s="48"/>
      <c r="FZP86" s="48"/>
      <c r="FZQ86" s="48"/>
      <c r="FZR86" s="48"/>
      <c r="FZS86" s="48"/>
      <c r="FZT86" s="48"/>
      <c r="FZU86" s="48"/>
      <c r="FZV86" s="48"/>
      <c r="FZW86" s="48"/>
      <c r="FZX86" s="48"/>
      <c r="FZY86" s="48"/>
      <c r="FZZ86" s="48"/>
      <c r="GAA86" s="48"/>
      <c r="GAB86" s="48"/>
      <c r="GAC86" s="48"/>
      <c r="GAD86" s="48"/>
      <c r="GAE86" s="48"/>
      <c r="GAF86" s="48"/>
      <c r="GAG86" s="48"/>
      <c r="GAH86" s="48"/>
      <c r="GAI86" s="48"/>
      <c r="GAJ86" s="48"/>
      <c r="GAK86" s="48"/>
      <c r="GAL86" s="48"/>
      <c r="GAM86" s="48"/>
      <c r="GAN86" s="48"/>
      <c r="GAO86" s="48"/>
      <c r="GAP86" s="48"/>
      <c r="GAQ86" s="48"/>
      <c r="GAR86" s="48"/>
      <c r="GAS86" s="48"/>
      <c r="GAT86" s="48"/>
      <c r="GAU86" s="48"/>
      <c r="GAV86" s="48"/>
      <c r="GAW86" s="48"/>
      <c r="GAX86" s="48"/>
      <c r="GAY86" s="48"/>
      <c r="GAZ86" s="48"/>
      <c r="GBA86" s="48"/>
      <c r="GBB86" s="48"/>
      <c r="GBC86" s="48"/>
      <c r="GBD86" s="48"/>
      <c r="GBE86" s="48"/>
      <c r="GBF86" s="48"/>
      <c r="GBG86" s="48"/>
      <c r="GBH86" s="48"/>
      <c r="GBI86" s="48"/>
      <c r="GBJ86" s="48"/>
      <c r="GBK86" s="48"/>
      <c r="GBL86" s="48"/>
      <c r="GBM86" s="48"/>
      <c r="GBN86" s="48"/>
      <c r="GBO86" s="48"/>
      <c r="GBP86" s="48"/>
      <c r="GBQ86" s="48"/>
      <c r="GBR86" s="48"/>
      <c r="GBS86" s="48"/>
      <c r="GBT86" s="48"/>
      <c r="GBU86" s="48"/>
      <c r="GBV86" s="48"/>
      <c r="GBW86" s="48"/>
      <c r="GBX86" s="48"/>
      <c r="GBY86" s="48"/>
      <c r="GBZ86" s="48"/>
      <c r="GCA86" s="48"/>
      <c r="GCB86" s="48"/>
      <c r="GCC86" s="48"/>
      <c r="GCD86" s="48"/>
      <c r="GCE86" s="48"/>
      <c r="GCF86" s="48"/>
      <c r="GCG86" s="48"/>
      <c r="GCH86" s="48"/>
      <c r="GCI86" s="48"/>
      <c r="GCJ86" s="48"/>
      <c r="GCK86" s="48"/>
      <c r="GCL86" s="48"/>
      <c r="GCM86" s="48"/>
      <c r="GCN86" s="48"/>
      <c r="GCO86" s="48"/>
      <c r="GCP86" s="48"/>
      <c r="GCQ86" s="48"/>
      <c r="GCR86" s="48"/>
      <c r="GCS86" s="48"/>
      <c r="GCT86" s="48"/>
      <c r="GCU86" s="48"/>
      <c r="GCV86" s="48"/>
      <c r="GCW86" s="48"/>
      <c r="GCX86" s="48"/>
      <c r="GCY86" s="48"/>
      <c r="GCZ86" s="48"/>
      <c r="GDA86" s="48"/>
      <c r="GDB86" s="48"/>
      <c r="GDC86" s="48"/>
      <c r="GDD86" s="48"/>
      <c r="GDE86" s="48"/>
      <c r="GDF86" s="48"/>
      <c r="GDG86" s="48"/>
      <c r="GDH86" s="48"/>
      <c r="GDI86" s="48"/>
      <c r="GDJ86" s="48"/>
      <c r="GDK86" s="48"/>
      <c r="GDL86" s="48"/>
      <c r="GDM86" s="48"/>
      <c r="GDN86" s="48"/>
      <c r="GDO86" s="48"/>
      <c r="GDP86" s="48"/>
      <c r="GDQ86" s="48"/>
      <c r="GDR86" s="48"/>
      <c r="GDS86" s="48"/>
      <c r="GDT86" s="48"/>
      <c r="GDU86" s="48"/>
      <c r="GDV86" s="48"/>
      <c r="GDW86" s="48"/>
      <c r="GDX86" s="48"/>
      <c r="GDY86" s="48"/>
      <c r="GDZ86" s="48"/>
      <c r="GEA86" s="48"/>
      <c r="GEB86" s="48"/>
      <c r="GEC86" s="48"/>
      <c r="GED86" s="48"/>
      <c r="GEE86" s="48"/>
      <c r="GEF86" s="48"/>
      <c r="GEG86" s="48"/>
      <c r="GEH86" s="48"/>
      <c r="GEI86" s="48"/>
      <c r="GEJ86" s="48"/>
      <c r="GEK86" s="48"/>
      <c r="GEL86" s="48"/>
      <c r="GEM86" s="48"/>
      <c r="GEN86" s="48"/>
      <c r="GEO86" s="48"/>
      <c r="GEP86" s="48"/>
      <c r="GEQ86" s="48"/>
      <c r="GER86" s="48"/>
      <c r="GES86" s="48"/>
      <c r="GET86" s="48"/>
      <c r="GEU86" s="48"/>
      <c r="GEV86" s="48"/>
      <c r="GEW86" s="48"/>
      <c r="GEX86" s="48"/>
      <c r="GEY86" s="48"/>
      <c r="GEZ86" s="48"/>
      <c r="GFA86" s="48"/>
      <c r="GFB86" s="48"/>
      <c r="GFC86" s="48"/>
      <c r="GFD86" s="48"/>
      <c r="GFE86" s="48"/>
      <c r="GFF86" s="48"/>
      <c r="GFG86" s="48"/>
      <c r="GFH86" s="48"/>
      <c r="GFI86" s="48"/>
      <c r="GFJ86" s="48"/>
      <c r="GFK86" s="48"/>
      <c r="GFL86" s="48"/>
      <c r="GFM86" s="48"/>
      <c r="GFN86" s="48"/>
      <c r="GFO86" s="48"/>
      <c r="GFP86" s="48"/>
      <c r="GFQ86" s="48"/>
      <c r="GFR86" s="48"/>
      <c r="GFS86" s="48"/>
      <c r="GFT86" s="48"/>
      <c r="GFU86" s="48"/>
      <c r="GFV86" s="48"/>
      <c r="GFW86" s="48"/>
      <c r="GFX86" s="48"/>
      <c r="GFY86" s="48"/>
      <c r="GFZ86" s="48"/>
      <c r="GGA86" s="48"/>
      <c r="GGB86" s="48"/>
      <c r="GGC86" s="48"/>
      <c r="GGD86" s="48"/>
      <c r="GGE86" s="48"/>
      <c r="GGF86" s="48"/>
      <c r="GGG86" s="48"/>
      <c r="GGH86" s="48"/>
      <c r="GGI86" s="48"/>
      <c r="GGJ86" s="48"/>
      <c r="GGK86" s="48"/>
      <c r="GGL86" s="48"/>
      <c r="GGM86" s="48"/>
      <c r="GGN86" s="48"/>
      <c r="GGO86" s="48"/>
      <c r="GGP86" s="48"/>
      <c r="GGQ86" s="48"/>
      <c r="GGR86" s="48"/>
      <c r="GGS86" s="48"/>
      <c r="GGT86" s="48"/>
      <c r="GGU86" s="48"/>
      <c r="GGV86" s="48"/>
      <c r="GGW86" s="48"/>
      <c r="GGX86" s="48"/>
      <c r="GGY86" s="48"/>
      <c r="GGZ86" s="48"/>
      <c r="GHA86" s="48"/>
      <c r="GHB86" s="48"/>
      <c r="GHC86" s="48"/>
      <c r="GHD86" s="48"/>
      <c r="GHE86" s="48"/>
      <c r="GHF86" s="48"/>
      <c r="GHG86" s="48"/>
      <c r="GHH86" s="48"/>
      <c r="GHI86" s="48"/>
      <c r="GHJ86" s="48"/>
      <c r="GHK86" s="48"/>
      <c r="GHL86" s="48"/>
      <c r="GHM86" s="48"/>
      <c r="GHN86" s="48"/>
      <c r="GHO86" s="48"/>
      <c r="GHP86" s="48"/>
      <c r="GHQ86" s="48"/>
      <c r="GHR86" s="48"/>
      <c r="GHS86" s="48"/>
      <c r="GHT86" s="48"/>
      <c r="GHU86" s="48"/>
      <c r="GHV86" s="48"/>
      <c r="GHW86" s="48"/>
      <c r="GHX86" s="48"/>
      <c r="GHY86" s="48"/>
      <c r="GHZ86" s="48"/>
      <c r="GIA86" s="48"/>
      <c r="GIB86" s="48"/>
      <c r="GIC86" s="48"/>
      <c r="GID86" s="48"/>
      <c r="GIE86" s="48"/>
      <c r="GIF86" s="48"/>
      <c r="GIG86" s="48"/>
      <c r="GIH86" s="48"/>
      <c r="GII86" s="48"/>
      <c r="GIJ86" s="48"/>
      <c r="GIK86" s="48"/>
      <c r="GIL86" s="48"/>
      <c r="GIM86" s="48"/>
      <c r="GIN86" s="48"/>
      <c r="GIO86" s="48"/>
      <c r="GIP86" s="48"/>
      <c r="GIQ86" s="48"/>
      <c r="GIR86" s="48"/>
      <c r="GIS86" s="48"/>
      <c r="GIT86" s="48"/>
      <c r="GIU86" s="48"/>
      <c r="GIV86" s="48"/>
      <c r="GIW86" s="48"/>
      <c r="GIX86" s="48"/>
      <c r="GIY86" s="48"/>
      <c r="GIZ86" s="48"/>
      <c r="GJA86" s="48"/>
      <c r="GJB86" s="48"/>
      <c r="GJC86" s="48"/>
      <c r="GJD86" s="48"/>
      <c r="GJE86" s="48"/>
      <c r="GJF86" s="48"/>
      <c r="GJG86" s="48"/>
      <c r="GJH86" s="48"/>
      <c r="GJI86" s="48"/>
      <c r="GJJ86" s="48"/>
      <c r="GJK86" s="48"/>
      <c r="GJL86" s="48"/>
      <c r="GJM86" s="48"/>
      <c r="GJN86" s="48"/>
      <c r="GJO86" s="48"/>
      <c r="GJP86" s="48"/>
      <c r="GJQ86" s="48"/>
      <c r="GJR86" s="48"/>
      <c r="GJS86" s="48"/>
      <c r="GJT86" s="48"/>
      <c r="GJU86" s="48"/>
      <c r="GJV86" s="48"/>
      <c r="GJW86" s="48"/>
      <c r="GJX86" s="48"/>
      <c r="GJY86" s="48"/>
      <c r="GJZ86" s="48"/>
      <c r="GKA86" s="48"/>
      <c r="GKB86" s="48"/>
      <c r="GKC86" s="48"/>
      <c r="GKD86" s="48"/>
      <c r="GKE86" s="48"/>
      <c r="GKF86" s="48"/>
      <c r="GKG86" s="48"/>
      <c r="GKH86" s="48"/>
      <c r="GKI86" s="48"/>
      <c r="GKJ86" s="48"/>
      <c r="GKK86" s="48"/>
      <c r="GKL86" s="48"/>
      <c r="GKM86" s="48"/>
      <c r="GKN86" s="48"/>
      <c r="GKO86" s="48"/>
      <c r="GKP86" s="48"/>
      <c r="GKQ86" s="48"/>
      <c r="GKR86" s="48"/>
      <c r="GKS86" s="48"/>
      <c r="GKT86" s="48"/>
      <c r="GKU86" s="48"/>
      <c r="GKV86" s="48"/>
      <c r="GKW86" s="48"/>
      <c r="GKX86" s="48"/>
      <c r="GKY86" s="48"/>
      <c r="GKZ86" s="48"/>
      <c r="GLA86" s="48"/>
      <c r="GLB86" s="48"/>
      <c r="GLC86" s="48"/>
      <c r="GLD86" s="48"/>
      <c r="GLE86" s="48"/>
      <c r="GLF86" s="48"/>
      <c r="GLG86" s="48"/>
      <c r="GLH86" s="48"/>
      <c r="GLI86" s="48"/>
      <c r="GLJ86" s="48"/>
      <c r="GLK86" s="48"/>
      <c r="GLL86" s="48"/>
      <c r="GLM86" s="48"/>
      <c r="GLN86" s="48"/>
      <c r="GLO86" s="48"/>
      <c r="GLP86" s="48"/>
      <c r="GLQ86" s="48"/>
      <c r="GLR86" s="48"/>
      <c r="GLS86" s="48"/>
      <c r="GLT86" s="48"/>
      <c r="GLU86" s="48"/>
      <c r="GLV86" s="48"/>
      <c r="GLW86" s="48"/>
      <c r="GLX86" s="48"/>
      <c r="GLY86" s="48"/>
      <c r="GLZ86" s="48"/>
      <c r="GMA86" s="48"/>
      <c r="GMB86" s="48"/>
      <c r="GMC86" s="48"/>
      <c r="GMD86" s="48"/>
      <c r="GME86" s="48"/>
      <c r="GMF86" s="48"/>
      <c r="GMG86" s="48"/>
      <c r="GMH86" s="48"/>
      <c r="GMI86" s="48"/>
      <c r="GMJ86" s="48"/>
      <c r="GMK86" s="48"/>
      <c r="GML86" s="48"/>
      <c r="GMM86" s="48"/>
      <c r="GMN86" s="48"/>
      <c r="GMO86" s="48"/>
      <c r="GMP86" s="48"/>
      <c r="GMQ86" s="48"/>
      <c r="GMR86" s="48"/>
      <c r="GMS86" s="48"/>
      <c r="GMT86" s="48"/>
      <c r="GMU86" s="48"/>
      <c r="GMV86" s="48"/>
      <c r="GMW86" s="48"/>
      <c r="GMX86" s="48"/>
      <c r="GMY86" s="48"/>
      <c r="GMZ86" s="48"/>
      <c r="GNA86" s="48"/>
      <c r="GNB86" s="48"/>
      <c r="GNC86" s="48"/>
      <c r="GND86" s="48"/>
      <c r="GNE86" s="48"/>
      <c r="GNF86" s="48"/>
      <c r="GNG86" s="48"/>
      <c r="GNH86" s="48"/>
      <c r="GNI86" s="48"/>
      <c r="GNJ86" s="48"/>
      <c r="GNK86" s="48"/>
      <c r="GNL86" s="48"/>
      <c r="GNM86" s="48"/>
      <c r="GNN86" s="48"/>
      <c r="GNO86" s="48"/>
      <c r="GNP86" s="48"/>
      <c r="GNQ86" s="48"/>
      <c r="GNR86" s="48"/>
      <c r="GNS86" s="48"/>
      <c r="GNT86" s="48"/>
      <c r="GNU86" s="48"/>
      <c r="GNV86" s="48"/>
      <c r="GNW86" s="48"/>
      <c r="GNX86" s="48"/>
      <c r="GNY86" s="48"/>
      <c r="GNZ86" s="48"/>
      <c r="GOA86" s="48"/>
      <c r="GOB86" s="48"/>
      <c r="GOC86" s="48"/>
      <c r="GOD86" s="48"/>
      <c r="GOE86" s="48"/>
      <c r="GOF86" s="48"/>
      <c r="GOG86" s="48"/>
      <c r="GOH86" s="48"/>
      <c r="GOI86" s="48"/>
      <c r="GOJ86" s="48"/>
      <c r="GOK86" s="48"/>
      <c r="GOL86" s="48"/>
      <c r="GOM86" s="48"/>
      <c r="GON86" s="48"/>
      <c r="GOO86" s="48"/>
      <c r="GOP86" s="48"/>
      <c r="GOQ86" s="48"/>
      <c r="GOR86" s="48"/>
      <c r="GOS86" s="48"/>
      <c r="GOT86" s="48"/>
      <c r="GOU86" s="48"/>
      <c r="GOV86" s="48"/>
      <c r="GOW86" s="48"/>
      <c r="GOX86" s="48"/>
      <c r="GOY86" s="48"/>
      <c r="GOZ86" s="48"/>
      <c r="GPA86" s="48"/>
      <c r="GPB86" s="48"/>
      <c r="GPC86" s="48"/>
      <c r="GPD86" s="48"/>
      <c r="GPE86" s="48"/>
      <c r="GPF86" s="48"/>
      <c r="GPG86" s="48"/>
      <c r="GPH86" s="48"/>
      <c r="GPI86" s="48"/>
      <c r="GPJ86" s="48"/>
      <c r="GPK86" s="48"/>
      <c r="GPL86" s="48"/>
      <c r="GPM86" s="48"/>
      <c r="GPN86" s="48"/>
      <c r="GPO86" s="48"/>
      <c r="GPP86" s="48"/>
      <c r="GPQ86" s="48"/>
      <c r="GPR86" s="48"/>
      <c r="GPS86" s="48"/>
      <c r="GPT86" s="48"/>
      <c r="GPU86" s="48"/>
      <c r="GPV86" s="48"/>
      <c r="GPW86" s="48"/>
      <c r="GPX86" s="48"/>
      <c r="GPY86" s="48"/>
      <c r="GPZ86" s="48"/>
      <c r="GQA86" s="48"/>
      <c r="GQB86" s="48"/>
      <c r="GQC86" s="48"/>
      <c r="GQD86" s="48"/>
      <c r="GQE86" s="48"/>
      <c r="GQF86" s="48"/>
      <c r="GQG86" s="48"/>
      <c r="GQH86" s="48"/>
      <c r="GQI86" s="48"/>
      <c r="GQJ86" s="48"/>
      <c r="GQK86" s="48"/>
      <c r="GQL86" s="48"/>
      <c r="GQM86" s="48"/>
      <c r="GQN86" s="48"/>
      <c r="GQO86" s="48"/>
      <c r="GQP86" s="48"/>
      <c r="GQQ86" s="48"/>
      <c r="GQR86" s="48"/>
      <c r="GQS86" s="48"/>
      <c r="GQT86" s="48"/>
      <c r="GQU86" s="48"/>
      <c r="GQV86" s="48"/>
      <c r="GQW86" s="48"/>
      <c r="GQX86" s="48"/>
      <c r="GQY86" s="48"/>
      <c r="GQZ86" s="48"/>
      <c r="GRA86" s="48"/>
      <c r="GRB86" s="48"/>
      <c r="GRC86" s="48"/>
      <c r="GRD86" s="48"/>
      <c r="GRE86" s="48"/>
      <c r="GRF86" s="48"/>
      <c r="GRG86" s="48"/>
      <c r="GRH86" s="48"/>
      <c r="GRI86" s="48"/>
      <c r="GRJ86" s="48"/>
      <c r="GRK86" s="48"/>
      <c r="GRL86" s="48"/>
      <c r="GRM86" s="48"/>
      <c r="GRN86" s="48"/>
      <c r="GRO86" s="48"/>
      <c r="GRP86" s="48"/>
      <c r="GRQ86" s="48"/>
      <c r="GRR86" s="48"/>
      <c r="GRS86" s="48"/>
      <c r="GRT86" s="48"/>
      <c r="GRU86" s="48"/>
      <c r="GRV86" s="48"/>
      <c r="GRW86" s="48"/>
      <c r="GRX86" s="48"/>
      <c r="GRY86" s="48"/>
      <c r="GRZ86" s="48"/>
      <c r="GSA86" s="48"/>
      <c r="GSB86" s="48"/>
      <c r="GSC86" s="48"/>
      <c r="GSD86" s="48"/>
      <c r="GSE86" s="48"/>
      <c r="GSF86" s="48"/>
      <c r="GSG86" s="48"/>
      <c r="GSH86" s="48"/>
      <c r="GSI86" s="48"/>
      <c r="GSJ86" s="48"/>
      <c r="GSK86" s="48"/>
      <c r="GSL86" s="48"/>
      <c r="GSM86" s="48"/>
      <c r="GSN86" s="48"/>
      <c r="GSO86" s="48"/>
      <c r="GSP86" s="48"/>
      <c r="GSQ86" s="48"/>
      <c r="GSR86" s="48"/>
      <c r="GSS86" s="48"/>
      <c r="GST86" s="48"/>
      <c r="GSU86" s="48"/>
      <c r="GSV86" s="48"/>
      <c r="GSW86" s="48"/>
      <c r="GSX86" s="48"/>
      <c r="GSY86" s="48"/>
      <c r="GSZ86" s="48"/>
      <c r="GTA86" s="48"/>
      <c r="GTB86" s="48"/>
      <c r="GTC86" s="48"/>
      <c r="GTD86" s="48"/>
      <c r="GTE86" s="48"/>
      <c r="GTF86" s="48"/>
      <c r="GTG86" s="48"/>
      <c r="GTH86" s="48"/>
      <c r="GTI86" s="48"/>
      <c r="GTJ86" s="48"/>
      <c r="GTK86" s="48"/>
      <c r="GTL86" s="48"/>
      <c r="GTM86" s="48"/>
      <c r="GTN86" s="48"/>
      <c r="GTO86" s="48"/>
      <c r="GTP86" s="48"/>
      <c r="GTQ86" s="48"/>
      <c r="GTR86" s="48"/>
      <c r="GTS86" s="48"/>
      <c r="GTT86" s="48"/>
      <c r="GTU86" s="48"/>
      <c r="GTV86" s="48"/>
      <c r="GTW86" s="48"/>
      <c r="GTX86" s="48"/>
      <c r="GTY86" s="48"/>
      <c r="GTZ86" s="48"/>
      <c r="GUA86" s="48"/>
      <c r="GUB86" s="48"/>
      <c r="GUC86" s="48"/>
      <c r="GUD86" s="48"/>
      <c r="GUE86" s="48"/>
      <c r="GUF86" s="48"/>
      <c r="GUG86" s="48"/>
      <c r="GUH86" s="48"/>
      <c r="GUI86" s="48"/>
      <c r="GUJ86" s="48"/>
      <c r="GUK86" s="48"/>
      <c r="GUL86" s="48"/>
      <c r="GUM86" s="48"/>
      <c r="GUN86" s="48"/>
      <c r="GUO86" s="48"/>
      <c r="GUP86" s="48"/>
      <c r="GUQ86" s="48"/>
      <c r="GUR86" s="48"/>
      <c r="GUS86" s="48"/>
      <c r="GUT86" s="48"/>
      <c r="GUU86" s="48"/>
      <c r="GUV86" s="48"/>
      <c r="GUW86" s="48"/>
      <c r="GUX86" s="48"/>
      <c r="GUY86" s="48"/>
      <c r="GUZ86" s="48"/>
      <c r="GVA86" s="48"/>
      <c r="GVB86" s="48"/>
      <c r="GVC86" s="48"/>
      <c r="GVD86" s="48"/>
      <c r="GVE86" s="48"/>
      <c r="GVF86" s="48"/>
      <c r="GVG86" s="48"/>
      <c r="GVH86" s="48"/>
      <c r="GVI86" s="48"/>
      <c r="GVJ86" s="48"/>
      <c r="GVK86" s="48"/>
      <c r="GVL86" s="48"/>
      <c r="GVM86" s="48"/>
      <c r="GVN86" s="48"/>
      <c r="GVO86" s="48"/>
      <c r="GVP86" s="48"/>
      <c r="GVQ86" s="48"/>
      <c r="GVR86" s="48"/>
      <c r="GVS86" s="48"/>
      <c r="GVT86" s="48"/>
      <c r="GVU86" s="48"/>
      <c r="GVV86" s="48"/>
      <c r="GVW86" s="48"/>
      <c r="GVX86" s="48"/>
      <c r="GVY86" s="48"/>
      <c r="GVZ86" s="48"/>
      <c r="GWA86" s="48"/>
      <c r="GWB86" s="48"/>
      <c r="GWC86" s="48"/>
      <c r="GWD86" s="48"/>
      <c r="GWE86" s="48"/>
      <c r="GWF86" s="48"/>
      <c r="GWG86" s="48"/>
      <c r="GWH86" s="48"/>
      <c r="GWI86" s="48"/>
      <c r="GWJ86" s="48"/>
      <c r="GWK86" s="48"/>
      <c r="GWL86" s="48"/>
      <c r="GWM86" s="48"/>
      <c r="GWN86" s="48"/>
      <c r="GWO86" s="48"/>
      <c r="GWP86" s="48"/>
      <c r="GWQ86" s="48"/>
      <c r="GWR86" s="48"/>
      <c r="GWS86" s="48"/>
      <c r="GWT86" s="48"/>
      <c r="GWU86" s="48"/>
      <c r="GWV86" s="48"/>
      <c r="GWW86" s="48"/>
      <c r="GWX86" s="48"/>
      <c r="GWY86" s="48"/>
      <c r="GWZ86" s="48"/>
      <c r="GXA86" s="48"/>
      <c r="GXB86" s="48"/>
      <c r="GXC86" s="48"/>
      <c r="GXD86" s="48"/>
      <c r="GXE86" s="48"/>
      <c r="GXF86" s="48"/>
      <c r="GXG86" s="48"/>
      <c r="GXH86" s="48"/>
      <c r="GXI86" s="48"/>
      <c r="GXJ86" s="48"/>
      <c r="GXK86" s="48"/>
      <c r="GXL86" s="48"/>
      <c r="GXM86" s="48"/>
      <c r="GXN86" s="48"/>
      <c r="GXO86" s="48"/>
      <c r="GXP86" s="48"/>
      <c r="GXQ86" s="48"/>
      <c r="GXR86" s="48"/>
      <c r="GXS86" s="48"/>
      <c r="GXT86" s="48"/>
      <c r="GXU86" s="48"/>
      <c r="GXV86" s="48"/>
      <c r="GXW86" s="48"/>
      <c r="GXX86" s="48"/>
      <c r="GXY86" s="48"/>
      <c r="GXZ86" s="48"/>
      <c r="GYA86" s="48"/>
      <c r="GYB86" s="48"/>
      <c r="GYC86" s="48"/>
      <c r="GYD86" s="48"/>
      <c r="GYE86" s="48"/>
      <c r="GYF86" s="48"/>
      <c r="GYG86" s="48"/>
      <c r="GYH86" s="48"/>
      <c r="GYI86" s="48"/>
      <c r="GYJ86" s="48"/>
      <c r="GYK86" s="48"/>
      <c r="GYL86" s="48"/>
      <c r="GYM86" s="48"/>
      <c r="GYN86" s="48"/>
      <c r="GYO86" s="48"/>
      <c r="GYP86" s="48"/>
      <c r="GYQ86" s="48"/>
      <c r="GYR86" s="48"/>
      <c r="GYS86" s="48"/>
      <c r="GYT86" s="48"/>
      <c r="GYU86" s="48"/>
      <c r="GYV86" s="48"/>
      <c r="GYW86" s="48"/>
      <c r="GYX86" s="48"/>
      <c r="GYY86" s="48"/>
      <c r="GYZ86" s="48"/>
      <c r="GZA86" s="48"/>
      <c r="GZB86" s="48"/>
      <c r="GZC86" s="48"/>
      <c r="GZD86" s="48"/>
      <c r="GZE86" s="48"/>
      <c r="GZF86" s="48"/>
      <c r="GZG86" s="48"/>
      <c r="GZH86" s="48"/>
      <c r="GZI86" s="48"/>
      <c r="GZJ86" s="48"/>
      <c r="GZK86" s="48"/>
      <c r="GZL86" s="48"/>
      <c r="GZM86" s="48"/>
      <c r="GZN86" s="48"/>
      <c r="GZO86" s="48"/>
      <c r="GZP86" s="48"/>
      <c r="GZQ86" s="48"/>
      <c r="GZR86" s="48"/>
      <c r="GZS86" s="48"/>
      <c r="GZT86" s="48"/>
      <c r="GZU86" s="48"/>
      <c r="GZV86" s="48"/>
      <c r="GZW86" s="48"/>
      <c r="GZX86" s="48"/>
      <c r="GZY86" s="48"/>
      <c r="GZZ86" s="48"/>
      <c r="HAA86" s="48"/>
      <c r="HAB86" s="48"/>
      <c r="HAC86" s="48"/>
      <c r="HAD86" s="48"/>
      <c r="HAE86" s="48"/>
      <c r="HAF86" s="48"/>
      <c r="HAG86" s="48"/>
      <c r="HAH86" s="48"/>
      <c r="HAI86" s="48"/>
      <c r="HAJ86" s="48"/>
      <c r="HAK86" s="48"/>
      <c r="HAL86" s="48"/>
      <c r="HAM86" s="48"/>
      <c r="HAN86" s="48"/>
      <c r="HAO86" s="48"/>
      <c r="HAP86" s="48"/>
      <c r="HAQ86" s="48"/>
      <c r="HAR86" s="48"/>
      <c r="HAS86" s="48"/>
      <c r="HAT86" s="48"/>
      <c r="HAU86" s="48"/>
      <c r="HAV86" s="48"/>
      <c r="HAW86" s="48"/>
      <c r="HAX86" s="48"/>
      <c r="HAY86" s="48"/>
      <c r="HAZ86" s="48"/>
      <c r="HBA86" s="48"/>
      <c r="HBB86" s="48"/>
      <c r="HBC86" s="48"/>
      <c r="HBD86" s="48"/>
      <c r="HBE86" s="48"/>
      <c r="HBF86" s="48"/>
      <c r="HBG86" s="48"/>
      <c r="HBH86" s="48"/>
      <c r="HBI86" s="48"/>
      <c r="HBJ86" s="48"/>
      <c r="HBK86" s="48"/>
      <c r="HBL86" s="48"/>
      <c r="HBM86" s="48"/>
      <c r="HBN86" s="48"/>
      <c r="HBO86" s="48"/>
      <c r="HBP86" s="48"/>
      <c r="HBQ86" s="48"/>
      <c r="HBR86" s="48"/>
      <c r="HBS86" s="48"/>
      <c r="HBT86" s="48"/>
      <c r="HBU86" s="48"/>
      <c r="HBV86" s="48"/>
      <c r="HBW86" s="48"/>
      <c r="HBX86" s="48"/>
      <c r="HBY86" s="48"/>
      <c r="HBZ86" s="48"/>
      <c r="HCA86" s="48"/>
      <c r="HCB86" s="48"/>
      <c r="HCC86" s="48"/>
      <c r="HCD86" s="48"/>
      <c r="HCE86" s="48"/>
      <c r="HCF86" s="48"/>
      <c r="HCG86" s="48"/>
      <c r="HCH86" s="48"/>
      <c r="HCI86" s="48"/>
      <c r="HCJ86" s="48"/>
      <c r="HCK86" s="48"/>
      <c r="HCL86" s="48"/>
      <c r="HCM86" s="48"/>
      <c r="HCN86" s="48"/>
      <c r="HCO86" s="48"/>
      <c r="HCP86" s="48"/>
      <c r="HCQ86" s="48"/>
      <c r="HCR86" s="48"/>
      <c r="HCS86" s="48"/>
      <c r="HCT86" s="48"/>
      <c r="HCU86" s="48"/>
      <c r="HCV86" s="48"/>
      <c r="HCW86" s="48"/>
      <c r="HCX86" s="48"/>
      <c r="HCY86" s="48"/>
      <c r="HCZ86" s="48"/>
      <c r="HDA86" s="48"/>
      <c r="HDB86" s="48"/>
      <c r="HDC86" s="48"/>
      <c r="HDD86" s="48"/>
      <c r="HDE86" s="48"/>
      <c r="HDF86" s="48"/>
      <c r="HDG86" s="48"/>
      <c r="HDH86" s="48"/>
      <c r="HDI86" s="48"/>
      <c r="HDJ86" s="48"/>
      <c r="HDK86" s="48"/>
      <c r="HDL86" s="48"/>
      <c r="HDM86" s="48"/>
      <c r="HDN86" s="48"/>
      <c r="HDO86" s="48"/>
      <c r="HDP86" s="48"/>
      <c r="HDQ86" s="48"/>
      <c r="HDR86" s="48"/>
      <c r="HDS86" s="48"/>
      <c r="HDT86" s="48"/>
      <c r="HDU86" s="48"/>
      <c r="HDV86" s="48"/>
      <c r="HDW86" s="48"/>
      <c r="HDX86" s="48"/>
      <c r="HDY86" s="48"/>
      <c r="HDZ86" s="48"/>
      <c r="HEA86" s="48"/>
      <c r="HEB86" s="48"/>
      <c r="HEC86" s="48"/>
      <c r="HED86" s="48"/>
      <c r="HEE86" s="48"/>
      <c r="HEF86" s="48"/>
      <c r="HEG86" s="48"/>
      <c r="HEH86" s="48"/>
      <c r="HEI86" s="48"/>
      <c r="HEJ86" s="48"/>
      <c r="HEK86" s="48"/>
      <c r="HEL86" s="48"/>
      <c r="HEM86" s="48"/>
      <c r="HEN86" s="48"/>
      <c r="HEO86" s="48"/>
      <c r="HEP86" s="48"/>
      <c r="HEQ86" s="48"/>
      <c r="HER86" s="48"/>
      <c r="HES86" s="48"/>
      <c r="HET86" s="48"/>
      <c r="HEU86" s="48"/>
      <c r="HEV86" s="48"/>
      <c r="HEW86" s="48"/>
      <c r="HEX86" s="48"/>
      <c r="HEY86" s="48"/>
      <c r="HEZ86" s="48"/>
      <c r="HFA86" s="48"/>
      <c r="HFB86" s="48"/>
      <c r="HFC86" s="48"/>
      <c r="HFD86" s="48"/>
      <c r="HFE86" s="48"/>
      <c r="HFF86" s="48"/>
      <c r="HFG86" s="48"/>
      <c r="HFH86" s="48"/>
      <c r="HFI86" s="48"/>
      <c r="HFJ86" s="48"/>
      <c r="HFK86" s="48"/>
      <c r="HFL86" s="48"/>
      <c r="HFM86" s="48"/>
      <c r="HFN86" s="48"/>
      <c r="HFO86" s="48"/>
      <c r="HFP86" s="48"/>
      <c r="HFQ86" s="48"/>
      <c r="HFR86" s="48"/>
      <c r="HFS86" s="48"/>
      <c r="HFT86" s="48"/>
      <c r="HFU86" s="48"/>
      <c r="HFV86" s="48"/>
      <c r="HFW86" s="48"/>
      <c r="HFX86" s="48"/>
      <c r="HFY86" s="48"/>
      <c r="HFZ86" s="48"/>
      <c r="HGA86" s="48"/>
      <c r="HGB86" s="48"/>
      <c r="HGC86" s="48"/>
      <c r="HGD86" s="48"/>
      <c r="HGE86" s="48"/>
      <c r="HGF86" s="48"/>
      <c r="HGG86" s="48"/>
      <c r="HGH86" s="48"/>
      <c r="HGI86" s="48"/>
      <c r="HGJ86" s="48"/>
      <c r="HGK86" s="48"/>
      <c r="HGL86" s="48"/>
      <c r="HGM86" s="48"/>
      <c r="HGN86" s="48"/>
      <c r="HGO86" s="48"/>
      <c r="HGP86" s="48"/>
      <c r="HGQ86" s="48"/>
      <c r="HGR86" s="48"/>
      <c r="HGS86" s="48"/>
      <c r="HGT86" s="48"/>
      <c r="HGU86" s="48"/>
      <c r="HGV86" s="48"/>
      <c r="HGW86" s="48"/>
      <c r="HGX86" s="48"/>
      <c r="HGY86" s="48"/>
      <c r="HGZ86" s="48"/>
      <c r="HHA86" s="48"/>
      <c r="HHB86" s="48"/>
      <c r="HHC86" s="48"/>
      <c r="HHD86" s="48"/>
      <c r="HHE86" s="48"/>
      <c r="HHF86" s="48"/>
      <c r="HHG86" s="48"/>
      <c r="HHH86" s="48"/>
      <c r="HHI86" s="48"/>
      <c r="HHJ86" s="48"/>
      <c r="HHK86" s="48"/>
      <c r="HHL86" s="48"/>
      <c r="HHM86" s="48"/>
      <c r="HHN86" s="48"/>
      <c r="HHO86" s="48"/>
      <c r="HHP86" s="48"/>
      <c r="HHQ86" s="48"/>
      <c r="HHR86" s="48"/>
      <c r="HHS86" s="48"/>
      <c r="HHT86" s="48"/>
      <c r="HHU86" s="48"/>
      <c r="HHV86" s="48"/>
      <c r="HHW86" s="48"/>
      <c r="HHX86" s="48"/>
      <c r="HHY86" s="48"/>
      <c r="HHZ86" s="48"/>
      <c r="HIA86" s="48"/>
      <c r="HIB86" s="48"/>
      <c r="HIC86" s="48"/>
      <c r="HID86" s="48"/>
      <c r="HIE86" s="48"/>
      <c r="HIF86" s="48"/>
      <c r="HIG86" s="48"/>
      <c r="HIH86" s="48"/>
      <c r="HII86" s="48"/>
      <c r="HIJ86" s="48"/>
      <c r="HIK86" s="48"/>
      <c r="HIL86" s="48"/>
      <c r="HIM86" s="48"/>
      <c r="HIN86" s="48"/>
      <c r="HIO86" s="48"/>
      <c r="HIP86" s="48"/>
      <c r="HIQ86" s="48"/>
      <c r="HIR86" s="48"/>
      <c r="HIS86" s="48"/>
      <c r="HIT86" s="48"/>
      <c r="HIU86" s="48"/>
      <c r="HIV86" s="48"/>
      <c r="HIW86" s="48"/>
      <c r="HIX86" s="48"/>
      <c r="HIY86" s="48"/>
      <c r="HIZ86" s="48"/>
      <c r="HJA86" s="48"/>
      <c r="HJB86" s="48"/>
      <c r="HJC86" s="48"/>
      <c r="HJD86" s="48"/>
      <c r="HJE86" s="48"/>
      <c r="HJF86" s="48"/>
      <c r="HJG86" s="48"/>
      <c r="HJH86" s="48"/>
      <c r="HJI86" s="48"/>
      <c r="HJJ86" s="48"/>
      <c r="HJK86" s="48"/>
      <c r="HJL86" s="48"/>
      <c r="HJM86" s="48"/>
      <c r="HJN86" s="48"/>
      <c r="HJO86" s="48"/>
      <c r="HJP86" s="48"/>
      <c r="HJQ86" s="48"/>
      <c r="HJR86" s="48"/>
      <c r="HJS86" s="48"/>
      <c r="HJT86" s="48"/>
      <c r="HJU86" s="48"/>
      <c r="HJV86" s="48"/>
      <c r="HJW86" s="48"/>
      <c r="HJX86" s="48"/>
      <c r="HJY86" s="48"/>
      <c r="HJZ86" s="48"/>
      <c r="HKA86" s="48"/>
      <c r="HKB86" s="48"/>
      <c r="HKC86" s="48"/>
      <c r="HKD86" s="48"/>
      <c r="HKE86" s="48"/>
      <c r="HKF86" s="48"/>
      <c r="HKG86" s="48"/>
      <c r="HKH86" s="48"/>
      <c r="HKI86" s="48"/>
      <c r="HKJ86" s="48"/>
      <c r="HKK86" s="48"/>
      <c r="HKL86" s="48"/>
      <c r="HKM86" s="48"/>
      <c r="HKN86" s="48"/>
      <c r="HKO86" s="48"/>
      <c r="HKP86" s="48"/>
      <c r="HKQ86" s="48"/>
      <c r="HKR86" s="48"/>
      <c r="HKS86" s="48"/>
      <c r="HKT86" s="48"/>
      <c r="HKU86" s="48"/>
      <c r="HKV86" s="48"/>
      <c r="HKW86" s="48"/>
      <c r="HKX86" s="48"/>
      <c r="HKY86" s="48"/>
      <c r="HKZ86" s="48"/>
      <c r="HLA86" s="48"/>
      <c r="HLB86" s="48"/>
      <c r="HLC86" s="48"/>
      <c r="HLD86" s="48"/>
      <c r="HLE86" s="48"/>
      <c r="HLF86" s="48"/>
      <c r="HLG86" s="48"/>
      <c r="HLH86" s="48"/>
      <c r="HLI86" s="48"/>
      <c r="HLJ86" s="48"/>
      <c r="HLK86" s="48"/>
      <c r="HLL86" s="48"/>
      <c r="HLM86" s="48"/>
      <c r="HLN86" s="48"/>
      <c r="HLO86" s="48"/>
      <c r="HLP86" s="48"/>
      <c r="HLQ86" s="48"/>
      <c r="HLR86" s="48"/>
      <c r="HLS86" s="48"/>
      <c r="HLT86" s="48"/>
      <c r="HLU86" s="48"/>
      <c r="HLV86" s="48"/>
      <c r="HLW86" s="48"/>
      <c r="HLX86" s="48"/>
      <c r="HLY86" s="48"/>
      <c r="HLZ86" s="48"/>
      <c r="HMA86" s="48"/>
      <c r="HMB86" s="48"/>
      <c r="HMC86" s="48"/>
      <c r="HMD86" s="48"/>
      <c r="HME86" s="48"/>
      <c r="HMF86" s="48"/>
      <c r="HMG86" s="48"/>
      <c r="HMH86" s="48"/>
      <c r="HMI86" s="48"/>
      <c r="HMJ86" s="48"/>
      <c r="HMK86" s="48"/>
      <c r="HML86" s="48"/>
      <c r="HMM86" s="48"/>
      <c r="HMN86" s="48"/>
      <c r="HMO86" s="48"/>
      <c r="HMP86" s="48"/>
      <c r="HMQ86" s="48"/>
      <c r="HMR86" s="48"/>
      <c r="HMS86" s="48"/>
      <c r="HMT86" s="48"/>
      <c r="HMU86" s="48"/>
      <c r="HMV86" s="48"/>
      <c r="HMW86" s="48"/>
      <c r="HMX86" s="48"/>
      <c r="HMY86" s="48"/>
      <c r="HMZ86" s="48"/>
      <c r="HNA86" s="48"/>
      <c r="HNB86" s="48"/>
      <c r="HNC86" s="48"/>
      <c r="HND86" s="48"/>
      <c r="HNE86" s="48"/>
      <c r="HNF86" s="48"/>
      <c r="HNG86" s="48"/>
      <c r="HNH86" s="48"/>
      <c r="HNI86" s="48"/>
      <c r="HNJ86" s="48"/>
      <c r="HNK86" s="48"/>
      <c r="HNL86" s="48"/>
      <c r="HNM86" s="48"/>
      <c r="HNN86" s="48"/>
      <c r="HNO86" s="48"/>
      <c r="HNP86" s="48"/>
      <c r="HNQ86" s="48"/>
      <c r="HNR86" s="48"/>
      <c r="HNS86" s="48"/>
      <c r="HNT86" s="48"/>
      <c r="HNU86" s="48"/>
      <c r="HNV86" s="48"/>
      <c r="HNW86" s="48"/>
      <c r="HNX86" s="48"/>
      <c r="HNY86" s="48"/>
      <c r="HNZ86" s="48"/>
      <c r="HOA86" s="48"/>
      <c r="HOB86" s="48"/>
      <c r="HOC86" s="48"/>
      <c r="HOD86" s="48"/>
      <c r="HOE86" s="48"/>
      <c r="HOF86" s="48"/>
      <c r="HOG86" s="48"/>
      <c r="HOH86" s="48"/>
      <c r="HOI86" s="48"/>
      <c r="HOJ86" s="48"/>
      <c r="HOK86" s="48"/>
      <c r="HOL86" s="48"/>
      <c r="HOM86" s="48"/>
      <c r="HON86" s="48"/>
      <c r="HOO86" s="48"/>
      <c r="HOP86" s="48"/>
      <c r="HOQ86" s="48"/>
      <c r="HOR86" s="48"/>
      <c r="HOS86" s="48"/>
      <c r="HOT86" s="48"/>
      <c r="HOU86" s="48"/>
      <c r="HOV86" s="48"/>
      <c r="HOW86" s="48"/>
      <c r="HOX86" s="48"/>
      <c r="HOY86" s="48"/>
      <c r="HOZ86" s="48"/>
      <c r="HPA86" s="48"/>
      <c r="HPB86" s="48"/>
      <c r="HPC86" s="48"/>
      <c r="HPD86" s="48"/>
      <c r="HPE86" s="48"/>
      <c r="HPF86" s="48"/>
      <c r="HPG86" s="48"/>
      <c r="HPH86" s="48"/>
      <c r="HPI86" s="48"/>
      <c r="HPJ86" s="48"/>
      <c r="HPK86" s="48"/>
      <c r="HPL86" s="48"/>
      <c r="HPM86" s="48"/>
      <c r="HPN86" s="48"/>
      <c r="HPO86" s="48"/>
      <c r="HPP86" s="48"/>
      <c r="HPQ86" s="48"/>
      <c r="HPR86" s="48"/>
      <c r="HPS86" s="48"/>
      <c r="HPT86" s="48"/>
      <c r="HPU86" s="48"/>
      <c r="HPV86" s="48"/>
      <c r="HPW86" s="48"/>
      <c r="HPX86" s="48"/>
      <c r="HPY86" s="48"/>
      <c r="HPZ86" s="48"/>
      <c r="HQA86" s="48"/>
      <c r="HQB86" s="48"/>
      <c r="HQC86" s="48"/>
      <c r="HQD86" s="48"/>
      <c r="HQE86" s="48"/>
      <c r="HQF86" s="48"/>
      <c r="HQG86" s="48"/>
      <c r="HQH86" s="48"/>
      <c r="HQI86" s="48"/>
      <c r="HQJ86" s="48"/>
      <c r="HQK86" s="48"/>
      <c r="HQL86" s="48"/>
      <c r="HQM86" s="48"/>
      <c r="HQN86" s="48"/>
      <c r="HQO86" s="48"/>
      <c r="HQP86" s="48"/>
      <c r="HQQ86" s="48"/>
      <c r="HQR86" s="48"/>
      <c r="HQS86" s="48"/>
      <c r="HQT86" s="48"/>
      <c r="HQU86" s="48"/>
      <c r="HQV86" s="48"/>
      <c r="HQW86" s="48"/>
      <c r="HQX86" s="48"/>
      <c r="HQY86" s="48"/>
      <c r="HQZ86" s="48"/>
      <c r="HRA86" s="48"/>
      <c r="HRB86" s="48"/>
      <c r="HRC86" s="48"/>
      <c r="HRD86" s="48"/>
      <c r="HRE86" s="48"/>
      <c r="HRF86" s="48"/>
      <c r="HRG86" s="48"/>
      <c r="HRH86" s="48"/>
      <c r="HRI86" s="48"/>
      <c r="HRJ86" s="48"/>
      <c r="HRK86" s="48"/>
      <c r="HRL86" s="48"/>
      <c r="HRM86" s="48"/>
      <c r="HRN86" s="48"/>
      <c r="HRO86" s="48"/>
      <c r="HRP86" s="48"/>
      <c r="HRQ86" s="48"/>
      <c r="HRR86" s="48"/>
      <c r="HRS86" s="48"/>
      <c r="HRT86" s="48"/>
      <c r="HRU86" s="48"/>
      <c r="HRV86" s="48"/>
      <c r="HRW86" s="48"/>
      <c r="HRX86" s="48"/>
      <c r="HRY86" s="48"/>
      <c r="HRZ86" s="48"/>
      <c r="HSA86" s="48"/>
      <c r="HSB86" s="48"/>
      <c r="HSC86" s="48"/>
      <c r="HSD86" s="48"/>
      <c r="HSE86" s="48"/>
      <c r="HSF86" s="48"/>
      <c r="HSG86" s="48"/>
      <c r="HSH86" s="48"/>
      <c r="HSI86" s="48"/>
      <c r="HSJ86" s="48"/>
      <c r="HSK86" s="48"/>
      <c r="HSL86" s="48"/>
      <c r="HSM86" s="48"/>
      <c r="HSN86" s="48"/>
      <c r="HSO86" s="48"/>
      <c r="HSP86" s="48"/>
      <c r="HSQ86" s="48"/>
      <c r="HSR86" s="48"/>
      <c r="HSS86" s="48"/>
      <c r="HST86" s="48"/>
      <c r="HSU86" s="48"/>
      <c r="HSV86" s="48"/>
      <c r="HSW86" s="48"/>
      <c r="HSX86" s="48"/>
      <c r="HSY86" s="48"/>
      <c r="HSZ86" s="48"/>
      <c r="HTA86" s="48"/>
      <c r="HTB86" s="48"/>
      <c r="HTC86" s="48"/>
      <c r="HTD86" s="48"/>
      <c r="HTE86" s="48"/>
      <c r="HTF86" s="48"/>
      <c r="HTG86" s="48"/>
      <c r="HTH86" s="48"/>
      <c r="HTI86" s="48"/>
      <c r="HTJ86" s="48"/>
      <c r="HTK86" s="48"/>
      <c r="HTL86" s="48"/>
      <c r="HTM86" s="48"/>
      <c r="HTN86" s="48"/>
      <c r="HTO86" s="48"/>
      <c r="HTP86" s="48"/>
      <c r="HTQ86" s="48"/>
      <c r="HTR86" s="48"/>
      <c r="HTS86" s="48"/>
      <c r="HTT86" s="48"/>
      <c r="HTU86" s="48"/>
      <c r="HTV86" s="48"/>
      <c r="HTW86" s="48"/>
      <c r="HTX86" s="48"/>
      <c r="HTY86" s="48"/>
      <c r="HTZ86" s="48"/>
      <c r="HUA86" s="48"/>
      <c r="HUB86" s="48"/>
      <c r="HUC86" s="48"/>
      <c r="HUD86" s="48"/>
      <c r="HUE86" s="48"/>
      <c r="HUF86" s="48"/>
      <c r="HUG86" s="48"/>
      <c r="HUH86" s="48"/>
      <c r="HUI86" s="48"/>
      <c r="HUJ86" s="48"/>
      <c r="HUK86" s="48"/>
      <c r="HUL86" s="48"/>
      <c r="HUM86" s="48"/>
      <c r="HUN86" s="48"/>
      <c r="HUO86" s="48"/>
      <c r="HUP86" s="48"/>
      <c r="HUQ86" s="48"/>
      <c r="HUR86" s="48"/>
      <c r="HUS86" s="48"/>
      <c r="HUT86" s="48"/>
      <c r="HUU86" s="48"/>
      <c r="HUV86" s="48"/>
      <c r="HUW86" s="48"/>
      <c r="HUX86" s="48"/>
      <c r="HUY86" s="48"/>
      <c r="HUZ86" s="48"/>
      <c r="HVA86" s="48"/>
      <c r="HVB86" s="48"/>
      <c r="HVC86" s="48"/>
      <c r="HVD86" s="48"/>
      <c r="HVE86" s="48"/>
      <c r="HVF86" s="48"/>
      <c r="HVG86" s="48"/>
      <c r="HVH86" s="48"/>
      <c r="HVI86" s="48"/>
      <c r="HVJ86" s="48"/>
      <c r="HVK86" s="48"/>
      <c r="HVL86" s="48"/>
      <c r="HVM86" s="48"/>
      <c r="HVN86" s="48"/>
      <c r="HVO86" s="48"/>
      <c r="HVP86" s="48"/>
      <c r="HVQ86" s="48"/>
      <c r="HVR86" s="48"/>
      <c r="HVS86" s="48"/>
      <c r="HVT86" s="48"/>
      <c r="HVU86" s="48"/>
      <c r="HVV86" s="48"/>
      <c r="HVW86" s="48"/>
      <c r="HVX86" s="48"/>
      <c r="HVY86" s="48"/>
      <c r="HVZ86" s="48"/>
      <c r="HWA86" s="48"/>
      <c r="HWB86" s="48"/>
      <c r="HWC86" s="48"/>
      <c r="HWD86" s="48"/>
      <c r="HWE86" s="48"/>
      <c r="HWF86" s="48"/>
      <c r="HWG86" s="48"/>
      <c r="HWH86" s="48"/>
      <c r="HWI86" s="48"/>
      <c r="HWJ86" s="48"/>
      <c r="HWK86" s="48"/>
      <c r="HWL86" s="48"/>
      <c r="HWM86" s="48"/>
      <c r="HWN86" s="48"/>
      <c r="HWO86" s="48"/>
      <c r="HWP86" s="48"/>
      <c r="HWQ86" s="48"/>
      <c r="HWR86" s="48"/>
      <c r="HWS86" s="48"/>
      <c r="HWT86" s="48"/>
      <c r="HWU86" s="48"/>
      <c r="HWV86" s="48"/>
      <c r="HWW86" s="48"/>
      <c r="HWX86" s="48"/>
      <c r="HWY86" s="48"/>
      <c r="HWZ86" s="48"/>
      <c r="HXA86" s="48"/>
      <c r="HXB86" s="48"/>
      <c r="HXC86" s="48"/>
      <c r="HXD86" s="48"/>
      <c r="HXE86" s="48"/>
      <c r="HXF86" s="48"/>
      <c r="HXG86" s="48"/>
      <c r="HXH86" s="48"/>
      <c r="HXI86" s="48"/>
      <c r="HXJ86" s="48"/>
      <c r="HXK86" s="48"/>
      <c r="HXL86" s="48"/>
      <c r="HXM86" s="48"/>
      <c r="HXN86" s="48"/>
      <c r="HXO86" s="48"/>
      <c r="HXP86" s="48"/>
      <c r="HXQ86" s="48"/>
      <c r="HXR86" s="48"/>
      <c r="HXS86" s="48"/>
      <c r="HXT86" s="48"/>
      <c r="HXU86" s="48"/>
      <c r="HXV86" s="48"/>
      <c r="HXW86" s="48"/>
      <c r="HXX86" s="48"/>
      <c r="HXY86" s="48"/>
      <c r="HXZ86" s="48"/>
      <c r="HYA86" s="48"/>
      <c r="HYB86" s="48"/>
      <c r="HYC86" s="48"/>
      <c r="HYD86" s="48"/>
      <c r="HYE86" s="48"/>
      <c r="HYF86" s="48"/>
      <c r="HYG86" s="48"/>
      <c r="HYH86" s="48"/>
      <c r="HYI86" s="48"/>
      <c r="HYJ86" s="48"/>
      <c r="HYK86" s="48"/>
      <c r="HYL86" s="48"/>
      <c r="HYM86" s="48"/>
      <c r="HYN86" s="48"/>
      <c r="HYO86" s="48"/>
      <c r="HYP86" s="48"/>
      <c r="HYQ86" s="48"/>
      <c r="HYR86" s="48"/>
      <c r="HYS86" s="48"/>
      <c r="HYT86" s="48"/>
      <c r="HYU86" s="48"/>
      <c r="HYV86" s="48"/>
      <c r="HYW86" s="48"/>
      <c r="HYX86" s="48"/>
      <c r="HYY86" s="48"/>
      <c r="HYZ86" s="48"/>
      <c r="HZA86" s="48"/>
      <c r="HZB86" s="48"/>
      <c r="HZC86" s="48"/>
      <c r="HZD86" s="48"/>
      <c r="HZE86" s="48"/>
      <c r="HZF86" s="48"/>
      <c r="HZG86" s="48"/>
      <c r="HZH86" s="48"/>
      <c r="HZI86" s="48"/>
      <c r="HZJ86" s="48"/>
      <c r="HZK86" s="48"/>
      <c r="HZL86" s="48"/>
      <c r="HZM86" s="48"/>
      <c r="HZN86" s="48"/>
      <c r="HZO86" s="48"/>
      <c r="HZP86" s="48"/>
      <c r="HZQ86" s="48"/>
      <c r="HZR86" s="48"/>
      <c r="HZS86" s="48"/>
      <c r="HZT86" s="48"/>
      <c r="HZU86" s="48"/>
      <c r="HZV86" s="48"/>
      <c r="HZW86" s="48"/>
      <c r="HZX86" s="48"/>
      <c r="HZY86" s="48"/>
      <c r="HZZ86" s="48"/>
      <c r="IAA86" s="48"/>
      <c r="IAB86" s="48"/>
      <c r="IAC86" s="48"/>
      <c r="IAD86" s="48"/>
      <c r="IAE86" s="48"/>
      <c r="IAF86" s="48"/>
      <c r="IAG86" s="48"/>
      <c r="IAH86" s="48"/>
      <c r="IAI86" s="48"/>
      <c r="IAJ86" s="48"/>
      <c r="IAK86" s="48"/>
      <c r="IAL86" s="48"/>
      <c r="IAM86" s="48"/>
      <c r="IAN86" s="48"/>
      <c r="IAO86" s="48"/>
      <c r="IAP86" s="48"/>
      <c r="IAQ86" s="48"/>
      <c r="IAR86" s="48"/>
      <c r="IAS86" s="48"/>
      <c r="IAT86" s="48"/>
      <c r="IAU86" s="48"/>
      <c r="IAV86" s="48"/>
      <c r="IAW86" s="48"/>
      <c r="IAX86" s="48"/>
      <c r="IAY86" s="48"/>
      <c r="IAZ86" s="48"/>
      <c r="IBA86" s="48"/>
      <c r="IBB86" s="48"/>
      <c r="IBC86" s="48"/>
      <c r="IBD86" s="48"/>
      <c r="IBE86" s="48"/>
      <c r="IBF86" s="48"/>
      <c r="IBG86" s="48"/>
      <c r="IBH86" s="48"/>
      <c r="IBI86" s="48"/>
      <c r="IBJ86" s="48"/>
      <c r="IBK86" s="48"/>
      <c r="IBL86" s="48"/>
      <c r="IBM86" s="48"/>
      <c r="IBN86" s="48"/>
      <c r="IBO86" s="48"/>
      <c r="IBP86" s="48"/>
      <c r="IBQ86" s="48"/>
      <c r="IBR86" s="48"/>
      <c r="IBS86" s="48"/>
      <c r="IBT86" s="48"/>
      <c r="IBU86" s="48"/>
      <c r="IBV86" s="48"/>
      <c r="IBW86" s="48"/>
      <c r="IBX86" s="48"/>
      <c r="IBY86" s="48"/>
      <c r="IBZ86" s="48"/>
      <c r="ICA86" s="48"/>
      <c r="ICB86" s="48"/>
      <c r="ICC86" s="48"/>
      <c r="ICD86" s="48"/>
      <c r="ICE86" s="48"/>
      <c r="ICF86" s="48"/>
      <c r="ICG86" s="48"/>
      <c r="ICH86" s="48"/>
      <c r="ICI86" s="48"/>
      <c r="ICJ86" s="48"/>
      <c r="ICK86" s="48"/>
      <c r="ICL86" s="48"/>
      <c r="ICM86" s="48"/>
      <c r="ICN86" s="48"/>
      <c r="ICO86" s="48"/>
      <c r="ICP86" s="48"/>
      <c r="ICQ86" s="48"/>
      <c r="ICR86" s="48"/>
      <c r="ICS86" s="48"/>
      <c r="ICT86" s="48"/>
      <c r="ICU86" s="48"/>
      <c r="ICV86" s="48"/>
      <c r="ICW86" s="48"/>
      <c r="ICX86" s="48"/>
      <c r="ICY86" s="48"/>
      <c r="ICZ86" s="48"/>
      <c r="IDA86" s="48"/>
      <c r="IDB86" s="48"/>
      <c r="IDC86" s="48"/>
      <c r="IDD86" s="48"/>
      <c r="IDE86" s="48"/>
      <c r="IDF86" s="48"/>
      <c r="IDG86" s="48"/>
      <c r="IDH86" s="48"/>
      <c r="IDI86" s="48"/>
      <c r="IDJ86" s="48"/>
      <c r="IDK86" s="48"/>
      <c r="IDL86" s="48"/>
      <c r="IDM86" s="48"/>
      <c r="IDN86" s="48"/>
      <c r="IDO86" s="48"/>
      <c r="IDP86" s="48"/>
      <c r="IDQ86" s="48"/>
      <c r="IDR86" s="48"/>
      <c r="IDS86" s="48"/>
      <c r="IDT86" s="48"/>
      <c r="IDU86" s="48"/>
      <c r="IDV86" s="48"/>
      <c r="IDW86" s="48"/>
      <c r="IDX86" s="48"/>
      <c r="IDY86" s="48"/>
      <c r="IDZ86" s="48"/>
      <c r="IEA86" s="48"/>
      <c r="IEB86" s="48"/>
      <c r="IEC86" s="48"/>
      <c r="IED86" s="48"/>
      <c r="IEE86" s="48"/>
      <c r="IEF86" s="48"/>
      <c r="IEG86" s="48"/>
      <c r="IEH86" s="48"/>
      <c r="IEI86" s="48"/>
      <c r="IEJ86" s="48"/>
      <c r="IEK86" s="48"/>
      <c r="IEL86" s="48"/>
      <c r="IEM86" s="48"/>
      <c r="IEN86" s="48"/>
      <c r="IEO86" s="48"/>
      <c r="IEP86" s="48"/>
      <c r="IEQ86" s="48"/>
      <c r="IER86" s="48"/>
      <c r="IES86" s="48"/>
      <c r="IET86" s="48"/>
      <c r="IEU86" s="48"/>
      <c r="IEV86" s="48"/>
      <c r="IEW86" s="48"/>
      <c r="IEX86" s="48"/>
      <c r="IEY86" s="48"/>
      <c r="IEZ86" s="48"/>
      <c r="IFA86" s="48"/>
      <c r="IFB86" s="48"/>
      <c r="IFC86" s="48"/>
      <c r="IFD86" s="48"/>
      <c r="IFE86" s="48"/>
      <c r="IFF86" s="48"/>
      <c r="IFG86" s="48"/>
      <c r="IFH86" s="48"/>
      <c r="IFI86" s="48"/>
      <c r="IFJ86" s="48"/>
      <c r="IFK86" s="48"/>
      <c r="IFL86" s="48"/>
      <c r="IFM86" s="48"/>
      <c r="IFN86" s="48"/>
      <c r="IFO86" s="48"/>
      <c r="IFP86" s="48"/>
      <c r="IFQ86" s="48"/>
      <c r="IFR86" s="48"/>
      <c r="IFS86" s="48"/>
      <c r="IFT86" s="48"/>
      <c r="IFU86" s="48"/>
      <c r="IFV86" s="48"/>
      <c r="IFW86" s="48"/>
      <c r="IFX86" s="48"/>
      <c r="IFY86" s="48"/>
      <c r="IFZ86" s="48"/>
      <c r="IGA86" s="48"/>
      <c r="IGB86" s="48"/>
      <c r="IGC86" s="48"/>
      <c r="IGD86" s="48"/>
      <c r="IGE86" s="48"/>
      <c r="IGF86" s="48"/>
      <c r="IGG86" s="48"/>
      <c r="IGH86" s="48"/>
      <c r="IGI86" s="48"/>
      <c r="IGJ86" s="48"/>
      <c r="IGK86" s="48"/>
      <c r="IGL86" s="48"/>
      <c r="IGM86" s="48"/>
      <c r="IGN86" s="48"/>
      <c r="IGO86" s="48"/>
      <c r="IGP86" s="48"/>
      <c r="IGQ86" s="48"/>
      <c r="IGR86" s="48"/>
      <c r="IGS86" s="48"/>
      <c r="IGT86" s="48"/>
      <c r="IGU86" s="48"/>
      <c r="IGV86" s="48"/>
      <c r="IGW86" s="48"/>
      <c r="IGX86" s="48"/>
      <c r="IGY86" s="48"/>
      <c r="IGZ86" s="48"/>
      <c r="IHA86" s="48"/>
      <c r="IHB86" s="48"/>
      <c r="IHC86" s="48"/>
      <c r="IHD86" s="48"/>
      <c r="IHE86" s="48"/>
      <c r="IHF86" s="48"/>
      <c r="IHG86" s="48"/>
      <c r="IHH86" s="48"/>
      <c r="IHI86" s="48"/>
      <c r="IHJ86" s="48"/>
      <c r="IHK86" s="48"/>
      <c r="IHL86" s="48"/>
      <c r="IHM86" s="48"/>
      <c r="IHN86" s="48"/>
      <c r="IHO86" s="48"/>
      <c r="IHP86" s="48"/>
      <c r="IHQ86" s="48"/>
      <c r="IHR86" s="48"/>
      <c r="IHS86" s="48"/>
      <c r="IHT86" s="48"/>
      <c r="IHU86" s="48"/>
      <c r="IHV86" s="48"/>
      <c r="IHW86" s="48"/>
      <c r="IHX86" s="48"/>
      <c r="IHY86" s="48"/>
      <c r="IHZ86" s="48"/>
      <c r="IIA86" s="48"/>
      <c r="IIB86" s="48"/>
      <c r="IIC86" s="48"/>
      <c r="IID86" s="48"/>
      <c r="IIE86" s="48"/>
      <c r="IIF86" s="48"/>
      <c r="IIG86" s="48"/>
      <c r="IIH86" s="48"/>
      <c r="III86" s="48"/>
      <c r="IIJ86" s="48"/>
      <c r="IIK86" s="48"/>
      <c r="IIL86" s="48"/>
      <c r="IIM86" s="48"/>
      <c r="IIN86" s="48"/>
      <c r="IIO86" s="48"/>
      <c r="IIP86" s="48"/>
      <c r="IIQ86" s="48"/>
      <c r="IIR86" s="48"/>
      <c r="IIS86" s="48"/>
      <c r="IIT86" s="48"/>
      <c r="IIU86" s="48"/>
      <c r="IIV86" s="48"/>
      <c r="IIW86" s="48"/>
      <c r="IIX86" s="48"/>
      <c r="IIY86" s="48"/>
      <c r="IIZ86" s="48"/>
      <c r="IJA86" s="48"/>
      <c r="IJB86" s="48"/>
      <c r="IJC86" s="48"/>
      <c r="IJD86" s="48"/>
      <c r="IJE86" s="48"/>
      <c r="IJF86" s="48"/>
      <c r="IJG86" s="48"/>
      <c r="IJH86" s="48"/>
      <c r="IJI86" s="48"/>
      <c r="IJJ86" s="48"/>
      <c r="IJK86" s="48"/>
      <c r="IJL86" s="48"/>
      <c r="IJM86" s="48"/>
      <c r="IJN86" s="48"/>
      <c r="IJO86" s="48"/>
      <c r="IJP86" s="48"/>
      <c r="IJQ86" s="48"/>
      <c r="IJR86" s="48"/>
      <c r="IJS86" s="48"/>
      <c r="IJT86" s="48"/>
      <c r="IJU86" s="48"/>
      <c r="IJV86" s="48"/>
      <c r="IJW86" s="48"/>
      <c r="IJX86" s="48"/>
      <c r="IJY86" s="48"/>
      <c r="IJZ86" s="48"/>
      <c r="IKA86" s="48"/>
      <c r="IKB86" s="48"/>
      <c r="IKC86" s="48"/>
      <c r="IKD86" s="48"/>
      <c r="IKE86" s="48"/>
      <c r="IKF86" s="48"/>
      <c r="IKG86" s="48"/>
      <c r="IKH86" s="48"/>
      <c r="IKI86" s="48"/>
      <c r="IKJ86" s="48"/>
      <c r="IKK86" s="48"/>
      <c r="IKL86" s="48"/>
      <c r="IKM86" s="48"/>
      <c r="IKN86" s="48"/>
      <c r="IKO86" s="48"/>
      <c r="IKP86" s="48"/>
      <c r="IKQ86" s="48"/>
      <c r="IKR86" s="48"/>
      <c r="IKS86" s="48"/>
      <c r="IKT86" s="48"/>
      <c r="IKU86" s="48"/>
      <c r="IKV86" s="48"/>
      <c r="IKW86" s="48"/>
      <c r="IKX86" s="48"/>
      <c r="IKY86" s="48"/>
      <c r="IKZ86" s="48"/>
      <c r="ILA86" s="48"/>
      <c r="ILB86" s="48"/>
      <c r="ILC86" s="48"/>
      <c r="ILD86" s="48"/>
      <c r="ILE86" s="48"/>
      <c r="ILF86" s="48"/>
      <c r="ILG86" s="48"/>
      <c r="ILH86" s="48"/>
      <c r="ILI86" s="48"/>
      <c r="ILJ86" s="48"/>
      <c r="ILK86" s="48"/>
      <c r="ILL86" s="48"/>
      <c r="ILM86" s="48"/>
      <c r="ILN86" s="48"/>
      <c r="ILO86" s="48"/>
      <c r="ILP86" s="48"/>
      <c r="ILQ86" s="48"/>
      <c r="ILR86" s="48"/>
      <c r="ILS86" s="48"/>
      <c r="ILT86" s="48"/>
      <c r="ILU86" s="48"/>
      <c r="ILV86" s="48"/>
      <c r="ILW86" s="48"/>
      <c r="ILX86" s="48"/>
      <c r="ILY86" s="48"/>
      <c r="ILZ86" s="48"/>
      <c r="IMA86" s="48"/>
      <c r="IMB86" s="48"/>
      <c r="IMC86" s="48"/>
      <c r="IMD86" s="48"/>
      <c r="IME86" s="48"/>
      <c r="IMF86" s="48"/>
      <c r="IMG86" s="48"/>
      <c r="IMH86" s="48"/>
      <c r="IMI86" s="48"/>
      <c r="IMJ86" s="48"/>
      <c r="IMK86" s="48"/>
      <c r="IML86" s="48"/>
      <c r="IMM86" s="48"/>
      <c r="IMN86" s="48"/>
      <c r="IMO86" s="48"/>
      <c r="IMP86" s="48"/>
      <c r="IMQ86" s="48"/>
      <c r="IMR86" s="48"/>
      <c r="IMS86" s="48"/>
      <c r="IMT86" s="48"/>
      <c r="IMU86" s="48"/>
      <c r="IMV86" s="48"/>
      <c r="IMW86" s="48"/>
      <c r="IMX86" s="48"/>
      <c r="IMY86" s="48"/>
      <c r="IMZ86" s="48"/>
      <c r="INA86" s="48"/>
      <c r="INB86" s="48"/>
      <c r="INC86" s="48"/>
      <c r="IND86" s="48"/>
      <c r="INE86" s="48"/>
      <c r="INF86" s="48"/>
      <c r="ING86" s="48"/>
      <c r="INH86" s="48"/>
      <c r="INI86" s="48"/>
      <c r="INJ86" s="48"/>
      <c r="INK86" s="48"/>
      <c r="INL86" s="48"/>
      <c r="INM86" s="48"/>
      <c r="INN86" s="48"/>
      <c r="INO86" s="48"/>
      <c r="INP86" s="48"/>
      <c r="INQ86" s="48"/>
      <c r="INR86" s="48"/>
      <c r="INS86" s="48"/>
      <c r="INT86" s="48"/>
      <c r="INU86" s="48"/>
      <c r="INV86" s="48"/>
      <c r="INW86" s="48"/>
      <c r="INX86" s="48"/>
      <c r="INY86" s="48"/>
      <c r="INZ86" s="48"/>
      <c r="IOA86" s="48"/>
      <c r="IOB86" s="48"/>
      <c r="IOC86" s="48"/>
      <c r="IOD86" s="48"/>
      <c r="IOE86" s="48"/>
      <c r="IOF86" s="48"/>
      <c r="IOG86" s="48"/>
      <c r="IOH86" s="48"/>
      <c r="IOI86" s="48"/>
      <c r="IOJ86" s="48"/>
      <c r="IOK86" s="48"/>
      <c r="IOL86" s="48"/>
      <c r="IOM86" s="48"/>
      <c r="ION86" s="48"/>
      <c r="IOO86" s="48"/>
      <c r="IOP86" s="48"/>
      <c r="IOQ86" s="48"/>
      <c r="IOR86" s="48"/>
      <c r="IOS86" s="48"/>
      <c r="IOT86" s="48"/>
      <c r="IOU86" s="48"/>
      <c r="IOV86" s="48"/>
      <c r="IOW86" s="48"/>
      <c r="IOX86" s="48"/>
      <c r="IOY86" s="48"/>
      <c r="IOZ86" s="48"/>
      <c r="IPA86" s="48"/>
      <c r="IPB86" s="48"/>
      <c r="IPC86" s="48"/>
      <c r="IPD86" s="48"/>
      <c r="IPE86" s="48"/>
      <c r="IPF86" s="48"/>
      <c r="IPG86" s="48"/>
      <c r="IPH86" s="48"/>
      <c r="IPI86" s="48"/>
      <c r="IPJ86" s="48"/>
      <c r="IPK86" s="48"/>
      <c r="IPL86" s="48"/>
      <c r="IPM86" s="48"/>
      <c r="IPN86" s="48"/>
      <c r="IPO86" s="48"/>
      <c r="IPP86" s="48"/>
      <c r="IPQ86" s="48"/>
      <c r="IPR86" s="48"/>
      <c r="IPS86" s="48"/>
      <c r="IPT86" s="48"/>
      <c r="IPU86" s="48"/>
      <c r="IPV86" s="48"/>
      <c r="IPW86" s="48"/>
      <c r="IPX86" s="48"/>
      <c r="IPY86" s="48"/>
      <c r="IPZ86" s="48"/>
      <c r="IQA86" s="48"/>
      <c r="IQB86" s="48"/>
      <c r="IQC86" s="48"/>
      <c r="IQD86" s="48"/>
      <c r="IQE86" s="48"/>
      <c r="IQF86" s="48"/>
      <c r="IQG86" s="48"/>
      <c r="IQH86" s="48"/>
      <c r="IQI86" s="48"/>
      <c r="IQJ86" s="48"/>
      <c r="IQK86" s="48"/>
      <c r="IQL86" s="48"/>
      <c r="IQM86" s="48"/>
      <c r="IQN86" s="48"/>
      <c r="IQO86" s="48"/>
      <c r="IQP86" s="48"/>
      <c r="IQQ86" s="48"/>
      <c r="IQR86" s="48"/>
      <c r="IQS86" s="48"/>
      <c r="IQT86" s="48"/>
      <c r="IQU86" s="48"/>
      <c r="IQV86" s="48"/>
      <c r="IQW86" s="48"/>
      <c r="IQX86" s="48"/>
      <c r="IQY86" s="48"/>
      <c r="IQZ86" s="48"/>
      <c r="IRA86" s="48"/>
      <c r="IRB86" s="48"/>
      <c r="IRC86" s="48"/>
      <c r="IRD86" s="48"/>
      <c r="IRE86" s="48"/>
      <c r="IRF86" s="48"/>
      <c r="IRG86" s="48"/>
      <c r="IRH86" s="48"/>
      <c r="IRI86" s="48"/>
      <c r="IRJ86" s="48"/>
      <c r="IRK86" s="48"/>
      <c r="IRL86" s="48"/>
      <c r="IRM86" s="48"/>
      <c r="IRN86" s="48"/>
      <c r="IRO86" s="48"/>
      <c r="IRP86" s="48"/>
      <c r="IRQ86" s="48"/>
      <c r="IRR86" s="48"/>
      <c r="IRS86" s="48"/>
      <c r="IRT86" s="48"/>
      <c r="IRU86" s="48"/>
      <c r="IRV86" s="48"/>
      <c r="IRW86" s="48"/>
      <c r="IRX86" s="48"/>
      <c r="IRY86" s="48"/>
      <c r="IRZ86" s="48"/>
      <c r="ISA86" s="48"/>
      <c r="ISB86" s="48"/>
      <c r="ISC86" s="48"/>
      <c r="ISD86" s="48"/>
      <c r="ISE86" s="48"/>
      <c r="ISF86" s="48"/>
      <c r="ISG86" s="48"/>
      <c r="ISH86" s="48"/>
      <c r="ISI86" s="48"/>
      <c r="ISJ86" s="48"/>
      <c r="ISK86" s="48"/>
      <c r="ISL86" s="48"/>
      <c r="ISM86" s="48"/>
      <c r="ISN86" s="48"/>
      <c r="ISO86" s="48"/>
      <c r="ISP86" s="48"/>
      <c r="ISQ86" s="48"/>
      <c r="ISR86" s="48"/>
      <c r="ISS86" s="48"/>
      <c r="IST86" s="48"/>
      <c r="ISU86" s="48"/>
      <c r="ISV86" s="48"/>
      <c r="ISW86" s="48"/>
      <c r="ISX86" s="48"/>
      <c r="ISY86" s="48"/>
      <c r="ISZ86" s="48"/>
      <c r="ITA86" s="48"/>
      <c r="ITB86" s="48"/>
      <c r="ITC86" s="48"/>
      <c r="ITD86" s="48"/>
      <c r="ITE86" s="48"/>
      <c r="ITF86" s="48"/>
      <c r="ITG86" s="48"/>
      <c r="ITH86" s="48"/>
      <c r="ITI86" s="48"/>
      <c r="ITJ86" s="48"/>
      <c r="ITK86" s="48"/>
      <c r="ITL86" s="48"/>
      <c r="ITM86" s="48"/>
      <c r="ITN86" s="48"/>
      <c r="ITO86" s="48"/>
      <c r="ITP86" s="48"/>
      <c r="ITQ86" s="48"/>
      <c r="ITR86" s="48"/>
      <c r="ITS86" s="48"/>
      <c r="ITT86" s="48"/>
      <c r="ITU86" s="48"/>
      <c r="ITV86" s="48"/>
      <c r="ITW86" s="48"/>
      <c r="ITX86" s="48"/>
      <c r="ITY86" s="48"/>
      <c r="ITZ86" s="48"/>
      <c r="IUA86" s="48"/>
      <c r="IUB86" s="48"/>
      <c r="IUC86" s="48"/>
      <c r="IUD86" s="48"/>
      <c r="IUE86" s="48"/>
      <c r="IUF86" s="48"/>
      <c r="IUG86" s="48"/>
      <c r="IUH86" s="48"/>
      <c r="IUI86" s="48"/>
      <c r="IUJ86" s="48"/>
      <c r="IUK86" s="48"/>
      <c r="IUL86" s="48"/>
      <c r="IUM86" s="48"/>
      <c r="IUN86" s="48"/>
      <c r="IUO86" s="48"/>
      <c r="IUP86" s="48"/>
      <c r="IUQ86" s="48"/>
      <c r="IUR86" s="48"/>
      <c r="IUS86" s="48"/>
      <c r="IUT86" s="48"/>
      <c r="IUU86" s="48"/>
      <c r="IUV86" s="48"/>
      <c r="IUW86" s="48"/>
      <c r="IUX86" s="48"/>
      <c r="IUY86" s="48"/>
      <c r="IUZ86" s="48"/>
      <c r="IVA86" s="48"/>
      <c r="IVB86" s="48"/>
      <c r="IVC86" s="48"/>
      <c r="IVD86" s="48"/>
      <c r="IVE86" s="48"/>
      <c r="IVF86" s="48"/>
      <c r="IVG86" s="48"/>
      <c r="IVH86" s="48"/>
      <c r="IVI86" s="48"/>
      <c r="IVJ86" s="48"/>
      <c r="IVK86" s="48"/>
      <c r="IVL86" s="48"/>
      <c r="IVM86" s="48"/>
      <c r="IVN86" s="48"/>
      <c r="IVO86" s="48"/>
      <c r="IVP86" s="48"/>
      <c r="IVQ86" s="48"/>
      <c r="IVR86" s="48"/>
      <c r="IVS86" s="48"/>
      <c r="IVT86" s="48"/>
      <c r="IVU86" s="48"/>
      <c r="IVV86" s="48"/>
      <c r="IVW86" s="48"/>
      <c r="IVX86" s="48"/>
      <c r="IVY86" s="48"/>
      <c r="IVZ86" s="48"/>
      <c r="IWA86" s="48"/>
      <c r="IWB86" s="48"/>
      <c r="IWC86" s="48"/>
      <c r="IWD86" s="48"/>
      <c r="IWE86" s="48"/>
      <c r="IWF86" s="48"/>
      <c r="IWG86" s="48"/>
      <c r="IWH86" s="48"/>
      <c r="IWI86" s="48"/>
      <c r="IWJ86" s="48"/>
      <c r="IWK86" s="48"/>
      <c r="IWL86" s="48"/>
      <c r="IWM86" s="48"/>
      <c r="IWN86" s="48"/>
      <c r="IWO86" s="48"/>
      <c r="IWP86" s="48"/>
      <c r="IWQ86" s="48"/>
      <c r="IWR86" s="48"/>
      <c r="IWS86" s="48"/>
      <c r="IWT86" s="48"/>
      <c r="IWU86" s="48"/>
      <c r="IWV86" s="48"/>
      <c r="IWW86" s="48"/>
      <c r="IWX86" s="48"/>
      <c r="IWY86" s="48"/>
      <c r="IWZ86" s="48"/>
      <c r="IXA86" s="48"/>
      <c r="IXB86" s="48"/>
      <c r="IXC86" s="48"/>
      <c r="IXD86" s="48"/>
      <c r="IXE86" s="48"/>
      <c r="IXF86" s="48"/>
      <c r="IXG86" s="48"/>
      <c r="IXH86" s="48"/>
      <c r="IXI86" s="48"/>
      <c r="IXJ86" s="48"/>
      <c r="IXK86" s="48"/>
      <c r="IXL86" s="48"/>
      <c r="IXM86" s="48"/>
      <c r="IXN86" s="48"/>
      <c r="IXO86" s="48"/>
      <c r="IXP86" s="48"/>
      <c r="IXQ86" s="48"/>
      <c r="IXR86" s="48"/>
      <c r="IXS86" s="48"/>
      <c r="IXT86" s="48"/>
      <c r="IXU86" s="48"/>
      <c r="IXV86" s="48"/>
      <c r="IXW86" s="48"/>
      <c r="IXX86" s="48"/>
      <c r="IXY86" s="48"/>
      <c r="IXZ86" s="48"/>
      <c r="IYA86" s="48"/>
      <c r="IYB86" s="48"/>
      <c r="IYC86" s="48"/>
      <c r="IYD86" s="48"/>
      <c r="IYE86" s="48"/>
      <c r="IYF86" s="48"/>
      <c r="IYG86" s="48"/>
      <c r="IYH86" s="48"/>
      <c r="IYI86" s="48"/>
      <c r="IYJ86" s="48"/>
      <c r="IYK86" s="48"/>
      <c r="IYL86" s="48"/>
      <c r="IYM86" s="48"/>
      <c r="IYN86" s="48"/>
      <c r="IYO86" s="48"/>
      <c r="IYP86" s="48"/>
      <c r="IYQ86" s="48"/>
      <c r="IYR86" s="48"/>
      <c r="IYS86" s="48"/>
      <c r="IYT86" s="48"/>
      <c r="IYU86" s="48"/>
      <c r="IYV86" s="48"/>
      <c r="IYW86" s="48"/>
      <c r="IYX86" s="48"/>
      <c r="IYY86" s="48"/>
      <c r="IYZ86" s="48"/>
      <c r="IZA86" s="48"/>
      <c r="IZB86" s="48"/>
      <c r="IZC86" s="48"/>
      <c r="IZD86" s="48"/>
      <c r="IZE86" s="48"/>
      <c r="IZF86" s="48"/>
      <c r="IZG86" s="48"/>
      <c r="IZH86" s="48"/>
      <c r="IZI86" s="48"/>
      <c r="IZJ86" s="48"/>
      <c r="IZK86" s="48"/>
      <c r="IZL86" s="48"/>
      <c r="IZM86" s="48"/>
      <c r="IZN86" s="48"/>
      <c r="IZO86" s="48"/>
      <c r="IZP86" s="48"/>
      <c r="IZQ86" s="48"/>
      <c r="IZR86" s="48"/>
      <c r="IZS86" s="48"/>
      <c r="IZT86" s="48"/>
      <c r="IZU86" s="48"/>
      <c r="IZV86" s="48"/>
      <c r="IZW86" s="48"/>
      <c r="IZX86" s="48"/>
      <c r="IZY86" s="48"/>
      <c r="IZZ86" s="48"/>
      <c r="JAA86" s="48"/>
      <c r="JAB86" s="48"/>
      <c r="JAC86" s="48"/>
      <c r="JAD86" s="48"/>
      <c r="JAE86" s="48"/>
      <c r="JAF86" s="48"/>
      <c r="JAG86" s="48"/>
      <c r="JAH86" s="48"/>
      <c r="JAI86" s="48"/>
      <c r="JAJ86" s="48"/>
      <c r="JAK86" s="48"/>
      <c r="JAL86" s="48"/>
      <c r="JAM86" s="48"/>
      <c r="JAN86" s="48"/>
      <c r="JAO86" s="48"/>
      <c r="JAP86" s="48"/>
      <c r="JAQ86" s="48"/>
      <c r="JAR86" s="48"/>
      <c r="JAS86" s="48"/>
      <c r="JAT86" s="48"/>
      <c r="JAU86" s="48"/>
      <c r="JAV86" s="48"/>
      <c r="JAW86" s="48"/>
      <c r="JAX86" s="48"/>
      <c r="JAY86" s="48"/>
      <c r="JAZ86" s="48"/>
      <c r="JBA86" s="48"/>
      <c r="JBB86" s="48"/>
      <c r="JBC86" s="48"/>
      <c r="JBD86" s="48"/>
      <c r="JBE86" s="48"/>
      <c r="JBF86" s="48"/>
      <c r="JBG86" s="48"/>
      <c r="JBH86" s="48"/>
      <c r="JBI86" s="48"/>
      <c r="JBJ86" s="48"/>
      <c r="JBK86" s="48"/>
      <c r="JBL86" s="48"/>
      <c r="JBM86" s="48"/>
      <c r="JBN86" s="48"/>
      <c r="JBO86" s="48"/>
      <c r="JBP86" s="48"/>
      <c r="JBQ86" s="48"/>
      <c r="JBR86" s="48"/>
      <c r="JBS86" s="48"/>
      <c r="JBT86" s="48"/>
      <c r="JBU86" s="48"/>
      <c r="JBV86" s="48"/>
      <c r="JBW86" s="48"/>
      <c r="JBX86" s="48"/>
      <c r="JBY86" s="48"/>
      <c r="JBZ86" s="48"/>
      <c r="JCA86" s="48"/>
      <c r="JCB86" s="48"/>
      <c r="JCC86" s="48"/>
      <c r="JCD86" s="48"/>
      <c r="JCE86" s="48"/>
      <c r="JCF86" s="48"/>
      <c r="JCG86" s="48"/>
      <c r="JCH86" s="48"/>
      <c r="JCI86" s="48"/>
      <c r="JCJ86" s="48"/>
      <c r="JCK86" s="48"/>
      <c r="JCL86" s="48"/>
      <c r="JCM86" s="48"/>
      <c r="JCN86" s="48"/>
      <c r="JCO86" s="48"/>
      <c r="JCP86" s="48"/>
      <c r="JCQ86" s="48"/>
      <c r="JCR86" s="48"/>
      <c r="JCS86" s="48"/>
      <c r="JCT86" s="48"/>
      <c r="JCU86" s="48"/>
      <c r="JCV86" s="48"/>
      <c r="JCW86" s="48"/>
      <c r="JCX86" s="48"/>
      <c r="JCY86" s="48"/>
      <c r="JCZ86" s="48"/>
      <c r="JDA86" s="48"/>
      <c r="JDB86" s="48"/>
      <c r="JDC86" s="48"/>
      <c r="JDD86" s="48"/>
      <c r="JDE86" s="48"/>
      <c r="JDF86" s="48"/>
      <c r="JDG86" s="48"/>
      <c r="JDH86" s="48"/>
      <c r="JDI86" s="48"/>
      <c r="JDJ86" s="48"/>
      <c r="JDK86" s="48"/>
      <c r="JDL86" s="48"/>
      <c r="JDM86" s="48"/>
      <c r="JDN86" s="48"/>
      <c r="JDO86" s="48"/>
      <c r="JDP86" s="48"/>
      <c r="JDQ86" s="48"/>
      <c r="JDR86" s="48"/>
      <c r="JDS86" s="48"/>
      <c r="JDT86" s="48"/>
      <c r="JDU86" s="48"/>
      <c r="JDV86" s="48"/>
      <c r="JDW86" s="48"/>
      <c r="JDX86" s="48"/>
      <c r="JDY86" s="48"/>
      <c r="JDZ86" s="48"/>
      <c r="JEA86" s="48"/>
      <c r="JEB86" s="48"/>
      <c r="JEC86" s="48"/>
      <c r="JED86" s="48"/>
      <c r="JEE86" s="48"/>
      <c r="JEF86" s="48"/>
      <c r="JEG86" s="48"/>
      <c r="JEH86" s="48"/>
      <c r="JEI86" s="48"/>
      <c r="JEJ86" s="48"/>
      <c r="JEK86" s="48"/>
      <c r="JEL86" s="48"/>
      <c r="JEM86" s="48"/>
      <c r="JEN86" s="48"/>
      <c r="JEO86" s="48"/>
      <c r="JEP86" s="48"/>
      <c r="JEQ86" s="48"/>
      <c r="JER86" s="48"/>
      <c r="JES86" s="48"/>
      <c r="JET86" s="48"/>
      <c r="JEU86" s="48"/>
      <c r="JEV86" s="48"/>
      <c r="JEW86" s="48"/>
      <c r="JEX86" s="48"/>
      <c r="JEY86" s="48"/>
      <c r="JEZ86" s="48"/>
      <c r="JFA86" s="48"/>
      <c r="JFB86" s="48"/>
      <c r="JFC86" s="48"/>
      <c r="JFD86" s="48"/>
      <c r="JFE86" s="48"/>
      <c r="JFF86" s="48"/>
      <c r="JFG86" s="48"/>
      <c r="JFH86" s="48"/>
      <c r="JFI86" s="48"/>
      <c r="JFJ86" s="48"/>
      <c r="JFK86" s="48"/>
      <c r="JFL86" s="48"/>
      <c r="JFM86" s="48"/>
      <c r="JFN86" s="48"/>
      <c r="JFO86" s="48"/>
      <c r="JFP86" s="48"/>
      <c r="JFQ86" s="48"/>
      <c r="JFR86" s="48"/>
      <c r="JFS86" s="48"/>
      <c r="JFT86" s="48"/>
      <c r="JFU86" s="48"/>
      <c r="JFV86" s="48"/>
      <c r="JFW86" s="48"/>
      <c r="JFX86" s="48"/>
      <c r="JFY86" s="48"/>
      <c r="JFZ86" s="48"/>
      <c r="JGA86" s="48"/>
      <c r="JGB86" s="48"/>
      <c r="JGC86" s="48"/>
      <c r="JGD86" s="48"/>
      <c r="JGE86" s="48"/>
      <c r="JGF86" s="48"/>
      <c r="JGG86" s="48"/>
      <c r="JGH86" s="48"/>
      <c r="JGI86" s="48"/>
      <c r="JGJ86" s="48"/>
      <c r="JGK86" s="48"/>
      <c r="JGL86" s="48"/>
      <c r="JGM86" s="48"/>
      <c r="JGN86" s="48"/>
      <c r="JGO86" s="48"/>
      <c r="JGP86" s="48"/>
      <c r="JGQ86" s="48"/>
      <c r="JGR86" s="48"/>
      <c r="JGS86" s="48"/>
      <c r="JGT86" s="48"/>
      <c r="JGU86" s="48"/>
      <c r="JGV86" s="48"/>
      <c r="JGW86" s="48"/>
      <c r="JGX86" s="48"/>
      <c r="JGY86" s="48"/>
      <c r="JGZ86" s="48"/>
      <c r="JHA86" s="48"/>
      <c r="JHB86" s="48"/>
      <c r="JHC86" s="48"/>
      <c r="JHD86" s="48"/>
      <c r="JHE86" s="48"/>
      <c r="JHF86" s="48"/>
      <c r="JHG86" s="48"/>
      <c r="JHH86" s="48"/>
      <c r="JHI86" s="48"/>
      <c r="JHJ86" s="48"/>
      <c r="JHK86" s="48"/>
      <c r="JHL86" s="48"/>
      <c r="JHM86" s="48"/>
      <c r="JHN86" s="48"/>
      <c r="JHO86" s="48"/>
      <c r="JHP86" s="48"/>
      <c r="JHQ86" s="48"/>
      <c r="JHR86" s="48"/>
      <c r="JHS86" s="48"/>
      <c r="JHT86" s="48"/>
      <c r="JHU86" s="48"/>
      <c r="JHV86" s="48"/>
      <c r="JHW86" s="48"/>
      <c r="JHX86" s="48"/>
      <c r="JHY86" s="48"/>
      <c r="JHZ86" s="48"/>
      <c r="JIA86" s="48"/>
      <c r="JIB86" s="48"/>
      <c r="JIC86" s="48"/>
      <c r="JID86" s="48"/>
      <c r="JIE86" s="48"/>
      <c r="JIF86" s="48"/>
      <c r="JIG86" s="48"/>
      <c r="JIH86" s="48"/>
      <c r="JII86" s="48"/>
      <c r="JIJ86" s="48"/>
      <c r="JIK86" s="48"/>
      <c r="JIL86" s="48"/>
      <c r="JIM86" s="48"/>
      <c r="JIN86" s="48"/>
      <c r="JIO86" s="48"/>
      <c r="JIP86" s="48"/>
      <c r="JIQ86" s="48"/>
      <c r="JIR86" s="48"/>
      <c r="JIS86" s="48"/>
      <c r="JIT86" s="48"/>
      <c r="JIU86" s="48"/>
      <c r="JIV86" s="48"/>
      <c r="JIW86" s="48"/>
      <c r="JIX86" s="48"/>
      <c r="JIY86" s="48"/>
      <c r="JIZ86" s="48"/>
      <c r="JJA86" s="48"/>
      <c r="JJB86" s="48"/>
      <c r="JJC86" s="48"/>
      <c r="JJD86" s="48"/>
      <c r="JJE86" s="48"/>
      <c r="JJF86" s="48"/>
      <c r="JJG86" s="48"/>
      <c r="JJH86" s="48"/>
      <c r="JJI86" s="48"/>
      <c r="JJJ86" s="48"/>
      <c r="JJK86" s="48"/>
      <c r="JJL86" s="48"/>
      <c r="JJM86" s="48"/>
      <c r="JJN86" s="48"/>
      <c r="JJO86" s="48"/>
      <c r="JJP86" s="48"/>
      <c r="JJQ86" s="48"/>
      <c r="JJR86" s="48"/>
      <c r="JJS86" s="48"/>
      <c r="JJT86" s="48"/>
      <c r="JJU86" s="48"/>
      <c r="JJV86" s="48"/>
      <c r="JJW86" s="48"/>
      <c r="JJX86" s="48"/>
      <c r="JJY86" s="48"/>
      <c r="JJZ86" s="48"/>
      <c r="JKA86" s="48"/>
      <c r="JKB86" s="48"/>
      <c r="JKC86" s="48"/>
      <c r="JKD86" s="48"/>
      <c r="JKE86" s="48"/>
      <c r="JKF86" s="48"/>
      <c r="JKG86" s="48"/>
      <c r="JKH86" s="48"/>
      <c r="JKI86" s="48"/>
      <c r="JKJ86" s="48"/>
      <c r="JKK86" s="48"/>
      <c r="JKL86" s="48"/>
      <c r="JKM86" s="48"/>
      <c r="JKN86" s="48"/>
      <c r="JKO86" s="48"/>
      <c r="JKP86" s="48"/>
      <c r="JKQ86" s="48"/>
      <c r="JKR86" s="48"/>
      <c r="JKS86" s="48"/>
      <c r="JKT86" s="48"/>
      <c r="JKU86" s="48"/>
      <c r="JKV86" s="48"/>
      <c r="JKW86" s="48"/>
      <c r="JKX86" s="48"/>
      <c r="JKY86" s="48"/>
      <c r="JKZ86" s="48"/>
      <c r="JLA86" s="48"/>
      <c r="JLB86" s="48"/>
      <c r="JLC86" s="48"/>
      <c r="JLD86" s="48"/>
      <c r="JLE86" s="48"/>
      <c r="JLF86" s="48"/>
      <c r="JLG86" s="48"/>
      <c r="JLH86" s="48"/>
      <c r="JLI86" s="48"/>
      <c r="JLJ86" s="48"/>
      <c r="JLK86" s="48"/>
      <c r="JLL86" s="48"/>
      <c r="JLM86" s="48"/>
      <c r="JLN86" s="48"/>
      <c r="JLO86" s="48"/>
      <c r="JLP86" s="48"/>
      <c r="JLQ86" s="48"/>
      <c r="JLR86" s="48"/>
      <c r="JLS86" s="48"/>
      <c r="JLT86" s="48"/>
      <c r="JLU86" s="48"/>
      <c r="JLV86" s="48"/>
      <c r="JLW86" s="48"/>
      <c r="JLX86" s="48"/>
      <c r="JLY86" s="48"/>
      <c r="JLZ86" s="48"/>
      <c r="JMA86" s="48"/>
      <c r="JMB86" s="48"/>
      <c r="JMC86" s="48"/>
      <c r="JMD86" s="48"/>
      <c r="JME86" s="48"/>
      <c r="JMF86" s="48"/>
      <c r="JMG86" s="48"/>
      <c r="JMH86" s="48"/>
      <c r="JMI86" s="48"/>
      <c r="JMJ86" s="48"/>
      <c r="JMK86" s="48"/>
      <c r="JML86" s="48"/>
      <c r="JMM86" s="48"/>
      <c r="JMN86" s="48"/>
      <c r="JMO86" s="48"/>
      <c r="JMP86" s="48"/>
      <c r="JMQ86" s="48"/>
      <c r="JMR86" s="48"/>
      <c r="JMS86" s="48"/>
      <c r="JMT86" s="48"/>
      <c r="JMU86" s="48"/>
      <c r="JMV86" s="48"/>
      <c r="JMW86" s="48"/>
      <c r="JMX86" s="48"/>
      <c r="JMY86" s="48"/>
      <c r="JMZ86" s="48"/>
      <c r="JNA86" s="48"/>
      <c r="JNB86" s="48"/>
      <c r="JNC86" s="48"/>
      <c r="JND86" s="48"/>
      <c r="JNE86" s="48"/>
      <c r="JNF86" s="48"/>
      <c r="JNG86" s="48"/>
      <c r="JNH86" s="48"/>
      <c r="JNI86" s="48"/>
      <c r="JNJ86" s="48"/>
      <c r="JNK86" s="48"/>
      <c r="JNL86" s="48"/>
      <c r="JNM86" s="48"/>
      <c r="JNN86" s="48"/>
      <c r="JNO86" s="48"/>
      <c r="JNP86" s="48"/>
      <c r="JNQ86" s="48"/>
      <c r="JNR86" s="48"/>
      <c r="JNS86" s="48"/>
      <c r="JNT86" s="48"/>
      <c r="JNU86" s="48"/>
      <c r="JNV86" s="48"/>
      <c r="JNW86" s="48"/>
      <c r="JNX86" s="48"/>
      <c r="JNY86" s="48"/>
      <c r="JNZ86" s="48"/>
      <c r="JOA86" s="48"/>
      <c r="JOB86" s="48"/>
      <c r="JOC86" s="48"/>
      <c r="JOD86" s="48"/>
      <c r="JOE86" s="48"/>
      <c r="JOF86" s="48"/>
      <c r="JOG86" s="48"/>
      <c r="JOH86" s="48"/>
      <c r="JOI86" s="48"/>
      <c r="JOJ86" s="48"/>
      <c r="JOK86" s="48"/>
      <c r="JOL86" s="48"/>
      <c r="JOM86" s="48"/>
      <c r="JON86" s="48"/>
      <c r="JOO86" s="48"/>
      <c r="JOP86" s="48"/>
      <c r="JOQ86" s="48"/>
      <c r="JOR86" s="48"/>
      <c r="JOS86" s="48"/>
      <c r="JOT86" s="48"/>
      <c r="JOU86" s="48"/>
      <c r="JOV86" s="48"/>
      <c r="JOW86" s="48"/>
      <c r="JOX86" s="48"/>
      <c r="JOY86" s="48"/>
      <c r="JOZ86" s="48"/>
      <c r="JPA86" s="48"/>
      <c r="JPB86" s="48"/>
      <c r="JPC86" s="48"/>
      <c r="JPD86" s="48"/>
      <c r="JPE86" s="48"/>
      <c r="JPF86" s="48"/>
      <c r="JPG86" s="48"/>
      <c r="JPH86" s="48"/>
      <c r="JPI86" s="48"/>
      <c r="JPJ86" s="48"/>
      <c r="JPK86" s="48"/>
      <c r="JPL86" s="48"/>
      <c r="JPM86" s="48"/>
      <c r="JPN86" s="48"/>
      <c r="JPO86" s="48"/>
      <c r="JPP86" s="48"/>
      <c r="JPQ86" s="48"/>
      <c r="JPR86" s="48"/>
      <c r="JPS86" s="48"/>
      <c r="JPT86" s="48"/>
      <c r="JPU86" s="48"/>
      <c r="JPV86" s="48"/>
      <c r="JPW86" s="48"/>
      <c r="JPX86" s="48"/>
      <c r="JPY86" s="48"/>
      <c r="JPZ86" s="48"/>
      <c r="JQA86" s="48"/>
      <c r="JQB86" s="48"/>
      <c r="JQC86" s="48"/>
      <c r="JQD86" s="48"/>
      <c r="JQE86" s="48"/>
      <c r="JQF86" s="48"/>
      <c r="JQG86" s="48"/>
      <c r="JQH86" s="48"/>
      <c r="JQI86" s="48"/>
      <c r="JQJ86" s="48"/>
      <c r="JQK86" s="48"/>
      <c r="JQL86" s="48"/>
      <c r="JQM86" s="48"/>
      <c r="JQN86" s="48"/>
      <c r="JQO86" s="48"/>
      <c r="JQP86" s="48"/>
      <c r="JQQ86" s="48"/>
      <c r="JQR86" s="48"/>
      <c r="JQS86" s="48"/>
      <c r="JQT86" s="48"/>
      <c r="JQU86" s="48"/>
      <c r="JQV86" s="48"/>
      <c r="JQW86" s="48"/>
      <c r="JQX86" s="48"/>
      <c r="JQY86" s="48"/>
      <c r="JQZ86" s="48"/>
      <c r="JRA86" s="48"/>
      <c r="JRB86" s="48"/>
      <c r="JRC86" s="48"/>
      <c r="JRD86" s="48"/>
      <c r="JRE86" s="48"/>
      <c r="JRF86" s="48"/>
      <c r="JRG86" s="48"/>
      <c r="JRH86" s="48"/>
      <c r="JRI86" s="48"/>
      <c r="JRJ86" s="48"/>
      <c r="JRK86" s="48"/>
      <c r="JRL86" s="48"/>
      <c r="JRM86" s="48"/>
      <c r="JRN86" s="48"/>
      <c r="JRO86" s="48"/>
      <c r="JRP86" s="48"/>
      <c r="JRQ86" s="48"/>
      <c r="JRR86" s="48"/>
      <c r="JRS86" s="48"/>
      <c r="JRT86" s="48"/>
      <c r="JRU86" s="48"/>
      <c r="JRV86" s="48"/>
      <c r="JRW86" s="48"/>
      <c r="JRX86" s="48"/>
      <c r="JRY86" s="48"/>
      <c r="JRZ86" s="48"/>
      <c r="JSA86" s="48"/>
      <c r="JSB86" s="48"/>
      <c r="JSC86" s="48"/>
      <c r="JSD86" s="48"/>
      <c r="JSE86" s="48"/>
      <c r="JSF86" s="48"/>
      <c r="JSG86" s="48"/>
      <c r="JSH86" s="48"/>
      <c r="JSI86" s="48"/>
      <c r="JSJ86" s="48"/>
      <c r="JSK86" s="48"/>
      <c r="JSL86" s="48"/>
      <c r="JSM86" s="48"/>
      <c r="JSN86" s="48"/>
      <c r="JSO86" s="48"/>
      <c r="JSP86" s="48"/>
      <c r="JSQ86" s="48"/>
      <c r="JSR86" s="48"/>
      <c r="JSS86" s="48"/>
      <c r="JST86" s="48"/>
      <c r="JSU86" s="48"/>
      <c r="JSV86" s="48"/>
      <c r="JSW86" s="48"/>
      <c r="JSX86" s="48"/>
      <c r="JSY86" s="48"/>
      <c r="JSZ86" s="48"/>
      <c r="JTA86" s="48"/>
      <c r="JTB86" s="48"/>
      <c r="JTC86" s="48"/>
      <c r="JTD86" s="48"/>
      <c r="JTE86" s="48"/>
      <c r="JTF86" s="48"/>
      <c r="JTG86" s="48"/>
      <c r="JTH86" s="48"/>
      <c r="JTI86" s="48"/>
      <c r="JTJ86" s="48"/>
      <c r="JTK86" s="48"/>
      <c r="JTL86" s="48"/>
      <c r="JTM86" s="48"/>
      <c r="JTN86" s="48"/>
      <c r="JTO86" s="48"/>
      <c r="JTP86" s="48"/>
      <c r="JTQ86" s="48"/>
      <c r="JTR86" s="48"/>
      <c r="JTS86" s="48"/>
      <c r="JTT86" s="48"/>
      <c r="JTU86" s="48"/>
      <c r="JTV86" s="48"/>
      <c r="JTW86" s="48"/>
      <c r="JTX86" s="48"/>
      <c r="JTY86" s="48"/>
      <c r="JTZ86" s="48"/>
      <c r="JUA86" s="48"/>
      <c r="JUB86" s="48"/>
      <c r="JUC86" s="48"/>
      <c r="JUD86" s="48"/>
      <c r="JUE86" s="48"/>
      <c r="JUF86" s="48"/>
      <c r="JUG86" s="48"/>
      <c r="JUH86" s="48"/>
      <c r="JUI86" s="48"/>
      <c r="JUJ86" s="48"/>
      <c r="JUK86" s="48"/>
      <c r="JUL86" s="48"/>
      <c r="JUM86" s="48"/>
      <c r="JUN86" s="48"/>
      <c r="JUO86" s="48"/>
      <c r="JUP86" s="48"/>
      <c r="JUQ86" s="48"/>
      <c r="JUR86" s="48"/>
      <c r="JUS86" s="48"/>
      <c r="JUT86" s="48"/>
      <c r="JUU86" s="48"/>
      <c r="JUV86" s="48"/>
      <c r="JUW86" s="48"/>
      <c r="JUX86" s="48"/>
      <c r="JUY86" s="48"/>
      <c r="JUZ86" s="48"/>
      <c r="JVA86" s="48"/>
      <c r="JVB86" s="48"/>
      <c r="JVC86" s="48"/>
      <c r="JVD86" s="48"/>
      <c r="JVE86" s="48"/>
      <c r="JVF86" s="48"/>
      <c r="JVG86" s="48"/>
      <c r="JVH86" s="48"/>
      <c r="JVI86" s="48"/>
      <c r="JVJ86" s="48"/>
      <c r="JVK86" s="48"/>
      <c r="JVL86" s="48"/>
      <c r="JVM86" s="48"/>
      <c r="JVN86" s="48"/>
      <c r="JVO86" s="48"/>
      <c r="JVP86" s="48"/>
      <c r="JVQ86" s="48"/>
      <c r="JVR86" s="48"/>
      <c r="JVS86" s="48"/>
      <c r="JVT86" s="48"/>
      <c r="JVU86" s="48"/>
      <c r="JVV86" s="48"/>
      <c r="JVW86" s="48"/>
      <c r="JVX86" s="48"/>
      <c r="JVY86" s="48"/>
      <c r="JVZ86" s="48"/>
      <c r="JWA86" s="48"/>
      <c r="JWB86" s="48"/>
      <c r="JWC86" s="48"/>
      <c r="JWD86" s="48"/>
      <c r="JWE86" s="48"/>
      <c r="JWF86" s="48"/>
      <c r="JWG86" s="48"/>
      <c r="JWH86" s="48"/>
      <c r="JWI86" s="48"/>
      <c r="JWJ86" s="48"/>
      <c r="JWK86" s="48"/>
      <c r="JWL86" s="48"/>
      <c r="JWM86" s="48"/>
      <c r="JWN86" s="48"/>
      <c r="JWO86" s="48"/>
      <c r="JWP86" s="48"/>
      <c r="JWQ86" s="48"/>
      <c r="JWR86" s="48"/>
      <c r="JWS86" s="48"/>
      <c r="JWT86" s="48"/>
      <c r="JWU86" s="48"/>
      <c r="JWV86" s="48"/>
      <c r="JWW86" s="48"/>
      <c r="JWX86" s="48"/>
      <c r="JWY86" s="48"/>
      <c r="JWZ86" s="48"/>
      <c r="JXA86" s="48"/>
      <c r="JXB86" s="48"/>
      <c r="JXC86" s="48"/>
      <c r="JXD86" s="48"/>
      <c r="JXE86" s="48"/>
      <c r="JXF86" s="48"/>
      <c r="JXG86" s="48"/>
      <c r="JXH86" s="48"/>
      <c r="JXI86" s="48"/>
      <c r="JXJ86" s="48"/>
      <c r="JXK86" s="48"/>
      <c r="JXL86" s="48"/>
      <c r="JXM86" s="48"/>
      <c r="JXN86" s="48"/>
      <c r="JXO86" s="48"/>
      <c r="JXP86" s="48"/>
      <c r="JXQ86" s="48"/>
      <c r="JXR86" s="48"/>
      <c r="JXS86" s="48"/>
      <c r="JXT86" s="48"/>
      <c r="JXU86" s="48"/>
      <c r="JXV86" s="48"/>
      <c r="JXW86" s="48"/>
      <c r="JXX86" s="48"/>
      <c r="JXY86" s="48"/>
      <c r="JXZ86" s="48"/>
      <c r="JYA86" s="48"/>
      <c r="JYB86" s="48"/>
      <c r="JYC86" s="48"/>
      <c r="JYD86" s="48"/>
      <c r="JYE86" s="48"/>
      <c r="JYF86" s="48"/>
      <c r="JYG86" s="48"/>
      <c r="JYH86" s="48"/>
      <c r="JYI86" s="48"/>
      <c r="JYJ86" s="48"/>
      <c r="JYK86" s="48"/>
      <c r="JYL86" s="48"/>
      <c r="JYM86" s="48"/>
      <c r="JYN86" s="48"/>
      <c r="JYO86" s="48"/>
      <c r="JYP86" s="48"/>
      <c r="JYQ86" s="48"/>
      <c r="JYR86" s="48"/>
      <c r="JYS86" s="48"/>
      <c r="JYT86" s="48"/>
      <c r="JYU86" s="48"/>
      <c r="JYV86" s="48"/>
      <c r="JYW86" s="48"/>
      <c r="JYX86" s="48"/>
      <c r="JYY86" s="48"/>
      <c r="JYZ86" s="48"/>
      <c r="JZA86" s="48"/>
      <c r="JZB86" s="48"/>
      <c r="JZC86" s="48"/>
      <c r="JZD86" s="48"/>
      <c r="JZE86" s="48"/>
      <c r="JZF86" s="48"/>
      <c r="JZG86" s="48"/>
      <c r="JZH86" s="48"/>
      <c r="JZI86" s="48"/>
      <c r="JZJ86" s="48"/>
      <c r="JZK86" s="48"/>
      <c r="JZL86" s="48"/>
      <c r="JZM86" s="48"/>
      <c r="JZN86" s="48"/>
      <c r="JZO86" s="48"/>
      <c r="JZP86" s="48"/>
      <c r="JZQ86" s="48"/>
      <c r="JZR86" s="48"/>
      <c r="JZS86" s="48"/>
      <c r="JZT86" s="48"/>
      <c r="JZU86" s="48"/>
      <c r="JZV86" s="48"/>
      <c r="JZW86" s="48"/>
      <c r="JZX86" s="48"/>
      <c r="JZY86" s="48"/>
      <c r="JZZ86" s="48"/>
      <c r="KAA86" s="48"/>
      <c r="KAB86" s="48"/>
      <c r="KAC86" s="48"/>
      <c r="KAD86" s="48"/>
      <c r="KAE86" s="48"/>
      <c r="KAF86" s="48"/>
      <c r="KAG86" s="48"/>
      <c r="KAH86" s="48"/>
      <c r="KAI86" s="48"/>
      <c r="KAJ86" s="48"/>
      <c r="KAK86" s="48"/>
      <c r="KAL86" s="48"/>
      <c r="KAM86" s="48"/>
      <c r="KAN86" s="48"/>
      <c r="KAO86" s="48"/>
      <c r="KAP86" s="48"/>
      <c r="KAQ86" s="48"/>
      <c r="KAR86" s="48"/>
      <c r="KAS86" s="48"/>
      <c r="KAT86" s="48"/>
      <c r="KAU86" s="48"/>
      <c r="KAV86" s="48"/>
      <c r="KAW86" s="48"/>
      <c r="KAX86" s="48"/>
      <c r="KAY86" s="48"/>
      <c r="KAZ86" s="48"/>
      <c r="KBA86" s="48"/>
      <c r="KBB86" s="48"/>
      <c r="KBC86" s="48"/>
      <c r="KBD86" s="48"/>
      <c r="KBE86" s="48"/>
      <c r="KBF86" s="48"/>
      <c r="KBG86" s="48"/>
      <c r="KBH86" s="48"/>
      <c r="KBI86" s="48"/>
      <c r="KBJ86" s="48"/>
      <c r="KBK86" s="48"/>
      <c r="KBL86" s="48"/>
      <c r="KBM86" s="48"/>
      <c r="KBN86" s="48"/>
      <c r="KBO86" s="48"/>
      <c r="KBP86" s="48"/>
      <c r="KBQ86" s="48"/>
      <c r="KBR86" s="48"/>
      <c r="KBS86" s="48"/>
      <c r="KBT86" s="48"/>
      <c r="KBU86" s="48"/>
      <c r="KBV86" s="48"/>
      <c r="KBW86" s="48"/>
      <c r="KBX86" s="48"/>
      <c r="KBY86" s="48"/>
      <c r="KBZ86" s="48"/>
      <c r="KCA86" s="48"/>
      <c r="KCB86" s="48"/>
      <c r="KCC86" s="48"/>
      <c r="KCD86" s="48"/>
      <c r="KCE86" s="48"/>
      <c r="KCF86" s="48"/>
      <c r="KCG86" s="48"/>
      <c r="KCH86" s="48"/>
      <c r="KCI86" s="48"/>
      <c r="KCJ86" s="48"/>
      <c r="KCK86" s="48"/>
      <c r="KCL86" s="48"/>
      <c r="KCM86" s="48"/>
      <c r="KCN86" s="48"/>
      <c r="KCO86" s="48"/>
      <c r="KCP86" s="48"/>
      <c r="KCQ86" s="48"/>
      <c r="KCR86" s="48"/>
      <c r="KCS86" s="48"/>
      <c r="KCT86" s="48"/>
      <c r="KCU86" s="48"/>
      <c r="KCV86" s="48"/>
      <c r="KCW86" s="48"/>
      <c r="KCX86" s="48"/>
      <c r="KCY86" s="48"/>
      <c r="KCZ86" s="48"/>
      <c r="KDA86" s="48"/>
      <c r="KDB86" s="48"/>
      <c r="KDC86" s="48"/>
      <c r="KDD86" s="48"/>
      <c r="KDE86" s="48"/>
      <c r="KDF86" s="48"/>
      <c r="KDG86" s="48"/>
      <c r="KDH86" s="48"/>
      <c r="KDI86" s="48"/>
      <c r="KDJ86" s="48"/>
      <c r="KDK86" s="48"/>
      <c r="KDL86" s="48"/>
      <c r="KDM86" s="48"/>
      <c r="KDN86" s="48"/>
      <c r="KDO86" s="48"/>
      <c r="KDP86" s="48"/>
      <c r="KDQ86" s="48"/>
      <c r="KDR86" s="48"/>
      <c r="KDS86" s="48"/>
      <c r="KDT86" s="48"/>
      <c r="KDU86" s="48"/>
      <c r="KDV86" s="48"/>
      <c r="KDW86" s="48"/>
      <c r="KDX86" s="48"/>
      <c r="KDY86" s="48"/>
      <c r="KDZ86" s="48"/>
      <c r="KEA86" s="48"/>
      <c r="KEB86" s="48"/>
      <c r="KEC86" s="48"/>
      <c r="KED86" s="48"/>
      <c r="KEE86" s="48"/>
      <c r="KEF86" s="48"/>
      <c r="KEG86" s="48"/>
      <c r="KEH86" s="48"/>
      <c r="KEI86" s="48"/>
      <c r="KEJ86" s="48"/>
      <c r="KEK86" s="48"/>
      <c r="KEL86" s="48"/>
      <c r="KEM86" s="48"/>
      <c r="KEN86" s="48"/>
      <c r="KEO86" s="48"/>
      <c r="KEP86" s="48"/>
      <c r="KEQ86" s="48"/>
      <c r="KER86" s="48"/>
      <c r="KES86" s="48"/>
      <c r="KET86" s="48"/>
      <c r="KEU86" s="48"/>
      <c r="KEV86" s="48"/>
      <c r="KEW86" s="48"/>
      <c r="KEX86" s="48"/>
      <c r="KEY86" s="48"/>
      <c r="KEZ86" s="48"/>
      <c r="KFA86" s="48"/>
      <c r="KFB86" s="48"/>
      <c r="KFC86" s="48"/>
      <c r="KFD86" s="48"/>
      <c r="KFE86" s="48"/>
      <c r="KFF86" s="48"/>
      <c r="KFG86" s="48"/>
      <c r="KFH86" s="48"/>
      <c r="KFI86" s="48"/>
      <c r="KFJ86" s="48"/>
      <c r="KFK86" s="48"/>
      <c r="KFL86" s="48"/>
      <c r="KFM86" s="48"/>
      <c r="KFN86" s="48"/>
      <c r="KFO86" s="48"/>
      <c r="KFP86" s="48"/>
      <c r="KFQ86" s="48"/>
      <c r="KFR86" s="48"/>
      <c r="KFS86" s="48"/>
      <c r="KFT86" s="48"/>
      <c r="KFU86" s="48"/>
      <c r="KFV86" s="48"/>
      <c r="KFW86" s="48"/>
      <c r="KFX86" s="48"/>
      <c r="KFY86" s="48"/>
      <c r="KFZ86" s="48"/>
      <c r="KGA86" s="48"/>
      <c r="KGB86" s="48"/>
      <c r="KGC86" s="48"/>
      <c r="KGD86" s="48"/>
      <c r="KGE86" s="48"/>
      <c r="KGF86" s="48"/>
      <c r="KGG86" s="48"/>
      <c r="KGH86" s="48"/>
      <c r="KGI86" s="48"/>
      <c r="KGJ86" s="48"/>
      <c r="KGK86" s="48"/>
      <c r="KGL86" s="48"/>
      <c r="KGM86" s="48"/>
      <c r="KGN86" s="48"/>
      <c r="KGO86" s="48"/>
      <c r="KGP86" s="48"/>
      <c r="KGQ86" s="48"/>
      <c r="KGR86" s="48"/>
      <c r="KGS86" s="48"/>
      <c r="KGT86" s="48"/>
      <c r="KGU86" s="48"/>
      <c r="KGV86" s="48"/>
      <c r="KGW86" s="48"/>
      <c r="KGX86" s="48"/>
      <c r="KGY86" s="48"/>
      <c r="KGZ86" s="48"/>
      <c r="KHA86" s="48"/>
      <c r="KHB86" s="48"/>
      <c r="KHC86" s="48"/>
      <c r="KHD86" s="48"/>
      <c r="KHE86" s="48"/>
      <c r="KHF86" s="48"/>
      <c r="KHG86" s="48"/>
      <c r="KHH86" s="48"/>
      <c r="KHI86" s="48"/>
      <c r="KHJ86" s="48"/>
      <c r="KHK86" s="48"/>
      <c r="KHL86" s="48"/>
      <c r="KHM86" s="48"/>
      <c r="KHN86" s="48"/>
      <c r="KHO86" s="48"/>
      <c r="KHP86" s="48"/>
      <c r="KHQ86" s="48"/>
      <c r="KHR86" s="48"/>
      <c r="KHS86" s="48"/>
      <c r="KHT86" s="48"/>
      <c r="KHU86" s="48"/>
      <c r="KHV86" s="48"/>
      <c r="KHW86" s="48"/>
      <c r="KHX86" s="48"/>
      <c r="KHY86" s="48"/>
      <c r="KHZ86" s="48"/>
      <c r="KIA86" s="48"/>
      <c r="KIB86" s="48"/>
      <c r="KIC86" s="48"/>
      <c r="KID86" s="48"/>
      <c r="KIE86" s="48"/>
      <c r="KIF86" s="48"/>
      <c r="KIG86" s="48"/>
      <c r="KIH86" s="48"/>
      <c r="KII86" s="48"/>
      <c r="KIJ86" s="48"/>
      <c r="KIK86" s="48"/>
      <c r="KIL86" s="48"/>
      <c r="KIM86" s="48"/>
      <c r="KIN86" s="48"/>
      <c r="KIO86" s="48"/>
      <c r="KIP86" s="48"/>
      <c r="KIQ86" s="48"/>
      <c r="KIR86" s="48"/>
      <c r="KIS86" s="48"/>
      <c r="KIT86" s="48"/>
      <c r="KIU86" s="48"/>
      <c r="KIV86" s="48"/>
      <c r="KIW86" s="48"/>
      <c r="KIX86" s="48"/>
      <c r="KIY86" s="48"/>
      <c r="KIZ86" s="48"/>
      <c r="KJA86" s="48"/>
      <c r="KJB86" s="48"/>
      <c r="KJC86" s="48"/>
      <c r="KJD86" s="48"/>
      <c r="KJE86" s="48"/>
      <c r="KJF86" s="48"/>
      <c r="KJG86" s="48"/>
      <c r="KJH86" s="48"/>
      <c r="KJI86" s="48"/>
      <c r="KJJ86" s="48"/>
      <c r="KJK86" s="48"/>
      <c r="KJL86" s="48"/>
      <c r="KJM86" s="48"/>
      <c r="KJN86" s="48"/>
      <c r="KJO86" s="48"/>
      <c r="KJP86" s="48"/>
      <c r="KJQ86" s="48"/>
      <c r="KJR86" s="48"/>
      <c r="KJS86" s="48"/>
      <c r="KJT86" s="48"/>
      <c r="KJU86" s="48"/>
      <c r="KJV86" s="48"/>
      <c r="KJW86" s="48"/>
      <c r="KJX86" s="48"/>
      <c r="KJY86" s="48"/>
      <c r="KJZ86" s="48"/>
      <c r="KKA86" s="48"/>
      <c r="KKB86" s="48"/>
      <c r="KKC86" s="48"/>
      <c r="KKD86" s="48"/>
      <c r="KKE86" s="48"/>
      <c r="KKF86" s="48"/>
      <c r="KKG86" s="48"/>
      <c r="KKH86" s="48"/>
      <c r="KKI86" s="48"/>
      <c r="KKJ86" s="48"/>
      <c r="KKK86" s="48"/>
      <c r="KKL86" s="48"/>
      <c r="KKM86" s="48"/>
      <c r="KKN86" s="48"/>
      <c r="KKO86" s="48"/>
      <c r="KKP86" s="48"/>
      <c r="KKQ86" s="48"/>
      <c r="KKR86" s="48"/>
      <c r="KKS86" s="48"/>
      <c r="KKT86" s="48"/>
      <c r="KKU86" s="48"/>
      <c r="KKV86" s="48"/>
      <c r="KKW86" s="48"/>
      <c r="KKX86" s="48"/>
      <c r="KKY86" s="48"/>
      <c r="KKZ86" s="48"/>
      <c r="KLA86" s="48"/>
      <c r="KLB86" s="48"/>
      <c r="KLC86" s="48"/>
      <c r="KLD86" s="48"/>
      <c r="KLE86" s="48"/>
      <c r="KLF86" s="48"/>
      <c r="KLG86" s="48"/>
      <c r="KLH86" s="48"/>
      <c r="KLI86" s="48"/>
      <c r="KLJ86" s="48"/>
      <c r="KLK86" s="48"/>
      <c r="KLL86" s="48"/>
      <c r="KLM86" s="48"/>
      <c r="KLN86" s="48"/>
      <c r="KLO86" s="48"/>
      <c r="KLP86" s="48"/>
      <c r="KLQ86" s="48"/>
      <c r="KLR86" s="48"/>
      <c r="KLS86" s="48"/>
      <c r="KLT86" s="48"/>
      <c r="KLU86" s="48"/>
      <c r="KLV86" s="48"/>
      <c r="KLW86" s="48"/>
      <c r="KLX86" s="48"/>
      <c r="KLY86" s="48"/>
      <c r="KLZ86" s="48"/>
      <c r="KMA86" s="48"/>
      <c r="KMB86" s="48"/>
      <c r="KMC86" s="48"/>
      <c r="KMD86" s="48"/>
      <c r="KME86" s="48"/>
      <c r="KMF86" s="48"/>
      <c r="KMG86" s="48"/>
      <c r="KMH86" s="48"/>
      <c r="KMI86" s="48"/>
      <c r="KMJ86" s="48"/>
      <c r="KMK86" s="48"/>
      <c r="KML86" s="48"/>
      <c r="KMM86" s="48"/>
      <c r="KMN86" s="48"/>
      <c r="KMO86" s="48"/>
      <c r="KMP86" s="48"/>
      <c r="KMQ86" s="48"/>
      <c r="KMR86" s="48"/>
      <c r="KMS86" s="48"/>
      <c r="KMT86" s="48"/>
      <c r="KMU86" s="48"/>
      <c r="KMV86" s="48"/>
      <c r="KMW86" s="48"/>
      <c r="KMX86" s="48"/>
      <c r="KMY86" s="48"/>
      <c r="KMZ86" s="48"/>
      <c r="KNA86" s="48"/>
      <c r="KNB86" s="48"/>
      <c r="KNC86" s="48"/>
      <c r="KND86" s="48"/>
      <c r="KNE86" s="48"/>
      <c r="KNF86" s="48"/>
      <c r="KNG86" s="48"/>
      <c r="KNH86" s="48"/>
      <c r="KNI86" s="48"/>
      <c r="KNJ86" s="48"/>
      <c r="KNK86" s="48"/>
      <c r="KNL86" s="48"/>
      <c r="KNM86" s="48"/>
      <c r="KNN86" s="48"/>
      <c r="KNO86" s="48"/>
      <c r="KNP86" s="48"/>
      <c r="KNQ86" s="48"/>
      <c r="KNR86" s="48"/>
      <c r="KNS86" s="48"/>
      <c r="KNT86" s="48"/>
      <c r="KNU86" s="48"/>
      <c r="KNV86" s="48"/>
      <c r="KNW86" s="48"/>
      <c r="KNX86" s="48"/>
      <c r="KNY86" s="48"/>
      <c r="KNZ86" s="48"/>
      <c r="KOA86" s="48"/>
      <c r="KOB86" s="48"/>
      <c r="KOC86" s="48"/>
      <c r="KOD86" s="48"/>
      <c r="KOE86" s="48"/>
      <c r="KOF86" s="48"/>
      <c r="KOG86" s="48"/>
      <c r="KOH86" s="48"/>
      <c r="KOI86" s="48"/>
      <c r="KOJ86" s="48"/>
      <c r="KOK86" s="48"/>
      <c r="KOL86" s="48"/>
      <c r="KOM86" s="48"/>
      <c r="KON86" s="48"/>
      <c r="KOO86" s="48"/>
      <c r="KOP86" s="48"/>
      <c r="KOQ86" s="48"/>
      <c r="KOR86" s="48"/>
      <c r="KOS86" s="48"/>
      <c r="KOT86" s="48"/>
      <c r="KOU86" s="48"/>
      <c r="KOV86" s="48"/>
      <c r="KOW86" s="48"/>
      <c r="KOX86" s="48"/>
      <c r="KOY86" s="48"/>
      <c r="KOZ86" s="48"/>
      <c r="KPA86" s="48"/>
      <c r="KPB86" s="48"/>
      <c r="KPC86" s="48"/>
      <c r="KPD86" s="48"/>
      <c r="KPE86" s="48"/>
      <c r="KPF86" s="48"/>
      <c r="KPG86" s="48"/>
      <c r="KPH86" s="48"/>
      <c r="KPI86" s="48"/>
      <c r="KPJ86" s="48"/>
      <c r="KPK86" s="48"/>
      <c r="KPL86" s="48"/>
      <c r="KPM86" s="48"/>
      <c r="KPN86" s="48"/>
      <c r="KPO86" s="48"/>
      <c r="KPP86" s="48"/>
      <c r="KPQ86" s="48"/>
      <c r="KPR86" s="48"/>
      <c r="KPS86" s="48"/>
      <c r="KPT86" s="48"/>
      <c r="KPU86" s="48"/>
      <c r="KPV86" s="48"/>
      <c r="KPW86" s="48"/>
      <c r="KPX86" s="48"/>
      <c r="KPY86" s="48"/>
      <c r="KPZ86" s="48"/>
      <c r="KQA86" s="48"/>
      <c r="KQB86" s="48"/>
      <c r="KQC86" s="48"/>
      <c r="KQD86" s="48"/>
      <c r="KQE86" s="48"/>
      <c r="KQF86" s="48"/>
      <c r="KQG86" s="48"/>
      <c r="KQH86" s="48"/>
      <c r="KQI86" s="48"/>
      <c r="KQJ86" s="48"/>
      <c r="KQK86" s="48"/>
      <c r="KQL86" s="48"/>
      <c r="KQM86" s="48"/>
      <c r="KQN86" s="48"/>
      <c r="KQO86" s="48"/>
      <c r="KQP86" s="48"/>
      <c r="KQQ86" s="48"/>
      <c r="KQR86" s="48"/>
      <c r="KQS86" s="48"/>
      <c r="KQT86" s="48"/>
      <c r="KQU86" s="48"/>
      <c r="KQV86" s="48"/>
      <c r="KQW86" s="48"/>
      <c r="KQX86" s="48"/>
      <c r="KQY86" s="48"/>
      <c r="KQZ86" s="48"/>
      <c r="KRA86" s="48"/>
      <c r="KRB86" s="48"/>
      <c r="KRC86" s="48"/>
      <c r="KRD86" s="48"/>
      <c r="KRE86" s="48"/>
      <c r="KRF86" s="48"/>
      <c r="KRG86" s="48"/>
      <c r="KRH86" s="48"/>
      <c r="KRI86" s="48"/>
      <c r="KRJ86" s="48"/>
      <c r="KRK86" s="48"/>
      <c r="KRL86" s="48"/>
      <c r="KRM86" s="48"/>
      <c r="KRN86" s="48"/>
      <c r="KRO86" s="48"/>
      <c r="KRP86" s="48"/>
      <c r="KRQ86" s="48"/>
      <c r="KRR86" s="48"/>
      <c r="KRS86" s="48"/>
      <c r="KRT86" s="48"/>
      <c r="KRU86" s="48"/>
      <c r="KRV86" s="48"/>
      <c r="KRW86" s="48"/>
      <c r="KRX86" s="48"/>
      <c r="KRY86" s="48"/>
      <c r="KRZ86" s="48"/>
      <c r="KSA86" s="48"/>
      <c r="KSB86" s="48"/>
      <c r="KSC86" s="48"/>
      <c r="KSD86" s="48"/>
      <c r="KSE86" s="48"/>
      <c r="KSF86" s="48"/>
      <c r="KSG86" s="48"/>
      <c r="KSH86" s="48"/>
      <c r="KSI86" s="48"/>
      <c r="KSJ86" s="48"/>
      <c r="KSK86" s="48"/>
      <c r="KSL86" s="48"/>
      <c r="KSM86" s="48"/>
      <c r="KSN86" s="48"/>
      <c r="KSO86" s="48"/>
      <c r="KSP86" s="48"/>
      <c r="KSQ86" s="48"/>
      <c r="KSR86" s="48"/>
      <c r="KSS86" s="48"/>
      <c r="KST86" s="48"/>
      <c r="KSU86" s="48"/>
      <c r="KSV86" s="48"/>
      <c r="KSW86" s="48"/>
      <c r="KSX86" s="48"/>
      <c r="KSY86" s="48"/>
      <c r="KSZ86" s="48"/>
      <c r="KTA86" s="48"/>
      <c r="KTB86" s="48"/>
      <c r="KTC86" s="48"/>
      <c r="KTD86" s="48"/>
      <c r="KTE86" s="48"/>
      <c r="KTF86" s="48"/>
      <c r="KTG86" s="48"/>
      <c r="KTH86" s="48"/>
      <c r="KTI86" s="48"/>
      <c r="KTJ86" s="48"/>
      <c r="KTK86" s="48"/>
      <c r="KTL86" s="48"/>
      <c r="KTM86" s="48"/>
      <c r="KTN86" s="48"/>
      <c r="KTO86" s="48"/>
      <c r="KTP86" s="48"/>
      <c r="KTQ86" s="48"/>
      <c r="KTR86" s="48"/>
      <c r="KTS86" s="48"/>
      <c r="KTT86" s="48"/>
      <c r="KTU86" s="48"/>
      <c r="KTV86" s="48"/>
      <c r="KTW86" s="48"/>
      <c r="KTX86" s="48"/>
      <c r="KTY86" s="48"/>
      <c r="KTZ86" s="48"/>
      <c r="KUA86" s="48"/>
      <c r="KUB86" s="48"/>
      <c r="KUC86" s="48"/>
      <c r="KUD86" s="48"/>
      <c r="KUE86" s="48"/>
      <c r="KUF86" s="48"/>
      <c r="KUG86" s="48"/>
      <c r="KUH86" s="48"/>
      <c r="KUI86" s="48"/>
      <c r="KUJ86" s="48"/>
      <c r="KUK86" s="48"/>
      <c r="KUL86" s="48"/>
      <c r="KUM86" s="48"/>
      <c r="KUN86" s="48"/>
      <c r="KUO86" s="48"/>
      <c r="KUP86" s="48"/>
      <c r="KUQ86" s="48"/>
      <c r="KUR86" s="48"/>
      <c r="KUS86" s="48"/>
      <c r="KUT86" s="48"/>
      <c r="KUU86" s="48"/>
      <c r="KUV86" s="48"/>
      <c r="KUW86" s="48"/>
      <c r="KUX86" s="48"/>
      <c r="KUY86" s="48"/>
      <c r="KUZ86" s="48"/>
      <c r="KVA86" s="48"/>
      <c r="KVB86" s="48"/>
      <c r="KVC86" s="48"/>
      <c r="KVD86" s="48"/>
      <c r="KVE86" s="48"/>
      <c r="KVF86" s="48"/>
      <c r="KVG86" s="48"/>
      <c r="KVH86" s="48"/>
      <c r="KVI86" s="48"/>
      <c r="KVJ86" s="48"/>
      <c r="KVK86" s="48"/>
      <c r="KVL86" s="48"/>
      <c r="KVM86" s="48"/>
      <c r="KVN86" s="48"/>
      <c r="KVO86" s="48"/>
      <c r="KVP86" s="48"/>
      <c r="KVQ86" s="48"/>
      <c r="KVR86" s="48"/>
      <c r="KVS86" s="48"/>
      <c r="KVT86" s="48"/>
      <c r="KVU86" s="48"/>
      <c r="KVV86" s="48"/>
      <c r="KVW86" s="48"/>
      <c r="KVX86" s="48"/>
      <c r="KVY86" s="48"/>
      <c r="KVZ86" s="48"/>
      <c r="KWA86" s="48"/>
      <c r="KWB86" s="48"/>
      <c r="KWC86" s="48"/>
      <c r="KWD86" s="48"/>
      <c r="KWE86" s="48"/>
      <c r="KWF86" s="48"/>
      <c r="KWG86" s="48"/>
      <c r="KWH86" s="48"/>
      <c r="KWI86" s="48"/>
      <c r="KWJ86" s="48"/>
      <c r="KWK86" s="48"/>
      <c r="KWL86" s="48"/>
      <c r="KWM86" s="48"/>
      <c r="KWN86" s="48"/>
      <c r="KWO86" s="48"/>
      <c r="KWP86" s="48"/>
      <c r="KWQ86" s="48"/>
      <c r="KWR86" s="48"/>
      <c r="KWS86" s="48"/>
      <c r="KWT86" s="48"/>
      <c r="KWU86" s="48"/>
      <c r="KWV86" s="48"/>
      <c r="KWW86" s="48"/>
      <c r="KWX86" s="48"/>
      <c r="KWY86" s="48"/>
      <c r="KWZ86" s="48"/>
      <c r="KXA86" s="48"/>
      <c r="KXB86" s="48"/>
      <c r="KXC86" s="48"/>
      <c r="KXD86" s="48"/>
      <c r="KXE86" s="48"/>
      <c r="KXF86" s="48"/>
      <c r="KXG86" s="48"/>
      <c r="KXH86" s="48"/>
      <c r="KXI86" s="48"/>
      <c r="KXJ86" s="48"/>
      <c r="KXK86" s="48"/>
      <c r="KXL86" s="48"/>
      <c r="KXM86" s="48"/>
      <c r="KXN86" s="48"/>
      <c r="KXO86" s="48"/>
      <c r="KXP86" s="48"/>
      <c r="KXQ86" s="48"/>
      <c r="KXR86" s="48"/>
      <c r="KXS86" s="48"/>
      <c r="KXT86" s="48"/>
      <c r="KXU86" s="48"/>
      <c r="KXV86" s="48"/>
      <c r="KXW86" s="48"/>
      <c r="KXX86" s="48"/>
      <c r="KXY86" s="48"/>
      <c r="KXZ86" s="48"/>
      <c r="KYA86" s="48"/>
      <c r="KYB86" s="48"/>
      <c r="KYC86" s="48"/>
      <c r="KYD86" s="48"/>
      <c r="KYE86" s="48"/>
      <c r="KYF86" s="48"/>
      <c r="KYG86" s="48"/>
      <c r="KYH86" s="48"/>
      <c r="KYI86" s="48"/>
      <c r="KYJ86" s="48"/>
      <c r="KYK86" s="48"/>
      <c r="KYL86" s="48"/>
      <c r="KYM86" s="48"/>
      <c r="KYN86" s="48"/>
      <c r="KYO86" s="48"/>
      <c r="KYP86" s="48"/>
      <c r="KYQ86" s="48"/>
      <c r="KYR86" s="48"/>
      <c r="KYS86" s="48"/>
      <c r="KYT86" s="48"/>
      <c r="KYU86" s="48"/>
      <c r="KYV86" s="48"/>
      <c r="KYW86" s="48"/>
      <c r="KYX86" s="48"/>
      <c r="KYY86" s="48"/>
      <c r="KYZ86" s="48"/>
      <c r="KZA86" s="48"/>
      <c r="KZB86" s="48"/>
      <c r="KZC86" s="48"/>
      <c r="KZD86" s="48"/>
      <c r="KZE86" s="48"/>
      <c r="KZF86" s="48"/>
      <c r="KZG86" s="48"/>
      <c r="KZH86" s="48"/>
      <c r="KZI86" s="48"/>
      <c r="KZJ86" s="48"/>
      <c r="KZK86" s="48"/>
      <c r="KZL86" s="48"/>
      <c r="KZM86" s="48"/>
      <c r="KZN86" s="48"/>
      <c r="KZO86" s="48"/>
      <c r="KZP86" s="48"/>
      <c r="KZQ86" s="48"/>
      <c r="KZR86" s="48"/>
      <c r="KZS86" s="48"/>
      <c r="KZT86" s="48"/>
      <c r="KZU86" s="48"/>
      <c r="KZV86" s="48"/>
      <c r="KZW86" s="48"/>
      <c r="KZX86" s="48"/>
      <c r="KZY86" s="48"/>
      <c r="KZZ86" s="48"/>
      <c r="LAA86" s="48"/>
      <c r="LAB86" s="48"/>
      <c r="LAC86" s="48"/>
      <c r="LAD86" s="48"/>
      <c r="LAE86" s="48"/>
      <c r="LAF86" s="48"/>
      <c r="LAG86" s="48"/>
      <c r="LAH86" s="48"/>
      <c r="LAI86" s="48"/>
      <c r="LAJ86" s="48"/>
      <c r="LAK86" s="48"/>
      <c r="LAL86" s="48"/>
      <c r="LAM86" s="48"/>
      <c r="LAN86" s="48"/>
      <c r="LAO86" s="48"/>
      <c r="LAP86" s="48"/>
      <c r="LAQ86" s="48"/>
      <c r="LAR86" s="48"/>
      <c r="LAS86" s="48"/>
      <c r="LAT86" s="48"/>
      <c r="LAU86" s="48"/>
      <c r="LAV86" s="48"/>
      <c r="LAW86" s="48"/>
      <c r="LAX86" s="48"/>
      <c r="LAY86" s="48"/>
      <c r="LAZ86" s="48"/>
      <c r="LBA86" s="48"/>
      <c r="LBB86" s="48"/>
      <c r="LBC86" s="48"/>
      <c r="LBD86" s="48"/>
      <c r="LBE86" s="48"/>
      <c r="LBF86" s="48"/>
      <c r="LBG86" s="48"/>
      <c r="LBH86" s="48"/>
      <c r="LBI86" s="48"/>
      <c r="LBJ86" s="48"/>
      <c r="LBK86" s="48"/>
      <c r="LBL86" s="48"/>
      <c r="LBM86" s="48"/>
      <c r="LBN86" s="48"/>
      <c r="LBO86" s="48"/>
      <c r="LBP86" s="48"/>
      <c r="LBQ86" s="48"/>
      <c r="LBR86" s="48"/>
      <c r="LBS86" s="48"/>
      <c r="LBT86" s="48"/>
      <c r="LBU86" s="48"/>
      <c r="LBV86" s="48"/>
      <c r="LBW86" s="48"/>
      <c r="LBX86" s="48"/>
      <c r="LBY86" s="48"/>
      <c r="LBZ86" s="48"/>
      <c r="LCA86" s="48"/>
      <c r="LCB86" s="48"/>
      <c r="LCC86" s="48"/>
      <c r="LCD86" s="48"/>
      <c r="LCE86" s="48"/>
      <c r="LCF86" s="48"/>
      <c r="LCG86" s="48"/>
      <c r="LCH86" s="48"/>
      <c r="LCI86" s="48"/>
      <c r="LCJ86" s="48"/>
      <c r="LCK86" s="48"/>
      <c r="LCL86" s="48"/>
      <c r="LCM86" s="48"/>
      <c r="LCN86" s="48"/>
      <c r="LCO86" s="48"/>
      <c r="LCP86" s="48"/>
      <c r="LCQ86" s="48"/>
      <c r="LCR86" s="48"/>
      <c r="LCS86" s="48"/>
      <c r="LCT86" s="48"/>
      <c r="LCU86" s="48"/>
      <c r="LCV86" s="48"/>
      <c r="LCW86" s="48"/>
      <c r="LCX86" s="48"/>
      <c r="LCY86" s="48"/>
      <c r="LCZ86" s="48"/>
      <c r="LDA86" s="48"/>
      <c r="LDB86" s="48"/>
      <c r="LDC86" s="48"/>
      <c r="LDD86" s="48"/>
      <c r="LDE86" s="48"/>
      <c r="LDF86" s="48"/>
      <c r="LDG86" s="48"/>
      <c r="LDH86" s="48"/>
      <c r="LDI86" s="48"/>
      <c r="LDJ86" s="48"/>
      <c r="LDK86" s="48"/>
      <c r="LDL86" s="48"/>
      <c r="LDM86" s="48"/>
      <c r="LDN86" s="48"/>
      <c r="LDO86" s="48"/>
      <c r="LDP86" s="48"/>
      <c r="LDQ86" s="48"/>
      <c r="LDR86" s="48"/>
      <c r="LDS86" s="48"/>
      <c r="LDT86" s="48"/>
      <c r="LDU86" s="48"/>
      <c r="LDV86" s="48"/>
      <c r="LDW86" s="48"/>
      <c r="LDX86" s="48"/>
      <c r="LDY86" s="48"/>
      <c r="LDZ86" s="48"/>
      <c r="LEA86" s="48"/>
      <c r="LEB86" s="48"/>
      <c r="LEC86" s="48"/>
      <c r="LED86" s="48"/>
      <c r="LEE86" s="48"/>
      <c r="LEF86" s="48"/>
      <c r="LEG86" s="48"/>
      <c r="LEH86" s="48"/>
      <c r="LEI86" s="48"/>
      <c r="LEJ86" s="48"/>
      <c r="LEK86" s="48"/>
      <c r="LEL86" s="48"/>
      <c r="LEM86" s="48"/>
      <c r="LEN86" s="48"/>
      <c r="LEO86" s="48"/>
      <c r="LEP86" s="48"/>
      <c r="LEQ86" s="48"/>
      <c r="LER86" s="48"/>
      <c r="LES86" s="48"/>
      <c r="LET86" s="48"/>
      <c r="LEU86" s="48"/>
      <c r="LEV86" s="48"/>
      <c r="LEW86" s="48"/>
      <c r="LEX86" s="48"/>
      <c r="LEY86" s="48"/>
      <c r="LEZ86" s="48"/>
      <c r="LFA86" s="48"/>
      <c r="LFB86" s="48"/>
      <c r="LFC86" s="48"/>
      <c r="LFD86" s="48"/>
      <c r="LFE86" s="48"/>
      <c r="LFF86" s="48"/>
      <c r="LFG86" s="48"/>
      <c r="LFH86" s="48"/>
      <c r="LFI86" s="48"/>
      <c r="LFJ86" s="48"/>
      <c r="LFK86" s="48"/>
      <c r="LFL86" s="48"/>
      <c r="LFM86" s="48"/>
      <c r="LFN86" s="48"/>
      <c r="LFO86" s="48"/>
      <c r="LFP86" s="48"/>
      <c r="LFQ86" s="48"/>
      <c r="LFR86" s="48"/>
      <c r="LFS86" s="48"/>
      <c r="LFT86" s="48"/>
      <c r="LFU86" s="48"/>
      <c r="LFV86" s="48"/>
      <c r="LFW86" s="48"/>
      <c r="LFX86" s="48"/>
      <c r="LFY86" s="48"/>
      <c r="LFZ86" s="48"/>
      <c r="LGA86" s="48"/>
      <c r="LGB86" s="48"/>
      <c r="LGC86" s="48"/>
      <c r="LGD86" s="48"/>
      <c r="LGE86" s="48"/>
      <c r="LGF86" s="48"/>
      <c r="LGG86" s="48"/>
      <c r="LGH86" s="48"/>
      <c r="LGI86" s="48"/>
      <c r="LGJ86" s="48"/>
      <c r="LGK86" s="48"/>
      <c r="LGL86" s="48"/>
      <c r="LGM86" s="48"/>
      <c r="LGN86" s="48"/>
      <c r="LGO86" s="48"/>
      <c r="LGP86" s="48"/>
      <c r="LGQ86" s="48"/>
      <c r="LGR86" s="48"/>
      <c r="LGS86" s="48"/>
      <c r="LGT86" s="48"/>
      <c r="LGU86" s="48"/>
      <c r="LGV86" s="48"/>
      <c r="LGW86" s="48"/>
      <c r="LGX86" s="48"/>
      <c r="LGY86" s="48"/>
      <c r="LGZ86" s="48"/>
      <c r="LHA86" s="48"/>
      <c r="LHB86" s="48"/>
      <c r="LHC86" s="48"/>
      <c r="LHD86" s="48"/>
      <c r="LHE86" s="48"/>
      <c r="LHF86" s="48"/>
      <c r="LHG86" s="48"/>
      <c r="LHH86" s="48"/>
      <c r="LHI86" s="48"/>
      <c r="LHJ86" s="48"/>
      <c r="LHK86" s="48"/>
      <c r="LHL86" s="48"/>
      <c r="LHM86" s="48"/>
      <c r="LHN86" s="48"/>
      <c r="LHO86" s="48"/>
      <c r="LHP86" s="48"/>
      <c r="LHQ86" s="48"/>
      <c r="LHR86" s="48"/>
      <c r="LHS86" s="48"/>
      <c r="LHT86" s="48"/>
      <c r="LHU86" s="48"/>
      <c r="LHV86" s="48"/>
      <c r="LHW86" s="48"/>
      <c r="LHX86" s="48"/>
      <c r="LHY86" s="48"/>
      <c r="LHZ86" s="48"/>
      <c r="LIA86" s="48"/>
      <c r="LIB86" s="48"/>
      <c r="LIC86" s="48"/>
      <c r="LID86" s="48"/>
      <c r="LIE86" s="48"/>
      <c r="LIF86" s="48"/>
      <c r="LIG86" s="48"/>
      <c r="LIH86" s="48"/>
      <c r="LII86" s="48"/>
      <c r="LIJ86" s="48"/>
      <c r="LIK86" s="48"/>
      <c r="LIL86" s="48"/>
      <c r="LIM86" s="48"/>
      <c r="LIN86" s="48"/>
      <c r="LIO86" s="48"/>
      <c r="LIP86" s="48"/>
      <c r="LIQ86" s="48"/>
      <c r="LIR86" s="48"/>
      <c r="LIS86" s="48"/>
      <c r="LIT86" s="48"/>
      <c r="LIU86" s="48"/>
      <c r="LIV86" s="48"/>
      <c r="LIW86" s="48"/>
      <c r="LIX86" s="48"/>
      <c r="LIY86" s="48"/>
      <c r="LIZ86" s="48"/>
      <c r="LJA86" s="48"/>
      <c r="LJB86" s="48"/>
      <c r="LJC86" s="48"/>
      <c r="LJD86" s="48"/>
      <c r="LJE86" s="48"/>
      <c r="LJF86" s="48"/>
      <c r="LJG86" s="48"/>
      <c r="LJH86" s="48"/>
      <c r="LJI86" s="48"/>
      <c r="LJJ86" s="48"/>
      <c r="LJK86" s="48"/>
      <c r="LJL86" s="48"/>
      <c r="LJM86" s="48"/>
      <c r="LJN86" s="48"/>
      <c r="LJO86" s="48"/>
      <c r="LJP86" s="48"/>
      <c r="LJQ86" s="48"/>
      <c r="LJR86" s="48"/>
      <c r="LJS86" s="48"/>
      <c r="LJT86" s="48"/>
      <c r="LJU86" s="48"/>
      <c r="LJV86" s="48"/>
      <c r="LJW86" s="48"/>
      <c r="LJX86" s="48"/>
      <c r="LJY86" s="48"/>
      <c r="LJZ86" s="48"/>
      <c r="LKA86" s="48"/>
      <c r="LKB86" s="48"/>
      <c r="LKC86" s="48"/>
      <c r="LKD86" s="48"/>
      <c r="LKE86" s="48"/>
      <c r="LKF86" s="48"/>
      <c r="LKG86" s="48"/>
      <c r="LKH86" s="48"/>
      <c r="LKI86" s="48"/>
      <c r="LKJ86" s="48"/>
      <c r="LKK86" s="48"/>
      <c r="LKL86" s="48"/>
      <c r="LKM86" s="48"/>
      <c r="LKN86" s="48"/>
      <c r="LKO86" s="48"/>
      <c r="LKP86" s="48"/>
      <c r="LKQ86" s="48"/>
      <c r="LKR86" s="48"/>
      <c r="LKS86" s="48"/>
      <c r="LKT86" s="48"/>
      <c r="LKU86" s="48"/>
      <c r="LKV86" s="48"/>
      <c r="LKW86" s="48"/>
      <c r="LKX86" s="48"/>
      <c r="LKY86" s="48"/>
      <c r="LKZ86" s="48"/>
      <c r="LLA86" s="48"/>
      <c r="LLB86" s="48"/>
      <c r="LLC86" s="48"/>
      <c r="LLD86" s="48"/>
      <c r="LLE86" s="48"/>
      <c r="LLF86" s="48"/>
      <c r="LLG86" s="48"/>
      <c r="LLH86" s="48"/>
      <c r="LLI86" s="48"/>
      <c r="LLJ86" s="48"/>
      <c r="LLK86" s="48"/>
      <c r="LLL86" s="48"/>
      <c r="LLM86" s="48"/>
      <c r="LLN86" s="48"/>
      <c r="LLO86" s="48"/>
      <c r="LLP86" s="48"/>
      <c r="LLQ86" s="48"/>
      <c r="LLR86" s="48"/>
      <c r="LLS86" s="48"/>
      <c r="LLT86" s="48"/>
      <c r="LLU86" s="48"/>
      <c r="LLV86" s="48"/>
      <c r="LLW86" s="48"/>
      <c r="LLX86" s="48"/>
      <c r="LLY86" s="48"/>
      <c r="LLZ86" s="48"/>
      <c r="LMA86" s="48"/>
      <c r="LMB86" s="48"/>
      <c r="LMC86" s="48"/>
      <c r="LMD86" s="48"/>
      <c r="LME86" s="48"/>
      <c r="LMF86" s="48"/>
      <c r="LMG86" s="48"/>
      <c r="LMH86" s="48"/>
      <c r="LMI86" s="48"/>
      <c r="LMJ86" s="48"/>
      <c r="LMK86" s="48"/>
      <c r="LML86" s="48"/>
      <c r="LMM86" s="48"/>
      <c r="LMN86" s="48"/>
      <c r="LMO86" s="48"/>
      <c r="LMP86" s="48"/>
      <c r="LMQ86" s="48"/>
      <c r="LMR86" s="48"/>
      <c r="LMS86" s="48"/>
      <c r="LMT86" s="48"/>
      <c r="LMU86" s="48"/>
      <c r="LMV86" s="48"/>
      <c r="LMW86" s="48"/>
      <c r="LMX86" s="48"/>
      <c r="LMY86" s="48"/>
      <c r="LMZ86" s="48"/>
      <c r="LNA86" s="48"/>
      <c r="LNB86" s="48"/>
      <c r="LNC86" s="48"/>
      <c r="LND86" s="48"/>
      <c r="LNE86" s="48"/>
      <c r="LNF86" s="48"/>
      <c r="LNG86" s="48"/>
      <c r="LNH86" s="48"/>
      <c r="LNI86" s="48"/>
      <c r="LNJ86" s="48"/>
      <c r="LNK86" s="48"/>
      <c r="LNL86" s="48"/>
      <c r="LNM86" s="48"/>
      <c r="LNN86" s="48"/>
      <c r="LNO86" s="48"/>
      <c r="LNP86" s="48"/>
      <c r="LNQ86" s="48"/>
      <c r="LNR86" s="48"/>
      <c r="LNS86" s="48"/>
      <c r="LNT86" s="48"/>
      <c r="LNU86" s="48"/>
      <c r="LNV86" s="48"/>
      <c r="LNW86" s="48"/>
      <c r="LNX86" s="48"/>
      <c r="LNY86" s="48"/>
      <c r="LNZ86" s="48"/>
      <c r="LOA86" s="48"/>
      <c r="LOB86" s="48"/>
      <c r="LOC86" s="48"/>
      <c r="LOD86" s="48"/>
      <c r="LOE86" s="48"/>
      <c r="LOF86" s="48"/>
      <c r="LOG86" s="48"/>
      <c r="LOH86" s="48"/>
      <c r="LOI86" s="48"/>
      <c r="LOJ86" s="48"/>
      <c r="LOK86" s="48"/>
      <c r="LOL86" s="48"/>
      <c r="LOM86" s="48"/>
      <c r="LON86" s="48"/>
      <c r="LOO86" s="48"/>
      <c r="LOP86" s="48"/>
      <c r="LOQ86" s="48"/>
      <c r="LOR86" s="48"/>
      <c r="LOS86" s="48"/>
      <c r="LOT86" s="48"/>
      <c r="LOU86" s="48"/>
      <c r="LOV86" s="48"/>
      <c r="LOW86" s="48"/>
      <c r="LOX86" s="48"/>
      <c r="LOY86" s="48"/>
      <c r="LOZ86" s="48"/>
      <c r="LPA86" s="48"/>
      <c r="LPB86" s="48"/>
      <c r="LPC86" s="48"/>
      <c r="LPD86" s="48"/>
      <c r="LPE86" s="48"/>
      <c r="LPF86" s="48"/>
      <c r="LPG86" s="48"/>
      <c r="LPH86" s="48"/>
      <c r="LPI86" s="48"/>
      <c r="LPJ86" s="48"/>
      <c r="LPK86" s="48"/>
      <c r="LPL86" s="48"/>
      <c r="LPM86" s="48"/>
      <c r="LPN86" s="48"/>
      <c r="LPO86" s="48"/>
      <c r="LPP86" s="48"/>
      <c r="LPQ86" s="48"/>
      <c r="LPR86" s="48"/>
      <c r="LPS86" s="48"/>
      <c r="LPT86" s="48"/>
      <c r="LPU86" s="48"/>
      <c r="LPV86" s="48"/>
      <c r="LPW86" s="48"/>
      <c r="LPX86" s="48"/>
      <c r="LPY86" s="48"/>
      <c r="LPZ86" s="48"/>
      <c r="LQA86" s="48"/>
      <c r="LQB86" s="48"/>
      <c r="LQC86" s="48"/>
      <c r="LQD86" s="48"/>
      <c r="LQE86" s="48"/>
      <c r="LQF86" s="48"/>
      <c r="LQG86" s="48"/>
      <c r="LQH86" s="48"/>
      <c r="LQI86" s="48"/>
      <c r="LQJ86" s="48"/>
      <c r="LQK86" s="48"/>
      <c r="LQL86" s="48"/>
      <c r="LQM86" s="48"/>
      <c r="LQN86" s="48"/>
      <c r="LQO86" s="48"/>
      <c r="LQP86" s="48"/>
      <c r="LQQ86" s="48"/>
      <c r="LQR86" s="48"/>
      <c r="LQS86" s="48"/>
      <c r="LQT86" s="48"/>
      <c r="LQU86" s="48"/>
      <c r="LQV86" s="48"/>
      <c r="LQW86" s="48"/>
      <c r="LQX86" s="48"/>
      <c r="LQY86" s="48"/>
      <c r="LQZ86" s="48"/>
      <c r="LRA86" s="48"/>
      <c r="LRB86" s="48"/>
      <c r="LRC86" s="48"/>
      <c r="LRD86" s="48"/>
      <c r="LRE86" s="48"/>
      <c r="LRF86" s="48"/>
      <c r="LRG86" s="48"/>
      <c r="LRH86" s="48"/>
      <c r="LRI86" s="48"/>
      <c r="LRJ86" s="48"/>
      <c r="LRK86" s="48"/>
      <c r="LRL86" s="48"/>
      <c r="LRM86" s="48"/>
      <c r="LRN86" s="48"/>
      <c r="LRO86" s="48"/>
      <c r="LRP86" s="48"/>
      <c r="LRQ86" s="48"/>
      <c r="LRR86" s="48"/>
      <c r="LRS86" s="48"/>
      <c r="LRT86" s="48"/>
      <c r="LRU86" s="48"/>
      <c r="LRV86" s="48"/>
      <c r="LRW86" s="48"/>
      <c r="LRX86" s="48"/>
      <c r="LRY86" s="48"/>
      <c r="LRZ86" s="48"/>
      <c r="LSA86" s="48"/>
      <c r="LSB86" s="48"/>
      <c r="LSC86" s="48"/>
      <c r="LSD86" s="48"/>
      <c r="LSE86" s="48"/>
      <c r="LSF86" s="48"/>
      <c r="LSG86" s="48"/>
      <c r="LSH86" s="48"/>
      <c r="LSI86" s="48"/>
      <c r="LSJ86" s="48"/>
      <c r="LSK86" s="48"/>
      <c r="LSL86" s="48"/>
      <c r="LSM86" s="48"/>
      <c r="LSN86" s="48"/>
      <c r="LSO86" s="48"/>
      <c r="LSP86" s="48"/>
      <c r="LSQ86" s="48"/>
      <c r="LSR86" s="48"/>
      <c r="LSS86" s="48"/>
      <c r="LST86" s="48"/>
      <c r="LSU86" s="48"/>
      <c r="LSV86" s="48"/>
      <c r="LSW86" s="48"/>
      <c r="LSX86" s="48"/>
      <c r="LSY86" s="48"/>
      <c r="LSZ86" s="48"/>
      <c r="LTA86" s="48"/>
      <c r="LTB86" s="48"/>
      <c r="LTC86" s="48"/>
      <c r="LTD86" s="48"/>
      <c r="LTE86" s="48"/>
      <c r="LTF86" s="48"/>
      <c r="LTG86" s="48"/>
      <c r="LTH86" s="48"/>
      <c r="LTI86" s="48"/>
      <c r="LTJ86" s="48"/>
      <c r="LTK86" s="48"/>
      <c r="LTL86" s="48"/>
      <c r="LTM86" s="48"/>
      <c r="LTN86" s="48"/>
      <c r="LTO86" s="48"/>
      <c r="LTP86" s="48"/>
      <c r="LTQ86" s="48"/>
      <c r="LTR86" s="48"/>
      <c r="LTS86" s="48"/>
      <c r="LTT86" s="48"/>
      <c r="LTU86" s="48"/>
      <c r="LTV86" s="48"/>
      <c r="LTW86" s="48"/>
      <c r="LTX86" s="48"/>
      <c r="LTY86" s="48"/>
      <c r="LTZ86" s="48"/>
      <c r="LUA86" s="48"/>
      <c r="LUB86" s="48"/>
      <c r="LUC86" s="48"/>
      <c r="LUD86" s="48"/>
      <c r="LUE86" s="48"/>
      <c r="LUF86" s="48"/>
      <c r="LUG86" s="48"/>
      <c r="LUH86" s="48"/>
      <c r="LUI86" s="48"/>
      <c r="LUJ86" s="48"/>
      <c r="LUK86" s="48"/>
      <c r="LUL86" s="48"/>
      <c r="LUM86" s="48"/>
      <c r="LUN86" s="48"/>
      <c r="LUO86" s="48"/>
      <c r="LUP86" s="48"/>
      <c r="LUQ86" s="48"/>
      <c r="LUR86" s="48"/>
      <c r="LUS86" s="48"/>
      <c r="LUT86" s="48"/>
      <c r="LUU86" s="48"/>
      <c r="LUV86" s="48"/>
      <c r="LUW86" s="48"/>
      <c r="LUX86" s="48"/>
      <c r="LUY86" s="48"/>
      <c r="LUZ86" s="48"/>
      <c r="LVA86" s="48"/>
      <c r="LVB86" s="48"/>
      <c r="LVC86" s="48"/>
      <c r="LVD86" s="48"/>
      <c r="LVE86" s="48"/>
      <c r="LVF86" s="48"/>
      <c r="LVG86" s="48"/>
      <c r="LVH86" s="48"/>
      <c r="LVI86" s="48"/>
      <c r="LVJ86" s="48"/>
      <c r="LVK86" s="48"/>
      <c r="LVL86" s="48"/>
      <c r="LVM86" s="48"/>
      <c r="LVN86" s="48"/>
      <c r="LVO86" s="48"/>
      <c r="LVP86" s="48"/>
      <c r="LVQ86" s="48"/>
      <c r="LVR86" s="48"/>
      <c r="LVS86" s="48"/>
      <c r="LVT86" s="48"/>
      <c r="LVU86" s="48"/>
      <c r="LVV86" s="48"/>
      <c r="LVW86" s="48"/>
      <c r="LVX86" s="48"/>
      <c r="LVY86" s="48"/>
      <c r="LVZ86" s="48"/>
      <c r="LWA86" s="48"/>
      <c r="LWB86" s="48"/>
      <c r="LWC86" s="48"/>
      <c r="LWD86" s="48"/>
      <c r="LWE86" s="48"/>
      <c r="LWF86" s="48"/>
      <c r="LWG86" s="48"/>
      <c r="LWH86" s="48"/>
      <c r="LWI86" s="48"/>
      <c r="LWJ86" s="48"/>
      <c r="LWK86" s="48"/>
      <c r="LWL86" s="48"/>
      <c r="LWM86" s="48"/>
      <c r="LWN86" s="48"/>
      <c r="LWO86" s="48"/>
      <c r="LWP86" s="48"/>
      <c r="LWQ86" s="48"/>
      <c r="LWR86" s="48"/>
      <c r="LWS86" s="48"/>
      <c r="LWT86" s="48"/>
      <c r="LWU86" s="48"/>
      <c r="LWV86" s="48"/>
      <c r="LWW86" s="48"/>
      <c r="LWX86" s="48"/>
      <c r="LWY86" s="48"/>
      <c r="LWZ86" s="48"/>
      <c r="LXA86" s="48"/>
      <c r="LXB86" s="48"/>
      <c r="LXC86" s="48"/>
      <c r="LXD86" s="48"/>
      <c r="LXE86" s="48"/>
      <c r="LXF86" s="48"/>
      <c r="LXG86" s="48"/>
      <c r="LXH86" s="48"/>
      <c r="LXI86" s="48"/>
      <c r="LXJ86" s="48"/>
      <c r="LXK86" s="48"/>
      <c r="LXL86" s="48"/>
      <c r="LXM86" s="48"/>
      <c r="LXN86" s="48"/>
      <c r="LXO86" s="48"/>
      <c r="LXP86" s="48"/>
      <c r="LXQ86" s="48"/>
      <c r="LXR86" s="48"/>
      <c r="LXS86" s="48"/>
      <c r="LXT86" s="48"/>
      <c r="LXU86" s="48"/>
      <c r="LXV86" s="48"/>
      <c r="LXW86" s="48"/>
      <c r="LXX86" s="48"/>
      <c r="LXY86" s="48"/>
      <c r="LXZ86" s="48"/>
      <c r="LYA86" s="48"/>
      <c r="LYB86" s="48"/>
      <c r="LYC86" s="48"/>
      <c r="LYD86" s="48"/>
      <c r="LYE86" s="48"/>
      <c r="LYF86" s="48"/>
      <c r="LYG86" s="48"/>
      <c r="LYH86" s="48"/>
      <c r="LYI86" s="48"/>
      <c r="LYJ86" s="48"/>
      <c r="LYK86" s="48"/>
      <c r="LYL86" s="48"/>
      <c r="LYM86" s="48"/>
      <c r="LYN86" s="48"/>
      <c r="LYO86" s="48"/>
      <c r="LYP86" s="48"/>
      <c r="LYQ86" s="48"/>
      <c r="LYR86" s="48"/>
      <c r="LYS86" s="48"/>
      <c r="LYT86" s="48"/>
      <c r="LYU86" s="48"/>
      <c r="LYV86" s="48"/>
      <c r="LYW86" s="48"/>
      <c r="LYX86" s="48"/>
      <c r="LYY86" s="48"/>
      <c r="LYZ86" s="48"/>
      <c r="LZA86" s="48"/>
      <c r="LZB86" s="48"/>
      <c r="LZC86" s="48"/>
      <c r="LZD86" s="48"/>
      <c r="LZE86" s="48"/>
      <c r="LZF86" s="48"/>
      <c r="LZG86" s="48"/>
      <c r="LZH86" s="48"/>
      <c r="LZI86" s="48"/>
      <c r="LZJ86" s="48"/>
      <c r="LZK86" s="48"/>
      <c r="LZL86" s="48"/>
      <c r="LZM86" s="48"/>
      <c r="LZN86" s="48"/>
      <c r="LZO86" s="48"/>
      <c r="LZP86" s="48"/>
      <c r="LZQ86" s="48"/>
      <c r="LZR86" s="48"/>
      <c r="LZS86" s="48"/>
      <c r="LZT86" s="48"/>
      <c r="LZU86" s="48"/>
      <c r="LZV86" s="48"/>
      <c r="LZW86" s="48"/>
      <c r="LZX86" s="48"/>
      <c r="LZY86" s="48"/>
      <c r="LZZ86" s="48"/>
      <c r="MAA86" s="48"/>
      <c r="MAB86" s="48"/>
      <c r="MAC86" s="48"/>
      <c r="MAD86" s="48"/>
      <c r="MAE86" s="48"/>
      <c r="MAF86" s="48"/>
      <c r="MAG86" s="48"/>
      <c r="MAH86" s="48"/>
      <c r="MAI86" s="48"/>
      <c r="MAJ86" s="48"/>
      <c r="MAK86" s="48"/>
      <c r="MAL86" s="48"/>
      <c r="MAM86" s="48"/>
      <c r="MAN86" s="48"/>
      <c r="MAO86" s="48"/>
      <c r="MAP86" s="48"/>
      <c r="MAQ86" s="48"/>
      <c r="MAR86" s="48"/>
      <c r="MAS86" s="48"/>
      <c r="MAT86" s="48"/>
      <c r="MAU86" s="48"/>
      <c r="MAV86" s="48"/>
      <c r="MAW86" s="48"/>
      <c r="MAX86" s="48"/>
      <c r="MAY86" s="48"/>
      <c r="MAZ86" s="48"/>
      <c r="MBA86" s="48"/>
      <c r="MBB86" s="48"/>
      <c r="MBC86" s="48"/>
      <c r="MBD86" s="48"/>
      <c r="MBE86" s="48"/>
      <c r="MBF86" s="48"/>
      <c r="MBG86" s="48"/>
      <c r="MBH86" s="48"/>
      <c r="MBI86" s="48"/>
      <c r="MBJ86" s="48"/>
      <c r="MBK86" s="48"/>
      <c r="MBL86" s="48"/>
      <c r="MBM86" s="48"/>
      <c r="MBN86" s="48"/>
      <c r="MBO86" s="48"/>
      <c r="MBP86" s="48"/>
      <c r="MBQ86" s="48"/>
      <c r="MBR86" s="48"/>
      <c r="MBS86" s="48"/>
      <c r="MBT86" s="48"/>
      <c r="MBU86" s="48"/>
      <c r="MBV86" s="48"/>
      <c r="MBW86" s="48"/>
      <c r="MBX86" s="48"/>
      <c r="MBY86" s="48"/>
      <c r="MBZ86" s="48"/>
      <c r="MCA86" s="48"/>
      <c r="MCB86" s="48"/>
      <c r="MCC86" s="48"/>
      <c r="MCD86" s="48"/>
      <c r="MCE86" s="48"/>
      <c r="MCF86" s="48"/>
      <c r="MCG86" s="48"/>
      <c r="MCH86" s="48"/>
      <c r="MCI86" s="48"/>
      <c r="MCJ86" s="48"/>
      <c r="MCK86" s="48"/>
      <c r="MCL86" s="48"/>
      <c r="MCM86" s="48"/>
      <c r="MCN86" s="48"/>
      <c r="MCO86" s="48"/>
      <c r="MCP86" s="48"/>
      <c r="MCQ86" s="48"/>
      <c r="MCR86" s="48"/>
      <c r="MCS86" s="48"/>
      <c r="MCT86" s="48"/>
      <c r="MCU86" s="48"/>
      <c r="MCV86" s="48"/>
      <c r="MCW86" s="48"/>
      <c r="MCX86" s="48"/>
      <c r="MCY86" s="48"/>
      <c r="MCZ86" s="48"/>
      <c r="MDA86" s="48"/>
      <c r="MDB86" s="48"/>
      <c r="MDC86" s="48"/>
      <c r="MDD86" s="48"/>
      <c r="MDE86" s="48"/>
      <c r="MDF86" s="48"/>
      <c r="MDG86" s="48"/>
      <c r="MDH86" s="48"/>
      <c r="MDI86" s="48"/>
      <c r="MDJ86" s="48"/>
      <c r="MDK86" s="48"/>
      <c r="MDL86" s="48"/>
      <c r="MDM86" s="48"/>
      <c r="MDN86" s="48"/>
      <c r="MDO86" s="48"/>
      <c r="MDP86" s="48"/>
      <c r="MDQ86" s="48"/>
      <c r="MDR86" s="48"/>
      <c r="MDS86" s="48"/>
      <c r="MDT86" s="48"/>
      <c r="MDU86" s="48"/>
      <c r="MDV86" s="48"/>
      <c r="MDW86" s="48"/>
      <c r="MDX86" s="48"/>
      <c r="MDY86" s="48"/>
      <c r="MDZ86" s="48"/>
      <c r="MEA86" s="48"/>
      <c r="MEB86" s="48"/>
      <c r="MEC86" s="48"/>
      <c r="MED86" s="48"/>
      <c r="MEE86" s="48"/>
      <c r="MEF86" s="48"/>
      <c r="MEG86" s="48"/>
      <c r="MEH86" s="48"/>
      <c r="MEI86" s="48"/>
      <c r="MEJ86" s="48"/>
      <c r="MEK86" s="48"/>
      <c r="MEL86" s="48"/>
      <c r="MEM86" s="48"/>
      <c r="MEN86" s="48"/>
      <c r="MEO86" s="48"/>
      <c r="MEP86" s="48"/>
      <c r="MEQ86" s="48"/>
      <c r="MER86" s="48"/>
      <c r="MES86" s="48"/>
      <c r="MET86" s="48"/>
      <c r="MEU86" s="48"/>
      <c r="MEV86" s="48"/>
      <c r="MEW86" s="48"/>
      <c r="MEX86" s="48"/>
      <c r="MEY86" s="48"/>
      <c r="MEZ86" s="48"/>
      <c r="MFA86" s="48"/>
      <c r="MFB86" s="48"/>
      <c r="MFC86" s="48"/>
      <c r="MFD86" s="48"/>
      <c r="MFE86" s="48"/>
      <c r="MFF86" s="48"/>
      <c r="MFG86" s="48"/>
      <c r="MFH86" s="48"/>
      <c r="MFI86" s="48"/>
      <c r="MFJ86" s="48"/>
      <c r="MFK86" s="48"/>
      <c r="MFL86" s="48"/>
      <c r="MFM86" s="48"/>
      <c r="MFN86" s="48"/>
      <c r="MFO86" s="48"/>
      <c r="MFP86" s="48"/>
      <c r="MFQ86" s="48"/>
      <c r="MFR86" s="48"/>
      <c r="MFS86" s="48"/>
      <c r="MFT86" s="48"/>
      <c r="MFU86" s="48"/>
      <c r="MFV86" s="48"/>
      <c r="MFW86" s="48"/>
      <c r="MFX86" s="48"/>
      <c r="MFY86" s="48"/>
      <c r="MFZ86" s="48"/>
      <c r="MGA86" s="48"/>
      <c r="MGB86" s="48"/>
      <c r="MGC86" s="48"/>
      <c r="MGD86" s="48"/>
      <c r="MGE86" s="48"/>
      <c r="MGF86" s="48"/>
      <c r="MGG86" s="48"/>
      <c r="MGH86" s="48"/>
      <c r="MGI86" s="48"/>
      <c r="MGJ86" s="48"/>
      <c r="MGK86" s="48"/>
      <c r="MGL86" s="48"/>
      <c r="MGM86" s="48"/>
      <c r="MGN86" s="48"/>
      <c r="MGO86" s="48"/>
      <c r="MGP86" s="48"/>
      <c r="MGQ86" s="48"/>
      <c r="MGR86" s="48"/>
      <c r="MGS86" s="48"/>
      <c r="MGT86" s="48"/>
      <c r="MGU86" s="48"/>
      <c r="MGV86" s="48"/>
      <c r="MGW86" s="48"/>
      <c r="MGX86" s="48"/>
      <c r="MGY86" s="48"/>
      <c r="MGZ86" s="48"/>
      <c r="MHA86" s="48"/>
      <c r="MHB86" s="48"/>
      <c r="MHC86" s="48"/>
      <c r="MHD86" s="48"/>
      <c r="MHE86" s="48"/>
      <c r="MHF86" s="48"/>
      <c r="MHG86" s="48"/>
      <c r="MHH86" s="48"/>
      <c r="MHI86" s="48"/>
      <c r="MHJ86" s="48"/>
      <c r="MHK86" s="48"/>
      <c r="MHL86" s="48"/>
      <c r="MHM86" s="48"/>
      <c r="MHN86" s="48"/>
      <c r="MHO86" s="48"/>
      <c r="MHP86" s="48"/>
      <c r="MHQ86" s="48"/>
      <c r="MHR86" s="48"/>
      <c r="MHS86" s="48"/>
      <c r="MHT86" s="48"/>
      <c r="MHU86" s="48"/>
      <c r="MHV86" s="48"/>
      <c r="MHW86" s="48"/>
      <c r="MHX86" s="48"/>
      <c r="MHY86" s="48"/>
      <c r="MHZ86" s="48"/>
      <c r="MIA86" s="48"/>
      <c r="MIB86" s="48"/>
      <c r="MIC86" s="48"/>
      <c r="MID86" s="48"/>
      <c r="MIE86" s="48"/>
      <c r="MIF86" s="48"/>
      <c r="MIG86" s="48"/>
      <c r="MIH86" s="48"/>
      <c r="MII86" s="48"/>
      <c r="MIJ86" s="48"/>
      <c r="MIK86" s="48"/>
      <c r="MIL86" s="48"/>
      <c r="MIM86" s="48"/>
      <c r="MIN86" s="48"/>
      <c r="MIO86" s="48"/>
      <c r="MIP86" s="48"/>
      <c r="MIQ86" s="48"/>
      <c r="MIR86" s="48"/>
      <c r="MIS86" s="48"/>
      <c r="MIT86" s="48"/>
      <c r="MIU86" s="48"/>
      <c r="MIV86" s="48"/>
      <c r="MIW86" s="48"/>
      <c r="MIX86" s="48"/>
      <c r="MIY86" s="48"/>
      <c r="MIZ86" s="48"/>
      <c r="MJA86" s="48"/>
      <c r="MJB86" s="48"/>
      <c r="MJC86" s="48"/>
      <c r="MJD86" s="48"/>
      <c r="MJE86" s="48"/>
      <c r="MJF86" s="48"/>
      <c r="MJG86" s="48"/>
      <c r="MJH86" s="48"/>
      <c r="MJI86" s="48"/>
      <c r="MJJ86" s="48"/>
      <c r="MJK86" s="48"/>
      <c r="MJL86" s="48"/>
      <c r="MJM86" s="48"/>
      <c r="MJN86" s="48"/>
      <c r="MJO86" s="48"/>
      <c r="MJP86" s="48"/>
      <c r="MJQ86" s="48"/>
      <c r="MJR86" s="48"/>
      <c r="MJS86" s="48"/>
      <c r="MJT86" s="48"/>
      <c r="MJU86" s="48"/>
      <c r="MJV86" s="48"/>
      <c r="MJW86" s="48"/>
      <c r="MJX86" s="48"/>
      <c r="MJY86" s="48"/>
      <c r="MJZ86" s="48"/>
      <c r="MKA86" s="48"/>
      <c r="MKB86" s="48"/>
      <c r="MKC86" s="48"/>
      <c r="MKD86" s="48"/>
      <c r="MKE86" s="48"/>
      <c r="MKF86" s="48"/>
      <c r="MKG86" s="48"/>
      <c r="MKH86" s="48"/>
      <c r="MKI86" s="48"/>
      <c r="MKJ86" s="48"/>
      <c r="MKK86" s="48"/>
      <c r="MKL86" s="48"/>
      <c r="MKM86" s="48"/>
      <c r="MKN86" s="48"/>
      <c r="MKO86" s="48"/>
      <c r="MKP86" s="48"/>
      <c r="MKQ86" s="48"/>
      <c r="MKR86" s="48"/>
      <c r="MKS86" s="48"/>
      <c r="MKT86" s="48"/>
      <c r="MKU86" s="48"/>
      <c r="MKV86" s="48"/>
      <c r="MKW86" s="48"/>
      <c r="MKX86" s="48"/>
      <c r="MKY86" s="48"/>
      <c r="MKZ86" s="48"/>
      <c r="MLA86" s="48"/>
      <c r="MLB86" s="48"/>
      <c r="MLC86" s="48"/>
      <c r="MLD86" s="48"/>
      <c r="MLE86" s="48"/>
      <c r="MLF86" s="48"/>
      <c r="MLG86" s="48"/>
      <c r="MLH86" s="48"/>
      <c r="MLI86" s="48"/>
      <c r="MLJ86" s="48"/>
      <c r="MLK86" s="48"/>
      <c r="MLL86" s="48"/>
      <c r="MLM86" s="48"/>
      <c r="MLN86" s="48"/>
      <c r="MLO86" s="48"/>
      <c r="MLP86" s="48"/>
      <c r="MLQ86" s="48"/>
      <c r="MLR86" s="48"/>
      <c r="MLS86" s="48"/>
      <c r="MLT86" s="48"/>
      <c r="MLU86" s="48"/>
      <c r="MLV86" s="48"/>
      <c r="MLW86" s="48"/>
      <c r="MLX86" s="48"/>
      <c r="MLY86" s="48"/>
      <c r="MLZ86" s="48"/>
      <c r="MMA86" s="48"/>
      <c r="MMB86" s="48"/>
      <c r="MMC86" s="48"/>
      <c r="MMD86" s="48"/>
      <c r="MME86" s="48"/>
      <c r="MMF86" s="48"/>
      <c r="MMG86" s="48"/>
      <c r="MMH86" s="48"/>
      <c r="MMI86" s="48"/>
      <c r="MMJ86" s="48"/>
      <c r="MMK86" s="48"/>
      <c r="MML86" s="48"/>
      <c r="MMM86" s="48"/>
      <c r="MMN86" s="48"/>
      <c r="MMO86" s="48"/>
      <c r="MMP86" s="48"/>
      <c r="MMQ86" s="48"/>
      <c r="MMR86" s="48"/>
      <c r="MMS86" s="48"/>
      <c r="MMT86" s="48"/>
      <c r="MMU86" s="48"/>
      <c r="MMV86" s="48"/>
      <c r="MMW86" s="48"/>
      <c r="MMX86" s="48"/>
      <c r="MMY86" s="48"/>
      <c r="MMZ86" s="48"/>
      <c r="MNA86" s="48"/>
      <c r="MNB86" s="48"/>
      <c r="MNC86" s="48"/>
      <c r="MND86" s="48"/>
      <c r="MNE86" s="48"/>
      <c r="MNF86" s="48"/>
      <c r="MNG86" s="48"/>
      <c r="MNH86" s="48"/>
      <c r="MNI86" s="48"/>
      <c r="MNJ86" s="48"/>
      <c r="MNK86" s="48"/>
      <c r="MNL86" s="48"/>
      <c r="MNM86" s="48"/>
      <c r="MNN86" s="48"/>
      <c r="MNO86" s="48"/>
      <c r="MNP86" s="48"/>
      <c r="MNQ86" s="48"/>
      <c r="MNR86" s="48"/>
      <c r="MNS86" s="48"/>
      <c r="MNT86" s="48"/>
      <c r="MNU86" s="48"/>
      <c r="MNV86" s="48"/>
      <c r="MNW86" s="48"/>
      <c r="MNX86" s="48"/>
      <c r="MNY86" s="48"/>
      <c r="MNZ86" s="48"/>
      <c r="MOA86" s="48"/>
      <c r="MOB86" s="48"/>
      <c r="MOC86" s="48"/>
      <c r="MOD86" s="48"/>
      <c r="MOE86" s="48"/>
      <c r="MOF86" s="48"/>
      <c r="MOG86" s="48"/>
      <c r="MOH86" s="48"/>
      <c r="MOI86" s="48"/>
      <c r="MOJ86" s="48"/>
      <c r="MOK86" s="48"/>
      <c r="MOL86" s="48"/>
      <c r="MOM86" s="48"/>
      <c r="MON86" s="48"/>
      <c r="MOO86" s="48"/>
      <c r="MOP86" s="48"/>
      <c r="MOQ86" s="48"/>
      <c r="MOR86" s="48"/>
      <c r="MOS86" s="48"/>
      <c r="MOT86" s="48"/>
      <c r="MOU86" s="48"/>
      <c r="MOV86" s="48"/>
      <c r="MOW86" s="48"/>
      <c r="MOX86" s="48"/>
      <c r="MOY86" s="48"/>
      <c r="MOZ86" s="48"/>
      <c r="MPA86" s="48"/>
      <c r="MPB86" s="48"/>
      <c r="MPC86" s="48"/>
      <c r="MPD86" s="48"/>
      <c r="MPE86" s="48"/>
      <c r="MPF86" s="48"/>
      <c r="MPG86" s="48"/>
      <c r="MPH86" s="48"/>
      <c r="MPI86" s="48"/>
      <c r="MPJ86" s="48"/>
      <c r="MPK86" s="48"/>
      <c r="MPL86" s="48"/>
      <c r="MPM86" s="48"/>
      <c r="MPN86" s="48"/>
      <c r="MPO86" s="48"/>
      <c r="MPP86" s="48"/>
      <c r="MPQ86" s="48"/>
      <c r="MPR86" s="48"/>
      <c r="MPS86" s="48"/>
      <c r="MPT86" s="48"/>
      <c r="MPU86" s="48"/>
      <c r="MPV86" s="48"/>
      <c r="MPW86" s="48"/>
      <c r="MPX86" s="48"/>
      <c r="MPY86" s="48"/>
      <c r="MPZ86" s="48"/>
      <c r="MQA86" s="48"/>
      <c r="MQB86" s="48"/>
      <c r="MQC86" s="48"/>
      <c r="MQD86" s="48"/>
      <c r="MQE86" s="48"/>
      <c r="MQF86" s="48"/>
      <c r="MQG86" s="48"/>
      <c r="MQH86" s="48"/>
      <c r="MQI86" s="48"/>
      <c r="MQJ86" s="48"/>
      <c r="MQK86" s="48"/>
      <c r="MQL86" s="48"/>
      <c r="MQM86" s="48"/>
      <c r="MQN86" s="48"/>
      <c r="MQO86" s="48"/>
      <c r="MQP86" s="48"/>
      <c r="MQQ86" s="48"/>
      <c r="MQR86" s="48"/>
      <c r="MQS86" s="48"/>
      <c r="MQT86" s="48"/>
      <c r="MQU86" s="48"/>
      <c r="MQV86" s="48"/>
      <c r="MQW86" s="48"/>
      <c r="MQX86" s="48"/>
      <c r="MQY86" s="48"/>
      <c r="MQZ86" s="48"/>
      <c r="MRA86" s="48"/>
      <c r="MRB86" s="48"/>
      <c r="MRC86" s="48"/>
      <c r="MRD86" s="48"/>
      <c r="MRE86" s="48"/>
      <c r="MRF86" s="48"/>
      <c r="MRG86" s="48"/>
      <c r="MRH86" s="48"/>
      <c r="MRI86" s="48"/>
      <c r="MRJ86" s="48"/>
      <c r="MRK86" s="48"/>
      <c r="MRL86" s="48"/>
      <c r="MRM86" s="48"/>
      <c r="MRN86" s="48"/>
      <c r="MRO86" s="48"/>
      <c r="MRP86" s="48"/>
      <c r="MRQ86" s="48"/>
      <c r="MRR86" s="48"/>
      <c r="MRS86" s="48"/>
      <c r="MRT86" s="48"/>
      <c r="MRU86" s="48"/>
      <c r="MRV86" s="48"/>
      <c r="MRW86" s="48"/>
      <c r="MRX86" s="48"/>
      <c r="MRY86" s="48"/>
      <c r="MRZ86" s="48"/>
      <c r="MSA86" s="48"/>
      <c r="MSB86" s="48"/>
      <c r="MSC86" s="48"/>
      <c r="MSD86" s="48"/>
      <c r="MSE86" s="48"/>
      <c r="MSF86" s="48"/>
      <c r="MSG86" s="48"/>
      <c r="MSH86" s="48"/>
      <c r="MSI86" s="48"/>
      <c r="MSJ86" s="48"/>
      <c r="MSK86" s="48"/>
      <c r="MSL86" s="48"/>
      <c r="MSM86" s="48"/>
      <c r="MSN86" s="48"/>
      <c r="MSO86" s="48"/>
      <c r="MSP86" s="48"/>
      <c r="MSQ86" s="48"/>
      <c r="MSR86" s="48"/>
      <c r="MSS86" s="48"/>
      <c r="MST86" s="48"/>
      <c r="MSU86" s="48"/>
      <c r="MSV86" s="48"/>
      <c r="MSW86" s="48"/>
      <c r="MSX86" s="48"/>
      <c r="MSY86" s="48"/>
      <c r="MSZ86" s="48"/>
      <c r="MTA86" s="48"/>
      <c r="MTB86" s="48"/>
      <c r="MTC86" s="48"/>
      <c r="MTD86" s="48"/>
      <c r="MTE86" s="48"/>
      <c r="MTF86" s="48"/>
      <c r="MTG86" s="48"/>
      <c r="MTH86" s="48"/>
      <c r="MTI86" s="48"/>
      <c r="MTJ86" s="48"/>
      <c r="MTK86" s="48"/>
      <c r="MTL86" s="48"/>
      <c r="MTM86" s="48"/>
      <c r="MTN86" s="48"/>
      <c r="MTO86" s="48"/>
      <c r="MTP86" s="48"/>
      <c r="MTQ86" s="48"/>
      <c r="MTR86" s="48"/>
      <c r="MTS86" s="48"/>
      <c r="MTT86" s="48"/>
      <c r="MTU86" s="48"/>
      <c r="MTV86" s="48"/>
      <c r="MTW86" s="48"/>
      <c r="MTX86" s="48"/>
      <c r="MTY86" s="48"/>
      <c r="MTZ86" s="48"/>
      <c r="MUA86" s="48"/>
      <c r="MUB86" s="48"/>
      <c r="MUC86" s="48"/>
      <c r="MUD86" s="48"/>
      <c r="MUE86" s="48"/>
      <c r="MUF86" s="48"/>
      <c r="MUG86" s="48"/>
      <c r="MUH86" s="48"/>
      <c r="MUI86" s="48"/>
      <c r="MUJ86" s="48"/>
      <c r="MUK86" s="48"/>
      <c r="MUL86" s="48"/>
      <c r="MUM86" s="48"/>
      <c r="MUN86" s="48"/>
      <c r="MUO86" s="48"/>
      <c r="MUP86" s="48"/>
      <c r="MUQ86" s="48"/>
      <c r="MUR86" s="48"/>
      <c r="MUS86" s="48"/>
      <c r="MUT86" s="48"/>
      <c r="MUU86" s="48"/>
      <c r="MUV86" s="48"/>
      <c r="MUW86" s="48"/>
      <c r="MUX86" s="48"/>
      <c r="MUY86" s="48"/>
      <c r="MUZ86" s="48"/>
      <c r="MVA86" s="48"/>
      <c r="MVB86" s="48"/>
      <c r="MVC86" s="48"/>
      <c r="MVD86" s="48"/>
      <c r="MVE86" s="48"/>
      <c r="MVF86" s="48"/>
      <c r="MVG86" s="48"/>
      <c r="MVH86" s="48"/>
      <c r="MVI86" s="48"/>
      <c r="MVJ86" s="48"/>
      <c r="MVK86" s="48"/>
      <c r="MVL86" s="48"/>
      <c r="MVM86" s="48"/>
      <c r="MVN86" s="48"/>
      <c r="MVO86" s="48"/>
      <c r="MVP86" s="48"/>
      <c r="MVQ86" s="48"/>
      <c r="MVR86" s="48"/>
      <c r="MVS86" s="48"/>
      <c r="MVT86" s="48"/>
      <c r="MVU86" s="48"/>
      <c r="MVV86" s="48"/>
      <c r="MVW86" s="48"/>
      <c r="MVX86" s="48"/>
      <c r="MVY86" s="48"/>
      <c r="MVZ86" s="48"/>
      <c r="MWA86" s="48"/>
      <c r="MWB86" s="48"/>
      <c r="MWC86" s="48"/>
      <c r="MWD86" s="48"/>
      <c r="MWE86" s="48"/>
      <c r="MWF86" s="48"/>
      <c r="MWG86" s="48"/>
      <c r="MWH86" s="48"/>
      <c r="MWI86" s="48"/>
      <c r="MWJ86" s="48"/>
      <c r="MWK86" s="48"/>
      <c r="MWL86" s="48"/>
      <c r="MWM86" s="48"/>
      <c r="MWN86" s="48"/>
      <c r="MWO86" s="48"/>
      <c r="MWP86" s="48"/>
      <c r="MWQ86" s="48"/>
      <c r="MWR86" s="48"/>
      <c r="MWS86" s="48"/>
      <c r="MWT86" s="48"/>
      <c r="MWU86" s="48"/>
      <c r="MWV86" s="48"/>
      <c r="MWW86" s="48"/>
      <c r="MWX86" s="48"/>
      <c r="MWY86" s="48"/>
      <c r="MWZ86" s="48"/>
      <c r="MXA86" s="48"/>
      <c r="MXB86" s="48"/>
      <c r="MXC86" s="48"/>
      <c r="MXD86" s="48"/>
      <c r="MXE86" s="48"/>
      <c r="MXF86" s="48"/>
      <c r="MXG86" s="48"/>
      <c r="MXH86" s="48"/>
      <c r="MXI86" s="48"/>
      <c r="MXJ86" s="48"/>
      <c r="MXK86" s="48"/>
      <c r="MXL86" s="48"/>
      <c r="MXM86" s="48"/>
      <c r="MXN86" s="48"/>
      <c r="MXO86" s="48"/>
      <c r="MXP86" s="48"/>
      <c r="MXQ86" s="48"/>
      <c r="MXR86" s="48"/>
      <c r="MXS86" s="48"/>
      <c r="MXT86" s="48"/>
      <c r="MXU86" s="48"/>
      <c r="MXV86" s="48"/>
      <c r="MXW86" s="48"/>
      <c r="MXX86" s="48"/>
      <c r="MXY86" s="48"/>
      <c r="MXZ86" s="48"/>
      <c r="MYA86" s="48"/>
      <c r="MYB86" s="48"/>
      <c r="MYC86" s="48"/>
      <c r="MYD86" s="48"/>
      <c r="MYE86" s="48"/>
      <c r="MYF86" s="48"/>
      <c r="MYG86" s="48"/>
      <c r="MYH86" s="48"/>
      <c r="MYI86" s="48"/>
      <c r="MYJ86" s="48"/>
      <c r="MYK86" s="48"/>
      <c r="MYL86" s="48"/>
      <c r="MYM86" s="48"/>
      <c r="MYN86" s="48"/>
      <c r="MYO86" s="48"/>
      <c r="MYP86" s="48"/>
      <c r="MYQ86" s="48"/>
      <c r="MYR86" s="48"/>
      <c r="MYS86" s="48"/>
      <c r="MYT86" s="48"/>
      <c r="MYU86" s="48"/>
      <c r="MYV86" s="48"/>
      <c r="MYW86" s="48"/>
      <c r="MYX86" s="48"/>
      <c r="MYY86" s="48"/>
      <c r="MYZ86" s="48"/>
      <c r="MZA86" s="48"/>
      <c r="MZB86" s="48"/>
      <c r="MZC86" s="48"/>
      <c r="MZD86" s="48"/>
      <c r="MZE86" s="48"/>
      <c r="MZF86" s="48"/>
      <c r="MZG86" s="48"/>
      <c r="MZH86" s="48"/>
      <c r="MZI86" s="48"/>
      <c r="MZJ86" s="48"/>
      <c r="MZK86" s="48"/>
      <c r="MZL86" s="48"/>
      <c r="MZM86" s="48"/>
      <c r="MZN86" s="48"/>
      <c r="MZO86" s="48"/>
      <c r="MZP86" s="48"/>
      <c r="MZQ86" s="48"/>
      <c r="MZR86" s="48"/>
      <c r="MZS86" s="48"/>
      <c r="MZT86" s="48"/>
      <c r="MZU86" s="48"/>
      <c r="MZV86" s="48"/>
      <c r="MZW86" s="48"/>
      <c r="MZX86" s="48"/>
      <c r="MZY86" s="48"/>
      <c r="MZZ86" s="48"/>
      <c r="NAA86" s="48"/>
      <c r="NAB86" s="48"/>
      <c r="NAC86" s="48"/>
      <c r="NAD86" s="48"/>
      <c r="NAE86" s="48"/>
      <c r="NAF86" s="48"/>
      <c r="NAG86" s="48"/>
      <c r="NAH86" s="48"/>
      <c r="NAI86" s="48"/>
      <c r="NAJ86" s="48"/>
      <c r="NAK86" s="48"/>
      <c r="NAL86" s="48"/>
      <c r="NAM86" s="48"/>
      <c r="NAN86" s="48"/>
      <c r="NAO86" s="48"/>
      <c r="NAP86" s="48"/>
      <c r="NAQ86" s="48"/>
      <c r="NAR86" s="48"/>
      <c r="NAS86" s="48"/>
      <c r="NAT86" s="48"/>
      <c r="NAU86" s="48"/>
      <c r="NAV86" s="48"/>
      <c r="NAW86" s="48"/>
      <c r="NAX86" s="48"/>
      <c r="NAY86" s="48"/>
      <c r="NAZ86" s="48"/>
      <c r="NBA86" s="48"/>
      <c r="NBB86" s="48"/>
      <c r="NBC86" s="48"/>
      <c r="NBD86" s="48"/>
      <c r="NBE86" s="48"/>
      <c r="NBF86" s="48"/>
      <c r="NBG86" s="48"/>
      <c r="NBH86" s="48"/>
      <c r="NBI86" s="48"/>
      <c r="NBJ86" s="48"/>
      <c r="NBK86" s="48"/>
      <c r="NBL86" s="48"/>
      <c r="NBM86" s="48"/>
      <c r="NBN86" s="48"/>
      <c r="NBO86" s="48"/>
      <c r="NBP86" s="48"/>
      <c r="NBQ86" s="48"/>
      <c r="NBR86" s="48"/>
      <c r="NBS86" s="48"/>
      <c r="NBT86" s="48"/>
      <c r="NBU86" s="48"/>
      <c r="NBV86" s="48"/>
      <c r="NBW86" s="48"/>
      <c r="NBX86" s="48"/>
      <c r="NBY86" s="48"/>
      <c r="NBZ86" s="48"/>
      <c r="NCA86" s="48"/>
      <c r="NCB86" s="48"/>
      <c r="NCC86" s="48"/>
      <c r="NCD86" s="48"/>
      <c r="NCE86" s="48"/>
      <c r="NCF86" s="48"/>
      <c r="NCG86" s="48"/>
      <c r="NCH86" s="48"/>
      <c r="NCI86" s="48"/>
      <c r="NCJ86" s="48"/>
      <c r="NCK86" s="48"/>
      <c r="NCL86" s="48"/>
      <c r="NCM86" s="48"/>
      <c r="NCN86" s="48"/>
      <c r="NCO86" s="48"/>
      <c r="NCP86" s="48"/>
      <c r="NCQ86" s="48"/>
      <c r="NCR86" s="48"/>
      <c r="NCS86" s="48"/>
      <c r="NCT86" s="48"/>
      <c r="NCU86" s="48"/>
      <c r="NCV86" s="48"/>
      <c r="NCW86" s="48"/>
      <c r="NCX86" s="48"/>
      <c r="NCY86" s="48"/>
      <c r="NCZ86" s="48"/>
      <c r="NDA86" s="48"/>
      <c r="NDB86" s="48"/>
      <c r="NDC86" s="48"/>
      <c r="NDD86" s="48"/>
      <c r="NDE86" s="48"/>
      <c r="NDF86" s="48"/>
      <c r="NDG86" s="48"/>
      <c r="NDH86" s="48"/>
      <c r="NDI86" s="48"/>
      <c r="NDJ86" s="48"/>
      <c r="NDK86" s="48"/>
      <c r="NDL86" s="48"/>
      <c r="NDM86" s="48"/>
      <c r="NDN86" s="48"/>
      <c r="NDO86" s="48"/>
      <c r="NDP86" s="48"/>
      <c r="NDQ86" s="48"/>
      <c r="NDR86" s="48"/>
      <c r="NDS86" s="48"/>
      <c r="NDT86" s="48"/>
      <c r="NDU86" s="48"/>
      <c r="NDV86" s="48"/>
      <c r="NDW86" s="48"/>
      <c r="NDX86" s="48"/>
      <c r="NDY86" s="48"/>
      <c r="NDZ86" s="48"/>
      <c r="NEA86" s="48"/>
      <c r="NEB86" s="48"/>
      <c r="NEC86" s="48"/>
      <c r="NED86" s="48"/>
      <c r="NEE86" s="48"/>
      <c r="NEF86" s="48"/>
      <c r="NEG86" s="48"/>
      <c r="NEH86" s="48"/>
      <c r="NEI86" s="48"/>
      <c r="NEJ86" s="48"/>
      <c r="NEK86" s="48"/>
      <c r="NEL86" s="48"/>
      <c r="NEM86" s="48"/>
      <c r="NEN86" s="48"/>
      <c r="NEO86" s="48"/>
      <c r="NEP86" s="48"/>
      <c r="NEQ86" s="48"/>
      <c r="NER86" s="48"/>
      <c r="NES86" s="48"/>
      <c r="NET86" s="48"/>
      <c r="NEU86" s="48"/>
      <c r="NEV86" s="48"/>
      <c r="NEW86" s="48"/>
      <c r="NEX86" s="48"/>
      <c r="NEY86" s="48"/>
      <c r="NEZ86" s="48"/>
      <c r="NFA86" s="48"/>
      <c r="NFB86" s="48"/>
      <c r="NFC86" s="48"/>
      <c r="NFD86" s="48"/>
      <c r="NFE86" s="48"/>
      <c r="NFF86" s="48"/>
      <c r="NFG86" s="48"/>
      <c r="NFH86" s="48"/>
      <c r="NFI86" s="48"/>
      <c r="NFJ86" s="48"/>
      <c r="NFK86" s="48"/>
      <c r="NFL86" s="48"/>
      <c r="NFM86" s="48"/>
      <c r="NFN86" s="48"/>
      <c r="NFO86" s="48"/>
      <c r="NFP86" s="48"/>
      <c r="NFQ86" s="48"/>
      <c r="NFR86" s="48"/>
      <c r="NFS86" s="48"/>
      <c r="NFT86" s="48"/>
      <c r="NFU86" s="48"/>
      <c r="NFV86" s="48"/>
      <c r="NFW86" s="48"/>
      <c r="NFX86" s="48"/>
      <c r="NFY86" s="48"/>
      <c r="NFZ86" s="48"/>
      <c r="NGA86" s="48"/>
      <c r="NGB86" s="48"/>
      <c r="NGC86" s="48"/>
      <c r="NGD86" s="48"/>
      <c r="NGE86" s="48"/>
      <c r="NGF86" s="48"/>
      <c r="NGG86" s="48"/>
      <c r="NGH86" s="48"/>
      <c r="NGI86" s="48"/>
      <c r="NGJ86" s="48"/>
      <c r="NGK86" s="48"/>
      <c r="NGL86" s="48"/>
      <c r="NGM86" s="48"/>
      <c r="NGN86" s="48"/>
      <c r="NGO86" s="48"/>
      <c r="NGP86" s="48"/>
      <c r="NGQ86" s="48"/>
      <c r="NGR86" s="48"/>
      <c r="NGS86" s="48"/>
      <c r="NGT86" s="48"/>
      <c r="NGU86" s="48"/>
      <c r="NGV86" s="48"/>
      <c r="NGW86" s="48"/>
      <c r="NGX86" s="48"/>
      <c r="NGY86" s="48"/>
      <c r="NGZ86" s="48"/>
      <c r="NHA86" s="48"/>
      <c r="NHB86" s="48"/>
      <c r="NHC86" s="48"/>
      <c r="NHD86" s="48"/>
      <c r="NHE86" s="48"/>
      <c r="NHF86" s="48"/>
      <c r="NHG86" s="48"/>
      <c r="NHH86" s="48"/>
      <c r="NHI86" s="48"/>
      <c r="NHJ86" s="48"/>
      <c r="NHK86" s="48"/>
      <c r="NHL86" s="48"/>
      <c r="NHM86" s="48"/>
      <c r="NHN86" s="48"/>
      <c r="NHO86" s="48"/>
      <c r="NHP86" s="48"/>
      <c r="NHQ86" s="48"/>
      <c r="NHR86" s="48"/>
      <c r="NHS86" s="48"/>
      <c r="NHT86" s="48"/>
      <c r="NHU86" s="48"/>
      <c r="NHV86" s="48"/>
      <c r="NHW86" s="48"/>
      <c r="NHX86" s="48"/>
      <c r="NHY86" s="48"/>
      <c r="NHZ86" s="48"/>
      <c r="NIA86" s="48"/>
      <c r="NIB86" s="48"/>
      <c r="NIC86" s="48"/>
      <c r="NID86" s="48"/>
      <c r="NIE86" s="48"/>
      <c r="NIF86" s="48"/>
      <c r="NIG86" s="48"/>
      <c r="NIH86" s="48"/>
      <c r="NII86" s="48"/>
      <c r="NIJ86" s="48"/>
      <c r="NIK86" s="48"/>
      <c r="NIL86" s="48"/>
      <c r="NIM86" s="48"/>
      <c r="NIN86" s="48"/>
      <c r="NIO86" s="48"/>
      <c r="NIP86" s="48"/>
      <c r="NIQ86" s="48"/>
      <c r="NIR86" s="48"/>
      <c r="NIS86" s="48"/>
      <c r="NIT86" s="48"/>
      <c r="NIU86" s="48"/>
      <c r="NIV86" s="48"/>
      <c r="NIW86" s="48"/>
      <c r="NIX86" s="48"/>
      <c r="NIY86" s="48"/>
      <c r="NIZ86" s="48"/>
      <c r="NJA86" s="48"/>
      <c r="NJB86" s="48"/>
      <c r="NJC86" s="48"/>
      <c r="NJD86" s="48"/>
      <c r="NJE86" s="48"/>
      <c r="NJF86" s="48"/>
      <c r="NJG86" s="48"/>
      <c r="NJH86" s="48"/>
      <c r="NJI86" s="48"/>
      <c r="NJJ86" s="48"/>
      <c r="NJK86" s="48"/>
      <c r="NJL86" s="48"/>
      <c r="NJM86" s="48"/>
      <c r="NJN86" s="48"/>
      <c r="NJO86" s="48"/>
      <c r="NJP86" s="48"/>
      <c r="NJQ86" s="48"/>
      <c r="NJR86" s="48"/>
      <c r="NJS86" s="48"/>
      <c r="NJT86" s="48"/>
      <c r="NJU86" s="48"/>
      <c r="NJV86" s="48"/>
      <c r="NJW86" s="48"/>
      <c r="NJX86" s="48"/>
      <c r="NJY86" s="48"/>
      <c r="NJZ86" s="48"/>
      <c r="NKA86" s="48"/>
      <c r="NKB86" s="48"/>
      <c r="NKC86" s="48"/>
      <c r="NKD86" s="48"/>
      <c r="NKE86" s="48"/>
      <c r="NKF86" s="48"/>
      <c r="NKG86" s="48"/>
      <c r="NKH86" s="48"/>
      <c r="NKI86" s="48"/>
      <c r="NKJ86" s="48"/>
      <c r="NKK86" s="48"/>
      <c r="NKL86" s="48"/>
      <c r="NKM86" s="48"/>
      <c r="NKN86" s="48"/>
      <c r="NKO86" s="48"/>
      <c r="NKP86" s="48"/>
      <c r="NKQ86" s="48"/>
      <c r="NKR86" s="48"/>
      <c r="NKS86" s="48"/>
      <c r="NKT86" s="48"/>
      <c r="NKU86" s="48"/>
      <c r="NKV86" s="48"/>
      <c r="NKW86" s="48"/>
      <c r="NKX86" s="48"/>
      <c r="NKY86" s="48"/>
      <c r="NKZ86" s="48"/>
      <c r="NLA86" s="48"/>
      <c r="NLB86" s="48"/>
      <c r="NLC86" s="48"/>
      <c r="NLD86" s="48"/>
      <c r="NLE86" s="48"/>
      <c r="NLF86" s="48"/>
      <c r="NLG86" s="48"/>
      <c r="NLH86" s="48"/>
      <c r="NLI86" s="48"/>
      <c r="NLJ86" s="48"/>
      <c r="NLK86" s="48"/>
      <c r="NLL86" s="48"/>
      <c r="NLM86" s="48"/>
      <c r="NLN86" s="48"/>
      <c r="NLO86" s="48"/>
      <c r="NLP86" s="48"/>
      <c r="NLQ86" s="48"/>
      <c r="NLR86" s="48"/>
      <c r="NLS86" s="48"/>
      <c r="NLT86" s="48"/>
      <c r="NLU86" s="48"/>
      <c r="NLV86" s="48"/>
      <c r="NLW86" s="48"/>
      <c r="NLX86" s="48"/>
      <c r="NLY86" s="48"/>
      <c r="NLZ86" s="48"/>
      <c r="NMA86" s="48"/>
      <c r="NMB86" s="48"/>
      <c r="NMC86" s="48"/>
      <c r="NMD86" s="48"/>
      <c r="NME86" s="48"/>
      <c r="NMF86" s="48"/>
      <c r="NMG86" s="48"/>
      <c r="NMH86" s="48"/>
      <c r="NMI86" s="48"/>
      <c r="NMJ86" s="48"/>
      <c r="NMK86" s="48"/>
      <c r="NML86" s="48"/>
      <c r="NMM86" s="48"/>
      <c r="NMN86" s="48"/>
      <c r="NMO86" s="48"/>
      <c r="NMP86" s="48"/>
      <c r="NMQ86" s="48"/>
      <c r="NMR86" s="48"/>
      <c r="NMS86" s="48"/>
      <c r="NMT86" s="48"/>
      <c r="NMU86" s="48"/>
      <c r="NMV86" s="48"/>
      <c r="NMW86" s="48"/>
      <c r="NMX86" s="48"/>
      <c r="NMY86" s="48"/>
      <c r="NMZ86" s="48"/>
      <c r="NNA86" s="48"/>
      <c r="NNB86" s="48"/>
      <c r="NNC86" s="48"/>
      <c r="NND86" s="48"/>
      <c r="NNE86" s="48"/>
      <c r="NNF86" s="48"/>
      <c r="NNG86" s="48"/>
      <c r="NNH86" s="48"/>
      <c r="NNI86" s="48"/>
      <c r="NNJ86" s="48"/>
      <c r="NNK86" s="48"/>
      <c r="NNL86" s="48"/>
      <c r="NNM86" s="48"/>
      <c r="NNN86" s="48"/>
      <c r="NNO86" s="48"/>
      <c r="NNP86" s="48"/>
      <c r="NNQ86" s="48"/>
      <c r="NNR86" s="48"/>
      <c r="NNS86" s="48"/>
      <c r="NNT86" s="48"/>
      <c r="NNU86" s="48"/>
      <c r="NNV86" s="48"/>
      <c r="NNW86" s="48"/>
      <c r="NNX86" s="48"/>
      <c r="NNY86" s="48"/>
      <c r="NNZ86" s="48"/>
      <c r="NOA86" s="48"/>
      <c r="NOB86" s="48"/>
      <c r="NOC86" s="48"/>
      <c r="NOD86" s="48"/>
      <c r="NOE86" s="48"/>
      <c r="NOF86" s="48"/>
      <c r="NOG86" s="48"/>
      <c r="NOH86" s="48"/>
      <c r="NOI86" s="48"/>
      <c r="NOJ86" s="48"/>
      <c r="NOK86" s="48"/>
      <c r="NOL86" s="48"/>
      <c r="NOM86" s="48"/>
      <c r="NON86" s="48"/>
      <c r="NOO86" s="48"/>
      <c r="NOP86" s="48"/>
      <c r="NOQ86" s="48"/>
      <c r="NOR86" s="48"/>
      <c r="NOS86" s="48"/>
      <c r="NOT86" s="48"/>
      <c r="NOU86" s="48"/>
      <c r="NOV86" s="48"/>
      <c r="NOW86" s="48"/>
      <c r="NOX86" s="48"/>
      <c r="NOY86" s="48"/>
      <c r="NOZ86" s="48"/>
      <c r="NPA86" s="48"/>
      <c r="NPB86" s="48"/>
      <c r="NPC86" s="48"/>
      <c r="NPD86" s="48"/>
      <c r="NPE86" s="48"/>
      <c r="NPF86" s="48"/>
      <c r="NPG86" s="48"/>
      <c r="NPH86" s="48"/>
      <c r="NPI86" s="48"/>
      <c r="NPJ86" s="48"/>
      <c r="NPK86" s="48"/>
      <c r="NPL86" s="48"/>
      <c r="NPM86" s="48"/>
      <c r="NPN86" s="48"/>
      <c r="NPO86" s="48"/>
      <c r="NPP86" s="48"/>
      <c r="NPQ86" s="48"/>
      <c r="NPR86" s="48"/>
      <c r="NPS86" s="48"/>
      <c r="NPT86" s="48"/>
      <c r="NPU86" s="48"/>
      <c r="NPV86" s="48"/>
      <c r="NPW86" s="48"/>
      <c r="NPX86" s="48"/>
      <c r="NPY86" s="48"/>
      <c r="NPZ86" s="48"/>
      <c r="NQA86" s="48"/>
      <c r="NQB86" s="48"/>
      <c r="NQC86" s="48"/>
      <c r="NQD86" s="48"/>
      <c r="NQE86" s="48"/>
      <c r="NQF86" s="48"/>
      <c r="NQG86" s="48"/>
      <c r="NQH86" s="48"/>
      <c r="NQI86" s="48"/>
      <c r="NQJ86" s="48"/>
      <c r="NQK86" s="48"/>
      <c r="NQL86" s="48"/>
      <c r="NQM86" s="48"/>
      <c r="NQN86" s="48"/>
      <c r="NQO86" s="48"/>
      <c r="NQP86" s="48"/>
      <c r="NQQ86" s="48"/>
      <c r="NQR86" s="48"/>
      <c r="NQS86" s="48"/>
      <c r="NQT86" s="48"/>
      <c r="NQU86" s="48"/>
      <c r="NQV86" s="48"/>
      <c r="NQW86" s="48"/>
      <c r="NQX86" s="48"/>
      <c r="NQY86" s="48"/>
      <c r="NQZ86" s="48"/>
      <c r="NRA86" s="48"/>
      <c r="NRB86" s="48"/>
      <c r="NRC86" s="48"/>
      <c r="NRD86" s="48"/>
      <c r="NRE86" s="48"/>
      <c r="NRF86" s="48"/>
      <c r="NRG86" s="48"/>
      <c r="NRH86" s="48"/>
      <c r="NRI86" s="48"/>
      <c r="NRJ86" s="48"/>
      <c r="NRK86" s="48"/>
      <c r="NRL86" s="48"/>
      <c r="NRM86" s="48"/>
      <c r="NRN86" s="48"/>
      <c r="NRO86" s="48"/>
      <c r="NRP86" s="48"/>
      <c r="NRQ86" s="48"/>
      <c r="NRR86" s="48"/>
      <c r="NRS86" s="48"/>
      <c r="NRT86" s="48"/>
      <c r="NRU86" s="48"/>
      <c r="NRV86" s="48"/>
      <c r="NRW86" s="48"/>
      <c r="NRX86" s="48"/>
      <c r="NRY86" s="48"/>
      <c r="NRZ86" s="48"/>
      <c r="NSA86" s="48"/>
      <c r="NSB86" s="48"/>
      <c r="NSC86" s="48"/>
      <c r="NSD86" s="48"/>
      <c r="NSE86" s="48"/>
      <c r="NSF86" s="48"/>
      <c r="NSG86" s="48"/>
      <c r="NSH86" s="48"/>
      <c r="NSI86" s="48"/>
      <c r="NSJ86" s="48"/>
      <c r="NSK86" s="48"/>
      <c r="NSL86" s="48"/>
      <c r="NSM86" s="48"/>
      <c r="NSN86" s="48"/>
      <c r="NSO86" s="48"/>
      <c r="NSP86" s="48"/>
      <c r="NSQ86" s="48"/>
      <c r="NSR86" s="48"/>
      <c r="NSS86" s="48"/>
      <c r="NST86" s="48"/>
      <c r="NSU86" s="48"/>
      <c r="NSV86" s="48"/>
      <c r="NSW86" s="48"/>
      <c r="NSX86" s="48"/>
      <c r="NSY86" s="48"/>
      <c r="NSZ86" s="48"/>
      <c r="NTA86" s="48"/>
      <c r="NTB86" s="48"/>
      <c r="NTC86" s="48"/>
      <c r="NTD86" s="48"/>
      <c r="NTE86" s="48"/>
      <c r="NTF86" s="48"/>
      <c r="NTG86" s="48"/>
      <c r="NTH86" s="48"/>
      <c r="NTI86" s="48"/>
      <c r="NTJ86" s="48"/>
      <c r="NTK86" s="48"/>
      <c r="NTL86" s="48"/>
      <c r="NTM86" s="48"/>
      <c r="NTN86" s="48"/>
      <c r="NTO86" s="48"/>
      <c r="NTP86" s="48"/>
      <c r="NTQ86" s="48"/>
      <c r="NTR86" s="48"/>
      <c r="NTS86" s="48"/>
      <c r="NTT86" s="48"/>
      <c r="NTU86" s="48"/>
      <c r="NTV86" s="48"/>
      <c r="NTW86" s="48"/>
      <c r="NTX86" s="48"/>
      <c r="NTY86" s="48"/>
      <c r="NTZ86" s="48"/>
      <c r="NUA86" s="48"/>
      <c r="NUB86" s="48"/>
      <c r="NUC86" s="48"/>
      <c r="NUD86" s="48"/>
      <c r="NUE86" s="48"/>
      <c r="NUF86" s="48"/>
      <c r="NUG86" s="48"/>
      <c r="NUH86" s="48"/>
      <c r="NUI86" s="48"/>
      <c r="NUJ86" s="48"/>
      <c r="NUK86" s="48"/>
      <c r="NUL86" s="48"/>
      <c r="NUM86" s="48"/>
      <c r="NUN86" s="48"/>
      <c r="NUO86" s="48"/>
      <c r="NUP86" s="48"/>
      <c r="NUQ86" s="48"/>
      <c r="NUR86" s="48"/>
      <c r="NUS86" s="48"/>
      <c r="NUT86" s="48"/>
      <c r="NUU86" s="48"/>
      <c r="NUV86" s="48"/>
      <c r="NUW86" s="48"/>
      <c r="NUX86" s="48"/>
      <c r="NUY86" s="48"/>
      <c r="NUZ86" s="48"/>
      <c r="NVA86" s="48"/>
      <c r="NVB86" s="48"/>
      <c r="NVC86" s="48"/>
      <c r="NVD86" s="48"/>
      <c r="NVE86" s="48"/>
      <c r="NVF86" s="48"/>
      <c r="NVG86" s="48"/>
      <c r="NVH86" s="48"/>
      <c r="NVI86" s="48"/>
      <c r="NVJ86" s="48"/>
      <c r="NVK86" s="48"/>
      <c r="NVL86" s="48"/>
      <c r="NVM86" s="48"/>
      <c r="NVN86" s="48"/>
      <c r="NVO86" s="48"/>
      <c r="NVP86" s="48"/>
      <c r="NVQ86" s="48"/>
      <c r="NVR86" s="48"/>
      <c r="NVS86" s="48"/>
      <c r="NVT86" s="48"/>
      <c r="NVU86" s="48"/>
      <c r="NVV86" s="48"/>
      <c r="NVW86" s="48"/>
      <c r="NVX86" s="48"/>
      <c r="NVY86" s="48"/>
      <c r="NVZ86" s="48"/>
      <c r="NWA86" s="48"/>
      <c r="NWB86" s="48"/>
      <c r="NWC86" s="48"/>
      <c r="NWD86" s="48"/>
      <c r="NWE86" s="48"/>
      <c r="NWF86" s="48"/>
      <c r="NWG86" s="48"/>
      <c r="NWH86" s="48"/>
      <c r="NWI86" s="48"/>
      <c r="NWJ86" s="48"/>
      <c r="NWK86" s="48"/>
      <c r="NWL86" s="48"/>
      <c r="NWM86" s="48"/>
      <c r="NWN86" s="48"/>
      <c r="NWO86" s="48"/>
      <c r="NWP86" s="48"/>
      <c r="NWQ86" s="48"/>
      <c r="NWR86" s="48"/>
      <c r="NWS86" s="48"/>
      <c r="NWT86" s="48"/>
      <c r="NWU86" s="48"/>
      <c r="NWV86" s="48"/>
      <c r="NWW86" s="48"/>
      <c r="NWX86" s="48"/>
      <c r="NWY86" s="48"/>
      <c r="NWZ86" s="48"/>
      <c r="NXA86" s="48"/>
      <c r="NXB86" s="48"/>
      <c r="NXC86" s="48"/>
      <c r="NXD86" s="48"/>
      <c r="NXE86" s="48"/>
      <c r="NXF86" s="48"/>
      <c r="NXG86" s="48"/>
      <c r="NXH86" s="48"/>
      <c r="NXI86" s="48"/>
      <c r="NXJ86" s="48"/>
      <c r="NXK86" s="48"/>
      <c r="NXL86" s="48"/>
      <c r="NXM86" s="48"/>
      <c r="NXN86" s="48"/>
      <c r="NXO86" s="48"/>
      <c r="NXP86" s="48"/>
      <c r="NXQ86" s="48"/>
      <c r="NXR86" s="48"/>
      <c r="NXS86" s="48"/>
      <c r="NXT86" s="48"/>
      <c r="NXU86" s="48"/>
      <c r="NXV86" s="48"/>
      <c r="NXW86" s="48"/>
      <c r="NXX86" s="48"/>
      <c r="NXY86" s="48"/>
      <c r="NXZ86" s="48"/>
      <c r="NYA86" s="48"/>
      <c r="NYB86" s="48"/>
      <c r="NYC86" s="48"/>
      <c r="NYD86" s="48"/>
      <c r="NYE86" s="48"/>
      <c r="NYF86" s="48"/>
      <c r="NYG86" s="48"/>
      <c r="NYH86" s="48"/>
      <c r="NYI86" s="48"/>
      <c r="NYJ86" s="48"/>
      <c r="NYK86" s="48"/>
      <c r="NYL86" s="48"/>
      <c r="NYM86" s="48"/>
      <c r="NYN86" s="48"/>
      <c r="NYO86" s="48"/>
      <c r="NYP86" s="48"/>
      <c r="NYQ86" s="48"/>
      <c r="NYR86" s="48"/>
      <c r="NYS86" s="48"/>
      <c r="NYT86" s="48"/>
      <c r="NYU86" s="48"/>
      <c r="NYV86" s="48"/>
      <c r="NYW86" s="48"/>
      <c r="NYX86" s="48"/>
      <c r="NYY86" s="48"/>
      <c r="NYZ86" s="48"/>
      <c r="NZA86" s="48"/>
      <c r="NZB86" s="48"/>
      <c r="NZC86" s="48"/>
      <c r="NZD86" s="48"/>
      <c r="NZE86" s="48"/>
      <c r="NZF86" s="48"/>
      <c r="NZG86" s="48"/>
      <c r="NZH86" s="48"/>
      <c r="NZI86" s="48"/>
      <c r="NZJ86" s="48"/>
      <c r="NZK86" s="48"/>
      <c r="NZL86" s="48"/>
      <c r="NZM86" s="48"/>
      <c r="NZN86" s="48"/>
      <c r="NZO86" s="48"/>
      <c r="NZP86" s="48"/>
      <c r="NZQ86" s="48"/>
      <c r="NZR86" s="48"/>
      <c r="NZS86" s="48"/>
      <c r="NZT86" s="48"/>
      <c r="NZU86" s="48"/>
      <c r="NZV86" s="48"/>
      <c r="NZW86" s="48"/>
      <c r="NZX86" s="48"/>
      <c r="NZY86" s="48"/>
      <c r="NZZ86" s="48"/>
      <c r="OAA86" s="48"/>
      <c r="OAB86" s="48"/>
      <c r="OAC86" s="48"/>
      <c r="OAD86" s="48"/>
      <c r="OAE86" s="48"/>
      <c r="OAF86" s="48"/>
      <c r="OAG86" s="48"/>
      <c r="OAH86" s="48"/>
      <c r="OAI86" s="48"/>
      <c r="OAJ86" s="48"/>
      <c r="OAK86" s="48"/>
      <c r="OAL86" s="48"/>
      <c r="OAM86" s="48"/>
      <c r="OAN86" s="48"/>
      <c r="OAO86" s="48"/>
      <c r="OAP86" s="48"/>
      <c r="OAQ86" s="48"/>
      <c r="OAR86" s="48"/>
      <c r="OAS86" s="48"/>
      <c r="OAT86" s="48"/>
      <c r="OAU86" s="48"/>
      <c r="OAV86" s="48"/>
      <c r="OAW86" s="48"/>
      <c r="OAX86" s="48"/>
      <c r="OAY86" s="48"/>
      <c r="OAZ86" s="48"/>
      <c r="OBA86" s="48"/>
      <c r="OBB86" s="48"/>
      <c r="OBC86" s="48"/>
      <c r="OBD86" s="48"/>
      <c r="OBE86" s="48"/>
      <c r="OBF86" s="48"/>
      <c r="OBG86" s="48"/>
      <c r="OBH86" s="48"/>
      <c r="OBI86" s="48"/>
      <c r="OBJ86" s="48"/>
      <c r="OBK86" s="48"/>
      <c r="OBL86" s="48"/>
      <c r="OBM86" s="48"/>
      <c r="OBN86" s="48"/>
      <c r="OBO86" s="48"/>
      <c r="OBP86" s="48"/>
      <c r="OBQ86" s="48"/>
      <c r="OBR86" s="48"/>
      <c r="OBS86" s="48"/>
      <c r="OBT86" s="48"/>
      <c r="OBU86" s="48"/>
      <c r="OBV86" s="48"/>
      <c r="OBW86" s="48"/>
      <c r="OBX86" s="48"/>
      <c r="OBY86" s="48"/>
      <c r="OBZ86" s="48"/>
      <c r="OCA86" s="48"/>
      <c r="OCB86" s="48"/>
      <c r="OCC86" s="48"/>
      <c r="OCD86" s="48"/>
      <c r="OCE86" s="48"/>
      <c r="OCF86" s="48"/>
      <c r="OCG86" s="48"/>
      <c r="OCH86" s="48"/>
      <c r="OCI86" s="48"/>
      <c r="OCJ86" s="48"/>
      <c r="OCK86" s="48"/>
      <c r="OCL86" s="48"/>
      <c r="OCM86" s="48"/>
      <c r="OCN86" s="48"/>
      <c r="OCO86" s="48"/>
      <c r="OCP86" s="48"/>
      <c r="OCQ86" s="48"/>
      <c r="OCR86" s="48"/>
      <c r="OCS86" s="48"/>
      <c r="OCT86" s="48"/>
      <c r="OCU86" s="48"/>
      <c r="OCV86" s="48"/>
      <c r="OCW86" s="48"/>
      <c r="OCX86" s="48"/>
      <c r="OCY86" s="48"/>
      <c r="OCZ86" s="48"/>
      <c r="ODA86" s="48"/>
      <c r="ODB86" s="48"/>
      <c r="ODC86" s="48"/>
      <c r="ODD86" s="48"/>
      <c r="ODE86" s="48"/>
      <c r="ODF86" s="48"/>
      <c r="ODG86" s="48"/>
      <c r="ODH86" s="48"/>
      <c r="ODI86" s="48"/>
      <c r="ODJ86" s="48"/>
      <c r="ODK86" s="48"/>
      <c r="ODL86" s="48"/>
      <c r="ODM86" s="48"/>
      <c r="ODN86" s="48"/>
      <c r="ODO86" s="48"/>
      <c r="ODP86" s="48"/>
      <c r="ODQ86" s="48"/>
      <c r="ODR86" s="48"/>
      <c r="ODS86" s="48"/>
      <c r="ODT86" s="48"/>
      <c r="ODU86" s="48"/>
      <c r="ODV86" s="48"/>
      <c r="ODW86" s="48"/>
      <c r="ODX86" s="48"/>
      <c r="ODY86" s="48"/>
      <c r="ODZ86" s="48"/>
      <c r="OEA86" s="48"/>
      <c r="OEB86" s="48"/>
      <c r="OEC86" s="48"/>
      <c r="OED86" s="48"/>
      <c r="OEE86" s="48"/>
      <c r="OEF86" s="48"/>
      <c r="OEG86" s="48"/>
      <c r="OEH86" s="48"/>
      <c r="OEI86" s="48"/>
      <c r="OEJ86" s="48"/>
      <c r="OEK86" s="48"/>
      <c r="OEL86" s="48"/>
      <c r="OEM86" s="48"/>
      <c r="OEN86" s="48"/>
      <c r="OEO86" s="48"/>
      <c r="OEP86" s="48"/>
      <c r="OEQ86" s="48"/>
      <c r="OER86" s="48"/>
      <c r="OES86" s="48"/>
      <c r="OET86" s="48"/>
      <c r="OEU86" s="48"/>
      <c r="OEV86" s="48"/>
      <c r="OEW86" s="48"/>
      <c r="OEX86" s="48"/>
      <c r="OEY86" s="48"/>
      <c r="OEZ86" s="48"/>
      <c r="OFA86" s="48"/>
      <c r="OFB86" s="48"/>
      <c r="OFC86" s="48"/>
      <c r="OFD86" s="48"/>
      <c r="OFE86" s="48"/>
      <c r="OFF86" s="48"/>
      <c r="OFG86" s="48"/>
      <c r="OFH86" s="48"/>
      <c r="OFI86" s="48"/>
      <c r="OFJ86" s="48"/>
      <c r="OFK86" s="48"/>
      <c r="OFL86" s="48"/>
      <c r="OFM86" s="48"/>
      <c r="OFN86" s="48"/>
      <c r="OFO86" s="48"/>
      <c r="OFP86" s="48"/>
      <c r="OFQ86" s="48"/>
      <c r="OFR86" s="48"/>
      <c r="OFS86" s="48"/>
      <c r="OFT86" s="48"/>
      <c r="OFU86" s="48"/>
      <c r="OFV86" s="48"/>
      <c r="OFW86" s="48"/>
      <c r="OFX86" s="48"/>
      <c r="OFY86" s="48"/>
      <c r="OFZ86" s="48"/>
      <c r="OGA86" s="48"/>
      <c r="OGB86" s="48"/>
      <c r="OGC86" s="48"/>
      <c r="OGD86" s="48"/>
      <c r="OGE86" s="48"/>
      <c r="OGF86" s="48"/>
      <c r="OGG86" s="48"/>
      <c r="OGH86" s="48"/>
      <c r="OGI86" s="48"/>
      <c r="OGJ86" s="48"/>
      <c r="OGK86" s="48"/>
      <c r="OGL86" s="48"/>
      <c r="OGM86" s="48"/>
      <c r="OGN86" s="48"/>
      <c r="OGO86" s="48"/>
      <c r="OGP86" s="48"/>
      <c r="OGQ86" s="48"/>
      <c r="OGR86" s="48"/>
      <c r="OGS86" s="48"/>
      <c r="OGT86" s="48"/>
      <c r="OGU86" s="48"/>
      <c r="OGV86" s="48"/>
      <c r="OGW86" s="48"/>
      <c r="OGX86" s="48"/>
      <c r="OGY86" s="48"/>
      <c r="OGZ86" s="48"/>
      <c r="OHA86" s="48"/>
      <c r="OHB86" s="48"/>
      <c r="OHC86" s="48"/>
      <c r="OHD86" s="48"/>
      <c r="OHE86" s="48"/>
      <c r="OHF86" s="48"/>
      <c r="OHG86" s="48"/>
      <c r="OHH86" s="48"/>
      <c r="OHI86" s="48"/>
      <c r="OHJ86" s="48"/>
      <c r="OHK86" s="48"/>
      <c r="OHL86" s="48"/>
      <c r="OHM86" s="48"/>
      <c r="OHN86" s="48"/>
      <c r="OHO86" s="48"/>
      <c r="OHP86" s="48"/>
      <c r="OHQ86" s="48"/>
      <c r="OHR86" s="48"/>
      <c r="OHS86" s="48"/>
      <c r="OHT86" s="48"/>
      <c r="OHU86" s="48"/>
      <c r="OHV86" s="48"/>
      <c r="OHW86" s="48"/>
      <c r="OHX86" s="48"/>
      <c r="OHY86" s="48"/>
      <c r="OHZ86" s="48"/>
      <c r="OIA86" s="48"/>
      <c r="OIB86" s="48"/>
      <c r="OIC86" s="48"/>
      <c r="OID86" s="48"/>
      <c r="OIE86" s="48"/>
      <c r="OIF86" s="48"/>
      <c r="OIG86" s="48"/>
      <c r="OIH86" s="48"/>
      <c r="OII86" s="48"/>
      <c r="OIJ86" s="48"/>
      <c r="OIK86" s="48"/>
      <c r="OIL86" s="48"/>
      <c r="OIM86" s="48"/>
      <c r="OIN86" s="48"/>
      <c r="OIO86" s="48"/>
      <c r="OIP86" s="48"/>
      <c r="OIQ86" s="48"/>
      <c r="OIR86" s="48"/>
      <c r="OIS86" s="48"/>
      <c r="OIT86" s="48"/>
      <c r="OIU86" s="48"/>
      <c r="OIV86" s="48"/>
      <c r="OIW86" s="48"/>
      <c r="OIX86" s="48"/>
      <c r="OIY86" s="48"/>
      <c r="OIZ86" s="48"/>
      <c r="OJA86" s="48"/>
      <c r="OJB86" s="48"/>
      <c r="OJC86" s="48"/>
      <c r="OJD86" s="48"/>
      <c r="OJE86" s="48"/>
      <c r="OJF86" s="48"/>
      <c r="OJG86" s="48"/>
      <c r="OJH86" s="48"/>
      <c r="OJI86" s="48"/>
      <c r="OJJ86" s="48"/>
      <c r="OJK86" s="48"/>
      <c r="OJL86" s="48"/>
      <c r="OJM86" s="48"/>
      <c r="OJN86" s="48"/>
      <c r="OJO86" s="48"/>
      <c r="OJP86" s="48"/>
      <c r="OJQ86" s="48"/>
      <c r="OJR86" s="48"/>
      <c r="OJS86" s="48"/>
      <c r="OJT86" s="48"/>
      <c r="OJU86" s="48"/>
      <c r="OJV86" s="48"/>
      <c r="OJW86" s="48"/>
      <c r="OJX86" s="48"/>
      <c r="OJY86" s="48"/>
      <c r="OJZ86" s="48"/>
      <c r="OKA86" s="48"/>
      <c r="OKB86" s="48"/>
      <c r="OKC86" s="48"/>
      <c r="OKD86" s="48"/>
      <c r="OKE86" s="48"/>
      <c r="OKF86" s="48"/>
      <c r="OKG86" s="48"/>
      <c r="OKH86" s="48"/>
      <c r="OKI86" s="48"/>
      <c r="OKJ86" s="48"/>
      <c r="OKK86" s="48"/>
      <c r="OKL86" s="48"/>
      <c r="OKM86" s="48"/>
      <c r="OKN86" s="48"/>
      <c r="OKO86" s="48"/>
      <c r="OKP86" s="48"/>
      <c r="OKQ86" s="48"/>
      <c r="OKR86" s="48"/>
      <c r="OKS86" s="48"/>
      <c r="OKT86" s="48"/>
      <c r="OKU86" s="48"/>
      <c r="OKV86" s="48"/>
      <c r="OKW86" s="48"/>
      <c r="OKX86" s="48"/>
      <c r="OKY86" s="48"/>
      <c r="OKZ86" s="48"/>
      <c r="OLA86" s="48"/>
      <c r="OLB86" s="48"/>
      <c r="OLC86" s="48"/>
      <c r="OLD86" s="48"/>
      <c r="OLE86" s="48"/>
      <c r="OLF86" s="48"/>
      <c r="OLG86" s="48"/>
      <c r="OLH86" s="48"/>
      <c r="OLI86" s="48"/>
      <c r="OLJ86" s="48"/>
      <c r="OLK86" s="48"/>
      <c r="OLL86" s="48"/>
      <c r="OLM86" s="48"/>
      <c r="OLN86" s="48"/>
      <c r="OLO86" s="48"/>
      <c r="OLP86" s="48"/>
      <c r="OLQ86" s="48"/>
      <c r="OLR86" s="48"/>
      <c r="OLS86" s="48"/>
      <c r="OLT86" s="48"/>
      <c r="OLU86" s="48"/>
      <c r="OLV86" s="48"/>
      <c r="OLW86" s="48"/>
      <c r="OLX86" s="48"/>
      <c r="OLY86" s="48"/>
      <c r="OLZ86" s="48"/>
      <c r="OMA86" s="48"/>
      <c r="OMB86" s="48"/>
      <c r="OMC86" s="48"/>
      <c r="OMD86" s="48"/>
      <c r="OME86" s="48"/>
      <c r="OMF86" s="48"/>
      <c r="OMG86" s="48"/>
      <c r="OMH86" s="48"/>
      <c r="OMI86" s="48"/>
      <c r="OMJ86" s="48"/>
      <c r="OMK86" s="48"/>
      <c r="OML86" s="48"/>
      <c r="OMM86" s="48"/>
      <c r="OMN86" s="48"/>
      <c r="OMO86" s="48"/>
      <c r="OMP86" s="48"/>
      <c r="OMQ86" s="48"/>
      <c r="OMR86" s="48"/>
      <c r="OMS86" s="48"/>
      <c r="OMT86" s="48"/>
      <c r="OMU86" s="48"/>
      <c r="OMV86" s="48"/>
      <c r="OMW86" s="48"/>
      <c r="OMX86" s="48"/>
      <c r="OMY86" s="48"/>
      <c r="OMZ86" s="48"/>
      <c r="ONA86" s="48"/>
      <c r="ONB86" s="48"/>
      <c r="ONC86" s="48"/>
      <c r="OND86" s="48"/>
      <c r="ONE86" s="48"/>
      <c r="ONF86" s="48"/>
      <c r="ONG86" s="48"/>
      <c r="ONH86" s="48"/>
      <c r="ONI86" s="48"/>
      <c r="ONJ86" s="48"/>
      <c r="ONK86" s="48"/>
      <c r="ONL86" s="48"/>
      <c r="ONM86" s="48"/>
      <c r="ONN86" s="48"/>
      <c r="ONO86" s="48"/>
      <c r="ONP86" s="48"/>
      <c r="ONQ86" s="48"/>
      <c r="ONR86" s="48"/>
      <c r="ONS86" s="48"/>
      <c r="ONT86" s="48"/>
      <c r="ONU86" s="48"/>
      <c r="ONV86" s="48"/>
      <c r="ONW86" s="48"/>
      <c r="ONX86" s="48"/>
      <c r="ONY86" s="48"/>
      <c r="ONZ86" s="48"/>
      <c r="OOA86" s="48"/>
      <c r="OOB86" s="48"/>
      <c r="OOC86" s="48"/>
      <c r="OOD86" s="48"/>
      <c r="OOE86" s="48"/>
      <c r="OOF86" s="48"/>
      <c r="OOG86" s="48"/>
      <c r="OOH86" s="48"/>
      <c r="OOI86" s="48"/>
      <c r="OOJ86" s="48"/>
      <c r="OOK86" s="48"/>
      <c r="OOL86" s="48"/>
      <c r="OOM86" s="48"/>
      <c r="OON86" s="48"/>
      <c r="OOO86" s="48"/>
      <c r="OOP86" s="48"/>
      <c r="OOQ86" s="48"/>
      <c r="OOR86" s="48"/>
      <c r="OOS86" s="48"/>
      <c r="OOT86" s="48"/>
      <c r="OOU86" s="48"/>
      <c r="OOV86" s="48"/>
      <c r="OOW86" s="48"/>
      <c r="OOX86" s="48"/>
      <c r="OOY86" s="48"/>
      <c r="OOZ86" s="48"/>
      <c r="OPA86" s="48"/>
      <c r="OPB86" s="48"/>
      <c r="OPC86" s="48"/>
      <c r="OPD86" s="48"/>
      <c r="OPE86" s="48"/>
      <c r="OPF86" s="48"/>
      <c r="OPG86" s="48"/>
      <c r="OPH86" s="48"/>
      <c r="OPI86" s="48"/>
      <c r="OPJ86" s="48"/>
      <c r="OPK86" s="48"/>
      <c r="OPL86" s="48"/>
      <c r="OPM86" s="48"/>
      <c r="OPN86" s="48"/>
      <c r="OPO86" s="48"/>
      <c r="OPP86" s="48"/>
      <c r="OPQ86" s="48"/>
      <c r="OPR86" s="48"/>
      <c r="OPS86" s="48"/>
      <c r="OPT86" s="48"/>
      <c r="OPU86" s="48"/>
      <c r="OPV86" s="48"/>
      <c r="OPW86" s="48"/>
      <c r="OPX86" s="48"/>
      <c r="OPY86" s="48"/>
      <c r="OPZ86" s="48"/>
      <c r="OQA86" s="48"/>
      <c r="OQB86" s="48"/>
      <c r="OQC86" s="48"/>
      <c r="OQD86" s="48"/>
      <c r="OQE86" s="48"/>
      <c r="OQF86" s="48"/>
      <c r="OQG86" s="48"/>
      <c r="OQH86" s="48"/>
      <c r="OQI86" s="48"/>
      <c r="OQJ86" s="48"/>
      <c r="OQK86" s="48"/>
      <c r="OQL86" s="48"/>
      <c r="OQM86" s="48"/>
      <c r="OQN86" s="48"/>
      <c r="OQO86" s="48"/>
      <c r="OQP86" s="48"/>
      <c r="OQQ86" s="48"/>
      <c r="OQR86" s="48"/>
      <c r="OQS86" s="48"/>
      <c r="OQT86" s="48"/>
      <c r="OQU86" s="48"/>
      <c r="OQV86" s="48"/>
      <c r="OQW86" s="48"/>
      <c r="OQX86" s="48"/>
      <c r="OQY86" s="48"/>
      <c r="OQZ86" s="48"/>
      <c r="ORA86" s="48"/>
      <c r="ORB86" s="48"/>
      <c r="ORC86" s="48"/>
      <c r="ORD86" s="48"/>
      <c r="ORE86" s="48"/>
      <c r="ORF86" s="48"/>
      <c r="ORG86" s="48"/>
      <c r="ORH86" s="48"/>
      <c r="ORI86" s="48"/>
      <c r="ORJ86" s="48"/>
      <c r="ORK86" s="48"/>
      <c r="ORL86" s="48"/>
      <c r="ORM86" s="48"/>
      <c r="ORN86" s="48"/>
      <c r="ORO86" s="48"/>
      <c r="ORP86" s="48"/>
      <c r="ORQ86" s="48"/>
      <c r="ORR86" s="48"/>
      <c r="ORS86" s="48"/>
      <c r="ORT86" s="48"/>
      <c r="ORU86" s="48"/>
      <c r="ORV86" s="48"/>
      <c r="ORW86" s="48"/>
      <c r="ORX86" s="48"/>
      <c r="ORY86" s="48"/>
      <c r="ORZ86" s="48"/>
      <c r="OSA86" s="48"/>
      <c r="OSB86" s="48"/>
      <c r="OSC86" s="48"/>
      <c r="OSD86" s="48"/>
      <c r="OSE86" s="48"/>
      <c r="OSF86" s="48"/>
      <c r="OSG86" s="48"/>
      <c r="OSH86" s="48"/>
      <c r="OSI86" s="48"/>
      <c r="OSJ86" s="48"/>
      <c r="OSK86" s="48"/>
      <c r="OSL86" s="48"/>
      <c r="OSM86" s="48"/>
      <c r="OSN86" s="48"/>
      <c r="OSO86" s="48"/>
      <c r="OSP86" s="48"/>
      <c r="OSQ86" s="48"/>
      <c r="OSR86" s="48"/>
      <c r="OSS86" s="48"/>
      <c r="OST86" s="48"/>
      <c r="OSU86" s="48"/>
      <c r="OSV86" s="48"/>
      <c r="OSW86" s="48"/>
      <c r="OSX86" s="48"/>
      <c r="OSY86" s="48"/>
      <c r="OSZ86" s="48"/>
      <c r="OTA86" s="48"/>
      <c r="OTB86" s="48"/>
      <c r="OTC86" s="48"/>
      <c r="OTD86" s="48"/>
      <c r="OTE86" s="48"/>
      <c r="OTF86" s="48"/>
      <c r="OTG86" s="48"/>
      <c r="OTH86" s="48"/>
      <c r="OTI86" s="48"/>
      <c r="OTJ86" s="48"/>
      <c r="OTK86" s="48"/>
      <c r="OTL86" s="48"/>
      <c r="OTM86" s="48"/>
      <c r="OTN86" s="48"/>
      <c r="OTO86" s="48"/>
      <c r="OTP86" s="48"/>
      <c r="OTQ86" s="48"/>
      <c r="OTR86" s="48"/>
      <c r="OTS86" s="48"/>
      <c r="OTT86" s="48"/>
      <c r="OTU86" s="48"/>
      <c r="OTV86" s="48"/>
      <c r="OTW86" s="48"/>
      <c r="OTX86" s="48"/>
      <c r="OTY86" s="48"/>
      <c r="OTZ86" s="48"/>
      <c r="OUA86" s="48"/>
      <c r="OUB86" s="48"/>
      <c r="OUC86" s="48"/>
      <c r="OUD86" s="48"/>
      <c r="OUE86" s="48"/>
      <c r="OUF86" s="48"/>
      <c r="OUG86" s="48"/>
      <c r="OUH86" s="48"/>
      <c r="OUI86" s="48"/>
      <c r="OUJ86" s="48"/>
      <c r="OUK86" s="48"/>
      <c r="OUL86" s="48"/>
      <c r="OUM86" s="48"/>
      <c r="OUN86" s="48"/>
      <c r="OUO86" s="48"/>
      <c r="OUP86" s="48"/>
      <c r="OUQ86" s="48"/>
      <c r="OUR86" s="48"/>
      <c r="OUS86" s="48"/>
      <c r="OUT86" s="48"/>
      <c r="OUU86" s="48"/>
      <c r="OUV86" s="48"/>
      <c r="OUW86" s="48"/>
      <c r="OUX86" s="48"/>
      <c r="OUY86" s="48"/>
      <c r="OUZ86" s="48"/>
      <c r="OVA86" s="48"/>
      <c r="OVB86" s="48"/>
      <c r="OVC86" s="48"/>
      <c r="OVD86" s="48"/>
      <c r="OVE86" s="48"/>
      <c r="OVF86" s="48"/>
      <c r="OVG86" s="48"/>
      <c r="OVH86" s="48"/>
      <c r="OVI86" s="48"/>
      <c r="OVJ86" s="48"/>
      <c r="OVK86" s="48"/>
      <c r="OVL86" s="48"/>
      <c r="OVM86" s="48"/>
      <c r="OVN86" s="48"/>
      <c r="OVO86" s="48"/>
      <c r="OVP86" s="48"/>
      <c r="OVQ86" s="48"/>
      <c r="OVR86" s="48"/>
      <c r="OVS86" s="48"/>
      <c r="OVT86" s="48"/>
      <c r="OVU86" s="48"/>
      <c r="OVV86" s="48"/>
      <c r="OVW86" s="48"/>
      <c r="OVX86" s="48"/>
      <c r="OVY86" s="48"/>
      <c r="OVZ86" s="48"/>
      <c r="OWA86" s="48"/>
      <c r="OWB86" s="48"/>
      <c r="OWC86" s="48"/>
      <c r="OWD86" s="48"/>
      <c r="OWE86" s="48"/>
      <c r="OWF86" s="48"/>
      <c r="OWG86" s="48"/>
      <c r="OWH86" s="48"/>
      <c r="OWI86" s="48"/>
      <c r="OWJ86" s="48"/>
      <c r="OWK86" s="48"/>
      <c r="OWL86" s="48"/>
      <c r="OWM86" s="48"/>
      <c r="OWN86" s="48"/>
      <c r="OWO86" s="48"/>
      <c r="OWP86" s="48"/>
      <c r="OWQ86" s="48"/>
      <c r="OWR86" s="48"/>
      <c r="OWS86" s="48"/>
      <c r="OWT86" s="48"/>
      <c r="OWU86" s="48"/>
      <c r="OWV86" s="48"/>
      <c r="OWW86" s="48"/>
      <c r="OWX86" s="48"/>
      <c r="OWY86" s="48"/>
      <c r="OWZ86" s="48"/>
      <c r="OXA86" s="48"/>
      <c r="OXB86" s="48"/>
      <c r="OXC86" s="48"/>
      <c r="OXD86" s="48"/>
      <c r="OXE86" s="48"/>
      <c r="OXF86" s="48"/>
      <c r="OXG86" s="48"/>
      <c r="OXH86" s="48"/>
      <c r="OXI86" s="48"/>
      <c r="OXJ86" s="48"/>
      <c r="OXK86" s="48"/>
      <c r="OXL86" s="48"/>
      <c r="OXM86" s="48"/>
      <c r="OXN86" s="48"/>
      <c r="OXO86" s="48"/>
      <c r="OXP86" s="48"/>
      <c r="OXQ86" s="48"/>
      <c r="OXR86" s="48"/>
      <c r="OXS86" s="48"/>
      <c r="OXT86" s="48"/>
      <c r="OXU86" s="48"/>
      <c r="OXV86" s="48"/>
      <c r="OXW86" s="48"/>
      <c r="OXX86" s="48"/>
      <c r="OXY86" s="48"/>
      <c r="OXZ86" s="48"/>
      <c r="OYA86" s="48"/>
      <c r="OYB86" s="48"/>
      <c r="OYC86" s="48"/>
      <c r="OYD86" s="48"/>
      <c r="OYE86" s="48"/>
      <c r="OYF86" s="48"/>
      <c r="OYG86" s="48"/>
      <c r="OYH86" s="48"/>
      <c r="OYI86" s="48"/>
      <c r="OYJ86" s="48"/>
      <c r="OYK86" s="48"/>
      <c r="OYL86" s="48"/>
      <c r="OYM86" s="48"/>
      <c r="OYN86" s="48"/>
      <c r="OYO86" s="48"/>
      <c r="OYP86" s="48"/>
      <c r="OYQ86" s="48"/>
      <c r="OYR86" s="48"/>
      <c r="OYS86" s="48"/>
      <c r="OYT86" s="48"/>
      <c r="OYU86" s="48"/>
      <c r="OYV86" s="48"/>
      <c r="OYW86" s="48"/>
      <c r="OYX86" s="48"/>
      <c r="OYY86" s="48"/>
      <c r="OYZ86" s="48"/>
      <c r="OZA86" s="48"/>
      <c r="OZB86" s="48"/>
      <c r="OZC86" s="48"/>
      <c r="OZD86" s="48"/>
      <c r="OZE86" s="48"/>
      <c r="OZF86" s="48"/>
      <c r="OZG86" s="48"/>
      <c r="OZH86" s="48"/>
      <c r="OZI86" s="48"/>
      <c r="OZJ86" s="48"/>
      <c r="OZK86" s="48"/>
      <c r="OZL86" s="48"/>
      <c r="OZM86" s="48"/>
      <c r="OZN86" s="48"/>
      <c r="OZO86" s="48"/>
      <c r="OZP86" s="48"/>
      <c r="OZQ86" s="48"/>
      <c r="OZR86" s="48"/>
      <c r="OZS86" s="48"/>
      <c r="OZT86" s="48"/>
      <c r="OZU86" s="48"/>
      <c r="OZV86" s="48"/>
      <c r="OZW86" s="48"/>
      <c r="OZX86" s="48"/>
      <c r="OZY86" s="48"/>
      <c r="OZZ86" s="48"/>
      <c r="PAA86" s="48"/>
      <c r="PAB86" s="48"/>
      <c r="PAC86" s="48"/>
      <c r="PAD86" s="48"/>
      <c r="PAE86" s="48"/>
      <c r="PAF86" s="48"/>
      <c r="PAG86" s="48"/>
      <c r="PAH86" s="48"/>
      <c r="PAI86" s="48"/>
      <c r="PAJ86" s="48"/>
      <c r="PAK86" s="48"/>
      <c r="PAL86" s="48"/>
      <c r="PAM86" s="48"/>
      <c r="PAN86" s="48"/>
      <c r="PAO86" s="48"/>
      <c r="PAP86" s="48"/>
      <c r="PAQ86" s="48"/>
      <c r="PAR86" s="48"/>
      <c r="PAS86" s="48"/>
      <c r="PAT86" s="48"/>
      <c r="PAU86" s="48"/>
      <c r="PAV86" s="48"/>
      <c r="PAW86" s="48"/>
      <c r="PAX86" s="48"/>
      <c r="PAY86" s="48"/>
      <c r="PAZ86" s="48"/>
      <c r="PBA86" s="48"/>
      <c r="PBB86" s="48"/>
      <c r="PBC86" s="48"/>
      <c r="PBD86" s="48"/>
      <c r="PBE86" s="48"/>
      <c r="PBF86" s="48"/>
      <c r="PBG86" s="48"/>
      <c r="PBH86" s="48"/>
      <c r="PBI86" s="48"/>
      <c r="PBJ86" s="48"/>
      <c r="PBK86" s="48"/>
      <c r="PBL86" s="48"/>
      <c r="PBM86" s="48"/>
      <c r="PBN86" s="48"/>
      <c r="PBO86" s="48"/>
      <c r="PBP86" s="48"/>
      <c r="PBQ86" s="48"/>
      <c r="PBR86" s="48"/>
      <c r="PBS86" s="48"/>
      <c r="PBT86" s="48"/>
      <c r="PBU86" s="48"/>
      <c r="PBV86" s="48"/>
      <c r="PBW86" s="48"/>
      <c r="PBX86" s="48"/>
      <c r="PBY86" s="48"/>
      <c r="PBZ86" s="48"/>
      <c r="PCA86" s="48"/>
      <c r="PCB86" s="48"/>
      <c r="PCC86" s="48"/>
      <c r="PCD86" s="48"/>
      <c r="PCE86" s="48"/>
      <c r="PCF86" s="48"/>
      <c r="PCG86" s="48"/>
      <c r="PCH86" s="48"/>
      <c r="PCI86" s="48"/>
      <c r="PCJ86" s="48"/>
      <c r="PCK86" s="48"/>
      <c r="PCL86" s="48"/>
      <c r="PCM86" s="48"/>
      <c r="PCN86" s="48"/>
      <c r="PCO86" s="48"/>
      <c r="PCP86" s="48"/>
      <c r="PCQ86" s="48"/>
      <c r="PCR86" s="48"/>
      <c r="PCS86" s="48"/>
      <c r="PCT86" s="48"/>
      <c r="PCU86" s="48"/>
      <c r="PCV86" s="48"/>
      <c r="PCW86" s="48"/>
      <c r="PCX86" s="48"/>
      <c r="PCY86" s="48"/>
      <c r="PCZ86" s="48"/>
      <c r="PDA86" s="48"/>
      <c r="PDB86" s="48"/>
      <c r="PDC86" s="48"/>
      <c r="PDD86" s="48"/>
      <c r="PDE86" s="48"/>
      <c r="PDF86" s="48"/>
      <c r="PDG86" s="48"/>
      <c r="PDH86" s="48"/>
      <c r="PDI86" s="48"/>
      <c r="PDJ86" s="48"/>
      <c r="PDK86" s="48"/>
      <c r="PDL86" s="48"/>
      <c r="PDM86" s="48"/>
      <c r="PDN86" s="48"/>
      <c r="PDO86" s="48"/>
      <c r="PDP86" s="48"/>
      <c r="PDQ86" s="48"/>
      <c r="PDR86" s="48"/>
      <c r="PDS86" s="48"/>
      <c r="PDT86" s="48"/>
      <c r="PDU86" s="48"/>
      <c r="PDV86" s="48"/>
      <c r="PDW86" s="48"/>
      <c r="PDX86" s="48"/>
      <c r="PDY86" s="48"/>
      <c r="PDZ86" s="48"/>
      <c r="PEA86" s="48"/>
      <c r="PEB86" s="48"/>
      <c r="PEC86" s="48"/>
      <c r="PED86" s="48"/>
      <c r="PEE86" s="48"/>
      <c r="PEF86" s="48"/>
      <c r="PEG86" s="48"/>
      <c r="PEH86" s="48"/>
      <c r="PEI86" s="48"/>
      <c r="PEJ86" s="48"/>
      <c r="PEK86" s="48"/>
      <c r="PEL86" s="48"/>
      <c r="PEM86" s="48"/>
      <c r="PEN86" s="48"/>
      <c r="PEO86" s="48"/>
      <c r="PEP86" s="48"/>
      <c r="PEQ86" s="48"/>
      <c r="PER86" s="48"/>
      <c r="PES86" s="48"/>
      <c r="PET86" s="48"/>
      <c r="PEU86" s="48"/>
      <c r="PEV86" s="48"/>
      <c r="PEW86" s="48"/>
      <c r="PEX86" s="48"/>
      <c r="PEY86" s="48"/>
      <c r="PEZ86" s="48"/>
      <c r="PFA86" s="48"/>
      <c r="PFB86" s="48"/>
      <c r="PFC86" s="48"/>
      <c r="PFD86" s="48"/>
      <c r="PFE86" s="48"/>
      <c r="PFF86" s="48"/>
      <c r="PFG86" s="48"/>
      <c r="PFH86" s="48"/>
      <c r="PFI86" s="48"/>
      <c r="PFJ86" s="48"/>
      <c r="PFK86" s="48"/>
      <c r="PFL86" s="48"/>
      <c r="PFM86" s="48"/>
      <c r="PFN86" s="48"/>
      <c r="PFO86" s="48"/>
      <c r="PFP86" s="48"/>
      <c r="PFQ86" s="48"/>
      <c r="PFR86" s="48"/>
      <c r="PFS86" s="48"/>
      <c r="PFT86" s="48"/>
      <c r="PFU86" s="48"/>
      <c r="PFV86" s="48"/>
      <c r="PFW86" s="48"/>
      <c r="PFX86" s="48"/>
      <c r="PFY86" s="48"/>
      <c r="PFZ86" s="48"/>
      <c r="PGA86" s="48"/>
      <c r="PGB86" s="48"/>
      <c r="PGC86" s="48"/>
      <c r="PGD86" s="48"/>
      <c r="PGE86" s="48"/>
      <c r="PGF86" s="48"/>
      <c r="PGG86" s="48"/>
      <c r="PGH86" s="48"/>
      <c r="PGI86" s="48"/>
      <c r="PGJ86" s="48"/>
      <c r="PGK86" s="48"/>
      <c r="PGL86" s="48"/>
      <c r="PGM86" s="48"/>
      <c r="PGN86" s="48"/>
      <c r="PGO86" s="48"/>
      <c r="PGP86" s="48"/>
      <c r="PGQ86" s="48"/>
      <c r="PGR86" s="48"/>
      <c r="PGS86" s="48"/>
      <c r="PGT86" s="48"/>
      <c r="PGU86" s="48"/>
      <c r="PGV86" s="48"/>
      <c r="PGW86" s="48"/>
      <c r="PGX86" s="48"/>
      <c r="PGY86" s="48"/>
      <c r="PGZ86" s="48"/>
      <c r="PHA86" s="48"/>
      <c r="PHB86" s="48"/>
      <c r="PHC86" s="48"/>
      <c r="PHD86" s="48"/>
      <c r="PHE86" s="48"/>
      <c r="PHF86" s="48"/>
      <c r="PHG86" s="48"/>
      <c r="PHH86" s="48"/>
      <c r="PHI86" s="48"/>
      <c r="PHJ86" s="48"/>
      <c r="PHK86" s="48"/>
      <c r="PHL86" s="48"/>
      <c r="PHM86" s="48"/>
      <c r="PHN86" s="48"/>
      <c r="PHO86" s="48"/>
      <c r="PHP86" s="48"/>
      <c r="PHQ86" s="48"/>
      <c r="PHR86" s="48"/>
      <c r="PHS86" s="48"/>
      <c r="PHT86" s="48"/>
      <c r="PHU86" s="48"/>
      <c r="PHV86" s="48"/>
      <c r="PHW86" s="48"/>
      <c r="PHX86" s="48"/>
      <c r="PHY86" s="48"/>
      <c r="PHZ86" s="48"/>
      <c r="PIA86" s="48"/>
      <c r="PIB86" s="48"/>
      <c r="PIC86" s="48"/>
      <c r="PID86" s="48"/>
      <c r="PIE86" s="48"/>
      <c r="PIF86" s="48"/>
      <c r="PIG86" s="48"/>
      <c r="PIH86" s="48"/>
      <c r="PII86" s="48"/>
      <c r="PIJ86" s="48"/>
      <c r="PIK86" s="48"/>
      <c r="PIL86" s="48"/>
      <c r="PIM86" s="48"/>
      <c r="PIN86" s="48"/>
      <c r="PIO86" s="48"/>
      <c r="PIP86" s="48"/>
      <c r="PIQ86" s="48"/>
      <c r="PIR86" s="48"/>
      <c r="PIS86" s="48"/>
      <c r="PIT86" s="48"/>
      <c r="PIU86" s="48"/>
      <c r="PIV86" s="48"/>
      <c r="PIW86" s="48"/>
      <c r="PIX86" s="48"/>
      <c r="PIY86" s="48"/>
      <c r="PIZ86" s="48"/>
      <c r="PJA86" s="48"/>
      <c r="PJB86" s="48"/>
      <c r="PJC86" s="48"/>
      <c r="PJD86" s="48"/>
      <c r="PJE86" s="48"/>
      <c r="PJF86" s="48"/>
      <c r="PJG86" s="48"/>
      <c r="PJH86" s="48"/>
      <c r="PJI86" s="48"/>
      <c r="PJJ86" s="48"/>
      <c r="PJK86" s="48"/>
      <c r="PJL86" s="48"/>
      <c r="PJM86" s="48"/>
      <c r="PJN86" s="48"/>
      <c r="PJO86" s="48"/>
      <c r="PJP86" s="48"/>
      <c r="PJQ86" s="48"/>
      <c r="PJR86" s="48"/>
      <c r="PJS86" s="48"/>
      <c r="PJT86" s="48"/>
      <c r="PJU86" s="48"/>
      <c r="PJV86" s="48"/>
      <c r="PJW86" s="48"/>
      <c r="PJX86" s="48"/>
      <c r="PJY86" s="48"/>
      <c r="PJZ86" s="48"/>
      <c r="PKA86" s="48"/>
      <c r="PKB86" s="48"/>
      <c r="PKC86" s="48"/>
      <c r="PKD86" s="48"/>
      <c r="PKE86" s="48"/>
      <c r="PKF86" s="48"/>
      <c r="PKG86" s="48"/>
      <c r="PKH86" s="48"/>
      <c r="PKI86" s="48"/>
      <c r="PKJ86" s="48"/>
      <c r="PKK86" s="48"/>
      <c r="PKL86" s="48"/>
      <c r="PKM86" s="48"/>
      <c r="PKN86" s="48"/>
      <c r="PKO86" s="48"/>
      <c r="PKP86" s="48"/>
      <c r="PKQ86" s="48"/>
      <c r="PKR86" s="48"/>
      <c r="PKS86" s="48"/>
      <c r="PKT86" s="48"/>
      <c r="PKU86" s="48"/>
      <c r="PKV86" s="48"/>
      <c r="PKW86" s="48"/>
      <c r="PKX86" s="48"/>
      <c r="PKY86" s="48"/>
      <c r="PKZ86" s="48"/>
      <c r="PLA86" s="48"/>
      <c r="PLB86" s="48"/>
      <c r="PLC86" s="48"/>
      <c r="PLD86" s="48"/>
      <c r="PLE86" s="48"/>
      <c r="PLF86" s="48"/>
      <c r="PLG86" s="48"/>
      <c r="PLH86" s="48"/>
      <c r="PLI86" s="48"/>
      <c r="PLJ86" s="48"/>
      <c r="PLK86" s="48"/>
      <c r="PLL86" s="48"/>
      <c r="PLM86" s="48"/>
      <c r="PLN86" s="48"/>
      <c r="PLO86" s="48"/>
      <c r="PLP86" s="48"/>
      <c r="PLQ86" s="48"/>
      <c r="PLR86" s="48"/>
      <c r="PLS86" s="48"/>
      <c r="PLT86" s="48"/>
      <c r="PLU86" s="48"/>
      <c r="PLV86" s="48"/>
      <c r="PLW86" s="48"/>
      <c r="PLX86" s="48"/>
      <c r="PLY86" s="48"/>
      <c r="PLZ86" s="48"/>
      <c r="PMA86" s="48"/>
      <c r="PMB86" s="48"/>
      <c r="PMC86" s="48"/>
      <c r="PMD86" s="48"/>
      <c r="PME86" s="48"/>
      <c r="PMF86" s="48"/>
      <c r="PMG86" s="48"/>
      <c r="PMH86" s="48"/>
      <c r="PMI86" s="48"/>
      <c r="PMJ86" s="48"/>
      <c r="PMK86" s="48"/>
      <c r="PML86" s="48"/>
      <c r="PMM86" s="48"/>
      <c r="PMN86" s="48"/>
      <c r="PMO86" s="48"/>
      <c r="PMP86" s="48"/>
      <c r="PMQ86" s="48"/>
      <c r="PMR86" s="48"/>
      <c r="PMS86" s="48"/>
      <c r="PMT86" s="48"/>
      <c r="PMU86" s="48"/>
      <c r="PMV86" s="48"/>
      <c r="PMW86" s="48"/>
      <c r="PMX86" s="48"/>
      <c r="PMY86" s="48"/>
      <c r="PMZ86" s="48"/>
      <c r="PNA86" s="48"/>
      <c r="PNB86" s="48"/>
      <c r="PNC86" s="48"/>
      <c r="PND86" s="48"/>
      <c r="PNE86" s="48"/>
      <c r="PNF86" s="48"/>
      <c r="PNG86" s="48"/>
      <c r="PNH86" s="48"/>
      <c r="PNI86" s="48"/>
      <c r="PNJ86" s="48"/>
      <c r="PNK86" s="48"/>
      <c r="PNL86" s="48"/>
      <c r="PNM86" s="48"/>
      <c r="PNN86" s="48"/>
      <c r="PNO86" s="48"/>
      <c r="PNP86" s="48"/>
      <c r="PNQ86" s="48"/>
      <c r="PNR86" s="48"/>
      <c r="PNS86" s="48"/>
      <c r="PNT86" s="48"/>
      <c r="PNU86" s="48"/>
      <c r="PNV86" s="48"/>
      <c r="PNW86" s="48"/>
      <c r="PNX86" s="48"/>
      <c r="PNY86" s="48"/>
      <c r="PNZ86" s="48"/>
      <c r="POA86" s="48"/>
      <c r="POB86" s="48"/>
      <c r="POC86" s="48"/>
      <c r="POD86" s="48"/>
      <c r="POE86" s="48"/>
      <c r="POF86" s="48"/>
      <c r="POG86" s="48"/>
      <c r="POH86" s="48"/>
      <c r="POI86" s="48"/>
      <c r="POJ86" s="48"/>
      <c r="POK86" s="48"/>
      <c r="POL86" s="48"/>
      <c r="POM86" s="48"/>
      <c r="PON86" s="48"/>
      <c r="POO86" s="48"/>
      <c r="POP86" s="48"/>
      <c r="POQ86" s="48"/>
      <c r="POR86" s="48"/>
      <c r="POS86" s="48"/>
      <c r="POT86" s="48"/>
      <c r="POU86" s="48"/>
      <c r="POV86" s="48"/>
      <c r="POW86" s="48"/>
      <c r="POX86" s="48"/>
      <c r="POY86" s="48"/>
      <c r="POZ86" s="48"/>
      <c r="PPA86" s="48"/>
      <c r="PPB86" s="48"/>
      <c r="PPC86" s="48"/>
      <c r="PPD86" s="48"/>
      <c r="PPE86" s="48"/>
      <c r="PPF86" s="48"/>
      <c r="PPG86" s="48"/>
      <c r="PPH86" s="48"/>
      <c r="PPI86" s="48"/>
      <c r="PPJ86" s="48"/>
      <c r="PPK86" s="48"/>
      <c r="PPL86" s="48"/>
      <c r="PPM86" s="48"/>
      <c r="PPN86" s="48"/>
      <c r="PPO86" s="48"/>
      <c r="PPP86" s="48"/>
      <c r="PPQ86" s="48"/>
      <c r="PPR86" s="48"/>
      <c r="PPS86" s="48"/>
      <c r="PPT86" s="48"/>
      <c r="PPU86" s="48"/>
      <c r="PPV86" s="48"/>
      <c r="PPW86" s="48"/>
      <c r="PPX86" s="48"/>
      <c r="PPY86" s="48"/>
      <c r="PPZ86" s="48"/>
      <c r="PQA86" s="48"/>
      <c r="PQB86" s="48"/>
      <c r="PQC86" s="48"/>
      <c r="PQD86" s="48"/>
      <c r="PQE86" s="48"/>
      <c r="PQF86" s="48"/>
      <c r="PQG86" s="48"/>
      <c r="PQH86" s="48"/>
      <c r="PQI86" s="48"/>
      <c r="PQJ86" s="48"/>
      <c r="PQK86" s="48"/>
      <c r="PQL86" s="48"/>
      <c r="PQM86" s="48"/>
      <c r="PQN86" s="48"/>
      <c r="PQO86" s="48"/>
      <c r="PQP86" s="48"/>
      <c r="PQQ86" s="48"/>
      <c r="PQR86" s="48"/>
      <c r="PQS86" s="48"/>
      <c r="PQT86" s="48"/>
      <c r="PQU86" s="48"/>
      <c r="PQV86" s="48"/>
      <c r="PQW86" s="48"/>
      <c r="PQX86" s="48"/>
      <c r="PQY86" s="48"/>
      <c r="PQZ86" s="48"/>
      <c r="PRA86" s="48"/>
      <c r="PRB86" s="48"/>
      <c r="PRC86" s="48"/>
      <c r="PRD86" s="48"/>
      <c r="PRE86" s="48"/>
      <c r="PRF86" s="48"/>
      <c r="PRG86" s="48"/>
      <c r="PRH86" s="48"/>
      <c r="PRI86" s="48"/>
      <c r="PRJ86" s="48"/>
      <c r="PRK86" s="48"/>
      <c r="PRL86" s="48"/>
      <c r="PRM86" s="48"/>
      <c r="PRN86" s="48"/>
      <c r="PRO86" s="48"/>
      <c r="PRP86" s="48"/>
      <c r="PRQ86" s="48"/>
      <c r="PRR86" s="48"/>
      <c r="PRS86" s="48"/>
      <c r="PRT86" s="48"/>
      <c r="PRU86" s="48"/>
      <c r="PRV86" s="48"/>
      <c r="PRW86" s="48"/>
      <c r="PRX86" s="48"/>
      <c r="PRY86" s="48"/>
      <c r="PRZ86" s="48"/>
      <c r="PSA86" s="48"/>
      <c r="PSB86" s="48"/>
      <c r="PSC86" s="48"/>
      <c r="PSD86" s="48"/>
      <c r="PSE86" s="48"/>
      <c r="PSF86" s="48"/>
      <c r="PSG86" s="48"/>
      <c r="PSH86" s="48"/>
      <c r="PSI86" s="48"/>
      <c r="PSJ86" s="48"/>
      <c r="PSK86" s="48"/>
      <c r="PSL86" s="48"/>
      <c r="PSM86" s="48"/>
      <c r="PSN86" s="48"/>
      <c r="PSO86" s="48"/>
      <c r="PSP86" s="48"/>
      <c r="PSQ86" s="48"/>
      <c r="PSR86" s="48"/>
      <c r="PSS86" s="48"/>
      <c r="PST86" s="48"/>
      <c r="PSU86" s="48"/>
      <c r="PSV86" s="48"/>
      <c r="PSW86" s="48"/>
      <c r="PSX86" s="48"/>
      <c r="PSY86" s="48"/>
      <c r="PSZ86" s="48"/>
      <c r="PTA86" s="48"/>
      <c r="PTB86" s="48"/>
      <c r="PTC86" s="48"/>
      <c r="PTD86" s="48"/>
      <c r="PTE86" s="48"/>
      <c r="PTF86" s="48"/>
      <c r="PTG86" s="48"/>
      <c r="PTH86" s="48"/>
      <c r="PTI86" s="48"/>
      <c r="PTJ86" s="48"/>
      <c r="PTK86" s="48"/>
      <c r="PTL86" s="48"/>
      <c r="PTM86" s="48"/>
      <c r="PTN86" s="48"/>
      <c r="PTO86" s="48"/>
      <c r="PTP86" s="48"/>
      <c r="PTQ86" s="48"/>
      <c r="PTR86" s="48"/>
      <c r="PTS86" s="48"/>
      <c r="PTT86" s="48"/>
      <c r="PTU86" s="48"/>
      <c r="PTV86" s="48"/>
      <c r="PTW86" s="48"/>
      <c r="PTX86" s="48"/>
      <c r="PTY86" s="48"/>
      <c r="PTZ86" s="48"/>
      <c r="PUA86" s="48"/>
      <c r="PUB86" s="48"/>
      <c r="PUC86" s="48"/>
      <c r="PUD86" s="48"/>
      <c r="PUE86" s="48"/>
      <c r="PUF86" s="48"/>
      <c r="PUG86" s="48"/>
      <c r="PUH86" s="48"/>
      <c r="PUI86" s="48"/>
      <c r="PUJ86" s="48"/>
      <c r="PUK86" s="48"/>
      <c r="PUL86" s="48"/>
      <c r="PUM86" s="48"/>
      <c r="PUN86" s="48"/>
      <c r="PUO86" s="48"/>
      <c r="PUP86" s="48"/>
      <c r="PUQ86" s="48"/>
      <c r="PUR86" s="48"/>
      <c r="PUS86" s="48"/>
      <c r="PUT86" s="48"/>
      <c r="PUU86" s="48"/>
      <c r="PUV86" s="48"/>
      <c r="PUW86" s="48"/>
      <c r="PUX86" s="48"/>
      <c r="PUY86" s="48"/>
      <c r="PUZ86" s="48"/>
      <c r="PVA86" s="48"/>
      <c r="PVB86" s="48"/>
      <c r="PVC86" s="48"/>
      <c r="PVD86" s="48"/>
      <c r="PVE86" s="48"/>
      <c r="PVF86" s="48"/>
      <c r="PVG86" s="48"/>
      <c r="PVH86" s="48"/>
      <c r="PVI86" s="48"/>
      <c r="PVJ86" s="48"/>
      <c r="PVK86" s="48"/>
      <c r="PVL86" s="48"/>
      <c r="PVM86" s="48"/>
      <c r="PVN86" s="48"/>
      <c r="PVO86" s="48"/>
      <c r="PVP86" s="48"/>
      <c r="PVQ86" s="48"/>
      <c r="PVR86" s="48"/>
      <c r="PVS86" s="48"/>
      <c r="PVT86" s="48"/>
      <c r="PVU86" s="48"/>
      <c r="PVV86" s="48"/>
      <c r="PVW86" s="48"/>
      <c r="PVX86" s="48"/>
      <c r="PVY86" s="48"/>
      <c r="PVZ86" s="48"/>
      <c r="PWA86" s="48"/>
      <c r="PWB86" s="48"/>
      <c r="PWC86" s="48"/>
      <c r="PWD86" s="48"/>
      <c r="PWE86" s="48"/>
      <c r="PWF86" s="48"/>
      <c r="PWG86" s="48"/>
      <c r="PWH86" s="48"/>
      <c r="PWI86" s="48"/>
      <c r="PWJ86" s="48"/>
      <c r="PWK86" s="48"/>
      <c r="PWL86" s="48"/>
      <c r="PWM86" s="48"/>
      <c r="PWN86" s="48"/>
      <c r="PWO86" s="48"/>
      <c r="PWP86" s="48"/>
      <c r="PWQ86" s="48"/>
      <c r="PWR86" s="48"/>
      <c r="PWS86" s="48"/>
      <c r="PWT86" s="48"/>
      <c r="PWU86" s="48"/>
      <c r="PWV86" s="48"/>
      <c r="PWW86" s="48"/>
      <c r="PWX86" s="48"/>
      <c r="PWY86" s="48"/>
      <c r="PWZ86" s="48"/>
      <c r="PXA86" s="48"/>
      <c r="PXB86" s="48"/>
      <c r="PXC86" s="48"/>
      <c r="PXD86" s="48"/>
      <c r="PXE86" s="48"/>
      <c r="PXF86" s="48"/>
      <c r="PXG86" s="48"/>
      <c r="PXH86" s="48"/>
      <c r="PXI86" s="48"/>
      <c r="PXJ86" s="48"/>
      <c r="PXK86" s="48"/>
      <c r="PXL86" s="48"/>
      <c r="PXM86" s="48"/>
      <c r="PXN86" s="48"/>
      <c r="PXO86" s="48"/>
      <c r="PXP86" s="48"/>
      <c r="PXQ86" s="48"/>
      <c r="PXR86" s="48"/>
      <c r="PXS86" s="48"/>
      <c r="PXT86" s="48"/>
      <c r="PXU86" s="48"/>
      <c r="PXV86" s="48"/>
      <c r="PXW86" s="48"/>
      <c r="PXX86" s="48"/>
      <c r="PXY86" s="48"/>
      <c r="PXZ86" s="48"/>
      <c r="PYA86" s="48"/>
      <c r="PYB86" s="48"/>
      <c r="PYC86" s="48"/>
      <c r="PYD86" s="48"/>
      <c r="PYE86" s="48"/>
      <c r="PYF86" s="48"/>
      <c r="PYG86" s="48"/>
      <c r="PYH86" s="48"/>
      <c r="PYI86" s="48"/>
      <c r="PYJ86" s="48"/>
      <c r="PYK86" s="48"/>
      <c r="PYL86" s="48"/>
      <c r="PYM86" s="48"/>
      <c r="PYN86" s="48"/>
      <c r="PYO86" s="48"/>
      <c r="PYP86" s="48"/>
      <c r="PYQ86" s="48"/>
      <c r="PYR86" s="48"/>
      <c r="PYS86" s="48"/>
      <c r="PYT86" s="48"/>
      <c r="PYU86" s="48"/>
      <c r="PYV86" s="48"/>
      <c r="PYW86" s="48"/>
      <c r="PYX86" s="48"/>
      <c r="PYY86" s="48"/>
      <c r="PYZ86" s="48"/>
      <c r="PZA86" s="48"/>
      <c r="PZB86" s="48"/>
      <c r="PZC86" s="48"/>
      <c r="PZD86" s="48"/>
      <c r="PZE86" s="48"/>
      <c r="PZF86" s="48"/>
      <c r="PZG86" s="48"/>
      <c r="PZH86" s="48"/>
      <c r="PZI86" s="48"/>
      <c r="PZJ86" s="48"/>
      <c r="PZK86" s="48"/>
      <c r="PZL86" s="48"/>
      <c r="PZM86" s="48"/>
      <c r="PZN86" s="48"/>
      <c r="PZO86" s="48"/>
      <c r="PZP86" s="48"/>
      <c r="PZQ86" s="48"/>
      <c r="PZR86" s="48"/>
      <c r="PZS86" s="48"/>
      <c r="PZT86" s="48"/>
      <c r="PZU86" s="48"/>
      <c r="PZV86" s="48"/>
      <c r="PZW86" s="48"/>
      <c r="PZX86" s="48"/>
      <c r="PZY86" s="48"/>
      <c r="PZZ86" s="48"/>
      <c r="QAA86" s="48"/>
      <c r="QAB86" s="48"/>
      <c r="QAC86" s="48"/>
      <c r="QAD86" s="48"/>
      <c r="QAE86" s="48"/>
      <c r="QAF86" s="48"/>
      <c r="QAG86" s="48"/>
      <c r="QAH86" s="48"/>
      <c r="QAI86" s="48"/>
      <c r="QAJ86" s="48"/>
      <c r="QAK86" s="48"/>
      <c r="QAL86" s="48"/>
      <c r="QAM86" s="48"/>
      <c r="QAN86" s="48"/>
      <c r="QAO86" s="48"/>
      <c r="QAP86" s="48"/>
      <c r="QAQ86" s="48"/>
      <c r="QAR86" s="48"/>
      <c r="QAS86" s="48"/>
      <c r="QAT86" s="48"/>
      <c r="QAU86" s="48"/>
      <c r="QAV86" s="48"/>
      <c r="QAW86" s="48"/>
      <c r="QAX86" s="48"/>
      <c r="QAY86" s="48"/>
      <c r="QAZ86" s="48"/>
      <c r="QBA86" s="48"/>
      <c r="QBB86" s="48"/>
      <c r="QBC86" s="48"/>
      <c r="QBD86" s="48"/>
      <c r="QBE86" s="48"/>
      <c r="QBF86" s="48"/>
      <c r="QBG86" s="48"/>
      <c r="QBH86" s="48"/>
      <c r="QBI86" s="48"/>
      <c r="QBJ86" s="48"/>
      <c r="QBK86" s="48"/>
      <c r="QBL86" s="48"/>
      <c r="QBM86" s="48"/>
      <c r="QBN86" s="48"/>
      <c r="QBO86" s="48"/>
      <c r="QBP86" s="48"/>
      <c r="QBQ86" s="48"/>
      <c r="QBR86" s="48"/>
      <c r="QBS86" s="48"/>
      <c r="QBT86" s="48"/>
      <c r="QBU86" s="48"/>
      <c r="QBV86" s="48"/>
      <c r="QBW86" s="48"/>
      <c r="QBX86" s="48"/>
      <c r="QBY86" s="48"/>
      <c r="QBZ86" s="48"/>
      <c r="QCA86" s="48"/>
      <c r="QCB86" s="48"/>
      <c r="QCC86" s="48"/>
      <c r="QCD86" s="48"/>
      <c r="QCE86" s="48"/>
      <c r="QCF86" s="48"/>
      <c r="QCG86" s="48"/>
      <c r="QCH86" s="48"/>
      <c r="QCI86" s="48"/>
      <c r="QCJ86" s="48"/>
      <c r="QCK86" s="48"/>
      <c r="QCL86" s="48"/>
      <c r="QCM86" s="48"/>
      <c r="QCN86" s="48"/>
      <c r="QCO86" s="48"/>
      <c r="QCP86" s="48"/>
      <c r="QCQ86" s="48"/>
      <c r="QCR86" s="48"/>
      <c r="QCS86" s="48"/>
      <c r="QCT86" s="48"/>
      <c r="QCU86" s="48"/>
      <c r="QCV86" s="48"/>
      <c r="QCW86" s="48"/>
      <c r="QCX86" s="48"/>
      <c r="QCY86" s="48"/>
      <c r="QCZ86" s="48"/>
      <c r="QDA86" s="48"/>
      <c r="QDB86" s="48"/>
      <c r="QDC86" s="48"/>
      <c r="QDD86" s="48"/>
      <c r="QDE86" s="48"/>
      <c r="QDF86" s="48"/>
      <c r="QDG86" s="48"/>
      <c r="QDH86" s="48"/>
      <c r="QDI86" s="48"/>
      <c r="QDJ86" s="48"/>
      <c r="QDK86" s="48"/>
      <c r="QDL86" s="48"/>
      <c r="QDM86" s="48"/>
      <c r="QDN86" s="48"/>
      <c r="QDO86" s="48"/>
      <c r="QDP86" s="48"/>
      <c r="QDQ86" s="48"/>
      <c r="QDR86" s="48"/>
      <c r="QDS86" s="48"/>
      <c r="QDT86" s="48"/>
      <c r="QDU86" s="48"/>
      <c r="QDV86" s="48"/>
      <c r="QDW86" s="48"/>
      <c r="QDX86" s="48"/>
      <c r="QDY86" s="48"/>
      <c r="QDZ86" s="48"/>
      <c r="QEA86" s="48"/>
      <c r="QEB86" s="48"/>
      <c r="QEC86" s="48"/>
      <c r="QED86" s="48"/>
      <c r="QEE86" s="48"/>
      <c r="QEF86" s="48"/>
      <c r="QEG86" s="48"/>
      <c r="QEH86" s="48"/>
      <c r="QEI86" s="48"/>
      <c r="QEJ86" s="48"/>
      <c r="QEK86" s="48"/>
      <c r="QEL86" s="48"/>
      <c r="QEM86" s="48"/>
      <c r="QEN86" s="48"/>
      <c r="QEO86" s="48"/>
      <c r="QEP86" s="48"/>
      <c r="QEQ86" s="48"/>
      <c r="QER86" s="48"/>
      <c r="QES86" s="48"/>
      <c r="QET86" s="48"/>
      <c r="QEU86" s="48"/>
      <c r="QEV86" s="48"/>
      <c r="QEW86" s="48"/>
      <c r="QEX86" s="48"/>
      <c r="QEY86" s="48"/>
      <c r="QEZ86" s="48"/>
      <c r="QFA86" s="48"/>
      <c r="QFB86" s="48"/>
      <c r="QFC86" s="48"/>
      <c r="QFD86" s="48"/>
      <c r="QFE86" s="48"/>
      <c r="QFF86" s="48"/>
      <c r="QFG86" s="48"/>
      <c r="QFH86" s="48"/>
      <c r="QFI86" s="48"/>
      <c r="QFJ86" s="48"/>
      <c r="QFK86" s="48"/>
      <c r="QFL86" s="48"/>
      <c r="QFM86" s="48"/>
      <c r="QFN86" s="48"/>
      <c r="QFO86" s="48"/>
      <c r="QFP86" s="48"/>
      <c r="QFQ86" s="48"/>
      <c r="QFR86" s="48"/>
      <c r="QFS86" s="48"/>
      <c r="QFT86" s="48"/>
      <c r="QFU86" s="48"/>
      <c r="QFV86" s="48"/>
      <c r="QFW86" s="48"/>
      <c r="QFX86" s="48"/>
      <c r="QFY86" s="48"/>
      <c r="QFZ86" s="48"/>
      <c r="QGA86" s="48"/>
      <c r="QGB86" s="48"/>
      <c r="QGC86" s="48"/>
      <c r="QGD86" s="48"/>
      <c r="QGE86" s="48"/>
      <c r="QGF86" s="48"/>
      <c r="QGG86" s="48"/>
      <c r="QGH86" s="48"/>
      <c r="QGI86" s="48"/>
      <c r="QGJ86" s="48"/>
      <c r="QGK86" s="48"/>
      <c r="QGL86" s="48"/>
      <c r="QGM86" s="48"/>
      <c r="QGN86" s="48"/>
      <c r="QGO86" s="48"/>
      <c r="QGP86" s="48"/>
      <c r="QGQ86" s="48"/>
      <c r="QGR86" s="48"/>
      <c r="QGS86" s="48"/>
      <c r="QGT86" s="48"/>
      <c r="QGU86" s="48"/>
      <c r="QGV86" s="48"/>
      <c r="QGW86" s="48"/>
      <c r="QGX86" s="48"/>
      <c r="QGY86" s="48"/>
      <c r="QGZ86" s="48"/>
      <c r="QHA86" s="48"/>
      <c r="QHB86" s="48"/>
      <c r="QHC86" s="48"/>
      <c r="QHD86" s="48"/>
      <c r="QHE86" s="48"/>
      <c r="QHF86" s="48"/>
      <c r="QHG86" s="48"/>
      <c r="QHH86" s="48"/>
      <c r="QHI86" s="48"/>
      <c r="QHJ86" s="48"/>
      <c r="QHK86" s="48"/>
      <c r="QHL86" s="48"/>
      <c r="QHM86" s="48"/>
      <c r="QHN86" s="48"/>
      <c r="QHO86" s="48"/>
      <c r="QHP86" s="48"/>
      <c r="QHQ86" s="48"/>
      <c r="QHR86" s="48"/>
      <c r="QHS86" s="48"/>
      <c r="QHT86" s="48"/>
      <c r="QHU86" s="48"/>
      <c r="QHV86" s="48"/>
      <c r="QHW86" s="48"/>
      <c r="QHX86" s="48"/>
      <c r="QHY86" s="48"/>
      <c r="QHZ86" s="48"/>
      <c r="QIA86" s="48"/>
      <c r="QIB86" s="48"/>
      <c r="QIC86" s="48"/>
      <c r="QID86" s="48"/>
      <c r="QIE86" s="48"/>
      <c r="QIF86" s="48"/>
      <c r="QIG86" s="48"/>
      <c r="QIH86" s="48"/>
      <c r="QII86" s="48"/>
      <c r="QIJ86" s="48"/>
      <c r="QIK86" s="48"/>
      <c r="QIL86" s="48"/>
      <c r="QIM86" s="48"/>
      <c r="QIN86" s="48"/>
      <c r="QIO86" s="48"/>
      <c r="QIP86" s="48"/>
      <c r="QIQ86" s="48"/>
      <c r="QIR86" s="48"/>
      <c r="QIS86" s="48"/>
      <c r="QIT86" s="48"/>
      <c r="QIU86" s="48"/>
      <c r="QIV86" s="48"/>
      <c r="QIW86" s="48"/>
      <c r="QIX86" s="48"/>
      <c r="QIY86" s="48"/>
      <c r="QIZ86" s="48"/>
      <c r="QJA86" s="48"/>
      <c r="QJB86" s="48"/>
      <c r="QJC86" s="48"/>
      <c r="QJD86" s="48"/>
      <c r="QJE86" s="48"/>
      <c r="QJF86" s="48"/>
      <c r="QJG86" s="48"/>
      <c r="QJH86" s="48"/>
      <c r="QJI86" s="48"/>
      <c r="QJJ86" s="48"/>
      <c r="QJK86" s="48"/>
      <c r="QJL86" s="48"/>
      <c r="QJM86" s="48"/>
      <c r="QJN86" s="48"/>
      <c r="QJO86" s="48"/>
      <c r="QJP86" s="48"/>
      <c r="QJQ86" s="48"/>
      <c r="QJR86" s="48"/>
      <c r="QJS86" s="48"/>
      <c r="QJT86" s="48"/>
      <c r="QJU86" s="48"/>
      <c r="QJV86" s="48"/>
      <c r="QJW86" s="48"/>
      <c r="QJX86" s="48"/>
      <c r="QJY86" s="48"/>
      <c r="QJZ86" s="48"/>
      <c r="QKA86" s="48"/>
      <c r="QKB86" s="48"/>
      <c r="QKC86" s="48"/>
      <c r="QKD86" s="48"/>
      <c r="QKE86" s="48"/>
      <c r="QKF86" s="48"/>
      <c r="QKG86" s="48"/>
      <c r="QKH86" s="48"/>
      <c r="QKI86" s="48"/>
      <c r="QKJ86" s="48"/>
      <c r="QKK86" s="48"/>
      <c r="QKL86" s="48"/>
      <c r="QKM86" s="48"/>
      <c r="QKN86" s="48"/>
      <c r="QKO86" s="48"/>
      <c r="QKP86" s="48"/>
      <c r="QKQ86" s="48"/>
      <c r="QKR86" s="48"/>
      <c r="QKS86" s="48"/>
      <c r="QKT86" s="48"/>
      <c r="QKU86" s="48"/>
      <c r="QKV86" s="48"/>
      <c r="QKW86" s="48"/>
      <c r="QKX86" s="48"/>
      <c r="QKY86" s="48"/>
      <c r="QKZ86" s="48"/>
      <c r="QLA86" s="48"/>
      <c r="QLB86" s="48"/>
      <c r="QLC86" s="48"/>
      <c r="QLD86" s="48"/>
      <c r="QLE86" s="48"/>
      <c r="QLF86" s="48"/>
      <c r="QLG86" s="48"/>
      <c r="QLH86" s="48"/>
      <c r="QLI86" s="48"/>
      <c r="QLJ86" s="48"/>
      <c r="QLK86" s="48"/>
      <c r="QLL86" s="48"/>
      <c r="QLM86" s="48"/>
      <c r="QLN86" s="48"/>
      <c r="QLO86" s="48"/>
      <c r="QLP86" s="48"/>
      <c r="QLQ86" s="48"/>
      <c r="QLR86" s="48"/>
      <c r="QLS86" s="48"/>
      <c r="QLT86" s="48"/>
      <c r="QLU86" s="48"/>
      <c r="QLV86" s="48"/>
      <c r="QLW86" s="48"/>
      <c r="QLX86" s="48"/>
      <c r="QLY86" s="48"/>
      <c r="QLZ86" s="48"/>
      <c r="QMA86" s="48"/>
      <c r="QMB86" s="48"/>
      <c r="QMC86" s="48"/>
      <c r="QMD86" s="48"/>
      <c r="QME86" s="48"/>
      <c r="QMF86" s="48"/>
      <c r="QMG86" s="48"/>
      <c r="QMH86" s="48"/>
      <c r="QMI86" s="48"/>
      <c r="QMJ86" s="48"/>
      <c r="QMK86" s="48"/>
      <c r="QML86" s="48"/>
      <c r="QMM86" s="48"/>
      <c r="QMN86" s="48"/>
      <c r="QMO86" s="48"/>
      <c r="QMP86" s="48"/>
      <c r="QMQ86" s="48"/>
      <c r="QMR86" s="48"/>
      <c r="QMS86" s="48"/>
      <c r="QMT86" s="48"/>
      <c r="QMU86" s="48"/>
      <c r="QMV86" s="48"/>
      <c r="QMW86" s="48"/>
      <c r="QMX86" s="48"/>
      <c r="QMY86" s="48"/>
      <c r="QMZ86" s="48"/>
      <c r="QNA86" s="48"/>
      <c r="QNB86" s="48"/>
      <c r="QNC86" s="48"/>
      <c r="QND86" s="48"/>
      <c r="QNE86" s="48"/>
      <c r="QNF86" s="48"/>
      <c r="QNG86" s="48"/>
      <c r="QNH86" s="48"/>
      <c r="QNI86" s="48"/>
      <c r="QNJ86" s="48"/>
      <c r="QNK86" s="48"/>
      <c r="QNL86" s="48"/>
      <c r="QNM86" s="48"/>
      <c r="QNN86" s="48"/>
      <c r="QNO86" s="48"/>
      <c r="QNP86" s="48"/>
      <c r="QNQ86" s="48"/>
      <c r="QNR86" s="48"/>
      <c r="QNS86" s="48"/>
      <c r="QNT86" s="48"/>
      <c r="QNU86" s="48"/>
      <c r="QNV86" s="48"/>
      <c r="QNW86" s="48"/>
      <c r="QNX86" s="48"/>
      <c r="QNY86" s="48"/>
      <c r="QNZ86" s="48"/>
      <c r="QOA86" s="48"/>
      <c r="QOB86" s="48"/>
      <c r="QOC86" s="48"/>
      <c r="QOD86" s="48"/>
      <c r="QOE86" s="48"/>
      <c r="QOF86" s="48"/>
      <c r="QOG86" s="48"/>
      <c r="QOH86" s="48"/>
      <c r="QOI86" s="48"/>
      <c r="QOJ86" s="48"/>
      <c r="QOK86" s="48"/>
      <c r="QOL86" s="48"/>
      <c r="QOM86" s="48"/>
      <c r="QON86" s="48"/>
      <c r="QOO86" s="48"/>
      <c r="QOP86" s="48"/>
      <c r="QOQ86" s="48"/>
      <c r="QOR86" s="48"/>
      <c r="QOS86" s="48"/>
      <c r="QOT86" s="48"/>
      <c r="QOU86" s="48"/>
      <c r="QOV86" s="48"/>
      <c r="QOW86" s="48"/>
      <c r="QOX86" s="48"/>
      <c r="QOY86" s="48"/>
      <c r="QOZ86" s="48"/>
      <c r="QPA86" s="48"/>
      <c r="QPB86" s="48"/>
      <c r="QPC86" s="48"/>
      <c r="QPD86" s="48"/>
      <c r="QPE86" s="48"/>
      <c r="QPF86" s="48"/>
      <c r="QPG86" s="48"/>
      <c r="QPH86" s="48"/>
      <c r="QPI86" s="48"/>
      <c r="QPJ86" s="48"/>
      <c r="QPK86" s="48"/>
      <c r="QPL86" s="48"/>
      <c r="QPM86" s="48"/>
      <c r="QPN86" s="48"/>
      <c r="QPO86" s="48"/>
      <c r="QPP86" s="48"/>
      <c r="QPQ86" s="48"/>
      <c r="QPR86" s="48"/>
      <c r="QPS86" s="48"/>
      <c r="QPT86" s="48"/>
      <c r="QPU86" s="48"/>
      <c r="QPV86" s="48"/>
      <c r="QPW86" s="48"/>
      <c r="QPX86" s="48"/>
      <c r="QPY86" s="48"/>
      <c r="QPZ86" s="48"/>
      <c r="QQA86" s="48"/>
      <c r="QQB86" s="48"/>
      <c r="QQC86" s="48"/>
      <c r="QQD86" s="48"/>
      <c r="QQE86" s="48"/>
      <c r="QQF86" s="48"/>
      <c r="QQG86" s="48"/>
      <c r="QQH86" s="48"/>
      <c r="QQI86" s="48"/>
      <c r="QQJ86" s="48"/>
      <c r="QQK86" s="48"/>
      <c r="QQL86" s="48"/>
      <c r="QQM86" s="48"/>
      <c r="QQN86" s="48"/>
      <c r="QQO86" s="48"/>
      <c r="QQP86" s="48"/>
      <c r="QQQ86" s="48"/>
      <c r="QQR86" s="48"/>
      <c r="QQS86" s="48"/>
      <c r="QQT86" s="48"/>
      <c r="QQU86" s="48"/>
      <c r="QQV86" s="48"/>
      <c r="QQW86" s="48"/>
      <c r="QQX86" s="48"/>
      <c r="QQY86" s="48"/>
      <c r="QQZ86" s="48"/>
      <c r="QRA86" s="48"/>
      <c r="QRB86" s="48"/>
      <c r="QRC86" s="48"/>
      <c r="QRD86" s="48"/>
      <c r="QRE86" s="48"/>
      <c r="QRF86" s="48"/>
      <c r="QRG86" s="48"/>
      <c r="QRH86" s="48"/>
      <c r="QRI86" s="48"/>
      <c r="QRJ86" s="48"/>
      <c r="QRK86" s="48"/>
      <c r="QRL86" s="48"/>
      <c r="QRM86" s="48"/>
      <c r="QRN86" s="48"/>
      <c r="QRO86" s="48"/>
      <c r="QRP86" s="48"/>
      <c r="QRQ86" s="48"/>
      <c r="QRR86" s="48"/>
      <c r="QRS86" s="48"/>
      <c r="QRT86" s="48"/>
      <c r="QRU86" s="48"/>
      <c r="QRV86" s="48"/>
      <c r="QRW86" s="48"/>
      <c r="QRX86" s="48"/>
      <c r="QRY86" s="48"/>
      <c r="QRZ86" s="48"/>
      <c r="QSA86" s="48"/>
      <c r="QSB86" s="48"/>
      <c r="QSC86" s="48"/>
      <c r="QSD86" s="48"/>
      <c r="QSE86" s="48"/>
      <c r="QSF86" s="48"/>
      <c r="QSG86" s="48"/>
      <c r="QSH86" s="48"/>
      <c r="QSI86" s="48"/>
      <c r="QSJ86" s="48"/>
      <c r="QSK86" s="48"/>
      <c r="QSL86" s="48"/>
      <c r="QSM86" s="48"/>
      <c r="QSN86" s="48"/>
      <c r="QSO86" s="48"/>
      <c r="QSP86" s="48"/>
      <c r="QSQ86" s="48"/>
      <c r="QSR86" s="48"/>
      <c r="QSS86" s="48"/>
      <c r="QST86" s="48"/>
      <c r="QSU86" s="48"/>
      <c r="QSV86" s="48"/>
      <c r="QSW86" s="48"/>
      <c r="QSX86" s="48"/>
      <c r="QSY86" s="48"/>
      <c r="QSZ86" s="48"/>
      <c r="QTA86" s="48"/>
      <c r="QTB86" s="48"/>
      <c r="QTC86" s="48"/>
      <c r="QTD86" s="48"/>
      <c r="QTE86" s="48"/>
      <c r="QTF86" s="48"/>
      <c r="QTG86" s="48"/>
      <c r="QTH86" s="48"/>
      <c r="QTI86" s="48"/>
      <c r="QTJ86" s="48"/>
      <c r="QTK86" s="48"/>
      <c r="QTL86" s="48"/>
      <c r="QTM86" s="48"/>
      <c r="QTN86" s="48"/>
      <c r="QTO86" s="48"/>
      <c r="QTP86" s="48"/>
      <c r="QTQ86" s="48"/>
      <c r="QTR86" s="48"/>
      <c r="QTS86" s="48"/>
      <c r="QTT86" s="48"/>
      <c r="QTU86" s="48"/>
      <c r="QTV86" s="48"/>
      <c r="QTW86" s="48"/>
      <c r="QTX86" s="48"/>
      <c r="QTY86" s="48"/>
      <c r="QTZ86" s="48"/>
      <c r="QUA86" s="48"/>
      <c r="QUB86" s="48"/>
      <c r="QUC86" s="48"/>
      <c r="QUD86" s="48"/>
      <c r="QUE86" s="48"/>
      <c r="QUF86" s="48"/>
      <c r="QUG86" s="48"/>
      <c r="QUH86" s="48"/>
      <c r="QUI86" s="48"/>
      <c r="QUJ86" s="48"/>
      <c r="QUK86" s="48"/>
      <c r="QUL86" s="48"/>
      <c r="QUM86" s="48"/>
      <c r="QUN86" s="48"/>
      <c r="QUO86" s="48"/>
      <c r="QUP86" s="48"/>
      <c r="QUQ86" s="48"/>
      <c r="QUR86" s="48"/>
      <c r="QUS86" s="48"/>
      <c r="QUT86" s="48"/>
      <c r="QUU86" s="48"/>
      <c r="QUV86" s="48"/>
      <c r="QUW86" s="48"/>
      <c r="QUX86" s="48"/>
      <c r="QUY86" s="48"/>
      <c r="QUZ86" s="48"/>
      <c r="QVA86" s="48"/>
      <c r="QVB86" s="48"/>
      <c r="QVC86" s="48"/>
      <c r="QVD86" s="48"/>
      <c r="QVE86" s="48"/>
      <c r="QVF86" s="48"/>
      <c r="QVG86" s="48"/>
      <c r="QVH86" s="48"/>
      <c r="QVI86" s="48"/>
      <c r="QVJ86" s="48"/>
      <c r="QVK86" s="48"/>
      <c r="QVL86" s="48"/>
      <c r="QVM86" s="48"/>
      <c r="QVN86" s="48"/>
      <c r="QVO86" s="48"/>
      <c r="QVP86" s="48"/>
      <c r="QVQ86" s="48"/>
      <c r="QVR86" s="48"/>
      <c r="QVS86" s="48"/>
      <c r="QVT86" s="48"/>
      <c r="QVU86" s="48"/>
      <c r="QVV86" s="48"/>
      <c r="QVW86" s="48"/>
      <c r="QVX86" s="48"/>
      <c r="QVY86" s="48"/>
      <c r="QVZ86" s="48"/>
      <c r="QWA86" s="48"/>
      <c r="QWB86" s="48"/>
      <c r="QWC86" s="48"/>
      <c r="QWD86" s="48"/>
      <c r="QWE86" s="48"/>
      <c r="QWF86" s="48"/>
      <c r="QWG86" s="48"/>
      <c r="QWH86" s="48"/>
      <c r="QWI86" s="48"/>
      <c r="QWJ86" s="48"/>
      <c r="QWK86" s="48"/>
      <c r="QWL86" s="48"/>
      <c r="QWM86" s="48"/>
      <c r="QWN86" s="48"/>
      <c r="QWO86" s="48"/>
      <c r="QWP86" s="48"/>
      <c r="QWQ86" s="48"/>
      <c r="QWR86" s="48"/>
      <c r="QWS86" s="48"/>
      <c r="QWT86" s="48"/>
      <c r="QWU86" s="48"/>
      <c r="QWV86" s="48"/>
      <c r="QWW86" s="48"/>
      <c r="QWX86" s="48"/>
      <c r="QWY86" s="48"/>
      <c r="QWZ86" s="48"/>
      <c r="QXA86" s="48"/>
      <c r="QXB86" s="48"/>
      <c r="QXC86" s="48"/>
      <c r="QXD86" s="48"/>
      <c r="QXE86" s="48"/>
      <c r="QXF86" s="48"/>
      <c r="QXG86" s="48"/>
      <c r="QXH86" s="48"/>
      <c r="QXI86" s="48"/>
      <c r="QXJ86" s="48"/>
      <c r="QXK86" s="48"/>
      <c r="QXL86" s="48"/>
      <c r="QXM86" s="48"/>
      <c r="QXN86" s="48"/>
      <c r="QXO86" s="48"/>
      <c r="QXP86" s="48"/>
      <c r="QXQ86" s="48"/>
      <c r="QXR86" s="48"/>
      <c r="QXS86" s="48"/>
      <c r="QXT86" s="48"/>
      <c r="QXU86" s="48"/>
      <c r="QXV86" s="48"/>
      <c r="QXW86" s="48"/>
      <c r="QXX86" s="48"/>
      <c r="QXY86" s="48"/>
      <c r="QXZ86" s="48"/>
      <c r="QYA86" s="48"/>
      <c r="QYB86" s="48"/>
      <c r="QYC86" s="48"/>
      <c r="QYD86" s="48"/>
      <c r="QYE86" s="48"/>
      <c r="QYF86" s="48"/>
      <c r="QYG86" s="48"/>
      <c r="QYH86" s="48"/>
      <c r="QYI86" s="48"/>
      <c r="QYJ86" s="48"/>
      <c r="QYK86" s="48"/>
      <c r="QYL86" s="48"/>
      <c r="QYM86" s="48"/>
      <c r="QYN86" s="48"/>
      <c r="QYO86" s="48"/>
      <c r="QYP86" s="48"/>
      <c r="QYQ86" s="48"/>
      <c r="QYR86" s="48"/>
      <c r="QYS86" s="48"/>
      <c r="QYT86" s="48"/>
      <c r="QYU86" s="48"/>
      <c r="QYV86" s="48"/>
      <c r="QYW86" s="48"/>
      <c r="QYX86" s="48"/>
      <c r="QYY86" s="48"/>
      <c r="QYZ86" s="48"/>
      <c r="QZA86" s="48"/>
      <c r="QZB86" s="48"/>
      <c r="QZC86" s="48"/>
      <c r="QZD86" s="48"/>
      <c r="QZE86" s="48"/>
      <c r="QZF86" s="48"/>
      <c r="QZG86" s="48"/>
      <c r="QZH86" s="48"/>
      <c r="QZI86" s="48"/>
      <c r="QZJ86" s="48"/>
      <c r="QZK86" s="48"/>
      <c r="QZL86" s="48"/>
      <c r="QZM86" s="48"/>
      <c r="QZN86" s="48"/>
      <c r="QZO86" s="48"/>
      <c r="QZP86" s="48"/>
      <c r="QZQ86" s="48"/>
      <c r="QZR86" s="48"/>
      <c r="QZS86" s="48"/>
      <c r="QZT86" s="48"/>
      <c r="QZU86" s="48"/>
      <c r="QZV86" s="48"/>
      <c r="QZW86" s="48"/>
      <c r="QZX86" s="48"/>
      <c r="QZY86" s="48"/>
      <c r="QZZ86" s="48"/>
      <c r="RAA86" s="48"/>
      <c r="RAB86" s="48"/>
      <c r="RAC86" s="48"/>
      <c r="RAD86" s="48"/>
      <c r="RAE86" s="48"/>
      <c r="RAF86" s="48"/>
      <c r="RAG86" s="48"/>
      <c r="RAH86" s="48"/>
      <c r="RAI86" s="48"/>
      <c r="RAJ86" s="48"/>
      <c r="RAK86" s="48"/>
      <c r="RAL86" s="48"/>
      <c r="RAM86" s="48"/>
      <c r="RAN86" s="48"/>
      <c r="RAO86" s="48"/>
      <c r="RAP86" s="48"/>
      <c r="RAQ86" s="48"/>
      <c r="RAR86" s="48"/>
      <c r="RAS86" s="48"/>
      <c r="RAT86" s="48"/>
      <c r="RAU86" s="48"/>
      <c r="RAV86" s="48"/>
      <c r="RAW86" s="48"/>
      <c r="RAX86" s="48"/>
      <c r="RAY86" s="48"/>
      <c r="RAZ86" s="48"/>
      <c r="RBA86" s="48"/>
      <c r="RBB86" s="48"/>
      <c r="RBC86" s="48"/>
      <c r="RBD86" s="48"/>
      <c r="RBE86" s="48"/>
      <c r="RBF86" s="48"/>
      <c r="RBG86" s="48"/>
      <c r="RBH86" s="48"/>
      <c r="RBI86" s="48"/>
      <c r="RBJ86" s="48"/>
      <c r="RBK86" s="48"/>
      <c r="RBL86" s="48"/>
      <c r="RBM86" s="48"/>
      <c r="RBN86" s="48"/>
      <c r="RBO86" s="48"/>
      <c r="RBP86" s="48"/>
      <c r="RBQ86" s="48"/>
      <c r="RBR86" s="48"/>
      <c r="RBS86" s="48"/>
      <c r="RBT86" s="48"/>
      <c r="RBU86" s="48"/>
      <c r="RBV86" s="48"/>
      <c r="RBW86" s="48"/>
      <c r="RBX86" s="48"/>
      <c r="RBY86" s="48"/>
      <c r="RBZ86" s="48"/>
      <c r="RCA86" s="48"/>
      <c r="RCB86" s="48"/>
      <c r="RCC86" s="48"/>
      <c r="RCD86" s="48"/>
      <c r="RCE86" s="48"/>
      <c r="RCF86" s="48"/>
      <c r="RCG86" s="48"/>
      <c r="RCH86" s="48"/>
      <c r="RCI86" s="48"/>
      <c r="RCJ86" s="48"/>
      <c r="RCK86" s="48"/>
      <c r="RCL86" s="48"/>
      <c r="RCM86" s="48"/>
      <c r="RCN86" s="48"/>
      <c r="RCO86" s="48"/>
      <c r="RCP86" s="48"/>
      <c r="RCQ86" s="48"/>
      <c r="RCR86" s="48"/>
      <c r="RCS86" s="48"/>
      <c r="RCT86" s="48"/>
      <c r="RCU86" s="48"/>
      <c r="RCV86" s="48"/>
      <c r="RCW86" s="48"/>
      <c r="RCX86" s="48"/>
      <c r="RCY86" s="48"/>
      <c r="RCZ86" s="48"/>
      <c r="RDA86" s="48"/>
      <c r="RDB86" s="48"/>
      <c r="RDC86" s="48"/>
      <c r="RDD86" s="48"/>
      <c r="RDE86" s="48"/>
      <c r="RDF86" s="48"/>
      <c r="RDG86" s="48"/>
      <c r="RDH86" s="48"/>
      <c r="RDI86" s="48"/>
      <c r="RDJ86" s="48"/>
      <c r="RDK86" s="48"/>
      <c r="RDL86" s="48"/>
      <c r="RDM86" s="48"/>
      <c r="RDN86" s="48"/>
      <c r="RDO86" s="48"/>
      <c r="RDP86" s="48"/>
      <c r="RDQ86" s="48"/>
      <c r="RDR86" s="48"/>
      <c r="RDS86" s="48"/>
      <c r="RDT86" s="48"/>
      <c r="RDU86" s="48"/>
      <c r="RDV86" s="48"/>
      <c r="RDW86" s="48"/>
      <c r="RDX86" s="48"/>
      <c r="RDY86" s="48"/>
      <c r="RDZ86" s="48"/>
      <c r="REA86" s="48"/>
      <c r="REB86" s="48"/>
      <c r="REC86" s="48"/>
      <c r="RED86" s="48"/>
      <c r="REE86" s="48"/>
      <c r="REF86" s="48"/>
      <c r="REG86" s="48"/>
      <c r="REH86" s="48"/>
      <c r="REI86" s="48"/>
      <c r="REJ86" s="48"/>
      <c r="REK86" s="48"/>
      <c r="REL86" s="48"/>
      <c r="REM86" s="48"/>
      <c r="REN86" s="48"/>
      <c r="REO86" s="48"/>
      <c r="REP86" s="48"/>
      <c r="REQ86" s="48"/>
      <c r="RER86" s="48"/>
      <c r="RES86" s="48"/>
      <c r="RET86" s="48"/>
      <c r="REU86" s="48"/>
      <c r="REV86" s="48"/>
      <c r="REW86" s="48"/>
      <c r="REX86" s="48"/>
      <c r="REY86" s="48"/>
      <c r="REZ86" s="48"/>
      <c r="RFA86" s="48"/>
      <c r="RFB86" s="48"/>
      <c r="RFC86" s="48"/>
      <c r="RFD86" s="48"/>
      <c r="RFE86" s="48"/>
      <c r="RFF86" s="48"/>
      <c r="RFG86" s="48"/>
      <c r="RFH86" s="48"/>
      <c r="RFI86" s="48"/>
      <c r="RFJ86" s="48"/>
      <c r="RFK86" s="48"/>
      <c r="RFL86" s="48"/>
      <c r="RFM86" s="48"/>
      <c r="RFN86" s="48"/>
      <c r="RFO86" s="48"/>
      <c r="RFP86" s="48"/>
      <c r="RFQ86" s="48"/>
      <c r="RFR86" s="48"/>
      <c r="RFS86" s="48"/>
      <c r="RFT86" s="48"/>
      <c r="RFU86" s="48"/>
      <c r="RFV86" s="48"/>
      <c r="RFW86" s="48"/>
      <c r="RFX86" s="48"/>
      <c r="RFY86" s="48"/>
      <c r="RFZ86" s="48"/>
      <c r="RGA86" s="48"/>
      <c r="RGB86" s="48"/>
      <c r="RGC86" s="48"/>
      <c r="RGD86" s="48"/>
      <c r="RGE86" s="48"/>
      <c r="RGF86" s="48"/>
      <c r="RGG86" s="48"/>
      <c r="RGH86" s="48"/>
      <c r="RGI86" s="48"/>
      <c r="RGJ86" s="48"/>
      <c r="RGK86" s="48"/>
      <c r="RGL86" s="48"/>
      <c r="RGM86" s="48"/>
      <c r="RGN86" s="48"/>
      <c r="RGO86" s="48"/>
      <c r="RGP86" s="48"/>
      <c r="RGQ86" s="48"/>
      <c r="RGR86" s="48"/>
      <c r="RGS86" s="48"/>
      <c r="RGT86" s="48"/>
      <c r="RGU86" s="48"/>
      <c r="RGV86" s="48"/>
      <c r="RGW86" s="48"/>
      <c r="RGX86" s="48"/>
      <c r="RGY86" s="48"/>
      <c r="RGZ86" s="48"/>
      <c r="RHA86" s="48"/>
      <c r="RHB86" s="48"/>
      <c r="RHC86" s="48"/>
      <c r="RHD86" s="48"/>
      <c r="RHE86" s="48"/>
      <c r="RHF86" s="48"/>
      <c r="RHG86" s="48"/>
      <c r="RHH86" s="48"/>
      <c r="RHI86" s="48"/>
      <c r="RHJ86" s="48"/>
      <c r="RHK86" s="48"/>
      <c r="RHL86" s="48"/>
      <c r="RHM86" s="48"/>
      <c r="RHN86" s="48"/>
      <c r="RHO86" s="48"/>
      <c r="RHP86" s="48"/>
      <c r="RHQ86" s="48"/>
      <c r="RHR86" s="48"/>
      <c r="RHS86" s="48"/>
      <c r="RHT86" s="48"/>
      <c r="RHU86" s="48"/>
      <c r="RHV86" s="48"/>
      <c r="RHW86" s="48"/>
      <c r="RHX86" s="48"/>
      <c r="RHY86" s="48"/>
      <c r="RHZ86" s="48"/>
      <c r="RIA86" s="48"/>
      <c r="RIB86" s="48"/>
      <c r="RIC86" s="48"/>
      <c r="RID86" s="48"/>
      <c r="RIE86" s="48"/>
      <c r="RIF86" s="48"/>
      <c r="RIG86" s="48"/>
      <c r="RIH86" s="48"/>
      <c r="RII86" s="48"/>
      <c r="RIJ86" s="48"/>
      <c r="RIK86" s="48"/>
      <c r="RIL86" s="48"/>
      <c r="RIM86" s="48"/>
      <c r="RIN86" s="48"/>
      <c r="RIO86" s="48"/>
      <c r="RIP86" s="48"/>
      <c r="RIQ86" s="48"/>
      <c r="RIR86" s="48"/>
      <c r="RIS86" s="48"/>
      <c r="RIT86" s="48"/>
      <c r="RIU86" s="48"/>
      <c r="RIV86" s="48"/>
      <c r="RIW86" s="48"/>
      <c r="RIX86" s="48"/>
      <c r="RIY86" s="48"/>
      <c r="RIZ86" s="48"/>
      <c r="RJA86" s="48"/>
      <c r="RJB86" s="48"/>
      <c r="RJC86" s="48"/>
      <c r="RJD86" s="48"/>
      <c r="RJE86" s="48"/>
      <c r="RJF86" s="48"/>
      <c r="RJG86" s="48"/>
      <c r="RJH86" s="48"/>
      <c r="RJI86" s="48"/>
      <c r="RJJ86" s="48"/>
      <c r="RJK86" s="48"/>
      <c r="RJL86" s="48"/>
      <c r="RJM86" s="48"/>
      <c r="RJN86" s="48"/>
      <c r="RJO86" s="48"/>
      <c r="RJP86" s="48"/>
      <c r="RJQ86" s="48"/>
      <c r="RJR86" s="48"/>
      <c r="RJS86" s="48"/>
      <c r="RJT86" s="48"/>
      <c r="RJU86" s="48"/>
      <c r="RJV86" s="48"/>
      <c r="RJW86" s="48"/>
      <c r="RJX86" s="48"/>
      <c r="RJY86" s="48"/>
      <c r="RJZ86" s="48"/>
      <c r="RKA86" s="48"/>
      <c r="RKB86" s="48"/>
      <c r="RKC86" s="48"/>
      <c r="RKD86" s="48"/>
      <c r="RKE86" s="48"/>
      <c r="RKF86" s="48"/>
      <c r="RKG86" s="48"/>
      <c r="RKH86" s="48"/>
      <c r="RKI86" s="48"/>
      <c r="RKJ86" s="48"/>
      <c r="RKK86" s="48"/>
      <c r="RKL86" s="48"/>
      <c r="RKM86" s="48"/>
      <c r="RKN86" s="48"/>
      <c r="RKO86" s="48"/>
      <c r="RKP86" s="48"/>
      <c r="RKQ86" s="48"/>
      <c r="RKR86" s="48"/>
      <c r="RKS86" s="48"/>
      <c r="RKT86" s="48"/>
      <c r="RKU86" s="48"/>
      <c r="RKV86" s="48"/>
      <c r="RKW86" s="48"/>
      <c r="RKX86" s="48"/>
      <c r="RKY86" s="48"/>
      <c r="RKZ86" s="48"/>
      <c r="RLA86" s="48"/>
      <c r="RLB86" s="48"/>
      <c r="RLC86" s="48"/>
      <c r="RLD86" s="48"/>
      <c r="RLE86" s="48"/>
      <c r="RLF86" s="48"/>
      <c r="RLG86" s="48"/>
      <c r="RLH86" s="48"/>
      <c r="RLI86" s="48"/>
      <c r="RLJ86" s="48"/>
      <c r="RLK86" s="48"/>
      <c r="RLL86" s="48"/>
      <c r="RLM86" s="48"/>
      <c r="RLN86" s="48"/>
      <c r="RLO86" s="48"/>
      <c r="RLP86" s="48"/>
      <c r="RLQ86" s="48"/>
      <c r="RLR86" s="48"/>
      <c r="RLS86" s="48"/>
      <c r="RLT86" s="48"/>
      <c r="RLU86" s="48"/>
      <c r="RLV86" s="48"/>
      <c r="RLW86" s="48"/>
      <c r="RLX86" s="48"/>
      <c r="RLY86" s="48"/>
      <c r="RLZ86" s="48"/>
      <c r="RMA86" s="48"/>
      <c r="RMB86" s="48"/>
      <c r="RMC86" s="48"/>
      <c r="RMD86" s="48"/>
      <c r="RME86" s="48"/>
      <c r="RMF86" s="48"/>
      <c r="RMG86" s="48"/>
      <c r="RMH86" s="48"/>
      <c r="RMI86" s="48"/>
      <c r="RMJ86" s="48"/>
      <c r="RMK86" s="48"/>
      <c r="RML86" s="48"/>
      <c r="RMM86" s="48"/>
      <c r="RMN86" s="48"/>
      <c r="RMO86" s="48"/>
      <c r="RMP86" s="48"/>
      <c r="RMQ86" s="48"/>
      <c r="RMR86" s="48"/>
      <c r="RMS86" s="48"/>
      <c r="RMT86" s="48"/>
      <c r="RMU86" s="48"/>
      <c r="RMV86" s="48"/>
      <c r="RMW86" s="48"/>
      <c r="RMX86" s="48"/>
      <c r="RMY86" s="48"/>
      <c r="RMZ86" s="48"/>
      <c r="RNA86" s="48"/>
      <c r="RNB86" s="48"/>
      <c r="RNC86" s="48"/>
      <c r="RND86" s="48"/>
      <c r="RNE86" s="48"/>
      <c r="RNF86" s="48"/>
      <c r="RNG86" s="48"/>
      <c r="RNH86" s="48"/>
      <c r="RNI86" s="48"/>
      <c r="RNJ86" s="48"/>
      <c r="RNK86" s="48"/>
      <c r="RNL86" s="48"/>
      <c r="RNM86" s="48"/>
      <c r="RNN86" s="48"/>
      <c r="RNO86" s="48"/>
      <c r="RNP86" s="48"/>
      <c r="RNQ86" s="48"/>
      <c r="RNR86" s="48"/>
      <c r="RNS86" s="48"/>
      <c r="RNT86" s="48"/>
      <c r="RNU86" s="48"/>
      <c r="RNV86" s="48"/>
      <c r="RNW86" s="48"/>
      <c r="RNX86" s="48"/>
      <c r="RNY86" s="48"/>
      <c r="RNZ86" s="48"/>
      <c r="ROA86" s="48"/>
      <c r="ROB86" s="48"/>
      <c r="ROC86" s="48"/>
      <c r="ROD86" s="48"/>
      <c r="ROE86" s="48"/>
      <c r="ROF86" s="48"/>
      <c r="ROG86" s="48"/>
      <c r="ROH86" s="48"/>
      <c r="ROI86" s="48"/>
      <c r="ROJ86" s="48"/>
      <c r="ROK86" s="48"/>
      <c r="ROL86" s="48"/>
      <c r="ROM86" s="48"/>
      <c r="RON86" s="48"/>
      <c r="ROO86" s="48"/>
      <c r="ROP86" s="48"/>
      <c r="ROQ86" s="48"/>
      <c r="ROR86" s="48"/>
      <c r="ROS86" s="48"/>
      <c r="ROT86" s="48"/>
      <c r="ROU86" s="48"/>
      <c r="ROV86" s="48"/>
      <c r="ROW86" s="48"/>
      <c r="ROX86" s="48"/>
      <c r="ROY86" s="48"/>
      <c r="ROZ86" s="48"/>
      <c r="RPA86" s="48"/>
      <c r="RPB86" s="48"/>
      <c r="RPC86" s="48"/>
      <c r="RPD86" s="48"/>
      <c r="RPE86" s="48"/>
      <c r="RPF86" s="48"/>
      <c r="RPG86" s="48"/>
      <c r="RPH86" s="48"/>
      <c r="RPI86" s="48"/>
      <c r="RPJ86" s="48"/>
      <c r="RPK86" s="48"/>
      <c r="RPL86" s="48"/>
      <c r="RPM86" s="48"/>
      <c r="RPN86" s="48"/>
      <c r="RPO86" s="48"/>
      <c r="RPP86" s="48"/>
      <c r="RPQ86" s="48"/>
      <c r="RPR86" s="48"/>
      <c r="RPS86" s="48"/>
      <c r="RPT86" s="48"/>
      <c r="RPU86" s="48"/>
      <c r="RPV86" s="48"/>
      <c r="RPW86" s="48"/>
      <c r="RPX86" s="48"/>
      <c r="RPY86" s="48"/>
      <c r="RPZ86" s="48"/>
      <c r="RQA86" s="48"/>
      <c r="RQB86" s="48"/>
      <c r="RQC86" s="48"/>
      <c r="RQD86" s="48"/>
      <c r="RQE86" s="48"/>
      <c r="RQF86" s="48"/>
      <c r="RQG86" s="48"/>
      <c r="RQH86" s="48"/>
      <c r="RQI86" s="48"/>
      <c r="RQJ86" s="48"/>
      <c r="RQK86" s="48"/>
      <c r="RQL86" s="48"/>
      <c r="RQM86" s="48"/>
      <c r="RQN86" s="48"/>
      <c r="RQO86" s="48"/>
      <c r="RQP86" s="48"/>
      <c r="RQQ86" s="48"/>
      <c r="RQR86" s="48"/>
      <c r="RQS86" s="48"/>
      <c r="RQT86" s="48"/>
      <c r="RQU86" s="48"/>
      <c r="RQV86" s="48"/>
      <c r="RQW86" s="48"/>
      <c r="RQX86" s="48"/>
      <c r="RQY86" s="48"/>
      <c r="RQZ86" s="48"/>
      <c r="RRA86" s="48"/>
      <c r="RRB86" s="48"/>
      <c r="RRC86" s="48"/>
      <c r="RRD86" s="48"/>
      <c r="RRE86" s="48"/>
      <c r="RRF86" s="48"/>
      <c r="RRG86" s="48"/>
      <c r="RRH86" s="48"/>
      <c r="RRI86" s="48"/>
      <c r="RRJ86" s="48"/>
      <c r="RRK86" s="48"/>
      <c r="RRL86" s="48"/>
      <c r="RRM86" s="48"/>
      <c r="RRN86" s="48"/>
      <c r="RRO86" s="48"/>
      <c r="RRP86" s="48"/>
      <c r="RRQ86" s="48"/>
      <c r="RRR86" s="48"/>
      <c r="RRS86" s="48"/>
      <c r="RRT86" s="48"/>
      <c r="RRU86" s="48"/>
      <c r="RRV86" s="48"/>
      <c r="RRW86" s="48"/>
      <c r="RRX86" s="48"/>
      <c r="RRY86" s="48"/>
      <c r="RRZ86" s="48"/>
      <c r="RSA86" s="48"/>
      <c r="RSB86" s="48"/>
      <c r="RSC86" s="48"/>
      <c r="RSD86" s="48"/>
      <c r="RSE86" s="48"/>
      <c r="RSF86" s="48"/>
      <c r="RSG86" s="48"/>
      <c r="RSH86" s="48"/>
      <c r="RSI86" s="48"/>
      <c r="RSJ86" s="48"/>
      <c r="RSK86" s="48"/>
      <c r="RSL86" s="48"/>
      <c r="RSM86" s="48"/>
      <c r="RSN86" s="48"/>
      <c r="RSO86" s="48"/>
      <c r="RSP86" s="48"/>
      <c r="RSQ86" s="48"/>
      <c r="RSR86" s="48"/>
      <c r="RSS86" s="48"/>
      <c r="RST86" s="48"/>
      <c r="RSU86" s="48"/>
      <c r="RSV86" s="48"/>
      <c r="RSW86" s="48"/>
      <c r="RSX86" s="48"/>
      <c r="RSY86" s="48"/>
      <c r="RSZ86" s="48"/>
      <c r="RTA86" s="48"/>
      <c r="RTB86" s="48"/>
      <c r="RTC86" s="48"/>
      <c r="RTD86" s="48"/>
      <c r="RTE86" s="48"/>
      <c r="RTF86" s="48"/>
      <c r="RTG86" s="48"/>
      <c r="RTH86" s="48"/>
      <c r="RTI86" s="48"/>
      <c r="RTJ86" s="48"/>
      <c r="RTK86" s="48"/>
      <c r="RTL86" s="48"/>
      <c r="RTM86" s="48"/>
      <c r="RTN86" s="48"/>
      <c r="RTO86" s="48"/>
      <c r="RTP86" s="48"/>
      <c r="RTQ86" s="48"/>
      <c r="RTR86" s="48"/>
      <c r="RTS86" s="48"/>
      <c r="RTT86" s="48"/>
      <c r="RTU86" s="48"/>
      <c r="RTV86" s="48"/>
      <c r="RTW86" s="48"/>
      <c r="RTX86" s="48"/>
      <c r="RTY86" s="48"/>
      <c r="RTZ86" s="48"/>
      <c r="RUA86" s="48"/>
      <c r="RUB86" s="48"/>
      <c r="RUC86" s="48"/>
      <c r="RUD86" s="48"/>
      <c r="RUE86" s="48"/>
      <c r="RUF86" s="48"/>
      <c r="RUG86" s="48"/>
      <c r="RUH86" s="48"/>
      <c r="RUI86" s="48"/>
      <c r="RUJ86" s="48"/>
      <c r="RUK86" s="48"/>
      <c r="RUL86" s="48"/>
      <c r="RUM86" s="48"/>
      <c r="RUN86" s="48"/>
      <c r="RUO86" s="48"/>
      <c r="RUP86" s="48"/>
      <c r="RUQ86" s="48"/>
      <c r="RUR86" s="48"/>
      <c r="RUS86" s="48"/>
      <c r="RUT86" s="48"/>
      <c r="RUU86" s="48"/>
      <c r="RUV86" s="48"/>
      <c r="RUW86" s="48"/>
      <c r="RUX86" s="48"/>
      <c r="RUY86" s="48"/>
      <c r="RUZ86" s="48"/>
      <c r="RVA86" s="48"/>
      <c r="RVB86" s="48"/>
      <c r="RVC86" s="48"/>
      <c r="RVD86" s="48"/>
      <c r="RVE86" s="48"/>
      <c r="RVF86" s="48"/>
      <c r="RVG86" s="48"/>
      <c r="RVH86" s="48"/>
      <c r="RVI86" s="48"/>
      <c r="RVJ86" s="48"/>
      <c r="RVK86" s="48"/>
      <c r="RVL86" s="48"/>
      <c r="RVM86" s="48"/>
      <c r="RVN86" s="48"/>
      <c r="RVO86" s="48"/>
      <c r="RVP86" s="48"/>
      <c r="RVQ86" s="48"/>
      <c r="RVR86" s="48"/>
      <c r="RVS86" s="48"/>
      <c r="RVT86" s="48"/>
      <c r="RVU86" s="48"/>
      <c r="RVV86" s="48"/>
      <c r="RVW86" s="48"/>
      <c r="RVX86" s="48"/>
      <c r="RVY86" s="48"/>
      <c r="RVZ86" s="48"/>
      <c r="RWA86" s="48"/>
      <c r="RWB86" s="48"/>
      <c r="RWC86" s="48"/>
      <c r="RWD86" s="48"/>
      <c r="RWE86" s="48"/>
      <c r="RWF86" s="48"/>
      <c r="RWG86" s="48"/>
      <c r="RWH86" s="48"/>
      <c r="RWI86" s="48"/>
      <c r="RWJ86" s="48"/>
      <c r="RWK86" s="48"/>
      <c r="RWL86" s="48"/>
      <c r="RWM86" s="48"/>
      <c r="RWN86" s="48"/>
      <c r="RWO86" s="48"/>
      <c r="RWP86" s="48"/>
      <c r="RWQ86" s="48"/>
      <c r="RWR86" s="48"/>
      <c r="RWS86" s="48"/>
      <c r="RWT86" s="48"/>
      <c r="RWU86" s="48"/>
      <c r="RWV86" s="48"/>
      <c r="RWW86" s="48"/>
      <c r="RWX86" s="48"/>
      <c r="RWY86" s="48"/>
      <c r="RWZ86" s="48"/>
      <c r="RXA86" s="48"/>
      <c r="RXB86" s="48"/>
      <c r="RXC86" s="48"/>
      <c r="RXD86" s="48"/>
      <c r="RXE86" s="48"/>
      <c r="RXF86" s="48"/>
      <c r="RXG86" s="48"/>
      <c r="RXH86" s="48"/>
      <c r="RXI86" s="48"/>
      <c r="RXJ86" s="48"/>
      <c r="RXK86" s="48"/>
      <c r="RXL86" s="48"/>
      <c r="RXM86" s="48"/>
      <c r="RXN86" s="48"/>
      <c r="RXO86" s="48"/>
      <c r="RXP86" s="48"/>
      <c r="RXQ86" s="48"/>
      <c r="RXR86" s="48"/>
      <c r="RXS86" s="48"/>
      <c r="RXT86" s="48"/>
      <c r="RXU86" s="48"/>
      <c r="RXV86" s="48"/>
      <c r="RXW86" s="48"/>
      <c r="RXX86" s="48"/>
      <c r="RXY86" s="48"/>
      <c r="RXZ86" s="48"/>
      <c r="RYA86" s="48"/>
      <c r="RYB86" s="48"/>
      <c r="RYC86" s="48"/>
      <c r="RYD86" s="48"/>
      <c r="RYE86" s="48"/>
      <c r="RYF86" s="48"/>
      <c r="RYG86" s="48"/>
      <c r="RYH86" s="48"/>
      <c r="RYI86" s="48"/>
      <c r="RYJ86" s="48"/>
      <c r="RYK86" s="48"/>
      <c r="RYL86" s="48"/>
      <c r="RYM86" s="48"/>
      <c r="RYN86" s="48"/>
      <c r="RYO86" s="48"/>
      <c r="RYP86" s="48"/>
      <c r="RYQ86" s="48"/>
      <c r="RYR86" s="48"/>
      <c r="RYS86" s="48"/>
      <c r="RYT86" s="48"/>
      <c r="RYU86" s="48"/>
      <c r="RYV86" s="48"/>
      <c r="RYW86" s="48"/>
      <c r="RYX86" s="48"/>
      <c r="RYY86" s="48"/>
      <c r="RYZ86" s="48"/>
      <c r="RZA86" s="48"/>
      <c r="RZB86" s="48"/>
      <c r="RZC86" s="48"/>
      <c r="RZD86" s="48"/>
      <c r="RZE86" s="48"/>
      <c r="RZF86" s="48"/>
      <c r="RZG86" s="48"/>
      <c r="RZH86" s="48"/>
      <c r="RZI86" s="48"/>
      <c r="RZJ86" s="48"/>
      <c r="RZK86" s="48"/>
      <c r="RZL86" s="48"/>
      <c r="RZM86" s="48"/>
      <c r="RZN86" s="48"/>
      <c r="RZO86" s="48"/>
      <c r="RZP86" s="48"/>
      <c r="RZQ86" s="48"/>
      <c r="RZR86" s="48"/>
      <c r="RZS86" s="48"/>
      <c r="RZT86" s="48"/>
      <c r="RZU86" s="48"/>
      <c r="RZV86" s="48"/>
      <c r="RZW86" s="48"/>
      <c r="RZX86" s="48"/>
      <c r="RZY86" s="48"/>
      <c r="RZZ86" s="48"/>
      <c r="SAA86" s="48"/>
      <c r="SAB86" s="48"/>
      <c r="SAC86" s="48"/>
      <c r="SAD86" s="48"/>
      <c r="SAE86" s="48"/>
      <c r="SAF86" s="48"/>
      <c r="SAG86" s="48"/>
      <c r="SAH86" s="48"/>
      <c r="SAI86" s="48"/>
      <c r="SAJ86" s="48"/>
      <c r="SAK86" s="48"/>
      <c r="SAL86" s="48"/>
      <c r="SAM86" s="48"/>
      <c r="SAN86" s="48"/>
      <c r="SAO86" s="48"/>
      <c r="SAP86" s="48"/>
      <c r="SAQ86" s="48"/>
      <c r="SAR86" s="48"/>
      <c r="SAS86" s="48"/>
      <c r="SAT86" s="48"/>
      <c r="SAU86" s="48"/>
      <c r="SAV86" s="48"/>
      <c r="SAW86" s="48"/>
      <c r="SAX86" s="48"/>
      <c r="SAY86" s="48"/>
      <c r="SAZ86" s="48"/>
      <c r="SBA86" s="48"/>
      <c r="SBB86" s="48"/>
      <c r="SBC86" s="48"/>
      <c r="SBD86" s="48"/>
      <c r="SBE86" s="48"/>
      <c r="SBF86" s="48"/>
      <c r="SBG86" s="48"/>
      <c r="SBH86" s="48"/>
      <c r="SBI86" s="48"/>
      <c r="SBJ86" s="48"/>
      <c r="SBK86" s="48"/>
      <c r="SBL86" s="48"/>
      <c r="SBM86" s="48"/>
      <c r="SBN86" s="48"/>
      <c r="SBO86" s="48"/>
      <c r="SBP86" s="48"/>
      <c r="SBQ86" s="48"/>
      <c r="SBR86" s="48"/>
      <c r="SBS86" s="48"/>
      <c r="SBT86" s="48"/>
      <c r="SBU86" s="48"/>
      <c r="SBV86" s="48"/>
      <c r="SBW86" s="48"/>
      <c r="SBX86" s="48"/>
      <c r="SBY86" s="48"/>
      <c r="SBZ86" s="48"/>
      <c r="SCA86" s="48"/>
      <c r="SCB86" s="48"/>
      <c r="SCC86" s="48"/>
      <c r="SCD86" s="48"/>
      <c r="SCE86" s="48"/>
      <c r="SCF86" s="48"/>
      <c r="SCG86" s="48"/>
      <c r="SCH86" s="48"/>
      <c r="SCI86" s="48"/>
      <c r="SCJ86" s="48"/>
      <c r="SCK86" s="48"/>
      <c r="SCL86" s="48"/>
      <c r="SCM86" s="48"/>
      <c r="SCN86" s="48"/>
      <c r="SCO86" s="48"/>
      <c r="SCP86" s="48"/>
      <c r="SCQ86" s="48"/>
      <c r="SCR86" s="48"/>
      <c r="SCS86" s="48"/>
      <c r="SCT86" s="48"/>
      <c r="SCU86" s="48"/>
      <c r="SCV86" s="48"/>
      <c r="SCW86" s="48"/>
      <c r="SCX86" s="48"/>
      <c r="SCY86" s="48"/>
      <c r="SCZ86" s="48"/>
      <c r="SDA86" s="48"/>
      <c r="SDB86" s="48"/>
      <c r="SDC86" s="48"/>
      <c r="SDD86" s="48"/>
      <c r="SDE86" s="48"/>
      <c r="SDF86" s="48"/>
      <c r="SDG86" s="48"/>
      <c r="SDH86" s="48"/>
      <c r="SDI86" s="48"/>
      <c r="SDJ86" s="48"/>
      <c r="SDK86" s="48"/>
      <c r="SDL86" s="48"/>
      <c r="SDM86" s="48"/>
      <c r="SDN86" s="48"/>
      <c r="SDO86" s="48"/>
      <c r="SDP86" s="48"/>
      <c r="SDQ86" s="48"/>
      <c r="SDR86" s="48"/>
      <c r="SDS86" s="48"/>
      <c r="SDT86" s="48"/>
      <c r="SDU86" s="48"/>
      <c r="SDV86" s="48"/>
      <c r="SDW86" s="48"/>
      <c r="SDX86" s="48"/>
      <c r="SDY86" s="48"/>
      <c r="SDZ86" s="48"/>
      <c r="SEA86" s="48"/>
      <c r="SEB86" s="48"/>
      <c r="SEC86" s="48"/>
      <c r="SED86" s="48"/>
      <c r="SEE86" s="48"/>
      <c r="SEF86" s="48"/>
      <c r="SEG86" s="48"/>
      <c r="SEH86" s="48"/>
      <c r="SEI86" s="48"/>
      <c r="SEJ86" s="48"/>
      <c r="SEK86" s="48"/>
      <c r="SEL86" s="48"/>
      <c r="SEM86" s="48"/>
      <c r="SEN86" s="48"/>
      <c r="SEO86" s="48"/>
      <c r="SEP86" s="48"/>
      <c r="SEQ86" s="48"/>
      <c r="SER86" s="48"/>
      <c r="SES86" s="48"/>
      <c r="SET86" s="48"/>
      <c r="SEU86" s="48"/>
      <c r="SEV86" s="48"/>
      <c r="SEW86" s="48"/>
      <c r="SEX86" s="48"/>
      <c r="SEY86" s="48"/>
      <c r="SEZ86" s="48"/>
      <c r="SFA86" s="48"/>
      <c r="SFB86" s="48"/>
      <c r="SFC86" s="48"/>
      <c r="SFD86" s="48"/>
      <c r="SFE86" s="48"/>
      <c r="SFF86" s="48"/>
      <c r="SFG86" s="48"/>
      <c r="SFH86" s="48"/>
      <c r="SFI86" s="48"/>
      <c r="SFJ86" s="48"/>
      <c r="SFK86" s="48"/>
      <c r="SFL86" s="48"/>
      <c r="SFM86" s="48"/>
      <c r="SFN86" s="48"/>
      <c r="SFO86" s="48"/>
      <c r="SFP86" s="48"/>
      <c r="SFQ86" s="48"/>
      <c r="SFR86" s="48"/>
      <c r="SFS86" s="48"/>
      <c r="SFT86" s="48"/>
      <c r="SFU86" s="48"/>
      <c r="SFV86" s="48"/>
      <c r="SFW86" s="48"/>
      <c r="SFX86" s="48"/>
      <c r="SFY86" s="48"/>
      <c r="SFZ86" s="48"/>
      <c r="SGA86" s="48"/>
      <c r="SGB86" s="48"/>
      <c r="SGC86" s="48"/>
      <c r="SGD86" s="48"/>
      <c r="SGE86" s="48"/>
      <c r="SGF86" s="48"/>
      <c r="SGG86" s="48"/>
      <c r="SGH86" s="48"/>
      <c r="SGI86" s="48"/>
      <c r="SGJ86" s="48"/>
      <c r="SGK86" s="48"/>
      <c r="SGL86" s="48"/>
      <c r="SGM86" s="48"/>
      <c r="SGN86" s="48"/>
      <c r="SGO86" s="48"/>
      <c r="SGP86" s="48"/>
      <c r="SGQ86" s="48"/>
      <c r="SGR86" s="48"/>
      <c r="SGS86" s="48"/>
      <c r="SGT86" s="48"/>
      <c r="SGU86" s="48"/>
      <c r="SGV86" s="48"/>
      <c r="SGW86" s="48"/>
      <c r="SGX86" s="48"/>
      <c r="SGY86" s="48"/>
      <c r="SGZ86" s="48"/>
      <c r="SHA86" s="48"/>
      <c r="SHB86" s="48"/>
      <c r="SHC86" s="48"/>
      <c r="SHD86" s="48"/>
      <c r="SHE86" s="48"/>
      <c r="SHF86" s="48"/>
      <c r="SHG86" s="48"/>
      <c r="SHH86" s="48"/>
      <c r="SHI86" s="48"/>
      <c r="SHJ86" s="48"/>
      <c r="SHK86" s="48"/>
      <c r="SHL86" s="48"/>
      <c r="SHM86" s="48"/>
      <c r="SHN86" s="48"/>
      <c r="SHO86" s="48"/>
      <c r="SHP86" s="48"/>
      <c r="SHQ86" s="48"/>
      <c r="SHR86" s="48"/>
      <c r="SHS86" s="48"/>
      <c r="SHT86" s="48"/>
      <c r="SHU86" s="48"/>
      <c r="SHV86" s="48"/>
      <c r="SHW86" s="48"/>
      <c r="SHX86" s="48"/>
      <c r="SHY86" s="48"/>
      <c r="SHZ86" s="48"/>
      <c r="SIA86" s="48"/>
      <c r="SIB86" s="48"/>
      <c r="SIC86" s="48"/>
      <c r="SID86" s="48"/>
      <c r="SIE86" s="48"/>
      <c r="SIF86" s="48"/>
      <c r="SIG86" s="48"/>
      <c r="SIH86" s="48"/>
      <c r="SII86" s="48"/>
      <c r="SIJ86" s="48"/>
      <c r="SIK86" s="48"/>
      <c r="SIL86" s="48"/>
      <c r="SIM86" s="48"/>
      <c r="SIN86" s="48"/>
      <c r="SIO86" s="48"/>
      <c r="SIP86" s="48"/>
      <c r="SIQ86" s="48"/>
      <c r="SIR86" s="48"/>
      <c r="SIS86" s="48"/>
      <c r="SIT86" s="48"/>
      <c r="SIU86" s="48"/>
      <c r="SIV86" s="48"/>
      <c r="SIW86" s="48"/>
      <c r="SIX86" s="48"/>
      <c r="SIY86" s="48"/>
      <c r="SIZ86" s="48"/>
      <c r="SJA86" s="48"/>
      <c r="SJB86" s="48"/>
      <c r="SJC86" s="48"/>
      <c r="SJD86" s="48"/>
      <c r="SJE86" s="48"/>
      <c r="SJF86" s="48"/>
      <c r="SJG86" s="48"/>
      <c r="SJH86" s="48"/>
      <c r="SJI86" s="48"/>
      <c r="SJJ86" s="48"/>
      <c r="SJK86" s="48"/>
      <c r="SJL86" s="48"/>
      <c r="SJM86" s="48"/>
      <c r="SJN86" s="48"/>
      <c r="SJO86" s="48"/>
      <c r="SJP86" s="48"/>
      <c r="SJQ86" s="48"/>
      <c r="SJR86" s="48"/>
      <c r="SJS86" s="48"/>
      <c r="SJT86" s="48"/>
      <c r="SJU86" s="48"/>
      <c r="SJV86" s="48"/>
      <c r="SJW86" s="48"/>
      <c r="SJX86" s="48"/>
      <c r="SJY86" s="48"/>
      <c r="SJZ86" s="48"/>
      <c r="SKA86" s="48"/>
      <c r="SKB86" s="48"/>
      <c r="SKC86" s="48"/>
      <c r="SKD86" s="48"/>
      <c r="SKE86" s="48"/>
      <c r="SKF86" s="48"/>
      <c r="SKG86" s="48"/>
      <c r="SKH86" s="48"/>
      <c r="SKI86" s="48"/>
      <c r="SKJ86" s="48"/>
      <c r="SKK86" s="48"/>
      <c r="SKL86" s="48"/>
      <c r="SKM86" s="48"/>
      <c r="SKN86" s="48"/>
      <c r="SKO86" s="48"/>
      <c r="SKP86" s="48"/>
      <c r="SKQ86" s="48"/>
      <c r="SKR86" s="48"/>
      <c r="SKS86" s="48"/>
      <c r="SKT86" s="48"/>
      <c r="SKU86" s="48"/>
      <c r="SKV86" s="48"/>
      <c r="SKW86" s="48"/>
      <c r="SKX86" s="48"/>
      <c r="SKY86" s="48"/>
      <c r="SKZ86" s="48"/>
      <c r="SLA86" s="48"/>
      <c r="SLB86" s="48"/>
      <c r="SLC86" s="48"/>
      <c r="SLD86" s="48"/>
      <c r="SLE86" s="48"/>
      <c r="SLF86" s="48"/>
      <c r="SLG86" s="48"/>
      <c r="SLH86" s="48"/>
      <c r="SLI86" s="48"/>
      <c r="SLJ86" s="48"/>
      <c r="SLK86" s="48"/>
      <c r="SLL86" s="48"/>
      <c r="SLM86" s="48"/>
      <c r="SLN86" s="48"/>
      <c r="SLO86" s="48"/>
      <c r="SLP86" s="48"/>
      <c r="SLQ86" s="48"/>
      <c r="SLR86" s="48"/>
      <c r="SLS86" s="48"/>
      <c r="SLT86" s="48"/>
      <c r="SLU86" s="48"/>
      <c r="SLV86" s="48"/>
      <c r="SLW86" s="48"/>
      <c r="SLX86" s="48"/>
      <c r="SLY86" s="48"/>
      <c r="SLZ86" s="48"/>
      <c r="SMA86" s="48"/>
      <c r="SMB86" s="48"/>
      <c r="SMC86" s="48"/>
      <c r="SMD86" s="48"/>
      <c r="SME86" s="48"/>
      <c r="SMF86" s="48"/>
      <c r="SMG86" s="48"/>
      <c r="SMH86" s="48"/>
      <c r="SMI86" s="48"/>
      <c r="SMJ86" s="48"/>
      <c r="SMK86" s="48"/>
      <c r="SML86" s="48"/>
      <c r="SMM86" s="48"/>
      <c r="SMN86" s="48"/>
      <c r="SMO86" s="48"/>
      <c r="SMP86" s="48"/>
      <c r="SMQ86" s="48"/>
      <c r="SMR86" s="48"/>
      <c r="SMS86" s="48"/>
      <c r="SMT86" s="48"/>
      <c r="SMU86" s="48"/>
      <c r="SMV86" s="48"/>
      <c r="SMW86" s="48"/>
      <c r="SMX86" s="48"/>
      <c r="SMY86" s="48"/>
      <c r="SMZ86" s="48"/>
      <c r="SNA86" s="48"/>
      <c r="SNB86" s="48"/>
      <c r="SNC86" s="48"/>
      <c r="SND86" s="48"/>
      <c r="SNE86" s="48"/>
      <c r="SNF86" s="48"/>
      <c r="SNG86" s="48"/>
      <c r="SNH86" s="48"/>
      <c r="SNI86" s="48"/>
      <c r="SNJ86" s="48"/>
      <c r="SNK86" s="48"/>
      <c r="SNL86" s="48"/>
      <c r="SNM86" s="48"/>
      <c r="SNN86" s="48"/>
      <c r="SNO86" s="48"/>
      <c r="SNP86" s="48"/>
      <c r="SNQ86" s="48"/>
      <c r="SNR86" s="48"/>
      <c r="SNS86" s="48"/>
      <c r="SNT86" s="48"/>
      <c r="SNU86" s="48"/>
      <c r="SNV86" s="48"/>
      <c r="SNW86" s="48"/>
      <c r="SNX86" s="48"/>
      <c r="SNY86" s="48"/>
      <c r="SNZ86" s="48"/>
      <c r="SOA86" s="48"/>
      <c r="SOB86" s="48"/>
      <c r="SOC86" s="48"/>
      <c r="SOD86" s="48"/>
      <c r="SOE86" s="48"/>
      <c r="SOF86" s="48"/>
      <c r="SOG86" s="48"/>
      <c r="SOH86" s="48"/>
      <c r="SOI86" s="48"/>
      <c r="SOJ86" s="48"/>
      <c r="SOK86" s="48"/>
      <c r="SOL86" s="48"/>
      <c r="SOM86" s="48"/>
      <c r="SON86" s="48"/>
      <c r="SOO86" s="48"/>
      <c r="SOP86" s="48"/>
      <c r="SOQ86" s="48"/>
      <c r="SOR86" s="48"/>
      <c r="SOS86" s="48"/>
      <c r="SOT86" s="48"/>
      <c r="SOU86" s="48"/>
      <c r="SOV86" s="48"/>
      <c r="SOW86" s="48"/>
      <c r="SOX86" s="48"/>
      <c r="SOY86" s="48"/>
      <c r="SOZ86" s="48"/>
      <c r="SPA86" s="48"/>
      <c r="SPB86" s="48"/>
      <c r="SPC86" s="48"/>
      <c r="SPD86" s="48"/>
      <c r="SPE86" s="48"/>
      <c r="SPF86" s="48"/>
      <c r="SPG86" s="48"/>
      <c r="SPH86" s="48"/>
      <c r="SPI86" s="48"/>
      <c r="SPJ86" s="48"/>
      <c r="SPK86" s="48"/>
      <c r="SPL86" s="48"/>
      <c r="SPM86" s="48"/>
      <c r="SPN86" s="48"/>
      <c r="SPO86" s="48"/>
      <c r="SPP86" s="48"/>
      <c r="SPQ86" s="48"/>
      <c r="SPR86" s="48"/>
      <c r="SPS86" s="48"/>
      <c r="SPT86" s="48"/>
      <c r="SPU86" s="48"/>
      <c r="SPV86" s="48"/>
      <c r="SPW86" s="48"/>
      <c r="SPX86" s="48"/>
      <c r="SPY86" s="48"/>
      <c r="SPZ86" s="48"/>
      <c r="SQA86" s="48"/>
      <c r="SQB86" s="48"/>
      <c r="SQC86" s="48"/>
      <c r="SQD86" s="48"/>
      <c r="SQE86" s="48"/>
      <c r="SQF86" s="48"/>
      <c r="SQG86" s="48"/>
      <c r="SQH86" s="48"/>
      <c r="SQI86" s="48"/>
      <c r="SQJ86" s="48"/>
      <c r="SQK86" s="48"/>
      <c r="SQL86" s="48"/>
      <c r="SQM86" s="48"/>
      <c r="SQN86" s="48"/>
      <c r="SQO86" s="48"/>
      <c r="SQP86" s="48"/>
      <c r="SQQ86" s="48"/>
      <c r="SQR86" s="48"/>
      <c r="SQS86" s="48"/>
      <c r="SQT86" s="48"/>
      <c r="SQU86" s="48"/>
      <c r="SQV86" s="48"/>
      <c r="SQW86" s="48"/>
      <c r="SQX86" s="48"/>
      <c r="SQY86" s="48"/>
      <c r="SQZ86" s="48"/>
      <c r="SRA86" s="48"/>
      <c r="SRB86" s="48"/>
      <c r="SRC86" s="48"/>
      <c r="SRD86" s="48"/>
      <c r="SRE86" s="48"/>
      <c r="SRF86" s="48"/>
      <c r="SRG86" s="48"/>
      <c r="SRH86" s="48"/>
      <c r="SRI86" s="48"/>
      <c r="SRJ86" s="48"/>
      <c r="SRK86" s="48"/>
      <c r="SRL86" s="48"/>
      <c r="SRM86" s="48"/>
      <c r="SRN86" s="48"/>
      <c r="SRO86" s="48"/>
      <c r="SRP86" s="48"/>
      <c r="SRQ86" s="48"/>
      <c r="SRR86" s="48"/>
      <c r="SRS86" s="48"/>
      <c r="SRT86" s="48"/>
      <c r="SRU86" s="48"/>
      <c r="SRV86" s="48"/>
      <c r="SRW86" s="48"/>
      <c r="SRX86" s="48"/>
      <c r="SRY86" s="48"/>
      <c r="SRZ86" s="48"/>
      <c r="SSA86" s="48"/>
      <c r="SSB86" s="48"/>
      <c r="SSC86" s="48"/>
      <c r="SSD86" s="48"/>
      <c r="SSE86" s="48"/>
      <c r="SSF86" s="48"/>
      <c r="SSG86" s="48"/>
      <c r="SSH86" s="48"/>
      <c r="SSI86" s="48"/>
      <c r="SSJ86" s="48"/>
      <c r="SSK86" s="48"/>
      <c r="SSL86" s="48"/>
      <c r="SSM86" s="48"/>
      <c r="SSN86" s="48"/>
      <c r="SSO86" s="48"/>
      <c r="SSP86" s="48"/>
      <c r="SSQ86" s="48"/>
      <c r="SSR86" s="48"/>
      <c r="SSS86" s="48"/>
      <c r="SST86" s="48"/>
      <c r="SSU86" s="48"/>
      <c r="SSV86" s="48"/>
      <c r="SSW86" s="48"/>
      <c r="SSX86" s="48"/>
      <c r="SSY86" s="48"/>
      <c r="SSZ86" s="48"/>
      <c r="STA86" s="48"/>
      <c r="STB86" s="48"/>
      <c r="STC86" s="48"/>
      <c r="STD86" s="48"/>
      <c r="STE86" s="48"/>
      <c r="STF86" s="48"/>
      <c r="STG86" s="48"/>
      <c r="STH86" s="48"/>
      <c r="STI86" s="48"/>
      <c r="STJ86" s="48"/>
      <c r="STK86" s="48"/>
      <c r="STL86" s="48"/>
      <c r="STM86" s="48"/>
      <c r="STN86" s="48"/>
      <c r="STO86" s="48"/>
      <c r="STP86" s="48"/>
      <c r="STQ86" s="48"/>
      <c r="STR86" s="48"/>
      <c r="STS86" s="48"/>
      <c r="STT86" s="48"/>
      <c r="STU86" s="48"/>
      <c r="STV86" s="48"/>
      <c r="STW86" s="48"/>
      <c r="STX86" s="48"/>
      <c r="STY86" s="48"/>
      <c r="STZ86" s="48"/>
      <c r="SUA86" s="48"/>
      <c r="SUB86" s="48"/>
      <c r="SUC86" s="48"/>
      <c r="SUD86" s="48"/>
      <c r="SUE86" s="48"/>
      <c r="SUF86" s="48"/>
      <c r="SUG86" s="48"/>
      <c r="SUH86" s="48"/>
      <c r="SUI86" s="48"/>
      <c r="SUJ86" s="48"/>
      <c r="SUK86" s="48"/>
      <c r="SUL86" s="48"/>
      <c r="SUM86" s="48"/>
      <c r="SUN86" s="48"/>
      <c r="SUO86" s="48"/>
      <c r="SUP86" s="48"/>
      <c r="SUQ86" s="48"/>
      <c r="SUR86" s="48"/>
      <c r="SUS86" s="48"/>
      <c r="SUT86" s="48"/>
      <c r="SUU86" s="48"/>
      <c r="SUV86" s="48"/>
      <c r="SUW86" s="48"/>
      <c r="SUX86" s="48"/>
      <c r="SUY86" s="48"/>
      <c r="SUZ86" s="48"/>
      <c r="SVA86" s="48"/>
      <c r="SVB86" s="48"/>
      <c r="SVC86" s="48"/>
      <c r="SVD86" s="48"/>
      <c r="SVE86" s="48"/>
      <c r="SVF86" s="48"/>
      <c r="SVG86" s="48"/>
      <c r="SVH86" s="48"/>
      <c r="SVI86" s="48"/>
      <c r="SVJ86" s="48"/>
      <c r="SVK86" s="48"/>
      <c r="SVL86" s="48"/>
      <c r="SVM86" s="48"/>
      <c r="SVN86" s="48"/>
      <c r="SVO86" s="48"/>
      <c r="SVP86" s="48"/>
      <c r="SVQ86" s="48"/>
      <c r="SVR86" s="48"/>
      <c r="SVS86" s="48"/>
      <c r="SVT86" s="48"/>
      <c r="SVU86" s="48"/>
      <c r="SVV86" s="48"/>
      <c r="SVW86" s="48"/>
      <c r="SVX86" s="48"/>
      <c r="SVY86" s="48"/>
      <c r="SVZ86" s="48"/>
      <c r="SWA86" s="48"/>
      <c r="SWB86" s="48"/>
      <c r="SWC86" s="48"/>
      <c r="SWD86" s="48"/>
      <c r="SWE86" s="48"/>
      <c r="SWF86" s="48"/>
      <c r="SWG86" s="48"/>
      <c r="SWH86" s="48"/>
      <c r="SWI86" s="48"/>
      <c r="SWJ86" s="48"/>
      <c r="SWK86" s="48"/>
      <c r="SWL86" s="48"/>
      <c r="SWM86" s="48"/>
      <c r="SWN86" s="48"/>
      <c r="SWO86" s="48"/>
      <c r="SWP86" s="48"/>
      <c r="SWQ86" s="48"/>
      <c r="SWR86" s="48"/>
      <c r="SWS86" s="48"/>
      <c r="SWT86" s="48"/>
      <c r="SWU86" s="48"/>
      <c r="SWV86" s="48"/>
      <c r="SWW86" s="48"/>
      <c r="SWX86" s="48"/>
      <c r="SWY86" s="48"/>
      <c r="SWZ86" s="48"/>
      <c r="SXA86" s="48"/>
      <c r="SXB86" s="48"/>
      <c r="SXC86" s="48"/>
      <c r="SXD86" s="48"/>
      <c r="SXE86" s="48"/>
      <c r="SXF86" s="48"/>
      <c r="SXG86" s="48"/>
      <c r="SXH86" s="48"/>
      <c r="SXI86" s="48"/>
      <c r="SXJ86" s="48"/>
      <c r="SXK86" s="48"/>
      <c r="SXL86" s="48"/>
      <c r="SXM86" s="48"/>
      <c r="SXN86" s="48"/>
      <c r="SXO86" s="48"/>
      <c r="SXP86" s="48"/>
      <c r="SXQ86" s="48"/>
      <c r="SXR86" s="48"/>
      <c r="SXS86" s="48"/>
      <c r="SXT86" s="48"/>
      <c r="SXU86" s="48"/>
      <c r="SXV86" s="48"/>
      <c r="SXW86" s="48"/>
      <c r="SXX86" s="48"/>
      <c r="SXY86" s="48"/>
      <c r="SXZ86" s="48"/>
      <c r="SYA86" s="48"/>
      <c r="SYB86" s="48"/>
      <c r="SYC86" s="48"/>
      <c r="SYD86" s="48"/>
      <c r="SYE86" s="48"/>
      <c r="SYF86" s="48"/>
      <c r="SYG86" s="48"/>
      <c r="SYH86" s="48"/>
      <c r="SYI86" s="48"/>
      <c r="SYJ86" s="48"/>
      <c r="SYK86" s="48"/>
      <c r="SYL86" s="48"/>
      <c r="SYM86" s="48"/>
      <c r="SYN86" s="48"/>
      <c r="SYO86" s="48"/>
      <c r="SYP86" s="48"/>
      <c r="SYQ86" s="48"/>
      <c r="SYR86" s="48"/>
      <c r="SYS86" s="48"/>
      <c r="SYT86" s="48"/>
      <c r="SYU86" s="48"/>
      <c r="SYV86" s="48"/>
      <c r="SYW86" s="48"/>
      <c r="SYX86" s="48"/>
      <c r="SYY86" s="48"/>
      <c r="SYZ86" s="48"/>
      <c r="SZA86" s="48"/>
      <c r="SZB86" s="48"/>
      <c r="SZC86" s="48"/>
      <c r="SZD86" s="48"/>
      <c r="SZE86" s="48"/>
      <c r="SZF86" s="48"/>
      <c r="SZG86" s="48"/>
      <c r="SZH86" s="48"/>
      <c r="SZI86" s="48"/>
      <c r="SZJ86" s="48"/>
      <c r="SZK86" s="48"/>
      <c r="SZL86" s="48"/>
      <c r="SZM86" s="48"/>
      <c r="SZN86" s="48"/>
      <c r="SZO86" s="48"/>
      <c r="SZP86" s="48"/>
      <c r="SZQ86" s="48"/>
      <c r="SZR86" s="48"/>
      <c r="SZS86" s="48"/>
      <c r="SZT86" s="48"/>
      <c r="SZU86" s="48"/>
      <c r="SZV86" s="48"/>
      <c r="SZW86" s="48"/>
      <c r="SZX86" s="48"/>
      <c r="SZY86" s="48"/>
      <c r="SZZ86" s="48"/>
      <c r="TAA86" s="48"/>
      <c r="TAB86" s="48"/>
      <c r="TAC86" s="48"/>
      <c r="TAD86" s="48"/>
      <c r="TAE86" s="48"/>
      <c r="TAF86" s="48"/>
      <c r="TAG86" s="48"/>
      <c r="TAH86" s="48"/>
      <c r="TAI86" s="48"/>
      <c r="TAJ86" s="48"/>
      <c r="TAK86" s="48"/>
      <c r="TAL86" s="48"/>
      <c r="TAM86" s="48"/>
      <c r="TAN86" s="48"/>
      <c r="TAO86" s="48"/>
      <c r="TAP86" s="48"/>
      <c r="TAQ86" s="48"/>
      <c r="TAR86" s="48"/>
      <c r="TAS86" s="48"/>
      <c r="TAT86" s="48"/>
      <c r="TAU86" s="48"/>
      <c r="TAV86" s="48"/>
      <c r="TAW86" s="48"/>
      <c r="TAX86" s="48"/>
      <c r="TAY86" s="48"/>
      <c r="TAZ86" s="48"/>
      <c r="TBA86" s="48"/>
      <c r="TBB86" s="48"/>
      <c r="TBC86" s="48"/>
      <c r="TBD86" s="48"/>
      <c r="TBE86" s="48"/>
      <c r="TBF86" s="48"/>
      <c r="TBG86" s="48"/>
      <c r="TBH86" s="48"/>
      <c r="TBI86" s="48"/>
      <c r="TBJ86" s="48"/>
      <c r="TBK86" s="48"/>
      <c r="TBL86" s="48"/>
      <c r="TBM86" s="48"/>
      <c r="TBN86" s="48"/>
      <c r="TBO86" s="48"/>
      <c r="TBP86" s="48"/>
      <c r="TBQ86" s="48"/>
      <c r="TBR86" s="48"/>
      <c r="TBS86" s="48"/>
      <c r="TBT86" s="48"/>
      <c r="TBU86" s="48"/>
      <c r="TBV86" s="48"/>
      <c r="TBW86" s="48"/>
      <c r="TBX86" s="48"/>
      <c r="TBY86" s="48"/>
      <c r="TBZ86" s="48"/>
      <c r="TCA86" s="48"/>
      <c r="TCB86" s="48"/>
      <c r="TCC86" s="48"/>
      <c r="TCD86" s="48"/>
      <c r="TCE86" s="48"/>
      <c r="TCF86" s="48"/>
      <c r="TCG86" s="48"/>
      <c r="TCH86" s="48"/>
      <c r="TCI86" s="48"/>
      <c r="TCJ86" s="48"/>
      <c r="TCK86" s="48"/>
      <c r="TCL86" s="48"/>
      <c r="TCM86" s="48"/>
      <c r="TCN86" s="48"/>
      <c r="TCO86" s="48"/>
      <c r="TCP86" s="48"/>
      <c r="TCQ86" s="48"/>
      <c r="TCR86" s="48"/>
      <c r="TCS86" s="48"/>
      <c r="TCT86" s="48"/>
      <c r="TCU86" s="48"/>
      <c r="TCV86" s="48"/>
      <c r="TCW86" s="48"/>
      <c r="TCX86" s="48"/>
      <c r="TCY86" s="48"/>
      <c r="TCZ86" s="48"/>
      <c r="TDA86" s="48"/>
      <c r="TDB86" s="48"/>
      <c r="TDC86" s="48"/>
      <c r="TDD86" s="48"/>
      <c r="TDE86" s="48"/>
      <c r="TDF86" s="48"/>
      <c r="TDG86" s="48"/>
      <c r="TDH86" s="48"/>
      <c r="TDI86" s="48"/>
      <c r="TDJ86" s="48"/>
      <c r="TDK86" s="48"/>
      <c r="TDL86" s="48"/>
      <c r="TDM86" s="48"/>
      <c r="TDN86" s="48"/>
      <c r="TDO86" s="48"/>
      <c r="TDP86" s="48"/>
      <c r="TDQ86" s="48"/>
      <c r="TDR86" s="48"/>
      <c r="TDS86" s="48"/>
      <c r="TDT86" s="48"/>
      <c r="TDU86" s="48"/>
      <c r="TDV86" s="48"/>
      <c r="TDW86" s="48"/>
      <c r="TDX86" s="48"/>
      <c r="TDY86" s="48"/>
      <c r="TDZ86" s="48"/>
      <c r="TEA86" s="48"/>
      <c r="TEB86" s="48"/>
      <c r="TEC86" s="48"/>
      <c r="TED86" s="48"/>
      <c r="TEE86" s="48"/>
      <c r="TEF86" s="48"/>
      <c r="TEG86" s="48"/>
      <c r="TEH86" s="48"/>
      <c r="TEI86" s="48"/>
      <c r="TEJ86" s="48"/>
      <c r="TEK86" s="48"/>
      <c r="TEL86" s="48"/>
      <c r="TEM86" s="48"/>
      <c r="TEN86" s="48"/>
      <c r="TEO86" s="48"/>
      <c r="TEP86" s="48"/>
      <c r="TEQ86" s="48"/>
      <c r="TER86" s="48"/>
      <c r="TES86" s="48"/>
      <c r="TET86" s="48"/>
      <c r="TEU86" s="48"/>
      <c r="TEV86" s="48"/>
      <c r="TEW86" s="48"/>
      <c r="TEX86" s="48"/>
      <c r="TEY86" s="48"/>
      <c r="TEZ86" s="48"/>
      <c r="TFA86" s="48"/>
      <c r="TFB86" s="48"/>
      <c r="TFC86" s="48"/>
      <c r="TFD86" s="48"/>
      <c r="TFE86" s="48"/>
      <c r="TFF86" s="48"/>
      <c r="TFG86" s="48"/>
      <c r="TFH86" s="48"/>
      <c r="TFI86" s="48"/>
      <c r="TFJ86" s="48"/>
      <c r="TFK86" s="48"/>
      <c r="TFL86" s="48"/>
      <c r="TFM86" s="48"/>
      <c r="TFN86" s="48"/>
      <c r="TFO86" s="48"/>
      <c r="TFP86" s="48"/>
      <c r="TFQ86" s="48"/>
      <c r="TFR86" s="48"/>
      <c r="TFS86" s="48"/>
      <c r="TFT86" s="48"/>
      <c r="TFU86" s="48"/>
      <c r="TFV86" s="48"/>
      <c r="TFW86" s="48"/>
      <c r="TFX86" s="48"/>
      <c r="TFY86" s="48"/>
      <c r="TFZ86" s="48"/>
      <c r="TGA86" s="48"/>
      <c r="TGB86" s="48"/>
      <c r="TGC86" s="48"/>
      <c r="TGD86" s="48"/>
      <c r="TGE86" s="48"/>
      <c r="TGF86" s="48"/>
      <c r="TGG86" s="48"/>
      <c r="TGH86" s="48"/>
      <c r="TGI86" s="48"/>
      <c r="TGJ86" s="48"/>
      <c r="TGK86" s="48"/>
      <c r="TGL86" s="48"/>
      <c r="TGM86" s="48"/>
      <c r="TGN86" s="48"/>
      <c r="TGO86" s="48"/>
      <c r="TGP86" s="48"/>
      <c r="TGQ86" s="48"/>
      <c r="TGR86" s="48"/>
      <c r="TGS86" s="48"/>
      <c r="TGT86" s="48"/>
      <c r="TGU86" s="48"/>
      <c r="TGV86" s="48"/>
      <c r="TGW86" s="48"/>
      <c r="TGX86" s="48"/>
      <c r="TGY86" s="48"/>
      <c r="TGZ86" s="48"/>
      <c r="THA86" s="48"/>
      <c r="THB86" s="48"/>
      <c r="THC86" s="48"/>
      <c r="THD86" s="48"/>
      <c r="THE86" s="48"/>
      <c r="THF86" s="48"/>
      <c r="THG86" s="48"/>
      <c r="THH86" s="48"/>
      <c r="THI86" s="48"/>
      <c r="THJ86" s="48"/>
      <c r="THK86" s="48"/>
      <c r="THL86" s="48"/>
      <c r="THM86" s="48"/>
      <c r="THN86" s="48"/>
      <c r="THO86" s="48"/>
      <c r="THP86" s="48"/>
      <c r="THQ86" s="48"/>
      <c r="THR86" s="48"/>
      <c r="THS86" s="48"/>
      <c r="THT86" s="48"/>
      <c r="THU86" s="48"/>
      <c r="THV86" s="48"/>
      <c r="THW86" s="48"/>
      <c r="THX86" s="48"/>
      <c r="THY86" s="48"/>
      <c r="THZ86" s="48"/>
      <c r="TIA86" s="48"/>
      <c r="TIB86" s="48"/>
      <c r="TIC86" s="48"/>
      <c r="TID86" s="48"/>
      <c r="TIE86" s="48"/>
      <c r="TIF86" s="48"/>
      <c r="TIG86" s="48"/>
      <c r="TIH86" s="48"/>
      <c r="TII86" s="48"/>
      <c r="TIJ86" s="48"/>
      <c r="TIK86" s="48"/>
      <c r="TIL86" s="48"/>
      <c r="TIM86" s="48"/>
      <c r="TIN86" s="48"/>
      <c r="TIO86" s="48"/>
      <c r="TIP86" s="48"/>
      <c r="TIQ86" s="48"/>
      <c r="TIR86" s="48"/>
      <c r="TIS86" s="48"/>
      <c r="TIT86" s="48"/>
      <c r="TIU86" s="48"/>
      <c r="TIV86" s="48"/>
      <c r="TIW86" s="48"/>
      <c r="TIX86" s="48"/>
      <c r="TIY86" s="48"/>
      <c r="TIZ86" s="48"/>
      <c r="TJA86" s="48"/>
      <c r="TJB86" s="48"/>
      <c r="TJC86" s="48"/>
      <c r="TJD86" s="48"/>
      <c r="TJE86" s="48"/>
      <c r="TJF86" s="48"/>
      <c r="TJG86" s="48"/>
      <c r="TJH86" s="48"/>
      <c r="TJI86" s="48"/>
      <c r="TJJ86" s="48"/>
      <c r="TJK86" s="48"/>
      <c r="TJL86" s="48"/>
      <c r="TJM86" s="48"/>
      <c r="TJN86" s="48"/>
      <c r="TJO86" s="48"/>
      <c r="TJP86" s="48"/>
      <c r="TJQ86" s="48"/>
      <c r="TJR86" s="48"/>
      <c r="TJS86" s="48"/>
      <c r="TJT86" s="48"/>
      <c r="TJU86" s="48"/>
      <c r="TJV86" s="48"/>
      <c r="TJW86" s="48"/>
      <c r="TJX86" s="48"/>
      <c r="TJY86" s="48"/>
      <c r="TJZ86" s="48"/>
      <c r="TKA86" s="48"/>
      <c r="TKB86" s="48"/>
      <c r="TKC86" s="48"/>
      <c r="TKD86" s="48"/>
      <c r="TKE86" s="48"/>
      <c r="TKF86" s="48"/>
      <c r="TKG86" s="48"/>
      <c r="TKH86" s="48"/>
      <c r="TKI86" s="48"/>
      <c r="TKJ86" s="48"/>
      <c r="TKK86" s="48"/>
      <c r="TKL86" s="48"/>
      <c r="TKM86" s="48"/>
      <c r="TKN86" s="48"/>
      <c r="TKO86" s="48"/>
      <c r="TKP86" s="48"/>
      <c r="TKQ86" s="48"/>
      <c r="TKR86" s="48"/>
      <c r="TKS86" s="48"/>
      <c r="TKT86" s="48"/>
      <c r="TKU86" s="48"/>
      <c r="TKV86" s="48"/>
      <c r="TKW86" s="48"/>
      <c r="TKX86" s="48"/>
      <c r="TKY86" s="48"/>
      <c r="TKZ86" s="48"/>
      <c r="TLA86" s="48"/>
      <c r="TLB86" s="48"/>
      <c r="TLC86" s="48"/>
      <c r="TLD86" s="48"/>
      <c r="TLE86" s="48"/>
      <c r="TLF86" s="48"/>
      <c r="TLG86" s="48"/>
      <c r="TLH86" s="48"/>
      <c r="TLI86" s="48"/>
      <c r="TLJ86" s="48"/>
      <c r="TLK86" s="48"/>
      <c r="TLL86" s="48"/>
      <c r="TLM86" s="48"/>
      <c r="TLN86" s="48"/>
      <c r="TLO86" s="48"/>
      <c r="TLP86" s="48"/>
      <c r="TLQ86" s="48"/>
      <c r="TLR86" s="48"/>
      <c r="TLS86" s="48"/>
      <c r="TLT86" s="48"/>
      <c r="TLU86" s="48"/>
      <c r="TLV86" s="48"/>
      <c r="TLW86" s="48"/>
      <c r="TLX86" s="48"/>
      <c r="TLY86" s="48"/>
      <c r="TLZ86" s="48"/>
      <c r="TMA86" s="48"/>
      <c r="TMB86" s="48"/>
      <c r="TMC86" s="48"/>
      <c r="TMD86" s="48"/>
      <c r="TME86" s="48"/>
      <c r="TMF86" s="48"/>
      <c r="TMG86" s="48"/>
      <c r="TMH86" s="48"/>
      <c r="TMI86" s="48"/>
      <c r="TMJ86" s="48"/>
      <c r="TMK86" s="48"/>
      <c r="TML86" s="48"/>
      <c r="TMM86" s="48"/>
      <c r="TMN86" s="48"/>
      <c r="TMO86" s="48"/>
      <c r="TMP86" s="48"/>
      <c r="TMQ86" s="48"/>
      <c r="TMR86" s="48"/>
      <c r="TMS86" s="48"/>
      <c r="TMT86" s="48"/>
      <c r="TMU86" s="48"/>
      <c r="TMV86" s="48"/>
      <c r="TMW86" s="48"/>
      <c r="TMX86" s="48"/>
      <c r="TMY86" s="48"/>
      <c r="TMZ86" s="48"/>
      <c r="TNA86" s="48"/>
      <c r="TNB86" s="48"/>
      <c r="TNC86" s="48"/>
      <c r="TND86" s="48"/>
      <c r="TNE86" s="48"/>
      <c r="TNF86" s="48"/>
      <c r="TNG86" s="48"/>
      <c r="TNH86" s="48"/>
      <c r="TNI86" s="48"/>
      <c r="TNJ86" s="48"/>
      <c r="TNK86" s="48"/>
      <c r="TNL86" s="48"/>
      <c r="TNM86" s="48"/>
      <c r="TNN86" s="48"/>
      <c r="TNO86" s="48"/>
      <c r="TNP86" s="48"/>
      <c r="TNQ86" s="48"/>
      <c r="TNR86" s="48"/>
      <c r="TNS86" s="48"/>
      <c r="TNT86" s="48"/>
      <c r="TNU86" s="48"/>
      <c r="TNV86" s="48"/>
      <c r="TNW86" s="48"/>
      <c r="TNX86" s="48"/>
      <c r="TNY86" s="48"/>
      <c r="TNZ86" s="48"/>
      <c r="TOA86" s="48"/>
      <c r="TOB86" s="48"/>
      <c r="TOC86" s="48"/>
      <c r="TOD86" s="48"/>
      <c r="TOE86" s="48"/>
      <c r="TOF86" s="48"/>
      <c r="TOG86" s="48"/>
      <c r="TOH86" s="48"/>
      <c r="TOI86" s="48"/>
      <c r="TOJ86" s="48"/>
      <c r="TOK86" s="48"/>
      <c r="TOL86" s="48"/>
      <c r="TOM86" s="48"/>
      <c r="TON86" s="48"/>
      <c r="TOO86" s="48"/>
      <c r="TOP86" s="48"/>
      <c r="TOQ86" s="48"/>
      <c r="TOR86" s="48"/>
      <c r="TOS86" s="48"/>
      <c r="TOT86" s="48"/>
      <c r="TOU86" s="48"/>
      <c r="TOV86" s="48"/>
      <c r="TOW86" s="48"/>
      <c r="TOX86" s="48"/>
      <c r="TOY86" s="48"/>
      <c r="TOZ86" s="48"/>
      <c r="TPA86" s="48"/>
      <c r="TPB86" s="48"/>
      <c r="TPC86" s="48"/>
      <c r="TPD86" s="48"/>
      <c r="TPE86" s="48"/>
      <c r="TPF86" s="48"/>
      <c r="TPG86" s="48"/>
      <c r="TPH86" s="48"/>
      <c r="TPI86" s="48"/>
      <c r="TPJ86" s="48"/>
      <c r="TPK86" s="48"/>
      <c r="TPL86" s="48"/>
      <c r="TPM86" s="48"/>
      <c r="TPN86" s="48"/>
      <c r="TPO86" s="48"/>
      <c r="TPP86" s="48"/>
      <c r="TPQ86" s="48"/>
      <c r="TPR86" s="48"/>
      <c r="TPS86" s="48"/>
      <c r="TPT86" s="48"/>
      <c r="TPU86" s="48"/>
      <c r="TPV86" s="48"/>
      <c r="TPW86" s="48"/>
      <c r="TPX86" s="48"/>
      <c r="TPY86" s="48"/>
      <c r="TPZ86" s="48"/>
      <c r="TQA86" s="48"/>
      <c r="TQB86" s="48"/>
      <c r="TQC86" s="48"/>
      <c r="TQD86" s="48"/>
      <c r="TQE86" s="48"/>
      <c r="TQF86" s="48"/>
      <c r="TQG86" s="48"/>
      <c r="TQH86" s="48"/>
      <c r="TQI86" s="48"/>
      <c r="TQJ86" s="48"/>
      <c r="TQK86" s="48"/>
      <c r="TQL86" s="48"/>
      <c r="TQM86" s="48"/>
      <c r="TQN86" s="48"/>
      <c r="TQO86" s="48"/>
      <c r="TQP86" s="48"/>
      <c r="TQQ86" s="48"/>
      <c r="TQR86" s="48"/>
      <c r="TQS86" s="48"/>
      <c r="TQT86" s="48"/>
      <c r="TQU86" s="48"/>
      <c r="TQV86" s="48"/>
      <c r="TQW86" s="48"/>
      <c r="TQX86" s="48"/>
      <c r="TQY86" s="48"/>
      <c r="TQZ86" s="48"/>
      <c r="TRA86" s="48"/>
      <c r="TRB86" s="48"/>
      <c r="TRC86" s="48"/>
      <c r="TRD86" s="48"/>
      <c r="TRE86" s="48"/>
      <c r="TRF86" s="48"/>
      <c r="TRG86" s="48"/>
      <c r="TRH86" s="48"/>
      <c r="TRI86" s="48"/>
      <c r="TRJ86" s="48"/>
      <c r="TRK86" s="48"/>
      <c r="TRL86" s="48"/>
      <c r="TRM86" s="48"/>
      <c r="TRN86" s="48"/>
      <c r="TRO86" s="48"/>
      <c r="TRP86" s="48"/>
      <c r="TRQ86" s="48"/>
      <c r="TRR86" s="48"/>
      <c r="TRS86" s="48"/>
      <c r="TRT86" s="48"/>
      <c r="TRU86" s="48"/>
      <c r="TRV86" s="48"/>
      <c r="TRW86" s="48"/>
      <c r="TRX86" s="48"/>
      <c r="TRY86" s="48"/>
      <c r="TRZ86" s="48"/>
      <c r="TSA86" s="48"/>
      <c r="TSB86" s="48"/>
      <c r="TSC86" s="48"/>
      <c r="TSD86" s="48"/>
      <c r="TSE86" s="48"/>
      <c r="TSF86" s="48"/>
      <c r="TSG86" s="48"/>
      <c r="TSH86" s="48"/>
      <c r="TSI86" s="48"/>
      <c r="TSJ86" s="48"/>
      <c r="TSK86" s="48"/>
      <c r="TSL86" s="48"/>
      <c r="TSM86" s="48"/>
      <c r="TSN86" s="48"/>
      <c r="TSO86" s="48"/>
      <c r="TSP86" s="48"/>
      <c r="TSQ86" s="48"/>
      <c r="TSR86" s="48"/>
      <c r="TSS86" s="48"/>
      <c r="TST86" s="48"/>
      <c r="TSU86" s="48"/>
      <c r="TSV86" s="48"/>
      <c r="TSW86" s="48"/>
      <c r="TSX86" s="48"/>
      <c r="TSY86" s="48"/>
      <c r="TSZ86" s="48"/>
      <c r="TTA86" s="48"/>
      <c r="TTB86" s="48"/>
      <c r="TTC86" s="48"/>
      <c r="TTD86" s="48"/>
      <c r="TTE86" s="48"/>
      <c r="TTF86" s="48"/>
      <c r="TTG86" s="48"/>
      <c r="TTH86" s="48"/>
      <c r="TTI86" s="48"/>
      <c r="TTJ86" s="48"/>
      <c r="TTK86" s="48"/>
      <c r="TTL86" s="48"/>
      <c r="TTM86" s="48"/>
      <c r="TTN86" s="48"/>
      <c r="TTO86" s="48"/>
      <c r="TTP86" s="48"/>
      <c r="TTQ86" s="48"/>
      <c r="TTR86" s="48"/>
      <c r="TTS86" s="48"/>
      <c r="TTT86" s="48"/>
      <c r="TTU86" s="48"/>
      <c r="TTV86" s="48"/>
      <c r="TTW86" s="48"/>
      <c r="TTX86" s="48"/>
      <c r="TTY86" s="48"/>
      <c r="TTZ86" s="48"/>
      <c r="TUA86" s="48"/>
      <c r="TUB86" s="48"/>
      <c r="TUC86" s="48"/>
      <c r="TUD86" s="48"/>
      <c r="TUE86" s="48"/>
      <c r="TUF86" s="48"/>
      <c r="TUG86" s="48"/>
      <c r="TUH86" s="48"/>
      <c r="TUI86" s="48"/>
      <c r="TUJ86" s="48"/>
      <c r="TUK86" s="48"/>
      <c r="TUL86" s="48"/>
      <c r="TUM86" s="48"/>
      <c r="TUN86" s="48"/>
      <c r="TUO86" s="48"/>
      <c r="TUP86" s="48"/>
      <c r="TUQ86" s="48"/>
      <c r="TUR86" s="48"/>
      <c r="TUS86" s="48"/>
      <c r="TUT86" s="48"/>
      <c r="TUU86" s="48"/>
      <c r="TUV86" s="48"/>
      <c r="TUW86" s="48"/>
      <c r="TUX86" s="48"/>
      <c r="TUY86" s="48"/>
      <c r="TUZ86" s="48"/>
      <c r="TVA86" s="48"/>
      <c r="TVB86" s="48"/>
      <c r="TVC86" s="48"/>
      <c r="TVD86" s="48"/>
      <c r="TVE86" s="48"/>
      <c r="TVF86" s="48"/>
      <c r="TVG86" s="48"/>
      <c r="TVH86" s="48"/>
      <c r="TVI86" s="48"/>
      <c r="TVJ86" s="48"/>
      <c r="TVK86" s="48"/>
      <c r="TVL86" s="48"/>
      <c r="TVM86" s="48"/>
      <c r="TVN86" s="48"/>
      <c r="TVO86" s="48"/>
      <c r="TVP86" s="48"/>
      <c r="TVQ86" s="48"/>
      <c r="TVR86" s="48"/>
      <c r="TVS86" s="48"/>
      <c r="TVT86" s="48"/>
      <c r="TVU86" s="48"/>
      <c r="TVV86" s="48"/>
      <c r="TVW86" s="48"/>
      <c r="TVX86" s="48"/>
      <c r="TVY86" s="48"/>
      <c r="TVZ86" s="48"/>
      <c r="TWA86" s="48"/>
      <c r="TWB86" s="48"/>
      <c r="TWC86" s="48"/>
      <c r="TWD86" s="48"/>
      <c r="TWE86" s="48"/>
      <c r="TWF86" s="48"/>
      <c r="TWG86" s="48"/>
      <c r="TWH86" s="48"/>
      <c r="TWI86" s="48"/>
      <c r="TWJ86" s="48"/>
      <c r="TWK86" s="48"/>
      <c r="TWL86" s="48"/>
      <c r="TWM86" s="48"/>
      <c r="TWN86" s="48"/>
      <c r="TWO86" s="48"/>
      <c r="TWP86" s="48"/>
      <c r="TWQ86" s="48"/>
      <c r="TWR86" s="48"/>
      <c r="TWS86" s="48"/>
      <c r="TWT86" s="48"/>
      <c r="TWU86" s="48"/>
      <c r="TWV86" s="48"/>
      <c r="TWW86" s="48"/>
      <c r="TWX86" s="48"/>
      <c r="TWY86" s="48"/>
      <c r="TWZ86" s="48"/>
      <c r="TXA86" s="48"/>
      <c r="TXB86" s="48"/>
      <c r="TXC86" s="48"/>
      <c r="TXD86" s="48"/>
      <c r="TXE86" s="48"/>
      <c r="TXF86" s="48"/>
      <c r="TXG86" s="48"/>
      <c r="TXH86" s="48"/>
      <c r="TXI86" s="48"/>
      <c r="TXJ86" s="48"/>
      <c r="TXK86" s="48"/>
      <c r="TXL86" s="48"/>
      <c r="TXM86" s="48"/>
      <c r="TXN86" s="48"/>
      <c r="TXO86" s="48"/>
      <c r="TXP86" s="48"/>
      <c r="TXQ86" s="48"/>
      <c r="TXR86" s="48"/>
      <c r="TXS86" s="48"/>
      <c r="TXT86" s="48"/>
      <c r="TXU86" s="48"/>
      <c r="TXV86" s="48"/>
      <c r="TXW86" s="48"/>
      <c r="TXX86" s="48"/>
      <c r="TXY86" s="48"/>
      <c r="TXZ86" s="48"/>
      <c r="TYA86" s="48"/>
      <c r="TYB86" s="48"/>
      <c r="TYC86" s="48"/>
      <c r="TYD86" s="48"/>
      <c r="TYE86" s="48"/>
      <c r="TYF86" s="48"/>
      <c r="TYG86" s="48"/>
      <c r="TYH86" s="48"/>
      <c r="TYI86" s="48"/>
      <c r="TYJ86" s="48"/>
      <c r="TYK86" s="48"/>
      <c r="TYL86" s="48"/>
      <c r="TYM86" s="48"/>
      <c r="TYN86" s="48"/>
      <c r="TYO86" s="48"/>
      <c r="TYP86" s="48"/>
      <c r="TYQ86" s="48"/>
      <c r="TYR86" s="48"/>
      <c r="TYS86" s="48"/>
      <c r="TYT86" s="48"/>
      <c r="TYU86" s="48"/>
      <c r="TYV86" s="48"/>
      <c r="TYW86" s="48"/>
      <c r="TYX86" s="48"/>
      <c r="TYY86" s="48"/>
      <c r="TYZ86" s="48"/>
      <c r="TZA86" s="48"/>
      <c r="TZB86" s="48"/>
      <c r="TZC86" s="48"/>
      <c r="TZD86" s="48"/>
      <c r="TZE86" s="48"/>
      <c r="TZF86" s="48"/>
      <c r="TZG86" s="48"/>
      <c r="TZH86" s="48"/>
      <c r="TZI86" s="48"/>
      <c r="TZJ86" s="48"/>
      <c r="TZK86" s="48"/>
      <c r="TZL86" s="48"/>
      <c r="TZM86" s="48"/>
      <c r="TZN86" s="48"/>
      <c r="TZO86" s="48"/>
      <c r="TZP86" s="48"/>
      <c r="TZQ86" s="48"/>
      <c r="TZR86" s="48"/>
      <c r="TZS86" s="48"/>
      <c r="TZT86" s="48"/>
      <c r="TZU86" s="48"/>
      <c r="TZV86" s="48"/>
      <c r="TZW86" s="48"/>
      <c r="TZX86" s="48"/>
      <c r="TZY86" s="48"/>
      <c r="TZZ86" s="48"/>
      <c r="UAA86" s="48"/>
      <c r="UAB86" s="48"/>
      <c r="UAC86" s="48"/>
      <c r="UAD86" s="48"/>
      <c r="UAE86" s="48"/>
      <c r="UAF86" s="48"/>
      <c r="UAG86" s="48"/>
      <c r="UAH86" s="48"/>
      <c r="UAI86" s="48"/>
      <c r="UAJ86" s="48"/>
      <c r="UAK86" s="48"/>
      <c r="UAL86" s="48"/>
      <c r="UAM86" s="48"/>
      <c r="UAN86" s="48"/>
      <c r="UAO86" s="48"/>
      <c r="UAP86" s="48"/>
      <c r="UAQ86" s="48"/>
      <c r="UAR86" s="48"/>
      <c r="UAS86" s="48"/>
      <c r="UAT86" s="48"/>
      <c r="UAU86" s="48"/>
      <c r="UAV86" s="48"/>
      <c r="UAW86" s="48"/>
      <c r="UAX86" s="48"/>
      <c r="UAY86" s="48"/>
      <c r="UAZ86" s="48"/>
      <c r="UBA86" s="48"/>
      <c r="UBB86" s="48"/>
      <c r="UBC86" s="48"/>
      <c r="UBD86" s="48"/>
      <c r="UBE86" s="48"/>
      <c r="UBF86" s="48"/>
      <c r="UBG86" s="48"/>
      <c r="UBH86" s="48"/>
      <c r="UBI86" s="48"/>
      <c r="UBJ86" s="48"/>
      <c r="UBK86" s="48"/>
      <c r="UBL86" s="48"/>
      <c r="UBM86" s="48"/>
      <c r="UBN86" s="48"/>
      <c r="UBO86" s="48"/>
      <c r="UBP86" s="48"/>
      <c r="UBQ86" s="48"/>
      <c r="UBR86" s="48"/>
      <c r="UBS86" s="48"/>
      <c r="UBT86" s="48"/>
      <c r="UBU86" s="48"/>
      <c r="UBV86" s="48"/>
      <c r="UBW86" s="48"/>
      <c r="UBX86" s="48"/>
      <c r="UBY86" s="48"/>
      <c r="UBZ86" s="48"/>
      <c r="UCA86" s="48"/>
      <c r="UCB86" s="48"/>
      <c r="UCC86" s="48"/>
      <c r="UCD86" s="48"/>
      <c r="UCE86" s="48"/>
      <c r="UCF86" s="48"/>
      <c r="UCG86" s="48"/>
      <c r="UCH86" s="48"/>
      <c r="UCI86" s="48"/>
      <c r="UCJ86" s="48"/>
      <c r="UCK86" s="48"/>
      <c r="UCL86" s="48"/>
      <c r="UCM86" s="48"/>
      <c r="UCN86" s="48"/>
      <c r="UCO86" s="48"/>
      <c r="UCP86" s="48"/>
      <c r="UCQ86" s="48"/>
      <c r="UCR86" s="48"/>
      <c r="UCS86" s="48"/>
      <c r="UCT86" s="48"/>
      <c r="UCU86" s="48"/>
      <c r="UCV86" s="48"/>
      <c r="UCW86" s="48"/>
      <c r="UCX86" s="48"/>
      <c r="UCY86" s="48"/>
      <c r="UCZ86" s="48"/>
      <c r="UDA86" s="48"/>
      <c r="UDB86" s="48"/>
      <c r="UDC86" s="48"/>
      <c r="UDD86" s="48"/>
      <c r="UDE86" s="48"/>
      <c r="UDF86" s="48"/>
      <c r="UDG86" s="48"/>
      <c r="UDH86" s="48"/>
      <c r="UDI86" s="48"/>
      <c r="UDJ86" s="48"/>
      <c r="UDK86" s="48"/>
      <c r="UDL86" s="48"/>
      <c r="UDM86" s="48"/>
      <c r="UDN86" s="48"/>
      <c r="UDO86" s="48"/>
      <c r="UDP86" s="48"/>
      <c r="UDQ86" s="48"/>
      <c r="UDR86" s="48"/>
      <c r="UDS86" s="48"/>
      <c r="UDT86" s="48"/>
      <c r="UDU86" s="48"/>
      <c r="UDV86" s="48"/>
      <c r="UDW86" s="48"/>
      <c r="UDX86" s="48"/>
      <c r="UDY86" s="48"/>
      <c r="UDZ86" s="48"/>
      <c r="UEA86" s="48"/>
      <c r="UEB86" s="48"/>
      <c r="UEC86" s="48"/>
      <c r="UED86" s="48"/>
      <c r="UEE86" s="48"/>
      <c r="UEF86" s="48"/>
      <c r="UEG86" s="48"/>
      <c r="UEH86" s="48"/>
      <c r="UEI86" s="48"/>
      <c r="UEJ86" s="48"/>
      <c r="UEK86" s="48"/>
      <c r="UEL86" s="48"/>
      <c r="UEM86" s="48"/>
      <c r="UEN86" s="48"/>
      <c r="UEO86" s="48"/>
      <c r="UEP86" s="48"/>
      <c r="UEQ86" s="48"/>
      <c r="UER86" s="48"/>
      <c r="UES86" s="48"/>
      <c r="UET86" s="48"/>
      <c r="UEU86" s="48"/>
      <c r="UEV86" s="48"/>
      <c r="UEW86" s="48"/>
      <c r="UEX86" s="48"/>
      <c r="UEY86" s="48"/>
      <c r="UEZ86" s="48"/>
      <c r="UFA86" s="48"/>
      <c r="UFB86" s="48"/>
      <c r="UFC86" s="48"/>
      <c r="UFD86" s="48"/>
      <c r="UFE86" s="48"/>
      <c r="UFF86" s="48"/>
      <c r="UFG86" s="48"/>
      <c r="UFH86" s="48"/>
      <c r="UFI86" s="48"/>
      <c r="UFJ86" s="48"/>
      <c r="UFK86" s="48"/>
      <c r="UFL86" s="48"/>
      <c r="UFM86" s="48"/>
      <c r="UFN86" s="48"/>
      <c r="UFO86" s="48"/>
      <c r="UFP86" s="48"/>
      <c r="UFQ86" s="48"/>
      <c r="UFR86" s="48"/>
      <c r="UFS86" s="48"/>
      <c r="UFT86" s="48"/>
      <c r="UFU86" s="48"/>
      <c r="UFV86" s="48"/>
      <c r="UFW86" s="48"/>
      <c r="UFX86" s="48"/>
      <c r="UFY86" s="48"/>
      <c r="UFZ86" s="48"/>
      <c r="UGA86" s="48"/>
      <c r="UGB86" s="48"/>
      <c r="UGC86" s="48"/>
      <c r="UGD86" s="48"/>
      <c r="UGE86" s="48"/>
      <c r="UGF86" s="48"/>
      <c r="UGG86" s="48"/>
      <c r="UGH86" s="48"/>
      <c r="UGI86" s="48"/>
      <c r="UGJ86" s="48"/>
      <c r="UGK86" s="48"/>
      <c r="UGL86" s="48"/>
      <c r="UGM86" s="48"/>
      <c r="UGN86" s="48"/>
      <c r="UGO86" s="48"/>
      <c r="UGP86" s="48"/>
      <c r="UGQ86" s="48"/>
      <c r="UGR86" s="48"/>
      <c r="UGS86" s="48"/>
      <c r="UGT86" s="48"/>
      <c r="UGU86" s="48"/>
      <c r="UGV86" s="48"/>
      <c r="UGW86" s="48"/>
      <c r="UGX86" s="48"/>
      <c r="UGY86" s="48"/>
      <c r="UGZ86" s="48"/>
      <c r="UHA86" s="48"/>
      <c r="UHB86" s="48"/>
      <c r="UHC86" s="48"/>
      <c r="UHD86" s="48"/>
      <c r="UHE86" s="48"/>
      <c r="UHF86" s="48"/>
      <c r="UHG86" s="48"/>
      <c r="UHH86" s="48"/>
      <c r="UHI86" s="48"/>
      <c r="UHJ86" s="48"/>
      <c r="UHK86" s="48"/>
      <c r="UHL86" s="48"/>
      <c r="UHM86" s="48"/>
      <c r="UHN86" s="48"/>
      <c r="UHO86" s="48"/>
      <c r="UHP86" s="48"/>
      <c r="UHQ86" s="48"/>
      <c r="UHR86" s="48"/>
      <c r="UHS86" s="48"/>
      <c r="UHT86" s="48"/>
      <c r="UHU86" s="48"/>
      <c r="UHV86" s="48"/>
      <c r="UHW86" s="48"/>
      <c r="UHX86" s="48"/>
      <c r="UHY86" s="48"/>
      <c r="UHZ86" s="48"/>
      <c r="UIA86" s="48"/>
      <c r="UIB86" s="48"/>
      <c r="UIC86" s="48"/>
      <c r="UID86" s="48"/>
      <c r="UIE86" s="48"/>
      <c r="UIF86" s="48"/>
      <c r="UIG86" s="48"/>
      <c r="UIH86" s="48"/>
      <c r="UII86" s="48"/>
      <c r="UIJ86" s="48"/>
      <c r="UIK86" s="48"/>
      <c r="UIL86" s="48"/>
      <c r="UIM86" s="48"/>
      <c r="UIN86" s="48"/>
      <c r="UIO86" s="48"/>
      <c r="UIP86" s="48"/>
      <c r="UIQ86" s="48"/>
      <c r="UIR86" s="48"/>
      <c r="UIS86" s="48"/>
      <c r="UIT86" s="48"/>
      <c r="UIU86" s="48"/>
      <c r="UIV86" s="48"/>
      <c r="UIW86" s="48"/>
      <c r="UIX86" s="48"/>
      <c r="UIY86" s="48"/>
      <c r="UIZ86" s="48"/>
      <c r="UJA86" s="48"/>
      <c r="UJB86" s="48"/>
      <c r="UJC86" s="48"/>
      <c r="UJD86" s="48"/>
      <c r="UJE86" s="48"/>
      <c r="UJF86" s="48"/>
      <c r="UJG86" s="48"/>
      <c r="UJH86" s="48"/>
      <c r="UJI86" s="48"/>
      <c r="UJJ86" s="48"/>
      <c r="UJK86" s="48"/>
      <c r="UJL86" s="48"/>
      <c r="UJM86" s="48"/>
      <c r="UJN86" s="48"/>
      <c r="UJO86" s="48"/>
      <c r="UJP86" s="48"/>
      <c r="UJQ86" s="48"/>
      <c r="UJR86" s="48"/>
      <c r="UJS86" s="48"/>
      <c r="UJT86" s="48"/>
      <c r="UJU86" s="48"/>
      <c r="UJV86" s="48"/>
      <c r="UJW86" s="48"/>
      <c r="UJX86" s="48"/>
      <c r="UJY86" s="48"/>
      <c r="UJZ86" s="48"/>
      <c r="UKA86" s="48"/>
      <c r="UKB86" s="48"/>
      <c r="UKC86" s="48"/>
      <c r="UKD86" s="48"/>
      <c r="UKE86" s="48"/>
      <c r="UKF86" s="48"/>
      <c r="UKG86" s="48"/>
      <c r="UKH86" s="48"/>
      <c r="UKI86" s="48"/>
      <c r="UKJ86" s="48"/>
      <c r="UKK86" s="48"/>
      <c r="UKL86" s="48"/>
      <c r="UKM86" s="48"/>
      <c r="UKN86" s="48"/>
      <c r="UKO86" s="48"/>
      <c r="UKP86" s="48"/>
      <c r="UKQ86" s="48"/>
      <c r="UKR86" s="48"/>
      <c r="UKS86" s="48"/>
      <c r="UKT86" s="48"/>
      <c r="UKU86" s="48"/>
      <c r="UKV86" s="48"/>
      <c r="UKW86" s="48"/>
      <c r="UKX86" s="48"/>
      <c r="UKY86" s="48"/>
      <c r="UKZ86" s="48"/>
      <c r="ULA86" s="48"/>
      <c r="ULB86" s="48"/>
      <c r="ULC86" s="48"/>
      <c r="ULD86" s="48"/>
      <c r="ULE86" s="48"/>
      <c r="ULF86" s="48"/>
      <c r="ULG86" s="48"/>
      <c r="ULH86" s="48"/>
      <c r="ULI86" s="48"/>
      <c r="ULJ86" s="48"/>
      <c r="ULK86" s="48"/>
      <c r="ULL86" s="48"/>
      <c r="ULM86" s="48"/>
      <c r="ULN86" s="48"/>
      <c r="ULO86" s="48"/>
      <c r="ULP86" s="48"/>
      <c r="ULQ86" s="48"/>
      <c r="ULR86" s="48"/>
      <c r="ULS86" s="48"/>
      <c r="ULT86" s="48"/>
      <c r="ULU86" s="48"/>
      <c r="ULV86" s="48"/>
      <c r="ULW86" s="48"/>
      <c r="ULX86" s="48"/>
      <c r="ULY86" s="48"/>
      <c r="ULZ86" s="48"/>
      <c r="UMA86" s="48"/>
      <c r="UMB86" s="48"/>
      <c r="UMC86" s="48"/>
      <c r="UMD86" s="48"/>
      <c r="UME86" s="48"/>
      <c r="UMF86" s="48"/>
      <c r="UMG86" s="48"/>
      <c r="UMH86" s="48"/>
      <c r="UMI86" s="48"/>
      <c r="UMJ86" s="48"/>
      <c r="UMK86" s="48"/>
      <c r="UML86" s="48"/>
      <c r="UMM86" s="48"/>
      <c r="UMN86" s="48"/>
      <c r="UMO86" s="48"/>
      <c r="UMP86" s="48"/>
      <c r="UMQ86" s="48"/>
      <c r="UMR86" s="48"/>
      <c r="UMS86" s="48"/>
      <c r="UMT86" s="48"/>
      <c r="UMU86" s="48"/>
      <c r="UMV86" s="48"/>
      <c r="UMW86" s="48"/>
      <c r="UMX86" s="48"/>
      <c r="UMY86" s="48"/>
      <c r="UMZ86" s="48"/>
      <c r="UNA86" s="48"/>
      <c r="UNB86" s="48"/>
      <c r="UNC86" s="48"/>
      <c r="UND86" s="48"/>
      <c r="UNE86" s="48"/>
      <c r="UNF86" s="48"/>
      <c r="UNG86" s="48"/>
      <c r="UNH86" s="48"/>
      <c r="UNI86" s="48"/>
      <c r="UNJ86" s="48"/>
      <c r="UNK86" s="48"/>
      <c r="UNL86" s="48"/>
      <c r="UNM86" s="48"/>
      <c r="UNN86" s="48"/>
      <c r="UNO86" s="48"/>
      <c r="UNP86" s="48"/>
      <c r="UNQ86" s="48"/>
      <c r="UNR86" s="48"/>
      <c r="UNS86" s="48"/>
      <c r="UNT86" s="48"/>
      <c r="UNU86" s="48"/>
      <c r="UNV86" s="48"/>
      <c r="UNW86" s="48"/>
      <c r="UNX86" s="48"/>
      <c r="UNY86" s="48"/>
      <c r="UNZ86" s="48"/>
      <c r="UOA86" s="48"/>
      <c r="UOB86" s="48"/>
      <c r="UOC86" s="48"/>
      <c r="UOD86" s="48"/>
      <c r="UOE86" s="48"/>
      <c r="UOF86" s="48"/>
      <c r="UOG86" s="48"/>
      <c r="UOH86" s="48"/>
      <c r="UOI86" s="48"/>
      <c r="UOJ86" s="48"/>
      <c r="UOK86" s="48"/>
      <c r="UOL86" s="48"/>
      <c r="UOM86" s="48"/>
      <c r="UON86" s="48"/>
      <c r="UOO86" s="48"/>
      <c r="UOP86" s="48"/>
      <c r="UOQ86" s="48"/>
      <c r="UOR86" s="48"/>
      <c r="UOS86" s="48"/>
      <c r="UOT86" s="48"/>
      <c r="UOU86" s="48"/>
      <c r="UOV86" s="48"/>
      <c r="UOW86" s="48"/>
      <c r="UOX86" s="48"/>
      <c r="UOY86" s="48"/>
      <c r="UOZ86" s="48"/>
      <c r="UPA86" s="48"/>
      <c r="UPB86" s="48"/>
      <c r="UPC86" s="48"/>
      <c r="UPD86" s="48"/>
      <c r="UPE86" s="48"/>
      <c r="UPF86" s="48"/>
      <c r="UPG86" s="48"/>
      <c r="UPH86" s="48"/>
      <c r="UPI86" s="48"/>
      <c r="UPJ86" s="48"/>
      <c r="UPK86" s="48"/>
      <c r="UPL86" s="48"/>
      <c r="UPM86" s="48"/>
      <c r="UPN86" s="48"/>
      <c r="UPO86" s="48"/>
      <c r="UPP86" s="48"/>
      <c r="UPQ86" s="48"/>
      <c r="UPR86" s="48"/>
      <c r="UPS86" s="48"/>
      <c r="UPT86" s="48"/>
      <c r="UPU86" s="48"/>
      <c r="UPV86" s="48"/>
      <c r="UPW86" s="48"/>
      <c r="UPX86" s="48"/>
      <c r="UPY86" s="48"/>
      <c r="UPZ86" s="48"/>
      <c r="UQA86" s="48"/>
      <c r="UQB86" s="48"/>
      <c r="UQC86" s="48"/>
      <c r="UQD86" s="48"/>
      <c r="UQE86" s="48"/>
      <c r="UQF86" s="48"/>
      <c r="UQG86" s="48"/>
      <c r="UQH86" s="48"/>
      <c r="UQI86" s="48"/>
      <c r="UQJ86" s="48"/>
      <c r="UQK86" s="48"/>
      <c r="UQL86" s="48"/>
      <c r="UQM86" s="48"/>
      <c r="UQN86" s="48"/>
      <c r="UQO86" s="48"/>
      <c r="UQP86" s="48"/>
      <c r="UQQ86" s="48"/>
      <c r="UQR86" s="48"/>
      <c r="UQS86" s="48"/>
      <c r="UQT86" s="48"/>
      <c r="UQU86" s="48"/>
      <c r="UQV86" s="48"/>
      <c r="UQW86" s="48"/>
      <c r="UQX86" s="48"/>
      <c r="UQY86" s="48"/>
      <c r="UQZ86" s="48"/>
      <c r="URA86" s="48"/>
      <c r="URB86" s="48"/>
      <c r="URC86" s="48"/>
      <c r="URD86" s="48"/>
      <c r="URE86" s="48"/>
      <c r="URF86" s="48"/>
      <c r="URG86" s="48"/>
      <c r="URH86" s="48"/>
      <c r="URI86" s="48"/>
      <c r="URJ86" s="48"/>
      <c r="URK86" s="48"/>
      <c r="URL86" s="48"/>
      <c r="URM86" s="48"/>
      <c r="URN86" s="48"/>
      <c r="URO86" s="48"/>
      <c r="URP86" s="48"/>
      <c r="URQ86" s="48"/>
      <c r="URR86" s="48"/>
      <c r="URS86" s="48"/>
      <c r="URT86" s="48"/>
      <c r="URU86" s="48"/>
      <c r="URV86" s="48"/>
      <c r="URW86" s="48"/>
      <c r="URX86" s="48"/>
      <c r="URY86" s="48"/>
      <c r="URZ86" s="48"/>
      <c r="USA86" s="48"/>
      <c r="USB86" s="48"/>
      <c r="USC86" s="48"/>
      <c r="USD86" s="48"/>
      <c r="USE86" s="48"/>
      <c r="USF86" s="48"/>
      <c r="USG86" s="48"/>
      <c r="USH86" s="48"/>
      <c r="USI86" s="48"/>
      <c r="USJ86" s="48"/>
      <c r="USK86" s="48"/>
      <c r="USL86" s="48"/>
      <c r="USM86" s="48"/>
      <c r="USN86" s="48"/>
      <c r="USO86" s="48"/>
      <c r="USP86" s="48"/>
      <c r="USQ86" s="48"/>
      <c r="USR86" s="48"/>
      <c r="USS86" s="48"/>
      <c r="UST86" s="48"/>
      <c r="USU86" s="48"/>
      <c r="USV86" s="48"/>
      <c r="USW86" s="48"/>
      <c r="USX86" s="48"/>
      <c r="USY86" s="48"/>
      <c r="USZ86" s="48"/>
      <c r="UTA86" s="48"/>
      <c r="UTB86" s="48"/>
      <c r="UTC86" s="48"/>
      <c r="UTD86" s="48"/>
      <c r="UTE86" s="48"/>
      <c r="UTF86" s="48"/>
      <c r="UTG86" s="48"/>
      <c r="UTH86" s="48"/>
      <c r="UTI86" s="48"/>
      <c r="UTJ86" s="48"/>
      <c r="UTK86" s="48"/>
      <c r="UTL86" s="48"/>
      <c r="UTM86" s="48"/>
      <c r="UTN86" s="48"/>
      <c r="UTO86" s="48"/>
      <c r="UTP86" s="48"/>
      <c r="UTQ86" s="48"/>
      <c r="UTR86" s="48"/>
      <c r="UTS86" s="48"/>
      <c r="UTT86" s="48"/>
      <c r="UTU86" s="48"/>
      <c r="UTV86" s="48"/>
      <c r="UTW86" s="48"/>
      <c r="UTX86" s="48"/>
      <c r="UTY86" s="48"/>
      <c r="UTZ86" s="48"/>
      <c r="UUA86" s="48"/>
      <c r="UUB86" s="48"/>
      <c r="UUC86" s="48"/>
      <c r="UUD86" s="48"/>
      <c r="UUE86" s="48"/>
      <c r="UUF86" s="48"/>
      <c r="UUG86" s="48"/>
      <c r="UUH86" s="48"/>
      <c r="UUI86" s="48"/>
      <c r="UUJ86" s="48"/>
      <c r="UUK86" s="48"/>
      <c r="UUL86" s="48"/>
      <c r="UUM86" s="48"/>
      <c r="UUN86" s="48"/>
      <c r="UUO86" s="48"/>
      <c r="UUP86" s="48"/>
      <c r="UUQ86" s="48"/>
      <c r="UUR86" s="48"/>
      <c r="UUS86" s="48"/>
      <c r="UUT86" s="48"/>
      <c r="UUU86" s="48"/>
      <c r="UUV86" s="48"/>
      <c r="UUW86" s="48"/>
      <c r="UUX86" s="48"/>
      <c r="UUY86" s="48"/>
      <c r="UUZ86" s="48"/>
      <c r="UVA86" s="48"/>
      <c r="UVB86" s="48"/>
      <c r="UVC86" s="48"/>
      <c r="UVD86" s="48"/>
      <c r="UVE86" s="48"/>
      <c r="UVF86" s="48"/>
      <c r="UVG86" s="48"/>
      <c r="UVH86" s="48"/>
      <c r="UVI86" s="48"/>
      <c r="UVJ86" s="48"/>
      <c r="UVK86" s="48"/>
      <c r="UVL86" s="48"/>
      <c r="UVM86" s="48"/>
      <c r="UVN86" s="48"/>
      <c r="UVO86" s="48"/>
      <c r="UVP86" s="48"/>
      <c r="UVQ86" s="48"/>
      <c r="UVR86" s="48"/>
      <c r="UVS86" s="48"/>
      <c r="UVT86" s="48"/>
      <c r="UVU86" s="48"/>
      <c r="UVV86" s="48"/>
      <c r="UVW86" s="48"/>
      <c r="UVX86" s="48"/>
      <c r="UVY86" s="48"/>
      <c r="UVZ86" s="48"/>
      <c r="UWA86" s="48"/>
      <c r="UWB86" s="48"/>
      <c r="UWC86" s="48"/>
      <c r="UWD86" s="48"/>
      <c r="UWE86" s="48"/>
      <c r="UWF86" s="48"/>
      <c r="UWG86" s="48"/>
      <c r="UWH86" s="48"/>
      <c r="UWI86" s="48"/>
      <c r="UWJ86" s="48"/>
      <c r="UWK86" s="48"/>
      <c r="UWL86" s="48"/>
      <c r="UWM86" s="48"/>
      <c r="UWN86" s="48"/>
      <c r="UWO86" s="48"/>
      <c r="UWP86" s="48"/>
      <c r="UWQ86" s="48"/>
      <c r="UWR86" s="48"/>
      <c r="UWS86" s="48"/>
      <c r="UWT86" s="48"/>
      <c r="UWU86" s="48"/>
      <c r="UWV86" s="48"/>
      <c r="UWW86" s="48"/>
      <c r="UWX86" s="48"/>
      <c r="UWY86" s="48"/>
      <c r="UWZ86" s="48"/>
      <c r="UXA86" s="48"/>
      <c r="UXB86" s="48"/>
      <c r="UXC86" s="48"/>
      <c r="UXD86" s="48"/>
      <c r="UXE86" s="48"/>
      <c r="UXF86" s="48"/>
      <c r="UXG86" s="48"/>
      <c r="UXH86" s="48"/>
      <c r="UXI86" s="48"/>
      <c r="UXJ86" s="48"/>
      <c r="UXK86" s="48"/>
      <c r="UXL86" s="48"/>
      <c r="UXM86" s="48"/>
      <c r="UXN86" s="48"/>
      <c r="UXO86" s="48"/>
      <c r="UXP86" s="48"/>
      <c r="UXQ86" s="48"/>
      <c r="UXR86" s="48"/>
      <c r="UXS86" s="48"/>
      <c r="UXT86" s="48"/>
      <c r="UXU86" s="48"/>
      <c r="UXV86" s="48"/>
      <c r="UXW86" s="48"/>
      <c r="UXX86" s="48"/>
      <c r="UXY86" s="48"/>
      <c r="UXZ86" s="48"/>
      <c r="UYA86" s="48"/>
      <c r="UYB86" s="48"/>
      <c r="UYC86" s="48"/>
      <c r="UYD86" s="48"/>
      <c r="UYE86" s="48"/>
      <c r="UYF86" s="48"/>
      <c r="UYG86" s="48"/>
      <c r="UYH86" s="48"/>
      <c r="UYI86" s="48"/>
      <c r="UYJ86" s="48"/>
      <c r="UYK86" s="48"/>
      <c r="UYL86" s="48"/>
      <c r="UYM86" s="48"/>
      <c r="UYN86" s="48"/>
      <c r="UYO86" s="48"/>
      <c r="UYP86" s="48"/>
      <c r="UYQ86" s="48"/>
      <c r="UYR86" s="48"/>
      <c r="UYS86" s="48"/>
      <c r="UYT86" s="48"/>
      <c r="UYU86" s="48"/>
      <c r="UYV86" s="48"/>
      <c r="UYW86" s="48"/>
      <c r="UYX86" s="48"/>
      <c r="UYY86" s="48"/>
      <c r="UYZ86" s="48"/>
      <c r="UZA86" s="48"/>
      <c r="UZB86" s="48"/>
      <c r="UZC86" s="48"/>
      <c r="UZD86" s="48"/>
      <c r="UZE86" s="48"/>
      <c r="UZF86" s="48"/>
      <c r="UZG86" s="48"/>
      <c r="UZH86" s="48"/>
      <c r="UZI86" s="48"/>
      <c r="UZJ86" s="48"/>
      <c r="UZK86" s="48"/>
      <c r="UZL86" s="48"/>
      <c r="UZM86" s="48"/>
      <c r="UZN86" s="48"/>
      <c r="UZO86" s="48"/>
      <c r="UZP86" s="48"/>
      <c r="UZQ86" s="48"/>
      <c r="UZR86" s="48"/>
      <c r="UZS86" s="48"/>
      <c r="UZT86" s="48"/>
      <c r="UZU86" s="48"/>
      <c r="UZV86" s="48"/>
      <c r="UZW86" s="48"/>
      <c r="UZX86" s="48"/>
      <c r="UZY86" s="48"/>
      <c r="UZZ86" s="48"/>
      <c r="VAA86" s="48"/>
      <c r="VAB86" s="48"/>
      <c r="VAC86" s="48"/>
      <c r="VAD86" s="48"/>
      <c r="VAE86" s="48"/>
      <c r="VAF86" s="48"/>
      <c r="VAG86" s="48"/>
      <c r="VAH86" s="48"/>
      <c r="VAI86" s="48"/>
      <c r="VAJ86" s="48"/>
      <c r="VAK86" s="48"/>
      <c r="VAL86" s="48"/>
      <c r="VAM86" s="48"/>
      <c r="VAN86" s="48"/>
      <c r="VAO86" s="48"/>
      <c r="VAP86" s="48"/>
      <c r="VAQ86" s="48"/>
      <c r="VAR86" s="48"/>
      <c r="VAS86" s="48"/>
      <c r="VAT86" s="48"/>
      <c r="VAU86" s="48"/>
      <c r="VAV86" s="48"/>
      <c r="VAW86" s="48"/>
      <c r="VAX86" s="48"/>
      <c r="VAY86" s="48"/>
      <c r="VAZ86" s="48"/>
      <c r="VBA86" s="48"/>
      <c r="VBB86" s="48"/>
      <c r="VBC86" s="48"/>
      <c r="VBD86" s="48"/>
      <c r="VBE86" s="48"/>
      <c r="VBF86" s="48"/>
      <c r="VBG86" s="48"/>
      <c r="VBH86" s="48"/>
      <c r="VBI86" s="48"/>
      <c r="VBJ86" s="48"/>
      <c r="VBK86" s="48"/>
      <c r="VBL86" s="48"/>
      <c r="VBM86" s="48"/>
      <c r="VBN86" s="48"/>
      <c r="VBO86" s="48"/>
      <c r="VBP86" s="48"/>
      <c r="VBQ86" s="48"/>
      <c r="VBR86" s="48"/>
      <c r="VBS86" s="48"/>
      <c r="VBT86" s="48"/>
      <c r="VBU86" s="48"/>
      <c r="VBV86" s="48"/>
      <c r="VBW86" s="48"/>
      <c r="VBX86" s="48"/>
      <c r="VBY86" s="48"/>
      <c r="VBZ86" s="48"/>
      <c r="VCA86" s="48"/>
      <c r="VCB86" s="48"/>
      <c r="VCC86" s="48"/>
      <c r="VCD86" s="48"/>
      <c r="VCE86" s="48"/>
      <c r="VCF86" s="48"/>
      <c r="VCG86" s="48"/>
      <c r="VCH86" s="48"/>
      <c r="VCI86" s="48"/>
      <c r="VCJ86" s="48"/>
      <c r="VCK86" s="48"/>
      <c r="VCL86" s="48"/>
      <c r="VCM86" s="48"/>
      <c r="VCN86" s="48"/>
      <c r="VCO86" s="48"/>
      <c r="VCP86" s="48"/>
      <c r="VCQ86" s="48"/>
      <c r="VCR86" s="48"/>
      <c r="VCS86" s="48"/>
      <c r="VCT86" s="48"/>
      <c r="VCU86" s="48"/>
      <c r="VCV86" s="48"/>
      <c r="VCW86" s="48"/>
      <c r="VCX86" s="48"/>
      <c r="VCY86" s="48"/>
      <c r="VCZ86" s="48"/>
      <c r="VDA86" s="48"/>
      <c r="VDB86" s="48"/>
      <c r="VDC86" s="48"/>
      <c r="VDD86" s="48"/>
      <c r="VDE86" s="48"/>
      <c r="VDF86" s="48"/>
      <c r="VDG86" s="48"/>
      <c r="VDH86" s="48"/>
      <c r="VDI86" s="48"/>
      <c r="VDJ86" s="48"/>
      <c r="VDK86" s="48"/>
      <c r="VDL86" s="48"/>
      <c r="VDM86" s="48"/>
      <c r="VDN86" s="48"/>
      <c r="VDO86" s="48"/>
      <c r="VDP86" s="48"/>
      <c r="VDQ86" s="48"/>
      <c r="VDR86" s="48"/>
      <c r="VDS86" s="48"/>
      <c r="VDT86" s="48"/>
      <c r="VDU86" s="48"/>
      <c r="VDV86" s="48"/>
      <c r="VDW86" s="48"/>
      <c r="VDX86" s="48"/>
      <c r="VDY86" s="48"/>
      <c r="VDZ86" s="48"/>
      <c r="VEA86" s="48"/>
      <c r="VEB86" s="48"/>
      <c r="VEC86" s="48"/>
      <c r="VED86" s="48"/>
      <c r="VEE86" s="48"/>
      <c r="VEF86" s="48"/>
      <c r="VEG86" s="48"/>
      <c r="VEH86" s="48"/>
      <c r="VEI86" s="48"/>
      <c r="VEJ86" s="48"/>
      <c r="VEK86" s="48"/>
      <c r="VEL86" s="48"/>
      <c r="VEM86" s="48"/>
      <c r="VEN86" s="48"/>
      <c r="VEO86" s="48"/>
      <c r="VEP86" s="48"/>
      <c r="VEQ86" s="48"/>
      <c r="VER86" s="48"/>
      <c r="VES86" s="48"/>
      <c r="VET86" s="48"/>
      <c r="VEU86" s="48"/>
      <c r="VEV86" s="48"/>
      <c r="VEW86" s="48"/>
      <c r="VEX86" s="48"/>
      <c r="VEY86" s="48"/>
      <c r="VEZ86" s="48"/>
      <c r="VFA86" s="48"/>
      <c r="VFB86" s="48"/>
      <c r="VFC86" s="48"/>
      <c r="VFD86" s="48"/>
      <c r="VFE86" s="48"/>
      <c r="VFF86" s="48"/>
      <c r="VFG86" s="48"/>
      <c r="VFH86" s="48"/>
      <c r="VFI86" s="48"/>
      <c r="VFJ86" s="48"/>
      <c r="VFK86" s="48"/>
      <c r="VFL86" s="48"/>
      <c r="VFM86" s="48"/>
      <c r="VFN86" s="48"/>
      <c r="VFO86" s="48"/>
      <c r="VFP86" s="48"/>
      <c r="VFQ86" s="48"/>
      <c r="VFR86" s="48"/>
      <c r="VFS86" s="48"/>
      <c r="VFT86" s="48"/>
      <c r="VFU86" s="48"/>
      <c r="VFV86" s="48"/>
      <c r="VFW86" s="48"/>
      <c r="VFX86" s="48"/>
      <c r="VFY86" s="48"/>
      <c r="VFZ86" s="48"/>
      <c r="VGA86" s="48"/>
      <c r="VGB86" s="48"/>
      <c r="VGC86" s="48"/>
      <c r="VGD86" s="48"/>
      <c r="VGE86" s="48"/>
      <c r="VGF86" s="48"/>
      <c r="VGG86" s="48"/>
      <c r="VGH86" s="48"/>
      <c r="VGI86" s="48"/>
      <c r="VGJ86" s="48"/>
      <c r="VGK86" s="48"/>
      <c r="VGL86" s="48"/>
      <c r="VGM86" s="48"/>
      <c r="VGN86" s="48"/>
      <c r="VGO86" s="48"/>
      <c r="VGP86" s="48"/>
      <c r="VGQ86" s="48"/>
      <c r="VGR86" s="48"/>
      <c r="VGS86" s="48"/>
      <c r="VGT86" s="48"/>
      <c r="VGU86" s="48"/>
      <c r="VGV86" s="48"/>
      <c r="VGW86" s="48"/>
      <c r="VGX86" s="48"/>
      <c r="VGY86" s="48"/>
      <c r="VGZ86" s="48"/>
      <c r="VHA86" s="48"/>
      <c r="VHB86" s="48"/>
      <c r="VHC86" s="48"/>
      <c r="VHD86" s="48"/>
      <c r="VHE86" s="48"/>
      <c r="VHF86" s="48"/>
      <c r="VHG86" s="48"/>
      <c r="VHH86" s="48"/>
      <c r="VHI86" s="48"/>
      <c r="VHJ86" s="48"/>
      <c r="VHK86" s="48"/>
      <c r="VHL86" s="48"/>
      <c r="VHM86" s="48"/>
      <c r="VHN86" s="48"/>
      <c r="VHO86" s="48"/>
      <c r="VHP86" s="48"/>
      <c r="VHQ86" s="48"/>
      <c r="VHR86" s="48"/>
      <c r="VHS86" s="48"/>
      <c r="VHT86" s="48"/>
      <c r="VHU86" s="48"/>
      <c r="VHV86" s="48"/>
      <c r="VHW86" s="48"/>
      <c r="VHX86" s="48"/>
      <c r="VHY86" s="48"/>
      <c r="VHZ86" s="48"/>
      <c r="VIA86" s="48"/>
      <c r="VIB86" s="48"/>
      <c r="VIC86" s="48"/>
      <c r="VID86" s="48"/>
      <c r="VIE86" s="48"/>
      <c r="VIF86" s="48"/>
      <c r="VIG86" s="48"/>
      <c r="VIH86" s="48"/>
      <c r="VII86" s="48"/>
      <c r="VIJ86" s="48"/>
      <c r="VIK86" s="48"/>
      <c r="VIL86" s="48"/>
      <c r="VIM86" s="48"/>
      <c r="VIN86" s="48"/>
      <c r="VIO86" s="48"/>
      <c r="VIP86" s="48"/>
      <c r="VIQ86" s="48"/>
      <c r="VIR86" s="48"/>
      <c r="VIS86" s="48"/>
      <c r="VIT86" s="48"/>
      <c r="VIU86" s="48"/>
      <c r="VIV86" s="48"/>
      <c r="VIW86" s="48"/>
      <c r="VIX86" s="48"/>
      <c r="VIY86" s="48"/>
      <c r="VIZ86" s="48"/>
      <c r="VJA86" s="48"/>
      <c r="VJB86" s="48"/>
      <c r="VJC86" s="48"/>
      <c r="VJD86" s="48"/>
      <c r="VJE86" s="48"/>
      <c r="VJF86" s="48"/>
      <c r="VJG86" s="48"/>
      <c r="VJH86" s="48"/>
      <c r="VJI86" s="48"/>
      <c r="VJJ86" s="48"/>
      <c r="VJK86" s="48"/>
      <c r="VJL86" s="48"/>
      <c r="VJM86" s="48"/>
      <c r="VJN86" s="48"/>
      <c r="VJO86" s="48"/>
      <c r="VJP86" s="48"/>
      <c r="VJQ86" s="48"/>
      <c r="VJR86" s="48"/>
      <c r="VJS86" s="48"/>
      <c r="VJT86" s="48"/>
      <c r="VJU86" s="48"/>
      <c r="VJV86" s="48"/>
      <c r="VJW86" s="48"/>
      <c r="VJX86" s="48"/>
      <c r="VJY86" s="48"/>
      <c r="VJZ86" s="48"/>
      <c r="VKA86" s="48"/>
      <c r="VKB86" s="48"/>
      <c r="VKC86" s="48"/>
      <c r="VKD86" s="48"/>
      <c r="VKE86" s="48"/>
      <c r="VKF86" s="48"/>
      <c r="VKG86" s="48"/>
      <c r="VKH86" s="48"/>
      <c r="VKI86" s="48"/>
      <c r="VKJ86" s="48"/>
      <c r="VKK86" s="48"/>
      <c r="VKL86" s="48"/>
      <c r="VKM86" s="48"/>
      <c r="VKN86" s="48"/>
      <c r="VKO86" s="48"/>
      <c r="VKP86" s="48"/>
      <c r="VKQ86" s="48"/>
      <c r="VKR86" s="48"/>
      <c r="VKS86" s="48"/>
      <c r="VKT86" s="48"/>
      <c r="VKU86" s="48"/>
      <c r="VKV86" s="48"/>
      <c r="VKW86" s="48"/>
      <c r="VKX86" s="48"/>
      <c r="VKY86" s="48"/>
      <c r="VKZ86" s="48"/>
      <c r="VLA86" s="48"/>
      <c r="VLB86" s="48"/>
      <c r="VLC86" s="48"/>
      <c r="VLD86" s="48"/>
      <c r="VLE86" s="48"/>
      <c r="VLF86" s="48"/>
      <c r="VLG86" s="48"/>
      <c r="VLH86" s="48"/>
      <c r="VLI86" s="48"/>
      <c r="VLJ86" s="48"/>
      <c r="VLK86" s="48"/>
      <c r="VLL86" s="48"/>
      <c r="VLM86" s="48"/>
      <c r="VLN86" s="48"/>
      <c r="VLO86" s="48"/>
      <c r="VLP86" s="48"/>
      <c r="VLQ86" s="48"/>
      <c r="VLR86" s="48"/>
      <c r="VLS86" s="48"/>
      <c r="VLT86" s="48"/>
      <c r="VLU86" s="48"/>
      <c r="VLV86" s="48"/>
      <c r="VLW86" s="48"/>
      <c r="VLX86" s="48"/>
      <c r="VLY86" s="48"/>
      <c r="VLZ86" s="48"/>
      <c r="VMA86" s="48"/>
      <c r="VMB86" s="48"/>
      <c r="VMC86" s="48"/>
      <c r="VMD86" s="48"/>
      <c r="VME86" s="48"/>
      <c r="VMF86" s="48"/>
      <c r="VMG86" s="48"/>
      <c r="VMH86" s="48"/>
      <c r="VMI86" s="48"/>
      <c r="VMJ86" s="48"/>
      <c r="VMK86" s="48"/>
      <c r="VML86" s="48"/>
      <c r="VMM86" s="48"/>
      <c r="VMN86" s="48"/>
      <c r="VMO86" s="48"/>
      <c r="VMP86" s="48"/>
      <c r="VMQ86" s="48"/>
      <c r="VMR86" s="48"/>
      <c r="VMS86" s="48"/>
      <c r="VMT86" s="48"/>
      <c r="VMU86" s="48"/>
      <c r="VMV86" s="48"/>
      <c r="VMW86" s="48"/>
      <c r="VMX86" s="48"/>
      <c r="VMY86" s="48"/>
      <c r="VMZ86" s="48"/>
      <c r="VNA86" s="48"/>
      <c r="VNB86" s="48"/>
      <c r="VNC86" s="48"/>
      <c r="VND86" s="48"/>
      <c r="VNE86" s="48"/>
      <c r="VNF86" s="48"/>
      <c r="VNG86" s="48"/>
      <c r="VNH86" s="48"/>
      <c r="VNI86" s="48"/>
      <c r="VNJ86" s="48"/>
      <c r="VNK86" s="48"/>
      <c r="VNL86" s="48"/>
      <c r="VNM86" s="48"/>
      <c r="VNN86" s="48"/>
      <c r="VNO86" s="48"/>
      <c r="VNP86" s="48"/>
      <c r="VNQ86" s="48"/>
      <c r="VNR86" s="48"/>
      <c r="VNS86" s="48"/>
      <c r="VNT86" s="48"/>
      <c r="VNU86" s="48"/>
      <c r="VNV86" s="48"/>
      <c r="VNW86" s="48"/>
      <c r="VNX86" s="48"/>
      <c r="VNY86" s="48"/>
      <c r="VNZ86" s="48"/>
      <c r="VOA86" s="48"/>
      <c r="VOB86" s="48"/>
      <c r="VOC86" s="48"/>
      <c r="VOD86" s="48"/>
      <c r="VOE86" s="48"/>
      <c r="VOF86" s="48"/>
      <c r="VOG86" s="48"/>
      <c r="VOH86" s="48"/>
      <c r="VOI86" s="48"/>
      <c r="VOJ86" s="48"/>
      <c r="VOK86" s="48"/>
      <c r="VOL86" s="48"/>
      <c r="VOM86" s="48"/>
      <c r="VON86" s="48"/>
      <c r="VOO86" s="48"/>
      <c r="VOP86" s="48"/>
      <c r="VOQ86" s="48"/>
      <c r="VOR86" s="48"/>
      <c r="VOS86" s="48"/>
      <c r="VOT86" s="48"/>
      <c r="VOU86" s="48"/>
      <c r="VOV86" s="48"/>
      <c r="VOW86" s="48"/>
      <c r="VOX86" s="48"/>
      <c r="VOY86" s="48"/>
      <c r="VOZ86" s="48"/>
      <c r="VPA86" s="48"/>
      <c r="VPB86" s="48"/>
      <c r="VPC86" s="48"/>
      <c r="VPD86" s="48"/>
      <c r="VPE86" s="48"/>
      <c r="VPF86" s="48"/>
      <c r="VPG86" s="48"/>
      <c r="VPH86" s="48"/>
      <c r="VPI86" s="48"/>
      <c r="VPJ86" s="48"/>
      <c r="VPK86" s="48"/>
      <c r="VPL86" s="48"/>
      <c r="VPM86" s="48"/>
      <c r="VPN86" s="48"/>
      <c r="VPO86" s="48"/>
      <c r="VPP86" s="48"/>
      <c r="VPQ86" s="48"/>
      <c r="VPR86" s="48"/>
      <c r="VPS86" s="48"/>
      <c r="VPT86" s="48"/>
      <c r="VPU86" s="48"/>
      <c r="VPV86" s="48"/>
      <c r="VPW86" s="48"/>
      <c r="VPX86" s="48"/>
      <c r="VPY86" s="48"/>
      <c r="VPZ86" s="48"/>
      <c r="VQA86" s="48"/>
      <c r="VQB86" s="48"/>
      <c r="VQC86" s="48"/>
      <c r="VQD86" s="48"/>
      <c r="VQE86" s="48"/>
      <c r="VQF86" s="48"/>
      <c r="VQG86" s="48"/>
      <c r="VQH86" s="48"/>
      <c r="VQI86" s="48"/>
      <c r="VQJ86" s="48"/>
      <c r="VQK86" s="48"/>
      <c r="VQL86" s="48"/>
      <c r="VQM86" s="48"/>
      <c r="VQN86" s="48"/>
      <c r="VQO86" s="48"/>
      <c r="VQP86" s="48"/>
      <c r="VQQ86" s="48"/>
      <c r="VQR86" s="48"/>
      <c r="VQS86" s="48"/>
      <c r="VQT86" s="48"/>
      <c r="VQU86" s="48"/>
      <c r="VQV86" s="48"/>
      <c r="VQW86" s="48"/>
      <c r="VQX86" s="48"/>
      <c r="VQY86" s="48"/>
      <c r="VQZ86" s="48"/>
      <c r="VRA86" s="48"/>
      <c r="VRB86" s="48"/>
      <c r="VRC86" s="48"/>
      <c r="VRD86" s="48"/>
      <c r="VRE86" s="48"/>
      <c r="VRF86" s="48"/>
      <c r="VRG86" s="48"/>
      <c r="VRH86" s="48"/>
      <c r="VRI86" s="48"/>
      <c r="VRJ86" s="48"/>
      <c r="VRK86" s="48"/>
      <c r="VRL86" s="48"/>
      <c r="VRM86" s="48"/>
      <c r="VRN86" s="48"/>
      <c r="VRO86" s="48"/>
      <c r="VRP86" s="48"/>
      <c r="VRQ86" s="48"/>
      <c r="VRR86" s="48"/>
      <c r="VRS86" s="48"/>
      <c r="VRT86" s="48"/>
      <c r="VRU86" s="48"/>
      <c r="VRV86" s="48"/>
      <c r="VRW86" s="48"/>
      <c r="VRX86" s="48"/>
      <c r="VRY86" s="48"/>
      <c r="VRZ86" s="48"/>
      <c r="VSA86" s="48"/>
      <c r="VSB86" s="48"/>
      <c r="VSC86" s="48"/>
      <c r="VSD86" s="48"/>
      <c r="VSE86" s="48"/>
      <c r="VSF86" s="48"/>
      <c r="VSG86" s="48"/>
      <c r="VSH86" s="48"/>
      <c r="VSI86" s="48"/>
      <c r="VSJ86" s="48"/>
      <c r="VSK86" s="48"/>
      <c r="VSL86" s="48"/>
      <c r="VSM86" s="48"/>
      <c r="VSN86" s="48"/>
      <c r="VSO86" s="48"/>
      <c r="VSP86" s="48"/>
      <c r="VSQ86" s="48"/>
      <c r="VSR86" s="48"/>
      <c r="VSS86" s="48"/>
      <c r="VST86" s="48"/>
      <c r="VSU86" s="48"/>
      <c r="VSV86" s="48"/>
      <c r="VSW86" s="48"/>
      <c r="VSX86" s="48"/>
      <c r="VSY86" s="48"/>
      <c r="VSZ86" s="48"/>
      <c r="VTA86" s="48"/>
      <c r="VTB86" s="48"/>
      <c r="VTC86" s="48"/>
      <c r="VTD86" s="48"/>
      <c r="VTE86" s="48"/>
      <c r="VTF86" s="48"/>
      <c r="VTG86" s="48"/>
      <c r="VTH86" s="48"/>
      <c r="VTI86" s="48"/>
      <c r="VTJ86" s="48"/>
      <c r="VTK86" s="48"/>
      <c r="VTL86" s="48"/>
      <c r="VTM86" s="48"/>
      <c r="VTN86" s="48"/>
      <c r="VTO86" s="48"/>
      <c r="VTP86" s="48"/>
      <c r="VTQ86" s="48"/>
      <c r="VTR86" s="48"/>
      <c r="VTS86" s="48"/>
      <c r="VTT86" s="48"/>
      <c r="VTU86" s="48"/>
      <c r="VTV86" s="48"/>
      <c r="VTW86" s="48"/>
      <c r="VTX86" s="48"/>
      <c r="VTY86" s="48"/>
      <c r="VTZ86" s="48"/>
      <c r="VUA86" s="48"/>
      <c r="VUB86" s="48"/>
      <c r="VUC86" s="48"/>
      <c r="VUD86" s="48"/>
      <c r="VUE86" s="48"/>
      <c r="VUF86" s="48"/>
      <c r="VUG86" s="48"/>
      <c r="VUH86" s="48"/>
      <c r="VUI86" s="48"/>
      <c r="VUJ86" s="48"/>
      <c r="VUK86" s="48"/>
      <c r="VUL86" s="48"/>
      <c r="VUM86" s="48"/>
      <c r="VUN86" s="48"/>
      <c r="VUO86" s="48"/>
      <c r="VUP86" s="48"/>
      <c r="VUQ86" s="48"/>
      <c r="VUR86" s="48"/>
      <c r="VUS86" s="48"/>
      <c r="VUT86" s="48"/>
      <c r="VUU86" s="48"/>
      <c r="VUV86" s="48"/>
      <c r="VUW86" s="48"/>
      <c r="VUX86" s="48"/>
      <c r="VUY86" s="48"/>
      <c r="VUZ86" s="48"/>
      <c r="VVA86" s="48"/>
      <c r="VVB86" s="48"/>
      <c r="VVC86" s="48"/>
      <c r="VVD86" s="48"/>
      <c r="VVE86" s="48"/>
      <c r="VVF86" s="48"/>
      <c r="VVG86" s="48"/>
      <c r="VVH86" s="48"/>
      <c r="VVI86" s="48"/>
      <c r="VVJ86" s="48"/>
      <c r="VVK86" s="48"/>
      <c r="VVL86" s="48"/>
      <c r="VVM86" s="48"/>
      <c r="VVN86" s="48"/>
      <c r="VVO86" s="48"/>
      <c r="VVP86" s="48"/>
      <c r="VVQ86" s="48"/>
      <c r="VVR86" s="48"/>
      <c r="VVS86" s="48"/>
      <c r="VVT86" s="48"/>
      <c r="VVU86" s="48"/>
      <c r="VVV86" s="48"/>
      <c r="VVW86" s="48"/>
      <c r="VVX86" s="48"/>
      <c r="VVY86" s="48"/>
      <c r="VVZ86" s="48"/>
      <c r="VWA86" s="48"/>
      <c r="VWB86" s="48"/>
      <c r="VWC86" s="48"/>
      <c r="VWD86" s="48"/>
      <c r="VWE86" s="48"/>
      <c r="VWF86" s="48"/>
      <c r="VWG86" s="48"/>
      <c r="VWH86" s="48"/>
      <c r="VWI86" s="48"/>
      <c r="VWJ86" s="48"/>
      <c r="VWK86" s="48"/>
      <c r="VWL86" s="48"/>
      <c r="VWM86" s="48"/>
      <c r="VWN86" s="48"/>
      <c r="VWO86" s="48"/>
      <c r="VWP86" s="48"/>
      <c r="VWQ86" s="48"/>
      <c r="VWR86" s="48"/>
      <c r="VWS86" s="48"/>
      <c r="VWT86" s="48"/>
      <c r="VWU86" s="48"/>
      <c r="VWV86" s="48"/>
      <c r="VWW86" s="48"/>
      <c r="VWX86" s="48"/>
      <c r="VWY86" s="48"/>
      <c r="VWZ86" s="48"/>
      <c r="VXA86" s="48"/>
      <c r="VXB86" s="48"/>
      <c r="VXC86" s="48"/>
      <c r="VXD86" s="48"/>
      <c r="VXE86" s="48"/>
      <c r="VXF86" s="48"/>
      <c r="VXG86" s="48"/>
      <c r="VXH86" s="48"/>
      <c r="VXI86" s="48"/>
      <c r="VXJ86" s="48"/>
      <c r="VXK86" s="48"/>
      <c r="VXL86" s="48"/>
      <c r="VXM86" s="48"/>
      <c r="VXN86" s="48"/>
      <c r="VXO86" s="48"/>
      <c r="VXP86" s="48"/>
      <c r="VXQ86" s="48"/>
      <c r="VXR86" s="48"/>
      <c r="VXS86" s="48"/>
      <c r="VXT86" s="48"/>
      <c r="VXU86" s="48"/>
      <c r="VXV86" s="48"/>
      <c r="VXW86" s="48"/>
      <c r="VXX86" s="48"/>
      <c r="VXY86" s="48"/>
      <c r="VXZ86" s="48"/>
      <c r="VYA86" s="48"/>
      <c r="VYB86" s="48"/>
      <c r="VYC86" s="48"/>
      <c r="VYD86" s="48"/>
      <c r="VYE86" s="48"/>
      <c r="VYF86" s="48"/>
      <c r="VYG86" s="48"/>
      <c r="VYH86" s="48"/>
      <c r="VYI86" s="48"/>
      <c r="VYJ86" s="48"/>
      <c r="VYK86" s="48"/>
      <c r="VYL86" s="48"/>
      <c r="VYM86" s="48"/>
      <c r="VYN86" s="48"/>
      <c r="VYO86" s="48"/>
      <c r="VYP86" s="48"/>
      <c r="VYQ86" s="48"/>
      <c r="VYR86" s="48"/>
      <c r="VYS86" s="48"/>
      <c r="VYT86" s="48"/>
      <c r="VYU86" s="48"/>
      <c r="VYV86" s="48"/>
      <c r="VYW86" s="48"/>
      <c r="VYX86" s="48"/>
      <c r="VYY86" s="48"/>
      <c r="VYZ86" s="48"/>
      <c r="VZA86" s="48"/>
      <c r="VZB86" s="48"/>
      <c r="VZC86" s="48"/>
      <c r="VZD86" s="48"/>
      <c r="VZE86" s="48"/>
      <c r="VZF86" s="48"/>
      <c r="VZG86" s="48"/>
      <c r="VZH86" s="48"/>
      <c r="VZI86" s="48"/>
      <c r="VZJ86" s="48"/>
      <c r="VZK86" s="48"/>
      <c r="VZL86" s="48"/>
      <c r="VZM86" s="48"/>
      <c r="VZN86" s="48"/>
      <c r="VZO86" s="48"/>
      <c r="VZP86" s="48"/>
      <c r="VZQ86" s="48"/>
      <c r="VZR86" s="48"/>
      <c r="VZS86" s="48"/>
      <c r="VZT86" s="48"/>
      <c r="VZU86" s="48"/>
      <c r="VZV86" s="48"/>
      <c r="VZW86" s="48"/>
      <c r="VZX86" s="48"/>
      <c r="VZY86" s="48"/>
      <c r="VZZ86" s="48"/>
      <c r="WAA86" s="48"/>
      <c r="WAB86" s="48"/>
      <c r="WAC86" s="48"/>
      <c r="WAD86" s="48"/>
      <c r="WAE86" s="48"/>
      <c r="WAF86" s="48"/>
      <c r="WAG86" s="48"/>
      <c r="WAH86" s="48"/>
      <c r="WAI86" s="48"/>
      <c r="WAJ86" s="48"/>
      <c r="WAK86" s="48"/>
      <c r="WAL86" s="48"/>
      <c r="WAM86" s="48"/>
      <c r="WAN86" s="48"/>
      <c r="WAO86" s="48"/>
      <c r="WAP86" s="48"/>
      <c r="WAQ86" s="48"/>
      <c r="WAR86" s="48"/>
      <c r="WAS86" s="48"/>
      <c r="WAT86" s="48"/>
      <c r="WAU86" s="48"/>
      <c r="WAV86" s="48"/>
      <c r="WAW86" s="48"/>
      <c r="WAX86" s="48"/>
      <c r="WAY86" s="48"/>
      <c r="WAZ86" s="48"/>
      <c r="WBA86" s="48"/>
      <c r="WBB86" s="48"/>
      <c r="WBC86" s="48"/>
      <c r="WBD86" s="48"/>
      <c r="WBE86" s="48"/>
      <c r="WBF86" s="48"/>
      <c r="WBG86" s="48"/>
      <c r="WBH86" s="48"/>
      <c r="WBI86" s="48"/>
      <c r="WBJ86" s="48"/>
      <c r="WBK86" s="48"/>
      <c r="WBL86" s="48"/>
      <c r="WBM86" s="48"/>
      <c r="WBN86" s="48"/>
      <c r="WBO86" s="48"/>
      <c r="WBP86" s="48"/>
      <c r="WBQ86" s="48"/>
      <c r="WBR86" s="48"/>
      <c r="WBS86" s="48"/>
      <c r="WBT86" s="48"/>
      <c r="WBU86" s="48"/>
      <c r="WBV86" s="48"/>
      <c r="WBW86" s="48"/>
      <c r="WBX86" s="48"/>
      <c r="WBY86" s="48"/>
      <c r="WBZ86" s="48"/>
      <c r="WCA86" s="48"/>
      <c r="WCB86" s="48"/>
      <c r="WCC86" s="48"/>
      <c r="WCD86" s="48"/>
      <c r="WCE86" s="48"/>
      <c r="WCF86" s="48"/>
      <c r="WCG86" s="48"/>
      <c r="WCH86" s="48"/>
      <c r="WCI86" s="48"/>
      <c r="WCJ86" s="48"/>
      <c r="WCK86" s="48"/>
      <c r="WCL86" s="48"/>
      <c r="WCM86" s="48"/>
      <c r="WCN86" s="48"/>
      <c r="WCO86" s="48"/>
      <c r="WCP86" s="48"/>
      <c r="WCQ86" s="48"/>
      <c r="WCR86" s="48"/>
      <c r="WCS86" s="48"/>
      <c r="WCT86" s="48"/>
      <c r="WCU86" s="48"/>
      <c r="WCV86" s="48"/>
      <c r="WCW86" s="48"/>
      <c r="WCX86" s="48"/>
      <c r="WCY86" s="48"/>
      <c r="WCZ86" s="48"/>
      <c r="WDA86" s="48"/>
      <c r="WDB86" s="48"/>
      <c r="WDC86" s="48"/>
      <c r="WDD86" s="48"/>
      <c r="WDE86" s="48"/>
      <c r="WDF86" s="48"/>
      <c r="WDG86" s="48"/>
      <c r="WDH86" s="48"/>
      <c r="WDI86" s="48"/>
      <c r="WDJ86" s="48"/>
      <c r="WDK86" s="48"/>
      <c r="WDL86" s="48"/>
      <c r="WDM86" s="48"/>
      <c r="WDN86" s="48"/>
      <c r="WDO86" s="48"/>
      <c r="WDP86" s="48"/>
      <c r="WDQ86" s="48"/>
      <c r="WDR86" s="48"/>
      <c r="WDS86" s="48"/>
      <c r="WDT86" s="48"/>
      <c r="WDU86" s="48"/>
      <c r="WDV86" s="48"/>
      <c r="WDW86" s="48"/>
      <c r="WDX86" s="48"/>
      <c r="WDY86" s="48"/>
      <c r="WDZ86" s="48"/>
      <c r="WEA86" s="48"/>
      <c r="WEB86" s="48"/>
      <c r="WEC86" s="48"/>
      <c r="WED86" s="48"/>
      <c r="WEE86" s="48"/>
      <c r="WEF86" s="48"/>
      <c r="WEG86" s="48"/>
      <c r="WEH86" s="48"/>
      <c r="WEI86" s="48"/>
      <c r="WEJ86" s="48"/>
      <c r="WEK86" s="48"/>
      <c r="WEL86" s="48"/>
      <c r="WEM86" s="48"/>
      <c r="WEN86" s="48"/>
      <c r="WEO86" s="48"/>
      <c r="WEP86" s="48"/>
      <c r="WEQ86" s="48"/>
      <c r="WER86" s="48"/>
      <c r="WES86" s="48"/>
      <c r="WET86" s="48"/>
      <c r="WEU86" s="48"/>
      <c r="WEV86" s="48"/>
      <c r="WEW86" s="48"/>
      <c r="WEX86" s="48"/>
      <c r="WEY86" s="48"/>
      <c r="WEZ86" s="48"/>
      <c r="WFA86" s="48"/>
      <c r="WFB86" s="48"/>
      <c r="WFC86" s="48"/>
      <c r="WFD86" s="48"/>
      <c r="WFE86" s="48"/>
      <c r="WFF86" s="48"/>
      <c r="WFG86" s="48"/>
      <c r="WFH86" s="48"/>
      <c r="WFI86" s="48"/>
      <c r="WFJ86" s="48"/>
      <c r="WFK86" s="48"/>
      <c r="WFL86" s="48"/>
      <c r="WFM86" s="48"/>
      <c r="WFN86" s="48"/>
      <c r="WFO86" s="48"/>
      <c r="WFP86" s="48"/>
      <c r="WFQ86" s="48"/>
      <c r="WFR86" s="48"/>
      <c r="WFS86" s="48"/>
      <c r="WFT86" s="48"/>
      <c r="WFU86" s="48"/>
      <c r="WFV86" s="48"/>
      <c r="WFW86" s="48"/>
      <c r="WFX86" s="48"/>
      <c r="WFY86" s="48"/>
      <c r="WFZ86" s="48"/>
      <c r="WGA86" s="48"/>
      <c r="WGB86" s="48"/>
      <c r="WGC86" s="48"/>
      <c r="WGD86" s="48"/>
      <c r="WGE86" s="48"/>
      <c r="WGF86" s="48"/>
      <c r="WGG86" s="48"/>
      <c r="WGH86" s="48"/>
      <c r="WGI86" s="48"/>
      <c r="WGJ86" s="48"/>
      <c r="WGK86" s="48"/>
      <c r="WGL86" s="48"/>
      <c r="WGM86" s="48"/>
      <c r="WGN86" s="48"/>
      <c r="WGO86" s="48"/>
      <c r="WGP86" s="48"/>
      <c r="WGQ86" s="48"/>
      <c r="WGR86" s="48"/>
      <c r="WGS86" s="48"/>
      <c r="WGT86" s="48"/>
      <c r="WGU86" s="48"/>
      <c r="WGV86" s="48"/>
      <c r="WGW86" s="48"/>
      <c r="WGX86" s="48"/>
      <c r="WGY86" s="48"/>
      <c r="WGZ86" s="48"/>
      <c r="WHA86" s="48"/>
      <c r="WHB86" s="48"/>
      <c r="WHC86" s="48"/>
      <c r="WHD86" s="48"/>
      <c r="WHE86" s="48"/>
      <c r="WHF86" s="48"/>
      <c r="WHG86" s="48"/>
      <c r="WHH86" s="48"/>
      <c r="WHI86" s="48"/>
      <c r="WHJ86" s="48"/>
      <c r="WHK86" s="48"/>
      <c r="WHL86" s="48"/>
      <c r="WHM86" s="48"/>
      <c r="WHN86" s="48"/>
      <c r="WHO86" s="48"/>
      <c r="WHP86" s="48"/>
      <c r="WHQ86" s="48"/>
      <c r="WHR86" s="48"/>
      <c r="WHS86" s="48"/>
      <c r="WHT86" s="48"/>
      <c r="WHU86" s="48"/>
      <c r="WHV86" s="48"/>
      <c r="WHW86" s="48"/>
      <c r="WHX86" s="48"/>
      <c r="WHY86" s="48"/>
      <c r="WHZ86" s="48"/>
      <c r="WIA86" s="48"/>
      <c r="WIB86" s="48"/>
      <c r="WIC86" s="48"/>
      <c r="WID86" s="48"/>
      <c r="WIE86" s="48"/>
      <c r="WIF86" s="48"/>
      <c r="WIG86" s="48"/>
      <c r="WIH86" s="48"/>
      <c r="WII86" s="48"/>
      <c r="WIJ86" s="48"/>
      <c r="WIK86" s="48"/>
      <c r="WIL86" s="48"/>
      <c r="WIM86" s="48"/>
      <c r="WIN86" s="48"/>
      <c r="WIO86" s="48"/>
      <c r="WIP86" s="48"/>
      <c r="WIQ86" s="48"/>
      <c r="WIR86" s="48"/>
      <c r="WIS86" s="48"/>
      <c r="WIT86" s="48"/>
      <c r="WIU86" s="48"/>
      <c r="WIV86" s="48"/>
      <c r="WIW86" s="48"/>
      <c r="WIX86" s="48"/>
      <c r="WIY86" s="48"/>
      <c r="WIZ86" s="48"/>
      <c r="WJA86" s="48"/>
      <c r="WJB86" s="48"/>
      <c r="WJC86" s="48"/>
      <c r="WJD86" s="48"/>
      <c r="WJE86" s="48"/>
      <c r="WJF86" s="48"/>
      <c r="WJG86" s="48"/>
      <c r="WJH86" s="48"/>
      <c r="WJI86" s="48"/>
      <c r="WJJ86" s="48"/>
      <c r="WJK86" s="48"/>
      <c r="WJL86" s="48"/>
      <c r="WJM86" s="48"/>
      <c r="WJN86" s="48"/>
      <c r="WJO86" s="48"/>
      <c r="WJP86" s="48"/>
      <c r="WJQ86" s="48"/>
      <c r="WJR86" s="48"/>
      <c r="WJS86" s="48"/>
      <c r="WJT86" s="48"/>
      <c r="WJU86" s="48"/>
      <c r="WJV86" s="48"/>
      <c r="WJW86" s="48"/>
      <c r="WJX86" s="48"/>
      <c r="WJY86" s="48"/>
      <c r="WJZ86" s="48"/>
      <c r="WKA86" s="48"/>
      <c r="WKB86" s="48"/>
      <c r="WKC86" s="48"/>
      <c r="WKD86" s="48"/>
      <c r="WKE86" s="48"/>
      <c r="WKF86" s="48"/>
      <c r="WKG86" s="48"/>
      <c r="WKH86" s="48"/>
      <c r="WKI86" s="48"/>
      <c r="WKJ86" s="48"/>
      <c r="WKK86" s="48"/>
      <c r="WKL86" s="48"/>
      <c r="WKM86" s="48"/>
      <c r="WKN86" s="48"/>
      <c r="WKO86" s="48"/>
      <c r="WKP86" s="48"/>
      <c r="WKQ86" s="48"/>
      <c r="WKR86" s="48"/>
      <c r="WKS86" s="48"/>
      <c r="WKT86" s="48"/>
      <c r="WKU86" s="48"/>
      <c r="WKV86" s="48"/>
      <c r="WKW86" s="48"/>
      <c r="WKX86" s="48"/>
      <c r="WKY86" s="48"/>
      <c r="WKZ86" s="48"/>
      <c r="WLA86" s="48"/>
      <c r="WLB86" s="48"/>
      <c r="WLC86" s="48"/>
      <c r="WLD86" s="48"/>
      <c r="WLE86" s="48"/>
      <c r="WLF86" s="48"/>
      <c r="WLG86" s="48"/>
      <c r="WLH86" s="48"/>
      <c r="WLI86" s="48"/>
      <c r="WLJ86" s="48"/>
      <c r="WLK86" s="48"/>
      <c r="WLL86" s="48"/>
      <c r="WLM86" s="48"/>
      <c r="WLN86" s="48"/>
      <c r="WLO86" s="48"/>
      <c r="WLP86" s="48"/>
      <c r="WLQ86" s="48"/>
      <c r="WLR86" s="48"/>
      <c r="WLS86" s="48"/>
      <c r="WLT86" s="48"/>
      <c r="WLU86" s="48"/>
      <c r="WLV86" s="48"/>
      <c r="WLW86" s="48"/>
      <c r="WLX86" s="48"/>
      <c r="WLY86" s="48"/>
      <c r="WLZ86" s="48"/>
      <c r="WMA86" s="48"/>
      <c r="WMB86" s="48"/>
      <c r="WMC86" s="48"/>
      <c r="WMD86" s="48"/>
      <c r="WME86" s="48"/>
      <c r="WMF86" s="48"/>
      <c r="WMG86" s="48"/>
      <c r="WMH86" s="48"/>
      <c r="WMI86" s="48"/>
      <c r="WMJ86" s="48"/>
      <c r="WMK86" s="48"/>
      <c r="WML86" s="48"/>
      <c r="WMM86" s="48"/>
      <c r="WMN86" s="48"/>
      <c r="WMO86" s="48"/>
      <c r="WMP86" s="48"/>
      <c r="WMQ86" s="48"/>
      <c r="WMR86" s="48"/>
      <c r="WMS86" s="48"/>
      <c r="WMT86" s="48"/>
      <c r="WMU86" s="48"/>
      <c r="WMV86" s="48"/>
      <c r="WMW86" s="48"/>
      <c r="WMX86" s="48"/>
      <c r="WMY86" s="48"/>
      <c r="WMZ86" s="48"/>
      <c r="WNA86" s="48"/>
      <c r="WNB86" s="48"/>
      <c r="WNC86" s="48"/>
      <c r="WND86" s="48"/>
      <c r="WNE86" s="48"/>
      <c r="WNF86" s="48"/>
      <c r="WNG86" s="48"/>
      <c r="WNH86" s="48"/>
      <c r="WNI86" s="48"/>
      <c r="WNJ86" s="48"/>
      <c r="WNK86" s="48"/>
      <c r="WNL86" s="48"/>
      <c r="WNM86" s="48"/>
      <c r="WNN86" s="48"/>
      <c r="WNO86" s="48"/>
      <c r="WNP86" s="48"/>
      <c r="WNQ86" s="48"/>
      <c r="WNR86" s="48"/>
      <c r="WNS86" s="48"/>
      <c r="WNT86" s="48"/>
      <c r="WNU86" s="48"/>
      <c r="WNV86" s="48"/>
      <c r="WNW86" s="48"/>
      <c r="WNX86" s="48"/>
      <c r="WNY86" s="48"/>
      <c r="WNZ86" s="48"/>
      <c r="WOA86" s="48"/>
      <c r="WOB86" s="48"/>
      <c r="WOC86" s="48"/>
      <c r="WOD86" s="48"/>
      <c r="WOE86" s="48"/>
      <c r="WOF86" s="48"/>
      <c r="WOG86" s="48"/>
      <c r="WOH86" s="48"/>
      <c r="WOI86" s="48"/>
      <c r="WOJ86" s="48"/>
      <c r="WOK86" s="48"/>
      <c r="WOL86" s="48"/>
      <c r="WOM86" s="48"/>
      <c r="WON86" s="48"/>
      <c r="WOO86" s="48"/>
      <c r="WOP86" s="48"/>
      <c r="WOQ86" s="48"/>
      <c r="WOR86" s="48"/>
      <c r="WOS86" s="48"/>
      <c r="WOT86" s="48"/>
      <c r="WOU86" s="48"/>
      <c r="WOV86" s="48"/>
      <c r="WOW86" s="48"/>
      <c r="WOX86" s="48"/>
      <c r="WOY86" s="48"/>
      <c r="WOZ86" s="48"/>
      <c r="WPA86" s="48"/>
      <c r="WPB86" s="48"/>
      <c r="WPC86" s="48"/>
      <c r="WPD86" s="48"/>
      <c r="WPE86" s="48"/>
      <c r="WPF86" s="48"/>
      <c r="WPG86" s="48"/>
      <c r="WPH86" s="48"/>
      <c r="WPI86" s="48"/>
      <c r="WPJ86" s="48"/>
      <c r="WPK86" s="48"/>
      <c r="WPL86" s="48"/>
      <c r="WPM86" s="48"/>
      <c r="WPN86" s="48"/>
      <c r="WPO86" s="48"/>
      <c r="WPP86" s="48"/>
      <c r="WPQ86" s="48"/>
      <c r="WPR86" s="48"/>
      <c r="WPS86" s="48"/>
      <c r="WPT86" s="48"/>
      <c r="WPU86" s="48"/>
      <c r="WPV86" s="48"/>
      <c r="WPW86" s="48"/>
      <c r="WPX86" s="48"/>
      <c r="WPY86" s="48"/>
      <c r="WPZ86" s="48"/>
      <c r="WQA86" s="48"/>
      <c r="WQB86" s="48"/>
      <c r="WQC86" s="48"/>
      <c r="WQD86" s="48"/>
      <c r="WQE86" s="48"/>
      <c r="WQF86" s="48"/>
      <c r="WQG86" s="48"/>
      <c r="WQH86" s="48"/>
      <c r="WQI86" s="48"/>
      <c r="WQJ86" s="48"/>
      <c r="WQK86" s="48"/>
      <c r="WQL86" s="48"/>
      <c r="WQM86" s="48"/>
      <c r="WQN86" s="48"/>
      <c r="WQO86" s="48"/>
      <c r="WQP86" s="48"/>
      <c r="WQQ86" s="48"/>
      <c r="WQR86" s="48"/>
      <c r="WQS86" s="48"/>
      <c r="WQT86" s="48"/>
      <c r="WQU86" s="48"/>
      <c r="WQV86" s="48"/>
      <c r="WQW86" s="48"/>
      <c r="WQX86" s="48"/>
      <c r="WQY86" s="48"/>
      <c r="WQZ86" s="48"/>
      <c r="WRA86" s="48"/>
      <c r="WRB86" s="48"/>
      <c r="WRC86" s="48"/>
      <c r="WRD86" s="48"/>
      <c r="WRE86" s="48"/>
      <c r="WRF86" s="48"/>
      <c r="WRG86" s="48"/>
      <c r="WRH86" s="48"/>
      <c r="WRI86" s="48"/>
      <c r="WRJ86" s="48"/>
      <c r="WRK86" s="48"/>
      <c r="WRL86" s="48"/>
      <c r="WRM86" s="48"/>
      <c r="WRN86" s="48"/>
      <c r="WRO86" s="48"/>
      <c r="WRP86" s="48"/>
      <c r="WRQ86" s="48"/>
      <c r="WRR86" s="48"/>
      <c r="WRS86" s="48"/>
      <c r="WRT86" s="48"/>
      <c r="WRU86" s="48"/>
      <c r="WRV86" s="48"/>
      <c r="WRW86" s="48"/>
      <c r="WRX86" s="48"/>
      <c r="WRY86" s="48"/>
      <c r="WRZ86" s="48"/>
      <c r="WSA86" s="48"/>
      <c r="WSB86" s="48"/>
      <c r="WSC86" s="48"/>
      <c r="WSD86" s="48"/>
      <c r="WSE86" s="48"/>
      <c r="WSF86" s="48"/>
      <c r="WSG86" s="48"/>
      <c r="WSH86" s="48"/>
      <c r="WSI86" s="48"/>
      <c r="WSJ86" s="48"/>
      <c r="WSK86" s="48"/>
      <c r="WSL86" s="48"/>
      <c r="WSM86" s="48"/>
      <c r="WSN86" s="48"/>
      <c r="WSO86" s="48"/>
      <c r="WSP86" s="48"/>
      <c r="WSQ86" s="48"/>
      <c r="WSR86" s="48"/>
      <c r="WSS86" s="48"/>
      <c r="WST86" s="48"/>
      <c r="WSU86" s="48"/>
      <c r="WSV86" s="48"/>
      <c r="WSW86" s="48"/>
      <c r="WSX86" s="48"/>
      <c r="WSY86" s="48"/>
      <c r="WSZ86" s="48"/>
      <c r="WTA86" s="48"/>
      <c r="WTB86" s="48"/>
      <c r="WTC86" s="48"/>
      <c r="WTD86" s="48"/>
      <c r="WTE86" s="48"/>
      <c r="WTF86" s="48"/>
      <c r="WTG86" s="48"/>
      <c r="WTH86" s="48"/>
      <c r="WTI86" s="48"/>
      <c r="WTJ86" s="48"/>
      <c r="WTK86" s="48"/>
      <c r="WTL86" s="48"/>
      <c r="WTM86" s="48"/>
      <c r="WTN86" s="48"/>
      <c r="WTO86" s="48"/>
      <c r="WTP86" s="48"/>
      <c r="WTQ86" s="48"/>
      <c r="WTR86" s="48"/>
      <c r="WTS86" s="48"/>
      <c r="WTT86" s="48"/>
      <c r="WTU86" s="48"/>
      <c r="WTV86" s="48"/>
      <c r="WTW86" s="48"/>
      <c r="WTX86" s="48"/>
      <c r="WTY86" s="48"/>
      <c r="WTZ86" s="48"/>
      <c r="WUA86" s="48"/>
      <c r="WUB86" s="48"/>
      <c r="WUC86" s="48"/>
      <c r="WUD86" s="48"/>
      <c r="WUE86" s="48"/>
      <c r="WUF86" s="48"/>
      <c r="WUG86" s="48"/>
      <c r="WUH86" s="48"/>
      <c r="WUI86" s="48"/>
      <c r="WUJ86" s="48"/>
      <c r="WUK86" s="48"/>
      <c r="WUL86" s="48"/>
      <c r="WUM86" s="48"/>
      <c r="WUN86" s="48"/>
      <c r="WUO86" s="48"/>
      <c r="WUP86" s="48"/>
      <c r="WUQ86" s="48"/>
      <c r="WUR86" s="48"/>
      <c r="WUS86" s="48"/>
      <c r="WUT86" s="48"/>
      <c r="WUU86" s="48"/>
      <c r="WUV86" s="48"/>
      <c r="WUW86" s="48"/>
      <c r="WUX86" s="48"/>
      <c r="WUY86" s="48"/>
      <c r="WUZ86" s="48"/>
      <c r="WVA86" s="48"/>
      <c r="WVB86" s="48"/>
      <c r="WVC86" s="48"/>
      <c r="WVD86" s="48"/>
      <c r="WVE86" s="48"/>
      <c r="WVF86" s="48"/>
      <c r="WVG86" s="48"/>
      <c r="WVH86" s="48"/>
      <c r="WVI86" s="48"/>
      <c r="WVJ86" s="48"/>
      <c r="WVK86" s="48"/>
      <c r="WVL86" s="48"/>
      <c r="WVM86" s="48"/>
      <c r="WVN86" s="48"/>
      <c r="WVO86" s="48"/>
      <c r="WVP86" s="48"/>
      <c r="WVQ86" s="48"/>
      <c r="WVR86" s="48"/>
      <c r="WVS86" s="48"/>
      <c r="WVT86" s="48"/>
      <c r="WVU86" s="48"/>
      <c r="WVV86" s="48"/>
      <c r="WVW86" s="48"/>
      <c r="WVX86" s="48"/>
      <c r="WVY86" s="48"/>
      <c r="WVZ86" s="48"/>
      <c r="WWA86" s="48"/>
      <c r="WWB86" s="48"/>
      <c r="WWC86" s="48"/>
      <c r="WWD86" s="48"/>
      <c r="WWE86" s="48"/>
      <c r="WWF86" s="48"/>
      <c r="WWG86" s="48"/>
      <c r="WWH86" s="48"/>
      <c r="WWI86" s="48"/>
      <c r="WWJ86" s="48"/>
      <c r="WWK86" s="48"/>
      <c r="WWL86" s="48"/>
      <c r="WWM86" s="48"/>
      <c r="WWN86" s="48"/>
      <c r="WWO86" s="48"/>
      <c r="WWP86" s="48"/>
      <c r="WWQ86" s="48"/>
      <c r="WWR86" s="48"/>
      <c r="WWS86" s="48"/>
      <c r="WWT86" s="48"/>
      <c r="WWU86" s="48"/>
      <c r="WWV86" s="48"/>
      <c r="WWW86" s="48"/>
      <c r="WWX86" s="48"/>
      <c r="WWY86" s="48"/>
      <c r="WWZ86" s="48"/>
      <c r="WXA86" s="48"/>
      <c r="WXB86" s="48"/>
      <c r="WXC86" s="48"/>
      <c r="WXD86" s="48"/>
      <c r="WXE86" s="48"/>
      <c r="WXF86" s="48"/>
      <c r="WXG86" s="48"/>
      <c r="WXH86" s="48"/>
      <c r="WXI86" s="48"/>
      <c r="WXJ86" s="48"/>
      <c r="WXK86" s="48"/>
      <c r="WXL86" s="48"/>
      <c r="WXM86" s="48"/>
      <c r="WXN86" s="48"/>
      <c r="WXO86" s="48"/>
      <c r="WXP86" s="48"/>
      <c r="WXQ86" s="48"/>
      <c r="WXR86" s="48"/>
      <c r="WXS86" s="48"/>
      <c r="WXT86" s="48"/>
      <c r="WXU86" s="48"/>
      <c r="WXV86" s="48"/>
      <c r="WXW86" s="48"/>
      <c r="WXX86" s="48"/>
      <c r="WXY86" s="48"/>
      <c r="WXZ86" s="48"/>
      <c r="WYA86" s="48"/>
      <c r="WYB86" s="48"/>
      <c r="WYC86" s="48"/>
      <c r="WYD86" s="48"/>
      <c r="WYE86" s="48"/>
      <c r="WYF86" s="48"/>
      <c r="WYG86" s="48"/>
      <c r="WYH86" s="48"/>
      <c r="WYI86" s="48"/>
      <c r="WYJ86" s="48"/>
      <c r="WYK86" s="48"/>
      <c r="WYL86" s="48"/>
      <c r="WYM86" s="48"/>
      <c r="WYN86" s="48"/>
      <c r="WYO86" s="48"/>
      <c r="WYP86" s="48"/>
      <c r="WYQ86" s="48"/>
      <c r="WYR86" s="48"/>
      <c r="WYS86" s="48"/>
      <c r="WYT86" s="48"/>
      <c r="WYU86" s="48"/>
      <c r="WYV86" s="48"/>
      <c r="WYW86" s="48"/>
      <c r="WYX86" s="48"/>
      <c r="WYY86" s="48"/>
      <c r="WYZ86" s="48"/>
      <c r="WZA86" s="48"/>
      <c r="WZB86" s="48"/>
      <c r="WZC86" s="48"/>
      <c r="WZD86" s="48"/>
      <c r="WZE86" s="48"/>
      <c r="WZF86" s="48"/>
      <c r="WZG86" s="48"/>
      <c r="WZH86" s="48"/>
      <c r="WZI86" s="48"/>
      <c r="WZJ86" s="48"/>
      <c r="WZK86" s="48"/>
      <c r="WZL86" s="48"/>
      <c r="WZM86" s="48"/>
      <c r="WZN86" s="48"/>
      <c r="WZO86" s="48"/>
      <c r="WZP86" s="48"/>
      <c r="WZQ86" s="48"/>
      <c r="WZR86" s="48"/>
      <c r="WZS86" s="48"/>
      <c r="WZT86" s="48"/>
      <c r="WZU86" s="48"/>
      <c r="WZV86" s="48"/>
      <c r="WZW86" s="48"/>
      <c r="WZX86" s="48"/>
      <c r="WZY86" s="48"/>
      <c r="WZZ86" s="48"/>
      <c r="XAA86" s="48"/>
      <c r="XAB86" s="48"/>
      <c r="XAC86" s="48"/>
      <c r="XAD86" s="48"/>
      <c r="XAE86" s="48"/>
      <c r="XAF86" s="48"/>
      <c r="XAG86" s="48"/>
      <c r="XAH86" s="48"/>
      <c r="XAI86" s="48"/>
      <c r="XAJ86" s="48"/>
      <c r="XAK86" s="48"/>
      <c r="XAL86" s="48"/>
      <c r="XAM86" s="48"/>
      <c r="XAN86" s="48"/>
      <c r="XAO86" s="48"/>
      <c r="XAP86" s="48"/>
      <c r="XAQ86" s="48"/>
      <c r="XAR86" s="48"/>
      <c r="XAS86" s="48"/>
      <c r="XAT86" s="48"/>
      <c r="XAU86" s="48"/>
      <c r="XAV86" s="48"/>
      <c r="XAW86" s="48"/>
      <c r="XAX86" s="48"/>
      <c r="XAY86" s="48"/>
      <c r="XAZ86" s="48"/>
      <c r="XBA86" s="48"/>
      <c r="XBB86" s="48"/>
      <c r="XBC86" s="48"/>
      <c r="XBD86" s="48"/>
      <c r="XBE86" s="48"/>
      <c r="XBF86" s="48"/>
      <c r="XBG86" s="48"/>
      <c r="XBH86" s="48"/>
      <c r="XBI86" s="48"/>
      <c r="XBJ86" s="48"/>
      <c r="XBK86" s="48"/>
      <c r="XBL86" s="48"/>
      <c r="XBM86" s="48"/>
      <c r="XBN86" s="48"/>
      <c r="XBO86" s="48"/>
      <c r="XBP86" s="48"/>
      <c r="XBQ86" s="48"/>
      <c r="XBR86" s="48"/>
      <c r="XBS86" s="48"/>
      <c r="XBT86" s="48"/>
      <c r="XBU86" s="48"/>
      <c r="XBV86" s="48"/>
      <c r="XBW86" s="48"/>
      <c r="XBX86" s="48"/>
      <c r="XBY86" s="48"/>
      <c r="XBZ86" s="48"/>
      <c r="XCA86" s="48"/>
      <c r="XCB86" s="48"/>
      <c r="XCC86" s="48"/>
      <c r="XCD86" s="48"/>
      <c r="XCE86" s="48"/>
      <c r="XCF86" s="48"/>
      <c r="XCG86" s="48"/>
      <c r="XCH86" s="48"/>
      <c r="XCI86" s="48"/>
      <c r="XCJ86" s="48"/>
      <c r="XCK86" s="48"/>
      <c r="XCL86" s="48"/>
      <c r="XCM86" s="48"/>
      <c r="XCN86" s="48"/>
      <c r="XCO86" s="48"/>
      <c r="XCP86" s="48"/>
      <c r="XCQ86" s="48"/>
      <c r="XCR86" s="48"/>
      <c r="XCS86" s="48"/>
      <c r="XCT86" s="48"/>
      <c r="XCU86" s="48"/>
      <c r="XCV86" s="48"/>
      <c r="XCW86" s="48"/>
      <c r="XCX86" s="48"/>
      <c r="XCY86" s="48"/>
      <c r="XCZ86" s="48"/>
      <c r="XDA86" s="48"/>
      <c r="XDB86" s="48"/>
      <c r="XDC86" s="48"/>
      <c r="XDD86" s="48"/>
      <c r="XDE86" s="48"/>
      <c r="XDF86" s="48"/>
      <c r="XDG86" s="48"/>
      <c r="XDH86" s="48"/>
      <c r="XDI86" s="48"/>
      <c r="XDJ86" s="48"/>
      <c r="XDK86" s="48"/>
      <c r="XDL86" s="48"/>
      <c r="XDM86" s="48"/>
      <c r="XDN86" s="48"/>
      <c r="XDO86" s="48"/>
      <c r="XDP86" s="48"/>
      <c r="XDQ86" s="48"/>
      <c r="XDR86" s="48"/>
      <c r="XDS86" s="48"/>
      <c r="XDT86" s="48"/>
      <c r="XDU86" s="48"/>
      <c r="XDV86" s="48"/>
      <c r="XDW86" s="48"/>
      <c r="XDX86" s="48"/>
      <c r="XDY86" s="48"/>
    </row>
    <row r="87" spans="1:16353" s="60" customFormat="1" ht="34.9" customHeight="1">
      <c r="A87" s="48">
        <f t="shared" si="68"/>
        <v>85</v>
      </c>
      <c r="C87" s="48"/>
      <c r="D87" s="49">
        <f t="shared" si="74"/>
        <v>85</v>
      </c>
      <c r="E87" s="50">
        <f t="shared" ref="E87" si="95">IF(I87=0,0,CONCATENATE(идентификатор_17,D87))</f>
        <v>0</v>
      </c>
      <c r="F87" s="152">
        <v>0</v>
      </c>
      <c r="G87" s="117"/>
      <c r="H87" s="118"/>
      <c r="I87" s="53"/>
      <c r="J87" s="53" t="str">
        <f>IF(Вводная!C389=0,0,"Э")</f>
        <v>Э</v>
      </c>
      <c r="K87" s="53" t="str">
        <f>IF(Вводная!C388=0,0,"Р")</f>
        <v>Р</v>
      </c>
      <c r="L87" s="53" t="str">
        <f>IF(Вводная!C387=0,0,"И")</f>
        <v>И</v>
      </c>
      <c r="M87" s="54" t="str">
        <f>IF(Вводная!C386=0,0,"Д")</f>
        <v>Д</v>
      </c>
      <c r="N87" s="53" t="str">
        <f>IF(Вводная!C385=0,0,"КД")</f>
        <v>КД</v>
      </c>
      <c r="O87" s="54" t="str">
        <f>IF(Вводная!C384=0,0,"М")</f>
        <v>М</v>
      </c>
      <c r="P87" s="55" t="str">
        <f>IF(Вводная!C383=0,0,"ФЛ")</f>
        <v>ФЛ</v>
      </c>
      <c r="Q87" s="54" t="str">
        <f>IF(Вводная!C382=0,0,"Св")</f>
        <v>Св</v>
      </c>
      <c r="R87" s="53" t="str">
        <f>IF(Вводная!C381=0,0,"ПП")</f>
        <v>ПП</v>
      </c>
      <c r="S87" s="54" t="str">
        <f>IF(Вводная!C380=0,0,"Сб")</f>
        <v>Сб</v>
      </c>
      <c r="T87" s="53" t="str">
        <f>IF(Вводная!C379=0,0,"Сц")</f>
        <v>Сц</v>
      </c>
      <c r="U87" s="54" t="str">
        <f>IF(Вводная!C378=0,0,"Мт")</f>
        <v>Мт</v>
      </c>
      <c r="V87" s="53" t="str">
        <f>IF(Вводная!C377=0,0,"А")</f>
        <v>А</v>
      </c>
      <c r="W87" s="53" t="str">
        <f>IF(Вводная!C376=0,0,"Фт")</f>
        <v>Фт</v>
      </c>
      <c r="X87" s="53">
        <f>IF(I87=0,0,VLOOKUP($X$1,участники_17,2,FALSE))</f>
        <v>0</v>
      </c>
      <c r="Y87" s="53">
        <f>IF(I87=0,0,VLOOKUP($Y$1,участники_17,2,FALSE))</f>
        <v>0</v>
      </c>
      <c r="Z87" s="53">
        <f>IF(I87=0,0,VLOOKUP($Z$1,участники_17,2,FALSE))</f>
        <v>0</v>
      </c>
      <c r="AA87" s="53">
        <f>IF(I87=0,0,VLOOKUP($AA$1,участники_17,2,FALSE))</f>
        <v>0</v>
      </c>
      <c r="AB87" s="53"/>
      <c r="AC87" s="53" t="s">
        <v>30</v>
      </c>
      <c r="AD87" s="56"/>
      <c r="AE87" s="56"/>
      <c r="AF87" s="119">
        <f>IF(I87=0,0,срок_17)</f>
        <v>0</v>
      </c>
      <c r="AG87" s="119">
        <f>IF(I87=0,0,IF(J87=0,"нет в заказе",IF(I87=0,0,VLOOKUP($AG$1,позиции_17,2,FALSE))))</f>
        <v>0</v>
      </c>
      <c r="AH87" s="119">
        <f>IF(I87=0,0,IF(J87=0,"нет в заказе",IF(I87=0,0,VLOOKUP($AG$1,позиции_17,3,FALSE))))</f>
        <v>0</v>
      </c>
      <c r="AI87" s="119">
        <f>IF(I87=0,0,IF(K87=0,"нет в заказе",IF(I87=0,0,VLOOKUP($AI$1,позиции_17,2,FALSE))))</f>
        <v>0</v>
      </c>
      <c r="AJ87" s="119">
        <f>IF(I87=0,0,IF(K87=0,"нет в заказе",IF(I87=0,0,VLOOKUP($AI$1,позиции_17,3,FALSE))))</f>
        <v>0</v>
      </c>
      <c r="AK87" s="119">
        <f>IF(I87=0,0,IF(L87=0,"нет в заказе",IF(I87=0,0,VLOOKUP($AK$1,позиции_17,2,FALSE))))</f>
        <v>0</v>
      </c>
      <c r="AL87" s="119">
        <f>IF(I87=0,0,IF(L87=0,"нет в заказе",IF(I87=0,0,VLOOKUP($AK$1,позиции_17,3,FALSE))))</f>
        <v>0</v>
      </c>
      <c r="AM87" s="119">
        <f>IF(I87=0,0,IF(M87=0,"нет в заказе",IF(I87=0,0,VLOOKUP($AM$1,позиции_17,2,FALSE))))</f>
        <v>0</v>
      </c>
      <c r="AN87" s="119">
        <f>IF(I87=0,0,IF(M87=0,"нет в заказе",IF(I87=0,0,VLOOKUP($AM$1,позиции_17,3,FALSE))))</f>
        <v>0</v>
      </c>
      <c r="AO87" s="119">
        <f>IF(I87=0,0,IF(N87=0,"нет в заказе",IF(I87=0,0,VLOOKUP($AO$1,позиции_17,2,FALSE))))</f>
        <v>0</v>
      </c>
      <c r="AP87" s="119">
        <f>IF(I87=0,0,IF(N87=0,"нет в заказе",IF(I87=0,0,VLOOKUP($AO$1,позиции_17,3,FALSE))))</f>
        <v>0</v>
      </c>
      <c r="AQ87" s="119">
        <f>IF(I87=0,0,IF(O87=0,"нет в заказе",IF(I87=0,0,VLOOKUP($AQ$1,позиции_17,2,FALSE))))</f>
        <v>0</v>
      </c>
      <c r="AR87" s="119">
        <f>IF(I87=0,0,IF(O87=0,"нет в заказе",IF(I87=0,0,VLOOKUP($AQ$1,позиции_17,3,FALSE))))</f>
        <v>0</v>
      </c>
      <c r="AS87" s="119">
        <f>IF(I87=0,0,IF(P87=0,"нет в заказе",IF(I87=0,0,VLOOKUP($AS$1,позиции_17,2,FALSE))))</f>
        <v>0</v>
      </c>
      <c r="AT87" s="119">
        <f>IF(I87=0,0,IF(P87=0,"нет в заказе",IF(I87=0,0,VLOOKUP($AS$1,позиции_17,3,FALSE))))</f>
        <v>0</v>
      </c>
      <c r="AU87" s="119">
        <f>IF(I87=0,0,IF(Q87=0,"нет в заказе",IF(I87=0,0,VLOOKUP($AU$1,позиции_17,2,FALSE))))</f>
        <v>0</v>
      </c>
      <c r="AV87" s="119">
        <f>IF(I87=0,0,IF(Q87=0,"нет в заказе",IF(I87=0,0,VLOOKUP($AU$1,позиции_17,3,FALSE))))</f>
        <v>0</v>
      </c>
      <c r="AW87" s="119">
        <f>IF(I87=0,0,IF(R87=0,"нет в заказе",IF(I87=0,0,VLOOKUP($AW$1,позиции_17,2,FALSE))))</f>
        <v>0</v>
      </c>
      <c r="AX87" s="119">
        <f>IF(I87=0,0,IF(R87=0,"нет в заказе",IF(I87=0,0,VLOOKUP($AW$1,позиции_17,3,FALSE))))</f>
        <v>0</v>
      </c>
      <c r="AY87" s="119">
        <f>IF(I87=0,0,IF(S87=0,"нет в заказе",IF(I87=0,0,VLOOKUP($AY$1,позиции_17,2,FALSE))))</f>
        <v>0</v>
      </c>
      <c r="AZ87" s="119">
        <f>IF(I87=0,0,IF(S87=0,"нет в заказе",IF(I87=0,0,VLOOKUP($AY$1,позиции_17,3,FALSE))))</f>
        <v>0</v>
      </c>
      <c r="BA87" s="119">
        <f>IF(I87=0,0,IF(T87=0,"нет в заказе",IF(I87=0,0,VLOOKUP($BA$1,позиции_17,2,FALSE))))</f>
        <v>0</v>
      </c>
      <c r="BB87" s="119">
        <f>IF(I87=0,0,IF(T87=0,"нет в заказе",IF(I87=0,0,VLOOKUP($BA$1,позиции_17,3,FALSE))))</f>
        <v>0</v>
      </c>
      <c r="BC87" s="119">
        <f>IF(I87=0,0,IF(U87=0,"нет в заказе",IF(I87=0,0,VLOOKUP($BC$1,позиции_17,2,FALSE))))</f>
        <v>0</v>
      </c>
      <c r="BD87" s="119">
        <f>IF(I87=0,0,IF(U87=0,"нет в заказе",IF(I87=0,0,VLOOKUP($BC$1,позиции_17,3,FALSE))))</f>
        <v>0</v>
      </c>
      <c r="BE87" s="119">
        <f>IF(I87=0,0,IF(V87=0,"нет в заказе",IF(I87=0,0,VLOOKUP($BE$1,позиции_17,2,FALSE))))</f>
        <v>0</v>
      </c>
      <c r="BF87" s="119">
        <f>IF(I87=0,0,IF(V87=0,"нет в заказе",IF(I87=0,0,VLOOKUP($BE$1,позиции_17,3,FALSE))))</f>
        <v>0</v>
      </c>
      <c r="BG87" s="119">
        <f>IF(I87=0,0,IF(W87=0,"нет в заказе",IF(I87=0,0,VLOOKUP($BG$1,позиции_17,2,FALSE))))</f>
        <v>0</v>
      </c>
      <c r="BH87" s="119">
        <f>IF(I87=0,0,IF(W87=0,"нет в заказе",IF(I87=0,0,VLOOKUP($BG$1,позиции_17,3,FALSE))))</f>
        <v>0</v>
      </c>
      <c r="BI87" s="119"/>
      <c r="BJ87" s="123"/>
      <c r="BK87" s="124"/>
      <c r="BL87" s="124"/>
      <c r="BM87" s="125"/>
      <c r="BN87" s="151"/>
      <c r="BO87" s="137"/>
      <c r="BP87" s="151"/>
      <c r="BQ87" s="137"/>
      <c r="BR87" s="151"/>
      <c r="BS87" s="137"/>
      <c r="BT87" s="151"/>
      <c r="BU87" s="151"/>
      <c r="BV87" s="151"/>
      <c r="BW87" s="137"/>
      <c r="BX87" s="151"/>
      <c r="BY87" s="137"/>
      <c r="BZ87" s="151"/>
      <c r="CA87" s="137"/>
      <c r="CB87" s="142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</row>
    <row r="88" spans="1:16353" s="61" customFormat="1" ht="34.9" customHeight="1">
      <c r="A88" s="62">
        <f t="shared" si="68"/>
        <v>86</v>
      </c>
      <c r="C88" s="62"/>
      <c r="D88" s="38">
        <f t="shared" si="74"/>
        <v>86</v>
      </c>
      <c r="E88" s="71">
        <f t="shared" ref="E88" si="96">IF(I88=0,0,CONCATENATE(идентификатор_18,D88))</f>
        <v>0</v>
      </c>
      <c r="F88" s="153">
        <v>0</v>
      </c>
      <c r="G88" s="72"/>
      <c r="H88" s="73"/>
      <c r="I88" s="32"/>
      <c r="J88" s="32" t="str">
        <f>IF(Вводная!C412=0,0,"Э")</f>
        <v>Э</v>
      </c>
      <c r="K88" s="32" t="str">
        <f>IF(Вводная!C411=0,0,"Р")</f>
        <v>Р</v>
      </c>
      <c r="L88" s="32" t="str">
        <f>IF(Вводная!C410=0,0,"И")</f>
        <v>И</v>
      </c>
      <c r="M88" s="33" t="str">
        <f>IF(Вводная!C409=0,0,"Д")</f>
        <v>Д</v>
      </c>
      <c r="N88" s="32" t="str">
        <f>IF(Вводная!C408=0,0,"КД")</f>
        <v>КД</v>
      </c>
      <c r="O88" s="33" t="str">
        <f>IF(Вводная!C407=0,0,"М")</f>
        <v>М</v>
      </c>
      <c r="P88" s="34" t="str">
        <f>IF(Вводная!C406=0,0,"ФЛ")</f>
        <v>ФЛ</v>
      </c>
      <c r="Q88" s="33" t="str">
        <f>IF(Вводная!C405=0,0,"Св")</f>
        <v>Св</v>
      </c>
      <c r="R88" s="32" t="str">
        <f>IF(Вводная!C404=0,0,"ПП")</f>
        <v>ПП</v>
      </c>
      <c r="S88" s="33" t="str">
        <f>IF(Вводная!C403=0,0,"Сб")</f>
        <v>Сб</v>
      </c>
      <c r="T88" s="32" t="str">
        <f>IF(Вводная!C402=0,0,"Сц")</f>
        <v>Сц</v>
      </c>
      <c r="U88" s="33" t="str">
        <f>IF(Вводная!C401=0,0,"Мт")</f>
        <v>Мт</v>
      </c>
      <c r="V88" s="32" t="str">
        <f>IF(Вводная!C400=0,0,"А")</f>
        <v>А</v>
      </c>
      <c r="W88" s="32" t="str">
        <f>IF(Вводная!C399=0,0,"Фт")</f>
        <v>Фт</v>
      </c>
      <c r="X88" s="32">
        <f>IF(I88=0,0,VLOOKUP($X$1,участники_18,2,FALSE))</f>
        <v>0</v>
      </c>
      <c r="Y88" s="32">
        <f>IF(I88=0,0,VLOOKUP($Y$1,участники_18,2,FALSE))</f>
        <v>0</v>
      </c>
      <c r="Z88" s="32">
        <f>IF(I88=0,0,VLOOKUP($Z$1,участники_18,2,FALSE))</f>
        <v>0</v>
      </c>
      <c r="AA88" s="32">
        <f>IF(I88=0,0,VLOOKUP($AA$1,участники_18,2,FALSE))</f>
        <v>0</v>
      </c>
      <c r="AB88" s="32"/>
      <c r="AC88" s="32" t="s">
        <v>30</v>
      </c>
      <c r="AD88" s="32"/>
      <c r="AE88" s="32"/>
      <c r="AF88" s="33">
        <f>IF(I88=0,0,срок_18)</f>
        <v>0</v>
      </c>
      <c r="AG88" s="33">
        <f>IF(I88=0,0,IF(J88=0,"нет в заказе",IF(I88=0,0,VLOOKUP($AG$1,позиции_18,2,FALSE))))</f>
        <v>0</v>
      </c>
      <c r="AH88" s="33">
        <f>IF(I88=0,0,IF(J88=0,"нет в заказе",IF(I88=0,0,VLOOKUP($AG$1,позиции_18,3,FALSE))))</f>
        <v>0</v>
      </c>
      <c r="AI88" s="33">
        <f>IF(I88=0,0,IF(K88=0,"нет в заказе",IF(I88=0,0,VLOOKUP($AI$1,позиции_18,2,FALSE))))</f>
        <v>0</v>
      </c>
      <c r="AJ88" s="33">
        <f>IF(I88=0,0,IF(K88=0,"нет в заказе",IF(I88=0,0,VLOOKUP($AI$1,позиции_18,3,FALSE))))</f>
        <v>0</v>
      </c>
      <c r="AK88" s="33">
        <f>IF(I88=0,0,IF(L88=0,"нет в заказе",IF(I88=0,0,VLOOKUP($AK$1,позиции_18,2,FALSE))))</f>
        <v>0</v>
      </c>
      <c r="AL88" s="33">
        <f>IF(I88=0,0,IF(L88=0,"нет в заказе",IF(I88=0,0,VLOOKUP($AK$1,позиции_18,3,FALSE))))</f>
        <v>0</v>
      </c>
      <c r="AM88" s="33">
        <f>IF(I88=0,0,IF(M88=0,"нет в заказе",IF(I88=0,0,VLOOKUP($AM$1,позиции_18,2,FALSE))))</f>
        <v>0</v>
      </c>
      <c r="AN88" s="33">
        <f>IF(I88=0,0,IF(M88=0,"нет в заказе",IF(I88=0,0,VLOOKUP($AM$1,позиции_18,3,FALSE))))</f>
        <v>0</v>
      </c>
      <c r="AO88" s="33">
        <f>IF(I88=0,0,IF(N88=0,"нет в заказе",IF(I88=0,0,VLOOKUP($AO$1,позиции_18,2,FALSE))))</f>
        <v>0</v>
      </c>
      <c r="AP88" s="33">
        <f>IF(I88=0,0,IF(N88=0,"нет в заказе",IF(I88=0,0,VLOOKUP($AO$1,позиции_18,3,FALSE))))</f>
        <v>0</v>
      </c>
      <c r="AQ88" s="33">
        <f>IF(I88=0,0,IF(O88=0,"нет в заказе",IF(I88=0,0,VLOOKUP($AQ$1,позиции_18,2,FALSE))))</f>
        <v>0</v>
      </c>
      <c r="AR88" s="33">
        <f>IF(I88=0,0,IF(O88=0,"нет в заказе",IF(I88=0,0,VLOOKUP($AQ$1,позиции_18,3,FALSE))))</f>
        <v>0</v>
      </c>
      <c r="AS88" s="33">
        <f>IF(I88=0,0,IF(P88=0,"нет в заказе",IF(I88=0,0,VLOOKUP($AS$1,позиции_18,2,FALSE))))</f>
        <v>0</v>
      </c>
      <c r="AT88" s="33">
        <f>IF(I88=0,0,IF(P88=0,"нет в заказе",IF(I88=0,0,VLOOKUP($AS$1,позиции_18,3,FALSE))))</f>
        <v>0</v>
      </c>
      <c r="AU88" s="33">
        <f>IF(I88=0,0,IF(Q88=0,"нет в заказе",IF(I88=0,0,VLOOKUP($AU$1,позиции_18,2,FALSE))))</f>
        <v>0</v>
      </c>
      <c r="AV88" s="33">
        <f>IF(I88=0,0,IF(Q88=0,"нет в заказе",IF(I88=0,0,VLOOKUP($AU$1,позиции_18,3,FALSE))))</f>
        <v>0</v>
      </c>
      <c r="AW88" s="33">
        <f>IF(I88=0,0,IF(R88=0,"нет в заказе",IF(I88=0,0,VLOOKUP($AW$1,позиции_18,2,FALSE))))</f>
        <v>0</v>
      </c>
      <c r="AX88" s="33">
        <f>IF(I88=0,0,IF(R88=0,"нет в заказе",IF(I88=0,0,VLOOKUP($AW$1,позиции_18,3,FALSE))))</f>
        <v>0</v>
      </c>
      <c r="AY88" s="33">
        <f>IF(I88=0,0,IF(S88=0,"нет в заказе",IF(I88=0,0,VLOOKUP($AY$1,позиции_18,2,FALSE))))</f>
        <v>0</v>
      </c>
      <c r="AZ88" s="33">
        <f>IF(I88=0,0,IF(S88=0,"нет в заказе",IF(I88=0,0,VLOOKUP($AY$1,позиции_18,3,FALSE))))</f>
        <v>0</v>
      </c>
      <c r="BA88" s="33">
        <f>IF(I88=0,0,IF(T88=0,"нет в заказе",IF(I88=0,0,VLOOKUP($BA$1,позиции_18,2,FALSE))))</f>
        <v>0</v>
      </c>
      <c r="BB88" s="33">
        <f>IF(I88=0,0,IF(T88=0,"нет в заказе",IF(I88=0,0,VLOOKUP($BA$1,позиции_18,3,FALSE))))</f>
        <v>0</v>
      </c>
      <c r="BC88" s="33">
        <f>IF(I88=0,0,IF(U88=0,"нет в заказе",IF(I88=0,0,VLOOKUP($BC$1,позиции_18,2,FALSE))))</f>
        <v>0</v>
      </c>
      <c r="BD88" s="33">
        <f>IF(I88=0,0,IF(U88=0,"нет в заказе",IF(I88=0,0,VLOOKUP($BC$1,позиции_18,3,FALSE))))</f>
        <v>0</v>
      </c>
      <c r="BE88" s="33">
        <f>IF(I88=0,0,IF(V88=0,"нет в заказе",IF(I88=0,0,VLOOKUP($BE$1,позиции_18,2,FALSE))))</f>
        <v>0</v>
      </c>
      <c r="BF88" s="33">
        <f>IF(I88=0,0,IF(V88=0,"нет в заказе",IF(I88=0,0,VLOOKUP($BE$1,позиции_18,3,FALSE))))</f>
        <v>0</v>
      </c>
      <c r="BG88" s="33">
        <f>IF(I88=0,0,IF(W88=0,"нет в заказе",IF(I88=0,0,VLOOKUP($BG$1,позиции_18,2,FALSE))))</f>
        <v>0</v>
      </c>
      <c r="BH88" s="33">
        <f>IF(I88=0,0,IF(W88=0,"нет в заказе",IF(I88=0,0,VLOOKUP($BG$1,позиции_18,3,FALSE))))</f>
        <v>0</v>
      </c>
      <c r="BI88" s="33"/>
      <c r="BJ88" s="40"/>
      <c r="BK88" s="74"/>
      <c r="BL88" s="75"/>
      <c r="BM88" s="76"/>
      <c r="BN88" s="150"/>
      <c r="BO88" s="138"/>
      <c r="BP88" s="150"/>
      <c r="BQ88" s="138"/>
      <c r="BR88" s="150"/>
      <c r="BS88" s="138"/>
      <c r="BT88" s="150"/>
      <c r="BU88" s="150"/>
      <c r="BV88" s="150"/>
      <c r="BW88" s="138"/>
      <c r="BX88" s="150"/>
      <c r="BY88" s="138"/>
      <c r="BZ88" s="150"/>
      <c r="CA88" s="138"/>
      <c r="CB88" s="143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  <c r="IU88" s="62"/>
      <c r="IV88" s="62"/>
      <c r="IW88" s="62"/>
      <c r="IX88" s="62"/>
      <c r="IY88" s="62"/>
      <c r="IZ88" s="62"/>
      <c r="JA88" s="62"/>
      <c r="JB88" s="62"/>
      <c r="JC88" s="62"/>
      <c r="JD88" s="62"/>
      <c r="JE88" s="62"/>
      <c r="JF88" s="62"/>
      <c r="JG88" s="62"/>
      <c r="JH88" s="62"/>
      <c r="JI88" s="62"/>
      <c r="JJ88" s="62"/>
      <c r="JK88" s="62"/>
      <c r="JL88" s="62"/>
      <c r="JM88" s="62"/>
      <c r="JN88" s="62"/>
      <c r="JO88" s="62"/>
      <c r="JP88" s="62"/>
      <c r="JQ88" s="62"/>
      <c r="JR88" s="62"/>
      <c r="JS88" s="62"/>
      <c r="JT88" s="62"/>
      <c r="JU88" s="62"/>
      <c r="JV88" s="62"/>
      <c r="JW88" s="62"/>
      <c r="JX88" s="62"/>
      <c r="JY88" s="62"/>
      <c r="JZ88" s="62"/>
      <c r="KA88" s="62"/>
      <c r="KB88" s="62"/>
      <c r="KC88" s="62"/>
      <c r="KD88" s="62"/>
      <c r="KE88" s="62"/>
      <c r="KF88" s="62"/>
      <c r="KG88" s="62"/>
      <c r="KH88" s="62"/>
      <c r="KI88" s="62"/>
      <c r="KJ88" s="62"/>
      <c r="KK88" s="62"/>
      <c r="KL88" s="62"/>
      <c r="KM88" s="62"/>
      <c r="KN88" s="62"/>
      <c r="KO88" s="62"/>
      <c r="KP88" s="62"/>
      <c r="KQ88" s="62"/>
      <c r="KR88" s="62"/>
      <c r="KS88" s="62"/>
      <c r="KT88" s="62"/>
      <c r="KU88" s="62"/>
      <c r="KV88" s="62"/>
      <c r="KW88" s="62"/>
      <c r="KX88" s="62"/>
      <c r="KY88" s="62"/>
      <c r="KZ88" s="62"/>
      <c r="LA88" s="62"/>
      <c r="LB88" s="62"/>
      <c r="LC88" s="62"/>
      <c r="LD88" s="62"/>
      <c r="LE88" s="62"/>
      <c r="LF88" s="62"/>
      <c r="LG88" s="62"/>
      <c r="LH88" s="62"/>
      <c r="LI88" s="62"/>
      <c r="LJ88" s="62"/>
      <c r="LK88" s="62"/>
      <c r="LL88" s="62"/>
      <c r="LM88" s="62"/>
      <c r="LN88" s="62"/>
      <c r="LO88" s="62"/>
      <c r="LP88" s="62"/>
      <c r="LQ88" s="62"/>
      <c r="LR88" s="62"/>
      <c r="LS88" s="62"/>
      <c r="LT88" s="62"/>
      <c r="LU88" s="62"/>
      <c r="LV88" s="62"/>
      <c r="LW88" s="62"/>
      <c r="LX88" s="62"/>
      <c r="LY88" s="62"/>
      <c r="LZ88" s="62"/>
      <c r="MA88" s="62"/>
      <c r="MB88" s="62"/>
      <c r="MC88" s="62"/>
      <c r="MD88" s="62"/>
      <c r="ME88" s="62"/>
      <c r="MF88" s="62"/>
      <c r="MG88" s="62"/>
      <c r="MH88" s="62"/>
      <c r="MI88" s="62"/>
      <c r="MJ88" s="62"/>
      <c r="MK88" s="62"/>
      <c r="ML88" s="62"/>
      <c r="MM88" s="62"/>
      <c r="MN88" s="62"/>
      <c r="MO88" s="62"/>
      <c r="MP88" s="62"/>
      <c r="MQ88" s="62"/>
      <c r="MR88" s="62"/>
      <c r="MS88" s="62"/>
      <c r="MT88" s="62"/>
      <c r="MU88" s="62"/>
      <c r="MV88" s="62"/>
      <c r="MW88" s="62"/>
      <c r="MX88" s="62"/>
      <c r="MY88" s="62"/>
      <c r="MZ88" s="62"/>
      <c r="NA88" s="62"/>
      <c r="NB88" s="62"/>
      <c r="NC88" s="62"/>
      <c r="ND88" s="62"/>
      <c r="NE88" s="62"/>
      <c r="NF88" s="62"/>
      <c r="NG88" s="62"/>
      <c r="NH88" s="62"/>
      <c r="NI88" s="62"/>
      <c r="NJ88" s="62"/>
      <c r="NK88" s="62"/>
      <c r="NL88" s="62"/>
      <c r="NM88" s="62"/>
      <c r="NN88" s="62"/>
      <c r="NO88" s="62"/>
      <c r="NP88" s="62"/>
      <c r="NQ88" s="62"/>
      <c r="NR88" s="62"/>
      <c r="NS88" s="62"/>
      <c r="NT88" s="62"/>
      <c r="NU88" s="62"/>
      <c r="NV88" s="62"/>
      <c r="NW88" s="62"/>
      <c r="NX88" s="62"/>
      <c r="NY88" s="62"/>
      <c r="NZ88" s="62"/>
      <c r="OA88" s="62"/>
      <c r="OB88" s="62"/>
      <c r="OC88" s="62"/>
      <c r="OD88" s="62"/>
      <c r="OE88" s="62"/>
      <c r="OF88" s="62"/>
      <c r="OG88" s="62"/>
      <c r="OH88" s="62"/>
      <c r="OI88" s="62"/>
      <c r="OJ88" s="62"/>
      <c r="OK88" s="62"/>
      <c r="OL88" s="62"/>
      <c r="OM88" s="62"/>
      <c r="ON88" s="62"/>
      <c r="OO88" s="62"/>
      <c r="OP88" s="62"/>
      <c r="OQ88" s="62"/>
      <c r="OR88" s="62"/>
      <c r="OS88" s="62"/>
      <c r="OT88" s="62"/>
      <c r="OU88" s="62"/>
      <c r="OV88" s="62"/>
      <c r="OW88" s="62"/>
      <c r="OX88" s="62"/>
      <c r="OY88" s="62"/>
      <c r="OZ88" s="62"/>
      <c r="PA88" s="62"/>
      <c r="PB88" s="62"/>
      <c r="PC88" s="62"/>
      <c r="PD88" s="62"/>
      <c r="PE88" s="62"/>
      <c r="PF88" s="62"/>
      <c r="PG88" s="62"/>
      <c r="PH88" s="62"/>
      <c r="PI88" s="62"/>
      <c r="PJ88" s="62"/>
      <c r="PK88" s="62"/>
      <c r="PL88" s="62"/>
      <c r="PM88" s="62"/>
      <c r="PN88" s="62"/>
      <c r="PO88" s="62"/>
      <c r="PP88" s="62"/>
      <c r="PQ88" s="62"/>
      <c r="PR88" s="62"/>
      <c r="PS88" s="62"/>
      <c r="PT88" s="62"/>
      <c r="PU88" s="62"/>
      <c r="PV88" s="62"/>
      <c r="PW88" s="62"/>
      <c r="PX88" s="62"/>
      <c r="PY88" s="62"/>
      <c r="PZ88" s="62"/>
      <c r="QA88" s="62"/>
      <c r="QB88" s="62"/>
      <c r="QC88" s="62"/>
      <c r="QD88" s="62"/>
      <c r="QE88" s="62"/>
      <c r="QF88" s="62"/>
      <c r="QG88" s="62"/>
      <c r="QH88" s="62"/>
      <c r="QI88" s="62"/>
      <c r="QJ88" s="62"/>
      <c r="QK88" s="62"/>
      <c r="QL88" s="62"/>
      <c r="QM88" s="62"/>
      <c r="QN88" s="62"/>
      <c r="QO88" s="62"/>
      <c r="QP88" s="62"/>
      <c r="QQ88" s="62"/>
      <c r="QR88" s="62"/>
      <c r="QS88" s="62"/>
      <c r="QT88" s="62"/>
      <c r="QU88" s="62"/>
      <c r="QV88" s="62"/>
      <c r="QW88" s="62"/>
      <c r="QX88" s="62"/>
      <c r="QY88" s="62"/>
      <c r="QZ88" s="62"/>
      <c r="RA88" s="62"/>
      <c r="RB88" s="62"/>
      <c r="RC88" s="62"/>
      <c r="RD88" s="62"/>
      <c r="RE88" s="62"/>
      <c r="RF88" s="62"/>
      <c r="RG88" s="62"/>
      <c r="RH88" s="62"/>
      <c r="RI88" s="62"/>
      <c r="RJ88" s="62"/>
      <c r="RK88" s="62"/>
      <c r="RL88" s="62"/>
      <c r="RM88" s="62"/>
      <c r="RN88" s="62"/>
      <c r="RO88" s="62"/>
      <c r="RP88" s="62"/>
      <c r="RQ88" s="62"/>
      <c r="RR88" s="62"/>
      <c r="RS88" s="62"/>
      <c r="RT88" s="62"/>
      <c r="RU88" s="62"/>
      <c r="RV88" s="62"/>
      <c r="RW88" s="62"/>
      <c r="RX88" s="62"/>
      <c r="RY88" s="62"/>
      <c r="RZ88" s="62"/>
      <c r="SA88" s="62"/>
      <c r="SB88" s="62"/>
      <c r="SC88" s="62"/>
      <c r="SD88" s="62"/>
      <c r="SE88" s="62"/>
      <c r="SF88" s="62"/>
      <c r="SG88" s="62"/>
      <c r="SH88" s="62"/>
      <c r="SI88" s="62"/>
      <c r="SJ88" s="62"/>
      <c r="SK88" s="62"/>
      <c r="SL88" s="62"/>
      <c r="SM88" s="62"/>
      <c r="SN88" s="62"/>
      <c r="SO88" s="62"/>
      <c r="SP88" s="62"/>
      <c r="SQ88" s="62"/>
      <c r="SR88" s="62"/>
      <c r="SS88" s="62"/>
      <c r="ST88" s="62"/>
      <c r="SU88" s="62"/>
      <c r="SV88" s="62"/>
      <c r="SW88" s="62"/>
      <c r="SX88" s="62"/>
      <c r="SY88" s="62"/>
      <c r="SZ88" s="62"/>
      <c r="TA88" s="62"/>
      <c r="TB88" s="62"/>
      <c r="TC88" s="62"/>
      <c r="TD88" s="62"/>
      <c r="TE88" s="62"/>
      <c r="TF88" s="62"/>
      <c r="TG88" s="62"/>
      <c r="TH88" s="62"/>
      <c r="TI88" s="62"/>
      <c r="TJ88" s="62"/>
      <c r="TK88" s="62"/>
      <c r="TL88" s="62"/>
      <c r="TM88" s="62"/>
      <c r="TN88" s="62"/>
      <c r="TO88" s="62"/>
      <c r="TP88" s="62"/>
      <c r="TQ88" s="62"/>
      <c r="TR88" s="62"/>
      <c r="TS88" s="62"/>
      <c r="TT88" s="62"/>
      <c r="TU88" s="62"/>
      <c r="TV88" s="62"/>
      <c r="TW88" s="62"/>
      <c r="TX88" s="62"/>
      <c r="TY88" s="62"/>
      <c r="TZ88" s="62"/>
      <c r="UA88" s="62"/>
      <c r="UB88" s="62"/>
      <c r="UC88" s="62"/>
      <c r="UD88" s="62"/>
      <c r="UE88" s="62"/>
      <c r="UF88" s="62"/>
      <c r="UG88" s="62"/>
      <c r="UH88" s="62"/>
      <c r="UI88" s="62"/>
      <c r="UJ88" s="62"/>
      <c r="UK88" s="62"/>
      <c r="UL88" s="62"/>
      <c r="UM88" s="62"/>
      <c r="UN88" s="62"/>
      <c r="UO88" s="62"/>
      <c r="UP88" s="62"/>
      <c r="UQ88" s="62"/>
      <c r="UR88" s="62"/>
      <c r="US88" s="62"/>
      <c r="UT88" s="62"/>
      <c r="UU88" s="62"/>
      <c r="UV88" s="62"/>
      <c r="UW88" s="62"/>
      <c r="UX88" s="62"/>
      <c r="UY88" s="62"/>
      <c r="UZ88" s="62"/>
      <c r="VA88" s="62"/>
      <c r="VB88" s="62"/>
      <c r="VC88" s="62"/>
      <c r="VD88" s="62"/>
      <c r="VE88" s="62"/>
      <c r="VF88" s="62"/>
      <c r="VG88" s="62"/>
      <c r="VH88" s="62"/>
      <c r="VI88" s="62"/>
      <c r="VJ88" s="62"/>
      <c r="VK88" s="62"/>
      <c r="VL88" s="62"/>
      <c r="VM88" s="62"/>
      <c r="VN88" s="62"/>
      <c r="VO88" s="62"/>
      <c r="VP88" s="62"/>
      <c r="VQ88" s="62"/>
      <c r="VR88" s="62"/>
      <c r="VS88" s="62"/>
      <c r="VT88" s="62"/>
      <c r="VU88" s="62"/>
      <c r="VV88" s="62"/>
      <c r="VW88" s="62"/>
      <c r="VX88" s="62"/>
      <c r="VY88" s="62"/>
      <c r="VZ88" s="62"/>
      <c r="WA88" s="62"/>
      <c r="WB88" s="62"/>
      <c r="WC88" s="62"/>
      <c r="WD88" s="62"/>
      <c r="WE88" s="62"/>
      <c r="WF88" s="62"/>
      <c r="WG88" s="62"/>
      <c r="WH88" s="62"/>
      <c r="WI88" s="62"/>
      <c r="WJ88" s="62"/>
      <c r="WK88" s="62"/>
      <c r="WL88" s="62"/>
      <c r="WM88" s="62"/>
      <c r="WN88" s="62"/>
      <c r="WO88" s="62"/>
      <c r="WP88" s="62"/>
      <c r="WQ88" s="62"/>
      <c r="WR88" s="62"/>
      <c r="WS88" s="62"/>
      <c r="WT88" s="62"/>
      <c r="WU88" s="62"/>
      <c r="WV88" s="62"/>
      <c r="WW88" s="62"/>
      <c r="WX88" s="62"/>
      <c r="WY88" s="62"/>
      <c r="WZ88" s="62"/>
      <c r="XA88" s="62"/>
      <c r="XB88" s="62"/>
      <c r="XC88" s="62"/>
      <c r="XD88" s="62"/>
      <c r="XE88" s="62"/>
      <c r="XF88" s="62"/>
      <c r="XG88" s="62"/>
      <c r="XH88" s="62"/>
      <c r="XI88" s="62"/>
      <c r="XJ88" s="62"/>
      <c r="XK88" s="62"/>
      <c r="XL88" s="62"/>
      <c r="XM88" s="62"/>
      <c r="XN88" s="62"/>
      <c r="XO88" s="62"/>
      <c r="XP88" s="62"/>
      <c r="XQ88" s="62"/>
      <c r="XR88" s="62"/>
      <c r="XS88" s="62"/>
      <c r="XT88" s="62"/>
      <c r="XU88" s="62"/>
      <c r="XV88" s="62"/>
      <c r="XW88" s="62"/>
      <c r="XX88" s="62"/>
      <c r="XY88" s="62"/>
      <c r="XZ88" s="62"/>
      <c r="YA88" s="62"/>
      <c r="YB88" s="62"/>
      <c r="YC88" s="62"/>
      <c r="YD88" s="62"/>
      <c r="YE88" s="62"/>
      <c r="YF88" s="62"/>
      <c r="YG88" s="62"/>
      <c r="YH88" s="62"/>
      <c r="YI88" s="62"/>
      <c r="YJ88" s="62"/>
      <c r="YK88" s="62"/>
      <c r="YL88" s="62"/>
      <c r="YM88" s="62"/>
      <c r="YN88" s="62"/>
      <c r="YO88" s="62"/>
      <c r="YP88" s="62"/>
      <c r="YQ88" s="62"/>
      <c r="YR88" s="62"/>
      <c r="YS88" s="62"/>
      <c r="YT88" s="62"/>
      <c r="YU88" s="62"/>
      <c r="YV88" s="62"/>
      <c r="YW88" s="62"/>
      <c r="YX88" s="62"/>
      <c r="YY88" s="62"/>
      <c r="YZ88" s="62"/>
      <c r="ZA88" s="62"/>
      <c r="ZB88" s="62"/>
      <c r="ZC88" s="62"/>
      <c r="ZD88" s="62"/>
      <c r="ZE88" s="62"/>
      <c r="ZF88" s="62"/>
      <c r="ZG88" s="62"/>
      <c r="ZH88" s="62"/>
      <c r="ZI88" s="62"/>
      <c r="ZJ88" s="62"/>
      <c r="ZK88" s="62"/>
      <c r="ZL88" s="62"/>
      <c r="ZM88" s="62"/>
      <c r="ZN88" s="62"/>
      <c r="ZO88" s="62"/>
      <c r="ZP88" s="62"/>
      <c r="ZQ88" s="62"/>
      <c r="ZR88" s="62"/>
      <c r="ZS88" s="62"/>
      <c r="ZT88" s="62"/>
      <c r="ZU88" s="62"/>
      <c r="ZV88" s="62"/>
      <c r="ZW88" s="62"/>
      <c r="ZX88" s="62"/>
      <c r="ZY88" s="62"/>
      <c r="ZZ88" s="62"/>
      <c r="AAA88" s="62"/>
      <c r="AAB88" s="62"/>
      <c r="AAC88" s="62"/>
      <c r="AAD88" s="62"/>
      <c r="AAE88" s="62"/>
      <c r="AAF88" s="62"/>
      <c r="AAG88" s="62"/>
      <c r="AAH88" s="62"/>
      <c r="AAI88" s="62"/>
      <c r="AAJ88" s="62"/>
      <c r="AAK88" s="62"/>
      <c r="AAL88" s="62"/>
      <c r="AAM88" s="62"/>
      <c r="AAN88" s="62"/>
      <c r="AAO88" s="62"/>
      <c r="AAP88" s="62"/>
      <c r="AAQ88" s="62"/>
      <c r="AAR88" s="62"/>
      <c r="AAS88" s="62"/>
      <c r="AAT88" s="62"/>
      <c r="AAU88" s="62"/>
      <c r="AAV88" s="62"/>
      <c r="AAW88" s="62"/>
      <c r="AAX88" s="62"/>
      <c r="AAY88" s="62"/>
      <c r="AAZ88" s="62"/>
      <c r="ABA88" s="62"/>
      <c r="ABB88" s="62"/>
      <c r="ABC88" s="62"/>
      <c r="ABD88" s="62"/>
      <c r="ABE88" s="62"/>
      <c r="ABF88" s="62"/>
      <c r="ABG88" s="62"/>
      <c r="ABH88" s="62"/>
      <c r="ABI88" s="62"/>
      <c r="ABJ88" s="62"/>
      <c r="ABK88" s="62"/>
      <c r="ABL88" s="62"/>
      <c r="ABM88" s="62"/>
      <c r="ABN88" s="62"/>
      <c r="ABO88" s="62"/>
      <c r="ABP88" s="62"/>
      <c r="ABQ88" s="62"/>
      <c r="ABR88" s="62"/>
      <c r="ABS88" s="62"/>
      <c r="ABT88" s="62"/>
      <c r="ABU88" s="62"/>
      <c r="ABV88" s="62"/>
      <c r="ABW88" s="62"/>
      <c r="ABX88" s="62"/>
      <c r="ABY88" s="62"/>
      <c r="ABZ88" s="62"/>
      <c r="ACA88" s="62"/>
      <c r="ACB88" s="62"/>
      <c r="ACC88" s="62"/>
      <c r="ACD88" s="62"/>
      <c r="ACE88" s="62"/>
      <c r="ACF88" s="62"/>
      <c r="ACG88" s="62"/>
      <c r="ACH88" s="62"/>
      <c r="ACI88" s="62"/>
      <c r="ACJ88" s="62"/>
      <c r="ACK88" s="62"/>
      <c r="ACL88" s="62"/>
      <c r="ACM88" s="62"/>
      <c r="ACN88" s="62"/>
      <c r="ACO88" s="62"/>
      <c r="ACP88" s="62"/>
      <c r="ACQ88" s="62"/>
      <c r="ACR88" s="62"/>
      <c r="ACS88" s="62"/>
      <c r="ACT88" s="62"/>
      <c r="ACU88" s="62"/>
      <c r="ACV88" s="62"/>
      <c r="ACW88" s="62"/>
      <c r="ACX88" s="62"/>
      <c r="ACY88" s="62"/>
      <c r="ACZ88" s="62"/>
      <c r="ADA88" s="62"/>
      <c r="ADB88" s="62"/>
      <c r="ADC88" s="62"/>
      <c r="ADD88" s="62"/>
      <c r="ADE88" s="62"/>
      <c r="ADF88" s="62"/>
      <c r="ADG88" s="62"/>
      <c r="ADH88" s="62"/>
      <c r="ADI88" s="62"/>
      <c r="ADJ88" s="62"/>
      <c r="ADK88" s="62"/>
      <c r="ADL88" s="62"/>
      <c r="ADM88" s="62"/>
      <c r="ADN88" s="62"/>
      <c r="ADO88" s="62"/>
      <c r="ADP88" s="62"/>
      <c r="ADQ88" s="62"/>
      <c r="ADR88" s="62"/>
      <c r="ADS88" s="62"/>
      <c r="ADT88" s="62"/>
      <c r="ADU88" s="62"/>
      <c r="ADV88" s="62"/>
      <c r="ADW88" s="62"/>
      <c r="ADX88" s="62"/>
      <c r="ADY88" s="62"/>
      <c r="ADZ88" s="62"/>
      <c r="AEA88" s="62"/>
      <c r="AEB88" s="62"/>
      <c r="AEC88" s="62"/>
      <c r="AED88" s="62"/>
      <c r="AEE88" s="62"/>
      <c r="AEF88" s="62"/>
      <c r="AEG88" s="62"/>
      <c r="AEH88" s="62"/>
      <c r="AEI88" s="62"/>
      <c r="AEJ88" s="62"/>
      <c r="AEK88" s="62"/>
      <c r="AEL88" s="62"/>
      <c r="AEM88" s="62"/>
      <c r="AEN88" s="62"/>
      <c r="AEO88" s="62"/>
      <c r="AEP88" s="62"/>
      <c r="AEQ88" s="62"/>
      <c r="AER88" s="62"/>
      <c r="AES88" s="62"/>
      <c r="AET88" s="62"/>
      <c r="AEU88" s="62"/>
      <c r="AEV88" s="62"/>
      <c r="AEW88" s="62"/>
      <c r="AEX88" s="62"/>
      <c r="AEY88" s="62"/>
      <c r="AEZ88" s="62"/>
      <c r="AFA88" s="62"/>
      <c r="AFB88" s="62"/>
      <c r="AFC88" s="62"/>
      <c r="AFD88" s="62"/>
      <c r="AFE88" s="62"/>
      <c r="AFF88" s="62"/>
      <c r="AFG88" s="62"/>
      <c r="AFH88" s="62"/>
      <c r="AFI88" s="62"/>
      <c r="AFJ88" s="62"/>
      <c r="AFK88" s="62"/>
      <c r="AFL88" s="62"/>
      <c r="AFM88" s="62"/>
      <c r="AFN88" s="62"/>
      <c r="AFO88" s="62"/>
      <c r="AFP88" s="62"/>
      <c r="AFQ88" s="62"/>
      <c r="AFR88" s="62"/>
      <c r="AFS88" s="62"/>
      <c r="AFT88" s="62"/>
      <c r="AFU88" s="62"/>
      <c r="AFV88" s="62"/>
      <c r="AFW88" s="62"/>
      <c r="AFX88" s="62"/>
      <c r="AFY88" s="62"/>
      <c r="AFZ88" s="62"/>
      <c r="AGA88" s="62"/>
      <c r="AGB88" s="62"/>
      <c r="AGC88" s="62"/>
      <c r="AGD88" s="62"/>
      <c r="AGE88" s="62"/>
      <c r="AGF88" s="62"/>
      <c r="AGG88" s="62"/>
      <c r="AGH88" s="62"/>
      <c r="AGI88" s="62"/>
      <c r="AGJ88" s="62"/>
      <c r="AGK88" s="62"/>
      <c r="AGL88" s="62"/>
      <c r="AGM88" s="62"/>
      <c r="AGN88" s="62"/>
      <c r="AGO88" s="62"/>
      <c r="AGP88" s="62"/>
      <c r="AGQ88" s="62"/>
      <c r="AGR88" s="62"/>
      <c r="AGS88" s="62"/>
      <c r="AGT88" s="62"/>
      <c r="AGU88" s="62"/>
      <c r="AGV88" s="62"/>
      <c r="AGW88" s="62"/>
      <c r="AGX88" s="62"/>
      <c r="AGY88" s="62"/>
      <c r="AGZ88" s="62"/>
      <c r="AHA88" s="62"/>
      <c r="AHB88" s="62"/>
      <c r="AHC88" s="62"/>
      <c r="AHD88" s="62"/>
      <c r="AHE88" s="62"/>
      <c r="AHF88" s="62"/>
      <c r="AHG88" s="62"/>
      <c r="AHH88" s="62"/>
      <c r="AHI88" s="62"/>
      <c r="AHJ88" s="62"/>
      <c r="AHK88" s="62"/>
      <c r="AHL88" s="62"/>
      <c r="AHM88" s="62"/>
      <c r="AHN88" s="62"/>
      <c r="AHO88" s="62"/>
      <c r="AHP88" s="62"/>
      <c r="AHQ88" s="62"/>
      <c r="AHR88" s="62"/>
      <c r="AHS88" s="62"/>
      <c r="AHT88" s="62"/>
      <c r="AHU88" s="62"/>
      <c r="AHV88" s="62"/>
      <c r="AHW88" s="62"/>
      <c r="AHX88" s="62"/>
      <c r="AHY88" s="62"/>
      <c r="AHZ88" s="62"/>
      <c r="AIA88" s="62"/>
      <c r="AIB88" s="62"/>
      <c r="AIC88" s="62"/>
      <c r="AID88" s="62"/>
      <c r="AIE88" s="62"/>
      <c r="AIF88" s="62"/>
      <c r="AIG88" s="62"/>
      <c r="AIH88" s="62"/>
      <c r="AII88" s="62"/>
      <c r="AIJ88" s="62"/>
      <c r="AIK88" s="62"/>
      <c r="AIL88" s="62"/>
      <c r="AIM88" s="62"/>
      <c r="AIN88" s="62"/>
      <c r="AIO88" s="62"/>
      <c r="AIP88" s="62"/>
      <c r="AIQ88" s="62"/>
      <c r="AIR88" s="62"/>
      <c r="AIS88" s="62"/>
      <c r="AIT88" s="62"/>
      <c r="AIU88" s="62"/>
      <c r="AIV88" s="62"/>
      <c r="AIW88" s="62"/>
      <c r="AIX88" s="62"/>
      <c r="AIY88" s="62"/>
      <c r="AIZ88" s="62"/>
      <c r="AJA88" s="62"/>
      <c r="AJB88" s="62"/>
      <c r="AJC88" s="62"/>
      <c r="AJD88" s="62"/>
      <c r="AJE88" s="62"/>
      <c r="AJF88" s="62"/>
      <c r="AJG88" s="62"/>
      <c r="AJH88" s="62"/>
      <c r="AJI88" s="62"/>
      <c r="AJJ88" s="62"/>
      <c r="AJK88" s="62"/>
      <c r="AJL88" s="62"/>
      <c r="AJM88" s="62"/>
      <c r="AJN88" s="62"/>
      <c r="AJO88" s="62"/>
      <c r="AJP88" s="62"/>
      <c r="AJQ88" s="62"/>
      <c r="AJR88" s="62"/>
      <c r="AJS88" s="62"/>
      <c r="AJT88" s="62"/>
      <c r="AJU88" s="62"/>
      <c r="AJV88" s="62"/>
      <c r="AJW88" s="62"/>
      <c r="AJX88" s="62"/>
      <c r="AJY88" s="62"/>
      <c r="AJZ88" s="62"/>
      <c r="AKA88" s="62"/>
      <c r="AKB88" s="62"/>
      <c r="AKC88" s="62"/>
      <c r="AKD88" s="62"/>
      <c r="AKE88" s="62"/>
      <c r="AKF88" s="62"/>
      <c r="AKG88" s="62"/>
      <c r="AKH88" s="62"/>
      <c r="AKI88" s="62"/>
      <c r="AKJ88" s="62"/>
      <c r="AKK88" s="62"/>
      <c r="AKL88" s="62"/>
      <c r="AKM88" s="62"/>
      <c r="AKN88" s="62"/>
      <c r="AKO88" s="62"/>
      <c r="AKP88" s="62"/>
      <c r="AKQ88" s="62"/>
      <c r="AKR88" s="62"/>
      <c r="AKS88" s="62"/>
      <c r="AKT88" s="62"/>
      <c r="AKU88" s="62"/>
      <c r="AKV88" s="62"/>
      <c r="AKW88" s="62"/>
      <c r="AKX88" s="62"/>
      <c r="AKY88" s="62"/>
      <c r="AKZ88" s="62"/>
      <c r="ALA88" s="62"/>
      <c r="ALB88" s="62"/>
      <c r="ALC88" s="62"/>
      <c r="ALD88" s="62"/>
      <c r="ALE88" s="62"/>
      <c r="ALF88" s="62"/>
      <c r="ALG88" s="62"/>
      <c r="ALH88" s="62"/>
      <c r="ALI88" s="62"/>
      <c r="ALJ88" s="62"/>
      <c r="ALK88" s="62"/>
      <c r="ALL88" s="62"/>
      <c r="ALM88" s="62"/>
      <c r="ALN88" s="62"/>
      <c r="ALO88" s="62"/>
      <c r="ALP88" s="62"/>
      <c r="ALQ88" s="62"/>
      <c r="ALR88" s="62"/>
      <c r="ALS88" s="62"/>
      <c r="ALT88" s="62"/>
      <c r="ALU88" s="62"/>
      <c r="ALV88" s="62"/>
      <c r="ALW88" s="62"/>
      <c r="ALX88" s="62"/>
      <c r="ALY88" s="62"/>
      <c r="ALZ88" s="62"/>
      <c r="AMA88" s="62"/>
      <c r="AMB88" s="62"/>
      <c r="AMC88" s="62"/>
      <c r="AMD88" s="62"/>
      <c r="AME88" s="62"/>
      <c r="AMF88" s="62"/>
      <c r="AMG88" s="62"/>
      <c r="AMH88" s="62"/>
      <c r="AMI88" s="62"/>
      <c r="AMJ88" s="62"/>
      <c r="AMK88" s="62"/>
      <c r="AML88" s="62"/>
      <c r="AMM88" s="62"/>
      <c r="AMN88" s="62"/>
      <c r="AMO88" s="62"/>
      <c r="AMP88" s="62"/>
      <c r="AMQ88" s="62"/>
      <c r="AMR88" s="62"/>
      <c r="AMS88" s="62"/>
      <c r="AMT88" s="62"/>
      <c r="AMU88" s="62"/>
      <c r="AMV88" s="62"/>
      <c r="AMW88" s="62"/>
      <c r="AMX88" s="62"/>
      <c r="AMY88" s="62"/>
      <c r="AMZ88" s="62"/>
      <c r="ANA88" s="62"/>
      <c r="ANB88" s="62"/>
      <c r="ANC88" s="62"/>
      <c r="AND88" s="62"/>
      <c r="ANE88" s="62"/>
      <c r="ANF88" s="62"/>
      <c r="ANG88" s="62"/>
      <c r="ANH88" s="62"/>
      <c r="ANI88" s="62"/>
      <c r="ANJ88" s="62"/>
      <c r="ANK88" s="62"/>
      <c r="ANL88" s="62"/>
      <c r="ANM88" s="62"/>
      <c r="ANN88" s="62"/>
      <c r="ANO88" s="62"/>
      <c r="ANP88" s="62"/>
      <c r="ANQ88" s="62"/>
      <c r="ANR88" s="62"/>
      <c r="ANS88" s="62"/>
      <c r="ANT88" s="62"/>
      <c r="ANU88" s="62"/>
      <c r="ANV88" s="62"/>
      <c r="ANW88" s="62"/>
      <c r="ANX88" s="62"/>
      <c r="ANY88" s="62"/>
      <c r="ANZ88" s="62"/>
      <c r="AOA88" s="62"/>
      <c r="AOB88" s="62"/>
      <c r="AOC88" s="62"/>
      <c r="AOD88" s="62"/>
      <c r="AOE88" s="62"/>
      <c r="AOF88" s="62"/>
      <c r="AOG88" s="62"/>
      <c r="AOH88" s="62"/>
      <c r="AOI88" s="62"/>
      <c r="AOJ88" s="62"/>
      <c r="AOK88" s="62"/>
      <c r="AOL88" s="62"/>
      <c r="AOM88" s="62"/>
      <c r="AON88" s="62"/>
      <c r="AOO88" s="62"/>
      <c r="AOP88" s="62"/>
      <c r="AOQ88" s="62"/>
      <c r="AOR88" s="62"/>
      <c r="AOS88" s="62"/>
      <c r="AOT88" s="62"/>
      <c r="AOU88" s="62"/>
      <c r="AOV88" s="62"/>
      <c r="AOW88" s="62"/>
      <c r="AOX88" s="62"/>
      <c r="AOY88" s="62"/>
      <c r="AOZ88" s="62"/>
      <c r="APA88" s="62"/>
      <c r="APB88" s="62"/>
      <c r="APC88" s="62"/>
      <c r="APD88" s="62"/>
      <c r="APE88" s="62"/>
      <c r="APF88" s="62"/>
      <c r="APG88" s="62"/>
      <c r="APH88" s="62"/>
      <c r="API88" s="62"/>
      <c r="APJ88" s="62"/>
      <c r="APK88" s="62"/>
      <c r="APL88" s="62"/>
      <c r="APM88" s="62"/>
      <c r="APN88" s="62"/>
      <c r="APO88" s="62"/>
      <c r="APP88" s="62"/>
      <c r="APQ88" s="62"/>
      <c r="APR88" s="62"/>
      <c r="APS88" s="62"/>
      <c r="APT88" s="62"/>
      <c r="APU88" s="62"/>
      <c r="APV88" s="62"/>
      <c r="APW88" s="62"/>
      <c r="APX88" s="62"/>
      <c r="APY88" s="62"/>
      <c r="APZ88" s="62"/>
      <c r="AQA88" s="62"/>
      <c r="AQB88" s="62"/>
      <c r="AQC88" s="62"/>
      <c r="AQD88" s="62"/>
      <c r="AQE88" s="62"/>
      <c r="AQF88" s="62"/>
      <c r="AQG88" s="62"/>
      <c r="AQH88" s="62"/>
      <c r="AQI88" s="62"/>
      <c r="AQJ88" s="62"/>
      <c r="AQK88" s="62"/>
      <c r="AQL88" s="62"/>
      <c r="AQM88" s="62"/>
      <c r="AQN88" s="62"/>
      <c r="AQO88" s="62"/>
      <c r="AQP88" s="62"/>
      <c r="AQQ88" s="62"/>
      <c r="AQR88" s="62"/>
      <c r="AQS88" s="62"/>
      <c r="AQT88" s="62"/>
      <c r="AQU88" s="62"/>
      <c r="AQV88" s="62"/>
      <c r="AQW88" s="62"/>
      <c r="AQX88" s="62"/>
      <c r="AQY88" s="62"/>
      <c r="AQZ88" s="62"/>
      <c r="ARA88" s="62"/>
      <c r="ARB88" s="62"/>
      <c r="ARC88" s="62"/>
      <c r="ARD88" s="62"/>
      <c r="ARE88" s="62"/>
      <c r="ARF88" s="62"/>
      <c r="ARG88" s="62"/>
      <c r="ARH88" s="62"/>
      <c r="ARI88" s="62"/>
      <c r="ARJ88" s="62"/>
      <c r="ARK88" s="62"/>
      <c r="ARL88" s="62"/>
      <c r="ARM88" s="62"/>
      <c r="ARN88" s="62"/>
      <c r="ARO88" s="62"/>
      <c r="ARP88" s="62"/>
      <c r="ARQ88" s="62"/>
      <c r="ARR88" s="62"/>
      <c r="ARS88" s="62"/>
      <c r="ART88" s="62"/>
      <c r="ARU88" s="62"/>
      <c r="ARV88" s="62"/>
      <c r="ARW88" s="62"/>
      <c r="ARX88" s="62"/>
      <c r="ARY88" s="62"/>
      <c r="ARZ88" s="62"/>
      <c r="ASA88" s="62"/>
      <c r="ASB88" s="62"/>
      <c r="ASC88" s="62"/>
      <c r="ASD88" s="62"/>
      <c r="ASE88" s="62"/>
      <c r="ASF88" s="62"/>
      <c r="ASG88" s="62"/>
      <c r="ASH88" s="62"/>
      <c r="ASI88" s="62"/>
      <c r="ASJ88" s="62"/>
      <c r="ASK88" s="62"/>
      <c r="ASL88" s="62"/>
      <c r="ASM88" s="62"/>
      <c r="ASN88" s="62"/>
      <c r="ASO88" s="62"/>
      <c r="ASP88" s="62"/>
      <c r="ASQ88" s="62"/>
      <c r="ASR88" s="62"/>
      <c r="ASS88" s="62"/>
      <c r="AST88" s="62"/>
      <c r="ASU88" s="62"/>
      <c r="ASV88" s="62"/>
      <c r="ASW88" s="62"/>
      <c r="ASX88" s="62"/>
      <c r="ASY88" s="62"/>
      <c r="ASZ88" s="62"/>
      <c r="ATA88" s="62"/>
      <c r="ATB88" s="62"/>
      <c r="ATC88" s="62"/>
      <c r="ATD88" s="62"/>
      <c r="ATE88" s="62"/>
      <c r="ATF88" s="62"/>
      <c r="ATG88" s="62"/>
      <c r="ATH88" s="62"/>
      <c r="ATI88" s="62"/>
      <c r="ATJ88" s="62"/>
      <c r="ATK88" s="62"/>
      <c r="ATL88" s="62"/>
      <c r="ATM88" s="62"/>
      <c r="ATN88" s="62"/>
      <c r="ATO88" s="62"/>
      <c r="ATP88" s="62"/>
      <c r="ATQ88" s="62"/>
      <c r="ATR88" s="62"/>
      <c r="ATS88" s="62"/>
      <c r="ATT88" s="62"/>
      <c r="ATU88" s="62"/>
      <c r="ATV88" s="62"/>
      <c r="ATW88" s="62"/>
      <c r="ATX88" s="62"/>
      <c r="ATY88" s="62"/>
      <c r="ATZ88" s="62"/>
      <c r="AUA88" s="62"/>
      <c r="AUB88" s="62"/>
      <c r="AUC88" s="62"/>
      <c r="AUD88" s="62"/>
      <c r="AUE88" s="62"/>
      <c r="AUF88" s="62"/>
      <c r="AUG88" s="62"/>
      <c r="AUH88" s="62"/>
      <c r="AUI88" s="62"/>
      <c r="AUJ88" s="62"/>
      <c r="AUK88" s="62"/>
      <c r="AUL88" s="62"/>
      <c r="AUM88" s="62"/>
      <c r="AUN88" s="62"/>
      <c r="AUO88" s="62"/>
      <c r="AUP88" s="62"/>
      <c r="AUQ88" s="62"/>
      <c r="AUR88" s="62"/>
      <c r="AUS88" s="62"/>
      <c r="AUT88" s="62"/>
      <c r="AUU88" s="62"/>
      <c r="AUV88" s="62"/>
      <c r="AUW88" s="62"/>
      <c r="AUX88" s="62"/>
      <c r="AUY88" s="62"/>
      <c r="AUZ88" s="62"/>
      <c r="AVA88" s="62"/>
      <c r="AVB88" s="62"/>
      <c r="AVC88" s="62"/>
      <c r="AVD88" s="62"/>
      <c r="AVE88" s="62"/>
      <c r="AVF88" s="62"/>
      <c r="AVG88" s="62"/>
      <c r="AVH88" s="62"/>
      <c r="AVI88" s="62"/>
      <c r="AVJ88" s="62"/>
      <c r="AVK88" s="62"/>
      <c r="AVL88" s="62"/>
      <c r="AVM88" s="62"/>
      <c r="AVN88" s="62"/>
      <c r="AVO88" s="62"/>
      <c r="AVP88" s="62"/>
      <c r="AVQ88" s="62"/>
      <c r="AVR88" s="62"/>
      <c r="AVS88" s="62"/>
      <c r="AVT88" s="62"/>
      <c r="AVU88" s="62"/>
      <c r="AVV88" s="62"/>
      <c r="AVW88" s="62"/>
      <c r="AVX88" s="62"/>
      <c r="AVY88" s="62"/>
      <c r="AVZ88" s="62"/>
      <c r="AWA88" s="62"/>
      <c r="AWB88" s="62"/>
      <c r="AWC88" s="62"/>
      <c r="AWD88" s="62"/>
      <c r="AWE88" s="62"/>
      <c r="AWF88" s="62"/>
      <c r="AWG88" s="62"/>
      <c r="AWH88" s="62"/>
      <c r="AWI88" s="62"/>
      <c r="AWJ88" s="62"/>
      <c r="AWK88" s="62"/>
      <c r="AWL88" s="62"/>
      <c r="AWM88" s="62"/>
      <c r="AWN88" s="62"/>
      <c r="AWO88" s="62"/>
      <c r="AWP88" s="62"/>
      <c r="AWQ88" s="62"/>
      <c r="AWR88" s="62"/>
      <c r="AWS88" s="62"/>
      <c r="AWT88" s="62"/>
      <c r="AWU88" s="62"/>
      <c r="AWV88" s="62"/>
      <c r="AWW88" s="62"/>
      <c r="AWX88" s="62"/>
      <c r="AWY88" s="62"/>
      <c r="AWZ88" s="62"/>
      <c r="AXA88" s="62"/>
      <c r="AXB88" s="62"/>
      <c r="AXC88" s="62"/>
      <c r="AXD88" s="62"/>
      <c r="AXE88" s="62"/>
      <c r="AXF88" s="62"/>
      <c r="AXG88" s="62"/>
      <c r="AXH88" s="62"/>
      <c r="AXI88" s="62"/>
      <c r="AXJ88" s="62"/>
      <c r="AXK88" s="62"/>
      <c r="AXL88" s="62"/>
      <c r="AXM88" s="62"/>
      <c r="AXN88" s="62"/>
      <c r="AXO88" s="62"/>
      <c r="AXP88" s="62"/>
      <c r="AXQ88" s="62"/>
      <c r="AXR88" s="62"/>
      <c r="AXS88" s="62"/>
      <c r="AXT88" s="62"/>
      <c r="AXU88" s="62"/>
      <c r="AXV88" s="62"/>
      <c r="AXW88" s="62"/>
      <c r="AXX88" s="62"/>
      <c r="AXY88" s="62"/>
      <c r="AXZ88" s="62"/>
      <c r="AYA88" s="62"/>
      <c r="AYB88" s="62"/>
      <c r="AYC88" s="62"/>
      <c r="AYD88" s="62"/>
      <c r="AYE88" s="62"/>
      <c r="AYF88" s="62"/>
      <c r="AYG88" s="62"/>
      <c r="AYH88" s="62"/>
      <c r="AYI88" s="62"/>
      <c r="AYJ88" s="62"/>
      <c r="AYK88" s="62"/>
      <c r="AYL88" s="62"/>
      <c r="AYM88" s="62"/>
      <c r="AYN88" s="62"/>
      <c r="AYO88" s="62"/>
      <c r="AYP88" s="62"/>
      <c r="AYQ88" s="62"/>
      <c r="AYR88" s="62"/>
      <c r="AYS88" s="62"/>
      <c r="AYT88" s="62"/>
      <c r="AYU88" s="62"/>
      <c r="AYV88" s="62"/>
      <c r="AYW88" s="62"/>
      <c r="AYX88" s="62"/>
      <c r="AYY88" s="62"/>
      <c r="AYZ88" s="62"/>
      <c r="AZA88" s="62"/>
      <c r="AZB88" s="62"/>
      <c r="AZC88" s="62"/>
      <c r="AZD88" s="62"/>
      <c r="AZE88" s="62"/>
      <c r="AZF88" s="62"/>
      <c r="AZG88" s="62"/>
      <c r="AZH88" s="62"/>
      <c r="AZI88" s="62"/>
      <c r="AZJ88" s="62"/>
      <c r="AZK88" s="62"/>
      <c r="AZL88" s="62"/>
      <c r="AZM88" s="62"/>
      <c r="AZN88" s="62"/>
      <c r="AZO88" s="62"/>
      <c r="AZP88" s="62"/>
      <c r="AZQ88" s="62"/>
      <c r="AZR88" s="62"/>
      <c r="AZS88" s="62"/>
      <c r="AZT88" s="62"/>
      <c r="AZU88" s="62"/>
      <c r="AZV88" s="62"/>
      <c r="AZW88" s="62"/>
      <c r="AZX88" s="62"/>
      <c r="AZY88" s="62"/>
      <c r="AZZ88" s="62"/>
      <c r="BAA88" s="62"/>
      <c r="BAB88" s="62"/>
      <c r="BAC88" s="62"/>
      <c r="BAD88" s="62"/>
      <c r="BAE88" s="62"/>
      <c r="BAF88" s="62"/>
      <c r="BAG88" s="62"/>
      <c r="BAH88" s="62"/>
      <c r="BAI88" s="62"/>
      <c r="BAJ88" s="62"/>
      <c r="BAK88" s="62"/>
      <c r="BAL88" s="62"/>
      <c r="BAM88" s="62"/>
      <c r="BAN88" s="62"/>
      <c r="BAO88" s="62"/>
      <c r="BAP88" s="62"/>
      <c r="BAQ88" s="62"/>
      <c r="BAR88" s="62"/>
      <c r="BAS88" s="62"/>
      <c r="BAT88" s="62"/>
      <c r="BAU88" s="62"/>
      <c r="BAV88" s="62"/>
      <c r="BAW88" s="62"/>
      <c r="BAX88" s="62"/>
      <c r="BAY88" s="62"/>
      <c r="BAZ88" s="62"/>
      <c r="BBA88" s="62"/>
      <c r="BBB88" s="62"/>
      <c r="BBC88" s="62"/>
      <c r="BBD88" s="62"/>
      <c r="BBE88" s="62"/>
      <c r="BBF88" s="62"/>
      <c r="BBG88" s="62"/>
      <c r="BBH88" s="62"/>
      <c r="BBI88" s="62"/>
      <c r="BBJ88" s="62"/>
      <c r="BBK88" s="62"/>
      <c r="BBL88" s="62"/>
      <c r="BBM88" s="62"/>
      <c r="BBN88" s="62"/>
      <c r="BBO88" s="62"/>
      <c r="BBP88" s="62"/>
      <c r="BBQ88" s="62"/>
      <c r="BBR88" s="62"/>
      <c r="BBS88" s="62"/>
      <c r="BBT88" s="62"/>
      <c r="BBU88" s="62"/>
      <c r="BBV88" s="62"/>
      <c r="BBW88" s="62"/>
      <c r="BBX88" s="62"/>
      <c r="BBY88" s="62"/>
      <c r="BBZ88" s="62"/>
      <c r="BCA88" s="62"/>
      <c r="BCB88" s="62"/>
      <c r="BCC88" s="62"/>
      <c r="BCD88" s="62"/>
      <c r="BCE88" s="62"/>
      <c r="BCF88" s="62"/>
      <c r="BCG88" s="62"/>
      <c r="BCH88" s="62"/>
      <c r="BCI88" s="62"/>
      <c r="BCJ88" s="62"/>
      <c r="BCK88" s="62"/>
      <c r="BCL88" s="62"/>
      <c r="BCM88" s="62"/>
      <c r="BCN88" s="62"/>
      <c r="BCO88" s="62"/>
      <c r="BCP88" s="62"/>
      <c r="BCQ88" s="62"/>
      <c r="BCR88" s="62"/>
      <c r="BCS88" s="62"/>
      <c r="BCT88" s="62"/>
      <c r="BCU88" s="62"/>
      <c r="BCV88" s="62"/>
      <c r="BCW88" s="62"/>
      <c r="BCX88" s="62"/>
      <c r="BCY88" s="62"/>
      <c r="BCZ88" s="62"/>
      <c r="BDA88" s="62"/>
      <c r="BDB88" s="62"/>
      <c r="BDC88" s="62"/>
      <c r="BDD88" s="62"/>
      <c r="BDE88" s="62"/>
      <c r="BDF88" s="62"/>
      <c r="BDG88" s="62"/>
      <c r="BDH88" s="62"/>
      <c r="BDI88" s="62"/>
      <c r="BDJ88" s="62"/>
      <c r="BDK88" s="62"/>
      <c r="BDL88" s="62"/>
      <c r="BDM88" s="62"/>
      <c r="BDN88" s="62"/>
      <c r="BDO88" s="62"/>
      <c r="BDP88" s="62"/>
      <c r="BDQ88" s="62"/>
      <c r="BDR88" s="62"/>
      <c r="BDS88" s="62"/>
      <c r="BDT88" s="62"/>
      <c r="BDU88" s="62"/>
      <c r="BDV88" s="62"/>
      <c r="BDW88" s="62"/>
      <c r="BDX88" s="62"/>
      <c r="BDY88" s="62"/>
      <c r="BDZ88" s="62"/>
      <c r="BEA88" s="62"/>
      <c r="BEB88" s="62"/>
      <c r="BEC88" s="62"/>
      <c r="BED88" s="62"/>
      <c r="BEE88" s="62"/>
      <c r="BEF88" s="62"/>
      <c r="BEG88" s="62"/>
      <c r="BEH88" s="62"/>
      <c r="BEI88" s="62"/>
      <c r="BEJ88" s="62"/>
      <c r="BEK88" s="62"/>
      <c r="BEL88" s="62"/>
      <c r="BEM88" s="62"/>
      <c r="BEN88" s="62"/>
      <c r="BEO88" s="62"/>
      <c r="BEP88" s="62"/>
      <c r="BEQ88" s="62"/>
      <c r="BER88" s="62"/>
      <c r="BES88" s="62"/>
      <c r="BET88" s="62"/>
      <c r="BEU88" s="62"/>
      <c r="BEV88" s="62"/>
      <c r="BEW88" s="62"/>
      <c r="BEX88" s="62"/>
      <c r="BEY88" s="62"/>
      <c r="BEZ88" s="62"/>
      <c r="BFA88" s="62"/>
      <c r="BFB88" s="62"/>
      <c r="BFC88" s="62"/>
      <c r="BFD88" s="62"/>
      <c r="BFE88" s="62"/>
      <c r="BFF88" s="62"/>
      <c r="BFG88" s="62"/>
      <c r="BFH88" s="62"/>
      <c r="BFI88" s="62"/>
      <c r="BFJ88" s="62"/>
      <c r="BFK88" s="62"/>
      <c r="BFL88" s="62"/>
      <c r="BFM88" s="62"/>
      <c r="BFN88" s="62"/>
      <c r="BFO88" s="62"/>
      <c r="BFP88" s="62"/>
      <c r="BFQ88" s="62"/>
      <c r="BFR88" s="62"/>
      <c r="BFS88" s="62"/>
      <c r="BFT88" s="62"/>
      <c r="BFU88" s="62"/>
      <c r="BFV88" s="62"/>
      <c r="BFW88" s="62"/>
      <c r="BFX88" s="62"/>
      <c r="BFY88" s="62"/>
      <c r="BFZ88" s="62"/>
      <c r="BGA88" s="62"/>
      <c r="BGB88" s="62"/>
      <c r="BGC88" s="62"/>
      <c r="BGD88" s="62"/>
      <c r="BGE88" s="62"/>
      <c r="BGF88" s="62"/>
      <c r="BGG88" s="62"/>
      <c r="BGH88" s="62"/>
      <c r="BGI88" s="62"/>
      <c r="BGJ88" s="62"/>
      <c r="BGK88" s="62"/>
      <c r="BGL88" s="62"/>
      <c r="BGM88" s="62"/>
      <c r="BGN88" s="62"/>
      <c r="BGO88" s="62"/>
      <c r="BGP88" s="62"/>
      <c r="BGQ88" s="62"/>
      <c r="BGR88" s="62"/>
      <c r="BGS88" s="62"/>
      <c r="BGT88" s="62"/>
      <c r="BGU88" s="62"/>
      <c r="BGV88" s="62"/>
      <c r="BGW88" s="62"/>
      <c r="BGX88" s="62"/>
      <c r="BGY88" s="62"/>
      <c r="BGZ88" s="62"/>
      <c r="BHA88" s="62"/>
      <c r="BHB88" s="62"/>
      <c r="BHC88" s="62"/>
      <c r="BHD88" s="62"/>
      <c r="BHE88" s="62"/>
      <c r="BHF88" s="62"/>
      <c r="BHG88" s="62"/>
      <c r="BHH88" s="62"/>
      <c r="BHI88" s="62"/>
      <c r="BHJ88" s="62"/>
      <c r="BHK88" s="62"/>
      <c r="BHL88" s="62"/>
      <c r="BHM88" s="62"/>
      <c r="BHN88" s="62"/>
      <c r="BHO88" s="62"/>
      <c r="BHP88" s="62"/>
      <c r="BHQ88" s="62"/>
      <c r="BHR88" s="62"/>
      <c r="BHS88" s="62"/>
      <c r="BHT88" s="62"/>
      <c r="BHU88" s="62"/>
      <c r="BHV88" s="62"/>
      <c r="BHW88" s="62"/>
      <c r="BHX88" s="62"/>
      <c r="BHY88" s="62"/>
      <c r="BHZ88" s="62"/>
      <c r="BIA88" s="62"/>
      <c r="BIB88" s="62"/>
      <c r="BIC88" s="62"/>
      <c r="BID88" s="62"/>
      <c r="BIE88" s="62"/>
      <c r="BIF88" s="62"/>
      <c r="BIG88" s="62"/>
      <c r="BIH88" s="62"/>
      <c r="BII88" s="62"/>
      <c r="BIJ88" s="62"/>
      <c r="BIK88" s="62"/>
      <c r="BIL88" s="62"/>
      <c r="BIM88" s="62"/>
      <c r="BIN88" s="62"/>
      <c r="BIO88" s="62"/>
      <c r="BIP88" s="62"/>
      <c r="BIQ88" s="62"/>
      <c r="BIR88" s="62"/>
      <c r="BIS88" s="62"/>
      <c r="BIT88" s="62"/>
      <c r="BIU88" s="62"/>
      <c r="BIV88" s="62"/>
      <c r="BIW88" s="62"/>
      <c r="BIX88" s="62"/>
      <c r="BIY88" s="62"/>
      <c r="BIZ88" s="62"/>
      <c r="BJA88" s="62"/>
      <c r="BJB88" s="62"/>
      <c r="BJC88" s="62"/>
      <c r="BJD88" s="62"/>
      <c r="BJE88" s="62"/>
      <c r="BJF88" s="62"/>
      <c r="BJG88" s="62"/>
      <c r="BJH88" s="62"/>
      <c r="BJI88" s="62"/>
      <c r="BJJ88" s="62"/>
      <c r="BJK88" s="62"/>
      <c r="BJL88" s="62"/>
      <c r="BJM88" s="62"/>
      <c r="BJN88" s="62"/>
      <c r="BJO88" s="62"/>
      <c r="BJP88" s="62"/>
      <c r="BJQ88" s="62"/>
      <c r="BJR88" s="62"/>
      <c r="BJS88" s="62"/>
      <c r="BJT88" s="62"/>
      <c r="BJU88" s="62"/>
      <c r="BJV88" s="62"/>
      <c r="BJW88" s="62"/>
      <c r="BJX88" s="62"/>
      <c r="BJY88" s="62"/>
      <c r="BJZ88" s="62"/>
      <c r="BKA88" s="62"/>
      <c r="BKB88" s="62"/>
      <c r="BKC88" s="62"/>
      <c r="BKD88" s="62"/>
      <c r="BKE88" s="62"/>
      <c r="BKF88" s="62"/>
      <c r="BKG88" s="62"/>
      <c r="BKH88" s="62"/>
      <c r="BKI88" s="62"/>
      <c r="BKJ88" s="62"/>
      <c r="BKK88" s="62"/>
      <c r="BKL88" s="62"/>
      <c r="BKM88" s="62"/>
      <c r="BKN88" s="62"/>
      <c r="BKO88" s="62"/>
      <c r="BKP88" s="62"/>
      <c r="BKQ88" s="62"/>
      <c r="BKR88" s="62"/>
      <c r="BKS88" s="62"/>
      <c r="BKT88" s="62"/>
      <c r="BKU88" s="62"/>
      <c r="BKV88" s="62"/>
      <c r="BKW88" s="62"/>
      <c r="BKX88" s="62"/>
      <c r="BKY88" s="62"/>
      <c r="BKZ88" s="62"/>
      <c r="BLA88" s="62"/>
      <c r="BLB88" s="62"/>
      <c r="BLC88" s="62"/>
      <c r="BLD88" s="62"/>
      <c r="BLE88" s="62"/>
      <c r="BLF88" s="62"/>
      <c r="BLG88" s="62"/>
      <c r="BLH88" s="62"/>
      <c r="BLI88" s="62"/>
      <c r="BLJ88" s="62"/>
      <c r="BLK88" s="62"/>
      <c r="BLL88" s="62"/>
      <c r="BLM88" s="62"/>
      <c r="BLN88" s="62"/>
      <c r="BLO88" s="62"/>
      <c r="BLP88" s="62"/>
      <c r="BLQ88" s="62"/>
      <c r="BLR88" s="62"/>
      <c r="BLS88" s="62"/>
      <c r="BLT88" s="62"/>
      <c r="BLU88" s="62"/>
      <c r="BLV88" s="62"/>
      <c r="BLW88" s="62"/>
      <c r="BLX88" s="62"/>
      <c r="BLY88" s="62"/>
      <c r="BLZ88" s="62"/>
      <c r="BMA88" s="62"/>
      <c r="BMB88" s="62"/>
      <c r="BMC88" s="62"/>
      <c r="BMD88" s="62"/>
      <c r="BME88" s="62"/>
      <c r="BMF88" s="62"/>
      <c r="BMG88" s="62"/>
      <c r="BMH88" s="62"/>
      <c r="BMI88" s="62"/>
      <c r="BMJ88" s="62"/>
      <c r="BMK88" s="62"/>
      <c r="BML88" s="62"/>
      <c r="BMM88" s="62"/>
      <c r="BMN88" s="62"/>
      <c r="BMO88" s="62"/>
      <c r="BMP88" s="62"/>
      <c r="BMQ88" s="62"/>
      <c r="BMR88" s="62"/>
      <c r="BMS88" s="62"/>
      <c r="BMT88" s="62"/>
      <c r="BMU88" s="62"/>
      <c r="BMV88" s="62"/>
      <c r="BMW88" s="62"/>
      <c r="BMX88" s="62"/>
      <c r="BMY88" s="62"/>
      <c r="BMZ88" s="62"/>
      <c r="BNA88" s="62"/>
      <c r="BNB88" s="62"/>
      <c r="BNC88" s="62"/>
      <c r="BND88" s="62"/>
      <c r="BNE88" s="62"/>
      <c r="BNF88" s="62"/>
      <c r="BNG88" s="62"/>
      <c r="BNH88" s="62"/>
      <c r="BNI88" s="62"/>
      <c r="BNJ88" s="62"/>
      <c r="BNK88" s="62"/>
      <c r="BNL88" s="62"/>
      <c r="BNM88" s="62"/>
      <c r="BNN88" s="62"/>
      <c r="BNO88" s="62"/>
      <c r="BNP88" s="62"/>
      <c r="BNQ88" s="62"/>
      <c r="BNR88" s="62"/>
      <c r="BNS88" s="62"/>
      <c r="BNT88" s="62"/>
      <c r="BNU88" s="62"/>
      <c r="BNV88" s="62"/>
      <c r="BNW88" s="62"/>
      <c r="BNX88" s="62"/>
      <c r="BNY88" s="62"/>
      <c r="BNZ88" s="62"/>
      <c r="BOA88" s="62"/>
      <c r="BOB88" s="62"/>
      <c r="BOC88" s="62"/>
      <c r="BOD88" s="62"/>
      <c r="BOE88" s="62"/>
      <c r="BOF88" s="62"/>
      <c r="BOG88" s="62"/>
      <c r="BOH88" s="62"/>
      <c r="BOI88" s="62"/>
      <c r="BOJ88" s="62"/>
      <c r="BOK88" s="62"/>
      <c r="BOL88" s="62"/>
      <c r="BOM88" s="62"/>
      <c r="BON88" s="62"/>
      <c r="BOO88" s="62"/>
      <c r="BOP88" s="62"/>
      <c r="BOQ88" s="62"/>
      <c r="BOR88" s="62"/>
      <c r="BOS88" s="62"/>
      <c r="BOT88" s="62"/>
      <c r="BOU88" s="62"/>
      <c r="BOV88" s="62"/>
      <c r="BOW88" s="62"/>
      <c r="BOX88" s="62"/>
      <c r="BOY88" s="62"/>
      <c r="BOZ88" s="62"/>
      <c r="BPA88" s="62"/>
      <c r="BPB88" s="62"/>
      <c r="BPC88" s="62"/>
      <c r="BPD88" s="62"/>
      <c r="BPE88" s="62"/>
      <c r="BPF88" s="62"/>
      <c r="BPG88" s="62"/>
      <c r="BPH88" s="62"/>
      <c r="BPI88" s="62"/>
      <c r="BPJ88" s="62"/>
      <c r="BPK88" s="62"/>
      <c r="BPL88" s="62"/>
      <c r="BPM88" s="62"/>
      <c r="BPN88" s="62"/>
      <c r="BPO88" s="62"/>
      <c r="BPP88" s="62"/>
      <c r="BPQ88" s="62"/>
      <c r="BPR88" s="62"/>
      <c r="BPS88" s="62"/>
      <c r="BPT88" s="62"/>
      <c r="BPU88" s="62"/>
      <c r="BPV88" s="62"/>
      <c r="BPW88" s="62"/>
      <c r="BPX88" s="62"/>
      <c r="BPY88" s="62"/>
      <c r="BPZ88" s="62"/>
      <c r="BQA88" s="62"/>
      <c r="BQB88" s="62"/>
      <c r="BQC88" s="62"/>
      <c r="BQD88" s="62"/>
      <c r="BQE88" s="62"/>
      <c r="BQF88" s="62"/>
      <c r="BQG88" s="62"/>
      <c r="BQH88" s="62"/>
      <c r="BQI88" s="62"/>
      <c r="BQJ88" s="62"/>
      <c r="BQK88" s="62"/>
      <c r="BQL88" s="62"/>
      <c r="BQM88" s="62"/>
      <c r="BQN88" s="62"/>
      <c r="BQO88" s="62"/>
      <c r="BQP88" s="62"/>
      <c r="BQQ88" s="62"/>
      <c r="BQR88" s="62"/>
      <c r="BQS88" s="62"/>
      <c r="BQT88" s="62"/>
      <c r="BQU88" s="62"/>
      <c r="BQV88" s="62"/>
      <c r="BQW88" s="62"/>
      <c r="BQX88" s="62"/>
      <c r="BQY88" s="62"/>
      <c r="BQZ88" s="62"/>
      <c r="BRA88" s="62"/>
      <c r="BRB88" s="62"/>
      <c r="BRC88" s="62"/>
      <c r="BRD88" s="62"/>
      <c r="BRE88" s="62"/>
      <c r="BRF88" s="62"/>
      <c r="BRG88" s="62"/>
      <c r="BRH88" s="62"/>
      <c r="BRI88" s="62"/>
      <c r="BRJ88" s="62"/>
      <c r="BRK88" s="62"/>
      <c r="BRL88" s="62"/>
      <c r="BRM88" s="62"/>
      <c r="BRN88" s="62"/>
      <c r="BRO88" s="62"/>
      <c r="BRP88" s="62"/>
      <c r="BRQ88" s="62"/>
      <c r="BRR88" s="62"/>
      <c r="BRS88" s="62"/>
      <c r="BRT88" s="62"/>
      <c r="BRU88" s="62"/>
      <c r="BRV88" s="62"/>
      <c r="BRW88" s="62"/>
      <c r="BRX88" s="62"/>
      <c r="BRY88" s="62"/>
      <c r="BRZ88" s="62"/>
      <c r="BSA88" s="62"/>
      <c r="BSB88" s="62"/>
      <c r="BSC88" s="62"/>
      <c r="BSD88" s="62"/>
      <c r="BSE88" s="62"/>
      <c r="BSF88" s="62"/>
      <c r="BSG88" s="62"/>
      <c r="BSH88" s="62"/>
      <c r="BSI88" s="62"/>
      <c r="BSJ88" s="62"/>
      <c r="BSK88" s="62"/>
      <c r="BSL88" s="62"/>
      <c r="BSM88" s="62"/>
      <c r="BSN88" s="62"/>
      <c r="BSO88" s="62"/>
      <c r="BSP88" s="62"/>
      <c r="BSQ88" s="62"/>
      <c r="BSR88" s="62"/>
      <c r="BSS88" s="62"/>
      <c r="BST88" s="62"/>
      <c r="BSU88" s="62"/>
      <c r="BSV88" s="62"/>
      <c r="BSW88" s="62"/>
      <c r="BSX88" s="62"/>
      <c r="BSY88" s="62"/>
      <c r="BSZ88" s="62"/>
      <c r="BTA88" s="62"/>
      <c r="BTB88" s="62"/>
      <c r="BTC88" s="62"/>
      <c r="BTD88" s="62"/>
      <c r="BTE88" s="62"/>
      <c r="BTF88" s="62"/>
      <c r="BTG88" s="62"/>
      <c r="BTH88" s="62"/>
      <c r="BTI88" s="62"/>
      <c r="BTJ88" s="62"/>
      <c r="BTK88" s="62"/>
      <c r="BTL88" s="62"/>
      <c r="BTM88" s="62"/>
      <c r="BTN88" s="62"/>
      <c r="BTO88" s="62"/>
      <c r="BTP88" s="62"/>
      <c r="BTQ88" s="62"/>
      <c r="BTR88" s="62"/>
      <c r="BTS88" s="62"/>
      <c r="BTT88" s="62"/>
      <c r="BTU88" s="62"/>
      <c r="BTV88" s="62"/>
      <c r="BTW88" s="62"/>
      <c r="BTX88" s="62"/>
      <c r="BTY88" s="62"/>
      <c r="BTZ88" s="62"/>
      <c r="BUA88" s="62"/>
      <c r="BUB88" s="62"/>
      <c r="BUC88" s="62"/>
      <c r="BUD88" s="62"/>
      <c r="BUE88" s="62"/>
      <c r="BUF88" s="62"/>
      <c r="BUG88" s="62"/>
      <c r="BUH88" s="62"/>
      <c r="BUI88" s="62"/>
      <c r="BUJ88" s="62"/>
      <c r="BUK88" s="62"/>
      <c r="BUL88" s="62"/>
      <c r="BUM88" s="62"/>
      <c r="BUN88" s="62"/>
      <c r="BUO88" s="62"/>
      <c r="BUP88" s="62"/>
      <c r="BUQ88" s="62"/>
      <c r="BUR88" s="62"/>
      <c r="BUS88" s="62"/>
      <c r="BUT88" s="62"/>
      <c r="BUU88" s="62"/>
      <c r="BUV88" s="62"/>
      <c r="BUW88" s="62"/>
      <c r="BUX88" s="62"/>
      <c r="BUY88" s="62"/>
      <c r="BUZ88" s="62"/>
      <c r="BVA88" s="62"/>
      <c r="BVB88" s="62"/>
      <c r="BVC88" s="62"/>
      <c r="BVD88" s="62"/>
      <c r="BVE88" s="62"/>
      <c r="BVF88" s="62"/>
      <c r="BVG88" s="62"/>
      <c r="BVH88" s="62"/>
      <c r="BVI88" s="62"/>
      <c r="BVJ88" s="62"/>
      <c r="BVK88" s="62"/>
      <c r="BVL88" s="62"/>
      <c r="BVM88" s="62"/>
      <c r="BVN88" s="62"/>
      <c r="BVO88" s="62"/>
      <c r="BVP88" s="62"/>
      <c r="BVQ88" s="62"/>
      <c r="BVR88" s="62"/>
      <c r="BVS88" s="62"/>
      <c r="BVT88" s="62"/>
      <c r="BVU88" s="62"/>
      <c r="BVV88" s="62"/>
      <c r="BVW88" s="62"/>
      <c r="BVX88" s="62"/>
      <c r="BVY88" s="62"/>
      <c r="BVZ88" s="62"/>
      <c r="BWA88" s="62"/>
      <c r="BWB88" s="62"/>
      <c r="BWC88" s="62"/>
      <c r="BWD88" s="62"/>
      <c r="BWE88" s="62"/>
      <c r="BWF88" s="62"/>
      <c r="BWG88" s="62"/>
      <c r="BWH88" s="62"/>
      <c r="BWI88" s="62"/>
      <c r="BWJ88" s="62"/>
      <c r="BWK88" s="62"/>
      <c r="BWL88" s="62"/>
      <c r="BWM88" s="62"/>
      <c r="BWN88" s="62"/>
      <c r="BWO88" s="62"/>
      <c r="BWP88" s="62"/>
      <c r="BWQ88" s="62"/>
      <c r="BWR88" s="62"/>
      <c r="BWS88" s="62"/>
      <c r="BWT88" s="62"/>
      <c r="BWU88" s="62"/>
      <c r="BWV88" s="62"/>
      <c r="BWW88" s="62"/>
      <c r="BWX88" s="62"/>
      <c r="BWY88" s="62"/>
      <c r="BWZ88" s="62"/>
      <c r="BXA88" s="62"/>
      <c r="BXB88" s="62"/>
      <c r="BXC88" s="62"/>
      <c r="BXD88" s="62"/>
      <c r="BXE88" s="62"/>
      <c r="BXF88" s="62"/>
      <c r="BXG88" s="62"/>
      <c r="BXH88" s="62"/>
      <c r="BXI88" s="62"/>
      <c r="BXJ88" s="62"/>
      <c r="BXK88" s="62"/>
      <c r="BXL88" s="62"/>
      <c r="BXM88" s="62"/>
      <c r="BXN88" s="62"/>
      <c r="BXO88" s="62"/>
      <c r="BXP88" s="62"/>
      <c r="BXQ88" s="62"/>
      <c r="BXR88" s="62"/>
      <c r="BXS88" s="62"/>
      <c r="BXT88" s="62"/>
      <c r="BXU88" s="62"/>
      <c r="BXV88" s="62"/>
      <c r="BXW88" s="62"/>
      <c r="BXX88" s="62"/>
      <c r="BXY88" s="62"/>
      <c r="BXZ88" s="62"/>
      <c r="BYA88" s="62"/>
      <c r="BYB88" s="62"/>
      <c r="BYC88" s="62"/>
      <c r="BYD88" s="62"/>
      <c r="BYE88" s="62"/>
      <c r="BYF88" s="62"/>
      <c r="BYG88" s="62"/>
      <c r="BYH88" s="62"/>
      <c r="BYI88" s="62"/>
      <c r="BYJ88" s="62"/>
      <c r="BYK88" s="62"/>
      <c r="BYL88" s="62"/>
      <c r="BYM88" s="62"/>
      <c r="BYN88" s="62"/>
      <c r="BYO88" s="62"/>
      <c r="BYP88" s="62"/>
      <c r="BYQ88" s="62"/>
      <c r="BYR88" s="62"/>
      <c r="BYS88" s="62"/>
      <c r="BYT88" s="62"/>
      <c r="BYU88" s="62"/>
      <c r="BYV88" s="62"/>
      <c r="BYW88" s="62"/>
      <c r="BYX88" s="62"/>
      <c r="BYY88" s="62"/>
      <c r="BYZ88" s="62"/>
      <c r="BZA88" s="62"/>
      <c r="BZB88" s="62"/>
      <c r="BZC88" s="62"/>
      <c r="BZD88" s="62"/>
      <c r="BZE88" s="62"/>
      <c r="BZF88" s="62"/>
      <c r="BZG88" s="62"/>
      <c r="BZH88" s="62"/>
      <c r="BZI88" s="62"/>
      <c r="BZJ88" s="62"/>
      <c r="BZK88" s="62"/>
      <c r="BZL88" s="62"/>
      <c r="BZM88" s="62"/>
      <c r="BZN88" s="62"/>
      <c r="BZO88" s="62"/>
      <c r="BZP88" s="62"/>
      <c r="BZQ88" s="62"/>
      <c r="BZR88" s="62"/>
      <c r="BZS88" s="62"/>
      <c r="BZT88" s="62"/>
      <c r="BZU88" s="62"/>
      <c r="BZV88" s="62"/>
      <c r="BZW88" s="62"/>
      <c r="BZX88" s="62"/>
      <c r="BZY88" s="62"/>
      <c r="BZZ88" s="62"/>
      <c r="CAA88" s="62"/>
      <c r="CAB88" s="62"/>
      <c r="CAC88" s="62"/>
      <c r="CAD88" s="62"/>
      <c r="CAE88" s="62"/>
      <c r="CAF88" s="62"/>
      <c r="CAG88" s="62"/>
      <c r="CAH88" s="62"/>
      <c r="CAI88" s="62"/>
      <c r="CAJ88" s="62"/>
      <c r="CAK88" s="62"/>
      <c r="CAL88" s="62"/>
      <c r="CAM88" s="62"/>
      <c r="CAN88" s="62"/>
      <c r="CAO88" s="62"/>
      <c r="CAP88" s="62"/>
      <c r="CAQ88" s="62"/>
      <c r="CAR88" s="62"/>
      <c r="CAS88" s="62"/>
      <c r="CAT88" s="62"/>
      <c r="CAU88" s="62"/>
      <c r="CAV88" s="62"/>
      <c r="CAW88" s="62"/>
      <c r="CAX88" s="62"/>
      <c r="CAY88" s="62"/>
      <c r="CAZ88" s="62"/>
      <c r="CBA88" s="62"/>
      <c r="CBB88" s="62"/>
      <c r="CBC88" s="62"/>
      <c r="CBD88" s="62"/>
      <c r="CBE88" s="62"/>
      <c r="CBF88" s="62"/>
      <c r="CBG88" s="62"/>
      <c r="CBH88" s="62"/>
      <c r="CBI88" s="62"/>
      <c r="CBJ88" s="62"/>
      <c r="CBK88" s="62"/>
      <c r="CBL88" s="62"/>
      <c r="CBM88" s="62"/>
      <c r="CBN88" s="62"/>
      <c r="CBO88" s="62"/>
      <c r="CBP88" s="62"/>
      <c r="CBQ88" s="62"/>
      <c r="CBR88" s="62"/>
      <c r="CBS88" s="62"/>
      <c r="CBT88" s="62"/>
      <c r="CBU88" s="62"/>
      <c r="CBV88" s="62"/>
      <c r="CBW88" s="62"/>
      <c r="CBX88" s="62"/>
      <c r="CBY88" s="62"/>
      <c r="CBZ88" s="62"/>
      <c r="CCA88" s="62"/>
      <c r="CCB88" s="62"/>
      <c r="CCC88" s="62"/>
      <c r="CCD88" s="62"/>
      <c r="CCE88" s="62"/>
      <c r="CCF88" s="62"/>
      <c r="CCG88" s="62"/>
      <c r="CCH88" s="62"/>
      <c r="CCI88" s="62"/>
      <c r="CCJ88" s="62"/>
      <c r="CCK88" s="62"/>
      <c r="CCL88" s="62"/>
      <c r="CCM88" s="62"/>
      <c r="CCN88" s="62"/>
      <c r="CCO88" s="62"/>
      <c r="CCP88" s="62"/>
      <c r="CCQ88" s="62"/>
      <c r="CCR88" s="62"/>
      <c r="CCS88" s="62"/>
      <c r="CCT88" s="62"/>
      <c r="CCU88" s="62"/>
      <c r="CCV88" s="62"/>
      <c r="CCW88" s="62"/>
      <c r="CCX88" s="62"/>
      <c r="CCY88" s="62"/>
      <c r="CCZ88" s="62"/>
      <c r="CDA88" s="62"/>
      <c r="CDB88" s="62"/>
      <c r="CDC88" s="62"/>
      <c r="CDD88" s="62"/>
      <c r="CDE88" s="62"/>
      <c r="CDF88" s="62"/>
      <c r="CDG88" s="62"/>
      <c r="CDH88" s="62"/>
      <c r="CDI88" s="62"/>
      <c r="CDJ88" s="62"/>
      <c r="CDK88" s="62"/>
      <c r="CDL88" s="62"/>
      <c r="CDM88" s="62"/>
      <c r="CDN88" s="62"/>
      <c r="CDO88" s="62"/>
      <c r="CDP88" s="62"/>
      <c r="CDQ88" s="62"/>
      <c r="CDR88" s="62"/>
      <c r="CDS88" s="62"/>
      <c r="CDT88" s="62"/>
      <c r="CDU88" s="62"/>
      <c r="CDV88" s="62"/>
      <c r="CDW88" s="62"/>
      <c r="CDX88" s="62"/>
      <c r="CDY88" s="62"/>
      <c r="CDZ88" s="62"/>
      <c r="CEA88" s="62"/>
      <c r="CEB88" s="62"/>
      <c r="CEC88" s="62"/>
      <c r="CED88" s="62"/>
      <c r="CEE88" s="62"/>
      <c r="CEF88" s="62"/>
      <c r="CEG88" s="62"/>
      <c r="CEH88" s="62"/>
      <c r="CEI88" s="62"/>
      <c r="CEJ88" s="62"/>
      <c r="CEK88" s="62"/>
      <c r="CEL88" s="62"/>
      <c r="CEM88" s="62"/>
      <c r="CEN88" s="62"/>
      <c r="CEO88" s="62"/>
      <c r="CEP88" s="62"/>
      <c r="CEQ88" s="62"/>
      <c r="CER88" s="62"/>
      <c r="CES88" s="62"/>
      <c r="CET88" s="62"/>
      <c r="CEU88" s="62"/>
      <c r="CEV88" s="62"/>
      <c r="CEW88" s="62"/>
      <c r="CEX88" s="62"/>
      <c r="CEY88" s="62"/>
      <c r="CEZ88" s="62"/>
      <c r="CFA88" s="62"/>
      <c r="CFB88" s="62"/>
      <c r="CFC88" s="62"/>
      <c r="CFD88" s="62"/>
      <c r="CFE88" s="62"/>
      <c r="CFF88" s="62"/>
      <c r="CFG88" s="62"/>
      <c r="CFH88" s="62"/>
      <c r="CFI88" s="62"/>
      <c r="CFJ88" s="62"/>
      <c r="CFK88" s="62"/>
      <c r="CFL88" s="62"/>
      <c r="CFM88" s="62"/>
      <c r="CFN88" s="62"/>
      <c r="CFO88" s="62"/>
      <c r="CFP88" s="62"/>
      <c r="CFQ88" s="62"/>
      <c r="CFR88" s="62"/>
      <c r="CFS88" s="62"/>
      <c r="CFT88" s="62"/>
      <c r="CFU88" s="62"/>
      <c r="CFV88" s="62"/>
      <c r="CFW88" s="62"/>
      <c r="CFX88" s="62"/>
      <c r="CFY88" s="62"/>
      <c r="CFZ88" s="62"/>
      <c r="CGA88" s="62"/>
      <c r="CGB88" s="62"/>
      <c r="CGC88" s="62"/>
      <c r="CGD88" s="62"/>
      <c r="CGE88" s="62"/>
      <c r="CGF88" s="62"/>
      <c r="CGG88" s="62"/>
      <c r="CGH88" s="62"/>
      <c r="CGI88" s="62"/>
      <c r="CGJ88" s="62"/>
      <c r="CGK88" s="62"/>
      <c r="CGL88" s="62"/>
      <c r="CGM88" s="62"/>
      <c r="CGN88" s="62"/>
      <c r="CGO88" s="62"/>
      <c r="CGP88" s="62"/>
      <c r="CGQ88" s="62"/>
      <c r="CGR88" s="62"/>
      <c r="CGS88" s="62"/>
      <c r="CGT88" s="62"/>
      <c r="CGU88" s="62"/>
      <c r="CGV88" s="62"/>
      <c r="CGW88" s="62"/>
      <c r="CGX88" s="62"/>
      <c r="CGY88" s="62"/>
      <c r="CGZ88" s="62"/>
      <c r="CHA88" s="62"/>
      <c r="CHB88" s="62"/>
      <c r="CHC88" s="62"/>
      <c r="CHD88" s="62"/>
      <c r="CHE88" s="62"/>
      <c r="CHF88" s="62"/>
      <c r="CHG88" s="62"/>
      <c r="CHH88" s="62"/>
      <c r="CHI88" s="62"/>
      <c r="CHJ88" s="62"/>
      <c r="CHK88" s="62"/>
      <c r="CHL88" s="62"/>
      <c r="CHM88" s="62"/>
      <c r="CHN88" s="62"/>
      <c r="CHO88" s="62"/>
      <c r="CHP88" s="62"/>
      <c r="CHQ88" s="62"/>
      <c r="CHR88" s="62"/>
      <c r="CHS88" s="62"/>
      <c r="CHT88" s="62"/>
      <c r="CHU88" s="62"/>
      <c r="CHV88" s="62"/>
      <c r="CHW88" s="62"/>
      <c r="CHX88" s="62"/>
      <c r="CHY88" s="62"/>
      <c r="CHZ88" s="62"/>
      <c r="CIA88" s="62"/>
      <c r="CIB88" s="62"/>
      <c r="CIC88" s="62"/>
      <c r="CID88" s="62"/>
      <c r="CIE88" s="62"/>
      <c r="CIF88" s="62"/>
      <c r="CIG88" s="62"/>
      <c r="CIH88" s="62"/>
      <c r="CII88" s="62"/>
      <c r="CIJ88" s="62"/>
      <c r="CIK88" s="62"/>
      <c r="CIL88" s="62"/>
      <c r="CIM88" s="62"/>
      <c r="CIN88" s="62"/>
      <c r="CIO88" s="62"/>
      <c r="CIP88" s="62"/>
      <c r="CIQ88" s="62"/>
      <c r="CIR88" s="62"/>
      <c r="CIS88" s="62"/>
      <c r="CIT88" s="62"/>
      <c r="CIU88" s="62"/>
      <c r="CIV88" s="62"/>
      <c r="CIW88" s="62"/>
      <c r="CIX88" s="62"/>
      <c r="CIY88" s="62"/>
      <c r="CIZ88" s="62"/>
      <c r="CJA88" s="62"/>
      <c r="CJB88" s="62"/>
      <c r="CJC88" s="62"/>
      <c r="CJD88" s="62"/>
      <c r="CJE88" s="62"/>
      <c r="CJF88" s="62"/>
      <c r="CJG88" s="62"/>
      <c r="CJH88" s="62"/>
      <c r="CJI88" s="62"/>
      <c r="CJJ88" s="62"/>
      <c r="CJK88" s="62"/>
      <c r="CJL88" s="62"/>
      <c r="CJM88" s="62"/>
      <c r="CJN88" s="62"/>
      <c r="CJO88" s="62"/>
      <c r="CJP88" s="62"/>
      <c r="CJQ88" s="62"/>
      <c r="CJR88" s="62"/>
      <c r="CJS88" s="62"/>
      <c r="CJT88" s="62"/>
      <c r="CJU88" s="62"/>
      <c r="CJV88" s="62"/>
      <c r="CJW88" s="62"/>
      <c r="CJX88" s="62"/>
      <c r="CJY88" s="62"/>
      <c r="CJZ88" s="62"/>
      <c r="CKA88" s="62"/>
      <c r="CKB88" s="62"/>
      <c r="CKC88" s="62"/>
      <c r="CKD88" s="62"/>
      <c r="CKE88" s="62"/>
      <c r="CKF88" s="62"/>
      <c r="CKG88" s="62"/>
      <c r="CKH88" s="62"/>
      <c r="CKI88" s="62"/>
      <c r="CKJ88" s="62"/>
      <c r="CKK88" s="62"/>
      <c r="CKL88" s="62"/>
      <c r="CKM88" s="62"/>
      <c r="CKN88" s="62"/>
      <c r="CKO88" s="62"/>
      <c r="CKP88" s="62"/>
      <c r="CKQ88" s="62"/>
      <c r="CKR88" s="62"/>
      <c r="CKS88" s="62"/>
      <c r="CKT88" s="62"/>
      <c r="CKU88" s="62"/>
      <c r="CKV88" s="62"/>
      <c r="CKW88" s="62"/>
      <c r="CKX88" s="62"/>
      <c r="CKY88" s="62"/>
      <c r="CKZ88" s="62"/>
      <c r="CLA88" s="62"/>
      <c r="CLB88" s="62"/>
      <c r="CLC88" s="62"/>
      <c r="CLD88" s="62"/>
      <c r="CLE88" s="62"/>
      <c r="CLF88" s="62"/>
      <c r="CLG88" s="62"/>
      <c r="CLH88" s="62"/>
      <c r="CLI88" s="62"/>
      <c r="CLJ88" s="62"/>
      <c r="CLK88" s="62"/>
      <c r="CLL88" s="62"/>
      <c r="CLM88" s="62"/>
      <c r="CLN88" s="62"/>
      <c r="CLO88" s="62"/>
      <c r="CLP88" s="62"/>
      <c r="CLQ88" s="62"/>
      <c r="CLR88" s="62"/>
      <c r="CLS88" s="62"/>
      <c r="CLT88" s="62"/>
      <c r="CLU88" s="62"/>
      <c r="CLV88" s="62"/>
      <c r="CLW88" s="62"/>
      <c r="CLX88" s="62"/>
      <c r="CLY88" s="62"/>
      <c r="CLZ88" s="62"/>
      <c r="CMA88" s="62"/>
      <c r="CMB88" s="62"/>
      <c r="CMC88" s="62"/>
      <c r="CMD88" s="62"/>
      <c r="CME88" s="62"/>
      <c r="CMF88" s="62"/>
      <c r="CMG88" s="62"/>
      <c r="CMH88" s="62"/>
      <c r="CMI88" s="62"/>
      <c r="CMJ88" s="62"/>
      <c r="CMK88" s="62"/>
      <c r="CML88" s="62"/>
      <c r="CMM88" s="62"/>
      <c r="CMN88" s="62"/>
      <c r="CMO88" s="62"/>
      <c r="CMP88" s="62"/>
      <c r="CMQ88" s="62"/>
      <c r="CMR88" s="62"/>
      <c r="CMS88" s="62"/>
      <c r="CMT88" s="62"/>
      <c r="CMU88" s="62"/>
      <c r="CMV88" s="62"/>
      <c r="CMW88" s="62"/>
      <c r="CMX88" s="62"/>
      <c r="CMY88" s="62"/>
      <c r="CMZ88" s="62"/>
      <c r="CNA88" s="62"/>
      <c r="CNB88" s="62"/>
      <c r="CNC88" s="62"/>
      <c r="CND88" s="62"/>
      <c r="CNE88" s="62"/>
      <c r="CNF88" s="62"/>
      <c r="CNG88" s="62"/>
      <c r="CNH88" s="62"/>
      <c r="CNI88" s="62"/>
      <c r="CNJ88" s="62"/>
      <c r="CNK88" s="62"/>
      <c r="CNL88" s="62"/>
      <c r="CNM88" s="62"/>
      <c r="CNN88" s="62"/>
      <c r="CNO88" s="62"/>
      <c r="CNP88" s="62"/>
      <c r="CNQ88" s="62"/>
      <c r="CNR88" s="62"/>
      <c r="CNS88" s="62"/>
      <c r="CNT88" s="62"/>
      <c r="CNU88" s="62"/>
      <c r="CNV88" s="62"/>
      <c r="CNW88" s="62"/>
      <c r="CNX88" s="62"/>
      <c r="CNY88" s="62"/>
      <c r="CNZ88" s="62"/>
      <c r="COA88" s="62"/>
      <c r="COB88" s="62"/>
      <c r="COC88" s="62"/>
      <c r="COD88" s="62"/>
      <c r="COE88" s="62"/>
      <c r="COF88" s="62"/>
      <c r="COG88" s="62"/>
      <c r="COH88" s="62"/>
      <c r="COI88" s="62"/>
      <c r="COJ88" s="62"/>
      <c r="COK88" s="62"/>
      <c r="COL88" s="62"/>
      <c r="COM88" s="62"/>
      <c r="CON88" s="62"/>
      <c r="COO88" s="62"/>
      <c r="COP88" s="62"/>
      <c r="COQ88" s="62"/>
      <c r="COR88" s="62"/>
      <c r="COS88" s="62"/>
      <c r="COT88" s="62"/>
      <c r="COU88" s="62"/>
      <c r="COV88" s="62"/>
      <c r="COW88" s="62"/>
      <c r="COX88" s="62"/>
      <c r="COY88" s="62"/>
      <c r="COZ88" s="62"/>
      <c r="CPA88" s="62"/>
      <c r="CPB88" s="62"/>
      <c r="CPC88" s="62"/>
      <c r="CPD88" s="62"/>
      <c r="CPE88" s="62"/>
      <c r="CPF88" s="62"/>
      <c r="CPG88" s="62"/>
      <c r="CPH88" s="62"/>
      <c r="CPI88" s="62"/>
      <c r="CPJ88" s="62"/>
      <c r="CPK88" s="62"/>
      <c r="CPL88" s="62"/>
      <c r="CPM88" s="62"/>
      <c r="CPN88" s="62"/>
      <c r="CPO88" s="62"/>
      <c r="CPP88" s="62"/>
      <c r="CPQ88" s="62"/>
      <c r="CPR88" s="62"/>
      <c r="CPS88" s="62"/>
      <c r="CPT88" s="62"/>
      <c r="CPU88" s="62"/>
      <c r="CPV88" s="62"/>
      <c r="CPW88" s="62"/>
      <c r="CPX88" s="62"/>
      <c r="CPY88" s="62"/>
      <c r="CPZ88" s="62"/>
      <c r="CQA88" s="62"/>
      <c r="CQB88" s="62"/>
      <c r="CQC88" s="62"/>
      <c r="CQD88" s="62"/>
      <c r="CQE88" s="62"/>
      <c r="CQF88" s="62"/>
      <c r="CQG88" s="62"/>
      <c r="CQH88" s="62"/>
      <c r="CQI88" s="62"/>
      <c r="CQJ88" s="62"/>
      <c r="CQK88" s="62"/>
      <c r="CQL88" s="62"/>
      <c r="CQM88" s="62"/>
      <c r="CQN88" s="62"/>
      <c r="CQO88" s="62"/>
      <c r="CQP88" s="62"/>
      <c r="CQQ88" s="62"/>
      <c r="CQR88" s="62"/>
      <c r="CQS88" s="62"/>
      <c r="CQT88" s="62"/>
      <c r="CQU88" s="62"/>
      <c r="CQV88" s="62"/>
      <c r="CQW88" s="62"/>
      <c r="CQX88" s="62"/>
      <c r="CQY88" s="62"/>
      <c r="CQZ88" s="62"/>
      <c r="CRA88" s="62"/>
      <c r="CRB88" s="62"/>
      <c r="CRC88" s="62"/>
      <c r="CRD88" s="62"/>
      <c r="CRE88" s="62"/>
      <c r="CRF88" s="62"/>
      <c r="CRG88" s="62"/>
      <c r="CRH88" s="62"/>
      <c r="CRI88" s="62"/>
      <c r="CRJ88" s="62"/>
      <c r="CRK88" s="62"/>
      <c r="CRL88" s="62"/>
      <c r="CRM88" s="62"/>
      <c r="CRN88" s="62"/>
      <c r="CRO88" s="62"/>
      <c r="CRP88" s="62"/>
      <c r="CRQ88" s="62"/>
      <c r="CRR88" s="62"/>
      <c r="CRS88" s="62"/>
      <c r="CRT88" s="62"/>
      <c r="CRU88" s="62"/>
      <c r="CRV88" s="62"/>
      <c r="CRW88" s="62"/>
      <c r="CRX88" s="62"/>
      <c r="CRY88" s="62"/>
      <c r="CRZ88" s="62"/>
      <c r="CSA88" s="62"/>
      <c r="CSB88" s="62"/>
      <c r="CSC88" s="62"/>
      <c r="CSD88" s="62"/>
      <c r="CSE88" s="62"/>
      <c r="CSF88" s="62"/>
      <c r="CSG88" s="62"/>
      <c r="CSH88" s="62"/>
      <c r="CSI88" s="62"/>
      <c r="CSJ88" s="62"/>
      <c r="CSK88" s="62"/>
      <c r="CSL88" s="62"/>
      <c r="CSM88" s="62"/>
      <c r="CSN88" s="62"/>
      <c r="CSO88" s="62"/>
      <c r="CSP88" s="62"/>
      <c r="CSQ88" s="62"/>
      <c r="CSR88" s="62"/>
      <c r="CSS88" s="62"/>
      <c r="CST88" s="62"/>
      <c r="CSU88" s="62"/>
      <c r="CSV88" s="62"/>
      <c r="CSW88" s="62"/>
      <c r="CSX88" s="62"/>
      <c r="CSY88" s="62"/>
      <c r="CSZ88" s="62"/>
      <c r="CTA88" s="62"/>
      <c r="CTB88" s="62"/>
      <c r="CTC88" s="62"/>
      <c r="CTD88" s="62"/>
      <c r="CTE88" s="62"/>
      <c r="CTF88" s="62"/>
      <c r="CTG88" s="62"/>
      <c r="CTH88" s="62"/>
      <c r="CTI88" s="62"/>
      <c r="CTJ88" s="62"/>
      <c r="CTK88" s="62"/>
      <c r="CTL88" s="62"/>
      <c r="CTM88" s="62"/>
      <c r="CTN88" s="62"/>
      <c r="CTO88" s="62"/>
      <c r="CTP88" s="62"/>
      <c r="CTQ88" s="62"/>
      <c r="CTR88" s="62"/>
      <c r="CTS88" s="62"/>
      <c r="CTT88" s="62"/>
      <c r="CTU88" s="62"/>
      <c r="CTV88" s="62"/>
      <c r="CTW88" s="62"/>
      <c r="CTX88" s="62"/>
      <c r="CTY88" s="62"/>
      <c r="CTZ88" s="62"/>
      <c r="CUA88" s="62"/>
      <c r="CUB88" s="62"/>
      <c r="CUC88" s="62"/>
      <c r="CUD88" s="62"/>
      <c r="CUE88" s="62"/>
      <c r="CUF88" s="62"/>
      <c r="CUG88" s="62"/>
      <c r="CUH88" s="62"/>
      <c r="CUI88" s="62"/>
      <c r="CUJ88" s="62"/>
      <c r="CUK88" s="62"/>
      <c r="CUL88" s="62"/>
      <c r="CUM88" s="62"/>
      <c r="CUN88" s="62"/>
      <c r="CUO88" s="62"/>
      <c r="CUP88" s="62"/>
      <c r="CUQ88" s="62"/>
      <c r="CUR88" s="62"/>
      <c r="CUS88" s="62"/>
      <c r="CUT88" s="62"/>
      <c r="CUU88" s="62"/>
      <c r="CUV88" s="62"/>
      <c r="CUW88" s="62"/>
      <c r="CUX88" s="62"/>
      <c r="CUY88" s="62"/>
      <c r="CUZ88" s="62"/>
      <c r="CVA88" s="62"/>
      <c r="CVB88" s="62"/>
      <c r="CVC88" s="62"/>
      <c r="CVD88" s="62"/>
      <c r="CVE88" s="62"/>
      <c r="CVF88" s="62"/>
      <c r="CVG88" s="62"/>
      <c r="CVH88" s="62"/>
      <c r="CVI88" s="62"/>
      <c r="CVJ88" s="62"/>
      <c r="CVK88" s="62"/>
      <c r="CVL88" s="62"/>
      <c r="CVM88" s="62"/>
      <c r="CVN88" s="62"/>
      <c r="CVO88" s="62"/>
      <c r="CVP88" s="62"/>
      <c r="CVQ88" s="62"/>
      <c r="CVR88" s="62"/>
      <c r="CVS88" s="62"/>
      <c r="CVT88" s="62"/>
      <c r="CVU88" s="62"/>
      <c r="CVV88" s="62"/>
      <c r="CVW88" s="62"/>
      <c r="CVX88" s="62"/>
      <c r="CVY88" s="62"/>
      <c r="CVZ88" s="62"/>
      <c r="CWA88" s="62"/>
      <c r="CWB88" s="62"/>
      <c r="CWC88" s="62"/>
      <c r="CWD88" s="62"/>
      <c r="CWE88" s="62"/>
      <c r="CWF88" s="62"/>
      <c r="CWG88" s="62"/>
      <c r="CWH88" s="62"/>
      <c r="CWI88" s="62"/>
      <c r="CWJ88" s="62"/>
      <c r="CWK88" s="62"/>
      <c r="CWL88" s="62"/>
      <c r="CWM88" s="62"/>
      <c r="CWN88" s="62"/>
      <c r="CWO88" s="62"/>
      <c r="CWP88" s="62"/>
      <c r="CWQ88" s="62"/>
      <c r="CWR88" s="62"/>
      <c r="CWS88" s="62"/>
      <c r="CWT88" s="62"/>
      <c r="CWU88" s="62"/>
      <c r="CWV88" s="62"/>
      <c r="CWW88" s="62"/>
      <c r="CWX88" s="62"/>
      <c r="CWY88" s="62"/>
      <c r="CWZ88" s="62"/>
      <c r="CXA88" s="62"/>
      <c r="CXB88" s="62"/>
      <c r="CXC88" s="62"/>
      <c r="CXD88" s="62"/>
      <c r="CXE88" s="62"/>
      <c r="CXF88" s="62"/>
      <c r="CXG88" s="62"/>
      <c r="CXH88" s="62"/>
      <c r="CXI88" s="62"/>
      <c r="CXJ88" s="62"/>
      <c r="CXK88" s="62"/>
      <c r="CXL88" s="62"/>
      <c r="CXM88" s="62"/>
      <c r="CXN88" s="62"/>
      <c r="CXO88" s="62"/>
      <c r="CXP88" s="62"/>
      <c r="CXQ88" s="62"/>
      <c r="CXR88" s="62"/>
      <c r="CXS88" s="62"/>
      <c r="CXT88" s="62"/>
      <c r="CXU88" s="62"/>
      <c r="CXV88" s="62"/>
      <c r="CXW88" s="62"/>
      <c r="CXX88" s="62"/>
      <c r="CXY88" s="62"/>
      <c r="CXZ88" s="62"/>
      <c r="CYA88" s="62"/>
      <c r="CYB88" s="62"/>
      <c r="CYC88" s="62"/>
      <c r="CYD88" s="62"/>
      <c r="CYE88" s="62"/>
      <c r="CYF88" s="62"/>
      <c r="CYG88" s="62"/>
      <c r="CYH88" s="62"/>
      <c r="CYI88" s="62"/>
      <c r="CYJ88" s="62"/>
      <c r="CYK88" s="62"/>
      <c r="CYL88" s="62"/>
      <c r="CYM88" s="62"/>
      <c r="CYN88" s="62"/>
      <c r="CYO88" s="62"/>
      <c r="CYP88" s="62"/>
      <c r="CYQ88" s="62"/>
      <c r="CYR88" s="62"/>
      <c r="CYS88" s="62"/>
      <c r="CYT88" s="62"/>
      <c r="CYU88" s="62"/>
      <c r="CYV88" s="62"/>
      <c r="CYW88" s="62"/>
      <c r="CYX88" s="62"/>
      <c r="CYY88" s="62"/>
      <c r="CYZ88" s="62"/>
      <c r="CZA88" s="62"/>
      <c r="CZB88" s="62"/>
      <c r="CZC88" s="62"/>
      <c r="CZD88" s="62"/>
      <c r="CZE88" s="62"/>
      <c r="CZF88" s="62"/>
      <c r="CZG88" s="62"/>
      <c r="CZH88" s="62"/>
      <c r="CZI88" s="62"/>
      <c r="CZJ88" s="62"/>
      <c r="CZK88" s="62"/>
      <c r="CZL88" s="62"/>
      <c r="CZM88" s="62"/>
      <c r="CZN88" s="62"/>
      <c r="CZO88" s="62"/>
      <c r="CZP88" s="62"/>
      <c r="CZQ88" s="62"/>
      <c r="CZR88" s="62"/>
      <c r="CZS88" s="62"/>
      <c r="CZT88" s="62"/>
      <c r="CZU88" s="62"/>
      <c r="CZV88" s="62"/>
      <c r="CZW88" s="62"/>
      <c r="CZX88" s="62"/>
      <c r="CZY88" s="62"/>
      <c r="CZZ88" s="62"/>
      <c r="DAA88" s="62"/>
      <c r="DAB88" s="62"/>
      <c r="DAC88" s="62"/>
      <c r="DAD88" s="62"/>
      <c r="DAE88" s="62"/>
      <c r="DAF88" s="62"/>
      <c r="DAG88" s="62"/>
      <c r="DAH88" s="62"/>
      <c r="DAI88" s="62"/>
      <c r="DAJ88" s="62"/>
      <c r="DAK88" s="62"/>
      <c r="DAL88" s="62"/>
      <c r="DAM88" s="62"/>
      <c r="DAN88" s="62"/>
      <c r="DAO88" s="62"/>
      <c r="DAP88" s="62"/>
      <c r="DAQ88" s="62"/>
      <c r="DAR88" s="62"/>
      <c r="DAS88" s="62"/>
      <c r="DAT88" s="62"/>
      <c r="DAU88" s="62"/>
      <c r="DAV88" s="62"/>
      <c r="DAW88" s="62"/>
      <c r="DAX88" s="62"/>
      <c r="DAY88" s="62"/>
      <c r="DAZ88" s="62"/>
      <c r="DBA88" s="62"/>
      <c r="DBB88" s="62"/>
      <c r="DBC88" s="62"/>
      <c r="DBD88" s="62"/>
      <c r="DBE88" s="62"/>
      <c r="DBF88" s="62"/>
      <c r="DBG88" s="62"/>
      <c r="DBH88" s="62"/>
      <c r="DBI88" s="62"/>
      <c r="DBJ88" s="62"/>
      <c r="DBK88" s="62"/>
      <c r="DBL88" s="62"/>
      <c r="DBM88" s="62"/>
      <c r="DBN88" s="62"/>
      <c r="DBO88" s="62"/>
      <c r="DBP88" s="62"/>
      <c r="DBQ88" s="62"/>
      <c r="DBR88" s="62"/>
      <c r="DBS88" s="62"/>
      <c r="DBT88" s="62"/>
      <c r="DBU88" s="62"/>
      <c r="DBV88" s="62"/>
      <c r="DBW88" s="62"/>
      <c r="DBX88" s="62"/>
      <c r="DBY88" s="62"/>
      <c r="DBZ88" s="62"/>
      <c r="DCA88" s="62"/>
      <c r="DCB88" s="62"/>
      <c r="DCC88" s="62"/>
      <c r="DCD88" s="62"/>
      <c r="DCE88" s="62"/>
      <c r="DCF88" s="62"/>
      <c r="DCG88" s="62"/>
      <c r="DCH88" s="62"/>
      <c r="DCI88" s="62"/>
      <c r="DCJ88" s="62"/>
      <c r="DCK88" s="62"/>
      <c r="DCL88" s="62"/>
      <c r="DCM88" s="62"/>
      <c r="DCN88" s="62"/>
      <c r="DCO88" s="62"/>
      <c r="DCP88" s="62"/>
      <c r="DCQ88" s="62"/>
      <c r="DCR88" s="62"/>
      <c r="DCS88" s="62"/>
      <c r="DCT88" s="62"/>
      <c r="DCU88" s="62"/>
      <c r="DCV88" s="62"/>
      <c r="DCW88" s="62"/>
      <c r="DCX88" s="62"/>
      <c r="DCY88" s="62"/>
      <c r="DCZ88" s="62"/>
      <c r="DDA88" s="62"/>
      <c r="DDB88" s="62"/>
      <c r="DDC88" s="62"/>
      <c r="DDD88" s="62"/>
      <c r="DDE88" s="62"/>
      <c r="DDF88" s="62"/>
      <c r="DDG88" s="62"/>
      <c r="DDH88" s="62"/>
      <c r="DDI88" s="62"/>
      <c r="DDJ88" s="62"/>
      <c r="DDK88" s="62"/>
      <c r="DDL88" s="62"/>
      <c r="DDM88" s="62"/>
      <c r="DDN88" s="62"/>
      <c r="DDO88" s="62"/>
      <c r="DDP88" s="62"/>
      <c r="DDQ88" s="62"/>
      <c r="DDR88" s="62"/>
      <c r="DDS88" s="62"/>
      <c r="DDT88" s="62"/>
      <c r="DDU88" s="62"/>
      <c r="DDV88" s="62"/>
      <c r="DDW88" s="62"/>
      <c r="DDX88" s="62"/>
      <c r="DDY88" s="62"/>
      <c r="DDZ88" s="62"/>
      <c r="DEA88" s="62"/>
      <c r="DEB88" s="62"/>
      <c r="DEC88" s="62"/>
      <c r="DED88" s="62"/>
      <c r="DEE88" s="62"/>
      <c r="DEF88" s="62"/>
      <c r="DEG88" s="62"/>
      <c r="DEH88" s="62"/>
      <c r="DEI88" s="62"/>
      <c r="DEJ88" s="62"/>
      <c r="DEK88" s="62"/>
      <c r="DEL88" s="62"/>
      <c r="DEM88" s="62"/>
      <c r="DEN88" s="62"/>
      <c r="DEO88" s="62"/>
      <c r="DEP88" s="62"/>
      <c r="DEQ88" s="62"/>
      <c r="DER88" s="62"/>
      <c r="DES88" s="62"/>
      <c r="DET88" s="62"/>
      <c r="DEU88" s="62"/>
      <c r="DEV88" s="62"/>
      <c r="DEW88" s="62"/>
      <c r="DEX88" s="62"/>
      <c r="DEY88" s="62"/>
      <c r="DEZ88" s="62"/>
      <c r="DFA88" s="62"/>
      <c r="DFB88" s="62"/>
      <c r="DFC88" s="62"/>
      <c r="DFD88" s="62"/>
      <c r="DFE88" s="62"/>
      <c r="DFF88" s="62"/>
      <c r="DFG88" s="62"/>
      <c r="DFH88" s="62"/>
      <c r="DFI88" s="62"/>
      <c r="DFJ88" s="62"/>
      <c r="DFK88" s="62"/>
      <c r="DFL88" s="62"/>
      <c r="DFM88" s="62"/>
      <c r="DFN88" s="62"/>
      <c r="DFO88" s="62"/>
      <c r="DFP88" s="62"/>
      <c r="DFQ88" s="62"/>
      <c r="DFR88" s="62"/>
      <c r="DFS88" s="62"/>
      <c r="DFT88" s="62"/>
      <c r="DFU88" s="62"/>
      <c r="DFV88" s="62"/>
      <c r="DFW88" s="62"/>
      <c r="DFX88" s="62"/>
      <c r="DFY88" s="62"/>
      <c r="DFZ88" s="62"/>
      <c r="DGA88" s="62"/>
      <c r="DGB88" s="62"/>
      <c r="DGC88" s="62"/>
      <c r="DGD88" s="62"/>
      <c r="DGE88" s="62"/>
      <c r="DGF88" s="62"/>
      <c r="DGG88" s="62"/>
      <c r="DGH88" s="62"/>
      <c r="DGI88" s="62"/>
      <c r="DGJ88" s="62"/>
      <c r="DGK88" s="62"/>
      <c r="DGL88" s="62"/>
      <c r="DGM88" s="62"/>
      <c r="DGN88" s="62"/>
      <c r="DGO88" s="62"/>
      <c r="DGP88" s="62"/>
      <c r="DGQ88" s="62"/>
      <c r="DGR88" s="62"/>
      <c r="DGS88" s="62"/>
      <c r="DGT88" s="62"/>
      <c r="DGU88" s="62"/>
      <c r="DGV88" s="62"/>
      <c r="DGW88" s="62"/>
      <c r="DGX88" s="62"/>
      <c r="DGY88" s="62"/>
      <c r="DGZ88" s="62"/>
      <c r="DHA88" s="62"/>
      <c r="DHB88" s="62"/>
      <c r="DHC88" s="62"/>
      <c r="DHD88" s="62"/>
      <c r="DHE88" s="62"/>
      <c r="DHF88" s="62"/>
      <c r="DHG88" s="62"/>
      <c r="DHH88" s="62"/>
      <c r="DHI88" s="62"/>
      <c r="DHJ88" s="62"/>
      <c r="DHK88" s="62"/>
      <c r="DHL88" s="62"/>
      <c r="DHM88" s="62"/>
      <c r="DHN88" s="62"/>
      <c r="DHO88" s="62"/>
      <c r="DHP88" s="62"/>
      <c r="DHQ88" s="62"/>
      <c r="DHR88" s="62"/>
      <c r="DHS88" s="62"/>
      <c r="DHT88" s="62"/>
      <c r="DHU88" s="62"/>
      <c r="DHV88" s="62"/>
      <c r="DHW88" s="62"/>
      <c r="DHX88" s="62"/>
      <c r="DHY88" s="62"/>
      <c r="DHZ88" s="62"/>
      <c r="DIA88" s="62"/>
      <c r="DIB88" s="62"/>
      <c r="DIC88" s="62"/>
      <c r="DID88" s="62"/>
      <c r="DIE88" s="62"/>
      <c r="DIF88" s="62"/>
      <c r="DIG88" s="62"/>
      <c r="DIH88" s="62"/>
      <c r="DII88" s="62"/>
      <c r="DIJ88" s="62"/>
      <c r="DIK88" s="62"/>
      <c r="DIL88" s="62"/>
      <c r="DIM88" s="62"/>
      <c r="DIN88" s="62"/>
      <c r="DIO88" s="62"/>
      <c r="DIP88" s="62"/>
      <c r="DIQ88" s="62"/>
      <c r="DIR88" s="62"/>
      <c r="DIS88" s="62"/>
      <c r="DIT88" s="62"/>
      <c r="DIU88" s="62"/>
      <c r="DIV88" s="62"/>
      <c r="DIW88" s="62"/>
      <c r="DIX88" s="62"/>
      <c r="DIY88" s="62"/>
      <c r="DIZ88" s="62"/>
      <c r="DJA88" s="62"/>
      <c r="DJB88" s="62"/>
      <c r="DJC88" s="62"/>
      <c r="DJD88" s="62"/>
      <c r="DJE88" s="62"/>
      <c r="DJF88" s="62"/>
      <c r="DJG88" s="62"/>
      <c r="DJH88" s="62"/>
      <c r="DJI88" s="62"/>
      <c r="DJJ88" s="62"/>
      <c r="DJK88" s="62"/>
      <c r="DJL88" s="62"/>
      <c r="DJM88" s="62"/>
      <c r="DJN88" s="62"/>
      <c r="DJO88" s="62"/>
      <c r="DJP88" s="62"/>
      <c r="DJQ88" s="62"/>
      <c r="DJR88" s="62"/>
      <c r="DJS88" s="62"/>
      <c r="DJT88" s="62"/>
      <c r="DJU88" s="62"/>
      <c r="DJV88" s="62"/>
      <c r="DJW88" s="62"/>
      <c r="DJX88" s="62"/>
      <c r="DJY88" s="62"/>
      <c r="DJZ88" s="62"/>
      <c r="DKA88" s="62"/>
      <c r="DKB88" s="62"/>
      <c r="DKC88" s="62"/>
      <c r="DKD88" s="62"/>
      <c r="DKE88" s="62"/>
      <c r="DKF88" s="62"/>
      <c r="DKG88" s="62"/>
      <c r="DKH88" s="62"/>
      <c r="DKI88" s="62"/>
      <c r="DKJ88" s="62"/>
      <c r="DKK88" s="62"/>
      <c r="DKL88" s="62"/>
      <c r="DKM88" s="62"/>
      <c r="DKN88" s="62"/>
      <c r="DKO88" s="62"/>
      <c r="DKP88" s="62"/>
      <c r="DKQ88" s="62"/>
      <c r="DKR88" s="62"/>
      <c r="DKS88" s="62"/>
      <c r="DKT88" s="62"/>
      <c r="DKU88" s="62"/>
      <c r="DKV88" s="62"/>
      <c r="DKW88" s="62"/>
      <c r="DKX88" s="62"/>
      <c r="DKY88" s="62"/>
      <c r="DKZ88" s="62"/>
      <c r="DLA88" s="62"/>
      <c r="DLB88" s="62"/>
      <c r="DLC88" s="62"/>
      <c r="DLD88" s="62"/>
      <c r="DLE88" s="62"/>
      <c r="DLF88" s="62"/>
      <c r="DLG88" s="62"/>
      <c r="DLH88" s="62"/>
      <c r="DLI88" s="62"/>
      <c r="DLJ88" s="62"/>
      <c r="DLK88" s="62"/>
      <c r="DLL88" s="62"/>
      <c r="DLM88" s="62"/>
      <c r="DLN88" s="62"/>
      <c r="DLO88" s="62"/>
      <c r="DLP88" s="62"/>
      <c r="DLQ88" s="62"/>
      <c r="DLR88" s="62"/>
      <c r="DLS88" s="62"/>
      <c r="DLT88" s="62"/>
      <c r="DLU88" s="62"/>
      <c r="DLV88" s="62"/>
      <c r="DLW88" s="62"/>
      <c r="DLX88" s="62"/>
      <c r="DLY88" s="62"/>
      <c r="DLZ88" s="62"/>
      <c r="DMA88" s="62"/>
      <c r="DMB88" s="62"/>
      <c r="DMC88" s="62"/>
      <c r="DMD88" s="62"/>
      <c r="DME88" s="62"/>
      <c r="DMF88" s="62"/>
      <c r="DMG88" s="62"/>
      <c r="DMH88" s="62"/>
      <c r="DMI88" s="62"/>
      <c r="DMJ88" s="62"/>
      <c r="DMK88" s="62"/>
      <c r="DML88" s="62"/>
      <c r="DMM88" s="62"/>
      <c r="DMN88" s="62"/>
      <c r="DMO88" s="62"/>
      <c r="DMP88" s="62"/>
      <c r="DMQ88" s="62"/>
      <c r="DMR88" s="62"/>
      <c r="DMS88" s="62"/>
      <c r="DMT88" s="62"/>
      <c r="DMU88" s="62"/>
      <c r="DMV88" s="62"/>
      <c r="DMW88" s="62"/>
      <c r="DMX88" s="62"/>
      <c r="DMY88" s="62"/>
      <c r="DMZ88" s="62"/>
      <c r="DNA88" s="62"/>
      <c r="DNB88" s="62"/>
      <c r="DNC88" s="62"/>
      <c r="DND88" s="62"/>
      <c r="DNE88" s="62"/>
      <c r="DNF88" s="62"/>
      <c r="DNG88" s="62"/>
      <c r="DNH88" s="62"/>
      <c r="DNI88" s="62"/>
      <c r="DNJ88" s="62"/>
      <c r="DNK88" s="62"/>
      <c r="DNL88" s="62"/>
      <c r="DNM88" s="62"/>
      <c r="DNN88" s="62"/>
      <c r="DNO88" s="62"/>
      <c r="DNP88" s="62"/>
      <c r="DNQ88" s="62"/>
      <c r="DNR88" s="62"/>
      <c r="DNS88" s="62"/>
      <c r="DNT88" s="62"/>
      <c r="DNU88" s="62"/>
      <c r="DNV88" s="62"/>
      <c r="DNW88" s="62"/>
      <c r="DNX88" s="62"/>
      <c r="DNY88" s="62"/>
      <c r="DNZ88" s="62"/>
      <c r="DOA88" s="62"/>
      <c r="DOB88" s="62"/>
      <c r="DOC88" s="62"/>
      <c r="DOD88" s="62"/>
      <c r="DOE88" s="62"/>
      <c r="DOF88" s="62"/>
      <c r="DOG88" s="62"/>
      <c r="DOH88" s="62"/>
      <c r="DOI88" s="62"/>
      <c r="DOJ88" s="62"/>
      <c r="DOK88" s="62"/>
      <c r="DOL88" s="62"/>
      <c r="DOM88" s="62"/>
      <c r="DON88" s="62"/>
      <c r="DOO88" s="62"/>
      <c r="DOP88" s="62"/>
      <c r="DOQ88" s="62"/>
      <c r="DOR88" s="62"/>
      <c r="DOS88" s="62"/>
      <c r="DOT88" s="62"/>
      <c r="DOU88" s="62"/>
      <c r="DOV88" s="62"/>
      <c r="DOW88" s="62"/>
      <c r="DOX88" s="62"/>
      <c r="DOY88" s="62"/>
      <c r="DOZ88" s="62"/>
      <c r="DPA88" s="62"/>
      <c r="DPB88" s="62"/>
      <c r="DPC88" s="62"/>
      <c r="DPD88" s="62"/>
      <c r="DPE88" s="62"/>
      <c r="DPF88" s="62"/>
      <c r="DPG88" s="62"/>
      <c r="DPH88" s="62"/>
      <c r="DPI88" s="62"/>
      <c r="DPJ88" s="62"/>
      <c r="DPK88" s="62"/>
      <c r="DPL88" s="62"/>
      <c r="DPM88" s="62"/>
      <c r="DPN88" s="62"/>
      <c r="DPO88" s="62"/>
      <c r="DPP88" s="62"/>
      <c r="DPQ88" s="62"/>
      <c r="DPR88" s="62"/>
      <c r="DPS88" s="62"/>
      <c r="DPT88" s="62"/>
      <c r="DPU88" s="62"/>
      <c r="DPV88" s="62"/>
      <c r="DPW88" s="62"/>
      <c r="DPX88" s="62"/>
      <c r="DPY88" s="62"/>
      <c r="DPZ88" s="62"/>
      <c r="DQA88" s="62"/>
      <c r="DQB88" s="62"/>
      <c r="DQC88" s="62"/>
      <c r="DQD88" s="62"/>
      <c r="DQE88" s="62"/>
      <c r="DQF88" s="62"/>
      <c r="DQG88" s="62"/>
      <c r="DQH88" s="62"/>
      <c r="DQI88" s="62"/>
      <c r="DQJ88" s="62"/>
      <c r="DQK88" s="62"/>
      <c r="DQL88" s="62"/>
      <c r="DQM88" s="62"/>
      <c r="DQN88" s="62"/>
      <c r="DQO88" s="62"/>
      <c r="DQP88" s="62"/>
      <c r="DQQ88" s="62"/>
      <c r="DQR88" s="62"/>
      <c r="DQS88" s="62"/>
      <c r="DQT88" s="62"/>
      <c r="DQU88" s="62"/>
      <c r="DQV88" s="62"/>
      <c r="DQW88" s="62"/>
      <c r="DQX88" s="62"/>
      <c r="DQY88" s="62"/>
      <c r="DQZ88" s="62"/>
      <c r="DRA88" s="62"/>
      <c r="DRB88" s="62"/>
      <c r="DRC88" s="62"/>
      <c r="DRD88" s="62"/>
      <c r="DRE88" s="62"/>
      <c r="DRF88" s="62"/>
      <c r="DRG88" s="62"/>
      <c r="DRH88" s="62"/>
      <c r="DRI88" s="62"/>
      <c r="DRJ88" s="62"/>
      <c r="DRK88" s="62"/>
      <c r="DRL88" s="62"/>
      <c r="DRM88" s="62"/>
      <c r="DRN88" s="62"/>
      <c r="DRO88" s="62"/>
      <c r="DRP88" s="62"/>
      <c r="DRQ88" s="62"/>
      <c r="DRR88" s="62"/>
      <c r="DRS88" s="62"/>
      <c r="DRT88" s="62"/>
      <c r="DRU88" s="62"/>
      <c r="DRV88" s="62"/>
      <c r="DRW88" s="62"/>
      <c r="DRX88" s="62"/>
      <c r="DRY88" s="62"/>
      <c r="DRZ88" s="62"/>
      <c r="DSA88" s="62"/>
      <c r="DSB88" s="62"/>
      <c r="DSC88" s="62"/>
      <c r="DSD88" s="62"/>
      <c r="DSE88" s="62"/>
      <c r="DSF88" s="62"/>
      <c r="DSG88" s="62"/>
      <c r="DSH88" s="62"/>
      <c r="DSI88" s="62"/>
      <c r="DSJ88" s="62"/>
      <c r="DSK88" s="62"/>
      <c r="DSL88" s="62"/>
      <c r="DSM88" s="62"/>
      <c r="DSN88" s="62"/>
      <c r="DSO88" s="62"/>
      <c r="DSP88" s="62"/>
      <c r="DSQ88" s="62"/>
      <c r="DSR88" s="62"/>
      <c r="DSS88" s="62"/>
      <c r="DST88" s="62"/>
      <c r="DSU88" s="62"/>
      <c r="DSV88" s="62"/>
      <c r="DSW88" s="62"/>
      <c r="DSX88" s="62"/>
      <c r="DSY88" s="62"/>
      <c r="DSZ88" s="62"/>
      <c r="DTA88" s="62"/>
      <c r="DTB88" s="62"/>
      <c r="DTC88" s="62"/>
      <c r="DTD88" s="62"/>
      <c r="DTE88" s="62"/>
      <c r="DTF88" s="62"/>
      <c r="DTG88" s="62"/>
      <c r="DTH88" s="62"/>
      <c r="DTI88" s="62"/>
      <c r="DTJ88" s="62"/>
      <c r="DTK88" s="62"/>
      <c r="DTL88" s="62"/>
      <c r="DTM88" s="62"/>
      <c r="DTN88" s="62"/>
      <c r="DTO88" s="62"/>
      <c r="DTP88" s="62"/>
      <c r="DTQ88" s="62"/>
      <c r="DTR88" s="62"/>
      <c r="DTS88" s="62"/>
      <c r="DTT88" s="62"/>
      <c r="DTU88" s="62"/>
      <c r="DTV88" s="62"/>
      <c r="DTW88" s="62"/>
      <c r="DTX88" s="62"/>
      <c r="DTY88" s="62"/>
      <c r="DTZ88" s="62"/>
      <c r="DUA88" s="62"/>
      <c r="DUB88" s="62"/>
      <c r="DUC88" s="62"/>
      <c r="DUD88" s="62"/>
      <c r="DUE88" s="62"/>
      <c r="DUF88" s="62"/>
      <c r="DUG88" s="62"/>
      <c r="DUH88" s="62"/>
      <c r="DUI88" s="62"/>
      <c r="DUJ88" s="62"/>
      <c r="DUK88" s="62"/>
      <c r="DUL88" s="62"/>
      <c r="DUM88" s="62"/>
      <c r="DUN88" s="62"/>
      <c r="DUO88" s="62"/>
      <c r="DUP88" s="62"/>
      <c r="DUQ88" s="62"/>
      <c r="DUR88" s="62"/>
      <c r="DUS88" s="62"/>
      <c r="DUT88" s="62"/>
      <c r="DUU88" s="62"/>
      <c r="DUV88" s="62"/>
      <c r="DUW88" s="62"/>
      <c r="DUX88" s="62"/>
      <c r="DUY88" s="62"/>
      <c r="DUZ88" s="62"/>
      <c r="DVA88" s="62"/>
      <c r="DVB88" s="62"/>
      <c r="DVC88" s="62"/>
      <c r="DVD88" s="62"/>
      <c r="DVE88" s="62"/>
      <c r="DVF88" s="62"/>
      <c r="DVG88" s="62"/>
      <c r="DVH88" s="62"/>
      <c r="DVI88" s="62"/>
      <c r="DVJ88" s="62"/>
      <c r="DVK88" s="62"/>
      <c r="DVL88" s="62"/>
      <c r="DVM88" s="62"/>
      <c r="DVN88" s="62"/>
      <c r="DVO88" s="62"/>
      <c r="DVP88" s="62"/>
      <c r="DVQ88" s="62"/>
      <c r="DVR88" s="62"/>
      <c r="DVS88" s="62"/>
      <c r="DVT88" s="62"/>
      <c r="DVU88" s="62"/>
      <c r="DVV88" s="62"/>
      <c r="DVW88" s="62"/>
      <c r="DVX88" s="62"/>
      <c r="DVY88" s="62"/>
      <c r="DVZ88" s="62"/>
      <c r="DWA88" s="62"/>
      <c r="DWB88" s="62"/>
      <c r="DWC88" s="62"/>
      <c r="DWD88" s="62"/>
      <c r="DWE88" s="62"/>
      <c r="DWF88" s="62"/>
      <c r="DWG88" s="62"/>
      <c r="DWH88" s="62"/>
      <c r="DWI88" s="62"/>
      <c r="DWJ88" s="62"/>
      <c r="DWK88" s="62"/>
      <c r="DWL88" s="62"/>
      <c r="DWM88" s="62"/>
      <c r="DWN88" s="62"/>
      <c r="DWO88" s="62"/>
      <c r="DWP88" s="62"/>
      <c r="DWQ88" s="62"/>
      <c r="DWR88" s="62"/>
      <c r="DWS88" s="62"/>
      <c r="DWT88" s="62"/>
      <c r="DWU88" s="62"/>
      <c r="DWV88" s="62"/>
      <c r="DWW88" s="62"/>
      <c r="DWX88" s="62"/>
      <c r="DWY88" s="62"/>
      <c r="DWZ88" s="62"/>
      <c r="DXA88" s="62"/>
      <c r="DXB88" s="62"/>
      <c r="DXC88" s="62"/>
      <c r="DXD88" s="62"/>
      <c r="DXE88" s="62"/>
      <c r="DXF88" s="62"/>
      <c r="DXG88" s="62"/>
      <c r="DXH88" s="62"/>
      <c r="DXI88" s="62"/>
      <c r="DXJ88" s="62"/>
      <c r="DXK88" s="62"/>
      <c r="DXL88" s="62"/>
      <c r="DXM88" s="62"/>
      <c r="DXN88" s="62"/>
      <c r="DXO88" s="62"/>
      <c r="DXP88" s="62"/>
      <c r="DXQ88" s="62"/>
      <c r="DXR88" s="62"/>
      <c r="DXS88" s="62"/>
      <c r="DXT88" s="62"/>
      <c r="DXU88" s="62"/>
      <c r="DXV88" s="62"/>
      <c r="DXW88" s="62"/>
      <c r="DXX88" s="62"/>
      <c r="DXY88" s="62"/>
      <c r="DXZ88" s="62"/>
      <c r="DYA88" s="62"/>
      <c r="DYB88" s="62"/>
      <c r="DYC88" s="62"/>
      <c r="DYD88" s="62"/>
      <c r="DYE88" s="62"/>
      <c r="DYF88" s="62"/>
      <c r="DYG88" s="62"/>
      <c r="DYH88" s="62"/>
      <c r="DYI88" s="62"/>
      <c r="DYJ88" s="62"/>
      <c r="DYK88" s="62"/>
      <c r="DYL88" s="62"/>
      <c r="DYM88" s="62"/>
      <c r="DYN88" s="62"/>
      <c r="DYO88" s="62"/>
      <c r="DYP88" s="62"/>
      <c r="DYQ88" s="62"/>
      <c r="DYR88" s="62"/>
      <c r="DYS88" s="62"/>
      <c r="DYT88" s="62"/>
      <c r="DYU88" s="62"/>
      <c r="DYV88" s="62"/>
      <c r="DYW88" s="62"/>
      <c r="DYX88" s="62"/>
      <c r="DYY88" s="62"/>
      <c r="DYZ88" s="62"/>
      <c r="DZA88" s="62"/>
      <c r="DZB88" s="62"/>
      <c r="DZC88" s="62"/>
      <c r="DZD88" s="62"/>
      <c r="DZE88" s="62"/>
      <c r="DZF88" s="62"/>
      <c r="DZG88" s="62"/>
      <c r="DZH88" s="62"/>
      <c r="DZI88" s="62"/>
      <c r="DZJ88" s="62"/>
      <c r="DZK88" s="62"/>
      <c r="DZL88" s="62"/>
      <c r="DZM88" s="62"/>
      <c r="DZN88" s="62"/>
      <c r="DZO88" s="62"/>
      <c r="DZP88" s="62"/>
      <c r="DZQ88" s="62"/>
      <c r="DZR88" s="62"/>
      <c r="DZS88" s="62"/>
      <c r="DZT88" s="62"/>
      <c r="DZU88" s="62"/>
      <c r="DZV88" s="62"/>
      <c r="DZW88" s="62"/>
      <c r="DZX88" s="62"/>
      <c r="DZY88" s="62"/>
      <c r="DZZ88" s="62"/>
      <c r="EAA88" s="62"/>
      <c r="EAB88" s="62"/>
      <c r="EAC88" s="62"/>
      <c r="EAD88" s="62"/>
      <c r="EAE88" s="62"/>
      <c r="EAF88" s="62"/>
      <c r="EAG88" s="62"/>
      <c r="EAH88" s="62"/>
      <c r="EAI88" s="62"/>
      <c r="EAJ88" s="62"/>
      <c r="EAK88" s="62"/>
      <c r="EAL88" s="62"/>
      <c r="EAM88" s="62"/>
      <c r="EAN88" s="62"/>
      <c r="EAO88" s="62"/>
      <c r="EAP88" s="62"/>
      <c r="EAQ88" s="62"/>
      <c r="EAR88" s="62"/>
      <c r="EAS88" s="62"/>
      <c r="EAT88" s="62"/>
      <c r="EAU88" s="62"/>
      <c r="EAV88" s="62"/>
      <c r="EAW88" s="62"/>
      <c r="EAX88" s="62"/>
      <c r="EAY88" s="62"/>
      <c r="EAZ88" s="62"/>
      <c r="EBA88" s="62"/>
      <c r="EBB88" s="62"/>
      <c r="EBC88" s="62"/>
      <c r="EBD88" s="62"/>
      <c r="EBE88" s="62"/>
      <c r="EBF88" s="62"/>
      <c r="EBG88" s="62"/>
      <c r="EBH88" s="62"/>
      <c r="EBI88" s="62"/>
      <c r="EBJ88" s="62"/>
      <c r="EBK88" s="62"/>
      <c r="EBL88" s="62"/>
      <c r="EBM88" s="62"/>
      <c r="EBN88" s="62"/>
      <c r="EBO88" s="62"/>
      <c r="EBP88" s="62"/>
      <c r="EBQ88" s="62"/>
      <c r="EBR88" s="62"/>
      <c r="EBS88" s="62"/>
      <c r="EBT88" s="62"/>
      <c r="EBU88" s="62"/>
      <c r="EBV88" s="62"/>
      <c r="EBW88" s="62"/>
      <c r="EBX88" s="62"/>
      <c r="EBY88" s="62"/>
      <c r="EBZ88" s="62"/>
      <c r="ECA88" s="62"/>
      <c r="ECB88" s="62"/>
      <c r="ECC88" s="62"/>
      <c r="ECD88" s="62"/>
      <c r="ECE88" s="62"/>
      <c r="ECF88" s="62"/>
      <c r="ECG88" s="62"/>
      <c r="ECH88" s="62"/>
      <c r="ECI88" s="62"/>
      <c r="ECJ88" s="62"/>
      <c r="ECK88" s="62"/>
      <c r="ECL88" s="62"/>
      <c r="ECM88" s="62"/>
      <c r="ECN88" s="62"/>
      <c r="ECO88" s="62"/>
      <c r="ECP88" s="62"/>
      <c r="ECQ88" s="62"/>
      <c r="ECR88" s="62"/>
      <c r="ECS88" s="62"/>
      <c r="ECT88" s="62"/>
      <c r="ECU88" s="62"/>
      <c r="ECV88" s="62"/>
      <c r="ECW88" s="62"/>
      <c r="ECX88" s="62"/>
      <c r="ECY88" s="62"/>
      <c r="ECZ88" s="62"/>
      <c r="EDA88" s="62"/>
      <c r="EDB88" s="62"/>
      <c r="EDC88" s="62"/>
      <c r="EDD88" s="62"/>
      <c r="EDE88" s="62"/>
      <c r="EDF88" s="62"/>
      <c r="EDG88" s="62"/>
      <c r="EDH88" s="62"/>
      <c r="EDI88" s="62"/>
      <c r="EDJ88" s="62"/>
      <c r="EDK88" s="62"/>
      <c r="EDL88" s="62"/>
      <c r="EDM88" s="62"/>
      <c r="EDN88" s="62"/>
      <c r="EDO88" s="62"/>
      <c r="EDP88" s="62"/>
      <c r="EDQ88" s="62"/>
      <c r="EDR88" s="62"/>
      <c r="EDS88" s="62"/>
      <c r="EDT88" s="62"/>
      <c r="EDU88" s="62"/>
      <c r="EDV88" s="62"/>
      <c r="EDW88" s="62"/>
      <c r="EDX88" s="62"/>
      <c r="EDY88" s="62"/>
      <c r="EDZ88" s="62"/>
      <c r="EEA88" s="62"/>
      <c r="EEB88" s="62"/>
      <c r="EEC88" s="62"/>
      <c r="EED88" s="62"/>
      <c r="EEE88" s="62"/>
      <c r="EEF88" s="62"/>
      <c r="EEG88" s="62"/>
      <c r="EEH88" s="62"/>
      <c r="EEI88" s="62"/>
      <c r="EEJ88" s="62"/>
      <c r="EEK88" s="62"/>
      <c r="EEL88" s="62"/>
      <c r="EEM88" s="62"/>
      <c r="EEN88" s="62"/>
      <c r="EEO88" s="62"/>
      <c r="EEP88" s="62"/>
      <c r="EEQ88" s="62"/>
      <c r="EER88" s="62"/>
      <c r="EES88" s="62"/>
      <c r="EET88" s="62"/>
      <c r="EEU88" s="62"/>
      <c r="EEV88" s="62"/>
      <c r="EEW88" s="62"/>
      <c r="EEX88" s="62"/>
      <c r="EEY88" s="62"/>
      <c r="EEZ88" s="62"/>
      <c r="EFA88" s="62"/>
      <c r="EFB88" s="62"/>
      <c r="EFC88" s="62"/>
      <c r="EFD88" s="62"/>
      <c r="EFE88" s="62"/>
      <c r="EFF88" s="62"/>
      <c r="EFG88" s="62"/>
      <c r="EFH88" s="62"/>
      <c r="EFI88" s="62"/>
      <c r="EFJ88" s="62"/>
      <c r="EFK88" s="62"/>
      <c r="EFL88" s="62"/>
      <c r="EFM88" s="62"/>
      <c r="EFN88" s="62"/>
      <c r="EFO88" s="62"/>
      <c r="EFP88" s="62"/>
      <c r="EFQ88" s="62"/>
      <c r="EFR88" s="62"/>
      <c r="EFS88" s="62"/>
      <c r="EFT88" s="62"/>
      <c r="EFU88" s="62"/>
      <c r="EFV88" s="62"/>
      <c r="EFW88" s="62"/>
      <c r="EFX88" s="62"/>
      <c r="EFY88" s="62"/>
      <c r="EFZ88" s="62"/>
      <c r="EGA88" s="62"/>
      <c r="EGB88" s="62"/>
      <c r="EGC88" s="62"/>
      <c r="EGD88" s="62"/>
      <c r="EGE88" s="62"/>
      <c r="EGF88" s="62"/>
      <c r="EGG88" s="62"/>
      <c r="EGH88" s="62"/>
      <c r="EGI88" s="62"/>
      <c r="EGJ88" s="62"/>
      <c r="EGK88" s="62"/>
      <c r="EGL88" s="62"/>
      <c r="EGM88" s="62"/>
      <c r="EGN88" s="62"/>
      <c r="EGO88" s="62"/>
      <c r="EGP88" s="62"/>
      <c r="EGQ88" s="62"/>
      <c r="EGR88" s="62"/>
      <c r="EGS88" s="62"/>
      <c r="EGT88" s="62"/>
      <c r="EGU88" s="62"/>
      <c r="EGV88" s="62"/>
      <c r="EGW88" s="62"/>
      <c r="EGX88" s="62"/>
      <c r="EGY88" s="62"/>
      <c r="EGZ88" s="62"/>
      <c r="EHA88" s="62"/>
      <c r="EHB88" s="62"/>
      <c r="EHC88" s="62"/>
      <c r="EHD88" s="62"/>
      <c r="EHE88" s="62"/>
      <c r="EHF88" s="62"/>
      <c r="EHG88" s="62"/>
      <c r="EHH88" s="62"/>
      <c r="EHI88" s="62"/>
      <c r="EHJ88" s="62"/>
      <c r="EHK88" s="62"/>
      <c r="EHL88" s="62"/>
      <c r="EHM88" s="62"/>
      <c r="EHN88" s="62"/>
      <c r="EHO88" s="62"/>
      <c r="EHP88" s="62"/>
      <c r="EHQ88" s="62"/>
      <c r="EHR88" s="62"/>
      <c r="EHS88" s="62"/>
      <c r="EHT88" s="62"/>
      <c r="EHU88" s="62"/>
      <c r="EHV88" s="62"/>
      <c r="EHW88" s="62"/>
      <c r="EHX88" s="62"/>
      <c r="EHY88" s="62"/>
      <c r="EHZ88" s="62"/>
      <c r="EIA88" s="62"/>
      <c r="EIB88" s="62"/>
      <c r="EIC88" s="62"/>
      <c r="EID88" s="62"/>
      <c r="EIE88" s="62"/>
      <c r="EIF88" s="62"/>
      <c r="EIG88" s="62"/>
      <c r="EIH88" s="62"/>
      <c r="EII88" s="62"/>
      <c r="EIJ88" s="62"/>
      <c r="EIK88" s="62"/>
      <c r="EIL88" s="62"/>
      <c r="EIM88" s="62"/>
      <c r="EIN88" s="62"/>
      <c r="EIO88" s="62"/>
      <c r="EIP88" s="62"/>
      <c r="EIQ88" s="62"/>
      <c r="EIR88" s="62"/>
      <c r="EIS88" s="62"/>
      <c r="EIT88" s="62"/>
      <c r="EIU88" s="62"/>
      <c r="EIV88" s="62"/>
      <c r="EIW88" s="62"/>
      <c r="EIX88" s="62"/>
      <c r="EIY88" s="62"/>
      <c r="EIZ88" s="62"/>
      <c r="EJA88" s="62"/>
      <c r="EJB88" s="62"/>
      <c r="EJC88" s="62"/>
      <c r="EJD88" s="62"/>
      <c r="EJE88" s="62"/>
      <c r="EJF88" s="62"/>
      <c r="EJG88" s="62"/>
      <c r="EJH88" s="62"/>
      <c r="EJI88" s="62"/>
      <c r="EJJ88" s="62"/>
      <c r="EJK88" s="62"/>
      <c r="EJL88" s="62"/>
      <c r="EJM88" s="62"/>
      <c r="EJN88" s="62"/>
      <c r="EJO88" s="62"/>
      <c r="EJP88" s="62"/>
      <c r="EJQ88" s="62"/>
      <c r="EJR88" s="62"/>
      <c r="EJS88" s="62"/>
      <c r="EJT88" s="62"/>
      <c r="EJU88" s="62"/>
      <c r="EJV88" s="62"/>
      <c r="EJW88" s="62"/>
      <c r="EJX88" s="62"/>
      <c r="EJY88" s="62"/>
      <c r="EJZ88" s="62"/>
      <c r="EKA88" s="62"/>
      <c r="EKB88" s="62"/>
      <c r="EKC88" s="62"/>
      <c r="EKD88" s="62"/>
      <c r="EKE88" s="62"/>
      <c r="EKF88" s="62"/>
      <c r="EKG88" s="62"/>
      <c r="EKH88" s="62"/>
      <c r="EKI88" s="62"/>
      <c r="EKJ88" s="62"/>
      <c r="EKK88" s="62"/>
      <c r="EKL88" s="62"/>
      <c r="EKM88" s="62"/>
      <c r="EKN88" s="62"/>
      <c r="EKO88" s="62"/>
      <c r="EKP88" s="62"/>
      <c r="EKQ88" s="62"/>
      <c r="EKR88" s="62"/>
      <c r="EKS88" s="62"/>
      <c r="EKT88" s="62"/>
      <c r="EKU88" s="62"/>
      <c r="EKV88" s="62"/>
      <c r="EKW88" s="62"/>
      <c r="EKX88" s="62"/>
      <c r="EKY88" s="62"/>
      <c r="EKZ88" s="62"/>
      <c r="ELA88" s="62"/>
      <c r="ELB88" s="62"/>
      <c r="ELC88" s="62"/>
      <c r="ELD88" s="62"/>
      <c r="ELE88" s="62"/>
      <c r="ELF88" s="62"/>
      <c r="ELG88" s="62"/>
      <c r="ELH88" s="62"/>
      <c r="ELI88" s="62"/>
      <c r="ELJ88" s="62"/>
      <c r="ELK88" s="62"/>
      <c r="ELL88" s="62"/>
      <c r="ELM88" s="62"/>
      <c r="ELN88" s="62"/>
      <c r="ELO88" s="62"/>
      <c r="ELP88" s="62"/>
      <c r="ELQ88" s="62"/>
      <c r="ELR88" s="62"/>
      <c r="ELS88" s="62"/>
      <c r="ELT88" s="62"/>
      <c r="ELU88" s="62"/>
      <c r="ELV88" s="62"/>
      <c r="ELW88" s="62"/>
      <c r="ELX88" s="62"/>
      <c r="ELY88" s="62"/>
      <c r="ELZ88" s="62"/>
      <c r="EMA88" s="62"/>
      <c r="EMB88" s="62"/>
      <c r="EMC88" s="62"/>
      <c r="EMD88" s="62"/>
      <c r="EME88" s="62"/>
      <c r="EMF88" s="62"/>
      <c r="EMG88" s="62"/>
      <c r="EMH88" s="62"/>
      <c r="EMI88" s="62"/>
      <c r="EMJ88" s="62"/>
      <c r="EMK88" s="62"/>
      <c r="EML88" s="62"/>
      <c r="EMM88" s="62"/>
      <c r="EMN88" s="62"/>
      <c r="EMO88" s="62"/>
      <c r="EMP88" s="62"/>
      <c r="EMQ88" s="62"/>
      <c r="EMR88" s="62"/>
      <c r="EMS88" s="62"/>
      <c r="EMT88" s="62"/>
      <c r="EMU88" s="62"/>
      <c r="EMV88" s="62"/>
      <c r="EMW88" s="62"/>
      <c r="EMX88" s="62"/>
      <c r="EMY88" s="62"/>
      <c r="EMZ88" s="62"/>
      <c r="ENA88" s="62"/>
      <c r="ENB88" s="62"/>
      <c r="ENC88" s="62"/>
      <c r="END88" s="62"/>
      <c r="ENE88" s="62"/>
      <c r="ENF88" s="62"/>
      <c r="ENG88" s="62"/>
      <c r="ENH88" s="62"/>
      <c r="ENI88" s="62"/>
      <c r="ENJ88" s="62"/>
      <c r="ENK88" s="62"/>
      <c r="ENL88" s="62"/>
      <c r="ENM88" s="62"/>
      <c r="ENN88" s="62"/>
      <c r="ENO88" s="62"/>
      <c r="ENP88" s="62"/>
      <c r="ENQ88" s="62"/>
      <c r="ENR88" s="62"/>
      <c r="ENS88" s="62"/>
      <c r="ENT88" s="62"/>
      <c r="ENU88" s="62"/>
      <c r="ENV88" s="62"/>
      <c r="ENW88" s="62"/>
      <c r="ENX88" s="62"/>
      <c r="ENY88" s="62"/>
      <c r="ENZ88" s="62"/>
      <c r="EOA88" s="62"/>
      <c r="EOB88" s="62"/>
      <c r="EOC88" s="62"/>
      <c r="EOD88" s="62"/>
      <c r="EOE88" s="62"/>
      <c r="EOF88" s="62"/>
      <c r="EOG88" s="62"/>
      <c r="EOH88" s="62"/>
      <c r="EOI88" s="62"/>
      <c r="EOJ88" s="62"/>
      <c r="EOK88" s="62"/>
      <c r="EOL88" s="62"/>
      <c r="EOM88" s="62"/>
      <c r="EON88" s="62"/>
      <c r="EOO88" s="62"/>
      <c r="EOP88" s="62"/>
      <c r="EOQ88" s="62"/>
      <c r="EOR88" s="62"/>
      <c r="EOS88" s="62"/>
      <c r="EOT88" s="62"/>
      <c r="EOU88" s="62"/>
      <c r="EOV88" s="62"/>
      <c r="EOW88" s="62"/>
      <c r="EOX88" s="62"/>
      <c r="EOY88" s="62"/>
      <c r="EOZ88" s="62"/>
      <c r="EPA88" s="62"/>
      <c r="EPB88" s="62"/>
      <c r="EPC88" s="62"/>
      <c r="EPD88" s="62"/>
      <c r="EPE88" s="62"/>
      <c r="EPF88" s="62"/>
      <c r="EPG88" s="62"/>
      <c r="EPH88" s="62"/>
      <c r="EPI88" s="62"/>
      <c r="EPJ88" s="62"/>
      <c r="EPK88" s="62"/>
      <c r="EPL88" s="62"/>
      <c r="EPM88" s="62"/>
      <c r="EPN88" s="62"/>
      <c r="EPO88" s="62"/>
      <c r="EPP88" s="62"/>
      <c r="EPQ88" s="62"/>
      <c r="EPR88" s="62"/>
      <c r="EPS88" s="62"/>
      <c r="EPT88" s="62"/>
      <c r="EPU88" s="62"/>
      <c r="EPV88" s="62"/>
      <c r="EPW88" s="62"/>
      <c r="EPX88" s="62"/>
      <c r="EPY88" s="62"/>
      <c r="EPZ88" s="62"/>
      <c r="EQA88" s="62"/>
      <c r="EQB88" s="62"/>
      <c r="EQC88" s="62"/>
      <c r="EQD88" s="62"/>
      <c r="EQE88" s="62"/>
      <c r="EQF88" s="62"/>
      <c r="EQG88" s="62"/>
      <c r="EQH88" s="62"/>
      <c r="EQI88" s="62"/>
      <c r="EQJ88" s="62"/>
      <c r="EQK88" s="62"/>
      <c r="EQL88" s="62"/>
      <c r="EQM88" s="62"/>
      <c r="EQN88" s="62"/>
      <c r="EQO88" s="62"/>
      <c r="EQP88" s="62"/>
      <c r="EQQ88" s="62"/>
      <c r="EQR88" s="62"/>
      <c r="EQS88" s="62"/>
      <c r="EQT88" s="62"/>
      <c r="EQU88" s="62"/>
      <c r="EQV88" s="62"/>
      <c r="EQW88" s="62"/>
      <c r="EQX88" s="62"/>
      <c r="EQY88" s="62"/>
      <c r="EQZ88" s="62"/>
      <c r="ERA88" s="62"/>
      <c r="ERB88" s="62"/>
      <c r="ERC88" s="62"/>
      <c r="ERD88" s="62"/>
      <c r="ERE88" s="62"/>
      <c r="ERF88" s="62"/>
      <c r="ERG88" s="62"/>
      <c r="ERH88" s="62"/>
      <c r="ERI88" s="62"/>
      <c r="ERJ88" s="62"/>
      <c r="ERK88" s="62"/>
      <c r="ERL88" s="62"/>
      <c r="ERM88" s="62"/>
      <c r="ERN88" s="62"/>
      <c r="ERO88" s="62"/>
      <c r="ERP88" s="62"/>
      <c r="ERQ88" s="62"/>
      <c r="ERR88" s="62"/>
      <c r="ERS88" s="62"/>
      <c r="ERT88" s="62"/>
      <c r="ERU88" s="62"/>
      <c r="ERV88" s="62"/>
      <c r="ERW88" s="62"/>
      <c r="ERX88" s="62"/>
      <c r="ERY88" s="62"/>
      <c r="ERZ88" s="62"/>
      <c r="ESA88" s="62"/>
      <c r="ESB88" s="62"/>
      <c r="ESC88" s="62"/>
      <c r="ESD88" s="62"/>
      <c r="ESE88" s="62"/>
      <c r="ESF88" s="62"/>
      <c r="ESG88" s="62"/>
      <c r="ESH88" s="62"/>
      <c r="ESI88" s="62"/>
      <c r="ESJ88" s="62"/>
      <c r="ESK88" s="62"/>
      <c r="ESL88" s="62"/>
      <c r="ESM88" s="62"/>
      <c r="ESN88" s="62"/>
      <c r="ESO88" s="62"/>
      <c r="ESP88" s="62"/>
      <c r="ESQ88" s="62"/>
      <c r="ESR88" s="62"/>
      <c r="ESS88" s="62"/>
      <c r="EST88" s="62"/>
      <c r="ESU88" s="62"/>
      <c r="ESV88" s="62"/>
      <c r="ESW88" s="62"/>
      <c r="ESX88" s="62"/>
      <c r="ESY88" s="62"/>
      <c r="ESZ88" s="62"/>
      <c r="ETA88" s="62"/>
      <c r="ETB88" s="62"/>
      <c r="ETC88" s="62"/>
      <c r="ETD88" s="62"/>
      <c r="ETE88" s="62"/>
      <c r="ETF88" s="62"/>
      <c r="ETG88" s="62"/>
      <c r="ETH88" s="62"/>
      <c r="ETI88" s="62"/>
      <c r="ETJ88" s="62"/>
      <c r="ETK88" s="62"/>
      <c r="ETL88" s="62"/>
      <c r="ETM88" s="62"/>
      <c r="ETN88" s="62"/>
      <c r="ETO88" s="62"/>
      <c r="ETP88" s="62"/>
      <c r="ETQ88" s="62"/>
      <c r="ETR88" s="62"/>
      <c r="ETS88" s="62"/>
      <c r="ETT88" s="62"/>
      <c r="ETU88" s="62"/>
      <c r="ETV88" s="62"/>
      <c r="ETW88" s="62"/>
      <c r="ETX88" s="62"/>
      <c r="ETY88" s="62"/>
      <c r="ETZ88" s="62"/>
      <c r="EUA88" s="62"/>
      <c r="EUB88" s="62"/>
      <c r="EUC88" s="62"/>
      <c r="EUD88" s="62"/>
      <c r="EUE88" s="62"/>
      <c r="EUF88" s="62"/>
      <c r="EUG88" s="62"/>
      <c r="EUH88" s="62"/>
      <c r="EUI88" s="62"/>
      <c r="EUJ88" s="62"/>
      <c r="EUK88" s="62"/>
      <c r="EUL88" s="62"/>
      <c r="EUM88" s="62"/>
      <c r="EUN88" s="62"/>
      <c r="EUO88" s="62"/>
      <c r="EUP88" s="62"/>
      <c r="EUQ88" s="62"/>
      <c r="EUR88" s="62"/>
      <c r="EUS88" s="62"/>
      <c r="EUT88" s="62"/>
      <c r="EUU88" s="62"/>
      <c r="EUV88" s="62"/>
      <c r="EUW88" s="62"/>
      <c r="EUX88" s="62"/>
      <c r="EUY88" s="62"/>
      <c r="EUZ88" s="62"/>
      <c r="EVA88" s="62"/>
      <c r="EVB88" s="62"/>
      <c r="EVC88" s="62"/>
      <c r="EVD88" s="62"/>
      <c r="EVE88" s="62"/>
      <c r="EVF88" s="62"/>
      <c r="EVG88" s="62"/>
      <c r="EVH88" s="62"/>
      <c r="EVI88" s="62"/>
      <c r="EVJ88" s="62"/>
      <c r="EVK88" s="62"/>
      <c r="EVL88" s="62"/>
      <c r="EVM88" s="62"/>
      <c r="EVN88" s="62"/>
      <c r="EVO88" s="62"/>
      <c r="EVP88" s="62"/>
      <c r="EVQ88" s="62"/>
      <c r="EVR88" s="62"/>
      <c r="EVS88" s="62"/>
      <c r="EVT88" s="62"/>
      <c r="EVU88" s="62"/>
      <c r="EVV88" s="62"/>
      <c r="EVW88" s="62"/>
      <c r="EVX88" s="62"/>
      <c r="EVY88" s="62"/>
      <c r="EVZ88" s="62"/>
      <c r="EWA88" s="62"/>
      <c r="EWB88" s="62"/>
      <c r="EWC88" s="62"/>
      <c r="EWD88" s="62"/>
      <c r="EWE88" s="62"/>
      <c r="EWF88" s="62"/>
      <c r="EWG88" s="62"/>
      <c r="EWH88" s="62"/>
      <c r="EWI88" s="62"/>
      <c r="EWJ88" s="62"/>
      <c r="EWK88" s="62"/>
      <c r="EWL88" s="62"/>
      <c r="EWM88" s="62"/>
      <c r="EWN88" s="62"/>
      <c r="EWO88" s="62"/>
      <c r="EWP88" s="62"/>
      <c r="EWQ88" s="62"/>
      <c r="EWR88" s="62"/>
      <c r="EWS88" s="62"/>
      <c r="EWT88" s="62"/>
      <c r="EWU88" s="62"/>
      <c r="EWV88" s="62"/>
      <c r="EWW88" s="62"/>
      <c r="EWX88" s="62"/>
      <c r="EWY88" s="62"/>
      <c r="EWZ88" s="62"/>
      <c r="EXA88" s="62"/>
      <c r="EXB88" s="62"/>
      <c r="EXC88" s="62"/>
      <c r="EXD88" s="62"/>
      <c r="EXE88" s="62"/>
      <c r="EXF88" s="62"/>
      <c r="EXG88" s="62"/>
      <c r="EXH88" s="62"/>
      <c r="EXI88" s="62"/>
      <c r="EXJ88" s="62"/>
      <c r="EXK88" s="62"/>
      <c r="EXL88" s="62"/>
      <c r="EXM88" s="62"/>
      <c r="EXN88" s="62"/>
      <c r="EXO88" s="62"/>
      <c r="EXP88" s="62"/>
      <c r="EXQ88" s="62"/>
      <c r="EXR88" s="62"/>
      <c r="EXS88" s="62"/>
      <c r="EXT88" s="62"/>
      <c r="EXU88" s="62"/>
      <c r="EXV88" s="62"/>
      <c r="EXW88" s="62"/>
      <c r="EXX88" s="62"/>
      <c r="EXY88" s="62"/>
      <c r="EXZ88" s="62"/>
      <c r="EYA88" s="62"/>
      <c r="EYB88" s="62"/>
      <c r="EYC88" s="62"/>
      <c r="EYD88" s="62"/>
      <c r="EYE88" s="62"/>
      <c r="EYF88" s="62"/>
      <c r="EYG88" s="62"/>
      <c r="EYH88" s="62"/>
      <c r="EYI88" s="62"/>
      <c r="EYJ88" s="62"/>
      <c r="EYK88" s="62"/>
      <c r="EYL88" s="62"/>
      <c r="EYM88" s="62"/>
      <c r="EYN88" s="62"/>
      <c r="EYO88" s="62"/>
      <c r="EYP88" s="62"/>
      <c r="EYQ88" s="62"/>
      <c r="EYR88" s="62"/>
      <c r="EYS88" s="62"/>
      <c r="EYT88" s="62"/>
      <c r="EYU88" s="62"/>
      <c r="EYV88" s="62"/>
      <c r="EYW88" s="62"/>
      <c r="EYX88" s="62"/>
      <c r="EYY88" s="62"/>
      <c r="EYZ88" s="62"/>
      <c r="EZA88" s="62"/>
      <c r="EZB88" s="62"/>
      <c r="EZC88" s="62"/>
      <c r="EZD88" s="62"/>
      <c r="EZE88" s="62"/>
      <c r="EZF88" s="62"/>
      <c r="EZG88" s="62"/>
      <c r="EZH88" s="62"/>
      <c r="EZI88" s="62"/>
      <c r="EZJ88" s="62"/>
      <c r="EZK88" s="62"/>
      <c r="EZL88" s="62"/>
      <c r="EZM88" s="62"/>
      <c r="EZN88" s="62"/>
      <c r="EZO88" s="62"/>
      <c r="EZP88" s="62"/>
      <c r="EZQ88" s="62"/>
      <c r="EZR88" s="62"/>
      <c r="EZS88" s="62"/>
      <c r="EZT88" s="62"/>
      <c r="EZU88" s="62"/>
      <c r="EZV88" s="62"/>
      <c r="EZW88" s="62"/>
      <c r="EZX88" s="62"/>
      <c r="EZY88" s="62"/>
      <c r="EZZ88" s="62"/>
      <c r="FAA88" s="62"/>
      <c r="FAB88" s="62"/>
      <c r="FAC88" s="62"/>
      <c r="FAD88" s="62"/>
      <c r="FAE88" s="62"/>
      <c r="FAF88" s="62"/>
      <c r="FAG88" s="62"/>
      <c r="FAH88" s="62"/>
      <c r="FAI88" s="62"/>
      <c r="FAJ88" s="62"/>
      <c r="FAK88" s="62"/>
      <c r="FAL88" s="62"/>
      <c r="FAM88" s="62"/>
      <c r="FAN88" s="62"/>
      <c r="FAO88" s="62"/>
      <c r="FAP88" s="62"/>
      <c r="FAQ88" s="62"/>
      <c r="FAR88" s="62"/>
      <c r="FAS88" s="62"/>
      <c r="FAT88" s="62"/>
      <c r="FAU88" s="62"/>
      <c r="FAV88" s="62"/>
      <c r="FAW88" s="62"/>
      <c r="FAX88" s="62"/>
      <c r="FAY88" s="62"/>
      <c r="FAZ88" s="62"/>
      <c r="FBA88" s="62"/>
      <c r="FBB88" s="62"/>
      <c r="FBC88" s="62"/>
      <c r="FBD88" s="62"/>
      <c r="FBE88" s="62"/>
      <c r="FBF88" s="62"/>
      <c r="FBG88" s="62"/>
      <c r="FBH88" s="62"/>
      <c r="FBI88" s="62"/>
      <c r="FBJ88" s="62"/>
      <c r="FBK88" s="62"/>
      <c r="FBL88" s="62"/>
      <c r="FBM88" s="62"/>
      <c r="FBN88" s="62"/>
      <c r="FBO88" s="62"/>
      <c r="FBP88" s="62"/>
      <c r="FBQ88" s="62"/>
      <c r="FBR88" s="62"/>
      <c r="FBS88" s="62"/>
      <c r="FBT88" s="62"/>
      <c r="FBU88" s="62"/>
      <c r="FBV88" s="62"/>
      <c r="FBW88" s="62"/>
      <c r="FBX88" s="62"/>
      <c r="FBY88" s="62"/>
      <c r="FBZ88" s="62"/>
      <c r="FCA88" s="62"/>
      <c r="FCB88" s="62"/>
      <c r="FCC88" s="62"/>
      <c r="FCD88" s="62"/>
      <c r="FCE88" s="62"/>
      <c r="FCF88" s="62"/>
      <c r="FCG88" s="62"/>
      <c r="FCH88" s="62"/>
      <c r="FCI88" s="62"/>
      <c r="FCJ88" s="62"/>
      <c r="FCK88" s="62"/>
      <c r="FCL88" s="62"/>
      <c r="FCM88" s="62"/>
      <c r="FCN88" s="62"/>
      <c r="FCO88" s="62"/>
      <c r="FCP88" s="62"/>
      <c r="FCQ88" s="62"/>
      <c r="FCR88" s="62"/>
      <c r="FCS88" s="62"/>
      <c r="FCT88" s="62"/>
      <c r="FCU88" s="62"/>
      <c r="FCV88" s="62"/>
      <c r="FCW88" s="62"/>
      <c r="FCX88" s="62"/>
      <c r="FCY88" s="62"/>
      <c r="FCZ88" s="62"/>
      <c r="FDA88" s="62"/>
      <c r="FDB88" s="62"/>
      <c r="FDC88" s="62"/>
      <c r="FDD88" s="62"/>
      <c r="FDE88" s="62"/>
      <c r="FDF88" s="62"/>
      <c r="FDG88" s="62"/>
      <c r="FDH88" s="62"/>
      <c r="FDI88" s="62"/>
      <c r="FDJ88" s="62"/>
      <c r="FDK88" s="62"/>
      <c r="FDL88" s="62"/>
      <c r="FDM88" s="62"/>
      <c r="FDN88" s="62"/>
      <c r="FDO88" s="62"/>
      <c r="FDP88" s="62"/>
      <c r="FDQ88" s="62"/>
      <c r="FDR88" s="62"/>
      <c r="FDS88" s="62"/>
      <c r="FDT88" s="62"/>
      <c r="FDU88" s="62"/>
      <c r="FDV88" s="62"/>
      <c r="FDW88" s="62"/>
      <c r="FDX88" s="62"/>
      <c r="FDY88" s="62"/>
      <c r="FDZ88" s="62"/>
      <c r="FEA88" s="62"/>
      <c r="FEB88" s="62"/>
      <c r="FEC88" s="62"/>
      <c r="FED88" s="62"/>
      <c r="FEE88" s="62"/>
      <c r="FEF88" s="62"/>
      <c r="FEG88" s="62"/>
      <c r="FEH88" s="62"/>
      <c r="FEI88" s="62"/>
      <c r="FEJ88" s="62"/>
      <c r="FEK88" s="62"/>
      <c r="FEL88" s="62"/>
      <c r="FEM88" s="62"/>
      <c r="FEN88" s="62"/>
      <c r="FEO88" s="62"/>
      <c r="FEP88" s="62"/>
      <c r="FEQ88" s="62"/>
      <c r="FER88" s="62"/>
      <c r="FES88" s="62"/>
      <c r="FET88" s="62"/>
      <c r="FEU88" s="62"/>
      <c r="FEV88" s="62"/>
      <c r="FEW88" s="62"/>
      <c r="FEX88" s="62"/>
      <c r="FEY88" s="62"/>
      <c r="FEZ88" s="62"/>
      <c r="FFA88" s="62"/>
      <c r="FFB88" s="62"/>
      <c r="FFC88" s="62"/>
      <c r="FFD88" s="62"/>
      <c r="FFE88" s="62"/>
      <c r="FFF88" s="62"/>
      <c r="FFG88" s="62"/>
      <c r="FFH88" s="62"/>
      <c r="FFI88" s="62"/>
      <c r="FFJ88" s="62"/>
      <c r="FFK88" s="62"/>
      <c r="FFL88" s="62"/>
      <c r="FFM88" s="62"/>
      <c r="FFN88" s="62"/>
      <c r="FFO88" s="62"/>
      <c r="FFP88" s="62"/>
      <c r="FFQ88" s="62"/>
      <c r="FFR88" s="62"/>
      <c r="FFS88" s="62"/>
      <c r="FFT88" s="62"/>
      <c r="FFU88" s="62"/>
      <c r="FFV88" s="62"/>
      <c r="FFW88" s="62"/>
      <c r="FFX88" s="62"/>
      <c r="FFY88" s="62"/>
      <c r="FFZ88" s="62"/>
      <c r="FGA88" s="62"/>
      <c r="FGB88" s="62"/>
      <c r="FGC88" s="62"/>
      <c r="FGD88" s="62"/>
      <c r="FGE88" s="62"/>
      <c r="FGF88" s="62"/>
      <c r="FGG88" s="62"/>
      <c r="FGH88" s="62"/>
      <c r="FGI88" s="62"/>
      <c r="FGJ88" s="62"/>
      <c r="FGK88" s="62"/>
      <c r="FGL88" s="62"/>
      <c r="FGM88" s="62"/>
      <c r="FGN88" s="62"/>
      <c r="FGO88" s="62"/>
      <c r="FGP88" s="62"/>
      <c r="FGQ88" s="62"/>
      <c r="FGR88" s="62"/>
      <c r="FGS88" s="62"/>
      <c r="FGT88" s="62"/>
      <c r="FGU88" s="62"/>
      <c r="FGV88" s="62"/>
      <c r="FGW88" s="62"/>
      <c r="FGX88" s="62"/>
      <c r="FGY88" s="62"/>
      <c r="FGZ88" s="62"/>
      <c r="FHA88" s="62"/>
      <c r="FHB88" s="62"/>
      <c r="FHC88" s="62"/>
      <c r="FHD88" s="62"/>
      <c r="FHE88" s="62"/>
      <c r="FHF88" s="62"/>
      <c r="FHG88" s="62"/>
      <c r="FHH88" s="62"/>
      <c r="FHI88" s="62"/>
      <c r="FHJ88" s="62"/>
      <c r="FHK88" s="62"/>
      <c r="FHL88" s="62"/>
      <c r="FHM88" s="62"/>
      <c r="FHN88" s="62"/>
      <c r="FHO88" s="62"/>
      <c r="FHP88" s="62"/>
      <c r="FHQ88" s="62"/>
      <c r="FHR88" s="62"/>
      <c r="FHS88" s="62"/>
      <c r="FHT88" s="62"/>
      <c r="FHU88" s="62"/>
      <c r="FHV88" s="62"/>
      <c r="FHW88" s="62"/>
      <c r="FHX88" s="62"/>
      <c r="FHY88" s="62"/>
      <c r="FHZ88" s="62"/>
      <c r="FIA88" s="62"/>
      <c r="FIB88" s="62"/>
      <c r="FIC88" s="62"/>
      <c r="FID88" s="62"/>
      <c r="FIE88" s="62"/>
      <c r="FIF88" s="62"/>
      <c r="FIG88" s="62"/>
      <c r="FIH88" s="62"/>
      <c r="FII88" s="62"/>
      <c r="FIJ88" s="62"/>
      <c r="FIK88" s="62"/>
      <c r="FIL88" s="62"/>
      <c r="FIM88" s="62"/>
      <c r="FIN88" s="62"/>
      <c r="FIO88" s="62"/>
      <c r="FIP88" s="62"/>
      <c r="FIQ88" s="62"/>
      <c r="FIR88" s="62"/>
      <c r="FIS88" s="62"/>
      <c r="FIT88" s="62"/>
      <c r="FIU88" s="62"/>
      <c r="FIV88" s="62"/>
      <c r="FIW88" s="62"/>
      <c r="FIX88" s="62"/>
      <c r="FIY88" s="62"/>
      <c r="FIZ88" s="62"/>
      <c r="FJA88" s="62"/>
      <c r="FJB88" s="62"/>
      <c r="FJC88" s="62"/>
      <c r="FJD88" s="62"/>
      <c r="FJE88" s="62"/>
      <c r="FJF88" s="62"/>
      <c r="FJG88" s="62"/>
      <c r="FJH88" s="62"/>
      <c r="FJI88" s="62"/>
      <c r="FJJ88" s="62"/>
      <c r="FJK88" s="62"/>
      <c r="FJL88" s="62"/>
      <c r="FJM88" s="62"/>
      <c r="FJN88" s="62"/>
      <c r="FJO88" s="62"/>
      <c r="FJP88" s="62"/>
      <c r="FJQ88" s="62"/>
      <c r="FJR88" s="62"/>
      <c r="FJS88" s="62"/>
      <c r="FJT88" s="62"/>
      <c r="FJU88" s="62"/>
      <c r="FJV88" s="62"/>
      <c r="FJW88" s="62"/>
      <c r="FJX88" s="62"/>
      <c r="FJY88" s="62"/>
      <c r="FJZ88" s="62"/>
      <c r="FKA88" s="62"/>
      <c r="FKB88" s="62"/>
      <c r="FKC88" s="62"/>
      <c r="FKD88" s="62"/>
      <c r="FKE88" s="62"/>
      <c r="FKF88" s="62"/>
      <c r="FKG88" s="62"/>
      <c r="FKH88" s="62"/>
      <c r="FKI88" s="62"/>
      <c r="FKJ88" s="62"/>
      <c r="FKK88" s="62"/>
      <c r="FKL88" s="62"/>
      <c r="FKM88" s="62"/>
      <c r="FKN88" s="62"/>
      <c r="FKO88" s="62"/>
      <c r="FKP88" s="62"/>
      <c r="FKQ88" s="62"/>
      <c r="FKR88" s="62"/>
      <c r="FKS88" s="62"/>
      <c r="FKT88" s="62"/>
      <c r="FKU88" s="62"/>
      <c r="FKV88" s="62"/>
      <c r="FKW88" s="62"/>
      <c r="FKX88" s="62"/>
      <c r="FKY88" s="62"/>
      <c r="FKZ88" s="62"/>
      <c r="FLA88" s="62"/>
      <c r="FLB88" s="62"/>
      <c r="FLC88" s="62"/>
      <c r="FLD88" s="62"/>
      <c r="FLE88" s="62"/>
      <c r="FLF88" s="62"/>
      <c r="FLG88" s="62"/>
      <c r="FLH88" s="62"/>
      <c r="FLI88" s="62"/>
      <c r="FLJ88" s="62"/>
      <c r="FLK88" s="62"/>
      <c r="FLL88" s="62"/>
      <c r="FLM88" s="62"/>
      <c r="FLN88" s="62"/>
      <c r="FLO88" s="62"/>
      <c r="FLP88" s="62"/>
      <c r="FLQ88" s="62"/>
      <c r="FLR88" s="62"/>
      <c r="FLS88" s="62"/>
      <c r="FLT88" s="62"/>
      <c r="FLU88" s="62"/>
      <c r="FLV88" s="62"/>
      <c r="FLW88" s="62"/>
      <c r="FLX88" s="62"/>
      <c r="FLY88" s="62"/>
      <c r="FLZ88" s="62"/>
      <c r="FMA88" s="62"/>
      <c r="FMB88" s="62"/>
      <c r="FMC88" s="62"/>
      <c r="FMD88" s="62"/>
      <c r="FME88" s="62"/>
      <c r="FMF88" s="62"/>
      <c r="FMG88" s="62"/>
      <c r="FMH88" s="62"/>
      <c r="FMI88" s="62"/>
      <c r="FMJ88" s="62"/>
      <c r="FMK88" s="62"/>
      <c r="FML88" s="62"/>
      <c r="FMM88" s="62"/>
      <c r="FMN88" s="62"/>
      <c r="FMO88" s="62"/>
      <c r="FMP88" s="62"/>
      <c r="FMQ88" s="62"/>
      <c r="FMR88" s="62"/>
      <c r="FMS88" s="62"/>
      <c r="FMT88" s="62"/>
      <c r="FMU88" s="62"/>
      <c r="FMV88" s="62"/>
      <c r="FMW88" s="62"/>
      <c r="FMX88" s="62"/>
      <c r="FMY88" s="62"/>
      <c r="FMZ88" s="62"/>
      <c r="FNA88" s="62"/>
      <c r="FNB88" s="62"/>
      <c r="FNC88" s="62"/>
      <c r="FND88" s="62"/>
      <c r="FNE88" s="62"/>
      <c r="FNF88" s="62"/>
      <c r="FNG88" s="62"/>
      <c r="FNH88" s="62"/>
      <c r="FNI88" s="62"/>
      <c r="FNJ88" s="62"/>
      <c r="FNK88" s="62"/>
      <c r="FNL88" s="62"/>
      <c r="FNM88" s="62"/>
      <c r="FNN88" s="62"/>
      <c r="FNO88" s="62"/>
      <c r="FNP88" s="62"/>
      <c r="FNQ88" s="62"/>
      <c r="FNR88" s="62"/>
      <c r="FNS88" s="62"/>
      <c r="FNT88" s="62"/>
      <c r="FNU88" s="62"/>
      <c r="FNV88" s="62"/>
      <c r="FNW88" s="62"/>
      <c r="FNX88" s="62"/>
      <c r="FNY88" s="62"/>
      <c r="FNZ88" s="62"/>
      <c r="FOA88" s="62"/>
      <c r="FOB88" s="62"/>
      <c r="FOC88" s="62"/>
      <c r="FOD88" s="62"/>
      <c r="FOE88" s="62"/>
      <c r="FOF88" s="62"/>
      <c r="FOG88" s="62"/>
      <c r="FOH88" s="62"/>
      <c r="FOI88" s="62"/>
      <c r="FOJ88" s="62"/>
      <c r="FOK88" s="62"/>
      <c r="FOL88" s="62"/>
      <c r="FOM88" s="62"/>
      <c r="FON88" s="62"/>
      <c r="FOO88" s="62"/>
      <c r="FOP88" s="62"/>
      <c r="FOQ88" s="62"/>
      <c r="FOR88" s="62"/>
      <c r="FOS88" s="62"/>
      <c r="FOT88" s="62"/>
      <c r="FOU88" s="62"/>
      <c r="FOV88" s="62"/>
      <c r="FOW88" s="62"/>
      <c r="FOX88" s="62"/>
      <c r="FOY88" s="62"/>
      <c r="FOZ88" s="62"/>
      <c r="FPA88" s="62"/>
      <c r="FPB88" s="62"/>
      <c r="FPC88" s="62"/>
      <c r="FPD88" s="62"/>
      <c r="FPE88" s="62"/>
      <c r="FPF88" s="62"/>
      <c r="FPG88" s="62"/>
      <c r="FPH88" s="62"/>
      <c r="FPI88" s="62"/>
      <c r="FPJ88" s="62"/>
      <c r="FPK88" s="62"/>
      <c r="FPL88" s="62"/>
      <c r="FPM88" s="62"/>
      <c r="FPN88" s="62"/>
      <c r="FPO88" s="62"/>
      <c r="FPP88" s="62"/>
      <c r="FPQ88" s="62"/>
      <c r="FPR88" s="62"/>
      <c r="FPS88" s="62"/>
      <c r="FPT88" s="62"/>
      <c r="FPU88" s="62"/>
      <c r="FPV88" s="62"/>
      <c r="FPW88" s="62"/>
      <c r="FPX88" s="62"/>
      <c r="FPY88" s="62"/>
      <c r="FPZ88" s="62"/>
      <c r="FQA88" s="62"/>
      <c r="FQB88" s="62"/>
      <c r="FQC88" s="62"/>
      <c r="FQD88" s="62"/>
      <c r="FQE88" s="62"/>
      <c r="FQF88" s="62"/>
      <c r="FQG88" s="62"/>
      <c r="FQH88" s="62"/>
      <c r="FQI88" s="62"/>
      <c r="FQJ88" s="62"/>
      <c r="FQK88" s="62"/>
      <c r="FQL88" s="62"/>
      <c r="FQM88" s="62"/>
      <c r="FQN88" s="62"/>
      <c r="FQO88" s="62"/>
      <c r="FQP88" s="62"/>
      <c r="FQQ88" s="62"/>
      <c r="FQR88" s="62"/>
      <c r="FQS88" s="62"/>
      <c r="FQT88" s="62"/>
      <c r="FQU88" s="62"/>
      <c r="FQV88" s="62"/>
      <c r="FQW88" s="62"/>
      <c r="FQX88" s="62"/>
      <c r="FQY88" s="62"/>
      <c r="FQZ88" s="62"/>
      <c r="FRA88" s="62"/>
      <c r="FRB88" s="62"/>
      <c r="FRC88" s="62"/>
      <c r="FRD88" s="62"/>
      <c r="FRE88" s="62"/>
      <c r="FRF88" s="62"/>
      <c r="FRG88" s="62"/>
      <c r="FRH88" s="62"/>
      <c r="FRI88" s="62"/>
      <c r="FRJ88" s="62"/>
      <c r="FRK88" s="62"/>
      <c r="FRL88" s="62"/>
      <c r="FRM88" s="62"/>
      <c r="FRN88" s="62"/>
      <c r="FRO88" s="62"/>
      <c r="FRP88" s="62"/>
      <c r="FRQ88" s="62"/>
      <c r="FRR88" s="62"/>
      <c r="FRS88" s="62"/>
      <c r="FRT88" s="62"/>
      <c r="FRU88" s="62"/>
      <c r="FRV88" s="62"/>
      <c r="FRW88" s="62"/>
      <c r="FRX88" s="62"/>
      <c r="FRY88" s="62"/>
      <c r="FRZ88" s="62"/>
      <c r="FSA88" s="62"/>
      <c r="FSB88" s="62"/>
      <c r="FSC88" s="62"/>
      <c r="FSD88" s="62"/>
      <c r="FSE88" s="62"/>
      <c r="FSF88" s="62"/>
      <c r="FSG88" s="62"/>
      <c r="FSH88" s="62"/>
      <c r="FSI88" s="62"/>
      <c r="FSJ88" s="62"/>
      <c r="FSK88" s="62"/>
      <c r="FSL88" s="62"/>
      <c r="FSM88" s="62"/>
      <c r="FSN88" s="62"/>
      <c r="FSO88" s="62"/>
      <c r="FSP88" s="62"/>
      <c r="FSQ88" s="62"/>
      <c r="FSR88" s="62"/>
      <c r="FSS88" s="62"/>
      <c r="FST88" s="62"/>
      <c r="FSU88" s="62"/>
      <c r="FSV88" s="62"/>
      <c r="FSW88" s="62"/>
      <c r="FSX88" s="62"/>
      <c r="FSY88" s="62"/>
      <c r="FSZ88" s="62"/>
      <c r="FTA88" s="62"/>
      <c r="FTB88" s="62"/>
      <c r="FTC88" s="62"/>
      <c r="FTD88" s="62"/>
      <c r="FTE88" s="62"/>
      <c r="FTF88" s="62"/>
      <c r="FTG88" s="62"/>
      <c r="FTH88" s="62"/>
      <c r="FTI88" s="62"/>
      <c r="FTJ88" s="62"/>
      <c r="FTK88" s="62"/>
      <c r="FTL88" s="62"/>
      <c r="FTM88" s="62"/>
      <c r="FTN88" s="62"/>
      <c r="FTO88" s="62"/>
      <c r="FTP88" s="62"/>
      <c r="FTQ88" s="62"/>
      <c r="FTR88" s="62"/>
      <c r="FTS88" s="62"/>
      <c r="FTT88" s="62"/>
      <c r="FTU88" s="62"/>
      <c r="FTV88" s="62"/>
      <c r="FTW88" s="62"/>
      <c r="FTX88" s="62"/>
      <c r="FTY88" s="62"/>
      <c r="FTZ88" s="62"/>
      <c r="FUA88" s="62"/>
      <c r="FUB88" s="62"/>
      <c r="FUC88" s="62"/>
      <c r="FUD88" s="62"/>
      <c r="FUE88" s="62"/>
      <c r="FUF88" s="62"/>
      <c r="FUG88" s="62"/>
      <c r="FUH88" s="62"/>
      <c r="FUI88" s="62"/>
      <c r="FUJ88" s="62"/>
      <c r="FUK88" s="62"/>
      <c r="FUL88" s="62"/>
      <c r="FUM88" s="62"/>
      <c r="FUN88" s="62"/>
      <c r="FUO88" s="62"/>
      <c r="FUP88" s="62"/>
      <c r="FUQ88" s="62"/>
      <c r="FUR88" s="62"/>
      <c r="FUS88" s="62"/>
      <c r="FUT88" s="62"/>
      <c r="FUU88" s="62"/>
      <c r="FUV88" s="62"/>
      <c r="FUW88" s="62"/>
      <c r="FUX88" s="62"/>
      <c r="FUY88" s="62"/>
      <c r="FUZ88" s="62"/>
      <c r="FVA88" s="62"/>
      <c r="FVB88" s="62"/>
      <c r="FVC88" s="62"/>
      <c r="FVD88" s="62"/>
      <c r="FVE88" s="62"/>
      <c r="FVF88" s="62"/>
      <c r="FVG88" s="62"/>
      <c r="FVH88" s="62"/>
      <c r="FVI88" s="62"/>
      <c r="FVJ88" s="62"/>
      <c r="FVK88" s="62"/>
      <c r="FVL88" s="62"/>
      <c r="FVM88" s="62"/>
      <c r="FVN88" s="62"/>
      <c r="FVO88" s="62"/>
      <c r="FVP88" s="62"/>
      <c r="FVQ88" s="62"/>
      <c r="FVR88" s="62"/>
      <c r="FVS88" s="62"/>
      <c r="FVT88" s="62"/>
      <c r="FVU88" s="62"/>
      <c r="FVV88" s="62"/>
      <c r="FVW88" s="62"/>
      <c r="FVX88" s="62"/>
      <c r="FVY88" s="62"/>
      <c r="FVZ88" s="62"/>
      <c r="FWA88" s="62"/>
      <c r="FWB88" s="62"/>
      <c r="FWC88" s="62"/>
      <c r="FWD88" s="62"/>
      <c r="FWE88" s="62"/>
      <c r="FWF88" s="62"/>
      <c r="FWG88" s="62"/>
      <c r="FWH88" s="62"/>
      <c r="FWI88" s="62"/>
      <c r="FWJ88" s="62"/>
      <c r="FWK88" s="62"/>
      <c r="FWL88" s="62"/>
      <c r="FWM88" s="62"/>
      <c r="FWN88" s="62"/>
      <c r="FWO88" s="62"/>
      <c r="FWP88" s="62"/>
      <c r="FWQ88" s="62"/>
      <c r="FWR88" s="62"/>
      <c r="FWS88" s="62"/>
      <c r="FWT88" s="62"/>
      <c r="FWU88" s="62"/>
      <c r="FWV88" s="62"/>
      <c r="FWW88" s="62"/>
      <c r="FWX88" s="62"/>
      <c r="FWY88" s="62"/>
      <c r="FWZ88" s="62"/>
      <c r="FXA88" s="62"/>
      <c r="FXB88" s="62"/>
      <c r="FXC88" s="62"/>
      <c r="FXD88" s="62"/>
      <c r="FXE88" s="62"/>
      <c r="FXF88" s="62"/>
      <c r="FXG88" s="62"/>
      <c r="FXH88" s="62"/>
      <c r="FXI88" s="62"/>
      <c r="FXJ88" s="62"/>
      <c r="FXK88" s="62"/>
      <c r="FXL88" s="62"/>
      <c r="FXM88" s="62"/>
      <c r="FXN88" s="62"/>
      <c r="FXO88" s="62"/>
      <c r="FXP88" s="62"/>
      <c r="FXQ88" s="62"/>
      <c r="FXR88" s="62"/>
      <c r="FXS88" s="62"/>
      <c r="FXT88" s="62"/>
      <c r="FXU88" s="62"/>
      <c r="FXV88" s="62"/>
      <c r="FXW88" s="62"/>
      <c r="FXX88" s="62"/>
      <c r="FXY88" s="62"/>
      <c r="FXZ88" s="62"/>
      <c r="FYA88" s="62"/>
      <c r="FYB88" s="62"/>
      <c r="FYC88" s="62"/>
      <c r="FYD88" s="62"/>
      <c r="FYE88" s="62"/>
      <c r="FYF88" s="62"/>
      <c r="FYG88" s="62"/>
      <c r="FYH88" s="62"/>
      <c r="FYI88" s="62"/>
      <c r="FYJ88" s="62"/>
      <c r="FYK88" s="62"/>
      <c r="FYL88" s="62"/>
      <c r="FYM88" s="62"/>
      <c r="FYN88" s="62"/>
      <c r="FYO88" s="62"/>
      <c r="FYP88" s="62"/>
      <c r="FYQ88" s="62"/>
      <c r="FYR88" s="62"/>
      <c r="FYS88" s="62"/>
      <c r="FYT88" s="62"/>
      <c r="FYU88" s="62"/>
      <c r="FYV88" s="62"/>
      <c r="FYW88" s="62"/>
      <c r="FYX88" s="62"/>
      <c r="FYY88" s="62"/>
      <c r="FYZ88" s="62"/>
      <c r="FZA88" s="62"/>
      <c r="FZB88" s="62"/>
      <c r="FZC88" s="62"/>
      <c r="FZD88" s="62"/>
      <c r="FZE88" s="62"/>
      <c r="FZF88" s="62"/>
      <c r="FZG88" s="62"/>
      <c r="FZH88" s="62"/>
      <c r="FZI88" s="62"/>
      <c r="FZJ88" s="62"/>
      <c r="FZK88" s="62"/>
      <c r="FZL88" s="62"/>
      <c r="FZM88" s="62"/>
      <c r="FZN88" s="62"/>
      <c r="FZO88" s="62"/>
      <c r="FZP88" s="62"/>
      <c r="FZQ88" s="62"/>
      <c r="FZR88" s="62"/>
      <c r="FZS88" s="62"/>
      <c r="FZT88" s="62"/>
      <c r="FZU88" s="62"/>
      <c r="FZV88" s="62"/>
      <c r="FZW88" s="62"/>
      <c r="FZX88" s="62"/>
      <c r="FZY88" s="62"/>
      <c r="FZZ88" s="62"/>
      <c r="GAA88" s="62"/>
      <c r="GAB88" s="62"/>
      <c r="GAC88" s="62"/>
      <c r="GAD88" s="62"/>
      <c r="GAE88" s="62"/>
      <c r="GAF88" s="62"/>
      <c r="GAG88" s="62"/>
      <c r="GAH88" s="62"/>
      <c r="GAI88" s="62"/>
      <c r="GAJ88" s="62"/>
      <c r="GAK88" s="62"/>
      <c r="GAL88" s="62"/>
      <c r="GAM88" s="62"/>
      <c r="GAN88" s="62"/>
      <c r="GAO88" s="62"/>
      <c r="GAP88" s="62"/>
      <c r="GAQ88" s="62"/>
      <c r="GAR88" s="62"/>
      <c r="GAS88" s="62"/>
      <c r="GAT88" s="62"/>
      <c r="GAU88" s="62"/>
      <c r="GAV88" s="62"/>
      <c r="GAW88" s="62"/>
      <c r="GAX88" s="62"/>
      <c r="GAY88" s="62"/>
      <c r="GAZ88" s="62"/>
      <c r="GBA88" s="62"/>
      <c r="GBB88" s="62"/>
      <c r="GBC88" s="62"/>
      <c r="GBD88" s="62"/>
      <c r="GBE88" s="62"/>
      <c r="GBF88" s="62"/>
      <c r="GBG88" s="62"/>
      <c r="GBH88" s="62"/>
      <c r="GBI88" s="62"/>
      <c r="GBJ88" s="62"/>
      <c r="GBK88" s="62"/>
      <c r="GBL88" s="62"/>
      <c r="GBM88" s="62"/>
      <c r="GBN88" s="62"/>
      <c r="GBO88" s="62"/>
      <c r="GBP88" s="62"/>
      <c r="GBQ88" s="62"/>
      <c r="GBR88" s="62"/>
      <c r="GBS88" s="62"/>
      <c r="GBT88" s="62"/>
      <c r="GBU88" s="62"/>
      <c r="GBV88" s="62"/>
      <c r="GBW88" s="62"/>
      <c r="GBX88" s="62"/>
      <c r="GBY88" s="62"/>
      <c r="GBZ88" s="62"/>
      <c r="GCA88" s="62"/>
      <c r="GCB88" s="62"/>
      <c r="GCC88" s="62"/>
      <c r="GCD88" s="62"/>
      <c r="GCE88" s="62"/>
      <c r="GCF88" s="62"/>
      <c r="GCG88" s="62"/>
      <c r="GCH88" s="62"/>
      <c r="GCI88" s="62"/>
      <c r="GCJ88" s="62"/>
      <c r="GCK88" s="62"/>
      <c r="GCL88" s="62"/>
      <c r="GCM88" s="62"/>
      <c r="GCN88" s="62"/>
      <c r="GCO88" s="62"/>
      <c r="GCP88" s="62"/>
      <c r="GCQ88" s="62"/>
      <c r="GCR88" s="62"/>
      <c r="GCS88" s="62"/>
      <c r="GCT88" s="62"/>
      <c r="GCU88" s="62"/>
      <c r="GCV88" s="62"/>
      <c r="GCW88" s="62"/>
      <c r="GCX88" s="62"/>
      <c r="GCY88" s="62"/>
      <c r="GCZ88" s="62"/>
      <c r="GDA88" s="62"/>
      <c r="GDB88" s="62"/>
      <c r="GDC88" s="62"/>
      <c r="GDD88" s="62"/>
      <c r="GDE88" s="62"/>
      <c r="GDF88" s="62"/>
      <c r="GDG88" s="62"/>
      <c r="GDH88" s="62"/>
      <c r="GDI88" s="62"/>
      <c r="GDJ88" s="62"/>
      <c r="GDK88" s="62"/>
      <c r="GDL88" s="62"/>
      <c r="GDM88" s="62"/>
      <c r="GDN88" s="62"/>
      <c r="GDO88" s="62"/>
      <c r="GDP88" s="62"/>
      <c r="GDQ88" s="62"/>
      <c r="GDR88" s="62"/>
      <c r="GDS88" s="62"/>
      <c r="GDT88" s="62"/>
      <c r="GDU88" s="62"/>
      <c r="GDV88" s="62"/>
      <c r="GDW88" s="62"/>
      <c r="GDX88" s="62"/>
      <c r="GDY88" s="62"/>
      <c r="GDZ88" s="62"/>
      <c r="GEA88" s="62"/>
      <c r="GEB88" s="62"/>
      <c r="GEC88" s="62"/>
      <c r="GED88" s="62"/>
      <c r="GEE88" s="62"/>
      <c r="GEF88" s="62"/>
      <c r="GEG88" s="62"/>
      <c r="GEH88" s="62"/>
      <c r="GEI88" s="62"/>
      <c r="GEJ88" s="62"/>
      <c r="GEK88" s="62"/>
      <c r="GEL88" s="62"/>
      <c r="GEM88" s="62"/>
      <c r="GEN88" s="62"/>
      <c r="GEO88" s="62"/>
      <c r="GEP88" s="62"/>
      <c r="GEQ88" s="62"/>
      <c r="GER88" s="62"/>
      <c r="GES88" s="62"/>
      <c r="GET88" s="62"/>
      <c r="GEU88" s="62"/>
      <c r="GEV88" s="62"/>
      <c r="GEW88" s="62"/>
      <c r="GEX88" s="62"/>
      <c r="GEY88" s="62"/>
      <c r="GEZ88" s="62"/>
      <c r="GFA88" s="62"/>
      <c r="GFB88" s="62"/>
      <c r="GFC88" s="62"/>
      <c r="GFD88" s="62"/>
      <c r="GFE88" s="62"/>
      <c r="GFF88" s="62"/>
      <c r="GFG88" s="62"/>
      <c r="GFH88" s="62"/>
      <c r="GFI88" s="62"/>
      <c r="GFJ88" s="62"/>
      <c r="GFK88" s="62"/>
      <c r="GFL88" s="62"/>
      <c r="GFM88" s="62"/>
      <c r="GFN88" s="62"/>
      <c r="GFO88" s="62"/>
      <c r="GFP88" s="62"/>
      <c r="GFQ88" s="62"/>
      <c r="GFR88" s="62"/>
      <c r="GFS88" s="62"/>
      <c r="GFT88" s="62"/>
      <c r="GFU88" s="62"/>
      <c r="GFV88" s="62"/>
      <c r="GFW88" s="62"/>
      <c r="GFX88" s="62"/>
      <c r="GFY88" s="62"/>
      <c r="GFZ88" s="62"/>
      <c r="GGA88" s="62"/>
      <c r="GGB88" s="62"/>
      <c r="GGC88" s="62"/>
      <c r="GGD88" s="62"/>
      <c r="GGE88" s="62"/>
      <c r="GGF88" s="62"/>
      <c r="GGG88" s="62"/>
      <c r="GGH88" s="62"/>
      <c r="GGI88" s="62"/>
      <c r="GGJ88" s="62"/>
      <c r="GGK88" s="62"/>
      <c r="GGL88" s="62"/>
      <c r="GGM88" s="62"/>
      <c r="GGN88" s="62"/>
      <c r="GGO88" s="62"/>
      <c r="GGP88" s="62"/>
      <c r="GGQ88" s="62"/>
      <c r="GGR88" s="62"/>
      <c r="GGS88" s="62"/>
      <c r="GGT88" s="62"/>
      <c r="GGU88" s="62"/>
      <c r="GGV88" s="62"/>
      <c r="GGW88" s="62"/>
      <c r="GGX88" s="62"/>
      <c r="GGY88" s="62"/>
      <c r="GGZ88" s="62"/>
      <c r="GHA88" s="62"/>
      <c r="GHB88" s="62"/>
      <c r="GHC88" s="62"/>
      <c r="GHD88" s="62"/>
      <c r="GHE88" s="62"/>
      <c r="GHF88" s="62"/>
      <c r="GHG88" s="62"/>
      <c r="GHH88" s="62"/>
      <c r="GHI88" s="62"/>
      <c r="GHJ88" s="62"/>
      <c r="GHK88" s="62"/>
      <c r="GHL88" s="62"/>
      <c r="GHM88" s="62"/>
      <c r="GHN88" s="62"/>
      <c r="GHO88" s="62"/>
      <c r="GHP88" s="62"/>
      <c r="GHQ88" s="62"/>
      <c r="GHR88" s="62"/>
      <c r="GHS88" s="62"/>
      <c r="GHT88" s="62"/>
      <c r="GHU88" s="62"/>
      <c r="GHV88" s="62"/>
      <c r="GHW88" s="62"/>
      <c r="GHX88" s="62"/>
      <c r="GHY88" s="62"/>
      <c r="GHZ88" s="62"/>
      <c r="GIA88" s="62"/>
      <c r="GIB88" s="62"/>
      <c r="GIC88" s="62"/>
      <c r="GID88" s="62"/>
      <c r="GIE88" s="62"/>
      <c r="GIF88" s="62"/>
      <c r="GIG88" s="62"/>
      <c r="GIH88" s="62"/>
      <c r="GII88" s="62"/>
      <c r="GIJ88" s="62"/>
      <c r="GIK88" s="62"/>
      <c r="GIL88" s="62"/>
      <c r="GIM88" s="62"/>
      <c r="GIN88" s="62"/>
      <c r="GIO88" s="62"/>
      <c r="GIP88" s="62"/>
      <c r="GIQ88" s="62"/>
      <c r="GIR88" s="62"/>
      <c r="GIS88" s="62"/>
      <c r="GIT88" s="62"/>
      <c r="GIU88" s="62"/>
      <c r="GIV88" s="62"/>
      <c r="GIW88" s="62"/>
      <c r="GIX88" s="62"/>
      <c r="GIY88" s="62"/>
      <c r="GIZ88" s="62"/>
      <c r="GJA88" s="62"/>
      <c r="GJB88" s="62"/>
      <c r="GJC88" s="62"/>
      <c r="GJD88" s="62"/>
      <c r="GJE88" s="62"/>
      <c r="GJF88" s="62"/>
      <c r="GJG88" s="62"/>
      <c r="GJH88" s="62"/>
      <c r="GJI88" s="62"/>
      <c r="GJJ88" s="62"/>
      <c r="GJK88" s="62"/>
      <c r="GJL88" s="62"/>
      <c r="GJM88" s="62"/>
      <c r="GJN88" s="62"/>
      <c r="GJO88" s="62"/>
      <c r="GJP88" s="62"/>
      <c r="GJQ88" s="62"/>
      <c r="GJR88" s="62"/>
      <c r="GJS88" s="62"/>
      <c r="GJT88" s="62"/>
      <c r="GJU88" s="62"/>
      <c r="GJV88" s="62"/>
      <c r="GJW88" s="62"/>
      <c r="GJX88" s="62"/>
      <c r="GJY88" s="62"/>
      <c r="GJZ88" s="62"/>
      <c r="GKA88" s="62"/>
      <c r="GKB88" s="62"/>
      <c r="GKC88" s="62"/>
      <c r="GKD88" s="62"/>
      <c r="GKE88" s="62"/>
      <c r="GKF88" s="62"/>
      <c r="GKG88" s="62"/>
      <c r="GKH88" s="62"/>
      <c r="GKI88" s="62"/>
      <c r="GKJ88" s="62"/>
      <c r="GKK88" s="62"/>
      <c r="GKL88" s="62"/>
      <c r="GKM88" s="62"/>
      <c r="GKN88" s="62"/>
      <c r="GKO88" s="62"/>
      <c r="GKP88" s="62"/>
      <c r="GKQ88" s="62"/>
      <c r="GKR88" s="62"/>
      <c r="GKS88" s="62"/>
      <c r="GKT88" s="62"/>
      <c r="GKU88" s="62"/>
      <c r="GKV88" s="62"/>
      <c r="GKW88" s="62"/>
      <c r="GKX88" s="62"/>
      <c r="GKY88" s="62"/>
      <c r="GKZ88" s="62"/>
      <c r="GLA88" s="62"/>
      <c r="GLB88" s="62"/>
      <c r="GLC88" s="62"/>
      <c r="GLD88" s="62"/>
      <c r="GLE88" s="62"/>
      <c r="GLF88" s="62"/>
      <c r="GLG88" s="62"/>
      <c r="GLH88" s="62"/>
      <c r="GLI88" s="62"/>
      <c r="GLJ88" s="62"/>
      <c r="GLK88" s="62"/>
      <c r="GLL88" s="62"/>
      <c r="GLM88" s="62"/>
      <c r="GLN88" s="62"/>
      <c r="GLO88" s="62"/>
      <c r="GLP88" s="62"/>
      <c r="GLQ88" s="62"/>
      <c r="GLR88" s="62"/>
      <c r="GLS88" s="62"/>
      <c r="GLT88" s="62"/>
      <c r="GLU88" s="62"/>
      <c r="GLV88" s="62"/>
      <c r="GLW88" s="62"/>
      <c r="GLX88" s="62"/>
      <c r="GLY88" s="62"/>
      <c r="GLZ88" s="62"/>
      <c r="GMA88" s="62"/>
      <c r="GMB88" s="62"/>
      <c r="GMC88" s="62"/>
      <c r="GMD88" s="62"/>
      <c r="GME88" s="62"/>
      <c r="GMF88" s="62"/>
      <c r="GMG88" s="62"/>
      <c r="GMH88" s="62"/>
      <c r="GMI88" s="62"/>
      <c r="GMJ88" s="62"/>
      <c r="GMK88" s="62"/>
      <c r="GML88" s="62"/>
      <c r="GMM88" s="62"/>
      <c r="GMN88" s="62"/>
      <c r="GMO88" s="62"/>
      <c r="GMP88" s="62"/>
      <c r="GMQ88" s="62"/>
      <c r="GMR88" s="62"/>
      <c r="GMS88" s="62"/>
      <c r="GMT88" s="62"/>
      <c r="GMU88" s="62"/>
      <c r="GMV88" s="62"/>
      <c r="GMW88" s="62"/>
      <c r="GMX88" s="62"/>
      <c r="GMY88" s="62"/>
      <c r="GMZ88" s="62"/>
      <c r="GNA88" s="62"/>
      <c r="GNB88" s="62"/>
      <c r="GNC88" s="62"/>
      <c r="GND88" s="62"/>
      <c r="GNE88" s="62"/>
      <c r="GNF88" s="62"/>
      <c r="GNG88" s="62"/>
      <c r="GNH88" s="62"/>
      <c r="GNI88" s="62"/>
      <c r="GNJ88" s="62"/>
      <c r="GNK88" s="62"/>
      <c r="GNL88" s="62"/>
      <c r="GNM88" s="62"/>
      <c r="GNN88" s="62"/>
      <c r="GNO88" s="62"/>
      <c r="GNP88" s="62"/>
      <c r="GNQ88" s="62"/>
      <c r="GNR88" s="62"/>
      <c r="GNS88" s="62"/>
      <c r="GNT88" s="62"/>
      <c r="GNU88" s="62"/>
      <c r="GNV88" s="62"/>
      <c r="GNW88" s="62"/>
      <c r="GNX88" s="62"/>
      <c r="GNY88" s="62"/>
      <c r="GNZ88" s="62"/>
      <c r="GOA88" s="62"/>
      <c r="GOB88" s="62"/>
      <c r="GOC88" s="62"/>
      <c r="GOD88" s="62"/>
      <c r="GOE88" s="62"/>
      <c r="GOF88" s="62"/>
      <c r="GOG88" s="62"/>
      <c r="GOH88" s="62"/>
      <c r="GOI88" s="62"/>
      <c r="GOJ88" s="62"/>
      <c r="GOK88" s="62"/>
      <c r="GOL88" s="62"/>
      <c r="GOM88" s="62"/>
      <c r="GON88" s="62"/>
      <c r="GOO88" s="62"/>
      <c r="GOP88" s="62"/>
      <c r="GOQ88" s="62"/>
      <c r="GOR88" s="62"/>
      <c r="GOS88" s="62"/>
      <c r="GOT88" s="62"/>
      <c r="GOU88" s="62"/>
      <c r="GOV88" s="62"/>
      <c r="GOW88" s="62"/>
      <c r="GOX88" s="62"/>
      <c r="GOY88" s="62"/>
      <c r="GOZ88" s="62"/>
      <c r="GPA88" s="62"/>
      <c r="GPB88" s="62"/>
      <c r="GPC88" s="62"/>
      <c r="GPD88" s="62"/>
      <c r="GPE88" s="62"/>
      <c r="GPF88" s="62"/>
      <c r="GPG88" s="62"/>
      <c r="GPH88" s="62"/>
      <c r="GPI88" s="62"/>
      <c r="GPJ88" s="62"/>
      <c r="GPK88" s="62"/>
      <c r="GPL88" s="62"/>
      <c r="GPM88" s="62"/>
      <c r="GPN88" s="62"/>
      <c r="GPO88" s="62"/>
      <c r="GPP88" s="62"/>
      <c r="GPQ88" s="62"/>
      <c r="GPR88" s="62"/>
      <c r="GPS88" s="62"/>
      <c r="GPT88" s="62"/>
      <c r="GPU88" s="62"/>
      <c r="GPV88" s="62"/>
      <c r="GPW88" s="62"/>
      <c r="GPX88" s="62"/>
      <c r="GPY88" s="62"/>
      <c r="GPZ88" s="62"/>
      <c r="GQA88" s="62"/>
      <c r="GQB88" s="62"/>
      <c r="GQC88" s="62"/>
      <c r="GQD88" s="62"/>
      <c r="GQE88" s="62"/>
      <c r="GQF88" s="62"/>
      <c r="GQG88" s="62"/>
      <c r="GQH88" s="62"/>
      <c r="GQI88" s="62"/>
      <c r="GQJ88" s="62"/>
      <c r="GQK88" s="62"/>
      <c r="GQL88" s="62"/>
      <c r="GQM88" s="62"/>
      <c r="GQN88" s="62"/>
      <c r="GQO88" s="62"/>
      <c r="GQP88" s="62"/>
      <c r="GQQ88" s="62"/>
      <c r="GQR88" s="62"/>
      <c r="GQS88" s="62"/>
      <c r="GQT88" s="62"/>
      <c r="GQU88" s="62"/>
      <c r="GQV88" s="62"/>
      <c r="GQW88" s="62"/>
      <c r="GQX88" s="62"/>
      <c r="GQY88" s="62"/>
      <c r="GQZ88" s="62"/>
      <c r="GRA88" s="62"/>
      <c r="GRB88" s="62"/>
      <c r="GRC88" s="62"/>
      <c r="GRD88" s="62"/>
      <c r="GRE88" s="62"/>
      <c r="GRF88" s="62"/>
      <c r="GRG88" s="62"/>
      <c r="GRH88" s="62"/>
      <c r="GRI88" s="62"/>
      <c r="GRJ88" s="62"/>
      <c r="GRK88" s="62"/>
      <c r="GRL88" s="62"/>
      <c r="GRM88" s="62"/>
      <c r="GRN88" s="62"/>
      <c r="GRO88" s="62"/>
      <c r="GRP88" s="62"/>
      <c r="GRQ88" s="62"/>
      <c r="GRR88" s="62"/>
      <c r="GRS88" s="62"/>
      <c r="GRT88" s="62"/>
      <c r="GRU88" s="62"/>
      <c r="GRV88" s="62"/>
      <c r="GRW88" s="62"/>
      <c r="GRX88" s="62"/>
      <c r="GRY88" s="62"/>
      <c r="GRZ88" s="62"/>
      <c r="GSA88" s="62"/>
      <c r="GSB88" s="62"/>
      <c r="GSC88" s="62"/>
      <c r="GSD88" s="62"/>
      <c r="GSE88" s="62"/>
      <c r="GSF88" s="62"/>
      <c r="GSG88" s="62"/>
      <c r="GSH88" s="62"/>
      <c r="GSI88" s="62"/>
      <c r="GSJ88" s="62"/>
      <c r="GSK88" s="62"/>
      <c r="GSL88" s="62"/>
      <c r="GSM88" s="62"/>
      <c r="GSN88" s="62"/>
      <c r="GSO88" s="62"/>
      <c r="GSP88" s="62"/>
      <c r="GSQ88" s="62"/>
      <c r="GSR88" s="62"/>
      <c r="GSS88" s="62"/>
      <c r="GST88" s="62"/>
      <c r="GSU88" s="62"/>
      <c r="GSV88" s="62"/>
      <c r="GSW88" s="62"/>
      <c r="GSX88" s="62"/>
      <c r="GSY88" s="62"/>
      <c r="GSZ88" s="62"/>
      <c r="GTA88" s="62"/>
      <c r="GTB88" s="62"/>
      <c r="GTC88" s="62"/>
      <c r="GTD88" s="62"/>
      <c r="GTE88" s="62"/>
      <c r="GTF88" s="62"/>
      <c r="GTG88" s="62"/>
      <c r="GTH88" s="62"/>
      <c r="GTI88" s="62"/>
      <c r="GTJ88" s="62"/>
      <c r="GTK88" s="62"/>
      <c r="GTL88" s="62"/>
      <c r="GTM88" s="62"/>
      <c r="GTN88" s="62"/>
      <c r="GTO88" s="62"/>
      <c r="GTP88" s="62"/>
      <c r="GTQ88" s="62"/>
      <c r="GTR88" s="62"/>
      <c r="GTS88" s="62"/>
      <c r="GTT88" s="62"/>
      <c r="GTU88" s="62"/>
      <c r="GTV88" s="62"/>
      <c r="GTW88" s="62"/>
      <c r="GTX88" s="62"/>
      <c r="GTY88" s="62"/>
      <c r="GTZ88" s="62"/>
      <c r="GUA88" s="62"/>
      <c r="GUB88" s="62"/>
      <c r="GUC88" s="62"/>
      <c r="GUD88" s="62"/>
      <c r="GUE88" s="62"/>
      <c r="GUF88" s="62"/>
      <c r="GUG88" s="62"/>
      <c r="GUH88" s="62"/>
      <c r="GUI88" s="62"/>
      <c r="GUJ88" s="62"/>
      <c r="GUK88" s="62"/>
      <c r="GUL88" s="62"/>
      <c r="GUM88" s="62"/>
      <c r="GUN88" s="62"/>
      <c r="GUO88" s="62"/>
      <c r="GUP88" s="62"/>
      <c r="GUQ88" s="62"/>
      <c r="GUR88" s="62"/>
      <c r="GUS88" s="62"/>
      <c r="GUT88" s="62"/>
      <c r="GUU88" s="62"/>
      <c r="GUV88" s="62"/>
      <c r="GUW88" s="62"/>
      <c r="GUX88" s="62"/>
      <c r="GUY88" s="62"/>
      <c r="GUZ88" s="62"/>
      <c r="GVA88" s="62"/>
      <c r="GVB88" s="62"/>
      <c r="GVC88" s="62"/>
      <c r="GVD88" s="62"/>
      <c r="GVE88" s="62"/>
      <c r="GVF88" s="62"/>
      <c r="GVG88" s="62"/>
      <c r="GVH88" s="62"/>
      <c r="GVI88" s="62"/>
      <c r="GVJ88" s="62"/>
      <c r="GVK88" s="62"/>
      <c r="GVL88" s="62"/>
      <c r="GVM88" s="62"/>
      <c r="GVN88" s="62"/>
      <c r="GVO88" s="62"/>
      <c r="GVP88" s="62"/>
      <c r="GVQ88" s="62"/>
      <c r="GVR88" s="62"/>
      <c r="GVS88" s="62"/>
      <c r="GVT88" s="62"/>
      <c r="GVU88" s="62"/>
      <c r="GVV88" s="62"/>
      <c r="GVW88" s="62"/>
      <c r="GVX88" s="62"/>
      <c r="GVY88" s="62"/>
      <c r="GVZ88" s="62"/>
      <c r="GWA88" s="62"/>
      <c r="GWB88" s="62"/>
      <c r="GWC88" s="62"/>
      <c r="GWD88" s="62"/>
      <c r="GWE88" s="62"/>
      <c r="GWF88" s="62"/>
      <c r="GWG88" s="62"/>
      <c r="GWH88" s="62"/>
      <c r="GWI88" s="62"/>
      <c r="GWJ88" s="62"/>
      <c r="GWK88" s="62"/>
      <c r="GWL88" s="62"/>
      <c r="GWM88" s="62"/>
      <c r="GWN88" s="62"/>
      <c r="GWO88" s="62"/>
      <c r="GWP88" s="62"/>
      <c r="GWQ88" s="62"/>
      <c r="GWR88" s="62"/>
      <c r="GWS88" s="62"/>
      <c r="GWT88" s="62"/>
      <c r="GWU88" s="62"/>
      <c r="GWV88" s="62"/>
      <c r="GWW88" s="62"/>
      <c r="GWX88" s="62"/>
      <c r="GWY88" s="62"/>
      <c r="GWZ88" s="62"/>
      <c r="GXA88" s="62"/>
      <c r="GXB88" s="62"/>
      <c r="GXC88" s="62"/>
      <c r="GXD88" s="62"/>
      <c r="GXE88" s="62"/>
      <c r="GXF88" s="62"/>
      <c r="GXG88" s="62"/>
      <c r="GXH88" s="62"/>
      <c r="GXI88" s="62"/>
      <c r="GXJ88" s="62"/>
      <c r="GXK88" s="62"/>
      <c r="GXL88" s="62"/>
      <c r="GXM88" s="62"/>
      <c r="GXN88" s="62"/>
      <c r="GXO88" s="62"/>
      <c r="GXP88" s="62"/>
      <c r="GXQ88" s="62"/>
      <c r="GXR88" s="62"/>
      <c r="GXS88" s="62"/>
      <c r="GXT88" s="62"/>
      <c r="GXU88" s="62"/>
      <c r="GXV88" s="62"/>
      <c r="GXW88" s="62"/>
      <c r="GXX88" s="62"/>
      <c r="GXY88" s="62"/>
      <c r="GXZ88" s="62"/>
      <c r="GYA88" s="62"/>
      <c r="GYB88" s="62"/>
      <c r="GYC88" s="62"/>
      <c r="GYD88" s="62"/>
      <c r="GYE88" s="62"/>
      <c r="GYF88" s="62"/>
      <c r="GYG88" s="62"/>
      <c r="GYH88" s="62"/>
      <c r="GYI88" s="62"/>
      <c r="GYJ88" s="62"/>
      <c r="GYK88" s="62"/>
      <c r="GYL88" s="62"/>
      <c r="GYM88" s="62"/>
      <c r="GYN88" s="62"/>
      <c r="GYO88" s="62"/>
      <c r="GYP88" s="62"/>
      <c r="GYQ88" s="62"/>
      <c r="GYR88" s="62"/>
      <c r="GYS88" s="62"/>
      <c r="GYT88" s="62"/>
      <c r="GYU88" s="62"/>
      <c r="GYV88" s="62"/>
      <c r="GYW88" s="62"/>
      <c r="GYX88" s="62"/>
      <c r="GYY88" s="62"/>
      <c r="GYZ88" s="62"/>
      <c r="GZA88" s="62"/>
      <c r="GZB88" s="62"/>
      <c r="GZC88" s="62"/>
      <c r="GZD88" s="62"/>
      <c r="GZE88" s="62"/>
      <c r="GZF88" s="62"/>
      <c r="GZG88" s="62"/>
      <c r="GZH88" s="62"/>
      <c r="GZI88" s="62"/>
      <c r="GZJ88" s="62"/>
      <c r="GZK88" s="62"/>
      <c r="GZL88" s="62"/>
      <c r="GZM88" s="62"/>
      <c r="GZN88" s="62"/>
      <c r="GZO88" s="62"/>
      <c r="GZP88" s="62"/>
      <c r="GZQ88" s="62"/>
      <c r="GZR88" s="62"/>
      <c r="GZS88" s="62"/>
      <c r="GZT88" s="62"/>
      <c r="GZU88" s="62"/>
      <c r="GZV88" s="62"/>
      <c r="GZW88" s="62"/>
      <c r="GZX88" s="62"/>
      <c r="GZY88" s="62"/>
      <c r="GZZ88" s="62"/>
      <c r="HAA88" s="62"/>
      <c r="HAB88" s="62"/>
      <c r="HAC88" s="62"/>
      <c r="HAD88" s="62"/>
      <c r="HAE88" s="62"/>
      <c r="HAF88" s="62"/>
      <c r="HAG88" s="62"/>
      <c r="HAH88" s="62"/>
      <c r="HAI88" s="62"/>
      <c r="HAJ88" s="62"/>
      <c r="HAK88" s="62"/>
      <c r="HAL88" s="62"/>
      <c r="HAM88" s="62"/>
      <c r="HAN88" s="62"/>
      <c r="HAO88" s="62"/>
      <c r="HAP88" s="62"/>
      <c r="HAQ88" s="62"/>
      <c r="HAR88" s="62"/>
      <c r="HAS88" s="62"/>
      <c r="HAT88" s="62"/>
      <c r="HAU88" s="62"/>
      <c r="HAV88" s="62"/>
      <c r="HAW88" s="62"/>
      <c r="HAX88" s="62"/>
      <c r="HAY88" s="62"/>
      <c r="HAZ88" s="62"/>
      <c r="HBA88" s="62"/>
      <c r="HBB88" s="62"/>
      <c r="HBC88" s="62"/>
      <c r="HBD88" s="62"/>
      <c r="HBE88" s="62"/>
      <c r="HBF88" s="62"/>
      <c r="HBG88" s="62"/>
      <c r="HBH88" s="62"/>
      <c r="HBI88" s="62"/>
      <c r="HBJ88" s="62"/>
      <c r="HBK88" s="62"/>
      <c r="HBL88" s="62"/>
      <c r="HBM88" s="62"/>
      <c r="HBN88" s="62"/>
      <c r="HBO88" s="62"/>
      <c r="HBP88" s="62"/>
      <c r="HBQ88" s="62"/>
      <c r="HBR88" s="62"/>
      <c r="HBS88" s="62"/>
      <c r="HBT88" s="62"/>
      <c r="HBU88" s="62"/>
      <c r="HBV88" s="62"/>
      <c r="HBW88" s="62"/>
      <c r="HBX88" s="62"/>
      <c r="HBY88" s="62"/>
      <c r="HBZ88" s="62"/>
      <c r="HCA88" s="62"/>
      <c r="HCB88" s="62"/>
      <c r="HCC88" s="62"/>
      <c r="HCD88" s="62"/>
      <c r="HCE88" s="62"/>
      <c r="HCF88" s="62"/>
      <c r="HCG88" s="62"/>
      <c r="HCH88" s="62"/>
      <c r="HCI88" s="62"/>
      <c r="HCJ88" s="62"/>
      <c r="HCK88" s="62"/>
      <c r="HCL88" s="62"/>
      <c r="HCM88" s="62"/>
      <c r="HCN88" s="62"/>
      <c r="HCO88" s="62"/>
      <c r="HCP88" s="62"/>
      <c r="HCQ88" s="62"/>
      <c r="HCR88" s="62"/>
      <c r="HCS88" s="62"/>
      <c r="HCT88" s="62"/>
      <c r="HCU88" s="62"/>
      <c r="HCV88" s="62"/>
      <c r="HCW88" s="62"/>
      <c r="HCX88" s="62"/>
      <c r="HCY88" s="62"/>
      <c r="HCZ88" s="62"/>
      <c r="HDA88" s="62"/>
      <c r="HDB88" s="62"/>
      <c r="HDC88" s="62"/>
      <c r="HDD88" s="62"/>
      <c r="HDE88" s="62"/>
      <c r="HDF88" s="62"/>
      <c r="HDG88" s="62"/>
      <c r="HDH88" s="62"/>
      <c r="HDI88" s="62"/>
      <c r="HDJ88" s="62"/>
      <c r="HDK88" s="62"/>
      <c r="HDL88" s="62"/>
      <c r="HDM88" s="62"/>
      <c r="HDN88" s="62"/>
      <c r="HDO88" s="62"/>
      <c r="HDP88" s="62"/>
      <c r="HDQ88" s="62"/>
      <c r="HDR88" s="62"/>
      <c r="HDS88" s="62"/>
      <c r="HDT88" s="62"/>
      <c r="HDU88" s="62"/>
      <c r="HDV88" s="62"/>
      <c r="HDW88" s="62"/>
      <c r="HDX88" s="62"/>
      <c r="HDY88" s="62"/>
      <c r="HDZ88" s="62"/>
      <c r="HEA88" s="62"/>
      <c r="HEB88" s="62"/>
      <c r="HEC88" s="62"/>
      <c r="HED88" s="62"/>
      <c r="HEE88" s="62"/>
      <c r="HEF88" s="62"/>
      <c r="HEG88" s="62"/>
      <c r="HEH88" s="62"/>
      <c r="HEI88" s="62"/>
      <c r="HEJ88" s="62"/>
      <c r="HEK88" s="62"/>
      <c r="HEL88" s="62"/>
      <c r="HEM88" s="62"/>
      <c r="HEN88" s="62"/>
      <c r="HEO88" s="62"/>
      <c r="HEP88" s="62"/>
      <c r="HEQ88" s="62"/>
      <c r="HER88" s="62"/>
      <c r="HES88" s="62"/>
      <c r="HET88" s="62"/>
      <c r="HEU88" s="62"/>
      <c r="HEV88" s="62"/>
      <c r="HEW88" s="62"/>
      <c r="HEX88" s="62"/>
      <c r="HEY88" s="62"/>
      <c r="HEZ88" s="62"/>
      <c r="HFA88" s="62"/>
      <c r="HFB88" s="62"/>
      <c r="HFC88" s="62"/>
      <c r="HFD88" s="62"/>
      <c r="HFE88" s="62"/>
      <c r="HFF88" s="62"/>
      <c r="HFG88" s="62"/>
      <c r="HFH88" s="62"/>
      <c r="HFI88" s="62"/>
      <c r="HFJ88" s="62"/>
      <c r="HFK88" s="62"/>
      <c r="HFL88" s="62"/>
      <c r="HFM88" s="62"/>
      <c r="HFN88" s="62"/>
      <c r="HFO88" s="62"/>
      <c r="HFP88" s="62"/>
      <c r="HFQ88" s="62"/>
      <c r="HFR88" s="62"/>
      <c r="HFS88" s="62"/>
      <c r="HFT88" s="62"/>
      <c r="HFU88" s="62"/>
      <c r="HFV88" s="62"/>
      <c r="HFW88" s="62"/>
      <c r="HFX88" s="62"/>
      <c r="HFY88" s="62"/>
      <c r="HFZ88" s="62"/>
      <c r="HGA88" s="62"/>
      <c r="HGB88" s="62"/>
      <c r="HGC88" s="62"/>
      <c r="HGD88" s="62"/>
      <c r="HGE88" s="62"/>
      <c r="HGF88" s="62"/>
      <c r="HGG88" s="62"/>
      <c r="HGH88" s="62"/>
      <c r="HGI88" s="62"/>
      <c r="HGJ88" s="62"/>
      <c r="HGK88" s="62"/>
      <c r="HGL88" s="62"/>
      <c r="HGM88" s="62"/>
      <c r="HGN88" s="62"/>
      <c r="HGO88" s="62"/>
      <c r="HGP88" s="62"/>
      <c r="HGQ88" s="62"/>
      <c r="HGR88" s="62"/>
      <c r="HGS88" s="62"/>
      <c r="HGT88" s="62"/>
      <c r="HGU88" s="62"/>
      <c r="HGV88" s="62"/>
      <c r="HGW88" s="62"/>
      <c r="HGX88" s="62"/>
      <c r="HGY88" s="62"/>
      <c r="HGZ88" s="62"/>
      <c r="HHA88" s="62"/>
      <c r="HHB88" s="62"/>
      <c r="HHC88" s="62"/>
      <c r="HHD88" s="62"/>
      <c r="HHE88" s="62"/>
      <c r="HHF88" s="62"/>
      <c r="HHG88" s="62"/>
      <c r="HHH88" s="62"/>
      <c r="HHI88" s="62"/>
      <c r="HHJ88" s="62"/>
      <c r="HHK88" s="62"/>
      <c r="HHL88" s="62"/>
      <c r="HHM88" s="62"/>
      <c r="HHN88" s="62"/>
      <c r="HHO88" s="62"/>
      <c r="HHP88" s="62"/>
      <c r="HHQ88" s="62"/>
      <c r="HHR88" s="62"/>
      <c r="HHS88" s="62"/>
      <c r="HHT88" s="62"/>
      <c r="HHU88" s="62"/>
      <c r="HHV88" s="62"/>
      <c r="HHW88" s="62"/>
      <c r="HHX88" s="62"/>
      <c r="HHY88" s="62"/>
      <c r="HHZ88" s="62"/>
      <c r="HIA88" s="62"/>
      <c r="HIB88" s="62"/>
      <c r="HIC88" s="62"/>
      <c r="HID88" s="62"/>
      <c r="HIE88" s="62"/>
      <c r="HIF88" s="62"/>
      <c r="HIG88" s="62"/>
      <c r="HIH88" s="62"/>
      <c r="HII88" s="62"/>
      <c r="HIJ88" s="62"/>
      <c r="HIK88" s="62"/>
      <c r="HIL88" s="62"/>
      <c r="HIM88" s="62"/>
      <c r="HIN88" s="62"/>
      <c r="HIO88" s="62"/>
      <c r="HIP88" s="62"/>
      <c r="HIQ88" s="62"/>
      <c r="HIR88" s="62"/>
      <c r="HIS88" s="62"/>
      <c r="HIT88" s="62"/>
      <c r="HIU88" s="62"/>
      <c r="HIV88" s="62"/>
      <c r="HIW88" s="62"/>
      <c r="HIX88" s="62"/>
      <c r="HIY88" s="62"/>
      <c r="HIZ88" s="62"/>
      <c r="HJA88" s="62"/>
      <c r="HJB88" s="62"/>
      <c r="HJC88" s="62"/>
      <c r="HJD88" s="62"/>
      <c r="HJE88" s="62"/>
      <c r="HJF88" s="62"/>
      <c r="HJG88" s="62"/>
      <c r="HJH88" s="62"/>
      <c r="HJI88" s="62"/>
      <c r="HJJ88" s="62"/>
      <c r="HJK88" s="62"/>
      <c r="HJL88" s="62"/>
      <c r="HJM88" s="62"/>
      <c r="HJN88" s="62"/>
      <c r="HJO88" s="62"/>
      <c r="HJP88" s="62"/>
      <c r="HJQ88" s="62"/>
      <c r="HJR88" s="62"/>
      <c r="HJS88" s="62"/>
      <c r="HJT88" s="62"/>
      <c r="HJU88" s="62"/>
      <c r="HJV88" s="62"/>
      <c r="HJW88" s="62"/>
      <c r="HJX88" s="62"/>
      <c r="HJY88" s="62"/>
      <c r="HJZ88" s="62"/>
      <c r="HKA88" s="62"/>
      <c r="HKB88" s="62"/>
      <c r="HKC88" s="62"/>
      <c r="HKD88" s="62"/>
      <c r="HKE88" s="62"/>
      <c r="HKF88" s="62"/>
      <c r="HKG88" s="62"/>
      <c r="HKH88" s="62"/>
      <c r="HKI88" s="62"/>
      <c r="HKJ88" s="62"/>
      <c r="HKK88" s="62"/>
      <c r="HKL88" s="62"/>
      <c r="HKM88" s="62"/>
      <c r="HKN88" s="62"/>
      <c r="HKO88" s="62"/>
      <c r="HKP88" s="62"/>
      <c r="HKQ88" s="62"/>
      <c r="HKR88" s="62"/>
      <c r="HKS88" s="62"/>
      <c r="HKT88" s="62"/>
      <c r="HKU88" s="62"/>
      <c r="HKV88" s="62"/>
      <c r="HKW88" s="62"/>
      <c r="HKX88" s="62"/>
      <c r="HKY88" s="62"/>
      <c r="HKZ88" s="62"/>
      <c r="HLA88" s="62"/>
      <c r="HLB88" s="62"/>
      <c r="HLC88" s="62"/>
      <c r="HLD88" s="62"/>
      <c r="HLE88" s="62"/>
      <c r="HLF88" s="62"/>
      <c r="HLG88" s="62"/>
      <c r="HLH88" s="62"/>
      <c r="HLI88" s="62"/>
      <c r="HLJ88" s="62"/>
      <c r="HLK88" s="62"/>
      <c r="HLL88" s="62"/>
      <c r="HLM88" s="62"/>
      <c r="HLN88" s="62"/>
      <c r="HLO88" s="62"/>
      <c r="HLP88" s="62"/>
      <c r="HLQ88" s="62"/>
      <c r="HLR88" s="62"/>
      <c r="HLS88" s="62"/>
      <c r="HLT88" s="62"/>
      <c r="HLU88" s="62"/>
      <c r="HLV88" s="62"/>
      <c r="HLW88" s="62"/>
      <c r="HLX88" s="62"/>
      <c r="HLY88" s="62"/>
      <c r="HLZ88" s="62"/>
      <c r="HMA88" s="62"/>
      <c r="HMB88" s="62"/>
      <c r="HMC88" s="62"/>
      <c r="HMD88" s="62"/>
      <c r="HME88" s="62"/>
      <c r="HMF88" s="62"/>
      <c r="HMG88" s="62"/>
      <c r="HMH88" s="62"/>
      <c r="HMI88" s="62"/>
      <c r="HMJ88" s="62"/>
      <c r="HMK88" s="62"/>
      <c r="HML88" s="62"/>
      <c r="HMM88" s="62"/>
      <c r="HMN88" s="62"/>
      <c r="HMO88" s="62"/>
      <c r="HMP88" s="62"/>
      <c r="HMQ88" s="62"/>
      <c r="HMR88" s="62"/>
      <c r="HMS88" s="62"/>
      <c r="HMT88" s="62"/>
      <c r="HMU88" s="62"/>
      <c r="HMV88" s="62"/>
      <c r="HMW88" s="62"/>
      <c r="HMX88" s="62"/>
      <c r="HMY88" s="62"/>
      <c r="HMZ88" s="62"/>
      <c r="HNA88" s="62"/>
      <c r="HNB88" s="62"/>
      <c r="HNC88" s="62"/>
      <c r="HND88" s="62"/>
      <c r="HNE88" s="62"/>
      <c r="HNF88" s="62"/>
      <c r="HNG88" s="62"/>
      <c r="HNH88" s="62"/>
      <c r="HNI88" s="62"/>
      <c r="HNJ88" s="62"/>
      <c r="HNK88" s="62"/>
      <c r="HNL88" s="62"/>
      <c r="HNM88" s="62"/>
      <c r="HNN88" s="62"/>
      <c r="HNO88" s="62"/>
      <c r="HNP88" s="62"/>
      <c r="HNQ88" s="62"/>
      <c r="HNR88" s="62"/>
      <c r="HNS88" s="62"/>
      <c r="HNT88" s="62"/>
      <c r="HNU88" s="62"/>
      <c r="HNV88" s="62"/>
      <c r="HNW88" s="62"/>
      <c r="HNX88" s="62"/>
      <c r="HNY88" s="62"/>
      <c r="HNZ88" s="62"/>
      <c r="HOA88" s="62"/>
      <c r="HOB88" s="62"/>
      <c r="HOC88" s="62"/>
      <c r="HOD88" s="62"/>
      <c r="HOE88" s="62"/>
      <c r="HOF88" s="62"/>
      <c r="HOG88" s="62"/>
      <c r="HOH88" s="62"/>
      <c r="HOI88" s="62"/>
      <c r="HOJ88" s="62"/>
      <c r="HOK88" s="62"/>
      <c r="HOL88" s="62"/>
      <c r="HOM88" s="62"/>
      <c r="HON88" s="62"/>
      <c r="HOO88" s="62"/>
      <c r="HOP88" s="62"/>
      <c r="HOQ88" s="62"/>
      <c r="HOR88" s="62"/>
      <c r="HOS88" s="62"/>
      <c r="HOT88" s="62"/>
      <c r="HOU88" s="62"/>
      <c r="HOV88" s="62"/>
      <c r="HOW88" s="62"/>
      <c r="HOX88" s="62"/>
      <c r="HOY88" s="62"/>
      <c r="HOZ88" s="62"/>
      <c r="HPA88" s="62"/>
      <c r="HPB88" s="62"/>
      <c r="HPC88" s="62"/>
      <c r="HPD88" s="62"/>
      <c r="HPE88" s="62"/>
      <c r="HPF88" s="62"/>
      <c r="HPG88" s="62"/>
      <c r="HPH88" s="62"/>
      <c r="HPI88" s="62"/>
      <c r="HPJ88" s="62"/>
      <c r="HPK88" s="62"/>
      <c r="HPL88" s="62"/>
      <c r="HPM88" s="62"/>
      <c r="HPN88" s="62"/>
      <c r="HPO88" s="62"/>
      <c r="HPP88" s="62"/>
      <c r="HPQ88" s="62"/>
      <c r="HPR88" s="62"/>
      <c r="HPS88" s="62"/>
      <c r="HPT88" s="62"/>
      <c r="HPU88" s="62"/>
      <c r="HPV88" s="62"/>
      <c r="HPW88" s="62"/>
      <c r="HPX88" s="62"/>
      <c r="HPY88" s="62"/>
      <c r="HPZ88" s="62"/>
      <c r="HQA88" s="62"/>
      <c r="HQB88" s="62"/>
      <c r="HQC88" s="62"/>
      <c r="HQD88" s="62"/>
      <c r="HQE88" s="62"/>
      <c r="HQF88" s="62"/>
      <c r="HQG88" s="62"/>
      <c r="HQH88" s="62"/>
      <c r="HQI88" s="62"/>
      <c r="HQJ88" s="62"/>
      <c r="HQK88" s="62"/>
      <c r="HQL88" s="62"/>
      <c r="HQM88" s="62"/>
      <c r="HQN88" s="62"/>
      <c r="HQO88" s="62"/>
      <c r="HQP88" s="62"/>
      <c r="HQQ88" s="62"/>
      <c r="HQR88" s="62"/>
      <c r="HQS88" s="62"/>
      <c r="HQT88" s="62"/>
      <c r="HQU88" s="62"/>
      <c r="HQV88" s="62"/>
      <c r="HQW88" s="62"/>
      <c r="HQX88" s="62"/>
      <c r="HQY88" s="62"/>
      <c r="HQZ88" s="62"/>
      <c r="HRA88" s="62"/>
      <c r="HRB88" s="62"/>
      <c r="HRC88" s="62"/>
      <c r="HRD88" s="62"/>
      <c r="HRE88" s="62"/>
      <c r="HRF88" s="62"/>
      <c r="HRG88" s="62"/>
      <c r="HRH88" s="62"/>
      <c r="HRI88" s="62"/>
      <c r="HRJ88" s="62"/>
      <c r="HRK88" s="62"/>
      <c r="HRL88" s="62"/>
      <c r="HRM88" s="62"/>
      <c r="HRN88" s="62"/>
      <c r="HRO88" s="62"/>
      <c r="HRP88" s="62"/>
      <c r="HRQ88" s="62"/>
      <c r="HRR88" s="62"/>
      <c r="HRS88" s="62"/>
      <c r="HRT88" s="62"/>
      <c r="HRU88" s="62"/>
      <c r="HRV88" s="62"/>
      <c r="HRW88" s="62"/>
      <c r="HRX88" s="62"/>
      <c r="HRY88" s="62"/>
      <c r="HRZ88" s="62"/>
      <c r="HSA88" s="62"/>
      <c r="HSB88" s="62"/>
      <c r="HSC88" s="62"/>
      <c r="HSD88" s="62"/>
      <c r="HSE88" s="62"/>
      <c r="HSF88" s="62"/>
      <c r="HSG88" s="62"/>
      <c r="HSH88" s="62"/>
      <c r="HSI88" s="62"/>
      <c r="HSJ88" s="62"/>
      <c r="HSK88" s="62"/>
      <c r="HSL88" s="62"/>
      <c r="HSM88" s="62"/>
      <c r="HSN88" s="62"/>
      <c r="HSO88" s="62"/>
      <c r="HSP88" s="62"/>
      <c r="HSQ88" s="62"/>
      <c r="HSR88" s="62"/>
      <c r="HSS88" s="62"/>
      <c r="HST88" s="62"/>
      <c r="HSU88" s="62"/>
      <c r="HSV88" s="62"/>
      <c r="HSW88" s="62"/>
      <c r="HSX88" s="62"/>
      <c r="HSY88" s="62"/>
      <c r="HSZ88" s="62"/>
      <c r="HTA88" s="62"/>
      <c r="HTB88" s="62"/>
      <c r="HTC88" s="62"/>
      <c r="HTD88" s="62"/>
      <c r="HTE88" s="62"/>
      <c r="HTF88" s="62"/>
      <c r="HTG88" s="62"/>
      <c r="HTH88" s="62"/>
      <c r="HTI88" s="62"/>
      <c r="HTJ88" s="62"/>
      <c r="HTK88" s="62"/>
      <c r="HTL88" s="62"/>
      <c r="HTM88" s="62"/>
      <c r="HTN88" s="62"/>
      <c r="HTO88" s="62"/>
      <c r="HTP88" s="62"/>
      <c r="HTQ88" s="62"/>
      <c r="HTR88" s="62"/>
      <c r="HTS88" s="62"/>
      <c r="HTT88" s="62"/>
      <c r="HTU88" s="62"/>
      <c r="HTV88" s="62"/>
      <c r="HTW88" s="62"/>
      <c r="HTX88" s="62"/>
      <c r="HTY88" s="62"/>
      <c r="HTZ88" s="62"/>
      <c r="HUA88" s="62"/>
      <c r="HUB88" s="62"/>
      <c r="HUC88" s="62"/>
      <c r="HUD88" s="62"/>
      <c r="HUE88" s="62"/>
      <c r="HUF88" s="62"/>
      <c r="HUG88" s="62"/>
      <c r="HUH88" s="62"/>
      <c r="HUI88" s="62"/>
      <c r="HUJ88" s="62"/>
      <c r="HUK88" s="62"/>
      <c r="HUL88" s="62"/>
      <c r="HUM88" s="62"/>
      <c r="HUN88" s="62"/>
      <c r="HUO88" s="62"/>
      <c r="HUP88" s="62"/>
      <c r="HUQ88" s="62"/>
      <c r="HUR88" s="62"/>
      <c r="HUS88" s="62"/>
      <c r="HUT88" s="62"/>
      <c r="HUU88" s="62"/>
      <c r="HUV88" s="62"/>
      <c r="HUW88" s="62"/>
      <c r="HUX88" s="62"/>
      <c r="HUY88" s="62"/>
      <c r="HUZ88" s="62"/>
      <c r="HVA88" s="62"/>
      <c r="HVB88" s="62"/>
      <c r="HVC88" s="62"/>
      <c r="HVD88" s="62"/>
      <c r="HVE88" s="62"/>
      <c r="HVF88" s="62"/>
      <c r="HVG88" s="62"/>
      <c r="HVH88" s="62"/>
      <c r="HVI88" s="62"/>
      <c r="HVJ88" s="62"/>
      <c r="HVK88" s="62"/>
      <c r="HVL88" s="62"/>
      <c r="HVM88" s="62"/>
      <c r="HVN88" s="62"/>
      <c r="HVO88" s="62"/>
      <c r="HVP88" s="62"/>
      <c r="HVQ88" s="62"/>
      <c r="HVR88" s="62"/>
      <c r="HVS88" s="62"/>
      <c r="HVT88" s="62"/>
      <c r="HVU88" s="62"/>
      <c r="HVV88" s="62"/>
      <c r="HVW88" s="62"/>
      <c r="HVX88" s="62"/>
      <c r="HVY88" s="62"/>
      <c r="HVZ88" s="62"/>
      <c r="HWA88" s="62"/>
      <c r="HWB88" s="62"/>
      <c r="HWC88" s="62"/>
      <c r="HWD88" s="62"/>
      <c r="HWE88" s="62"/>
      <c r="HWF88" s="62"/>
      <c r="HWG88" s="62"/>
      <c r="HWH88" s="62"/>
      <c r="HWI88" s="62"/>
      <c r="HWJ88" s="62"/>
      <c r="HWK88" s="62"/>
      <c r="HWL88" s="62"/>
      <c r="HWM88" s="62"/>
      <c r="HWN88" s="62"/>
      <c r="HWO88" s="62"/>
      <c r="HWP88" s="62"/>
      <c r="HWQ88" s="62"/>
      <c r="HWR88" s="62"/>
      <c r="HWS88" s="62"/>
      <c r="HWT88" s="62"/>
      <c r="HWU88" s="62"/>
      <c r="HWV88" s="62"/>
      <c r="HWW88" s="62"/>
      <c r="HWX88" s="62"/>
      <c r="HWY88" s="62"/>
      <c r="HWZ88" s="62"/>
      <c r="HXA88" s="62"/>
      <c r="HXB88" s="62"/>
      <c r="HXC88" s="62"/>
      <c r="HXD88" s="62"/>
      <c r="HXE88" s="62"/>
      <c r="HXF88" s="62"/>
      <c r="HXG88" s="62"/>
      <c r="HXH88" s="62"/>
      <c r="HXI88" s="62"/>
      <c r="HXJ88" s="62"/>
      <c r="HXK88" s="62"/>
      <c r="HXL88" s="62"/>
      <c r="HXM88" s="62"/>
      <c r="HXN88" s="62"/>
      <c r="HXO88" s="62"/>
      <c r="HXP88" s="62"/>
      <c r="HXQ88" s="62"/>
      <c r="HXR88" s="62"/>
      <c r="HXS88" s="62"/>
      <c r="HXT88" s="62"/>
      <c r="HXU88" s="62"/>
      <c r="HXV88" s="62"/>
      <c r="HXW88" s="62"/>
      <c r="HXX88" s="62"/>
      <c r="HXY88" s="62"/>
      <c r="HXZ88" s="62"/>
      <c r="HYA88" s="62"/>
      <c r="HYB88" s="62"/>
      <c r="HYC88" s="62"/>
      <c r="HYD88" s="62"/>
      <c r="HYE88" s="62"/>
      <c r="HYF88" s="62"/>
      <c r="HYG88" s="62"/>
      <c r="HYH88" s="62"/>
      <c r="HYI88" s="62"/>
      <c r="HYJ88" s="62"/>
      <c r="HYK88" s="62"/>
      <c r="HYL88" s="62"/>
      <c r="HYM88" s="62"/>
      <c r="HYN88" s="62"/>
      <c r="HYO88" s="62"/>
      <c r="HYP88" s="62"/>
      <c r="HYQ88" s="62"/>
      <c r="HYR88" s="62"/>
      <c r="HYS88" s="62"/>
      <c r="HYT88" s="62"/>
      <c r="HYU88" s="62"/>
      <c r="HYV88" s="62"/>
      <c r="HYW88" s="62"/>
      <c r="HYX88" s="62"/>
      <c r="HYY88" s="62"/>
      <c r="HYZ88" s="62"/>
      <c r="HZA88" s="62"/>
      <c r="HZB88" s="62"/>
      <c r="HZC88" s="62"/>
      <c r="HZD88" s="62"/>
      <c r="HZE88" s="62"/>
      <c r="HZF88" s="62"/>
      <c r="HZG88" s="62"/>
      <c r="HZH88" s="62"/>
      <c r="HZI88" s="62"/>
      <c r="HZJ88" s="62"/>
      <c r="HZK88" s="62"/>
      <c r="HZL88" s="62"/>
      <c r="HZM88" s="62"/>
      <c r="HZN88" s="62"/>
      <c r="HZO88" s="62"/>
      <c r="HZP88" s="62"/>
      <c r="HZQ88" s="62"/>
      <c r="HZR88" s="62"/>
      <c r="HZS88" s="62"/>
      <c r="HZT88" s="62"/>
      <c r="HZU88" s="62"/>
      <c r="HZV88" s="62"/>
      <c r="HZW88" s="62"/>
      <c r="HZX88" s="62"/>
      <c r="HZY88" s="62"/>
      <c r="HZZ88" s="62"/>
      <c r="IAA88" s="62"/>
      <c r="IAB88" s="62"/>
      <c r="IAC88" s="62"/>
      <c r="IAD88" s="62"/>
      <c r="IAE88" s="62"/>
      <c r="IAF88" s="62"/>
      <c r="IAG88" s="62"/>
      <c r="IAH88" s="62"/>
      <c r="IAI88" s="62"/>
      <c r="IAJ88" s="62"/>
      <c r="IAK88" s="62"/>
      <c r="IAL88" s="62"/>
      <c r="IAM88" s="62"/>
      <c r="IAN88" s="62"/>
      <c r="IAO88" s="62"/>
      <c r="IAP88" s="62"/>
      <c r="IAQ88" s="62"/>
      <c r="IAR88" s="62"/>
      <c r="IAS88" s="62"/>
      <c r="IAT88" s="62"/>
      <c r="IAU88" s="62"/>
      <c r="IAV88" s="62"/>
      <c r="IAW88" s="62"/>
      <c r="IAX88" s="62"/>
      <c r="IAY88" s="62"/>
      <c r="IAZ88" s="62"/>
      <c r="IBA88" s="62"/>
      <c r="IBB88" s="62"/>
      <c r="IBC88" s="62"/>
      <c r="IBD88" s="62"/>
      <c r="IBE88" s="62"/>
      <c r="IBF88" s="62"/>
      <c r="IBG88" s="62"/>
      <c r="IBH88" s="62"/>
      <c r="IBI88" s="62"/>
      <c r="IBJ88" s="62"/>
      <c r="IBK88" s="62"/>
      <c r="IBL88" s="62"/>
      <c r="IBM88" s="62"/>
      <c r="IBN88" s="62"/>
      <c r="IBO88" s="62"/>
      <c r="IBP88" s="62"/>
      <c r="IBQ88" s="62"/>
      <c r="IBR88" s="62"/>
      <c r="IBS88" s="62"/>
      <c r="IBT88" s="62"/>
      <c r="IBU88" s="62"/>
      <c r="IBV88" s="62"/>
      <c r="IBW88" s="62"/>
      <c r="IBX88" s="62"/>
      <c r="IBY88" s="62"/>
      <c r="IBZ88" s="62"/>
      <c r="ICA88" s="62"/>
      <c r="ICB88" s="62"/>
      <c r="ICC88" s="62"/>
      <c r="ICD88" s="62"/>
      <c r="ICE88" s="62"/>
      <c r="ICF88" s="62"/>
      <c r="ICG88" s="62"/>
      <c r="ICH88" s="62"/>
      <c r="ICI88" s="62"/>
      <c r="ICJ88" s="62"/>
      <c r="ICK88" s="62"/>
      <c r="ICL88" s="62"/>
      <c r="ICM88" s="62"/>
      <c r="ICN88" s="62"/>
      <c r="ICO88" s="62"/>
      <c r="ICP88" s="62"/>
      <c r="ICQ88" s="62"/>
      <c r="ICR88" s="62"/>
      <c r="ICS88" s="62"/>
      <c r="ICT88" s="62"/>
      <c r="ICU88" s="62"/>
      <c r="ICV88" s="62"/>
      <c r="ICW88" s="62"/>
      <c r="ICX88" s="62"/>
      <c r="ICY88" s="62"/>
      <c r="ICZ88" s="62"/>
      <c r="IDA88" s="62"/>
      <c r="IDB88" s="62"/>
      <c r="IDC88" s="62"/>
      <c r="IDD88" s="62"/>
      <c r="IDE88" s="62"/>
      <c r="IDF88" s="62"/>
      <c r="IDG88" s="62"/>
      <c r="IDH88" s="62"/>
      <c r="IDI88" s="62"/>
      <c r="IDJ88" s="62"/>
      <c r="IDK88" s="62"/>
      <c r="IDL88" s="62"/>
      <c r="IDM88" s="62"/>
      <c r="IDN88" s="62"/>
      <c r="IDO88" s="62"/>
      <c r="IDP88" s="62"/>
      <c r="IDQ88" s="62"/>
      <c r="IDR88" s="62"/>
      <c r="IDS88" s="62"/>
      <c r="IDT88" s="62"/>
      <c r="IDU88" s="62"/>
      <c r="IDV88" s="62"/>
      <c r="IDW88" s="62"/>
      <c r="IDX88" s="62"/>
      <c r="IDY88" s="62"/>
      <c r="IDZ88" s="62"/>
      <c r="IEA88" s="62"/>
      <c r="IEB88" s="62"/>
      <c r="IEC88" s="62"/>
      <c r="IED88" s="62"/>
      <c r="IEE88" s="62"/>
      <c r="IEF88" s="62"/>
      <c r="IEG88" s="62"/>
      <c r="IEH88" s="62"/>
      <c r="IEI88" s="62"/>
      <c r="IEJ88" s="62"/>
      <c r="IEK88" s="62"/>
      <c r="IEL88" s="62"/>
      <c r="IEM88" s="62"/>
      <c r="IEN88" s="62"/>
      <c r="IEO88" s="62"/>
      <c r="IEP88" s="62"/>
      <c r="IEQ88" s="62"/>
      <c r="IER88" s="62"/>
      <c r="IES88" s="62"/>
      <c r="IET88" s="62"/>
      <c r="IEU88" s="62"/>
      <c r="IEV88" s="62"/>
      <c r="IEW88" s="62"/>
      <c r="IEX88" s="62"/>
      <c r="IEY88" s="62"/>
      <c r="IEZ88" s="62"/>
      <c r="IFA88" s="62"/>
      <c r="IFB88" s="62"/>
      <c r="IFC88" s="62"/>
      <c r="IFD88" s="62"/>
      <c r="IFE88" s="62"/>
      <c r="IFF88" s="62"/>
      <c r="IFG88" s="62"/>
      <c r="IFH88" s="62"/>
      <c r="IFI88" s="62"/>
      <c r="IFJ88" s="62"/>
      <c r="IFK88" s="62"/>
      <c r="IFL88" s="62"/>
      <c r="IFM88" s="62"/>
      <c r="IFN88" s="62"/>
      <c r="IFO88" s="62"/>
      <c r="IFP88" s="62"/>
      <c r="IFQ88" s="62"/>
      <c r="IFR88" s="62"/>
      <c r="IFS88" s="62"/>
      <c r="IFT88" s="62"/>
      <c r="IFU88" s="62"/>
      <c r="IFV88" s="62"/>
      <c r="IFW88" s="62"/>
      <c r="IFX88" s="62"/>
      <c r="IFY88" s="62"/>
      <c r="IFZ88" s="62"/>
      <c r="IGA88" s="62"/>
      <c r="IGB88" s="62"/>
      <c r="IGC88" s="62"/>
      <c r="IGD88" s="62"/>
      <c r="IGE88" s="62"/>
      <c r="IGF88" s="62"/>
      <c r="IGG88" s="62"/>
      <c r="IGH88" s="62"/>
      <c r="IGI88" s="62"/>
      <c r="IGJ88" s="62"/>
      <c r="IGK88" s="62"/>
      <c r="IGL88" s="62"/>
      <c r="IGM88" s="62"/>
      <c r="IGN88" s="62"/>
      <c r="IGO88" s="62"/>
      <c r="IGP88" s="62"/>
      <c r="IGQ88" s="62"/>
      <c r="IGR88" s="62"/>
      <c r="IGS88" s="62"/>
      <c r="IGT88" s="62"/>
      <c r="IGU88" s="62"/>
      <c r="IGV88" s="62"/>
      <c r="IGW88" s="62"/>
      <c r="IGX88" s="62"/>
      <c r="IGY88" s="62"/>
      <c r="IGZ88" s="62"/>
      <c r="IHA88" s="62"/>
      <c r="IHB88" s="62"/>
      <c r="IHC88" s="62"/>
      <c r="IHD88" s="62"/>
      <c r="IHE88" s="62"/>
      <c r="IHF88" s="62"/>
      <c r="IHG88" s="62"/>
      <c r="IHH88" s="62"/>
      <c r="IHI88" s="62"/>
      <c r="IHJ88" s="62"/>
      <c r="IHK88" s="62"/>
      <c r="IHL88" s="62"/>
      <c r="IHM88" s="62"/>
      <c r="IHN88" s="62"/>
      <c r="IHO88" s="62"/>
      <c r="IHP88" s="62"/>
      <c r="IHQ88" s="62"/>
      <c r="IHR88" s="62"/>
      <c r="IHS88" s="62"/>
      <c r="IHT88" s="62"/>
      <c r="IHU88" s="62"/>
      <c r="IHV88" s="62"/>
      <c r="IHW88" s="62"/>
      <c r="IHX88" s="62"/>
      <c r="IHY88" s="62"/>
      <c r="IHZ88" s="62"/>
      <c r="IIA88" s="62"/>
      <c r="IIB88" s="62"/>
      <c r="IIC88" s="62"/>
      <c r="IID88" s="62"/>
      <c r="IIE88" s="62"/>
      <c r="IIF88" s="62"/>
      <c r="IIG88" s="62"/>
      <c r="IIH88" s="62"/>
      <c r="III88" s="62"/>
      <c r="IIJ88" s="62"/>
      <c r="IIK88" s="62"/>
      <c r="IIL88" s="62"/>
      <c r="IIM88" s="62"/>
      <c r="IIN88" s="62"/>
      <c r="IIO88" s="62"/>
      <c r="IIP88" s="62"/>
      <c r="IIQ88" s="62"/>
      <c r="IIR88" s="62"/>
      <c r="IIS88" s="62"/>
      <c r="IIT88" s="62"/>
      <c r="IIU88" s="62"/>
      <c r="IIV88" s="62"/>
      <c r="IIW88" s="62"/>
      <c r="IIX88" s="62"/>
      <c r="IIY88" s="62"/>
      <c r="IIZ88" s="62"/>
      <c r="IJA88" s="62"/>
      <c r="IJB88" s="62"/>
      <c r="IJC88" s="62"/>
      <c r="IJD88" s="62"/>
      <c r="IJE88" s="62"/>
      <c r="IJF88" s="62"/>
      <c r="IJG88" s="62"/>
      <c r="IJH88" s="62"/>
      <c r="IJI88" s="62"/>
      <c r="IJJ88" s="62"/>
      <c r="IJK88" s="62"/>
      <c r="IJL88" s="62"/>
      <c r="IJM88" s="62"/>
      <c r="IJN88" s="62"/>
      <c r="IJO88" s="62"/>
      <c r="IJP88" s="62"/>
      <c r="IJQ88" s="62"/>
      <c r="IJR88" s="62"/>
      <c r="IJS88" s="62"/>
      <c r="IJT88" s="62"/>
      <c r="IJU88" s="62"/>
      <c r="IJV88" s="62"/>
      <c r="IJW88" s="62"/>
      <c r="IJX88" s="62"/>
      <c r="IJY88" s="62"/>
      <c r="IJZ88" s="62"/>
      <c r="IKA88" s="62"/>
      <c r="IKB88" s="62"/>
      <c r="IKC88" s="62"/>
      <c r="IKD88" s="62"/>
      <c r="IKE88" s="62"/>
      <c r="IKF88" s="62"/>
      <c r="IKG88" s="62"/>
      <c r="IKH88" s="62"/>
      <c r="IKI88" s="62"/>
      <c r="IKJ88" s="62"/>
      <c r="IKK88" s="62"/>
      <c r="IKL88" s="62"/>
      <c r="IKM88" s="62"/>
      <c r="IKN88" s="62"/>
      <c r="IKO88" s="62"/>
      <c r="IKP88" s="62"/>
      <c r="IKQ88" s="62"/>
      <c r="IKR88" s="62"/>
      <c r="IKS88" s="62"/>
      <c r="IKT88" s="62"/>
      <c r="IKU88" s="62"/>
      <c r="IKV88" s="62"/>
      <c r="IKW88" s="62"/>
      <c r="IKX88" s="62"/>
      <c r="IKY88" s="62"/>
      <c r="IKZ88" s="62"/>
      <c r="ILA88" s="62"/>
      <c r="ILB88" s="62"/>
      <c r="ILC88" s="62"/>
      <c r="ILD88" s="62"/>
      <c r="ILE88" s="62"/>
      <c r="ILF88" s="62"/>
      <c r="ILG88" s="62"/>
      <c r="ILH88" s="62"/>
      <c r="ILI88" s="62"/>
      <c r="ILJ88" s="62"/>
      <c r="ILK88" s="62"/>
      <c r="ILL88" s="62"/>
      <c r="ILM88" s="62"/>
      <c r="ILN88" s="62"/>
      <c r="ILO88" s="62"/>
      <c r="ILP88" s="62"/>
      <c r="ILQ88" s="62"/>
      <c r="ILR88" s="62"/>
      <c r="ILS88" s="62"/>
      <c r="ILT88" s="62"/>
      <c r="ILU88" s="62"/>
      <c r="ILV88" s="62"/>
      <c r="ILW88" s="62"/>
      <c r="ILX88" s="62"/>
      <c r="ILY88" s="62"/>
      <c r="ILZ88" s="62"/>
      <c r="IMA88" s="62"/>
      <c r="IMB88" s="62"/>
      <c r="IMC88" s="62"/>
      <c r="IMD88" s="62"/>
      <c r="IME88" s="62"/>
      <c r="IMF88" s="62"/>
      <c r="IMG88" s="62"/>
      <c r="IMH88" s="62"/>
      <c r="IMI88" s="62"/>
      <c r="IMJ88" s="62"/>
      <c r="IMK88" s="62"/>
      <c r="IML88" s="62"/>
      <c r="IMM88" s="62"/>
      <c r="IMN88" s="62"/>
      <c r="IMO88" s="62"/>
      <c r="IMP88" s="62"/>
      <c r="IMQ88" s="62"/>
      <c r="IMR88" s="62"/>
      <c r="IMS88" s="62"/>
      <c r="IMT88" s="62"/>
      <c r="IMU88" s="62"/>
      <c r="IMV88" s="62"/>
      <c r="IMW88" s="62"/>
      <c r="IMX88" s="62"/>
      <c r="IMY88" s="62"/>
      <c r="IMZ88" s="62"/>
      <c r="INA88" s="62"/>
      <c r="INB88" s="62"/>
      <c r="INC88" s="62"/>
      <c r="IND88" s="62"/>
      <c r="INE88" s="62"/>
      <c r="INF88" s="62"/>
      <c r="ING88" s="62"/>
      <c r="INH88" s="62"/>
      <c r="INI88" s="62"/>
      <c r="INJ88" s="62"/>
      <c r="INK88" s="62"/>
      <c r="INL88" s="62"/>
      <c r="INM88" s="62"/>
      <c r="INN88" s="62"/>
      <c r="INO88" s="62"/>
      <c r="INP88" s="62"/>
      <c r="INQ88" s="62"/>
      <c r="INR88" s="62"/>
      <c r="INS88" s="62"/>
      <c r="INT88" s="62"/>
      <c r="INU88" s="62"/>
      <c r="INV88" s="62"/>
      <c r="INW88" s="62"/>
      <c r="INX88" s="62"/>
      <c r="INY88" s="62"/>
      <c r="INZ88" s="62"/>
      <c r="IOA88" s="62"/>
      <c r="IOB88" s="62"/>
      <c r="IOC88" s="62"/>
      <c r="IOD88" s="62"/>
      <c r="IOE88" s="62"/>
      <c r="IOF88" s="62"/>
      <c r="IOG88" s="62"/>
      <c r="IOH88" s="62"/>
      <c r="IOI88" s="62"/>
      <c r="IOJ88" s="62"/>
      <c r="IOK88" s="62"/>
      <c r="IOL88" s="62"/>
      <c r="IOM88" s="62"/>
      <c r="ION88" s="62"/>
      <c r="IOO88" s="62"/>
      <c r="IOP88" s="62"/>
      <c r="IOQ88" s="62"/>
      <c r="IOR88" s="62"/>
      <c r="IOS88" s="62"/>
      <c r="IOT88" s="62"/>
      <c r="IOU88" s="62"/>
      <c r="IOV88" s="62"/>
      <c r="IOW88" s="62"/>
      <c r="IOX88" s="62"/>
      <c r="IOY88" s="62"/>
      <c r="IOZ88" s="62"/>
      <c r="IPA88" s="62"/>
      <c r="IPB88" s="62"/>
      <c r="IPC88" s="62"/>
      <c r="IPD88" s="62"/>
      <c r="IPE88" s="62"/>
      <c r="IPF88" s="62"/>
      <c r="IPG88" s="62"/>
      <c r="IPH88" s="62"/>
      <c r="IPI88" s="62"/>
      <c r="IPJ88" s="62"/>
      <c r="IPK88" s="62"/>
      <c r="IPL88" s="62"/>
      <c r="IPM88" s="62"/>
      <c r="IPN88" s="62"/>
      <c r="IPO88" s="62"/>
      <c r="IPP88" s="62"/>
      <c r="IPQ88" s="62"/>
      <c r="IPR88" s="62"/>
      <c r="IPS88" s="62"/>
      <c r="IPT88" s="62"/>
      <c r="IPU88" s="62"/>
      <c r="IPV88" s="62"/>
      <c r="IPW88" s="62"/>
      <c r="IPX88" s="62"/>
      <c r="IPY88" s="62"/>
      <c r="IPZ88" s="62"/>
      <c r="IQA88" s="62"/>
      <c r="IQB88" s="62"/>
      <c r="IQC88" s="62"/>
      <c r="IQD88" s="62"/>
      <c r="IQE88" s="62"/>
      <c r="IQF88" s="62"/>
      <c r="IQG88" s="62"/>
      <c r="IQH88" s="62"/>
      <c r="IQI88" s="62"/>
      <c r="IQJ88" s="62"/>
      <c r="IQK88" s="62"/>
      <c r="IQL88" s="62"/>
      <c r="IQM88" s="62"/>
      <c r="IQN88" s="62"/>
      <c r="IQO88" s="62"/>
      <c r="IQP88" s="62"/>
      <c r="IQQ88" s="62"/>
      <c r="IQR88" s="62"/>
      <c r="IQS88" s="62"/>
      <c r="IQT88" s="62"/>
      <c r="IQU88" s="62"/>
      <c r="IQV88" s="62"/>
      <c r="IQW88" s="62"/>
      <c r="IQX88" s="62"/>
      <c r="IQY88" s="62"/>
      <c r="IQZ88" s="62"/>
      <c r="IRA88" s="62"/>
      <c r="IRB88" s="62"/>
      <c r="IRC88" s="62"/>
      <c r="IRD88" s="62"/>
      <c r="IRE88" s="62"/>
      <c r="IRF88" s="62"/>
      <c r="IRG88" s="62"/>
      <c r="IRH88" s="62"/>
      <c r="IRI88" s="62"/>
      <c r="IRJ88" s="62"/>
      <c r="IRK88" s="62"/>
      <c r="IRL88" s="62"/>
      <c r="IRM88" s="62"/>
      <c r="IRN88" s="62"/>
      <c r="IRO88" s="62"/>
      <c r="IRP88" s="62"/>
      <c r="IRQ88" s="62"/>
      <c r="IRR88" s="62"/>
      <c r="IRS88" s="62"/>
      <c r="IRT88" s="62"/>
      <c r="IRU88" s="62"/>
      <c r="IRV88" s="62"/>
      <c r="IRW88" s="62"/>
      <c r="IRX88" s="62"/>
      <c r="IRY88" s="62"/>
      <c r="IRZ88" s="62"/>
      <c r="ISA88" s="62"/>
      <c r="ISB88" s="62"/>
      <c r="ISC88" s="62"/>
      <c r="ISD88" s="62"/>
      <c r="ISE88" s="62"/>
      <c r="ISF88" s="62"/>
      <c r="ISG88" s="62"/>
      <c r="ISH88" s="62"/>
      <c r="ISI88" s="62"/>
      <c r="ISJ88" s="62"/>
      <c r="ISK88" s="62"/>
      <c r="ISL88" s="62"/>
      <c r="ISM88" s="62"/>
      <c r="ISN88" s="62"/>
      <c r="ISO88" s="62"/>
      <c r="ISP88" s="62"/>
      <c r="ISQ88" s="62"/>
      <c r="ISR88" s="62"/>
      <c r="ISS88" s="62"/>
      <c r="IST88" s="62"/>
      <c r="ISU88" s="62"/>
      <c r="ISV88" s="62"/>
      <c r="ISW88" s="62"/>
      <c r="ISX88" s="62"/>
      <c r="ISY88" s="62"/>
      <c r="ISZ88" s="62"/>
      <c r="ITA88" s="62"/>
      <c r="ITB88" s="62"/>
      <c r="ITC88" s="62"/>
      <c r="ITD88" s="62"/>
      <c r="ITE88" s="62"/>
      <c r="ITF88" s="62"/>
      <c r="ITG88" s="62"/>
      <c r="ITH88" s="62"/>
      <c r="ITI88" s="62"/>
      <c r="ITJ88" s="62"/>
      <c r="ITK88" s="62"/>
      <c r="ITL88" s="62"/>
      <c r="ITM88" s="62"/>
      <c r="ITN88" s="62"/>
      <c r="ITO88" s="62"/>
      <c r="ITP88" s="62"/>
      <c r="ITQ88" s="62"/>
      <c r="ITR88" s="62"/>
      <c r="ITS88" s="62"/>
      <c r="ITT88" s="62"/>
      <c r="ITU88" s="62"/>
      <c r="ITV88" s="62"/>
      <c r="ITW88" s="62"/>
      <c r="ITX88" s="62"/>
      <c r="ITY88" s="62"/>
      <c r="ITZ88" s="62"/>
      <c r="IUA88" s="62"/>
      <c r="IUB88" s="62"/>
      <c r="IUC88" s="62"/>
      <c r="IUD88" s="62"/>
      <c r="IUE88" s="62"/>
      <c r="IUF88" s="62"/>
      <c r="IUG88" s="62"/>
      <c r="IUH88" s="62"/>
      <c r="IUI88" s="62"/>
      <c r="IUJ88" s="62"/>
      <c r="IUK88" s="62"/>
      <c r="IUL88" s="62"/>
      <c r="IUM88" s="62"/>
      <c r="IUN88" s="62"/>
      <c r="IUO88" s="62"/>
      <c r="IUP88" s="62"/>
      <c r="IUQ88" s="62"/>
      <c r="IUR88" s="62"/>
      <c r="IUS88" s="62"/>
      <c r="IUT88" s="62"/>
      <c r="IUU88" s="62"/>
      <c r="IUV88" s="62"/>
      <c r="IUW88" s="62"/>
      <c r="IUX88" s="62"/>
      <c r="IUY88" s="62"/>
      <c r="IUZ88" s="62"/>
      <c r="IVA88" s="62"/>
      <c r="IVB88" s="62"/>
      <c r="IVC88" s="62"/>
      <c r="IVD88" s="62"/>
      <c r="IVE88" s="62"/>
      <c r="IVF88" s="62"/>
      <c r="IVG88" s="62"/>
      <c r="IVH88" s="62"/>
      <c r="IVI88" s="62"/>
      <c r="IVJ88" s="62"/>
      <c r="IVK88" s="62"/>
      <c r="IVL88" s="62"/>
      <c r="IVM88" s="62"/>
      <c r="IVN88" s="62"/>
      <c r="IVO88" s="62"/>
      <c r="IVP88" s="62"/>
      <c r="IVQ88" s="62"/>
      <c r="IVR88" s="62"/>
      <c r="IVS88" s="62"/>
      <c r="IVT88" s="62"/>
      <c r="IVU88" s="62"/>
      <c r="IVV88" s="62"/>
      <c r="IVW88" s="62"/>
      <c r="IVX88" s="62"/>
      <c r="IVY88" s="62"/>
      <c r="IVZ88" s="62"/>
      <c r="IWA88" s="62"/>
      <c r="IWB88" s="62"/>
      <c r="IWC88" s="62"/>
      <c r="IWD88" s="62"/>
      <c r="IWE88" s="62"/>
      <c r="IWF88" s="62"/>
      <c r="IWG88" s="62"/>
      <c r="IWH88" s="62"/>
      <c r="IWI88" s="62"/>
      <c r="IWJ88" s="62"/>
      <c r="IWK88" s="62"/>
      <c r="IWL88" s="62"/>
      <c r="IWM88" s="62"/>
      <c r="IWN88" s="62"/>
      <c r="IWO88" s="62"/>
      <c r="IWP88" s="62"/>
      <c r="IWQ88" s="62"/>
      <c r="IWR88" s="62"/>
      <c r="IWS88" s="62"/>
      <c r="IWT88" s="62"/>
      <c r="IWU88" s="62"/>
      <c r="IWV88" s="62"/>
      <c r="IWW88" s="62"/>
      <c r="IWX88" s="62"/>
      <c r="IWY88" s="62"/>
      <c r="IWZ88" s="62"/>
      <c r="IXA88" s="62"/>
      <c r="IXB88" s="62"/>
      <c r="IXC88" s="62"/>
      <c r="IXD88" s="62"/>
      <c r="IXE88" s="62"/>
      <c r="IXF88" s="62"/>
      <c r="IXG88" s="62"/>
      <c r="IXH88" s="62"/>
      <c r="IXI88" s="62"/>
      <c r="IXJ88" s="62"/>
      <c r="IXK88" s="62"/>
      <c r="IXL88" s="62"/>
      <c r="IXM88" s="62"/>
      <c r="IXN88" s="62"/>
      <c r="IXO88" s="62"/>
      <c r="IXP88" s="62"/>
      <c r="IXQ88" s="62"/>
      <c r="IXR88" s="62"/>
      <c r="IXS88" s="62"/>
      <c r="IXT88" s="62"/>
      <c r="IXU88" s="62"/>
      <c r="IXV88" s="62"/>
      <c r="IXW88" s="62"/>
      <c r="IXX88" s="62"/>
      <c r="IXY88" s="62"/>
      <c r="IXZ88" s="62"/>
      <c r="IYA88" s="62"/>
      <c r="IYB88" s="62"/>
      <c r="IYC88" s="62"/>
      <c r="IYD88" s="62"/>
      <c r="IYE88" s="62"/>
      <c r="IYF88" s="62"/>
      <c r="IYG88" s="62"/>
      <c r="IYH88" s="62"/>
      <c r="IYI88" s="62"/>
      <c r="IYJ88" s="62"/>
      <c r="IYK88" s="62"/>
      <c r="IYL88" s="62"/>
      <c r="IYM88" s="62"/>
      <c r="IYN88" s="62"/>
      <c r="IYO88" s="62"/>
      <c r="IYP88" s="62"/>
      <c r="IYQ88" s="62"/>
      <c r="IYR88" s="62"/>
      <c r="IYS88" s="62"/>
      <c r="IYT88" s="62"/>
      <c r="IYU88" s="62"/>
      <c r="IYV88" s="62"/>
      <c r="IYW88" s="62"/>
      <c r="IYX88" s="62"/>
      <c r="IYY88" s="62"/>
      <c r="IYZ88" s="62"/>
      <c r="IZA88" s="62"/>
      <c r="IZB88" s="62"/>
      <c r="IZC88" s="62"/>
      <c r="IZD88" s="62"/>
      <c r="IZE88" s="62"/>
      <c r="IZF88" s="62"/>
      <c r="IZG88" s="62"/>
      <c r="IZH88" s="62"/>
      <c r="IZI88" s="62"/>
      <c r="IZJ88" s="62"/>
      <c r="IZK88" s="62"/>
      <c r="IZL88" s="62"/>
      <c r="IZM88" s="62"/>
      <c r="IZN88" s="62"/>
      <c r="IZO88" s="62"/>
      <c r="IZP88" s="62"/>
      <c r="IZQ88" s="62"/>
      <c r="IZR88" s="62"/>
      <c r="IZS88" s="62"/>
      <c r="IZT88" s="62"/>
      <c r="IZU88" s="62"/>
      <c r="IZV88" s="62"/>
      <c r="IZW88" s="62"/>
      <c r="IZX88" s="62"/>
      <c r="IZY88" s="62"/>
      <c r="IZZ88" s="62"/>
      <c r="JAA88" s="62"/>
      <c r="JAB88" s="62"/>
      <c r="JAC88" s="62"/>
      <c r="JAD88" s="62"/>
      <c r="JAE88" s="62"/>
      <c r="JAF88" s="62"/>
      <c r="JAG88" s="62"/>
      <c r="JAH88" s="62"/>
      <c r="JAI88" s="62"/>
      <c r="JAJ88" s="62"/>
      <c r="JAK88" s="62"/>
      <c r="JAL88" s="62"/>
      <c r="JAM88" s="62"/>
      <c r="JAN88" s="62"/>
      <c r="JAO88" s="62"/>
      <c r="JAP88" s="62"/>
      <c r="JAQ88" s="62"/>
      <c r="JAR88" s="62"/>
      <c r="JAS88" s="62"/>
      <c r="JAT88" s="62"/>
      <c r="JAU88" s="62"/>
      <c r="JAV88" s="62"/>
      <c r="JAW88" s="62"/>
      <c r="JAX88" s="62"/>
      <c r="JAY88" s="62"/>
      <c r="JAZ88" s="62"/>
      <c r="JBA88" s="62"/>
      <c r="JBB88" s="62"/>
      <c r="JBC88" s="62"/>
      <c r="JBD88" s="62"/>
      <c r="JBE88" s="62"/>
      <c r="JBF88" s="62"/>
      <c r="JBG88" s="62"/>
      <c r="JBH88" s="62"/>
      <c r="JBI88" s="62"/>
      <c r="JBJ88" s="62"/>
      <c r="JBK88" s="62"/>
      <c r="JBL88" s="62"/>
      <c r="JBM88" s="62"/>
      <c r="JBN88" s="62"/>
      <c r="JBO88" s="62"/>
      <c r="JBP88" s="62"/>
      <c r="JBQ88" s="62"/>
      <c r="JBR88" s="62"/>
      <c r="JBS88" s="62"/>
      <c r="JBT88" s="62"/>
      <c r="JBU88" s="62"/>
      <c r="JBV88" s="62"/>
      <c r="JBW88" s="62"/>
      <c r="JBX88" s="62"/>
      <c r="JBY88" s="62"/>
      <c r="JBZ88" s="62"/>
      <c r="JCA88" s="62"/>
      <c r="JCB88" s="62"/>
      <c r="JCC88" s="62"/>
      <c r="JCD88" s="62"/>
      <c r="JCE88" s="62"/>
      <c r="JCF88" s="62"/>
      <c r="JCG88" s="62"/>
      <c r="JCH88" s="62"/>
      <c r="JCI88" s="62"/>
      <c r="JCJ88" s="62"/>
      <c r="JCK88" s="62"/>
      <c r="JCL88" s="62"/>
      <c r="JCM88" s="62"/>
      <c r="JCN88" s="62"/>
      <c r="JCO88" s="62"/>
      <c r="JCP88" s="62"/>
      <c r="JCQ88" s="62"/>
      <c r="JCR88" s="62"/>
      <c r="JCS88" s="62"/>
      <c r="JCT88" s="62"/>
      <c r="JCU88" s="62"/>
      <c r="JCV88" s="62"/>
      <c r="JCW88" s="62"/>
      <c r="JCX88" s="62"/>
      <c r="JCY88" s="62"/>
      <c r="JCZ88" s="62"/>
      <c r="JDA88" s="62"/>
      <c r="JDB88" s="62"/>
      <c r="JDC88" s="62"/>
      <c r="JDD88" s="62"/>
      <c r="JDE88" s="62"/>
      <c r="JDF88" s="62"/>
      <c r="JDG88" s="62"/>
      <c r="JDH88" s="62"/>
      <c r="JDI88" s="62"/>
      <c r="JDJ88" s="62"/>
      <c r="JDK88" s="62"/>
      <c r="JDL88" s="62"/>
      <c r="JDM88" s="62"/>
      <c r="JDN88" s="62"/>
      <c r="JDO88" s="62"/>
      <c r="JDP88" s="62"/>
      <c r="JDQ88" s="62"/>
      <c r="JDR88" s="62"/>
      <c r="JDS88" s="62"/>
      <c r="JDT88" s="62"/>
      <c r="JDU88" s="62"/>
      <c r="JDV88" s="62"/>
      <c r="JDW88" s="62"/>
      <c r="JDX88" s="62"/>
      <c r="JDY88" s="62"/>
      <c r="JDZ88" s="62"/>
      <c r="JEA88" s="62"/>
      <c r="JEB88" s="62"/>
      <c r="JEC88" s="62"/>
      <c r="JED88" s="62"/>
      <c r="JEE88" s="62"/>
      <c r="JEF88" s="62"/>
      <c r="JEG88" s="62"/>
      <c r="JEH88" s="62"/>
      <c r="JEI88" s="62"/>
      <c r="JEJ88" s="62"/>
      <c r="JEK88" s="62"/>
      <c r="JEL88" s="62"/>
      <c r="JEM88" s="62"/>
      <c r="JEN88" s="62"/>
      <c r="JEO88" s="62"/>
      <c r="JEP88" s="62"/>
      <c r="JEQ88" s="62"/>
      <c r="JER88" s="62"/>
      <c r="JES88" s="62"/>
      <c r="JET88" s="62"/>
      <c r="JEU88" s="62"/>
      <c r="JEV88" s="62"/>
      <c r="JEW88" s="62"/>
      <c r="JEX88" s="62"/>
      <c r="JEY88" s="62"/>
      <c r="JEZ88" s="62"/>
      <c r="JFA88" s="62"/>
      <c r="JFB88" s="62"/>
      <c r="JFC88" s="62"/>
      <c r="JFD88" s="62"/>
      <c r="JFE88" s="62"/>
      <c r="JFF88" s="62"/>
      <c r="JFG88" s="62"/>
      <c r="JFH88" s="62"/>
      <c r="JFI88" s="62"/>
      <c r="JFJ88" s="62"/>
      <c r="JFK88" s="62"/>
      <c r="JFL88" s="62"/>
      <c r="JFM88" s="62"/>
      <c r="JFN88" s="62"/>
      <c r="JFO88" s="62"/>
      <c r="JFP88" s="62"/>
      <c r="JFQ88" s="62"/>
      <c r="JFR88" s="62"/>
      <c r="JFS88" s="62"/>
      <c r="JFT88" s="62"/>
      <c r="JFU88" s="62"/>
      <c r="JFV88" s="62"/>
      <c r="JFW88" s="62"/>
      <c r="JFX88" s="62"/>
      <c r="JFY88" s="62"/>
      <c r="JFZ88" s="62"/>
      <c r="JGA88" s="62"/>
      <c r="JGB88" s="62"/>
      <c r="JGC88" s="62"/>
      <c r="JGD88" s="62"/>
      <c r="JGE88" s="62"/>
      <c r="JGF88" s="62"/>
      <c r="JGG88" s="62"/>
      <c r="JGH88" s="62"/>
      <c r="JGI88" s="62"/>
      <c r="JGJ88" s="62"/>
      <c r="JGK88" s="62"/>
      <c r="JGL88" s="62"/>
      <c r="JGM88" s="62"/>
      <c r="JGN88" s="62"/>
      <c r="JGO88" s="62"/>
      <c r="JGP88" s="62"/>
      <c r="JGQ88" s="62"/>
      <c r="JGR88" s="62"/>
      <c r="JGS88" s="62"/>
      <c r="JGT88" s="62"/>
      <c r="JGU88" s="62"/>
      <c r="JGV88" s="62"/>
      <c r="JGW88" s="62"/>
      <c r="JGX88" s="62"/>
      <c r="JGY88" s="62"/>
      <c r="JGZ88" s="62"/>
      <c r="JHA88" s="62"/>
      <c r="JHB88" s="62"/>
      <c r="JHC88" s="62"/>
      <c r="JHD88" s="62"/>
      <c r="JHE88" s="62"/>
      <c r="JHF88" s="62"/>
      <c r="JHG88" s="62"/>
      <c r="JHH88" s="62"/>
      <c r="JHI88" s="62"/>
      <c r="JHJ88" s="62"/>
      <c r="JHK88" s="62"/>
      <c r="JHL88" s="62"/>
      <c r="JHM88" s="62"/>
      <c r="JHN88" s="62"/>
      <c r="JHO88" s="62"/>
      <c r="JHP88" s="62"/>
      <c r="JHQ88" s="62"/>
      <c r="JHR88" s="62"/>
      <c r="JHS88" s="62"/>
      <c r="JHT88" s="62"/>
      <c r="JHU88" s="62"/>
      <c r="JHV88" s="62"/>
      <c r="JHW88" s="62"/>
      <c r="JHX88" s="62"/>
      <c r="JHY88" s="62"/>
      <c r="JHZ88" s="62"/>
      <c r="JIA88" s="62"/>
      <c r="JIB88" s="62"/>
      <c r="JIC88" s="62"/>
      <c r="JID88" s="62"/>
      <c r="JIE88" s="62"/>
      <c r="JIF88" s="62"/>
      <c r="JIG88" s="62"/>
      <c r="JIH88" s="62"/>
      <c r="JII88" s="62"/>
      <c r="JIJ88" s="62"/>
      <c r="JIK88" s="62"/>
      <c r="JIL88" s="62"/>
      <c r="JIM88" s="62"/>
      <c r="JIN88" s="62"/>
      <c r="JIO88" s="62"/>
      <c r="JIP88" s="62"/>
      <c r="JIQ88" s="62"/>
      <c r="JIR88" s="62"/>
      <c r="JIS88" s="62"/>
      <c r="JIT88" s="62"/>
      <c r="JIU88" s="62"/>
      <c r="JIV88" s="62"/>
      <c r="JIW88" s="62"/>
      <c r="JIX88" s="62"/>
      <c r="JIY88" s="62"/>
      <c r="JIZ88" s="62"/>
      <c r="JJA88" s="62"/>
      <c r="JJB88" s="62"/>
      <c r="JJC88" s="62"/>
      <c r="JJD88" s="62"/>
      <c r="JJE88" s="62"/>
      <c r="JJF88" s="62"/>
      <c r="JJG88" s="62"/>
      <c r="JJH88" s="62"/>
      <c r="JJI88" s="62"/>
      <c r="JJJ88" s="62"/>
      <c r="JJK88" s="62"/>
      <c r="JJL88" s="62"/>
      <c r="JJM88" s="62"/>
      <c r="JJN88" s="62"/>
      <c r="JJO88" s="62"/>
      <c r="JJP88" s="62"/>
      <c r="JJQ88" s="62"/>
      <c r="JJR88" s="62"/>
      <c r="JJS88" s="62"/>
      <c r="JJT88" s="62"/>
      <c r="JJU88" s="62"/>
      <c r="JJV88" s="62"/>
      <c r="JJW88" s="62"/>
      <c r="JJX88" s="62"/>
      <c r="JJY88" s="62"/>
      <c r="JJZ88" s="62"/>
      <c r="JKA88" s="62"/>
      <c r="JKB88" s="62"/>
      <c r="JKC88" s="62"/>
      <c r="JKD88" s="62"/>
      <c r="JKE88" s="62"/>
      <c r="JKF88" s="62"/>
      <c r="JKG88" s="62"/>
      <c r="JKH88" s="62"/>
      <c r="JKI88" s="62"/>
      <c r="JKJ88" s="62"/>
      <c r="JKK88" s="62"/>
      <c r="JKL88" s="62"/>
      <c r="JKM88" s="62"/>
      <c r="JKN88" s="62"/>
      <c r="JKO88" s="62"/>
      <c r="JKP88" s="62"/>
      <c r="JKQ88" s="62"/>
      <c r="JKR88" s="62"/>
      <c r="JKS88" s="62"/>
      <c r="JKT88" s="62"/>
      <c r="JKU88" s="62"/>
      <c r="JKV88" s="62"/>
      <c r="JKW88" s="62"/>
      <c r="JKX88" s="62"/>
      <c r="JKY88" s="62"/>
      <c r="JKZ88" s="62"/>
      <c r="JLA88" s="62"/>
      <c r="JLB88" s="62"/>
      <c r="JLC88" s="62"/>
      <c r="JLD88" s="62"/>
      <c r="JLE88" s="62"/>
      <c r="JLF88" s="62"/>
      <c r="JLG88" s="62"/>
      <c r="JLH88" s="62"/>
      <c r="JLI88" s="62"/>
      <c r="JLJ88" s="62"/>
      <c r="JLK88" s="62"/>
      <c r="JLL88" s="62"/>
      <c r="JLM88" s="62"/>
      <c r="JLN88" s="62"/>
      <c r="JLO88" s="62"/>
      <c r="JLP88" s="62"/>
      <c r="JLQ88" s="62"/>
      <c r="JLR88" s="62"/>
      <c r="JLS88" s="62"/>
      <c r="JLT88" s="62"/>
      <c r="JLU88" s="62"/>
      <c r="JLV88" s="62"/>
      <c r="JLW88" s="62"/>
      <c r="JLX88" s="62"/>
      <c r="JLY88" s="62"/>
      <c r="JLZ88" s="62"/>
      <c r="JMA88" s="62"/>
      <c r="JMB88" s="62"/>
      <c r="JMC88" s="62"/>
      <c r="JMD88" s="62"/>
      <c r="JME88" s="62"/>
      <c r="JMF88" s="62"/>
      <c r="JMG88" s="62"/>
      <c r="JMH88" s="62"/>
      <c r="JMI88" s="62"/>
      <c r="JMJ88" s="62"/>
      <c r="JMK88" s="62"/>
      <c r="JML88" s="62"/>
      <c r="JMM88" s="62"/>
      <c r="JMN88" s="62"/>
      <c r="JMO88" s="62"/>
      <c r="JMP88" s="62"/>
      <c r="JMQ88" s="62"/>
      <c r="JMR88" s="62"/>
      <c r="JMS88" s="62"/>
      <c r="JMT88" s="62"/>
      <c r="JMU88" s="62"/>
      <c r="JMV88" s="62"/>
      <c r="JMW88" s="62"/>
      <c r="JMX88" s="62"/>
      <c r="JMY88" s="62"/>
      <c r="JMZ88" s="62"/>
      <c r="JNA88" s="62"/>
      <c r="JNB88" s="62"/>
      <c r="JNC88" s="62"/>
      <c r="JND88" s="62"/>
      <c r="JNE88" s="62"/>
      <c r="JNF88" s="62"/>
      <c r="JNG88" s="62"/>
      <c r="JNH88" s="62"/>
      <c r="JNI88" s="62"/>
      <c r="JNJ88" s="62"/>
      <c r="JNK88" s="62"/>
      <c r="JNL88" s="62"/>
      <c r="JNM88" s="62"/>
      <c r="JNN88" s="62"/>
      <c r="JNO88" s="62"/>
      <c r="JNP88" s="62"/>
      <c r="JNQ88" s="62"/>
      <c r="JNR88" s="62"/>
      <c r="JNS88" s="62"/>
      <c r="JNT88" s="62"/>
      <c r="JNU88" s="62"/>
      <c r="JNV88" s="62"/>
      <c r="JNW88" s="62"/>
      <c r="JNX88" s="62"/>
      <c r="JNY88" s="62"/>
      <c r="JNZ88" s="62"/>
      <c r="JOA88" s="62"/>
      <c r="JOB88" s="62"/>
      <c r="JOC88" s="62"/>
      <c r="JOD88" s="62"/>
      <c r="JOE88" s="62"/>
      <c r="JOF88" s="62"/>
      <c r="JOG88" s="62"/>
      <c r="JOH88" s="62"/>
      <c r="JOI88" s="62"/>
      <c r="JOJ88" s="62"/>
      <c r="JOK88" s="62"/>
      <c r="JOL88" s="62"/>
      <c r="JOM88" s="62"/>
      <c r="JON88" s="62"/>
      <c r="JOO88" s="62"/>
      <c r="JOP88" s="62"/>
      <c r="JOQ88" s="62"/>
      <c r="JOR88" s="62"/>
      <c r="JOS88" s="62"/>
      <c r="JOT88" s="62"/>
      <c r="JOU88" s="62"/>
      <c r="JOV88" s="62"/>
      <c r="JOW88" s="62"/>
      <c r="JOX88" s="62"/>
      <c r="JOY88" s="62"/>
      <c r="JOZ88" s="62"/>
      <c r="JPA88" s="62"/>
      <c r="JPB88" s="62"/>
      <c r="JPC88" s="62"/>
      <c r="JPD88" s="62"/>
      <c r="JPE88" s="62"/>
      <c r="JPF88" s="62"/>
      <c r="JPG88" s="62"/>
      <c r="JPH88" s="62"/>
      <c r="JPI88" s="62"/>
      <c r="JPJ88" s="62"/>
      <c r="JPK88" s="62"/>
      <c r="JPL88" s="62"/>
      <c r="JPM88" s="62"/>
      <c r="JPN88" s="62"/>
      <c r="JPO88" s="62"/>
      <c r="JPP88" s="62"/>
      <c r="JPQ88" s="62"/>
      <c r="JPR88" s="62"/>
      <c r="JPS88" s="62"/>
      <c r="JPT88" s="62"/>
      <c r="JPU88" s="62"/>
      <c r="JPV88" s="62"/>
      <c r="JPW88" s="62"/>
      <c r="JPX88" s="62"/>
      <c r="JPY88" s="62"/>
      <c r="JPZ88" s="62"/>
      <c r="JQA88" s="62"/>
      <c r="JQB88" s="62"/>
      <c r="JQC88" s="62"/>
      <c r="JQD88" s="62"/>
      <c r="JQE88" s="62"/>
      <c r="JQF88" s="62"/>
      <c r="JQG88" s="62"/>
      <c r="JQH88" s="62"/>
      <c r="JQI88" s="62"/>
      <c r="JQJ88" s="62"/>
      <c r="JQK88" s="62"/>
      <c r="JQL88" s="62"/>
      <c r="JQM88" s="62"/>
      <c r="JQN88" s="62"/>
      <c r="JQO88" s="62"/>
      <c r="JQP88" s="62"/>
      <c r="JQQ88" s="62"/>
      <c r="JQR88" s="62"/>
      <c r="JQS88" s="62"/>
      <c r="JQT88" s="62"/>
      <c r="JQU88" s="62"/>
      <c r="JQV88" s="62"/>
      <c r="JQW88" s="62"/>
      <c r="JQX88" s="62"/>
      <c r="JQY88" s="62"/>
      <c r="JQZ88" s="62"/>
      <c r="JRA88" s="62"/>
      <c r="JRB88" s="62"/>
      <c r="JRC88" s="62"/>
      <c r="JRD88" s="62"/>
      <c r="JRE88" s="62"/>
      <c r="JRF88" s="62"/>
      <c r="JRG88" s="62"/>
      <c r="JRH88" s="62"/>
      <c r="JRI88" s="62"/>
      <c r="JRJ88" s="62"/>
      <c r="JRK88" s="62"/>
      <c r="JRL88" s="62"/>
      <c r="JRM88" s="62"/>
      <c r="JRN88" s="62"/>
      <c r="JRO88" s="62"/>
      <c r="JRP88" s="62"/>
      <c r="JRQ88" s="62"/>
      <c r="JRR88" s="62"/>
      <c r="JRS88" s="62"/>
      <c r="JRT88" s="62"/>
      <c r="JRU88" s="62"/>
      <c r="JRV88" s="62"/>
      <c r="JRW88" s="62"/>
      <c r="JRX88" s="62"/>
      <c r="JRY88" s="62"/>
      <c r="JRZ88" s="62"/>
      <c r="JSA88" s="62"/>
      <c r="JSB88" s="62"/>
      <c r="JSC88" s="62"/>
      <c r="JSD88" s="62"/>
      <c r="JSE88" s="62"/>
      <c r="JSF88" s="62"/>
      <c r="JSG88" s="62"/>
      <c r="JSH88" s="62"/>
      <c r="JSI88" s="62"/>
      <c r="JSJ88" s="62"/>
      <c r="JSK88" s="62"/>
      <c r="JSL88" s="62"/>
      <c r="JSM88" s="62"/>
      <c r="JSN88" s="62"/>
      <c r="JSO88" s="62"/>
      <c r="JSP88" s="62"/>
      <c r="JSQ88" s="62"/>
      <c r="JSR88" s="62"/>
      <c r="JSS88" s="62"/>
      <c r="JST88" s="62"/>
      <c r="JSU88" s="62"/>
      <c r="JSV88" s="62"/>
      <c r="JSW88" s="62"/>
      <c r="JSX88" s="62"/>
      <c r="JSY88" s="62"/>
      <c r="JSZ88" s="62"/>
      <c r="JTA88" s="62"/>
      <c r="JTB88" s="62"/>
      <c r="JTC88" s="62"/>
      <c r="JTD88" s="62"/>
      <c r="JTE88" s="62"/>
      <c r="JTF88" s="62"/>
      <c r="JTG88" s="62"/>
      <c r="JTH88" s="62"/>
      <c r="JTI88" s="62"/>
      <c r="JTJ88" s="62"/>
      <c r="JTK88" s="62"/>
      <c r="JTL88" s="62"/>
      <c r="JTM88" s="62"/>
      <c r="JTN88" s="62"/>
      <c r="JTO88" s="62"/>
      <c r="JTP88" s="62"/>
      <c r="JTQ88" s="62"/>
      <c r="JTR88" s="62"/>
      <c r="JTS88" s="62"/>
      <c r="JTT88" s="62"/>
      <c r="JTU88" s="62"/>
      <c r="JTV88" s="62"/>
      <c r="JTW88" s="62"/>
      <c r="JTX88" s="62"/>
      <c r="JTY88" s="62"/>
      <c r="JTZ88" s="62"/>
      <c r="JUA88" s="62"/>
      <c r="JUB88" s="62"/>
      <c r="JUC88" s="62"/>
      <c r="JUD88" s="62"/>
      <c r="JUE88" s="62"/>
      <c r="JUF88" s="62"/>
      <c r="JUG88" s="62"/>
      <c r="JUH88" s="62"/>
      <c r="JUI88" s="62"/>
      <c r="JUJ88" s="62"/>
      <c r="JUK88" s="62"/>
      <c r="JUL88" s="62"/>
      <c r="JUM88" s="62"/>
      <c r="JUN88" s="62"/>
      <c r="JUO88" s="62"/>
      <c r="JUP88" s="62"/>
      <c r="JUQ88" s="62"/>
      <c r="JUR88" s="62"/>
      <c r="JUS88" s="62"/>
      <c r="JUT88" s="62"/>
      <c r="JUU88" s="62"/>
      <c r="JUV88" s="62"/>
      <c r="JUW88" s="62"/>
      <c r="JUX88" s="62"/>
      <c r="JUY88" s="62"/>
      <c r="JUZ88" s="62"/>
      <c r="JVA88" s="62"/>
      <c r="JVB88" s="62"/>
      <c r="JVC88" s="62"/>
      <c r="JVD88" s="62"/>
      <c r="JVE88" s="62"/>
      <c r="JVF88" s="62"/>
      <c r="JVG88" s="62"/>
      <c r="JVH88" s="62"/>
      <c r="JVI88" s="62"/>
      <c r="JVJ88" s="62"/>
      <c r="JVK88" s="62"/>
      <c r="JVL88" s="62"/>
      <c r="JVM88" s="62"/>
      <c r="JVN88" s="62"/>
      <c r="JVO88" s="62"/>
      <c r="JVP88" s="62"/>
      <c r="JVQ88" s="62"/>
      <c r="JVR88" s="62"/>
      <c r="JVS88" s="62"/>
      <c r="JVT88" s="62"/>
      <c r="JVU88" s="62"/>
      <c r="JVV88" s="62"/>
      <c r="JVW88" s="62"/>
      <c r="JVX88" s="62"/>
      <c r="JVY88" s="62"/>
      <c r="JVZ88" s="62"/>
      <c r="JWA88" s="62"/>
      <c r="JWB88" s="62"/>
      <c r="JWC88" s="62"/>
      <c r="JWD88" s="62"/>
      <c r="JWE88" s="62"/>
      <c r="JWF88" s="62"/>
      <c r="JWG88" s="62"/>
      <c r="JWH88" s="62"/>
      <c r="JWI88" s="62"/>
      <c r="JWJ88" s="62"/>
      <c r="JWK88" s="62"/>
      <c r="JWL88" s="62"/>
      <c r="JWM88" s="62"/>
      <c r="JWN88" s="62"/>
      <c r="JWO88" s="62"/>
      <c r="JWP88" s="62"/>
      <c r="JWQ88" s="62"/>
      <c r="JWR88" s="62"/>
      <c r="JWS88" s="62"/>
      <c r="JWT88" s="62"/>
      <c r="JWU88" s="62"/>
      <c r="JWV88" s="62"/>
      <c r="JWW88" s="62"/>
      <c r="JWX88" s="62"/>
      <c r="JWY88" s="62"/>
      <c r="JWZ88" s="62"/>
      <c r="JXA88" s="62"/>
      <c r="JXB88" s="62"/>
      <c r="JXC88" s="62"/>
      <c r="JXD88" s="62"/>
      <c r="JXE88" s="62"/>
      <c r="JXF88" s="62"/>
      <c r="JXG88" s="62"/>
      <c r="JXH88" s="62"/>
      <c r="JXI88" s="62"/>
      <c r="JXJ88" s="62"/>
      <c r="JXK88" s="62"/>
      <c r="JXL88" s="62"/>
      <c r="JXM88" s="62"/>
      <c r="JXN88" s="62"/>
      <c r="JXO88" s="62"/>
      <c r="JXP88" s="62"/>
      <c r="JXQ88" s="62"/>
      <c r="JXR88" s="62"/>
      <c r="JXS88" s="62"/>
      <c r="JXT88" s="62"/>
      <c r="JXU88" s="62"/>
      <c r="JXV88" s="62"/>
      <c r="JXW88" s="62"/>
      <c r="JXX88" s="62"/>
      <c r="JXY88" s="62"/>
      <c r="JXZ88" s="62"/>
      <c r="JYA88" s="62"/>
      <c r="JYB88" s="62"/>
      <c r="JYC88" s="62"/>
      <c r="JYD88" s="62"/>
      <c r="JYE88" s="62"/>
      <c r="JYF88" s="62"/>
      <c r="JYG88" s="62"/>
      <c r="JYH88" s="62"/>
      <c r="JYI88" s="62"/>
      <c r="JYJ88" s="62"/>
      <c r="JYK88" s="62"/>
      <c r="JYL88" s="62"/>
      <c r="JYM88" s="62"/>
      <c r="JYN88" s="62"/>
      <c r="JYO88" s="62"/>
      <c r="JYP88" s="62"/>
      <c r="JYQ88" s="62"/>
      <c r="JYR88" s="62"/>
      <c r="JYS88" s="62"/>
      <c r="JYT88" s="62"/>
      <c r="JYU88" s="62"/>
      <c r="JYV88" s="62"/>
      <c r="JYW88" s="62"/>
      <c r="JYX88" s="62"/>
      <c r="JYY88" s="62"/>
      <c r="JYZ88" s="62"/>
      <c r="JZA88" s="62"/>
      <c r="JZB88" s="62"/>
      <c r="JZC88" s="62"/>
      <c r="JZD88" s="62"/>
      <c r="JZE88" s="62"/>
      <c r="JZF88" s="62"/>
      <c r="JZG88" s="62"/>
      <c r="JZH88" s="62"/>
      <c r="JZI88" s="62"/>
      <c r="JZJ88" s="62"/>
      <c r="JZK88" s="62"/>
      <c r="JZL88" s="62"/>
      <c r="JZM88" s="62"/>
      <c r="JZN88" s="62"/>
      <c r="JZO88" s="62"/>
      <c r="JZP88" s="62"/>
      <c r="JZQ88" s="62"/>
      <c r="JZR88" s="62"/>
      <c r="JZS88" s="62"/>
      <c r="JZT88" s="62"/>
      <c r="JZU88" s="62"/>
      <c r="JZV88" s="62"/>
      <c r="JZW88" s="62"/>
      <c r="JZX88" s="62"/>
      <c r="JZY88" s="62"/>
      <c r="JZZ88" s="62"/>
      <c r="KAA88" s="62"/>
      <c r="KAB88" s="62"/>
      <c r="KAC88" s="62"/>
      <c r="KAD88" s="62"/>
      <c r="KAE88" s="62"/>
      <c r="KAF88" s="62"/>
      <c r="KAG88" s="62"/>
      <c r="KAH88" s="62"/>
      <c r="KAI88" s="62"/>
      <c r="KAJ88" s="62"/>
      <c r="KAK88" s="62"/>
      <c r="KAL88" s="62"/>
      <c r="KAM88" s="62"/>
      <c r="KAN88" s="62"/>
      <c r="KAO88" s="62"/>
      <c r="KAP88" s="62"/>
      <c r="KAQ88" s="62"/>
      <c r="KAR88" s="62"/>
      <c r="KAS88" s="62"/>
      <c r="KAT88" s="62"/>
      <c r="KAU88" s="62"/>
      <c r="KAV88" s="62"/>
      <c r="KAW88" s="62"/>
      <c r="KAX88" s="62"/>
      <c r="KAY88" s="62"/>
      <c r="KAZ88" s="62"/>
      <c r="KBA88" s="62"/>
      <c r="KBB88" s="62"/>
      <c r="KBC88" s="62"/>
      <c r="KBD88" s="62"/>
      <c r="KBE88" s="62"/>
      <c r="KBF88" s="62"/>
      <c r="KBG88" s="62"/>
      <c r="KBH88" s="62"/>
      <c r="KBI88" s="62"/>
      <c r="KBJ88" s="62"/>
      <c r="KBK88" s="62"/>
      <c r="KBL88" s="62"/>
      <c r="KBM88" s="62"/>
      <c r="KBN88" s="62"/>
      <c r="KBO88" s="62"/>
      <c r="KBP88" s="62"/>
      <c r="KBQ88" s="62"/>
      <c r="KBR88" s="62"/>
      <c r="KBS88" s="62"/>
      <c r="KBT88" s="62"/>
      <c r="KBU88" s="62"/>
      <c r="KBV88" s="62"/>
      <c r="KBW88" s="62"/>
      <c r="KBX88" s="62"/>
      <c r="KBY88" s="62"/>
      <c r="KBZ88" s="62"/>
      <c r="KCA88" s="62"/>
      <c r="KCB88" s="62"/>
      <c r="KCC88" s="62"/>
      <c r="KCD88" s="62"/>
      <c r="KCE88" s="62"/>
      <c r="KCF88" s="62"/>
      <c r="KCG88" s="62"/>
      <c r="KCH88" s="62"/>
      <c r="KCI88" s="62"/>
      <c r="KCJ88" s="62"/>
      <c r="KCK88" s="62"/>
      <c r="KCL88" s="62"/>
      <c r="KCM88" s="62"/>
      <c r="KCN88" s="62"/>
      <c r="KCO88" s="62"/>
      <c r="KCP88" s="62"/>
      <c r="KCQ88" s="62"/>
      <c r="KCR88" s="62"/>
      <c r="KCS88" s="62"/>
      <c r="KCT88" s="62"/>
      <c r="KCU88" s="62"/>
      <c r="KCV88" s="62"/>
      <c r="KCW88" s="62"/>
      <c r="KCX88" s="62"/>
      <c r="KCY88" s="62"/>
      <c r="KCZ88" s="62"/>
      <c r="KDA88" s="62"/>
      <c r="KDB88" s="62"/>
      <c r="KDC88" s="62"/>
      <c r="KDD88" s="62"/>
      <c r="KDE88" s="62"/>
      <c r="KDF88" s="62"/>
      <c r="KDG88" s="62"/>
      <c r="KDH88" s="62"/>
      <c r="KDI88" s="62"/>
      <c r="KDJ88" s="62"/>
      <c r="KDK88" s="62"/>
      <c r="KDL88" s="62"/>
      <c r="KDM88" s="62"/>
      <c r="KDN88" s="62"/>
      <c r="KDO88" s="62"/>
      <c r="KDP88" s="62"/>
      <c r="KDQ88" s="62"/>
      <c r="KDR88" s="62"/>
      <c r="KDS88" s="62"/>
      <c r="KDT88" s="62"/>
      <c r="KDU88" s="62"/>
      <c r="KDV88" s="62"/>
      <c r="KDW88" s="62"/>
      <c r="KDX88" s="62"/>
      <c r="KDY88" s="62"/>
      <c r="KDZ88" s="62"/>
      <c r="KEA88" s="62"/>
      <c r="KEB88" s="62"/>
      <c r="KEC88" s="62"/>
      <c r="KED88" s="62"/>
      <c r="KEE88" s="62"/>
      <c r="KEF88" s="62"/>
      <c r="KEG88" s="62"/>
      <c r="KEH88" s="62"/>
      <c r="KEI88" s="62"/>
      <c r="KEJ88" s="62"/>
      <c r="KEK88" s="62"/>
      <c r="KEL88" s="62"/>
      <c r="KEM88" s="62"/>
      <c r="KEN88" s="62"/>
      <c r="KEO88" s="62"/>
      <c r="KEP88" s="62"/>
      <c r="KEQ88" s="62"/>
      <c r="KER88" s="62"/>
      <c r="KES88" s="62"/>
      <c r="KET88" s="62"/>
      <c r="KEU88" s="62"/>
      <c r="KEV88" s="62"/>
      <c r="KEW88" s="62"/>
      <c r="KEX88" s="62"/>
      <c r="KEY88" s="62"/>
      <c r="KEZ88" s="62"/>
      <c r="KFA88" s="62"/>
      <c r="KFB88" s="62"/>
      <c r="KFC88" s="62"/>
      <c r="KFD88" s="62"/>
      <c r="KFE88" s="62"/>
      <c r="KFF88" s="62"/>
      <c r="KFG88" s="62"/>
      <c r="KFH88" s="62"/>
      <c r="KFI88" s="62"/>
      <c r="KFJ88" s="62"/>
      <c r="KFK88" s="62"/>
      <c r="KFL88" s="62"/>
      <c r="KFM88" s="62"/>
      <c r="KFN88" s="62"/>
      <c r="KFO88" s="62"/>
      <c r="KFP88" s="62"/>
      <c r="KFQ88" s="62"/>
      <c r="KFR88" s="62"/>
      <c r="KFS88" s="62"/>
      <c r="KFT88" s="62"/>
      <c r="KFU88" s="62"/>
      <c r="KFV88" s="62"/>
      <c r="KFW88" s="62"/>
      <c r="KFX88" s="62"/>
      <c r="KFY88" s="62"/>
      <c r="KFZ88" s="62"/>
      <c r="KGA88" s="62"/>
      <c r="KGB88" s="62"/>
      <c r="KGC88" s="62"/>
      <c r="KGD88" s="62"/>
      <c r="KGE88" s="62"/>
      <c r="KGF88" s="62"/>
      <c r="KGG88" s="62"/>
      <c r="KGH88" s="62"/>
      <c r="KGI88" s="62"/>
      <c r="KGJ88" s="62"/>
      <c r="KGK88" s="62"/>
      <c r="KGL88" s="62"/>
      <c r="KGM88" s="62"/>
      <c r="KGN88" s="62"/>
      <c r="KGO88" s="62"/>
      <c r="KGP88" s="62"/>
      <c r="KGQ88" s="62"/>
      <c r="KGR88" s="62"/>
      <c r="KGS88" s="62"/>
      <c r="KGT88" s="62"/>
      <c r="KGU88" s="62"/>
      <c r="KGV88" s="62"/>
      <c r="KGW88" s="62"/>
      <c r="KGX88" s="62"/>
      <c r="KGY88" s="62"/>
      <c r="KGZ88" s="62"/>
      <c r="KHA88" s="62"/>
      <c r="KHB88" s="62"/>
      <c r="KHC88" s="62"/>
      <c r="KHD88" s="62"/>
      <c r="KHE88" s="62"/>
      <c r="KHF88" s="62"/>
      <c r="KHG88" s="62"/>
      <c r="KHH88" s="62"/>
      <c r="KHI88" s="62"/>
      <c r="KHJ88" s="62"/>
      <c r="KHK88" s="62"/>
      <c r="KHL88" s="62"/>
      <c r="KHM88" s="62"/>
      <c r="KHN88" s="62"/>
      <c r="KHO88" s="62"/>
      <c r="KHP88" s="62"/>
      <c r="KHQ88" s="62"/>
      <c r="KHR88" s="62"/>
      <c r="KHS88" s="62"/>
      <c r="KHT88" s="62"/>
      <c r="KHU88" s="62"/>
      <c r="KHV88" s="62"/>
      <c r="KHW88" s="62"/>
      <c r="KHX88" s="62"/>
      <c r="KHY88" s="62"/>
      <c r="KHZ88" s="62"/>
      <c r="KIA88" s="62"/>
      <c r="KIB88" s="62"/>
      <c r="KIC88" s="62"/>
      <c r="KID88" s="62"/>
      <c r="KIE88" s="62"/>
      <c r="KIF88" s="62"/>
      <c r="KIG88" s="62"/>
      <c r="KIH88" s="62"/>
      <c r="KII88" s="62"/>
      <c r="KIJ88" s="62"/>
      <c r="KIK88" s="62"/>
      <c r="KIL88" s="62"/>
      <c r="KIM88" s="62"/>
      <c r="KIN88" s="62"/>
      <c r="KIO88" s="62"/>
      <c r="KIP88" s="62"/>
      <c r="KIQ88" s="62"/>
      <c r="KIR88" s="62"/>
      <c r="KIS88" s="62"/>
      <c r="KIT88" s="62"/>
      <c r="KIU88" s="62"/>
      <c r="KIV88" s="62"/>
      <c r="KIW88" s="62"/>
      <c r="KIX88" s="62"/>
      <c r="KIY88" s="62"/>
      <c r="KIZ88" s="62"/>
      <c r="KJA88" s="62"/>
      <c r="KJB88" s="62"/>
      <c r="KJC88" s="62"/>
      <c r="KJD88" s="62"/>
      <c r="KJE88" s="62"/>
      <c r="KJF88" s="62"/>
      <c r="KJG88" s="62"/>
      <c r="KJH88" s="62"/>
      <c r="KJI88" s="62"/>
      <c r="KJJ88" s="62"/>
      <c r="KJK88" s="62"/>
      <c r="KJL88" s="62"/>
      <c r="KJM88" s="62"/>
      <c r="KJN88" s="62"/>
      <c r="KJO88" s="62"/>
      <c r="KJP88" s="62"/>
      <c r="KJQ88" s="62"/>
      <c r="KJR88" s="62"/>
      <c r="KJS88" s="62"/>
      <c r="KJT88" s="62"/>
      <c r="KJU88" s="62"/>
      <c r="KJV88" s="62"/>
      <c r="KJW88" s="62"/>
      <c r="KJX88" s="62"/>
      <c r="KJY88" s="62"/>
      <c r="KJZ88" s="62"/>
      <c r="KKA88" s="62"/>
      <c r="KKB88" s="62"/>
      <c r="KKC88" s="62"/>
      <c r="KKD88" s="62"/>
      <c r="KKE88" s="62"/>
      <c r="KKF88" s="62"/>
      <c r="KKG88" s="62"/>
      <c r="KKH88" s="62"/>
      <c r="KKI88" s="62"/>
      <c r="KKJ88" s="62"/>
      <c r="KKK88" s="62"/>
      <c r="KKL88" s="62"/>
      <c r="KKM88" s="62"/>
      <c r="KKN88" s="62"/>
      <c r="KKO88" s="62"/>
      <c r="KKP88" s="62"/>
      <c r="KKQ88" s="62"/>
      <c r="KKR88" s="62"/>
      <c r="KKS88" s="62"/>
      <c r="KKT88" s="62"/>
      <c r="KKU88" s="62"/>
      <c r="KKV88" s="62"/>
      <c r="KKW88" s="62"/>
      <c r="KKX88" s="62"/>
      <c r="KKY88" s="62"/>
      <c r="KKZ88" s="62"/>
      <c r="KLA88" s="62"/>
      <c r="KLB88" s="62"/>
      <c r="KLC88" s="62"/>
      <c r="KLD88" s="62"/>
      <c r="KLE88" s="62"/>
      <c r="KLF88" s="62"/>
      <c r="KLG88" s="62"/>
      <c r="KLH88" s="62"/>
      <c r="KLI88" s="62"/>
      <c r="KLJ88" s="62"/>
      <c r="KLK88" s="62"/>
      <c r="KLL88" s="62"/>
      <c r="KLM88" s="62"/>
      <c r="KLN88" s="62"/>
      <c r="KLO88" s="62"/>
      <c r="KLP88" s="62"/>
      <c r="KLQ88" s="62"/>
      <c r="KLR88" s="62"/>
      <c r="KLS88" s="62"/>
      <c r="KLT88" s="62"/>
      <c r="KLU88" s="62"/>
      <c r="KLV88" s="62"/>
      <c r="KLW88" s="62"/>
      <c r="KLX88" s="62"/>
      <c r="KLY88" s="62"/>
      <c r="KLZ88" s="62"/>
      <c r="KMA88" s="62"/>
      <c r="KMB88" s="62"/>
      <c r="KMC88" s="62"/>
      <c r="KMD88" s="62"/>
      <c r="KME88" s="62"/>
      <c r="KMF88" s="62"/>
      <c r="KMG88" s="62"/>
      <c r="KMH88" s="62"/>
      <c r="KMI88" s="62"/>
      <c r="KMJ88" s="62"/>
      <c r="KMK88" s="62"/>
      <c r="KML88" s="62"/>
      <c r="KMM88" s="62"/>
      <c r="KMN88" s="62"/>
      <c r="KMO88" s="62"/>
      <c r="KMP88" s="62"/>
      <c r="KMQ88" s="62"/>
      <c r="KMR88" s="62"/>
      <c r="KMS88" s="62"/>
      <c r="KMT88" s="62"/>
      <c r="KMU88" s="62"/>
      <c r="KMV88" s="62"/>
      <c r="KMW88" s="62"/>
      <c r="KMX88" s="62"/>
      <c r="KMY88" s="62"/>
      <c r="KMZ88" s="62"/>
      <c r="KNA88" s="62"/>
      <c r="KNB88" s="62"/>
      <c r="KNC88" s="62"/>
      <c r="KND88" s="62"/>
      <c r="KNE88" s="62"/>
      <c r="KNF88" s="62"/>
      <c r="KNG88" s="62"/>
      <c r="KNH88" s="62"/>
      <c r="KNI88" s="62"/>
      <c r="KNJ88" s="62"/>
      <c r="KNK88" s="62"/>
      <c r="KNL88" s="62"/>
      <c r="KNM88" s="62"/>
      <c r="KNN88" s="62"/>
      <c r="KNO88" s="62"/>
      <c r="KNP88" s="62"/>
      <c r="KNQ88" s="62"/>
      <c r="KNR88" s="62"/>
      <c r="KNS88" s="62"/>
      <c r="KNT88" s="62"/>
      <c r="KNU88" s="62"/>
      <c r="KNV88" s="62"/>
      <c r="KNW88" s="62"/>
      <c r="KNX88" s="62"/>
      <c r="KNY88" s="62"/>
      <c r="KNZ88" s="62"/>
      <c r="KOA88" s="62"/>
      <c r="KOB88" s="62"/>
      <c r="KOC88" s="62"/>
      <c r="KOD88" s="62"/>
      <c r="KOE88" s="62"/>
      <c r="KOF88" s="62"/>
      <c r="KOG88" s="62"/>
      <c r="KOH88" s="62"/>
      <c r="KOI88" s="62"/>
      <c r="KOJ88" s="62"/>
      <c r="KOK88" s="62"/>
      <c r="KOL88" s="62"/>
      <c r="KOM88" s="62"/>
      <c r="KON88" s="62"/>
      <c r="KOO88" s="62"/>
      <c r="KOP88" s="62"/>
      <c r="KOQ88" s="62"/>
      <c r="KOR88" s="62"/>
      <c r="KOS88" s="62"/>
      <c r="KOT88" s="62"/>
      <c r="KOU88" s="62"/>
      <c r="KOV88" s="62"/>
      <c r="KOW88" s="62"/>
      <c r="KOX88" s="62"/>
      <c r="KOY88" s="62"/>
      <c r="KOZ88" s="62"/>
      <c r="KPA88" s="62"/>
      <c r="KPB88" s="62"/>
      <c r="KPC88" s="62"/>
      <c r="KPD88" s="62"/>
      <c r="KPE88" s="62"/>
      <c r="KPF88" s="62"/>
      <c r="KPG88" s="62"/>
      <c r="KPH88" s="62"/>
      <c r="KPI88" s="62"/>
      <c r="KPJ88" s="62"/>
      <c r="KPK88" s="62"/>
      <c r="KPL88" s="62"/>
      <c r="KPM88" s="62"/>
      <c r="KPN88" s="62"/>
      <c r="KPO88" s="62"/>
      <c r="KPP88" s="62"/>
      <c r="KPQ88" s="62"/>
      <c r="KPR88" s="62"/>
      <c r="KPS88" s="62"/>
      <c r="KPT88" s="62"/>
      <c r="KPU88" s="62"/>
      <c r="KPV88" s="62"/>
      <c r="KPW88" s="62"/>
      <c r="KPX88" s="62"/>
      <c r="KPY88" s="62"/>
      <c r="KPZ88" s="62"/>
      <c r="KQA88" s="62"/>
      <c r="KQB88" s="62"/>
      <c r="KQC88" s="62"/>
      <c r="KQD88" s="62"/>
      <c r="KQE88" s="62"/>
      <c r="KQF88" s="62"/>
      <c r="KQG88" s="62"/>
      <c r="KQH88" s="62"/>
      <c r="KQI88" s="62"/>
      <c r="KQJ88" s="62"/>
      <c r="KQK88" s="62"/>
      <c r="KQL88" s="62"/>
      <c r="KQM88" s="62"/>
      <c r="KQN88" s="62"/>
      <c r="KQO88" s="62"/>
      <c r="KQP88" s="62"/>
      <c r="KQQ88" s="62"/>
      <c r="KQR88" s="62"/>
      <c r="KQS88" s="62"/>
      <c r="KQT88" s="62"/>
      <c r="KQU88" s="62"/>
      <c r="KQV88" s="62"/>
      <c r="KQW88" s="62"/>
      <c r="KQX88" s="62"/>
      <c r="KQY88" s="62"/>
      <c r="KQZ88" s="62"/>
      <c r="KRA88" s="62"/>
      <c r="KRB88" s="62"/>
      <c r="KRC88" s="62"/>
      <c r="KRD88" s="62"/>
      <c r="KRE88" s="62"/>
      <c r="KRF88" s="62"/>
      <c r="KRG88" s="62"/>
      <c r="KRH88" s="62"/>
      <c r="KRI88" s="62"/>
      <c r="KRJ88" s="62"/>
      <c r="KRK88" s="62"/>
      <c r="KRL88" s="62"/>
      <c r="KRM88" s="62"/>
      <c r="KRN88" s="62"/>
      <c r="KRO88" s="62"/>
      <c r="KRP88" s="62"/>
      <c r="KRQ88" s="62"/>
      <c r="KRR88" s="62"/>
      <c r="KRS88" s="62"/>
      <c r="KRT88" s="62"/>
      <c r="KRU88" s="62"/>
      <c r="KRV88" s="62"/>
      <c r="KRW88" s="62"/>
      <c r="KRX88" s="62"/>
      <c r="KRY88" s="62"/>
      <c r="KRZ88" s="62"/>
      <c r="KSA88" s="62"/>
      <c r="KSB88" s="62"/>
      <c r="KSC88" s="62"/>
      <c r="KSD88" s="62"/>
      <c r="KSE88" s="62"/>
      <c r="KSF88" s="62"/>
      <c r="KSG88" s="62"/>
      <c r="KSH88" s="62"/>
      <c r="KSI88" s="62"/>
      <c r="KSJ88" s="62"/>
      <c r="KSK88" s="62"/>
      <c r="KSL88" s="62"/>
      <c r="KSM88" s="62"/>
      <c r="KSN88" s="62"/>
      <c r="KSO88" s="62"/>
      <c r="KSP88" s="62"/>
      <c r="KSQ88" s="62"/>
      <c r="KSR88" s="62"/>
      <c r="KSS88" s="62"/>
      <c r="KST88" s="62"/>
      <c r="KSU88" s="62"/>
      <c r="KSV88" s="62"/>
      <c r="KSW88" s="62"/>
      <c r="KSX88" s="62"/>
      <c r="KSY88" s="62"/>
      <c r="KSZ88" s="62"/>
      <c r="KTA88" s="62"/>
      <c r="KTB88" s="62"/>
      <c r="KTC88" s="62"/>
      <c r="KTD88" s="62"/>
      <c r="KTE88" s="62"/>
      <c r="KTF88" s="62"/>
      <c r="KTG88" s="62"/>
      <c r="KTH88" s="62"/>
      <c r="KTI88" s="62"/>
      <c r="KTJ88" s="62"/>
      <c r="KTK88" s="62"/>
      <c r="KTL88" s="62"/>
      <c r="KTM88" s="62"/>
      <c r="KTN88" s="62"/>
      <c r="KTO88" s="62"/>
      <c r="KTP88" s="62"/>
      <c r="KTQ88" s="62"/>
      <c r="KTR88" s="62"/>
      <c r="KTS88" s="62"/>
      <c r="KTT88" s="62"/>
      <c r="KTU88" s="62"/>
      <c r="KTV88" s="62"/>
      <c r="KTW88" s="62"/>
      <c r="KTX88" s="62"/>
      <c r="KTY88" s="62"/>
      <c r="KTZ88" s="62"/>
      <c r="KUA88" s="62"/>
      <c r="KUB88" s="62"/>
      <c r="KUC88" s="62"/>
      <c r="KUD88" s="62"/>
      <c r="KUE88" s="62"/>
      <c r="KUF88" s="62"/>
      <c r="KUG88" s="62"/>
      <c r="KUH88" s="62"/>
      <c r="KUI88" s="62"/>
      <c r="KUJ88" s="62"/>
      <c r="KUK88" s="62"/>
      <c r="KUL88" s="62"/>
      <c r="KUM88" s="62"/>
      <c r="KUN88" s="62"/>
      <c r="KUO88" s="62"/>
      <c r="KUP88" s="62"/>
      <c r="KUQ88" s="62"/>
      <c r="KUR88" s="62"/>
      <c r="KUS88" s="62"/>
      <c r="KUT88" s="62"/>
      <c r="KUU88" s="62"/>
      <c r="KUV88" s="62"/>
      <c r="KUW88" s="62"/>
      <c r="KUX88" s="62"/>
      <c r="KUY88" s="62"/>
      <c r="KUZ88" s="62"/>
      <c r="KVA88" s="62"/>
      <c r="KVB88" s="62"/>
      <c r="KVC88" s="62"/>
      <c r="KVD88" s="62"/>
      <c r="KVE88" s="62"/>
      <c r="KVF88" s="62"/>
      <c r="KVG88" s="62"/>
      <c r="KVH88" s="62"/>
      <c r="KVI88" s="62"/>
      <c r="KVJ88" s="62"/>
      <c r="KVK88" s="62"/>
      <c r="KVL88" s="62"/>
      <c r="KVM88" s="62"/>
      <c r="KVN88" s="62"/>
      <c r="KVO88" s="62"/>
      <c r="KVP88" s="62"/>
      <c r="KVQ88" s="62"/>
      <c r="KVR88" s="62"/>
      <c r="KVS88" s="62"/>
      <c r="KVT88" s="62"/>
      <c r="KVU88" s="62"/>
      <c r="KVV88" s="62"/>
      <c r="KVW88" s="62"/>
      <c r="KVX88" s="62"/>
      <c r="KVY88" s="62"/>
      <c r="KVZ88" s="62"/>
      <c r="KWA88" s="62"/>
      <c r="KWB88" s="62"/>
      <c r="KWC88" s="62"/>
      <c r="KWD88" s="62"/>
      <c r="KWE88" s="62"/>
      <c r="KWF88" s="62"/>
      <c r="KWG88" s="62"/>
      <c r="KWH88" s="62"/>
      <c r="KWI88" s="62"/>
      <c r="KWJ88" s="62"/>
      <c r="KWK88" s="62"/>
      <c r="KWL88" s="62"/>
      <c r="KWM88" s="62"/>
      <c r="KWN88" s="62"/>
      <c r="KWO88" s="62"/>
      <c r="KWP88" s="62"/>
      <c r="KWQ88" s="62"/>
      <c r="KWR88" s="62"/>
      <c r="KWS88" s="62"/>
      <c r="KWT88" s="62"/>
      <c r="KWU88" s="62"/>
      <c r="KWV88" s="62"/>
      <c r="KWW88" s="62"/>
      <c r="KWX88" s="62"/>
      <c r="KWY88" s="62"/>
      <c r="KWZ88" s="62"/>
      <c r="KXA88" s="62"/>
      <c r="KXB88" s="62"/>
      <c r="KXC88" s="62"/>
      <c r="KXD88" s="62"/>
      <c r="KXE88" s="62"/>
      <c r="KXF88" s="62"/>
      <c r="KXG88" s="62"/>
      <c r="KXH88" s="62"/>
      <c r="KXI88" s="62"/>
      <c r="KXJ88" s="62"/>
      <c r="KXK88" s="62"/>
      <c r="KXL88" s="62"/>
      <c r="KXM88" s="62"/>
      <c r="KXN88" s="62"/>
      <c r="KXO88" s="62"/>
      <c r="KXP88" s="62"/>
      <c r="KXQ88" s="62"/>
      <c r="KXR88" s="62"/>
      <c r="KXS88" s="62"/>
      <c r="KXT88" s="62"/>
      <c r="KXU88" s="62"/>
      <c r="KXV88" s="62"/>
      <c r="KXW88" s="62"/>
      <c r="KXX88" s="62"/>
      <c r="KXY88" s="62"/>
      <c r="KXZ88" s="62"/>
      <c r="KYA88" s="62"/>
      <c r="KYB88" s="62"/>
      <c r="KYC88" s="62"/>
      <c r="KYD88" s="62"/>
      <c r="KYE88" s="62"/>
      <c r="KYF88" s="62"/>
      <c r="KYG88" s="62"/>
      <c r="KYH88" s="62"/>
      <c r="KYI88" s="62"/>
      <c r="KYJ88" s="62"/>
      <c r="KYK88" s="62"/>
      <c r="KYL88" s="62"/>
      <c r="KYM88" s="62"/>
      <c r="KYN88" s="62"/>
      <c r="KYO88" s="62"/>
      <c r="KYP88" s="62"/>
      <c r="KYQ88" s="62"/>
      <c r="KYR88" s="62"/>
      <c r="KYS88" s="62"/>
      <c r="KYT88" s="62"/>
      <c r="KYU88" s="62"/>
      <c r="KYV88" s="62"/>
      <c r="KYW88" s="62"/>
      <c r="KYX88" s="62"/>
      <c r="KYY88" s="62"/>
      <c r="KYZ88" s="62"/>
      <c r="KZA88" s="62"/>
      <c r="KZB88" s="62"/>
      <c r="KZC88" s="62"/>
      <c r="KZD88" s="62"/>
      <c r="KZE88" s="62"/>
      <c r="KZF88" s="62"/>
      <c r="KZG88" s="62"/>
      <c r="KZH88" s="62"/>
      <c r="KZI88" s="62"/>
      <c r="KZJ88" s="62"/>
      <c r="KZK88" s="62"/>
      <c r="KZL88" s="62"/>
      <c r="KZM88" s="62"/>
      <c r="KZN88" s="62"/>
      <c r="KZO88" s="62"/>
      <c r="KZP88" s="62"/>
      <c r="KZQ88" s="62"/>
      <c r="KZR88" s="62"/>
      <c r="KZS88" s="62"/>
      <c r="KZT88" s="62"/>
      <c r="KZU88" s="62"/>
      <c r="KZV88" s="62"/>
      <c r="KZW88" s="62"/>
      <c r="KZX88" s="62"/>
      <c r="KZY88" s="62"/>
      <c r="KZZ88" s="62"/>
      <c r="LAA88" s="62"/>
      <c r="LAB88" s="62"/>
      <c r="LAC88" s="62"/>
      <c r="LAD88" s="62"/>
      <c r="LAE88" s="62"/>
      <c r="LAF88" s="62"/>
      <c r="LAG88" s="62"/>
      <c r="LAH88" s="62"/>
      <c r="LAI88" s="62"/>
      <c r="LAJ88" s="62"/>
      <c r="LAK88" s="62"/>
      <c r="LAL88" s="62"/>
      <c r="LAM88" s="62"/>
      <c r="LAN88" s="62"/>
      <c r="LAO88" s="62"/>
      <c r="LAP88" s="62"/>
      <c r="LAQ88" s="62"/>
      <c r="LAR88" s="62"/>
      <c r="LAS88" s="62"/>
      <c r="LAT88" s="62"/>
      <c r="LAU88" s="62"/>
      <c r="LAV88" s="62"/>
      <c r="LAW88" s="62"/>
      <c r="LAX88" s="62"/>
      <c r="LAY88" s="62"/>
      <c r="LAZ88" s="62"/>
      <c r="LBA88" s="62"/>
      <c r="LBB88" s="62"/>
      <c r="LBC88" s="62"/>
      <c r="LBD88" s="62"/>
      <c r="LBE88" s="62"/>
      <c r="LBF88" s="62"/>
      <c r="LBG88" s="62"/>
      <c r="LBH88" s="62"/>
      <c r="LBI88" s="62"/>
      <c r="LBJ88" s="62"/>
      <c r="LBK88" s="62"/>
      <c r="LBL88" s="62"/>
      <c r="LBM88" s="62"/>
      <c r="LBN88" s="62"/>
      <c r="LBO88" s="62"/>
      <c r="LBP88" s="62"/>
      <c r="LBQ88" s="62"/>
      <c r="LBR88" s="62"/>
      <c r="LBS88" s="62"/>
      <c r="LBT88" s="62"/>
      <c r="LBU88" s="62"/>
      <c r="LBV88" s="62"/>
      <c r="LBW88" s="62"/>
      <c r="LBX88" s="62"/>
      <c r="LBY88" s="62"/>
      <c r="LBZ88" s="62"/>
      <c r="LCA88" s="62"/>
      <c r="LCB88" s="62"/>
      <c r="LCC88" s="62"/>
      <c r="LCD88" s="62"/>
      <c r="LCE88" s="62"/>
      <c r="LCF88" s="62"/>
      <c r="LCG88" s="62"/>
      <c r="LCH88" s="62"/>
      <c r="LCI88" s="62"/>
      <c r="LCJ88" s="62"/>
      <c r="LCK88" s="62"/>
      <c r="LCL88" s="62"/>
      <c r="LCM88" s="62"/>
      <c r="LCN88" s="62"/>
      <c r="LCO88" s="62"/>
      <c r="LCP88" s="62"/>
      <c r="LCQ88" s="62"/>
      <c r="LCR88" s="62"/>
      <c r="LCS88" s="62"/>
      <c r="LCT88" s="62"/>
      <c r="LCU88" s="62"/>
      <c r="LCV88" s="62"/>
      <c r="LCW88" s="62"/>
      <c r="LCX88" s="62"/>
      <c r="LCY88" s="62"/>
      <c r="LCZ88" s="62"/>
      <c r="LDA88" s="62"/>
      <c r="LDB88" s="62"/>
      <c r="LDC88" s="62"/>
      <c r="LDD88" s="62"/>
      <c r="LDE88" s="62"/>
      <c r="LDF88" s="62"/>
      <c r="LDG88" s="62"/>
      <c r="LDH88" s="62"/>
      <c r="LDI88" s="62"/>
      <c r="LDJ88" s="62"/>
      <c r="LDK88" s="62"/>
      <c r="LDL88" s="62"/>
      <c r="LDM88" s="62"/>
      <c r="LDN88" s="62"/>
      <c r="LDO88" s="62"/>
      <c r="LDP88" s="62"/>
      <c r="LDQ88" s="62"/>
      <c r="LDR88" s="62"/>
      <c r="LDS88" s="62"/>
      <c r="LDT88" s="62"/>
      <c r="LDU88" s="62"/>
      <c r="LDV88" s="62"/>
      <c r="LDW88" s="62"/>
      <c r="LDX88" s="62"/>
      <c r="LDY88" s="62"/>
      <c r="LDZ88" s="62"/>
      <c r="LEA88" s="62"/>
      <c r="LEB88" s="62"/>
      <c r="LEC88" s="62"/>
      <c r="LED88" s="62"/>
      <c r="LEE88" s="62"/>
      <c r="LEF88" s="62"/>
      <c r="LEG88" s="62"/>
      <c r="LEH88" s="62"/>
      <c r="LEI88" s="62"/>
      <c r="LEJ88" s="62"/>
      <c r="LEK88" s="62"/>
      <c r="LEL88" s="62"/>
      <c r="LEM88" s="62"/>
      <c r="LEN88" s="62"/>
      <c r="LEO88" s="62"/>
      <c r="LEP88" s="62"/>
      <c r="LEQ88" s="62"/>
      <c r="LER88" s="62"/>
      <c r="LES88" s="62"/>
      <c r="LET88" s="62"/>
      <c r="LEU88" s="62"/>
      <c r="LEV88" s="62"/>
      <c r="LEW88" s="62"/>
      <c r="LEX88" s="62"/>
      <c r="LEY88" s="62"/>
      <c r="LEZ88" s="62"/>
      <c r="LFA88" s="62"/>
      <c r="LFB88" s="62"/>
      <c r="LFC88" s="62"/>
      <c r="LFD88" s="62"/>
      <c r="LFE88" s="62"/>
      <c r="LFF88" s="62"/>
      <c r="LFG88" s="62"/>
      <c r="LFH88" s="62"/>
      <c r="LFI88" s="62"/>
      <c r="LFJ88" s="62"/>
      <c r="LFK88" s="62"/>
      <c r="LFL88" s="62"/>
      <c r="LFM88" s="62"/>
      <c r="LFN88" s="62"/>
      <c r="LFO88" s="62"/>
      <c r="LFP88" s="62"/>
      <c r="LFQ88" s="62"/>
      <c r="LFR88" s="62"/>
      <c r="LFS88" s="62"/>
      <c r="LFT88" s="62"/>
      <c r="LFU88" s="62"/>
      <c r="LFV88" s="62"/>
      <c r="LFW88" s="62"/>
      <c r="LFX88" s="62"/>
      <c r="LFY88" s="62"/>
      <c r="LFZ88" s="62"/>
      <c r="LGA88" s="62"/>
      <c r="LGB88" s="62"/>
      <c r="LGC88" s="62"/>
      <c r="LGD88" s="62"/>
      <c r="LGE88" s="62"/>
      <c r="LGF88" s="62"/>
      <c r="LGG88" s="62"/>
      <c r="LGH88" s="62"/>
      <c r="LGI88" s="62"/>
      <c r="LGJ88" s="62"/>
      <c r="LGK88" s="62"/>
      <c r="LGL88" s="62"/>
      <c r="LGM88" s="62"/>
      <c r="LGN88" s="62"/>
      <c r="LGO88" s="62"/>
      <c r="LGP88" s="62"/>
      <c r="LGQ88" s="62"/>
      <c r="LGR88" s="62"/>
      <c r="LGS88" s="62"/>
      <c r="LGT88" s="62"/>
      <c r="LGU88" s="62"/>
      <c r="LGV88" s="62"/>
      <c r="LGW88" s="62"/>
      <c r="LGX88" s="62"/>
      <c r="LGY88" s="62"/>
      <c r="LGZ88" s="62"/>
      <c r="LHA88" s="62"/>
      <c r="LHB88" s="62"/>
      <c r="LHC88" s="62"/>
      <c r="LHD88" s="62"/>
      <c r="LHE88" s="62"/>
      <c r="LHF88" s="62"/>
      <c r="LHG88" s="62"/>
      <c r="LHH88" s="62"/>
      <c r="LHI88" s="62"/>
      <c r="LHJ88" s="62"/>
      <c r="LHK88" s="62"/>
      <c r="LHL88" s="62"/>
      <c r="LHM88" s="62"/>
      <c r="LHN88" s="62"/>
      <c r="LHO88" s="62"/>
      <c r="LHP88" s="62"/>
      <c r="LHQ88" s="62"/>
      <c r="LHR88" s="62"/>
      <c r="LHS88" s="62"/>
      <c r="LHT88" s="62"/>
      <c r="LHU88" s="62"/>
      <c r="LHV88" s="62"/>
      <c r="LHW88" s="62"/>
      <c r="LHX88" s="62"/>
      <c r="LHY88" s="62"/>
      <c r="LHZ88" s="62"/>
      <c r="LIA88" s="62"/>
      <c r="LIB88" s="62"/>
      <c r="LIC88" s="62"/>
      <c r="LID88" s="62"/>
      <c r="LIE88" s="62"/>
      <c r="LIF88" s="62"/>
      <c r="LIG88" s="62"/>
      <c r="LIH88" s="62"/>
      <c r="LII88" s="62"/>
      <c r="LIJ88" s="62"/>
      <c r="LIK88" s="62"/>
      <c r="LIL88" s="62"/>
      <c r="LIM88" s="62"/>
      <c r="LIN88" s="62"/>
      <c r="LIO88" s="62"/>
      <c r="LIP88" s="62"/>
      <c r="LIQ88" s="62"/>
      <c r="LIR88" s="62"/>
      <c r="LIS88" s="62"/>
      <c r="LIT88" s="62"/>
      <c r="LIU88" s="62"/>
      <c r="LIV88" s="62"/>
      <c r="LIW88" s="62"/>
      <c r="LIX88" s="62"/>
      <c r="LIY88" s="62"/>
      <c r="LIZ88" s="62"/>
      <c r="LJA88" s="62"/>
      <c r="LJB88" s="62"/>
      <c r="LJC88" s="62"/>
      <c r="LJD88" s="62"/>
      <c r="LJE88" s="62"/>
      <c r="LJF88" s="62"/>
      <c r="LJG88" s="62"/>
      <c r="LJH88" s="62"/>
      <c r="LJI88" s="62"/>
      <c r="LJJ88" s="62"/>
      <c r="LJK88" s="62"/>
      <c r="LJL88" s="62"/>
      <c r="LJM88" s="62"/>
      <c r="LJN88" s="62"/>
      <c r="LJO88" s="62"/>
      <c r="LJP88" s="62"/>
      <c r="LJQ88" s="62"/>
      <c r="LJR88" s="62"/>
      <c r="LJS88" s="62"/>
      <c r="LJT88" s="62"/>
      <c r="LJU88" s="62"/>
      <c r="LJV88" s="62"/>
      <c r="LJW88" s="62"/>
      <c r="LJX88" s="62"/>
      <c r="LJY88" s="62"/>
      <c r="LJZ88" s="62"/>
      <c r="LKA88" s="62"/>
      <c r="LKB88" s="62"/>
      <c r="LKC88" s="62"/>
      <c r="LKD88" s="62"/>
      <c r="LKE88" s="62"/>
      <c r="LKF88" s="62"/>
      <c r="LKG88" s="62"/>
      <c r="LKH88" s="62"/>
      <c r="LKI88" s="62"/>
      <c r="LKJ88" s="62"/>
      <c r="LKK88" s="62"/>
      <c r="LKL88" s="62"/>
      <c r="LKM88" s="62"/>
      <c r="LKN88" s="62"/>
      <c r="LKO88" s="62"/>
      <c r="LKP88" s="62"/>
      <c r="LKQ88" s="62"/>
      <c r="LKR88" s="62"/>
      <c r="LKS88" s="62"/>
      <c r="LKT88" s="62"/>
      <c r="LKU88" s="62"/>
      <c r="LKV88" s="62"/>
      <c r="LKW88" s="62"/>
      <c r="LKX88" s="62"/>
      <c r="LKY88" s="62"/>
      <c r="LKZ88" s="62"/>
      <c r="LLA88" s="62"/>
      <c r="LLB88" s="62"/>
      <c r="LLC88" s="62"/>
      <c r="LLD88" s="62"/>
      <c r="LLE88" s="62"/>
      <c r="LLF88" s="62"/>
      <c r="LLG88" s="62"/>
      <c r="LLH88" s="62"/>
      <c r="LLI88" s="62"/>
      <c r="LLJ88" s="62"/>
      <c r="LLK88" s="62"/>
      <c r="LLL88" s="62"/>
      <c r="LLM88" s="62"/>
      <c r="LLN88" s="62"/>
      <c r="LLO88" s="62"/>
      <c r="LLP88" s="62"/>
      <c r="LLQ88" s="62"/>
      <c r="LLR88" s="62"/>
      <c r="LLS88" s="62"/>
      <c r="LLT88" s="62"/>
      <c r="LLU88" s="62"/>
      <c r="LLV88" s="62"/>
      <c r="LLW88" s="62"/>
      <c r="LLX88" s="62"/>
      <c r="LLY88" s="62"/>
      <c r="LLZ88" s="62"/>
      <c r="LMA88" s="62"/>
      <c r="LMB88" s="62"/>
      <c r="LMC88" s="62"/>
      <c r="LMD88" s="62"/>
      <c r="LME88" s="62"/>
      <c r="LMF88" s="62"/>
      <c r="LMG88" s="62"/>
      <c r="LMH88" s="62"/>
      <c r="LMI88" s="62"/>
      <c r="LMJ88" s="62"/>
      <c r="LMK88" s="62"/>
      <c r="LML88" s="62"/>
      <c r="LMM88" s="62"/>
      <c r="LMN88" s="62"/>
      <c r="LMO88" s="62"/>
      <c r="LMP88" s="62"/>
      <c r="LMQ88" s="62"/>
      <c r="LMR88" s="62"/>
      <c r="LMS88" s="62"/>
      <c r="LMT88" s="62"/>
      <c r="LMU88" s="62"/>
      <c r="LMV88" s="62"/>
      <c r="LMW88" s="62"/>
      <c r="LMX88" s="62"/>
      <c r="LMY88" s="62"/>
      <c r="LMZ88" s="62"/>
      <c r="LNA88" s="62"/>
      <c r="LNB88" s="62"/>
      <c r="LNC88" s="62"/>
      <c r="LND88" s="62"/>
      <c r="LNE88" s="62"/>
      <c r="LNF88" s="62"/>
      <c r="LNG88" s="62"/>
      <c r="LNH88" s="62"/>
      <c r="LNI88" s="62"/>
      <c r="LNJ88" s="62"/>
      <c r="LNK88" s="62"/>
      <c r="LNL88" s="62"/>
      <c r="LNM88" s="62"/>
      <c r="LNN88" s="62"/>
      <c r="LNO88" s="62"/>
      <c r="LNP88" s="62"/>
      <c r="LNQ88" s="62"/>
      <c r="LNR88" s="62"/>
      <c r="LNS88" s="62"/>
      <c r="LNT88" s="62"/>
      <c r="LNU88" s="62"/>
      <c r="LNV88" s="62"/>
      <c r="LNW88" s="62"/>
      <c r="LNX88" s="62"/>
      <c r="LNY88" s="62"/>
      <c r="LNZ88" s="62"/>
      <c r="LOA88" s="62"/>
      <c r="LOB88" s="62"/>
      <c r="LOC88" s="62"/>
      <c r="LOD88" s="62"/>
      <c r="LOE88" s="62"/>
      <c r="LOF88" s="62"/>
      <c r="LOG88" s="62"/>
      <c r="LOH88" s="62"/>
      <c r="LOI88" s="62"/>
      <c r="LOJ88" s="62"/>
      <c r="LOK88" s="62"/>
      <c r="LOL88" s="62"/>
      <c r="LOM88" s="62"/>
      <c r="LON88" s="62"/>
      <c r="LOO88" s="62"/>
      <c r="LOP88" s="62"/>
      <c r="LOQ88" s="62"/>
      <c r="LOR88" s="62"/>
      <c r="LOS88" s="62"/>
      <c r="LOT88" s="62"/>
      <c r="LOU88" s="62"/>
      <c r="LOV88" s="62"/>
      <c r="LOW88" s="62"/>
      <c r="LOX88" s="62"/>
      <c r="LOY88" s="62"/>
      <c r="LOZ88" s="62"/>
      <c r="LPA88" s="62"/>
      <c r="LPB88" s="62"/>
      <c r="LPC88" s="62"/>
      <c r="LPD88" s="62"/>
      <c r="LPE88" s="62"/>
      <c r="LPF88" s="62"/>
      <c r="LPG88" s="62"/>
      <c r="LPH88" s="62"/>
      <c r="LPI88" s="62"/>
      <c r="LPJ88" s="62"/>
      <c r="LPK88" s="62"/>
      <c r="LPL88" s="62"/>
      <c r="LPM88" s="62"/>
      <c r="LPN88" s="62"/>
      <c r="LPO88" s="62"/>
      <c r="LPP88" s="62"/>
      <c r="LPQ88" s="62"/>
      <c r="LPR88" s="62"/>
      <c r="LPS88" s="62"/>
      <c r="LPT88" s="62"/>
      <c r="LPU88" s="62"/>
      <c r="LPV88" s="62"/>
      <c r="LPW88" s="62"/>
      <c r="LPX88" s="62"/>
      <c r="LPY88" s="62"/>
      <c r="LPZ88" s="62"/>
      <c r="LQA88" s="62"/>
      <c r="LQB88" s="62"/>
      <c r="LQC88" s="62"/>
      <c r="LQD88" s="62"/>
      <c r="LQE88" s="62"/>
      <c r="LQF88" s="62"/>
      <c r="LQG88" s="62"/>
      <c r="LQH88" s="62"/>
      <c r="LQI88" s="62"/>
      <c r="LQJ88" s="62"/>
      <c r="LQK88" s="62"/>
      <c r="LQL88" s="62"/>
      <c r="LQM88" s="62"/>
      <c r="LQN88" s="62"/>
      <c r="LQO88" s="62"/>
      <c r="LQP88" s="62"/>
      <c r="LQQ88" s="62"/>
      <c r="LQR88" s="62"/>
      <c r="LQS88" s="62"/>
      <c r="LQT88" s="62"/>
      <c r="LQU88" s="62"/>
      <c r="LQV88" s="62"/>
      <c r="LQW88" s="62"/>
      <c r="LQX88" s="62"/>
      <c r="LQY88" s="62"/>
      <c r="LQZ88" s="62"/>
      <c r="LRA88" s="62"/>
      <c r="LRB88" s="62"/>
      <c r="LRC88" s="62"/>
      <c r="LRD88" s="62"/>
      <c r="LRE88" s="62"/>
      <c r="LRF88" s="62"/>
      <c r="LRG88" s="62"/>
      <c r="LRH88" s="62"/>
      <c r="LRI88" s="62"/>
      <c r="LRJ88" s="62"/>
      <c r="LRK88" s="62"/>
      <c r="LRL88" s="62"/>
      <c r="LRM88" s="62"/>
      <c r="LRN88" s="62"/>
      <c r="LRO88" s="62"/>
      <c r="LRP88" s="62"/>
      <c r="LRQ88" s="62"/>
      <c r="LRR88" s="62"/>
      <c r="LRS88" s="62"/>
      <c r="LRT88" s="62"/>
      <c r="LRU88" s="62"/>
      <c r="LRV88" s="62"/>
      <c r="LRW88" s="62"/>
      <c r="LRX88" s="62"/>
      <c r="LRY88" s="62"/>
      <c r="LRZ88" s="62"/>
      <c r="LSA88" s="62"/>
      <c r="LSB88" s="62"/>
      <c r="LSC88" s="62"/>
      <c r="LSD88" s="62"/>
      <c r="LSE88" s="62"/>
      <c r="LSF88" s="62"/>
      <c r="LSG88" s="62"/>
      <c r="LSH88" s="62"/>
      <c r="LSI88" s="62"/>
      <c r="LSJ88" s="62"/>
      <c r="LSK88" s="62"/>
      <c r="LSL88" s="62"/>
      <c r="LSM88" s="62"/>
      <c r="LSN88" s="62"/>
      <c r="LSO88" s="62"/>
      <c r="LSP88" s="62"/>
      <c r="LSQ88" s="62"/>
      <c r="LSR88" s="62"/>
      <c r="LSS88" s="62"/>
      <c r="LST88" s="62"/>
      <c r="LSU88" s="62"/>
      <c r="LSV88" s="62"/>
      <c r="LSW88" s="62"/>
      <c r="LSX88" s="62"/>
      <c r="LSY88" s="62"/>
      <c r="LSZ88" s="62"/>
      <c r="LTA88" s="62"/>
      <c r="LTB88" s="62"/>
      <c r="LTC88" s="62"/>
      <c r="LTD88" s="62"/>
      <c r="LTE88" s="62"/>
      <c r="LTF88" s="62"/>
      <c r="LTG88" s="62"/>
      <c r="LTH88" s="62"/>
      <c r="LTI88" s="62"/>
      <c r="LTJ88" s="62"/>
      <c r="LTK88" s="62"/>
      <c r="LTL88" s="62"/>
      <c r="LTM88" s="62"/>
      <c r="LTN88" s="62"/>
      <c r="LTO88" s="62"/>
      <c r="LTP88" s="62"/>
      <c r="LTQ88" s="62"/>
      <c r="LTR88" s="62"/>
      <c r="LTS88" s="62"/>
      <c r="LTT88" s="62"/>
      <c r="LTU88" s="62"/>
      <c r="LTV88" s="62"/>
      <c r="LTW88" s="62"/>
      <c r="LTX88" s="62"/>
      <c r="LTY88" s="62"/>
      <c r="LTZ88" s="62"/>
      <c r="LUA88" s="62"/>
      <c r="LUB88" s="62"/>
      <c r="LUC88" s="62"/>
      <c r="LUD88" s="62"/>
      <c r="LUE88" s="62"/>
      <c r="LUF88" s="62"/>
      <c r="LUG88" s="62"/>
      <c r="LUH88" s="62"/>
      <c r="LUI88" s="62"/>
      <c r="LUJ88" s="62"/>
      <c r="LUK88" s="62"/>
      <c r="LUL88" s="62"/>
      <c r="LUM88" s="62"/>
      <c r="LUN88" s="62"/>
      <c r="LUO88" s="62"/>
      <c r="LUP88" s="62"/>
      <c r="LUQ88" s="62"/>
      <c r="LUR88" s="62"/>
      <c r="LUS88" s="62"/>
      <c r="LUT88" s="62"/>
      <c r="LUU88" s="62"/>
      <c r="LUV88" s="62"/>
      <c r="LUW88" s="62"/>
      <c r="LUX88" s="62"/>
      <c r="LUY88" s="62"/>
      <c r="LUZ88" s="62"/>
      <c r="LVA88" s="62"/>
      <c r="LVB88" s="62"/>
      <c r="LVC88" s="62"/>
      <c r="LVD88" s="62"/>
      <c r="LVE88" s="62"/>
      <c r="LVF88" s="62"/>
      <c r="LVG88" s="62"/>
      <c r="LVH88" s="62"/>
      <c r="LVI88" s="62"/>
      <c r="LVJ88" s="62"/>
      <c r="LVK88" s="62"/>
      <c r="LVL88" s="62"/>
      <c r="LVM88" s="62"/>
      <c r="LVN88" s="62"/>
      <c r="LVO88" s="62"/>
      <c r="LVP88" s="62"/>
      <c r="LVQ88" s="62"/>
      <c r="LVR88" s="62"/>
      <c r="LVS88" s="62"/>
      <c r="LVT88" s="62"/>
      <c r="LVU88" s="62"/>
      <c r="LVV88" s="62"/>
      <c r="LVW88" s="62"/>
      <c r="LVX88" s="62"/>
      <c r="LVY88" s="62"/>
      <c r="LVZ88" s="62"/>
      <c r="LWA88" s="62"/>
      <c r="LWB88" s="62"/>
      <c r="LWC88" s="62"/>
      <c r="LWD88" s="62"/>
      <c r="LWE88" s="62"/>
      <c r="LWF88" s="62"/>
      <c r="LWG88" s="62"/>
      <c r="LWH88" s="62"/>
      <c r="LWI88" s="62"/>
      <c r="LWJ88" s="62"/>
      <c r="LWK88" s="62"/>
      <c r="LWL88" s="62"/>
      <c r="LWM88" s="62"/>
      <c r="LWN88" s="62"/>
      <c r="LWO88" s="62"/>
      <c r="LWP88" s="62"/>
      <c r="LWQ88" s="62"/>
      <c r="LWR88" s="62"/>
      <c r="LWS88" s="62"/>
      <c r="LWT88" s="62"/>
      <c r="LWU88" s="62"/>
      <c r="LWV88" s="62"/>
      <c r="LWW88" s="62"/>
      <c r="LWX88" s="62"/>
      <c r="LWY88" s="62"/>
      <c r="LWZ88" s="62"/>
      <c r="LXA88" s="62"/>
      <c r="LXB88" s="62"/>
      <c r="LXC88" s="62"/>
      <c r="LXD88" s="62"/>
      <c r="LXE88" s="62"/>
      <c r="LXF88" s="62"/>
      <c r="LXG88" s="62"/>
      <c r="LXH88" s="62"/>
      <c r="LXI88" s="62"/>
      <c r="LXJ88" s="62"/>
      <c r="LXK88" s="62"/>
      <c r="LXL88" s="62"/>
      <c r="LXM88" s="62"/>
      <c r="LXN88" s="62"/>
      <c r="LXO88" s="62"/>
      <c r="LXP88" s="62"/>
      <c r="LXQ88" s="62"/>
      <c r="LXR88" s="62"/>
      <c r="LXS88" s="62"/>
      <c r="LXT88" s="62"/>
      <c r="LXU88" s="62"/>
      <c r="LXV88" s="62"/>
      <c r="LXW88" s="62"/>
      <c r="LXX88" s="62"/>
      <c r="LXY88" s="62"/>
      <c r="LXZ88" s="62"/>
      <c r="LYA88" s="62"/>
      <c r="LYB88" s="62"/>
      <c r="LYC88" s="62"/>
      <c r="LYD88" s="62"/>
      <c r="LYE88" s="62"/>
      <c r="LYF88" s="62"/>
      <c r="LYG88" s="62"/>
      <c r="LYH88" s="62"/>
      <c r="LYI88" s="62"/>
      <c r="LYJ88" s="62"/>
      <c r="LYK88" s="62"/>
      <c r="LYL88" s="62"/>
      <c r="LYM88" s="62"/>
      <c r="LYN88" s="62"/>
      <c r="LYO88" s="62"/>
      <c r="LYP88" s="62"/>
      <c r="LYQ88" s="62"/>
      <c r="LYR88" s="62"/>
      <c r="LYS88" s="62"/>
      <c r="LYT88" s="62"/>
      <c r="LYU88" s="62"/>
      <c r="LYV88" s="62"/>
      <c r="LYW88" s="62"/>
      <c r="LYX88" s="62"/>
      <c r="LYY88" s="62"/>
      <c r="LYZ88" s="62"/>
      <c r="LZA88" s="62"/>
      <c r="LZB88" s="62"/>
      <c r="LZC88" s="62"/>
      <c r="LZD88" s="62"/>
      <c r="LZE88" s="62"/>
      <c r="LZF88" s="62"/>
      <c r="LZG88" s="62"/>
      <c r="LZH88" s="62"/>
      <c r="LZI88" s="62"/>
      <c r="LZJ88" s="62"/>
      <c r="LZK88" s="62"/>
      <c r="LZL88" s="62"/>
      <c r="LZM88" s="62"/>
      <c r="LZN88" s="62"/>
      <c r="LZO88" s="62"/>
      <c r="LZP88" s="62"/>
      <c r="LZQ88" s="62"/>
      <c r="LZR88" s="62"/>
      <c r="LZS88" s="62"/>
      <c r="LZT88" s="62"/>
      <c r="LZU88" s="62"/>
      <c r="LZV88" s="62"/>
      <c r="LZW88" s="62"/>
      <c r="LZX88" s="62"/>
      <c r="LZY88" s="62"/>
      <c r="LZZ88" s="62"/>
      <c r="MAA88" s="62"/>
      <c r="MAB88" s="62"/>
      <c r="MAC88" s="62"/>
      <c r="MAD88" s="62"/>
      <c r="MAE88" s="62"/>
      <c r="MAF88" s="62"/>
      <c r="MAG88" s="62"/>
      <c r="MAH88" s="62"/>
      <c r="MAI88" s="62"/>
      <c r="MAJ88" s="62"/>
      <c r="MAK88" s="62"/>
      <c r="MAL88" s="62"/>
      <c r="MAM88" s="62"/>
      <c r="MAN88" s="62"/>
      <c r="MAO88" s="62"/>
      <c r="MAP88" s="62"/>
      <c r="MAQ88" s="62"/>
      <c r="MAR88" s="62"/>
      <c r="MAS88" s="62"/>
      <c r="MAT88" s="62"/>
      <c r="MAU88" s="62"/>
      <c r="MAV88" s="62"/>
      <c r="MAW88" s="62"/>
      <c r="MAX88" s="62"/>
      <c r="MAY88" s="62"/>
      <c r="MAZ88" s="62"/>
      <c r="MBA88" s="62"/>
      <c r="MBB88" s="62"/>
      <c r="MBC88" s="62"/>
      <c r="MBD88" s="62"/>
      <c r="MBE88" s="62"/>
      <c r="MBF88" s="62"/>
      <c r="MBG88" s="62"/>
      <c r="MBH88" s="62"/>
      <c r="MBI88" s="62"/>
      <c r="MBJ88" s="62"/>
      <c r="MBK88" s="62"/>
      <c r="MBL88" s="62"/>
      <c r="MBM88" s="62"/>
      <c r="MBN88" s="62"/>
      <c r="MBO88" s="62"/>
      <c r="MBP88" s="62"/>
      <c r="MBQ88" s="62"/>
      <c r="MBR88" s="62"/>
      <c r="MBS88" s="62"/>
      <c r="MBT88" s="62"/>
      <c r="MBU88" s="62"/>
      <c r="MBV88" s="62"/>
      <c r="MBW88" s="62"/>
      <c r="MBX88" s="62"/>
      <c r="MBY88" s="62"/>
      <c r="MBZ88" s="62"/>
      <c r="MCA88" s="62"/>
      <c r="MCB88" s="62"/>
      <c r="MCC88" s="62"/>
      <c r="MCD88" s="62"/>
      <c r="MCE88" s="62"/>
      <c r="MCF88" s="62"/>
      <c r="MCG88" s="62"/>
      <c r="MCH88" s="62"/>
      <c r="MCI88" s="62"/>
      <c r="MCJ88" s="62"/>
      <c r="MCK88" s="62"/>
      <c r="MCL88" s="62"/>
      <c r="MCM88" s="62"/>
      <c r="MCN88" s="62"/>
      <c r="MCO88" s="62"/>
      <c r="MCP88" s="62"/>
      <c r="MCQ88" s="62"/>
      <c r="MCR88" s="62"/>
      <c r="MCS88" s="62"/>
      <c r="MCT88" s="62"/>
      <c r="MCU88" s="62"/>
      <c r="MCV88" s="62"/>
      <c r="MCW88" s="62"/>
      <c r="MCX88" s="62"/>
      <c r="MCY88" s="62"/>
      <c r="MCZ88" s="62"/>
      <c r="MDA88" s="62"/>
      <c r="MDB88" s="62"/>
      <c r="MDC88" s="62"/>
      <c r="MDD88" s="62"/>
      <c r="MDE88" s="62"/>
      <c r="MDF88" s="62"/>
      <c r="MDG88" s="62"/>
      <c r="MDH88" s="62"/>
      <c r="MDI88" s="62"/>
      <c r="MDJ88" s="62"/>
      <c r="MDK88" s="62"/>
      <c r="MDL88" s="62"/>
      <c r="MDM88" s="62"/>
      <c r="MDN88" s="62"/>
      <c r="MDO88" s="62"/>
      <c r="MDP88" s="62"/>
      <c r="MDQ88" s="62"/>
      <c r="MDR88" s="62"/>
      <c r="MDS88" s="62"/>
      <c r="MDT88" s="62"/>
      <c r="MDU88" s="62"/>
      <c r="MDV88" s="62"/>
      <c r="MDW88" s="62"/>
      <c r="MDX88" s="62"/>
      <c r="MDY88" s="62"/>
      <c r="MDZ88" s="62"/>
      <c r="MEA88" s="62"/>
      <c r="MEB88" s="62"/>
      <c r="MEC88" s="62"/>
      <c r="MED88" s="62"/>
      <c r="MEE88" s="62"/>
      <c r="MEF88" s="62"/>
      <c r="MEG88" s="62"/>
      <c r="MEH88" s="62"/>
      <c r="MEI88" s="62"/>
      <c r="MEJ88" s="62"/>
      <c r="MEK88" s="62"/>
      <c r="MEL88" s="62"/>
      <c r="MEM88" s="62"/>
      <c r="MEN88" s="62"/>
      <c r="MEO88" s="62"/>
      <c r="MEP88" s="62"/>
      <c r="MEQ88" s="62"/>
      <c r="MER88" s="62"/>
      <c r="MES88" s="62"/>
      <c r="MET88" s="62"/>
      <c r="MEU88" s="62"/>
      <c r="MEV88" s="62"/>
      <c r="MEW88" s="62"/>
      <c r="MEX88" s="62"/>
      <c r="MEY88" s="62"/>
      <c r="MEZ88" s="62"/>
      <c r="MFA88" s="62"/>
      <c r="MFB88" s="62"/>
      <c r="MFC88" s="62"/>
      <c r="MFD88" s="62"/>
      <c r="MFE88" s="62"/>
      <c r="MFF88" s="62"/>
      <c r="MFG88" s="62"/>
      <c r="MFH88" s="62"/>
      <c r="MFI88" s="62"/>
      <c r="MFJ88" s="62"/>
      <c r="MFK88" s="62"/>
      <c r="MFL88" s="62"/>
      <c r="MFM88" s="62"/>
      <c r="MFN88" s="62"/>
      <c r="MFO88" s="62"/>
      <c r="MFP88" s="62"/>
      <c r="MFQ88" s="62"/>
      <c r="MFR88" s="62"/>
      <c r="MFS88" s="62"/>
      <c r="MFT88" s="62"/>
      <c r="MFU88" s="62"/>
      <c r="MFV88" s="62"/>
      <c r="MFW88" s="62"/>
      <c r="MFX88" s="62"/>
      <c r="MFY88" s="62"/>
      <c r="MFZ88" s="62"/>
      <c r="MGA88" s="62"/>
      <c r="MGB88" s="62"/>
      <c r="MGC88" s="62"/>
      <c r="MGD88" s="62"/>
      <c r="MGE88" s="62"/>
      <c r="MGF88" s="62"/>
      <c r="MGG88" s="62"/>
      <c r="MGH88" s="62"/>
      <c r="MGI88" s="62"/>
      <c r="MGJ88" s="62"/>
      <c r="MGK88" s="62"/>
      <c r="MGL88" s="62"/>
      <c r="MGM88" s="62"/>
      <c r="MGN88" s="62"/>
      <c r="MGO88" s="62"/>
      <c r="MGP88" s="62"/>
      <c r="MGQ88" s="62"/>
      <c r="MGR88" s="62"/>
      <c r="MGS88" s="62"/>
      <c r="MGT88" s="62"/>
      <c r="MGU88" s="62"/>
      <c r="MGV88" s="62"/>
      <c r="MGW88" s="62"/>
      <c r="MGX88" s="62"/>
      <c r="MGY88" s="62"/>
      <c r="MGZ88" s="62"/>
      <c r="MHA88" s="62"/>
      <c r="MHB88" s="62"/>
      <c r="MHC88" s="62"/>
      <c r="MHD88" s="62"/>
      <c r="MHE88" s="62"/>
      <c r="MHF88" s="62"/>
      <c r="MHG88" s="62"/>
      <c r="MHH88" s="62"/>
      <c r="MHI88" s="62"/>
      <c r="MHJ88" s="62"/>
      <c r="MHK88" s="62"/>
      <c r="MHL88" s="62"/>
      <c r="MHM88" s="62"/>
      <c r="MHN88" s="62"/>
      <c r="MHO88" s="62"/>
      <c r="MHP88" s="62"/>
      <c r="MHQ88" s="62"/>
      <c r="MHR88" s="62"/>
      <c r="MHS88" s="62"/>
      <c r="MHT88" s="62"/>
      <c r="MHU88" s="62"/>
      <c r="MHV88" s="62"/>
      <c r="MHW88" s="62"/>
      <c r="MHX88" s="62"/>
      <c r="MHY88" s="62"/>
      <c r="MHZ88" s="62"/>
      <c r="MIA88" s="62"/>
      <c r="MIB88" s="62"/>
      <c r="MIC88" s="62"/>
      <c r="MID88" s="62"/>
      <c r="MIE88" s="62"/>
      <c r="MIF88" s="62"/>
      <c r="MIG88" s="62"/>
      <c r="MIH88" s="62"/>
      <c r="MII88" s="62"/>
      <c r="MIJ88" s="62"/>
      <c r="MIK88" s="62"/>
      <c r="MIL88" s="62"/>
      <c r="MIM88" s="62"/>
      <c r="MIN88" s="62"/>
      <c r="MIO88" s="62"/>
      <c r="MIP88" s="62"/>
      <c r="MIQ88" s="62"/>
      <c r="MIR88" s="62"/>
      <c r="MIS88" s="62"/>
      <c r="MIT88" s="62"/>
      <c r="MIU88" s="62"/>
      <c r="MIV88" s="62"/>
      <c r="MIW88" s="62"/>
      <c r="MIX88" s="62"/>
      <c r="MIY88" s="62"/>
      <c r="MIZ88" s="62"/>
      <c r="MJA88" s="62"/>
      <c r="MJB88" s="62"/>
      <c r="MJC88" s="62"/>
      <c r="MJD88" s="62"/>
      <c r="MJE88" s="62"/>
      <c r="MJF88" s="62"/>
      <c r="MJG88" s="62"/>
      <c r="MJH88" s="62"/>
      <c r="MJI88" s="62"/>
      <c r="MJJ88" s="62"/>
      <c r="MJK88" s="62"/>
      <c r="MJL88" s="62"/>
      <c r="MJM88" s="62"/>
      <c r="MJN88" s="62"/>
      <c r="MJO88" s="62"/>
      <c r="MJP88" s="62"/>
      <c r="MJQ88" s="62"/>
      <c r="MJR88" s="62"/>
      <c r="MJS88" s="62"/>
      <c r="MJT88" s="62"/>
      <c r="MJU88" s="62"/>
      <c r="MJV88" s="62"/>
      <c r="MJW88" s="62"/>
      <c r="MJX88" s="62"/>
      <c r="MJY88" s="62"/>
      <c r="MJZ88" s="62"/>
      <c r="MKA88" s="62"/>
      <c r="MKB88" s="62"/>
      <c r="MKC88" s="62"/>
      <c r="MKD88" s="62"/>
      <c r="MKE88" s="62"/>
      <c r="MKF88" s="62"/>
      <c r="MKG88" s="62"/>
      <c r="MKH88" s="62"/>
      <c r="MKI88" s="62"/>
      <c r="MKJ88" s="62"/>
      <c r="MKK88" s="62"/>
      <c r="MKL88" s="62"/>
      <c r="MKM88" s="62"/>
      <c r="MKN88" s="62"/>
      <c r="MKO88" s="62"/>
      <c r="MKP88" s="62"/>
      <c r="MKQ88" s="62"/>
      <c r="MKR88" s="62"/>
      <c r="MKS88" s="62"/>
      <c r="MKT88" s="62"/>
      <c r="MKU88" s="62"/>
      <c r="MKV88" s="62"/>
      <c r="MKW88" s="62"/>
      <c r="MKX88" s="62"/>
      <c r="MKY88" s="62"/>
      <c r="MKZ88" s="62"/>
      <c r="MLA88" s="62"/>
      <c r="MLB88" s="62"/>
      <c r="MLC88" s="62"/>
      <c r="MLD88" s="62"/>
      <c r="MLE88" s="62"/>
      <c r="MLF88" s="62"/>
      <c r="MLG88" s="62"/>
      <c r="MLH88" s="62"/>
      <c r="MLI88" s="62"/>
      <c r="MLJ88" s="62"/>
      <c r="MLK88" s="62"/>
      <c r="MLL88" s="62"/>
      <c r="MLM88" s="62"/>
      <c r="MLN88" s="62"/>
      <c r="MLO88" s="62"/>
      <c r="MLP88" s="62"/>
      <c r="MLQ88" s="62"/>
      <c r="MLR88" s="62"/>
      <c r="MLS88" s="62"/>
      <c r="MLT88" s="62"/>
      <c r="MLU88" s="62"/>
      <c r="MLV88" s="62"/>
      <c r="MLW88" s="62"/>
      <c r="MLX88" s="62"/>
      <c r="MLY88" s="62"/>
      <c r="MLZ88" s="62"/>
      <c r="MMA88" s="62"/>
      <c r="MMB88" s="62"/>
      <c r="MMC88" s="62"/>
      <c r="MMD88" s="62"/>
      <c r="MME88" s="62"/>
      <c r="MMF88" s="62"/>
      <c r="MMG88" s="62"/>
      <c r="MMH88" s="62"/>
      <c r="MMI88" s="62"/>
      <c r="MMJ88" s="62"/>
      <c r="MMK88" s="62"/>
      <c r="MML88" s="62"/>
      <c r="MMM88" s="62"/>
      <c r="MMN88" s="62"/>
      <c r="MMO88" s="62"/>
      <c r="MMP88" s="62"/>
      <c r="MMQ88" s="62"/>
      <c r="MMR88" s="62"/>
      <c r="MMS88" s="62"/>
      <c r="MMT88" s="62"/>
      <c r="MMU88" s="62"/>
      <c r="MMV88" s="62"/>
      <c r="MMW88" s="62"/>
      <c r="MMX88" s="62"/>
      <c r="MMY88" s="62"/>
      <c r="MMZ88" s="62"/>
      <c r="MNA88" s="62"/>
      <c r="MNB88" s="62"/>
      <c r="MNC88" s="62"/>
      <c r="MND88" s="62"/>
      <c r="MNE88" s="62"/>
      <c r="MNF88" s="62"/>
      <c r="MNG88" s="62"/>
      <c r="MNH88" s="62"/>
      <c r="MNI88" s="62"/>
      <c r="MNJ88" s="62"/>
      <c r="MNK88" s="62"/>
      <c r="MNL88" s="62"/>
      <c r="MNM88" s="62"/>
      <c r="MNN88" s="62"/>
      <c r="MNO88" s="62"/>
      <c r="MNP88" s="62"/>
      <c r="MNQ88" s="62"/>
      <c r="MNR88" s="62"/>
      <c r="MNS88" s="62"/>
      <c r="MNT88" s="62"/>
      <c r="MNU88" s="62"/>
      <c r="MNV88" s="62"/>
      <c r="MNW88" s="62"/>
      <c r="MNX88" s="62"/>
      <c r="MNY88" s="62"/>
      <c r="MNZ88" s="62"/>
      <c r="MOA88" s="62"/>
      <c r="MOB88" s="62"/>
      <c r="MOC88" s="62"/>
      <c r="MOD88" s="62"/>
      <c r="MOE88" s="62"/>
      <c r="MOF88" s="62"/>
      <c r="MOG88" s="62"/>
      <c r="MOH88" s="62"/>
      <c r="MOI88" s="62"/>
      <c r="MOJ88" s="62"/>
      <c r="MOK88" s="62"/>
      <c r="MOL88" s="62"/>
      <c r="MOM88" s="62"/>
      <c r="MON88" s="62"/>
      <c r="MOO88" s="62"/>
      <c r="MOP88" s="62"/>
      <c r="MOQ88" s="62"/>
      <c r="MOR88" s="62"/>
      <c r="MOS88" s="62"/>
      <c r="MOT88" s="62"/>
      <c r="MOU88" s="62"/>
      <c r="MOV88" s="62"/>
      <c r="MOW88" s="62"/>
      <c r="MOX88" s="62"/>
      <c r="MOY88" s="62"/>
      <c r="MOZ88" s="62"/>
      <c r="MPA88" s="62"/>
      <c r="MPB88" s="62"/>
      <c r="MPC88" s="62"/>
      <c r="MPD88" s="62"/>
      <c r="MPE88" s="62"/>
      <c r="MPF88" s="62"/>
      <c r="MPG88" s="62"/>
      <c r="MPH88" s="62"/>
      <c r="MPI88" s="62"/>
      <c r="MPJ88" s="62"/>
      <c r="MPK88" s="62"/>
      <c r="MPL88" s="62"/>
      <c r="MPM88" s="62"/>
      <c r="MPN88" s="62"/>
      <c r="MPO88" s="62"/>
      <c r="MPP88" s="62"/>
      <c r="MPQ88" s="62"/>
      <c r="MPR88" s="62"/>
      <c r="MPS88" s="62"/>
      <c r="MPT88" s="62"/>
      <c r="MPU88" s="62"/>
      <c r="MPV88" s="62"/>
      <c r="MPW88" s="62"/>
      <c r="MPX88" s="62"/>
      <c r="MPY88" s="62"/>
      <c r="MPZ88" s="62"/>
      <c r="MQA88" s="62"/>
      <c r="MQB88" s="62"/>
      <c r="MQC88" s="62"/>
      <c r="MQD88" s="62"/>
      <c r="MQE88" s="62"/>
      <c r="MQF88" s="62"/>
      <c r="MQG88" s="62"/>
      <c r="MQH88" s="62"/>
      <c r="MQI88" s="62"/>
      <c r="MQJ88" s="62"/>
      <c r="MQK88" s="62"/>
      <c r="MQL88" s="62"/>
      <c r="MQM88" s="62"/>
      <c r="MQN88" s="62"/>
      <c r="MQO88" s="62"/>
      <c r="MQP88" s="62"/>
      <c r="MQQ88" s="62"/>
      <c r="MQR88" s="62"/>
      <c r="MQS88" s="62"/>
      <c r="MQT88" s="62"/>
      <c r="MQU88" s="62"/>
      <c r="MQV88" s="62"/>
      <c r="MQW88" s="62"/>
      <c r="MQX88" s="62"/>
      <c r="MQY88" s="62"/>
      <c r="MQZ88" s="62"/>
      <c r="MRA88" s="62"/>
      <c r="MRB88" s="62"/>
      <c r="MRC88" s="62"/>
      <c r="MRD88" s="62"/>
      <c r="MRE88" s="62"/>
      <c r="MRF88" s="62"/>
      <c r="MRG88" s="62"/>
      <c r="MRH88" s="62"/>
      <c r="MRI88" s="62"/>
      <c r="MRJ88" s="62"/>
      <c r="MRK88" s="62"/>
      <c r="MRL88" s="62"/>
      <c r="MRM88" s="62"/>
      <c r="MRN88" s="62"/>
      <c r="MRO88" s="62"/>
      <c r="MRP88" s="62"/>
      <c r="MRQ88" s="62"/>
      <c r="MRR88" s="62"/>
      <c r="MRS88" s="62"/>
      <c r="MRT88" s="62"/>
      <c r="MRU88" s="62"/>
      <c r="MRV88" s="62"/>
      <c r="MRW88" s="62"/>
      <c r="MRX88" s="62"/>
      <c r="MRY88" s="62"/>
      <c r="MRZ88" s="62"/>
      <c r="MSA88" s="62"/>
      <c r="MSB88" s="62"/>
      <c r="MSC88" s="62"/>
      <c r="MSD88" s="62"/>
      <c r="MSE88" s="62"/>
      <c r="MSF88" s="62"/>
      <c r="MSG88" s="62"/>
      <c r="MSH88" s="62"/>
      <c r="MSI88" s="62"/>
      <c r="MSJ88" s="62"/>
      <c r="MSK88" s="62"/>
      <c r="MSL88" s="62"/>
      <c r="MSM88" s="62"/>
      <c r="MSN88" s="62"/>
      <c r="MSO88" s="62"/>
      <c r="MSP88" s="62"/>
      <c r="MSQ88" s="62"/>
      <c r="MSR88" s="62"/>
      <c r="MSS88" s="62"/>
      <c r="MST88" s="62"/>
      <c r="MSU88" s="62"/>
      <c r="MSV88" s="62"/>
      <c r="MSW88" s="62"/>
      <c r="MSX88" s="62"/>
      <c r="MSY88" s="62"/>
      <c r="MSZ88" s="62"/>
      <c r="MTA88" s="62"/>
      <c r="MTB88" s="62"/>
      <c r="MTC88" s="62"/>
      <c r="MTD88" s="62"/>
      <c r="MTE88" s="62"/>
      <c r="MTF88" s="62"/>
      <c r="MTG88" s="62"/>
      <c r="MTH88" s="62"/>
      <c r="MTI88" s="62"/>
      <c r="MTJ88" s="62"/>
      <c r="MTK88" s="62"/>
      <c r="MTL88" s="62"/>
      <c r="MTM88" s="62"/>
      <c r="MTN88" s="62"/>
      <c r="MTO88" s="62"/>
      <c r="MTP88" s="62"/>
      <c r="MTQ88" s="62"/>
      <c r="MTR88" s="62"/>
      <c r="MTS88" s="62"/>
      <c r="MTT88" s="62"/>
      <c r="MTU88" s="62"/>
      <c r="MTV88" s="62"/>
      <c r="MTW88" s="62"/>
      <c r="MTX88" s="62"/>
      <c r="MTY88" s="62"/>
      <c r="MTZ88" s="62"/>
      <c r="MUA88" s="62"/>
      <c r="MUB88" s="62"/>
      <c r="MUC88" s="62"/>
      <c r="MUD88" s="62"/>
      <c r="MUE88" s="62"/>
      <c r="MUF88" s="62"/>
      <c r="MUG88" s="62"/>
      <c r="MUH88" s="62"/>
      <c r="MUI88" s="62"/>
      <c r="MUJ88" s="62"/>
      <c r="MUK88" s="62"/>
      <c r="MUL88" s="62"/>
      <c r="MUM88" s="62"/>
      <c r="MUN88" s="62"/>
      <c r="MUO88" s="62"/>
      <c r="MUP88" s="62"/>
      <c r="MUQ88" s="62"/>
      <c r="MUR88" s="62"/>
      <c r="MUS88" s="62"/>
      <c r="MUT88" s="62"/>
      <c r="MUU88" s="62"/>
      <c r="MUV88" s="62"/>
      <c r="MUW88" s="62"/>
      <c r="MUX88" s="62"/>
      <c r="MUY88" s="62"/>
      <c r="MUZ88" s="62"/>
      <c r="MVA88" s="62"/>
      <c r="MVB88" s="62"/>
      <c r="MVC88" s="62"/>
      <c r="MVD88" s="62"/>
      <c r="MVE88" s="62"/>
      <c r="MVF88" s="62"/>
      <c r="MVG88" s="62"/>
      <c r="MVH88" s="62"/>
      <c r="MVI88" s="62"/>
      <c r="MVJ88" s="62"/>
      <c r="MVK88" s="62"/>
      <c r="MVL88" s="62"/>
      <c r="MVM88" s="62"/>
      <c r="MVN88" s="62"/>
      <c r="MVO88" s="62"/>
      <c r="MVP88" s="62"/>
      <c r="MVQ88" s="62"/>
      <c r="MVR88" s="62"/>
      <c r="MVS88" s="62"/>
      <c r="MVT88" s="62"/>
      <c r="MVU88" s="62"/>
      <c r="MVV88" s="62"/>
      <c r="MVW88" s="62"/>
      <c r="MVX88" s="62"/>
      <c r="MVY88" s="62"/>
      <c r="MVZ88" s="62"/>
      <c r="MWA88" s="62"/>
      <c r="MWB88" s="62"/>
      <c r="MWC88" s="62"/>
      <c r="MWD88" s="62"/>
      <c r="MWE88" s="62"/>
      <c r="MWF88" s="62"/>
      <c r="MWG88" s="62"/>
      <c r="MWH88" s="62"/>
      <c r="MWI88" s="62"/>
      <c r="MWJ88" s="62"/>
      <c r="MWK88" s="62"/>
      <c r="MWL88" s="62"/>
      <c r="MWM88" s="62"/>
      <c r="MWN88" s="62"/>
      <c r="MWO88" s="62"/>
      <c r="MWP88" s="62"/>
      <c r="MWQ88" s="62"/>
      <c r="MWR88" s="62"/>
      <c r="MWS88" s="62"/>
      <c r="MWT88" s="62"/>
      <c r="MWU88" s="62"/>
      <c r="MWV88" s="62"/>
      <c r="MWW88" s="62"/>
      <c r="MWX88" s="62"/>
      <c r="MWY88" s="62"/>
      <c r="MWZ88" s="62"/>
      <c r="MXA88" s="62"/>
      <c r="MXB88" s="62"/>
      <c r="MXC88" s="62"/>
      <c r="MXD88" s="62"/>
      <c r="MXE88" s="62"/>
      <c r="MXF88" s="62"/>
      <c r="MXG88" s="62"/>
      <c r="MXH88" s="62"/>
      <c r="MXI88" s="62"/>
      <c r="MXJ88" s="62"/>
      <c r="MXK88" s="62"/>
      <c r="MXL88" s="62"/>
      <c r="MXM88" s="62"/>
      <c r="MXN88" s="62"/>
      <c r="MXO88" s="62"/>
      <c r="MXP88" s="62"/>
      <c r="MXQ88" s="62"/>
      <c r="MXR88" s="62"/>
      <c r="MXS88" s="62"/>
      <c r="MXT88" s="62"/>
      <c r="MXU88" s="62"/>
      <c r="MXV88" s="62"/>
      <c r="MXW88" s="62"/>
      <c r="MXX88" s="62"/>
      <c r="MXY88" s="62"/>
      <c r="MXZ88" s="62"/>
      <c r="MYA88" s="62"/>
      <c r="MYB88" s="62"/>
      <c r="MYC88" s="62"/>
      <c r="MYD88" s="62"/>
      <c r="MYE88" s="62"/>
      <c r="MYF88" s="62"/>
      <c r="MYG88" s="62"/>
      <c r="MYH88" s="62"/>
      <c r="MYI88" s="62"/>
      <c r="MYJ88" s="62"/>
      <c r="MYK88" s="62"/>
      <c r="MYL88" s="62"/>
      <c r="MYM88" s="62"/>
      <c r="MYN88" s="62"/>
      <c r="MYO88" s="62"/>
      <c r="MYP88" s="62"/>
      <c r="MYQ88" s="62"/>
      <c r="MYR88" s="62"/>
      <c r="MYS88" s="62"/>
      <c r="MYT88" s="62"/>
      <c r="MYU88" s="62"/>
      <c r="MYV88" s="62"/>
      <c r="MYW88" s="62"/>
      <c r="MYX88" s="62"/>
      <c r="MYY88" s="62"/>
      <c r="MYZ88" s="62"/>
      <c r="MZA88" s="62"/>
      <c r="MZB88" s="62"/>
      <c r="MZC88" s="62"/>
      <c r="MZD88" s="62"/>
      <c r="MZE88" s="62"/>
      <c r="MZF88" s="62"/>
      <c r="MZG88" s="62"/>
      <c r="MZH88" s="62"/>
      <c r="MZI88" s="62"/>
      <c r="MZJ88" s="62"/>
      <c r="MZK88" s="62"/>
      <c r="MZL88" s="62"/>
      <c r="MZM88" s="62"/>
      <c r="MZN88" s="62"/>
      <c r="MZO88" s="62"/>
      <c r="MZP88" s="62"/>
      <c r="MZQ88" s="62"/>
      <c r="MZR88" s="62"/>
      <c r="MZS88" s="62"/>
      <c r="MZT88" s="62"/>
      <c r="MZU88" s="62"/>
      <c r="MZV88" s="62"/>
      <c r="MZW88" s="62"/>
      <c r="MZX88" s="62"/>
      <c r="MZY88" s="62"/>
      <c r="MZZ88" s="62"/>
      <c r="NAA88" s="62"/>
      <c r="NAB88" s="62"/>
      <c r="NAC88" s="62"/>
      <c r="NAD88" s="62"/>
      <c r="NAE88" s="62"/>
      <c r="NAF88" s="62"/>
      <c r="NAG88" s="62"/>
      <c r="NAH88" s="62"/>
      <c r="NAI88" s="62"/>
      <c r="NAJ88" s="62"/>
      <c r="NAK88" s="62"/>
      <c r="NAL88" s="62"/>
      <c r="NAM88" s="62"/>
      <c r="NAN88" s="62"/>
      <c r="NAO88" s="62"/>
      <c r="NAP88" s="62"/>
      <c r="NAQ88" s="62"/>
      <c r="NAR88" s="62"/>
      <c r="NAS88" s="62"/>
      <c r="NAT88" s="62"/>
      <c r="NAU88" s="62"/>
      <c r="NAV88" s="62"/>
      <c r="NAW88" s="62"/>
      <c r="NAX88" s="62"/>
      <c r="NAY88" s="62"/>
      <c r="NAZ88" s="62"/>
      <c r="NBA88" s="62"/>
      <c r="NBB88" s="62"/>
      <c r="NBC88" s="62"/>
      <c r="NBD88" s="62"/>
      <c r="NBE88" s="62"/>
      <c r="NBF88" s="62"/>
      <c r="NBG88" s="62"/>
      <c r="NBH88" s="62"/>
      <c r="NBI88" s="62"/>
      <c r="NBJ88" s="62"/>
      <c r="NBK88" s="62"/>
      <c r="NBL88" s="62"/>
      <c r="NBM88" s="62"/>
      <c r="NBN88" s="62"/>
      <c r="NBO88" s="62"/>
      <c r="NBP88" s="62"/>
      <c r="NBQ88" s="62"/>
      <c r="NBR88" s="62"/>
      <c r="NBS88" s="62"/>
      <c r="NBT88" s="62"/>
      <c r="NBU88" s="62"/>
      <c r="NBV88" s="62"/>
      <c r="NBW88" s="62"/>
      <c r="NBX88" s="62"/>
      <c r="NBY88" s="62"/>
      <c r="NBZ88" s="62"/>
      <c r="NCA88" s="62"/>
      <c r="NCB88" s="62"/>
      <c r="NCC88" s="62"/>
      <c r="NCD88" s="62"/>
      <c r="NCE88" s="62"/>
      <c r="NCF88" s="62"/>
      <c r="NCG88" s="62"/>
      <c r="NCH88" s="62"/>
      <c r="NCI88" s="62"/>
      <c r="NCJ88" s="62"/>
      <c r="NCK88" s="62"/>
      <c r="NCL88" s="62"/>
      <c r="NCM88" s="62"/>
      <c r="NCN88" s="62"/>
      <c r="NCO88" s="62"/>
      <c r="NCP88" s="62"/>
      <c r="NCQ88" s="62"/>
      <c r="NCR88" s="62"/>
      <c r="NCS88" s="62"/>
      <c r="NCT88" s="62"/>
      <c r="NCU88" s="62"/>
      <c r="NCV88" s="62"/>
      <c r="NCW88" s="62"/>
      <c r="NCX88" s="62"/>
      <c r="NCY88" s="62"/>
      <c r="NCZ88" s="62"/>
      <c r="NDA88" s="62"/>
      <c r="NDB88" s="62"/>
      <c r="NDC88" s="62"/>
      <c r="NDD88" s="62"/>
      <c r="NDE88" s="62"/>
      <c r="NDF88" s="62"/>
      <c r="NDG88" s="62"/>
      <c r="NDH88" s="62"/>
      <c r="NDI88" s="62"/>
      <c r="NDJ88" s="62"/>
      <c r="NDK88" s="62"/>
      <c r="NDL88" s="62"/>
      <c r="NDM88" s="62"/>
      <c r="NDN88" s="62"/>
      <c r="NDO88" s="62"/>
      <c r="NDP88" s="62"/>
      <c r="NDQ88" s="62"/>
      <c r="NDR88" s="62"/>
      <c r="NDS88" s="62"/>
      <c r="NDT88" s="62"/>
      <c r="NDU88" s="62"/>
      <c r="NDV88" s="62"/>
      <c r="NDW88" s="62"/>
      <c r="NDX88" s="62"/>
      <c r="NDY88" s="62"/>
      <c r="NDZ88" s="62"/>
      <c r="NEA88" s="62"/>
      <c r="NEB88" s="62"/>
      <c r="NEC88" s="62"/>
      <c r="NED88" s="62"/>
      <c r="NEE88" s="62"/>
      <c r="NEF88" s="62"/>
      <c r="NEG88" s="62"/>
      <c r="NEH88" s="62"/>
      <c r="NEI88" s="62"/>
      <c r="NEJ88" s="62"/>
      <c r="NEK88" s="62"/>
      <c r="NEL88" s="62"/>
      <c r="NEM88" s="62"/>
      <c r="NEN88" s="62"/>
      <c r="NEO88" s="62"/>
      <c r="NEP88" s="62"/>
      <c r="NEQ88" s="62"/>
      <c r="NER88" s="62"/>
      <c r="NES88" s="62"/>
      <c r="NET88" s="62"/>
      <c r="NEU88" s="62"/>
      <c r="NEV88" s="62"/>
      <c r="NEW88" s="62"/>
      <c r="NEX88" s="62"/>
      <c r="NEY88" s="62"/>
      <c r="NEZ88" s="62"/>
      <c r="NFA88" s="62"/>
      <c r="NFB88" s="62"/>
      <c r="NFC88" s="62"/>
      <c r="NFD88" s="62"/>
      <c r="NFE88" s="62"/>
      <c r="NFF88" s="62"/>
      <c r="NFG88" s="62"/>
      <c r="NFH88" s="62"/>
      <c r="NFI88" s="62"/>
      <c r="NFJ88" s="62"/>
      <c r="NFK88" s="62"/>
      <c r="NFL88" s="62"/>
      <c r="NFM88" s="62"/>
      <c r="NFN88" s="62"/>
      <c r="NFO88" s="62"/>
      <c r="NFP88" s="62"/>
      <c r="NFQ88" s="62"/>
      <c r="NFR88" s="62"/>
      <c r="NFS88" s="62"/>
      <c r="NFT88" s="62"/>
      <c r="NFU88" s="62"/>
      <c r="NFV88" s="62"/>
      <c r="NFW88" s="62"/>
      <c r="NFX88" s="62"/>
      <c r="NFY88" s="62"/>
      <c r="NFZ88" s="62"/>
      <c r="NGA88" s="62"/>
      <c r="NGB88" s="62"/>
      <c r="NGC88" s="62"/>
      <c r="NGD88" s="62"/>
      <c r="NGE88" s="62"/>
      <c r="NGF88" s="62"/>
      <c r="NGG88" s="62"/>
      <c r="NGH88" s="62"/>
      <c r="NGI88" s="62"/>
      <c r="NGJ88" s="62"/>
      <c r="NGK88" s="62"/>
      <c r="NGL88" s="62"/>
      <c r="NGM88" s="62"/>
      <c r="NGN88" s="62"/>
      <c r="NGO88" s="62"/>
      <c r="NGP88" s="62"/>
      <c r="NGQ88" s="62"/>
      <c r="NGR88" s="62"/>
      <c r="NGS88" s="62"/>
      <c r="NGT88" s="62"/>
      <c r="NGU88" s="62"/>
      <c r="NGV88" s="62"/>
      <c r="NGW88" s="62"/>
      <c r="NGX88" s="62"/>
      <c r="NGY88" s="62"/>
      <c r="NGZ88" s="62"/>
      <c r="NHA88" s="62"/>
      <c r="NHB88" s="62"/>
      <c r="NHC88" s="62"/>
      <c r="NHD88" s="62"/>
      <c r="NHE88" s="62"/>
      <c r="NHF88" s="62"/>
      <c r="NHG88" s="62"/>
      <c r="NHH88" s="62"/>
      <c r="NHI88" s="62"/>
      <c r="NHJ88" s="62"/>
      <c r="NHK88" s="62"/>
      <c r="NHL88" s="62"/>
      <c r="NHM88" s="62"/>
      <c r="NHN88" s="62"/>
      <c r="NHO88" s="62"/>
      <c r="NHP88" s="62"/>
      <c r="NHQ88" s="62"/>
      <c r="NHR88" s="62"/>
      <c r="NHS88" s="62"/>
      <c r="NHT88" s="62"/>
      <c r="NHU88" s="62"/>
      <c r="NHV88" s="62"/>
      <c r="NHW88" s="62"/>
      <c r="NHX88" s="62"/>
      <c r="NHY88" s="62"/>
      <c r="NHZ88" s="62"/>
      <c r="NIA88" s="62"/>
      <c r="NIB88" s="62"/>
      <c r="NIC88" s="62"/>
      <c r="NID88" s="62"/>
      <c r="NIE88" s="62"/>
      <c r="NIF88" s="62"/>
      <c r="NIG88" s="62"/>
      <c r="NIH88" s="62"/>
      <c r="NII88" s="62"/>
      <c r="NIJ88" s="62"/>
      <c r="NIK88" s="62"/>
      <c r="NIL88" s="62"/>
      <c r="NIM88" s="62"/>
      <c r="NIN88" s="62"/>
      <c r="NIO88" s="62"/>
      <c r="NIP88" s="62"/>
      <c r="NIQ88" s="62"/>
      <c r="NIR88" s="62"/>
      <c r="NIS88" s="62"/>
      <c r="NIT88" s="62"/>
      <c r="NIU88" s="62"/>
      <c r="NIV88" s="62"/>
      <c r="NIW88" s="62"/>
      <c r="NIX88" s="62"/>
      <c r="NIY88" s="62"/>
      <c r="NIZ88" s="62"/>
      <c r="NJA88" s="62"/>
      <c r="NJB88" s="62"/>
      <c r="NJC88" s="62"/>
      <c r="NJD88" s="62"/>
      <c r="NJE88" s="62"/>
      <c r="NJF88" s="62"/>
      <c r="NJG88" s="62"/>
      <c r="NJH88" s="62"/>
      <c r="NJI88" s="62"/>
      <c r="NJJ88" s="62"/>
      <c r="NJK88" s="62"/>
      <c r="NJL88" s="62"/>
      <c r="NJM88" s="62"/>
      <c r="NJN88" s="62"/>
      <c r="NJO88" s="62"/>
      <c r="NJP88" s="62"/>
      <c r="NJQ88" s="62"/>
      <c r="NJR88" s="62"/>
      <c r="NJS88" s="62"/>
      <c r="NJT88" s="62"/>
      <c r="NJU88" s="62"/>
      <c r="NJV88" s="62"/>
      <c r="NJW88" s="62"/>
      <c r="NJX88" s="62"/>
      <c r="NJY88" s="62"/>
      <c r="NJZ88" s="62"/>
      <c r="NKA88" s="62"/>
      <c r="NKB88" s="62"/>
      <c r="NKC88" s="62"/>
      <c r="NKD88" s="62"/>
      <c r="NKE88" s="62"/>
      <c r="NKF88" s="62"/>
      <c r="NKG88" s="62"/>
      <c r="NKH88" s="62"/>
      <c r="NKI88" s="62"/>
      <c r="NKJ88" s="62"/>
      <c r="NKK88" s="62"/>
      <c r="NKL88" s="62"/>
      <c r="NKM88" s="62"/>
      <c r="NKN88" s="62"/>
      <c r="NKO88" s="62"/>
      <c r="NKP88" s="62"/>
      <c r="NKQ88" s="62"/>
      <c r="NKR88" s="62"/>
      <c r="NKS88" s="62"/>
      <c r="NKT88" s="62"/>
      <c r="NKU88" s="62"/>
      <c r="NKV88" s="62"/>
      <c r="NKW88" s="62"/>
      <c r="NKX88" s="62"/>
      <c r="NKY88" s="62"/>
      <c r="NKZ88" s="62"/>
      <c r="NLA88" s="62"/>
      <c r="NLB88" s="62"/>
      <c r="NLC88" s="62"/>
      <c r="NLD88" s="62"/>
      <c r="NLE88" s="62"/>
      <c r="NLF88" s="62"/>
      <c r="NLG88" s="62"/>
      <c r="NLH88" s="62"/>
      <c r="NLI88" s="62"/>
      <c r="NLJ88" s="62"/>
      <c r="NLK88" s="62"/>
      <c r="NLL88" s="62"/>
      <c r="NLM88" s="62"/>
      <c r="NLN88" s="62"/>
      <c r="NLO88" s="62"/>
      <c r="NLP88" s="62"/>
      <c r="NLQ88" s="62"/>
      <c r="NLR88" s="62"/>
      <c r="NLS88" s="62"/>
      <c r="NLT88" s="62"/>
      <c r="NLU88" s="62"/>
      <c r="NLV88" s="62"/>
      <c r="NLW88" s="62"/>
      <c r="NLX88" s="62"/>
      <c r="NLY88" s="62"/>
      <c r="NLZ88" s="62"/>
      <c r="NMA88" s="62"/>
      <c r="NMB88" s="62"/>
      <c r="NMC88" s="62"/>
      <c r="NMD88" s="62"/>
      <c r="NME88" s="62"/>
      <c r="NMF88" s="62"/>
      <c r="NMG88" s="62"/>
      <c r="NMH88" s="62"/>
      <c r="NMI88" s="62"/>
      <c r="NMJ88" s="62"/>
      <c r="NMK88" s="62"/>
      <c r="NML88" s="62"/>
      <c r="NMM88" s="62"/>
      <c r="NMN88" s="62"/>
      <c r="NMO88" s="62"/>
      <c r="NMP88" s="62"/>
      <c r="NMQ88" s="62"/>
      <c r="NMR88" s="62"/>
      <c r="NMS88" s="62"/>
      <c r="NMT88" s="62"/>
      <c r="NMU88" s="62"/>
      <c r="NMV88" s="62"/>
      <c r="NMW88" s="62"/>
      <c r="NMX88" s="62"/>
      <c r="NMY88" s="62"/>
      <c r="NMZ88" s="62"/>
      <c r="NNA88" s="62"/>
      <c r="NNB88" s="62"/>
      <c r="NNC88" s="62"/>
      <c r="NND88" s="62"/>
      <c r="NNE88" s="62"/>
      <c r="NNF88" s="62"/>
      <c r="NNG88" s="62"/>
      <c r="NNH88" s="62"/>
      <c r="NNI88" s="62"/>
      <c r="NNJ88" s="62"/>
      <c r="NNK88" s="62"/>
      <c r="NNL88" s="62"/>
      <c r="NNM88" s="62"/>
      <c r="NNN88" s="62"/>
      <c r="NNO88" s="62"/>
      <c r="NNP88" s="62"/>
      <c r="NNQ88" s="62"/>
      <c r="NNR88" s="62"/>
      <c r="NNS88" s="62"/>
      <c r="NNT88" s="62"/>
      <c r="NNU88" s="62"/>
      <c r="NNV88" s="62"/>
      <c r="NNW88" s="62"/>
      <c r="NNX88" s="62"/>
      <c r="NNY88" s="62"/>
      <c r="NNZ88" s="62"/>
      <c r="NOA88" s="62"/>
      <c r="NOB88" s="62"/>
      <c r="NOC88" s="62"/>
      <c r="NOD88" s="62"/>
      <c r="NOE88" s="62"/>
      <c r="NOF88" s="62"/>
      <c r="NOG88" s="62"/>
      <c r="NOH88" s="62"/>
      <c r="NOI88" s="62"/>
      <c r="NOJ88" s="62"/>
      <c r="NOK88" s="62"/>
      <c r="NOL88" s="62"/>
      <c r="NOM88" s="62"/>
      <c r="NON88" s="62"/>
      <c r="NOO88" s="62"/>
      <c r="NOP88" s="62"/>
      <c r="NOQ88" s="62"/>
      <c r="NOR88" s="62"/>
      <c r="NOS88" s="62"/>
      <c r="NOT88" s="62"/>
      <c r="NOU88" s="62"/>
      <c r="NOV88" s="62"/>
      <c r="NOW88" s="62"/>
      <c r="NOX88" s="62"/>
      <c r="NOY88" s="62"/>
      <c r="NOZ88" s="62"/>
      <c r="NPA88" s="62"/>
      <c r="NPB88" s="62"/>
      <c r="NPC88" s="62"/>
      <c r="NPD88" s="62"/>
      <c r="NPE88" s="62"/>
      <c r="NPF88" s="62"/>
      <c r="NPG88" s="62"/>
      <c r="NPH88" s="62"/>
      <c r="NPI88" s="62"/>
      <c r="NPJ88" s="62"/>
      <c r="NPK88" s="62"/>
      <c r="NPL88" s="62"/>
      <c r="NPM88" s="62"/>
      <c r="NPN88" s="62"/>
      <c r="NPO88" s="62"/>
      <c r="NPP88" s="62"/>
      <c r="NPQ88" s="62"/>
      <c r="NPR88" s="62"/>
      <c r="NPS88" s="62"/>
      <c r="NPT88" s="62"/>
      <c r="NPU88" s="62"/>
      <c r="NPV88" s="62"/>
      <c r="NPW88" s="62"/>
      <c r="NPX88" s="62"/>
      <c r="NPY88" s="62"/>
      <c r="NPZ88" s="62"/>
      <c r="NQA88" s="62"/>
      <c r="NQB88" s="62"/>
      <c r="NQC88" s="62"/>
      <c r="NQD88" s="62"/>
      <c r="NQE88" s="62"/>
      <c r="NQF88" s="62"/>
      <c r="NQG88" s="62"/>
      <c r="NQH88" s="62"/>
      <c r="NQI88" s="62"/>
      <c r="NQJ88" s="62"/>
      <c r="NQK88" s="62"/>
      <c r="NQL88" s="62"/>
      <c r="NQM88" s="62"/>
      <c r="NQN88" s="62"/>
      <c r="NQO88" s="62"/>
      <c r="NQP88" s="62"/>
      <c r="NQQ88" s="62"/>
      <c r="NQR88" s="62"/>
      <c r="NQS88" s="62"/>
      <c r="NQT88" s="62"/>
      <c r="NQU88" s="62"/>
      <c r="NQV88" s="62"/>
      <c r="NQW88" s="62"/>
      <c r="NQX88" s="62"/>
      <c r="NQY88" s="62"/>
      <c r="NQZ88" s="62"/>
      <c r="NRA88" s="62"/>
      <c r="NRB88" s="62"/>
      <c r="NRC88" s="62"/>
      <c r="NRD88" s="62"/>
      <c r="NRE88" s="62"/>
      <c r="NRF88" s="62"/>
      <c r="NRG88" s="62"/>
      <c r="NRH88" s="62"/>
      <c r="NRI88" s="62"/>
      <c r="NRJ88" s="62"/>
      <c r="NRK88" s="62"/>
      <c r="NRL88" s="62"/>
      <c r="NRM88" s="62"/>
      <c r="NRN88" s="62"/>
      <c r="NRO88" s="62"/>
      <c r="NRP88" s="62"/>
      <c r="NRQ88" s="62"/>
      <c r="NRR88" s="62"/>
      <c r="NRS88" s="62"/>
      <c r="NRT88" s="62"/>
      <c r="NRU88" s="62"/>
      <c r="NRV88" s="62"/>
      <c r="NRW88" s="62"/>
      <c r="NRX88" s="62"/>
      <c r="NRY88" s="62"/>
      <c r="NRZ88" s="62"/>
      <c r="NSA88" s="62"/>
      <c r="NSB88" s="62"/>
      <c r="NSC88" s="62"/>
      <c r="NSD88" s="62"/>
      <c r="NSE88" s="62"/>
      <c r="NSF88" s="62"/>
      <c r="NSG88" s="62"/>
      <c r="NSH88" s="62"/>
      <c r="NSI88" s="62"/>
      <c r="NSJ88" s="62"/>
      <c r="NSK88" s="62"/>
      <c r="NSL88" s="62"/>
      <c r="NSM88" s="62"/>
      <c r="NSN88" s="62"/>
      <c r="NSO88" s="62"/>
      <c r="NSP88" s="62"/>
      <c r="NSQ88" s="62"/>
      <c r="NSR88" s="62"/>
      <c r="NSS88" s="62"/>
      <c r="NST88" s="62"/>
      <c r="NSU88" s="62"/>
      <c r="NSV88" s="62"/>
      <c r="NSW88" s="62"/>
      <c r="NSX88" s="62"/>
      <c r="NSY88" s="62"/>
      <c r="NSZ88" s="62"/>
      <c r="NTA88" s="62"/>
      <c r="NTB88" s="62"/>
      <c r="NTC88" s="62"/>
      <c r="NTD88" s="62"/>
      <c r="NTE88" s="62"/>
      <c r="NTF88" s="62"/>
      <c r="NTG88" s="62"/>
      <c r="NTH88" s="62"/>
      <c r="NTI88" s="62"/>
      <c r="NTJ88" s="62"/>
      <c r="NTK88" s="62"/>
      <c r="NTL88" s="62"/>
      <c r="NTM88" s="62"/>
      <c r="NTN88" s="62"/>
      <c r="NTO88" s="62"/>
      <c r="NTP88" s="62"/>
      <c r="NTQ88" s="62"/>
      <c r="NTR88" s="62"/>
      <c r="NTS88" s="62"/>
      <c r="NTT88" s="62"/>
      <c r="NTU88" s="62"/>
      <c r="NTV88" s="62"/>
      <c r="NTW88" s="62"/>
      <c r="NTX88" s="62"/>
      <c r="NTY88" s="62"/>
      <c r="NTZ88" s="62"/>
      <c r="NUA88" s="62"/>
      <c r="NUB88" s="62"/>
      <c r="NUC88" s="62"/>
      <c r="NUD88" s="62"/>
      <c r="NUE88" s="62"/>
      <c r="NUF88" s="62"/>
      <c r="NUG88" s="62"/>
      <c r="NUH88" s="62"/>
      <c r="NUI88" s="62"/>
      <c r="NUJ88" s="62"/>
      <c r="NUK88" s="62"/>
      <c r="NUL88" s="62"/>
      <c r="NUM88" s="62"/>
      <c r="NUN88" s="62"/>
      <c r="NUO88" s="62"/>
      <c r="NUP88" s="62"/>
      <c r="NUQ88" s="62"/>
      <c r="NUR88" s="62"/>
      <c r="NUS88" s="62"/>
      <c r="NUT88" s="62"/>
      <c r="NUU88" s="62"/>
      <c r="NUV88" s="62"/>
      <c r="NUW88" s="62"/>
      <c r="NUX88" s="62"/>
      <c r="NUY88" s="62"/>
      <c r="NUZ88" s="62"/>
      <c r="NVA88" s="62"/>
      <c r="NVB88" s="62"/>
      <c r="NVC88" s="62"/>
      <c r="NVD88" s="62"/>
      <c r="NVE88" s="62"/>
      <c r="NVF88" s="62"/>
      <c r="NVG88" s="62"/>
      <c r="NVH88" s="62"/>
      <c r="NVI88" s="62"/>
      <c r="NVJ88" s="62"/>
      <c r="NVK88" s="62"/>
      <c r="NVL88" s="62"/>
      <c r="NVM88" s="62"/>
      <c r="NVN88" s="62"/>
      <c r="NVO88" s="62"/>
      <c r="NVP88" s="62"/>
      <c r="NVQ88" s="62"/>
      <c r="NVR88" s="62"/>
      <c r="NVS88" s="62"/>
      <c r="NVT88" s="62"/>
      <c r="NVU88" s="62"/>
      <c r="NVV88" s="62"/>
      <c r="NVW88" s="62"/>
      <c r="NVX88" s="62"/>
      <c r="NVY88" s="62"/>
      <c r="NVZ88" s="62"/>
      <c r="NWA88" s="62"/>
      <c r="NWB88" s="62"/>
      <c r="NWC88" s="62"/>
      <c r="NWD88" s="62"/>
      <c r="NWE88" s="62"/>
      <c r="NWF88" s="62"/>
      <c r="NWG88" s="62"/>
      <c r="NWH88" s="62"/>
      <c r="NWI88" s="62"/>
      <c r="NWJ88" s="62"/>
      <c r="NWK88" s="62"/>
      <c r="NWL88" s="62"/>
      <c r="NWM88" s="62"/>
      <c r="NWN88" s="62"/>
      <c r="NWO88" s="62"/>
      <c r="NWP88" s="62"/>
      <c r="NWQ88" s="62"/>
      <c r="NWR88" s="62"/>
      <c r="NWS88" s="62"/>
      <c r="NWT88" s="62"/>
      <c r="NWU88" s="62"/>
      <c r="NWV88" s="62"/>
      <c r="NWW88" s="62"/>
      <c r="NWX88" s="62"/>
      <c r="NWY88" s="62"/>
      <c r="NWZ88" s="62"/>
      <c r="NXA88" s="62"/>
      <c r="NXB88" s="62"/>
      <c r="NXC88" s="62"/>
      <c r="NXD88" s="62"/>
      <c r="NXE88" s="62"/>
      <c r="NXF88" s="62"/>
      <c r="NXG88" s="62"/>
      <c r="NXH88" s="62"/>
      <c r="NXI88" s="62"/>
      <c r="NXJ88" s="62"/>
      <c r="NXK88" s="62"/>
      <c r="NXL88" s="62"/>
      <c r="NXM88" s="62"/>
      <c r="NXN88" s="62"/>
      <c r="NXO88" s="62"/>
      <c r="NXP88" s="62"/>
      <c r="NXQ88" s="62"/>
      <c r="NXR88" s="62"/>
      <c r="NXS88" s="62"/>
      <c r="NXT88" s="62"/>
      <c r="NXU88" s="62"/>
      <c r="NXV88" s="62"/>
      <c r="NXW88" s="62"/>
      <c r="NXX88" s="62"/>
      <c r="NXY88" s="62"/>
      <c r="NXZ88" s="62"/>
      <c r="NYA88" s="62"/>
      <c r="NYB88" s="62"/>
      <c r="NYC88" s="62"/>
      <c r="NYD88" s="62"/>
      <c r="NYE88" s="62"/>
      <c r="NYF88" s="62"/>
      <c r="NYG88" s="62"/>
      <c r="NYH88" s="62"/>
      <c r="NYI88" s="62"/>
      <c r="NYJ88" s="62"/>
      <c r="NYK88" s="62"/>
      <c r="NYL88" s="62"/>
      <c r="NYM88" s="62"/>
      <c r="NYN88" s="62"/>
      <c r="NYO88" s="62"/>
      <c r="NYP88" s="62"/>
      <c r="NYQ88" s="62"/>
      <c r="NYR88" s="62"/>
      <c r="NYS88" s="62"/>
      <c r="NYT88" s="62"/>
      <c r="NYU88" s="62"/>
      <c r="NYV88" s="62"/>
      <c r="NYW88" s="62"/>
      <c r="NYX88" s="62"/>
      <c r="NYY88" s="62"/>
      <c r="NYZ88" s="62"/>
      <c r="NZA88" s="62"/>
      <c r="NZB88" s="62"/>
      <c r="NZC88" s="62"/>
      <c r="NZD88" s="62"/>
      <c r="NZE88" s="62"/>
      <c r="NZF88" s="62"/>
      <c r="NZG88" s="62"/>
      <c r="NZH88" s="62"/>
      <c r="NZI88" s="62"/>
      <c r="NZJ88" s="62"/>
      <c r="NZK88" s="62"/>
      <c r="NZL88" s="62"/>
      <c r="NZM88" s="62"/>
      <c r="NZN88" s="62"/>
      <c r="NZO88" s="62"/>
      <c r="NZP88" s="62"/>
      <c r="NZQ88" s="62"/>
      <c r="NZR88" s="62"/>
      <c r="NZS88" s="62"/>
      <c r="NZT88" s="62"/>
      <c r="NZU88" s="62"/>
      <c r="NZV88" s="62"/>
      <c r="NZW88" s="62"/>
      <c r="NZX88" s="62"/>
      <c r="NZY88" s="62"/>
      <c r="NZZ88" s="62"/>
      <c r="OAA88" s="62"/>
      <c r="OAB88" s="62"/>
      <c r="OAC88" s="62"/>
      <c r="OAD88" s="62"/>
      <c r="OAE88" s="62"/>
      <c r="OAF88" s="62"/>
      <c r="OAG88" s="62"/>
      <c r="OAH88" s="62"/>
      <c r="OAI88" s="62"/>
      <c r="OAJ88" s="62"/>
      <c r="OAK88" s="62"/>
      <c r="OAL88" s="62"/>
      <c r="OAM88" s="62"/>
      <c r="OAN88" s="62"/>
      <c r="OAO88" s="62"/>
      <c r="OAP88" s="62"/>
      <c r="OAQ88" s="62"/>
      <c r="OAR88" s="62"/>
      <c r="OAS88" s="62"/>
      <c r="OAT88" s="62"/>
      <c r="OAU88" s="62"/>
      <c r="OAV88" s="62"/>
      <c r="OAW88" s="62"/>
      <c r="OAX88" s="62"/>
      <c r="OAY88" s="62"/>
      <c r="OAZ88" s="62"/>
      <c r="OBA88" s="62"/>
      <c r="OBB88" s="62"/>
      <c r="OBC88" s="62"/>
      <c r="OBD88" s="62"/>
      <c r="OBE88" s="62"/>
      <c r="OBF88" s="62"/>
      <c r="OBG88" s="62"/>
      <c r="OBH88" s="62"/>
      <c r="OBI88" s="62"/>
      <c r="OBJ88" s="62"/>
      <c r="OBK88" s="62"/>
      <c r="OBL88" s="62"/>
      <c r="OBM88" s="62"/>
      <c r="OBN88" s="62"/>
      <c r="OBO88" s="62"/>
      <c r="OBP88" s="62"/>
      <c r="OBQ88" s="62"/>
      <c r="OBR88" s="62"/>
      <c r="OBS88" s="62"/>
      <c r="OBT88" s="62"/>
      <c r="OBU88" s="62"/>
      <c r="OBV88" s="62"/>
      <c r="OBW88" s="62"/>
      <c r="OBX88" s="62"/>
      <c r="OBY88" s="62"/>
      <c r="OBZ88" s="62"/>
      <c r="OCA88" s="62"/>
      <c r="OCB88" s="62"/>
      <c r="OCC88" s="62"/>
      <c r="OCD88" s="62"/>
      <c r="OCE88" s="62"/>
      <c r="OCF88" s="62"/>
      <c r="OCG88" s="62"/>
      <c r="OCH88" s="62"/>
      <c r="OCI88" s="62"/>
      <c r="OCJ88" s="62"/>
      <c r="OCK88" s="62"/>
      <c r="OCL88" s="62"/>
      <c r="OCM88" s="62"/>
      <c r="OCN88" s="62"/>
      <c r="OCO88" s="62"/>
      <c r="OCP88" s="62"/>
      <c r="OCQ88" s="62"/>
      <c r="OCR88" s="62"/>
      <c r="OCS88" s="62"/>
      <c r="OCT88" s="62"/>
      <c r="OCU88" s="62"/>
      <c r="OCV88" s="62"/>
      <c r="OCW88" s="62"/>
      <c r="OCX88" s="62"/>
      <c r="OCY88" s="62"/>
      <c r="OCZ88" s="62"/>
      <c r="ODA88" s="62"/>
      <c r="ODB88" s="62"/>
      <c r="ODC88" s="62"/>
      <c r="ODD88" s="62"/>
      <c r="ODE88" s="62"/>
      <c r="ODF88" s="62"/>
      <c r="ODG88" s="62"/>
      <c r="ODH88" s="62"/>
      <c r="ODI88" s="62"/>
      <c r="ODJ88" s="62"/>
      <c r="ODK88" s="62"/>
      <c r="ODL88" s="62"/>
      <c r="ODM88" s="62"/>
      <c r="ODN88" s="62"/>
      <c r="ODO88" s="62"/>
      <c r="ODP88" s="62"/>
      <c r="ODQ88" s="62"/>
      <c r="ODR88" s="62"/>
      <c r="ODS88" s="62"/>
      <c r="ODT88" s="62"/>
      <c r="ODU88" s="62"/>
      <c r="ODV88" s="62"/>
      <c r="ODW88" s="62"/>
      <c r="ODX88" s="62"/>
      <c r="ODY88" s="62"/>
      <c r="ODZ88" s="62"/>
      <c r="OEA88" s="62"/>
      <c r="OEB88" s="62"/>
      <c r="OEC88" s="62"/>
      <c r="OED88" s="62"/>
      <c r="OEE88" s="62"/>
      <c r="OEF88" s="62"/>
      <c r="OEG88" s="62"/>
      <c r="OEH88" s="62"/>
      <c r="OEI88" s="62"/>
      <c r="OEJ88" s="62"/>
      <c r="OEK88" s="62"/>
      <c r="OEL88" s="62"/>
      <c r="OEM88" s="62"/>
      <c r="OEN88" s="62"/>
      <c r="OEO88" s="62"/>
      <c r="OEP88" s="62"/>
      <c r="OEQ88" s="62"/>
      <c r="OER88" s="62"/>
      <c r="OES88" s="62"/>
      <c r="OET88" s="62"/>
      <c r="OEU88" s="62"/>
      <c r="OEV88" s="62"/>
      <c r="OEW88" s="62"/>
      <c r="OEX88" s="62"/>
      <c r="OEY88" s="62"/>
      <c r="OEZ88" s="62"/>
      <c r="OFA88" s="62"/>
      <c r="OFB88" s="62"/>
      <c r="OFC88" s="62"/>
      <c r="OFD88" s="62"/>
      <c r="OFE88" s="62"/>
      <c r="OFF88" s="62"/>
      <c r="OFG88" s="62"/>
      <c r="OFH88" s="62"/>
      <c r="OFI88" s="62"/>
      <c r="OFJ88" s="62"/>
      <c r="OFK88" s="62"/>
      <c r="OFL88" s="62"/>
      <c r="OFM88" s="62"/>
      <c r="OFN88" s="62"/>
      <c r="OFO88" s="62"/>
      <c r="OFP88" s="62"/>
      <c r="OFQ88" s="62"/>
      <c r="OFR88" s="62"/>
      <c r="OFS88" s="62"/>
      <c r="OFT88" s="62"/>
      <c r="OFU88" s="62"/>
      <c r="OFV88" s="62"/>
      <c r="OFW88" s="62"/>
      <c r="OFX88" s="62"/>
      <c r="OFY88" s="62"/>
      <c r="OFZ88" s="62"/>
      <c r="OGA88" s="62"/>
      <c r="OGB88" s="62"/>
      <c r="OGC88" s="62"/>
      <c r="OGD88" s="62"/>
      <c r="OGE88" s="62"/>
      <c r="OGF88" s="62"/>
      <c r="OGG88" s="62"/>
      <c r="OGH88" s="62"/>
      <c r="OGI88" s="62"/>
      <c r="OGJ88" s="62"/>
      <c r="OGK88" s="62"/>
      <c r="OGL88" s="62"/>
      <c r="OGM88" s="62"/>
      <c r="OGN88" s="62"/>
      <c r="OGO88" s="62"/>
      <c r="OGP88" s="62"/>
      <c r="OGQ88" s="62"/>
      <c r="OGR88" s="62"/>
      <c r="OGS88" s="62"/>
      <c r="OGT88" s="62"/>
      <c r="OGU88" s="62"/>
      <c r="OGV88" s="62"/>
      <c r="OGW88" s="62"/>
      <c r="OGX88" s="62"/>
      <c r="OGY88" s="62"/>
      <c r="OGZ88" s="62"/>
      <c r="OHA88" s="62"/>
      <c r="OHB88" s="62"/>
      <c r="OHC88" s="62"/>
      <c r="OHD88" s="62"/>
      <c r="OHE88" s="62"/>
      <c r="OHF88" s="62"/>
      <c r="OHG88" s="62"/>
      <c r="OHH88" s="62"/>
      <c r="OHI88" s="62"/>
      <c r="OHJ88" s="62"/>
      <c r="OHK88" s="62"/>
      <c r="OHL88" s="62"/>
      <c r="OHM88" s="62"/>
      <c r="OHN88" s="62"/>
      <c r="OHO88" s="62"/>
      <c r="OHP88" s="62"/>
      <c r="OHQ88" s="62"/>
      <c r="OHR88" s="62"/>
      <c r="OHS88" s="62"/>
      <c r="OHT88" s="62"/>
      <c r="OHU88" s="62"/>
      <c r="OHV88" s="62"/>
      <c r="OHW88" s="62"/>
      <c r="OHX88" s="62"/>
      <c r="OHY88" s="62"/>
      <c r="OHZ88" s="62"/>
      <c r="OIA88" s="62"/>
      <c r="OIB88" s="62"/>
      <c r="OIC88" s="62"/>
      <c r="OID88" s="62"/>
      <c r="OIE88" s="62"/>
      <c r="OIF88" s="62"/>
      <c r="OIG88" s="62"/>
      <c r="OIH88" s="62"/>
      <c r="OII88" s="62"/>
      <c r="OIJ88" s="62"/>
      <c r="OIK88" s="62"/>
      <c r="OIL88" s="62"/>
      <c r="OIM88" s="62"/>
      <c r="OIN88" s="62"/>
      <c r="OIO88" s="62"/>
      <c r="OIP88" s="62"/>
      <c r="OIQ88" s="62"/>
      <c r="OIR88" s="62"/>
      <c r="OIS88" s="62"/>
      <c r="OIT88" s="62"/>
      <c r="OIU88" s="62"/>
      <c r="OIV88" s="62"/>
      <c r="OIW88" s="62"/>
      <c r="OIX88" s="62"/>
      <c r="OIY88" s="62"/>
      <c r="OIZ88" s="62"/>
      <c r="OJA88" s="62"/>
      <c r="OJB88" s="62"/>
      <c r="OJC88" s="62"/>
      <c r="OJD88" s="62"/>
      <c r="OJE88" s="62"/>
      <c r="OJF88" s="62"/>
      <c r="OJG88" s="62"/>
      <c r="OJH88" s="62"/>
      <c r="OJI88" s="62"/>
      <c r="OJJ88" s="62"/>
      <c r="OJK88" s="62"/>
      <c r="OJL88" s="62"/>
      <c r="OJM88" s="62"/>
      <c r="OJN88" s="62"/>
      <c r="OJO88" s="62"/>
      <c r="OJP88" s="62"/>
      <c r="OJQ88" s="62"/>
      <c r="OJR88" s="62"/>
      <c r="OJS88" s="62"/>
      <c r="OJT88" s="62"/>
      <c r="OJU88" s="62"/>
      <c r="OJV88" s="62"/>
      <c r="OJW88" s="62"/>
      <c r="OJX88" s="62"/>
      <c r="OJY88" s="62"/>
      <c r="OJZ88" s="62"/>
      <c r="OKA88" s="62"/>
      <c r="OKB88" s="62"/>
      <c r="OKC88" s="62"/>
      <c r="OKD88" s="62"/>
      <c r="OKE88" s="62"/>
      <c r="OKF88" s="62"/>
      <c r="OKG88" s="62"/>
      <c r="OKH88" s="62"/>
      <c r="OKI88" s="62"/>
      <c r="OKJ88" s="62"/>
      <c r="OKK88" s="62"/>
      <c r="OKL88" s="62"/>
      <c r="OKM88" s="62"/>
      <c r="OKN88" s="62"/>
      <c r="OKO88" s="62"/>
      <c r="OKP88" s="62"/>
      <c r="OKQ88" s="62"/>
      <c r="OKR88" s="62"/>
      <c r="OKS88" s="62"/>
      <c r="OKT88" s="62"/>
      <c r="OKU88" s="62"/>
      <c r="OKV88" s="62"/>
      <c r="OKW88" s="62"/>
      <c r="OKX88" s="62"/>
      <c r="OKY88" s="62"/>
      <c r="OKZ88" s="62"/>
      <c r="OLA88" s="62"/>
      <c r="OLB88" s="62"/>
      <c r="OLC88" s="62"/>
      <c r="OLD88" s="62"/>
      <c r="OLE88" s="62"/>
      <c r="OLF88" s="62"/>
      <c r="OLG88" s="62"/>
      <c r="OLH88" s="62"/>
      <c r="OLI88" s="62"/>
      <c r="OLJ88" s="62"/>
      <c r="OLK88" s="62"/>
      <c r="OLL88" s="62"/>
      <c r="OLM88" s="62"/>
      <c r="OLN88" s="62"/>
      <c r="OLO88" s="62"/>
      <c r="OLP88" s="62"/>
      <c r="OLQ88" s="62"/>
      <c r="OLR88" s="62"/>
      <c r="OLS88" s="62"/>
      <c r="OLT88" s="62"/>
      <c r="OLU88" s="62"/>
      <c r="OLV88" s="62"/>
      <c r="OLW88" s="62"/>
      <c r="OLX88" s="62"/>
      <c r="OLY88" s="62"/>
      <c r="OLZ88" s="62"/>
      <c r="OMA88" s="62"/>
      <c r="OMB88" s="62"/>
      <c r="OMC88" s="62"/>
      <c r="OMD88" s="62"/>
      <c r="OME88" s="62"/>
      <c r="OMF88" s="62"/>
      <c r="OMG88" s="62"/>
      <c r="OMH88" s="62"/>
      <c r="OMI88" s="62"/>
      <c r="OMJ88" s="62"/>
      <c r="OMK88" s="62"/>
      <c r="OML88" s="62"/>
      <c r="OMM88" s="62"/>
      <c r="OMN88" s="62"/>
      <c r="OMO88" s="62"/>
      <c r="OMP88" s="62"/>
      <c r="OMQ88" s="62"/>
      <c r="OMR88" s="62"/>
      <c r="OMS88" s="62"/>
      <c r="OMT88" s="62"/>
      <c r="OMU88" s="62"/>
      <c r="OMV88" s="62"/>
      <c r="OMW88" s="62"/>
      <c r="OMX88" s="62"/>
      <c r="OMY88" s="62"/>
      <c r="OMZ88" s="62"/>
      <c r="ONA88" s="62"/>
      <c r="ONB88" s="62"/>
      <c r="ONC88" s="62"/>
      <c r="OND88" s="62"/>
      <c r="ONE88" s="62"/>
      <c r="ONF88" s="62"/>
      <c r="ONG88" s="62"/>
      <c r="ONH88" s="62"/>
      <c r="ONI88" s="62"/>
      <c r="ONJ88" s="62"/>
      <c r="ONK88" s="62"/>
      <c r="ONL88" s="62"/>
      <c r="ONM88" s="62"/>
      <c r="ONN88" s="62"/>
      <c r="ONO88" s="62"/>
      <c r="ONP88" s="62"/>
      <c r="ONQ88" s="62"/>
      <c r="ONR88" s="62"/>
      <c r="ONS88" s="62"/>
      <c r="ONT88" s="62"/>
      <c r="ONU88" s="62"/>
      <c r="ONV88" s="62"/>
      <c r="ONW88" s="62"/>
      <c r="ONX88" s="62"/>
      <c r="ONY88" s="62"/>
      <c r="ONZ88" s="62"/>
      <c r="OOA88" s="62"/>
      <c r="OOB88" s="62"/>
      <c r="OOC88" s="62"/>
      <c r="OOD88" s="62"/>
      <c r="OOE88" s="62"/>
      <c r="OOF88" s="62"/>
      <c r="OOG88" s="62"/>
      <c r="OOH88" s="62"/>
      <c r="OOI88" s="62"/>
      <c r="OOJ88" s="62"/>
      <c r="OOK88" s="62"/>
      <c r="OOL88" s="62"/>
      <c r="OOM88" s="62"/>
      <c r="OON88" s="62"/>
      <c r="OOO88" s="62"/>
      <c r="OOP88" s="62"/>
      <c r="OOQ88" s="62"/>
      <c r="OOR88" s="62"/>
      <c r="OOS88" s="62"/>
      <c r="OOT88" s="62"/>
      <c r="OOU88" s="62"/>
      <c r="OOV88" s="62"/>
      <c r="OOW88" s="62"/>
      <c r="OOX88" s="62"/>
      <c r="OOY88" s="62"/>
      <c r="OOZ88" s="62"/>
      <c r="OPA88" s="62"/>
      <c r="OPB88" s="62"/>
      <c r="OPC88" s="62"/>
      <c r="OPD88" s="62"/>
      <c r="OPE88" s="62"/>
      <c r="OPF88" s="62"/>
      <c r="OPG88" s="62"/>
      <c r="OPH88" s="62"/>
      <c r="OPI88" s="62"/>
      <c r="OPJ88" s="62"/>
      <c r="OPK88" s="62"/>
      <c r="OPL88" s="62"/>
      <c r="OPM88" s="62"/>
      <c r="OPN88" s="62"/>
      <c r="OPO88" s="62"/>
      <c r="OPP88" s="62"/>
      <c r="OPQ88" s="62"/>
      <c r="OPR88" s="62"/>
      <c r="OPS88" s="62"/>
      <c r="OPT88" s="62"/>
      <c r="OPU88" s="62"/>
      <c r="OPV88" s="62"/>
      <c r="OPW88" s="62"/>
      <c r="OPX88" s="62"/>
      <c r="OPY88" s="62"/>
      <c r="OPZ88" s="62"/>
      <c r="OQA88" s="62"/>
      <c r="OQB88" s="62"/>
      <c r="OQC88" s="62"/>
      <c r="OQD88" s="62"/>
      <c r="OQE88" s="62"/>
      <c r="OQF88" s="62"/>
      <c r="OQG88" s="62"/>
      <c r="OQH88" s="62"/>
      <c r="OQI88" s="62"/>
      <c r="OQJ88" s="62"/>
      <c r="OQK88" s="62"/>
      <c r="OQL88" s="62"/>
      <c r="OQM88" s="62"/>
      <c r="OQN88" s="62"/>
      <c r="OQO88" s="62"/>
      <c r="OQP88" s="62"/>
      <c r="OQQ88" s="62"/>
      <c r="OQR88" s="62"/>
      <c r="OQS88" s="62"/>
      <c r="OQT88" s="62"/>
      <c r="OQU88" s="62"/>
      <c r="OQV88" s="62"/>
      <c r="OQW88" s="62"/>
      <c r="OQX88" s="62"/>
      <c r="OQY88" s="62"/>
      <c r="OQZ88" s="62"/>
      <c r="ORA88" s="62"/>
      <c r="ORB88" s="62"/>
      <c r="ORC88" s="62"/>
      <c r="ORD88" s="62"/>
      <c r="ORE88" s="62"/>
      <c r="ORF88" s="62"/>
      <c r="ORG88" s="62"/>
      <c r="ORH88" s="62"/>
      <c r="ORI88" s="62"/>
      <c r="ORJ88" s="62"/>
      <c r="ORK88" s="62"/>
      <c r="ORL88" s="62"/>
      <c r="ORM88" s="62"/>
      <c r="ORN88" s="62"/>
      <c r="ORO88" s="62"/>
      <c r="ORP88" s="62"/>
      <c r="ORQ88" s="62"/>
      <c r="ORR88" s="62"/>
      <c r="ORS88" s="62"/>
      <c r="ORT88" s="62"/>
      <c r="ORU88" s="62"/>
      <c r="ORV88" s="62"/>
      <c r="ORW88" s="62"/>
      <c r="ORX88" s="62"/>
      <c r="ORY88" s="62"/>
      <c r="ORZ88" s="62"/>
      <c r="OSA88" s="62"/>
      <c r="OSB88" s="62"/>
      <c r="OSC88" s="62"/>
      <c r="OSD88" s="62"/>
      <c r="OSE88" s="62"/>
      <c r="OSF88" s="62"/>
      <c r="OSG88" s="62"/>
      <c r="OSH88" s="62"/>
      <c r="OSI88" s="62"/>
      <c r="OSJ88" s="62"/>
      <c r="OSK88" s="62"/>
      <c r="OSL88" s="62"/>
      <c r="OSM88" s="62"/>
      <c r="OSN88" s="62"/>
      <c r="OSO88" s="62"/>
      <c r="OSP88" s="62"/>
      <c r="OSQ88" s="62"/>
      <c r="OSR88" s="62"/>
      <c r="OSS88" s="62"/>
      <c r="OST88" s="62"/>
      <c r="OSU88" s="62"/>
      <c r="OSV88" s="62"/>
      <c r="OSW88" s="62"/>
      <c r="OSX88" s="62"/>
      <c r="OSY88" s="62"/>
      <c r="OSZ88" s="62"/>
      <c r="OTA88" s="62"/>
      <c r="OTB88" s="62"/>
      <c r="OTC88" s="62"/>
      <c r="OTD88" s="62"/>
      <c r="OTE88" s="62"/>
      <c r="OTF88" s="62"/>
      <c r="OTG88" s="62"/>
      <c r="OTH88" s="62"/>
      <c r="OTI88" s="62"/>
      <c r="OTJ88" s="62"/>
      <c r="OTK88" s="62"/>
      <c r="OTL88" s="62"/>
      <c r="OTM88" s="62"/>
      <c r="OTN88" s="62"/>
      <c r="OTO88" s="62"/>
      <c r="OTP88" s="62"/>
      <c r="OTQ88" s="62"/>
      <c r="OTR88" s="62"/>
      <c r="OTS88" s="62"/>
      <c r="OTT88" s="62"/>
      <c r="OTU88" s="62"/>
      <c r="OTV88" s="62"/>
      <c r="OTW88" s="62"/>
      <c r="OTX88" s="62"/>
      <c r="OTY88" s="62"/>
      <c r="OTZ88" s="62"/>
      <c r="OUA88" s="62"/>
      <c r="OUB88" s="62"/>
      <c r="OUC88" s="62"/>
      <c r="OUD88" s="62"/>
      <c r="OUE88" s="62"/>
      <c r="OUF88" s="62"/>
      <c r="OUG88" s="62"/>
      <c r="OUH88" s="62"/>
      <c r="OUI88" s="62"/>
      <c r="OUJ88" s="62"/>
      <c r="OUK88" s="62"/>
      <c r="OUL88" s="62"/>
      <c r="OUM88" s="62"/>
      <c r="OUN88" s="62"/>
      <c r="OUO88" s="62"/>
      <c r="OUP88" s="62"/>
      <c r="OUQ88" s="62"/>
      <c r="OUR88" s="62"/>
      <c r="OUS88" s="62"/>
      <c r="OUT88" s="62"/>
      <c r="OUU88" s="62"/>
      <c r="OUV88" s="62"/>
      <c r="OUW88" s="62"/>
      <c r="OUX88" s="62"/>
      <c r="OUY88" s="62"/>
      <c r="OUZ88" s="62"/>
      <c r="OVA88" s="62"/>
      <c r="OVB88" s="62"/>
      <c r="OVC88" s="62"/>
      <c r="OVD88" s="62"/>
      <c r="OVE88" s="62"/>
      <c r="OVF88" s="62"/>
      <c r="OVG88" s="62"/>
      <c r="OVH88" s="62"/>
      <c r="OVI88" s="62"/>
      <c r="OVJ88" s="62"/>
      <c r="OVK88" s="62"/>
      <c r="OVL88" s="62"/>
      <c r="OVM88" s="62"/>
      <c r="OVN88" s="62"/>
      <c r="OVO88" s="62"/>
      <c r="OVP88" s="62"/>
      <c r="OVQ88" s="62"/>
      <c r="OVR88" s="62"/>
      <c r="OVS88" s="62"/>
      <c r="OVT88" s="62"/>
      <c r="OVU88" s="62"/>
      <c r="OVV88" s="62"/>
      <c r="OVW88" s="62"/>
      <c r="OVX88" s="62"/>
      <c r="OVY88" s="62"/>
      <c r="OVZ88" s="62"/>
      <c r="OWA88" s="62"/>
      <c r="OWB88" s="62"/>
      <c r="OWC88" s="62"/>
      <c r="OWD88" s="62"/>
      <c r="OWE88" s="62"/>
      <c r="OWF88" s="62"/>
      <c r="OWG88" s="62"/>
      <c r="OWH88" s="62"/>
      <c r="OWI88" s="62"/>
      <c r="OWJ88" s="62"/>
      <c r="OWK88" s="62"/>
      <c r="OWL88" s="62"/>
      <c r="OWM88" s="62"/>
      <c r="OWN88" s="62"/>
      <c r="OWO88" s="62"/>
      <c r="OWP88" s="62"/>
      <c r="OWQ88" s="62"/>
      <c r="OWR88" s="62"/>
      <c r="OWS88" s="62"/>
      <c r="OWT88" s="62"/>
      <c r="OWU88" s="62"/>
      <c r="OWV88" s="62"/>
      <c r="OWW88" s="62"/>
      <c r="OWX88" s="62"/>
      <c r="OWY88" s="62"/>
      <c r="OWZ88" s="62"/>
      <c r="OXA88" s="62"/>
      <c r="OXB88" s="62"/>
      <c r="OXC88" s="62"/>
      <c r="OXD88" s="62"/>
      <c r="OXE88" s="62"/>
      <c r="OXF88" s="62"/>
      <c r="OXG88" s="62"/>
      <c r="OXH88" s="62"/>
      <c r="OXI88" s="62"/>
      <c r="OXJ88" s="62"/>
      <c r="OXK88" s="62"/>
      <c r="OXL88" s="62"/>
      <c r="OXM88" s="62"/>
      <c r="OXN88" s="62"/>
      <c r="OXO88" s="62"/>
      <c r="OXP88" s="62"/>
      <c r="OXQ88" s="62"/>
      <c r="OXR88" s="62"/>
      <c r="OXS88" s="62"/>
      <c r="OXT88" s="62"/>
      <c r="OXU88" s="62"/>
      <c r="OXV88" s="62"/>
      <c r="OXW88" s="62"/>
      <c r="OXX88" s="62"/>
      <c r="OXY88" s="62"/>
      <c r="OXZ88" s="62"/>
      <c r="OYA88" s="62"/>
      <c r="OYB88" s="62"/>
      <c r="OYC88" s="62"/>
      <c r="OYD88" s="62"/>
      <c r="OYE88" s="62"/>
      <c r="OYF88" s="62"/>
      <c r="OYG88" s="62"/>
      <c r="OYH88" s="62"/>
      <c r="OYI88" s="62"/>
      <c r="OYJ88" s="62"/>
      <c r="OYK88" s="62"/>
      <c r="OYL88" s="62"/>
      <c r="OYM88" s="62"/>
      <c r="OYN88" s="62"/>
      <c r="OYO88" s="62"/>
      <c r="OYP88" s="62"/>
      <c r="OYQ88" s="62"/>
      <c r="OYR88" s="62"/>
      <c r="OYS88" s="62"/>
      <c r="OYT88" s="62"/>
      <c r="OYU88" s="62"/>
      <c r="OYV88" s="62"/>
      <c r="OYW88" s="62"/>
      <c r="OYX88" s="62"/>
      <c r="OYY88" s="62"/>
      <c r="OYZ88" s="62"/>
      <c r="OZA88" s="62"/>
      <c r="OZB88" s="62"/>
      <c r="OZC88" s="62"/>
      <c r="OZD88" s="62"/>
      <c r="OZE88" s="62"/>
      <c r="OZF88" s="62"/>
      <c r="OZG88" s="62"/>
      <c r="OZH88" s="62"/>
      <c r="OZI88" s="62"/>
      <c r="OZJ88" s="62"/>
      <c r="OZK88" s="62"/>
      <c r="OZL88" s="62"/>
      <c r="OZM88" s="62"/>
      <c r="OZN88" s="62"/>
      <c r="OZO88" s="62"/>
      <c r="OZP88" s="62"/>
      <c r="OZQ88" s="62"/>
      <c r="OZR88" s="62"/>
      <c r="OZS88" s="62"/>
      <c r="OZT88" s="62"/>
      <c r="OZU88" s="62"/>
      <c r="OZV88" s="62"/>
      <c r="OZW88" s="62"/>
      <c r="OZX88" s="62"/>
      <c r="OZY88" s="62"/>
      <c r="OZZ88" s="62"/>
      <c r="PAA88" s="62"/>
      <c r="PAB88" s="62"/>
      <c r="PAC88" s="62"/>
      <c r="PAD88" s="62"/>
      <c r="PAE88" s="62"/>
      <c r="PAF88" s="62"/>
      <c r="PAG88" s="62"/>
      <c r="PAH88" s="62"/>
      <c r="PAI88" s="62"/>
      <c r="PAJ88" s="62"/>
      <c r="PAK88" s="62"/>
      <c r="PAL88" s="62"/>
      <c r="PAM88" s="62"/>
      <c r="PAN88" s="62"/>
      <c r="PAO88" s="62"/>
      <c r="PAP88" s="62"/>
      <c r="PAQ88" s="62"/>
      <c r="PAR88" s="62"/>
      <c r="PAS88" s="62"/>
      <c r="PAT88" s="62"/>
      <c r="PAU88" s="62"/>
      <c r="PAV88" s="62"/>
      <c r="PAW88" s="62"/>
      <c r="PAX88" s="62"/>
      <c r="PAY88" s="62"/>
      <c r="PAZ88" s="62"/>
      <c r="PBA88" s="62"/>
      <c r="PBB88" s="62"/>
      <c r="PBC88" s="62"/>
      <c r="PBD88" s="62"/>
      <c r="PBE88" s="62"/>
      <c r="PBF88" s="62"/>
      <c r="PBG88" s="62"/>
      <c r="PBH88" s="62"/>
      <c r="PBI88" s="62"/>
      <c r="PBJ88" s="62"/>
      <c r="PBK88" s="62"/>
      <c r="PBL88" s="62"/>
      <c r="PBM88" s="62"/>
      <c r="PBN88" s="62"/>
      <c r="PBO88" s="62"/>
      <c r="PBP88" s="62"/>
      <c r="PBQ88" s="62"/>
      <c r="PBR88" s="62"/>
      <c r="PBS88" s="62"/>
      <c r="PBT88" s="62"/>
      <c r="PBU88" s="62"/>
      <c r="PBV88" s="62"/>
      <c r="PBW88" s="62"/>
      <c r="PBX88" s="62"/>
      <c r="PBY88" s="62"/>
      <c r="PBZ88" s="62"/>
      <c r="PCA88" s="62"/>
      <c r="PCB88" s="62"/>
      <c r="PCC88" s="62"/>
      <c r="PCD88" s="62"/>
      <c r="PCE88" s="62"/>
      <c r="PCF88" s="62"/>
      <c r="PCG88" s="62"/>
      <c r="PCH88" s="62"/>
      <c r="PCI88" s="62"/>
      <c r="PCJ88" s="62"/>
      <c r="PCK88" s="62"/>
      <c r="PCL88" s="62"/>
      <c r="PCM88" s="62"/>
      <c r="PCN88" s="62"/>
      <c r="PCO88" s="62"/>
      <c r="PCP88" s="62"/>
      <c r="PCQ88" s="62"/>
      <c r="PCR88" s="62"/>
      <c r="PCS88" s="62"/>
      <c r="PCT88" s="62"/>
      <c r="PCU88" s="62"/>
      <c r="PCV88" s="62"/>
      <c r="PCW88" s="62"/>
      <c r="PCX88" s="62"/>
      <c r="PCY88" s="62"/>
      <c r="PCZ88" s="62"/>
      <c r="PDA88" s="62"/>
      <c r="PDB88" s="62"/>
      <c r="PDC88" s="62"/>
      <c r="PDD88" s="62"/>
      <c r="PDE88" s="62"/>
      <c r="PDF88" s="62"/>
      <c r="PDG88" s="62"/>
      <c r="PDH88" s="62"/>
      <c r="PDI88" s="62"/>
      <c r="PDJ88" s="62"/>
      <c r="PDK88" s="62"/>
      <c r="PDL88" s="62"/>
      <c r="PDM88" s="62"/>
      <c r="PDN88" s="62"/>
      <c r="PDO88" s="62"/>
      <c r="PDP88" s="62"/>
      <c r="PDQ88" s="62"/>
      <c r="PDR88" s="62"/>
      <c r="PDS88" s="62"/>
      <c r="PDT88" s="62"/>
      <c r="PDU88" s="62"/>
      <c r="PDV88" s="62"/>
      <c r="PDW88" s="62"/>
      <c r="PDX88" s="62"/>
      <c r="PDY88" s="62"/>
      <c r="PDZ88" s="62"/>
      <c r="PEA88" s="62"/>
      <c r="PEB88" s="62"/>
      <c r="PEC88" s="62"/>
      <c r="PED88" s="62"/>
      <c r="PEE88" s="62"/>
      <c r="PEF88" s="62"/>
      <c r="PEG88" s="62"/>
      <c r="PEH88" s="62"/>
      <c r="PEI88" s="62"/>
      <c r="PEJ88" s="62"/>
      <c r="PEK88" s="62"/>
      <c r="PEL88" s="62"/>
      <c r="PEM88" s="62"/>
      <c r="PEN88" s="62"/>
      <c r="PEO88" s="62"/>
      <c r="PEP88" s="62"/>
      <c r="PEQ88" s="62"/>
      <c r="PER88" s="62"/>
      <c r="PES88" s="62"/>
      <c r="PET88" s="62"/>
      <c r="PEU88" s="62"/>
      <c r="PEV88" s="62"/>
      <c r="PEW88" s="62"/>
      <c r="PEX88" s="62"/>
      <c r="PEY88" s="62"/>
      <c r="PEZ88" s="62"/>
      <c r="PFA88" s="62"/>
      <c r="PFB88" s="62"/>
      <c r="PFC88" s="62"/>
      <c r="PFD88" s="62"/>
      <c r="PFE88" s="62"/>
      <c r="PFF88" s="62"/>
      <c r="PFG88" s="62"/>
      <c r="PFH88" s="62"/>
      <c r="PFI88" s="62"/>
      <c r="PFJ88" s="62"/>
      <c r="PFK88" s="62"/>
      <c r="PFL88" s="62"/>
      <c r="PFM88" s="62"/>
      <c r="PFN88" s="62"/>
      <c r="PFO88" s="62"/>
      <c r="PFP88" s="62"/>
      <c r="PFQ88" s="62"/>
      <c r="PFR88" s="62"/>
      <c r="PFS88" s="62"/>
      <c r="PFT88" s="62"/>
      <c r="PFU88" s="62"/>
      <c r="PFV88" s="62"/>
      <c r="PFW88" s="62"/>
      <c r="PFX88" s="62"/>
      <c r="PFY88" s="62"/>
      <c r="PFZ88" s="62"/>
      <c r="PGA88" s="62"/>
      <c r="PGB88" s="62"/>
      <c r="PGC88" s="62"/>
      <c r="PGD88" s="62"/>
      <c r="PGE88" s="62"/>
      <c r="PGF88" s="62"/>
      <c r="PGG88" s="62"/>
      <c r="PGH88" s="62"/>
      <c r="PGI88" s="62"/>
      <c r="PGJ88" s="62"/>
      <c r="PGK88" s="62"/>
      <c r="PGL88" s="62"/>
      <c r="PGM88" s="62"/>
      <c r="PGN88" s="62"/>
      <c r="PGO88" s="62"/>
      <c r="PGP88" s="62"/>
      <c r="PGQ88" s="62"/>
      <c r="PGR88" s="62"/>
      <c r="PGS88" s="62"/>
      <c r="PGT88" s="62"/>
      <c r="PGU88" s="62"/>
      <c r="PGV88" s="62"/>
      <c r="PGW88" s="62"/>
      <c r="PGX88" s="62"/>
      <c r="PGY88" s="62"/>
      <c r="PGZ88" s="62"/>
      <c r="PHA88" s="62"/>
      <c r="PHB88" s="62"/>
      <c r="PHC88" s="62"/>
      <c r="PHD88" s="62"/>
      <c r="PHE88" s="62"/>
      <c r="PHF88" s="62"/>
      <c r="PHG88" s="62"/>
      <c r="PHH88" s="62"/>
      <c r="PHI88" s="62"/>
      <c r="PHJ88" s="62"/>
      <c r="PHK88" s="62"/>
      <c r="PHL88" s="62"/>
      <c r="PHM88" s="62"/>
      <c r="PHN88" s="62"/>
      <c r="PHO88" s="62"/>
      <c r="PHP88" s="62"/>
      <c r="PHQ88" s="62"/>
      <c r="PHR88" s="62"/>
      <c r="PHS88" s="62"/>
      <c r="PHT88" s="62"/>
      <c r="PHU88" s="62"/>
      <c r="PHV88" s="62"/>
      <c r="PHW88" s="62"/>
      <c r="PHX88" s="62"/>
      <c r="PHY88" s="62"/>
      <c r="PHZ88" s="62"/>
      <c r="PIA88" s="62"/>
      <c r="PIB88" s="62"/>
      <c r="PIC88" s="62"/>
      <c r="PID88" s="62"/>
      <c r="PIE88" s="62"/>
      <c r="PIF88" s="62"/>
      <c r="PIG88" s="62"/>
      <c r="PIH88" s="62"/>
      <c r="PII88" s="62"/>
      <c r="PIJ88" s="62"/>
      <c r="PIK88" s="62"/>
      <c r="PIL88" s="62"/>
      <c r="PIM88" s="62"/>
      <c r="PIN88" s="62"/>
      <c r="PIO88" s="62"/>
      <c r="PIP88" s="62"/>
      <c r="PIQ88" s="62"/>
      <c r="PIR88" s="62"/>
      <c r="PIS88" s="62"/>
      <c r="PIT88" s="62"/>
      <c r="PIU88" s="62"/>
      <c r="PIV88" s="62"/>
      <c r="PIW88" s="62"/>
      <c r="PIX88" s="62"/>
      <c r="PIY88" s="62"/>
      <c r="PIZ88" s="62"/>
      <c r="PJA88" s="62"/>
      <c r="PJB88" s="62"/>
      <c r="PJC88" s="62"/>
      <c r="PJD88" s="62"/>
      <c r="PJE88" s="62"/>
      <c r="PJF88" s="62"/>
      <c r="PJG88" s="62"/>
      <c r="PJH88" s="62"/>
      <c r="PJI88" s="62"/>
      <c r="PJJ88" s="62"/>
      <c r="PJK88" s="62"/>
      <c r="PJL88" s="62"/>
      <c r="PJM88" s="62"/>
      <c r="PJN88" s="62"/>
      <c r="PJO88" s="62"/>
      <c r="PJP88" s="62"/>
      <c r="PJQ88" s="62"/>
      <c r="PJR88" s="62"/>
      <c r="PJS88" s="62"/>
      <c r="PJT88" s="62"/>
      <c r="PJU88" s="62"/>
      <c r="PJV88" s="62"/>
      <c r="PJW88" s="62"/>
      <c r="PJX88" s="62"/>
      <c r="PJY88" s="62"/>
      <c r="PJZ88" s="62"/>
      <c r="PKA88" s="62"/>
      <c r="PKB88" s="62"/>
      <c r="PKC88" s="62"/>
      <c r="PKD88" s="62"/>
      <c r="PKE88" s="62"/>
      <c r="PKF88" s="62"/>
      <c r="PKG88" s="62"/>
      <c r="PKH88" s="62"/>
      <c r="PKI88" s="62"/>
      <c r="PKJ88" s="62"/>
      <c r="PKK88" s="62"/>
      <c r="PKL88" s="62"/>
      <c r="PKM88" s="62"/>
      <c r="PKN88" s="62"/>
      <c r="PKO88" s="62"/>
      <c r="PKP88" s="62"/>
      <c r="PKQ88" s="62"/>
      <c r="PKR88" s="62"/>
      <c r="PKS88" s="62"/>
      <c r="PKT88" s="62"/>
      <c r="PKU88" s="62"/>
      <c r="PKV88" s="62"/>
      <c r="PKW88" s="62"/>
      <c r="PKX88" s="62"/>
      <c r="PKY88" s="62"/>
      <c r="PKZ88" s="62"/>
      <c r="PLA88" s="62"/>
      <c r="PLB88" s="62"/>
      <c r="PLC88" s="62"/>
      <c r="PLD88" s="62"/>
      <c r="PLE88" s="62"/>
      <c r="PLF88" s="62"/>
      <c r="PLG88" s="62"/>
      <c r="PLH88" s="62"/>
      <c r="PLI88" s="62"/>
      <c r="PLJ88" s="62"/>
      <c r="PLK88" s="62"/>
      <c r="PLL88" s="62"/>
      <c r="PLM88" s="62"/>
      <c r="PLN88" s="62"/>
      <c r="PLO88" s="62"/>
      <c r="PLP88" s="62"/>
      <c r="PLQ88" s="62"/>
      <c r="PLR88" s="62"/>
      <c r="PLS88" s="62"/>
      <c r="PLT88" s="62"/>
      <c r="PLU88" s="62"/>
      <c r="PLV88" s="62"/>
      <c r="PLW88" s="62"/>
      <c r="PLX88" s="62"/>
      <c r="PLY88" s="62"/>
      <c r="PLZ88" s="62"/>
      <c r="PMA88" s="62"/>
      <c r="PMB88" s="62"/>
      <c r="PMC88" s="62"/>
      <c r="PMD88" s="62"/>
      <c r="PME88" s="62"/>
      <c r="PMF88" s="62"/>
      <c r="PMG88" s="62"/>
      <c r="PMH88" s="62"/>
      <c r="PMI88" s="62"/>
      <c r="PMJ88" s="62"/>
      <c r="PMK88" s="62"/>
      <c r="PML88" s="62"/>
      <c r="PMM88" s="62"/>
      <c r="PMN88" s="62"/>
      <c r="PMO88" s="62"/>
      <c r="PMP88" s="62"/>
      <c r="PMQ88" s="62"/>
      <c r="PMR88" s="62"/>
      <c r="PMS88" s="62"/>
      <c r="PMT88" s="62"/>
      <c r="PMU88" s="62"/>
      <c r="PMV88" s="62"/>
      <c r="PMW88" s="62"/>
      <c r="PMX88" s="62"/>
      <c r="PMY88" s="62"/>
      <c r="PMZ88" s="62"/>
      <c r="PNA88" s="62"/>
      <c r="PNB88" s="62"/>
      <c r="PNC88" s="62"/>
      <c r="PND88" s="62"/>
      <c r="PNE88" s="62"/>
      <c r="PNF88" s="62"/>
      <c r="PNG88" s="62"/>
      <c r="PNH88" s="62"/>
      <c r="PNI88" s="62"/>
      <c r="PNJ88" s="62"/>
      <c r="PNK88" s="62"/>
      <c r="PNL88" s="62"/>
      <c r="PNM88" s="62"/>
      <c r="PNN88" s="62"/>
      <c r="PNO88" s="62"/>
      <c r="PNP88" s="62"/>
      <c r="PNQ88" s="62"/>
      <c r="PNR88" s="62"/>
      <c r="PNS88" s="62"/>
      <c r="PNT88" s="62"/>
      <c r="PNU88" s="62"/>
      <c r="PNV88" s="62"/>
      <c r="PNW88" s="62"/>
      <c r="PNX88" s="62"/>
      <c r="PNY88" s="62"/>
      <c r="PNZ88" s="62"/>
      <c r="POA88" s="62"/>
      <c r="POB88" s="62"/>
      <c r="POC88" s="62"/>
      <c r="POD88" s="62"/>
      <c r="POE88" s="62"/>
      <c r="POF88" s="62"/>
      <c r="POG88" s="62"/>
      <c r="POH88" s="62"/>
      <c r="POI88" s="62"/>
      <c r="POJ88" s="62"/>
      <c r="POK88" s="62"/>
      <c r="POL88" s="62"/>
      <c r="POM88" s="62"/>
      <c r="PON88" s="62"/>
      <c r="POO88" s="62"/>
      <c r="POP88" s="62"/>
      <c r="POQ88" s="62"/>
      <c r="POR88" s="62"/>
      <c r="POS88" s="62"/>
      <c r="POT88" s="62"/>
      <c r="POU88" s="62"/>
      <c r="POV88" s="62"/>
      <c r="POW88" s="62"/>
      <c r="POX88" s="62"/>
      <c r="POY88" s="62"/>
      <c r="POZ88" s="62"/>
      <c r="PPA88" s="62"/>
      <c r="PPB88" s="62"/>
      <c r="PPC88" s="62"/>
      <c r="PPD88" s="62"/>
      <c r="PPE88" s="62"/>
      <c r="PPF88" s="62"/>
      <c r="PPG88" s="62"/>
      <c r="PPH88" s="62"/>
      <c r="PPI88" s="62"/>
      <c r="PPJ88" s="62"/>
      <c r="PPK88" s="62"/>
      <c r="PPL88" s="62"/>
      <c r="PPM88" s="62"/>
      <c r="PPN88" s="62"/>
      <c r="PPO88" s="62"/>
      <c r="PPP88" s="62"/>
      <c r="PPQ88" s="62"/>
      <c r="PPR88" s="62"/>
      <c r="PPS88" s="62"/>
      <c r="PPT88" s="62"/>
      <c r="PPU88" s="62"/>
      <c r="PPV88" s="62"/>
      <c r="PPW88" s="62"/>
      <c r="PPX88" s="62"/>
      <c r="PPY88" s="62"/>
      <c r="PPZ88" s="62"/>
      <c r="PQA88" s="62"/>
      <c r="PQB88" s="62"/>
      <c r="PQC88" s="62"/>
      <c r="PQD88" s="62"/>
      <c r="PQE88" s="62"/>
      <c r="PQF88" s="62"/>
      <c r="PQG88" s="62"/>
      <c r="PQH88" s="62"/>
      <c r="PQI88" s="62"/>
      <c r="PQJ88" s="62"/>
      <c r="PQK88" s="62"/>
      <c r="PQL88" s="62"/>
      <c r="PQM88" s="62"/>
      <c r="PQN88" s="62"/>
      <c r="PQO88" s="62"/>
      <c r="PQP88" s="62"/>
      <c r="PQQ88" s="62"/>
      <c r="PQR88" s="62"/>
      <c r="PQS88" s="62"/>
      <c r="PQT88" s="62"/>
      <c r="PQU88" s="62"/>
      <c r="PQV88" s="62"/>
      <c r="PQW88" s="62"/>
      <c r="PQX88" s="62"/>
      <c r="PQY88" s="62"/>
      <c r="PQZ88" s="62"/>
      <c r="PRA88" s="62"/>
      <c r="PRB88" s="62"/>
      <c r="PRC88" s="62"/>
      <c r="PRD88" s="62"/>
      <c r="PRE88" s="62"/>
      <c r="PRF88" s="62"/>
      <c r="PRG88" s="62"/>
      <c r="PRH88" s="62"/>
      <c r="PRI88" s="62"/>
      <c r="PRJ88" s="62"/>
      <c r="PRK88" s="62"/>
      <c r="PRL88" s="62"/>
      <c r="PRM88" s="62"/>
      <c r="PRN88" s="62"/>
      <c r="PRO88" s="62"/>
      <c r="PRP88" s="62"/>
      <c r="PRQ88" s="62"/>
      <c r="PRR88" s="62"/>
      <c r="PRS88" s="62"/>
      <c r="PRT88" s="62"/>
      <c r="PRU88" s="62"/>
      <c r="PRV88" s="62"/>
      <c r="PRW88" s="62"/>
      <c r="PRX88" s="62"/>
      <c r="PRY88" s="62"/>
      <c r="PRZ88" s="62"/>
      <c r="PSA88" s="62"/>
      <c r="PSB88" s="62"/>
      <c r="PSC88" s="62"/>
      <c r="PSD88" s="62"/>
      <c r="PSE88" s="62"/>
      <c r="PSF88" s="62"/>
      <c r="PSG88" s="62"/>
      <c r="PSH88" s="62"/>
      <c r="PSI88" s="62"/>
      <c r="PSJ88" s="62"/>
      <c r="PSK88" s="62"/>
      <c r="PSL88" s="62"/>
      <c r="PSM88" s="62"/>
      <c r="PSN88" s="62"/>
      <c r="PSO88" s="62"/>
      <c r="PSP88" s="62"/>
      <c r="PSQ88" s="62"/>
      <c r="PSR88" s="62"/>
      <c r="PSS88" s="62"/>
      <c r="PST88" s="62"/>
      <c r="PSU88" s="62"/>
      <c r="PSV88" s="62"/>
      <c r="PSW88" s="62"/>
      <c r="PSX88" s="62"/>
      <c r="PSY88" s="62"/>
      <c r="PSZ88" s="62"/>
      <c r="PTA88" s="62"/>
      <c r="PTB88" s="62"/>
      <c r="PTC88" s="62"/>
      <c r="PTD88" s="62"/>
      <c r="PTE88" s="62"/>
      <c r="PTF88" s="62"/>
      <c r="PTG88" s="62"/>
      <c r="PTH88" s="62"/>
      <c r="PTI88" s="62"/>
      <c r="PTJ88" s="62"/>
      <c r="PTK88" s="62"/>
      <c r="PTL88" s="62"/>
      <c r="PTM88" s="62"/>
      <c r="PTN88" s="62"/>
      <c r="PTO88" s="62"/>
      <c r="PTP88" s="62"/>
      <c r="PTQ88" s="62"/>
      <c r="PTR88" s="62"/>
      <c r="PTS88" s="62"/>
      <c r="PTT88" s="62"/>
      <c r="PTU88" s="62"/>
      <c r="PTV88" s="62"/>
      <c r="PTW88" s="62"/>
      <c r="PTX88" s="62"/>
      <c r="PTY88" s="62"/>
      <c r="PTZ88" s="62"/>
      <c r="PUA88" s="62"/>
      <c r="PUB88" s="62"/>
      <c r="PUC88" s="62"/>
      <c r="PUD88" s="62"/>
      <c r="PUE88" s="62"/>
      <c r="PUF88" s="62"/>
      <c r="PUG88" s="62"/>
      <c r="PUH88" s="62"/>
      <c r="PUI88" s="62"/>
      <c r="PUJ88" s="62"/>
      <c r="PUK88" s="62"/>
      <c r="PUL88" s="62"/>
      <c r="PUM88" s="62"/>
      <c r="PUN88" s="62"/>
      <c r="PUO88" s="62"/>
      <c r="PUP88" s="62"/>
      <c r="PUQ88" s="62"/>
      <c r="PUR88" s="62"/>
      <c r="PUS88" s="62"/>
      <c r="PUT88" s="62"/>
      <c r="PUU88" s="62"/>
      <c r="PUV88" s="62"/>
      <c r="PUW88" s="62"/>
      <c r="PUX88" s="62"/>
      <c r="PUY88" s="62"/>
      <c r="PUZ88" s="62"/>
      <c r="PVA88" s="62"/>
      <c r="PVB88" s="62"/>
      <c r="PVC88" s="62"/>
      <c r="PVD88" s="62"/>
      <c r="PVE88" s="62"/>
      <c r="PVF88" s="62"/>
      <c r="PVG88" s="62"/>
      <c r="PVH88" s="62"/>
      <c r="PVI88" s="62"/>
      <c r="PVJ88" s="62"/>
      <c r="PVK88" s="62"/>
      <c r="PVL88" s="62"/>
      <c r="PVM88" s="62"/>
      <c r="PVN88" s="62"/>
      <c r="PVO88" s="62"/>
      <c r="PVP88" s="62"/>
      <c r="PVQ88" s="62"/>
      <c r="PVR88" s="62"/>
      <c r="PVS88" s="62"/>
      <c r="PVT88" s="62"/>
      <c r="PVU88" s="62"/>
      <c r="PVV88" s="62"/>
      <c r="PVW88" s="62"/>
      <c r="PVX88" s="62"/>
      <c r="PVY88" s="62"/>
      <c r="PVZ88" s="62"/>
      <c r="PWA88" s="62"/>
      <c r="PWB88" s="62"/>
      <c r="PWC88" s="62"/>
      <c r="PWD88" s="62"/>
      <c r="PWE88" s="62"/>
      <c r="PWF88" s="62"/>
      <c r="PWG88" s="62"/>
      <c r="PWH88" s="62"/>
      <c r="PWI88" s="62"/>
      <c r="PWJ88" s="62"/>
      <c r="PWK88" s="62"/>
      <c r="PWL88" s="62"/>
      <c r="PWM88" s="62"/>
      <c r="PWN88" s="62"/>
      <c r="PWO88" s="62"/>
      <c r="PWP88" s="62"/>
      <c r="PWQ88" s="62"/>
      <c r="PWR88" s="62"/>
      <c r="PWS88" s="62"/>
      <c r="PWT88" s="62"/>
      <c r="PWU88" s="62"/>
      <c r="PWV88" s="62"/>
      <c r="PWW88" s="62"/>
      <c r="PWX88" s="62"/>
      <c r="PWY88" s="62"/>
      <c r="PWZ88" s="62"/>
      <c r="PXA88" s="62"/>
      <c r="PXB88" s="62"/>
      <c r="PXC88" s="62"/>
      <c r="PXD88" s="62"/>
      <c r="PXE88" s="62"/>
      <c r="PXF88" s="62"/>
      <c r="PXG88" s="62"/>
      <c r="PXH88" s="62"/>
      <c r="PXI88" s="62"/>
      <c r="PXJ88" s="62"/>
      <c r="PXK88" s="62"/>
      <c r="PXL88" s="62"/>
      <c r="PXM88" s="62"/>
      <c r="PXN88" s="62"/>
      <c r="PXO88" s="62"/>
      <c r="PXP88" s="62"/>
      <c r="PXQ88" s="62"/>
      <c r="PXR88" s="62"/>
      <c r="PXS88" s="62"/>
      <c r="PXT88" s="62"/>
      <c r="PXU88" s="62"/>
      <c r="PXV88" s="62"/>
      <c r="PXW88" s="62"/>
      <c r="PXX88" s="62"/>
      <c r="PXY88" s="62"/>
      <c r="PXZ88" s="62"/>
      <c r="PYA88" s="62"/>
      <c r="PYB88" s="62"/>
      <c r="PYC88" s="62"/>
      <c r="PYD88" s="62"/>
      <c r="PYE88" s="62"/>
      <c r="PYF88" s="62"/>
      <c r="PYG88" s="62"/>
      <c r="PYH88" s="62"/>
      <c r="PYI88" s="62"/>
      <c r="PYJ88" s="62"/>
      <c r="PYK88" s="62"/>
      <c r="PYL88" s="62"/>
      <c r="PYM88" s="62"/>
      <c r="PYN88" s="62"/>
      <c r="PYO88" s="62"/>
      <c r="PYP88" s="62"/>
      <c r="PYQ88" s="62"/>
      <c r="PYR88" s="62"/>
      <c r="PYS88" s="62"/>
      <c r="PYT88" s="62"/>
      <c r="PYU88" s="62"/>
      <c r="PYV88" s="62"/>
      <c r="PYW88" s="62"/>
      <c r="PYX88" s="62"/>
      <c r="PYY88" s="62"/>
      <c r="PYZ88" s="62"/>
      <c r="PZA88" s="62"/>
      <c r="PZB88" s="62"/>
      <c r="PZC88" s="62"/>
      <c r="PZD88" s="62"/>
      <c r="PZE88" s="62"/>
      <c r="PZF88" s="62"/>
      <c r="PZG88" s="62"/>
      <c r="PZH88" s="62"/>
      <c r="PZI88" s="62"/>
      <c r="PZJ88" s="62"/>
      <c r="PZK88" s="62"/>
      <c r="PZL88" s="62"/>
      <c r="PZM88" s="62"/>
      <c r="PZN88" s="62"/>
      <c r="PZO88" s="62"/>
      <c r="PZP88" s="62"/>
      <c r="PZQ88" s="62"/>
      <c r="PZR88" s="62"/>
      <c r="PZS88" s="62"/>
      <c r="PZT88" s="62"/>
      <c r="PZU88" s="62"/>
      <c r="PZV88" s="62"/>
      <c r="PZW88" s="62"/>
      <c r="PZX88" s="62"/>
      <c r="PZY88" s="62"/>
      <c r="PZZ88" s="62"/>
      <c r="QAA88" s="62"/>
      <c r="QAB88" s="62"/>
      <c r="QAC88" s="62"/>
      <c r="QAD88" s="62"/>
      <c r="QAE88" s="62"/>
      <c r="QAF88" s="62"/>
      <c r="QAG88" s="62"/>
      <c r="QAH88" s="62"/>
      <c r="QAI88" s="62"/>
      <c r="QAJ88" s="62"/>
      <c r="QAK88" s="62"/>
      <c r="QAL88" s="62"/>
      <c r="QAM88" s="62"/>
      <c r="QAN88" s="62"/>
      <c r="QAO88" s="62"/>
      <c r="QAP88" s="62"/>
      <c r="QAQ88" s="62"/>
      <c r="QAR88" s="62"/>
      <c r="QAS88" s="62"/>
      <c r="QAT88" s="62"/>
      <c r="QAU88" s="62"/>
      <c r="QAV88" s="62"/>
      <c r="QAW88" s="62"/>
      <c r="QAX88" s="62"/>
      <c r="QAY88" s="62"/>
      <c r="QAZ88" s="62"/>
      <c r="QBA88" s="62"/>
      <c r="QBB88" s="62"/>
      <c r="QBC88" s="62"/>
      <c r="QBD88" s="62"/>
      <c r="QBE88" s="62"/>
      <c r="QBF88" s="62"/>
      <c r="QBG88" s="62"/>
      <c r="QBH88" s="62"/>
      <c r="QBI88" s="62"/>
      <c r="QBJ88" s="62"/>
      <c r="QBK88" s="62"/>
      <c r="QBL88" s="62"/>
      <c r="QBM88" s="62"/>
      <c r="QBN88" s="62"/>
      <c r="QBO88" s="62"/>
      <c r="QBP88" s="62"/>
      <c r="QBQ88" s="62"/>
      <c r="QBR88" s="62"/>
      <c r="QBS88" s="62"/>
      <c r="QBT88" s="62"/>
      <c r="QBU88" s="62"/>
      <c r="QBV88" s="62"/>
      <c r="QBW88" s="62"/>
      <c r="QBX88" s="62"/>
      <c r="QBY88" s="62"/>
      <c r="QBZ88" s="62"/>
      <c r="QCA88" s="62"/>
      <c r="QCB88" s="62"/>
      <c r="QCC88" s="62"/>
      <c r="QCD88" s="62"/>
      <c r="QCE88" s="62"/>
      <c r="QCF88" s="62"/>
      <c r="QCG88" s="62"/>
      <c r="QCH88" s="62"/>
      <c r="QCI88" s="62"/>
      <c r="QCJ88" s="62"/>
      <c r="QCK88" s="62"/>
      <c r="QCL88" s="62"/>
      <c r="QCM88" s="62"/>
      <c r="QCN88" s="62"/>
      <c r="QCO88" s="62"/>
      <c r="QCP88" s="62"/>
      <c r="QCQ88" s="62"/>
      <c r="QCR88" s="62"/>
      <c r="QCS88" s="62"/>
      <c r="QCT88" s="62"/>
      <c r="QCU88" s="62"/>
      <c r="QCV88" s="62"/>
      <c r="QCW88" s="62"/>
      <c r="QCX88" s="62"/>
      <c r="QCY88" s="62"/>
      <c r="QCZ88" s="62"/>
      <c r="QDA88" s="62"/>
      <c r="QDB88" s="62"/>
      <c r="QDC88" s="62"/>
      <c r="QDD88" s="62"/>
      <c r="QDE88" s="62"/>
      <c r="QDF88" s="62"/>
      <c r="QDG88" s="62"/>
      <c r="QDH88" s="62"/>
      <c r="QDI88" s="62"/>
      <c r="QDJ88" s="62"/>
      <c r="QDK88" s="62"/>
      <c r="QDL88" s="62"/>
      <c r="QDM88" s="62"/>
      <c r="QDN88" s="62"/>
      <c r="QDO88" s="62"/>
      <c r="QDP88" s="62"/>
      <c r="QDQ88" s="62"/>
      <c r="QDR88" s="62"/>
      <c r="QDS88" s="62"/>
      <c r="QDT88" s="62"/>
      <c r="QDU88" s="62"/>
      <c r="QDV88" s="62"/>
      <c r="QDW88" s="62"/>
      <c r="QDX88" s="62"/>
      <c r="QDY88" s="62"/>
      <c r="QDZ88" s="62"/>
      <c r="QEA88" s="62"/>
      <c r="QEB88" s="62"/>
      <c r="QEC88" s="62"/>
      <c r="QED88" s="62"/>
      <c r="QEE88" s="62"/>
      <c r="QEF88" s="62"/>
      <c r="QEG88" s="62"/>
      <c r="QEH88" s="62"/>
      <c r="QEI88" s="62"/>
      <c r="QEJ88" s="62"/>
      <c r="QEK88" s="62"/>
      <c r="QEL88" s="62"/>
      <c r="QEM88" s="62"/>
      <c r="QEN88" s="62"/>
      <c r="QEO88" s="62"/>
      <c r="QEP88" s="62"/>
      <c r="QEQ88" s="62"/>
      <c r="QER88" s="62"/>
      <c r="QES88" s="62"/>
      <c r="QET88" s="62"/>
      <c r="QEU88" s="62"/>
      <c r="QEV88" s="62"/>
      <c r="QEW88" s="62"/>
      <c r="QEX88" s="62"/>
      <c r="QEY88" s="62"/>
      <c r="QEZ88" s="62"/>
      <c r="QFA88" s="62"/>
      <c r="QFB88" s="62"/>
      <c r="QFC88" s="62"/>
      <c r="QFD88" s="62"/>
      <c r="QFE88" s="62"/>
      <c r="QFF88" s="62"/>
      <c r="QFG88" s="62"/>
      <c r="QFH88" s="62"/>
      <c r="QFI88" s="62"/>
      <c r="QFJ88" s="62"/>
      <c r="QFK88" s="62"/>
      <c r="QFL88" s="62"/>
      <c r="QFM88" s="62"/>
      <c r="QFN88" s="62"/>
      <c r="QFO88" s="62"/>
      <c r="QFP88" s="62"/>
      <c r="QFQ88" s="62"/>
      <c r="QFR88" s="62"/>
      <c r="QFS88" s="62"/>
      <c r="QFT88" s="62"/>
      <c r="QFU88" s="62"/>
      <c r="QFV88" s="62"/>
      <c r="QFW88" s="62"/>
      <c r="QFX88" s="62"/>
      <c r="QFY88" s="62"/>
      <c r="QFZ88" s="62"/>
      <c r="QGA88" s="62"/>
      <c r="QGB88" s="62"/>
      <c r="QGC88" s="62"/>
      <c r="QGD88" s="62"/>
      <c r="QGE88" s="62"/>
      <c r="QGF88" s="62"/>
      <c r="QGG88" s="62"/>
      <c r="QGH88" s="62"/>
      <c r="QGI88" s="62"/>
      <c r="QGJ88" s="62"/>
      <c r="QGK88" s="62"/>
      <c r="QGL88" s="62"/>
      <c r="QGM88" s="62"/>
      <c r="QGN88" s="62"/>
      <c r="QGO88" s="62"/>
      <c r="QGP88" s="62"/>
      <c r="QGQ88" s="62"/>
      <c r="QGR88" s="62"/>
      <c r="QGS88" s="62"/>
      <c r="QGT88" s="62"/>
      <c r="QGU88" s="62"/>
      <c r="QGV88" s="62"/>
      <c r="QGW88" s="62"/>
      <c r="QGX88" s="62"/>
      <c r="QGY88" s="62"/>
      <c r="QGZ88" s="62"/>
      <c r="QHA88" s="62"/>
      <c r="QHB88" s="62"/>
      <c r="QHC88" s="62"/>
      <c r="QHD88" s="62"/>
      <c r="QHE88" s="62"/>
      <c r="QHF88" s="62"/>
      <c r="QHG88" s="62"/>
      <c r="QHH88" s="62"/>
      <c r="QHI88" s="62"/>
      <c r="QHJ88" s="62"/>
      <c r="QHK88" s="62"/>
      <c r="QHL88" s="62"/>
      <c r="QHM88" s="62"/>
      <c r="QHN88" s="62"/>
      <c r="QHO88" s="62"/>
      <c r="QHP88" s="62"/>
      <c r="QHQ88" s="62"/>
      <c r="QHR88" s="62"/>
      <c r="QHS88" s="62"/>
      <c r="QHT88" s="62"/>
      <c r="QHU88" s="62"/>
      <c r="QHV88" s="62"/>
      <c r="QHW88" s="62"/>
      <c r="QHX88" s="62"/>
      <c r="QHY88" s="62"/>
      <c r="QHZ88" s="62"/>
      <c r="QIA88" s="62"/>
      <c r="QIB88" s="62"/>
      <c r="QIC88" s="62"/>
      <c r="QID88" s="62"/>
      <c r="QIE88" s="62"/>
      <c r="QIF88" s="62"/>
      <c r="QIG88" s="62"/>
      <c r="QIH88" s="62"/>
      <c r="QII88" s="62"/>
      <c r="QIJ88" s="62"/>
      <c r="QIK88" s="62"/>
      <c r="QIL88" s="62"/>
      <c r="QIM88" s="62"/>
      <c r="QIN88" s="62"/>
      <c r="QIO88" s="62"/>
      <c r="QIP88" s="62"/>
      <c r="QIQ88" s="62"/>
      <c r="QIR88" s="62"/>
      <c r="QIS88" s="62"/>
      <c r="QIT88" s="62"/>
      <c r="QIU88" s="62"/>
      <c r="QIV88" s="62"/>
      <c r="QIW88" s="62"/>
      <c r="QIX88" s="62"/>
      <c r="QIY88" s="62"/>
      <c r="QIZ88" s="62"/>
      <c r="QJA88" s="62"/>
      <c r="QJB88" s="62"/>
      <c r="QJC88" s="62"/>
      <c r="QJD88" s="62"/>
      <c r="QJE88" s="62"/>
      <c r="QJF88" s="62"/>
      <c r="QJG88" s="62"/>
      <c r="QJH88" s="62"/>
      <c r="QJI88" s="62"/>
      <c r="QJJ88" s="62"/>
      <c r="QJK88" s="62"/>
      <c r="QJL88" s="62"/>
      <c r="QJM88" s="62"/>
      <c r="QJN88" s="62"/>
      <c r="QJO88" s="62"/>
      <c r="QJP88" s="62"/>
      <c r="QJQ88" s="62"/>
      <c r="QJR88" s="62"/>
      <c r="QJS88" s="62"/>
      <c r="QJT88" s="62"/>
      <c r="QJU88" s="62"/>
      <c r="QJV88" s="62"/>
      <c r="QJW88" s="62"/>
      <c r="QJX88" s="62"/>
      <c r="QJY88" s="62"/>
      <c r="QJZ88" s="62"/>
      <c r="QKA88" s="62"/>
      <c r="QKB88" s="62"/>
      <c r="QKC88" s="62"/>
      <c r="QKD88" s="62"/>
      <c r="QKE88" s="62"/>
      <c r="QKF88" s="62"/>
      <c r="QKG88" s="62"/>
      <c r="QKH88" s="62"/>
      <c r="QKI88" s="62"/>
      <c r="QKJ88" s="62"/>
      <c r="QKK88" s="62"/>
      <c r="QKL88" s="62"/>
      <c r="QKM88" s="62"/>
      <c r="QKN88" s="62"/>
      <c r="QKO88" s="62"/>
      <c r="QKP88" s="62"/>
      <c r="QKQ88" s="62"/>
      <c r="QKR88" s="62"/>
      <c r="QKS88" s="62"/>
      <c r="QKT88" s="62"/>
      <c r="QKU88" s="62"/>
      <c r="QKV88" s="62"/>
      <c r="QKW88" s="62"/>
      <c r="QKX88" s="62"/>
      <c r="QKY88" s="62"/>
      <c r="QKZ88" s="62"/>
      <c r="QLA88" s="62"/>
      <c r="QLB88" s="62"/>
      <c r="QLC88" s="62"/>
      <c r="QLD88" s="62"/>
      <c r="QLE88" s="62"/>
      <c r="QLF88" s="62"/>
      <c r="QLG88" s="62"/>
      <c r="QLH88" s="62"/>
      <c r="QLI88" s="62"/>
      <c r="QLJ88" s="62"/>
      <c r="QLK88" s="62"/>
      <c r="QLL88" s="62"/>
      <c r="QLM88" s="62"/>
      <c r="QLN88" s="62"/>
      <c r="QLO88" s="62"/>
      <c r="QLP88" s="62"/>
      <c r="QLQ88" s="62"/>
      <c r="QLR88" s="62"/>
      <c r="QLS88" s="62"/>
      <c r="QLT88" s="62"/>
      <c r="QLU88" s="62"/>
      <c r="QLV88" s="62"/>
      <c r="QLW88" s="62"/>
      <c r="QLX88" s="62"/>
      <c r="QLY88" s="62"/>
      <c r="QLZ88" s="62"/>
      <c r="QMA88" s="62"/>
      <c r="QMB88" s="62"/>
      <c r="QMC88" s="62"/>
      <c r="QMD88" s="62"/>
      <c r="QME88" s="62"/>
      <c r="QMF88" s="62"/>
      <c r="QMG88" s="62"/>
      <c r="QMH88" s="62"/>
      <c r="QMI88" s="62"/>
      <c r="QMJ88" s="62"/>
      <c r="QMK88" s="62"/>
      <c r="QML88" s="62"/>
      <c r="QMM88" s="62"/>
      <c r="QMN88" s="62"/>
      <c r="QMO88" s="62"/>
      <c r="QMP88" s="62"/>
      <c r="QMQ88" s="62"/>
      <c r="QMR88" s="62"/>
      <c r="QMS88" s="62"/>
      <c r="QMT88" s="62"/>
      <c r="QMU88" s="62"/>
      <c r="QMV88" s="62"/>
      <c r="QMW88" s="62"/>
      <c r="QMX88" s="62"/>
      <c r="QMY88" s="62"/>
      <c r="QMZ88" s="62"/>
      <c r="QNA88" s="62"/>
      <c r="QNB88" s="62"/>
      <c r="QNC88" s="62"/>
      <c r="QND88" s="62"/>
      <c r="QNE88" s="62"/>
      <c r="QNF88" s="62"/>
      <c r="QNG88" s="62"/>
      <c r="QNH88" s="62"/>
      <c r="QNI88" s="62"/>
      <c r="QNJ88" s="62"/>
      <c r="QNK88" s="62"/>
      <c r="QNL88" s="62"/>
      <c r="QNM88" s="62"/>
      <c r="QNN88" s="62"/>
      <c r="QNO88" s="62"/>
      <c r="QNP88" s="62"/>
      <c r="QNQ88" s="62"/>
      <c r="QNR88" s="62"/>
      <c r="QNS88" s="62"/>
      <c r="QNT88" s="62"/>
      <c r="QNU88" s="62"/>
      <c r="QNV88" s="62"/>
      <c r="QNW88" s="62"/>
      <c r="QNX88" s="62"/>
      <c r="QNY88" s="62"/>
      <c r="QNZ88" s="62"/>
      <c r="QOA88" s="62"/>
      <c r="QOB88" s="62"/>
      <c r="QOC88" s="62"/>
      <c r="QOD88" s="62"/>
      <c r="QOE88" s="62"/>
      <c r="QOF88" s="62"/>
      <c r="QOG88" s="62"/>
      <c r="QOH88" s="62"/>
      <c r="QOI88" s="62"/>
      <c r="QOJ88" s="62"/>
      <c r="QOK88" s="62"/>
      <c r="QOL88" s="62"/>
      <c r="QOM88" s="62"/>
      <c r="QON88" s="62"/>
      <c r="QOO88" s="62"/>
      <c r="QOP88" s="62"/>
      <c r="QOQ88" s="62"/>
      <c r="QOR88" s="62"/>
      <c r="QOS88" s="62"/>
      <c r="QOT88" s="62"/>
      <c r="QOU88" s="62"/>
      <c r="QOV88" s="62"/>
      <c r="QOW88" s="62"/>
      <c r="QOX88" s="62"/>
      <c r="QOY88" s="62"/>
      <c r="QOZ88" s="62"/>
      <c r="QPA88" s="62"/>
      <c r="QPB88" s="62"/>
      <c r="QPC88" s="62"/>
      <c r="QPD88" s="62"/>
      <c r="QPE88" s="62"/>
      <c r="QPF88" s="62"/>
      <c r="QPG88" s="62"/>
      <c r="QPH88" s="62"/>
      <c r="QPI88" s="62"/>
      <c r="QPJ88" s="62"/>
      <c r="QPK88" s="62"/>
      <c r="QPL88" s="62"/>
      <c r="QPM88" s="62"/>
      <c r="QPN88" s="62"/>
      <c r="QPO88" s="62"/>
      <c r="QPP88" s="62"/>
      <c r="QPQ88" s="62"/>
      <c r="QPR88" s="62"/>
      <c r="QPS88" s="62"/>
      <c r="QPT88" s="62"/>
      <c r="QPU88" s="62"/>
      <c r="QPV88" s="62"/>
      <c r="QPW88" s="62"/>
      <c r="QPX88" s="62"/>
      <c r="QPY88" s="62"/>
      <c r="QPZ88" s="62"/>
      <c r="QQA88" s="62"/>
      <c r="QQB88" s="62"/>
      <c r="QQC88" s="62"/>
      <c r="QQD88" s="62"/>
      <c r="QQE88" s="62"/>
      <c r="QQF88" s="62"/>
      <c r="QQG88" s="62"/>
      <c r="QQH88" s="62"/>
      <c r="QQI88" s="62"/>
      <c r="QQJ88" s="62"/>
      <c r="QQK88" s="62"/>
      <c r="QQL88" s="62"/>
      <c r="QQM88" s="62"/>
      <c r="QQN88" s="62"/>
      <c r="QQO88" s="62"/>
      <c r="QQP88" s="62"/>
      <c r="QQQ88" s="62"/>
      <c r="QQR88" s="62"/>
      <c r="QQS88" s="62"/>
      <c r="QQT88" s="62"/>
      <c r="QQU88" s="62"/>
      <c r="QQV88" s="62"/>
      <c r="QQW88" s="62"/>
      <c r="QQX88" s="62"/>
      <c r="QQY88" s="62"/>
      <c r="QQZ88" s="62"/>
      <c r="QRA88" s="62"/>
      <c r="QRB88" s="62"/>
      <c r="QRC88" s="62"/>
      <c r="QRD88" s="62"/>
      <c r="QRE88" s="62"/>
      <c r="QRF88" s="62"/>
      <c r="QRG88" s="62"/>
      <c r="QRH88" s="62"/>
      <c r="QRI88" s="62"/>
      <c r="QRJ88" s="62"/>
      <c r="QRK88" s="62"/>
      <c r="QRL88" s="62"/>
      <c r="QRM88" s="62"/>
      <c r="QRN88" s="62"/>
      <c r="QRO88" s="62"/>
      <c r="QRP88" s="62"/>
      <c r="QRQ88" s="62"/>
      <c r="QRR88" s="62"/>
      <c r="QRS88" s="62"/>
      <c r="QRT88" s="62"/>
      <c r="QRU88" s="62"/>
      <c r="QRV88" s="62"/>
      <c r="QRW88" s="62"/>
      <c r="QRX88" s="62"/>
      <c r="QRY88" s="62"/>
      <c r="QRZ88" s="62"/>
      <c r="QSA88" s="62"/>
      <c r="QSB88" s="62"/>
      <c r="QSC88" s="62"/>
      <c r="QSD88" s="62"/>
      <c r="QSE88" s="62"/>
      <c r="QSF88" s="62"/>
      <c r="QSG88" s="62"/>
      <c r="QSH88" s="62"/>
      <c r="QSI88" s="62"/>
      <c r="QSJ88" s="62"/>
      <c r="QSK88" s="62"/>
      <c r="QSL88" s="62"/>
      <c r="QSM88" s="62"/>
      <c r="QSN88" s="62"/>
      <c r="QSO88" s="62"/>
      <c r="QSP88" s="62"/>
      <c r="QSQ88" s="62"/>
      <c r="QSR88" s="62"/>
      <c r="QSS88" s="62"/>
      <c r="QST88" s="62"/>
      <c r="QSU88" s="62"/>
      <c r="QSV88" s="62"/>
      <c r="QSW88" s="62"/>
      <c r="QSX88" s="62"/>
      <c r="QSY88" s="62"/>
      <c r="QSZ88" s="62"/>
      <c r="QTA88" s="62"/>
      <c r="QTB88" s="62"/>
      <c r="QTC88" s="62"/>
      <c r="QTD88" s="62"/>
      <c r="QTE88" s="62"/>
      <c r="QTF88" s="62"/>
      <c r="QTG88" s="62"/>
      <c r="QTH88" s="62"/>
      <c r="QTI88" s="62"/>
      <c r="QTJ88" s="62"/>
      <c r="QTK88" s="62"/>
      <c r="QTL88" s="62"/>
      <c r="QTM88" s="62"/>
      <c r="QTN88" s="62"/>
      <c r="QTO88" s="62"/>
      <c r="QTP88" s="62"/>
      <c r="QTQ88" s="62"/>
      <c r="QTR88" s="62"/>
      <c r="QTS88" s="62"/>
      <c r="QTT88" s="62"/>
      <c r="QTU88" s="62"/>
      <c r="QTV88" s="62"/>
      <c r="QTW88" s="62"/>
      <c r="QTX88" s="62"/>
      <c r="QTY88" s="62"/>
      <c r="QTZ88" s="62"/>
      <c r="QUA88" s="62"/>
      <c r="QUB88" s="62"/>
      <c r="QUC88" s="62"/>
      <c r="QUD88" s="62"/>
      <c r="QUE88" s="62"/>
      <c r="QUF88" s="62"/>
      <c r="QUG88" s="62"/>
      <c r="QUH88" s="62"/>
      <c r="QUI88" s="62"/>
      <c r="QUJ88" s="62"/>
      <c r="QUK88" s="62"/>
      <c r="QUL88" s="62"/>
      <c r="QUM88" s="62"/>
      <c r="QUN88" s="62"/>
      <c r="QUO88" s="62"/>
      <c r="QUP88" s="62"/>
      <c r="QUQ88" s="62"/>
      <c r="QUR88" s="62"/>
      <c r="QUS88" s="62"/>
      <c r="QUT88" s="62"/>
      <c r="QUU88" s="62"/>
      <c r="QUV88" s="62"/>
      <c r="QUW88" s="62"/>
      <c r="QUX88" s="62"/>
      <c r="QUY88" s="62"/>
      <c r="QUZ88" s="62"/>
      <c r="QVA88" s="62"/>
      <c r="QVB88" s="62"/>
      <c r="QVC88" s="62"/>
      <c r="QVD88" s="62"/>
      <c r="QVE88" s="62"/>
      <c r="QVF88" s="62"/>
      <c r="QVG88" s="62"/>
      <c r="QVH88" s="62"/>
      <c r="QVI88" s="62"/>
      <c r="QVJ88" s="62"/>
      <c r="QVK88" s="62"/>
      <c r="QVL88" s="62"/>
      <c r="QVM88" s="62"/>
      <c r="QVN88" s="62"/>
      <c r="QVO88" s="62"/>
      <c r="QVP88" s="62"/>
      <c r="QVQ88" s="62"/>
      <c r="QVR88" s="62"/>
      <c r="QVS88" s="62"/>
      <c r="QVT88" s="62"/>
      <c r="QVU88" s="62"/>
      <c r="QVV88" s="62"/>
      <c r="QVW88" s="62"/>
      <c r="QVX88" s="62"/>
      <c r="QVY88" s="62"/>
      <c r="QVZ88" s="62"/>
      <c r="QWA88" s="62"/>
      <c r="QWB88" s="62"/>
      <c r="QWC88" s="62"/>
      <c r="QWD88" s="62"/>
      <c r="QWE88" s="62"/>
      <c r="QWF88" s="62"/>
      <c r="QWG88" s="62"/>
      <c r="QWH88" s="62"/>
      <c r="QWI88" s="62"/>
      <c r="QWJ88" s="62"/>
      <c r="QWK88" s="62"/>
      <c r="QWL88" s="62"/>
      <c r="QWM88" s="62"/>
      <c r="QWN88" s="62"/>
      <c r="QWO88" s="62"/>
      <c r="QWP88" s="62"/>
      <c r="QWQ88" s="62"/>
      <c r="QWR88" s="62"/>
      <c r="QWS88" s="62"/>
      <c r="QWT88" s="62"/>
      <c r="QWU88" s="62"/>
      <c r="QWV88" s="62"/>
      <c r="QWW88" s="62"/>
      <c r="QWX88" s="62"/>
      <c r="QWY88" s="62"/>
      <c r="QWZ88" s="62"/>
      <c r="QXA88" s="62"/>
      <c r="QXB88" s="62"/>
      <c r="QXC88" s="62"/>
      <c r="QXD88" s="62"/>
      <c r="QXE88" s="62"/>
      <c r="QXF88" s="62"/>
      <c r="QXG88" s="62"/>
      <c r="QXH88" s="62"/>
      <c r="QXI88" s="62"/>
      <c r="QXJ88" s="62"/>
      <c r="QXK88" s="62"/>
      <c r="QXL88" s="62"/>
      <c r="QXM88" s="62"/>
      <c r="QXN88" s="62"/>
      <c r="QXO88" s="62"/>
      <c r="QXP88" s="62"/>
      <c r="QXQ88" s="62"/>
      <c r="QXR88" s="62"/>
      <c r="QXS88" s="62"/>
      <c r="QXT88" s="62"/>
      <c r="QXU88" s="62"/>
      <c r="QXV88" s="62"/>
      <c r="QXW88" s="62"/>
      <c r="QXX88" s="62"/>
      <c r="QXY88" s="62"/>
      <c r="QXZ88" s="62"/>
      <c r="QYA88" s="62"/>
      <c r="QYB88" s="62"/>
      <c r="QYC88" s="62"/>
      <c r="QYD88" s="62"/>
      <c r="QYE88" s="62"/>
      <c r="QYF88" s="62"/>
      <c r="QYG88" s="62"/>
      <c r="QYH88" s="62"/>
      <c r="QYI88" s="62"/>
      <c r="QYJ88" s="62"/>
      <c r="QYK88" s="62"/>
      <c r="QYL88" s="62"/>
      <c r="QYM88" s="62"/>
      <c r="QYN88" s="62"/>
      <c r="QYO88" s="62"/>
      <c r="QYP88" s="62"/>
      <c r="QYQ88" s="62"/>
      <c r="QYR88" s="62"/>
      <c r="QYS88" s="62"/>
      <c r="QYT88" s="62"/>
      <c r="QYU88" s="62"/>
      <c r="QYV88" s="62"/>
      <c r="QYW88" s="62"/>
      <c r="QYX88" s="62"/>
      <c r="QYY88" s="62"/>
      <c r="QYZ88" s="62"/>
      <c r="QZA88" s="62"/>
      <c r="QZB88" s="62"/>
      <c r="QZC88" s="62"/>
      <c r="QZD88" s="62"/>
      <c r="QZE88" s="62"/>
      <c r="QZF88" s="62"/>
      <c r="QZG88" s="62"/>
      <c r="QZH88" s="62"/>
      <c r="QZI88" s="62"/>
      <c r="QZJ88" s="62"/>
      <c r="QZK88" s="62"/>
      <c r="QZL88" s="62"/>
      <c r="QZM88" s="62"/>
      <c r="QZN88" s="62"/>
      <c r="QZO88" s="62"/>
      <c r="QZP88" s="62"/>
      <c r="QZQ88" s="62"/>
      <c r="QZR88" s="62"/>
      <c r="QZS88" s="62"/>
      <c r="QZT88" s="62"/>
      <c r="QZU88" s="62"/>
      <c r="QZV88" s="62"/>
      <c r="QZW88" s="62"/>
      <c r="QZX88" s="62"/>
      <c r="QZY88" s="62"/>
      <c r="QZZ88" s="62"/>
      <c r="RAA88" s="62"/>
      <c r="RAB88" s="62"/>
      <c r="RAC88" s="62"/>
      <c r="RAD88" s="62"/>
      <c r="RAE88" s="62"/>
      <c r="RAF88" s="62"/>
      <c r="RAG88" s="62"/>
      <c r="RAH88" s="62"/>
      <c r="RAI88" s="62"/>
      <c r="RAJ88" s="62"/>
      <c r="RAK88" s="62"/>
      <c r="RAL88" s="62"/>
      <c r="RAM88" s="62"/>
      <c r="RAN88" s="62"/>
      <c r="RAO88" s="62"/>
      <c r="RAP88" s="62"/>
      <c r="RAQ88" s="62"/>
      <c r="RAR88" s="62"/>
      <c r="RAS88" s="62"/>
      <c r="RAT88" s="62"/>
      <c r="RAU88" s="62"/>
      <c r="RAV88" s="62"/>
      <c r="RAW88" s="62"/>
      <c r="RAX88" s="62"/>
      <c r="RAY88" s="62"/>
      <c r="RAZ88" s="62"/>
      <c r="RBA88" s="62"/>
      <c r="RBB88" s="62"/>
      <c r="RBC88" s="62"/>
      <c r="RBD88" s="62"/>
      <c r="RBE88" s="62"/>
      <c r="RBF88" s="62"/>
      <c r="RBG88" s="62"/>
      <c r="RBH88" s="62"/>
      <c r="RBI88" s="62"/>
      <c r="RBJ88" s="62"/>
      <c r="RBK88" s="62"/>
      <c r="RBL88" s="62"/>
      <c r="RBM88" s="62"/>
      <c r="RBN88" s="62"/>
      <c r="RBO88" s="62"/>
      <c r="RBP88" s="62"/>
      <c r="RBQ88" s="62"/>
      <c r="RBR88" s="62"/>
      <c r="RBS88" s="62"/>
      <c r="RBT88" s="62"/>
      <c r="RBU88" s="62"/>
      <c r="RBV88" s="62"/>
      <c r="RBW88" s="62"/>
      <c r="RBX88" s="62"/>
      <c r="RBY88" s="62"/>
      <c r="RBZ88" s="62"/>
      <c r="RCA88" s="62"/>
      <c r="RCB88" s="62"/>
      <c r="RCC88" s="62"/>
      <c r="RCD88" s="62"/>
      <c r="RCE88" s="62"/>
      <c r="RCF88" s="62"/>
      <c r="RCG88" s="62"/>
      <c r="RCH88" s="62"/>
      <c r="RCI88" s="62"/>
      <c r="RCJ88" s="62"/>
      <c r="RCK88" s="62"/>
      <c r="RCL88" s="62"/>
      <c r="RCM88" s="62"/>
      <c r="RCN88" s="62"/>
      <c r="RCO88" s="62"/>
      <c r="RCP88" s="62"/>
      <c r="RCQ88" s="62"/>
      <c r="RCR88" s="62"/>
      <c r="RCS88" s="62"/>
      <c r="RCT88" s="62"/>
      <c r="RCU88" s="62"/>
      <c r="RCV88" s="62"/>
      <c r="RCW88" s="62"/>
      <c r="RCX88" s="62"/>
      <c r="RCY88" s="62"/>
      <c r="RCZ88" s="62"/>
      <c r="RDA88" s="62"/>
      <c r="RDB88" s="62"/>
      <c r="RDC88" s="62"/>
      <c r="RDD88" s="62"/>
      <c r="RDE88" s="62"/>
      <c r="RDF88" s="62"/>
      <c r="RDG88" s="62"/>
      <c r="RDH88" s="62"/>
      <c r="RDI88" s="62"/>
      <c r="RDJ88" s="62"/>
      <c r="RDK88" s="62"/>
      <c r="RDL88" s="62"/>
      <c r="RDM88" s="62"/>
      <c r="RDN88" s="62"/>
      <c r="RDO88" s="62"/>
      <c r="RDP88" s="62"/>
      <c r="RDQ88" s="62"/>
      <c r="RDR88" s="62"/>
      <c r="RDS88" s="62"/>
      <c r="RDT88" s="62"/>
      <c r="RDU88" s="62"/>
      <c r="RDV88" s="62"/>
      <c r="RDW88" s="62"/>
      <c r="RDX88" s="62"/>
      <c r="RDY88" s="62"/>
      <c r="RDZ88" s="62"/>
      <c r="REA88" s="62"/>
      <c r="REB88" s="62"/>
      <c r="REC88" s="62"/>
      <c r="RED88" s="62"/>
      <c r="REE88" s="62"/>
      <c r="REF88" s="62"/>
      <c r="REG88" s="62"/>
      <c r="REH88" s="62"/>
      <c r="REI88" s="62"/>
      <c r="REJ88" s="62"/>
      <c r="REK88" s="62"/>
      <c r="REL88" s="62"/>
      <c r="REM88" s="62"/>
      <c r="REN88" s="62"/>
      <c r="REO88" s="62"/>
      <c r="REP88" s="62"/>
      <c r="REQ88" s="62"/>
      <c r="RER88" s="62"/>
      <c r="RES88" s="62"/>
      <c r="RET88" s="62"/>
      <c r="REU88" s="62"/>
      <c r="REV88" s="62"/>
      <c r="REW88" s="62"/>
      <c r="REX88" s="62"/>
      <c r="REY88" s="62"/>
      <c r="REZ88" s="62"/>
      <c r="RFA88" s="62"/>
      <c r="RFB88" s="62"/>
      <c r="RFC88" s="62"/>
      <c r="RFD88" s="62"/>
      <c r="RFE88" s="62"/>
      <c r="RFF88" s="62"/>
      <c r="RFG88" s="62"/>
      <c r="RFH88" s="62"/>
      <c r="RFI88" s="62"/>
      <c r="RFJ88" s="62"/>
      <c r="RFK88" s="62"/>
      <c r="RFL88" s="62"/>
      <c r="RFM88" s="62"/>
      <c r="RFN88" s="62"/>
      <c r="RFO88" s="62"/>
      <c r="RFP88" s="62"/>
      <c r="RFQ88" s="62"/>
      <c r="RFR88" s="62"/>
      <c r="RFS88" s="62"/>
      <c r="RFT88" s="62"/>
      <c r="RFU88" s="62"/>
      <c r="RFV88" s="62"/>
      <c r="RFW88" s="62"/>
      <c r="RFX88" s="62"/>
      <c r="RFY88" s="62"/>
      <c r="RFZ88" s="62"/>
      <c r="RGA88" s="62"/>
      <c r="RGB88" s="62"/>
      <c r="RGC88" s="62"/>
      <c r="RGD88" s="62"/>
      <c r="RGE88" s="62"/>
      <c r="RGF88" s="62"/>
      <c r="RGG88" s="62"/>
      <c r="RGH88" s="62"/>
      <c r="RGI88" s="62"/>
      <c r="RGJ88" s="62"/>
      <c r="RGK88" s="62"/>
      <c r="RGL88" s="62"/>
      <c r="RGM88" s="62"/>
      <c r="RGN88" s="62"/>
      <c r="RGO88" s="62"/>
      <c r="RGP88" s="62"/>
      <c r="RGQ88" s="62"/>
      <c r="RGR88" s="62"/>
      <c r="RGS88" s="62"/>
      <c r="RGT88" s="62"/>
      <c r="RGU88" s="62"/>
      <c r="RGV88" s="62"/>
      <c r="RGW88" s="62"/>
      <c r="RGX88" s="62"/>
      <c r="RGY88" s="62"/>
      <c r="RGZ88" s="62"/>
      <c r="RHA88" s="62"/>
      <c r="RHB88" s="62"/>
      <c r="RHC88" s="62"/>
      <c r="RHD88" s="62"/>
      <c r="RHE88" s="62"/>
      <c r="RHF88" s="62"/>
      <c r="RHG88" s="62"/>
      <c r="RHH88" s="62"/>
      <c r="RHI88" s="62"/>
      <c r="RHJ88" s="62"/>
      <c r="RHK88" s="62"/>
      <c r="RHL88" s="62"/>
      <c r="RHM88" s="62"/>
      <c r="RHN88" s="62"/>
      <c r="RHO88" s="62"/>
      <c r="RHP88" s="62"/>
      <c r="RHQ88" s="62"/>
      <c r="RHR88" s="62"/>
      <c r="RHS88" s="62"/>
      <c r="RHT88" s="62"/>
      <c r="RHU88" s="62"/>
      <c r="RHV88" s="62"/>
      <c r="RHW88" s="62"/>
      <c r="RHX88" s="62"/>
      <c r="RHY88" s="62"/>
      <c r="RHZ88" s="62"/>
      <c r="RIA88" s="62"/>
      <c r="RIB88" s="62"/>
      <c r="RIC88" s="62"/>
      <c r="RID88" s="62"/>
      <c r="RIE88" s="62"/>
      <c r="RIF88" s="62"/>
      <c r="RIG88" s="62"/>
      <c r="RIH88" s="62"/>
      <c r="RII88" s="62"/>
      <c r="RIJ88" s="62"/>
      <c r="RIK88" s="62"/>
      <c r="RIL88" s="62"/>
      <c r="RIM88" s="62"/>
      <c r="RIN88" s="62"/>
      <c r="RIO88" s="62"/>
      <c r="RIP88" s="62"/>
      <c r="RIQ88" s="62"/>
      <c r="RIR88" s="62"/>
      <c r="RIS88" s="62"/>
      <c r="RIT88" s="62"/>
      <c r="RIU88" s="62"/>
      <c r="RIV88" s="62"/>
      <c r="RIW88" s="62"/>
      <c r="RIX88" s="62"/>
      <c r="RIY88" s="62"/>
      <c r="RIZ88" s="62"/>
      <c r="RJA88" s="62"/>
      <c r="RJB88" s="62"/>
      <c r="RJC88" s="62"/>
      <c r="RJD88" s="62"/>
      <c r="RJE88" s="62"/>
      <c r="RJF88" s="62"/>
      <c r="RJG88" s="62"/>
      <c r="RJH88" s="62"/>
      <c r="RJI88" s="62"/>
      <c r="RJJ88" s="62"/>
      <c r="RJK88" s="62"/>
      <c r="RJL88" s="62"/>
      <c r="RJM88" s="62"/>
      <c r="RJN88" s="62"/>
      <c r="RJO88" s="62"/>
      <c r="RJP88" s="62"/>
      <c r="RJQ88" s="62"/>
      <c r="RJR88" s="62"/>
      <c r="RJS88" s="62"/>
      <c r="RJT88" s="62"/>
      <c r="RJU88" s="62"/>
      <c r="RJV88" s="62"/>
      <c r="RJW88" s="62"/>
      <c r="RJX88" s="62"/>
      <c r="RJY88" s="62"/>
      <c r="RJZ88" s="62"/>
      <c r="RKA88" s="62"/>
      <c r="RKB88" s="62"/>
      <c r="RKC88" s="62"/>
      <c r="RKD88" s="62"/>
      <c r="RKE88" s="62"/>
      <c r="RKF88" s="62"/>
      <c r="RKG88" s="62"/>
      <c r="RKH88" s="62"/>
      <c r="RKI88" s="62"/>
      <c r="RKJ88" s="62"/>
      <c r="RKK88" s="62"/>
      <c r="RKL88" s="62"/>
      <c r="RKM88" s="62"/>
      <c r="RKN88" s="62"/>
      <c r="RKO88" s="62"/>
      <c r="RKP88" s="62"/>
      <c r="RKQ88" s="62"/>
      <c r="RKR88" s="62"/>
      <c r="RKS88" s="62"/>
      <c r="RKT88" s="62"/>
      <c r="RKU88" s="62"/>
      <c r="RKV88" s="62"/>
      <c r="RKW88" s="62"/>
      <c r="RKX88" s="62"/>
      <c r="RKY88" s="62"/>
      <c r="RKZ88" s="62"/>
      <c r="RLA88" s="62"/>
      <c r="RLB88" s="62"/>
      <c r="RLC88" s="62"/>
      <c r="RLD88" s="62"/>
      <c r="RLE88" s="62"/>
      <c r="RLF88" s="62"/>
      <c r="RLG88" s="62"/>
      <c r="RLH88" s="62"/>
      <c r="RLI88" s="62"/>
      <c r="RLJ88" s="62"/>
      <c r="RLK88" s="62"/>
      <c r="RLL88" s="62"/>
      <c r="RLM88" s="62"/>
      <c r="RLN88" s="62"/>
      <c r="RLO88" s="62"/>
      <c r="RLP88" s="62"/>
      <c r="RLQ88" s="62"/>
      <c r="RLR88" s="62"/>
      <c r="RLS88" s="62"/>
      <c r="RLT88" s="62"/>
      <c r="RLU88" s="62"/>
      <c r="RLV88" s="62"/>
      <c r="RLW88" s="62"/>
      <c r="RLX88" s="62"/>
      <c r="RLY88" s="62"/>
      <c r="RLZ88" s="62"/>
      <c r="RMA88" s="62"/>
      <c r="RMB88" s="62"/>
      <c r="RMC88" s="62"/>
      <c r="RMD88" s="62"/>
      <c r="RME88" s="62"/>
      <c r="RMF88" s="62"/>
      <c r="RMG88" s="62"/>
      <c r="RMH88" s="62"/>
      <c r="RMI88" s="62"/>
      <c r="RMJ88" s="62"/>
      <c r="RMK88" s="62"/>
      <c r="RML88" s="62"/>
      <c r="RMM88" s="62"/>
      <c r="RMN88" s="62"/>
      <c r="RMO88" s="62"/>
      <c r="RMP88" s="62"/>
      <c r="RMQ88" s="62"/>
      <c r="RMR88" s="62"/>
      <c r="RMS88" s="62"/>
      <c r="RMT88" s="62"/>
      <c r="RMU88" s="62"/>
      <c r="RMV88" s="62"/>
      <c r="RMW88" s="62"/>
      <c r="RMX88" s="62"/>
      <c r="RMY88" s="62"/>
      <c r="RMZ88" s="62"/>
      <c r="RNA88" s="62"/>
      <c r="RNB88" s="62"/>
      <c r="RNC88" s="62"/>
      <c r="RND88" s="62"/>
      <c r="RNE88" s="62"/>
      <c r="RNF88" s="62"/>
      <c r="RNG88" s="62"/>
      <c r="RNH88" s="62"/>
      <c r="RNI88" s="62"/>
      <c r="RNJ88" s="62"/>
      <c r="RNK88" s="62"/>
      <c r="RNL88" s="62"/>
      <c r="RNM88" s="62"/>
      <c r="RNN88" s="62"/>
      <c r="RNO88" s="62"/>
      <c r="RNP88" s="62"/>
      <c r="RNQ88" s="62"/>
      <c r="RNR88" s="62"/>
      <c r="RNS88" s="62"/>
      <c r="RNT88" s="62"/>
      <c r="RNU88" s="62"/>
      <c r="RNV88" s="62"/>
      <c r="RNW88" s="62"/>
      <c r="RNX88" s="62"/>
      <c r="RNY88" s="62"/>
      <c r="RNZ88" s="62"/>
      <c r="ROA88" s="62"/>
      <c r="ROB88" s="62"/>
      <c r="ROC88" s="62"/>
      <c r="ROD88" s="62"/>
      <c r="ROE88" s="62"/>
      <c r="ROF88" s="62"/>
      <c r="ROG88" s="62"/>
      <c r="ROH88" s="62"/>
      <c r="ROI88" s="62"/>
      <c r="ROJ88" s="62"/>
      <c r="ROK88" s="62"/>
      <c r="ROL88" s="62"/>
      <c r="ROM88" s="62"/>
      <c r="RON88" s="62"/>
      <c r="ROO88" s="62"/>
      <c r="ROP88" s="62"/>
      <c r="ROQ88" s="62"/>
      <c r="ROR88" s="62"/>
      <c r="ROS88" s="62"/>
      <c r="ROT88" s="62"/>
      <c r="ROU88" s="62"/>
      <c r="ROV88" s="62"/>
      <c r="ROW88" s="62"/>
      <c r="ROX88" s="62"/>
      <c r="ROY88" s="62"/>
      <c r="ROZ88" s="62"/>
      <c r="RPA88" s="62"/>
      <c r="RPB88" s="62"/>
      <c r="RPC88" s="62"/>
      <c r="RPD88" s="62"/>
      <c r="RPE88" s="62"/>
      <c r="RPF88" s="62"/>
      <c r="RPG88" s="62"/>
      <c r="RPH88" s="62"/>
      <c r="RPI88" s="62"/>
      <c r="RPJ88" s="62"/>
      <c r="RPK88" s="62"/>
      <c r="RPL88" s="62"/>
      <c r="RPM88" s="62"/>
      <c r="RPN88" s="62"/>
      <c r="RPO88" s="62"/>
      <c r="RPP88" s="62"/>
      <c r="RPQ88" s="62"/>
      <c r="RPR88" s="62"/>
      <c r="RPS88" s="62"/>
      <c r="RPT88" s="62"/>
      <c r="RPU88" s="62"/>
      <c r="RPV88" s="62"/>
      <c r="RPW88" s="62"/>
      <c r="RPX88" s="62"/>
      <c r="RPY88" s="62"/>
      <c r="RPZ88" s="62"/>
      <c r="RQA88" s="62"/>
      <c r="RQB88" s="62"/>
      <c r="RQC88" s="62"/>
      <c r="RQD88" s="62"/>
      <c r="RQE88" s="62"/>
      <c r="RQF88" s="62"/>
      <c r="RQG88" s="62"/>
      <c r="RQH88" s="62"/>
      <c r="RQI88" s="62"/>
      <c r="RQJ88" s="62"/>
      <c r="RQK88" s="62"/>
      <c r="RQL88" s="62"/>
      <c r="RQM88" s="62"/>
      <c r="RQN88" s="62"/>
      <c r="RQO88" s="62"/>
      <c r="RQP88" s="62"/>
      <c r="RQQ88" s="62"/>
      <c r="RQR88" s="62"/>
      <c r="RQS88" s="62"/>
      <c r="RQT88" s="62"/>
      <c r="RQU88" s="62"/>
      <c r="RQV88" s="62"/>
      <c r="RQW88" s="62"/>
      <c r="RQX88" s="62"/>
      <c r="RQY88" s="62"/>
      <c r="RQZ88" s="62"/>
      <c r="RRA88" s="62"/>
      <c r="RRB88" s="62"/>
      <c r="RRC88" s="62"/>
      <c r="RRD88" s="62"/>
      <c r="RRE88" s="62"/>
      <c r="RRF88" s="62"/>
      <c r="RRG88" s="62"/>
      <c r="RRH88" s="62"/>
      <c r="RRI88" s="62"/>
      <c r="RRJ88" s="62"/>
      <c r="RRK88" s="62"/>
      <c r="RRL88" s="62"/>
      <c r="RRM88" s="62"/>
      <c r="RRN88" s="62"/>
      <c r="RRO88" s="62"/>
      <c r="RRP88" s="62"/>
      <c r="RRQ88" s="62"/>
      <c r="RRR88" s="62"/>
      <c r="RRS88" s="62"/>
      <c r="RRT88" s="62"/>
      <c r="RRU88" s="62"/>
      <c r="RRV88" s="62"/>
      <c r="RRW88" s="62"/>
      <c r="RRX88" s="62"/>
      <c r="RRY88" s="62"/>
      <c r="RRZ88" s="62"/>
      <c r="RSA88" s="62"/>
      <c r="RSB88" s="62"/>
      <c r="RSC88" s="62"/>
      <c r="RSD88" s="62"/>
      <c r="RSE88" s="62"/>
      <c r="RSF88" s="62"/>
      <c r="RSG88" s="62"/>
      <c r="RSH88" s="62"/>
      <c r="RSI88" s="62"/>
      <c r="RSJ88" s="62"/>
      <c r="RSK88" s="62"/>
      <c r="RSL88" s="62"/>
      <c r="RSM88" s="62"/>
      <c r="RSN88" s="62"/>
      <c r="RSO88" s="62"/>
      <c r="RSP88" s="62"/>
      <c r="RSQ88" s="62"/>
      <c r="RSR88" s="62"/>
      <c r="RSS88" s="62"/>
      <c r="RST88" s="62"/>
      <c r="RSU88" s="62"/>
      <c r="RSV88" s="62"/>
      <c r="RSW88" s="62"/>
      <c r="RSX88" s="62"/>
      <c r="RSY88" s="62"/>
      <c r="RSZ88" s="62"/>
      <c r="RTA88" s="62"/>
      <c r="RTB88" s="62"/>
      <c r="RTC88" s="62"/>
      <c r="RTD88" s="62"/>
      <c r="RTE88" s="62"/>
      <c r="RTF88" s="62"/>
      <c r="RTG88" s="62"/>
      <c r="RTH88" s="62"/>
      <c r="RTI88" s="62"/>
      <c r="RTJ88" s="62"/>
      <c r="RTK88" s="62"/>
      <c r="RTL88" s="62"/>
      <c r="RTM88" s="62"/>
      <c r="RTN88" s="62"/>
      <c r="RTO88" s="62"/>
      <c r="RTP88" s="62"/>
      <c r="RTQ88" s="62"/>
      <c r="RTR88" s="62"/>
      <c r="RTS88" s="62"/>
      <c r="RTT88" s="62"/>
      <c r="RTU88" s="62"/>
      <c r="RTV88" s="62"/>
      <c r="RTW88" s="62"/>
      <c r="RTX88" s="62"/>
      <c r="RTY88" s="62"/>
      <c r="RTZ88" s="62"/>
      <c r="RUA88" s="62"/>
      <c r="RUB88" s="62"/>
      <c r="RUC88" s="62"/>
      <c r="RUD88" s="62"/>
      <c r="RUE88" s="62"/>
      <c r="RUF88" s="62"/>
      <c r="RUG88" s="62"/>
      <c r="RUH88" s="62"/>
      <c r="RUI88" s="62"/>
      <c r="RUJ88" s="62"/>
      <c r="RUK88" s="62"/>
      <c r="RUL88" s="62"/>
      <c r="RUM88" s="62"/>
      <c r="RUN88" s="62"/>
      <c r="RUO88" s="62"/>
      <c r="RUP88" s="62"/>
      <c r="RUQ88" s="62"/>
      <c r="RUR88" s="62"/>
      <c r="RUS88" s="62"/>
      <c r="RUT88" s="62"/>
      <c r="RUU88" s="62"/>
      <c r="RUV88" s="62"/>
      <c r="RUW88" s="62"/>
      <c r="RUX88" s="62"/>
      <c r="RUY88" s="62"/>
      <c r="RUZ88" s="62"/>
      <c r="RVA88" s="62"/>
      <c r="RVB88" s="62"/>
      <c r="RVC88" s="62"/>
      <c r="RVD88" s="62"/>
      <c r="RVE88" s="62"/>
      <c r="RVF88" s="62"/>
      <c r="RVG88" s="62"/>
      <c r="RVH88" s="62"/>
      <c r="RVI88" s="62"/>
      <c r="RVJ88" s="62"/>
      <c r="RVK88" s="62"/>
      <c r="RVL88" s="62"/>
      <c r="RVM88" s="62"/>
      <c r="RVN88" s="62"/>
      <c r="RVO88" s="62"/>
      <c r="RVP88" s="62"/>
      <c r="RVQ88" s="62"/>
      <c r="RVR88" s="62"/>
      <c r="RVS88" s="62"/>
      <c r="RVT88" s="62"/>
      <c r="RVU88" s="62"/>
      <c r="RVV88" s="62"/>
      <c r="RVW88" s="62"/>
      <c r="RVX88" s="62"/>
      <c r="RVY88" s="62"/>
      <c r="RVZ88" s="62"/>
      <c r="RWA88" s="62"/>
      <c r="RWB88" s="62"/>
      <c r="RWC88" s="62"/>
      <c r="RWD88" s="62"/>
      <c r="RWE88" s="62"/>
      <c r="RWF88" s="62"/>
      <c r="RWG88" s="62"/>
      <c r="RWH88" s="62"/>
      <c r="RWI88" s="62"/>
      <c r="RWJ88" s="62"/>
      <c r="RWK88" s="62"/>
      <c r="RWL88" s="62"/>
      <c r="RWM88" s="62"/>
      <c r="RWN88" s="62"/>
      <c r="RWO88" s="62"/>
      <c r="RWP88" s="62"/>
      <c r="RWQ88" s="62"/>
      <c r="RWR88" s="62"/>
      <c r="RWS88" s="62"/>
      <c r="RWT88" s="62"/>
      <c r="RWU88" s="62"/>
      <c r="RWV88" s="62"/>
      <c r="RWW88" s="62"/>
      <c r="RWX88" s="62"/>
      <c r="RWY88" s="62"/>
      <c r="RWZ88" s="62"/>
      <c r="RXA88" s="62"/>
      <c r="RXB88" s="62"/>
      <c r="RXC88" s="62"/>
      <c r="RXD88" s="62"/>
      <c r="RXE88" s="62"/>
      <c r="RXF88" s="62"/>
      <c r="RXG88" s="62"/>
      <c r="RXH88" s="62"/>
      <c r="RXI88" s="62"/>
      <c r="RXJ88" s="62"/>
      <c r="RXK88" s="62"/>
      <c r="RXL88" s="62"/>
      <c r="RXM88" s="62"/>
      <c r="RXN88" s="62"/>
      <c r="RXO88" s="62"/>
      <c r="RXP88" s="62"/>
      <c r="RXQ88" s="62"/>
      <c r="RXR88" s="62"/>
      <c r="RXS88" s="62"/>
      <c r="RXT88" s="62"/>
      <c r="RXU88" s="62"/>
      <c r="RXV88" s="62"/>
      <c r="RXW88" s="62"/>
      <c r="RXX88" s="62"/>
      <c r="RXY88" s="62"/>
      <c r="RXZ88" s="62"/>
      <c r="RYA88" s="62"/>
      <c r="RYB88" s="62"/>
      <c r="RYC88" s="62"/>
      <c r="RYD88" s="62"/>
      <c r="RYE88" s="62"/>
      <c r="RYF88" s="62"/>
      <c r="RYG88" s="62"/>
      <c r="RYH88" s="62"/>
      <c r="RYI88" s="62"/>
      <c r="RYJ88" s="62"/>
      <c r="RYK88" s="62"/>
      <c r="RYL88" s="62"/>
      <c r="RYM88" s="62"/>
      <c r="RYN88" s="62"/>
      <c r="RYO88" s="62"/>
      <c r="RYP88" s="62"/>
      <c r="RYQ88" s="62"/>
      <c r="RYR88" s="62"/>
      <c r="RYS88" s="62"/>
      <c r="RYT88" s="62"/>
      <c r="RYU88" s="62"/>
      <c r="RYV88" s="62"/>
      <c r="RYW88" s="62"/>
      <c r="RYX88" s="62"/>
      <c r="RYY88" s="62"/>
      <c r="RYZ88" s="62"/>
      <c r="RZA88" s="62"/>
      <c r="RZB88" s="62"/>
      <c r="RZC88" s="62"/>
      <c r="RZD88" s="62"/>
      <c r="RZE88" s="62"/>
      <c r="RZF88" s="62"/>
      <c r="RZG88" s="62"/>
      <c r="RZH88" s="62"/>
      <c r="RZI88" s="62"/>
      <c r="RZJ88" s="62"/>
      <c r="RZK88" s="62"/>
      <c r="RZL88" s="62"/>
      <c r="RZM88" s="62"/>
      <c r="RZN88" s="62"/>
      <c r="RZO88" s="62"/>
      <c r="RZP88" s="62"/>
      <c r="RZQ88" s="62"/>
      <c r="RZR88" s="62"/>
      <c r="RZS88" s="62"/>
      <c r="RZT88" s="62"/>
      <c r="RZU88" s="62"/>
      <c r="RZV88" s="62"/>
      <c r="RZW88" s="62"/>
      <c r="RZX88" s="62"/>
      <c r="RZY88" s="62"/>
      <c r="RZZ88" s="62"/>
      <c r="SAA88" s="62"/>
      <c r="SAB88" s="62"/>
      <c r="SAC88" s="62"/>
      <c r="SAD88" s="62"/>
      <c r="SAE88" s="62"/>
      <c r="SAF88" s="62"/>
      <c r="SAG88" s="62"/>
      <c r="SAH88" s="62"/>
      <c r="SAI88" s="62"/>
      <c r="SAJ88" s="62"/>
      <c r="SAK88" s="62"/>
      <c r="SAL88" s="62"/>
      <c r="SAM88" s="62"/>
      <c r="SAN88" s="62"/>
      <c r="SAO88" s="62"/>
      <c r="SAP88" s="62"/>
      <c r="SAQ88" s="62"/>
      <c r="SAR88" s="62"/>
      <c r="SAS88" s="62"/>
      <c r="SAT88" s="62"/>
      <c r="SAU88" s="62"/>
      <c r="SAV88" s="62"/>
      <c r="SAW88" s="62"/>
      <c r="SAX88" s="62"/>
      <c r="SAY88" s="62"/>
      <c r="SAZ88" s="62"/>
      <c r="SBA88" s="62"/>
      <c r="SBB88" s="62"/>
      <c r="SBC88" s="62"/>
      <c r="SBD88" s="62"/>
      <c r="SBE88" s="62"/>
      <c r="SBF88" s="62"/>
      <c r="SBG88" s="62"/>
      <c r="SBH88" s="62"/>
      <c r="SBI88" s="62"/>
      <c r="SBJ88" s="62"/>
      <c r="SBK88" s="62"/>
      <c r="SBL88" s="62"/>
      <c r="SBM88" s="62"/>
      <c r="SBN88" s="62"/>
      <c r="SBO88" s="62"/>
      <c r="SBP88" s="62"/>
      <c r="SBQ88" s="62"/>
      <c r="SBR88" s="62"/>
      <c r="SBS88" s="62"/>
      <c r="SBT88" s="62"/>
      <c r="SBU88" s="62"/>
      <c r="SBV88" s="62"/>
      <c r="SBW88" s="62"/>
      <c r="SBX88" s="62"/>
      <c r="SBY88" s="62"/>
      <c r="SBZ88" s="62"/>
      <c r="SCA88" s="62"/>
      <c r="SCB88" s="62"/>
      <c r="SCC88" s="62"/>
      <c r="SCD88" s="62"/>
      <c r="SCE88" s="62"/>
      <c r="SCF88" s="62"/>
      <c r="SCG88" s="62"/>
      <c r="SCH88" s="62"/>
      <c r="SCI88" s="62"/>
      <c r="SCJ88" s="62"/>
      <c r="SCK88" s="62"/>
      <c r="SCL88" s="62"/>
      <c r="SCM88" s="62"/>
      <c r="SCN88" s="62"/>
      <c r="SCO88" s="62"/>
      <c r="SCP88" s="62"/>
      <c r="SCQ88" s="62"/>
      <c r="SCR88" s="62"/>
      <c r="SCS88" s="62"/>
      <c r="SCT88" s="62"/>
      <c r="SCU88" s="62"/>
      <c r="SCV88" s="62"/>
      <c r="SCW88" s="62"/>
      <c r="SCX88" s="62"/>
      <c r="SCY88" s="62"/>
      <c r="SCZ88" s="62"/>
      <c r="SDA88" s="62"/>
      <c r="SDB88" s="62"/>
      <c r="SDC88" s="62"/>
      <c r="SDD88" s="62"/>
      <c r="SDE88" s="62"/>
      <c r="SDF88" s="62"/>
      <c r="SDG88" s="62"/>
      <c r="SDH88" s="62"/>
      <c r="SDI88" s="62"/>
      <c r="SDJ88" s="62"/>
      <c r="SDK88" s="62"/>
      <c r="SDL88" s="62"/>
      <c r="SDM88" s="62"/>
      <c r="SDN88" s="62"/>
      <c r="SDO88" s="62"/>
      <c r="SDP88" s="62"/>
      <c r="SDQ88" s="62"/>
      <c r="SDR88" s="62"/>
      <c r="SDS88" s="62"/>
      <c r="SDT88" s="62"/>
      <c r="SDU88" s="62"/>
      <c r="SDV88" s="62"/>
      <c r="SDW88" s="62"/>
      <c r="SDX88" s="62"/>
      <c r="SDY88" s="62"/>
      <c r="SDZ88" s="62"/>
      <c r="SEA88" s="62"/>
      <c r="SEB88" s="62"/>
      <c r="SEC88" s="62"/>
      <c r="SED88" s="62"/>
      <c r="SEE88" s="62"/>
      <c r="SEF88" s="62"/>
      <c r="SEG88" s="62"/>
      <c r="SEH88" s="62"/>
      <c r="SEI88" s="62"/>
      <c r="SEJ88" s="62"/>
      <c r="SEK88" s="62"/>
      <c r="SEL88" s="62"/>
      <c r="SEM88" s="62"/>
      <c r="SEN88" s="62"/>
      <c r="SEO88" s="62"/>
      <c r="SEP88" s="62"/>
      <c r="SEQ88" s="62"/>
      <c r="SER88" s="62"/>
      <c r="SES88" s="62"/>
      <c r="SET88" s="62"/>
      <c r="SEU88" s="62"/>
      <c r="SEV88" s="62"/>
      <c r="SEW88" s="62"/>
      <c r="SEX88" s="62"/>
      <c r="SEY88" s="62"/>
      <c r="SEZ88" s="62"/>
      <c r="SFA88" s="62"/>
      <c r="SFB88" s="62"/>
      <c r="SFC88" s="62"/>
      <c r="SFD88" s="62"/>
      <c r="SFE88" s="62"/>
      <c r="SFF88" s="62"/>
      <c r="SFG88" s="62"/>
      <c r="SFH88" s="62"/>
      <c r="SFI88" s="62"/>
      <c r="SFJ88" s="62"/>
      <c r="SFK88" s="62"/>
      <c r="SFL88" s="62"/>
      <c r="SFM88" s="62"/>
      <c r="SFN88" s="62"/>
      <c r="SFO88" s="62"/>
      <c r="SFP88" s="62"/>
      <c r="SFQ88" s="62"/>
      <c r="SFR88" s="62"/>
      <c r="SFS88" s="62"/>
      <c r="SFT88" s="62"/>
      <c r="SFU88" s="62"/>
      <c r="SFV88" s="62"/>
      <c r="SFW88" s="62"/>
      <c r="SFX88" s="62"/>
      <c r="SFY88" s="62"/>
      <c r="SFZ88" s="62"/>
      <c r="SGA88" s="62"/>
      <c r="SGB88" s="62"/>
      <c r="SGC88" s="62"/>
      <c r="SGD88" s="62"/>
      <c r="SGE88" s="62"/>
      <c r="SGF88" s="62"/>
      <c r="SGG88" s="62"/>
      <c r="SGH88" s="62"/>
      <c r="SGI88" s="62"/>
      <c r="SGJ88" s="62"/>
      <c r="SGK88" s="62"/>
      <c r="SGL88" s="62"/>
      <c r="SGM88" s="62"/>
      <c r="SGN88" s="62"/>
      <c r="SGO88" s="62"/>
      <c r="SGP88" s="62"/>
      <c r="SGQ88" s="62"/>
      <c r="SGR88" s="62"/>
      <c r="SGS88" s="62"/>
      <c r="SGT88" s="62"/>
      <c r="SGU88" s="62"/>
      <c r="SGV88" s="62"/>
      <c r="SGW88" s="62"/>
      <c r="SGX88" s="62"/>
      <c r="SGY88" s="62"/>
      <c r="SGZ88" s="62"/>
      <c r="SHA88" s="62"/>
      <c r="SHB88" s="62"/>
      <c r="SHC88" s="62"/>
      <c r="SHD88" s="62"/>
      <c r="SHE88" s="62"/>
      <c r="SHF88" s="62"/>
      <c r="SHG88" s="62"/>
      <c r="SHH88" s="62"/>
      <c r="SHI88" s="62"/>
      <c r="SHJ88" s="62"/>
      <c r="SHK88" s="62"/>
      <c r="SHL88" s="62"/>
      <c r="SHM88" s="62"/>
      <c r="SHN88" s="62"/>
      <c r="SHO88" s="62"/>
      <c r="SHP88" s="62"/>
      <c r="SHQ88" s="62"/>
      <c r="SHR88" s="62"/>
      <c r="SHS88" s="62"/>
      <c r="SHT88" s="62"/>
      <c r="SHU88" s="62"/>
      <c r="SHV88" s="62"/>
      <c r="SHW88" s="62"/>
      <c r="SHX88" s="62"/>
      <c r="SHY88" s="62"/>
      <c r="SHZ88" s="62"/>
      <c r="SIA88" s="62"/>
      <c r="SIB88" s="62"/>
      <c r="SIC88" s="62"/>
      <c r="SID88" s="62"/>
      <c r="SIE88" s="62"/>
      <c r="SIF88" s="62"/>
      <c r="SIG88" s="62"/>
      <c r="SIH88" s="62"/>
      <c r="SII88" s="62"/>
      <c r="SIJ88" s="62"/>
      <c r="SIK88" s="62"/>
      <c r="SIL88" s="62"/>
      <c r="SIM88" s="62"/>
      <c r="SIN88" s="62"/>
      <c r="SIO88" s="62"/>
      <c r="SIP88" s="62"/>
      <c r="SIQ88" s="62"/>
      <c r="SIR88" s="62"/>
      <c r="SIS88" s="62"/>
      <c r="SIT88" s="62"/>
      <c r="SIU88" s="62"/>
      <c r="SIV88" s="62"/>
      <c r="SIW88" s="62"/>
      <c r="SIX88" s="62"/>
      <c r="SIY88" s="62"/>
      <c r="SIZ88" s="62"/>
      <c r="SJA88" s="62"/>
      <c r="SJB88" s="62"/>
      <c r="SJC88" s="62"/>
      <c r="SJD88" s="62"/>
      <c r="SJE88" s="62"/>
      <c r="SJF88" s="62"/>
      <c r="SJG88" s="62"/>
      <c r="SJH88" s="62"/>
      <c r="SJI88" s="62"/>
      <c r="SJJ88" s="62"/>
      <c r="SJK88" s="62"/>
      <c r="SJL88" s="62"/>
      <c r="SJM88" s="62"/>
      <c r="SJN88" s="62"/>
      <c r="SJO88" s="62"/>
      <c r="SJP88" s="62"/>
      <c r="SJQ88" s="62"/>
      <c r="SJR88" s="62"/>
      <c r="SJS88" s="62"/>
      <c r="SJT88" s="62"/>
      <c r="SJU88" s="62"/>
      <c r="SJV88" s="62"/>
      <c r="SJW88" s="62"/>
      <c r="SJX88" s="62"/>
      <c r="SJY88" s="62"/>
      <c r="SJZ88" s="62"/>
      <c r="SKA88" s="62"/>
      <c r="SKB88" s="62"/>
      <c r="SKC88" s="62"/>
      <c r="SKD88" s="62"/>
      <c r="SKE88" s="62"/>
      <c r="SKF88" s="62"/>
      <c r="SKG88" s="62"/>
      <c r="SKH88" s="62"/>
      <c r="SKI88" s="62"/>
      <c r="SKJ88" s="62"/>
      <c r="SKK88" s="62"/>
      <c r="SKL88" s="62"/>
      <c r="SKM88" s="62"/>
      <c r="SKN88" s="62"/>
      <c r="SKO88" s="62"/>
      <c r="SKP88" s="62"/>
      <c r="SKQ88" s="62"/>
      <c r="SKR88" s="62"/>
      <c r="SKS88" s="62"/>
      <c r="SKT88" s="62"/>
      <c r="SKU88" s="62"/>
      <c r="SKV88" s="62"/>
      <c r="SKW88" s="62"/>
      <c r="SKX88" s="62"/>
      <c r="SKY88" s="62"/>
      <c r="SKZ88" s="62"/>
      <c r="SLA88" s="62"/>
      <c r="SLB88" s="62"/>
      <c r="SLC88" s="62"/>
      <c r="SLD88" s="62"/>
      <c r="SLE88" s="62"/>
      <c r="SLF88" s="62"/>
      <c r="SLG88" s="62"/>
      <c r="SLH88" s="62"/>
      <c r="SLI88" s="62"/>
      <c r="SLJ88" s="62"/>
      <c r="SLK88" s="62"/>
      <c r="SLL88" s="62"/>
      <c r="SLM88" s="62"/>
      <c r="SLN88" s="62"/>
      <c r="SLO88" s="62"/>
      <c r="SLP88" s="62"/>
      <c r="SLQ88" s="62"/>
      <c r="SLR88" s="62"/>
      <c r="SLS88" s="62"/>
      <c r="SLT88" s="62"/>
      <c r="SLU88" s="62"/>
      <c r="SLV88" s="62"/>
      <c r="SLW88" s="62"/>
      <c r="SLX88" s="62"/>
      <c r="SLY88" s="62"/>
      <c r="SLZ88" s="62"/>
      <c r="SMA88" s="62"/>
      <c r="SMB88" s="62"/>
      <c r="SMC88" s="62"/>
      <c r="SMD88" s="62"/>
      <c r="SME88" s="62"/>
      <c r="SMF88" s="62"/>
      <c r="SMG88" s="62"/>
      <c r="SMH88" s="62"/>
      <c r="SMI88" s="62"/>
      <c r="SMJ88" s="62"/>
      <c r="SMK88" s="62"/>
      <c r="SML88" s="62"/>
      <c r="SMM88" s="62"/>
      <c r="SMN88" s="62"/>
      <c r="SMO88" s="62"/>
      <c r="SMP88" s="62"/>
      <c r="SMQ88" s="62"/>
      <c r="SMR88" s="62"/>
      <c r="SMS88" s="62"/>
      <c r="SMT88" s="62"/>
      <c r="SMU88" s="62"/>
      <c r="SMV88" s="62"/>
      <c r="SMW88" s="62"/>
      <c r="SMX88" s="62"/>
      <c r="SMY88" s="62"/>
      <c r="SMZ88" s="62"/>
      <c r="SNA88" s="62"/>
      <c r="SNB88" s="62"/>
      <c r="SNC88" s="62"/>
      <c r="SND88" s="62"/>
      <c r="SNE88" s="62"/>
      <c r="SNF88" s="62"/>
      <c r="SNG88" s="62"/>
      <c r="SNH88" s="62"/>
      <c r="SNI88" s="62"/>
      <c r="SNJ88" s="62"/>
      <c r="SNK88" s="62"/>
      <c r="SNL88" s="62"/>
      <c r="SNM88" s="62"/>
      <c r="SNN88" s="62"/>
      <c r="SNO88" s="62"/>
      <c r="SNP88" s="62"/>
      <c r="SNQ88" s="62"/>
      <c r="SNR88" s="62"/>
      <c r="SNS88" s="62"/>
      <c r="SNT88" s="62"/>
      <c r="SNU88" s="62"/>
      <c r="SNV88" s="62"/>
      <c r="SNW88" s="62"/>
      <c r="SNX88" s="62"/>
      <c r="SNY88" s="62"/>
      <c r="SNZ88" s="62"/>
      <c r="SOA88" s="62"/>
      <c r="SOB88" s="62"/>
      <c r="SOC88" s="62"/>
      <c r="SOD88" s="62"/>
      <c r="SOE88" s="62"/>
      <c r="SOF88" s="62"/>
      <c r="SOG88" s="62"/>
      <c r="SOH88" s="62"/>
      <c r="SOI88" s="62"/>
      <c r="SOJ88" s="62"/>
      <c r="SOK88" s="62"/>
      <c r="SOL88" s="62"/>
      <c r="SOM88" s="62"/>
      <c r="SON88" s="62"/>
      <c r="SOO88" s="62"/>
      <c r="SOP88" s="62"/>
      <c r="SOQ88" s="62"/>
      <c r="SOR88" s="62"/>
      <c r="SOS88" s="62"/>
      <c r="SOT88" s="62"/>
      <c r="SOU88" s="62"/>
      <c r="SOV88" s="62"/>
      <c r="SOW88" s="62"/>
      <c r="SOX88" s="62"/>
      <c r="SOY88" s="62"/>
      <c r="SOZ88" s="62"/>
      <c r="SPA88" s="62"/>
      <c r="SPB88" s="62"/>
      <c r="SPC88" s="62"/>
      <c r="SPD88" s="62"/>
      <c r="SPE88" s="62"/>
      <c r="SPF88" s="62"/>
      <c r="SPG88" s="62"/>
      <c r="SPH88" s="62"/>
      <c r="SPI88" s="62"/>
      <c r="SPJ88" s="62"/>
      <c r="SPK88" s="62"/>
      <c r="SPL88" s="62"/>
      <c r="SPM88" s="62"/>
      <c r="SPN88" s="62"/>
      <c r="SPO88" s="62"/>
      <c r="SPP88" s="62"/>
      <c r="SPQ88" s="62"/>
      <c r="SPR88" s="62"/>
      <c r="SPS88" s="62"/>
      <c r="SPT88" s="62"/>
      <c r="SPU88" s="62"/>
      <c r="SPV88" s="62"/>
      <c r="SPW88" s="62"/>
      <c r="SPX88" s="62"/>
      <c r="SPY88" s="62"/>
      <c r="SPZ88" s="62"/>
      <c r="SQA88" s="62"/>
      <c r="SQB88" s="62"/>
      <c r="SQC88" s="62"/>
      <c r="SQD88" s="62"/>
      <c r="SQE88" s="62"/>
      <c r="SQF88" s="62"/>
      <c r="SQG88" s="62"/>
      <c r="SQH88" s="62"/>
      <c r="SQI88" s="62"/>
      <c r="SQJ88" s="62"/>
      <c r="SQK88" s="62"/>
      <c r="SQL88" s="62"/>
      <c r="SQM88" s="62"/>
      <c r="SQN88" s="62"/>
      <c r="SQO88" s="62"/>
      <c r="SQP88" s="62"/>
      <c r="SQQ88" s="62"/>
      <c r="SQR88" s="62"/>
      <c r="SQS88" s="62"/>
      <c r="SQT88" s="62"/>
      <c r="SQU88" s="62"/>
      <c r="SQV88" s="62"/>
      <c r="SQW88" s="62"/>
      <c r="SQX88" s="62"/>
      <c r="SQY88" s="62"/>
      <c r="SQZ88" s="62"/>
      <c r="SRA88" s="62"/>
      <c r="SRB88" s="62"/>
      <c r="SRC88" s="62"/>
      <c r="SRD88" s="62"/>
      <c r="SRE88" s="62"/>
      <c r="SRF88" s="62"/>
      <c r="SRG88" s="62"/>
      <c r="SRH88" s="62"/>
      <c r="SRI88" s="62"/>
      <c r="SRJ88" s="62"/>
      <c r="SRK88" s="62"/>
      <c r="SRL88" s="62"/>
      <c r="SRM88" s="62"/>
      <c r="SRN88" s="62"/>
      <c r="SRO88" s="62"/>
      <c r="SRP88" s="62"/>
      <c r="SRQ88" s="62"/>
      <c r="SRR88" s="62"/>
      <c r="SRS88" s="62"/>
      <c r="SRT88" s="62"/>
      <c r="SRU88" s="62"/>
      <c r="SRV88" s="62"/>
      <c r="SRW88" s="62"/>
      <c r="SRX88" s="62"/>
      <c r="SRY88" s="62"/>
      <c r="SRZ88" s="62"/>
      <c r="SSA88" s="62"/>
      <c r="SSB88" s="62"/>
      <c r="SSC88" s="62"/>
      <c r="SSD88" s="62"/>
      <c r="SSE88" s="62"/>
      <c r="SSF88" s="62"/>
      <c r="SSG88" s="62"/>
      <c r="SSH88" s="62"/>
      <c r="SSI88" s="62"/>
      <c r="SSJ88" s="62"/>
      <c r="SSK88" s="62"/>
      <c r="SSL88" s="62"/>
      <c r="SSM88" s="62"/>
      <c r="SSN88" s="62"/>
      <c r="SSO88" s="62"/>
      <c r="SSP88" s="62"/>
      <c r="SSQ88" s="62"/>
      <c r="SSR88" s="62"/>
      <c r="SSS88" s="62"/>
      <c r="SST88" s="62"/>
      <c r="SSU88" s="62"/>
      <c r="SSV88" s="62"/>
      <c r="SSW88" s="62"/>
      <c r="SSX88" s="62"/>
      <c r="SSY88" s="62"/>
      <c r="SSZ88" s="62"/>
      <c r="STA88" s="62"/>
      <c r="STB88" s="62"/>
      <c r="STC88" s="62"/>
      <c r="STD88" s="62"/>
      <c r="STE88" s="62"/>
      <c r="STF88" s="62"/>
      <c r="STG88" s="62"/>
      <c r="STH88" s="62"/>
      <c r="STI88" s="62"/>
      <c r="STJ88" s="62"/>
      <c r="STK88" s="62"/>
      <c r="STL88" s="62"/>
      <c r="STM88" s="62"/>
      <c r="STN88" s="62"/>
      <c r="STO88" s="62"/>
      <c r="STP88" s="62"/>
      <c r="STQ88" s="62"/>
      <c r="STR88" s="62"/>
      <c r="STS88" s="62"/>
      <c r="STT88" s="62"/>
      <c r="STU88" s="62"/>
      <c r="STV88" s="62"/>
      <c r="STW88" s="62"/>
      <c r="STX88" s="62"/>
      <c r="STY88" s="62"/>
      <c r="STZ88" s="62"/>
      <c r="SUA88" s="62"/>
      <c r="SUB88" s="62"/>
      <c r="SUC88" s="62"/>
      <c r="SUD88" s="62"/>
      <c r="SUE88" s="62"/>
      <c r="SUF88" s="62"/>
      <c r="SUG88" s="62"/>
      <c r="SUH88" s="62"/>
      <c r="SUI88" s="62"/>
      <c r="SUJ88" s="62"/>
      <c r="SUK88" s="62"/>
      <c r="SUL88" s="62"/>
      <c r="SUM88" s="62"/>
      <c r="SUN88" s="62"/>
      <c r="SUO88" s="62"/>
      <c r="SUP88" s="62"/>
      <c r="SUQ88" s="62"/>
      <c r="SUR88" s="62"/>
      <c r="SUS88" s="62"/>
      <c r="SUT88" s="62"/>
      <c r="SUU88" s="62"/>
      <c r="SUV88" s="62"/>
      <c r="SUW88" s="62"/>
      <c r="SUX88" s="62"/>
      <c r="SUY88" s="62"/>
      <c r="SUZ88" s="62"/>
      <c r="SVA88" s="62"/>
      <c r="SVB88" s="62"/>
      <c r="SVC88" s="62"/>
      <c r="SVD88" s="62"/>
      <c r="SVE88" s="62"/>
      <c r="SVF88" s="62"/>
      <c r="SVG88" s="62"/>
      <c r="SVH88" s="62"/>
      <c r="SVI88" s="62"/>
      <c r="SVJ88" s="62"/>
      <c r="SVK88" s="62"/>
      <c r="SVL88" s="62"/>
      <c r="SVM88" s="62"/>
      <c r="SVN88" s="62"/>
      <c r="SVO88" s="62"/>
      <c r="SVP88" s="62"/>
      <c r="SVQ88" s="62"/>
      <c r="SVR88" s="62"/>
      <c r="SVS88" s="62"/>
      <c r="SVT88" s="62"/>
      <c r="SVU88" s="62"/>
      <c r="SVV88" s="62"/>
      <c r="SVW88" s="62"/>
      <c r="SVX88" s="62"/>
      <c r="SVY88" s="62"/>
      <c r="SVZ88" s="62"/>
      <c r="SWA88" s="62"/>
      <c r="SWB88" s="62"/>
      <c r="SWC88" s="62"/>
      <c r="SWD88" s="62"/>
      <c r="SWE88" s="62"/>
      <c r="SWF88" s="62"/>
      <c r="SWG88" s="62"/>
      <c r="SWH88" s="62"/>
      <c r="SWI88" s="62"/>
      <c r="SWJ88" s="62"/>
      <c r="SWK88" s="62"/>
      <c r="SWL88" s="62"/>
      <c r="SWM88" s="62"/>
      <c r="SWN88" s="62"/>
      <c r="SWO88" s="62"/>
      <c r="SWP88" s="62"/>
      <c r="SWQ88" s="62"/>
      <c r="SWR88" s="62"/>
      <c r="SWS88" s="62"/>
      <c r="SWT88" s="62"/>
      <c r="SWU88" s="62"/>
      <c r="SWV88" s="62"/>
      <c r="SWW88" s="62"/>
      <c r="SWX88" s="62"/>
      <c r="SWY88" s="62"/>
      <c r="SWZ88" s="62"/>
      <c r="SXA88" s="62"/>
      <c r="SXB88" s="62"/>
      <c r="SXC88" s="62"/>
      <c r="SXD88" s="62"/>
      <c r="SXE88" s="62"/>
      <c r="SXF88" s="62"/>
      <c r="SXG88" s="62"/>
      <c r="SXH88" s="62"/>
      <c r="SXI88" s="62"/>
      <c r="SXJ88" s="62"/>
      <c r="SXK88" s="62"/>
      <c r="SXL88" s="62"/>
      <c r="SXM88" s="62"/>
      <c r="SXN88" s="62"/>
      <c r="SXO88" s="62"/>
      <c r="SXP88" s="62"/>
      <c r="SXQ88" s="62"/>
      <c r="SXR88" s="62"/>
      <c r="SXS88" s="62"/>
      <c r="SXT88" s="62"/>
      <c r="SXU88" s="62"/>
      <c r="SXV88" s="62"/>
      <c r="SXW88" s="62"/>
      <c r="SXX88" s="62"/>
      <c r="SXY88" s="62"/>
      <c r="SXZ88" s="62"/>
      <c r="SYA88" s="62"/>
      <c r="SYB88" s="62"/>
      <c r="SYC88" s="62"/>
      <c r="SYD88" s="62"/>
      <c r="SYE88" s="62"/>
      <c r="SYF88" s="62"/>
      <c r="SYG88" s="62"/>
      <c r="SYH88" s="62"/>
      <c r="SYI88" s="62"/>
      <c r="SYJ88" s="62"/>
      <c r="SYK88" s="62"/>
      <c r="SYL88" s="62"/>
      <c r="SYM88" s="62"/>
      <c r="SYN88" s="62"/>
      <c r="SYO88" s="62"/>
      <c r="SYP88" s="62"/>
      <c r="SYQ88" s="62"/>
      <c r="SYR88" s="62"/>
      <c r="SYS88" s="62"/>
      <c r="SYT88" s="62"/>
      <c r="SYU88" s="62"/>
      <c r="SYV88" s="62"/>
      <c r="SYW88" s="62"/>
      <c r="SYX88" s="62"/>
      <c r="SYY88" s="62"/>
      <c r="SYZ88" s="62"/>
      <c r="SZA88" s="62"/>
      <c r="SZB88" s="62"/>
      <c r="SZC88" s="62"/>
      <c r="SZD88" s="62"/>
      <c r="SZE88" s="62"/>
      <c r="SZF88" s="62"/>
      <c r="SZG88" s="62"/>
      <c r="SZH88" s="62"/>
      <c r="SZI88" s="62"/>
      <c r="SZJ88" s="62"/>
      <c r="SZK88" s="62"/>
      <c r="SZL88" s="62"/>
      <c r="SZM88" s="62"/>
      <c r="SZN88" s="62"/>
      <c r="SZO88" s="62"/>
      <c r="SZP88" s="62"/>
      <c r="SZQ88" s="62"/>
      <c r="SZR88" s="62"/>
      <c r="SZS88" s="62"/>
      <c r="SZT88" s="62"/>
      <c r="SZU88" s="62"/>
      <c r="SZV88" s="62"/>
      <c r="SZW88" s="62"/>
      <c r="SZX88" s="62"/>
      <c r="SZY88" s="62"/>
      <c r="SZZ88" s="62"/>
      <c r="TAA88" s="62"/>
      <c r="TAB88" s="62"/>
      <c r="TAC88" s="62"/>
      <c r="TAD88" s="62"/>
      <c r="TAE88" s="62"/>
      <c r="TAF88" s="62"/>
      <c r="TAG88" s="62"/>
      <c r="TAH88" s="62"/>
      <c r="TAI88" s="62"/>
      <c r="TAJ88" s="62"/>
      <c r="TAK88" s="62"/>
      <c r="TAL88" s="62"/>
      <c r="TAM88" s="62"/>
      <c r="TAN88" s="62"/>
      <c r="TAO88" s="62"/>
      <c r="TAP88" s="62"/>
      <c r="TAQ88" s="62"/>
      <c r="TAR88" s="62"/>
      <c r="TAS88" s="62"/>
      <c r="TAT88" s="62"/>
      <c r="TAU88" s="62"/>
      <c r="TAV88" s="62"/>
      <c r="TAW88" s="62"/>
      <c r="TAX88" s="62"/>
      <c r="TAY88" s="62"/>
      <c r="TAZ88" s="62"/>
      <c r="TBA88" s="62"/>
      <c r="TBB88" s="62"/>
      <c r="TBC88" s="62"/>
      <c r="TBD88" s="62"/>
      <c r="TBE88" s="62"/>
      <c r="TBF88" s="62"/>
      <c r="TBG88" s="62"/>
      <c r="TBH88" s="62"/>
      <c r="TBI88" s="62"/>
      <c r="TBJ88" s="62"/>
      <c r="TBK88" s="62"/>
      <c r="TBL88" s="62"/>
      <c r="TBM88" s="62"/>
      <c r="TBN88" s="62"/>
      <c r="TBO88" s="62"/>
      <c r="TBP88" s="62"/>
      <c r="TBQ88" s="62"/>
      <c r="TBR88" s="62"/>
      <c r="TBS88" s="62"/>
      <c r="TBT88" s="62"/>
      <c r="TBU88" s="62"/>
      <c r="TBV88" s="62"/>
      <c r="TBW88" s="62"/>
      <c r="TBX88" s="62"/>
      <c r="TBY88" s="62"/>
      <c r="TBZ88" s="62"/>
      <c r="TCA88" s="62"/>
      <c r="TCB88" s="62"/>
      <c r="TCC88" s="62"/>
      <c r="TCD88" s="62"/>
      <c r="TCE88" s="62"/>
      <c r="TCF88" s="62"/>
      <c r="TCG88" s="62"/>
      <c r="TCH88" s="62"/>
      <c r="TCI88" s="62"/>
      <c r="TCJ88" s="62"/>
      <c r="TCK88" s="62"/>
      <c r="TCL88" s="62"/>
      <c r="TCM88" s="62"/>
      <c r="TCN88" s="62"/>
      <c r="TCO88" s="62"/>
      <c r="TCP88" s="62"/>
      <c r="TCQ88" s="62"/>
      <c r="TCR88" s="62"/>
      <c r="TCS88" s="62"/>
      <c r="TCT88" s="62"/>
      <c r="TCU88" s="62"/>
      <c r="TCV88" s="62"/>
      <c r="TCW88" s="62"/>
      <c r="TCX88" s="62"/>
      <c r="TCY88" s="62"/>
      <c r="TCZ88" s="62"/>
      <c r="TDA88" s="62"/>
      <c r="TDB88" s="62"/>
      <c r="TDC88" s="62"/>
      <c r="TDD88" s="62"/>
      <c r="TDE88" s="62"/>
      <c r="TDF88" s="62"/>
      <c r="TDG88" s="62"/>
      <c r="TDH88" s="62"/>
      <c r="TDI88" s="62"/>
      <c r="TDJ88" s="62"/>
      <c r="TDK88" s="62"/>
      <c r="TDL88" s="62"/>
      <c r="TDM88" s="62"/>
      <c r="TDN88" s="62"/>
      <c r="TDO88" s="62"/>
      <c r="TDP88" s="62"/>
      <c r="TDQ88" s="62"/>
      <c r="TDR88" s="62"/>
      <c r="TDS88" s="62"/>
      <c r="TDT88" s="62"/>
      <c r="TDU88" s="62"/>
      <c r="TDV88" s="62"/>
      <c r="TDW88" s="62"/>
      <c r="TDX88" s="62"/>
      <c r="TDY88" s="62"/>
      <c r="TDZ88" s="62"/>
      <c r="TEA88" s="62"/>
      <c r="TEB88" s="62"/>
      <c r="TEC88" s="62"/>
      <c r="TED88" s="62"/>
      <c r="TEE88" s="62"/>
      <c r="TEF88" s="62"/>
      <c r="TEG88" s="62"/>
      <c r="TEH88" s="62"/>
      <c r="TEI88" s="62"/>
      <c r="TEJ88" s="62"/>
      <c r="TEK88" s="62"/>
      <c r="TEL88" s="62"/>
      <c r="TEM88" s="62"/>
      <c r="TEN88" s="62"/>
      <c r="TEO88" s="62"/>
      <c r="TEP88" s="62"/>
      <c r="TEQ88" s="62"/>
      <c r="TER88" s="62"/>
      <c r="TES88" s="62"/>
      <c r="TET88" s="62"/>
      <c r="TEU88" s="62"/>
      <c r="TEV88" s="62"/>
      <c r="TEW88" s="62"/>
      <c r="TEX88" s="62"/>
      <c r="TEY88" s="62"/>
      <c r="TEZ88" s="62"/>
      <c r="TFA88" s="62"/>
      <c r="TFB88" s="62"/>
      <c r="TFC88" s="62"/>
      <c r="TFD88" s="62"/>
      <c r="TFE88" s="62"/>
      <c r="TFF88" s="62"/>
      <c r="TFG88" s="62"/>
      <c r="TFH88" s="62"/>
      <c r="TFI88" s="62"/>
      <c r="TFJ88" s="62"/>
      <c r="TFK88" s="62"/>
      <c r="TFL88" s="62"/>
      <c r="TFM88" s="62"/>
      <c r="TFN88" s="62"/>
      <c r="TFO88" s="62"/>
      <c r="TFP88" s="62"/>
      <c r="TFQ88" s="62"/>
      <c r="TFR88" s="62"/>
      <c r="TFS88" s="62"/>
      <c r="TFT88" s="62"/>
      <c r="TFU88" s="62"/>
      <c r="TFV88" s="62"/>
      <c r="TFW88" s="62"/>
      <c r="TFX88" s="62"/>
      <c r="TFY88" s="62"/>
      <c r="TFZ88" s="62"/>
      <c r="TGA88" s="62"/>
      <c r="TGB88" s="62"/>
      <c r="TGC88" s="62"/>
      <c r="TGD88" s="62"/>
      <c r="TGE88" s="62"/>
      <c r="TGF88" s="62"/>
      <c r="TGG88" s="62"/>
      <c r="TGH88" s="62"/>
      <c r="TGI88" s="62"/>
      <c r="TGJ88" s="62"/>
      <c r="TGK88" s="62"/>
      <c r="TGL88" s="62"/>
      <c r="TGM88" s="62"/>
      <c r="TGN88" s="62"/>
      <c r="TGO88" s="62"/>
      <c r="TGP88" s="62"/>
      <c r="TGQ88" s="62"/>
      <c r="TGR88" s="62"/>
      <c r="TGS88" s="62"/>
      <c r="TGT88" s="62"/>
      <c r="TGU88" s="62"/>
      <c r="TGV88" s="62"/>
      <c r="TGW88" s="62"/>
      <c r="TGX88" s="62"/>
      <c r="TGY88" s="62"/>
      <c r="TGZ88" s="62"/>
      <c r="THA88" s="62"/>
      <c r="THB88" s="62"/>
      <c r="THC88" s="62"/>
      <c r="THD88" s="62"/>
      <c r="THE88" s="62"/>
      <c r="THF88" s="62"/>
      <c r="THG88" s="62"/>
      <c r="THH88" s="62"/>
      <c r="THI88" s="62"/>
      <c r="THJ88" s="62"/>
      <c r="THK88" s="62"/>
      <c r="THL88" s="62"/>
      <c r="THM88" s="62"/>
      <c r="THN88" s="62"/>
      <c r="THO88" s="62"/>
      <c r="THP88" s="62"/>
      <c r="THQ88" s="62"/>
      <c r="THR88" s="62"/>
      <c r="THS88" s="62"/>
      <c r="THT88" s="62"/>
      <c r="THU88" s="62"/>
      <c r="THV88" s="62"/>
      <c r="THW88" s="62"/>
      <c r="THX88" s="62"/>
      <c r="THY88" s="62"/>
      <c r="THZ88" s="62"/>
      <c r="TIA88" s="62"/>
      <c r="TIB88" s="62"/>
      <c r="TIC88" s="62"/>
      <c r="TID88" s="62"/>
      <c r="TIE88" s="62"/>
      <c r="TIF88" s="62"/>
      <c r="TIG88" s="62"/>
      <c r="TIH88" s="62"/>
      <c r="TII88" s="62"/>
      <c r="TIJ88" s="62"/>
      <c r="TIK88" s="62"/>
      <c r="TIL88" s="62"/>
      <c r="TIM88" s="62"/>
      <c r="TIN88" s="62"/>
      <c r="TIO88" s="62"/>
      <c r="TIP88" s="62"/>
      <c r="TIQ88" s="62"/>
      <c r="TIR88" s="62"/>
      <c r="TIS88" s="62"/>
      <c r="TIT88" s="62"/>
      <c r="TIU88" s="62"/>
      <c r="TIV88" s="62"/>
      <c r="TIW88" s="62"/>
      <c r="TIX88" s="62"/>
      <c r="TIY88" s="62"/>
      <c r="TIZ88" s="62"/>
      <c r="TJA88" s="62"/>
      <c r="TJB88" s="62"/>
      <c r="TJC88" s="62"/>
      <c r="TJD88" s="62"/>
      <c r="TJE88" s="62"/>
      <c r="TJF88" s="62"/>
      <c r="TJG88" s="62"/>
      <c r="TJH88" s="62"/>
      <c r="TJI88" s="62"/>
      <c r="TJJ88" s="62"/>
      <c r="TJK88" s="62"/>
      <c r="TJL88" s="62"/>
      <c r="TJM88" s="62"/>
      <c r="TJN88" s="62"/>
      <c r="TJO88" s="62"/>
      <c r="TJP88" s="62"/>
      <c r="TJQ88" s="62"/>
      <c r="TJR88" s="62"/>
      <c r="TJS88" s="62"/>
      <c r="TJT88" s="62"/>
      <c r="TJU88" s="62"/>
      <c r="TJV88" s="62"/>
      <c r="TJW88" s="62"/>
      <c r="TJX88" s="62"/>
      <c r="TJY88" s="62"/>
      <c r="TJZ88" s="62"/>
      <c r="TKA88" s="62"/>
      <c r="TKB88" s="62"/>
      <c r="TKC88" s="62"/>
      <c r="TKD88" s="62"/>
      <c r="TKE88" s="62"/>
      <c r="TKF88" s="62"/>
      <c r="TKG88" s="62"/>
      <c r="TKH88" s="62"/>
      <c r="TKI88" s="62"/>
      <c r="TKJ88" s="62"/>
      <c r="TKK88" s="62"/>
      <c r="TKL88" s="62"/>
      <c r="TKM88" s="62"/>
      <c r="TKN88" s="62"/>
      <c r="TKO88" s="62"/>
      <c r="TKP88" s="62"/>
      <c r="TKQ88" s="62"/>
      <c r="TKR88" s="62"/>
      <c r="TKS88" s="62"/>
      <c r="TKT88" s="62"/>
      <c r="TKU88" s="62"/>
      <c r="TKV88" s="62"/>
      <c r="TKW88" s="62"/>
      <c r="TKX88" s="62"/>
      <c r="TKY88" s="62"/>
      <c r="TKZ88" s="62"/>
      <c r="TLA88" s="62"/>
      <c r="TLB88" s="62"/>
      <c r="TLC88" s="62"/>
      <c r="TLD88" s="62"/>
      <c r="TLE88" s="62"/>
      <c r="TLF88" s="62"/>
      <c r="TLG88" s="62"/>
      <c r="TLH88" s="62"/>
      <c r="TLI88" s="62"/>
      <c r="TLJ88" s="62"/>
      <c r="TLK88" s="62"/>
      <c r="TLL88" s="62"/>
      <c r="TLM88" s="62"/>
      <c r="TLN88" s="62"/>
      <c r="TLO88" s="62"/>
      <c r="TLP88" s="62"/>
      <c r="TLQ88" s="62"/>
      <c r="TLR88" s="62"/>
      <c r="TLS88" s="62"/>
      <c r="TLT88" s="62"/>
      <c r="TLU88" s="62"/>
      <c r="TLV88" s="62"/>
      <c r="TLW88" s="62"/>
      <c r="TLX88" s="62"/>
      <c r="TLY88" s="62"/>
      <c r="TLZ88" s="62"/>
      <c r="TMA88" s="62"/>
      <c r="TMB88" s="62"/>
      <c r="TMC88" s="62"/>
      <c r="TMD88" s="62"/>
      <c r="TME88" s="62"/>
      <c r="TMF88" s="62"/>
      <c r="TMG88" s="62"/>
      <c r="TMH88" s="62"/>
      <c r="TMI88" s="62"/>
      <c r="TMJ88" s="62"/>
      <c r="TMK88" s="62"/>
      <c r="TML88" s="62"/>
      <c r="TMM88" s="62"/>
      <c r="TMN88" s="62"/>
      <c r="TMO88" s="62"/>
      <c r="TMP88" s="62"/>
      <c r="TMQ88" s="62"/>
      <c r="TMR88" s="62"/>
      <c r="TMS88" s="62"/>
      <c r="TMT88" s="62"/>
      <c r="TMU88" s="62"/>
      <c r="TMV88" s="62"/>
      <c r="TMW88" s="62"/>
      <c r="TMX88" s="62"/>
      <c r="TMY88" s="62"/>
      <c r="TMZ88" s="62"/>
      <c r="TNA88" s="62"/>
      <c r="TNB88" s="62"/>
      <c r="TNC88" s="62"/>
      <c r="TND88" s="62"/>
      <c r="TNE88" s="62"/>
      <c r="TNF88" s="62"/>
      <c r="TNG88" s="62"/>
      <c r="TNH88" s="62"/>
      <c r="TNI88" s="62"/>
      <c r="TNJ88" s="62"/>
      <c r="TNK88" s="62"/>
      <c r="TNL88" s="62"/>
      <c r="TNM88" s="62"/>
      <c r="TNN88" s="62"/>
      <c r="TNO88" s="62"/>
      <c r="TNP88" s="62"/>
      <c r="TNQ88" s="62"/>
      <c r="TNR88" s="62"/>
      <c r="TNS88" s="62"/>
      <c r="TNT88" s="62"/>
      <c r="TNU88" s="62"/>
      <c r="TNV88" s="62"/>
      <c r="TNW88" s="62"/>
      <c r="TNX88" s="62"/>
      <c r="TNY88" s="62"/>
      <c r="TNZ88" s="62"/>
      <c r="TOA88" s="62"/>
      <c r="TOB88" s="62"/>
      <c r="TOC88" s="62"/>
      <c r="TOD88" s="62"/>
      <c r="TOE88" s="62"/>
      <c r="TOF88" s="62"/>
      <c r="TOG88" s="62"/>
      <c r="TOH88" s="62"/>
      <c r="TOI88" s="62"/>
      <c r="TOJ88" s="62"/>
      <c r="TOK88" s="62"/>
      <c r="TOL88" s="62"/>
      <c r="TOM88" s="62"/>
      <c r="TON88" s="62"/>
      <c r="TOO88" s="62"/>
      <c r="TOP88" s="62"/>
      <c r="TOQ88" s="62"/>
      <c r="TOR88" s="62"/>
      <c r="TOS88" s="62"/>
      <c r="TOT88" s="62"/>
      <c r="TOU88" s="62"/>
      <c r="TOV88" s="62"/>
      <c r="TOW88" s="62"/>
      <c r="TOX88" s="62"/>
      <c r="TOY88" s="62"/>
      <c r="TOZ88" s="62"/>
      <c r="TPA88" s="62"/>
      <c r="TPB88" s="62"/>
      <c r="TPC88" s="62"/>
      <c r="TPD88" s="62"/>
      <c r="TPE88" s="62"/>
      <c r="TPF88" s="62"/>
      <c r="TPG88" s="62"/>
      <c r="TPH88" s="62"/>
      <c r="TPI88" s="62"/>
      <c r="TPJ88" s="62"/>
      <c r="TPK88" s="62"/>
      <c r="TPL88" s="62"/>
      <c r="TPM88" s="62"/>
      <c r="TPN88" s="62"/>
      <c r="TPO88" s="62"/>
      <c r="TPP88" s="62"/>
      <c r="TPQ88" s="62"/>
      <c r="TPR88" s="62"/>
      <c r="TPS88" s="62"/>
      <c r="TPT88" s="62"/>
      <c r="TPU88" s="62"/>
      <c r="TPV88" s="62"/>
      <c r="TPW88" s="62"/>
      <c r="TPX88" s="62"/>
      <c r="TPY88" s="62"/>
      <c r="TPZ88" s="62"/>
      <c r="TQA88" s="62"/>
      <c r="TQB88" s="62"/>
      <c r="TQC88" s="62"/>
      <c r="TQD88" s="62"/>
      <c r="TQE88" s="62"/>
      <c r="TQF88" s="62"/>
      <c r="TQG88" s="62"/>
      <c r="TQH88" s="62"/>
      <c r="TQI88" s="62"/>
      <c r="TQJ88" s="62"/>
      <c r="TQK88" s="62"/>
      <c r="TQL88" s="62"/>
      <c r="TQM88" s="62"/>
      <c r="TQN88" s="62"/>
      <c r="TQO88" s="62"/>
      <c r="TQP88" s="62"/>
      <c r="TQQ88" s="62"/>
      <c r="TQR88" s="62"/>
      <c r="TQS88" s="62"/>
      <c r="TQT88" s="62"/>
      <c r="TQU88" s="62"/>
      <c r="TQV88" s="62"/>
      <c r="TQW88" s="62"/>
      <c r="TQX88" s="62"/>
      <c r="TQY88" s="62"/>
      <c r="TQZ88" s="62"/>
      <c r="TRA88" s="62"/>
      <c r="TRB88" s="62"/>
      <c r="TRC88" s="62"/>
      <c r="TRD88" s="62"/>
      <c r="TRE88" s="62"/>
      <c r="TRF88" s="62"/>
      <c r="TRG88" s="62"/>
      <c r="TRH88" s="62"/>
      <c r="TRI88" s="62"/>
      <c r="TRJ88" s="62"/>
      <c r="TRK88" s="62"/>
      <c r="TRL88" s="62"/>
      <c r="TRM88" s="62"/>
      <c r="TRN88" s="62"/>
      <c r="TRO88" s="62"/>
      <c r="TRP88" s="62"/>
      <c r="TRQ88" s="62"/>
      <c r="TRR88" s="62"/>
      <c r="TRS88" s="62"/>
      <c r="TRT88" s="62"/>
      <c r="TRU88" s="62"/>
      <c r="TRV88" s="62"/>
      <c r="TRW88" s="62"/>
      <c r="TRX88" s="62"/>
      <c r="TRY88" s="62"/>
      <c r="TRZ88" s="62"/>
      <c r="TSA88" s="62"/>
      <c r="TSB88" s="62"/>
      <c r="TSC88" s="62"/>
      <c r="TSD88" s="62"/>
      <c r="TSE88" s="62"/>
      <c r="TSF88" s="62"/>
      <c r="TSG88" s="62"/>
      <c r="TSH88" s="62"/>
      <c r="TSI88" s="62"/>
      <c r="TSJ88" s="62"/>
      <c r="TSK88" s="62"/>
      <c r="TSL88" s="62"/>
      <c r="TSM88" s="62"/>
      <c r="TSN88" s="62"/>
      <c r="TSO88" s="62"/>
      <c r="TSP88" s="62"/>
      <c r="TSQ88" s="62"/>
      <c r="TSR88" s="62"/>
      <c r="TSS88" s="62"/>
      <c r="TST88" s="62"/>
      <c r="TSU88" s="62"/>
      <c r="TSV88" s="62"/>
      <c r="TSW88" s="62"/>
      <c r="TSX88" s="62"/>
      <c r="TSY88" s="62"/>
      <c r="TSZ88" s="62"/>
      <c r="TTA88" s="62"/>
      <c r="TTB88" s="62"/>
      <c r="TTC88" s="62"/>
      <c r="TTD88" s="62"/>
      <c r="TTE88" s="62"/>
      <c r="TTF88" s="62"/>
      <c r="TTG88" s="62"/>
      <c r="TTH88" s="62"/>
      <c r="TTI88" s="62"/>
      <c r="TTJ88" s="62"/>
      <c r="TTK88" s="62"/>
      <c r="TTL88" s="62"/>
      <c r="TTM88" s="62"/>
      <c r="TTN88" s="62"/>
      <c r="TTO88" s="62"/>
      <c r="TTP88" s="62"/>
      <c r="TTQ88" s="62"/>
      <c r="TTR88" s="62"/>
      <c r="TTS88" s="62"/>
      <c r="TTT88" s="62"/>
      <c r="TTU88" s="62"/>
      <c r="TTV88" s="62"/>
      <c r="TTW88" s="62"/>
      <c r="TTX88" s="62"/>
      <c r="TTY88" s="62"/>
      <c r="TTZ88" s="62"/>
      <c r="TUA88" s="62"/>
      <c r="TUB88" s="62"/>
      <c r="TUC88" s="62"/>
      <c r="TUD88" s="62"/>
      <c r="TUE88" s="62"/>
      <c r="TUF88" s="62"/>
      <c r="TUG88" s="62"/>
      <c r="TUH88" s="62"/>
      <c r="TUI88" s="62"/>
      <c r="TUJ88" s="62"/>
      <c r="TUK88" s="62"/>
      <c r="TUL88" s="62"/>
      <c r="TUM88" s="62"/>
      <c r="TUN88" s="62"/>
      <c r="TUO88" s="62"/>
      <c r="TUP88" s="62"/>
      <c r="TUQ88" s="62"/>
      <c r="TUR88" s="62"/>
      <c r="TUS88" s="62"/>
      <c r="TUT88" s="62"/>
      <c r="TUU88" s="62"/>
      <c r="TUV88" s="62"/>
      <c r="TUW88" s="62"/>
      <c r="TUX88" s="62"/>
      <c r="TUY88" s="62"/>
      <c r="TUZ88" s="62"/>
      <c r="TVA88" s="62"/>
      <c r="TVB88" s="62"/>
      <c r="TVC88" s="62"/>
      <c r="TVD88" s="62"/>
      <c r="TVE88" s="62"/>
      <c r="TVF88" s="62"/>
      <c r="TVG88" s="62"/>
      <c r="TVH88" s="62"/>
      <c r="TVI88" s="62"/>
      <c r="TVJ88" s="62"/>
      <c r="TVK88" s="62"/>
      <c r="TVL88" s="62"/>
      <c r="TVM88" s="62"/>
      <c r="TVN88" s="62"/>
      <c r="TVO88" s="62"/>
      <c r="TVP88" s="62"/>
      <c r="TVQ88" s="62"/>
      <c r="TVR88" s="62"/>
      <c r="TVS88" s="62"/>
      <c r="TVT88" s="62"/>
      <c r="TVU88" s="62"/>
      <c r="TVV88" s="62"/>
      <c r="TVW88" s="62"/>
      <c r="TVX88" s="62"/>
      <c r="TVY88" s="62"/>
      <c r="TVZ88" s="62"/>
      <c r="TWA88" s="62"/>
      <c r="TWB88" s="62"/>
      <c r="TWC88" s="62"/>
      <c r="TWD88" s="62"/>
      <c r="TWE88" s="62"/>
      <c r="TWF88" s="62"/>
      <c r="TWG88" s="62"/>
      <c r="TWH88" s="62"/>
      <c r="TWI88" s="62"/>
      <c r="TWJ88" s="62"/>
      <c r="TWK88" s="62"/>
      <c r="TWL88" s="62"/>
      <c r="TWM88" s="62"/>
      <c r="TWN88" s="62"/>
      <c r="TWO88" s="62"/>
      <c r="TWP88" s="62"/>
      <c r="TWQ88" s="62"/>
      <c r="TWR88" s="62"/>
      <c r="TWS88" s="62"/>
      <c r="TWT88" s="62"/>
      <c r="TWU88" s="62"/>
      <c r="TWV88" s="62"/>
      <c r="TWW88" s="62"/>
      <c r="TWX88" s="62"/>
      <c r="TWY88" s="62"/>
      <c r="TWZ88" s="62"/>
      <c r="TXA88" s="62"/>
      <c r="TXB88" s="62"/>
      <c r="TXC88" s="62"/>
      <c r="TXD88" s="62"/>
      <c r="TXE88" s="62"/>
      <c r="TXF88" s="62"/>
      <c r="TXG88" s="62"/>
      <c r="TXH88" s="62"/>
      <c r="TXI88" s="62"/>
      <c r="TXJ88" s="62"/>
      <c r="TXK88" s="62"/>
      <c r="TXL88" s="62"/>
      <c r="TXM88" s="62"/>
      <c r="TXN88" s="62"/>
      <c r="TXO88" s="62"/>
      <c r="TXP88" s="62"/>
      <c r="TXQ88" s="62"/>
      <c r="TXR88" s="62"/>
      <c r="TXS88" s="62"/>
      <c r="TXT88" s="62"/>
      <c r="TXU88" s="62"/>
      <c r="TXV88" s="62"/>
      <c r="TXW88" s="62"/>
      <c r="TXX88" s="62"/>
      <c r="TXY88" s="62"/>
      <c r="TXZ88" s="62"/>
      <c r="TYA88" s="62"/>
      <c r="TYB88" s="62"/>
      <c r="TYC88" s="62"/>
      <c r="TYD88" s="62"/>
      <c r="TYE88" s="62"/>
      <c r="TYF88" s="62"/>
      <c r="TYG88" s="62"/>
      <c r="TYH88" s="62"/>
      <c r="TYI88" s="62"/>
      <c r="TYJ88" s="62"/>
      <c r="TYK88" s="62"/>
      <c r="TYL88" s="62"/>
      <c r="TYM88" s="62"/>
      <c r="TYN88" s="62"/>
      <c r="TYO88" s="62"/>
      <c r="TYP88" s="62"/>
      <c r="TYQ88" s="62"/>
      <c r="TYR88" s="62"/>
      <c r="TYS88" s="62"/>
      <c r="TYT88" s="62"/>
      <c r="TYU88" s="62"/>
      <c r="TYV88" s="62"/>
      <c r="TYW88" s="62"/>
      <c r="TYX88" s="62"/>
      <c r="TYY88" s="62"/>
      <c r="TYZ88" s="62"/>
      <c r="TZA88" s="62"/>
      <c r="TZB88" s="62"/>
      <c r="TZC88" s="62"/>
      <c r="TZD88" s="62"/>
      <c r="TZE88" s="62"/>
      <c r="TZF88" s="62"/>
      <c r="TZG88" s="62"/>
      <c r="TZH88" s="62"/>
      <c r="TZI88" s="62"/>
      <c r="TZJ88" s="62"/>
      <c r="TZK88" s="62"/>
      <c r="TZL88" s="62"/>
      <c r="TZM88" s="62"/>
      <c r="TZN88" s="62"/>
      <c r="TZO88" s="62"/>
      <c r="TZP88" s="62"/>
      <c r="TZQ88" s="62"/>
      <c r="TZR88" s="62"/>
      <c r="TZS88" s="62"/>
      <c r="TZT88" s="62"/>
      <c r="TZU88" s="62"/>
      <c r="TZV88" s="62"/>
      <c r="TZW88" s="62"/>
      <c r="TZX88" s="62"/>
      <c r="TZY88" s="62"/>
      <c r="TZZ88" s="62"/>
      <c r="UAA88" s="62"/>
      <c r="UAB88" s="62"/>
      <c r="UAC88" s="62"/>
      <c r="UAD88" s="62"/>
      <c r="UAE88" s="62"/>
      <c r="UAF88" s="62"/>
      <c r="UAG88" s="62"/>
      <c r="UAH88" s="62"/>
      <c r="UAI88" s="62"/>
      <c r="UAJ88" s="62"/>
      <c r="UAK88" s="62"/>
      <c r="UAL88" s="62"/>
      <c r="UAM88" s="62"/>
      <c r="UAN88" s="62"/>
      <c r="UAO88" s="62"/>
      <c r="UAP88" s="62"/>
      <c r="UAQ88" s="62"/>
      <c r="UAR88" s="62"/>
      <c r="UAS88" s="62"/>
      <c r="UAT88" s="62"/>
      <c r="UAU88" s="62"/>
      <c r="UAV88" s="62"/>
      <c r="UAW88" s="62"/>
      <c r="UAX88" s="62"/>
      <c r="UAY88" s="62"/>
      <c r="UAZ88" s="62"/>
      <c r="UBA88" s="62"/>
      <c r="UBB88" s="62"/>
      <c r="UBC88" s="62"/>
      <c r="UBD88" s="62"/>
      <c r="UBE88" s="62"/>
      <c r="UBF88" s="62"/>
      <c r="UBG88" s="62"/>
      <c r="UBH88" s="62"/>
      <c r="UBI88" s="62"/>
      <c r="UBJ88" s="62"/>
      <c r="UBK88" s="62"/>
      <c r="UBL88" s="62"/>
      <c r="UBM88" s="62"/>
      <c r="UBN88" s="62"/>
      <c r="UBO88" s="62"/>
      <c r="UBP88" s="62"/>
      <c r="UBQ88" s="62"/>
      <c r="UBR88" s="62"/>
      <c r="UBS88" s="62"/>
      <c r="UBT88" s="62"/>
      <c r="UBU88" s="62"/>
      <c r="UBV88" s="62"/>
      <c r="UBW88" s="62"/>
      <c r="UBX88" s="62"/>
      <c r="UBY88" s="62"/>
      <c r="UBZ88" s="62"/>
      <c r="UCA88" s="62"/>
      <c r="UCB88" s="62"/>
      <c r="UCC88" s="62"/>
      <c r="UCD88" s="62"/>
      <c r="UCE88" s="62"/>
      <c r="UCF88" s="62"/>
      <c r="UCG88" s="62"/>
      <c r="UCH88" s="62"/>
      <c r="UCI88" s="62"/>
      <c r="UCJ88" s="62"/>
      <c r="UCK88" s="62"/>
      <c r="UCL88" s="62"/>
      <c r="UCM88" s="62"/>
      <c r="UCN88" s="62"/>
      <c r="UCO88" s="62"/>
      <c r="UCP88" s="62"/>
      <c r="UCQ88" s="62"/>
      <c r="UCR88" s="62"/>
      <c r="UCS88" s="62"/>
      <c r="UCT88" s="62"/>
      <c r="UCU88" s="62"/>
      <c r="UCV88" s="62"/>
      <c r="UCW88" s="62"/>
      <c r="UCX88" s="62"/>
      <c r="UCY88" s="62"/>
      <c r="UCZ88" s="62"/>
      <c r="UDA88" s="62"/>
      <c r="UDB88" s="62"/>
      <c r="UDC88" s="62"/>
      <c r="UDD88" s="62"/>
      <c r="UDE88" s="62"/>
      <c r="UDF88" s="62"/>
      <c r="UDG88" s="62"/>
      <c r="UDH88" s="62"/>
      <c r="UDI88" s="62"/>
      <c r="UDJ88" s="62"/>
      <c r="UDK88" s="62"/>
      <c r="UDL88" s="62"/>
      <c r="UDM88" s="62"/>
      <c r="UDN88" s="62"/>
      <c r="UDO88" s="62"/>
      <c r="UDP88" s="62"/>
      <c r="UDQ88" s="62"/>
      <c r="UDR88" s="62"/>
      <c r="UDS88" s="62"/>
      <c r="UDT88" s="62"/>
      <c r="UDU88" s="62"/>
      <c r="UDV88" s="62"/>
      <c r="UDW88" s="62"/>
      <c r="UDX88" s="62"/>
      <c r="UDY88" s="62"/>
      <c r="UDZ88" s="62"/>
      <c r="UEA88" s="62"/>
      <c r="UEB88" s="62"/>
      <c r="UEC88" s="62"/>
      <c r="UED88" s="62"/>
      <c r="UEE88" s="62"/>
      <c r="UEF88" s="62"/>
      <c r="UEG88" s="62"/>
      <c r="UEH88" s="62"/>
      <c r="UEI88" s="62"/>
      <c r="UEJ88" s="62"/>
      <c r="UEK88" s="62"/>
      <c r="UEL88" s="62"/>
      <c r="UEM88" s="62"/>
      <c r="UEN88" s="62"/>
      <c r="UEO88" s="62"/>
      <c r="UEP88" s="62"/>
      <c r="UEQ88" s="62"/>
      <c r="UER88" s="62"/>
      <c r="UES88" s="62"/>
      <c r="UET88" s="62"/>
      <c r="UEU88" s="62"/>
      <c r="UEV88" s="62"/>
      <c r="UEW88" s="62"/>
      <c r="UEX88" s="62"/>
      <c r="UEY88" s="62"/>
      <c r="UEZ88" s="62"/>
      <c r="UFA88" s="62"/>
      <c r="UFB88" s="62"/>
      <c r="UFC88" s="62"/>
      <c r="UFD88" s="62"/>
      <c r="UFE88" s="62"/>
      <c r="UFF88" s="62"/>
      <c r="UFG88" s="62"/>
      <c r="UFH88" s="62"/>
      <c r="UFI88" s="62"/>
      <c r="UFJ88" s="62"/>
      <c r="UFK88" s="62"/>
      <c r="UFL88" s="62"/>
      <c r="UFM88" s="62"/>
      <c r="UFN88" s="62"/>
      <c r="UFO88" s="62"/>
      <c r="UFP88" s="62"/>
      <c r="UFQ88" s="62"/>
      <c r="UFR88" s="62"/>
      <c r="UFS88" s="62"/>
      <c r="UFT88" s="62"/>
      <c r="UFU88" s="62"/>
      <c r="UFV88" s="62"/>
      <c r="UFW88" s="62"/>
      <c r="UFX88" s="62"/>
      <c r="UFY88" s="62"/>
      <c r="UFZ88" s="62"/>
      <c r="UGA88" s="62"/>
      <c r="UGB88" s="62"/>
      <c r="UGC88" s="62"/>
      <c r="UGD88" s="62"/>
      <c r="UGE88" s="62"/>
      <c r="UGF88" s="62"/>
      <c r="UGG88" s="62"/>
      <c r="UGH88" s="62"/>
      <c r="UGI88" s="62"/>
      <c r="UGJ88" s="62"/>
      <c r="UGK88" s="62"/>
      <c r="UGL88" s="62"/>
      <c r="UGM88" s="62"/>
      <c r="UGN88" s="62"/>
      <c r="UGO88" s="62"/>
      <c r="UGP88" s="62"/>
      <c r="UGQ88" s="62"/>
      <c r="UGR88" s="62"/>
      <c r="UGS88" s="62"/>
      <c r="UGT88" s="62"/>
      <c r="UGU88" s="62"/>
      <c r="UGV88" s="62"/>
      <c r="UGW88" s="62"/>
      <c r="UGX88" s="62"/>
      <c r="UGY88" s="62"/>
      <c r="UGZ88" s="62"/>
      <c r="UHA88" s="62"/>
      <c r="UHB88" s="62"/>
      <c r="UHC88" s="62"/>
      <c r="UHD88" s="62"/>
      <c r="UHE88" s="62"/>
      <c r="UHF88" s="62"/>
      <c r="UHG88" s="62"/>
      <c r="UHH88" s="62"/>
      <c r="UHI88" s="62"/>
      <c r="UHJ88" s="62"/>
      <c r="UHK88" s="62"/>
      <c r="UHL88" s="62"/>
      <c r="UHM88" s="62"/>
      <c r="UHN88" s="62"/>
      <c r="UHO88" s="62"/>
      <c r="UHP88" s="62"/>
      <c r="UHQ88" s="62"/>
      <c r="UHR88" s="62"/>
      <c r="UHS88" s="62"/>
      <c r="UHT88" s="62"/>
      <c r="UHU88" s="62"/>
      <c r="UHV88" s="62"/>
      <c r="UHW88" s="62"/>
      <c r="UHX88" s="62"/>
      <c r="UHY88" s="62"/>
      <c r="UHZ88" s="62"/>
      <c r="UIA88" s="62"/>
      <c r="UIB88" s="62"/>
      <c r="UIC88" s="62"/>
      <c r="UID88" s="62"/>
      <c r="UIE88" s="62"/>
      <c r="UIF88" s="62"/>
      <c r="UIG88" s="62"/>
      <c r="UIH88" s="62"/>
      <c r="UII88" s="62"/>
      <c r="UIJ88" s="62"/>
      <c r="UIK88" s="62"/>
      <c r="UIL88" s="62"/>
      <c r="UIM88" s="62"/>
      <c r="UIN88" s="62"/>
      <c r="UIO88" s="62"/>
      <c r="UIP88" s="62"/>
      <c r="UIQ88" s="62"/>
      <c r="UIR88" s="62"/>
      <c r="UIS88" s="62"/>
      <c r="UIT88" s="62"/>
      <c r="UIU88" s="62"/>
      <c r="UIV88" s="62"/>
      <c r="UIW88" s="62"/>
      <c r="UIX88" s="62"/>
      <c r="UIY88" s="62"/>
      <c r="UIZ88" s="62"/>
      <c r="UJA88" s="62"/>
      <c r="UJB88" s="62"/>
      <c r="UJC88" s="62"/>
      <c r="UJD88" s="62"/>
      <c r="UJE88" s="62"/>
      <c r="UJF88" s="62"/>
      <c r="UJG88" s="62"/>
      <c r="UJH88" s="62"/>
      <c r="UJI88" s="62"/>
      <c r="UJJ88" s="62"/>
      <c r="UJK88" s="62"/>
      <c r="UJL88" s="62"/>
      <c r="UJM88" s="62"/>
      <c r="UJN88" s="62"/>
      <c r="UJO88" s="62"/>
      <c r="UJP88" s="62"/>
      <c r="UJQ88" s="62"/>
      <c r="UJR88" s="62"/>
      <c r="UJS88" s="62"/>
      <c r="UJT88" s="62"/>
      <c r="UJU88" s="62"/>
      <c r="UJV88" s="62"/>
      <c r="UJW88" s="62"/>
      <c r="UJX88" s="62"/>
      <c r="UJY88" s="62"/>
      <c r="UJZ88" s="62"/>
      <c r="UKA88" s="62"/>
      <c r="UKB88" s="62"/>
      <c r="UKC88" s="62"/>
      <c r="UKD88" s="62"/>
      <c r="UKE88" s="62"/>
      <c r="UKF88" s="62"/>
      <c r="UKG88" s="62"/>
      <c r="UKH88" s="62"/>
      <c r="UKI88" s="62"/>
      <c r="UKJ88" s="62"/>
      <c r="UKK88" s="62"/>
      <c r="UKL88" s="62"/>
      <c r="UKM88" s="62"/>
      <c r="UKN88" s="62"/>
      <c r="UKO88" s="62"/>
      <c r="UKP88" s="62"/>
      <c r="UKQ88" s="62"/>
      <c r="UKR88" s="62"/>
      <c r="UKS88" s="62"/>
      <c r="UKT88" s="62"/>
      <c r="UKU88" s="62"/>
      <c r="UKV88" s="62"/>
      <c r="UKW88" s="62"/>
      <c r="UKX88" s="62"/>
      <c r="UKY88" s="62"/>
      <c r="UKZ88" s="62"/>
      <c r="ULA88" s="62"/>
      <c r="ULB88" s="62"/>
      <c r="ULC88" s="62"/>
      <c r="ULD88" s="62"/>
      <c r="ULE88" s="62"/>
      <c r="ULF88" s="62"/>
      <c r="ULG88" s="62"/>
      <c r="ULH88" s="62"/>
      <c r="ULI88" s="62"/>
      <c r="ULJ88" s="62"/>
      <c r="ULK88" s="62"/>
      <c r="ULL88" s="62"/>
      <c r="ULM88" s="62"/>
      <c r="ULN88" s="62"/>
      <c r="ULO88" s="62"/>
      <c r="ULP88" s="62"/>
      <c r="ULQ88" s="62"/>
      <c r="ULR88" s="62"/>
      <c r="ULS88" s="62"/>
      <c r="ULT88" s="62"/>
      <c r="ULU88" s="62"/>
      <c r="ULV88" s="62"/>
      <c r="ULW88" s="62"/>
      <c r="ULX88" s="62"/>
      <c r="ULY88" s="62"/>
      <c r="ULZ88" s="62"/>
      <c r="UMA88" s="62"/>
      <c r="UMB88" s="62"/>
      <c r="UMC88" s="62"/>
      <c r="UMD88" s="62"/>
      <c r="UME88" s="62"/>
      <c r="UMF88" s="62"/>
      <c r="UMG88" s="62"/>
      <c r="UMH88" s="62"/>
      <c r="UMI88" s="62"/>
      <c r="UMJ88" s="62"/>
      <c r="UMK88" s="62"/>
      <c r="UML88" s="62"/>
      <c r="UMM88" s="62"/>
      <c r="UMN88" s="62"/>
      <c r="UMO88" s="62"/>
      <c r="UMP88" s="62"/>
      <c r="UMQ88" s="62"/>
      <c r="UMR88" s="62"/>
      <c r="UMS88" s="62"/>
      <c r="UMT88" s="62"/>
      <c r="UMU88" s="62"/>
      <c r="UMV88" s="62"/>
      <c r="UMW88" s="62"/>
      <c r="UMX88" s="62"/>
      <c r="UMY88" s="62"/>
      <c r="UMZ88" s="62"/>
      <c r="UNA88" s="62"/>
      <c r="UNB88" s="62"/>
      <c r="UNC88" s="62"/>
      <c r="UND88" s="62"/>
      <c r="UNE88" s="62"/>
      <c r="UNF88" s="62"/>
      <c r="UNG88" s="62"/>
      <c r="UNH88" s="62"/>
      <c r="UNI88" s="62"/>
      <c r="UNJ88" s="62"/>
      <c r="UNK88" s="62"/>
      <c r="UNL88" s="62"/>
      <c r="UNM88" s="62"/>
      <c r="UNN88" s="62"/>
      <c r="UNO88" s="62"/>
      <c r="UNP88" s="62"/>
      <c r="UNQ88" s="62"/>
      <c r="UNR88" s="62"/>
      <c r="UNS88" s="62"/>
      <c r="UNT88" s="62"/>
      <c r="UNU88" s="62"/>
      <c r="UNV88" s="62"/>
      <c r="UNW88" s="62"/>
      <c r="UNX88" s="62"/>
      <c r="UNY88" s="62"/>
      <c r="UNZ88" s="62"/>
      <c r="UOA88" s="62"/>
      <c r="UOB88" s="62"/>
      <c r="UOC88" s="62"/>
      <c r="UOD88" s="62"/>
      <c r="UOE88" s="62"/>
      <c r="UOF88" s="62"/>
      <c r="UOG88" s="62"/>
      <c r="UOH88" s="62"/>
      <c r="UOI88" s="62"/>
      <c r="UOJ88" s="62"/>
      <c r="UOK88" s="62"/>
      <c r="UOL88" s="62"/>
      <c r="UOM88" s="62"/>
      <c r="UON88" s="62"/>
      <c r="UOO88" s="62"/>
      <c r="UOP88" s="62"/>
      <c r="UOQ88" s="62"/>
      <c r="UOR88" s="62"/>
      <c r="UOS88" s="62"/>
      <c r="UOT88" s="62"/>
      <c r="UOU88" s="62"/>
      <c r="UOV88" s="62"/>
      <c r="UOW88" s="62"/>
      <c r="UOX88" s="62"/>
      <c r="UOY88" s="62"/>
      <c r="UOZ88" s="62"/>
      <c r="UPA88" s="62"/>
      <c r="UPB88" s="62"/>
      <c r="UPC88" s="62"/>
      <c r="UPD88" s="62"/>
      <c r="UPE88" s="62"/>
      <c r="UPF88" s="62"/>
      <c r="UPG88" s="62"/>
      <c r="UPH88" s="62"/>
      <c r="UPI88" s="62"/>
      <c r="UPJ88" s="62"/>
      <c r="UPK88" s="62"/>
      <c r="UPL88" s="62"/>
      <c r="UPM88" s="62"/>
      <c r="UPN88" s="62"/>
      <c r="UPO88" s="62"/>
      <c r="UPP88" s="62"/>
      <c r="UPQ88" s="62"/>
      <c r="UPR88" s="62"/>
      <c r="UPS88" s="62"/>
      <c r="UPT88" s="62"/>
      <c r="UPU88" s="62"/>
      <c r="UPV88" s="62"/>
      <c r="UPW88" s="62"/>
      <c r="UPX88" s="62"/>
      <c r="UPY88" s="62"/>
      <c r="UPZ88" s="62"/>
      <c r="UQA88" s="62"/>
      <c r="UQB88" s="62"/>
      <c r="UQC88" s="62"/>
      <c r="UQD88" s="62"/>
      <c r="UQE88" s="62"/>
      <c r="UQF88" s="62"/>
      <c r="UQG88" s="62"/>
      <c r="UQH88" s="62"/>
      <c r="UQI88" s="62"/>
      <c r="UQJ88" s="62"/>
      <c r="UQK88" s="62"/>
      <c r="UQL88" s="62"/>
      <c r="UQM88" s="62"/>
      <c r="UQN88" s="62"/>
      <c r="UQO88" s="62"/>
      <c r="UQP88" s="62"/>
      <c r="UQQ88" s="62"/>
      <c r="UQR88" s="62"/>
      <c r="UQS88" s="62"/>
      <c r="UQT88" s="62"/>
      <c r="UQU88" s="62"/>
      <c r="UQV88" s="62"/>
      <c r="UQW88" s="62"/>
      <c r="UQX88" s="62"/>
      <c r="UQY88" s="62"/>
      <c r="UQZ88" s="62"/>
      <c r="URA88" s="62"/>
      <c r="URB88" s="62"/>
      <c r="URC88" s="62"/>
      <c r="URD88" s="62"/>
      <c r="URE88" s="62"/>
      <c r="URF88" s="62"/>
      <c r="URG88" s="62"/>
      <c r="URH88" s="62"/>
      <c r="URI88" s="62"/>
      <c r="URJ88" s="62"/>
      <c r="URK88" s="62"/>
      <c r="URL88" s="62"/>
      <c r="URM88" s="62"/>
      <c r="URN88" s="62"/>
      <c r="URO88" s="62"/>
      <c r="URP88" s="62"/>
      <c r="URQ88" s="62"/>
      <c r="URR88" s="62"/>
      <c r="URS88" s="62"/>
      <c r="URT88" s="62"/>
      <c r="URU88" s="62"/>
      <c r="URV88" s="62"/>
      <c r="URW88" s="62"/>
      <c r="URX88" s="62"/>
      <c r="URY88" s="62"/>
      <c r="URZ88" s="62"/>
      <c r="USA88" s="62"/>
      <c r="USB88" s="62"/>
      <c r="USC88" s="62"/>
      <c r="USD88" s="62"/>
      <c r="USE88" s="62"/>
      <c r="USF88" s="62"/>
      <c r="USG88" s="62"/>
      <c r="USH88" s="62"/>
      <c r="USI88" s="62"/>
      <c r="USJ88" s="62"/>
      <c r="USK88" s="62"/>
      <c r="USL88" s="62"/>
      <c r="USM88" s="62"/>
      <c r="USN88" s="62"/>
      <c r="USO88" s="62"/>
      <c r="USP88" s="62"/>
      <c r="USQ88" s="62"/>
      <c r="USR88" s="62"/>
      <c r="USS88" s="62"/>
      <c r="UST88" s="62"/>
      <c r="USU88" s="62"/>
      <c r="USV88" s="62"/>
      <c r="USW88" s="62"/>
      <c r="USX88" s="62"/>
      <c r="USY88" s="62"/>
      <c r="USZ88" s="62"/>
      <c r="UTA88" s="62"/>
      <c r="UTB88" s="62"/>
      <c r="UTC88" s="62"/>
      <c r="UTD88" s="62"/>
      <c r="UTE88" s="62"/>
      <c r="UTF88" s="62"/>
      <c r="UTG88" s="62"/>
      <c r="UTH88" s="62"/>
      <c r="UTI88" s="62"/>
      <c r="UTJ88" s="62"/>
      <c r="UTK88" s="62"/>
      <c r="UTL88" s="62"/>
      <c r="UTM88" s="62"/>
      <c r="UTN88" s="62"/>
      <c r="UTO88" s="62"/>
      <c r="UTP88" s="62"/>
      <c r="UTQ88" s="62"/>
      <c r="UTR88" s="62"/>
      <c r="UTS88" s="62"/>
      <c r="UTT88" s="62"/>
      <c r="UTU88" s="62"/>
      <c r="UTV88" s="62"/>
      <c r="UTW88" s="62"/>
      <c r="UTX88" s="62"/>
      <c r="UTY88" s="62"/>
      <c r="UTZ88" s="62"/>
      <c r="UUA88" s="62"/>
      <c r="UUB88" s="62"/>
      <c r="UUC88" s="62"/>
      <c r="UUD88" s="62"/>
      <c r="UUE88" s="62"/>
      <c r="UUF88" s="62"/>
      <c r="UUG88" s="62"/>
      <c r="UUH88" s="62"/>
      <c r="UUI88" s="62"/>
      <c r="UUJ88" s="62"/>
      <c r="UUK88" s="62"/>
      <c r="UUL88" s="62"/>
      <c r="UUM88" s="62"/>
      <c r="UUN88" s="62"/>
      <c r="UUO88" s="62"/>
      <c r="UUP88" s="62"/>
      <c r="UUQ88" s="62"/>
      <c r="UUR88" s="62"/>
      <c r="UUS88" s="62"/>
      <c r="UUT88" s="62"/>
      <c r="UUU88" s="62"/>
      <c r="UUV88" s="62"/>
      <c r="UUW88" s="62"/>
      <c r="UUX88" s="62"/>
      <c r="UUY88" s="62"/>
      <c r="UUZ88" s="62"/>
      <c r="UVA88" s="62"/>
      <c r="UVB88" s="62"/>
      <c r="UVC88" s="62"/>
      <c r="UVD88" s="62"/>
      <c r="UVE88" s="62"/>
      <c r="UVF88" s="62"/>
      <c r="UVG88" s="62"/>
      <c r="UVH88" s="62"/>
      <c r="UVI88" s="62"/>
      <c r="UVJ88" s="62"/>
      <c r="UVK88" s="62"/>
      <c r="UVL88" s="62"/>
      <c r="UVM88" s="62"/>
      <c r="UVN88" s="62"/>
      <c r="UVO88" s="62"/>
      <c r="UVP88" s="62"/>
      <c r="UVQ88" s="62"/>
      <c r="UVR88" s="62"/>
      <c r="UVS88" s="62"/>
      <c r="UVT88" s="62"/>
      <c r="UVU88" s="62"/>
      <c r="UVV88" s="62"/>
      <c r="UVW88" s="62"/>
      <c r="UVX88" s="62"/>
      <c r="UVY88" s="62"/>
      <c r="UVZ88" s="62"/>
      <c r="UWA88" s="62"/>
      <c r="UWB88" s="62"/>
      <c r="UWC88" s="62"/>
      <c r="UWD88" s="62"/>
      <c r="UWE88" s="62"/>
      <c r="UWF88" s="62"/>
      <c r="UWG88" s="62"/>
      <c r="UWH88" s="62"/>
      <c r="UWI88" s="62"/>
      <c r="UWJ88" s="62"/>
      <c r="UWK88" s="62"/>
      <c r="UWL88" s="62"/>
      <c r="UWM88" s="62"/>
      <c r="UWN88" s="62"/>
      <c r="UWO88" s="62"/>
      <c r="UWP88" s="62"/>
      <c r="UWQ88" s="62"/>
      <c r="UWR88" s="62"/>
      <c r="UWS88" s="62"/>
      <c r="UWT88" s="62"/>
      <c r="UWU88" s="62"/>
      <c r="UWV88" s="62"/>
      <c r="UWW88" s="62"/>
      <c r="UWX88" s="62"/>
      <c r="UWY88" s="62"/>
      <c r="UWZ88" s="62"/>
      <c r="UXA88" s="62"/>
      <c r="UXB88" s="62"/>
      <c r="UXC88" s="62"/>
      <c r="UXD88" s="62"/>
      <c r="UXE88" s="62"/>
      <c r="UXF88" s="62"/>
      <c r="UXG88" s="62"/>
      <c r="UXH88" s="62"/>
      <c r="UXI88" s="62"/>
      <c r="UXJ88" s="62"/>
      <c r="UXK88" s="62"/>
      <c r="UXL88" s="62"/>
      <c r="UXM88" s="62"/>
      <c r="UXN88" s="62"/>
      <c r="UXO88" s="62"/>
      <c r="UXP88" s="62"/>
      <c r="UXQ88" s="62"/>
      <c r="UXR88" s="62"/>
      <c r="UXS88" s="62"/>
      <c r="UXT88" s="62"/>
      <c r="UXU88" s="62"/>
      <c r="UXV88" s="62"/>
      <c r="UXW88" s="62"/>
      <c r="UXX88" s="62"/>
      <c r="UXY88" s="62"/>
      <c r="UXZ88" s="62"/>
      <c r="UYA88" s="62"/>
      <c r="UYB88" s="62"/>
      <c r="UYC88" s="62"/>
      <c r="UYD88" s="62"/>
      <c r="UYE88" s="62"/>
      <c r="UYF88" s="62"/>
      <c r="UYG88" s="62"/>
      <c r="UYH88" s="62"/>
      <c r="UYI88" s="62"/>
      <c r="UYJ88" s="62"/>
      <c r="UYK88" s="62"/>
      <c r="UYL88" s="62"/>
      <c r="UYM88" s="62"/>
      <c r="UYN88" s="62"/>
      <c r="UYO88" s="62"/>
      <c r="UYP88" s="62"/>
      <c r="UYQ88" s="62"/>
      <c r="UYR88" s="62"/>
      <c r="UYS88" s="62"/>
      <c r="UYT88" s="62"/>
      <c r="UYU88" s="62"/>
      <c r="UYV88" s="62"/>
      <c r="UYW88" s="62"/>
      <c r="UYX88" s="62"/>
      <c r="UYY88" s="62"/>
      <c r="UYZ88" s="62"/>
      <c r="UZA88" s="62"/>
      <c r="UZB88" s="62"/>
      <c r="UZC88" s="62"/>
      <c r="UZD88" s="62"/>
      <c r="UZE88" s="62"/>
      <c r="UZF88" s="62"/>
      <c r="UZG88" s="62"/>
      <c r="UZH88" s="62"/>
      <c r="UZI88" s="62"/>
      <c r="UZJ88" s="62"/>
      <c r="UZK88" s="62"/>
      <c r="UZL88" s="62"/>
      <c r="UZM88" s="62"/>
      <c r="UZN88" s="62"/>
      <c r="UZO88" s="62"/>
      <c r="UZP88" s="62"/>
      <c r="UZQ88" s="62"/>
      <c r="UZR88" s="62"/>
      <c r="UZS88" s="62"/>
      <c r="UZT88" s="62"/>
      <c r="UZU88" s="62"/>
      <c r="UZV88" s="62"/>
      <c r="UZW88" s="62"/>
      <c r="UZX88" s="62"/>
      <c r="UZY88" s="62"/>
      <c r="UZZ88" s="62"/>
      <c r="VAA88" s="62"/>
      <c r="VAB88" s="62"/>
      <c r="VAC88" s="62"/>
      <c r="VAD88" s="62"/>
      <c r="VAE88" s="62"/>
      <c r="VAF88" s="62"/>
      <c r="VAG88" s="62"/>
      <c r="VAH88" s="62"/>
      <c r="VAI88" s="62"/>
      <c r="VAJ88" s="62"/>
      <c r="VAK88" s="62"/>
      <c r="VAL88" s="62"/>
      <c r="VAM88" s="62"/>
      <c r="VAN88" s="62"/>
      <c r="VAO88" s="62"/>
      <c r="VAP88" s="62"/>
      <c r="VAQ88" s="62"/>
      <c r="VAR88" s="62"/>
      <c r="VAS88" s="62"/>
      <c r="VAT88" s="62"/>
      <c r="VAU88" s="62"/>
      <c r="VAV88" s="62"/>
      <c r="VAW88" s="62"/>
      <c r="VAX88" s="62"/>
      <c r="VAY88" s="62"/>
      <c r="VAZ88" s="62"/>
      <c r="VBA88" s="62"/>
      <c r="VBB88" s="62"/>
      <c r="VBC88" s="62"/>
      <c r="VBD88" s="62"/>
      <c r="VBE88" s="62"/>
      <c r="VBF88" s="62"/>
      <c r="VBG88" s="62"/>
      <c r="VBH88" s="62"/>
      <c r="VBI88" s="62"/>
      <c r="VBJ88" s="62"/>
      <c r="VBK88" s="62"/>
      <c r="VBL88" s="62"/>
      <c r="VBM88" s="62"/>
      <c r="VBN88" s="62"/>
      <c r="VBO88" s="62"/>
      <c r="VBP88" s="62"/>
      <c r="VBQ88" s="62"/>
      <c r="VBR88" s="62"/>
      <c r="VBS88" s="62"/>
      <c r="VBT88" s="62"/>
      <c r="VBU88" s="62"/>
      <c r="VBV88" s="62"/>
      <c r="VBW88" s="62"/>
      <c r="VBX88" s="62"/>
      <c r="VBY88" s="62"/>
      <c r="VBZ88" s="62"/>
      <c r="VCA88" s="62"/>
      <c r="VCB88" s="62"/>
      <c r="VCC88" s="62"/>
      <c r="VCD88" s="62"/>
      <c r="VCE88" s="62"/>
      <c r="VCF88" s="62"/>
      <c r="VCG88" s="62"/>
      <c r="VCH88" s="62"/>
      <c r="VCI88" s="62"/>
      <c r="VCJ88" s="62"/>
      <c r="VCK88" s="62"/>
      <c r="VCL88" s="62"/>
      <c r="VCM88" s="62"/>
      <c r="VCN88" s="62"/>
      <c r="VCO88" s="62"/>
      <c r="VCP88" s="62"/>
      <c r="VCQ88" s="62"/>
      <c r="VCR88" s="62"/>
      <c r="VCS88" s="62"/>
      <c r="VCT88" s="62"/>
      <c r="VCU88" s="62"/>
      <c r="VCV88" s="62"/>
      <c r="VCW88" s="62"/>
      <c r="VCX88" s="62"/>
      <c r="VCY88" s="62"/>
      <c r="VCZ88" s="62"/>
      <c r="VDA88" s="62"/>
      <c r="VDB88" s="62"/>
      <c r="VDC88" s="62"/>
      <c r="VDD88" s="62"/>
      <c r="VDE88" s="62"/>
      <c r="VDF88" s="62"/>
      <c r="VDG88" s="62"/>
      <c r="VDH88" s="62"/>
      <c r="VDI88" s="62"/>
      <c r="VDJ88" s="62"/>
      <c r="VDK88" s="62"/>
      <c r="VDL88" s="62"/>
      <c r="VDM88" s="62"/>
      <c r="VDN88" s="62"/>
      <c r="VDO88" s="62"/>
      <c r="VDP88" s="62"/>
      <c r="VDQ88" s="62"/>
      <c r="VDR88" s="62"/>
      <c r="VDS88" s="62"/>
      <c r="VDT88" s="62"/>
      <c r="VDU88" s="62"/>
      <c r="VDV88" s="62"/>
      <c r="VDW88" s="62"/>
      <c r="VDX88" s="62"/>
      <c r="VDY88" s="62"/>
      <c r="VDZ88" s="62"/>
      <c r="VEA88" s="62"/>
      <c r="VEB88" s="62"/>
      <c r="VEC88" s="62"/>
      <c r="VED88" s="62"/>
      <c r="VEE88" s="62"/>
      <c r="VEF88" s="62"/>
      <c r="VEG88" s="62"/>
      <c r="VEH88" s="62"/>
      <c r="VEI88" s="62"/>
      <c r="VEJ88" s="62"/>
      <c r="VEK88" s="62"/>
      <c r="VEL88" s="62"/>
      <c r="VEM88" s="62"/>
      <c r="VEN88" s="62"/>
      <c r="VEO88" s="62"/>
      <c r="VEP88" s="62"/>
      <c r="VEQ88" s="62"/>
      <c r="VER88" s="62"/>
      <c r="VES88" s="62"/>
      <c r="VET88" s="62"/>
      <c r="VEU88" s="62"/>
      <c r="VEV88" s="62"/>
      <c r="VEW88" s="62"/>
      <c r="VEX88" s="62"/>
      <c r="VEY88" s="62"/>
      <c r="VEZ88" s="62"/>
      <c r="VFA88" s="62"/>
      <c r="VFB88" s="62"/>
      <c r="VFC88" s="62"/>
      <c r="VFD88" s="62"/>
      <c r="VFE88" s="62"/>
      <c r="VFF88" s="62"/>
      <c r="VFG88" s="62"/>
      <c r="VFH88" s="62"/>
      <c r="VFI88" s="62"/>
      <c r="VFJ88" s="62"/>
      <c r="VFK88" s="62"/>
      <c r="VFL88" s="62"/>
      <c r="VFM88" s="62"/>
      <c r="VFN88" s="62"/>
      <c r="VFO88" s="62"/>
      <c r="VFP88" s="62"/>
      <c r="VFQ88" s="62"/>
      <c r="VFR88" s="62"/>
      <c r="VFS88" s="62"/>
      <c r="VFT88" s="62"/>
      <c r="VFU88" s="62"/>
      <c r="VFV88" s="62"/>
      <c r="VFW88" s="62"/>
      <c r="VFX88" s="62"/>
      <c r="VFY88" s="62"/>
      <c r="VFZ88" s="62"/>
      <c r="VGA88" s="62"/>
      <c r="VGB88" s="62"/>
      <c r="VGC88" s="62"/>
      <c r="VGD88" s="62"/>
      <c r="VGE88" s="62"/>
      <c r="VGF88" s="62"/>
      <c r="VGG88" s="62"/>
      <c r="VGH88" s="62"/>
      <c r="VGI88" s="62"/>
      <c r="VGJ88" s="62"/>
      <c r="VGK88" s="62"/>
      <c r="VGL88" s="62"/>
      <c r="VGM88" s="62"/>
      <c r="VGN88" s="62"/>
      <c r="VGO88" s="62"/>
      <c r="VGP88" s="62"/>
      <c r="VGQ88" s="62"/>
      <c r="VGR88" s="62"/>
      <c r="VGS88" s="62"/>
      <c r="VGT88" s="62"/>
      <c r="VGU88" s="62"/>
      <c r="VGV88" s="62"/>
      <c r="VGW88" s="62"/>
      <c r="VGX88" s="62"/>
      <c r="VGY88" s="62"/>
      <c r="VGZ88" s="62"/>
      <c r="VHA88" s="62"/>
      <c r="VHB88" s="62"/>
      <c r="VHC88" s="62"/>
      <c r="VHD88" s="62"/>
      <c r="VHE88" s="62"/>
      <c r="VHF88" s="62"/>
      <c r="VHG88" s="62"/>
      <c r="VHH88" s="62"/>
      <c r="VHI88" s="62"/>
      <c r="VHJ88" s="62"/>
      <c r="VHK88" s="62"/>
      <c r="VHL88" s="62"/>
      <c r="VHM88" s="62"/>
      <c r="VHN88" s="62"/>
      <c r="VHO88" s="62"/>
      <c r="VHP88" s="62"/>
      <c r="VHQ88" s="62"/>
      <c r="VHR88" s="62"/>
      <c r="VHS88" s="62"/>
      <c r="VHT88" s="62"/>
      <c r="VHU88" s="62"/>
      <c r="VHV88" s="62"/>
      <c r="VHW88" s="62"/>
      <c r="VHX88" s="62"/>
      <c r="VHY88" s="62"/>
      <c r="VHZ88" s="62"/>
      <c r="VIA88" s="62"/>
      <c r="VIB88" s="62"/>
      <c r="VIC88" s="62"/>
      <c r="VID88" s="62"/>
      <c r="VIE88" s="62"/>
      <c r="VIF88" s="62"/>
      <c r="VIG88" s="62"/>
      <c r="VIH88" s="62"/>
      <c r="VII88" s="62"/>
      <c r="VIJ88" s="62"/>
      <c r="VIK88" s="62"/>
      <c r="VIL88" s="62"/>
      <c r="VIM88" s="62"/>
      <c r="VIN88" s="62"/>
      <c r="VIO88" s="62"/>
      <c r="VIP88" s="62"/>
      <c r="VIQ88" s="62"/>
      <c r="VIR88" s="62"/>
      <c r="VIS88" s="62"/>
      <c r="VIT88" s="62"/>
      <c r="VIU88" s="62"/>
      <c r="VIV88" s="62"/>
      <c r="VIW88" s="62"/>
      <c r="VIX88" s="62"/>
      <c r="VIY88" s="62"/>
      <c r="VIZ88" s="62"/>
      <c r="VJA88" s="62"/>
      <c r="VJB88" s="62"/>
      <c r="VJC88" s="62"/>
      <c r="VJD88" s="62"/>
      <c r="VJE88" s="62"/>
      <c r="VJF88" s="62"/>
      <c r="VJG88" s="62"/>
      <c r="VJH88" s="62"/>
      <c r="VJI88" s="62"/>
      <c r="VJJ88" s="62"/>
      <c r="VJK88" s="62"/>
      <c r="VJL88" s="62"/>
      <c r="VJM88" s="62"/>
      <c r="VJN88" s="62"/>
      <c r="VJO88" s="62"/>
      <c r="VJP88" s="62"/>
      <c r="VJQ88" s="62"/>
      <c r="VJR88" s="62"/>
      <c r="VJS88" s="62"/>
      <c r="VJT88" s="62"/>
      <c r="VJU88" s="62"/>
      <c r="VJV88" s="62"/>
      <c r="VJW88" s="62"/>
      <c r="VJX88" s="62"/>
      <c r="VJY88" s="62"/>
      <c r="VJZ88" s="62"/>
      <c r="VKA88" s="62"/>
      <c r="VKB88" s="62"/>
      <c r="VKC88" s="62"/>
      <c r="VKD88" s="62"/>
      <c r="VKE88" s="62"/>
      <c r="VKF88" s="62"/>
      <c r="VKG88" s="62"/>
      <c r="VKH88" s="62"/>
      <c r="VKI88" s="62"/>
      <c r="VKJ88" s="62"/>
      <c r="VKK88" s="62"/>
      <c r="VKL88" s="62"/>
      <c r="VKM88" s="62"/>
      <c r="VKN88" s="62"/>
      <c r="VKO88" s="62"/>
      <c r="VKP88" s="62"/>
      <c r="VKQ88" s="62"/>
      <c r="VKR88" s="62"/>
      <c r="VKS88" s="62"/>
      <c r="VKT88" s="62"/>
      <c r="VKU88" s="62"/>
      <c r="VKV88" s="62"/>
      <c r="VKW88" s="62"/>
      <c r="VKX88" s="62"/>
      <c r="VKY88" s="62"/>
      <c r="VKZ88" s="62"/>
      <c r="VLA88" s="62"/>
      <c r="VLB88" s="62"/>
      <c r="VLC88" s="62"/>
      <c r="VLD88" s="62"/>
      <c r="VLE88" s="62"/>
      <c r="VLF88" s="62"/>
      <c r="VLG88" s="62"/>
      <c r="VLH88" s="62"/>
      <c r="VLI88" s="62"/>
      <c r="VLJ88" s="62"/>
      <c r="VLK88" s="62"/>
      <c r="VLL88" s="62"/>
      <c r="VLM88" s="62"/>
      <c r="VLN88" s="62"/>
      <c r="VLO88" s="62"/>
      <c r="VLP88" s="62"/>
      <c r="VLQ88" s="62"/>
      <c r="VLR88" s="62"/>
      <c r="VLS88" s="62"/>
      <c r="VLT88" s="62"/>
      <c r="VLU88" s="62"/>
      <c r="VLV88" s="62"/>
      <c r="VLW88" s="62"/>
      <c r="VLX88" s="62"/>
      <c r="VLY88" s="62"/>
      <c r="VLZ88" s="62"/>
      <c r="VMA88" s="62"/>
      <c r="VMB88" s="62"/>
      <c r="VMC88" s="62"/>
      <c r="VMD88" s="62"/>
      <c r="VME88" s="62"/>
      <c r="VMF88" s="62"/>
      <c r="VMG88" s="62"/>
      <c r="VMH88" s="62"/>
      <c r="VMI88" s="62"/>
      <c r="VMJ88" s="62"/>
      <c r="VMK88" s="62"/>
      <c r="VML88" s="62"/>
      <c r="VMM88" s="62"/>
      <c r="VMN88" s="62"/>
      <c r="VMO88" s="62"/>
      <c r="VMP88" s="62"/>
      <c r="VMQ88" s="62"/>
      <c r="VMR88" s="62"/>
      <c r="VMS88" s="62"/>
      <c r="VMT88" s="62"/>
      <c r="VMU88" s="62"/>
      <c r="VMV88" s="62"/>
      <c r="VMW88" s="62"/>
      <c r="VMX88" s="62"/>
      <c r="VMY88" s="62"/>
      <c r="VMZ88" s="62"/>
      <c r="VNA88" s="62"/>
      <c r="VNB88" s="62"/>
      <c r="VNC88" s="62"/>
      <c r="VND88" s="62"/>
      <c r="VNE88" s="62"/>
      <c r="VNF88" s="62"/>
      <c r="VNG88" s="62"/>
      <c r="VNH88" s="62"/>
      <c r="VNI88" s="62"/>
      <c r="VNJ88" s="62"/>
      <c r="VNK88" s="62"/>
      <c r="VNL88" s="62"/>
      <c r="VNM88" s="62"/>
      <c r="VNN88" s="62"/>
      <c r="VNO88" s="62"/>
      <c r="VNP88" s="62"/>
      <c r="VNQ88" s="62"/>
      <c r="VNR88" s="62"/>
      <c r="VNS88" s="62"/>
      <c r="VNT88" s="62"/>
      <c r="VNU88" s="62"/>
      <c r="VNV88" s="62"/>
      <c r="VNW88" s="62"/>
      <c r="VNX88" s="62"/>
      <c r="VNY88" s="62"/>
      <c r="VNZ88" s="62"/>
      <c r="VOA88" s="62"/>
      <c r="VOB88" s="62"/>
      <c r="VOC88" s="62"/>
      <c r="VOD88" s="62"/>
      <c r="VOE88" s="62"/>
      <c r="VOF88" s="62"/>
      <c r="VOG88" s="62"/>
      <c r="VOH88" s="62"/>
      <c r="VOI88" s="62"/>
      <c r="VOJ88" s="62"/>
      <c r="VOK88" s="62"/>
      <c r="VOL88" s="62"/>
      <c r="VOM88" s="62"/>
      <c r="VON88" s="62"/>
      <c r="VOO88" s="62"/>
      <c r="VOP88" s="62"/>
      <c r="VOQ88" s="62"/>
      <c r="VOR88" s="62"/>
      <c r="VOS88" s="62"/>
      <c r="VOT88" s="62"/>
      <c r="VOU88" s="62"/>
      <c r="VOV88" s="62"/>
      <c r="VOW88" s="62"/>
      <c r="VOX88" s="62"/>
      <c r="VOY88" s="62"/>
      <c r="VOZ88" s="62"/>
      <c r="VPA88" s="62"/>
      <c r="VPB88" s="62"/>
      <c r="VPC88" s="62"/>
      <c r="VPD88" s="62"/>
      <c r="VPE88" s="62"/>
      <c r="VPF88" s="62"/>
      <c r="VPG88" s="62"/>
      <c r="VPH88" s="62"/>
      <c r="VPI88" s="62"/>
      <c r="VPJ88" s="62"/>
      <c r="VPK88" s="62"/>
      <c r="VPL88" s="62"/>
      <c r="VPM88" s="62"/>
      <c r="VPN88" s="62"/>
      <c r="VPO88" s="62"/>
      <c r="VPP88" s="62"/>
      <c r="VPQ88" s="62"/>
      <c r="VPR88" s="62"/>
      <c r="VPS88" s="62"/>
      <c r="VPT88" s="62"/>
      <c r="VPU88" s="62"/>
      <c r="VPV88" s="62"/>
      <c r="VPW88" s="62"/>
      <c r="VPX88" s="62"/>
      <c r="VPY88" s="62"/>
      <c r="VPZ88" s="62"/>
      <c r="VQA88" s="62"/>
      <c r="VQB88" s="62"/>
      <c r="VQC88" s="62"/>
      <c r="VQD88" s="62"/>
      <c r="VQE88" s="62"/>
      <c r="VQF88" s="62"/>
      <c r="VQG88" s="62"/>
      <c r="VQH88" s="62"/>
      <c r="VQI88" s="62"/>
      <c r="VQJ88" s="62"/>
      <c r="VQK88" s="62"/>
      <c r="VQL88" s="62"/>
      <c r="VQM88" s="62"/>
      <c r="VQN88" s="62"/>
      <c r="VQO88" s="62"/>
      <c r="VQP88" s="62"/>
      <c r="VQQ88" s="62"/>
      <c r="VQR88" s="62"/>
      <c r="VQS88" s="62"/>
      <c r="VQT88" s="62"/>
      <c r="VQU88" s="62"/>
      <c r="VQV88" s="62"/>
      <c r="VQW88" s="62"/>
      <c r="VQX88" s="62"/>
      <c r="VQY88" s="62"/>
      <c r="VQZ88" s="62"/>
      <c r="VRA88" s="62"/>
      <c r="VRB88" s="62"/>
      <c r="VRC88" s="62"/>
      <c r="VRD88" s="62"/>
      <c r="VRE88" s="62"/>
      <c r="VRF88" s="62"/>
      <c r="VRG88" s="62"/>
      <c r="VRH88" s="62"/>
      <c r="VRI88" s="62"/>
      <c r="VRJ88" s="62"/>
      <c r="VRK88" s="62"/>
      <c r="VRL88" s="62"/>
      <c r="VRM88" s="62"/>
      <c r="VRN88" s="62"/>
      <c r="VRO88" s="62"/>
      <c r="VRP88" s="62"/>
      <c r="VRQ88" s="62"/>
      <c r="VRR88" s="62"/>
      <c r="VRS88" s="62"/>
      <c r="VRT88" s="62"/>
      <c r="VRU88" s="62"/>
      <c r="VRV88" s="62"/>
      <c r="VRW88" s="62"/>
      <c r="VRX88" s="62"/>
      <c r="VRY88" s="62"/>
      <c r="VRZ88" s="62"/>
      <c r="VSA88" s="62"/>
      <c r="VSB88" s="62"/>
      <c r="VSC88" s="62"/>
      <c r="VSD88" s="62"/>
      <c r="VSE88" s="62"/>
      <c r="VSF88" s="62"/>
      <c r="VSG88" s="62"/>
      <c r="VSH88" s="62"/>
      <c r="VSI88" s="62"/>
      <c r="VSJ88" s="62"/>
      <c r="VSK88" s="62"/>
      <c r="VSL88" s="62"/>
      <c r="VSM88" s="62"/>
      <c r="VSN88" s="62"/>
      <c r="VSO88" s="62"/>
      <c r="VSP88" s="62"/>
      <c r="VSQ88" s="62"/>
      <c r="VSR88" s="62"/>
      <c r="VSS88" s="62"/>
      <c r="VST88" s="62"/>
      <c r="VSU88" s="62"/>
      <c r="VSV88" s="62"/>
      <c r="VSW88" s="62"/>
      <c r="VSX88" s="62"/>
      <c r="VSY88" s="62"/>
      <c r="VSZ88" s="62"/>
      <c r="VTA88" s="62"/>
      <c r="VTB88" s="62"/>
      <c r="VTC88" s="62"/>
      <c r="VTD88" s="62"/>
      <c r="VTE88" s="62"/>
      <c r="VTF88" s="62"/>
      <c r="VTG88" s="62"/>
      <c r="VTH88" s="62"/>
      <c r="VTI88" s="62"/>
      <c r="VTJ88" s="62"/>
      <c r="VTK88" s="62"/>
      <c r="VTL88" s="62"/>
      <c r="VTM88" s="62"/>
      <c r="VTN88" s="62"/>
      <c r="VTO88" s="62"/>
      <c r="VTP88" s="62"/>
      <c r="VTQ88" s="62"/>
      <c r="VTR88" s="62"/>
      <c r="VTS88" s="62"/>
      <c r="VTT88" s="62"/>
      <c r="VTU88" s="62"/>
      <c r="VTV88" s="62"/>
      <c r="VTW88" s="62"/>
      <c r="VTX88" s="62"/>
      <c r="VTY88" s="62"/>
      <c r="VTZ88" s="62"/>
      <c r="VUA88" s="62"/>
      <c r="VUB88" s="62"/>
      <c r="VUC88" s="62"/>
      <c r="VUD88" s="62"/>
      <c r="VUE88" s="62"/>
      <c r="VUF88" s="62"/>
      <c r="VUG88" s="62"/>
      <c r="VUH88" s="62"/>
      <c r="VUI88" s="62"/>
      <c r="VUJ88" s="62"/>
      <c r="VUK88" s="62"/>
      <c r="VUL88" s="62"/>
      <c r="VUM88" s="62"/>
      <c r="VUN88" s="62"/>
      <c r="VUO88" s="62"/>
      <c r="VUP88" s="62"/>
      <c r="VUQ88" s="62"/>
      <c r="VUR88" s="62"/>
      <c r="VUS88" s="62"/>
      <c r="VUT88" s="62"/>
      <c r="VUU88" s="62"/>
      <c r="VUV88" s="62"/>
      <c r="VUW88" s="62"/>
      <c r="VUX88" s="62"/>
      <c r="VUY88" s="62"/>
      <c r="VUZ88" s="62"/>
      <c r="VVA88" s="62"/>
      <c r="VVB88" s="62"/>
      <c r="VVC88" s="62"/>
      <c r="VVD88" s="62"/>
      <c r="VVE88" s="62"/>
      <c r="VVF88" s="62"/>
      <c r="VVG88" s="62"/>
      <c r="VVH88" s="62"/>
      <c r="VVI88" s="62"/>
      <c r="VVJ88" s="62"/>
      <c r="VVK88" s="62"/>
      <c r="VVL88" s="62"/>
      <c r="VVM88" s="62"/>
      <c r="VVN88" s="62"/>
      <c r="VVO88" s="62"/>
      <c r="VVP88" s="62"/>
      <c r="VVQ88" s="62"/>
      <c r="VVR88" s="62"/>
      <c r="VVS88" s="62"/>
      <c r="VVT88" s="62"/>
      <c r="VVU88" s="62"/>
      <c r="VVV88" s="62"/>
      <c r="VVW88" s="62"/>
      <c r="VVX88" s="62"/>
      <c r="VVY88" s="62"/>
      <c r="VVZ88" s="62"/>
      <c r="VWA88" s="62"/>
      <c r="VWB88" s="62"/>
      <c r="VWC88" s="62"/>
      <c r="VWD88" s="62"/>
      <c r="VWE88" s="62"/>
      <c r="VWF88" s="62"/>
      <c r="VWG88" s="62"/>
      <c r="VWH88" s="62"/>
      <c r="VWI88" s="62"/>
      <c r="VWJ88" s="62"/>
      <c r="VWK88" s="62"/>
      <c r="VWL88" s="62"/>
      <c r="VWM88" s="62"/>
      <c r="VWN88" s="62"/>
      <c r="VWO88" s="62"/>
      <c r="VWP88" s="62"/>
      <c r="VWQ88" s="62"/>
      <c r="VWR88" s="62"/>
      <c r="VWS88" s="62"/>
      <c r="VWT88" s="62"/>
      <c r="VWU88" s="62"/>
      <c r="VWV88" s="62"/>
      <c r="VWW88" s="62"/>
      <c r="VWX88" s="62"/>
      <c r="VWY88" s="62"/>
      <c r="VWZ88" s="62"/>
      <c r="VXA88" s="62"/>
      <c r="VXB88" s="62"/>
      <c r="VXC88" s="62"/>
      <c r="VXD88" s="62"/>
      <c r="VXE88" s="62"/>
      <c r="VXF88" s="62"/>
      <c r="VXG88" s="62"/>
      <c r="VXH88" s="62"/>
      <c r="VXI88" s="62"/>
      <c r="VXJ88" s="62"/>
      <c r="VXK88" s="62"/>
      <c r="VXL88" s="62"/>
      <c r="VXM88" s="62"/>
      <c r="VXN88" s="62"/>
      <c r="VXO88" s="62"/>
      <c r="VXP88" s="62"/>
      <c r="VXQ88" s="62"/>
      <c r="VXR88" s="62"/>
      <c r="VXS88" s="62"/>
      <c r="VXT88" s="62"/>
      <c r="VXU88" s="62"/>
      <c r="VXV88" s="62"/>
      <c r="VXW88" s="62"/>
      <c r="VXX88" s="62"/>
      <c r="VXY88" s="62"/>
      <c r="VXZ88" s="62"/>
      <c r="VYA88" s="62"/>
      <c r="VYB88" s="62"/>
      <c r="VYC88" s="62"/>
      <c r="VYD88" s="62"/>
      <c r="VYE88" s="62"/>
      <c r="VYF88" s="62"/>
      <c r="VYG88" s="62"/>
      <c r="VYH88" s="62"/>
      <c r="VYI88" s="62"/>
      <c r="VYJ88" s="62"/>
      <c r="VYK88" s="62"/>
      <c r="VYL88" s="62"/>
      <c r="VYM88" s="62"/>
      <c r="VYN88" s="62"/>
      <c r="VYO88" s="62"/>
      <c r="VYP88" s="62"/>
      <c r="VYQ88" s="62"/>
      <c r="VYR88" s="62"/>
      <c r="VYS88" s="62"/>
      <c r="VYT88" s="62"/>
      <c r="VYU88" s="62"/>
      <c r="VYV88" s="62"/>
      <c r="VYW88" s="62"/>
      <c r="VYX88" s="62"/>
      <c r="VYY88" s="62"/>
      <c r="VYZ88" s="62"/>
      <c r="VZA88" s="62"/>
      <c r="VZB88" s="62"/>
      <c r="VZC88" s="62"/>
      <c r="VZD88" s="62"/>
      <c r="VZE88" s="62"/>
      <c r="VZF88" s="62"/>
      <c r="VZG88" s="62"/>
      <c r="VZH88" s="62"/>
      <c r="VZI88" s="62"/>
      <c r="VZJ88" s="62"/>
      <c r="VZK88" s="62"/>
      <c r="VZL88" s="62"/>
      <c r="VZM88" s="62"/>
      <c r="VZN88" s="62"/>
      <c r="VZO88" s="62"/>
      <c r="VZP88" s="62"/>
      <c r="VZQ88" s="62"/>
      <c r="VZR88" s="62"/>
      <c r="VZS88" s="62"/>
      <c r="VZT88" s="62"/>
      <c r="VZU88" s="62"/>
      <c r="VZV88" s="62"/>
      <c r="VZW88" s="62"/>
      <c r="VZX88" s="62"/>
      <c r="VZY88" s="62"/>
      <c r="VZZ88" s="62"/>
      <c r="WAA88" s="62"/>
      <c r="WAB88" s="62"/>
      <c r="WAC88" s="62"/>
      <c r="WAD88" s="62"/>
      <c r="WAE88" s="62"/>
      <c r="WAF88" s="62"/>
      <c r="WAG88" s="62"/>
      <c r="WAH88" s="62"/>
      <c r="WAI88" s="62"/>
      <c r="WAJ88" s="62"/>
      <c r="WAK88" s="62"/>
      <c r="WAL88" s="62"/>
      <c r="WAM88" s="62"/>
      <c r="WAN88" s="62"/>
      <c r="WAO88" s="62"/>
      <c r="WAP88" s="62"/>
      <c r="WAQ88" s="62"/>
      <c r="WAR88" s="62"/>
      <c r="WAS88" s="62"/>
      <c r="WAT88" s="62"/>
      <c r="WAU88" s="62"/>
      <c r="WAV88" s="62"/>
      <c r="WAW88" s="62"/>
      <c r="WAX88" s="62"/>
      <c r="WAY88" s="62"/>
      <c r="WAZ88" s="62"/>
      <c r="WBA88" s="62"/>
      <c r="WBB88" s="62"/>
      <c r="WBC88" s="62"/>
      <c r="WBD88" s="62"/>
      <c r="WBE88" s="62"/>
      <c r="WBF88" s="62"/>
      <c r="WBG88" s="62"/>
      <c r="WBH88" s="62"/>
      <c r="WBI88" s="62"/>
      <c r="WBJ88" s="62"/>
      <c r="WBK88" s="62"/>
      <c r="WBL88" s="62"/>
      <c r="WBM88" s="62"/>
      <c r="WBN88" s="62"/>
      <c r="WBO88" s="62"/>
      <c r="WBP88" s="62"/>
      <c r="WBQ88" s="62"/>
      <c r="WBR88" s="62"/>
      <c r="WBS88" s="62"/>
      <c r="WBT88" s="62"/>
      <c r="WBU88" s="62"/>
      <c r="WBV88" s="62"/>
      <c r="WBW88" s="62"/>
      <c r="WBX88" s="62"/>
      <c r="WBY88" s="62"/>
      <c r="WBZ88" s="62"/>
      <c r="WCA88" s="62"/>
      <c r="WCB88" s="62"/>
      <c r="WCC88" s="62"/>
      <c r="WCD88" s="62"/>
      <c r="WCE88" s="62"/>
      <c r="WCF88" s="62"/>
      <c r="WCG88" s="62"/>
      <c r="WCH88" s="62"/>
      <c r="WCI88" s="62"/>
      <c r="WCJ88" s="62"/>
      <c r="WCK88" s="62"/>
      <c r="WCL88" s="62"/>
      <c r="WCM88" s="62"/>
      <c r="WCN88" s="62"/>
      <c r="WCO88" s="62"/>
      <c r="WCP88" s="62"/>
      <c r="WCQ88" s="62"/>
      <c r="WCR88" s="62"/>
      <c r="WCS88" s="62"/>
      <c r="WCT88" s="62"/>
      <c r="WCU88" s="62"/>
      <c r="WCV88" s="62"/>
      <c r="WCW88" s="62"/>
      <c r="WCX88" s="62"/>
      <c r="WCY88" s="62"/>
      <c r="WCZ88" s="62"/>
      <c r="WDA88" s="62"/>
      <c r="WDB88" s="62"/>
      <c r="WDC88" s="62"/>
      <c r="WDD88" s="62"/>
      <c r="WDE88" s="62"/>
      <c r="WDF88" s="62"/>
      <c r="WDG88" s="62"/>
      <c r="WDH88" s="62"/>
      <c r="WDI88" s="62"/>
      <c r="WDJ88" s="62"/>
      <c r="WDK88" s="62"/>
      <c r="WDL88" s="62"/>
      <c r="WDM88" s="62"/>
      <c r="WDN88" s="62"/>
      <c r="WDO88" s="62"/>
      <c r="WDP88" s="62"/>
      <c r="WDQ88" s="62"/>
      <c r="WDR88" s="62"/>
      <c r="WDS88" s="62"/>
      <c r="WDT88" s="62"/>
      <c r="WDU88" s="62"/>
      <c r="WDV88" s="62"/>
      <c r="WDW88" s="62"/>
      <c r="WDX88" s="62"/>
      <c r="WDY88" s="62"/>
      <c r="WDZ88" s="62"/>
      <c r="WEA88" s="62"/>
      <c r="WEB88" s="62"/>
      <c r="WEC88" s="62"/>
      <c r="WED88" s="62"/>
      <c r="WEE88" s="62"/>
      <c r="WEF88" s="62"/>
      <c r="WEG88" s="62"/>
      <c r="WEH88" s="62"/>
      <c r="WEI88" s="62"/>
      <c r="WEJ88" s="62"/>
      <c r="WEK88" s="62"/>
      <c r="WEL88" s="62"/>
      <c r="WEM88" s="62"/>
      <c r="WEN88" s="62"/>
      <c r="WEO88" s="62"/>
      <c r="WEP88" s="62"/>
      <c r="WEQ88" s="62"/>
      <c r="WER88" s="62"/>
      <c r="WES88" s="62"/>
      <c r="WET88" s="62"/>
      <c r="WEU88" s="62"/>
      <c r="WEV88" s="62"/>
      <c r="WEW88" s="62"/>
      <c r="WEX88" s="62"/>
      <c r="WEY88" s="62"/>
      <c r="WEZ88" s="62"/>
      <c r="WFA88" s="62"/>
      <c r="WFB88" s="62"/>
      <c r="WFC88" s="62"/>
      <c r="WFD88" s="62"/>
      <c r="WFE88" s="62"/>
      <c r="WFF88" s="62"/>
      <c r="WFG88" s="62"/>
      <c r="WFH88" s="62"/>
      <c r="WFI88" s="62"/>
      <c r="WFJ88" s="62"/>
      <c r="WFK88" s="62"/>
      <c r="WFL88" s="62"/>
      <c r="WFM88" s="62"/>
      <c r="WFN88" s="62"/>
      <c r="WFO88" s="62"/>
      <c r="WFP88" s="62"/>
      <c r="WFQ88" s="62"/>
      <c r="WFR88" s="62"/>
      <c r="WFS88" s="62"/>
      <c r="WFT88" s="62"/>
      <c r="WFU88" s="62"/>
      <c r="WFV88" s="62"/>
      <c r="WFW88" s="62"/>
      <c r="WFX88" s="62"/>
      <c r="WFY88" s="62"/>
      <c r="WFZ88" s="62"/>
      <c r="WGA88" s="62"/>
      <c r="WGB88" s="62"/>
      <c r="WGC88" s="62"/>
      <c r="WGD88" s="62"/>
      <c r="WGE88" s="62"/>
      <c r="WGF88" s="62"/>
      <c r="WGG88" s="62"/>
      <c r="WGH88" s="62"/>
      <c r="WGI88" s="62"/>
      <c r="WGJ88" s="62"/>
      <c r="WGK88" s="62"/>
      <c r="WGL88" s="62"/>
      <c r="WGM88" s="62"/>
      <c r="WGN88" s="62"/>
      <c r="WGO88" s="62"/>
      <c r="WGP88" s="62"/>
      <c r="WGQ88" s="62"/>
      <c r="WGR88" s="62"/>
      <c r="WGS88" s="62"/>
      <c r="WGT88" s="62"/>
      <c r="WGU88" s="62"/>
      <c r="WGV88" s="62"/>
      <c r="WGW88" s="62"/>
      <c r="WGX88" s="62"/>
      <c r="WGY88" s="62"/>
      <c r="WGZ88" s="62"/>
      <c r="WHA88" s="62"/>
      <c r="WHB88" s="62"/>
      <c r="WHC88" s="62"/>
      <c r="WHD88" s="62"/>
      <c r="WHE88" s="62"/>
      <c r="WHF88" s="62"/>
      <c r="WHG88" s="62"/>
      <c r="WHH88" s="62"/>
      <c r="WHI88" s="62"/>
      <c r="WHJ88" s="62"/>
      <c r="WHK88" s="62"/>
      <c r="WHL88" s="62"/>
      <c r="WHM88" s="62"/>
      <c r="WHN88" s="62"/>
      <c r="WHO88" s="62"/>
      <c r="WHP88" s="62"/>
      <c r="WHQ88" s="62"/>
      <c r="WHR88" s="62"/>
      <c r="WHS88" s="62"/>
      <c r="WHT88" s="62"/>
      <c r="WHU88" s="62"/>
      <c r="WHV88" s="62"/>
      <c r="WHW88" s="62"/>
      <c r="WHX88" s="62"/>
      <c r="WHY88" s="62"/>
      <c r="WHZ88" s="62"/>
      <c r="WIA88" s="62"/>
      <c r="WIB88" s="62"/>
      <c r="WIC88" s="62"/>
      <c r="WID88" s="62"/>
      <c r="WIE88" s="62"/>
      <c r="WIF88" s="62"/>
      <c r="WIG88" s="62"/>
      <c r="WIH88" s="62"/>
      <c r="WII88" s="62"/>
      <c r="WIJ88" s="62"/>
      <c r="WIK88" s="62"/>
      <c r="WIL88" s="62"/>
      <c r="WIM88" s="62"/>
      <c r="WIN88" s="62"/>
      <c r="WIO88" s="62"/>
      <c r="WIP88" s="62"/>
      <c r="WIQ88" s="62"/>
      <c r="WIR88" s="62"/>
      <c r="WIS88" s="62"/>
      <c r="WIT88" s="62"/>
      <c r="WIU88" s="62"/>
      <c r="WIV88" s="62"/>
      <c r="WIW88" s="62"/>
      <c r="WIX88" s="62"/>
      <c r="WIY88" s="62"/>
      <c r="WIZ88" s="62"/>
      <c r="WJA88" s="62"/>
      <c r="WJB88" s="62"/>
      <c r="WJC88" s="62"/>
      <c r="WJD88" s="62"/>
      <c r="WJE88" s="62"/>
      <c r="WJF88" s="62"/>
      <c r="WJG88" s="62"/>
      <c r="WJH88" s="62"/>
      <c r="WJI88" s="62"/>
      <c r="WJJ88" s="62"/>
      <c r="WJK88" s="62"/>
      <c r="WJL88" s="62"/>
      <c r="WJM88" s="62"/>
      <c r="WJN88" s="62"/>
      <c r="WJO88" s="62"/>
      <c r="WJP88" s="62"/>
      <c r="WJQ88" s="62"/>
      <c r="WJR88" s="62"/>
      <c r="WJS88" s="62"/>
      <c r="WJT88" s="62"/>
      <c r="WJU88" s="62"/>
      <c r="WJV88" s="62"/>
      <c r="WJW88" s="62"/>
      <c r="WJX88" s="62"/>
      <c r="WJY88" s="62"/>
      <c r="WJZ88" s="62"/>
      <c r="WKA88" s="62"/>
      <c r="WKB88" s="62"/>
      <c r="WKC88" s="62"/>
      <c r="WKD88" s="62"/>
      <c r="WKE88" s="62"/>
      <c r="WKF88" s="62"/>
      <c r="WKG88" s="62"/>
      <c r="WKH88" s="62"/>
      <c r="WKI88" s="62"/>
      <c r="WKJ88" s="62"/>
      <c r="WKK88" s="62"/>
      <c r="WKL88" s="62"/>
      <c r="WKM88" s="62"/>
      <c r="WKN88" s="62"/>
      <c r="WKO88" s="62"/>
      <c r="WKP88" s="62"/>
      <c r="WKQ88" s="62"/>
      <c r="WKR88" s="62"/>
      <c r="WKS88" s="62"/>
      <c r="WKT88" s="62"/>
      <c r="WKU88" s="62"/>
      <c r="WKV88" s="62"/>
      <c r="WKW88" s="62"/>
      <c r="WKX88" s="62"/>
      <c r="WKY88" s="62"/>
      <c r="WKZ88" s="62"/>
      <c r="WLA88" s="62"/>
      <c r="WLB88" s="62"/>
      <c r="WLC88" s="62"/>
      <c r="WLD88" s="62"/>
      <c r="WLE88" s="62"/>
      <c r="WLF88" s="62"/>
      <c r="WLG88" s="62"/>
      <c r="WLH88" s="62"/>
      <c r="WLI88" s="62"/>
      <c r="WLJ88" s="62"/>
      <c r="WLK88" s="62"/>
      <c r="WLL88" s="62"/>
      <c r="WLM88" s="62"/>
      <c r="WLN88" s="62"/>
      <c r="WLO88" s="62"/>
      <c r="WLP88" s="62"/>
      <c r="WLQ88" s="62"/>
      <c r="WLR88" s="62"/>
      <c r="WLS88" s="62"/>
      <c r="WLT88" s="62"/>
      <c r="WLU88" s="62"/>
      <c r="WLV88" s="62"/>
      <c r="WLW88" s="62"/>
      <c r="WLX88" s="62"/>
      <c r="WLY88" s="62"/>
      <c r="WLZ88" s="62"/>
      <c r="WMA88" s="62"/>
      <c r="WMB88" s="62"/>
      <c r="WMC88" s="62"/>
      <c r="WMD88" s="62"/>
      <c r="WME88" s="62"/>
      <c r="WMF88" s="62"/>
      <c r="WMG88" s="62"/>
      <c r="WMH88" s="62"/>
      <c r="WMI88" s="62"/>
      <c r="WMJ88" s="62"/>
      <c r="WMK88" s="62"/>
      <c r="WML88" s="62"/>
      <c r="WMM88" s="62"/>
      <c r="WMN88" s="62"/>
      <c r="WMO88" s="62"/>
      <c r="WMP88" s="62"/>
      <c r="WMQ88" s="62"/>
      <c r="WMR88" s="62"/>
      <c r="WMS88" s="62"/>
      <c r="WMT88" s="62"/>
      <c r="WMU88" s="62"/>
      <c r="WMV88" s="62"/>
      <c r="WMW88" s="62"/>
      <c r="WMX88" s="62"/>
      <c r="WMY88" s="62"/>
      <c r="WMZ88" s="62"/>
      <c r="WNA88" s="62"/>
      <c r="WNB88" s="62"/>
      <c r="WNC88" s="62"/>
      <c r="WND88" s="62"/>
      <c r="WNE88" s="62"/>
      <c r="WNF88" s="62"/>
      <c r="WNG88" s="62"/>
      <c r="WNH88" s="62"/>
      <c r="WNI88" s="62"/>
      <c r="WNJ88" s="62"/>
      <c r="WNK88" s="62"/>
      <c r="WNL88" s="62"/>
      <c r="WNM88" s="62"/>
      <c r="WNN88" s="62"/>
      <c r="WNO88" s="62"/>
      <c r="WNP88" s="62"/>
      <c r="WNQ88" s="62"/>
      <c r="WNR88" s="62"/>
      <c r="WNS88" s="62"/>
      <c r="WNT88" s="62"/>
      <c r="WNU88" s="62"/>
      <c r="WNV88" s="62"/>
      <c r="WNW88" s="62"/>
      <c r="WNX88" s="62"/>
      <c r="WNY88" s="62"/>
      <c r="WNZ88" s="62"/>
      <c r="WOA88" s="62"/>
      <c r="WOB88" s="62"/>
      <c r="WOC88" s="62"/>
      <c r="WOD88" s="62"/>
      <c r="WOE88" s="62"/>
      <c r="WOF88" s="62"/>
      <c r="WOG88" s="62"/>
      <c r="WOH88" s="62"/>
      <c r="WOI88" s="62"/>
      <c r="WOJ88" s="62"/>
      <c r="WOK88" s="62"/>
      <c r="WOL88" s="62"/>
      <c r="WOM88" s="62"/>
      <c r="WON88" s="62"/>
      <c r="WOO88" s="62"/>
      <c r="WOP88" s="62"/>
      <c r="WOQ88" s="62"/>
      <c r="WOR88" s="62"/>
      <c r="WOS88" s="62"/>
      <c r="WOT88" s="62"/>
      <c r="WOU88" s="62"/>
      <c r="WOV88" s="62"/>
      <c r="WOW88" s="62"/>
      <c r="WOX88" s="62"/>
      <c r="WOY88" s="62"/>
      <c r="WOZ88" s="62"/>
      <c r="WPA88" s="62"/>
      <c r="WPB88" s="62"/>
      <c r="WPC88" s="62"/>
      <c r="WPD88" s="62"/>
      <c r="WPE88" s="62"/>
      <c r="WPF88" s="62"/>
      <c r="WPG88" s="62"/>
      <c r="WPH88" s="62"/>
      <c r="WPI88" s="62"/>
      <c r="WPJ88" s="62"/>
      <c r="WPK88" s="62"/>
      <c r="WPL88" s="62"/>
      <c r="WPM88" s="62"/>
      <c r="WPN88" s="62"/>
      <c r="WPO88" s="62"/>
      <c r="WPP88" s="62"/>
      <c r="WPQ88" s="62"/>
      <c r="WPR88" s="62"/>
      <c r="WPS88" s="62"/>
      <c r="WPT88" s="62"/>
      <c r="WPU88" s="62"/>
      <c r="WPV88" s="62"/>
      <c r="WPW88" s="62"/>
      <c r="WPX88" s="62"/>
      <c r="WPY88" s="62"/>
      <c r="WPZ88" s="62"/>
      <c r="WQA88" s="62"/>
      <c r="WQB88" s="62"/>
      <c r="WQC88" s="62"/>
      <c r="WQD88" s="62"/>
      <c r="WQE88" s="62"/>
      <c r="WQF88" s="62"/>
      <c r="WQG88" s="62"/>
      <c r="WQH88" s="62"/>
      <c r="WQI88" s="62"/>
      <c r="WQJ88" s="62"/>
      <c r="WQK88" s="62"/>
      <c r="WQL88" s="62"/>
      <c r="WQM88" s="62"/>
      <c r="WQN88" s="62"/>
      <c r="WQO88" s="62"/>
      <c r="WQP88" s="62"/>
      <c r="WQQ88" s="62"/>
      <c r="WQR88" s="62"/>
      <c r="WQS88" s="62"/>
      <c r="WQT88" s="62"/>
      <c r="WQU88" s="62"/>
      <c r="WQV88" s="62"/>
      <c r="WQW88" s="62"/>
      <c r="WQX88" s="62"/>
      <c r="WQY88" s="62"/>
      <c r="WQZ88" s="62"/>
      <c r="WRA88" s="62"/>
      <c r="WRB88" s="62"/>
      <c r="WRC88" s="62"/>
      <c r="WRD88" s="62"/>
      <c r="WRE88" s="62"/>
      <c r="WRF88" s="62"/>
      <c r="WRG88" s="62"/>
      <c r="WRH88" s="62"/>
      <c r="WRI88" s="62"/>
      <c r="WRJ88" s="62"/>
      <c r="WRK88" s="62"/>
      <c r="WRL88" s="62"/>
      <c r="WRM88" s="62"/>
      <c r="WRN88" s="62"/>
      <c r="WRO88" s="62"/>
      <c r="WRP88" s="62"/>
      <c r="WRQ88" s="62"/>
      <c r="WRR88" s="62"/>
      <c r="WRS88" s="62"/>
      <c r="WRT88" s="62"/>
      <c r="WRU88" s="62"/>
      <c r="WRV88" s="62"/>
      <c r="WRW88" s="62"/>
      <c r="WRX88" s="62"/>
      <c r="WRY88" s="62"/>
      <c r="WRZ88" s="62"/>
      <c r="WSA88" s="62"/>
      <c r="WSB88" s="62"/>
      <c r="WSC88" s="62"/>
      <c r="WSD88" s="62"/>
      <c r="WSE88" s="62"/>
      <c r="WSF88" s="62"/>
      <c r="WSG88" s="62"/>
      <c r="WSH88" s="62"/>
      <c r="WSI88" s="62"/>
      <c r="WSJ88" s="62"/>
      <c r="WSK88" s="62"/>
      <c r="WSL88" s="62"/>
      <c r="WSM88" s="62"/>
      <c r="WSN88" s="62"/>
      <c r="WSO88" s="62"/>
      <c r="WSP88" s="62"/>
      <c r="WSQ88" s="62"/>
      <c r="WSR88" s="62"/>
      <c r="WSS88" s="62"/>
      <c r="WST88" s="62"/>
      <c r="WSU88" s="62"/>
      <c r="WSV88" s="62"/>
      <c r="WSW88" s="62"/>
      <c r="WSX88" s="62"/>
      <c r="WSY88" s="62"/>
      <c r="WSZ88" s="62"/>
      <c r="WTA88" s="62"/>
      <c r="WTB88" s="62"/>
      <c r="WTC88" s="62"/>
      <c r="WTD88" s="62"/>
      <c r="WTE88" s="62"/>
      <c r="WTF88" s="62"/>
      <c r="WTG88" s="62"/>
      <c r="WTH88" s="62"/>
      <c r="WTI88" s="62"/>
      <c r="WTJ88" s="62"/>
      <c r="WTK88" s="62"/>
      <c r="WTL88" s="62"/>
      <c r="WTM88" s="62"/>
      <c r="WTN88" s="62"/>
      <c r="WTO88" s="62"/>
      <c r="WTP88" s="62"/>
      <c r="WTQ88" s="62"/>
      <c r="WTR88" s="62"/>
      <c r="WTS88" s="62"/>
      <c r="WTT88" s="62"/>
      <c r="WTU88" s="62"/>
      <c r="WTV88" s="62"/>
      <c r="WTW88" s="62"/>
      <c r="WTX88" s="62"/>
      <c r="WTY88" s="62"/>
      <c r="WTZ88" s="62"/>
      <c r="WUA88" s="62"/>
      <c r="WUB88" s="62"/>
      <c r="WUC88" s="62"/>
      <c r="WUD88" s="62"/>
      <c r="WUE88" s="62"/>
      <c r="WUF88" s="62"/>
      <c r="WUG88" s="62"/>
      <c r="WUH88" s="62"/>
      <c r="WUI88" s="62"/>
      <c r="WUJ88" s="62"/>
      <c r="WUK88" s="62"/>
      <c r="WUL88" s="62"/>
      <c r="WUM88" s="62"/>
      <c r="WUN88" s="62"/>
      <c r="WUO88" s="62"/>
      <c r="WUP88" s="62"/>
      <c r="WUQ88" s="62"/>
      <c r="WUR88" s="62"/>
      <c r="WUS88" s="62"/>
      <c r="WUT88" s="62"/>
      <c r="WUU88" s="62"/>
      <c r="WUV88" s="62"/>
      <c r="WUW88" s="62"/>
      <c r="WUX88" s="62"/>
      <c r="WUY88" s="62"/>
      <c r="WUZ88" s="62"/>
      <c r="WVA88" s="62"/>
      <c r="WVB88" s="62"/>
      <c r="WVC88" s="62"/>
      <c r="WVD88" s="62"/>
      <c r="WVE88" s="62"/>
      <c r="WVF88" s="62"/>
      <c r="WVG88" s="62"/>
      <c r="WVH88" s="62"/>
      <c r="WVI88" s="62"/>
      <c r="WVJ88" s="62"/>
      <c r="WVK88" s="62"/>
      <c r="WVL88" s="62"/>
      <c r="WVM88" s="62"/>
      <c r="WVN88" s="62"/>
      <c r="WVO88" s="62"/>
      <c r="WVP88" s="62"/>
      <c r="WVQ88" s="62"/>
      <c r="WVR88" s="62"/>
      <c r="WVS88" s="62"/>
      <c r="WVT88" s="62"/>
      <c r="WVU88" s="62"/>
      <c r="WVV88" s="62"/>
      <c r="WVW88" s="62"/>
      <c r="WVX88" s="62"/>
      <c r="WVY88" s="62"/>
      <c r="WVZ88" s="62"/>
      <c r="WWA88" s="62"/>
      <c r="WWB88" s="62"/>
      <c r="WWC88" s="62"/>
      <c r="WWD88" s="62"/>
      <c r="WWE88" s="62"/>
      <c r="WWF88" s="62"/>
      <c r="WWG88" s="62"/>
      <c r="WWH88" s="62"/>
      <c r="WWI88" s="62"/>
      <c r="WWJ88" s="62"/>
      <c r="WWK88" s="62"/>
      <c r="WWL88" s="62"/>
      <c r="WWM88" s="62"/>
      <c r="WWN88" s="62"/>
      <c r="WWO88" s="62"/>
      <c r="WWP88" s="62"/>
      <c r="WWQ88" s="62"/>
      <c r="WWR88" s="62"/>
      <c r="WWS88" s="62"/>
      <c r="WWT88" s="62"/>
      <c r="WWU88" s="62"/>
      <c r="WWV88" s="62"/>
      <c r="WWW88" s="62"/>
      <c r="WWX88" s="62"/>
      <c r="WWY88" s="62"/>
      <c r="WWZ88" s="62"/>
      <c r="WXA88" s="62"/>
      <c r="WXB88" s="62"/>
      <c r="WXC88" s="62"/>
      <c r="WXD88" s="62"/>
      <c r="WXE88" s="62"/>
      <c r="WXF88" s="62"/>
      <c r="WXG88" s="62"/>
      <c r="WXH88" s="62"/>
      <c r="WXI88" s="62"/>
      <c r="WXJ88" s="62"/>
      <c r="WXK88" s="62"/>
      <c r="WXL88" s="62"/>
      <c r="WXM88" s="62"/>
      <c r="WXN88" s="62"/>
      <c r="WXO88" s="62"/>
      <c r="WXP88" s="62"/>
      <c r="WXQ88" s="62"/>
      <c r="WXR88" s="62"/>
      <c r="WXS88" s="62"/>
      <c r="WXT88" s="62"/>
      <c r="WXU88" s="62"/>
      <c r="WXV88" s="62"/>
      <c r="WXW88" s="62"/>
      <c r="WXX88" s="62"/>
      <c r="WXY88" s="62"/>
      <c r="WXZ88" s="62"/>
      <c r="WYA88" s="62"/>
      <c r="WYB88" s="62"/>
      <c r="WYC88" s="62"/>
      <c r="WYD88" s="62"/>
      <c r="WYE88" s="62"/>
      <c r="WYF88" s="62"/>
      <c r="WYG88" s="62"/>
      <c r="WYH88" s="62"/>
      <c r="WYI88" s="62"/>
      <c r="WYJ88" s="62"/>
      <c r="WYK88" s="62"/>
      <c r="WYL88" s="62"/>
      <c r="WYM88" s="62"/>
      <c r="WYN88" s="62"/>
      <c r="WYO88" s="62"/>
      <c r="WYP88" s="62"/>
      <c r="WYQ88" s="62"/>
      <c r="WYR88" s="62"/>
      <c r="WYS88" s="62"/>
      <c r="WYT88" s="62"/>
      <c r="WYU88" s="62"/>
      <c r="WYV88" s="62"/>
      <c r="WYW88" s="62"/>
      <c r="WYX88" s="62"/>
      <c r="WYY88" s="62"/>
      <c r="WYZ88" s="62"/>
      <c r="WZA88" s="62"/>
      <c r="WZB88" s="62"/>
      <c r="WZC88" s="62"/>
      <c r="WZD88" s="62"/>
      <c r="WZE88" s="62"/>
      <c r="WZF88" s="62"/>
      <c r="WZG88" s="62"/>
      <c r="WZH88" s="62"/>
      <c r="WZI88" s="62"/>
      <c r="WZJ88" s="62"/>
      <c r="WZK88" s="62"/>
      <c r="WZL88" s="62"/>
      <c r="WZM88" s="62"/>
      <c r="WZN88" s="62"/>
      <c r="WZO88" s="62"/>
      <c r="WZP88" s="62"/>
      <c r="WZQ88" s="62"/>
      <c r="WZR88" s="62"/>
      <c r="WZS88" s="62"/>
      <c r="WZT88" s="62"/>
      <c r="WZU88" s="62"/>
      <c r="WZV88" s="62"/>
      <c r="WZW88" s="62"/>
      <c r="WZX88" s="62"/>
      <c r="WZY88" s="62"/>
      <c r="WZZ88" s="62"/>
      <c r="XAA88" s="62"/>
      <c r="XAB88" s="62"/>
      <c r="XAC88" s="62"/>
      <c r="XAD88" s="62"/>
      <c r="XAE88" s="62"/>
      <c r="XAF88" s="62"/>
      <c r="XAG88" s="62"/>
      <c r="XAH88" s="62"/>
      <c r="XAI88" s="62"/>
      <c r="XAJ88" s="62"/>
      <c r="XAK88" s="62"/>
      <c r="XAL88" s="62"/>
      <c r="XAM88" s="62"/>
      <c r="XAN88" s="62"/>
      <c r="XAO88" s="62"/>
      <c r="XAP88" s="62"/>
      <c r="XAQ88" s="62"/>
      <c r="XAR88" s="62"/>
      <c r="XAS88" s="62"/>
      <c r="XAT88" s="62"/>
      <c r="XAU88" s="62"/>
      <c r="XAV88" s="62"/>
      <c r="XAW88" s="62"/>
      <c r="XAX88" s="62"/>
      <c r="XAY88" s="62"/>
      <c r="XAZ88" s="62"/>
      <c r="XBA88" s="62"/>
      <c r="XBB88" s="62"/>
      <c r="XBC88" s="62"/>
      <c r="XBD88" s="62"/>
      <c r="XBE88" s="62"/>
      <c r="XBF88" s="62"/>
      <c r="XBG88" s="62"/>
      <c r="XBH88" s="62"/>
      <c r="XBI88" s="62"/>
      <c r="XBJ88" s="62"/>
      <c r="XBK88" s="62"/>
      <c r="XBL88" s="62"/>
      <c r="XBM88" s="62"/>
      <c r="XBN88" s="62"/>
      <c r="XBO88" s="62"/>
      <c r="XBP88" s="62"/>
      <c r="XBQ88" s="62"/>
      <c r="XBR88" s="62"/>
      <c r="XBS88" s="62"/>
      <c r="XBT88" s="62"/>
      <c r="XBU88" s="62"/>
      <c r="XBV88" s="62"/>
      <c r="XBW88" s="62"/>
      <c r="XBX88" s="62"/>
      <c r="XBY88" s="62"/>
      <c r="XBZ88" s="62"/>
      <c r="XCA88" s="62"/>
      <c r="XCB88" s="62"/>
      <c r="XCC88" s="62"/>
      <c r="XCD88" s="62"/>
      <c r="XCE88" s="62"/>
      <c r="XCF88" s="62"/>
      <c r="XCG88" s="62"/>
      <c r="XCH88" s="62"/>
      <c r="XCI88" s="62"/>
      <c r="XCJ88" s="62"/>
      <c r="XCK88" s="62"/>
      <c r="XCL88" s="62"/>
      <c r="XCM88" s="62"/>
      <c r="XCN88" s="62"/>
      <c r="XCO88" s="62"/>
      <c r="XCP88" s="62"/>
      <c r="XCQ88" s="62"/>
      <c r="XCR88" s="62"/>
      <c r="XCS88" s="62"/>
      <c r="XCT88" s="62"/>
      <c r="XCU88" s="62"/>
      <c r="XCV88" s="62"/>
      <c r="XCW88" s="62"/>
      <c r="XCX88" s="62"/>
      <c r="XCY88" s="62"/>
      <c r="XCZ88" s="62"/>
      <c r="XDA88" s="62"/>
      <c r="XDB88" s="62"/>
      <c r="XDC88" s="62"/>
      <c r="XDD88" s="62"/>
      <c r="XDE88" s="62"/>
      <c r="XDF88" s="62"/>
      <c r="XDG88" s="62"/>
      <c r="XDH88" s="62"/>
      <c r="XDI88" s="62"/>
      <c r="XDJ88" s="62"/>
      <c r="XDK88" s="62"/>
      <c r="XDL88" s="62"/>
      <c r="XDM88" s="62"/>
      <c r="XDN88" s="62"/>
      <c r="XDO88" s="62"/>
      <c r="XDP88" s="62"/>
      <c r="XDQ88" s="62"/>
      <c r="XDR88" s="62"/>
      <c r="XDS88" s="62"/>
      <c r="XDT88" s="62"/>
      <c r="XDU88" s="62"/>
      <c r="XDV88" s="62"/>
      <c r="XDW88" s="62"/>
      <c r="XDX88" s="62"/>
      <c r="XDY88" s="62"/>
    </row>
    <row r="89" spans="1:16353" s="61" customFormat="1" ht="34.9" customHeight="1">
      <c r="A89" s="62">
        <f t="shared" si="68"/>
        <v>87</v>
      </c>
      <c r="C89" s="62"/>
      <c r="D89" s="38">
        <f t="shared" si="74"/>
        <v>87</v>
      </c>
      <c r="E89" s="71">
        <f t="shared" ref="E89" si="97">IF(I89=0,0,CONCATENATE(идентификатор_18,D89))</f>
        <v>0</v>
      </c>
      <c r="F89" s="153">
        <v>0</v>
      </c>
      <c r="G89" s="72"/>
      <c r="H89" s="73"/>
      <c r="I89" s="32"/>
      <c r="J89" s="32" t="str">
        <f>IF(Вводная!C412=0,0,"Э")</f>
        <v>Э</v>
      </c>
      <c r="K89" s="32" t="str">
        <f>IF(Вводная!C411=0,0,"Р")</f>
        <v>Р</v>
      </c>
      <c r="L89" s="32" t="str">
        <f>IF(Вводная!C410=0,0,"И")</f>
        <v>И</v>
      </c>
      <c r="M89" s="33" t="str">
        <f>IF(Вводная!C409=0,0,"Д")</f>
        <v>Д</v>
      </c>
      <c r="N89" s="32" t="str">
        <f>IF(Вводная!C408=0,0,"КД")</f>
        <v>КД</v>
      </c>
      <c r="O89" s="33" t="str">
        <f>IF(Вводная!C407=0,0,"М")</f>
        <v>М</v>
      </c>
      <c r="P89" s="34" t="str">
        <f>IF(Вводная!C406=0,0,"ФЛ")</f>
        <v>ФЛ</v>
      </c>
      <c r="Q89" s="33" t="str">
        <f>IF(Вводная!C405=0,0,"Св")</f>
        <v>Св</v>
      </c>
      <c r="R89" s="32" t="str">
        <f>IF(Вводная!C404=0,0,"ПП")</f>
        <v>ПП</v>
      </c>
      <c r="S89" s="33" t="str">
        <f>IF(Вводная!C403=0,0,"Сб")</f>
        <v>Сб</v>
      </c>
      <c r="T89" s="32" t="str">
        <f>IF(Вводная!C402=0,0,"Сц")</f>
        <v>Сц</v>
      </c>
      <c r="U89" s="33" t="str">
        <f>IF(Вводная!C401=0,0,"Мт")</f>
        <v>Мт</v>
      </c>
      <c r="V89" s="32" t="str">
        <f>IF(Вводная!C400=0,0,"А")</f>
        <v>А</v>
      </c>
      <c r="W89" s="32" t="str">
        <f>IF(Вводная!C399=0,0,"Фт")</f>
        <v>Фт</v>
      </c>
      <c r="X89" s="32">
        <f>IF(I89=0,0,VLOOKUP($X$1,участники_18,2,FALSE))</f>
        <v>0</v>
      </c>
      <c r="Y89" s="32">
        <f>IF(I89=0,0,VLOOKUP($Y$1,участники_18,2,FALSE))</f>
        <v>0</v>
      </c>
      <c r="Z89" s="32">
        <f>IF(I89=0,0,VLOOKUP($Z$1,участники_18,2,FALSE))</f>
        <v>0</v>
      </c>
      <c r="AA89" s="32">
        <f>IF(I89=0,0,VLOOKUP($AA$1,участники_18,2,FALSE))</f>
        <v>0</v>
      </c>
      <c r="AB89" s="32"/>
      <c r="AC89" s="32" t="s">
        <v>30</v>
      </c>
      <c r="AD89" s="32"/>
      <c r="AE89" s="32"/>
      <c r="AF89" s="33">
        <f>IF(I89=0,0,срок_18)</f>
        <v>0</v>
      </c>
      <c r="AG89" s="33">
        <f>IF(I89=0,0,IF(J89=0,"нет в заказе",IF(I89=0,0,VLOOKUP($AG$1,позиции_18,2,FALSE))))</f>
        <v>0</v>
      </c>
      <c r="AH89" s="33">
        <f>IF(I89=0,0,IF(J89=0,"нет в заказе",IF(I89=0,0,VLOOKUP($AG$1,позиции_18,3,FALSE))))</f>
        <v>0</v>
      </c>
      <c r="AI89" s="33">
        <f>IF(I89=0,0,IF(K89=0,"нет в заказе",IF(I89=0,0,VLOOKUP($AI$1,позиции_18,2,FALSE))))</f>
        <v>0</v>
      </c>
      <c r="AJ89" s="33">
        <f>IF(I89=0,0,IF(K89=0,"нет в заказе",IF(I89=0,0,VLOOKUP($AI$1,позиции_18,3,FALSE))))</f>
        <v>0</v>
      </c>
      <c r="AK89" s="33">
        <f>IF(I89=0,0,IF(L89=0,"нет в заказе",IF(I89=0,0,VLOOKUP($AK$1,позиции_18,2,FALSE))))</f>
        <v>0</v>
      </c>
      <c r="AL89" s="33">
        <f>IF(I89=0,0,IF(L89=0,"нет в заказе",IF(I89=0,0,VLOOKUP($AK$1,позиции_18,3,FALSE))))</f>
        <v>0</v>
      </c>
      <c r="AM89" s="33">
        <f>IF(I89=0,0,IF(M89=0,"нет в заказе",IF(I89=0,0,VLOOKUP($AM$1,позиции_18,2,FALSE))))</f>
        <v>0</v>
      </c>
      <c r="AN89" s="33">
        <f>IF(I89=0,0,IF(M89=0,"нет в заказе",IF(I89=0,0,VLOOKUP($AM$1,позиции_18,3,FALSE))))</f>
        <v>0</v>
      </c>
      <c r="AO89" s="33">
        <f>IF(I89=0,0,IF(N89=0,"нет в заказе",IF(I89=0,0,VLOOKUP($AO$1,позиции_18,2,FALSE))))</f>
        <v>0</v>
      </c>
      <c r="AP89" s="33">
        <f>IF(I89=0,0,IF(N89=0,"нет в заказе",IF(I89=0,0,VLOOKUP($AO$1,позиции_18,3,FALSE))))</f>
        <v>0</v>
      </c>
      <c r="AQ89" s="33">
        <f>IF(I89=0,0,IF(O89=0,"нет в заказе",IF(I89=0,0,VLOOKUP($AQ$1,позиции_18,2,FALSE))))</f>
        <v>0</v>
      </c>
      <c r="AR89" s="33">
        <f>IF(I89=0,0,IF(O89=0,"нет в заказе",IF(I89=0,0,VLOOKUP($AQ$1,позиции_18,3,FALSE))))</f>
        <v>0</v>
      </c>
      <c r="AS89" s="33">
        <f>IF(I89=0,0,IF(P89=0,"нет в заказе",IF(I89=0,0,VLOOKUP($AS$1,позиции_18,2,FALSE))))</f>
        <v>0</v>
      </c>
      <c r="AT89" s="33">
        <f>IF(I89=0,0,IF(P89=0,"нет в заказе",IF(I89=0,0,VLOOKUP($AS$1,позиции_18,3,FALSE))))</f>
        <v>0</v>
      </c>
      <c r="AU89" s="33">
        <f>IF(I89=0,0,IF(Q89=0,"нет в заказе",IF(I89=0,0,VLOOKUP($AU$1,позиции_18,2,FALSE))))</f>
        <v>0</v>
      </c>
      <c r="AV89" s="33">
        <f>IF(I89=0,0,IF(Q89=0,"нет в заказе",IF(I89=0,0,VLOOKUP($AU$1,позиции_18,3,FALSE))))</f>
        <v>0</v>
      </c>
      <c r="AW89" s="33">
        <f>IF(I89=0,0,IF(R89=0,"нет в заказе",IF(I89=0,0,VLOOKUP($AW$1,позиции_18,2,FALSE))))</f>
        <v>0</v>
      </c>
      <c r="AX89" s="33">
        <f>IF(I89=0,0,IF(R89=0,"нет в заказе",IF(I89=0,0,VLOOKUP($AW$1,позиции_18,3,FALSE))))</f>
        <v>0</v>
      </c>
      <c r="AY89" s="33">
        <f>IF(I89=0,0,IF(S89=0,"нет в заказе",IF(I89=0,0,VLOOKUP($AY$1,позиции_18,2,FALSE))))</f>
        <v>0</v>
      </c>
      <c r="AZ89" s="33">
        <f>IF(I89=0,0,IF(S89=0,"нет в заказе",IF(I89=0,0,VLOOKUP($AY$1,позиции_18,3,FALSE))))</f>
        <v>0</v>
      </c>
      <c r="BA89" s="33">
        <f>IF(I89=0,0,IF(T89=0,"нет в заказе",IF(I89=0,0,VLOOKUP($BA$1,позиции_18,2,FALSE))))</f>
        <v>0</v>
      </c>
      <c r="BB89" s="33">
        <f>IF(I89=0,0,IF(T89=0,"нет в заказе",IF(I89=0,0,VLOOKUP($BA$1,позиции_18,3,FALSE))))</f>
        <v>0</v>
      </c>
      <c r="BC89" s="33">
        <f>IF(I89=0,0,IF(U89=0,"нет в заказе",IF(I89=0,0,VLOOKUP($BC$1,позиции_18,2,FALSE))))</f>
        <v>0</v>
      </c>
      <c r="BD89" s="33">
        <f>IF(I89=0,0,IF(U89=0,"нет в заказе",IF(I89=0,0,VLOOKUP($BC$1,позиции_18,3,FALSE))))</f>
        <v>0</v>
      </c>
      <c r="BE89" s="33">
        <f>IF(I89=0,0,IF(V89=0,"нет в заказе",IF(I89=0,0,VLOOKUP($BE$1,позиции_18,2,FALSE))))</f>
        <v>0</v>
      </c>
      <c r="BF89" s="33">
        <f>IF(I89=0,0,IF(V89=0,"нет в заказе",IF(I89=0,0,VLOOKUP($BE$1,позиции_18,3,FALSE))))</f>
        <v>0</v>
      </c>
      <c r="BG89" s="33">
        <f>IF(I89=0,0,IF(W89=0,"нет в заказе",IF(I89=0,0,VLOOKUP($BG$1,позиции_18,2,FALSE))))</f>
        <v>0</v>
      </c>
      <c r="BH89" s="33">
        <f>IF(I89=0,0,IF(W89=0,"нет в заказе",IF(I89=0,0,VLOOKUP($BG$1,позиции_18,3,FALSE))))</f>
        <v>0</v>
      </c>
      <c r="BI89" s="33"/>
      <c r="BJ89" s="40"/>
      <c r="BK89" s="74"/>
      <c r="BL89" s="75"/>
      <c r="BM89" s="76"/>
      <c r="BN89" s="150"/>
      <c r="BO89" s="138"/>
      <c r="BP89" s="150"/>
      <c r="BQ89" s="138"/>
      <c r="BR89" s="150"/>
      <c r="BS89" s="138"/>
      <c r="BT89" s="150"/>
      <c r="BU89" s="150"/>
      <c r="BV89" s="150"/>
      <c r="BW89" s="138"/>
      <c r="BX89" s="150"/>
      <c r="BY89" s="138"/>
      <c r="BZ89" s="150"/>
      <c r="CA89" s="138"/>
      <c r="CB89" s="142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81"/>
      <c r="FN89" s="81"/>
      <c r="FO89" s="81"/>
      <c r="FP89" s="81"/>
      <c r="FQ89" s="81"/>
      <c r="FR89" s="81"/>
      <c r="FS89" s="81"/>
      <c r="FT89" s="81"/>
      <c r="FU89" s="81"/>
      <c r="FV89" s="81"/>
      <c r="FW89" s="81"/>
      <c r="FX89" s="81"/>
      <c r="FY89" s="81"/>
      <c r="FZ89" s="81"/>
      <c r="GA89" s="81"/>
      <c r="GB89" s="81"/>
      <c r="GC89" s="81"/>
      <c r="GD89" s="81"/>
      <c r="GE89" s="81"/>
      <c r="GF89" s="81"/>
      <c r="GG89" s="81"/>
      <c r="GH89" s="81"/>
      <c r="GI89" s="81"/>
      <c r="GJ89" s="81"/>
      <c r="GK89" s="81"/>
      <c r="GL89" s="81"/>
      <c r="GM89" s="81"/>
      <c r="GN89" s="81"/>
      <c r="GO89" s="81"/>
      <c r="GP89" s="81"/>
      <c r="GQ89" s="81"/>
      <c r="GR89" s="81"/>
      <c r="GS89" s="81"/>
      <c r="GT89" s="81"/>
      <c r="GU89" s="81"/>
      <c r="GV89" s="81"/>
      <c r="GW89" s="81"/>
      <c r="GX89" s="81"/>
      <c r="GY89" s="81"/>
      <c r="GZ89" s="81"/>
      <c r="HA89" s="81"/>
      <c r="HB89" s="81"/>
      <c r="HC89" s="81"/>
      <c r="HD89" s="81"/>
      <c r="HE89" s="81"/>
      <c r="HF89" s="81"/>
      <c r="HG89" s="81"/>
      <c r="HH89" s="81"/>
      <c r="HI89" s="81"/>
      <c r="HJ89" s="81"/>
      <c r="HK89" s="81"/>
      <c r="HL89" s="81"/>
      <c r="HM89" s="81"/>
      <c r="HN89" s="81"/>
      <c r="HO89" s="81"/>
      <c r="HP89" s="81"/>
      <c r="HQ89" s="81"/>
      <c r="HR89" s="81"/>
      <c r="HS89" s="81"/>
      <c r="HT89" s="81"/>
      <c r="HU89" s="81"/>
      <c r="HV89" s="81"/>
      <c r="HW89" s="81"/>
      <c r="HX89" s="81"/>
      <c r="HY89" s="81"/>
    </row>
    <row r="90" spans="1:16353" s="61" customFormat="1" ht="34.9" customHeight="1">
      <c r="A90" s="62">
        <f t="shared" si="68"/>
        <v>88</v>
      </c>
      <c r="C90" s="62"/>
      <c r="D90" s="38">
        <f t="shared" si="74"/>
        <v>88</v>
      </c>
      <c r="E90" s="71">
        <f t="shared" ref="E90" si="98">IF(I90=0,0,CONCATENATE(идентификатор_18,D90))</f>
        <v>0</v>
      </c>
      <c r="F90" s="153">
        <v>0</v>
      </c>
      <c r="G90" s="39"/>
      <c r="H90" s="42"/>
      <c r="I90" s="32"/>
      <c r="J90" s="32" t="str">
        <f>IF(Вводная!C412=0,0,"Э")</f>
        <v>Э</v>
      </c>
      <c r="K90" s="32" t="str">
        <f>IF(Вводная!C411=0,0,"Р")</f>
        <v>Р</v>
      </c>
      <c r="L90" s="32" t="str">
        <f>IF(Вводная!C410=0,0,"И")</f>
        <v>И</v>
      </c>
      <c r="M90" s="33" t="str">
        <f>IF(Вводная!C409=0,0,"Д")</f>
        <v>Д</v>
      </c>
      <c r="N90" s="32" t="str">
        <f>IF(Вводная!C408=0,0,"КД")</f>
        <v>КД</v>
      </c>
      <c r="O90" s="33" t="str">
        <f>IF(Вводная!C407=0,0,"М")</f>
        <v>М</v>
      </c>
      <c r="P90" s="34" t="str">
        <f>IF(Вводная!C406=0,0,"ФЛ")</f>
        <v>ФЛ</v>
      </c>
      <c r="Q90" s="33" t="str">
        <f>IF(Вводная!C405=0,0,"Св")</f>
        <v>Св</v>
      </c>
      <c r="R90" s="32" t="str">
        <f>IF(Вводная!C404=0,0,"ПП")</f>
        <v>ПП</v>
      </c>
      <c r="S90" s="33" t="str">
        <f>IF(Вводная!C403=0,0,"Сб")</f>
        <v>Сб</v>
      </c>
      <c r="T90" s="32" t="str">
        <f>IF(Вводная!C402=0,0,"Сц")</f>
        <v>Сц</v>
      </c>
      <c r="U90" s="33" t="str">
        <f>IF(Вводная!C401=0,0,"Мт")</f>
        <v>Мт</v>
      </c>
      <c r="V90" s="32" t="str">
        <f>IF(Вводная!C400=0,0,"А")</f>
        <v>А</v>
      </c>
      <c r="W90" s="32" t="str">
        <f>IF(Вводная!C399=0,0,"Фт")</f>
        <v>Фт</v>
      </c>
      <c r="X90" s="32">
        <f>IF(I90=0,0,VLOOKUP($X$1,участники_18,2,FALSE))</f>
        <v>0</v>
      </c>
      <c r="Y90" s="32">
        <f>IF(I90=0,0,VLOOKUP($Y$1,участники_18,2,FALSE))</f>
        <v>0</v>
      </c>
      <c r="Z90" s="32">
        <f>IF(I90=0,0,VLOOKUP($Z$1,участники_18,2,FALSE))</f>
        <v>0</v>
      </c>
      <c r="AA90" s="32">
        <f>IF(I90=0,0,VLOOKUP($AA$1,участники_18,2,FALSE))</f>
        <v>0</v>
      </c>
      <c r="AB90" s="32"/>
      <c r="AC90" s="32" t="s">
        <v>30</v>
      </c>
      <c r="AD90" s="40"/>
      <c r="AE90" s="40"/>
      <c r="AF90" s="66">
        <f>IF(I90=0,0,срок_18)</f>
        <v>0</v>
      </c>
      <c r="AG90" s="66">
        <f>IF(I90=0,0,IF(J90=0,"нет в заказе",IF(I90=0,0,VLOOKUP($AG$1,позиции_18,2,FALSE))))</f>
        <v>0</v>
      </c>
      <c r="AH90" s="66">
        <f>IF(I90=0,0,IF(J90=0,"нет в заказе",IF(I90=0,0,VLOOKUP($AG$1,позиции_18,3,FALSE))))</f>
        <v>0</v>
      </c>
      <c r="AI90" s="66">
        <f>IF(I90=0,0,IF(K90=0,"нет в заказе",IF(I90=0,0,VLOOKUP($AI$1,позиции_18,2,FALSE))))</f>
        <v>0</v>
      </c>
      <c r="AJ90" s="66">
        <f>IF(I90=0,0,IF(K90=0,"нет в заказе",IF(I90=0,0,VLOOKUP($AI$1,позиции_18,3,FALSE))))</f>
        <v>0</v>
      </c>
      <c r="AK90" s="66">
        <f>IF(I90=0,0,IF(L90=0,"нет в заказе",IF(I90=0,0,VLOOKUP($AK$1,позиции_18,2,FALSE))))</f>
        <v>0</v>
      </c>
      <c r="AL90" s="66">
        <f>IF(I90=0,0,IF(L90=0,"нет в заказе",IF(I90=0,0,VLOOKUP($AK$1,позиции_18,3,FALSE))))</f>
        <v>0</v>
      </c>
      <c r="AM90" s="66">
        <f>IF(I90=0,0,IF(M90=0,"нет в заказе",IF(I90=0,0,VLOOKUP($AM$1,позиции_18,2,FALSE))))</f>
        <v>0</v>
      </c>
      <c r="AN90" s="66">
        <f>IF(I90=0,0,IF(M90=0,"нет в заказе",IF(I90=0,0,VLOOKUP($AM$1,позиции_18,3,FALSE))))</f>
        <v>0</v>
      </c>
      <c r="AO90" s="66">
        <f>IF(I90=0,0,IF(N90=0,"нет в заказе",IF(I90=0,0,VLOOKUP($AO$1,позиции_18,2,FALSE))))</f>
        <v>0</v>
      </c>
      <c r="AP90" s="66">
        <f>IF(I90=0,0,IF(N90=0,"нет в заказе",IF(I90=0,0,VLOOKUP($AO$1,позиции_18,3,FALSE))))</f>
        <v>0</v>
      </c>
      <c r="AQ90" s="66">
        <f>IF(I90=0,0,IF(O90=0,"нет в заказе",IF(I90=0,0,VLOOKUP($AQ$1,позиции_18,2,FALSE))))</f>
        <v>0</v>
      </c>
      <c r="AR90" s="66">
        <f>IF(I90=0,0,IF(O90=0,"нет в заказе",IF(I90=0,0,VLOOKUP($AQ$1,позиции_18,3,FALSE))))</f>
        <v>0</v>
      </c>
      <c r="AS90" s="66">
        <f>IF(I90=0,0,IF(P90=0,"нет в заказе",IF(I90=0,0,VLOOKUP($AS$1,позиции_18,2,FALSE))))</f>
        <v>0</v>
      </c>
      <c r="AT90" s="66">
        <f>IF(I90=0,0,IF(P90=0,"нет в заказе",IF(I90=0,0,VLOOKUP($AS$1,позиции_18,3,FALSE))))</f>
        <v>0</v>
      </c>
      <c r="AU90" s="66">
        <f>IF(I90=0,0,IF(Q90=0,"нет в заказе",IF(I90=0,0,VLOOKUP($AU$1,позиции_18,2,FALSE))))</f>
        <v>0</v>
      </c>
      <c r="AV90" s="66">
        <f>IF(I90=0,0,IF(Q90=0,"нет в заказе",IF(I90=0,0,VLOOKUP($AU$1,позиции_18,3,FALSE))))</f>
        <v>0</v>
      </c>
      <c r="AW90" s="66">
        <f>IF(I90=0,0,IF(R90=0,"нет в заказе",IF(I90=0,0,VLOOKUP($AW$1,позиции_18,2,FALSE))))</f>
        <v>0</v>
      </c>
      <c r="AX90" s="66">
        <f>IF(I90=0,0,IF(R90=0,"нет в заказе",IF(I90=0,0,VLOOKUP($AW$1,позиции_18,3,FALSE))))</f>
        <v>0</v>
      </c>
      <c r="AY90" s="66">
        <f>IF(I90=0,0,IF(S90=0,"нет в заказе",IF(I90=0,0,VLOOKUP($AY$1,позиции_18,2,FALSE))))</f>
        <v>0</v>
      </c>
      <c r="AZ90" s="66">
        <f>IF(I90=0,0,IF(S90=0,"нет в заказе",IF(I90=0,0,VLOOKUP($AY$1,позиции_18,3,FALSE))))</f>
        <v>0</v>
      </c>
      <c r="BA90" s="66">
        <f>IF(I90=0,0,IF(T90=0,"нет в заказе",IF(I90=0,0,VLOOKUP($BA$1,позиции_18,2,FALSE))))</f>
        <v>0</v>
      </c>
      <c r="BB90" s="66">
        <f>IF(I90=0,0,IF(T90=0,"нет в заказе",IF(I90=0,0,VLOOKUP($BA$1,позиции_18,3,FALSE))))</f>
        <v>0</v>
      </c>
      <c r="BC90" s="66">
        <f>IF(I90=0,0,IF(U90=0,"нет в заказе",IF(I90=0,0,VLOOKUP($BC$1,позиции_18,2,FALSE))))</f>
        <v>0</v>
      </c>
      <c r="BD90" s="66">
        <f>IF(I90=0,0,IF(U90=0,"нет в заказе",IF(I90=0,0,VLOOKUP($BC$1,позиции_18,3,FALSE))))</f>
        <v>0</v>
      </c>
      <c r="BE90" s="66">
        <f>IF(I90=0,0,IF(V90=0,"нет в заказе",IF(I90=0,0,VLOOKUP($BE$1,позиции_18,2,FALSE))))</f>
        <v>0</v>
      </c>
      <c r="BF90" s="66">
        <f>IF(I90=0,0,IF(V90=0,"нет в заказе",IF(I90=0,0,VLOOKUP($BE$1,позиции_18,3,FALSE))))</f>
        <v>0</v>
      </c>
      <c r="BG90" s="66">
        <f>IF(I90=0,0,IF(W90=0,"нет в заказе",IF(I90=0,0,VLOOKUP($BG$1,позиции_18,2,FALSE))))</f>
        <v>0</v>
      </c>
      <c r="BH90" s="66">
        <f>IF(I90=0,0,IF(W90=0,"нет в заказе",IF(I90=0,0,VLOOKUP($BG$1,позиции_18,3,FALSE))))</f>
        <v>0</v>
      </c>
      <c r="BI90" s="66"/>
      <c r="BJ90" s="63"/>
      <c r="BK90" s="64"/>
      <c r="BL90" s="64"/>
      <c r="BM90" s="65"/>
      <c r="BN90" s="149"/>
      <c r="BO90" s="139"/>
      <c r="BP90" s="149"/>
      <c r="BQ90" s="139"/>
      <c r="BR90" s="149"/>
      <c r="BS90" s="139"/>
      <c r="BT90" s="149"/>
      <c r="BU90" s="149"/>
      <c r="BV90" s="149"/>
      <c r="BW90" s="139"/>
      <c r="BX90" s="149"/>
      <c r="BY90" s="139"/>
      <c r="BZ90" s="149"/>
      <c r="CA90" s="139"/>
      <c r="CB90" s="143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  <c r="FQ90" s="80"/>
      <c r="FR90" s="80"/>
      <c r="FS90" s="80"/>
      <c r="FT90" s="80"/>
      <c r="FU90" s="80"/>
      <c r="FV90" s="80"/>
      <c r="FW90" s="80"/>
      <c r="FX90" s="80"/>
      <c r="FY90" s="80"/>
      <c r="FZ90" s="80"/>
      <c r="GA90" s="80"/>
      <c r="GB90" s="80"/>
      <c r="GC90" s="80"/>
      <c r="GD90" s="80"/>
      <c r="GE90" s="80"/>
      <c r="GF90" s="80"/>
      <c r="GG90" s="80"/>
      <c r="GH90" s="80"/>
      <c r="GI90" s="80"/>
      <c r="GJ90" s="80"/>
      <c r="GK90" s="80"/>
      <c r="GL90" s="80"/>
      <c r="GM90" s="80"/>
      <c r="GN90" s="80"/>
      <c r="GO90" s="80"/>
      <c r="GP90" s="80"/>
      <c r="GQ90" s="80"/>
      <c r="GR90" s="80"/>
      <c r="GS90" s="80"/>
      <c r="GT90" s="80"/>
      <c r="GU90" s="80"/>
      <c r="GV90" s="80"/>
      <c r="GW90" s="80"/>
      <c r="GX90" s="80"/>
      <c r="GY90" s="80"/>
      <c r="GZ90" s="80"/>
      <c r="HA90" s="80"/>
      <c r="HB90" s="80"/>
      <c r="HC90" s="80"/>
      <c r="HD90" s="80"/>
      <c r="HE90" s="80"/>
      <c r="HF90" s="80"/>
      <c r="HG90" s="80"/>
      <c r="HH90" s="80"/>
      <c r="HI90" s="80"/>
      <c r="HJ90" s="80"/>
      <c r="HK90" s="80"/>
      <c r="HL90" s="80"/>
      <c r="HM90" s="80"/>
      <c r="HN90" s="80"/>
      <c r="HO90" s="80"/>
      <c r="HP90" s="80"/>
      <c r="HQ90" s="80"/>
      <c r="HR90" s="80"/>
      <c r="HS90" s="80"/>
      <c r="HT90" s="80"/>
      <c r="HU90" s="80"/>
      <c r="HV90" s="80"/>
      <c r="HW90" s="80"/>
      <c r="HX90" s="80"/>
      <c r="HY90" s="80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  <c r="IU90" s="62"/>
      <c r="IV90" s="62"/>
      <c r="IW90" s="62"/>
      <c r="IX90" s="62"/>
      <c r="IY90" s="62"/>
      <c r="IZ90" s="62"/>
      <c r="JA90" s="62"/>
      <c r="JB90" s="62"/>
      <c r="JC90" s="62"/>
      <c r="JD90" s="62"/>
      <c r="JE90" s="62"/>
      <c r="JF90" s="62"/>
      <c r="JG90" s="62"/>
      <c r="JH90" s="62"/>
      <c r="JI90" s="62"/>
      <c r="JJ90" s="62"/>
      <c r="JK90" s="62"/>
      <c r="JL90" s="62"/>
      <c r="JM90" s="62"/>
      <c r="JN90" s="62"/>
      <c r="JO90" s="62"/>
      <c r="JP90" s="62"/>
      <c r="JQ90" s="62"/>
      <c r="JR90" s="62"/>
      <c r="JS90" s="62"/>
      <c r="JT90" s="62"/>
      <c r="JU90" s="62"/>
      <c r="JV90" s="62"/>
      <c r="JW90" s="62"/>
      <c r="JX90" s="62"/>
      <c r="JY90" s="62"/>
      <c r="JZ90" s="62"/>
      <c r="KA90" s="62"/>
      <c r="KB90" s="62"/>
      <c r="KC90" s="62"/>
      <c r="KD90" s="62"/>
      <c r="KE90" s="62"/>
      <c r="KF90" s="62"/>
      <c r="KG90" s="62"/>
      <c r="KH90" s="62"/>
      <c r="KI90" s="62"/>
      <c r="KJ90" s="62"/>
      <c r="KK90" s="62"/>
      <c r="KL90" s="62"/>
      <c r="KM90" s="62"/>
      <c r="KN90" s="62"/>
      <c r="KO90" s="62"/>
      <c r="KP90" s="62"/>
      <c r="KQ90" s="62"/>
      <c r="KR90" s="62"/>
      <c r="KS90" s="62"/>
      <c r="KT90" s="62"/>
      <c r="KU90" s="62"/>
      <c r="KV90" s="62"/>
      <c r="KW90" s="62"/>
      <c r="KX90" s="62"/>
      <c r="KY90" s="62"/>
      <c r="KZ90" s="62"/>
      <c r="LA90" s="62"/>
      <c r="LB90" s="62"/>
      <c r="LC90" s="62"/>
      <c r="LD90" s="62"/>
      <c r="LE90" s="62"/>
      <c r="LF90" s="62"/>
      <c r="LG90" s="62"/>
      <c r="LH90" s="62"/>
      <c r="LI90" s="62"/>
      <c r="LJ90" s="62"/>
      <c r="LK90" s="62"/>
      <c r="LL90" s="62"/>
      <c r="LM90" s="62"/>
      <c r="LN90" s="62"/>
      <c r="LO90" s="62"/>
      <c r="LP90" s="62"/>
      <c r="LQ90" s="62"/>
      <c r="LR90" s="62"/>
      <c r="LS90" s="62"/>
      <c r="LT90" s="62"/>
      <c r="LU90" s="62"/>
      <c r="LV90" s="62"/>
      <c r="LW90" s="62"/>
      <c r="LX90" s="62"/>
      <c r="LY90" s="62"/>
      <c r="LZ90" s="62"/>
      <c r="MA90" s="62"/>
      <c r="MB90" s="62"/>
      <c r="MC90" s="62"/>
      <c r="MD90" s="62"/>
      <c r="ME90" s="62"/>
      <c r="MF90" s="62"/>
      <c r="MG90" s="62"/>
      <c r="MH90" s="62"/>
      <c r="MI90" s="62"/>
      <c r="MJ90" s="62"/>
      <c r="MK90" s="62"/>
      <c r="ML90" s="62"/>
      <c r="MM90" s="62"/>
      <c r="MN90" s="62"/>
      <c r="MO90" s="62"/>
      <c r="MP90" s="62"/>
      <c r="MQ90" s="62"/>
      <c r="MR90" s="62"/>
      <c r="MS90" s="62"/>
      <c r="MT90" s="62"/>
      <c r="MU90" s="62"/>
      <c r="MV90" s="62"/>
      <c r="MW90" s="62"/>
      <c r="MX90" s="62"/>
      <c r="MY90" s="62"/>
      <c r="MZ90" s="62"/>
      <c r="NA90" s="62"/>
      <c r="NB90" s="62"/>
      <c r="NC90" s="62"/>
      <c r="ND90" s="62"/>
      <c r="NE90" s="62"/>
      <c r="NF90" s="62"/>
      <c r="NG90" s="62"/>
      <c r="NH90" s="62"/>
      <c r="NI90" s="62"/>
      <c r="NJ90" s="62"/>
      <c r="NK90" s="62"/>
      <c r="NL90" s="62"/>
      <c r="NM90" s="62"/>
      <c r="NN90" s="62"/>
      <c r="NO90" s="62"/>
      <c r="NP90" s="62"/>
      <c r="NQ90" s="62"/>
      <c r="NR90" s="62"/>
      <c r="NS90" s="62"/>
      <c r="NT90" s="62"/>
      <c r="NU90" s="62"/>
      <c r="NV90" s="62"/>
      <c r="NW90" s="62"/>
      <c r="NX90" s="62"/>
      <c r="NY90" s="62"/>
      <c r="NZ90" s="62"/>
      <c r="OA90" s="62"/>
      <c r="OB90" s="62"/>
      <c r="OC90" s="62"/>
      <c r="OD90" s="62"/>
      <c r="OE90" s="62"/>
      <c r="OF90" s="62"/>
      <c r="OG90" s="62"/>
      <c r="OH90" s="62"/>
      <c r="OI90" s="62"/>
      <c r="OJ90" s="62"/>
      <c r="OK90" s="62"/>
      <c r="OL90" s="62"/>
      <c r="OM90" s="62"/>
      <c r="ON90" s="62"/>
      <c r="OO90" s="62"/>
      <c r="OP90" s="62"/>
      <c r="OQ90" s="62"/>
      <c r="OR90" s="62"/>
      <c r="OS90" s="62"/>
      <c r="OT90" s="62"/>
      <c r="OU90" s="62"/>
      <c r="OV90" s="62"/>
      <c r="OW90" s="62"/>
      <c r="OX90" s="62"/>
      <c r="OY90" s="62"/>
      <c r="OZ90" s="62"/>
      <c r="PA90" s="62"/>
      <c r="PB90" s="62"/>
      <c r="PC90" s="62"/>
      <c r="PD90" s="62"/>
      <c r="PE90" s="62"/>
      <c r="PF90" s="62"/>
      <c r="PG90" s="62"/>
      <c r="PH90" s="62"/>
      <c r="PI90" s="62"/>
      <c r="PJ90" s="62"/>
      <c r="PK90" s="62"/>
      <c r="PL90" s="62"/>
      <c r="PM90" s="62"/>
      <c r="PN90" s="62"/>
      <c r="PO90" s="62"/>
      <c r="PP90" s="62"/>
      <c r="PQ90" s="62"/>
      <c r="PR90" s="62"/>
      <c r="PS90" s="62"/>
      <c r="PT90" s="62"/>
      <c r="PU90" s="62"/>
      <c r="PV90" s="62"/>
      <c r="PW90" s="62"/>
      <c r="PX90" s="62"/>
      <c r="PY90" s="62"/>
      <c r="PZ90" s="62"/>
      <c r="QA90" s="62"/>
      <c r="QB90" s="62"/>
      <c r="QC90" s="62"/>
      <c r="QD90" s="62"/>
      <c r="QE90" s="62"/>
      <c r="QF90" s="62"/>
      <c r="QG90" s="62"/>
      <c r="QH90" s="62"/>
      <c r="QI90" s="62"/>
      <c r="QJ90" s="62"/>
      <c r="QK90" s="62"/>
      <c r="QL90" s="62"/>
      <c r="QM90" s="62"/>
      <c r="QN90" s="62"/>
      <c r="QO90" s="62"/>
      <c r="QP90" s="62"/>
      <c r="QQ90" s="62"/>
      <c r="QR90" s="62"/>
      <c r="QS90" s="62"/>
      <c r="QT90" s="62"/>
      <c r="QU90" s="62"/>
      <c r="QV90" s="62"/>
      <c r="QW90" s="62"/>
      <c r="QX90" s="62"/>
      <c r="QY90" s="62"/>
      <c r="QZ90" s="62"/>
      <c r="RA90" s="62"/>
      <c r="RB90" s="62"/>
      <c r="RC90" s="62"/>
      <c r="RD90" s="62"/>
      <c r="RE90" s="62"/>
      <c r="RF90" s="62"/>
      <c r="RG90" s="62"/>
      <c r="RH90" s="62"/>
      <c r="RI90" s="62"/>
      <c r="RJ90" s="62"/>
      <c r="RK90" s="62"/>
      <c r="RL90" s="62"/>
      <c r="RM90" s="62"/>
      <c r="RN90" s="62"/>
      <c r="RO90" s="62"/>
      <c r="RP90" s="62"/>
      <c r="RQ90" s="62"/>
      <c r="RR90" s="62"/>
      <c r="RS90" s="62"/>
      <c r="RT90" s="62"/>
      <c r="RU90" s="62"/>
      <c r="RV90" s="62"/>
      <c r="RW90" s="62"/>
      <c r="RX90" s="62"/>
      <c r="RY90" s="62"/>
      <c r="RZ90" s="62"/>
      <c r="SA90" s="62"/>
      <c r="SB90" s="62"/>
      <c r="SC90" s="62"/>
      <c r="SD90" s="62"/>
      <c r="SE90" s="62"/>
      <c r="SF90" s="62"/>
      <c r="SG90" s="62"/>
      <c r="SH90" s="62"/>
      <c r="SI90" s="62"/>
      <c r="SJ90" s="62"/>
      <c r="SK90" s="62"/>
      <c r="SL90" s="62"/>
      <c r="SM90" s="62"/>
      <c r="SN90" s="62"/>
      <c r="SO90" s="62"/>
      <c r="SP90" s="62"/>
      <c r="SQ90" s="62"/>
      <c r="SR90" s="62"/>
      <c r="SS90" s="62"/>
      <c r="ST90" s="62"/>
      <c r="SU90" s="62"/>
      <c r="SV90" s="62"/>
      <c r="SW90" s="62"/>
      <c r="SX90" s="62"/>
      <c r="SY90" s="62"/>
      <c r="SZ90" s="62"/>
      <c r="TA90" s="62"/>
      <c r="TB90" s="62"/>
      <c r="TC90" s="62"/>
      <c r="TD90" s="62"/>
      <c r="TE90" s="62"/>
      <c r="TF90" s="62"/>
      <c r="TG90" s="62"/>
      <c r="TH90" s="62"/>
      <c r="TI90" s="62"/>
      <c r="TJ90" s="62"/>
      <c r="TK90" s="62"/>
      <c r="TL90" s="62"/>
      <c r="TM90" s="62"/>
      <c r="TN90" s="62"/>
      <c r="TO90" s="62"/>
      <c r="TP90" s="62"/>
      <c r="TQ90" s="62"/>
      <c r="TR90" s="62"/>
      <c r="TS90" s="62"/>
      <c r="TT90" s="62"/>
      <c r="TU90" s="62"/>
      <c r="TV90" s="62"/>
      <c r="TW90" s="62"/>
      <c r="TX90" s="62"/>
      <c r="TY90" s="62"/>
      <c r="TZ90" s="62"/>
      <c r="UA90" s="62"/>
      <c r="UB90" s="62"/>
      <c r="UC90" s="62"/>
      <c r="UD90" s="62"/>
      <c r="UE90" s="62"/>
      <c r="UF90" s="62"/>
      <c r="UG90" s="62"/>
      <c r="UH90" s="62"/>
      <c r="UI90" s="62"/>
      <c r="UJ90" s="62"/>
      <c r="UK90" s="62"/>
      <c r="UL90" s="62"/>
      <c r="UM90" s="62"/>
      <c r="UN90" s="62"/>
      <c r="UO90" s="62"/>
      <c r="UP90" s="62"/>
      <c r="UQ90" s="62"/>
      <c r="UR90" s="62"/>
      <c r="US90" s="62"/>
      <c r="UT90" s="62"/>
      <c r="UU90" s="62"/>
      <c r="UV90" s="62"/>
      <c r="UW90" s="62"/>
      <c r="UX90" s="62"/>
      <c r="UY90" s="62"/>
      <c r="UZ90" s="62"/>
      <c r="VA90" s="62"/>
      <c r="VB90" s="62"/>
      <c r="VC90" s="62"/>
      <c r="VD90" s="62"/>
      <c r="VE90" s="62"/>
      <c r="VF90" s="62"/>
      <c r="VG90" s="62"/>
      <c r="VH90" s="62"/>
      <c r="VI90" s="62"/>
      <c r="VJ90" s="62"/>
      <c r="VK90" s="62"/>
      <c r="VL90" s="62"/>
      <c r="VM90" s="62"/>
      <c r="VN90" s="62"/>
      <c r="VO90" s="62"/>
      <c r="VP90" s="62"/>
      <c r="VQ90" s="62"/>
      <c r="VR90" s="62"/>
      <c r="VS90" s="62"/>
      <c r="VT90" s="62"/>
      <c r="VU90" s="62"/>
      <c r="VV90" s="62"/>
      <c r="VW90" s="62"/>
      <c r="VX90" s="62"/>
      <c r="VY90" s="62"/>
      <c r="VZ90" s="62"/>
      <c r="WA90" s="62"/>
      <c r="WB90" s="62"/>
      <c r="WC90" s="62"/>
      <c r="WD90" s="62"/>
      <c r="WE90" s="62"/>
      <c r="WF90" s="62"/>
      <c r="WG90" s="62"/>
      <c r="WH90" s="62"/>
      <c r="WI90" s="62"/>
      <c r="WJ90" s="62"/>
      <c r="WK90" s="62"/>
      <c r="WL90" s="62"/>
      <c r="WM90" s="62"/>
      <c r="WN90" s="62"/>
      <c r="WO90" s="62"/>
      <c r="WP90" s="62"/>
      <c r="WQ90" s="62"/>
      <c r="WR90" s="62"/>
      <c r="WS90" s="62"/>
      <c r="WT90" s="62"/>
      <c r="WU90" s="62"/>
      <c r="WV90" s="62"/>
      <c r="WW90" s="62"/>
      <c r="WX90" s="62"/>
      <c r="WY90" s="62"/>
      <c r="WZ90" s="62"/>
      <c r="XA90" s="62"/>
      <c r="XB90" s="62"/>
      <c r="XC90" s="62"/>
      <c r="XD90" s="62"/>
      <c r="XE90" s="62"/>
      <c r="XF90" s="62"/>
      <c r="XG90" s="62"/>
      <c r="XH90" s="62"/>
      <c r="XI90" s="62"/>
      <c r="XJ90" s="62"/>
      <c r="XK90" s="62"/>
      <c r="XL90" s="62"/>
      <c r="XM90" s="62"/>
      <c r="XN90" s="62"/>
      <c r="XO90" s="62"/>
      <c r="XP90" s="62"/>
      <c r="XQ90" s="62"/>
      <c r="XR90" s="62"/>
      <c r="XS90" s="62"/>
      <c r="XT90" s="62"/>
      <c r="XU90" s="62"/>
      <c r="XV90" s="62"/>
      <c r="XW90" s="62"/>
      <c r="XX90" s="62"/>
      <c r="XY90" s="62"/>
      <c r="XZ90" s="62"/>
      <c r="YA90" s="62"/>
      <c r="YB90" s="62"/>
      <c r="YC90" s="62"/>
      <c r="YD90" s="62"/>
      <c r="YE90" s="62"/>
      <c r="YF90" s="62"/>
      <c r="YG90" s="62"/>
      <c r="YH90" s="62"/>
      <c r="YI90" s="62"/>
      <c r="YJ90" s="62"/>
      <c r="YK90" s="62"/>
      <c r="YL90" s="62"/>
      <c r="YM90" s="62"/>
      <c r="YN90" s="62"/>
      <c r="YO90" s="62"/>
      <c r="YP90" s="62"/>
      <c r="YQ90" s="62"/>
      <c r="YR90" s="62"/>
      <c r="YS90" s="62"/>
      <c r="YT90" s="62"/>
      <c r="YU90" s="62"/>
      <c r="YV90" s="62"/>
      <c r="YW90" s="62"/>
      <c r="YX90" s="62"/>
      <c r="YY90" s="62"/>
      <c r="YZ90" s="62"/>
      <c r="ZA90" s="62"/>
      <c r="ZB90" s="62"/>
      <c r="ZC90" s="62"/>
      <c r="ZD90" s="62"/>
      <c r="ZE90" s="62"/>
      <c r="ZF90" s="62"/>
      <c r="ZG90" s="62"/>
      <c r="ZH90" s="62"/>
      <c r="ZI90" s="62"/>
      <c r="ZJ90" s="62"/>
      <c r="ZK90" s="62"/>
      <c r="ZL90" s="62"/>
      <c r="ZM90" s="62"/>
      <c r="ZN90" s="62"/>
      <c r="ZO90" s="62"/>
      <c r="ZP90" s="62"/>
      <c r="ZQ90" s="62"/>
      <c r="ZR90" s="62"/>
      <c r="ZS90" s="62"/>
      <c r="ZT90" s="62"/>
      <c r="ZU90" s="62"/>
      <c r="ZV90" s="62"/>
      <c r="ZW90" s="62"/>
      <c r="ZX90" s="62"/>
      <c r="ZY90" s="62"/>
      <c r="ZZ90" s="62"/>
      <c r="AAA90" s="62"/>
      <c r="AAB90" s="62"/>
      <c r="AAC90" s="62"/>
      <c r="AAD90" s="62"/>
      <c r="AAE90" s="62"/>
      <c r="AAF90" s="62"/>
      <c r="AAG90" s="62"/>
      <c r="AAH90" s="62"/>
      <c r="AAI90" s="62"/>
      <c r="AAJ90" s="62"/>
      <c r="AAK90" s="62"/>
      <c r="AAL90" s="62"/>
      <c r="AAM90" s="62"/>
      <c r="AAN90" s="62"/>
      <c r="AAO90" s="62"/>
      <c r="AAP90" s="62"/>
      <c r="AAQ90" s="62"/>
      <c r="AAR90" s="62"/>
      <c r="AAS90" s="62"/>
      <c r="AAT90" s="62"/>
      <c r="AAU90" s="62"/>
      <c r="AAV90" s="62"/>
      <c r="AAW90" s="62"/>
      <c r="AAX90" s="62"/>
      <c r="AAY90" s="62"/>
      <c r="AAZ90" s="62"/>
      <c r="ABA90" s="62"/>
      <c r="ABB90" s="62"/>
      <c r="ABC90" s="62"/>
      <c r="ABD90" s="62"/>
      <c r="ABE90" s="62"/>
      <c r="ABF90" s="62"/>
      <c r="ABG90" s="62"/>
      <c r="ABH90" s="62"/>
      <c r="ABI90" s="62"/>
      <c r="ABJ90" s="62"/>
      <c r="ABK90" s="62"/>
      <c r="ABL90" s="62"/>
      <c r="ABM90" s="62"/>
      <c r="ABN90" s="62"/>
      <c r="ABO90" s="62"/>
      <c r="ABP90" s="62"/>
      <c r="ABQ90" s="62"/>
      <c r="ABR90" s="62"/>
      <c r="ABS90" s="62"/>
      <c r="ABT90" s="62"/>
      <c r="ABU90" s="62"/>
      <c r="ABV90" s="62"/>
      <c r="ABW90" s="62"/>
      <c r="ABX90" s="62"/>
      <c r="ABY90" s="62"/>
      <c r="ABZ90" s="62"/>
      <c r="ACA90" s="62"/>
      <c r="ACB90" s="62"/>
      <c r="ACC90" s="62"/>
      <c r="ACD90" s="62"/>
      <c r="ACE90" s="62"/>
      <c r="ACF90" s="62"/>
      <c r="ACG90" s="62"/>
      <c r="ACH90" s="62"/>
      <c r="ACI90" s="62"/>
      <c r="ACJ90" s="62"/>
      <c r="ACK90" s="62"/>
      <c r="ACL90" s="62"/>
      <c r="ACM90" s="62"/>
      <c r="ACN90" s="62"/>
      <c r="ACO90" s="62"/>
      <c r="ACP90" s="62"/>
      <c r="ACQ90" s="62"/>
      <c r="ACR90" s="62"/>
      <c r="ACS90" s="62"/>
      <c r="ACT90" s="62"/>
      <c r="ACU90" s="62"/>
      <c r="ACV90" s="62"/>
      <c r="ACW90" s="62"/>
      <c r="ACX90" s="62"/>
      <c r="ACY90" s="62"/>
      <c r="ACZ90" s="62"/>
      <c r="ADA90" s="62"/>
      <c r="ADB90" s="62"/>
      <c r="ADC90" s="62"/>
      <c r="ADD90" s="62"/>
      <c r="ADE90" s="62"/>
      <c r="ADF90" s="62"/>
      <c r="ADG90" s="62"/>
      <c r="ADH90" s="62"/>
      <c r="ADI90" s="62"/>
      <c r="ADJ90" s="62"/>
      <c r="ADK90" s="62"/>
      <c r="ADL90" s="62"/>
      <c r="ADM90" s="62"/>
      <c r="ADN90" s="62"/>
      <c r="ADO90" s="62"/>
      <c r="ADP90" s="62"/>
      <c r="ADQ90" s="62"/>
      <c r="ADR90" s="62"/>
      <c r="ADS90" s="62"/>
      <c r="ADT90" s="62"/>
      <c r="ADU90" s="62"/>
      <c r="ADV90" s="62"/>
      <c r="ADW90" s="62"/>
      <c r="ADX90" s="62"/>
      <c r="ADY90" s="62"/>
      <c r="ADZ90" s="62"/>
      <c r="AEA90" s="62"/>
      <c r="AEB90" s="62"/>
      <c r="AEC90" s="62"/>
      <c r="AED90" s="62"/>
      <c r="AEE90" s="62"/>
      <c r="AEF90" s="62"/>
      <c r="AEG90" s="62"/>
      <c r="AEH90" s="62"/>
      <c r="AEI90" s="62"/>
      <c r="AEJ90" s="62"/>
      <c r="AEK90" s="62"/>
      <c r="AEL90" s="62"/>
      <c r="AEM90" s="62"/>
      <c r="AEN90" s="62"/>
      <c r="AEO90" s="62"/>
      <c r="AEP90" s="62"/>
      <c r="AEQ90" s="62"/>
      <c r="AER90" s="62"/>
      <c r="AES90" s="62"/>
      <c r="AET90" s="62"/>
      <c r="AEU90" s="62"/>
      <c r="AEV90" s="62"/>
      <c r="AEW90" s="62"/>
      <c r="AEX90" s="62"/>
      <c r="AEY90" s="62"/>
      <c r="AEZ90" s="62"/>
      <c r="AFA90" s="62"/>
      <c r="AFB90" s="62"/>
      <c r="AFC90" s="62"/>
      <c r="AFD90" s="62"/>
      <c r="AFE90" s="62"/>
      <c r="AFF90" s="62"/>
      <c r="AFG90" s="62"/>
      <c r="AFH90" s="62"/>
      <c r="AFI90" s="62"/>
      <c r="AFJ90" s="62"/>
      <c r="AFK90" s="62"/>
      <c r="AFL90" s="62"/>
      <c r="AFM90" s="62"/>
      <c r="AFN90" s="62"/>
      <c r="AFO90" s="62"/>
      <c r="AFP90" s="62"/>
      <c r="AFQ90" s="62"/>
      <c r="AFR90" s="62"/>
      <c r="AFS90" s="62"/>
      <c r="AFT90" s="62"/>
      <c r="AFU90" s="62"/>
      <c r="AFV90" s="62"/>
      <c r="AFW90" s="62"/>
      <c r="AFX90" s="62"/>
      <c r="AFY90" s="62"/>
      <c r="AFZ90" s="62"/>
      <c r="AGA90" s="62"/>
      <c r="AGB90" s="62"/>
      <c r="AGC90" s="62"/>
      <c r="AGD90" s="62"/>
      <c r="AGE90" s="62"/>
      <c r="AGF90" s="62"/>
      <c r="AGG90" s="62"/>
      <c r="AGH90" s="62"/>
      <c r="AGI90" s="62"/>
      <c r="AGJ90" s="62"/>
      <c r="AGK90" s="62"/>
      <c r="AGL90" s="62"/>
      <c r="AGM90" s="62"/>
      <c r="AGN90" s="62"/>
      <c r="AGO90" s="62"/>
      <c r="AGP90" s="62"/>
      <c r="AGQ90" s="62"/>
      <c r="AGR90" s="62"/>
      <c r="AGS90" s="62"/>
      <c r="AGT90" s="62"/>
      <c r="AGU90" s="62"/>
      <c r="AGV90" s="62"/>
      <c r="AGW90" s="62"/>
      <c r="AGX90" s="62"/>
      <c r="AGY90" s="62"/>
      <c r="AGZ90" s="62"/>
      <c r="AHA90" s="62"/>
      <c r="AHB90" s="62"/>
      <c r="AHC90" s="62"/>
      <c r="AHD90" s="62"/>
      <c r="AHE90" s="62"/>
      <c r="AHF90" s="62"/>
      <c r="AHG90" s="62"/>
      <c r="AHH90" s="62"/>
      <c r="AHI90" s="62"/>
      <c r="AHJ90" s="62"/>
      <c r="AHK90" s="62"/>
      <c r="AHL90" s="62"/>
      <c r="AHM90" s="62"/>
      <c r="AHN90" s="62"/>
      <c r="AHO90" s="62"/>
      <c r="AHP90" s="62"/>
      <c r="AHQ90" s="62"/>
      <c r="AHR90" s="62"/>
      <c r="AHS90" s="62"/>
      <c r="AHT90" s="62"/>
      <c r="AHU90" s="62"/>
      <c r="AHV90" s="62"/>
      <c r="AHW90" s="62"/>
      <c r="AHX90" s="62"/>
      <c r="AHY90" s="62"/>
      <c r="AHZ90" s="62"/>
      <c r="AIA90" s="62"/>
      <c r="AIB90" s="62"/>
      <c r="AIC90" s="62"/>
      <c r="AID90" s="62"/>
      <c r="AIE90" s="62"/>
      <c r="AIF90" s="62"/>
      <c r="AIG90" s="62"/>
      <c r="AIH90" s="62"/>
      <c r="AII90" s="62"/>
      <c r="AIJ90" s="62"/>
      <c r="AIK90" s="62"/>
      <c r="AIL90" s="62"/>
      <c r="AIM90" s="62"/>
      <c r="AIN90" s="62"/>
      <c r="AIO90" s="62"/>
      <c r="AIP90" s="62"/>
      <c r="AIQ90" s="62"/>
      <c r="AIR90" s="62"/>
      <c r="AIS90" s="62"/>
      <c r="AIT90" s="62"/>
      <c r="AIU90" s="62"/>
      <c r="AIV90" s="62"/>
      <c r="AIW90" s="62"/>
      <c r="AIX90" s="62"/>
      <c r="AIY90" s="62"/>
      <c r="AIZ90" s="62"/>
      <c r="AJA90" s="62"/>
      <c r="AJB90" s="62"/>
      <c r="AJC90" s="62"/>
      <c r="AJD90" s="62"/>
      <c r="AJE90" s="62"/>
      <c r="AJF90" s="62"/>
      <c r="AJG90" s="62"/>
      <c r="AJH90" s="62"/>
      <c r="AJI90" s="62"/>
      <c r="AJJ90" s="62"/>
      <c r="AJK90" s="62"/>
      <c r="AJL90" s="62"/>
      <c r="AJM90" s="62"/>
      <c r="AJN90" s="62"/>
      <c r="AJO90" s="62"/>
      <c r="AJP90" s="62"/>
      <c r="AJQ90" s="62"/>
      <c r="AJR90" s="62"/>
      <c r="AJS90" s="62"/>
      <c r="AJT90" s="62"/>
      <c r="AJU90" s="62"/>
      <c r="AJV90" s="62"/>
      <c r="AJW90" s="62"/>
      <c r="AJX90" s="62"/>
      <c r="AJY90" s="62"/>
      <c r="AJZ90" s="62"/>
      <c r="AKA90" s="62"/>
      <c r="AKB90" s="62"/>
      <c r="AKC90" s="62"/>
      <c r="AKD90" s="62"/>
      <c r="AKE90" s="62"/>
      <c r="AKF90" s="62"/>
      <c r="AKG90" s="62"/>
      <c r="AKH90" s="62"/>
      <c r="AKI90" s="62"/>
      <c r="AKJ90" s="62"/>
      <c r="AKK90" s="62"/>
      <c r="AKL90" s="62"/>
      <c r="AKM90" s="62"/>
      <c r="AKN90" s="62"/>
      <c r="AKO90" s="62"/>
      <c r="AKP90" s="62"/>
      <c r="AKQ90" s="62"/>
      <c r="AKR90" s="62"/>
      <c r="AKS90" s="62"/>
      <c r="AKT90" s="62"/>
      <c r="AKU90" s="62"/>
      <c r="AKV90" s="62"/>
      <c r="AKW90" s="62"/>
      <c r="AKX90" s="62"/>
      <c r="AKY90" s="62"/>
      <c r="AKZ90" s="62"/>
      <c r="ALA90" s="62"/>
      <c r="ALB90" s="62"/>
      <c r="ALC90" s="62"/>
      <c r="ALD90" s="62"/>
      <c r="ALE90" s="62"/>
      <c r="ALF90" s="62"/>
      <c r="ALG90" s="62"/>
      <c r="ALH90" s="62"/>
      <c r="ALI90" s="62"/>
      <c r="ALJ90" s="62"/>
      <c r="ALK90" s="62"/>
      <c r="ALL90" s="62"/>
      <c r="ALM90" s="62"/>
      <c r="ALN90" s="62"/>
      <c r="ALO90" s="62"/>
      <c r="ALP90" s="62"/>
      <c r="ALQ90" s="62"/>
      <c r="ALR90" s="62"/>
      <c r="ALS90" s="62"/>
      <c r="ALT90" s="62"/>
      <c r="ALU90" s="62"/>
      <c r="ALV90" s="62"/>
      <c r="ALW90" s="62"/>
      <c r="ALX90" s="62"/>
      <c r="ALY90" s="62"/>
      <c r="ALZ90" s="62"/>
      <c r="AMA90" s="62"/>
      <c r="AMB90" s="62"/>
      <c r="AMC90" s="62"/>
      <c r="AMD90" s="62"/>
      <c r="AME90" s="62"/>
      <c r="AMF90" s="62"/>
      <c r="AMG90" s="62"/>
      <c r="AMH90" s="62"/>
      <c r="AMI90" s="62"/>
      <c r="AMJ90" s="62"/>
      <c r="AMK90" s="62"/>
      <c r="AML90" s="62"/>
      <c r="AMM90" s="62"/>
      <c r="AMN90" s="62"/>
      <c r="AMO90" s="62"/>
      <c r="AMP90" s="62"/>
      <c r="AMQ90" s="62"/>
      <c r="AMR90" s="62"/>
      <c r="AMS90" s="62"/>
      <c r="AMT90" s="62"/>
      <c r="AMU90" s="62"/>
      <c r="AMV90" s="62"/>
      <c r="AMW90" s="62"/>
      <c r="AMX90" s="62"/>
      <c r="AMY90" s="62"/>
      <c r="AMZ90" s="62"/>
      <c r="ANA90" s="62"/>
      <c r="ANB90" s="62"/>
      <c r="ANC90" s="62"/>
      <c r="AND90" s="62"/>
      <c r="ANE90" s="62"/>
      <c r="ANF90" s="62"/>
      <c r="ANG90" s="62"/>
      <c r="ANH90" s="62"/>
      <c r="ANI90" s="62"/>
      <c r="ANJ90" s="62"/>
      <c r="ANK90" s="62"/>
      <c r="ANL90" s="62"/>
      <c r="ANM90" s="62"/>
      <c r="ANN90" s="62"/>
      <c r="ANO90" s="62"/>
      <c r="ANP90" s="62"/>
      <c r="ANQ90" s="62"/>
      <c r="ANR90" s="62"/>
      <c r="ANS90" s="62"/>
      <c r="ANT90" s="62"/>
      <c r="ANU90" s="62"/>
      <c r="ANV90" s="62"/>
      <c r="ANW90" s="62"/>
      <c r="ANX90" s="62"/>
      <c r="ANY90" s="62"/>
      <c r="ANZ90" s="62"/>
      <c r="AOA90" s="62"/>
      <c r="AOB90" s="62"/>
      <c r="AOC90" s="62"/>
      <c r="AOD90" s="62"/>
      <c r="AOE90" s="62"/>
      <c r="AOF90" s="62"/>
      <c r="AOG90" s="62"/>
      <c r="AOH90" s="62"/>
      <c r="AOI90" s="62"/>
      <c r="AOJ90" s="62"/>
      <c r="AOK90" s="62"/>
      <c r="AOL90" s="62"/>
      <c r="AOM90" s="62"/>
      <c r="AON90" s="62"/>
      <c r="AOO90" s="62"/>
      <c r="AOP90" s="62"/>
      <c r="AOQ90" s="62"/>
      <c r="AOR90" s="62"/>
      <c r="AOS90" s="62"/>
      <c r="AOT90" s="62"/>
      <c r="AOU90" s="62"/>
      <c r="AOV90" s="62"/>
      <c r="AOW90" s="62"/>
      <c r="AOX90" s="62"/>
      <c r="AOY90" s="62"/>
      <c r="AOZ90" s="62"/>
      <c r="APA90" s="62"/>
      <c r="APB90" s="62"/>
      <c r="APC90" s="62"/>
      <c r="APD90" s="62"/>
      <c r="APE90" s="62"/>
      <c r="APF90" s="62"/>
      <c r="APG90" s="62"/>
      <c r="APH90" s="62"/>
      <c r="API90" s="62"/>
      <c r="APJ90" s="62"/>
      <c r="APK90" s="62"/>
      <c r="APL90" s="62"/>
      <c r="APM90" s="62"/>
      <c r="APN90" s="62"/>
      <c r="APO90" s="62"/>
      <c r="APP90" s="62"/>
      <c r="APQ90" s="62"/>
      <c r="APR90" s="62"/>
      <c r="APS90" s="62"/>
      <c r="APT90" s="62"/>
      <c r="APU90" s="62"/>
      <c r="APV90" s="62"/>
      <c r="APW90" s="62"/>
      <c r="APX90" s="62"/>
      <c r="APY90" s="62"/>
      <c r="APZ90" s="62"/>
      <c r="AQA90" s="62"/>
      <c r="AQB90" s="62"/>
      <c r="AQC90" s="62"/>
      <c r="AQD90" s="62"/>
      <c r="AQE90" s="62"/>
      <c r="AQF90" s="62"/>
      <c r="AQG90" s="62"/>
      <c r="AQH90" s="62"/>
      <c r="AQI90" s="62"/>
      <c r="AQJ90" s="62"/>
      <c r="AQK90" s="62"/>
      <c r="AQL90" s="62"/>
      <c r="AQM90" s="62"/>
      <c r="AQN90" s="62"/>
      <c r="AQO90" s="62"/>
      <c r="AQP90" s="62"/>
      <c r="AQQ90" s="62"/>
      <c r="AQR90" s="62"/>
      <c r="AQS90" s="62"/>
      <c r="AQT90" s="62"/>
      <c r="AQU90" s="62"/>
      <c r="AQV90" s="62"/>
      <c r="AQW90" s="62"/>
      <c r="AQX90" s="62"/>
      <c r="AQY90" s="62"/>
      <c r="AQZ90" s="62"/>
      <c r="ARA90" s="62"/>
      <c r="ARB90" s="62"/>
      <c r="ARC90" s="62"/>
      <c r="ARD90" s="62"/>
      <c r="ARE90" s="62"/>
      <c r="ARF90" s="62"/>
      <c r="ARG90" s="62"/>
      <c r="ARH90" s="62"/>
      <c r="ARI90" s="62"/>
      <c r="ARJ90" s="62"/>
      <c r="ARK90" s="62"/>
      <c r="ARL90" s="62"/>
      <c r="ARM90" s="62"/>
      <c r="ARN90" s="62"/>
      <c r="ARO90" s="62"/>
      <c r="ARP90" s="62"/>
      <c r="ARQ90" s="62"/>
      <c r="ARR90" s="62"/>
      <c r="ARS90" s="62"/>
      <c r="ART90" s="62"/>
      <c r="ARU90" s="62"/>
      <c r="ARV90" s="62"/>
      <c r="ARW90" s="62"/>
      <c r="ARX90" s="62"/>
      <c r="ARY90" s="62"/>
      <c r="ARZ90" s="62"/>
      <c r="ASA90" s="62"/>
      <c r="ASB90" s="62"/>
      <c r="ASC90" s="62"/>
      <c r="ASD90" s="62"/>
      <c r="ASE90" s="62"/>
      <c r="ASF90" s="62"/>
      <c r="ASG90" s="62"/>
      <c r="ASH90" s="62"/>
      <c r="ASI90" s="62"/>
      <c r="ASJ90" s="62"/>
      <c r="ASK90" s="62"/>
      <c r="ASL90" s="62"/>
      <c r="ASM90" s="62"/>
      <c r="ASN90" s="62"/>
      <c r="ASO90" s="62"/>
      <c r="ASP90" s="62"/>
      <c r="ASQ90" s="62"/>
      <c r="ASR90" s="62"/>
      <c r="ASS90" s="62"/>
      <c r="AST90" s="62"/>
      <c r="ASU90" s="62"/>
      <c r="ASV90" s="62"/>
      <c r="ASW90" s="62"/>
      <c r="ASX90" s="62"/>
      <c r="ASY90" s="62"/>
      <c r="ASZ90" s="62"/>
      <c r="ATA90" s="62"/>
      <c r="ATB90" s="62"/>
      <c r="ATC90" s="62"/>
      <c r="ATD90" s="62"/>
      <c r="ATE90" s="62"/>
      <c r="ATF90" s="62"/>
      <c r="ATG90" s="62"/>
      <c r="ATH90" s="62"/>
      <c r="ATI90" s="62"/>
      <c r="ATJ90" s="62"/>
      <c r="ATK90" s="62"/>
      <c r="ATL90" s="62"/>
      <c r="ATM90" s="62"/>
      <c r="ATN90" s="62"/>
      <c r="ATO90" s="62"/>
      <c r="ATP90" s="62"/>
      <c r="ATQ90" s="62"/>
      <c r="ATR90" s="62"/>
      <c r="ATS90" s="62"/>
      <c r="ATT90" s="62"/>
      <c r="ATU90" s="62"/>
      <c r="ATV90" s="62"/>
      <c r="ATW90" s="62"/>
      <c r="ATX90" s="62"/>
      <c r="ATY90" s="62"/>
      <c r="ATZ90" s="62"/>
      <c r="AUA90" s="62"/>
      <c r="AUB90" s="62"/>
      <c r="AUC90" s="62"/>
      <c r="AUD90" s="62"/>
      <c r="AUE90" s="62"/>
      <c r="AUF90" s="62"/>
      <c r="AUG90" s="62"/>
      <c r="AUH90" s="62"/>
      <c r="AUI90" s="62"/>
      <c r="AUJ90" s="62"/>
      <c r="AUK90" s="62"/>
      <c r="AUL90" s="62"/>
      <c r="AUM90" s="62"/>
      <c r="AUN90" s="62"/>
      <c r="AUO90" s="62"/>
      <c r="AUP90" s="62"/>
      <c r="AUQ90" s="62"/>
      <c r="AUR90" s="62"/>
      <c r="AUS90" s="62"/>
      <c r="AUT90" s="62"/>
      <c r="AUU90" s="62"/>
      <c r="AUV90" s="62"/>
      <c r="AUW90" s="62"/>
      <c r="AUX90" s="62"/>
      <c r="AUY90" s="62"/>
      <c r="AUZ90" s="62"/>
      <c r="AVA90" s="62"/>
      <c r="AVB90" s="62"/>
      <c r="AVC90" s="62"/>
      <c r="AVD90" s="62"/>
      <c r="AVE90" s="62"/>
      <c r="AVF90" s="62"/>
      <c r="AVG90" s="62"/>
      <c r="AVH90" s="62"/>
      <c r="AVI90" s="62"/>
      <c r="AVJ90" s="62"/>
      <c r="AVK90" s="62"/>
      <c r="AVL90" s="62"/>
      <c r="AVM90" s="62"/>
      <c r="AVN90" s="62"/>
      <c r="AVO90" s="62"/>
      <c r="AVP90" s="62"/>
      <c r="AVQ90" s="62"/>
      <c r="AVR90" s="62"/>
      <c r="AVS90" s="62"/>
      <c r="AVT90" s="62"/>
      <c r="AVU90" s="62"/>
      <c r="AVV90" s="62"/>
      <c r="AVW90" s="62"/>
      <c r="AVX90" s="62"/>
      <c r="AVY90" s="62"/>
      <c r="AVZ90" s="62"/>
      <c r="AWA90" s="62"/>
      <c r="AWB90" s="62"/>
      <c r="AWC90" s="62"/>
      <c r="AWD90" s="62"/>
      <c r="AWE90" s="62"/>
      <c r="AWF90" s="62"/>
      <c r="AWG90" s="62"/>
      <c r="AWH90" s="62"/>
      <c r="AWI90" s="62"/>
      <c r="AWJ90" s="62"/>
      <c r="AWK90" s="62"/>
      <c r="AWL90" s="62"/>
      <c r="AWM90" s="62"/>
      <c r="AWN90" s="62"/>
      <c r="AWO90" s="62"/>
      <c r="AWP90" s="62"/>
      <c r="AWQ90" s="62"/>
      <c r="AWR90" s="62"/>
      <c r="AWS90" s="62"/>
      <c r="AWT90" s="62"/>
      <c r="AWU90" s="62"/>
      <c r="AWV90" s="62"/>
      <c r="AWW90" s="62"/>
      <c r="AWX90" s="62"/>
      <c r="AWY90" s="62"/>
      <c r="AWZ90" s="62"/>
      <c r="AXA90" s="62"/>
      <c r="AXB90" s="62"/>
      <c r="AXC90" s="62"/>
      <c r="AXD90" s="62"/>
      <c r="AXE90" s="62"/>
      <c r="AXF90" s="62"/>
      <c r="AXG90" s="62"/>
      <c r="AXH90" s="62"/>
      <c r="AXI90" s="62"/>
      <c r="AXJ90" s="62"/>
      <c r="AXK90" s="62"/>
      <c r="AXL90" s="62"/>
      <c r="AXM90" s="62"/>
      <c r="AXN90" s="62"/>
      <c r="AXO90" s="62"/>
      <c r="AXP90" s="62"/>
      <c r="AXQ90" s="62"/>
      <c r="AXR90" s="62"/>
      <c r="AXS90" s="62"/>
      <c r="AXT90" s="62"/>
      <c r="AXU90" s="62"/>
      <c r="AXV90" s="62"/>
      <c r="AXW90" s="62"/>
      <c r="AXX90" s="62"/>
      <c r="AXY90" s="62"/>
      <c r="AXZ90" s="62"/>
      <c r="AYA90" s="62"/>
      <c r="AYB90" s="62"/>
      <c r="AYC90" s="62"/>
      <c r="AYD90" s="62"/>
      <c r="AYE90" s="62"/>
      <c r="AYF90" s="62"/>
      <c r="AYG90" s="62"/>
      <c r="AYH90" s="62"/>
      <c r="AYI90" s="62"/>
      <c r="AYJ90" s="62"/>
      <c r="AYK90" s="62"/>
      <c r="AYL90" s="62"/>
      <c r="AYM90" s="62"/>
      <c r="AYN90" s="62"/>
      <c r="AYO90" s="62"/>
      <c r="AYP90" s="62"/>
      <c r="AYQ90" s="62"/>
      <c r="AYR90" s="62"/>
      <c r="AYS90" s="62"/>
      <c r="AYT90" s="62"/>
      <c r="AYU90" s="62"/>
      <c r="AYV90" s="62"/>
      <c r="AYW90" s="62"/>
      <c r="AYX90" s="62"/>
      <c r="AYY90" s="62"/>
      <c r="AYZ90" s="62"/>
      <c r="AZA90" s="62"/>
      <c r="AZB90" s="62"/>
      <c r="AZC90" s="62"/>
      <c r="AZD90" s="62"/>
      <c r="AZE90" s="62"/>
      <c r="AZF90" s="62"/>
      <c r="AZG90" s="62"/>
      <c r="AZH90" s="62"/>
      <c r="AZI90" s="62"/>
      <c r="AZJ90" s="62"/>
      <c r="AZK90" s="62"/>
      <c r="AZL90" s="62"/>
      <c r="AZM90" s="62"/>
      <c r="AZN90" s="62"/>
      <c r="AZO90" s="62"/>
      <c r="AZP90" s="62"/>
      <c r="AZQ90" s="62"/>
      <c r="AZR90" s="62"/>
      <c r="AZS90" s="62"/>
      <c r="AZT90" s="62"/>
      <c r="AZU90" s="62"/>
      <c r="AZV90" s="62"/>
      <c r="AZW90" s="62"/>
      <c r="AZX90" s="62"/>
      <c r="AZY90" s="62"/>
      <c r="AZZ90" s="62"/>
      <c r="BAA90" s="62"/>
      <c r="BAB90" s="62"/>
      <c r="BAC90" s="62"/>
      <c r="BAD90" s="62"/>
      <c r="BAE90" s="62"/>
      <c r="BAF90" s="62"/>
      <c r="BAG90" s="62"/>
      <c r="BAH90" s="62"/>
      <c r="BAI90" s="62"/>
      <c r="BAJ90" s="62"/>
      <c r="BAK90" s="62"/>
      <c r="BAL90" s="62"/>
      <c r="BAM90" s="62"/>
      <c r="BAN90" s="62"/>
      <c r="BAO90" s="62"/>
      <c r="BAP90" s="62"/>
      <c r="BAQ90" s="62"/>
      <c r="BAR90" s="62"/>
      <c r="BAS90" s="62"/>
      <c r="BAT90" s="62"/>
      <c r="BAU90" s="62"/>
      <c r="BAV90" s="62"/>
      <c r="BAW90" s="62"/>
      <c r="BAX90" s="62"/>
      <c r="BAY90" s="62"/>
      <c r="BAZ90" s="62"/>
      <c r="BBA90" s="62"/>
      <c r="BBB90" s="62"/>
      <c r="BBC90" s="62"/>
      <c r="BBD90" s="62"/>
      <c r="BBE90" s="62"/>
      <c r="BBF90" s="62"/>
      <c r="BBG90" s="62"/>
      <c r="BBH90" s="62"/>
      <c r="BBI90" s="62"/>
      <c r="BBJ90" s="62"/>
      <c r="BBK90" s="62"/>
      <c r="BBL90" s="62"/>
      <c r="BBM90" s="62"/>
      <c r="BBN90" s="62"/>
      <c r="BBO90" s="62"/>
      <c r="BBP90" s="62"/>
      <c r="BBQ90" s="62"/>
      <c r="BBR90" s="62"/>
      <c r="BBS90" s="62"/>
      <c r="BBT90" s="62"/>
      <c r="BBU90" s="62"/>
      <c r="BBV90" s="62"/>
      <c r="BBW90" s="62"/>
      <c r="BBX90" s="62"/>
      <c r="BBY90" s="62"/>
      <c r="BBZ90" s="62"/>
      <c r="BCA90" s="62"/>
      <c r="BCB90" s="62"/>
      <c r="BCC90" s="62"/>
      <c r="BCD90" s="62"/>
      <c r="BCE90" s="62"/>
      <c r="BCF90" s="62"/>
      <c r="BCG90" s="62"/>
      <c r="BCH90" s="62"/>
      <c r="BCI90" s="62"/>
      <c r="BCJ90" s="62"/>
      <c r="BCK90" s="62"/>
      <c r="BCL90" s="62"/>
      <c r="BCM90" s="62"/>
      <c r="BCN90" s="62"/>
      <c r="BCO90" s="62"/>
      <c r="BCP90" s="62"/>
      <c r="BCQ90" s="62"/>
      <c r="BCR90" s="62"/>
      <c r="BCS90" s="62"/>
      <c r="BCT90" s="62"/>
      <c r="BCU90" s="62"/>
      <c r="BCV90" s="62"/>
      <c r="BCW90" s="62"/>
      <c r="BCX90" s="62"/>
      <c r="BCY90" s="62"/>
      <c r="BCZ90" s="62"/>
      <c r="BDA90" s="62"/>
      <c r="BDB90" s="62"/>
      <c r="BDC90" s="62"/>
      <c r="BDD90" s="62"/>
      <c r="BDE90" s="62"/>
      <c r="BDF90" s="62"/>
      <c r="BDG90" s="62"/>
      <c r="BDH90" s="62"/>
      <c r="BDI90" s="62"/>
      <c r="BDJ90" s="62"/>
      <c r="BDK90" s="62"/>
      <c r="BDL90" s="62"/>
      <c r="BDM90" s="62"/>
      <c r="BDN90" s="62"/>
      <c r="BDO90" s="62"/>
      <c r="BDP90" s="62"/>
      <c r="BDQ90" s="62"/>
      <c r="BDR90" s="62"/>
      <c r="BDS90" s="62"/>
      <c r="BDT90" s="62"/>
      <c r="BDU90" s="62"/>
      <c r="BDV90" s="62"/>
      <c r="BDW90" s="62"/>
      <c r="BDX90" s="62"/>
      <c r="BDY90" s="62"/>
      <c r="BDZ90" s="62"/>
      <c r="BEA90" s="62"/>
      <c r="BEB90" s="62"/>
      <c r="BEC90" s="62"/>
      <c r="BED90" s="62"/>
      <c r="BEE90" s="62"/>
      <c r="BEF90" s="62"/>
      <c r="BEG90" s="62"/>
      <c r="BEH90" s="62"/>
      <c r="BEI90" s="62"/>
      <c r="BEJ90" s="62"/>
      <c r="BEK90" s="62"/>
      <c r="BEL90" s="62"/>
      <c r="BEM90" s="62"/>
      <c r="BEN90" s="62"/>
      <c r="BEO90" s="62"/>
      <c r="BEP90" s="62"/>
      <c r="BEQ90" s="62"/>
      <c r="BER90" s="62"/>
      <c r="BES90" s="62"/>
      <c r="BET90" s="62"/>
      <c r="BEU90" s="62"/>
      <c r="BEV90" s="62"/>
      <c r="BEW90" s="62"/>
      <c r="BEX90" s="62"/>
      <c r="BEY90" s="62"/>
      <c r="BEZ90" s="62"/>
      <c r="BFA90" s="62"/>
      <c r="BFB90" s="62"/>
      <c r="BFC90" s="62"/>
      <c r="BFD90" s="62"/>
      <c r="BFE90" s="62"/>
      <c r="BFF90" s="62"/>
      <c r="BFG90" s="62"/>
      <c r="BFH90" s="62"/>
      <c r="BFI90" s="62"/>
      <c r="BFJ90" s="62"/>
      <c r="BFK90" s="62"/>
      <c r="BFL90" s="62"/>
      <c r="BFM90" s="62"/>
      <c r="BFN90" s="62"/>
      <c r="BFO90" s="62"/>
      <c r="BFP90" s="62"/>
      <c r="BFQ90" s="62"/>
      <c r="BFR90" s="62"/>
      <c r="BFS90" s="62"/>
      <c r="BFT90" s="62"/>
      <c r="BFU90" s="62"/>
      <c r="BFV90" s="62"/>
      <c r="BFW90" s="62"/>
      <c r="BFX90" s="62"/>
      <c r="BFY90" s="62"/>
      <c r="BFZ90" s="62"/>
      <c r="BGA90" s="62"/>
      <c r="BGB90" s="62"/>
      <c r="BGC90" s="62"/>
      <c r="BGD90" s="62"/>
      <c r="BGE90" s="62"/>
      <c r="BGF90" s="62"/>
      <c r="BGG90" s="62"/>
      <c r="BGH90" s="62"/>
      <c r="BGI90" s="62"/>
      <c r="BGJ90" s="62"/>
      <c r="BGK90" s="62"/>
      <c r="BGL90" s="62"/>
      <c r="BGM90" s="62"/>
      <c r="BGN90" s="62"/>
      <c r="BGO90" s="62"/>
      <c r="BGP90" s="62"/>
      <c r="BGQ90" s="62"/>
      <c r="BGR90" s="62"/>
      <c r="BGS90" s="62"/>
      <c r="BGT90" s="62"/>
      <c r="BGU90" s="62"/>
      <c r="BGV90" s="62"/>
      <c r="BGW90" s="62"/>
      <c r="BGX90" s="62"/>
      <c r="BGY90" s="62"/>
      <c r="BGZ90" s="62"/>
      <c r="BHA90" s="62"/>
      <c r="BHB90" s="62"/>
      <c r="BHC90" s="62"/>
      <c r="BHD90" s="62"/>
      <c r="BHE90" s="62"/>
      <c r="BHF90" s="62"/>
      <c r="BHG90" s="62"/>
      <c r="BHH90" s="62"/>
      <c r="BHI90" s="62"/>
      <c r="BHJ90" s="62"/>
      <c r="BHK90" s="62"/>
      <c r="BHL90" s="62"/>
      <c r="BHM90" s="62"/>
      <c r="BHN90" s="62"/>
      <c r="BHO90" s="62"/>
      <c r="BHP90" s="62"/>
      <c r="BHQ90" s="62"/>
      <c r="BHR90" s="62"/>
      <c r="BHS90" s="62"/>
      <c r="BHT90" s="62"/>
      <c r="BHU90" s="62"/>
      <c r="BHV90" s="62"/>
      <c r="BHW90" s="62"/>
      <c r="BHX90" s="62"/>
      <c r="BHY90" s="62"/>
      <c r="BHZ90" s="62"/>
      <c r="BIA90" s="62"/>
      <c r="BIB90" s="62"/>
      <c r="BIC90" s="62"/>
      <c r="BID90" s="62"/>
      <c r="BIE90" s="62"/>
      <c r="BIF90" s="62"/>
      <c r="BIG90" s="62"/>
      <c r="BIH90" s="62"/>
      <c r="BII90" s="62"/>
      <c r="BIJ90" s="62"/>
      <c r="BIK90" s="62"/>
      <c r="BIL90" s="62"/>
      <c r="BIM90" s="62"/>
      <c r="BIN90" s="62"/>
      <c r="BIO90" s="62"/>
      <c r="BIP90" s="62"/>
      <c r="BIQ90" s="62"/>
      <c r="BIR90" s="62"/>
      <c r="BIS90" s="62"/>
      <c r="BIT90" s="62"/>
      <c r="BIU90" s="62"/>
      <c r="BIV90" s="62"/>
      <c r="BIW90" s="62"/>
      <c r="BIX90" s="62"/>
      <c r="BIY90" s="62"/>
      <c r="BIZ90" s="62"/>
      <c r="BJA90" s="62"/>
      <c r="BJB90" s="62"/>
      <c r="BJC90" s="62"/>
      <c r="BJD90" s="62"/>
      <c r="BJE90" s="62"/>
      <c r="BJF90" s="62"/>
      <c r="BJG90" s="62"/>
      <c r="BJH90" s="62"/>
      <c r="BJI90" s="62"/>
      <c r="BJJ90" s="62"/>
      <c r="BJK90" s="62"/>
      <c r="BJL90" s="62"/>
      <c r="BJM90" s="62"/>
      <c r="BJN90" s="62"/>
      <c r="BJO90" s="62"/>
      <c r="BJP90" s="62"/>
      <c r="BJQ90" s="62"/>
      <c r="BJR90" s="62"/>
      <c r="BJS90" s="62"/>
      <c r="BJT90" s="62"/>
      <c r="BJU90" s="62"/>
      <c r="BJV90" s="62"/>
      <c r="BJW90" s="62"/>
      <c r="BJX90" s="62"/>
      <c r="BJY90" s="62"/>
      <c r="BJZ90" s="62"/>
      <c r="BKA90" s="62"/>
      <c r="BKB90" s="62"/>
      <c r="BKC90" s="62"/>
      <c r="BKD90" s="62"/>
      <c r="BKE90" s="62"/>
      <c r="BKF90" s="62"/>
      <c r="BKG90" s="62"/>
      <c r="BKH90" s="62"/>
      <c r="BKI90" s="62"/>
      <c r="BKJ90" s="62"/>
      <c r="BKK90" s="62"/>
      <c r="BKL90" s="62"/>
      <c r="BKM90" s="62"/>
      <c r="BKN90" s="62"/>
      <c r="BKO90" s="62"/>
      <c r="BKP90" s="62"/>
      <c r="BKQ90" s="62"/>
      <c r="BKR90" s="62"/>
      <c r="BKS90" s="62"/>
      <c r="BKT90" s="62"/>
      <c r="BKU90" s="62"/>
      <c r="BKV90" s="62"/>
      <c r="BKW90" s="62"/>
      <c r="BKX90" s="62"/>
      <c r="BKY90" s="62"/>
      <c r="BKZ90" s="62"/>
      <c r="BLA90" s="62"/>
      <c r="BLB90" s="62"/>
      <c r="BLC90" s="62"/>
      <c r="BLD90" s="62"/>
      <c r="BLE90" s="62"/>
      <c r="BLF90" s="62"/>
      <c r="BLG90" s="62"/>
      <c r="BLH90" s="62"/>
      <c r="BLI90" s="62"/>
      <c r="BLJ90" s="62"/>
      <c r="BLK90" s="62"/>
      <c r="BLL90" s="62"/>
      <c r="BLM90" s="62"/>
      <c r="BLN90" s="62"/>
      <c r="BLO90" s="62"/>
      <c r="BLP90" s="62"/>
      <c r="BLQ90" s="62"/>
      <c r="BLR90" s="62"/>
      <c r="BLS90" s="62"/>
      <c r="BLT90" s="62"/>
      <c r="BLU90" s="62"/>
      <c r="BLV90" s="62"/>
      <c r="BLW90" s="62"/>
      <c r="BLX90" s="62"/>
      <c r="BLY90" s="62"/>
      <c r="BLZ90" s="62"/>
      <c r="BMA90" s="62"/>
      <c r="BMB90" s="62"/>
      <c r="BMC90" s="62"/>
      <c r="BMD90" s="62"/>
      <c r="BME90" s="62"/>
      <c r="BMF90" s="62"/>
      <c r="BMG90" s="62"/>
      <c r="BMH90" s="62"/>
      <c r="BMI90" s="62"/>
      <c r="BMJ90" s="62"/>
      <c r="BMK90" s="62"/>
      <c r="BML90" s="62"/>
      <c r="BMM90" s="62"/>
      <c r="BMN90" s="62"/>
      <c r="BMO90" s="62"/>
      <c r="BMP90" s="62"/>
      <c r="BMQ90" s="62"/>
      <c r="BMR90" s="62"/>
      <c r="BMS90" s="62"/>
      <c r="BMT90" s="62"/>
      <c r="BMU90" s="62"/>
      <c r="BMV90" s="62"/>
      <c r="BMW90" s="62"/>
      <c r="BMX90" s="62"/>
      <c r="BMY90" s="62"/>
      <c r="BMZ90" s="62"/>
      <c r="BNA90" s="62"/>
      <c r="BNB90" s="62"/>
      <c r="BNC90" s="62"/>
      <c r="BND90" s="62"/>
      <c r="BNE90" s="62"/>
      <c r="BNF90" s="62"/>
      <c r="BNG90" s="62"/>
      <c r="BNH90" s="62"/>
      <c r="BNI90" s="62"/>
      <c r="BNJ90" s="62"/>
      <c r="BNK90" s="62"/>
      <c r="BNL90" s="62"/>
      <c r="BNM90" s="62"/>
      <c r="BNN90" s="62"/>
      <c r="BNO90" s="62"/>
      <c r="BNP90" s="62"/>
      <c r="BNQ90" s="62"/>
      <c r="BNR90" s="62"/>
      <c r="BNS90" s="62"/>
      <c r="BNT90" s="62"/>
      <c r="BNU90" s="62"/>
      <c r="BNV90" s="62"/>
      <c r="BNW90" s="62"/>
      <c r="BNX90" s="62"/>
      <c r="BNY90" s="62"/>
      <c r="BNZ90" s="62"/>
      <c r="BOA90" s="62"/>
      <c r="BOB90" s="62"/>
      <c r="BOC90" s="62"/>
      <c r="BOD90" s="62"/>
      <c r="BOE90" s="62"/>
      <c r="BOF90" s="62"/>
      <c r="BOG90" s="62"/>
      <c r="BOH90" s="62"/>
      <c r="BOI90" s="62"/>
      <c r="BOJ90" s="62"/>
      <c r="BOK90" s="62"/>
      <c r="BOL90" s="62"/>
      <c r="BOM90" s="62"/>
      <c r="BON90" s="62"/>
      <c r="BOO90" s="62"/>
      <c r="BOP90" s="62"/>
      <c r="BOQ90" s="62"/>
      <c r="BOR90" s="62"/>
      <c r="BOS90" s="62"/>
      <c r="BOT90" s="62"/>
      <c r="BOU90" s="62"/>
      <c r="BOV90" s="62"/>
      <c r="BOW90" s="62"/>
      <c r="BOX90" s="62"/>
      <c r="BOY90" s="62"/>
      <c r="BOZ90" s="62"/>
      <c r="BPA90" s="62"/>
      <c r="BPB90" s="62"/>
      <c r="BPC90" s="62"/>
      <c r="BPD90" s="62"/>
      <c r="BPE90" s="62"/>
      <c r="BPF90" s="62"/>
      <c r="BPG90" s="62"/>
      <c r="BPH90" s="62"/>
      <c r="BPI90" s="62"/>
      <c r="BPJ90" s="62"/>
      <c r="BPK90" s="62"/>
      <c r="BPL90" s="62"/>
      <c r="BPM90" s="62"/>
      <c r="BPN90" s="62"/>
      <c r="BPO90" s="62"/>
      <c r="BPP90" s="62"/>
      <c r="BPQ90" s="62"/>
      <c r="BPR90" s="62"/>
      <c r="BPS90" s="62"/>
      <c r="BPT90" s="62"/>
      <c r="BPU90" s="62"/>
      <c r="BPV90" s="62"/>
      <c r="BPW90" s="62"/>
      <c r="BPX90" s="62"/>
      <c r="BPY90" s="62"/>
      <c r="BPZ90" s="62"/>
      <c r="BQA90" s="62"/>
      <c r="BQB90" s="62"/>
      <c r="BQC90" s="62"/>
      <c r="BQD90" s="62"/>
      <c r="BQE90" s="62"/>
      <c r="BQF90" s="62"/>
      <c r="BQG90" s="62"/>
      <c r="BQH90" s="62"/>
      <c r="BQI90" s="62"/>
      <c r="BQJ90" s="62"/>
      <c r="BQK90" s="62"/>
      <c r="BQL90" s="62"/>
      <c r="BQM90" s="62"/>
      <c r="BQN90" s="62"/>
      <c r="BQO90" s="62"/>
      <c r="BQP90" s="62"/>
      <c r="BQQ90" s="62"/>
      <c r="BQR90" s="62"/>
      <c r="BQS90" s="62"/>
      <c r="BQT90" s="62"/>
      <c r="BQU90" s="62"/>
      <c r="BQV90" s="62"/>
      <c r="BQW90" s="62"/>
      <c r="BQX90" s="62"/>
      <c r="BQY90" s="62"/>
      <c r="BQZ90" s="62"/>
      <c r="BRA90" s="62"/>
      <c r="BRB90" s="62"/>
      <c r="BRC90" s="62"/>
      <c r="BRD90" s="62"/>
      <c r="BRE90" s="62"/>
      <c r="BRF90" s="62"/>
      <c r="BRG90" s="62"/>
      <c r="BRH90" s="62"/>
      <c r="BRI90" s="62"/>
      <c r="BRJ90" s="62"/>
      <c r="BRK90" s="62"/>
      <c r="BRL90" s="62"/>
      <c r="BRM90" s="62"/>
      <c r="BRN90" s="62"/>
      <c r="BRO90" s="62"/>
      <c r="BRP90" s="62"/>
      <c r="BRQ90" s="62"/>
      <c r="BRR90" s="62"/>
      <c r="BRS90" s="62"/>
      <c r="BRT90" s="62"/>
      <c r="BRU90" s="62"/>
      <c r="BRV90" s="62"/>
      <c r="BRW90" s="62"/>
      <c r="BRX90" s="62"/>
      <c r="BRY90" s="62"/>
      <c r="BRZ90" s="62"/>
      <c r="BSA90" s="62"/>
      <c r="BSB90" s="62"/>
      <c r="BSC90" s="62"/>
      <c r="BSD90" s="62"/>
      <c r="BSE90" s="62"/>
      <c r="BSF90" s="62"/>
      <c r="BSG90" s="62"/>
      <c r="BSH90" s="62"/>
      <c r="BSI90" s="62"/>
      <c r="BSJ90" s="62"/>
      <c r="BSK90" s="62"/>
      <c r="BSL90" s="62"/>
      <c r="BSM90" s="62"/>
      <c r="BSN90" s="62"/>
      <c r="BSO90" s="62"/>
      <c r="BSP90" s="62"/>
      <c r="BSQ90" s="62"/>
      <c r="BSR90" s="62"/>
      <c r="BSS90" s="62"/>
      <c r="BST90" s="62"/>
      <c r="BSU90" s="62"/>
      <c r="BSV90" s="62"/>
      <c r="BSW90" s="62"/>
      <c r="BSX90" s="62"/>
      <c r="BSY90" s="62"/>
      <c r="BSZ90" s="62"/>
      <c r="BTA90" s="62"/>
      <c r="BTB90" s="62"/>
      <c r="BTC90" s="62"/>
      <c r="BTD90" s="62"/>
      <c r="BTE90" s="62"/>
      <c r="BTF90" s="62"/>
      <c r="BTG90" s="62"/>
      <c r="BTH90" s="62"/>
      <c r="BTI90" s="62"/>
      <c r="BTJ90" s="62"/>
      <c r="BTK90" s="62"/>
      <c r="BTL90" s="62"/>
      <c r="BTM90" s="62"/>
      <c r="BTN90" s="62"/>
      <c r="BTO90" s="62"/>
      <c r="BTP90" s="62"/>
      <c r="BTQ90" s="62"/>
      <c r="BTR90" s="62"/>
      <c r="BTS90" s="62"/>
      <c r="BTT90" s="62"/>
      <c r="BTU90" s="62"/>
      <c r="BTV90" s="62"/>
      <c r="BTW90" s="62"/>
      <c r="BTX90" s="62"/>
      <c r="BTY90" s="62"/>
      <c r="BTZ90" s="62"/>
      <c r="BUA90" s="62"/>
      <c r="BUB90" s="62"/>
      <c r="BUC90" s="62"/>
      <c r="BUD90" s="62"/>
      <c r="BUE90" s="62"/>
      <c r="BUF90" s="62"/>
      <c r="BUG90" s="62"/>
      <c r="BUH90" s="62"/>
      <c r="BUI90" s="62"/>
      <c r="BUJ90" s="62"/>
      <c r="BUK90" s="62"/>
      <c r="BUL90" s="62"/>
      <c r="BUM90" s="62"/>
      <c r="BUN90" s="62"/>
      <c r="BUO90" s="62"/>
      <c r="BUP90" s="62"/>
      <c r="BUQ90" s="62"/>
      <c r="BUR90" s="62"/>
      <c r="BUS90" s="62"/>
      <c r="BUT90" s="62"/>
      <c r="BUU90" s="62"/>
      <c r="BUV90" s="62"/>
      <c r="BUW90" s="62"/>
      <c r="BUX90" s="62"/>
      <c r="BUY90" s="62"/>
      <c r="BUZ90" s="62"/>
      <c r="BVA90" s="62"/>
      <c r="BVB90" s="62"/>
      <c r="BVC90" s="62"/>
      <c r="BVD90" s="62"/>
      <c r="BVE90" s="62"/>
      <c r="BVF90" s="62"/>
      <c r="BVG90" s="62"/>
      <c r="BVH90" s="62"/>
      <c r="BVI90" s="62"/>
      <c r="BVJ90" s="62"/>
      <c r="BVK90" s="62"/>
      <c r="BVL90" s="62"/>
      <c r="BVM90" s="62"/>
      <c r="BVN90" s="62"/>
      <c r="BVO90" s="62"/>
      <c r="BVP90" s="62"/>
      <c r="BVQ90" s="62"/>
      <c r="BVR90" s="62"/>
      <c r="BVS90" s="62"/>
      <c r="BVT90" s="62"/>
      <c r="BVU90" s="62"/>
      <c r="BVV90" s="62"/>
      <c r="BVW90" s="62"/>
      <c r="BVX90" s="62"/>
      <c r="BVY90" s="62"/>
      <c r="BVZ90" s="62"/>
      <c r="BWA90" s="62"/>
      <c r="BWB90" s="62"/>
      <c r="BWC90" s="62"/>
      <c r="BWD90" s="62"/>
      <c r="BWE90" s="62"/>
      <c r="BWF90" s="62"/>
      <c r="BWG90" s="62"/>
      <c r="BWH90" s="62"/>
      <c r="BWI90" s="62"/>
      <c r="BWJ90" s="62"/>
      <c r="BWK90" s="62"/>
      <c r="BWL90" s="62"/>
      <c r="BWM90" s="62"/>
      <c r="BWN90" s="62"/>
      <c r="BWO90" s="62"/>
      <c r="BWP90" s="62"/>
      <c r="BWQ90" s="62"/>
      <c r="BWR90" s="62"/>
      <c r="BWS90" s="62"/>
      <c r="BWT90" s="62"/>
      <c r="BWU90" s="62"/>
      <c r="BWV90" s="62"/>
      <c r="BWW90" s="62"/>
      <c r="BWX90" s="62"/>
      <c r="BWY90" s="62"/>
      <c r="BWZ90" s="62"/>
      <c r="BXA90" s="62"/>
      <c r="BXB90" s="62"/>
      <c r="BXC90" s="62"/>
      <c r="BXD90" s="62"/>
      <c r="BXE90" s="62"/>
      <c r="BXF90" s="62"/>
      <c r="BXG90" s="62"/>
      <c r="BXH90" s="62"/>
      <c r="BXI90" s="62"/>
      <c r="BXJ90" s="62"/>
      <c r="BXK90" s="62"/>
      <c r="BXL90" s="62"/>
      <c r="BXM90" s="62"/>
      <c r="BXN90" s="62"/>
      <c r="BXO90" s="62"/>
      <c r="BXP90" s="62"/>
      <c r="BXQ90" s="62"/>
      <c r="BXR90" s="62"/>
      <c r="BXS90" s="62"/>
      <c r="BXT90" s="62"/>
      <c r="BXU90" s="62"/>
      <c r="BXV90" s="62"/>
      <c r="BXW90" s="62"/>
      <c r="BXX90" s="62"/>
      <c r="BXY90" s="62"/>
      <c r="BXZ90" s="62"/>
      <c r="BYA90" s="62"/>
      <c r="BYB90" s="62"/>
      <c r="BYC90" s="62"/>
      <c r="BYD90" s="62"/>
      <c r="BYE90" s="62"/>
      <c r="BYF90" s="62"/>
      <c r="BYG90" s="62"/>
      <c r="BYH90" s="62"/>
      <c r="BYI90" s="62"/>
      <c r="BYJ90" s="62"/>
      <c r="BYK90" s="62"/>
      <c r="BYL90" s="62"/>
      <c r="BYM90" s="62"/>
      <c r="BYN90" s="62"/>
      <c r="BYO90" s="62"/>
      <c r="BYP90" s="62"/>
      <c r="BYQ90" s="62"/>
      <c r="BYR90" s="62"/>
      <c r="BYS90" s="62"/>
      <c r="BYT90" s="62"/>
      <c r="BYU90" s="62"/>
      <c r="BYV90" s="62"/>
      <c r="BYW90" s="62"/>
      <c r="BYX90" s="62"/>
      <c r="BYY90" s="62"/>
      <c r="BYZ90" s="62"/>
      <c r="BZA90" s="62"/>
      <c r="BZB90" s="62"/>
      <c r="BZC90" s="62"/>
      <c r="BZD90" s="62"/>
      <c r="BZE90" s="62"/>
      <c r="BZF90" s="62"/>
      <c r="BZG90" s="62"/>
      <c r="BZH90" s="62"/>
      <c r="BZI90" s="62"/>
      <c r="BZJ90" s="62"/>
      <c r="BZK90" s="62"/>
      <c r="BZL90" s="62"/>
      <c r="BZM90" s="62"/>
      <c r="BZN90" s="62"/>
      <c r="BZO90" s="62"/>
      <c r="BZP90" s="62"/>
      <c r="BZQ90" s="62"/>
      <c r="BZR90" s="62"/>
      <c r="BZS90" s="62"/>
      <c r="BZT90" s="62"/>
      <c r="BZU90" s="62"/>
      <c r="BZV90" s="62"/>
      <c r="BZW90" s="62"/>
      <c r="BZX90" s="62"/>
      <c r="BZY90" s="62"/>
      <c r="BZZ90" s="62"/>
      <c r="CAA90" s="62"/>
      <c r="CAB90" s="62"/>
      <c r="CAC90" s="62"/>
      <c r="CAD90" s="62"/>
      <c r="CAE90" s="62"/>
      <c r="CAF90" s="62"/>
      <c r="CAG90" s="62"/>
      <c r="CAH90" s="62"/>
      <c r="CAI90" s="62"/>
      <c r="CAJ90" s="62"/>
      <c r="CAK90" s="62"/>
      <c r="CAL90" s="62"/>
      <c r="CAM90" s="62"/>
      <c r="CAN90" s="62"/>
      <c r="CAO90" s="62"/>
      <c r="CAP90" s="62"/>
      <c r="CAQ90" s="62"/>
      <c r="CAR90" s="62"/>
      <c r="CAS90" s="62"/>
      <c r="CAT90" s="62"/>
      <c r="CAU90" s="62"/>
      <c r="CAV90" s="62"/>
      <c r="CAW90" s="62"/>
      <c r="CAX90" s="62"/>
      <c r="CAY90" s="62"/>
      <c r="CAZ90" s="62"/>
      <c r="CBA90" s="62"/>
      <c r="CBB90" s="62"/>
      <c r="CBC90" s="62"/>
      <c r="CBD90" s="62"/>
      <c r="CBE90" s="62"/>
      <c r="CBF90" s="62"/>
      <c r="CBG90" s="62"/>
      <c r="CBH90" s="62"/>
      <c r="CBI90" s="62"/>
      <c r="CBJ90" s="62"/>
      <c r="CBK90" s="62"/>
      <c r="CBL90" s="62"/>
      <c r="CBM90" s="62"/>
      <c r="CBN90" s="62"/>
      <c r="CBO90" s="62"/>
      <c r="CBP90" s="62"/>
      <c r="CBQ90" s="62"/>
      <c r="CBR90" s="62"/>
      <c r="CBS90" s="62"/>
      <c r="CBT90" s="62"/>
      <c r="CBU90" s="62"/>
      <c r="CBV90" s="62"/>
      <c r="CBW90" s="62"/>
      <c r="CBX90" s="62"/>
      <c r="CBY90" s="62"/>
      <c r="CBZ90" s="62"/>
      <c r="CCA90" s="62"/>
      <c r="CCB90" s="62"/>
      <c r="CCC90" s="62"/>
      <c r="CCD90" s="62"/>
      <c r="CCE90" s="62"/>
      <c r="CCF90" s="62"/>
      <c r="CCG90" s="62"/>
      <c r="CCH90" s="62"/>
      <c r="CCI90" s="62"/>
      <c r="CCJ90" s="62"/>
      <c r="CCK90" s="62"/>
      <c r="CCL90" s="62"/>
      <c r="CCM90" s="62"/>
      <c r="CCN90" s="62"/>
      <c r="CCO90" s="62"/>
      <c r="CCP90" s="62"/>
      <c r="CCQ90" s="62"/>
      <c r="CCR90" s="62"/>
      <c r="CCS90" s="62"/>
      <c r="CCT90" s="62"/>
      <c r="CCU90" s="62"/>
      <c r="CCV90" s="62"/>
      <c r="CCW90" s="62"/>
      <c r="CCX90" s="62"/>
      <c r="CCY90" s="62"/>
      <c r="CCZ90" s="62"/>
      <c r="CDA90" s="62"/>
      <c r="CDB90" s="62"/>
      <c r="CDC90" s="62"/>
      <c r="CDD90" s="62"/>
      <c r="CDE90" s="62"/>
      <c r="CDF90" s="62"/>
      <c r="CDG90" s="62"/>
      <c r="CDH90" s="62"/>
      <c r="CDI90" s="62"/>
      <c r="CDJ90" s="62"/>
      <c r="CDK90" s="62"/>
      <c r="CDL90" s="62"/>
      <c r="CDM90" s="62"/>
      <c r="CDN90" s="62"/>
      <c r="CDO90" s="62"/>
      <c r="CDP90" s="62"/>
      <c r="CDQ90" s="62"/>
      <c r="CDR90" s="62"/>
      <c r="CDS90" s="62"/>
      <c r="CDT90" s="62"/>
      <c r="CDU90" s="62"/>
      <c r="CDV90" s="62"/>
      <c r="CDW90" s="62"/>
      <c r="CDX90" s="62"/>
      <c r="CDY90" s="62"/>
      <c r="CDZ90" s="62"/>
      <c r="CEA90" s="62"/>
      <c r="CEB90" s="62"/>
      <c r="CEC90" s="62"/>
      <c r="CED90" s="62"/>
      <c r="CEE90" s="62"/>
      <c r="CEF90" s="62"/>
      <c r="CEG90" s="62"/>
      <c r="CEH90" s="62"/>
      <c r="CEI90" s="62"/>
      <c r="CEJ90" s="62"/>
      <c r="CEK90" s="62"/>
      <c r="CEL90" s="62"/>
      <c r="CEM90" s="62"/>
      <c r="CEN90" s="62"/>
      <c r="CEO90" s="62"/>
      <c r="CEP90" s="62"/>
      <c r="CEQ90" s="62"/>
      <c r="CER90" s="62"/>
      <c r="CES90" s="62"/>
      <c r="CET90" s="62"/>
      <c r="CEU90" s="62"/>
      <c r="CEV90" s="62"/>
      <c r="CEW90" s="62"/>
      <c r="CEX90" s="62"/>
      <c r="CEY90" s="62"/>
      <c r="CEZ90" s="62"/>
      <c r="CFA90" s="62"/>
      <c r="CFB90" s="62"/>
      <c r="CFC90" s="62"/>
      <c r="CFD90" s="62"/>
      <c r="CFE90" s="62"/>
      <c r="CFF90" s="62"/>
      <c r="CFG90" s="62"/>
      <c r="CFH90" s="62"/>
      <c r="CFI90" s="62"/>
      <c r="CFJ90" s="62"/>
      <c r="CFK90" s="62"/>
      <c r="CFL90" s="62"/>
      <c r="CFM90" s="62"/>
      <c r="CFN90" s="62"/>
      <c r="CFO90" s="62"/>
      <c r="CFP90" s="62"/>
      <c r="CFQ90" s="62"/>
      <c r="CFR90" s="62"/>
      <c r="CFS90" s="62"/>
      <c r="CFT90" s="62"/>
      <c r="CFU90" s="62"/>
      <c r="CFV90" s="62"/>
      <c r="CFW90" s="62"/>
      <c r="CFX90" s="62"/>
      <c r="CFY90" s="62"/>
      <c r="CFZ90" s="62"/>
      <c r="CGA90" s="62"/>
      <c r="CGB90" s="62"/>
      <c r="CGC90" s="62"/>
      <c r="CGD90" s="62"/>
      <c r="CGE90" s="62"/>
      <c r="CGF90" s="62"/>
      <c r="CGG90" s="62"/>
      <c r="CGH90" s="62"/>
      <c r="CGI90" s="62"/>
      <c r="CGJ90" s="62"/>
      <c r="CGK90" s="62"/>
      <c r="CGL90" s="62"/>
      <c r="CGM90" s="62"/>
      <c r="CGN90" s="62"/>
      <c r="CGO90" s="62"/>
      <c r="CGP90" s="62"/>
      <c r="CGQ90" s="62"/>
      <c r="CGR90" s="62"/>
      <c r="CGS90" s="62"/>
      <c r="CGT90" s="62"/>
      <c r="CGU90" s="62"/>
      <c r="CGV90" s="62"/>
      <c r="CGW90" s="62"/>
      <c r="CGX90" s="62"/>
      <c r="CGY90" s="62"/>
      <c r="CGZ90" s="62"/>
      <c r="CHA90" s="62"/>
      <c r="CHB90" s="62"/>
      <c r="CHC90" s="62"/>
      <c r="CHD90" s="62"/>
      <c r="CHE90" s="62"/>
      <c r="CHF90" s="62"/>
      <c r="CHG90" s="62"/>
      <c r="CHH90" s="62"/>
      <c r="CHI90" s="62"/>
      <c r="CHJ90" s="62"/>
      <c r="CHK90" s="62"/>
      <c r="CHL90" s="62"/>
      <c r="CHM90" s="62"/>
      <c r="CHN90" s="62"/>
      <c r="CHO90" s="62"/>
      <c r="CHP90" s="62"/>
      <c r="CHQ90" s="62"/>
      <c r="CHR90" s="62"/>
      <c r="CHS90" s="62"/>
      <c r="CHT90" s="62"/>
      <c r="CHU90" s="62"/>
      <c r="CHV90" s="62"/>
      <c r="CHW90" s="62"/>
      <c r="CHX90" s="62"/>
      <c r="CHY90" s="62"/>
      <c r="CHZ90" s="62"/>
      <c r="CIA90" s="62"/>
      <c r="CIB90" s="62"/>
      <c r="CIC90" s="62"/>
      <c r="CID90" s="62"/>
      <c r="CIE90" s="62"/>
      <c r="CIF90" s="62"/>
      <c r="CIG90" s="62"/>
      <c r="CIH90" s="62"/>
      <c r="CII90" s="62"/>
      <c r="CIJ90" s="62"/>
      <c r="CIK90" s="62"/>
      <c r="CIL90" s="62"/>
      <c r="CIM90" s="62"/>
      <c r="CIN90" s="62"/>
      <c r="CIO90" s="62"/>
      <c r="CIP90" s="62"/>
      <c r="CIQ90" s="62"/>
      <c r="CIR90" s="62"/>
      <c r="CIS90" s="62"/>
      <c r="CIT90" s="62"/>
      <c r="CIU90" s="62"/>
      <c r="CIV90" s="62"/>
      <c r="CIW90" s="62"/>
      <c r="CIX90" s="62"/>
      <c r="CIY90" s="62"/>
      <c r="CIZ90" s="62"/>
      <c r="CJA90" s="62"/>
      <c r="CJB90" s="62"/>
      <c r="CJC90" s="62"/>
      <c r="CJD90" s="62"/>
      <c r="CJE90" s="62"/>
      <c r="CJF90" s="62"/>
      <c r="CJG90" s="62"/>
      <c r="CJH90" s="62"/>
      <c r="CJI90" s="62"/>
      <c r="CJJ90" s="62"/>
      <c r="CJK90" s="62"/>
      <c r="CJL90" s="62"/>
      <c r="CJM90" s="62"/>
      <c r="CJN90" s="62"/>
      <c r="CJO90" s="62"/>
      <c r="CJP90" s="62"/>
      <c r="CJQ90" s="62"/>
      <c r="CJR90" s="62"/>
      <c r="CJS90" s="62"/>
      <c r="CJT90" s="62"/>
      <c r="CJU90" s="62"/>
      <c r="CJV90" s="62"/>
      <c r="CJW90" s="62"/>
      <c r="CJX90" s="62"/>
      <c r="CJY90" s="62"/>
      <c r="CJZ90" s="62"/>
      <c r="CKA90" s="62"/>
      <c r="CKB90" s="62"/>
      <c r="CKC90" s="62"/>
      <c r="CKD90" s="62"/>
      <c r="CKE90" s="62"/>
      <c r="CKF90" s="62"/>
      <c r="CKG90" s="62"/>
      <c r="CKH90" s="62"/>
      <c r="CKI90" s="62"/>
      <c r="CKJ90" s="62"/>
      <c r="CKK90" s="62"/>
      <c r="CKL90" s="62"/>
      <c r="CKM90" s="62"/>
      <c r="CKN90" s="62"/>
      <c r="CKO90" s="62"/>
      <c r="CKP90" s="62"/>
      <c r="CKQ90" s="62"/>
      <c r="CKR90" s="62"/>
      <c r="CKS90" s="62"/>
      <c r="CKT90" s="62"/>
      <c r="CKU90" s="62"/>
      <c r="CKV90" s="62"/>
      <c r="CKW90" s="62"/>
      <c r="CKX90" s="62"/>
      <c r="CKY90" s="62"/>
      <c r="CKZ90" s="62"/>
      <c r="CLA90" s="62"/>
      <c r="CLB90" s="62"/>
      <c r="CLC90" s="62"/>
      <c r="CLD90" s="62"/>
      <c r="CLE90" s="62"/>
      <c r="CLF90" s="62"/>
      <c r="CLG90" s="62"/>
      <c r="CLH90" s="62"/>
      <c r="CLI90" s="62"/>
      <c r="CLJ90" s="62"/>
      <c r="CLK90" s="62"/>
      <c r="CLL90" s="62"/>
      <c r="CLM90" s="62"/>
      <c r="CLN90" s="62"/>
      <c r="CLO90" s="62"/>
      <c r="CLP90" s="62"/>
      <c r="CLQ90" s="62"/>
      <c r="CLR90" s="62"/>
      <c r="CLS90" s="62"/>
      <c r="CLT90" s="62"/>
      <c r="CLU90" s="62"/>
      <c r="CLV90" s="62"/>
      <c r="CLW90" s="62"/>
      <c r="CLX90" s="62"/>
      <c r="CLY90" s="62"/>
      <c r="CLZ90" s="62"/>
      <c r="CMA90" s="62"/>
      <c r="CMB90" s="62"/>
      <c r="CMC90" s="62"/>
      <c r="CMD90" s="62"/>
      <c r="CME90" s="62"/>
      <c r="CMF90" s="62"/>
      <c r="CMG90" s="62"/>
      <c r="CMH90" s="62"/>
      <c r="CMI90" s="62"/>
      <c r="CMJ90" s="62"/>
      <c r="CMK90" s="62"/>
      <c r="CML90" s="62"/>
      <c r="CMM90" s="62"/>
      <c r="CMN90" s="62"/>
      <c r="CMO90" s="62"/>
      <c r="CMP90" s="62"/>
      <c r="CMQ90" s="62"/>
      <c r="CMR90" s="62"/>
      <c r="CMS90" s="62"/>
      <c r="CMT90" s="62"/>
      <c r="CMU90" s="62"/>
      <c r="CMV90" s="62"/>
      <c r="CMW90" s="62"/>
      <c r="CMX90" s="62"/>
      <c r="CMY90" s="62"/>
      <c r="CMZ90" s="62"/>
      <c r="CNA90" s="62"/>
      <c r="CNB90" s="62"/>
      <c r="CNC90" s="62"/>
      <c r="CND90" s="62"/>
      <c r="CNE90" s="62"/>
      <c r="CNF90" s="62"/>
      <c r="CNG90" s="62"/>
      <c r="CNH90" s="62"/>
      <c r="CNI90" s="62"/>
      <c r="CNJ90" s="62"/>
      <c r="CNK90" s="62"/>
      <c r="CNL90" s="62"/>
      <c r="CNM90" s="62"/>
      <c r="CNN90" s="62"/>
      <c r="CNO90" s="62"/>
      <c r="CNP90" s="62"/>
      <c r="CNQ90" s="62"/>
      <c r="CNR90" s="62"/>
      <c r="CNS90" s="62"/>
      <c r="CNT90" s="62"/>
      <c r="CNU90" s="62"/>
      <c r="CNV90" s="62"/>
      <c r="CNW90" s="62"/>
      <c r="CNX90" s="62"/>
      <c r="CNY90" s="62"/>
      <c r="CNZ90" s="62"/>
      <c r="COA90" s="62"/>
      <c r="COB90" s="62"/>
      <c r="COC90" s="62"/>
      <c r="COD90" s="62"/>
      <c r="COE90" s="62"/>
      <c r="COF90" s="62"/>
      <c r="COG90" s="62"/>
      <c r="COH90" s="62"/>
      <c r="COI90" s="62"/>
      <c r="COJ90" s="62"/>
      <c r="COK90" s="62"/>
      <c r="COL90" s="62"/>
      <c r="COM90" s="62"/>
      <c r="CON90" s="62"/>
      <c r="COO90" s="62"/>
      <c r="COP90" s="62"/>
      <c r="COQ90" s="62"/>
      <c r="COR90" s="62"/>
      <c r="COS90" s="62"/>
      <c r="COT90" s="62"/>
      <c r="COU90" s="62"/>
      <c r="COV90" s="62"/>
      <c r="COW90" s="62"/>
      <c r="COX90" s="62"/>
      <c r="COY90" s="62"/>
      <c r="COZ90" s="62"/>
      <c r="CPA90" s="62"/>
      <c r="CPB90" s="62"/>
      <c r="CPC90" s="62"/>
      <c r="CPD90" s="62"/>
      <c r="CPE90" s="62"/>
      <c r="CPF90" s="62"/>
      <c r="CPG90" s="62"/>
      <c r="CPH90" s="62"/>
      <c r="CPI90" s="62"/>
      <c r="CPJ90" s="62"/>
      <c r="CPK90" s="62"/>
      <c r="CPL90" s="62"/>
      <c r="CPM90" s="62"/>
      <c r="CPN90" s="62"/>
      <c r="CPO90" s="62"/>
      <c r="CPP90" s="62"/>
      <c r="CPQ90" s="62"/>
      <c r="CPR90" s="62"/>
      <c r="CPS90" s="62"/>
      <c r="CPT90" s="62"/>
      <c r="CPU90" s="62"/>
      <c r="CPV90" s="62"/>
      <c r="CPW90" s="62"/>
      <c r="CPX90" s="62"/>
      <c r="CPY90" s="62"/>
      <c r="CPZ90" s="62"/>
      <c r="CQA90" s="62"/>
      <c r="CQB90" s="62"/>
      <c r="CQC90" s="62"/>
      <c r="CQD90" s="62"/>
      <c r="CQE90" s="62"/>
      <c r="CQF90" s="62"/>
      <c r="CQG90" s="62"/>
      <c r="CQH90" s="62"/>
      <c r="CQI90" s="62"/>
      <c r="CQJ90" s="62"/>
      <c r="CQK90" s="62"/>
      <c r="CQL90" s="62"/>
      <c r="CQM90" s="62"/>
      <c r="CQN90" s="62"/>
      <c r="CQO90" s="62"/>
      <c r="CQP90" s="62"/>
      <c r="CQQ90" s="62"/>
      <c r="CQR90" s="62"/>
      <c r="CQS90" s="62"/>
      <c r="CQT90" s="62"/>
      <c r="CQU90" s="62"/>
      <c r="CQV90" s="62"/>
      <c r="CQW90" s="62"/>
      <c r="CQX90" s="62"/>
      <c r="CQY90" s="62"/>
      <c r="CQZ90" s="62"/>
      <c r="CRA90" s="62"/>
      <c r="CRB90" s="62"/>
      <c r="CRC90" s="62"/>
      <c r="CRD90" s="62"/>
      <c r="CRE90" s="62"/>
      <c r="CRF90" s="62"/>
      <c r="CRG90" s="62"/>
      <c r="CRH90" s="62"/>
      <c r="CRI90" s="62"/>
      <c r="CRJ90" s="62"/>
      <c r="CRK90" s="62"/>
      <c r="CRL90" s="62"/>
      <c r="CRM90" s="62"/>
      <c r="CRN90" s="62"/>
      <c r="CRO90" s="62"/>
      <c r="CRP90" s="62"/>
      <c r="CRQ90" s="62"/>
      <c r="CRR90" s="62"/>
      <c r="CRS90" s="62"/>
      <c r="CRT90" s="62"/>
      <c r="CRU90" s="62"/>
      <c r="CRV90" s="62"/>
      <c r="CRW90" s="62"/>
      <c r="CRX90" s="62"/>
      <c r="CRY90" s="62"/>
      <c r="CRZ90" s="62"/>
      <c r="CSA90" s="62"/>
      <c r="CSB90" s="62"/>
      <c r="CSC90" s="62"/>
      <c r="CSD90" s="62"/>
      <c r="CSE90" s="62"/>
      <c r="CSF90" s="62"/>
      <c r="CSG90" s="62"/>
      <c r="CSH90" s="62"/>
      <c r="CSI90" s="62"/>
      <c r="CSJ90" s="62"/>
      <c r="CSK90" s="62"/>
      <c r="CSL90" s="62"/>
      <c r="CSM90" s="62"/>
      <c r="CSN90" s="62"/>
      <c r="CSO90" s="62"/>
      <c r="CSP90" s="62"/>
      <c r="CSQ90" s="62"/>
      <c r="CSR90" s="62"/>
      <c r="CSS90" s="62"/>
      <c r="CST90" s="62"/>
      <c r="CSU90" s="62"/>
      <c r="CSV90" s="62"/>
      <c r="CSW90" s="62"/>
      <c r="CSX90" s="62"/>
      <c r="CSY90" s="62"/>
      <c r="CSZ90" s="62"/>
      <c r="CTA90" s="62"/>
      <c r="CTB90" s="62"/>
      <c r="CTC90" s="62"/>
      <c r="CTD90" s="62"/>
      <c r="CTE90" s="62"/>
      <c r="CTF90" s="62"/>
      <c r="CTG90" s="62"/>
      <c r="CTH90" s="62"/>
      <c r="CTI90" s="62"/>
      <c r="CTJ90" s="62"/>
      <c r="CTK90" s="62"/>
      <c r="CTL90" s="62"/>
      <c r="CTM90" s="62"/>
      <c r="CTN90" s="62"/>
      <c r="CTO90" s="62"/>
      <c r="CTP90" s="62"/>
      <c r="CTQ90" s="62"/>
      <c r="CTR90" s="62"/>
      <c r="CTS90" s="62"/>
      <c r="CTT90" s="62"/>
      <c r="CTU90" s="62"/>
      <c r="CTV90" s="62"/>
      <c r="CTW90" s="62"/>
      <c r="CTX90" s="62"/>
      <c r="CTY90" s="62"/>
      <c r="CTZ90" s="62"/>
      <c r="CUA90" s="62"/>
      <c r="CUB90" s="62"/>
      <c r="CUC90" s="62"/>
      <c r="CUD90" s="62"/>
      <c r="CUE90" s="62"/>
      <c r="CUF90" s="62"/>
      <c r="CUG90" s="62"/>
      <c r="CUH90" s="62"/>
      <c r="CUI90" s="62"/>
      <c r="CUJ90" s="62"/>
      <c r="CUK90" s="62"/>
      <c r="CUL90" s="62"/>
      <c r="CUM90" s="62"/>
      <c r="CUN90" s="62"/>
      <c r="CUO90" s="62"/>
      <c r="CUP90" s="62"/>
      <c r="CUQ90" s="62"/>
      <c r="CUR90" s="62"/>
      <c r="CUS90" s="62"/>
      <c r="CUT90" s="62"/>
      <c r="CUU90" s="62"/>
      <c r="CUV90" s="62"/>
      <c r="CUW90" s="62"/>
      <c r="CUX90" s="62"/>
      <c r="CUY90" s="62"/>
      <c r="CUZ90" s="62"/>
      <c r="CVA90" s="62"/>
      <c r="CVB90" s="62"/>
      <c r="CVC90" s="62"/>
      <c r="CVD90" s="62"/>
      <c r="CVE90" s="62"/>
      <c r="CVF90" s="62"/>
      <c r="CVG90" s="62"/>
      <c r="CVH90" s="62"/>
      <c r="CVI90" s="62"/>
      <c r="CVJ90" s="62"/>
      <c r="CVK90" s="62"/>
      <c r="CVL90" s="62"/>
      <c r="CVM90" s="62"/>
      <c r="CVN90" s="62"/>
      <c r="CVO90" s="62"/>
      <c r="CVP90" s="62"/>
      <c r="CVQ90" s="62"/>
      <c r="CVR90" s="62"/>
      <c r="CVS90" s="62"/>
      <c r="CVT90" s="62"/>
      <c r="CVU90" s="62"/>
      <c r="CVV90" s="62"/>
      <c r="CVW90" s="62"/>
      <c r="CVX90" s="62"/>
      <c r="CVY90" s="62"/>
      <c r="CVZ90" s="62"/>
      <c r="CWA90" s="62"/>
      <c r="CWB90" s="62"/>
      <c r="CWC90" s="62"/>
      <c r="CWD90" s="62"/>
      <c r="CWE90" s="62"/>
      <c r="CWF90" s="62"/>
      <c r="CWG90" s="62"/>
      <c r="CWH90" s="62"/>
      <c r="CWI90" s="62"/>
      <c r="CWJ90" s="62"/>
      <c r="CWK90" s="62"/>
      <c r="CWL90" s="62"/>
      <c r="CWM90" s="62"/>
      <c r="CWN90" s="62"/>
      <c r="CWO90" s="62"/>
      <c r="CWP90" s="62"/>
      <c r="CWQ90" s="62"/>
      <c r="CWR90" s="62"/>
      <c r="CWS90" s="62"/>
      <c r="CWT90" s="62"/>
      <c r="CWU90" s="62"/>
      <c r="CWV90" s="62"/>
      <c r="CWW90" s="62"/>
      <c r="CWX90" s="62"/>
      <c r="CWY90" s="62"/>
      <c r="CWZ90" s="62"/>
      <c r="CXA90" s="62"/>
      <c r="CXB90" s="62"/>
      <c r="CXC90" s="62"/>
      <c r="CXD90" s="62"/>
      <c r="CXE90" s="62"/>
      <c r="CXF90" s="62"/>
      <c r="CXG90" s="62"/>
      <c r="CXH90" s="62"/>
      <c r="CXI90" s="62"/>
      <c r="CXJ90" s="62"/>
      <c r="CXK90" s="62"/>
      <c r="CXL90" s="62"/>
      <c r="CXM90" s="62"/>
      <c r="CXN90" s="62"/>
      <c r="CXO90" s="62"/>
      <c r="CXP90" s="62"/>
      <c r="CXQ90" s="62"/>
      <c r="CXR90" s="62"/>
      <c r="CXS90" s="62"/>
      <c r="CXT90" s="62"/>
      <c r="CXU90" s="62"/>
      <c r="CXV90" s="62"/>
      <c r="CXW90" s="62"/>
      <c r="CXX90" s="62"/>
      <c r="CXY90" s="62"/>
      <c r="CXZ90" s="62"/>
      <c r="CYA90" s="62"/>
      <c r="CYB90" s="62"/>
      <c r="CYC90" s="62"/>
      <c r="CYD90" s="62"/>
      <c r="CYE90" s="62"/>
      <c r="CYF90" s="62"/>
      <c r="CYG90" s="62"/>
      <c r="CYH90" s="62"/>
      <c r="CYI90" s="62"/>
      <c r="CYJ90" s="62"/>
      <c r="CYK90" s="62"/>
      <c r="CYL90" s="62"/>
      <c r="CYM90" s="62"/>
      <c r="CYN90" s="62"/>
      <c r="CYO90" s="62"/>
      <c r="CYP90" s="62"/>
      <c r="CYQ90" s="62"/>
      <c r="CYR90" s="62"/>
      <c r="CYS90" s="62"/>
      <c r="CYT90" s="62"/>
      <c r="CYU90" s="62"/>
      <c r="CYV90" s="62"/>
      <c r="CYW90" s="62"/>
      <c r="CYX90" s="62"/>
      <c r="CYY90" s="62"/>
      <c r="CYZ90" s="62"/>
      <c r="CZA90" s="62"/>
      <c r="CZB90" s="62"/>
      <c r="CZC90" s="62"/>
      <c r="CZD90" s="62"/>
      <c r="CZE90" s="62"/>
      <c r="CZF90" s="62"/>
      <c r="CZG90" s="62"/>
      <c r="CZH90" s="62"/>
      <c r="CZI90" s="62"/>
      <c r="CZJ90" s="62"/>
      <c r="CZK90" s="62"/>
      <c r="CZL90" s="62"/>
      <c r="CZM90" s="62"/>
      <c r="CZN90" s="62"/>
      <c r="CZO90" s="62"/>
      <c r="CZP90" s="62"/>
      <c r="CZQ90" s="62"/>
      <c r="CZR90" s="62"/>
      <c r="CZS90" s="62"/>
      <c r="CZT90" s="62"/>
      <c r="CZU90" s="62"/>
      <c r="CZV90" s="62"/>
      <c r="CZW90" s="62"/>
      <c r="CZX90" s="62"/>
      <c r="CZY90" s="62"/>
      <c r="CZZ90" s="62"/>
      <c r="DAA90" s="62"/>
      <c r="DAB90" s="62"/>
      <c r="DAC90" s="62"/>
      <c r="DAD90" s="62"/>
      <c r="DAE90" s="62"/>
      <c r="DAF90" s="62"/>
      <c r="DAG90" s="62"/>
      <c r="DAH90" s="62"/>
      <c r="DAI90" s="62"/>
      <c r="DAJ90" s="62"/>
      <c r="DAK90" s="62"/>
      <c r="DAL90" s="62"/>
      <c r="DAM90" s="62"/>
      <c r="DAN90" s="62"/>
      <c r="DAO90" s="62"/>
      <c r="DAP90" s="62"/>
      <c r="DAQ90" s="62"/>
      <c r="DAR90" s="62"/>
      <c r="DAS90" s="62"/>
      <c r="DAT90" s="62"/>
      <c r="DAU90" s="62"/>
      <c r="DAV90" s="62"/>
      <c r="DAW90" s="62"/>
      <c r="DAX90" s="62"/>
      <c r="DAY90" s="62"/>
      <c r="DAZ90" s="62"/>
      <c r="DBA90" s="62"/>
      <c r="DBB90" s="62"/>
      <c r="DBC90" s="62"/>
      <c r="DBD90" s="62"/>
      <c r="DBE90" s="62"/>
      <c r="DBF90" s="62"/>
      <c r="DBG90" s="62"/>
      <c r="DBH90" s="62"/>
      <c r="DBI90" s="62"/>
      <c r="DBJ90" s="62"/>
      <c r="DBK90" s="62"/>
      <c r="DBL90" s="62"/>
      <c r="DBM90" s="62"/>
      <c r="DBN90" s="62"/>
      <c r="DBO90" s="62"/>
      <c r="DBP90" s="62"/>
      <c r="DBQ90" s="62"/>
      <c r="DBR90" s="62"/>
      <c r="DBS90" s="62"/>
      <c r="DBT90" s="62"/>
      <c r="DBU90" s="62"/>
      <c r="DBV90" s="62"/>
      <c r="DBW90" s="62"/>
      <c r="DBX90" s="62"/>
      <c r="DBY90" s="62"/>
      <c r="DBZ90" s="62"/>
      <c r="DCA90" s="62"/>
      <c r="DCB90" s="62"/>
      <c r="DCC90" s="62"/>
      <c r="DCD90" s="62"/>
      <c r="DCE90" s="62"/>
      <c r="DCF90" s="62"/>
      <c r="DCG90" s="62"/>
      <c r="DCH90" s="62"/>
      <c r="DCI90" s="62"/>
      <c r="DCJ90" s="62"/>
      <c r="DCK90" s="62"/>
      <c r="DCL90" s="62"/>
      <c r="DCM90" s="62"/>
      <c r="DCN90" s="62"/>
      <c r="DCO90" s="62"/>
      <c r="DCP90" s="62"/>
      <c r="DCQ90" s="62"/>
      <c r="DCR90" s="62"/>
      <c r="DCS90" s="62"/>
      <c r="DCT90" s="62"/>
      <c r="DCU90" s="62"/>
      <c r="DCV90" s="62"/>
      <c r="DCW90" s="62"/>
      <c r="DCX90" s="62"/>
      <c r="DCY90" s="62"/>
      <c r="DCZ90" s="62"/>
      <c r="DDA90" s="62"/>
      <c r="DDB90" s="62"/>
      <c r="DDC90" s="62"/>
      <c r="DDD90" s="62"/>
      <c r="DDE90" s="62"/>
      <c r="DDF90" s="62"/>
      <c r="DDG90" s="62"/>
      <c r="DDH90" s="62"/>
      <c r="DDI90" s="62"/>
      <c r="DDJ90" s="62"/>
      <c r="DDK90" s="62"/>
      <c r="DDL90" s="62"/>
      <c r="DDM90" s="62"/>
      <c r="DDN90" s="62"/>
      <c r="DDO90" s="62"/>
      <c r="DDP90" s="62"/>
      <c r="DDQ90" s="62"/>
      <c r="DDR90" s="62"/>
      <c r="DDS90" s="62"/>
      <c r="DDT90" s="62"/>
      <c r="DDU90" s="62"/>
      <c r="DDV90" s="62"/>
      <c r="DDW90" s="62"/>
      <c r="DDX90" s="62"/>
      <c r="DDY90" s="62"/>
      <c r="DDZ90" s="62"/>
      <c r="DEA90" s="62"/>
      <c r="DEB90" s="62"/>
      <c r="DEC90" s="62"/>
      <c r="DED90" s="62"/>
      <c r="DEE90" s="62"/>
      <c r="DEF90" s="62"/>
      <c r="DEG90" s="62"/>
      <c r="DEH90" s="62"/>
      <c r="DEI90" s="62"/>
      <c r="DEJ90" s="62"/>
      <c r="DEK90" s="62"/>
      <c r="DEL90" s="62"/>
      <c r="DEM90" s="62"/>
      <c r="DEN90" s="62"/>
      <c r="DEO90" s="62"/>
      <c r="DEP90" s="62"/>
      <c r="DEQ90" s="62"/>
      <c r="DER90" s="62"/>
      <c r="DES90" s="62"/>
      <c r="DET90" s="62"/>
      <c r="DEU90" s="62"/>
      <c r="DEV90" s="62"/>
      <c r="DEW90" s="62"/>
      <c r="DEX90" s="62"/>
      <c r="DEY90" s="62"/>
      <c r="DEZ90" s="62"/>
      <c r="DFA90" s="62"/>
      <c r="DFB90" s="62"/>
      <c r="DFC90" s="62"/>
      <c r="DFD90" s="62"/>
      <c r="DFE90" s="62"/>
      <c r="DFF90" s="62"/>
      <c r="DFG90" s="62"/>
      <c r="DFH90" s="62"/>
      <c r="DFI90" s="62"/>
      <c r="DFJ90" s="62"/>
      <c r="DFK90" s="62"/>
      <c r="DFL90" s="62"/>
      <c r="DFM90" s="62"/>
      <c r="DFN90" s="62"/>
      <c r="DFO90" s="62"/>
      <c r="DFP90" s="62"/>
      <c r="DFQ90" s="62"/>
      <c r="DFR90" s="62"/>
      <c r="DFS90" s="62"/>
      <c r="DFT90" s="62"/>
      <c r="DFU90" s="62"/>
      <c r="DFV90" s="62"/>
      <c r="DFW90" s="62"/>
      <c r="DFX90" s="62"/>
      <c r="DFY90" s="62"/>
      <c r="DFZ90" s="62"/>
      <c r="DGA90" s="62"/>
      <c r="DGB90" s="62"/>
      <c r="DGC90" s="62"/>
      <c r="DGD90" s="62"/>
      <c r="DGE90" s="62"/>
      <c r="DGF90" s="62"/>
      <c r="DGG90" s="62"/>
      <c r="DGH90" s="62"/>
      <c r="DGI90" s="62"/>
      <c r="DGJ90" s="62"/>
      <c r="DGK90" s="62"/>
      <c r="DGL90" s="62"/>
      <c r="DGM90" s="62"/>
      <c r="DGN90" s="62"/>
      <c r="DGO90" s="62"/>
      <c r="DGP90" s="62"/>
      <c r="DGQ90" s="62"/>
      <c r="DGR90" s="62"/>
      <c r="DGS90" s="62"/>
      <c r="DGT90" s="62"/>
      <c r="DGU90" s="62"/>
      <c r="DGV90" s="62"/>
      <c r="DGW90" s="62"/>
      <c r="DGX90" s="62"/>
      <c r="DGY90" s="62"/>
      <c r="DGZ90" s="62"/>
      <c r="DHA90" s="62"/>
      <c r="DHB90" s="62"/>
      <c r="DHC90" s="62"/>
      <c r="DHD90" s="62"/>
      <c r="DHE90" s="62"/>
      <c r="DHF90" s="62"/>
      <c r="DHG90" s="62"/>
      <c r="DHH90" s="62"/>
      <c r="DHI90" s="62"/>
      <c r="DHJ90" s="62"/>
      <c r="DHK90" s="62"/>
      <c r="DHL90" s="62"/>
      <c r="DHM90" s="62"/>
      <c r="DHN90" s="62"/>
      <c r="DHO90" s="62"/>
      <c r="DHP90" s="62"/>
      <c r="DHQ90" s="62"/>
      <c r="DHR90" s="62"/>
      <c r="DHS90" s="62"/>
      <c r="DHT90" s="62"/>
      <c r="DHU90" s="62"/>
      <c r="DHV90" s="62"/>
      <c r="DHW90" s="62"/>
      <c r="DHX90" s="62"/>
      <c r="DHY90" s="62"/>
      <c r="DHZ90" s="62"/>
      <c r="DIA90" s="62"/>
      <c r="DIB90" s="62"/>
      <c r="DIC90" s="62"/>
      <c r="DID90" s="62"/>
      <c r="DIE90" s="62"/>
      <c r="DIF90" s="62"/>
      <c r="DIG90" s="62"/>
      <c r="DIH90" s="62"/>
      <c r="DII90" s="62"/>
      <c r="DIJ90" s="62"/>
      <c r="DIK90" s="62"/>
      <c r="DIL90" s="62"/>
      <c r="DIM90" s="62"/>
      <c r="DIN90" s="62"/>
      <c r="DIO90" s="62"/>
      <c r="DIP90" s="62"/>
      <c r="DIQ90" s="62"/>
      <c r="DIR90" s="62"/>
      <c r="DIS90" s="62"/>
      <c r="DIT90" s="62"/>
      <c r="DIU90" s="62"/>
      <c r="DIV90" s="62"/>
      <c r="DIW90" s="62"/>
      <c r="DIX90" s="62"/>
      <c r="DIY90" s="62"/>
      <c r="DIZ90" s="62"/>
      <c r="DJA90" s="62"/>
      <c r="DJB90" s="62"/>
      <c r="DJC90" s="62"/>
      <c r="DJD90" s="62"/>
      <c r="DJE90" s="62"/>
      <c r="DJF90" s="62"/>
      <c r="DJG90" s="62"/>
      <c r="DJH90" s="62"/>
      <c r="DJI90" s="62"/>
      <c r="DJJ90" s="62"/>
      <c r="DJK90" s="62"/>
      <c r="DJL90" s="62"/>
      <c r="DJM90" s="62"/>
      <c r="DJN90" s="62"/>
      <c r="DJO90" s="62"/>
      <c r="DJP90" s="62"/>
      <c r="DJQ90" s="62"/>
      <c r="DJR90" s="62"/>
      <c r="DJS90" s="62"/>
      <c r="DJT90" s="62"/>
      <c r="DJU90" s="62"/>
      <c r="DJV90" s="62"/>
      <c r="DJW90" s="62"/>
      <c r="DJX90" s="62"/>
      <c r="DJY90" s="62"/>
      <c r="DJZ90" s="62"/>
      <c r="DKA90" s="62"/>
      <c r="DKB90" s="62"/>
      <c r="DKC90" s="62"/>
      <c r="DKD90" s="62"/>
      <c r="DKE90" s="62"/>
      <c r="DKF90" s="62"/>
      <c r="DKG90" s="62"/>
      <c r="DKH90" s="62"/>
      <c r="DKI90" s="62"/>
      <c r="DKJ90" s="62"/>
      <c r="DKK90" s="62"/>
      <c r="DKL90" s="62"/>
      <c r="DKM90" s="62"/>
      <c r="DKN90" s="62"/>
      <c r="DKO90" s="62"/>
      <c r="DKP90" s="62"/>
      <c r="DKQ90" s="62"/>
      <c r="DKR90" s="62"/>
      <c r="DKS90" s="62"/>
      <c r="DKT90" s="62"/>
      <c r="DKU90" s="62"/>
      <c r="DKV90" s="62"/>
      <c r="DKW90" s="62"/>
      <c r="DKX90" s="62"/>
      <c r="DKY90" s="62"/>
      <c r="DKZ90" s="62"/>
      <c r="DLA90" s="62"/>
      <c r="DLB90" s="62"/>
      <c r="DLC90" s="62"/>
      <c r="DLD90" s="62"/>
      <c r="DLE90" s="62"/>
      <c r="DLF90" s="62"/>
      <c r="DLG90" s="62"/>
      <c r="DLH90" s="62"/>
      <c r="DLI90" s="62"/>
      <c r="DLJ90" s="62"/>
      <c r="DLK90" s="62"/>
      <c r="DLL90" s="62"/>
      <c r="DLM90" s="62"/>
      <c r="DLN90" s="62"/>
      <c r="DLO90" s="62"/>
      <c r="DLP90" s="62"/>
      <c r="DLQ90" s="62"/>
      <c r="DLR90" s="62"/>
      <c r="DLS90" s="62"/>
      <c r="DLT90" s="62"/>
      <c r="DLU90" s="62"/>
      <c r="DLV90" s="62"/>
      <c r="DLW90" s="62"/>
      <c r="DLX90" s="62"/>
      <c r="DLY90" s="62"/>
      <c r="DLZ90" s="62"/>
      <c r="DMA90" s="62"/>
      <c r="DMB90" s="62"/>
      <c r="DMC90" s="62"/>
      <c r="DMD90" s="62"/>
      <c r="DME90" s="62"/>
      <c r="DMF90" s="62"/>
      <c r="DMG90" s="62"/>
      <c r="DMH90" s="62"/>
      <c r="DMI90" s="62"/>
      <c r="DMJ90" s="62"/>
      <c r="DMK90" s="62"/>
      <c r="DML90" s="62"/>
      <c r="DMM90" s="62"/>
      <c r="DMN90" s="62"/>
      <c r="DMO90" s="62"/>
      <c r="DMP90" s="62"/>
      <c r="DMQ90" s="62"/>
      <c r="DMR90" s="62"/>
      <c r="DMS90" s="62"/>
      <c r="DMT90" s="62"/>
      <c r="DMU90" s="62"/>
      <c r="DMV90" s="62"/>
      <c r="DMW90" s="62"/>
      <c r="DMX90" s="62"/>
      <c r="DMY90" s="62"/>
      <c r="DMZ90" s="62"/>
      <c r="DNA90" s="62"/>
      <c r="DNB90" s="62"/>
      <c r="DNC90" s="62"/>
      <c r="DND90" s="62"/>
      <c r="DNE90" s="62"/>
      <c r="DNF90" s="62"/>
      <c r="DNG90" s="62"/>
      <c r="DNH90" s="62"/>
      <c r="DNI90" s="62"/>
      <c r="DNJ90" s="62"/>
      <c r="DNK90" s="62"/>
      <c r="DNL90" s="62"/>
      <c r="DNM90" s="62"/>
      <c r="DNN90" s="62"/>
      <c r="DNO90" s="62"/>
      <c r="DNP90" s="62"/>
      <c r="DNQ90" s="62"/>
      <c r="DNR90" s="62"/>
      <c r="DNS90" s="62"/>
      <c r="DNT90" s="62"/>
      <c r="DNU90" s="62"/>
      <c r="DNV90" s="62"/>
      <c r="DNW90" s="62"/>
      <c r="DNX90" s="62"/>
      <c r="DNY90" s="62"/>
      <c r="DNZ90" s="62"/>
      <c r="DOA90" s="62"/>
      <c r="DOB90" s="62"/>
      <c r="DOC90" s="62"/>
      <c r="DOD90" s="62"/>
      <c r="DOE90" s="62"/>
      <c r="DOF90" s="62"/>
      <c r="DOG90" s="62"/>
      <c r="DOH90" s="62"/>
      <c r="DOI90" s="62"/>
      <c r="DOJ90" s="62"/>
      <c r="DOK90" s="62"/>
      <c r="DOL90" s="62"/>
      <c r="DOM90" s="62"/>
      <c r="DON90" s="62"/>
      <c r="DOO90" s="62"/>
      <c r="DOP90" s="62"/>
      <c r="DOQ90" s="62"/>
      <c r="DOR90" s="62"/>
      <c r="DOS90" s="62"/>
      <c r="DOT90" s="62"/>
      <c r="DOU90" s="62"/>
      <c r="DOV90" s="62"/>
      <c r="DOW90" s="62"/>
      <c r="DOX90" s="62"/>
      <c r="DOY90" s="62"/>
      <c r="DOZ90" s="62"/>
      <c r="DPA90" s="62"/>
      <c r="DPB90" s="62"/>
      <c r="DPC90" s="62"/>
      <c r="DPD90" s="62"/>
      <c r="DPE90" s="62"/>
      <c r="DPF90" s="62"/>
      <c r="DPG90" s="62"/>
      <c r="DPH90" s="62"/>
      <c r="DPI90" s="62"/>
      <c r="DPJ90" s="62"/>
      <c r="DPK90" s="62"/>
      <c r="DPL90" s="62"/>
      <c r="DPM90" s="62"/>
      <c r="DPN90" s="62"/>
      <c r="DPO90" s="62"/>
      <c r="DPP90" s="62"/>
      <c r="DPQ90" s="62"/>
      <c r="DPR90" s="62"/>
      <c r="DPS90" s="62"/>
      <c r="DPT90" s="62"/>
      <c r="DPU90" s="62"/>
      <c r="DPV90" s="62"/>
      <c r="DPW90" s="62"/>
      <c r="DPX90" s="62"/>
      <c r="DPY90" s="62"/>
      <c r="DPZ90" s="62"/>
      <c r="DQA90" s="62"/>
      <c r="DQB90" s="62"/>
      <c r="DQC90" s="62"/>
      <c r="DQD90" s="62"/>
      <c r="DQE90" s="62"/>
      <c r="DQF90" s="62"/>
      <c r="DQG90" s="62"/>
      <c r="DQH90" s="62"/>
      <c r="DQI90" s="62"/>
      <c r="DQJ90" s="62"/>
      <c r="DQK90" s="62"/>
      <c r="DQL90" s="62"/>
      <c r="DQM90" s="62"/>
      <c r="DQN90" s="62"/>
      <c r="DQO90" s="62"/>
      <c r="DQP90" s="62"/>
      <c r="DQQ90" s="62"/>
      <c r="DQR90" s="62"/>
      <c r="DQS90" s="62"/>
      <c r="DQT90" s="62"/>
      <c r="DQU90" s="62"/>
      <c r="DQV90" s="62"/>
      <c r="DQW90" s="62"/>
      <c r="DQX90" s="62"/>
      <c r="DQY90" s="62"/>
      <c r="DQZ90" s="62"/>
      <c r="DRA90" s="62"/>
      <c r="DRB90" s="62"/>
      <c r="DRC90" s="62"/>
      <c r="DRD90" s="62"/>
      <c r="DRE90" s="62"/>
      <c r="DRF90" s="62"/>
      <c r="DRG90" s="62"/>
      <c r="DRH90" s="62"/>
      <c r="DRI90" s="62"/>
      <c r="DRJ90" s="62"/>
      <c r="DRK90" s="62"/>
      <c r="DRL90" s="62"/>
      <c r="DRM90" s="62"/>
      <c r="DRN90" s="62"/>
      <c r="DRO90" s="62"/>
      <c r="DRP90" s="62"/>
      <c r="DRQ90" s="62"/>
      <c r="DRR90" s="62"/>
      <c r="DRS90" s="62"/>
      <c r="DRT90" s="62"/>
      <c r="DRU90" s="62"/>
      <c r="DRV90" s="62"/>
      <c r="DRW90" s="62"/>
      <c r="DRX90" s="62"/>
      <c r="DRY90" s="62"/>
      <c r="DRZ90" s="62"/>
      <c r="DSA90" s="62"/>
      <c r="DSB90" s="62"/>
      <c r="DSC90" s="62"/>
      <c r="DSD90" s="62"/>
      <c r="DSE90" s="62"/>
      <c r="DSF90" s="62"/>
      <c r="DSG90" s="62"/>
      <c r="DSH90" s="62"/>
      <c r="DSI90" s="62"/>
      <c r="DSJ90" s="62"/>
      <c r="DSK90" s="62"/>
      <c r="DSL90" s="62"/>
      <c r="DSM90" s="62"/>
      <c r="DSN90" s="62"/>
      <c r="DSO90" s="62"/>
      <c r="DSP90" s="62"/>
      <c r="DSQ90" s="62"/>
      <c r="DSR90" s="62"/>
      <c r="DSS90" s="62"/>
      <c r="DST90" s="62"/>
      <c r="DSU90" s="62"/>
      <c r="DSV90" s="62"/>
      <c r="DSW90" s="62"/>
      <c r="DSX90" s="62"/>
      <c r="DSY90" s="62"/>
      <c r="DSZ90" s="62"/>
      <c r="DTA90" s="62"/>
      <c r="DTB90" s="62"/>
      <c r="DTC90" s="62"/>
      <c r="DTD90" s="62"/>
      <c r="DTE90" s="62"/>
      <c r="DTF90" s="62"/>
      <c r="DTG90" s="62"/>
      <c r="DTH90" s="62"/>
      <c r="DTI90" s="62"/>
      <c r="DTJ90" s="62"/>
      <c r="DTK90" s="62"/>
      <c r="DTL90" s="62"/>
      <c r="DTM90" s="62"/>
      <c r="DTN90" s="62"/>
      <c r="DTO90" s="62"/>
      <c r="DTP90" s="62"/>
      <c r="DTQ90" s="62"/>
      <c r="DTR90" s="62"/>
      <c r="DTS90" s="62"/>
      <c r="DTT90" s="62"/>
      <c r="DTU90" s="62"/>
      <c r="DTV90" s="62"/>
      <c r="DTW90" s="62"/>
      <c r="DTX90" s="62"/>
      <c r="DTY90" s="62"/>
      <c r="DTZ90" s="62"/>
      <c r="DUA90" s="62"/>
      <c r="DUB90" s="62"/>
      <c r="DUC90" s="62"/>
      <c r="DUD90" s="62"/>
      <c r="DUE90" s="62"/>
      <c r="DUF90" s="62"/>
      <c r="DUG90" s="62"/>
      <c r="DUH90" s="62"/>
      <c r="DUI90" s="62"/>
      <c r="DUJ90" s="62"/>
      <c r="DUK90" s="62"/>
      <c r="DUL90" s="62"/>
      <c r="DUM90" s="62"/>
      <c r="DUN90" s="62"/>
      <c r="DUO90" s="62"/>
      <c r="DUP90" s="62"/>
      <c r="DUQ90" s="62"/>
      <c r="DUR90" s="62"/>
      <c r="DUS90" s="62"/>
      <c r="DUT90" s="62"/>
      <c r="DUU90" s="62"/>
      <c r="DUV90" s="62"/>
      <c r="DUW90" s="62"/>
      <c r="DUX90" s="62"/>
      <c r="DUY90" s="62"/>
      <c r="DUZ90" s="62"/>
      <c r="DVA90" s="62"/>
      <c r="DVB90" s="62"/>
      <c r="DVC90" s="62"/>
      <c r="DVD90" s="62"/>
      <c r="DVE90" s="62"/>
      <c r="DVF90" s="62"/>
      <c r="DVG90" s="62"/>
      <c r="DVH90" s="62"/>
      <c r="DVI90" s="62"/>
      <c r="DVJ90" s="62"/>
      <c r="DVK90" s="62"/>
      <c r="DVL90" s="62"/>
      <c r="DVM90" s="62"/>
      <c r="DVN90" s="62"/>
      <c r="DVO90" s="62"/>
      <c r="DVP90" s="62"/>
      <c r="DVQ90" s="62"/>
      <c r="DVR90" s="62"/>
      <c r="DVS90" s="62"/>
      <c r="DVT90" s="62"/>
      <c r="DVU90" s="62"/>
      <c r="DVV90" s="62"/>
      <c r="DVW90" s="62"/>
      <c r="DVX90" s="62"/>
      <c r="DVY90" s="62"/>
      <c r="DVZ90" s="62"/>
      <c r="DWA90" s="62"/>
      <c r="DWB90" s="62"/>
      <c r="DWC90" s="62"/>
      <c r="DWD90" s="62"/>
      <c r="DWE90" s="62"/>
      <c r="DWF90" s="62"/>
      <c r="DWG90" s="62"/>
      <c r="DWH90" s="62"/>
      <c r="DWI90" s="62"/>
      <c r="DWJ90" s="62"/>
      <c r="DWK90" s="62"/>
      <c r="DWL90" s="62"/>
      <c r="DWM90" s="62"/>
      <c r="DWN90" s="62"/>
      <c r="DWO90" s="62"/>
      <c r="DWP90" s="62"/>
      <c r="DWQ90" s="62"/>
      <c r="DWR90" s="62"/>
      <c r="DWS90" s="62"/>
      <c r="DWT90" s="62"/>
      <c r="DWU90" s="62"/>
      <c r="DWV90" s="62"/>
      <c r="DWW90" s="62"/>
      <c r="DWX90" s="62"/>
      <c r="DWY90" s="62"/>
      <c r="DWZ90" s="62"/>
      <c r="DXA90" s="62"/>
      <c r="DXB90" s="62"/>
      <c r="DXC90" s="62"/>
      <c r="DXD90" s="62"/>
      <c r="DXE90" s="62"/>
      <c r="DXF90" s="62"/>
      <c r="DXG90" s="62"/>
      <c r="DXH90" s="62"/>
      <c r="DXI90" s="62"/>
      <c r="DXJ90" s="62"/>
      <c r="DXK90" s="62"/>
      <c r="DXL90" s="62"/>
      <c r="DXM90" s="62"/>
      <c r="DXN90" s="62"/>
      <c r="DXO90" s="62"/>
      <c r="DXP90" s="62"/>
      <c r="DXQ90" s="62"/>
      <c r="DXR90" s="62"/>
      <c r="DXS90" s="62"/>
      <c r="DXT90" s="62"/>
      <c r="DXU90" s="62"/>
      <c r="DXV90" s="62"/>
      <c r="DXW90" s="62"/>
      <c r="DXX90" s="62"/>
      <c r="DXY90" s="62"/>
      <c r="DXZ90" s="62"/>
      <c r="DYA90" s="62"/>
      <c r="DYB90" s="62"/>
      <c r="DYC90" s="62"/>
      <c r="DYD90" s="62"/>
      <c r="DYE90" s="62"/>
      <c r="DYF90" s="62"/>
      <c r="DYG90" s="62"/>
      <c r="DYH90" s="62"/>
      <c r="DYI90" s="62"/>
      <c r="DYJ90" s="62"/>
      <c r="DYK90" s="62"/>
      <c r="DYL90" s="62"/>
      <c r="DYM90" s="62"/>
      <c r="DYN90" s="62"/>
      <c r="DYO90" s="62"/>
      <c r="DYP90" s="62"/>
      <c r="DYQ90" s="62"/>
      <c r="DYR90" s="62"/>
      <c r="DYS90" s="62"/>
      <c r="DYT90" s="62"/>
      <c r="DYU90" s="62"/>
      <c r="DYV90" s="62"/>
      <c r="DYW90" s="62"/>
      <c r="DYX90" s="62"/>
      <c r="DYY90" s="62"/>
      <c r="DYZ90" s="62"/>
      <c r="DZA90" s="62"/>
      <c r="DZB90" s="62"/>
      <c r="DZC90" s="62"/>
      <c r="DZD90" s="62"/>
      <c r="DZE90" s="62"/>
      <c r="DZF90" s="62"/>
      <c r="DZG90" s="62"/>
      <c r="DZH90" s="62"/>
      <c r="DZI90" s="62"/>
      <c r="DZJ90" s="62"/>
      <c r="DZK90" s="62"/>
      <c r="DZL90" s="62"/>
      <c r="DZM90" s="62"/>
      <c r="DZN90" s="62"/>
      <c r="DZO90" s="62"/>
      <c r="DZP90" s="62"/>
      <c r="DZQ90" s="62"/>
      <c r="DZR90" s="62"/>
      <c r="DZS90" s="62"/>
      <c r="DZT90" s="62"/>
      <c r="DZU90" s="62"/>
      <c r="DZV90" s="62"/>
      <c r="DZW90" s="62"/>
      <c r="DZX90" s="62"/>
      <c r="DZY90" s="62"/>
      <c r="DZZ90" s="62"/>
      <c r="EAA90" s="62"/>
      <c r="EAB90" s="62"/>
      <c r="EAC90" s="62"/>
      <c r="EAD90" s="62"/>
      <c r="EAE90" s="62"/>
      <c r="EAF90" s="62"/>
      <c r="EAG90" s="62"/>
      <c r="EAH90" s="62"/>
      <c r="EAI90" s="62"/>
      <c r="EAJ90" s="62"/>
      <c r="EAK90" s="62"/>
      <c r="EAL90" s="62"/>
      <c r="EAM90" s="62"/>
      <c r="EAN90" s="62"/>
      <c r="EAO90" s="62"/>
      <c r="EAP90" s="62"/>
      <c r="EAQ90" s="62"/>
      <c r="EAR90" s="62"/>
      <c r="EAS90" s="62"/>
      <c r="EAT90" s="62"/>
      <c r="EAU90" s="62"/>
      <c r="EAV90" s="62"/>
      <c r="EAW90" s="62"/>
      <c r="EAX90" s="62"/>
      <c r="EAY90" s="62"/>
      <c r="EAZ90" s="62"/>
      <c r="EBA90" s="62"/>
      <c r="EBB90" s="62"/>
      <c r="EBC90" s="62"/>
      <c r="EBD90" s="62"/>
      <c r="EBE90" s="62"/>
      <c r="EBF90" s="62"/>
      <c r="EBG90" s="62"/>
      <c r="EBH90" s="62"/>
      <c r="EBI90" s="62"/>
      <c r="EBJ90" s="62"/>
      <c r="EBK90" s="62"/>
      <c r="EBL90" s="62"/>
      <c r="EBM90" s="62"/>
      <c r="EBN90" s="62"/>
      <c r="EBO90" s="62"/>
      <c r="EBP90" s="62"/>
      <c r="EBQ90" s="62"/>
      <c r="EBR90" s="62"/>
      <c r="EBS90" s="62"/>
      <c r="EBT90" s="62"/>
      <c r="EBU90" s="62"/>
      <c r="EBV90" s="62"/>
      <c r="EBW90" s="62"/>
      <c r="EBX90" s="62"/>
      <c r="EBY90" s="62"/>
      <c r="EBZ90" s="62"/>
      <c r="ECA90" s="62"/>
      <c r="ECB90" s="62"/>
      <c r="ECC90" s="62"/>
      <c r="ECD90" s="62"/>
      <c r="ECE90" s="62"/>
      <c r="ECF90" s="62"/>
      <c r="ECG90" s="62"/>
      <c r="ECH90" s="62"/>
      <c r="ECI90" s="62"/>
      <c r="ECJ90" s="62"/>
      <c r="ECK90" s="62"/>
      <c r="ECL90" s="62"/>
      <c r="ECM90" s="62"/>
      <c r="ECN90" s="62"/>
      <c r="ECO90" s="62"/>
      <c r="ECP90" s="62"/>
      <c r="ECQ90" s="62"/>
      <c r="ECR90" s="62"/>
      <c r="ECS90" s="62"/>
      <c r="ECT90" s="62"/>
      <c r="ECU90" s="62"/>
      <c r="ECV90" s="62"/>
      <c r="ECW90" s="62"/>
      <c r="ECX90" s="62"/>
      <c r="ECY90" s="62"/>
      <c r="ECZ90" s="62"/>
      <c r="EDA90" s="62"/>
      <c r="EDB90" s="62"/>
      <c r="EDC90" s="62"/>
      <c r="EDD90" s="62"/>
      <c r="EDE90" s="62"/>
      <c r="EDF90" s="62"/>
      <c r="EDG90" s="62"/>
      <c r="EDH90" s="62"/>
      <c r="EDI90" s="62"/>
      <c r="EDJ90" s="62"/>
      <c r="EDK90" s="62"/>
      <c r="EDL90" s="62"/>
      <c r="EDM90" s="62"/>
      <c r="EDN90" s="62"/>
      <c r="EDO90" s="62"/>
      <c r="EDP90" s="62"/>
      <c r="EDQ90" s="62"/>
      <c r="EDR90" s="62"/>
      <c r="EDS90" s="62"/>
      <c r="EDT90" s="62"/>
      <c r="EDU90" s="62"/>
      <c r="EDV90" s="62"/>
      <c r="EDW90" s="62"/>
      <c r="EDX90" s="62"/>
      <c r="EDY90" s="62"/>
      <c r="EDZ90" s="62"/>
      <c r="EEA90" s="62"/>
      <c r="EEB90" s="62"/>
      <c r="EEC90" s="62"/>
      <c r="EED90" s="62"/>
      <c r="EEE90" s="62"/>
      <c r="EEF90" s="62"/>
      <c r="EEG90" s="62"/>
      <c r="EEH90" s="62"/>
      <c r="EEI90" s="62"/>
      <c r="EEJ90" s="62"/>
      <c r="EEK90" s="62"/>
      <c r="EEL90" s="62"/>
      <c r="EEM90" s="62"/>
      <c r="EEN90" s="62"/>
      <c r="EEO90" s="62"/>
      <c r="EEP90" s="62"/>
      <c r="EEQ90" s="62"/>
      <c r="EER90" s="62"/>
      <c r="EES90" s="62"/>
      <c r="EET90" s="62"/>
      <c r="EEU90" s="62"/>
      <c r="EEV90" s="62"/>
      <c r="EEW90" s="62"/>
      <c r="EEX90" s="62"/>
      <c r="EEY90" s="62"/>
      <c r="EEZ90" s="62"/>
      <c r="EFA90" s="62"/>
      <c r="EFB90" s="62"/>
      <c r="EFC90" s="62"/>
      <c r="EFD90" s="62"/>
      <c r="EFE90" s="62"/>
      <c r="EFF90" s="62"/>
      <c r="EFG90" s="62"/>
      <c r="EFH90" s="62"/>
      <c r="EFI90" s="62"/>
      <c r="EFJ90" s="62"/>
      <c r="EFK90" s="62"/>
      <c r="EFL90" s="62"/>
      <c r="EFM90" s="62"/>
      <c r="EFN90" s="62"/>
      <c r="EFO90" s="62"/>
      <c r="EFP90" s="62"/>
      <c r="EFQ90" s="62"/>
      <c r="EFR90" s="62"/>
      <c r="EFS90" s="62"/>
      <c r="EFT90" s="62"/>
      <c r="EFU90" s="62"/>
      <c r="EFV90" s="62"/>
      <c r="EFW90" s="62"/>
      <c r="EFX90" s="62"/>
      <c r="EFY90" s="62"/>
      <c r="EFZ90" s="62"/>
      <c r="EGA90" s="62"/>
      <c r="EGB90" s="62"/>
      <c r="EGC90" s="62"/>
      <c r="EGD90" s="62"/>
      <c r="EGE90" s="62"/>
      <c r="EGF90" s="62"/>
      <c r="EGG90" s="62"/>
      <c r="EGH90" s="62"/>
      <c r="EGI90" s="62"/>
      <c r="EGJ90" s="62"/>
      <c r="EGK90" s="62"/>
      <c r="EGL90" s="62"/>
      <c r="EGM90" s="62"/>
      <c r="EGN90" s="62"/>
      <c r="EGO90" s="62"/>
      <c r="EGP90" s="62"/>
      <c r="EGQ90" s="62"/>
      <c r="EGR90" s="62"/>
      <c r="EGS90" s="62"/>
      <c r="EGT90" s="62"/>
      <c r="EGU90" s="62"/>
      <c r="EGV90" s="62"/>
      <c r="EGW90" s="62"/>
      <c r="EGX90" s="62"/>
      <c r="EGY90" s="62"/>
      <c r="EGZ90" s="62"/>
      <c r="EHA90" s="62"/>
      <c r="EHB90" s="62"/>
      <c r="EHC90" s="62"/>
      <c r="EHD90" s="62"/>
      <c r="EHE90" s="62"/>
      <c r="EHF90" s="62"/>
      <c r="EHG90" s="62"/>
      <c r="EHH90" s="62"/>
      <c r="EHI90" s="62"/>
      <c r="EHJ90" s="62"/>
      <c r="EHK90" s="62"/>
      <c r="EHL90" s="62"/>
      <c r="EHM90" s="62"/>
      <c r="EHN90" s="62"/>
      <c r="EHO90" s="62"/>
      <c r="EHP90" s="62"/>
      <c r="EHQ90" s="62"/>
      <c r="EHR90" s="62"/>
      <c r="EHS90" s="62"/>
      <c r="EHT90" s="62"/>
      <c r="EHU90" s="62"/>
      <c r="EHV90" s="62"/>
      <c r="EHW90" s="62"/>
      <c r="EHX90" s="62"/>
      <c r="EHY90" s="62"/>
      <c r="EHZ90" s="62"/>
      <c r="EIA90" s="62"/>
      <c r="EIB90" s="62"/>
      <c r="EIC90" s="62"/>
      <c r="EID90" s="62"/>
      <c r="EIE90" s="62"/>
      <c r="EIF90" s="62"/>
      <c r="EIG90" s="62"/>
      <c r="EIH90" s="62"/>
      <c r="EII90" s="62"/>
      <c r="EIJ90" s="62"/>
      <c r="EIK90" s="62"/>
      <c r="EIL90" s="62"/>
      <c r="EIM90" s="62"/>
      <c r="EIN90" s="62"/>
      <c r="EIO90" s="62"/>
      <c r="EIP90" s="62"/>
      <c r="EIQ90" s="62"/>
      <c r="EIR90" s="62"/>
      <c r="EIS90" s="62"/>
      <c r="EIT90" s="62"/>
      <c r="EIU90" s="62"/>
      <c r="EIV90" s="62"/>
      <c r="EIW90" s="62"/>
      <c r="EIX90" s="62"/>
      <c r="EIY90" s="62"/>
      <c r="EIZ90" s="62"/>
      <c r="EJA90" s="62"/>
      <c r="EJB90" s="62"/>
      <c r="EJC90" s="62"/>
      <c r="EJD90" s="62"/>
      <c r="EJE90" s="62"/>
      <c r="EJF90" s="62"/>
      <c r="EJG90" s="62"/>
      <c r="EJH90" s="62"/>
      <c r="EJI90" s="62"/>
      <c r="EJJ90" s="62"/>
      <c r="EJK90" s="62"/>
      <c r="EJL90" s="62"/>
      <c r="EJM90" s="62"/>
      <c r="EJN90" s="62"/>
      <c r="EJO90" s="62"/>
      <c r="EJP90" s="62"/>
      <c r="EJQ90" s="62"/>
      <c r="EJR90" s="62"/>
      <c r="EJS90" s="62"/>
      <c r="EJT90" s="62"/>
      <c r="EJU90" s="62"/>
      <c r="EJV90" s="62"/>
      <c r="EJW90" s="62"/>
      <c r="EJX90" s="62"/>
      <c r="EJY90" s="62"/>
      <c r="EJZ90" s="62"/>
      <c r="EKA90" s="62"/>
      <c r="EKB90" s="62"/>
      <c r="EKC90" s="62"/>
      <c r="EKD90" s="62"/>
      <c r="EKE90" s="62"/>
      <c r="EKF90" s="62"/>
      <c r="EKG90" s="62"/>
      <c r="EKH90" s="62"/>
      <c r="EKI90" s="62"/>
      <c r="EKJ90" s="62"/>
      <c r="EKK90" s="62"/>
      <c r="EKL90" s="62"/>
      <c r="EKM90" s="62"/>
      <c r="EKN90" s="62"/>
      <c r="EKO90" s="62"/>
      <c r="EKP90" s="62"/>
      <c r="EKQ90" s="62"/>
      <c r="EKR90" s="62"/>
      <c r="EKS90" s="62"/>
      <c r="EKT90" s="62"/>
      <c r="EKU90" s="62"/>
      <c r="EKV90" s="62"/>
      <c r="EKW90" s="62"/>
      <c r="EKX90" s="62"/>
      <c r="EKY90" s="62"/>
      <c r="EKZ90" s="62"/>
      <c r="ELA90" s="62"/>
      <c r="ELB90" s="62"/>
      <c r="ELC90" s="62"/>
      <c r="ELD90" s="62"/>
      <c r="ELE90" s="62"/>
      <c r="ELF90" s="62"/>
      <c r="ELG90" s="62"/>
      <c r="ELH90" s="62"/>
      <c r="ELI90" s="62"/>
      <c r="ELJ90" s="62"/>
      <c r="ELK90" s="62"/>
      <c r="ELL90" s="62"/>
      <c r="ELM90" s="62"/>
      <c r="ELN90" s="62"/>
      <c r="ELO90" s="62"/>
      <c r="ELP90" s="62"/>
      <c r="ELQ90" s="62"/>
      <c r="ELR90" s="62"/>
      <c r="ELS90" s="62"/>
      <c r="ELT90" s="62"/>
      <c r="ELU90" s="62"/>
      <c r="ELV90" s="62"/>
      <c r="ELW90" s="62"/>
      <c r="ELX90" s="62"/>
      <c r="ELY90" s="62"/>
      <c r="ELZ90" s="62"/>
      <c r="EMA90" s="62"/>
      <c r="EMB90" s="62"/>
      <c r="EMC90" s="62"/>
      <c r="EMD90" s="62"/>
      <c r="EME90" s="62"/>
      <c r="EMF90" s="62"/>
      <c r="EMG90" s="62"/>
      <c r="EMH90" s="62"/>
      <c r="EMI90" s="62"/>
      <c r="EMJ90" s="62"/>
      <c r="EMK90" s="62"/>
      <c r="EML90" s="62"/>
      <c r="EMM90" s="62"/>
      <c r="EMN90" s="62"/>
      <c r="EMO90" s="62"/>
      <c r="EMP90" s="62"/>
      <c r="EMQ90" s="62"/>
      <c r="EMR90" s="62"/>
      <c r="EMS90" s="62"/>
      <c r="EMT90" s="62"/>
      <c r="EMU90" s="62"/>
      <c r="EMV90" s="62"/>
      <c r="EMW90" s="62"/>
      <c r="EMX90" s="62"/>
      <c r="EMY90" s="62"/>
      <c r="EMZ90" s="62"/>
      <c r="ENA90" s="62"/>
      <c r="ENB90" s="62"/>
      <c r="ENC90" s="62"/>
      <c r="END90" s="62"/>
      <c r="ENE90" s="62"/>
      <c r="ENF90" s="62"/>
      <c r="ENG90" s="62"/>
      <c r="ENH90" s="62"/>
      <c r="ENI90" s="62"/>
      <c r="ENJ90" s="62"/>
      <c r="ENK90" s="62"/>
      <c r="ENL90" s="62"/>
      <c r="ENM90" s="62"/>
      <c r="ENN90" s="62"/>
      <c r="ENO90" s="62"/>
      <c r="ENP90" s="62"/>
      <c r="ENQ90" s="62"/>
      <c r="ENR90" s="62"/>
      <c r="ENS90" s="62"/>
      <c r="ENT90" s="62"/>
      <c r="ENU90" s="62"/>
      <c r="ENV90" s="62"/>
      <c r="ENW90" s="62"/>
      <c r="ENX90" s="62"/>
      <c r="ENY90" s="62"/>
      <c r="ENZ90" s="62"/>
      <c r="EOA90" s="62"/>
      <c r="EOB90" s="62"/>
      <c r="EOC90" s="62"/>
      <c r="EOD90" s="62"/>
      <c r="EOE90" s="62"/>
      <c r="EOF90" s="62"/>
      <c r="EOG90" s="62"/>
      <c r="EOH90" s="62"/>
      <c r="EOI90" s="62"/>
      <c r="EOJ90" s="62"/>
      <c r="EOK90" s="62"/>
      <c r="EOL90" s="62"/>
      <c r="EOM90" s="62"/>
      <c r="EON90" s="62"/>
      <c r="EOO90" s="62"/>
      <c r="EOP90" s="62"/>
      <c r="EOQ90" s="62"/>
      <c r="EOR90" s="62"/>
      <c r="EOS90" s="62"/>
      <c r="EOT90" s="62"/>
      <c r="EOU90" s="62"/>
      <c r="EOV90" s="62"/>
      <c r="EOW90" s="62"/>
      <c r="EOX90" s="62"/>
      <c r="EOY90" s="62"/>
      <c r="EOZ90" s="62"/>
      <c r="EPA90" s="62"/>
      <c r="EPB90" s="62"/>
      <c r="EPC90" s="62"/>
      <c r="EPD90" s="62"/>
      <c r="EPE90" s="62"/>
      <c r="EPF90" s="62"/>
      <c r="EPG90" s="62"/>
      <c r="EPH90" s="62"/>
      <c r="EPI90" s="62"/>
      <c r="EPJ90" s="62"/>
      <c r="EPK90" s="62"/>
      <c r="EPL90" s="62"/>
      <c r="EPM90" s="62"/>
      <c r="EPN90" s="62"/>
      <c r="EPO90" s="62"/>
      <c r="EPP90" s="62"/>
      <c r="EPQ90" s="62"/>
      <c r="EPR90" s="62"/>
      <c r="EPS90" s="62"/>
      <c r="EPT90" s="62"/>
      <c r="EPU90" s="62"/>
      <c r="EPV90" s="62"/>
      <c r="EPW90" s="62"/>
      <c r="EPX90" s="62"/>
      <c r="EPY90" s="62"/>
      <c r="EPZ90" s="62"/>
      <c r="EQA90" s="62"/>
      <c r="EQB90" s="62"/>
      <c r="EQC90" s="62"/>
      <c r="EQD90" s="62"/>
      <c r="EQE90" s="62"/>
      <c r="EQF90" s="62"/>
      <c r="EQG90" s="62"/>
      <c r="EQH90" s="62"/>
      <c r="EQI90" s="62"/>
      <c r="EQJ90" s="62"/>
      <c r="EQK90" s="62"/>
      <c r="EQL90" s="62"/>
      <c r="EQM90" s="62"/>
      <c r="EQN90" s="62"/>
      <c r="EQO90" s="62"/>
      <c r="EQP90" s="62"/>
      <c r="EQQ90" s="62"/>
      <c r="EQR90" s="62"/>
      <c r="EQS90" s="62"/>
      <c r="EQT90" s="62"/>
      <c r="EQU90" s="62"/>
      <c r="EQV90" s="62"/>
      <c r="EQW90" s="62"/>
      <c r="EQX90" s="62"/>
      <c r="EQY90" s="62"/>
      <c r="EQZ90" s="62"/>
      <c r="ERA90" s="62"/>
      <c r="ERB90" s="62"/>
      <c r="ERC90" s="62"/>
      <c r="ERD90" s="62"/>
      <c r="ERE90" s="62"/>
      <c r="ERF90" s="62"/>
      <c r="ERG90" s="62"/>
      <c r="ERH90" s="62"/>
      <c r="ERI90" s="62"/>
      <c r="ERJ90" s="62"/>
      <c r="ERK90" s="62"/>
      <c r="ERL90" s="62"/>
      <c r="ERM90" s="62"/>
      <c r="ERN90" s="62"/>
      <c r="ERO90" s="62"/>
      <c r="ERP90" s="62"/>
      <c r="ERQ90" s="62"/>
      <c r="ERR90" s="62"/>
      <c r="ERS90" s="62"/>
      <c r="ERT90" s="62"/>
      <c r="ERU90" s="62"/>
      <c r="ERV90" s="62"/>
      <c r="ERW90" s="62"/>
      <c r="ERX90" s="62"/>
      <c r="ERY90" s="62"/>
      <c r="ERZ90" s="62"/>
      <c r="ESA90" s="62"/>
      <c r="ESB90" s="62"/>
      <c r="ESC90" s="62"/>
      <c r="ESD90" s="62"/>
      <c r="ESE90" s="62"/>
      <c r="ESF90" s="62"/>
      <c r="ESG90" s="62"/>
      <c r="ESH90" s="62"/>
      <c r="ESI90" s="62"/>
      <c r="ESJ90" s="62"/>
      <c r="ESK90" s="62"/>
      <c r="ESL90" s="62"/>
      <c r="ESM90" s="62"/>
      <c r="ESN90" s="62"/>
      <c r="ESO90" s="62"/>
      <c r="ESP90" s="62"/>
      <c r="ESQ90" s="62"/>
      <c r="ESR90" s="62"/>
      <c r="ESS90" s="62"/>
      <c r="EST90" s="62"/>
      <c r="ESU90" s="62"/>
      <c r="ESV90" s="62"/>
      <c r="ESW90" s="62"/>
      <c r="ESX90" s="62"/>
      <c r="ESY90" s="62"/>
      <c r="ESZ90" s="62"/>
      <c r="ETA90" s="62"/>
      <c r="ETB90" s="62"/>
      <c r="ETC90" s="62"/>
      <c r="ETD90" s="62"/>
      <c r="ETE90" s="62"/>
      <c r="ETF90" s="62"/>
      <c r="ETG90" s="62"/>
      <c r="ETH90" s="62"/>
      <c r="ETI90" s="62"/>
      <c r="ETJ90" s="62"/>
      <c r="ETK90" s="62"/>
      <c r="ETL90" s="62"/>
      <c r="ETM90" s="62"/>
      <c r="ETN90" s="62"/>
      <c r="ETO90" s="62"/>
      <c r="ETP90" s="62"/>
      <c r="ETQ90" s="62"/>
      <c r="ETR90" s="62"/>
      <c r="ETS90" s="62"/>
      <c r="ETT90" s="62"/>
      <c r="ETU90" s="62"/>
      <c r="ETV90" s="62"/>
      <c r="ETW90" s="62"/>
      <c r="ETX90" s="62"/>
      <c r="ETY90" s="62"/>
      <c r="ETZ90" s="62"/>
      <c r="EUA90" s="62"/>
      <c r="EUB90" s="62"/>
      <c r="EUC90" s="62"/>
      <c r="EUD90" s="62"/>
      <c r="EUE90" s="62"/>
      <c r="EUF90" s="62"/>
      <c r="EUG90" s="62"/>
      <c r="EUH90" s="62"/>
      <c r="EUI90" s="62"/>
      <c r="EUJ90" s="62"/>
      <c r="EUK90" s="62"/>
      <c r="EUL90" s="62"/>
      <c r="EUM90" s="62"/>
      <c r="EUN90" s="62"/>
      <c r="EUO90" s="62"/>
      <c r="EUP90" s="62"/>
      <c r="EUQ90" s="62"/>
      <c r="EUR90" s="62"/>
      <c r="EUS90" s="62"/>
      <c r="EUT90" s="62"/>
      <c r="EUU90" s="62"/>
      <c r="EUV90" s="62"/>
      <c r="EUW90" s="62"/>
      <c r="EUX90" s="62"/>
      <c r="EUY90" s="62"/>
      <c r="EUZ90" s="62"/>
      <c r="EVA90" s="62"/>
      <c r="EVB90" s="62"/>
      <c r="EVC90" s="62"/>
      <c r="EVD90" s="62"/>
      <c r="EVE90" s="62"/>
      <c r="EVF90" s="62"/>
      <c r="EVG90" s="62"/>
      <c r="EVH90" s="62"/>
      <c r="EVI90" s="62"/>
      <c r="EVJ90" s="62"/>
      <c r="EVK90" s="62"/>
      <c r="EVL90" s="62"/>
      <c r="EVM90" s="62"/>
      <c r="EVN90" s="62"/>
      <c r="EVO90" s="62"/>
      <c r="EVP90" s="62"/>
      <c r="EVQ90" s="62"/>
      <c r="EVR90" s="62"/>
      <c r="EVS90" s="62"/>
      <c r="EVT90" s="62"/>
      <c r="EVU90" s="62"/>
      <c r="EVV90" s="62"/>
      <c r="EVW90" s="62"/>
      <c r="EVX90" s="62"/>
      <c r="EVY90" s="62"/>
      <c r="EVZ90" s="62"/>
      <c r="EWA90" s="62"/>
      <c r="EWB90" s="62"/>
      <c r="EWC90" s="62"/>
      <c r="EWD90" s="62"/>
      <c r="EWE90" s="62"/>
      <c r="EWF90" s="62"/>
      <c r="EWG90" s="62"/>
      <c r="EWH90" s="62"/>
      <c r="EWI90" s="62"/>
      <c r="EWJ90" s="62"/>
      <c r="EWK90" s="62"/>
      <c r="EWL90" s="62"/>
      <c r="EWM90" s="62"/>
      <c r="EWN90" s="62"/>
      <c r="EWO90" s="62"/>
      <c r="EWP90" s="62"/>
      <c r="EWQ90" s="62"/>
      <c r="EWR90" s="62"/>
      <c r="EWS90" s="62"/>
      <c r="EWT90" s="62"/>
      <c r="EWU90" s="62"/>
      <c r="EWV90" s="62"/>
      <c r="EWW90" s="62"/>
      <c r="EWX90" s="62"/>
      <c r="EWY90" s="62"/>
      <c r="EWZ90" s="62"/>
      <c r="EXA90" s="62"/>
      <c r="EXB90" s="62"/>
      <c r="EXC90" s="62"/>
      <c r="EXD90" s="62"/>
      <c r="EXE90" s="62"/>
      <c r="EXF90" s="62"/>
      <c r="EXG90" s="62"/>
      <c r="EXH90" s="62"/>
      <c r="EXI90" s="62"/>
      <c r="EXJ90" s="62"/>
      <c r="EXK90" s="62"/>
      <c r="EXL90" s="62"/>
      <c r="EXM90" s="62"/>
      <c r="EXN90" s="62"/>
      <c r="EXO90" s="62"/>
      <c r="EXP90" s="62"/>
      <c r="EXQ90" s="62"/>
      <c r="EXR90" s="62"/>
      <c r="EXS90" s="62"/>
      <c r="EXT90" s="62"/>
      <c r="EXU90" s="62"/>
      <c r="EXV90" s="62"/>
      <c r="EXW90" s="62"/>
      <c r="EXX90" s="62"/>
      <c r="EXY90" s="62"/>
      <c r="EXZ90" s="62"/>
      <c r="EYA90" s="62"/>
      <c r="EYB90" s="62"/>
      <c r="EYC90" s="62"/>
      <c r="EYD90" s="62"/>
      <c r="EYE90" s="62"/>
      <c r="EYF90" s="62"/>
      <c r="EYG90" s="62"/>
      <c r="EYH90" s="62"/>
      <c r="EYI90" s="62"/>
      <c r="EYJ90" s="62"/>
      <c r="EYK90" s="62"/>
      <c r="EYL90" s="62"/>
      <c r="EYM90" s="62"/>
      <c r="EYN90" s="62"/>
      <c r="EYO90" s="62"/>
      <c r="EYP90" s="62"/>
      <c r="EYQ90" s="62"/>
      <c r="EYR90" s="62"/>
      <c r="EYS90" s="62"/>
      <c r="EYT90" s="62"/>
      <c r="EYU90" s="62"/>
      <c r="EYV90" s="62"/>
      <c r="EYW90" s="62"/>
      <c r="EYX90" s="62"/>
      <c r="EYY90" s="62"/>
      <c r="EYZ90" s="62"/>
      <c r="EZA90" s="62"/>
      <c r="EZB90" s="62"/>
      <c r="EZC90" s="62"/>
      <c r="EZD90" s="62"/>
      <c r="EZE90" s="62"/>
      <c r="EZF90" s="62"/>
      <c r="EZG90" s="62"/>
      <c r="EZH90" s="62"/>
      <c r="EZI90" s="62"/>
      <c r="EZJ90" s="62"/>
      <c r="EZK90" s="62"/>
      <c r="EZL90" s="62"/>
      <c r="EZM90" s="62"/>
      <c r="EZN90" s="62"/>
      <c r="EZO90" s="62"/>
      <c r="EZP90" s="62"/>
      <c r="EZQ90" s="62"/>
      <c r="EZR90" s="62"/>
      <c r="EZS90" s="62"/>
      <c r="EZT90" s="62"/>
      <c r="EZU90" s="62"/>
      <c r="EZV90" s="62"/>
      <c r="EZW90" s="62"/>
      <c r="EZX90" s="62"/>
      <c r="EZY90" s="62"/>
      <c r="EZZ90" s="62"/>
      <c r="FAA90" s="62"/>
      <c r="FAB90" s="62"/>
      <c r="FAC90" s="62"/>
      <c r="FAD90" s="62"/>
      <c r="FAE90" s="62"/>
      <c r="FAF90" s="62"/>
      <c r="FAG90" s="62"/>
      <c r="FAH90" s="62"/>
      <c r="FAI90" s="62"/>
      <c r="FAJ90" s="62"/>
      <c r="FAK90" s="62"/>
      <c r="FAL90" s="62"/>
      <c r="FAM90" s="62"/>
      <c r="FAN90" s="62"/>
      <c r="FAO90" s="62"/>
      <c r="FAP90" s="62"/>
      <c r="FAQ90" s="62"/>
      <c r="FAR90" s="62"/>
      <c r="FAS90" s="62"/>
      <c r="FAT90" s="62"/>
      <c r="FAU90" s="62"/>
      <c r="FAV90" s="62"/>
      <c r="FAW90" s="62"/>
      <c r="FAX90" s="62"/>
      <c r="FAY90" s="62"/>
      <c r="FAZ90" s="62"/>
      <c r="FBA90" s="62"/>
      <c r="FBB90" s="62"/>
      <c r="FBC90" s="62"/>
      <c r="FBD90" s="62"/>
      <c r="FBE90" s="62"/>
      <c r="FBF90" s="62"/>
      <c r="FBG90" s="62"/>
      <c r="FBH90" s="62"/>
      <c r="FBI90" s="62"/>
      <c r="FBJ90" s="62"/>
      <c r="FBK90" s="62"/>
      <c r="FBL90" s="62"/>
      <c r="FBM90" s="62"/>
      <c r="FBN90" s="62"/>
      <c r="FBO90" s="62"/>
      <c r="FBP90" s="62"/>
      <c r="FBQ90" s="62"/>
      <c r="FBR90" s="62"/>
      <c r="FBS90" s="62"/>
      <c r="FBT90" s="62"/>
      <c r="FBU90" s="62"/>
      <c r="FBV90" s="62"/>
      <c r="FBW90" s="62"/>
      <c r="FBX90" s="62"/>
      <c r="FBY90" s="62"/>
      <c r="FBZ90" s="62"/>
      <c r="FCA90" s="62"/>
      <c r="FCB90" s="62"/>
      <c r="FCC90" s="62"/>
      <c r="FCD90" s="62"/>
      <c r="FCE90" s="62"/>
      <c r="FCF90" s="62"/>
      <c r="FCG90" s="62"/>
      <c r="FCH90" s="62"/>
      <c r="FCI90" s="62"/>
      <c r="FCJ90" s="62"/>
      <c r="FCK90" s="62"/>
      <c r="FCL90" s="62"/>
      <c r="FCM90" s="62"/>
      <c r="FCN90" s="62"/>
      <c r="FCO90" s="62"/>
      <c r="FCP90" s="62"/>
      <c r="FCQ90" s="62"/>
      <c r="FCR90" s="62"/>
      <c r="FCS90" s="62"/>
      <c r="FCT90" s="62"/>
      <c r="FCU90" s="62"/>
      <c r="FCV90" s="62"/>
      <c r="FCW90" s="62"/>
      <c r="FCX90" s="62"/>
      <c r="FCY90" s="62"/>
      <c r="FCZ90" s="62"/>
      <c r="FDA90" s="62"/>
      <c r="FDB90" s="62"/>
      <c r="FDC90" s="62"/>
      <c r="FDD90" s="62"/>
      <c r="FDE90" s="62"/>
      <c r="FDF90" s="62"/>
      <c r="FDG90" s="62"/>
      <c r="FDH90" s="62"/>
      <c r="FDI90" s="62"/>
      <c r="FDJ90" s="62"/>
      <c r="FDK90" s="62"/>
      <c r="FDL90" s="62"/>
      <c r="FDM90" s="62"/>
      <c r="FDN90" s="62"/>
      <c r="FDO90" s="62"/>
      <c r="FDP90" s="62"/>
      <c r="FDQ90" s="62"/>
      <c r="FDR90" s="62"/>
      <c r="FDS90" s="62"/>
      <c r="FDT90" s="62"/>
      <c r="FDU90" s="62"/>
      <c r="FDV90" s="62"/>
      <c r="FDW90" s="62"/>
      <c r="FDX90" s="62"/>
      <c r="FDY90" s="62"/>
      <c r="FDZ90" s="62"/>
      <c r="FEA90" s="62"/>
      <c r="FEB90" s="62"/>
      <c r="FEC90" s="62"/>
      <c r="FED90" s="62"/>
      <c r="FEE90" s="62"/>
      <c r="FEF90" s="62"/>
      <c r="FEG90" s="62"/>
      <c r="FEH90" s="62"/>
      <c r="FEI90" s="62"/>
      <c r="FEJ90" s="62"/>
      <c r="FEK90" s="62"/>
      <c r="FEL90" s="62"/>
      <c r="FEM90" s="62"/>
      <c r="FEN90" s="62"/>
      <c r="FEO90" s="62"/>
      <c r="FEP90" s="62"/>
      <c r="FEQ90" s="62"/>
      <c r="FER90" s="62"/>
      <c r="FES90" s="62"/>
      <c r="FET90" s="62"/>
      <c r="FEU90" s="62"/>
      <c r="FEV90" s="62"/>
      <c r="FEW90" s="62"/>
      <c r="FEX90" s="62"/>
      <c r="FEY90" s="62"/>
      <c r="FEZ90" s="62"/>
      <c r="FFA90" s="62"/>
      <c r="FFB90" s="62"/>
      <c r="FFC90" s="62"/>
      <c r="FFD90" s="62"/>
      <c r="FFE90" s="62"/>
      <c r="FFF90" s="62"/>
      <c r="FFG90" s="62"/>
      <c r="FFH90" s="62"/>
      <c r="FFI90" s="62"/>
      <c r="FFJ90" s="62"/>
      <c r="FFK90" s="62"/>
      <c r="FFL90" s="62"/>
      <c r="FFM90" s="62"/>
      <c r="FFN90" s="62"/>
      <c r="FFO90" s="62"/>
      <c r="FFP90" s="62"/>
      <c r="FFQ90" s="62"/>
      <c r="FFR90" s="62"/>
      <c r="FFS90" s="62"/>
      <c r="FFT90" s="62"/>
      <c r="FFU90" s="62"/>
      <c r="FFV90" s="62"/>
      <c r="FFW90" s="62"/>
      <c r="FFX90" s="62"/>
      <c r="FFY90" s="62"/>
      <c r="FFZ90" s="62"/>
      <c r="FGA90" s="62"/>
      <c r="FGB90" s="62"/>
      <c r="FGC90" s="62"/>
      <c r="FGD90" s="62"/>
      <c r="FGE90" s="62"/>
      <c r="FGF90" s="62"/>
      <c r="FGG90" s="62"/>
      <c r="FGH90" s="62"/>
      <c r="FGI90" s="62"/>
      <c r="FGJ90" s="62"/>
      <c r="FGK90" s="62"/>
      <c r="FGL90" s="62"/>
      <c r="FGM90" s="62"/>
      <c r="FGN90" s="62"/>
      <c r="FGO90" s="62"/>
      <c r="FGP90" s="62"/>
      <c r="FGQ90" s="62"/>
      <c r="FGR90" s="62"/>
      <c r="FGS90" s="62"/>
      <c r="FGT90" s="62"/>
      <c r="FGU90" s="62"/>
      <c r="FGV90" s="62"/>
      <c r="FGW90" s="62"/>
      <c r="FGX90" s="62"/>
      <c r="FGY90" s="62"/>
      <c r="FGZ90" s="62"/>
      <c r="FHA90" s="62"/>
      <c r="FHB90" s="62"/>
      <c r="FHC90" s="62"/>
      <c r="FHD90" s="62"/>
      <c r="FHE90" s="62"/>
      <c r="FHF90" s="62"/>
      <c r="FHG90" s="62"/>
      <c r="FHH90" s="62"/>
      <c r="FHI90" s="62"/>
      <c r="FHJ90" s="62"/>
      <c r="FHK90" s="62"/>
      <c r="FHL90" s="62"/>
      <c r="FHM90" s="62"/>
      <c r="FHN90" s="62"/>
      <c r="FHO90" s="62"/>
      <c r="FHP90" s="62"/>
      <c r="FHQ90" s="62"/>
      <c r="FHR90" s="62"/>
      <c r="FHS90" s="62"/>
      <c r="FHT90" s="62"/>
      <c r="FHU90" s="62"/>
      <c r="FHV90" s="62"/>
      <c r="FHW90" s="62"/>
      <c r="FHX90" s="62"/>
      <c r="FHY90" s="62"/>
      <c r="FHZ90" s="62"/>
      <c r="FIA90" s="62"/>
      <c r="FIB90" s="62"/>
      <c r="FIC90" s="62"/>
      <c r="FID90" s="62"/>
      <c r="FIE90" s="62"/>
      <c r="FIF90" s="62"/>
      <c r="FIG90" s="62"/>
      <c r="FIH90" s="62"/>
      <c r="FII90" s="62"/>
      <c r="FIJ90" s="62"/>
      <c r="FIK90" s="62"/>
      <c r="FIL90" s="62"/>
      <c r="FIM90" s="62"/>
      <c r="FIN90" s="62"/>
      <c r="FIO90" s="62"/>
      <c r="FIP90" s="62"/>
      <c r="FIQ90" s="62"/>
      <c r="FIR90" s="62"/>
      <c r="FIS90" s="62"/>
      <c r="FIT90" s="62"/>
      <c r="FIU90" s="62"/>
      <c r="FIV90" s="62"/>
      <c r="FIW90" s="62"/>
      <c r="FIX90" s="62"/>
      <c r="FIY90" s="62"/>
      <c r="FIZ90" s="62"/>
      <c r="FJA90" s="62"/>
      <c r="FJB90" s="62"/>
      <c r="FJC90" s="62"/>
      <c r="FJD90" s="62"/>
      <c r="FJE90" s="62"/>
      <c r="FJF90" s="62"/>
      <c r="FJG90" s="62"/>
      <c r="FJH90" s="62"/>
      <c r="FJI90" s="62"/>
      <c r="FJJ90" s="62"/>
      <c r="FJK90" s="62"/>
      <c r="FJL90" s="62"/>
      <c r="FJM90" s="62"/>
      <c r="FJN90" s="62"/>
      <c r="FJO90" s="62"/>
      <c r="FJP90" s="62"/>
      <c r="FJQ90" s="62"/>
      <c r="FJR90" s="62"/>
      <c r="FJS90" s="62"/>
      <c r="FJT90" s="62"/>
      <c r="FJU90" s="62"/>
      <c r="FJV90" s="62"/>
      <c r="FJW90" s="62"/>
      <c r="FJX90" s="62"/>
      <c r="FJY90" s="62"/>
      <c r="FJZ90" s="62"/>
      <c r="FKA90" s="62"/>
      <c r="FKB90" s="62"/>
      <c r="FKC90" s="62"/>
      <c r="FKD90" s="62"/>
      <c r="FKE90" s="62"/>
      <c r="FKF90" s="62"/>
      <c r="FKG90" s="62"/>
      <c r="FKH90" s="62"/>
      <c r="FKI90" s="62"/>
      <c r="FKJ90" s="62"/>
      <c r="FKK90" s="62"/>
      <c r="FKL90" s="62"/>
      <c r="FKM90" s="62"/>
      <c r="FKN90" s="62"/>
      <c r="FKO90" s="62"/>
      <c r="FKP90" s="62"/>
      <c r="FKQ90" s="62"/>
      <c r="FKR90" s="62"/>
      <c r="FKS90" s="62"/>
      <c r="FKT90" s="62"/>
      <c r="FKU90" s="62"/>
      <c r="FKV90" s="62"/>
      <c r="FKW90" s="62"/>
      <c r="FKX90" s="62"/>
      <c r="FKY90" s="62"/>
      <c r="FKZ90" s="62"/>
      <c r="FLA90" s="62"/>
      <c r="FLB90" s="62"/>
      <c r="FLC90" s="62"/>
      <c r="FLD90" s="62"/>
      <c r="FLE90" s="62"/>
      <c r="FLF90" s="62"/>
      <c r="FLG90" s="62"/>
      <c r="FLH90" s="62"/>
      <c r="FLI90" s="62"/>
      <c r="FLJ90" s="62"/>
      <c r="FLK90" s="62"/>
      <c r="FLL90" s="62"/>
      <c r="FLM90" s="62"/>
      <c r="FLN90" s="62"/>
      <c r="FLO90" s="62"/>
      <c r="FLP90" s="62"/>
      <c r="FLQ90" s="62"/>
      <c r="FLR90" s="62"/>
      <c r="FLS90" s="62"/>
      <c r="FLT90" s="62"/>
      <c r="FLU90" s="62"/>
      <c r="FLV90" s="62"/>
      <c r="FLW90" s="62"/>
      <c r="FLX90" s="62"/>
      <c r="FLY90" s="62"/>
      <c r="FLZ90" s="62"/>
      <c r="FMA90" s="62"/>
      <c r="FMB90" s="62"/>
      <c r="FMC90" s="62"/>
      <c r="FMD90" s="62"/>
      <c r="FME90" s="62"/>
      <c r="FMF90" s="62"/>
      <c r="FMG90" s="62"/>
      <c r="FMH90" s="62"/>
      <c r="FMI90" s="62"/>
      <c r="FMJ90" s="62"/>
      <c r="FMK90" s="62"/>
      <c r="FML90" s="62"/>
      <c r="FMM90" s="62"/>
      <c r="FMN90" s="62"/>
      <c r="FMO90" s="62"/>
      <c r="FMP90" s="62"/>
      <c r="FMQ90" s="62"/>
      <c r="FMR90" s="62"/>
      <c r="FMS90" s="62"/>
      <c r="FMT90" s="62"/>
      <c r="FMU90" s="62"/>
      <c r="FMV90" s="62"/>
      <c r="FMW90" s="62"/>
      <c r="FMX90" s="62"/>
      <c r="FMY90" s="62"/>
      <c r="FMZ90" s="62"/>
      <c r="FNA90" s="62"/>
      <c r="FNB90" s="62"/>
      <c r="FNC90" s="62"/>
      <c r="FND90" s="62"/>
      <c r="FNE90" s="62"/>
      <c r="FNF90" s="62"/>
      <c r="FNG90" s="62"/>
      <c r="FNH90" s="62"/>
      <c r="FNI90" s="62"/>
      <c r="FNJ90" s="62"/>
      <c r="FNK90" s="62"/>
      <c r="FNL90" s="62"/>
      <c r="FNM90" s="62"/>
      <c r="FNN90" s="62"/>
      <c r="FNO90" s="62"/>
      <c r="FNP90" s="62"/>
      <c r="FNQ90" s="62"/>
      <c r="FNR90" s="62"/>
      <c r="FNS90" s="62"/>
      <c r="FNT90" s="62"/>
      <c r="FNU90" s="62"/>
      <c r="FNV90" s="62"/>
      <c r="FNW90" s="62"/>
      <c r="FNX90" s="62"/>
      <c r="FNY90" s="62"/>
      <c r="FNZ90" s="62"/>
      <c r="FOA90" s="62"/>
      <c r="FOB90" s="62"/>
      <c r="FOC90" s="62"/>
      <c r="FOD90" s="62"/>
      <c r="FOE90" s="62"/>
      <c r="FOF90" s="62"/>
      <c r="FOG90" s="62"/>
      <c r="FOH90" s="62"/>
      <c r="FOI90" s="62"/>
      <c r="FOJ90" s="62"/>
      <c r="FOK90" s="62"/>
      <c r="FOL90" s="62"/>
      <c r="FOM90" s="62"/>
      <c r="FON90" s="62"/>
      <c r="FOO90" s="62"/>
      <c r="FOP90" s="62"/>
      <c r="FOQ90" s="62"/>
      <c r="FOR90" s="62"/>
      <c r="FOS90" s="62"/>
      <c r="FOT90" s="62"/>
      <c r="FOU90" s="62"/>
      <c r="FOV90" s="62"/>
      <c r="FOW90" s="62"/>
      <c r="FOX90" s="62"/>
      <c r="FOY90" s="62"/>
      <c r="FOZ90" s="62"/>
      <c r="FPA90" s="62"/>
      <c r="FPB90" s="62"/>
      <c r="FPC90" s="62"/>
      <c r="FPD90" s="62"/>
      <c r="FPE90" s="62"/>
      <c r="FPF90" s="62"/>
      <c r="FPG90" s="62"/>
      <c r="FPH90" s="62"/>
      <c r="FPI90" s="62"/>
      <c r="FPJ90" s="62"/>
      <c r="FPK90" s="62"/>
      <c r="FPL90" s="62"/>
      <c r="FPM90" s="62"/>
      <c r="FPN90" s="62"/>
      <c r="FPO90" s="62"/>
      <c r="FPP90" s="62"/>
      <c r="FPQ90" s="62"/>
      <c r="FPR90" s="62"/>
      <c r="FPS90" s="62"/>
      <c r="FPT90" s="62"/>
      <c r="FPU90" s="62"/>
      <c r="FPV90" s="62"/>
      <c r="FPW90" s="62"/>
      <c r="FPX90" s="62"/>
      <c r="FPY90" s="62"/>
      <c r="FPZ90" s="62"/>
      <c r="FQA90" s="62"/>
      <c r="FQB90" s="62"/>
      <c r="FQC90" s="62"/>
      <c r="FQD90" s="62"/>
      <c r="FQE90" s="62"/>
      <c r="FQF90" s="62"/>
      <c r="FQG90" s="62"/>
      <c r="FQH90" s="62"/>
      <c r="FQI90" s="62"/>
      <c r="FQJ90" s="62"/>
      <c r="FQK90" s="62"/>
      <c r="FQL90" s="62"/>
      <c r="FQM90" s="62"/>
      <c r="FQN90" s="62"/>
      <c r="FQO90" s="62"/>
      <c r="FQP90" s="62"/>
      <c r="FQQ90" s="62"/>
      <c r="FQR90" s="62"/>
      <c r="FQS90" s="62"/>
      <c r="FQT90" s="62"/>
      <c r="FQU90" s="62"/>
      <c r="FQV90" s="62"/>
      <c r="FQW90" s="62"/>
      <c r="FQX90" s="62"/>
      <c r="FQY90" s="62"/>
      <c r="FQZ90" s="62"/>
      <c r="FRA90" s="62"/>
      <c r="FRB90" s="62"/>
      <c r="FRC90" s="62"/>
      <c r="FRD90" s="62"/>
      <c r="FRE90" s="62"/>
      <c r="FRF90" s="62"/>
      <c r="FRG90" s="62"/>
      <c r="FRH90" s="62"/>
      <c r="FRI90" s="62"/>
      <c r="FRJ90" s="62"/>
      <c r="FRK90" s="62"/>
      <c r="FRL90" s="62"/>
      <c r="FRM90" s="62"/>
      <c r="FRN90" s="62"/>
      <c r="FRO90" s="62"/>
      <c r="FRP90" s="62"/>
      <c r="FRQ90" s="62"/>
      <c r="FRR90" s="62"/>
      <c r="FRS90" s="62"/>
      <c r="FRT90" s="62"/>
      <c r="FRU90" s="62"/>
      <c r="FRV90" s="62"/>
      <c r="FRW90" s="62"/>
      <c r="FRX90" s="62"/>
      <c r="FRY90" s="62"/>
      <c r="FRZ90" s="62"/>
      <c r="FSA90" s="62"/>
      <c r="FSB90" s="62"/>
      <c r="FSC90" s="62"/>
      <c r="FSD90" s="62"/>
      <c r="FSE90" s="62"/>
      <c r="FSF90" s="62"/>
      <c r="FSG90" s="62"/>
      <c r="FSH90" s="62"/>
      <c r="FSI90" s="62"/>
      <c r="FSJ90" s="62"/>
      <c r="FSK90" s="62"/>
      <c r="FSL90" s="62"/>
      <c r="FSM90" s="62"/>
      <c r="FSN90" s="62"/>
      <c r="FSO90" s="62"/>
      <c r="FSP90" s="62"/>
      <c r="FSQ90" s="62"/>
      <c r="FSR90" s="62"/>
      <c r="FSS90" s="62"/>
      <c r="FST90" s="62"/>
      <c r="FSU90" s="62"/>
      <c r="FSV90" s="62"/>
      <c r="FSW90" s="62"/>
      <c r="FSX90" s="62"/>
      <c r="FSY90" s="62"/>
      <c r="FSZ90" s="62"/>
      <c r="FTA90" s="62"/>
      <c r="FTB90" s="62"/>
      <c r="FTC90" s="62"/>
      <c r="FTD90" s="62"/>
      <c r="FTE90" s="62"/>
      <c r="FTF90" s="62"/>
      <c r="FTG90" s="62"/>
      <c r="FTH90" s="62"/>
      <c r="FTI90" s="62"/>
      <c r="FTJ90" s="62"/>
      <c r="FTK90" s="62"/>
      <c r="FTL90" s="62"/>
      <c r="FTM90" s="62"/>
      <c r="FTN90" s="62"/>
      <c r="FTO90" s="62"/>
      <c r="FTP90" s="62"/>
      <c r="FTQ90" s="62"/>
      <c r="FTR90" s="62"/>
      <c r="FTS90" s="62"/>
      <c r="FTT90" s="62"/>
      <c r="FTU90" s="62"/>
      <c r="FTV90" s="62"/>
      <c r="FTW90" s="62"/>
      <c r="FTX90" s="62"/>
      <c r="FTY90" s="62"/>
      <c r="FTZ90" s="62"/>
      <c r="FUA90" s="62"/>
      <c r="FUB90" s="62"/>
      <c r="FUC90" s="62"/>
      <c r="FUD90" s="62"/>
      <c r="FUE90" s="62"/>
      <c r="FUF90" s="62"/>
      <c r="FUG90" s="62"/>
      <c r="FUH90" s="62"/>
      <c r="FUI90" s="62"/>
      <c r="FUJ90" s="62"/>
      <c r="FUK90" s="62"/>
      <c r="FUL90" s="62"/>
      <c r="FUM90" s="62"/>
      <c r="FUN90" s="62"/>
      <c r="FUO90" s="62"/>
      <c r="FUP90" s="62"/>
      <c r="FUQ90" s="62"/>
      <c r="FUR90" s="62"/>
      <c r="FUS90" s="62"/>
      <c r="FUT90" s="62"/>
      <c r="FUU90" s="62"/>
      <c r="FUV90" s="62"/>
      <c r="FUW90" s="62"/>
      <c r="FUX90" s="62"/>
      <c r="FUY90" s="62"/>
      <c r="FUZ90" s="62"/>
      <c r="FVA90" s="62"/>
      <c r="FVB90" s="62"/>
      <c r="FVC90" s="62"/>
      <c r="FVD90" s="62"/>
      <c r="FVE90" s="62"/>
      <c r="FVF90" s="62"/>
      <c r="FVG90" s="62"/>
      <c r="FVH90" s="62"/>
      <c r="FVI90" s="62"/>
      <c r="FVJ90" s="62"/>
      <c r="FVK90" s="62"/>
      <c r="FVL90" s="62"/>
      <c r="FVM90" s="62"/>
      <c r="FVN90" s="62"/>
      <c r="FVO90" s="62"/>
      <c r="FVP90" s="62"/>
      <c r="FVQ90" s="62"/>
      <c r="FVR90" s="62"/>
      <c r="FVS90" s="62"/>
      <c r="FVT90" s="62"/>
      <c r="FVU90" s="62"/>
      <c r="FVV90" s="62"/>
      <c r="FVW90" s="62"/>
      <c r="FVX90" s="62"/>
      <c r="FVY90" s="62"/>
      <c r="FVZ90" s="62"/>
      <c r="FWA90" s="62"/>
      <c r="FWB90" s="62"/>
      <c r="FWC90" s="62"/>
      <c r="FWD90" s="62"/>
      <c r="FWE90" s="62"/>
      <c r="FWF90" s="62"/>
      <c r="FWG90" s="62"/>
      <c r="FWH90" s="62"/>
      <c r="FWI90" s="62"/>
      <c r="FWJ90" s="62"/>
      <c r="FWK90" s="62"/>
      <c r="FWL90" s="62"/>
      <c r="FWM90" s="62"/>
      <c r="FWN90" s="62"/>
      <c r="FWO90" s="62"/>
      <c r="FWP90" s="62"/>
      <c r="FWQ90" s="62"/>
      <c r="FWR90" s="62"/>
      <c r="FWS90" s="62"/>
      <c r="FWT90" s="62"/>
      <c r="FWU90" s="62"/>
      <c r="FWV90" s="62"/>
      <c r="FWW90" s="62"/>
      <c r="FWX90" s="62"/>
      <c r="FWY90" s="62"/>
      <c r="FWZ90" s="62"/>
      <c r="FXA90" s="62"/>
      <c r="FXB90" s="62"/>
      <c r="FXC90" s="62"/>
      <c r="FXD90" s="62"/>
      <c r="FXE90" s="62"/>
      <c r="FXF90" s="62"/>
      <c r="FXG90" s="62"/>
      <c r="FXH90" s="62"/>
      <c r="FXI90" s="62"/>
      <c r="FXJ90" s="62"/>
      <c r="FXK90" s="62"/>
      <c r="FXL90" s="62"/>
      <c r="FXM90" s="62"/>
      <c r="FXN90" s="62"/>
      <c r="FXO90" s="62"/>
      <c r="FXP90" s="62"/>
      <c r="FXQ90" s="62"/>
      <c r="FXR90" s="62"/>
      <c r="FXS90" s="62"/>
      <c r="FXT90" s="62"/>
      <c r="FXU90" s="62"/>
      <c r="FXV90" s="62"/>
      <c r="FXW90" s="62"/>
      <c r="FXX90" s="62"/>
      <c r="FXY90" s="62"/>
      <c r="FXZ90" s="62"/>
      <c r="FYA90" s="62"/>
      <c r="FYB90" s="62"/>
      <c r="FYC90" s="62"/>
      <c r="FYD90" s="62"/>
      <c r="FYE90" s="62"/>
      <c r="FYF90" s="62"/>
      <c r="FYG90" s="62"/>
      <c r="FYH90" s="62"/>
      <c r="FYI90" s="62"/>
      <c r="FYJ90" s="62"/>
      <c r="FYK90" s="62"/>
      <c r="FYL90" s="62"/>
      <c r="FYM90" s="62"/>
      <c r="FYN90" s="62"/>
      <c r="FYO90" s="62"/>
      <c r="FYP90" s="62"/>
      <c r="FYQ90" s="62"/>
      <c r="FYR90" s="62"/>
      <c r="FYS90" s="62"/>
      <c r="FYT90" s="62"/>
      <c r="FYU90" s="62"/>
      <c r="FYV90" s="62"/>
      <c r="FYW90" s="62"/>
      <c r="FYX90" s="62"/>
      <c r="FYY90" s="62"/>
      <c r="FYZ90" s="62"/>
      <c r="FZA90" s="62"/>
      <c r="FZB90" s="62"/>
      <c r="FZC90" s="62"/>
      <c r="FZD90" s="62"/>
      <c r="FZE90" s="62"/>
      <c r="FZF90" s="62"/>
      <c r="FZG90" s="62"/>
      <c r="FZH90" s="62"/>
      <c r="FZI90" s="62"/>
      <c r="FZJ90" s="62"/>
      <c r="FZK90" s="62"/>
      <c r="FZL90" s="62"/>
      <c r="FZM90" s="62"/>
      <c r="FZN90" s="62"/>
      <c r="FZO90" s="62"/>
      <c r="FZP90" s="62"/>
      <c r="FZQ90" s="62"/>
      <c r="FZR90" s="62"/>
      <c r="FZS90" s="62"/>
      <c r="FZT90" s="62"/>
      <c r="FZU90" s="62"/>
      <c r="FZV90" s="62"/>
      <c r="FZW90" s="62"/>
      <c r="FZX90" s="62"/>
      <c r="FZY90" s="62"/>
      <c r="FZZ90" s="62"/>
      <c r="GAA90" s="62"/>
      <c r="GAB90" s="62"/>
      <c r="GAC90" s="62"/>
      <c r="GAD90" s="62"/>
      <c r="GAE90" s="62"/>
      <c r="GAF90" s="62"/>
      <c r="GAG90" s="62"/>
      <c r="GAH90" s="62"/>
      <c r="GAI90" s="62"/>
      <c r="GAJ90" s="62"/>
      <c r="GAK90" s="62"/>
      <c r="GAL90" s="62"/>
      <c r="GAM90" s="62"/>
      <c r="GAN90" s="62"/>
      <c r="GAO90" s="62"/>
      <c r="GAP90" s="62"/>
      <c r="GAQ90" s="62"/>
      <c r="GAR90" s="62"/>
      <c r="GAS90" s="62"/>
      <c r="GAT90" s="62"/>
      <c r="GAU90" s="62"/>
      <c r="GAV90" s="62"/>
      <c r="GAW90" s="62"/>
      <c r="GAX90" s="62"/>
      <c r="GAY90" s="62"/>
      <c r="GAZ90" s="62"/>
      <c r="GBA90" s="62"/>
      <c r="GBB90" s="62"/>
      <c r="GBC90" s="62"/>
      <c r="GBD90" s="62"/>
      <c r="GBE90" s="62"/>
      <c r="GBF90" s="62"/>
      <c r="GBG90" s="62"/>
      <c r="GBH90" s="62"/>
      <c r="GBI90" s="62"/>
      <c r="GBJ90" s="62"/>
      <c r="GBK90" s="62"/>
      <c r="GBL90" s="62"/>
      <c r="GBM90" s="62"/>
      <c r="GBN90" s="62"/>
      <c r="GBO90" s="62"/>
      <c r="GBP90" s="62"/>
      <c r="GBQ90" s="62"/>
      <c r="GBR90" s="62"/>
      <c r="GBS90" s="62"/>
      <c r="GBT90" s="62"/>
      <c r="GBU90" s="62"/>
      <c r="GBV90" s="62"/>
      <c r="GBW90" s="62"/>
      <c r="GBX90" s="62"/>
      <c r="GBY90" s="62"/>
      <c r="GBZ90" s="62"/>
      <c r="GCA90" s="62"/>
      <c r="GCB90" s="62"/>
      <c r="GCC90" s="62"/>
      <c r="GCD90" s="62"/>
      <c r="GCE90" s="62"/>
      <c r="GCF90" s="62"/>
      <c r="GCG90" s="62"/>
      <c r="GCH90" s="62"/>
      <c r="GCI90" s="62"/>
      <c r="GCJ90" s="62"/>
      <c r="GCK90" s="62"/>
      <c r="GCL90" s="62"/>
      <c r="GCM90" s="62"/>
      <c r="GCN90" s="62"/>
      <c r="GCO90" s="62"/>
      <c r="GCP90" s="62"/>
      <c r="GCQ90" s="62"/>
      <c r="GCR90" s="62"/>
      <c r="GCS90" s="62"/>
      <c r="GCT90" s="62"/>
      <c r="GCU90" s="62"/>
      <c r="GCV90" s="62"/>
      <c r="GCW90" s="62"/>
      <c r="GCX90" s="62"/>
      <c r="GCY90" s="62"/>
      <c r="GCZ90" s="62"/>
      <c r="GDA90" s="62"/>
      <c r="GDB90" s="62"/>
      <c r="GDC90" s="62"/>
      <c r="GDD90" s="62"/>
      <c r="GDE90" s="62"/>
      <c r="GDF90" s="62"/>
      <c r="GDG90" s="62"/>
      <c r="GDH90" s="62"/>
      <c r="GDI90" s="62"/>
      <c r="GDJ90" s="62"/>
      <c r="GDK90" s="62"/>
      <c r="GDL90" s="62"/>
      <c r="GDM90" s="62"/>
      <c r="GDN90" s="62"/>
      <c r="GDO90" s="62"/>
      <c r="GDP90" s="62"/>
      <c r="GDQ90" s="62"/>
      <c r="GDR90" s="62"/>
      <c r="GDS90" s="62"/>
      <c r="GDT90" s="62"/>
      <c r="GDU90" s="62"/>
      <c r="GDV90" s="62"/>
      <c r="GDW90" s="62"/>
      <c r="GDX90" s="62"/>
      <c r="GDY90" s="62"/>
      <c r="GDZ90" s="62"/>
      <c r="GEA90" s="62"/>
      <c r="GEB90" s="62"/>
      <c r="GEC90" s="62"/>
      <c r="GED90" s="62"/>
      <c r="GEE90" s="62"/>
      <c r="GEF90" s="62"/>
      <c r="GEG90" s="62"/>
      <c r="GEH90" s="62"/>
      <c r="GEI90" s="62"/>
      <c r="GEJ90" s="62"/>
      <c r="GEK90" s="62"/>
      <c r="GEL90" s="62"/>
      <c r="GEM90" s="62"/>
      <c r="GEN90" s="62"/>
      <c r="GEO90" s="62"/>
      <c r="GEP90" s="62"/>
      <c r="GEQ90" s="62"/>
      <c r="GER90" s="62"/>
      <c r="GES90" s="62"/>
      <c r="GET90" s="62"/>
      <c r="GEU90" s="62"/>
      <c r="GEV90" s="62"/>
      <c r="GEW90" s="62"/>
      <c r="GEX90" s="62"/>
      <c r="GEY90" s="62"/>
      <c r="GEZ90" s="62"/>
      <c r="GFA90" s="62"/>
      <c r="GFB90" s="62"/>
      <c r="GFC90" s="62"/>
      <c r="GFD90" s="62"/>
      <c r="GFE90" s="62"/>
      <c r="GFF90" s="62"/>
      <c r="GFG90" s="62"/>
      <c r="GFH90" s="62"/>
      <c r="GFI90" s="62"/>
      <c r="GFJ90" s="62"/>
      <c r="GFK90" s="62"/>
      <c r="GFL90" s="62"/>
      <c r="GFM90" s="62"/>
      <c r="GFN90" s="62"/>
      <c r="GFO90" s="62"/>
      <c r="GFP90" s="62"/>
      <c r="GFQ90" s="62"/>
      <c r="GFR90" s="62"/>
      <c r="GFS90" s="62"/>
      <c r="GFT90" s="62"/>
      <c r="GFU90" s="62"/>
      <c r="GFV90" s="62"/>
      <c r="GFW90" s="62"/>
      <c r="GFX90" s="62"/>
      <c r="GFY90" s="62"/>
      <c r="GFZ90" s="62"/>
      <c r="GGA90" s="62"/>
      <c r="GGB90" s="62"/>
      <c r="GGC90" s="62"/>
      <c r="GGD90" s="62"/>
      <c r="GGE90" s="62"/>
      <c r="GGF90" s="62"/>
      <c r="GGG90" s="62"/>
      <c r="GGH90" s="62"/>
      <c r="GGI90" s="62"/>
      <c r="GGJ90" s="62"/>
      <c r="GGK90" s="62"/>
      <c r="GGL90" s="62"/>
      <c r="GGM90" s="62"/>
      <c r="GGN90" s="62"/>
      <c r="GGO90" s="62"/>
      <c r="GGP90" s="62"/>
      <c r="GGQ90" s="62"/>
      <c r="GGR90" s="62"/>
      <c r="GGS90" s="62"/>
      <c r="GGT90" s="62"/>
      <c r="GGU90" s="62"/>
      <c r="GGV90" s="62"/>
      <c r="GGW90" s="62"/>
      <c r="GGX90" s="62"/>
      <c r="GGY90" s="62"/>
      <c r="GGZ90" s="62"/>
      <c r="GHA90" s="62"/>
      <c r="GHB90" s="62"/>
      <c r="GHC90" s="62"/>
      <c r="GHD90" s="62"/>
      <c r="GHE90" s="62"/>
      <c r="GHF90" s="62"/>
      <c r="GHG90" s="62"/>
      <c r="GHH90" s="62"/>
      <c r="GHI90" s="62"/>
      <c r="GHJ90" s="62"/>
      <c r="GHK90" s="62"/>
      <c r="GHL90" s="62"/>
      <c r="GHM90" s="62"/>
      <c r="GHN90" s="62"/>
      <c r="GHO90" s="62"/>
      <c r="GHP90" s="62"/>
      <c r="GHQ90" s="62"/>
      <c r="GHR90" s="62"/>
      <c r="GHS90" s="62"/>
      <c r="GHT90" s="62"/>
      <c r="GHU90" s="62"/>
      <c r="GHV90" s="62"/>
      <c r="GHW90" s="62"/>
      <c r="GHX90" s="62"/>
      <c r="GHY90" s="62"/>
      <c r="GHZ90" s="62"/>
      <c r="GIA90" s="62"/>
      <c r="GIB90" s="62"/>
      <c r="GIC90" s="62"/>
      <c r="GID90" s="62"/>
      <c r="GIE90" s="62"/>
      <c r="GIF90" s="62"/>
      <c r="GIG90" s="62"/>
      <c r="GIH90" s="62"/>
      <c r="GII90" s="62"/>
      <c r="GIJ90" s="62"/>
      <c r="GIK90" s="62"/>
      <c r="GIL90" s="62"/>
      <c r="GIM90" s="62"/>
      <c r="GIN90" s="62"/>
      <c r="GIO90" s="62"/>
      <c r="GIP90" s="62"/>
      <c r="GIQ90" s="62"/>
      <c r="GIR90" s="62"/>
      <c r="GIS90" s="62"/>
      <c r="GIT90" s="62"/>
      <c r="GIU90" s="62"/>
      <c r="GIV90" s="62"/>
      <c r="GIW90" s="62"/>
      <c r="GIX90" s="62"/>
      <c r="GIY90" s="62"/>
      <c r="GIZ90" s="62"/>
      <c r="GJA90" s="62"/>
      <c r="GJB90" s="62"/>
      <c r="GJC90" s="62"/>
      <c r="GJD90" s="62"/>
      <c r="GJE90" s="62"/>
      <c r="GJF90" s="62"/>
      <c r="GJG90" s="62"/>
      <c r="GJH90" s="62"/>
      <c r="GJI90" s="62"/>
      <c r="GJJ90" s="62"/>
      <c r="GJK90" s="62"/>
      <c r="GJL90" s="62"/>
      <c r="GJM90" s="62"/>
      <c r="GJN90" s="62"/>
      <c r="GJO90" s="62"/>
      <c r="GJP90" s="62"/>
      <c r="GJQ90" s="62"/>
      <c r="GJR90" s="62"/>
      <c r="GJS90" s="62"/>
      <c r="GJT90" s="62"/>
      <c r="GJU90" s="62"/>
      <c r="GJV90" s="62"/>
      <c r="GJW90" s="62"/>
      <c r="GJX90" s="62"/>
      <c r="GJY90" s="62"/>
      <c r="GJZ90" s="62"/>
      <c r="GKA90" s="62"/>
      <c r="GKB90" s="62"/>
      <c r="GKC90" s="62"/>
      <c r="GKD90" s="62"/>
      <c r="GKE90" s="62"/>
      <c r="GKF90" s="62"/>
      <c r="GKG90" s="62"/>
      <c r="GKH90" s="62"/>
      <c r="GKI90" s="62"/>
      <c r="GKJ90" s="62"/>
      <c r="GKK90" s="62"/>
      <c r="GKL90" s="62"/>
      <c r="GKM90" s="62"/>
      <c r="GKN90" s="62"/>
      <c r="GKO90" s="62"/>
      <c r="GKP90" s="62"/>
      <c r="GKQ90" s="62"/>
      <c r="GKR90" s="62"/>
      <c r="GKS90" s="62"/>
      <c r="GKT90" s="62"/>
      <c r="GKU90" s="62"/>
      <c r="GKV90" s="62"/>
      <c r="GKW90" s="62"/>
      <c r="GKX90" s="62"/>
      <c r="GKY90" s="62"/>
      <c r="GKZ90" s="62"/>
      <c r="GLA90" s="62"/>
      <c r="GLB90" s="62"/>
      <c r="GLC90" s="62"/>
      <c r="GLD90" s="62"/>
      <c r="GLE90" s="62"/>
      <c r="GLF90" s="62"/>
      <c r="GLG90" s="62"/>
      <c r="GLH90" s="62"/>
      <c r="GLI90" s="62"/>
      <c r="GLJ90" s="62"/>
      <c r="GLK90" s="62"/>
      <c r="GLL90" s="62"/>
      <c r="GLM90" s="62"/>
      <c r="GLN90" s="62"/>
      <c r="GLO90" s="62"/>
      <c r="GLP90" s="62"/>
      <c r="GLQ90" s="62"/>
      <c r="GLR90" s="62"/>
      <c r="GLS90" s="62"/>
      <c r="GLT90" s="62"/>
      <c r="GLU90" s="62"/>
      <c r="GLV90" s="62"/>
      <c r="GLW90" s="62"/>
      <c r="GLX90" s="62"/>
      <c r="GLY90" s="62"/>
      <c r="GLZ90" s="62"/>
      <c r="GMA90" s="62"/>
      <c r="GMB90" s="62"/>
      <c r="GMC90" s="62"/>
      <c r="GMD90" s="62"/>
      <c r="GME90" s="62"/>
      <c r="GMF90" s="62"/>
      <c r="GMG90" s="62"/>
      <c r="GMH90" s="62"/>
      <c r="GMI90" s="62"/>
      <c r="GMJ90" s="62"/>
      <c r="GMK90" s="62"/>
      <c r="GML90" s="62"/>
      <c r="GMM90" s="62"/>
      <c r="GMN90" s="62"/>
      <c r="GMO90" s="62"/>
      <c r="GMP90" s="62"/>
      <c r="GMQ90" s="62"/>
      <c r="GMR90" s="62"/>
      <c r="GMS90" s="62"/>
      <c r="GMT90" s="62"/>
      <c r="GMU90" s="62"/>
      <c r="GMV90" s="62"/>
      <c r="GMW90" s="62"/>
      <c r="GMX90" s="62"/>
      <c r="GMY90" s="62"/>
      <c r="GMZ90" s="62"/>
      <c r="GNA90" s="62"/>
      <c r="GNB90" s="62"/>
      <c r="GNC90" s="62"/>
      <c r="GND90" s="62"/>
      <c r="GNE90" s="62"/>
      <c r="GNF90" s="62"/>
      <c r="GNG90" s="62"/>
      <c r="GNH90" s="62"/>
      <c r="GNI90" s="62"/>
      <c r="GNJ90" s="62"/>
      <c r="GNK90" s="62"/>
      <c r="GNL90" s="62"/>
      <c r="GNM90" s="62"/>
      <c r="GNN90" s="62"/>
      <c r="GNO90" s="62"/>
      <c r="GNP90" s="62"/>
      <c r="GNQ90" s="62"/>
      <c r="GNR90" s="62"/>
      <c r="GNS90" s="62"/>
      <c r="GNT90" s="62"/>
      <c r="GNU90" s="62"/>
      <c r="GNV90" s="62"/>
      <c r="GNW90" s="62"/>
      <c r="GNX90" s="62"/>
      <c r="GNY90" s="62"/>
      <c r="GNZ90" s="62"/>
      <c r="GOA90" s="62"/>
      <c r="GOB90" s="62"/>
      <c r="GOC90" s="62"/>
      <c r="GOD90" s="62"/>
      <c r="GOE90" s="62"/>
      <c r="GOF90" s="62"/>
      <c r="GOG90" s="62"/>
      <c r="GOH90" s="62"/>
      <c r="GOI90" s="62"/>
      <c r="GOJ90" s="62"/>
      <c r="GOK90" s="62"/>
      <c r="GOL90" s="62"/>
      <c r="GOM90" s="62"/>
      <c r="GON90" s="62"/>
      <c r="GOO90" s="62"/>
      <c r="GOP90" s="62"/>
      <c r="GOQ90" s="62"/>
      <c r="GOR90" s="62"/>
      <c r="GOS90" s="62"/>
      <c r="GOT90" s="62"/>
      <c r="GOU90" s="62"/>
      <c r="GOV90" s="62"/>
      <c r="GOW90" s="62"/>
      <c r="GOX90" s="62"/>
      <c r="GOY90" s="62"/>
      <c r="GOZ90" s="62"/>
      <c r="GPA90" s="62"/>
      <c r="GPB90" s="62"/>
      <c r="GPC90" s="62"/>
      <c r="GPD90" s="62"/>
      <c r="GPE90" s="62"/>
      <c r="GPF90" s="62"/>
      <c r="GPG90" s="62"/>
      <c r="GPH90" s="62"/>
      <c r="GPI90" s="62"/>
      <c r="GPJ90" s="62"/>
      <c r="GPK90" s="62"/>
      <c r="GPL90" s="62"/>
      <c r="GPM90" s="62"/>
      <c r="GPN90" s="62"/>
      <c r="GPO90" s="62"/>
      <c r="GPP90" s="62"/>
      <c r="GPQ90" s="62"/>
      <c r="GPR90" s="62"/>
      <c r="GPS90" s="62"/>
      <c r="GPT90" s="62"/>
      <c r="GPU90" s="62"/>
      <c r="GPV90" s="62"/>
      <c r="GPW90" s="62"/>
      <c r="GPX90" s="62"/>
      <c r="GPY90" s="62"/>
      <c r="GPZ90" s="62"/>
      <c r="GQA90" s="62"/>
      <c r="GQB90" s="62"/>
      <c r="GQC90" s="62"/>
      <c r="GQD90" s="62"/>
      <c r="GQE90" s="62"/>
      <c r="GQF90" s="62"/>
      <c r="GQG90" s="62"/>
      <c r="GQH90" s="62"/>
      <c r="GQI90" s="62"/>
      <c r="GQJ90" s="62"/>
      <c r="GQK90" s="62"/>
      <c r="GQL90" s="62"/>
      <c r="GQM90" s="62"/>
      <c r="GQN90" s="62"/>
      <c r="GQO90" s="62"/>
      <c r="GQP90" s="62"/>
      <c r="GQQ90" s="62"/>
      <c r="GQR90" s="62"/>
      <c r="GQS90" s="62"/>
      <c r="GQT90" s="62"/>
      <c r="GQU90" s="62"/>
      <c r="GQV90" s="62"/>
      <c r="GQW90" s="62"/>
      <c r="GQX90" s="62"/>
      <c r="GQY90" s="62"/>
      <c r="GQZ90" s="62"/>
      <c r="GRA90" s="62"/>
      <c r="GRB90" s="62"/>
      <c r="GRC90" s="62"/>
      <c r="GRD90" s="62"/>
      <c r="GRE90" s="62"/>
      <c r="GRF90" s="62"/>
      <c r="GRG90" s="62"/>
      <c r="GRH90" s="62"/>
      <c r="GRI90" s="62"/>
      <c r="GRJ90" s="62"/>
      <c r="GRK90" s="62"/>
      <c r="GRL90" s="62"/>
      <c r="GRM90" s="62"/>
      <c r="GRN90" s="62"/>
      <c r="GRO90" s="62"/>
      <c r="GRP90" s="62"/>
      <c r="GRQ90" s="62"/>
      <c r="GRR90" s="62"/>
      <c r="GRS90" s="62"/>
      <c r="GRT90" s="62"/>
      <c r="GRU90" s="62"/>
      <c r="GRV90" s="62"/>
      <c r="GRW90" s="62"/>
      <c r="GRX90" s="62"/>
      <c r="GRY90" s="62"/>
      <c r="GRZ90" s="62"/>
      <c r="GSA90" s="62"/>
      <c r="GSB90" s="62"/>
      <c r="GSC90" s="62"/>
      <c r="GSD90" s="62"/>
      <c r="GSE90" s="62"/>
      <c r="GSF90" s="62"/>
      <c r="GSG90" s="62"/>
      <c r="GSH90" s="62"/>
      <c r="GSI90" s="62"/>
      <c r="GSJ90" s="62"/>
      <c r="GSK90" s="62"/>
      <c r="GSL90" s="62"/>
      <c r="GSM90" s="62"/>
      <c r="GSN90" s="62"/>
      <c r="GSO90" s="62"/>
      <c r="GSP90" s="62"/>
      <c r="GSQ90" s="62"/>
      <c r="GSR90" s="62"/>
      <c r="GSS90" s="62"/>
      <c r="GST90" s="62"/>
      <c r="GSU90" s="62"/>
      <c r="GSV90" s="62"/>
      <c r="GSW90" s="62"/>
      <c r="GSX90" s="62"/>
      <c r="GSY90" s="62"/>
      <c r="GSZ90" s="62"/>
      <c r="GTA90" s="62"/>
      <c r="GTB90" s="62"/>
      <c r="GTC90" s="62"/>
      <c r="GTD90" s="62"/>
      <c r="GTE90" s="62"/>
      <c r="GTF90" s="62"/>
      <c r="GTG90" s="62"/>
      <c r="GTH90" s="62"/>
      <c r="GTI90" s="62"/>
      <c r="GTJ90" s="62"/>
      <c r="GTK90" s="62"/>
      <c r="GTL90" s="62"/>
      <c r="GTM90" s="62"/>
      <c r="GTN90" s="62"/>
      <c r="GTO90" s="62"/>
      <c r="GTP90" s="62"/>
      <c r="GTQ90" s="62"/>
      <c r="GTR90" s="62"/>
      <c r="GTS90" s="62"/>
      <c r="GTT90" s="62"/>
      <c r="GTU90" s="62"/>
      <c r="GTV90" s="62"/>
      <c r="GTW90" s="62"/>
      <c r="GTX90" s="62"/>
      <c r="GTY90" s="62"/>
      <c r="GTZ90" s="62"/>
      <c r="GUA90" s="62"/>
      <c r="GUB90" s="62"/>
      <c r="GUC90" s="62"/>
      <c r="GUD90" s="62"/>
      <c r="GUE90" s="62"/>
      <c r="GUF90" s="62"/>
      <c r="GUG90" s="62"/>
      <c r="GUH90" s="62"/>
      <c r="GUI90" s="62"/>
      <c r="GUJ90" s="62"/>
      <c r="GUK90" s="62"/>
      <c r="GUL90" s="62"/>
      <c r="GUM90" s="62"/>
      <c r="GUN90" s="62"/>
      <c r="GUO90" s="62"/>
      <c r="GUP90" s="62"/>
      <c r="GUQ90" s="62"/>
      <c r="GUR90" s="62"/>
      <c r="GUS90" s="62"/>
      <c r="GUT90" s="62"/>
      <c r="GUU90" s="62"/>
      <c r="GUV90" s="62"/>
      <c r="GUW90" s="62"/>
      <c r="GUX90" s="62"/>
      <c r="GUY90" s="62"/>
      <c r="GUZ90" s="62"/>
      <c r="GVA90" s="62"/>
      <c r="GVB90" s="62"/>
      <c r="GVC90" s="62"/>
      <c r="GVD90" s="62"/>
      <c r="GVE90" s="62"/>
      <c r="GVF90" s="62"/>
      <c r="GVG90" s="62"/>
      <c r="GVH90" s="62"/>
      <c r="GVI90" s="62"/>
      <c r="GVJ90" s="62"/>
      <c r="GVK90" s="62"/>
      <c r="GVL90" s="62"/>
      <c r="GVM90" s="62"/>
      <c r="GVN90" s="62"/>
      <c r="GVO90" s="62"/>
      <c r="GVP90" s="62"/>
      <c r="GVQ90" s="62"/>
      <c r="GVR90" s="62"/>
      <c r="GVS90" s="62"/>
      <c r="GVT90" s="62"/>
      <c r="GVU90" s="62"/>
      <c r="GVV90" s="62"/>
      <c r="GVW90" s="62"/>
      <c r="GVX90" s="62"/>
      <c r="GVY90" s="62"/>
      <c r="GVZ90" s="62"/>
      <c r="GWA90" s="62"/>
      <c r="GWB90" s="62"/>
      <c r="GWC90" s="62"/>
      <c r="GWD90" s="62"/>
      <c r="GWE90" s="62"/>
      <c r="GWF90" s="62"/>
      <c r="GWG90" s="62"/>
      <c r="GWH90" s="62"/>
      <c r="GWI90" s="62"/>
      <c r="GWJ90" s="62"/>
      <c r="GWK90" s="62"/>
      <c r="GWL90" s="62"/>
      <c r="GWM90" s="62"/>
      <c r="GWN90" s="62"/>
      <c r="GWO90" s="62"/>
      <c r="GWP90" s="62"/>
      <c r="GWQ90" s="62"/>
      <c r="GWR90" s="62"/>
      <c r="GWS90" s="62"/>
      <c r="GWT90" s="62"/>
      <c r="GWU90" s="62"/>
      <c r="GWV90" s="62"/>
      <c r="GWW90" s="62"/>
      <c r="GWX90" s="62"/>
      <c r="GWY90" s="62"/>
      <c r="GWZ90" s="62"/>
      <c r="GXA90" s="62"/>
      <c r="GXB90" s="62"/>
      <c r="GXC90" s="62"/>
      <c r="GXD90" s="62"/>
      <c r="GXE90" s="62"/>
      <c r="GXF90" s="62"/>
      <c r="GXG90" s="62"/>
      <c r="GXH90" s="62"/>
      <c r="GXI90" s="62"/>
      <c r="GXJ90" s="62"/>
      <c r="GXK90" s="62"/>
      <c r="GXL90" s="62"/>
      <c r="GXM90" s="62"/>
      <c r="GXN90" s="62"/>
      <c r="GXO90" s="62"/>
      <c r="GXP90" s="62"/>
      <c r="GXQ90" s="62"/>
      <c r="GXR90" s="62"/>
      <c r="GXS90" s="62"/>
      <c r="GXT90" s="62"/>
      <c r="GXU90" s="62"/>
      <c r="GXV90" s="62"/>
      <c r="GXW90" s="62"/>
      <c r="GXX90" s="62"/>
      <c r="GXY90" s="62"/>
      <c r="GXZ90" s="62"/>
      <c r="GYA90" s="62"/>
      <c r="GYB90" s="62"/>
      <c r="GYC90" s="62"/>
      <c r="GYD90" s="62"/>
      <c r="GYE90" s="62"/>
      <c r="GYF90" s="62"/>
      <c r="GYG90" s="62"/>
      <c r="GYH90" s="62"/>
      <c r="GYI90" s="62"/>
      <c r="GYJ90" s="62"/>
      <c r="GYK90" s="62"/>
      <c r="GYL90" s="62"/>
      <c r="GYM90" s="62"/>
      <c r="GYN90" s="62"/>
      <c r="GYO90" s="62"/>
      <c r="GYP90" s="62"/>
      <c r="GYQ90" s="62"/>
      <c r="GYR90" s="62"/>
      <c r="GYS90" s="62"/>
      <c r="GYT90" s="62"/>
      <c r="GYU90" s="62"/>
      <c r="GYV90" s="62"/>
      <c r="GYW90" s="62"/>
      <c r="GYX90" s="62"/>
      <c r="GYY90" s="62"/>
      <c r="GYZ90" s="62"/>
      <c r="GZA90" s="62"/>
      <c r="GZB90" s="62"/>
      <c r="GZC90" s="62"/>
      <c r="GZD90" s="62"/>
      <c r="GZE90" s="62"/>
      <c r="GZF90" s="62"/>
      <c r="GZG90" s="62"/>
      <c r="GZH90" s="62"/>
      <c r="GZI90" s="62"/>
      <c r="GZJ90" s="62"/>
      <c r="GZK90" s="62"/>
      <c r="GZL90" s="62"/>
      <c r="GZM90" s="62"/>
      <c r="GZN90" s="62"/>
      <c r="GZO90" s="62"/>
      <c r="GZP90" s="62"/>
      <c r="GZQ90" s="62"/>
      <c r="GZR90" s="62"/>
      <c r="GZS90" s="62"/>
      <c r="GZT90" s="62"/>
      <c r="GZU90" s="62"/>
      <c r="GZV90" s="62"/>
      <c r="GZW90" s="62"/>
      <c r="GZX90" s="62"/>
      <c r="GZY90" s="62"/>
      <c r="GZZ90" s="62"/>
      <c r="HAA90" s="62"/>
      <c r="HAB90" s="62"/>
      <c r="HAC90" s="62"/>
      <c r="HAD90" s="62"/>
      <c r="HAE90" s="62"/>
      <c r="HAF90" s="62"/>
      <c r="HAG90" s="62"/>
      <c r="HAH90" s="62"/>
      <c r="HAI90" s="62"/>
      <c r="HAJ90" s="62"/>
      <c r="HAK90" s="62"/>
      <c r="HAL90" s="62"/>
      <c r="HAM90" s="62"/>
      <c r="HAN90" s="62"/>
      <c r="HAO90" s="62"/>
      <c r="HAP90" s="62"/>
      <c r="HAQ90" s="62"/>
      <c r="HAR90" s="62"/>
      <c r="HAS90" s="62"/>
      <c r="HAT90" s="62"/>
      <c r="HAU90" s="62"/>
      <c r="HAV90" s="62"/>
      <c r="HAW90" s="62"/>
      <c r="HAX90" s="62"/>
      <c r="HAY90" s="62"/>
      <c r="HAZ90" s="62"/>
      <c r="HBA90" s="62"/>
      <c r="HBB90" s="62"/>
      <c r="HBC90" s="62"/>
      <c r="HBD90" s="62"/>
      <c r="HBE90" s="62"/>
      <c r="HBF90" s="62"/>
      <c r="HBG90" s="62"/>
      <c r="HBH90" s="62"/>
      <c r="HBI90" s="62"/>
      <c r="HBJ90" s="62"/>
      <c r="HBK90" s="62"/>
      <c r="HBL90" s="62"/>
      <c r="HBM90" s="62"/>
      <c r="HBN90" s="62"/>
      <c r="HBO90" s="62"/>
      <c r="HBP90" s="62"/>
      <c r="HBQ90" s="62"/>
      <c r="HBR90" s="62"/>
      <c r="HBS90" s="62"/>
      <c r="HBT90" s="62"/>
      <c r="HBU90" s="62"/>
      <c r="HBV90" s="62"/>
      <c r="HBW90" s="62"/>
      <c r="HBX90" s="62"/>
      <c r="HBY90" s="62"/>
      <c r="HBZ90" s="62"/>
      <c r="HCA90" s="62"/>
      <c r="HCB90" s="62"/>
      <c r="HCC90" s="62"/>
      <c r="HCD90" s="62"/>
      <c r="HCE90" s="62"/>
      <c r="HCF90" s="62"/>
      <c r="HCG90" s="62"/>
      <c r="HCH90" s="62"/>
      <c r="HCI90" s="62"/>
      <c r="HCJ90" s="62"/>
      <c r="HCK90" s="62"/>
      <c r="HCL90" s="62"/>
      <c r="HCM90" s="62"/>
      <c r="HCN90" s="62"/>
      <c r="HCO90" s="62"/>
      <c r="HCP90" s="62"/>
      <c r="HCQ90" s="62"/>
      <c r="HCR90" s="62"/>
      <c r="HCS90" s="62"/>
      <c r="HCT90" s="62"/>
      <c r="HCU90" s="62"/>
      <c r="HCV90" s="62"/>
      <c r="HCW90" s="62"/>
      <c r="HCX90" s="62"/>
      <c r="HCY90" s="62"/>
      <c r="HCZ90" s="62"/>
      <c r="HDA90" s="62"/>
      <c r="HDB90" s="62"/>
      <c r="HDC90" s="62"/>
      <c r="HDD90" s="62"/>
      <c r="HDE90" s="62"/>
      <c r="HDF90" s="62"/>
      <c r="HDG90" s="62"/>
      <c r="HDH90" s="62"/>
      <c r="HDI90" s="62"/>
      <c r="HDJ90" s="62"/>
      <c r="HDK90" s="62"/>
      <c r="HDL90" s="62"/>
      <c r="HDM90" s="62"/>
      <c r="HDN90" s="62"/>
      <c r="HDO90" s="62"/>
      <c r="HDP90" s="62"/>
      <c r="HDQ90" s="62"/>
      <c r="HDR90" s="62"/>
      <c r="HDS90" s="62"/>
      <c r="HDT90" s="62"/>
      <c r="HDU90" s="62"/>
      <c r="HDV90" s="62"/>
      <c r="HDW90" s="62"/>
      <c r="HDX90" s="62"/>
      <c r="HDY90" s="62"/>
      <c r="HDZ90" s="62"/>
      <c r="HEA90" s="62"/>
      <c r="HEB90" s="62"/>
      <c r="HEC90" s="62"/>
      <c r="HED90" s="62"/>
      <c r="HEE90" s="62"/>
      <c r="HEF90" s="62"/>
      <c r="HEG90" s="62"/>
      <c r="HEH90" s="62"/>
      <c r="HEI90" s="62"/>
      <c r="HEJ90" s="62"/>
      <c r="HEK90" s="62"/>
      <c r="HEL90" s="62"/>
      <c r="HEM90" s="62"/>
      <c r="HEN90" s="62"/>
      <c r="HEO90" s="62"/>
      <c r="HEP90" s="62"/>
      <c r="HEQ90" s="62"/>
      <c r="HER90" s="62"/>
      <c r="HES90" s="62"/>
      <c r="HET90" s="62"/>
      <c r="HEU90" s="62"/>
      <c r="HEV90" s="62"/>
      <c r="HEW90" s="62"/>
      <c r="HEX90" s="62"/>
      <c r="HEY90" s="62"/>
      <c r="HEZ90" s="62"/>
      <c r="HFA90" s="62"/>
      <c r="HFB90" s="62"/>
      <c r="HFC90" s="62"/>
      <c r="HFD90" s="62"/>
      <c r="HFE90" s="62"/>
      <c r="HFF90" s="62"/>
      <c r="HFG90" s="62"/>
      <c r="HFH90" s="62"/>
      <c r="HFI90" s="62"/>
      <c r="HFJ90" s="62"/>
      <c r="HFK90" s="62"/>
      <c r="HFL90" s="62"/>
      <c r="HFM90" s="62"/>
      <c r="HFN90" s="62"/>
      <c r="HFO90" s="62"/>
      <c r="HFP90" s="62"/>
      <c r="HFQ90" s="62"/>
      <c r="HFR90" s="62"/>
      <c r="HFS90" s="62"/>
      <c r="HFT90" s="62"/>
      <c r="HFU90" s="62"/>
      <c r="HFV90" s="62"/>
      <c r="HFW90" s="62"/>
      <c r="HFX90" s="62"/>
      <c r="HFY90" s="62"/>
      <c r="HFZ90" s="62"/>
      <c r="HGA90" s="62"/>
      <c r="HGB90" s="62"/>
      <c r="HGC90" s="62"/>
      <c r="HGD90" s="62"/>
      <c r="HGE90" s="62"/>
      <c r="HGF90" s="62"/>
      <c r="HGG90" s="62"/>
      <c r="HGH90" s="62"/>
      <c r="HGI90" s="62"/>
      <c r="HGJ90" s="62"/>
      <c r="HGK90" s="62"/>
      <c r="HGL90" s="62"/>
      <c r="HGM90" s="62"/>
      <c r="HGN90" s="62"/>
      <c r="HGO90" s="62"/>
      <c r="HGP90" s="62"/>
      <c r="HGQ90" s="62"/>
      <c r="HGR90" s="62"/>
      <c r="HGS90" s="62"/>
      <c r="HGT90" s="62"/>
      <c r="HGU90" s="62"/>
      <c r="HGV90" s="62"/>
      <c r="HGW90" s="62"/>
      <c r="HGX90" s="62"/>
      <c r="HGY90" s="62"/>
      <c r="HGZ90" s="62"/>
      <c r="HHA90" s="62"/>
      <c r="HHB90" s="62"/>
      <c r="HHC90" s="62"/>
      <c r="HHD90" s="62"/>
      <c r="HHE90" s="62"/>
      <c r="HHF90" s="62"/>
      <c r="HHG90" s="62"/>
      <c r="HHH90" s="62"/>
      <c r="HHI90" s="62"/>
      <c r="HHJ90" s="62"/>
      <c r="HHK90" s="62"/>
      <c r="HHL90" s="62"/>
      <c r="HHM90" s="62"/>
      <c r="HHN90" s="62"/>
      <c r="HHO90" s="62"/>
      <c r="HHP90" s="62"/>
      <c r="HHQ90" s="62"/>
      <c r="HHR90" s="62"/>
      <c r="HHS90" s="62"/>
      <c r="HHT90" s="62"/>
      <c r="HHU90" s="62"/>
      <c r="HHV90" s="62"/>
      <c r="HHW90" s="62"/>
      <c r="HHX90" s="62"/>
      <c r="HHY90" s="62"/>
      <c r="HHZ90" s="62"/>
      <c r="HIA90" s="62"/>
      <c r="HIB90" s="62"/>
      <c r="HIC90" s="62"/>
      <c r="HID90" s="62"/>
      <c r="HIE90" s="62"/>
      <c r="HIF90" s="62"/>
      <c r="HIG90" s="62"/>
      <c r="HIH90" s="62"/>
      <c r="HII90" s="62"/>
      <c r="HIJ90" s="62"/>
      <c r="HIK90" s="62"/>
      <c r="HIL90" s="62"/>
      <c r="HIM90" s="62"/>
      <c r="HIN90" s="62"/>
      <c r="HIO90" s="62"/>
      <c r="HIP90" s="62"/>
      <c r="HIQ90" s="62"/>
      <c r="HIR90" s="62"/>
      <c r="HIS90" s="62"/>
      <c r="HIT90" s="62"/>
      <c r="HIU90" s="62"/>
      <c r="HIV90" s="62"/>
      <c r="HIW90" s="62"/>
      <c r="HIX90" s="62"/>
      <c r="HIY90" s="62"/>
      <c r="HIZ90" s="62"/>
      <c r="HJA90" s="62"/>
      <c r="HJB90" s="62"/>
      <c r="HJC90" s="62"/>
      <c r="HJD90" s="62"/>
      <c r="HJE90" s="62"/>
      <c r="HJF90" s="62"/>
      <c r="HJG90" s="62"/>
      <c r="HJH90" s="62"/>
      <c r="HJI90" s="62"/>
      <c r="HJJ90" s="62"/>
      <c r="HJK90" s="62"/>
      <c r="HJL90" s="62"/>
      <c r="HJM90" s="62"/>
      <c r="HJN90" s="62"/>
      <c r="HJO90" s="62"/>
      <c r="HJP90" s="62"/>
      <c r="HJQ90" s="62"/>
      <c r="HJR90" s="62"/>
      <c r="HJS90" s="62"/>
      <c r="HJT90" s="62"/>
      <c r="HJU90" s="62"/>
      <c r="HJV90" s="62"/>
      <c r="HJW90" s="62"/>
      <c r="HJX90" s="62"/>
      <c r="HJY90" s="62"/>
      <c r="HJZ90" s="62"/>
      <c r="HKA90" s="62"/>
      <c r="HKB90" s="62"/>
      <c r="HKC90" s="62"/>
      <c r="HKD90" s="62"/>
      <c r="HKE90" s="62"/>
      <c r="HKF90" s="62"/>
      <c r="HKG90" s="62"/>
      <c r="HKH90" s="62"/>
      <c r="HKI90" s="62"/>
      <c r="HKJ90" s="62"/>
      <c r="HKK90" s="62"/>
      <c r="HKL90" s="62"/>
      <c r="HKM90" s="62"/>
      <c r="HKN90" s="62"/>
      <c r="HKO90" s="62"/>
      <c r="HKP90" s="62"/>
      <c r="HKQ90" s="62"/>
      <c r="HKR90" s="62"/>
      <c r="HKS90" s="62"/>
      <c r="HKT90" s="62"/>
      <c r="HKU90" s="62"/>
      <c r="HKV90" s="62"/>
      <c r="HKW90" s="62"/>
      <c r="HKX90" s="62"/>
      <c r="HKY90" s="62"/>
      <c r="HKZ90" s="62"/>
      <c r="HLA90" s="62"/>
      <c r="HLB90" s="62"/>
      <c r="HLC90" s="62"/>
      <c r="HLD90" s="62"/>
      <c r="HLE90" s="62"/>
      <c r="HLF90" s="62"/>
      <c r="HLG90" s="62"/>
      <c r="HLH90" s="62"/>
      <c r="HLI90" s="62"/>
      <c r="HLJ90" s="62"/>
      <c r="HLK90" s="62"/>
      <c r="HLL90" s="62"/>
      <c r="HLM90" s="62"/>
      <c r="HLN90" s="62"/>
      <c r="HLO90" s="62"/>
      <c r="HLP90" s="62"/>
      <c r="HLQ90" s="62"/>
      <c r="HLR90" s="62"/>
      <c r="HLS90" s="62"/>
      <c r="HLT90" s="62"/>
      <c r="HLU90" s="62"/>
      <c r="HLV90" s="62"/>
      <c r="HLW90" s="62"/>
      <c r="HLX90" s="62"/>
      <c r="HLY90" s="62"/>
      <c r="HLZ90" s="62"/>
      <c r="HMA90" s="62"/>
      <c r="HMB90" s="62"/>
      <c r="HMC90" s="62"/>
      <c r="HMD90" s="62"/>
      <c r="HME90" s="62"/>
      <c r="HMF90" s="62"/>
      <c r="HMG90" s="62"/>
      <c r="HMH90" s="62"/>
      <c r="HMI90" s="62"/>
      <c r="HMJ90" s="62"/>
      <c r="HMK90" s="62"/>
      <c r="HML90" s="62"/>
      <c r="HMM90" s="62"/>
      <c r="HMN90" s="62"/>
      <c r="HMO90" s="62"/>
      <c r="HMP90" s="62"/>
      <c r="HMQ90" s="62"/>
      <c r="HMR90" s="62"/>
      <c r="HMS90" s="62"/>
      <c r="HMT90" s="62"/>
      <c r="HMU90" s="62"/>
      <c r="HMV90" s="62"/>
      <c r="HMW90" s="62"/>
      <c r="HMX90" s="62"/>
      <c r="HMY90" s="62"/>
      <c r="HMZ90" s="62"/>
      <c r="HNA90" s="62"/>
      <c r="HNB90" s="62"/>
      <c r="HNC90" s="62"/>
      <c r="HND90" s="62"/>
      <c r="HNE90" s="62"/>
      <c r="HNF90" s="62"/>
      <c r="HNG90" s="62"/>
      <c r="HNH90" s="62"/>
      <c r="HNI90" s="62"/>
      <c r="HNJ90" s="62"/>
      <c r="HNK90" s="62"/>
      <c r="HNL90" s="62"/>
      <c r="HNM90" s="62"/>
      <c r="HNN90" s="62"/>
      <c r="HNO90" s="62"/>
      <c r="HNP90" s="62"/>
      <c r="HNQ90" s="62"/>
      <c r="HNR90" s="62"/>
      <c r="HNS90" s="62"/>
      <c r="HNT90" s="62"/>
      <c r="HNU90" s="62"/>
      <c r="HNV90" s="62"/>
      <c r="HNW90" s="62"/>
      <c r="HNX90" s="62"/>
      <c r="HNY90" s="62"/>
      <c r="HNZ90" s="62"/>
      <c r="HOA90" s="62"/>
      <c r="HOB90" s="62"/>
      <c r="HOC90" s="62"/>
      <c r="HOD90" s="62"/>
      <c r="HOE90" s="62"/>
      <c r="HOF90" s="62"/>
      <c r="HOG90" s="62"/>
      <c r="HOH90" s="62"/>
      <c r="HOI90" s="62"/>
      <c r="HOJ90" s="62"/>
      <c r="HOK90" s="62"/>
      <c r="HOL90" s="62"/>
      <c r="HOM90" s="62"/>
      <c r="HON90" s="62"/>
      <c r="HOO90" s="62"/>
      <c r="HOP90" s="62"/>
      <c r="HOQ90" s="62"/>
      <c r="HOR90" s="62"/>
      <c r="HOS90" s="62"/>
      <c r="HOT90" s="62"/>
      <c r="HOU90" s="62"/>
      <c r="HOV90" s="62"/>
      <c r="HOW90" s="62"/>
      <c r="HOX90" s="62"/>
      <c r="HOY90" s="62"/>
      <c r="HOZ90" s="62"/>
      <c r="HPA90" s="62"/>
      <c r="HPB90" s="62"/>
      <c r="HPC90" s="62"/>
      <c r="HPD90" s="62"/>
      <c r="HPE90" s="62"/>
      <c r="HPF90" s="62"/>
      <c r="HPG90" s="62"/>
      <c r="HPH90" s="62"/>
      <c r="HPI90" s="62"/>
      <c r="HPJ90" s="62"/>
      <c r="HPK90" s="62"/>
      <c r="HPL90" s="62"/>
      <c r="HPM90" s="62"/>
      <c r="HPN90" s="62"/>
      <c r="HPO90" s="62"/>
      <c r="HPP90" s="62"/>
      <c r="HPQ90" s="62"/>
      <c r="HPR90" s="62"/>
      <c r="HPS90" s="62"/>
      <c r="HPT90" s="62"/>
      <c r="HPU90" s="62"/>
      <c r="HPV90" s="62"/>
      <c r="HPW90" s="62"/>
      <c r="HPX90" s="62"/>
      <c r="HPY90" s="62"/>
      <c r="HPZ90" s="62"/>
      <c r="HQA90" s="62"/>
      <c r="HQB90" s="62"/>
      <c r="HQC90" s="62"/>
      <c r="HQD90" s="62"/>
      <c r="HQE90" s="62"/>
      <c r="HQF90" s="62"/>
      <c r="HQG90" s="62"/>
      <c r="HQH90" s="62"/>
      <c r="HQI90" s="62"/>
      <c r="HQJ90" s="62"/>
      <c r="HQK90" s="62"/>
      <c r="HQL90" s="62"/>
      <c r="HQM90" s="62"/>
      <c r="HQN90" s="62"/>
      <c r="HQO90" s="62"/>
      <c r="HQP90" s="62"/>
      <c r="HQQ90" s="62"/>
      <c r="HQR90" s="62"/>
      <c r="HQS90" s="62"/>
      <c r="HQT90" s="62"/>
      <c r="HQU90" s="62"/>
      <c r="HQV90" s="62"/>
      <c r="HQW90" s="62"/>
      <c r="HQX90" s="62"/>
      <c r="HQY90" s="62"/>
      <c r="HQZ90" s="62"/>
      <c r="HRA90" s="62"/>
      <c r="HRB90" s="62"/>
      <c r="HRC90" s="62"/>
      <c r="HRD90" s="62"/>
      <c r="HRE90" s="62"/>
      <c r="HRF90" s="62"/>
      <c r="HRG90" s="62"/>
      <c r="HRH90" s="62"/>
      <c r="HRI90" s="62"/>
      <c r="HRJ90" s="62"/>
      <c r="HRK90" s="62"/>
      <c r="HRL90" s="62"/>
      <c r="HRM90" s="62"/>
      <c r="HRN90" s="62"/>
      <c r="HRO90" s="62"/>
      <c r="HRP90" s="62"/>
      <c r="HRQ90" s="62"/>
      <c r="HRR90" s="62"/>
      <c r="HRS90" s="62"/>
      <c r="HRT90" s="62"/>
      <c r="HRU90" s="62"/>
      <c r="HRV90" s="62"/>
      <c r="HRW90" s="62"/>
      <c r="HRX90" s="62"/>
      <c r="HRY90" s="62"/>
      <c r="HRZ90" s="62"/>
      <c r="HSA90" s="62"/>
      <c r="HSB90" s="62"/>
      <c r="HSC90" s="62"/>
      <c r="HSD90" s="62"/>
      <c r="HSE90" s="62"/>
      <c r="HSF90" s="62"/>
      <c r="HSG90" s="62"/>
      <c r="HSH90" s="62"/>
      <c r="HSI90" s="62"/>
      <c r="HSJ90" s="62"/>
      <c r="HSK90" s="62"/>
      <c r="HSL90" s="62"/>
      <c r="HSM90" s="62"/>
      <c r="HSN90" s="62"/>
      <c r="HSO90" s="62"/>
      <c r="HSP90" s="62"/>
      <c r="HSQ90" s="62"/>
      <c r="HSR90" s="62"/>
      <c r="HSS90" s="62"/>
      <c r="HST90" s="62"/>
      <c r="HSU90" s="62"/>
      <c r="HSV90" s="62"/>
      <c r="HSW90" s="62"/>
      <c r="HSX90" s="62"/>
      <c r="HSY90" s="62"/>
      <c r="HSZ90" s="62"/>
      <c r="HTA90" s="62"/>
      <c r="HTB90" s="62"/>
      <c r="HTC90" s="62"/>
      <c r="HTD90" s="62"/>
      <c r="HTE90" s="62"/>
      <c r="HTF90" s="62"/>
      <c r="HTG90" s="62"/>
      <c r="HTH90" s="62"/>
      <c r="HTI90" s="62"/>
      <c r="HTJ90" s="62"/>
      <c r="HTK90" s="62"/>
      <c r="HTL90" s="62"/>
      <c r="HTM90" s="62"/>
      <c r="HTN90" s="62"/>
      <c r="HTO90" s="62"/>
      <c r="HTP90" s="62"/>
      <c r="HTQ90" s="62"/>
      <c r="HTR90" s="62"/>
      <c r="HTS90" s="62"/>
      <c r="HTT90" s="62"/>
      <c r="HTU90" s="62"/>
      <c r="HTV90" s="62"/>
      <c r="HTW90" s="62"/>
      <c r="HTX90" s="62"/>
      <c r="HTY90" s="62"/>
      <c r="HTZ90" s="62"/>
      <c r="HUA90" s="62"/>
      <c r="HUB90" s="62"/>
      <c r="HUC90" s="62"/>
      <c r="HUD90" s="62"/>
      <c r="HUE90" s="62"/>
      <c r="HUF90" s="62"/>
      <c r="HUG90" s="62"/>
      <c r="HUH90" s="62"/>
      <c r="HUI90" s="62"/>
      <c r="HUJ90" s="62"/>
      <c r="HUK90" s="62"/>
      <c r="HUL90" s="62"/>
      <c r="HUM90" s="62"/>
      <c r="HUN90" s="62"/>
      <c r="HUO90" s="62"/>
      <c r="HUP90" s="62"/>
      <c r="HUQ90" s="62"/>
      <c r="HUR90" s="62"/>
      <c r="HUS90" s="62"/>
      <c r="HUT90" s="62"/>
      <c r="HUU90" s="62"/>
      <c r="HUV90" s="62"/>
      <c r="HUW90" s="62"/>
      <c r="HUX90" s="62"/>
      <c r="HUY90" s="62"/>
      <c r="HUZ90" s="62"/>
      <c r="HVA90" s="62"/>
      <c r="HVB90" s="62"/>
      <c r="HVC90" s="62"/>
      <c r="HVD90" s="62"/>
      <c r="HVE90" s="62"/>
      <c r="HVF90" s="62"/>
      <c r="HVG90" s="62"/>
      <c r="HVH90" s="62"/>
      <c r="HVI90" s="62"/>
      <c r="HVJ90" s="62"/>
      <c r="HVK90" s="62"/>
      <c r="HVL90" s="62"/>
      <c r="HVM90" s="62"/>
      <c r="HVN90" s="62"/>
      <c r="HVO90" s="62"/>
      <c r="HVP90" s="62"/>
      <c r="HVQ90" s="62"/>
      <c r="HVR90" s="62"/>
      <c r="HVS90" s="62"/>
      <c r="HVT90" s="62"/>
      <c r="HVU90" s="62"/>
      <c r="HVV90" s="62"/>
      <c r="HVW90" s="62"/>
      <c r="HVX90" s="62"/>
      <c r="HVY90" s="62"/>
      <c r="HVZ90" s="62"/>
      <c r="HWA90" s="62"/>
      <c r="HWB90" s="62"/>
      <c r="HWC90" s="62"/>
      <c r="HWD90" s="62"/>
      <c r="HWE90" s="62"/>
      <c r="HWF90" s="62"/>
      <c r="HWG90" s="62"/>
      <c r="HWH90" s="62"/>
      <c r="HWI90" s="62"/>
      <c r="HWJ90" s="62"/>
      <c r="HWK90" s="62"/>
      <c r="HWL90" s="62"/>
      <c r="HWM90" s="62"/>
      <c r="HWN90" s="62"/>
      <c r="HWO90" s="62"/>
      <c r="HWP90" s="62"/>
      <c r="HWQ90" s="62"/>
      <c r="HWR90" s="62"/>
      <c r="HWS90" s="62"/>
      <c r="HWT90" s="62"/>
      <c r="HWU90" s="62"/>
      <c r="HWV90" s="62"/>
      <c r="HWW90" s="62"/>
      <c r="HWX90" s="62"/>
      <c r="HWY90" s="62"/>
      <c r="HWZ90" s="62"/>
      <c r="HXA90" s="62"/>
      <c r="HXB90" s="62"/>
      <c r="HXC90" s="62"/>
      <c r="HXD90" s="62"/>
      <c r="HXE90" s="62"/>
      <c r="HXF90" s="62"/>
      <c r="HXG90" s="62"/>
      <c r="HXH90" s="62"/>
      <c r="HXI90" s="62"/>
      <c r="HXJ90" s="62"/>
      <c r="HXK90" s="62"/>
      <c r="HXL90" s="62"/>
      <c r="HXM90" s="62"/>
      <c r="HXN90" s="62"/>
      <c r="HXO90" s="62"/>
      <c r="HXP90" s="62"/>
      <c r="HXQ90" s="62"/>
      <c r="HXR90" s="62"/>
      <c r="HXS90" s="62"/>
      <c r="HXT90" s="62"/>
      <c r="HXU90" s="62"/>
      <c r="HXV90" s="62"/>
      <c r="HXW90" s="62"/>
      <c r="HXX90" s="62"/>
      <c r="HXY90" s="62"/>
      <c r="HXZ90" s="62"/>
      <c r="HYA90" s="62"/>
      <c r="HYB90" s="62"/>
      <c r="HYC90" s="62"/>
      <c r="HYD90" s="62"/>
      <c r="HYE90" s="62"/>
      <c r="HYF90" s="62"/>
      <c r="HYG90" s="62"/>
      <c r="HYH90" s="62"/>
      <c r="HYI90" s="62"/>
      <c r="HYJ90" s="62"/>
      <c r="HYK90" s="62"/>
      <c r="HYL90" s="62"/>
      <c r="HYM90" s="62"/>
      <c r="HYN90" s="62"/>
      <c r="HYO90" s="62"/>
      <c r="HYP90" s="62"/>
      <c r="HYQ90" s="62"/>
      <c r="HYR90" s="62"/>
      <c r="HYS90" s="62"/>
      <c r="HYT90" s="62"/>
      <c r="HYU90" s="62"/>
      <c r="HYV90" s="62"/>
      <c r="HYW90" s="62"/>
      <c r="HYX90" s="62"/>
      <c r="HYY90" s="62"/>
      <c r="HYZ90" s="62"/>
      <c r="HZA90" s="62"/>
      <c r="HZB90" s="62"/>
      <c r="HZC90" s="62"/>
      <c r="HZD90" s="62"/>
      <c r="HZE90" s="62"/>
      <c r="HZF90" s="62"/>
      <c r="HZG90" s="62"/>
      <c r="HZH90" s="62"/>
      <c r="HZI90" s="62"/>
      <c r="HZJ90" s="62"/>
      <c r="HZK90" s="62"/>
      <c r="HZL90" s="62"/>
      <c r="HZM90" s="62"/>
      <c r="HZN90" s="62"/>
      <c r="HZO90" s="62"/>
      <c r="HZP90" s="62"/>
      <c r="HZQ90" s="62"/>
      <c r="HZR90" s="62"/>
      <c r="HZS90" s="62"/>
      <c r="HZT90" s="62"/>
      <c r="HZU90" s="62"/>
      <c r="HZV90" s="62"/>
      <c r="HZW90" s="62"/>
      <c r="HZX90" s="62"/>
      <c r="HZY90" s="62"/>
      <c r="HZZ90" s="62"/>
      <c r="IAA90" s="62"/>
      <c r="IAB90" s="62"/>
      <c r="IAC90" s="62"/>
      <c r="IAD90" s="62"/>
      <c r="IAE90" s="62"/>
      <c r="IAF90" s="62"/>
      <c r="IAG90" s="62"/>
      <c r="IAH90" s="62"/>
      <c r="IAI90" s="62"/>
      <c r="IAJ90" s="62"/>
      <c r="IAK90" s="62"/>
      <c r="IAL90" s="62"/>
      <c r="IAM90" s="62"/>
      <c r="IAN90" s="62"/>
      <c r="IAO90" s="62"/>
      <c r="IAP90" s="62"/>
      <c r="IAQ90" s="62"/>
      <c r="IAR90" s="62"/>
      <c r="IAS90" s="62"/>
      <c r="IAT90" s="62"/>
      <c r="IAU90" s="62"/>
      <c r="IAV90" s="62"/>
      <c r="IAW90" s="62"/>
      <c r="IAX90" s="62"/>
      <c r="IAY90" s="62"/>
      <c r="IAZ90" s="62"/>
      <c r="IBA90" s="62"/>
      <c r="IBB90" s="62"/>
      <c r="IBC90" s="62"/>
      <c r="IBD90" s="62"/>
      <c r="IBE90" s="62"/>
      <c r="IBF90" s="62"/>
      <c r="IBG90" s="62"/>
      <c r="IBH90" s="62"/>
      <c r="IBI90" s="62"/>
      <c r="IBJ90" s="62"/>
      <c r="IBK90" s="62"/>
      <c r="IBL90" s="62"/>
      <c r="IBM90" s="62"/>
      <c r="IBN90" s="62"/>
      <c r="IBO90" s="62"/>
      <c r="IBP90" s="62"/>
      <c r="IBQ90" s="62"/>
      <c r="IBR90" s="62"/>
      <c r="IBS90" s="62"/>
      <c r="IBT90" s="62"/>
      <c r="IBU90" s="62"/>
      <c r="IBV90" s="62"/>
      <c r="IBW90" s="62"/>
      <c r="IBX90" s="62"/>
      <c r="IBY90" s="62"/>
      <c r="IBZ90" s="62"/>
      <c r="ICA90" s="62"/>
      <c r="ICB90" s="62"/>
      <c r="ICC90" s="62"/>
      <c r="ICD90" s="62"/>
      <c r="ICE90" s="62"/>
      <c r="ICF90" s="62"/>
      <c r="ICG90" s="62"/>
      <c r="ICH90" s="62"/>
      <c r="ICI90" s="62"/>
      <c r="ICJ90" s="62"/>
      <c r="ICK90" s="62"/>
      <c r="ICL90" s="62"/>
      <c r="ICM90" s="62"/>
      <c r="ICN90" s="62"/>
      <c r="ICO90" s="62"/>
      <c r="ICP90" s="62"/>
      <c r="ICQ90" s="62"/>
      <c r="ICR90" s="62"/>
      <c r="ICS90" s="62"/>
      <c r="ICT90" s="62"/>
      <c r="ICU90" s="62"/>
      <c r="ICV90" s="62"/>
      <c r="ICW90" s="62"/>
      <c r="ICX90" s="62"/>
      <c r="ICY90" s="62"/>
      <c r="ICZ90" s="62"/>
      <c r="IDA90" s="62"/>
      <c r="IDB90" s="62"/>
      <c r="IDC90" s="62"/>
      <c r="IDD90" s="62"/>
      <c r="IDE90" s="62"/>
      <c r="IDF90" s="62"/>
      <c r="IDG90" s="62"/>
      <c r="IDH90" s="62"/>
      <c r="IDI90" s="62"/>
      <c r="IDJ90" s="62"/>
      <c r="IDK90" s="62"/>
      <c r="IDL90" s="62"/>
      <c r="IDM90" s="62"/>
      <c r="IDN90" s="62"/>
      <c r="IDO90" s="62"/>
      <c r="IDP90" s="62"/>
      <c r="IDQ90" s="62"/>
      <c r="IDR90" s="62"/>
      <c r="IDS90" s="62"/>
      <c r="IDT90" s="62"/>
      <c r="IDU90" s="62"/>
      <c r="IDV90" s="62"/>
      <c r="IDW90" s="62"/>
      <c r="IDX90" s="62"/>
      <c r="IDY90" s="62"/>
      <c r="IDZ90" s="62"/>
      <c r="IEA90" s="62"/>
      <c r="IEB90" s="62"/>
      <c r="IEC90" s="62"/>
      <c r="IED90" s="62"/>
      <c r="IEE90" s="62"/>
      <c r="IEF90" s="62"/>
      <c r="IEG90" s="62"/>
      <c r="IEH90" s="62"/>
      <c r="IEI90" s="62"/>
      <c r="IEJ90" s="62"/>
      <c r="IEK90" s="62"/>
      <c r="IEL90" s="62"/>
      <c r="IEM90" s="62"/>
      <c r="IEN90" s="62"/>
      <c r="IEO90" s="62"/>
      <c r="IEP90" s="62"/>
      <c r="IEQ90" s="62"/>
      <c r="IER90" s="62"/>
      <c r="IES90" s="62"/>
      <c r="IET90" s="62"/>
      <c r="IEU90" s="62"/>
      <c r="IEV90" s="62"/>
      <c r="IEW90" s="62"/>
      <c r="IEX90" s="62"/>
      <c r="IEY90" s="62"/>
      <c r="IEZ90" s="62"/>
      <c r="IFA90" s="62"/>
      <c r="IFB90" s="62"/>
      <c r="IFC90" s="62"/>
      <c r="IFD90" s="62"/>
      <c r="IFE90" s="62"/>
      <c r="IFF90" s="62"/>
      <c r="IFG90" s="62"/>
      <c r="IFH90" s="62"/>
      <c r="IFI90" s="62"/>
      <c r="IFJ90" s="62"/>
      <c r="IFK90" s="62"/>
      <c r="IFL90" s="62"/>
      <c r="IFM90" s="62"/>
      <c r="IFN90" s="62"/>
      <c r="IFO90" s="62"/>
      <c r="IFP90" s="62"/>
      <c r="IFQ90" s="62"/>
      <c r="IFR90" s="62"/>
      <c r="IFS90" s="62"/>
      <c r="IFT90" s="62"/>
      <c r="IFU90" s="62"/>
      <c r="IFV90" s="62"/>
      <c r="IFW90" s="62"/>
      <c r="IFX90" s="62"/>
      <c r="IFY90" s="62"/>
      <c r="IFZ90" s="62"/>
      <c r="IGA90" s="62"/>
      <c r="IGB90" s="62"/>
      <c r="IGC90" s="62"/>
      <c r="IGD90" s="62"/>
      <c r="IGE90" s="62"/>
      <c r="IGF90" s="62"/>
      <c r="IGG90" s="62"/>
      <c r="IGH90" s="62"/>
      <c r="IGI90" s="62"/>
      <c r="IGJ90" s="62"/>
      <c r="IGK90" s="62"/>
      <c r="IGL90" s="62"/>
      <c r="IGM90" s="62"/>
      <c r="IGN90" s="62"/>
      <c r="IGO90" s="62"/>
      <c r="IGP90" s="62"/>
      <c r="IGQ90" s="62"/>
      <c r="IGR90" s="62"/>
      <c r="IGS90" s="62"/>
      <c r="IGT90" s="62"/>
      <c r="IGU90" s="62"/>
      <c r="IGV90" s="62"/>
      <c r="IGW90" s="62"/>
      <c r="IGX90" s="62"/>
      <c r="IGY90" s="62"/>
      <c r="IGZ90" s="62"/>
      <c r="IHA90" s="62"/>
      <c r="IHB90" s="62"/>
      <c r="IHC90" s="62"/>
      <c r="IHD90" s="62"/>
      <c r="IHE90" s="62"/>
      <c r="IHF90" s="62"/>
      <c r="IHG90" s="62"/>
      <c r="IHH90" s="62"/>
      <c r="IHI90" s="62"/>
      <c r="IHJ90" s="62"/>
      <c r="IHK90" s="62"/>
      <c r="IHL90" s="62"/>
      <c r="IHM90" s="62"/>
      <c r="IHN90" s="62"/>
      <c r="IHO90" s="62"/>
      <c r="IHP90" s="62"/>
      <c r="IHQ90" s="62"/>
      <c r="IHR90" s="62"/>
      <c r="IHS90" s="62"/>
      <c r="IHT90" s="62"/>
      <c r="IHU90" s="62"/>
      <c r="IHV90" s="62"/>
      <c r="IHW90" s="62"/>
      <c r="IHX90" s="62"/>
      <c r="IHY90" s="62"/>
      <c r="IHZ90" s="62"/>
      <c r="IIA90" s="62"/>
      <c r="IIB90" s="62"/>
      <c r="IIC90" s="62"/>
      <c r="IID90" s="62"/>
      <c r="IIE90" s="62"/>
      <c r="IIF90" s="62"/>
      <c r="IIG90" s="62"/>
      <c r="IIH90" s="62"/>
      <c r="III90" s="62"/>
      <c r="IIJ90" s="62"/>
      <c r="IIK90" s="62"/>
      <c r="IIL90" s="62"/>
      <c r="IIM90" s="62"/>
      <c r="IIN90" s="62"/>
      <c r="IIO90" s="62"/>
      <c r="IIP90" s="62"/>
      <c r="IIQ90" s="62"/>
      <c r="IIR90" s="62"/>
      <c r="IIS90" s="62"/>
      <c r="IIT90" s="62"/>
      <c r="IIU90" s="62"/>
      <c r="IIV90" s="62"/>
      <c r="IIW90" s="62"/>
      <c r="IIX90" s="62"/>
      <c r="IIY90" s="62"/>
      <c r="IIZ90" s="62"/>
      <c r="IJA90" s="62"/>
      <c r="IJB90" s="62"/>
      <c r="IJC90" s="62"/>
      <c r="IJD90" s="62"/>
      <c r="IJE90" s="62"/>
      <c r="IJF90" s="62"/>
      <c r="IJG90" s="62"/>
      <c r="IJH90" s="62"/>
      <c r="IJI90" s="62"/>
      <c r="IJJ90" s="62"/>
      <c r="IJK90" s="62"/>
      <c r="IJL90" s="62"/>
      <c r="IJM90" s="62"/>
      <c r="IJN90" s="62"/>
      <c r="IJO90" s="62"/>
      <c r="IJP90" s="62"/>
      <c r="IJQ90" s="62"/>
      <c r="IJR90" s="62"/>
      <c r="IJS90" s="62"/>
      <c r="IJT90" s="62"/>
      <c r="IJU90" s="62"/>
      <c r="IJV90" s="62"/>
      <c r="IJW90" s="62"/>
      <c r="IJX90" s="62"/>
      <c r="IJY90" s="62"/>
      <c r="IJZ90" s="62"/>
      <c r="IKA90" s="62"/>
      <c r="IKB90" s="62"/>
      <c r="IKC90" s="62"/>
      <c r="IKD90" s="62"/>
      <c r="IKE90" s="62"/>
      <c r="IKF90" s="62"/>
      <c r="IKG90" s="62"/>
      <c r="IKH90" s="62"/>
      <c r="IKI90" s="62"/>
      <c r="IKJ90" s="62"/>
      <c r="IKK90" s="62"/>
      <c r="IKL90" s="62"/>
      <c r="IKM90" s="62"/>
      <c r="IKN90" s="62"/>
      <c r="IKO90" s="62"/>
      <c r="IKP90" s="62"/>
      <c r="IKQ90" s="62"/>
      <c r="IKR90" s="62"/>
      <c r="IKS90" s="62"/>
      <c r="IKT90" s="62"/>
      <c r="IKU90" s="62"/>
      <c r="IKV90" s="62"/>
      <c r="IKW90" s="62"/>
      <c r="IKX90" s="62"/>
      <c r="IKY90" s="62"/>
      <c r="IKZ90" s="62"/>
      <c r="ILA90" s="62"/>
      <c r="ILB90" s="62"/>
      <c r="ILC90" s="62"/>
      <c r="ILD90" s="62"/>
      <c r="ILE90" s="62"/>
      <c r="ILF90" s="62"/>
      <c r="ILG90" s="62"/>
      <c r="ILH90" s="62"/>
      <c r="ILI90" s="62"/>
      <c r="ILJ90" s="62"/>
      <c r="ILK90" s="62"/>
      <c r="ILL90" s="62"/>
      <c r="ILM90" s="62"/>
      <c r="ILN90" s="62"/>
      <c r="ILO90" s="62"/>
      <c r="ILP90" s="62"/>
      <c r="ILQ90" s="62"/>
      <c r="ILR90" s="62"/>
      <c r="ILS90" s="62"/>
      <c r="ILT90" s="62"/>
      <c r="ILU90" s="62"/>
      <c r="ILV90" s="62"/>
      <c r="ILW90" s="62"/>
      <c r="ILX90" s="62"/>
      <c r="ILY90" s="62"/>
      <c r="ILZ90" s="62"/>
      <c r="IMA90" s="62"/>
      <c r="IMB90" s="62"/>
      <c r="IMC90" s="62"/>
      <c r="IMD90" s="62"/>
      <c r="IME90" s="62"/>
      <c r="IMF90" s="62"/>
      <c r="IMG90" s="62"/>
      <c r="IMH90" s="62"/>
      <c r="IMI90" s="62"/>
      <c r="IMJ90" s="62"/>
      <c r="IMK90" s="62"/>
      <c r="IML90" s="62"/>
      <c r="IMM90" s="62"/>
      <c r="IMN90" s="62"/>
      <c r="IMO90" s="62"/>
      <c r="IMP90" s="62"/>
      <c r="IMQ90" s="62"/>
      <c r="IMR90" s="62"/>
      <c r="IMS90" s="62"/>
      <c r="IMT90" s="62"/>
      <c r="IMU90" s="62"/>
      <c r="IMV90" s="62"/>
      <c r="IMW90" s="62"/>
      <c r="IMX90" s="62"/>
      <c r="IMY90" s="62"/>
      <c r="IMZ90" s="62"/>
      <c r="INA90" s="62"/>
      <c r="INB90" s="62"/>
      <c r="INC90" s="62"/>
      <c r="IND90" s="62"/>
      <c r="INE90" s="62"/>
      <c r="INF90" s="62"/>
      <c r="ING90" s="62"/>
      <c r="INH90" s="62"/>
      <c r="INI90" s="62"/>
      <c r="INJ90" s="62"/>
      <c r="INK90" s="62"/>
      <c r="INL90" s="62"/>
      <c r="INM90" s="62"/>
      <c r="INN90" s="62"/>
      <c r="INO90" s="62"/>
      <c r="INP90" s="62"/>
      <c r="INQ90" s="62"/>
      <c r="INR90" s="62"/>
      <c r="INS90" s="62"/>
      <c r="INT90" s="62"/>
      <c r="INU90" s="62"/>
      <c r="INV90" s="62"/>
      <c r="INW90" s="62"/>
      <c r="INX90" s="62"/>
      <c r="INY90" s="62"/>
      <c r="INZ90" s="62"/>
      <c r="IOA90" s="62"/>
      <c r="IOB90" s="62"/>
      <c r="IOC90" s="62"/>
      <c r="IOD90" s="62"/>
      <c r="IOE90" s="62"/>
      <c r="IOF90" s="62"/>
      <c r="IOG90" s="62"/>
      <c r="IOH90" s="62"/>
      <c r="IOI90" s="62"/>
      <c r="IOJ90" s="62"/>
      <c r="IOK90" s="62"/>
      <c r="IOL90" s="62"/>
      <c r="IOM90" s="62"/>
      <c r="ION90" s="62"/>
      <c r="IOO90" s="62"/>
      <c r="IOP90" s="62"/>
      <c r="IOQ90" s="62"/>
      <c r="IOR90" s="62"/>
      <c r="IOS90" s="62"/>
      <c r="IOT90" s="62"/>
      <c r="IOU90" s="62"/>
      <c r="IOV90" s="62"/>
      <c r="IOW90" s="62"/>
      <c r="IOX90" s="62"/>
      <c r="IOY90" s="62"/>
      <c r="IOZ90" s="62"/>
      <c r="IPA90" s="62"/>
      <c r="IPB90" s="62"/>
      <c r="IPC90" s="62"/>
      <c r="IPD90" s="62"/>
      <c r="IPE90" s="62"/>
      <c r="IPF90" s="62"/>
      <c r="IPG90" s="62"/>
      <c r="IPH90" s="62"/>
      <c r="IPI90" s="62"/>
      <c r="IPJ90" s="62"/>
      <c r="IPK90" s="62"/>
      <c r="IPL90" s="62"/>
      <c r="IPM90" s="62"/>
      <c r="IPN90" s="62"/>
      <c r="IPO90" s="62"/>
      <c r="IPP90" s="62"/>
      <c r="IPQ90" s="62"/>
      <c r="IPR90" s="62"/>
      <c r="IPS90" s="62"/>
      <c r="IPT90" s="62"/>
      <c r="IPU90" s="62"/>
      <c r="IPV90" s="62"/>
      <c r="IPW90" s="62"/>
      <c r="IPX90" s="62"/>
      <c r="IPY90" s="62"/>
      <c r="IPZ90" s="62"/>
      <c r="IQA90" s="62"/>
      <c r="IQB90" s="62"/>
      <c r="IQC90" s="62"/>
      <c r="IQD90" s="62"/>
      <c r="IQE90" s="62"/>
      <c r="IQF90" s="62"/>
      <c r="IQG90" s="62"/>
      <c r="IQH90" s="62"/>
      <c r="IQI90" s="62"/>
      <c r="IQJ90" s="62"/>
      <c r="IQK90" s="62"/>
      <c r="IQL90" s="62"/>
      <c r="IQM90" s="62"/>
      <c r="IQN90" s="62"/>
      <c r="IQO90" s="62"/>
      <c r="IQP90" s="62"/>
      <c r="IQQ90" s="62"/>
      <c r="IQR90" s="62"/>
      <c r="IQS90" s="62"/>
      <c r="IQT90" s="62"/>
      <c r="IQU90" s="62"/>
      <c r="IQV90" s="62"/>
      <c r="IQW90" s="62"/>
      <c r="IQX90" s="62"/>
      <c r="IQY90" s="62"/>
      <c r="IQZ90" s="62"/>
      <c r="IRA90" s="62"/>
      <c r="IRB90" s="62"/>
      <c r="IRC90" s="62"/>
      <c r="IRD90" s="62"/>
      <c r="IRE90" s="62"/>
      <c r="IRF90" s="62"/>
      <c r="IRG90" s="62"/>
      <c r="IRH90" s="62"/>
      <c r="IRI90" s="62"/>
      <c r="IRJ90" s="62"/>
      <c r="IRK90" s="62"/>
      <c r="IRL90" s="62"/>
      <c r="IRM90" s="62"/>
      <c r="IRN90" s="62"/>
      <c r="IRO90" s="62"/>
      <c r="IRP90" s="62"/>
      <c r="IRQ90" s="62"/>
      <c r="IRR90" s="62"/>
      <c r="IRS90" s="62"/>
      <c r="IRT90" s="62"/>
      <c r="IRU90" s="62"/>
      <c r="IRV90" s="62"/>
      <c r="IRW90" s="62"/>
      <c r="IRX90" s="62"/>
      <c r="IRY90" s="62"/>
      <c r="IRZ90" s="62"/>
      <c r="ISA90" s="62"/>
      <c r="ISB90" s="62"/>
      <c r="ISC90" s="62"/>
      <c r="ISD90" s="62"/>
      <c r="ISE90" s="62"/>
      <c r="ISF90" s="62"/>
      <c r="ISG90" s="62"/>
      <c r="ISH90" s="62"/>
      <c r="ISI90" s="62"/>
      <c r="ISJ90" s="62"/>
      <c r="ISK90" s="62"/>
      <c r="ISL90" s="62"/>
      <c r="ISM90" s="62"/>
      <c r="ISN90" s="62"/>
      <c r="ISO90" s="62"/>
      <c r="ISP90" s="62"/>
      <c r="ISQ90" s="62"/>
      <c r="ISR90" s="62"/>
      <c r="ISS90" s="62"/>
      <c r="IST90" s="62"/>
      <c r="ISU90" s="62"/>
      <c r="ISV90" s="62"/>
      <c r="ISW90" s="62"/>
      <c r="ISX90" s="62"/>
      <c r="ISY90" s="62"/>
      <c r="ISZ90" s="62"/>
      <c r="ITA90" s="62"/>
      <c r="ITB90" s="62"/>
      <c r="ITC90" s="62"/>
      <c r="ITD90" s="62"/>
      <c r="ITE90" s="62"/>
      <c r="ITF90" s="62"/>
      <c r="ITG90" s="62"/>
      <c r="ITH90" s="62"/>
      <c r="ITI90" s="62"/>
      <c r="ITJ90" s="62"/>
      <c r="ITK90" s="62"/>
      <c r="ITL90" s="62"/>
      <c r="ITM90" s="62"/>
      <c r="ITN90" s="62"/>
      <c r="ITO90" s="62"/>
      <c r="ITP90" s="62"/>
      <c r="ITQ90" s="62"/>
      <c r="ITR90" s="62"/>
      <c r="ITS90" s="62"/>
      <c r="ITT90" s="62"/>
      <c r="ITU90" s="62"/>
      <c r="ITV90" s="62"/>
      <c r="ITW90" s="62"/>
      <c r="ITX90" s="62"/>
      <c r="ITY90" s="62"/>
      <c r="ITZ90" s="62"/>
      <c r="IUA90" s="62"/>
      <c r="IUB90" s="62"/>
      <c r="IUC90" s="62"/>
      <c r="IUD90" s="62"/>
      <c r="IUE90" s="62"/>
      <c r="IUF90" s="62"/>
      <c r="IUG90" s="62"/>
      <c r="IUH90" s="62"/>
      <c r="IUI90" s="62"/>
      <c r="IUJ90" s="62"/>
      <c r="IUK90" s="62"/>
      <c r="IUL90" s="62"/>
      <c r="IUM90" s="62"/>
      <c r="IUN90" s="62"/>
      <c r="IUO90" s="62"/>
      <c r="IUP90" s="62"/>
      <c r="IUQ90" s="62"/>
      <c r="IUR90" s="62"/>
      <c r="IUS90" s="62"/>
      <c r="IUT90" s="62"/>
      <c r="IUU90" s="62"/>
      <c r="IUV90" s="62"/>
      <c r="IUW90" s="62"/>
      <c r="IUX90" s="62"/>
      <c r="IUY90" s="62"/>
      <c r="IUZ90" s="62"/>
      <c r="IVA90" s="62"/>
      <c r="IVB90" s="62"/>
      <c r="IVC90" s="62"/>
      <c r="IVD90" s="62"/>
      <c r="IVE90" s="62"/>
      <c r="IVF90" s="62"/>
      <c r="IVG90" s="62"/>
      <c r="IVH90" s="62"/>
      <c r="IVI90" s="62"/>
      <c r="IVJ90" s="62"/>
      <c r="IVK90" s="62"/>
      <c r="IVL90" s="62"/>
      <c r="IVM90" s="62"/>
      <c r="IVN90" s="62"/>
      <c r="IVO90" s="62"/>
      <c r="IVP90" s="62"/>
      <c r="IVQ90" s="62"/>
      <c r="IVR90" s="62"/>
      <c r="IVS90" s="62"/>
      <c r="IVT90" s="62"/>
      <c r="IVU90" s="62"/>
      <c r="IVV90" s="62"/>
      <c r="IVW90" s="62"/>
      <c r="IVX90" s="62"/>
      <c r="IVY90" s="62"/>
      <c r="IVZ90" s="62"/>
      <c r="IWA90" s="62"/>
      <c r="IWB90" s="62"/>
      <c r="IWC90" s="62"/>
      <c r="IWD90" s="62"/>
      <c r="IWE90" s="62"/>
      <c r="IWF90" s="62"/>
      <c r="IWG90" s="62"/>
      <c r="IWH90" s="62"/>
      <c r="IWI90" s="62"/>
      <c r="IWJ90" s="62"/>
      <c r="IWK90" s="62"/>
      <c r="IWL90" s="62"/>
      <c r="IWM90" s="62"/>
      <c r="IWN90" s="62"/>
      <c r="IWO90" s="62"/>
      <c r="IWP90" s="62"/>
      <c r="IWQ90" s="62"/>
      <c r="IWR90" s="62"/>
      <c r="IWS90" s="62"/>
      <c r="IWT90" s="62"/>
      <c r="IWU90" s="62"/>
      <c r="IWV90" s="62"/>
      <c r="IWW90" s="62"/>
      <c r="IWX90" s="62"/>
      <c r="IWY90" s="62"/>
      <c r="IWZ90" s="62"/>
      <c r="IXA90" s="62"/>
      <c r="IXB90" s="62"/>
      <c r="IXC90" s="62"/>
      <c r="IXD90" s="62"/>
      <c r="IXE90" s="62"/>
      <c r="IXF90" s="62"/>
      <c r="IXG90" s="62"/>
      <c r="IXH90" s="62"/>
      <c r="IXI90" s="62"/>
      <c r="IXJ90" s="62"/>
      <c r="IXK90" s="62"/>
      <c r="IXL90" s="62"/>
      <c r="IXM90" s="62"/>
      <c r="IXN90" s="62"/>
      <c r="IXO90" s="62"/>
      <c r="IXP90" s="62"/>
      <c r="IXQ90" s="62"/>
      <c r="IXR90" s="62"/>
      <c r="IXS90" s="62"/>
      <c r="IXT90" s="62"/>
      <c r="IXU90" s="62"/>
      <c r="IXV90" s="62"/>
      <c r="IXW90" s="62"/>
      <c r="IXX90" s="62"/>
      <c r="IXY90" s="62"/>
      <c r="IXZ90" s="62"/>
      <c r="IYA90" s="62"/>
      <c r="IYB90" s="62"/>
      <c r="IYC90" s="62"/>
      <c r="IYD90" s="62"/>
      <c r="IYE90" s="62"/>
      <c r="IYF90" s="62"/>
      <c r="IYG90" s="62"/>
      <c r="IYH90" s="62"/>
      <c r="IYI90" s="62"/>
      <c r="IYJ90" s="62"/>
      <c r="IYK90" s="62"/>
      <c r="IYL90" s="62"/>
      <c r="IYM90" s="62"/>
      <c r="IYN90" s="62"/>
      <c r="IYO90" s="62"/>
      <c r="IYP90" s="62"/>
      <c r="IYQ90" s="62"/>
      <c r="IYR90" s="62"/>
      <c r="IYS90" s="62"/>
      <c r="IYT90" s="62"/>
      <c r="IYU90" s="62"/>
      <c r="IYV90" s="62"/>
      <c r="IYW90" s="62"/>
      <c r="IYX90" s="62"/>
      <c r="IYY90" s="62"/>
      <c r="IYZ90" s="62"/>
      <c r="IZA90" s="62"/>
      <c r="IZB90" s="62"/>
      <c r="IZC90" s="62"/>
      <c r="IZD90" s="62"/>
      <c r="IZE90" s="62"/>
      <c r="IZF90" s="62"/>
      <c r="IZG90" s="62"/>
      <c r="IZH90" s="62"/>
      <c r="IZI90" s="62"/>
      <c r="IZJ90" s="62"/>
      <c r="IZK90" s="62"/>
      <c r="IZL90" s="62"/>
      <c r="IZM90" s="62"/>
      <c r="IZN90" s="62"/>
      <c r="IZO90" s="62"/>
      <c r="IZP90" s="62"/>
      <c r="IZQ90" s="62"/>
      <c r="IZR90" s="62"/>
      <c r="IZS90" s="62"/>
      <c r="IZT90" s="62"/>
      <c r="IZU90" s="62"/>
      <c r="IZV90" s="62"/>
      <c r="IZW90" s="62"/>
      <c r="IZX90" s="62"/>
      <c r="IZY90" s="62"/>
      <c r="IZZ90" s="62"/>
      <c r="JAA90" s="62"/>
      <c r="JAB90" s="62"/>
      <c r="JAC90" s="62"/>
      <c r="JAD90" s="62"/>
      <c r="JAE90" s="62"/>
      <c r="JAF90" s="62"/>
      <c r="JAG90" s="62"/>
      <c r="JAH90" s="62"/>
      <c r="JAI90" s="62"/>
      <c r="JAJ90" s="62"/>
      <c r="JAK90" s="62"/>
      <c r="JAL90" s="62"/>
      <c r="JAM90" s="62"/>
      <c r="JAN90" s="62"/>
      <c r="JAO90" s="62"/>
      <c r="JAP90" s="62"/>
      <c r="JAQ90" s="62"/>
      <c r="JAR90" s="62"/>
      <c r="JAS90" s="62"/>
      <c r="JAT90" s="62"/>
      <c r="JAU90" s="62"/>
      <c r="JAV90" s="62"/>
      <c r="JAW90" s="62"/>
      <c r="JAX90" s="62"/>
      <c r="JAY90" s="62"/>
      <c r="JAZ90" s="62"/>
      <c r="JBA90" s="62"/>
      <c r="JBB90" s="62"/>
      <c r="JBC90" s="62"/>
      <c r="JBD90" s="62"/>
      <c r="JBE90" s="62"/>
      <c r="JBF90" s="62"/>
      <c r="JBG90" s="62"/>
      <c r="JBH90" s="62"/>
      <c r="JBI90" s="62"/>
      <c r="JBJ90" s="62"/>
      <c r="JBK90" s="62"/>
      <c r="JBL90" s="62"/>
      <c r="JBM90" s="62"/>
      <c r="JBN90" s="62"/>
      <c r="JBO90" s="62"/>
      <c r="JBP90" s="62"/>
      <c r="JBQ90" s="62"/>
      <c r="JBR90" s="62"/>
      <c r="JBS90" s="62"/>
      <c r="JBT90" s="62"/>
      <c r="JBU90" s="62"/>
      <c r="JBV90" s="62"/>
      <c r="JBW90" s="62"/>
      <c r="JBX90" s="62"/>
      <c r="JBY90" s="62"/>
      <c r="JBZ90" s="62"/>
      <c r="JCA90" s="62"/>
      <c r="JCB90" s="62"/>
      <c r="JCC90" s="62"/>
      <c r="JCD90" s="62"/>
      <c r="JCE90" s="62"/>
      <c r="JCF90" s="62"/>
      <c r="JCG90" s="62"/>
      <c r="JCH90" s="62"/>
      <c r="JCI90" s="62"/>
      <c r="JCJ90" s="62"/>
      <c r="JCK90" s="62"/>
      <c r="JCL90" s="62"/>
      <c r="JCM90" s="62"/>
      <c r="JCN90" s="62"/>
      <c r="JCO90" s="62"/>
      <c r="JCP90" s="62"/>
      <c r="JCQ90" s="62"/>
      <c r="JCR90" s="62"/>
      <c r="JCS90" s="62"/>
      <c r="JCT90" s="62"/>
      <c r="JCU90" s="62"/>
      <c r="JCV90" s="62"/>
      <c r="JCW90" s="62"/>
      <c r="JCX90" s="62"/>
      <c r="JCY90" s="62"/>
      <c r="JCZ90" s="62"/>
      <c r="JDA90" s="62"/>
      <c r="JDB90" s="62"/>
      <c r="JDC90" s="62"/>
      <c r="JDD90" s="62"/>
      <c r="JDE90" s="62"/>
      <c r="JDF90" s="62"/>
      <c r="JDG90" s="62"/>
      <c r="JDH90" s="62"/>
      <c r="JDI90" s="62"/>
      <c r="JDJ90" s="62"/>
      <c r="JDK90" s="62"/>
      <c r="JDL90" s="62"/>
      <c r="JDM90" s="62"/>
      <c r="JDN90" s="62"/>
      <c r="JDO90" s="62"/>
      <c r="JDP90" s="62"/>
      <c r="JDQ90" s="62"/>
      <c r="JDR90" s="62"/>
      <c r="JDS90" s="62"/>
      <c r="JDT90" s="62"/>
      <c r="JDU90" s="62"/>
      <c r="JDV90" s="62"/>
      <c r="JDW90" s="62"/>
      <c r="JDX90" s="62"/>
      <c r="JDY90" s="62"/>
      <c r="JDZ90" s="62"/>
      <c r="JEA90" s="62"/>
      <c r="JEB90" s="62"/>
      <c r="JEC90" s="62"/>
      <c r="JED90" s="62"/>
      <c r="JEE90" s="62"/>
      <c r="JEF90" s="62"/>
      <c r="JEG90" s="62"/>
      <c r="JEH90" s="62"/>
      <c r="JEI90" s="62"/>
      <c r="JEJ90" s="62"/>
      <c r="JEK90" s="62"/>
      <c r="JEL90" s="62"/>
      <c r="JEM90" s="62"/>
      <c r="JEN90" s="62"/>
      <c r="JEO90" s="62"/>
      <c r="JEP90" s="62"/>
      <c r="JEQ90" s="62"/>
      <c r="JER90" s="62"/>
      <c r="JES90" s="62"/>
      <c r="JET90" s="62"/>
      <c r="JEU90" s="62"/>
      <c r="JEV90" s="62"/>
      <c r="JEW90" s="62"/>
      <c r="JEX90" s="62"/>
      <c r="JEY90" s="62"/>
      <c r="JEZ90" s="62"/>
      <c r="JFA90" s="62"/>
      <c r="JFB90" s="62"/>
      <c r="JFC90" s="62"/>
      <c r="JFD90" s="62"/>
      <c r="JFE90" s="62"/>
      <c r="JFF90" s="62"/>
      <c r="JFG90" s="62"/>
      <c r="JFH90" s="62"/>
      <c r="JFI90" s="62"/>
      <c r="JFJ90" s="62"/>
      <c r="JFK90" s="62"/>
      <c r="JFL90" s="62"/>
      <c r="JFM90" s="62"/>
      <c r="JFN90" s="62"/>
      <c r="JFO90" s="62"/>
      <c r="JFP90" s="62"/>
      <c r="JFQ90" s="62"/>
      <c r="JFR90" s="62"/>
      <c r="JFS90" s="62"/>
      <c r="JFT90" s="62"/>
      <c r="JFU90" s="62"/>
      <c r="JFV90" s="62"/>
      <c r="JFW90" s="62"/>
      <c r="JFX90" s="62"/>
      <c r="JFY90" s="62"/>
      <c r="JFZ90" s="62"/>
      <c r="JGA90" s="62"/>
      <c r="JGB90" s="62"/>
      <c r="JGC90" s="62"/>
      <c r="JGD90" s="62"/>
      <c r="JGE90" s="62"/>
      <c r="JGF90" s="62"/>
      <c r="JGG90" s="62"/>
      <c r="JGH90" s="62"/>
      <c r="JGI90" s="62"/>
      <c r="JGJ90" s="62"/>
      <c r="JGK90" s="62"/>
      <c r="JGL90" s="62"/>
      <c r="JGM90" s="62"/>
      <c r="JGN90" s="62"/>
      <c r="JGO90" s="62"/>
      <c r="JGP90" s="62"/>
      <c r="JGQ90" s="62"/>
      <c r="JGR90" s="62"/>
      <c r="JGS90" s="62"/>
      <c r="JGT90" s="62"/>
      <c r="JGU90" s="62"/>
      <c r="JGV90" s="62"/>
      <c r="JGW90" s="62"/>
      <c r="JGX90" s="62"/>
      <c r="JGY90" s="62"/>
      <c r="JGZ90" s="62"/>
      <c r="JHA90" s="62"/>
      <c r="JHB90" s="62"/>
      <c r="JHC90" s="62"/>
      <c r="JHD90" s="62"/>
      <c r="JHE90" s="62"/>
      <c r="JHF90" s="62"/>
      <c r="JHG90" s="62"/>
      <c r="JHH90" s="62"/>
      <c r="JHI90" s="62"/>
      <c r="JHJ90" s="62"/>
      <c r="JHK90" s="62"/>
      <c r="JHL90" s="62"/>
      <c r="JHM90" s="62"/>
      <c r="JHN90" s="62"/>
      <c r="JHO90" s="62"/>
      <c r="JHP90" s="62"/>
      <c r="JHQ90" s="62"/>
      <c r="JHR90" s="62"/>
      <c r="JHS90" s="62"/>
      <c r="JHT90" s="62"/>
      <c r="JHU90" s="62"/>
      <c r="JHV90" s="62"/>
      <c r="JHW90" s="62"/>
      <c r="JHX90" s="62"/>
      <c r="JHY90" s="62"/>
      <c r="JHZ90" s="62"/>
      <c r="JIA90" s="62"/>
      <c r="JIB90" s="62"/>
      <c r="JIC90" s="62"/>
      <c r="JID90" s="62"/>
      <c r="JIE90" s="62"/>
      <c r="JIF90" s="62"/>
      <c r="JIG90" s="62"/>
      <c r="JIH90" s="62"/>
      <c r="JII90" s="62"/>
      <c r="JIJ90" s="62"/>
      <c r="JIK90" s="62"/>
      <c r="JIL90" s="62"/>
      <c r="JIM90" s="62"/>
      <c r="JIN90" s="62"/>
      <c r="JIO90" s="62"/>
      <c r="JIP90" s="62"/>
      <c r="JIQ90" s="62"/>
      <c r="JIR90" s="62"/>
      <c r="JIS90" s="62"/>
      <c r="JIT90" s="62"/>
      <c r="JIU90" s="62"/>
      <c r="JIV90" s="62"/>
      <c r="JIW90" s="62"/>
      <c r="JIX90" s="62"/>
      <c r="JIY90" s="62"/>
      <c r="JIZ90" s="62"/>
      <c r="JJA90" s="62"/>
      <c r="JJB90" s="62"/>
      <c r="JJC90" s="62"/>
      <c r="JJD90" s="62"/>
      <c r="JJE90" s="62"/>
      <c r="JJF90" s="62"/>
      <c r="JJG90" s="62"/>
      <c r="JJH90" s="62"/>
      <c r="JJI90" s="62"/>
      <c r="JJJ90" s="62"/>
      <c r="JJK90" s="62"/>
      <c r="JJL90" s="62"/>
      <c r="JJM90" s="62"/>
      <c r="JJN90" s="62"/>
      <c r="JJO90" s="62"/>
      <c r="JJP90" s="62"/>
      <c r="JJQ90" s="62"/>
      <c r="JJR90" s="62"/>
      <c r="JJS90" s="62"/>
      <c r="JJT90" s="62"/>
      <c r="JJU90" s="62"/>
      <c r="JJV90" s="62"/>
      <c r="JJW90" s="62"/>
      <c r="JJX90" s="62"/>
      <c r="JJY90" s="62"/>
      <c r="JJZ90" s="62"/>
      <c r="JKA90" s="62"/>
      <c r="JKB90" s="62"/>
      <c r="JKC90" s="62"/>
      <c r="JKD90" s="62"/>
      <c r="JKE90" s="62"/>
      <c r="JKF90" s="62"/>
      <c r="JKG90" s="62"/>
      <c r="JKH90" s="62"/>
      <c r="JKI90" s="62"/>
      <c r="JKJ90" s="62"/>
      <c r="JKK90" s="62"/>
      <c r="JKL90" s="62"/>
      <c r="JKM90" s="62"/>
      <c r="JKN90" s="62"/>
      <c r="JKO90" s="62"/>
      <c r="JKP90" s="62"/>
      <c r="JKQ90" s="62"/>
      <c r="JKR90" s="62"/>
      <c r="JKS90" s="62"/>
      <c r="JKT90" s="62"/>
      <c r="JKU90" s="62"/>
      <c r="JKV90" s="62"/>
      <c r="JKW90" s="62"/>
      <c r="JKX90" s="62"/>
      <c r="JKY90" s="62"/>
      <c r="JKZ90" s="62"/>
      <c r="JLA90" s="62"/>
      <c r="JLB90" s="62"/>
      <c r="JLC90" s="62"/>
      <c r="JLD90" s="62"/>
      <c r="JLE90" s="62"/>
      <c r="JLF90" s="62"/>
      <c r="JLG90" s="62"/>
      <c r="JLH90" s="62"/>
      <c r="JLI90" s="62"/>
      <c r="JLJ90" s="62"/>
      <c r="JLK90" s="62"/>
      <c r="JLL90" s="62"/>
      <c r="JLM90" s="62"/>
      <c r="JLN90" s="62"/>
      <c r="JLO90" s="62"/>
      <c r="JLP90" s="62"/>
      <c r="JLQ90" s="62"/>
      <c r="JLR90" s="62"/>
      <c r="JLS90" s="62"/>
      <c r="JLT90" s="62"/>
      <c r="JLU90" s="62"/>
      <c r="JLV90" s="62"/>
      <c r="JLW90" s="62"/>
      <c r="JLX90" s="62"/>
      <c r="JLY90" s="62"/>
      <c r="JLZ90" s="62"/>
      <c r="JMA90" s="62"/>
      <c r="JMB90" s="62"/>
      <c r="JMC90" s="62"/>
      <c r="JMD90" s="62"/>
      <c r="JME90" s="62"/>
      <c r="JMF90" s="62"/>
      <c r="JMG90" s="62"/>
      <c r="JMH90" s="62"/>
      <c r="JMI90" s="62"/>
      <c r="JMJ90" s="62"/>
      <c r="JMK90" s="62"/>
      <c r="JML90" s="62"/>
      <c r="JMM90" s="62"/>
      <c r="JMN90" s="62"/>
      <c r="JMO90" s="62"/>
      <c r="JMP90" s="62"/>
      <c r="JMQ90" s="62"/>
      <c r="JMR90" s="62"/>
      <c r="JMS90" s="62"/>
      <c r="JMT90" s="62"/>
      <c r="JMU90" s="62"/>
      <c r="JMV90" s="62"/>
      <c r="JMW90" s="62"/>
      <c r="JMX90" s="62"/>
      <c r="JMY90" s="62"/>
      <c r="JMZ90" s="62"/>
      <c r="JNA90" s="62"/>
      <c r="JNB90" s="62"/>
      <c r="JNC90" s="62"/>
      <c r="JND90" s="62"/>
      <c r="JNE90" s="62"/>
      <c r="JNF90" s="62"/>
      <c r="JNG90" s="62"/>
      <c r="JNH90" s="62"/>
      <c r="JNI90" s="62"/>
      <c r="JNJ90" s="62"/>
      <c r="JNK90" s="62"/>
      <c r="JNL90" s="62"/>
      <c r="JNM90" s="62"/>
      <c r="JNN90" s="62"/>
      <c r="JNO90" s="62"/>
      <c r="JNP90" s="62"/>
      <c r="JNQ90" s="62"/>
      <c r="JNR90" s="62"/>
      <c r="JNS90" s="62"/>
      <c r="JNT90" s="62"/>
      <c r="JNU90" s="62"/>
      <c r="JNV90" s="62"/>
      <c r="JNW90" s="62"/>
      <c r="JNX90" s="62"/>
      <c r="JNY90" s="62"/>
      <c r="JNZ90" s="62"/>
      <c r="JOA90" s="62"/>
      <c r="JOB90" s="62"/>
      <c r="JOC90" s="62"/>
      <c r="JOD90" s="62"/>
      <c r="JOE90" s="62"/>
      <c r="JOF90" s="62"/>
      <c r="JOG90" s="62"/>
      <c r="JOH90" s="62"/>
      <c r="JOI90" s="62"/>
      <c r="JOJ90" s="62"/>
      <c r="JOK90" s="62"/>
      <c r="JOL90" s="62"/>
      <c r="JOM90" s="62"/>
      <c r="JON90" s="62"/>
      <c r="JOO90" s="62"/>
      <c r="JOP90" s="62"/>
      <c r="JOQ90" s="62"/>
      <c r="JOR90" s="62"/>
      <c r="JOS90" s="62"/>
      <c r="JOT90" s="62"/>
      <c r="JOU90" s="62"/>
      <c r="JOV90" s="62"/>
      <c r="JOW90" s="62"/>
      <c r="JOX90" s="62"/>
      <c r="JOY90" s="62"/>
      <c r="JOZ90" s="62"/>
      <c r="JPA90" s="62"/>
      <c r="JPB90" s="62"/>
      <c r="JPC90" s="62"/>
      <c r="JPD90" s="62"/>
      <c r="JPE90" s="62"/>
      <c r="JPF90" s="62"/>
      <c r="JPG90" s="62"/>
      <c r="JPH90" s="62"/>
      <c r="JPI90" s="62"/>
      <c r="JPJ90" s="62"/>
      <c r="JPK90" s="62"/>
      <c r="JPL90" s="62"/>
      <c r="JPM90" s="62"/>
      <c r="JPN90" s="62"/>
      <c r="JPO90" s="62"/>
      <c r="JPP90" s="62"/>
      <c r="JPQ90" s="62"/>
      <c r="JPR90" s="62"/>
      <c r="JPS90" s="62"/>
      <c r="JPT90" s="62"/>
      <c r="JPU90" s="62"/>
      <c r="JPV90" s="62"/>
      <c r="JPW90" s="62"/>
      <c r="JPX90" s="62"/>
      <c r="JPY90" s="62"/>
      <c r="JPZ90" s="62"/>
      <c r="JQA90" s="62"/>
      <c r="JQB90" s="62"/>
      <c r="JQC90" s="62"/>
      <c r="JQD90" s="62"/>
      <c r="JQE90" s="62"/>
      <c r="JQF90" s="62"/>
      <c r="JQG90" s="62"/>
      <c r="JQH90" s="62"/>
      <c r="JQI90" s="62"/>
      <c r="JQJ90" s="62"/>
      <c r="JQK90" s="62"/>
      <c r="JQL90" s="62"/>
      <c r="JQM90" s="62"/>
      <c r="JQN90" s="62"/>
      <c r="JQO90" s="62"/>
      <c r="JQP90" s="62"/>
      <c r="JQQ90" s="62"/>
      <c r="JQR90" s="62"/>
      <c r="JQS90" s="62"/>
      <c r="JQT90" s="62"/>
      <c r="JQU90" s="62"/>
      <c r="JQV90" s="62"/>
      <c r="JQW90" s="62"/>
      <c r="JQX90" s="62"/>
      <c r="JQY90" s="62"/>
      <c r="JQZ90" s="62"/>
      <c r="JRA90" s="62"/>
      <c r="JRB90" s="62"/>
      <c r="JRC90" s="62"/>
      <c r="JRD90" s="62"/>
      <c r="JRE90" s="62"/>
      <c r="JRF90" s="62"/>
      <c r="JRG90" s="62"/>
      <c r="JRH90" s="62"/>
      <c r="JRI90" s="62"/>
      <c r="JRJ90" s="62"/>
      <c r="JRK90" s="62"/>
      <c r="JRL90" s="62"/>
      <c r="JRM90" s="62"/>
      <c r="JRN90" s="62"/>
      <c r="JRO90" s="62"/>
      <c r="JRP90" s="62"/>
      <c r="JRQ90" s="62"/>
      <c r="JRR90" s="62"/>
      <c r="JRS90" s="62"/>
      <c r="JRT90" s="62"/>
      <c r="JRU90" s="62"/>
      <c r="JRV90" s="62"/>
      <c r="JRW90" s="62"/>
      <c r="JRX90" s="62"/>
      <c r="JRY90" s="62"/>
      <c r="JRZ90" s="62"/>
      <c r="JSA90" s="62"/>
      <c r="JSB90" s="62"/>
      <c r="JSC90" s="62"/>
      <c r="JSD90" s="62"/>
      <c r="JSE90" s="62"/>
      <c r="JSF90" s="62"/>
      <c r="JSG90" s="62"/>
      <c r="JSH90" s="62"/>
      <c r="JSI90" s="62"/>
      <c r="JSJ90" s="62"/>
      <c r="JSK90" s="62"/>
      <c r="JSL90" s="62"/>
      <c r="JSM90" s="62"/>
      <c r="JSN90" s="62"/>
      <c r="JSO90" s="62"/>
      <c r="JSP90" s="62"/>
      <c r="JSQ90" s="62"/>
      <c r="JSR90" s="62"/>
      <c r="JSS90" s="62"/>
      <c r="JST90" s="62"/>
      <c r="JSU90" s="62"/>
      <c r="JSV90" s="62"/>
      <c r="JSW90" s="62"/>
      <c r="JSX90" s="62"/>
      <c r="JSY90" s="62"/>
      <c r="JSZ90" s="62"/>
      <c r="JTA90" s="62"/>
      <c r="JTB90" s="62"/>
      <c r="JTC90" s="62"/>
      <c r="JTD90" s="62"/>
      <c r="JTE90" s="62"/>
      <c r="JTF90" s="62"/>
      <c r="JTG90" s="62"/>
      <c r="JTH90" s="62"/>
      <c r="JTI90" s="62"/>
      <c r="JTJ90" s="62"/>
      <c r="JTK90" s="62"/>
      <c r="JTL90" s="62"/>
      <c r="JTM90" s="62"/>
      <c r="JTN90" s="62"/>
      <c r="JTO90" s="62"/>
      <c r="JTP90" s="62"/>
      <c r="JTQ90" s="62"/>
      <c r="JTR90" s="62"/>
      <c r="JTS90" s="62"/>
      <c r="JTT90" s="62"/>
      <c r="JTU90" s="62"/>
      <c r="JTV90" s="62"/>
      <c r="JTW90" s="62"/>
      <c r="JTX90" s="62"/>
      <c r="JTY90" s="62"/>
      <c r="JTZ90" s="62"/>
      <c r="JUA90" s="62"/>
      <c r="JUB90" s="62"/>
      <c r="JUC90" s="62"/>
      <c r="JUD90" s="62"/>
      <c r="JUE90" s="62"/>
      <c r="JUF90" s="62"/>
      <c r="JUG90" s="62"/>
      <c r="JUH90" s="62"/>
      <c r="JUI90" s="62"/>
      <c r="JUJ90" s="62"/>
      <c r="JUK90" s="62"/>
      <c r="JUL90" s="62"/>
      <c r="JUM90" s="62"/>
      <c r="JUN90" s="62"/>
      <c r="JUO90" s="62"/>
      <c r="JUP90" s="62"/>
      <c r="JUQ90" s="62"/>
      <c r="JUR90" s="62"/>
      <c r="JUS90" s="62"/>
      <c r="JUT90" s="62"/>
      <c r="JUU90" s="62"/>
      <c r="JUV90" s="62"/>
      <c r="JUW90" s="62"/>
      <c r="JUX90" s="62"/>
      <c r="JUY90" s="62"/>
      <c r="JUZ90" s="62"/>
      <c r="JVA90" s="62"/>
      <c r="JVB90" s="62"/>
      <c r="JVC90" s="62"/>
      <c r="JVD90" s="62"/>
      <c r="JVE90" s="62"/>
      <c r="JVF90" s="62"/>
      <c r="JVG90" s="62"/>
      <c r="JVH90" s="62"/>
      <c r="JVI90" s="62"/>
      <c r="JVJ90" s="62"/>
      <c r="JVK90" s="62"/>
      <c r="JVL90" s="62"/>
      <c r="JVM90" s="62"/>
      <c r="JVN90" s="62"/>
      <c r="JVO90" s="62"/>
      <c r="JVP90" s="62"/>
      <c r="JVQ90" s="62"/>
      <c r="JVR90" s="62"/>
      <c r="JVS90" s="62"/>
      <c r="JVT90" s="62"/>
      <c r="JVU90" s="62"/>
      <c r="JVV90" s="62"/>
      <c r="JVW90" s="62"/>
      <c r="JVX90" s="62"/>
      <c r="JVY90" s="62"/>
      <c r="JVZ90" s="62"/>
      <c r="JWA90" s="62"/>
      <c r="JWB90" s="62"/>
      <c r="JWC90" s="62"/>
      <c r="JWD90" s="62"/>
      <c r="JWE90" s="62"/>
      <c r="JWF90" s="62"/>
      <c r="JWG90" s="62"/>
      <c r="JWH90" s="62"/>
      <c r="JWI90" s="62"/>
      <c r="JWJ90" s="62"/>
      <c r="JWK90" s="62"/>
      <c r="JWL90" s="62"/>
      <c r="JWM90" s="62"/>
      <c r="JWN90" s="62"/>
      <c r="JWO90" s="62"/>
      <c r="JWP90" s="62"/>
      <c r="JWQ90" s="62"/>
      <c r="JWR90" s="62"/>
      <c r="JWS90" s="62"/>
      <c r="JWT90" s="62"/>
      <c r="JWU90" s="62"/>
      <c r="JWV90" s="62"/>
      <c r="JWW90" s="62"/>
      <c r="JWX90" s="62"/>
      <c r="JWY90" s="62"/>
      <c r="JWZ90" s="62"/>
      <c r="JXA90" s="62"/>
      <c r="JXB90" s="62"/>
      <c r="JXC90" s="62"/>
      <c r="JXD90" s="62"/>
      <c r="JXE90" s="62"/>
      <c r="JXF90" s="62"/>
      <c r="JXG90" s="62"/>
      <c r="JXH90" s="62"/>
      <c r="JXI90" s="62"/>
      <c r="JXJ90" s="62"/>
      <c r="JXK90" s="62"/>
      <c r="JXL90" s="62"/>
      <c r="JXM90" s="62"/>
      <c r="JXN90" s="62"/>
      <c r="JXO90" s="62"/>
      <c r="JXP90" s="62"/>
      <c r="JXQ90" s="62"/>
      <c r="JXR90" s="62"/>
      <c r="JXS90" s="62"/>
      <c r="JXT90" s="62"/>
      <c r="JXU90" s="62"/>
      <c r="JXV90" s="62"/>
      <c r="JXW90" s="62"/>
      <c r="JXX90" s="62"/>
      <c r="JXY90" s="62"/>
      <c r="JXZ90" s="62"/>
      <c r="JYA90" s="62"/>
      <c r="JYB90" s="62"/>
      <c r="JYC90" s="62"/>
      <c r="JYD90" s="62"/>
      <c r="JYE90" s="62"/>
      <c r="JYF90" s="62"/>
      <c r="JYG90" s="62"/>
      <c r="JYH90" s="62"/>
      <c r="JYI90" s="62"/>
      <c r="JYJ90" s="62"/>
      <c r="JYK90" s="62"/>
      <c r="JYL90" s="62"/>
      <c r="JYM90" s="62"/>
      <c r="JYN90" s="62"/>
      <c r="JYO90" s="62"/>
      <c r="JYP90" s="62"/>
      <c r="JYQ90" s="62"/>
      <c r="JYR90" s="62"/>
      <c r="JYS90" s="62"/>
      <c r="JYT90" s="62"/>
      <c r="JYU90" s="62"/>
      <c r="JYV90" s="62"/>
      <c r="JYW90" s="62"/>
      <c r="JYX90" s="62"/>
      <c r="JYY90" s="62"/>
      <c r="JYZ90" s="62"/>
      <c r="JZA90" s="62"/>
      <c r="JZB90" s="62"/>
      <c r="JZC90" s="62"/>
      <c r="JZD90" s="62"/>
      <c r="JZE90" s="62"/>
      <c r="JZF90" s="62"/>
      <c r="JZG90" s="62"/>
      <c r="JZH90" s="62"/>
      <c r="JZI90" s="62"/>
      <c r="JZJ90" s="62"/>
      <c r="JZK90" s="62"/>
      <c r="JZL90" s="62"/>
      <c r="JZM90" s="62"/>
      <c r="JZN90" s="62"/>
      <c r="JZO90" s="62"/>
      <c r="JZP90" s="62"/>
      <c r="JZQ90" s="62"/>
      <c r="JZR90" s="62"/>
      <c r="JZS90" s="62"/>
      <c r="JZT90" s="62"/>
      <c r="JZU90" s="62"/>
      <c r="JZV90" s="62"/>
      <c r="JZW90" s="62"/>
      <c r="JZX90" s="62"/>
      <c r="JZY90" s="62"/>
      <c r="JZZ90" s="62"/>
      <c r="KAA90" s="62"/>
      <c r="KAB90" s="62"/>
      <c r="KAC90" s="62"/>
      <c r="KAD90" s="62"/>
      <c r="KAE90" s="62"/>
      <c r="KAF90" s="62"/>
      <c r="KAG90" s="62"/>
      <c r="KAH90" s="62"/>
      <c r="KAI90" s="62"/>
      <c r="KAJ90" s="62"/>
      <c r="KAK90" s="62"/>
      <c r="KAL90" s="62"/>
      <c r="KAM90" s="62"/>
      <c r="KAN90" s="62"/>
      <c r="KAO90" s="62"/>
      <c r="KAP90" s="62"/>
      <c r="KAQ90" s="62"/>
      <c r="KAR90" s="62"/>
      <c r="KAS90" s="62"/>
      <c r="KAT90" s="62"/>
      <c r="KAU90" s="62"/>
      <c r="KAV90" s="62"/>
      <c r="KAW90" s="62"/>
      <c r="KAX90" s="62"/>
      <c r="KAY90" s="62"/>
      <c r="KAZ90" s="62"/>
      <c r="KBA90" s="62"/>
      <c r="KBB90" s="62"/>
      <c r="KBC90" s="62"/>
      <c r="KBD90" s="62"/>
      <c r="KBE90" s="62"/>
      <c r="KBF90" s="62"/>
      <c r="KBG90" s="62"/>
      <c r="KBH90" s="62"/>
      <c r="KBI90" s="62"/>
      <c r="KBJ90" s="62"/>
      <c r="KBK90" s="62"/>
      <c r="KBL90" s="62"/>
      <c r="KBM90" s="62"/>
      <c r="KBN90" s="62"/>
      <c r="KBO90" s="62"/>
      <c r="KBP90" s="62"/>
      <c r="KBQ90" s="62"/>
      <c r="KBR90" s="62"/>
      <c r="KBS90" s="62"/>
      <c r="KBT90" s="62"/>
      <c r="KBU90" s="62"/>
      <c r="KBV90" s="62"/>
      <c r="KBW90" s="62"/>
      <c r="KBX90" s="62"/>
      <c r="KBY90" s="62"/>
      <c r="KBZ90" s="62"/>
      <c r="KCA90" s="62"/>
      <c r="KCB90" s="62"/>
      <c r="KCC90" s="62"/>
      <c r="KCD90" s="62"/>
      <c r="KCE90" s="62"/>
      <c r="KCF90" s="62"/>
      <c r="KCG90" s="62"/>
      <c r="KCH90" s="62"/>
      <c r="KCI90" s="62"/>
      <c r="KCJ90" s="62"/>
      <c r="KCK90" s="62"/>
      <c r="KCL90" s="62"/>
      <c r="KCM90" s="62"/>
      <c r="KCN90" s="62"/>
      <c r="KCO90" s="62"/>
      <c r="KCP90" s="62"/>
      <c r="KCQ90" s="62"/>
      <c r="KCR90" s="62"/>
      <c r="KCS90" s="62"/>
      <c r="KCT90" s="62"/>
      <c r="KCU90" s="62"/>
      <c r="KCV90" s="62"/>
      <c r="KCW90" s="62"/>
      <c r="KCX90" s="62"/>
      <c r="KCY90" s="62"/>
      <c r="KCZ90" s="62"/>
      <c r="KDA90" s="62"/>
      <c r="KDB90" s="62"/>
      <c r="KDC90" s="62"/>
      <c r="KDD90" s="62"/>
      <c r="KDE90" s="62"/>
      <c r="KDF90" s="62"/>
      <c r="KDG90" s="62"/>
      <c r="KDH90" s="62"/>
      <c r="KDI90" s="62"/>
      <c r="KDJ90" s="62"/>
      <c r="KDK90" s="62"/>
      <c r="KDL90" s="62"/>
      <c r="KDM90" s="62"/>
      <c r="KDN90" s="62"/>
      <c r="KDO90" s="62"/>
      <c r="KDP90" s="62"/>
      <c r="KDQ90" s="62"/>
      <c r="KDR90" s="62"/>
      <c r="KDS90" s="62"/>
      <c r="KDT90" s="62"/>
      <c r="KDU90" s="62"/>
      <c r="KDV90" s="62"/>
      <c r="KDW90" s="62"/>
      <c r="KDX90" s="62"/>
      <c r="KDY90" s="62"/>
      <c r="KDZ90" s="62"/>
      <c r="KEA90" s="62"/>
      <c r="KEB90" s="62"/>
      <c r="KEC90" s="62"/>
      <c r="KED90" s="62"/>
      <c r="KEE90" s="62"/>
      <c r="KEF90" s="62"/>
      <c r="KEG90" s="62"/>
      <c r="KEH90" s="62"/>
      <c r="KEI90" s="62"/>
      <c r="KEJ90" s="62"/>
      <c r="KEK90" s="62"/>
      <c r="KEL90" s="62"/>
      <c r="KEM90" s="62"/>
      <c r="KEN90" s="62"/>
      <c r="KEO90" s="62"/>
      <c r="KEP90" s="62"/>
      <c r="KEQ90" s="62"/>
      <c r="KER90" s="62"/>
      <c r="KES90" s="62"/>
      <c r="KET90" s="62"/>
      <c r="KEU90" s="62"/>
      <c r="KEV90" s="62"/>
      <c r="KEW90" s="62"/>
      <c r="KEX90" s="62"/>
      <c r="KEY90" s="62"/>
      <c r="KEZ90" s="62"/>
      <c r="KFA90" s="62"/>
      <c r="KFB90" s="62"/>
      <c r="KFC90" s="62"/>
      <c r="KFD90" s="62"/>
      <c r="KFE90" s="62"/>
      <c r="KFF90" s="62"/>
      <c r="KFG90" s="62"/>
      <c r="KFH90" s="62"/>
      <c r="KFI90" s="62"/>
      <c r="KFJ90" s="62"/>
      <c r="KFK90" s="62"/>
      <c r="KFL90" s="62"/>
      <c r="KFM90" s="62"/>
      <c r="KFN90" s="62"/>
      <c r="KFO90" s="62"/>
      <c r="KFP90" s="62"/>
      <c r="KFQ90" s="62"/>
      <c r="KFR90" s="62"/>
      <c r="KFS90" s="62"/>
      <c r="KFT90" s="62"/>
      <c r="KFU90" s="62"/>
      <c r="KFV90" s="62"/>
      <c r="KFW90" s="62"/>
      <c r="KFX90" s="62"/>
      <c r="KFY90" s="62"/>
      <c r="KFZ90" s="62"/>
      <c r="KGA90" s="62"/>
      <c r="KGB90" s="62"/>
      <c r="KGC90" s="62"/>
      <c r="KGD90" s="62"/>
      <c r="KGE90" s="62"/>
      <c r="KGF90" s="62"/>
      <c r="KGG90" s="62"/>
      <c r="KGH90" s="62"/>
      <c r="KGI90" s="62"/>
      <c r="KGJ90" s="62"/>
      <c r="KGK90" s="62"/>
      <c r="KGL90" s="62"/>
      <c r="KGM90" s="62"/>
      <c r="KGN90" s="62"/>
      <c r="KGO90" s="62"/>
      <c r="KGP90" s="62"/>
      <c r="KGQ90" s="62"/>
      <c r="KGR90" s="62"/>
      <c r="KGS90" s="62"/>
      <c r="KGT90" s="62"/>
      <c r="KGU90" s="62"/>
      <c r="KGV90" s="62"/>
      <c r="KGW90" s="62"/>
      <c r="KGX90" s="62"/>
      <c r="KGY90" s="62"/>
      <c r="KGZ90" s="62"/>
      <c r="KHA90" s="62"/>
      <c r="KHB90" s="62"/>
      <c r="KHC90" s="62"/>
      <c r="KHD90" s="62"/>
      <c r="KHE90" s="62"/>
      <c r="KHF90" s="62"/>
      <c r="KHG90" s="62"/>
      <c r="KHH90" s="62"/>
      <c r="KHI90" s="62"/>
      <c r="KHJ90" s="62"/>
      <c r="KHK90" s="62"/>
      <c r="KHL90" s="62"/>
      <c r="KHM90" s="62"/>
      <c r="KHN90" s="62"/>
      <c r="KHO90" s="62"/>
      <c r="KHP90" s="62"/>
      <c r="KHQ90" s="62"/>
      <c r="KHR90" s="62"/>
      <c r="KHS90" s="62"/>
      <c r="KHT90" s="62"/>
      <c r="KHU90" s="62"/>
      <c r="KHV90" s="62"/>
      <c r="KHW90" s="62"/>
      <c r="KHX90" s="62"/>
      <c r="KHY90" s="62"/>
      <c r="KHZ90" s="62"/>
      <c r="KIA90" s="62"/>
      <c r="KIB90" s="62"/>
      <c r="KIC90" s="62"/>
      <c r="KID90" s="62"/>
      <c r="KIE90" s="62"/>
      <c r="KIF90" s="62"/>
      <c r="KIG90" s="62"/>
      <c r="KIH90" s="62"/>
      <c r="KII90" s="62"/>
      <c r="KIJ90" s="62"/>
      <c r="KIK90" s="62"/>
      <c r="KIL90" s="62"/>
      <c r="KIM90" s="62"/>
      <c r="KIN90" s="62"/>
      <c r="KIO90" s="62"/>
      <c r="KIP90" s="62"/>
      <c r="KIQ90" s="62"/>
      <c r="KIR90" s="62"/>
      <c r="KIS90" s="62"/>
      <c r="KIT90" s="62"/>
      <c r="KIU90" s="62"/>
      <c r="KIV90" s="62"/>
      <c r="KIW90" s="62"/>
      <c r="KIX90" s="62"/>
      <c r="KIY90" s="62"/>
      <c r="KIZ90" s="62"/>
      <c r="KJA90" s="62"/>
      <c r="KJB90" s="62"/>
      <c r="KJC90" s="62"/>
      <c r="KJD90" s="62"/>
      <c r="KJE90" s="62"/>
      <c r="KJF90" s="62"/>
      <c r="KJG90" s="62"/>
      <c r="KJH90" s="62"/>
      <c r="KJI90" s="62"/>
      <c r="KJJ90" s="62"/>
      <c r="KJK90" s="62"/>
      <c r="KJL90" s="62"/>
      <c r="KJM90" s="62"/>
      <c r="KJN90" s="62"/>
      <c r="KJO90" s="62"/>
      <c r="KJP90" s="62"/>
      <c r="KJQ90" s="62"/>
      <c r="KJR90" s="62"/>
      <c r="KJS90" s="62"/>
      <c r="KJT90" s="62"/>
      <c r="KJU90" s="62"/>
      <c r="KJV90" s="62"/>
      <c r="KJW90" s="62"/>
      <c r="KJX90" s="62"/>
      <c r="KJY90" s="62"/>
      <c r="KJZ90" s="62"/>
      <c r="KKA90" s="62"/>
      <c r="KKB90" s="62"/>
      <c r="KKC90" s="62"/>
      <c r="KKD90" s="62"/>
      <c r="KKE90" s="62"/>
      <c r="KKF90" s="62"/>
      <c r="KKG90" s="62"/>
      <c r="KKH90" s="62"/>
      <c r="KKI90" s="62"/>
      <c r="KKJ90" s="62"/>
      <c r="KKK90" s="62"/>
      <c r="KKL90" s="62"/>
      <c r="KKM90" s="62"/>
      <c r="KKN90" s="62"/>
      <c r="KKO90" s="62"/>
      <c r="KKP90" s="62"/>
      <c r="KKQ90" s="62"/>
      <c r="KKR90" s="62"/>
      <c r="KKS90" s="62"/>
      <c r="KKT90" s="62"/>
      <c r="KKU90" s="62"/>
      <c r="KKV90" s="62"/>
      <c r="KKW90" s="62"/>
      <c r="KKX90" s="62"/>
      <c r="KKY90" s="62"/>
      <c r="KKZ90" s="62"/>
      <c r="KLA90" s="62"/>
      <c r="KLB90" s="62"/>
      <c r="KLC90" s="62"/>
      <c r="KLD90" s="62"/>
      <c r="KLE90" s="62"/>
      <c r="KLF90" s="62"/>
      <c r="KLG90" s="62"/>
      <c r="KLH90" s="62"/>
      <c r="KLI90" s="62"/>
      <c r="KLJ90" s="62"/>
      <c r="KLK90" s="62"/>
      <c r="KLL90" s="62"/>
      <c r="KLM90" s="62"/>
      <c r="KLN90" s="62"/>
      <c r="KLO90" s="62"/>
      <c r="KLP90" s="62"/>
      <c r="KLQ90" s="62"/>
      <c r="KLR90" s="62"/>
      <c r="KLS90" s="62"/>
      <c r="KLT90" s="62"/>
      <c r="KLU90" s="62"/>
      <c r="KLV90" s="62"/>
      <c r="KLW90" s="62"/>
      <c r="KLX90" s="62"/>
      <c r="KLY90" s="62"/>
      <c r="KLZ90" s="62"/>
      <c r="KMA90" s="62"/>
      <c r="KMB90" s="62"/>
      <c r="KMC90" s="62"/>
      <c r="KMD90" s="62"/>
      <c r="KME90" s="62"/>
      <c r="KMF90" s="62"/>
      <c r="KMG90" s="62"/>
      <c r="KMH90" s="62"/>
      <c r="KMI90" s="62"/>
      <c r="KMJ90" s="62"/>
      <c r="KMK90" s="62"/>
      <c r="KML90" s="62"/>
      <c r="KMM90" s="62"/>
      <c r="KMN90" s="62"/>
      <c r="KMO90" s="62"/>
      <c r="KMP90" s="62"/>
      <c r="KMQ90" s="62"/>
      <c r="KMR90" s="62"/>
      <c r="KMS90" s="62"/>
      <c r="KMT90" s="62"/>
      <c r="KMU90" s="62"/>
      <c r="KMV90" s="62"/>
      <c r="KMW90" s="62"/>
      <c r="KMX90" s="62"/>
      <c r="KMY90" s="62"/>
      <c r="KMZ90" s="62"/>
      <c r="KNA90" s="62"/>
      <c r="KNB90" s="62"/>
      <c r="KNC90" s="62"/>
      <c r="KND90" s="62"/>
      <c r="KNE90" s="62"/>
      <c r="KNF90" s="62"/>
      <c r="KNG90" s="62"/>
      <c r="KNH90" s="62"/>
      <c r="KNI90" s="62"/>
      <c r="KNJ90" s="62"/>
      <c r="KNK90" s="62"/>
      <c r="KNL90" s="62"/>
      <c r="KNM90" s="62"/>
      <c r="KNN90" s="62"/>
      <c r="KNO90" s="62"/>
      <c r="KNP90" s="62"/>
      <c r="KNQ90" s="62"/>
      <c r="KNR90" s="62"/>
      <c r="KNS90" s="62"/>
      <c r="KNT90" s="62"/>
      <c r="KNU90" s="62"/>
      <c r="KNV90" s="62"/>
      <c r="KNW90" s="62"/>
      <c r="KNX90" s="62"/>
      <c r="KNY90" s="62"/>
      <c r="KNZ90" s="62"/>
      <c r="KOA90" s="62"/>
      <c r="KOB90" s="62"/>
      <c r="KOC90" s="62"/>
      <c r="KOD90" s="62"/>
      <c r="KOE90" s="62"/>
      <c r="KOF90" s="62"/>
      <c r="KOG90" s="62"/>
      <c r="KOH90" s="62"/>
      <c r="KOI90" s="62"/>
      <c r="KOJ90" s="62"/>
      <c r="KOK90" s="62"/>
      <c r="KOL90" s="62"/>
      <c r="KOM90" s="62"/>
      <c r="KON90" s="62"/>
      <c r="KOO90" s="62"/>
      <c r="KOP90" s="62"/>
      <c r="KOQ90" s="62"/>
      <c r="KOR90" s="62"/>
      <c r="KOS90" s="62"/>
      <c r="KOT90" s="62"/>
      <c r="KOU90" s="62"/>
      <c r="KOV90" s="62"/>
      <c r="KOW90" s="62"/>
      <c r="KOX90" s="62"/>
      <c r="KOY90" s="62"/>
      <c r="KOZ90" s="62"/>
      <c r="KPA90" s="62"/>
      <c r="KPB90" s="62"/>
      <c r="KPC90" s="62"/>
      <c r="KPD90" s="62"/>
      <c r="KPE90" s="62"/>
      <c r="KPF90" s="62"/>
      <c r="KPG90" s="62"/>
      <c r="KPH90" s="62"/>
      <c r="KPI90" s="62"/>
      <c r="KPJ90" s="62"/>
      <c r="KPK90" s="62"/>
      <c r="KPL90" s="62"/>
      <c r="KPM90" s="62"/>
      <c r="KPN90" s="62"/>
      <c r="KPO90" s="62"/>
      <c r="KPP90" s="62"/>
      <c r="KPQ90" s="62"/>
      <c r="KPR90" s="62"/>
      <c r="KPS90" s="62"/>
      <c r="KPT90" s="62"/>
      <c r="KPU90" s="62"/>
      <c r="KPV90" s="62"/>
      <c r="KPW90" s="62"/>
      <c r="KPX90" s="62"/>
      <c r="KPY90" s="62"/>
      <c r="KPZ90" s="62"/>
      <c r="KQA90" s="62"/>
      <c r="KQB90" s="62"/>
      <c r="KQC90" s="62"/>
      <c r="KQD90" s="62"/>
      <c r="KQE90" s="62"/>
      <c r="KQF90" s="62"/>
      <c r="KQG90" s="62"/>
      <c r="KQH90" s="62"/>
      <c r="KQI90" s="62"/>
      <c r="KQJ90" s="62"/>
      <c r="KQK90" s="62"/>
      <c r="KQL90" s="62"/>
      <c r="KQM90" s="62"/>
      <c r="KQN90" s="62"/>
      <c r="KQO90" s="62"/>
      <c r="KQP90" s="62"/>
      <c r="KQQ90" s="62"/>
      <c r="KQR90" s="62"/>
      <c r="KQS90" s="62"/>
      <c r="KQT90" s="62"/>
      <c r="KQU90" s="62"/>
      <c r="KQV90" s="62"/>
      <c r="KQW90" s="62"/>
      <c r="KQX90" s="62"/>
      <c r="KQY90" s="62"/>
      <c r="KQZ90" s="62"/>
      <c r="KRA90" s="62"/>
      <c r="KRB90" s="62"/>
      <c r="KRC90" s="62"/>
      <c r="KRD90" s="62"/>
      <c r="KRE90" s="62"/>
      <c r="KRF90" s="62"/>
      <c r="KRG90" s="62"/>
      <c r="KRH90" s="62"/>
      <c r="KRI90" s="62"/>
      <c r="KRJ90" s="62"/>
      <c r="KRK90" s="62"/>
      <c r="KRL90" s="62"/>
      <c r="KRM90" s="62"/>
      <c r="KRN90" s="62"/>
      <c r="KRO90" s="62"/>
      <c r="KRP90" s="62"/>
      <c r="KRQ90" s="62"/>
      <c r="KRR90" s="62"/>
      <c r="KRS90" s="62"/>
      <c r="KRT90" s="62"/>
      <c r="KRU90" s="62"/>
      <c r="KRV90" s="62"/>
      <c r="KRW90" s="62"/>
      <c r="KRX90" s="62"/>
      <c r="KRY90" s="62"/>
      <c r="KRZ90" s="62"/>
      <c r="KSA90" s="62"/>
      <c r="KSB90" s="62"/>
      <c r="KSC90" s="62"/>
      <c r="KSD90" s="62"/>
      <c r="KSE90" s="62"/>
      <c r="KSF90" s="62"/>
      <c r="KSG90" s="62"/>
      <c r="KSH90" s="62"/>
      <c r="KSI90" s="62"/>
      <c r="KSJ90" s="62"/>
      <c r="KSK90" s="62"/>
      <c r="KSL90" s="62"/>
      <c r="KSM90" s="62"/>
      <c r="KSN90" s="62"/>
      <c r="KSO90" s="62"/>
      <c r="KSP90" s="62"/>
      <c r="KSQ90" s="62"/>
      <c r="KSR90" s="62"/>
      <c r="KSS90" s="62"/>
      <c r="KST90" s="62"/>
      <c r="KSU90" s="62"/>
      <c r="KSV90" s="62"/>
      <c r="KSW90" s="62"/>
      <c r="KSX90" s="62"/>
      <c r="KSY90" s="62"/>
      <c r="KSZ90" s="62"/>
      <c r="KTA90" s="62"/>
      <c r="KTB90" s="62"/>
      <c r="KTC90" s="62"/>
      <c r="KTD90" s="62"/>
      <c r="KTE90" s="62"/>
      <c r="KTF90" s="62"/>
      <c r="KTG90" s="62"/>
      <c r="KTH90" s="62"/>
      <c r="KTI90" s="62"/>
      <c r="KTJ90" s="62"/>
      <c r="KTK90" s="62"/>
      <c r="KTL90" s="62"/>
      <c r="KTM90" s="62"/>
      <c r="KTN90" s="62"/>
      <c r="KTO90" s="62"/>
      <c r="KTP90" s="62"/>
      <c r="KTQ90" s="62"/>
      <c r="KTR90" s="62"/>
      <c r="KTS90" s="62"/>
      <c r="KTT90" s="62"/>
      <c r="KTU90" s="62"/>
      <c r="KTV90" s="62"/>
      <c r="KTW90" s="62"/>
      <c r="KTX90" s="62"/>
      <c r="KTY90" s="62"/>
      <c r="KTZ90" s="62"/>
      <c r="KUA90" s="62"/>
      <c r="KUB90" s="62"/>
      <c r="KUC90" s="62"/>
      <c r="KUD90" s="62"/>
      <c r="KUE90" s="62"/>
      <c r="KUF90" s="62"/>
      <c r="KUG90" s="62"/>
      <c r="KUH90" s="62"/>
      <c r="KUI90" s="62"/>
      <c r="KUJ90" s="62"/>
      <c r="KUK90" s="62"/>
      <c r="KUL90" s="62"/>
      <c r="KUM90" s="62"/>
      <c r="KUN90" s="62"/>
      <c r="KUO90" s="62"/>
      <c r="KUP90" s="62"/>
      <c r="KUQ90" s="62"/>
      <c r="KUR90" s="62"/>
      <c r="KUS90" s="62"/>
      <c r="KUT90" s="62"/>
      <c r="KUU90" s="62"/>
      <c r="KUV90" s="62"/>
      <c r="KUW90" s="62"/>
      <c r="KUX90" s="62"/>
      <c r="KUY90" s="62"/>
      <c r="KUZ90" s="62"/>
      <c r="KVA90" s="62"/>
      <c r="KVB90" s="62"/>
      <c r="KVC90" s="62"/>
      <c r="KVD90" s="62"/>
      <c r="KVE90" s="62"/>
      <c r="KVF90" s="62"/>
      <c r="KVG90" s="62"/>
      <c r="KVH90" s="62"/>
      <c r="KVI90" s="62"/>
      <c r="KVJ90" s="62"/>
      <c r="KVK90" s="62"/>
      <c r="KVL90" s="62"/>
      <c r="KVM90" s="62"/>
      <c r="KVN90" s="62"/>
      <c r="KVO90" s="62"/>
      <c r="KVP90" s="62"/>
      <c r="KVQ90" s="62"/>
      <c r="KVR90" s="62"/>
      <c r="KVS90" s="62"/>
      <c r="KVT90" s="62"/>
      <c r="KVU90" s="62"/>
      <c r="KVV90" s="62"/>
      <c r="KVW90" s="62"/>
      <c r="KVX90" s="62"/>
      <c r="KVY90" s="62"/>
      <c r="KVZ90" s="62"/>
      <c r="KWA90" s="62"/>
      <c r="KWB90" s="62"/>
      <c r="KWC90" s="62"/>
      <c r="KWD90" s="62"/>
      <c r="KWE90" s="62"/>
      <c r="KWF90" s="62"/>
      <c r="KWG90" s="62"/>
      <c r="KWH90" s="62"/>
      <c r="KWI90" s="62"/>
      <c r="KWJ90" s="62"/>
      <c r="KWK90" s="62"/>
      <c r="KWL90" s="62"/>
      <c r="KWM90" s="62"/>
      <c r="KWN90" s="62"/>
      <c r="KWO90" s="62"/>
      <c r="KWP90" s="62"/>
      <c r="KWQ90" s="62"/>
      <c r="KWR90" s="62"/>
      <c r="KWS90" s="62"/>
      <c r="KWT90" s="62"/>
      <c r="KWU90" s="62"/>
      <c r="KWV90" s="62"/>
      <c r="KWW90" s="62"/>
      <c r="KWX90" s="62"/>
      <c r="KWY90" s="62"/>
      <c r="KWZ90" s="62"/>
      <c r="KXA90" s="62"/>
      <c r="KXB90" s="62"/>
      <c r="KXC90" s="62"/>
      <c r="KXD90" s="62"/>
      <c r="KXE90" s="62"/>
      <c r="KXF90" s="62"/>
      <c r="KXG90" s="62"/>
      <c r="KXH90" s="62"/>
      <c r="KXI90" s="62"/>
      <c r="KXJ90" s="62"/>
      <c r="KXK90" s="62"/>
      <c r="KXL90" s="62"/>
      <c r="KXM90" s="62"/>
      <c r="KXN90" s="62"/>
      <c r="KXO90" s="62"/>
      <c r="KXP90" s="62"/>
      <c r="KXQ90" s="62"/>
      <c r="KXR90" s="62"/>
      <c r="KXS90" s="62"/>
      <c r="KXT90" s="62"/>
      <c r="KXU90" s="62"/>
      <c r="KXV90" s="62"/>
      <c r="KXW90" s="62"/>
      <c r="KXX90" s="62"/>
      <c r="KXY90" s="62"/>
      <c r="KXZ90" s="62"/>
      <c r="KYA90" s="62"/>
      <c r="KYB90" s="62"/>
      <c r="KYC90" s="62"/>
      <c r="KYD90" s="62"/>
      <c r="KYE90" s="62"/>
      <c r="KYF90" s="62"/>
      <c r="KYG90" s="62"/>
      <c r="KYH90" s="62"/>
      <c r="KYI90" s="62"/>
      <c r="KYJ90" s="62"/>
      <c r="KYK90" s="62"/>
      <c r="KYL90" s="62"/>
      <c r="KYM90" s="62"/>
      <c r="KYN90" s="62"/>
      <c r="KYO90" s="62"/>
      <c r="KYP90" s="62"/>
      <c r="KYQ90" s="62"/>
      <c r="KYR90" s="62"/>
      <c r="KYS90" s="62"/>
      <c r="KYT90" s="62"/>
      <c r="KYU90" s="62"/>
      <c r="KYV90" s="62"/>
      <c r="KYW90" s="62"/>
      <c r="KYX90" s="62"/>
      <c r="KYY90" s="62"/>
      <c r="KYZ90" s="62"/>
      <c r="KZA90" s="62"/>
      <c r="KZB90" s="62"/>
      <c r="KZC90" s="62"/>
      <c r="KZD90" s="62"/>
      <c r="KZE90" s="62"/>
      <c r="KZF90" s="62"/>
      <c r="KZG90" s="62"/>
      <c r="KZH90" s="62"/>
      <c r="KZI90" s="62"/>
      <c r="KZJ90" s="62"/>
      <c r="KZK90" s="62"/>
      <c r="KZL90" s="62"/>
      <c r="KZM90" s="62"/>
      <c r="KZN90" s="62"/>
      <c r="KZO90" s="62"/>
      <c r="KZP90" s="62"/>
      <c r="KZQ90" s="62"/>
      <c r="KZR90" s="62"/>
      <c r="KZS90" s="62"/>
      <c r="KZT90" s="62"/>
      <c r="KZU90" s="62"/>
      <c r="KZV90" s="62"/>
      <c r="KZW90" s="62"/>
      <c r="KZX90" s="62"/>
      <c r="KZY90" s="62"/>
      <c r="KZZ90" s="62"/>
      <c r="LAA90" s="62"/>
      <c r="LAB90" s="62"/>
      <c r="LAC90" s="62"/>
      <c r="LAD90" s="62"/>
      <c r="LAE90" s="62"/>
      <c r="LAF90" s="62"/>
      <c r="LAG90" s="62"/>
      <c r="LAH90" s="62"/>
      <c r="LAI90" s="62"/>
      <c r="LAJ90" s="62"/>
      <c r="LAK90" s="62"/>
      <c r="LAL90" s="62"/>
      <c r="LAM90" s="62"/>
      <c r="LAN90" s="62"/>
      <c r="LAO90" s="62"/>
      <c r="LAP90" s="62"/>
      <c r="LAQ90" s="62"/>
      <c r="LAR90" s="62"/>
      <c r="LAS90" s="62"/>
      <c r="LAT90" s="62"/>
      <c r="LAU90" s="62"/>
      <c r="LAV90" s="62"/>
      <c r="LAW90" s="62"/>
      <c r="LAX90" s="62"/>
      <c r="LAY90" s="62"/>
      <c r="LAZ90" s="62"/>
      <c r="LBA90" s="62"/>
      <c r="LBB90" s="62"/>
      <c r="LBC90" s="62"/>
      <c r="LBD90" s="62"/>
      <c r="LBE90" s="62"/>
      <c r="LBF90" s="62"/>
      <c r="LBG90" s="62"/>
      <c r="LBH90" s="62"/>
      <c r="LBI90" s="62"/>
      <c r="LBJ90" s="62"/>
      <c r="LBK90" s="62"/>
      <c r="LBL90" s="62"/>
      <c r="LBM90" s="62"/>
      <c r="LBN90" s="62"/>
      <c r="LBO90" s="62"/>
      <c r="LBP90" s="62"/>
      <c r="LBQ90" s="62"/>
      <c r="LBR90" s="62"/>
      <c r="LBS90" s="62"/>
      <c r="LBT90" s="62"/>
      <c r="LBU90" s="62"/>
      <c r="LBV90" s="62"/>
      <c r="LBW90" s="62"/>
      <c r="LBX90" s="62"/>
      <c r="LBY90" s="62"/>
      <c r="LBZ90" s="62"/>
      <c r="LCA90" s="62"/>
      <c r="LCB90" s="62"/>
      <c r="LCC90" s="62"/>
      <c r="LCD90" s="62"/>
      <c r="LCE90" s="62"/>
      <c r="LCF90" s="62"/>
      <c r="LCG90" s="62"/>
      <c r="LCH90" s="62"/>
      <c r="LCI90" s="62"/>
      <c r="LCJ90" s="62"/>
      <c r="LCK90" s="62"/>
      <c r="LCL90" s="62"/>
      <c r="LCM90" s="62"/>
      <c r="LCN90" s="62"/>
      <c r="LCO90" s="62"/>
      <c r="LCP90" s="62"/>
      <c r="LCQ90" s="62"/>
      <c r="LCR90" s="62"/>
      <c r="LCS90" s="62"/>
      <c r="LCT90" s="62"/>
      <c r="LCU90" s="62"/>
      <c r="LCV90" s="62"/>
      <c r="LCW90" s="62"/>
      <c r="LCX90" s="62"/>
      <c r="LCY90" s="62"/>
      <c r="LCZ90" s="62"/>
      <c r="LDA90" s="62"/>
      <c r="LDB90" s="62"/>
      <c r="LDC90" s="62"/>
      <c r="LDD90" s="62"/>
      <c r="LDE90" s="62"/>
      <c r="LDF90" s="62"/>
      <c r="LDG90" s="62"/>
      <c r="LDH90" s="62"/>
      <c r="LDI90" s="62"/>
      <c r="LDJ90" s="62"/>
      <c r="LDK90" s="62"/>
      <c r="LDL90" s="62"/>
      <c r="LDM90" s="62"/>
      <c r="LDN90" s="62"/>
      <c r="LDO90" s="62"/>
      <c r="LDP90" s="62"/>
      <c r="LDQ90" s="62"/>
      <c r="LDR90" s="62"/>
      <c r="LDS90" s="62"/>
      <c r="LDT90" s="62"/>
      <c r="LDU90" s="62"/>
      <c r="LDV90" s="62"/>
      <c r="LDW90" s="62"/>
      <c r="LDX90" s="62"/>
      <c r="LDY90" s="62"/>
      <c r="LDZ90" s="62"/>
      <c r="LEA90" s="62"/>
      <c r="LEB90" s="62"/>
      <c r="LEC90" s="62"/>
      <c r="LED90" s="62"/>
      <c r="LEE90" s="62"/>
      <c r="LEF90" s="62"/>
      <c r="LEG90" s="62"/>
      <c r="LEH90" s="62"/>
      <c r="LEI90" s="62"/>
      <c r="LEJ90" s="62"/>
      <c r="LEK90" s="62"/>
      <c r="LEL90" s="62"/>
      <c r="LEM90" s="62"/>
      <c r="LEN90" s="62"/>
      <c r="LEO90" s="62"/>
      <c r="LEP90" s="62"/>
      <c r="LEQ90" s="62"/>
      <c r="LER90" s="62"/>
      <c r="LES90" s="62"/>
      <c r="LET90" s="62"/>
      <c r="LEU90" s="62"/>
      <c r="LEV90" s="62"/>
      <c r="LEW90" s="62"/>
      <c r="LEX90" s="62"/>
      <c r="LEY90" s="62"/>
      <c r="LEZ90" s="62"/>
      <c r="LFA90" s="62"/>
      <c r="LFB90" s="62"/>
      <c r="LFC90" s="62"/>
      <c r="LFD90" s="62"/>
      <c r="LFE90" s="62"/>
      <c r="LFF90" s="62"/>
      <c r="LFG90" s="62"/>
      <c r="LFH90" s="62"/>
      <c r="LFI90" s="62"/>
      <c r="LFJ90" s="62"/>
      <c r="LFK90" s="62"/>
      <c r="LFL90" s="62"/>
      <c r="LFM90" s="62"/>
      <c r="LFN90" s="62"/>
      <c r="LFO90" s="62"/>
      <c r="LFP90" s="62"/>
      <c r="LFQ90" s="62"/>
      <c r="LFR90" s="62"/>
      <c r="LFS90" s="62"/>
      <c r="LFT90" s="62"/>
      <c r="LFU90" s="62"/>
      <c r="LFV90" s="62"/>
      <c r="LFW90" s="62"/>
      <c r="LFX90" s="62"/>
      <c r="LFY90" s="62"/>
      <c r="LFZ90" s="62"/>
      <c r="LGA90" s="62"/>
      <c r="LGB90" s="62"/>
      <c r="LGC90" s="62"/>
      <c r="LGD90" s="62"/>
      <c r="LGE90" s="62"/>
      <c r="LGF90" s="62"/>
      <c r="LGG90" s="62"/>
      <c r="LGH90" s="62"/>
      <c r="LGI90" s="62"/>
      <c r="LGJ90" s="62"/>
      <c r="LGK90" s="62"/>
      <c r="LGL90" s="62"/>
      <c r="LGM90" s="62"/>
      <c r="LGN90" s="62"/>
      <c r="LGO90" s="62"/>
      <c r="LGP90" s="62"/>
      <c r="LGQ90" s="62"/>
      <c r="LGR90" s="62"/>
      <c r="LGS90" s="62"/>
      <c r="LGT90" s="62"/>
      <c r="LGU90" s="62"/>
      <c r="LGV90" s="62"/>
      <c r="LGW90" s="62"/>
      <c r="LGX90" s="62"/>
      <c r="LGY90" s="62"/>
      <c r="LGZ90" s="62"/>
      <c r="LHA90" s="62"/>
      <c r="LHB90" s="62"/>
      <c r="LHC90" s="62"/>
      <c r="LHD90" s="62"/>
      <c r="LHE90" s="62"/>
      <c r="LHF90" s="62"/>
      <c r="LHG90" s="62"/>
      <c r="LHH90" s="62"/>
      <c r="LHI90" s="62"/>
      <c r="LHJ90" s="62"/>
      <c r="LHK90" s="62"/>
      <c r="LHL90" s="62"/>
      <c r="LHM90" s="62"/>
      <c r="LHN90" s="62"/>
      <c r="LHO90" s="62"/>
      <c r="LHP90" s="62"/>
      <c r="LHQ90" s="62"/>
      <c r="LHR90" s="62"/>
      <c r="LHS90" s="62"/>
      <c r="LHT90" s="62"/>
      <c r="LHU90" s="62"/>
      <c r="LHV90" s="62"/>
      <c r="LHW90" s="62"/>
      <c r="LHX90" s="62"/>
      <c r="LHY90" s="62"/>
      <c r="LHZ90" s="62"/>
      <c r="LIA90" s="62"/>
      <c r="LIB90" s="62"/>
      <c r="LIC90" s="62"/>
      <c r="LID90" s="62"/>
      <c r="LIE90" s="62"/>
      <c r="LIF90" s="62"/>
      <c r="LIG90" s="62"/>
      <c r="LIH90" s="62"/>
      <c r="LII90" s="62"/>
      <c r="LIJ90" s="62"/>
      <c r="LIK90" s="62"/>
      <c r="LIL90" s="62"/>
      <c r="LIM90" s="62"/>
      <c r="LIN90" s="62"/>
      <c r="LIO90" s="62"/>
      <c r="LIP90" s="62"/>
      <c r="LIQ90" s="62"/>
      <c r="LIR90" s="62"/>
      <c r="LIS90" s="62"/>
      <c r="LIT90" s="62"/>
      <c r="LIU90" s="62"/>
      <c r="LIV90" s="62"/>
      <c r="LIW90" s="62"/>
      <c r="LIX90" s="62"/>
      <c r="LIY90" s="62"/>
      <c r="LIZ90" s="62"/>
      <c r="LJA90" s="62"/>
      <c r="LJB90" s="62"/>
      <c r="LJC90" s="62"/>
      <c r="LJD90" s="62"/>
      <c r="LJE90" s="62"/>
      <c r="LJF90" s="62"/>
      <c r="LJG90" s="62"/>
      <c r="LJH90" s="62"/>
      <c r="LJI90" s="62"/>
      <c r="LJJ90" s="62"/>
      <c r="LJK90" s="62"/>
      <c r="LJL90" s="62"/>
      <c r="LJM90" s="62"/>
      <c r="LJN90" s="62"/>
      <c r="LJO90" s="62"/>
      <c r="LJP90" s="62"/>
      <c r="LJQ90" s="62"/>
      <c r="LJR90" s="62"/>
      <c r="LJS90" s="62"/>
      <c r="LJT90" s="62"/>
      <c r="LJU90" s="62"/>
      <c r="LJV90" s="62"/>
      <c r="LJW90" s="62"/>
      <c r="LJX90" s="62"/>
      <c r="LJY90" s="62"/>
      <c r="LJZ90" s="62"/>
      <c r="LKA90" s="62"/>
      <c r="LKB90" s="62"/>
      <c r="LKC90" s="62"/>
      <c r="LKD90" s="62"/>
      <c r="LKE90" s="62"/>
      <c r="LKF90" s="62"/>
      <c r="LKG90" s="62"/>
      <c r="LKH90" s="62"/>
      <c r="LKI90" s="62"/>
      <c r="LKJ90" s="62"/>
      <c r="LKK90" s="62"/>
      <c r="LKL90" s="62"/>
      <c r="LKM90" s="62"/>
      <c r="LKN90" s="62"/>
      <c r="LKO90" s="62"/>
      <c r="LKP90" s="62"/>
      <c r="LKQ90" s="62"/>
      <c r="LKR90" s="62"/>
      <c r="LKS90" s="62"/>
      <c r="LKT90" s="62"/>
      <c r="LKU90" s="62"/>
      <c r="LKV90" s="62"/>
      <c r="LKW90" s="62"/>
      <c r="LKX90" s="62"/>
      <c r="LKY90" s="62"/>
      <c r="LKZ90" s="62"/>
      <c r="LLA90" s="62"/>
      <c r="LLB90" s="62"/>
      <c r="LLC90" s="62"/>
      <c r="LLD90" s="62"/>
      <c r="LLE90" s="62"/>
      <c r="LLF90" s="62"/>
      <c r="LLG90" s="62"/>
      <c r="LLH90" s="62"/>
      <c r="LLI90" s="62"/>
      <c r="LLJ90" s="62"/>
      <c r="LLK90" s="62"/>
      <c r="LLL90" s="62"/>
      <c r="LLM90" s="62"/>
      <c r="LLN90" s="62"/>
      <c r="LLO90" s="62"/>
      <c r="LLP90" s="62"/>
      <c r="LLQ90" s="62"/>
      <c r="LLR90" s="62"/>
      <c r="LLS90" s="62"/>
      <c r="LLT90" s="62"/>
      <c r="LLU90" s="62"/>
      <c r="LLV90" s="62"/>
      <c r="LLW90" s="62"/>
      <c r="LLX90" s="62"/>
      <c r="LLY90" s="62"/>
      <c r="LLZ90" s="62"/>
      <c r="LMA90" s="62"/>
      <c r="LMB90" s="62"/>
      <c r="LMC90" s="62"/>
      <c r="LMD90" s="62"/>
      <c r="LME90" s="62"/>
      <c r="LMF90" s="62"/>
      <c r="LMG90" s="62"/>
      <c r="LMH90" s="62"/>
      <c r="LMI90" s="62"/>
      <c r="LMJ90" s="62"/>
      <c r="LMK90" s="62"/>
      <c r="LML90" s="62"/>
      <c r="LMM90" s="62"/>
      <c r="LMN90" s="62"/>
      <c r="LMO90" s="62"/>
      <c r="LMP90" s="62"/>
      <c r="LMQ90" s="62"/>
      <c r="LMR90" s="62"/>
      <c r="LMS90" s="62"/>
      <c r="LMT90" s="62"/>
      <c r="LMU90" s="62"/>
      <c r="LMV90" s="62"/>
      <c r="LMW90" s="62"/>
      <c r="LMX90" s="62"/>
      <c r="LMY90" s="62"/>
      <c r="LMZ90" s="62"/>
      <c r="LNA90" s="62"/>
      <c r="LNB90" s="62"/>
      <c r="LNC90" s="62"/>
      <c r="LND90" s="62"/>
      <c r="LNE90" s="62"/>
      <c r="LNF90" s="62"/>
      <c r="LNG90" s="62"/>
      <c r="LNH90" s="62"/>
      <c r="LNI90" s="62"/>
      <c r="LNJ90" s="62"/>
      <c r="LNK90" s="62"/>
      <c r="LNL90" s="62"/>
      <c r="LNM90" s="62"/>
      <c r="LNN90" s="62"/>
      <c r="LNO90" s="62"/>
      <c r="LNP90" s="62"/>
      <c r="LNQ90" s="62"/>
      <c r="LNR90" s="62"/>
      <c r="LNS90" s="62"/>
      <c r="LNT90" s="62"/>
      <c r="LNU90" s="62"/>
      <c r="LNV90" s="62"/>
      <c r="LNW90" s="62"/>
      <c r="LNX90" s="62"/>
      <c r="LNY90" s="62"/>
      <c r="LNZ90" s="62"/>
      <c r="LOA90" s="62"/>
      <c r="LOB90" s="62"/>
      <c r="LOC90" s="62"/>
      <c r="LOD90" s="62"/>
      <c r="LOE90" s="62"/>
      <c r="LOF90" s="62"/>
      <c r="LOG90" s="62"/>
      <c r="LOH90" s="62"/>
      <c r="LOI90" s="62"/>
      <c r="LOJ90" s="62"/>
      <c r="LOK90" s="62"/>
      <c r="LOL90" s="62"/>
      <c r="LOM90" s="62"/>
      <c r="LON90" s="62"/>
      <c r="LOO90" s="62"/>
      <c r="LOP90" s="62"/>
      <c r="LOQ90" s="62"/>
      <c r="LOR90" s="62"/>
      <c r="LOS90" s="62"/>
      <c r="LOT90" s="62"/>
      <c r="LOU90" s="62"/>
      <c r="LOV90" s="62"/>
      <c r="LOW90" s="62"/>
      <c r="LOX90" s="62"/>
      <c r="LOY90" s="62"/>
      <c r="LOZ90" s="62"/>
      <c r="LPA90" s="62"/>
      <c r="LPB90" s="62"/>
      <c r="LPC90" s="62"/>
      <c r="LPD90" s="62"/>
      <c r="LPE90" s="62"/>
      <c r="LPF90" s="62"/>
      <c r="LPG90" s="62"/>
      <c r="LPH90" s="62"/>
      <c r="LPI90" s="62"/>
      <c r="LPJ90" s="62"/>
      <c r="LPK90" s="62"/>
      <c r="LPL90" s="62"/>
      <c r="LPM90" s="62"/>
      <c r="LPN90" s="62"/>
      <c r="LPO90" s="62"/>
      <c r="LPP90" s="62"/>
      <c r="LPQ90" s="62"/>
      <c r="LPR90" s="62"/>
      <c r="LPS90" s="62"/>
      <c r="LPT90" s="62"/>
      <c r="LPU90" s="62"/>
      <c r="LPV90" s="62"/>
      <c r="LPW90" s="62"/>
      <c r="LPX90" s="62"/>
      <c r="LPY90" s="62"/>
      <c r="LPZ90" s="62"/>
      <c r="LQA90" s="62"/>
      <c r="LQB90" s="62"/>
      <c r="LQC90" s="62"/>
      <c r="LQD90" s="62"/>
      <c r="LQE90" s="62"/>
      <c r="LQF90" s="62"/>
      <c r="LQG90" s="62"/>
      <c r="LQH90" s="62"/>
      <c r="LQI90" s="62"/>
      <c r="LQJ90" s="62"/>
      <c r="LQK90" s="62"/>
      <c r="LQL90" s="62"/>
      <c r="LQM90" s="62"/>
      <c r="LQN90" s="62"/>
      <c r="LQO90" s="62"/>
      <c r="LQP90" s="62"/>
      <c r="LQQ90" s="62"/>
      <c r="LQR90" s="62"/>
      <c r="LQS90" s="62"/>
      <c r="LQT90" s="62"/>
      <c r="LQU90" s="62"/>
      <c r="LQV90" s="62"/>
      <c r="LQW90" s="62"/>
      <c r="LQX90" s="62"/>
      <c r="LQY90" s="62"/>
      <c r="LQZ90" s="62"/>
      <c r="LRA90" s="62"/>
      <c r="LRB90" s="62"/>
      <c r="LRC90" s="62"/>
      <c r="LRD90" s="62"/>
      <c r="LRE90" s="62"/>
      <c r="LRF90" s="62"/>
      <c r="LRG90" s="62"/>
      <c r="LRH90" s="62"/>
      <c r="LRI90" s="62"/>
      <c r="LRJ90" s="62"/>
      <c r="LRK90" s="62"/>
      <c r="LRL90" s="62"/>
      <c r="LRM90" s="62"/>
      <c r="LRN90" s="62"/>
      <c r="LRO90" s="62"/>
      <c r="LRP90" s="62"/>
      <c r="LRQ90" s="62"/>
      <c r="LRR90" s="62"/>
      <c r="LRS90" s="62"/>
      <c r="LRT90" s="62"/>
      <c r="LRU90" s="62"/>
      <c r="LRV90" s="62"/>
      <c r="LRW90" s="62"/>
      <c r="LRX90" s="62"/>
      <c r="LRY90" s="62"/>
      <c r="LRZ90" s="62"/>
      <c r="LSA90" s="62"/>
      <c r="LSB90" s="62"/>
      <c r="LSC90" s="62"/>
      <c r="LSD90" s="62"/>
      <c r="LSE90" s="62"/>
      <c r="LSF90" s="62"/>
      <c r="LSG90" s="62"/>
      <c r="LSH90" s="62"/>
      <c r="LSI90" s="62"/>
      <c r="LSJ90" s="62"/>
      <c r="LSK90" s="62"/>
      <c r="LSL90" s="62"/>
      <c r="LSM90" s="62"/>
      <c r="LSN90" s="62"/>
      <c r="LSO90" s="62"/>
      <c r="LSP90" s="62"/>
      <c r="LSQ90" s="62"/>
      <c r="LSR90" s="62"/>
      <c r="LSS90" s="62"/>
      <c r="LST90" s="62"/>
      <c r="LSU90" s="62"/>
      <c r="LSV90" s="62"/>
      <c r="LSW90" s="62"/>
      <c r="LSX90" s="62"/>
      <c r="LSY90" s="62"/>
      <c r="LSZ90" s="62"/>
      <c r="LTA90" s="62"/>
      <c r="LTB90" s="62"/>
      <c r="LTC90" s="62"/>
      <c r="LTD90" s="62"/>
      <c r="LTE90" s="62"/>
      <c r="LTF90" s="62"/>
      <c r="LTG90" s="62"/>
      <c r="LTH90" s="62"/>
      <c r="LTI90" s="62"/>
      <c r="LTJ90" s="62"/>
      <c r="LTK90" s="62"/>
      <c r="LTL90" s="62"/>
      <c r="LTM90" s="62"/>
      <c r="LTN90" s="62"/>
      <c r="LTO90" s="62"/>
      <c r="LTP90" s="62"/>
      <c r="LTQ90" s="62"/>
      <c r="LTR90" s="62"/>
      <c r="LTS90" s="62"/>
      <c r="LTT90" s="62"/>
      <c r="LTU90" s="62"/>
      <c r="LTV90" s="62"/>
      <c r="LTW90" s="62"/>
      <c r="LTX90" s="62"/>
      <c r="LTY90" s="62"/>
      <c r="LTZ90" s="62"/>
      <c r="LUA90" s="62"/>
      <c r="LUB90" s="62"/>
      <c r="LUC90" s="62"/>
      <c r="LUD90" s="62"/>
      <c r="LUE90" s="62"/>
      <c r="LUF90" s="62"/>
      <c r="LUG90" s="62"/>
      <c r="LUH90" s="62"/>
      <c r="LUI90" s="62"/>
      <c r="LUJ90" s="62"/>
      <c r="LUK90" s="62"/>
      <c r="LUL90" s="62"/>
      <c r="LUM90" s="62"/>
      <c r="LUN90" s="62"/>
      <c r="LUO90" s="62"/>
      <c r="LUP90" s="62"/>
      <c r="LUQ90" s="62"/>
      <c r="LUR90" s="62"/>
      <c r="LUS90" s="62"/>
      <c r="LUT90" s="62"/>
      <c r="LUU90" s="62"/>
      <c r="LUV90" s="62"/>
      <c r="LUW90" s="62"/>
      <c r="LUX90" s="62"/>
      <c r="LUY90" s="62"/>
      <c r="LUZ90" s="62"/>
      <c r="LVA90" s="62"/>
      <c r="LVB90" s="62"/>
      <c r="LVC90" s="62"/>
      <c r="LVD90" s="62"/>
      <c r="LVE90" s="62"/>
      <c r="LVF90" s="62"/>
      <c r="LVG90" s="62"/>
      <c r="LVH90" s="62"/>
      <c r="LVI90" s="62"/>
      <c r="LVJ90" s="62"/>
      <c r="LVK90" s="62"/>
      <c r="LVL90" s="62"/>
      <c r="LVM90" s="62"/>
      <c r="LVN90" s="62"/>
      <c r="LVO90" s="62"/>
      <c r="LVP90" s="62"/>
      <c r="LVQ90" s="62"/>
      <c r="LVR90" s="62"/>
      <c r="LVS90" s="62"/>
      <c r="LVT90" s="62"/>
      <c r="LVU90" s="62"/>
      <c r="LVV90" s="62"/>
      <c r="LVW90" s="62"/>
      <c r="LVX90" s="62"/>
      <c r="LVY90" s="62"/>
      <c r="LVZ90" s="62"/>
      <c r="LWA90" s="62"/>
      <c r="LWB90" s="62"/>
      <c r="LWC90" s="62"/>
      <c r="LWD90" s="62"/>
      <c r="LWE90" s="62"/>
      <c r="LWF90" s="62"/>
      <c r="LWG90" s="62"/>
      <c r="LWH90" s="62"/>
      <c r="LWI90" s="62"/>
      <c r="LWJ90" s="62"/>
      <c r="LWK90" s="62"/>
      <c r="LWL90" s="62"/>
      <c r="LWM90" s="62"/>
      <c r="LWN90" s="62"/>
      <c r="LWO90" s="62"/>
      <c r="LWP90" s="62"/>
      <c r="LWQ90" s="62"/>
      <c r="LWR90" s="62"/>
      <c r="LWS90" s="62"/>
      <c r="LWT90" s="62"/>
      <c r="LWU90" s="62"/>
      <c r="LWV90" s="62"/>
      <c r="LWW90" s="62"/>
      <c r="LWX90" s="62"/>
      <c r="LWY90" s="62"/>
      <c r="LWZ90" s="62"/>
      <c r="LXA90" s="62"/>
      <c r="LXB90" s="62"/>
      <c r="LXC90" s="62"/>
      <c r="LXD90" s="62"/>
      <c r="LXE90" s="62"/>
      <c r="LXF90" s="62"/>
      <c r="LXG90" s="62"/>
      <c r="LXH90" s="62"/>
      <c r="LXI90" s="62"/>
      <c r="LXJ90" s="62"/>
      <c r="LXK90" s="62"/>
      <c r="LXL90" s="62"/>
      <c r="LXM90" s="62"/>
      <c r="LXN90" s="62"/>
      <c r="LXO90" s="62"/>
      <c r="LXP90" s="62"/>
      <c r="LXQ90" s="62"/>
      <c r="LXR90" s="62"/>
      <c r="LXS90" s="62"/>
      <c r="LXT90" s="62"/>
      <c r="LXU90" s="62"/>
      <c r="LXV90" s="62"/>
      <c r="LXW90" s="62"/>
      <c r="LXX90" s="62"/>
      <c r="LXY90" s="62"/>
      <c r="LXZ90" s="62"/>
      <c r="LYA90" s="62"/>
      <c r="LYB90" s="62"/>
      <c r="LYC90" s="62"/>
      <c r="LYD90" s="62"/>
      <c r="LYE90" s="62"/>
      <c r="LYF90" s="62"/>
      <c r="LYG90" s="62"/>
      <c r="LYH90" s="62"/>
      <c r="LYI90" s="62"/>
      <c r="LYJ90" s="62"/>
      <c r="LYK90" s="62"/>
      <c r="LYL90" s="62"/>
      <c r="LYM90" s="62"/>
      <c r="LYN90" s="62"/>
      <c r="LYO90" s="62"/>
      <c r="LYP90" s="62"/>
      <c r="LYQ90" s="62"/>
      <c r="LYR90" s="62"/>
      <c r="LYS90" s="62"/>
      <c r="LYT90" s="62"/>
      <c r="LYU90" s="62"/>
      <c r="LYV90" s="62"/>
      <c r="LYW90" s="62"/>
      <c r="LYX90" s="62"/>
      <c r="LYY90" s="62"/>
      <c r="LYZ90" s="62"/>
      <c r="LZA90" s="62"/>
      <c r="LZB90" s="62"/>
      <c r="LZC90" s="62"/>
      <c r="LZD90" s="62"/>
      <c r="LZE90" s="62"/>
      <c r="LZF90" s="62"/>
      <c r="LZG90" s="62"/>
      <c r="LZH90" s="62"/>
      <c r="LZI90" s="62"/>
      <c r="LZJ90" s="62"/>
      <c r="LZK90" s="62"/>
      <c r="LZL90" s="62"/>
      <c r="LZM90" s="62"/>
      <c r="LZN90" s="62"/>
      <c r="LZO90" s="62"/>
      <c r="LZP90" s="62"/>
      <c r="LZQ90" s="62"/>
      <c r="LZR90" s="62"/>
      <c r="LZS90" s="62"/>
      <c r="LZT90" s="62"/>
      <c r="LZU90" s="62"/>
      <c r="LZV90" s="62"/>
      <c r="LZW90" s="62"/>
      <c r="LZX90" s="62"/>
      <c r="LZY90" s="62"/>
      <c r="LZZ90" s="62"/>
      <c r="MAA90" s="62"/>
      <c r="MAB90" s="62"/>
      <c r="MAC90" s="62"/>
      <c r="MAD90" s="62"/>
      <c r="MAE90" s="62"/>
      <c r="MAF90" s="62"/>
      <c r="MAG90" s="62"/>
      <c r="MAH90" s="62"/>
      <c r="MAI90" s="62"/>
      <c r="MAJ90" s="62"/>
      <c r="MAK90" s="62"/>
      <c r="MAL90" s="62"/>
      <c r="MAM90" s="62"/>
      <c r="MAN90" s="62"/>
      <c r="MAO90" s="62"/>
      <c r="MAP90" s="62"/>
      <c r="MAQ90" s="62"/>
      <c r="MAR90" s="62"/>
      <c r="MAS90" s="62"/>
      <c r="MAT90" s="62"/>
      <c r="MAU90" s="62"/>
      <c r="MAV90" s="62"/>
      <c r="MAW90" s="62"/>
      <c r="MAX90" s="62"/>
      <c r="MAY90" s="62"/>
      <c r="MAZ90" s="62"/>
      <c r="MBA90" s="62"/>
      <c r="MBB90" s="62"/>
      <c r="MBC90" s="62"/>
      <c r="MBD90" s="62"/>
      <c r="MBE90" s="62"/>
      <c r="MBF90" s="62"/>
      <c r="MBG90" s="62"/>
      <c r="MBH90" s="62"/>
      <c r="MBI90" s="62"/>
      <c r="MBJ90" s="62"/>
      <c r="MBK90" s="62"/>
      <c r="MBL90" s="62"/>
      <c r="MBM90" s="62"/>
      <c r="MBN90" s="62"/>
      <c r="MBO90" s="62"/>
      <c r="MBP90" s="62"/>
      <c r="MBQ90" s="62"/>
      <c r="MBR90" s="62"/>
      <c r="MBS90" s="62"/>
      <c r="MBT90" s="62"/>
      <c r="MBU90" s="62"/>
      <c r="MBV90" s="62"/>
      <c r="MBW90" s="62"/>
      <c r="MBX90" s="62"/>
      <c r="MBY90" s="62"/>
      <c r="MBZ90" s="62"/>
      <c r="MCA90" s="62"/>
      <c r="MCB90" s="62"/>
      <c r="MCC90" s="62"/>
      <c r="MCD90" s="62"/>
      <c r="MCE90" s="62"/>
      <c r="MCF90" s="62"/>
      <c r="MCG90" s="62"/>
      <c r="MCH90" s="62"/>
      <c r="MCI90" s="62"/>
      <c r="MCJ90" s="62"/>
      <c r="MCK90" s="62"/>
      <c r="MCL90" s="62"/>
      <c r="MCM90" s="62"/>
      <c r="MCN90" s="62"/>
      <c r="MCO90" s="62"/>
      <c r="MCP90" s="62"/>
      <c r="MCQ90" s="62"/>
      <c r="MCR90" s="62"/>
      <c r="MCS90" s="62"/>
      <c r="MCT90" s="62"/>
      <c r="MCU90" s="62"/>
      <c r="MCV90" s="62"/>
      <c r="MCW90" s="62"/>
      <c r="MCX90" s="62"/>
      <c r="MCY90" s="62"/>
      <c r="MCZ90" s="62"/>
      <c r="MDA90" s="62"/>
      <c r="MDB90" s="62"/>
      <c r="MDC90" s="62"/>
      <c r="MDD90" s="62"/>
      <c r="MDE90" s="62"/>
      <c r="MDF90" s="62"/>
      <c r="MDG90" s="62"/>
      <c r="MDH90" s="62"/>
      <c r="MDI90" s="62"/>
      <c r="MDJ90" s="62"/>
      <c r="MDK90" s="62"/>
      <c r="MDL90" s="62"/>
      <c r="MDM90" s="62"/>
      <c r="MDN90" s="62"/>
      <c r="MDO90" s="62"/>
      <c r="MDP90" s="62"/>
      <c r="MDQ90" s="62"/>
      <c r="MDR90" s="62"/>
      <c r="MDS90" s="62"/>
      <c r="MDT90" s="62"/>
      <c r="MDU90" s="62"/>
      <c r="MDV90" s="62"/>
      <c r="MDW90" s="62"/>
      <c r="MDX90" s="62"/>
      <c r="MDY90" s="62"/>
      <c r="MDZ90" s="62"/>
      <c r="MEA90" s="62"/>
      <c r="MEB90" s="62"/>
      <c r="MEC90" s="62"/>
      <c r="MED90" s="62"/>
      <c r="MEE90" s="62"/>
      <c r="MEF90" s="62"/>
      <c r="MEG90" s="62"/>
      <c r="MEH90" s="62"/>
      <c r="MEI90" s="62"/>
      <c r="MEJ90" s="62"/>
      <c r="MEK90" s="62"/>
      <c r="MEL90" s="62"/>
      <c r="MEM90" s="62"/>
      <c r="MEN90" s="62"/>
      <c r="MEO90" s="62"/>
      <c r="MEP90" s="62"/>
      <c r="MEQ90" s="62"/>
      <c r="MER90" s="62"/>
      <c r="MES90" s="62"/>
      <c r="MET90" s="62"/>
      <c r="MEU90" s="62"/>
      <c r="MEV90" s="62"/>
      <c r="MEW90" s="62"/>
      <c r="MEX90" s="62"/>
      <c r="MEY90" s="62"/>
      <c r="MEZ90" s="62"/>
      <c r="MFA90" s="62"/>
      <c r="MFB90" s="62"/>
      <c r="MFC90" s="62"/>
      <c r="MFD90" s="62"/>
      <c r="MFE90" s="62"/>
      <c r="MFF90" s="62"/>
      <c r="MFG90" s="62"/>
      <c r="MFH90" s="62"/>
      <c r="MFI90" s="62"/>
      <c r="MFJ90" s="62"/>
      <c r="MFK90" s="62"/>
      <c r="MFL90" s="62"/>
      <c r="MFM90" s="62"/>
      <c r="MFN90" s="62"/>
      <c r="MFO90" s="62"/>
      <c r="MFP90" s="62"/>
      <c r="MFQ90" s="62"/>
      <c r="MFR90" s="62"/>
      <c r="MFS90" s="62"/>
      <c r="MFT90" s="62"/>
      <c r="MFU90" s="62"/>
      <c r="MFV90" s="62"/>
      <c r="MFW90" s="62"/>
      <c r="MFX90" s="62"/>
      <c r="MFY90" s="62"/>
      <c r="MFZ90" s="62"/>
      <c r="MGA90" s="62"/>
      <c r="MGB90" s="62"/>
      <c r="MGC90" s="62"/>
      <c r="MGD90" s="62"/>
      <c r="MGE90" s="62"/>
      <c r="MGF90" s="62"/>
      <c r="MGG90" s="62"/>
      <c r="MGH90" s="62"/>
      <c r="MGI90" s="62"/>
      <c r="MGJ90" s="62"/>
      <c r="MGK90" s="62"/>
      <c r="MGL90" s="62"/>
      <c r="MGM90" s="62"/>
      <c r="MGN90" s="62"/>
      <c r="MGO90" s="62"/>
      <c r="MGP90" s="62"/>
      <c r="MGQ90" s="62"/>
      <c r="MGR90" s="62"/>
      <c r="MGS90" s="62"/>
      <c r="MGT90" s="62"/>
      <c r="MGU90" s="62"/>
      <c r="MGV90" s="62"/>
      <c r="MGW90" s="62"/>
      <c r="MGX90" s="62"/>
      <c r="MGY90" s="62"/>
      <c r="MGZ90" s="62"/>
      <c r="MHA90" s="62"/>
      <c r="MHB90" s="62"/>
      <c r="MHC90" s="62"/>
      <c r="MHD90" s="62"/>
      <c r="MHE90" s="62"/>
      <c r="MHF90" s="62"/>
      <c r="MHG90" s="62"/>
      <c r="MHH90" s="62"/>
      <c r="MHI90" s="62"/>
      <c r="MHJ90" s="62"/>
      <c r="MHK90" s="62"/>
      <c r="MHL90" s="62"/>
      <c r="MHM90" s="62"/>
      <c r="MHN90" s="62"/>
      <c r="MHO90" s="62"/>
      <c r="MHP90" s="62"/>
      <c r="MHQ90" s="62"/>
      <c r="MHR90" s="62"/>
      <c r="MHS90" s="62"/>
      <c r="MHT90" s="62"/>
      <c r="MHU90" s="62"/>
      <c r="MHV90" s="62"/>
      <c r="MHW90" s="62"/>
      <c r="MHX90" s="62"/>
      <c r="MHY90" s="62"/>
      <c r="MHZ90" s="62"/>
      <c r="MIA90" s="62"/>
      <c r="MIB90" s="62"/>
      <c r="MIC90" s="62"/>
      <c r="MID90" s="62"/>
      <c r="MIE90" s="62"/>
      <c r="MIF90" s="62"/>
      <c r="MIG90" s="62"/>
      <c r="MIH90" s="62"/>
      <c r="MII90" s="62"/>
      <c r="MIJ90" s="62"/>
      <c r="MIK90" s="62"/>
      <c r="MIL90" s="62"/>
      <c r="MIM90" s="62"/>
      <c r="MIN90" s="62"/>
      <c r="MIO90" s="62"/>
      <c r="MIP90" s="62"/>
      <c r="MIQ90" s="62"/>
      <c r="MIR90" s="62"/>
      <c r="MIS90" s="62"/>
      <c r="MIT90" s="62"/>
      <c r="MIU90" s="62"/>
      <c r="MIV90" s="62"/>
      <c r="MIW90" s="62"/>
      <c r="MIX90" s="62"/>
      <c r="MIY90" s="62"/>
      <c r="MIZ90" s="62"/>
      <c r="MJA90" s="62"/>
      <c r="MJB90" s="62"/>
      <c r="MJC90" s="62"/>
      <c r="MJD90" s="62"/>
      <c r="MJE90" s="62"/>
      <c r="MJF90" s="62"/>
      <c r="MJG90" s="62"/>
      <c r="MJH90" s="62"/>
      <c r="MJI90" s="62"/>
      <c r="MJJ90" s="62"/>
      <c r="MJK90" s="62"/>
      <c r="MJL90" s="62"/>
      <c r="MJM90" s="62"/>
      <c r="MJN90" s="62"/>
      <c r="MJO90" s="62"/>
      <c r="MJP90" s="62"/>
      <c r="MJQ90" s="62"/>
      <c r="MJR90" s="62"/>
      <c r="MJS90" s="62"/>
      <c r="MJT90" s="62"/>
      <c r="MJU90" s="62"/>
      <c r="MJV90" s="62"/>
      <c r="MJW90" s="62"/>
      <c r="MJX90" s="62"/>
      <c r="MJY90" s="62"/>
      <c r="MJZ90" s="62"/>
      <c r="MKA90" s="62"/>
      <c r="MKB90" s="62"/>
      <c r="MKC90" s="62"/>
      <c r="MKD90" s="62"/>
      <c r="MKE90" s="62"/>
      <c r="MKF90" s="62"/>
      <c r="MKG90" s="62"/>
      <c r="MKH90" s="62"/>
      <c r="MKI90" s="62"/>
      <c r="MKJ90" s="62"/>
      <c r="MKK90" s="62"/>
      <c r="MKL90" s="62"/>
      <c r="MKM90" s="62"/>
      <c r="MKN90" s="62"/>
      <c r="MKO90" s="62"/>
      <c r="MKP90" s="62"/>
      <c r="MKQ90" s="62"/>
      <c r="MKR90" s="62"/>
      <c r="MKS90" s="62"/>
      <c r="MKT90" s="62"/>
      <c r="MKU90" s="62"/>
      <c r="MKV90" s="62"/>
      <c r="MKW90" s="62"/>
      <c r="MKX90" s="62"/>
      <c r="MKY90" s="62"/>
      <c r="MKZ90" s="62"/>
      <c r="MLA90" s="62"/>
      <c r="MLB90" s="62"/>
      <c r="MLC90" s="62"/>
      <c r="MLD90" s="62"/>
      <c r="MLE90" s="62"/>
      <c r="MLF90" s="62"/>
      <c r="MLG90" s="62"/>
      <c r="MLH90" s="62"/>
      <c r="MLI90" s="62"/>
      <c r="MLJ90" s="62"/>
      <c r="MLK90" s="62"/>
      <c r="MLL90" s="62"/>
      <c r="MLM90" s="62"/>
      <c r="MLN90" s="62"/>
      <c r="MLO90" s="62"/>
      <c r="MLP90" s="62"/>
      <c r="MLQ90" s="62"/>
      <c r="MLR90" s="62"/>
      <c r="MLS90" s="62"/>
      <c r="MLT90" s="62"/>
      <c r="MLU90" s="62"/>
      <c r="MLV90" s="62"/>
      <c r="MLW90" s="62"/>
      <c r="MLX90" s="62"/>
      <c r="MLY90" s="62"/>
      <c r="MLZ90" s="62"/>
      <c r="MMA90" s="62"/>
      <c r="MMB90" s="62"/>
      <c r="MMC90" s="62"/>
      <c r="MMD90" s="62"/>
      <c r="MME90" s="62"/>
      <c r="MMF90" s="62"/>
      <c r="MMG90" s="62"/>
      <c r="MMH90" s="62"/>
      <c r="MMI90" s="62"/>
      <c r="MMJ90" s="62"/>
      <c r="MMK90" s="62"/>
      <c r="MML90" s="62"/>
      <c r="MMM90" s="62"/>
      <c r="MMN90" s="62"/>
      <c r="MMO90" s="62"/>
      <c r="MMP90" s="62"/>
      <c r="MMQ90" s="62"/>
      <c r="MMR90" s="62"/>
      <c r="MMS90" s="62"/>
      <c r="MMT90" s="62"/>
      <c r="MMU90" s="62"/>
      <c r="MMV90" s="62"/>
      <c r="MMW90" s="62"/>
      <c r="MMX90" s="62"/>
      <c r="MMY90" s="62"/>
      <c r="MMZ90" s="62"/>
      <c r="MNA90" s="62"/>
      <c r="MNB90" s="62"/>
      <c r="MNC90" s="62"/>
      <c r="MND90" s="62"/>
      <c r="MNE90" s="62"/>
      <c r="MNF90" s="62"/>
      <c r="MNG90" s="62"/>
      <c r="MNH90" s="62"/>
      <c r="MNI90" s="62"/>
      <c r="MNJ90" s="62"/>
      <c r="MNK90" s="62"/>
      <c r="MNL90" s="62"/>
      <c r="MNM90" s="62"/>
      <c r="MNN90" s="62"/>
      <c r="MNO90" s="62"/>
      <c r="MNP90" s="62"/>
      <c r="MNQ90" s="62"/>
      <c r="MNR90" s="62"/>
      <c r="MNS90" s="62"/>
      <c r="MNT90" s="62"/>
      <c r="MNU90" s="62"/>
      <c r="MNV90" s="62"/>
      <c r="MNW90" s="62"/>
      <c r="MNX90" s="62"/>
      <c r="MNY90" s="62"/>
      <c r="MNZ90" s="62"/>
      <c r="MOA90" s="62"/>
      <c r="MOB90" s="62"/>
      <c r="MOC90" s="62"/>
      <c r="MOD90" s="62"/>
      <c r="MOE90" s="62"/>
      <c r="MOF90" s="62"/>
      <c r="MOG90" s="62"/>
      <c r="MOH90" s="62"/>
      <c r="MOI90" s="62"/>
      <c r="MOJ90" s="62"/>
      <c r="MOK90" s="62"/>
      <c r="MOL90" s="62"/>
      <c r="MOM90" s="62"/>
      <c r="MON90" s="62"/>
      <c r="MOO90" s="62"/>
      <c r="MOP90" s="62"/>
      <c r="MOQ90" s="62"/>
      <c r="MOR90" s="62"/>
      <c r="MOS90" s="62"/>
      <c r="MOT90" s="62"/>
      <c r="MOU90" s="62"/>
      <c r="MOV90" s="62"/>
      <c r="MOW90" s="62"/>
      <c r="MOX90" s="62"/>
      <c r="MOY90" s="62"/>
      <c r="MOZ90" s="62"/>
      <c r="MPA90" s="62"/>
      <c r="MPB90" s="62"/>
      <c r="MPC90" s="62"/>
      <c r="MPD90" s="62"/>
      <c r="MPE90" s="62"/>
      <c r="MPF90" s="62"/>
      <c r="MPG90" s="62"/>
      <c r="MPH90" s="62"/>
      <c r="MPI90" s="62"/>
      <c r="MPJ90" s="62"/>
      <c r="MPK90" s="62"/>
      <c r="MPL90" s="62"/>
      <c r="MPM90" s="62"/>
      <c r="MPN90" s="62"/>
      <c r="MPO90" s="62"/>
      <c r="MPP90" s="62"/>
      <c r="MPQ90" s="62"/>
      <c r="MPR90" s="62"/>
      <c r="MPS90" s="62"/>
      <c r="MPT90" s="62"/>
      <c r="MPU90" s="62"/>
      <c r="MPV90" s="62"/>
      <c r="MPW90" s="62"/>
      <c r="MPX90" s="62"/>
      <c r="MPY90" s="62"/>
      <c r="MPZ90" s="62"/>
      <c r="MQA90" s="62"/>
      <c r="MQB90" s="62"/>
      <c r="MQC90" s="62"/>
      <c r="MQD90" s="62"/>
      <c r="MQE90" s="62"/>
      <c r="MQF90" s="62"/>
      <c r="MQG90" s="62"/>
      <c r="MQH90" s="62"/>
      <c r="MQI90" s="62"/>
      <c r="MQJ90" s="62"/>
      <c r="MQK90" s="62"/>
      <c r="MQL90" s="62"/>
      <c r="MQM90" s="62"/>
      <c r="MQN90" s="62"/>
      <c r="MQO90" s="62"/>
      <c r="MQP90" s="62"/>
      <c r="MQQ90" s="62"/>
      <c r="MQR90" s="62"/>
      <c r="MQS90" s="62"/>
      <c r="MQT90" s="62"/>
      <c r="MQU90" s="62"/>
      <c r="MQV90" s="62"/>
      <c r="MQW90" s="62"/>
      <c r="MQX90" s="62"/>
      <c r="MQY90" s="62"/>
      <c r="MQZ90" s="62"/>
      <c r="MRA90" s="62"/>
      <c r="MRB90" s="62"/>
      <c r="MRC90" s="62"/>
      <c r="MRD90" s="62"/>
      <c r="MRE90" s="62"/>
      <c r="MRF90" s="62"/>
      <c r="MRG90" s="62"/>
      <c r="MRH90" s="62"/>
      <c r="MRI90" s="62"/>
      <c r="MRJ90" s="62"/>
      <c r="MRK90" s="62"/>
      <c r="MRL90" s="62"/>
      <c r="MRM90" s="62"/>
      <c r="MRN90" s="62"/>
      <c r="MRO90" s="62"/>
      <c r="MRP90" s="62"/>
      <c r="MRQ90" s="62"/>
      <c r="MRR90" s="62"/>
      <c r="MRS90" s="62"/>
      <c r="MRT90" s="62"/>
      <c r="MRU90" s="62"/>
      <c r="MRV90" s="62"/>
      <c r="MRW90" s="62"/>
      <c r="MRX90" s="62"/>
      <c r="MRY90" s="62"/>
      <c r="MRZ90" s="62"/>
      <c r="MSA90" s="62"/>
      <c r="MSB90" s="62"/>
      <c r="MSC90" s="62"/>
      <c r="MSD90" s="62"/>
      <c r="MSE90" s="62"/>
      <c r="MSF90" s="62"/>
      <c r="MSG90" s="62"/>
      <c r="MSH90" s="62"/>
      <c r="MSI90" s="62"/>
      <c r="MSJ90" s="62"/>
      <c r="MSK90" s="62"/>
      <c r="MSL90" s="62"/>
      <c r="MSM90" s="62"/>
      <c r="MSN90" s="62"/>
      <c r="MSO90" s="62"/>
      <c r="MSP90" s="62"/>
      <c r="MSQ90" s="62"/>
      <c r="MSR90" s="62"/>
      <c r="MSS90" s="62"/>
      <c r="MST90" s="62"/>
      <c r="MSU90" s="62"/>
      <c r="MSV90" s="62"/>
      <c r="MSW90" s="62"/>
      <c r="MSX90" s="62"/>
      <c r="MSY90" s="62"/>
      <c r="MSZ90" s="62"/>
      <c r="MTA90" s="62"/>
      <c r="MTB90" s="62"/>
      <c r="MTC90" s="62"/>
      <c r="MTD90" s="62"/>
      <c r="MTE90" s="62"/>
      <c r="MTF90" s="62"/>
      <c r="MTG90" s="62"/>
      <c r="MTH90" s="62"/>
      <c r="MTI90" s="62"/>
      <c r="MTJ90" s="62"/>
      <c r="MTK90" s="62"/>
      <c r="MTL90" s="62"/>
      <c r="MTM90" s="62"/>
      <c r="MTN90" s="62"/>
      <c r="MTO90" s="62"/>
      <c r="MTP90" s="62"/>
      <c r="MTQ90" s="62"/>
      <c r="MTR90" s="62"/>
      <c r="MTS90" s="62"/>
      <c r="MTT90" s="62"/>
      <c r="MTU90" s="62"/>
      <c r="MTV90" s="62"/>
      <c r="MTW90" s="62"/>
      <c r="MTX90" s="62"/>
      <c r="MTY90" s="62"/>
      <c r="MTZ90" s="62"/>
      <c r="MUA90" s="62"/>
      <c r="MUB90" s="62"/>
      <c r="MUC90" s="62"/>
      <c r="MUD90" s="62"/>
      <c r="MUE90" s="62"/>
      <c r="MUF90" s="62"/>
      <c r="MUG90" s="62"/>
      <c r="MUH90" s="62"/>
      <c r="MUI90" s="62"/>
      <c r="MUJ90" s="62"/>
      <c r="MUK90" s="62"/>
      <c r="MUL90" s="62"/>
      <c r="MUM90" s="62"/>
      <c r="MUN90" s="62"/>
      <c r="MUO90" s="62"/>
      <c r="MUP90" s="62"/>
      <c r="MUQ90" s="62"/>
      <c r="MUR90" s="62"/>
      <c r="MUS90" s="62"/>
      <c r="MUT90" s="62"/>
      <c r="MUU90" s="62"/>
      <c r="MUV90" s="62"/>
      <c r="MUW90" s="62"/>
      <c r="MUX90" s="62"/>
      <c r="MUY90" s="62"/>
      <c r="MUZ90" s="62"/>
      <c r="MVA90" s="62"/>
      <c r="MVB90" s="62"/>
      <c r="MVC90" s="62"/>
      <c r="MVD90" s="62"/>
      <c r="MVE90" s="62"/>
      <c r="MVF90" s="62"/>
      <c r="MVG90" s="62"/>
      <c r="MVH90" s="62"/>
      <c r="MVI90" s="62"/>
      <c r="MVJ90" s="62"/>
      <c r="MVK90" s="62"/>
      <c r="MVL90" s="62"/>
      <c r="MVM90" s="62"/>
      <c r="MVN90" s="62"/>
      <c r="MVO90" s="62"/>
      <c r="MVP90" s="62"/>
      <c r="MVQ90" s="62"/>
      <c r="MVR90" s="62"/>
      <c r="MVS90" s="62"/>
      <c r="MVT90" s="62"/>
      <c r="MVU90" s="62"/>
      <c r="MVV90" s="62"/>
      <c r="MVW90" s="62"/>
      <c r="MVX90" s="62"/>
      <c r="MVY90" s="62"/>
      <c r="MVZ90" s="62"/>
      <c r="MWA90" s="62"/>
      <c r="MWB90" s="62"/>
      <c r="MWC90" s="62"/>
      <c r="MWD90" s="62"/>
      <c r="MWE90" s="62"/>
      <c r="MWF90" s="62"/>
      <c r="MWG90" s="62"/>
      <c r="MWH90" s="62"/>
      <c r="MWI90" s="62"/>
      <c r="MWJ90" s="62"/>
      <c r="MWK90" s="62"/>
      <c r="MWL90" s="62"/>
      <c r="MWM90" s="62"/>
      <c r="MWN90" s="62"/>
      <c r="MWO90" s="62"/>
      <c r="MWP90" s="62"/>
      <c r="MWQ90" s="62"/>
      <c r="MWR90" s="62"/>
      <c r="MWS90" s="62"/>
      <c r="MWT90" s="62"/>
      <c r="MWU90" s="62"/>
      <c r="MWV90" s="62"/>
      <c r="MWW90" s="62"/>
      <c r="MWX90" s="62"/>
      <c r="MWY90" s="62"/>
      <c r="MWZ90" s="62"/>
      <c r="MXA90" s="62"/>
      <c r="MXB90" s="62"/>
      <c r="MXC90" s="62"/>
      <c r="MXD90" s="62"/>
      <c r="MXE90" s="62"/>
      <c r="MXF90" s="62"/>
      <c r="MXG90" s="62"/>
      <c r="MXH90" s="62"/>
      <c r="MXI90" s="62"/>
      <c r="MXJ90" s="62"/>
      <c r="MXK90" s="62"/>
      <c r="MXL90" s="62"/>
      <c r="MXM90" s="62"/>
      <c r="MXN90" s="62"/>
      <c r="MXO90" s="62"/>
      <c r="MXP90" s="62"/>
      <c r="MXQ90" s="62"/>
      <c r="MXR90" s="62"/>
      <c r="MXS90" s="62"/>
      <c r="MXT90" s="62"/>
      <c r="MXU90" s="62"/>
      <c r="MXV90" s="62"/>
      <c r="MXW90" s="62"/>
      <c r="MXX90" s="62"/>
      <c r="MXY90" s="62"/>
      <c r="MXZ90" s="62"/>
      <c r="MYA90" s="62"/>
      <c r="MYB90" s="62"/>
      <c r="MYC90" s="62"/>
      <c r="MYD90" s="62"/>
      <c r="MYE90" s="62"/>
      <c r="MYF90" s="62"/>
      <c r="MYG90" s="62"/>
      <c r="MYH90" s="62"/>
      <c r="MYI90" s="62"/>
      <c r="MYJ90" s="62"/>
      <c r="MYK90" s="62"/>
      <c r="MYL90" s="62"/>
      <c r="MYM90" s="62"/>
      <c r="MYN90" s="62"/>
      <c r="MYO90" s="62"/>
      <c r="MYP90" s="62"/>
      <c r="MYQ90" s="62"/>
      <c r="MYR90" s="62"/>
      <c r="MYS90" s="62"/>
      <c r="MYT90" s="62"/>
      <c r="MYU90" s="62"/>
      <c r="MYV90" s="62"/>
      <c r="MYW90" s="62"/>
      <c r="MYX90" s="62"/>
      <c r="MYY90" s="62"/>
      <c r="MYZ90" s="62"/>
      <c r="MZA90" s="62"/>
      <c r="MZB90" s="62"/>
      <c r="MZC90" s="62"/>
      <c r="MZD90" s="62"/>
      <c r="MZE90" s="62"/>
      <c r="MZF90" s="62"/>
      <c r="MZG90" s="62"/>
      <c r="MZH90" s="62"/>
      <c r="MZI90" s="62"/>
      <c r="MZJ90" s="62"/>
      <c r="MZK90" s="62"/>
      <c r="MZL90" s="62"/>
      <c r="MZM90" s="62"/>
      <c r="MZN90" s="62"/>
      <c r="MZO90" s="62"/>
      <c r="MZP90" s="62"/>
      <c r="MZQ90" s="62"/>
      <c r="MZR90" s="62"/>
      <c r="MZS90" s="62"/>
      <c r="MZT90" s="62"/>
      <c r="MZU90" s="62"/>
      <c r="MZV90" s="62"/>
      <c r="MZW90" s="62"/>
      <c r="MZX90" s="62"/>
      <c r="MZY90" s="62"/>
      <c r="MZZ90" s="62"/>
      <c r="NAA90" s="62"/>
      <c r="NAB90" s="62"/>
      <c r="NAC90" s="62"/>
      <c r="NAD90" s="62"/>
      <c r="NAE90" s="62"/>
      <c r="NAF90" s="62"/>
      <c r="NAG90" s="62"/>
      <c r="NAH90" s="62"/>
      <c r="NAI90" s="62"/>
      <c r="NAJ90" s="62"/>
      <c r="NAK90" s="62"/>
      <c r="NAL90" s="62"/>
      <c r="NAM90" s="62"/>
      <c r="NAN90" s="62"/>
      <c r="NAO90" s="62"/>
      <c r="NAP90" s="62"/>
      <c r="NAQ90" s="62"/>
      <c r="NAR90" s="62"/>
      <c r="NAS90" s="62"/>
      <c r="NAT90" s="62"/>
      <c r="NAU90" s="62"/>
      <c r="NAV90" s="62"/>
      <c r="NAW90" s="62"/>
      <c r="NAX90" s="62"/>
      <c r="NAY90" s="62"/>
      <c r="NAZ90" s="62"/>
      <c r="NBA90" s="62"/>
      <c r="NBB90" s="62"/>
      <c r="NBC90" s="62"/>
      <c r="NBD90" s="62"/>
      <c r="NBE90" s="62"/>
      <c r="NBF90" s="62"/>
      <c r="NBG90" s="62"/>
      <c r="NBH90" s="62"/>
      <c r="NBI90" s="62"/>
      <c r="NBJ90" s="62"/>
      <c r="NBK90" s="62"/>
      <c r="NBL90" s="62"/>
      <c r="NBM90" s="62"/>
      <c r="NBN90" s="62"/>
      <c r="NBO90" s="62"/>
      <c r="NBP90" s="62"/>
      <c r="NBQ90" s="62"/>
      <c r="NBR90" s="62"/>
      <c r="NBS90" s="62"/>
      <c r="NBT90" s="62"/>
      <c r="NBU90" s="62"/>
      <c r="NBV90" s="62"/>
      <c r="NBW90" s="62"/>
      <c r="NBX90" s="62"/>
      <c r="NBY90" s="62"/>
      <c r="NBZ90" s="62"/>
      <c r="NCA90" s="62"/>
      <c r="NCB90" s="62"/>
      <c r="NCC90" s="62"/>
      <c r="NCD90" s="62"/>
      <c r="NCE90" s="62"/>
      <c r="NCF90" s="62"/>
      <c r="NCG90" s="62"/>
      <c r="NCH90" s="62"/>
      <c r="NCI90" s="62"/>
      <c r="NCJ90" s="62"/>
      <c r="NCK90" s="62"/>
      <c r="NCL90" s="62"/>
      <c r="NCM90" s="62"/>
      <c r="NCN90" s="62"/>
      <c r="NCO90" s="62"/>
      <c r="NCP90" s="62"/>
      <c r="NCQ90" s="62"/>
      <c r="NCR90" s="62"/>
      <c r="NCS90" s="62"/>
      <c r="NCT90" s="62"/>
      <c r="NCU90" s="62"/>
      <c r="NCV90" s="62"/>
      <c r="NCW90" s="62"/>
      <c r="NCX90" s="62"/>
      <c r="NCY90" s="62"/>
      <c r="NCZ90" s="62"/>
      <c r="NDA90" s="62"/>
      <c r="NDB90" s="62"/>
      <c r="NDC90" s="62"/>
      <c r="NDD90" s="62"/>
      <c r="NDE90" s="62"/>
      <c r="NDF90" s="62"/>
      <c r="NDG90" s="62"/>
      <c r="NDH90" s="62"/>
      <c r="NDI90" s="62"/>
      <c r="NDJ90" s="62"/>
      <c r="NDK90" s="62"/>
      <c r="NDL90" s="62"/>
      <c r="NDM90" s="62"/>
      <c r="NDN90" s="62"/>
      <c r="NDO90" s="62"/>
      <c r="NDP90" s="62"/>
      <c r="NDQ90" s="62"/>
      <c r="NDR90" s="62"/>
      <c r="NDS90" s="62"/>
      <c r="NDT90" s="62"/>
      <c r="NDU90" s="62"/>
      <c r="NDV90" s="62"/>
      <c r="NDW90" s="62"/>
      <c r="NDX90" s="62"/>
      <c r="NDY90" s="62"/>
      <c r="NDZ90" s="62"/>
      <c r="NEA90" s="62"/>
      <c r="NEB90" s="62"/>
      <c r="NEC90" s="62"/>
      <c r="NED90" s="62"/>
      <c r="NEE90" s="62"/>
      <c r="NEF90" s="62"/>
      <c r="NEG90" s="62"/>
      <c r="NEH90" s="62"/>
      <c r="NEI90" s="62"/>
      <c r="NEJ90" s="62"/>
      <c r="NEK90" s="62"/>
      <c r="NEL90" s="62"/>
      <c r="NEM90" s="62"/>
      <c r="NEN90" s="62"/>
      <c r="NEO90" s="62"/>
      <c r="NEP90" s="62"/>
      <c r="NEQ90" s="62"/>
      <c r="NER90" s="62"/>
      <c r="NES90" s="62"/>
      <c r="NET90" s="62"/>
      <c r="NEU90" s="62"/>
      <c r="NEV90" s="62"/>
      <c r="NEW90" s="62"/>
      <c r="NEX90" s="62"/>
      <c r="NEY90" s="62"/>
      <c r="NEZ90" s="62"/>
      <c r="NFA90" s="62"/>
      <c r="NFB90" s="62"/>
      <c r="NFC90" s="62"/>
      <c r="NFD90" s="62"/>
      <c r="NFE90" s="62"/>
      <c r="NFF90" s="62"/>
      <c r="NFG90" s="62"/>
      <c r="NFH90" s="62"/>
      <c r="NFI90" s="62"/>
      <c r="NFJ90" s="62"/>
      <c r="NFK90" s="62"/>
      <c r="NFL90" s="62"/>
      <c r="NFM90" s="62"/>
      <c r="NFN90" s="62"/>
      <c r="NFO90" s="62"/>
      <c r="NFP90" s="62"/>
      <c r="NFQ90" s="62"/>
      <c r="NFR90" s="62"/>
      <c r="NFS90" s="62"/>
      <c r="NFT90" s="62"/>
      <c r="NFU90" s="62"/>
      <c r="NFV90" s="62"/>
      <c r="NFW90" s="62"/>
      <c r="NFX90" s="62"/>
      <c r="NFY90" s="62"/>
      <c r="NFZ90" s="62"/>
      <c r="NGA90" s="62"/>
      <c r="NGB90" s="62"/>
      <c r="NGC90" s="62"/>
      <c r="NGD90" s="62"/>
      <c r="NGE90" s="62"/>
      <c r="NGF90" s="62"/>
      <c r="NGG90" s="62"/>
      <c r="NGH90" s="62"/>
      <c r="NGI90" s="62"/>
      <c r="NGJ90" s="62"/>
      <c r="NGK90" s="62"/>
      <c r="NGL90" s="62"/>
      <c r="NGM90" s="62"/>
      <c r="NGN90" s="62"/>
      <c r="NGO90" s="62"/>
      <c r="NGP90" s="62"/>
      <c r="NGQ90" s="62"/>
      <c r="NGR90" s="62"/>
      <c r="NGS90" s="62"/>
      <c r="NGT90" s="62"/>
      <c r="NGU90" s="62"/>
      <c r="NGV90" s="62"/>
      <c r="NGW90" s="62"/>
      <c r="NGX90" s="62"/>
      <c r="NGY90" s="62"/>
      <c r="NGZ90" s="62"/>
      <c r="NHA90" s="62"/>
      <c r="NHB90" s="62"/>
      <c r="NHC90" s="62"/>
      <c r="NHD90" s="62"/>
      <c r="NHE90" s="62"/>
      <c r="NHF90" s="62"/>
      <c r="NHG90" s="62"/>
      <c r="NHH90" s="62"/>
      <c r="NHI90" s="62"/>
      <c r="NHJ90" s="62"/>
      <c r="NHK90" s="62"/>
      <c r="NHL90" s="62"/>
      <c r="NHM90" s="62"/>
      <c r="NHN90" s="62"/>
      <c r="NHO90" s="62"/>
      <c r="NHP90" s="62"/>
      <c r="NHQ90" s="62"/>
      <c r="NHR90" s="62"/>
      <c r="NHS90" s="62"/>
      <c r="NHT90" s="62"/>
      <c r="NHU90" s="62"/>
      <c r="NHV90" s="62"/>
      <c r="NHW90" s="62"/>
      <c r="NHX90" s="62"/>
      <c r="NHY90" s="62"/>
      <c r="NHZ90" s="62"/>
      <c r="NIA90" s="62"/>
      <c r="NIB90" s="62"/>
      <c r="NIC90" s="62"/>
      <c r="NID90" s="62"/>
      <c r="NIE90" s="62"/>
      <c r="NIF90" s="62"/>
      <c r="NIG90" s="62"/>
      <c r="NIH90" s="62"/>
      <c r="NII90" s="62"/>
      <c r="NIJ90" s="62"/>
      <c r="NIK90" s="62"/>
      <c r="NIL90" s="62"/>
      <c r="NIM90" s="62"/>
      <c r="NIN90" s="62"/>
      <c r="NIO90" s="62"/>
      <c r="NIP90" s="62"/>
      <c r="NIQ90" s="62"/>
      <c r="NIR90" s="62"/>
      <c r="NIS90" s="62"/>
      <c r="NIT90" s="62"/>
      <c r="NIU90" s="62"/>
      <c r="NIV90" s="62"/>
      <c r="NIW90" s="62"/>
      <c r="NIX90" s="62"/>
      <c r="NIY90" s="62"/>
      <c r="NIZ90" s="62"/>
      <c r="NJA90" s="62"/>
      <c r="NJB90" s="62"/>
      <c r="NJC90" s="62"/>
      <c r="NJD90" s="62"/>
      <c r="NJE90" s="62"/>
      <c r="NJF90" s="62"/>
      <c r="NJG90" s="62"/>
      <c r="NJH90" s="62"/>
      <c r="NJI90" s="62"/>
      <c r="NJJ90" s="62"/>
      <c r="NJK90" s="62"/>
      <c r="NJL90" s="62"/>
      <c r="NJM90" s="62"/>
      <c r="NJN90" s="62"/>
      <c r="NJO90" s="62"/>
      <c r="NJP90" s="62"/>
      <c r="NJQ90" s="62"/>
      <c r="NJR90" s="62"/>
      <c r="NJS90" s="62"/>
      <c r="NJT90" s="62"/>
      <c r="NJU90" s="62"/>
      <c r="NJV90" s="62"/>
      <c r="NJW90" s="62"/>
      <c r="NJX90" s="62"/>
      <c r="NJY90" s="62"/>
      <c r="NJZ90" s="62"/>
      <c r="NKA90" s="62"/>
      <c r="NKB90" s="62"/>
      <c r="NKC90" s="62"/>
      <c r="NKD90" s="62"/>
      <c r="NKE90" s="62"/>
      <c r="NKF90" s="62"/>
      <c r="NKG90" s="62"/>
      <c r="NKH90" s="62"/>
      <c r="NKI90" s="62"/>
      <c r="NKJ90" s="62"/>
      <c r="NKK90" s="62"/>
      <c r="NKL90" s="62"/>
      <c r="NKM90" s="62"/>
      <c r="NKN90" s="62"/>
      <c r="NKO90" s="62"/>
      <c r="NKP90" s="62"/>
      <c r="NKQ90" s="62"/>
      <c r="NKR90" s="62"/>
      <c r="NKS90" s="62"/>
      <c r="NKT90" s="62"/>
      <c r="NKU90" s="62"/>
      <c r="NKV90" s="62"/>
      <c r="NKW90" s="62"/>
      <c r="NKX90" s="62"/>
      <c r="NKY90" s="62"/>
      <c r="NKZ90" s="62"/>
      <c r="NLA90" s="62"/>
      <c r="NLB90" s="62"/>
      <c r="NLC90" s="62"/>
      <c r="NLD90" s="62"/>
      <c r="NLE90" s="62"/>
      <c r="NLF90" s="62"/>
      <c r="NLG90" s="62"/>
      <c r="NLH90" s="62"/>
      <c r="NLI90" s="62"/>
      <c r="NLJ90" s="62"/>
      <c r="NLK90" s="62"/>
      <c r="NLL90" s="62"/>
      <c r="NLM90" s="62"/>
      <c r="NLN90" s="62"/>
      <c r="NLO90" s="62"/>
      <c r="NLP90" s="62"/>
      <c r="NLQ90" s="62"/>
      <c r="NLR90" s="62"/>
      <c r="NLS90" s="62"/>
      <c r="NLT90" s="62"/>
      <c r="NLU90" s="62"/>
      <c r="NLV90" s="62"/>
      <c r="NLW90" s="62"/>
      <c r="NLX90" s="62"/>
      <c r="NLY90" s="62"/>
      <c r="NLZ90" s="62"/>
      <c r="NMA90" s="62"/>
      <c r="NMB90" s="62"/>
      <c r="NMC90" s="62"/>
      <c r="NMD90" s="62"/>
      <c r="NME90" s="62"/>
      <c r="NMF90" s="62"/>
      <c r="NMG90" s="62"/>
      <c r="NMH90" s="62"/>
      <c r="NMI90" s="62"/>
      <c r="NMJ90" s="62"/>
      <c r="NMK90" s="62"/>
      <c r="NML90" s="62"/>
      <c r="NMM90" s="62"/>
      <c r="NMN90" s="62"/>
      <c r="NMO90" s="62"/>
      <c r="NMP90" s="62"/>
      <c r="NMQ90" s="62"/>
      <c r="NMR90" s="62"/>
      <c r="NMS90" s="62"/>
      <c r="NMT90" s="62"/>
      <c r="NMU90" s="62"/>
      <c r="NMV90" s="62"/>
      <c r="NMW90" s="62"/>
      <c r="NMX90" s="62"/>
      <c r="NMY90" s="62"/>
      <c r="NMZ90" s="62"/>
      <c r="NNA90" s="62"/>
      <c r="NNB90" s="62"/>
      <c r="NNC90" s="62"/>
      <c r="NND90" s="62"/>
      <c r="NNE90" s="62"/>
      <c r="NNF90" s="62"/>
      <c r="NNG90" s="62"/>
      <c r="NNH90" s="62"/>
      <c r="NNI90" s="62"/>
      <c r="NNJ90" s="62"/>
      <c r="NNK90" s="62"/>
      <c r="NNL90" s="62"/>
      <c r="NNM90" s="62"/>
      <c r="NNN90" s="62"/>
      <c r="NNO90" s="62"/>
      <c r="NNP90" s="62"/>
      <c r="NNQ90" s="62"/>
      <c r="NNR90" s="62"/>
      <c r="NNS90" s="62"/>
      <c r="NNT90" s="62"/>
      <c r="NNU90" s="62"/>
      <c r="NNV90" s="62"/>
      <c r="NNW90" s="62"/>
      <c r="NNX90" s="62"/>
      <c r="NNY90" s="62"/>
      <c r="NNZ90" s="62"/>
      <c r="NOA90" s="62"/>
      <c r="NOB90" s="62"/>
      <c r="NOC90" s="62"/>
      <c r="NOD90" s="62"/>
      <c r="NOE90" s="62"/>
      <c r="NOF90" s="62"/>
      <c r="NOG90" s="62"/>
      <c r="NOH90" s="62"/>
      <c r="NOI90" s="62"/>
      <c r="NOJ90" s="62"/>
      <c r="NOK90" s="62"/>
      <c r="NOL90" s="62"/>
      <c r="NOM90" s="62"/>
      <c r="NON90" s="62"/>
      <c r="NOO90" s="62"/>
      <c r="NOP90" s="62"/>
      <c r="NOQ90" s="62"/>
      <c r="NOR90" s="62"/>
      <c r="NOS90" s="62"/>
      <c r="NOT90" s="62"/>
      <c r="NOU90" s="62"/>
      <c r="NOV90" s="62"/>
      <c r="NOW90" s="62"/>
      <c r="NOX90" s="62"/>
      <c r="NOY90" s="62"/>
      <c r="NOZ90" s="62"/>
      <c r="NPA90" s="62"/>
      <c r="NPB90" s="62"/>
      <c r="NPC90" s="62"/>
      <c r="NPD90" s="62"/>
      <c r="NPE90" s="62"/>
      <c r="NPF90" s="62"/>
      <c r="NPG90" s="62"/>
      <c r="NPH90" s="62"/>
      <c r="NPI90" s="62"/>
      <c r="NPJ90" s="62"/>
      <c r="NPK90" s="62"/>
      <c r="NPL90" s="62"/>
      <c r="NPM90" s="62"/>
      <c r="NPN90" s="62"/>
      <c r="NPO90" s="62"/>
      <c r="NPP90" s="62"/>
      <c r="NPQ90" s="62"/>
      <c r="NPR90" s="62"/>
      <c r="NPS90" s="62"/>
      <c r="NPT90" s="62"/>
      <c r="NPU90" s="62"/>
      <c r="NPV90" s="62"/>
      <c r="NPW90" s="62"/>
      <c r="NPX90" s="62"/>
      <c r="NPY90" s="62"/>
      <c r="NPZ90" s="62"/>
      <c r="NQA90" s="62"/>
      <c r="NQB90" s="62"/>
      <c r="NQC90" s="62"/>
      <c r="NQD90" s="62"/>
      <c r="NQE90" s="62"/>
      <c r="NQF90" s="62"/>
      <c r="NQG90" s="62"/>
      <c r="NQH90" s="62"/>
      <c r="NQI90" s="62"/>
      <c r="NQJ90" s="62"/>
      <c r="NQK90" s="62"/>
      <c r="NQL90" s="62"/>
      <c r="NQM90" s="62"/>
      <c r="NQN90" s="62"/>
      <c r="NQO90" s="62"/>
      <c r="NQP90" s="62"/>
      <c r="NQQ90" s="62"/>
      <c r="NQR90" s="62"/>
      <c r="NQS90" s="62"/>
      <c r="NQT90" s="62"/>
      <c r="NQU90" s="62"/>
      <c r="NQV90" s="62"/>
      <c r="NQW90" s="62"/>
      <c r="NQX90" s="62"/>
      <c r="NQY90" s="62"/>
      <c r="NQZ90" s="62"/>
      <c r="NRA90" s="62"/>
      <c r="NRB90" s="62"/>
      <c r="NRC90" s="62"/>
      <c r="NRD90" s="62"/>
      <c r="NRE90" s="62"/>
      <c r="NRF90" s="62"/>
      <c r="NRG90" s="62"/>
      <c r="NRH90" s="62"/>
      <c r="NRI90" s="62"/>
      <c r="NRJ90" s="62"/>
      <c r="NRK90" s="62"/>
      <c r="NRL90" s="62"/>
      <c r="NRM90" s="62"/>
      <c r="NRN90" s="62"/>
      <c r="NRO90" s="62"/>
      <c r="NRP90" s="62"/>
      <c r="NRQ90" s="62"/>
      <c r="NRR90" s="62"/>
      <c r="NRS90" s="62"/>
      <c r="NRT90" s="62"/>
      <c r="NRU90" s="62"/>
      <c r="NRV90" s="62"/>
      <c r="NRW90" s="62"/>
      <c r="NRX90" s="62"/>
      <c r="NRY90" s="62"/>
      <c r="NRZ90" s="62"/>
      <c r="NSA90" s="62"/>
      <c r="NSB90" s="62"/>
      <c r="NSC90" s="62"/>
      <c r="NSD90" s="62"/>
      <c r="NSE90" s="62"/>
      <c r="NSF90" s="62"/>
      <c r="NSG90" s="62"/>
      <c r="NSH90" s="62"/>
      <c r="NSI90" s="62"/>
      <c r="NSJ90" s="62"/>
      <c r="NSK90" s="62"/>
      <c r="NSL90" s="62"/>
      <c r="NSM90" s="62"/>
      <c r="NSN90" s="62"/>
      <c r="NSO90" s="62"/>
      <c r="NSP90" s="62"/>
      <c r="NSQ90" s="62"/>
      <c r="NSR90" s="62"/>
      <c r="NSS90" s="62"/>
      <c r="NST90" s="62"/>
      <c r="NSU90" s="62"/>
      <c r="NSV90" s="62"/>
      <c r="NSW90" s="62"/>
      <c r="NSX90" s="62"/>
      <c r="NSY90" s="62"/>
      <c r="NSZ90" s="62"/>
      <c r="NTA90" s="62"/>
      <c r="NTB90" s="62"/>
      <c r="NTC90" s="62"/>
      <c r="NTD90" s="62"/>
      <c r="NTE90" s="62"/>
      <c r="NTF90" s="62"/>
      <c r="NTG90" s="62"/>
      <c r="NTH90" s="62"/>
      <c r="NTI90" s="62"/>
      <c r="NTJ90" s="62"/>
      <c r="NTK90" s="62"/>
      <c r="NTL90" s="62"/>
      <c r="NTM90" s="62"/>
      <c r="NTN90" s="62"/>
      <c r="NTO90" s="62"/>
      <c r="NTP90" s="62"/>
      <c r="NTQ90" s="62"/>
      <c r="NTR90" s="62"/>
      <c r="NTS90" s="62"/>
      <c r="NTT90" s="62"/>
      <c r="NTU90" s="62"/>
      <c r="NTV90" s="62"/>
      <c r="NTW90" s="62"/>
      <c r="NTX90" s="62"/>
      <c r="NTY90" s="62"/>
      <c r="NTZ90" s="62"/>
      <c r="NUA90" s="62"/>
      <c r="NUB90" s="62"/>
      <c r="NUC90" s="62"/>
      <c r="NUD90" s="62"/>
      <c r="NUE90" s="62"/>
      <c r="NUF90" s="62"/>
      <c r="NUG90" s="62"/>
      <c r="NUH90" s="62"/>
      <c r="NUI90" s="62"/>
      <c r="NUJ90" s="62"/>
      <c r="NUK90" s="62"/>
      <c r="NUL90" s="62"/>
      <c r="NUM90" s="62"/>
      <c r="NUN90" s="62"/>
      <c r="NUO90" s="62"/>
      <c r="NUP90" s="62"/>
      <c r="NUQ90" s="62"/>
      <c r="NUR90" s="62"/>
      <c r="NUS90" s="62"/>
      <c r="NUT90" s="62"/>
      <c r="NUU90" s="62"/>
      <c r="NUV90" s="62"/>
      <c r="NUW90" s="62"/>
      <c r="NUX90" s="62"/>
      <c r="NUY90" s="62"/>
      <c r="NUZ90" s="62"/>
      <c r="NVA90" s="62"/>
      <c r="NVB90" s="62"/>
      <c r="NVC90" s="62"/>
      <c r="NVD90" s="62"/>
      <c r="NVE90" s="62"/>
      <c r="NVF90" s="62"/>
      <c r="NVG90" s="62"/>
      <c r="NVH90" s="62"/>
      <c r="NVI90" s="62"/>
      <c r="NVJ90" s="62"/>
      <c r="NVK90" s="62"/>
      <c r="NVL90" s="62"/>
      <c r="NVM90" s="62"/>
      <c r="NVN90" s="62"/>
      <c r="NVO90" s="62"/>
      <c r="NVP90" s="62"/>
      <c r="NVQ90" s="62"/>
      <c r="NVR90" s="62"/>
      <c r="NVS90" s="62"/>
      <c r="NVT90" s="62"/>
      <c r="NVU90" s="62"/>
      <c r="NVV90" s="62"/>
      <c r="NVW90" s="62"/>
      <c r="NVX90" s="62"/>
      <c r="NVY90" s="62"/>
      <c r="NVZ90" s="62"/>
      <c r="NWA90" s="62"/>
      <c r="NWB90" s="62"/>
      <c r="NWC90" s="62"/>
      <c r="NWD90" s="62"/>
      <c r="NWE90" s="62"/>
      <c r="NWF90" s="62"/>
      <c r="NWG90" s="62"/>
      <c r="NWH90" s="62"/>
      <c r="NWI90" s="62"/>
      <c r="NWJ90" s="62"/>
      <c r="NWK90" s="62"/>
      <c r="NWL90" s="62"/>
      <c r="NWM90" s="62"/>
      <c r="NWN90" s="62"/>
      <c r="NWO90" s="62"/>
      <c r="NWP90" s="62"/>
      <c r="NWQ90" s="62"/>
      <c r="NWR90" s="62"/>
      <c r="NWS90" s="62"/>
      <c r="NWT90" s="62"/>
      <c r="NWU90" s="62"/>
      <c r="NWV90" s="62"/>
      <c r="NWW90" s="62"/>
      <c r="NWX90" s="62"/>
      <c r="NWY90" s="62"/>
      <c r="NWZ90" s="62"/>
      <c r="NXA90" s="62"/>
      <c r="NXB90" s="62"/>
      <c r="NXC90" s="62"/>
      <c r="NXD90" s="62"/>
      <c r="NXE90" s="62"/>
      <c r="NXF90" s="62"/>
      <c r="NXG90" s="62"/>
      <c r="NXH90" s="62"/>
      <c r="NXI90" s="62"/>
      <c r="NXJ90" s="62"/>
      <c r="NXK90" s="62"/>
      <c r="NXL90" s="62"/>
      <c r="NXM90" s="62"/>
      <c r="NXN90" s="62"/>
      <c r="NXO90" s="62"/>
      <c r="NXP90" s="62"/>
      <c r="NXQ90" s="62"/>
      <c r="NXR90" s="62"/>
      <c r="NXS90" s="62"/>
      <c r="NXT90" s="62"/>
      <c r="NXU90" s="62"/>
      <c r="NXV90" s="62"/>
      <c r="NXW90" s="62"/>
      <c r="NXX90" s="62"/>
      <c r="NXY90" s="62"/>
      <c r="NXZ90" s="62"/>
      <c r="NYA90" s="62"/>
      <c r="NYB90" s="62"/>
      <c r="NYC90" s="62"/>
      <c r="NYD90" s="62"/>
      <c r="NYE90" s="62"/>
      <c r="NYF90" s="62"/>
      <c r="NYG90" s="62"/>
      <c r="NYH90" s="62"/>
      <c r="NYI90" s="62"/>
      <c r="NYJ90" s="62"/>
      <c r="NYK90" s="62"/>
      <c r="NYL90" s="62"/>
      <c r="NYM90" s="62"/>
      <c r="NYN90" s="62"/>
      <c r="NYO90" s="62"/>
      <c r="NYP90" s="62"/>
      <c r="NYQ90" s="62"/>
      <c r="NYR90" s="62"/>
      <c r="NYS90" s="62"/>
      <c r="NYT90" s="62"/>
      <c r="NYU90" s="62"/>
      <c r="NYV90" s="62"/>
      <c r="NYW90" s="62"/>
      <c r="NYX90" s="62"/>
      <c r="NYY90" s="62"/>
      <c r="NYZ90" s="62"/>
      <c r="NZA90" s="62"/>
      <c r="NZB90" s="62"/>
      <c r="NZC90" s="62"/>
      <c r="NZD90" s="62"/>
      <c r="NZE90" s="62"/>
      <c r="NZF90" s="62"/>
      <c r="NZG90" s="62"/>
      <c r="NZH90" s="62"/>
      <c r="NZI90" s="62"/>
      <c r="NZJ90" s="62"/>
      <c r="NZK90" s="62"/>
      <c r="NZL90" s="62"/>
      <c r="NZM90" s="62"/>
      <c r="NZN90" s="62"/>
      <c r="NZO90" s="62"/>
      <c r="NZP90" s="62"/>
      <c r="NZQ90" s="62"/>
      <c r="NZR90" s="62"/>
      <c r="NZS90" s="62"/>
      <c r="NZT90" s="62"/>
      <c r="NZU90" s="62"/>
      <c r="NZV90" s="62"/>
      <c r="NZW90" s="62"/>
      <c r="NZX90" s="62"/>
      <c r="NZY90" s="62"/>
      <c r="NZZ90" s="62"/>
      <c r="OAA90" s="62"/>
      <c r="OAB90" s="62"/>
      <c r="OAC90" s="62"/>
      <c r="OAD90" s="62"/>
      <c r="OAE90" s="62"/>
      <c r="OAF90" s="62"/>
      <c r="OAG90" s="62"/>
      <c r="OAH90" s="62"/>
      <c r="OAI90" s="62"/>
      <c r="OAJ90" s="62"/>
      <c r="OAK90" s="62"/>
      <c r="OAL90" s="62"/>
      <c r="OAM90" s="62"/>
      <c r="OAN90" s="62"/>
      <c r="OAO90" s="62"/>
      <c r="OAP90" s="62"/>
      <c r="OAQ90" s="62"/>
      <c r="OAR90" s="62"/>
      <c r="OAS90" s="62"/>
      <c r="OAT90" s="62"/>
      <c r="OAU90" s="62"/>
      <c r="OAV90" s="62"/>
      <c r="OAW90" s="62"/>
      <c r="OAX90" s="62"/>
      <c r="OAY90" s="62"/>
      <c r="OAZ90" s="62"/>
      <c r="OBA90" s="62"/>
      <c r="OBB90" s="62"/>
      <c r="OBC90" s="62"/>
      <c r="OBD90" s="62"/>
      <c r="OBE90" s="62"/>
      <c r="OBF90" s="62"/>
      <c r="OBG90" s="62"/>
      <c r="OBH90" s="62"/>
      <c r="OBI90" s="62"/>
      <c r="OBJ90" s="62"/>
      <c r="OBK90" s="62"/>
      <c r="OBL90" s="62"/>
      <c r="OBM90" s="62"/>
      <c r="OBN90" s="62"/>
      <c r="OBO90" s="62"/>
      <c r="OBP90" s="62"/>
      <c r="OBQ90" s="62"/>
      <c r="OBR90" s="62"/>
      <c r="OBS90" s="62"/>
      <c r="OBT90" s="62"/>
      <c r="OBU90" s="62"/>
      <c r="OBV90" s="62"/>
      <c r="OBW90" s="62"/>
      <c r="OBX90" s="62"/>
      <c r="OBY90" s="62"/>
      <c r="OBZ90" s="62"/>
      <c r="OCA90" s="62"/>
      <c r="OCB90" s="62"/>
      <c r="OCC90" s="62"/>
      <c r="OCD90" s="62"/>
      <c r="OCE90" s="62"/>
      <c r="OCF90" s="62"/>
      <c r="OCG90" s="62"/>
      <c r="OCH90" s="62"/>
      <c r="OCI90" s="62"/>
      <c r="OCJ90" s="62"/>
      <c r="OCK90" s="62"/>
      <c r="OCL90" s="62"/>
      <c r="OCM90" s="62"/>
      <c r="OCN90" s="62"/>
      <c r="OCO90" s="62"/>
      <c r="OCP90" s="62"/>
      <c r="OCQ90" s="62"/>
      <c r="OCR90" s="62"/>
      <c r="OCS90" s="62"/>
      <c r="OCT90" s="62"/>
      <c r="OCU90" s="62"/>
      <c r="OCV90" s="62"/>
      <c r="OCW90" s="62"/>
      <c r="OCX90" s="62"/>
      <c r="OCY90" s="62"/>
      <c r="OCZ90" s="62"/>
      <c r="ODA90" s="62"/>
      <c r="ODB90" s="62"/>
      <c r="ODC90" s="62"/>
      <c r="ODD90" s="62"/>
      <c r="ODE90" s="62"/>
      <c r="ODF90" s="62"/>
      <c r="ODG90" s="62"/>
      <c r="ODH90" s="62"/>
      <c r="ODI90" s="62"/>
      <c r="ODJ90" s="62"/>
      <c r="ODK90" s="62"/>
      <c r="ODL90" s="62"/>
      <c r="ODM90" s="62"/>
      <c r="ODN90" s="62"/>
      <c r="ODO90" s="62"/>
      <c r="ODP90" s="62"/>
      <c r="ODQ90" s="62"/>
      <c r="ODR90" s="62"/>
      <c r="ODS90" s="62"/>
      <c r="ODT90" s="62"/>
      <c r="ODU90" s="62"/>
      <c r="ODV90" s="62"/>
      <c r="ODW90" s="62"/>
      <c r="ODX90" s="62"/>
      <c r="ODY90" s="62"/>
      <c r="ODZ90" s="62"/>
      <c r="OEA90" s="62"/>
      <c r="OEB90" s="62"/>
      <c r="OEC90" s="62"/>
      <c r="OED90" s="62"/>
      <c r="OEE90" s="62"/>
      <c r="OEF90" s="62"/>
      <c r="OEG90" s="62"/>
      <c r="OEH90" s="62"/>
      <c r="OEI90" s="62"/>
      <c r="OEJ90" s="62"/>
      <c r="OEK90" s="62"/>
      <c r="OEL90" s="62"/>
      <c r="OEM90" s="62"/>
      <c r="OEN90" s="62"/>
      <c r="OEO90" s="62"/>
      <c r="OEP90" s="62"/>
      <c r="OEQ90" s="62"/>
      <c r="OER90" s="62"/>
      <c r="OES90" s="62"/>
      <c r="OET90" s="62"/>
      <c r="OEU90" s="62"/>
      <c r="OEV90" s="62"/>
      <c r="OEW90" s="62"/>
      <c r="OEX90" s="62"/>
      <c r="OEY90" s="62"/>
      <c r="OEZ90" s="62"/>
      <c r="OFA90" s="62"/>
      <c r="OFB90" s="62"/>
      <c r="OFC90" s="62"/>
      <c r="OFD90" s="62"/>
      <c r="OFE90" s="62"/>
      <c r="OFF90" s="62"/>
      <c r="OFG90" s="62"/>
      <c r="OFH90" s="62"/>
      <c r="OFI90" s="62"/>
      <c r="OFJ90" s="62"/>
      <c r="OFK90" s="62"/>
      <c r="OFL90" s="62"/>
      <c r="OFM90" s="62"/>
      <c r="OFN90" s="62"/>
      <c r="OFO90" s="62"/>
      <c r="OFP90" s="62"/>
      <c r="OFQ90" s="62"/>
      <c r="OFR90" s="62"/>
      <c r="OFS90" s="62"/>
      <c r="OFT90" s="62"/>
      <c r="OFU90" s="62"/>
      <c r="OFV90" s="62"/>
      <c r="OFW90" s="62"/>
      <c r="OFX90" s="62"/>
      <c r="OFY90" s="62"/>
      <c r="OFZ90" s="62"/>
      <c r="OGA90" s="62"/>
      <c r="OGB90" s="62"/>
      <c r="OGC90" s="62"/>
      <c r="OGD90" s="62"/>
      <c r="OGE90" s="62"/>
      <c r="OGF90" s="62"/>
      <c r="OGG90" s="62"/>
      <c r="OGH90" s="62"/>
      <c r="OGI90" s="62"/>
      <c r="OGJ90" s="62"/>
      <c r="OGK90" s="62"/>
      <c r="OGL90" s="62"/>
      <c r="OGM90" s="62"/>
      <c r="OGN90" s="62"/>
      <c r="OGO90" s="62"/>
      <c r="OGP90" s="62"/>
      <c r="OGQ90" s="62"/>
      <c r="OGR90" s="62"/>
      <c r="OGS90" s="62"/>
      <c r="OGT90" s="62"/>
      <c r="OGU90" s="62"/>
      <c r="OGV90" s="62"/>
      <c r="OGW90" s="62"/>
      <c r="OGX90" s="62"/>
      <c r="OGY90" s="62"/>
      <c r="OGZ90" s="62"/>
      <c r="OHA90" s="62"/>
      <c r="OHB90" s="62"/>
      <c r="OHC90" s="62"/>
      <c r="OHD90" s="62"/>
      <c r="OHE90" s="62"/>
      <c r="OHF90" s="62"/>
      <c r="OHG90" s="62"/>
      <c r="OHH90" s="62"/>
      <c r="OHI90" s="62"/>
      <c r="OHJ90" s="62"/>
      <c r="OHK90" s="62"/>
      <c r="OHL90" s="62"/>
      <c r="OHM90" s="62"/>
      <c r="OHN90" s="62"/>
      <c r="OHO90" s="62"/>
      <c r="OHP90" s="62"/>
      <c r="OHQ90" s="62"/>
      <c r="OHR90" s="62"/>
      <c r="OHS90" s="62"/>
      <c r="OHT90" s="62"/>
      <c r="OHU90" s="62"/>
      <c r="OHV90" s="62"/>
      <c r="OHW90" s="62"/>
      <c r="OHX90" s="62"/>
      <c r="OHY90" s="62"/>
      <c r="OHZ90" s="62"/>
      <c r="OIA90" s="62"/>
      <c r="OIB90" s="62"/>
      <c r="OIC90" s="62"/>
      <c r="OID90" s="62"/>
      <c r="OIE90" s="62"/>
      <c r="OIF90" s="62"/>
      <c r="OIG90" s="62"/>
      <c r="OIH90" s="62"/>
      <c r="OII90" s="62"/>
      <c r="OIJ90" s="62"/>
      <c r="OIK90" s="62"/>
      <c r="OIL90" s="62"/>
      <c r="OIM90" s="62"/>
      <c r="OIN90" s="62"/>
      <c r="OIO90" s="62"/>
      <c r="OIP90" s="62"/>
      <c r="OIQ90" s="62"/>
      <c r="OIR90" s="62"/>
      <c r="OIS90" s="62"/>
      <c r="OIT90" s="62"/>
      <c r="OIU90" s="62"/>
      <c r="OIV90" s="62"/>
      <c r="OIW90" s="62"/>
      <c r="OIX90" s="62"/>
      <c r="OIY90" s="62"/>
      <c r="OIZ90" s="62"/>
      <c r="OJA90" s="62"/>
      <c r="OJB90" s="62"/>
      <c r="OJC90" s="62"/>
      <c r="OJD90" s="62"/>
      <c r="OJE90" s="62"/>
      <c r="OJF90" s="62"/>
      <c r="OJG90" s="62"/>
      <c r="OJH90" s="62"/>
      <c r="OJI90" s="62"/>
      <c r="OJJ90" s="62"/>
      <c r="OJK90" s="62"/>
      <c r="OJL90" s="62"/>
      <c r="OJM90" s="62"/>
      <c r="OJN90" s="62"/>
      <c r="OJO90" s="62"/>
      <c r="OJP90" s="62"/>
      <c r="OJQ90" s="62"/>
      <c r="OJR90" s="62"/>
      <c r="OJS90" s="62"/>
      <c r="OJT90" s="62"/>
      <c r="OJU90" s="62"/>
      <c r="OJV90" s="62"/>
      <c r="OJW90" s="62"/>
      <c r="OJX90" s="62"/>
      <c r="OJY90" s="62"/>
      <c r="OJZ90" s="62"/>
      <c r="OKA90" s="62"/>
      <c r="OKB90" s="62"/>
      <c r="OKC90" s="62"/>
      <c r="OKD90" s="62"/>
      <c r="OKE90" s="62"/>
      <c r="OKF90" s="62"/>
      <c r="OKG90" s="62"/>
      <c r="OKH90" s="62"/>
      <c r="OKI90" s="62"/>
      <c r="OKJ90" s="62"/>
      <c r="OKK90" s="62"/>
      <c r="OKL90" s="62"/>
      <c r="OKM90" s="62"/>
      <c r="OKN90" s="62"/>
      <c r="OKO90" s="62"/>
      <c r="OKP90" s="62"/>
      <c r="OKQ90" s="62"/>
      <c r="OKR90" s="62"/>
      <c r="OKS90" s="62"/>
      <c r="OKT90" s="62"/>
      <c r="OKU90" s="62"/>
      <c r="OKV90" s="62"/>
      <c r="OKW90" s="62"/>
      <c r="OKX90" s="62"/>
      <c r="OKY90" s="62"/>
      <c r="OKZ90" s="62"/>
      <c r="OLA90" s="62"/>
      <c r="OLB90" s="62"/>
      <c r="OLC90" s="62"/>
      <c r="OLD90" s="62"/>
      <c r="OLE90" s="62"/>
      <c r="OLF90" s="62"/>
      <c r="OLG90" s="62"/>
      <c r="OLH90" s="62"/>
      <c r="OLI90" s="62"/>
      <c r="OLJ90" s="62"/>
      <c r="OLK90" s="62"/>
      <c r="OLL90" s="62"/>
      <c r="OLM90" s="62"/>
      <c r="OLN90" s="62"/>
      <c r="OLO90" s="62"/>
      <c r="OLP90" s="62"/>
      <c r="OLQ90" s="62"/>
      <c r="OLR90" s="62"/>
      <c r="OLS90" s="62"/>
      <c r="OLT90" s="62"/>
      <c r="OLU90" s="62"/>
      <c r="OLV90" s="62"/>
      <c r="OLW90" s="62"/>
      <c r="OLX90" s="62"/>
      <c r="OLY90" s="62"/>
      <c r="OLZ90" s="62"/>
      <c r="OMA90" s="62"/>
      <c r="OMB90" s="62"/>
      <c r="OMC90" s="62"/>
      <c r="OMD90" s="62"/>
      <c r="OME90" s="62"/>
      <c r="OMF90" s="62"/>
      <c r="OMG90" s="62"/>
      <c r="OMH90" s="62"/>
      <c r="OMI90" s="62"/>
      <c r="OMJ90" s="62"/>
      <c r="OMK90" s="62"/>
      <c r="OML90" s="62"/>
      <c r="OMM90" s="62"/>
      <c r="OMN90" s="62"/>
      <c r="OMO90" s="62"/>
      <c r="OMP90" s="62"/>
      <c r="OMQ90" s="62"/>
      <c r="OMR90" s="62"/>
      <c r="OMS90" s="62"/>
      <c r="OMT90" s="62"/>
      <c r="OMU90" s="62"/>
      <c r="OMV90" s="62"/>
      <c r="OMW90" s="62"/>
      <c r="OMX90" s="62"/>
      <c r="OMY90" s="62"/>
      <c r="OMZ90" s="62"/>
      <c r="ONA90" s="62"/>
      <c r="ONB90" s="62"/>
      <c r="ONC90" s="62"/>
      <c r="OND90" s="62"/>
      <c r="ONE90" s="62"/>
      <c r="ONF90" s="62"/>
      <c r="ONG90" s="62"/>
      <c r="ONH90" s="62"/>
      <c r="ONI90" s="62"/>
      <c r="ONJ90" s="62"/>
      <c r="ONK90" s="62"/>
      <c r="ONL90" s="62"/>
      <c r="ONM90" s="62"/>
      <c r="ONN90" s="62"/>
      <c r="ONO90" s="62"/>
      <c r="ONP90" s="62"/>
      <c r="ONQ90" s="62"/>
      <c r="ONR90" s="62"/>
      <c r="ONS90" s="62"/>
      <c r="ONT90" s="62"/>
      <c r="ONU90" s="62"/>
      <c r="ONV90" s="62"/>
      <c r="ONW90" s="62"/>
      <c r="ONX90" s="62"/>
      <c r="ONY90" s="62"/>
      <c r="ONZ90" s="62"/>
      <c r="OOA90" s="62"/>
      <c r="OOB90" s="62"/>
      <c r="OOC90" s="62"/>
      <c r="OOD90" s="62"/>
      <c r="OOE90" s="62"/>
      <c r="OOF90" s="62"/>
      <c r="OOG90" s="62"/>
      <c r="OOH90" s="62"/>
      <c r="OOI90" s="62"/>
      <c r="OOJ90" s="62"/>
      <c r="OOK90" s="62"/>
      <c r="OOL90" s="62"/>
      <c r="OOM90" s="62"/>
      <c r="OON90" s="62"/>
      <c r="OOO90" s="62"/>
      <c r="OOP90" s="62"/>
      <c r="OOQ90" s="62"/>
      <c r="OOR90" s="62"/>
      <c r="OOS90" s="62"/>
      <c r="OOT90" s="62"/>
      <c r="OOU90" s="62"/>
      <c r="OOV90" s="62"/>
      <c r="OOW90" s="62"/>
      <c r="OOX90" s="62"/>
      <c r="OOY90" s="62"/>
      <c r="OOZ90" s="62"/>
      <c r="OPA90" s="62"/>
      <c r="OPB90" s="62"/>
      <c r="OPC90" s="62"/>
      <c r="OPD90" s="62"/>
      <c r="OPE90" s="62"/>
      <c r="OPF90" s="62"/>
      <c r="OPG90" s="62"/>
      <c r="OPH90" s="62"/>
      <c r="OPI90" s="62"/>
      <c r="OPJ90" s="62"/>
      <c r="OPK90" s="62"/>
      <c r="OPL90" s="62"/>
      <c r="OPM90" s="62"/>
      <c r="OPN90" s="62"/>
      <c r="OPO90" s="62"/>
      <c r="OPP90" s="62"/>
      <c r="OPQ90" s="62"/>
      <c r="OPR90" s="62"/>
      <c r="OPS90" s="62"/>
      <c r="OPT90" s="62"/>
      <c r="OPU90" s="62"/>
      <c r="OPV90" s="62"/>
      <c r="OPW90" s="62"/>
      <c r="OPX90" s="62"/>
      <c r="OPY90" s="62"/>
      <c r="OPZ90" s="62"/>
      <c r="OQA90" s="62"/>
      <c r="OQB90" s="62"/>
      <c r="OQC90" s="62"/>
      <c r="OQD90" s="62"/>
      <c r="OQE90" s="62"/>
      <c r="OQF90" s="62"/>
      <c r="OQG90" s="62"/>
      <c r="OQH90" s="62"/>
      <c r="OQI90" s="62"/>
      <c r="OQJ90" s="62"/>
      <c r="OQK90" s="62"/>
      <c r="OQL90" s="62"/>
      <c r="OQM90" s="62"/>
      <c r="OQN90" s="62"/>
      <c r="OQO90" s="62"/>
      <c r="OQP90" s="62"/>
      <c r="OQQ90" s="62"/>
      <c r="OQR90" s="62"/>
      <c r="OQS90" s="62"/>
      <c r="OQT90" s="62"/>
      <c r="OQU90" s="62"/>
      <c r="OQV90" s="62"/>
      <c r="OQW90" s="62"/>
      <c r="OQX90" s="62"/>
      <c r="OQY90" s="62"/>
      <c r="OQZ90" s="62"/>
      <c r="ORA90" s="62"/>
      <c r="ORB90" s="62"/>
      <c r="ORC90" s="62"/>
      <c r="ORD90" s="62"/>
      <c r="ORE90" s="62"/>
      <c r="ORF90" s="62"/>
      <c r="ORG90" s="62"/>
      <c r="ORH90" s="62"/>
      <c r="ORI90" s="62"/>
      <c r="ORJ90" s="62"/>
      <c r="ORK90" s="62"/>
      <c r="ORL90" s="62"/>
      <c r="ORM90" s="62"/>
      <c r="ORN90" s="62"/>
      <c r="ORO90" s="62"/>
      <c r="ORP90" s="62"/>
      <c r="ORQ90" s="62"/>
      <c r="ORR90" s="62"/>
      <c r="ORS90" s="62"/>
      <c r="ORT90" s="62"/>
      <c r="ORU90" s="62"/>
      <c r="ORV90" s="62"/>
      <c r="ORW90" s="62"/>
      <c r="ORX90" s="62"/>
      <c r="ORY90" s="62"/>
      <c r="ORZ90" s="62"/>
      <c r="OSA90" s="62"/>
      <c r="OSB90" s="62"/>
      <c r="OSC90" s="62"/>
      <c r="OSD90" s="62"/>
      <c r="OSE90" s="62"/>
      <c r="OSF90" s="62"/>
      <c r="OSG90" s="62"/>
      <c r="OSH90" s="62"/>
      <c r="OSI90" s="62"/>
      <c r="OSJ90" s="62"/>
      <c r="OSK90" s="62"/>
      <c r="OSL90" s="62"/>
      <c r="OSM90" s="62"/>
      <c r="OSN90" s="62"/>
      <c r="OSO90" s="62"/>
      <c r="OSP90" s="62"/>
      <c r="OSQ90" s="62"/>
      <c r="OSR90" s="62"/>
      <c r="OSS90" s="62"/>
      <c r="OST90" s="62"/>
      <c r="OSU90" s="62"/>
      <c r="OSV90" s="62"/>
      <c r="OSW90" s="62"/>
      <c r="OSX90" s="62"/>
      <c r="OSY90" s="62"/>
      <c r="OSZ90" s="62"/>
      <c r="OTA90" s="62"/>
      <c r="OTB90" s="62"/>
      <c r="OTC90" s="62"/>
      <c r="OTD90" s="62"/>
      <c r="OTE90" s="62"/>
      <c r="OTF90" s="62"/>
      <c r="OTG90" s="62"/>
      <c r="OTH90" s="62"/>
      <c r="OTI90" s="62"/>
      <c r="OTJ90" s="62"/>
      <c r="OTK90" s="62"/>
      <c r="OTL90" s="62"/>
      <c r="OTM90" s="62"/>
      <c r="OTN90" s="62"/>
      <c r="OTO90" s="62"/>
      <c r="OTP90" s="62"/>
      <c r="OTQ90" s="62"/>
      <c r="OTR90" s="62"/>
      <c r="OTS90" s="62"/>
      <c r="OTT90" s="62"/>
      <c r="OTU90" s="62"/>
      <c r="OTV90" s="62"/>
      <c r="OTW90" s="62"/>
      <c r="OTX90" s="62"/>
      <c r="OTY90" s="62"/>
      <c r="OTZ90" s="62"/>
      <c r="OUA90" s="62"/>
      <c r="OUB90" s="62"/>
      <c r="OUC90" s="62"/>
      <c r="OUD90" s="62"/>
      <c r="OUE90" s="62"/>
      <c r="OUF90" s="62"/>
      <c r="OUG90" s="62"/>
      <c r="OUH90" s="62"/>
      <c r="OUI90" s="62"/>
      <c r="OUJ90" s="62"/>
      <c r="OUK90" s="62"/>
      <c r="OUL90" s="62"/>
      <c r="OUM90" s="62"/>
      <c r="OUN90" s="62"/>
      <c r="OUO90" s="62"/>
      <c r="OUP90" s="62"/>
      <c r="OUQ90" s="62"/>
      <c r="OUR90" s="62"/>
      <c r="OUS90" s="62"/>
      <c r="OUT90" s="62"/>
      <c r="OUU90" s="62"/>
      <c r="OUV90" s="62"/>
      <c r="OUW90" s="62"/>
      <c r="OUX90" s="62"/>
      <c r="OUY90" s="62"/>
      <c r="OUZ90" s="62"/>
      <c r="OVA90" s="62"/>
      <c r="OVB90" s="62"/>
      <c r="OVC90" s="62"/>
      <c r="OVD90" s="62"/>
      <c r="OVE90" s="62"/>
      <c r="OVF90" s="62"/>
      <c r="OVG90" s="62"/>
      <c r="OVH90" s="62"/>
      <c r="OVI90" s="62"/>
      <c r="OVJ90" s="62"/>
      <c r="OVK90" s="62"/>
      <c r="OVL90" s="62"/>
      <c r="OVM90" s="62"/>
      <c r="OVN90" s="62"/>
      <c r="OVO90" s="62"/>
      <c r="OVP90" s="62"/>
      <c r="OVQ90" s="62"/>
      <c r="OVR90" s="62"/>
      <c r="OVS90" s="62"/>
      <c r="OVT90" s="62"/>
      <c r="OVU90" s="62"/>
      <c r="OVV90" s="62"/>
      <c r="OVW90" s="62"/>
      <c r="OVX90" s="62"/>
      <c r="OVY90" s="62"/>
      <c r="OVZ90" s="62"/>
      <c r="OWA90" s="62"/>
      <c r="OWB90" s="62"/>
      <c r="OWC90" s="62"/>
      <c r="OWD90" s="62"/>
      <c r="OWE90" s="62"/>
      <c r="OWF90" s="62"/>
      <c r="OWG90" s="62"/>
      <c r="OWH90" s="62"/>
      <c r="OWI90" s="62"/>
      <c r="OWJ90" s="62"/>
      <c r="OWK90" s="62"/>
      <c r="OWL90" s="62"/>
      <c r="OWM90" s="62"/>
      <c r="OWN90" s="62"/>
      <c r="OWO90" s="62"/>
      <c r="OWP90" s="62"/>
      <c r="OWQ90" s="62"/>
      <c r="OWR90" s="62"/>
      <c r="OWS90" s="62"/>
      <c r="OWT90" s="62"/>
      <c r="OWU90" s="62"/>
      <c r="OWV90" s="62"/>
      <c r="OWW90" s="62"/>
      <c r="OWX90" s="62"/>
      <c r="OWY90" s="62"/>
      <c r="OWZ90" s="62"/>
      <c r="OXA90" s="62"/>
      <c r="OXB90" s="62"/>
      <c r="OXC90" s="62"/>
      <c r="OXD90" s="62"/>
      <c r="OXE90" s="62"/>
      <c r="OXF90" s="62"/>
      <c r="OXG90" s="62"/>
      <c r="OXH90" s="62"/>
      <c r="OXI90" s="62"/>
      <c r="OXJ90" s="62"/>
      <c r="OXK90" s="62"/>
      <c r="OXL90" s="62"/>
      <c r="OXM90" s="62"/>
      <c r="OXN90" s="62"/>
      <c r="OXO90" s="62"/>
      <c r="OXP90" s="62"/>
      <c r="OXQ90" s="62"/>
      <c r="OXR90" s="62"/>
      <c r="OXS90" s="62"/>
      <c r="OXT90" s="62"/>
      <c r="OXU90" s="62"/>
      <c r="OXV90" s="62"/>
      <c r="OXW90" s="62"/>
      <c r="OXX90" s="62"/>
      <c r="OXY90" s="62"/>
      <c r="OXZ90" s="62"/>
      <c r="OYA90" s="62"/>
      <c r="OYB90" s="62"/>
      <c r="OYC90" s="62"/>
      <c r="OYD90" s="62"/>
      <c r="OYE90" s="62"/>
      <c r="OYF90" s="62"/>
      <c r="OYG90" s="62"/>
      <c r="OYH90" s="62"/>
      <c r="OYI90" s="62"/>
      <c r="OYJ90" s="62"/>
      <c r="OYK90" s="62"/>
      <c r="OYL90" s="62"/>
      <c r="OYM90" s="62"/>
      <c r="OYN90" s="62"/>
      <c r="OYO90" s="62"/>
      <c r="OYP90" s="62"/>
      <c r="OYQ90" s="62"/>
      <c r="OYR90" s="62"/>
      <c r="OYS90" s="62"/>
      <c r="OYT90" s="62"/>
      <c r="OYU90" s="62"/>
      <c r="OYV90" s="62"/>
      <c r="OYW90" s="62"/>
      <c r="OYX90" s="62"/>
      <c r="OYY90" s="62"/>
      <c r="OYZ90" s="62"/>
      <c r="OZA90" s="62"/>
      <c r="OZB90" s="62"/>
      <c r="OZC90" s="62"/>
      <c r="OZD90" s="62"/>
      <c r="OZE90" s="62"/>
      <c r="OZF90" s="62"/>
      <c r="OZG90" s="62"/>
      <c r="OZH90" s="62"/>
      <c r="OZI90" s="62"/>
      <c r="OZJ90" s="62"/>
      <c r="OZK90" s="62"/>
      <c r="OZL90" s="62"/>
      <c r="OZM90" s="62"/>
      <c r="OZN90" s="62"/>
      <c r="OZO90" s="62"/>
      <c r="OZP90" s="62"/>
      <c r="OZQ90" s="62"/>
      <c r="OZR90" s="62"/>
      <c r="OZS90" s="62"/>
      <c r="OZT90" s="62"/>
      <c r="OZU90" s="62"/>
      <c r="OZV90" s="62"/>
      <c r="OZW90" s="62"/>
      <c r="OZX90" s="62"/>
      <c r="OZY90" s="62"/>
      <c r="OZZ90" s="62"/>
      <c r="PAA90" s="62"/>
      <c r="PAB90" s="62"/>
      <c r="PAC90" s="62"/>
      <c r="PAD90" s="62"/>
      <c r="PAE90" s="62"/>
      <c r="PAF90" s="62"/>
      <c r="PAG90" s="62"/>
      <c r="PAH90" s="62"/>
      <c r="PAI90" s="62"/>
      <c r="PAJ90" s="62"/>
      <c r="PAK90" s="62"/>
      <c r="PAL90" s="62"/>
      <c r="PAM90" s="62"/>
      <c r="PAN90" s="62"/>
      <c r="PAO90" s="62"/>
      <c r="PAP90" s="62"/>
      <c r="PAQ90" s="62"/>
      <c r="PAR90" s="62"/>
      <c r="PAS90" s="62"/>
      <c r="PAT90" s="62"/>
      <c r="PAU90" s="62"/>
      <c r="PAV90" s="62"/>
      <c r="PAW90" s="62"/>
      <c r="PAX90" s="62"/>
      <c r="PAY90" s="62"/>
      <c r="PAZ90" s="62"/>
      <c r="PBA90" s="62"/>
      <c r="PBB90" s="62"/>
      <c r="PBC90" s="62"/>
      <c r="PBD90" s="62"/>
      <c r="PBE90" s="62"/>
      <c r="PBF90" s="62"/>
      <c r="PBG90" s="62"/>
      <c r="PBH90" s="62"/>
      <c r="PBI90" s="62"/>
      <c r="PBJ90" s="62"/>
      <c r="PBK90" s="62"/>
      <c r="PBL90" s="62"/>
      <c r="PBM90" s="62"/>
      <c r="PBN90" s="62"/>
      <c r="PBO90" s="62"/>
      <c r="PBP90" s="62"/>
      <c r="PBQ90" s="62"/>
      <c r="PBR90" s="62"/>
      <c r="PBS90" s="62"/>
      <c r="PBT90" s="62"/>
      <c r="PBU90" s="62"/>
      <c r="PBV90" s="62"/>
      <c r="PBW90" s="62"/>
      <c r="PBX90" s="62"/>
      <c r="PBY90" s="62"/>
      <c r="PBZ90" s="62"/>
      <c r="PCA90" s="62"/>
      <c r="PCB90" s="62"/>
      <c r="PCC90" s="62"/>
      <c r="PCD90" s="62"/>
      <c r="PCE90" s="62"/>
      <c r="PCF90" s="62"/>
      <c r="PCG90" s="62"/>
      <c r="PCH90" s="62"/>
      <c r="PCI90" s="62"/>
      <c r="PCJ90" s="62"/>
      <c r="PCK90" s="62"/>
      <c r="PCL90" s="62"/>
      <c r="PCM90" s="62"/>
      <c r="PCN90" s="62"/>
      <c r="PCO90" s="62"/>
      <c r="PCP90" s="62"/>
      <c r="PCQ90" s="62"/>
      <c r="PCR90" s="62"/>
      <c r="PCS90" s="62"/>
      <c r="PCT90" s="62"/>
      <c r="PCU90" s="62"/>
      <c r="PCV90" s="62"/>
      <c r="PCW90" s="62"/>
      <c r="PCX90" s="62"/>
      <c r="PCY90" s="62"/>
      <c r="PCZ90" s="62"/>
      <c r="PDA90" s="62"/>
      <c r="PDB90" s="62"/>
      <c r="PDC90" s="62"/>
      <c r="PDD90" s="62"/>
      <c r="PDE90" s="62"/>
      <c r="PDF90" s="62"/>
      <c r="PDG90" s="62"/>
      <c r="PDH90" s="62"/>
      <c r="PDI90" s="62"/>
      <c r="PDJ90" s="62"/>
      <c r="PDK90" s="62"/>
      <c r="PDL90" s="62"/>
      <c r="PDM90" s="62"/>
      <c r="PDN90" s="62"/>
      <c r="PDO90" s="62"/>
      <c r="PDP90" s="62"/>
      <c r="PDQ90" s="62"/>
      <c r="PDR90" s="62"/>
      <c r="PDS90" s="62"/>
      <c r="PDT90" s="62"/>
      <c r="PDU90" s="62"/>
      <c r="PDV90" s="62"/>
      <c r="PDW90" s="62"/>
      <c r="PDX90" s="62"/>
      <c r="PDY90" s="62"/>
      <c r="PDZ90" s="62"/>
      <c r="PEA90" s="62"/>
      <c r="PEB90" s="62"/>
      <c r="PEC90" s="62"/>
      <c r="PED90" s="62"/>
      <c r="PEE90" s="62"/>
      <c r="PEF90" s="62"/>
      <c r="PEG90" s="62"/>
      <c r="PEH90" s="62"/>
      <c r="PEI90" s="62"/>
      <c r="PEJ90" s="62"/>
      <c r="PEK90" s="62"/>
      <c r="PEL90" s="62"/>
      <c r="PEM90" s="62"/>
      <c r="PEN90" s="62"/>
      <c r="PEO90" s="62"/>
      <c r="PEP90" s="62"/>
      <c r="PEQ90" s="62"/>
      <c r="PER90" s="62"/>
      <c r="PES90" s="62"/>
      <c r="PET90" s="62"/>
      <c r="PEU90" s="62"/>
      <c r="PEV90" s="62"/>
      <c r="PEW90" s="62"/>
      <c r="PEX90" s="62"/>
      <c r="PEY90" s="62"/>
      <c r="PEZ90" s="62"/>
      <c r="PFA90" s="62"/>
      <c r="PFB90" s="62"/>
      <c r="PFC90" s="62"/>
      <c r="PFD90" s="62"/>
      <c r="PFE90" s="62"/>
      <c r="PFF90" s="62"/>
      <c r="PFG90" s="62"/>
      <c r="PFH90" s="62"/>
      <c r="PFI90" s="62"/>
      <c r="PFJ90" s="62"/>
      <c r="PFK90" s="62"/>
      <c r="PFL90" s="62"/>
      <c r="PFM90" s="62"/>
      <c r="PFN90" s="62"/>
      <c r="PFO90" s="62"/>
      <c r="PFP90" s="62"/>
      <c r="PFQ90" s="62"/>
      <c r="PFR90" s="62"/>
      <c r="PFS90" s="62"/>
      <c r="PFT90" s="62"/>
      <c r="PFU90" s="62"/>
      <c r="PFV90" s="62"/>
      <c r="PFW90" s="62"/>
      <c r="PFX90" s="62"/>
      <c r="PFY90" s="62"/>
      <c r="PFZ90" s="62"/>
      <c r="PGA90" s="62"/>
      <c r="PGB90" s="62"/>
      <c r="PGC90" s="62"/>
      <c r="PGD90" s="62"/>
      <c r="PGE90" s="62"/>
      <c r="PGF90" s="62"/>
      <c r="PGG90" s="62"/>
      <c r="PGH90" s="62"/>
      <c r="PGI90" s="62"/>
      <c r="PGJ90" s="62"/>
      <c r="PGK90" s="62"/>
      <c r="PGL90" s="62"/>
      <c r="PGM90" s="62"/>
      <c r="PGN90" s="62"/>
      <c r="PGO90" s="62"/>
      <c r="PGP90" s="62"/>
      <c r="PGQ90" s="62"/>
      <c r="PGR90" s="62"/>
      <c r="PGS90" s="62"/>
      <c r="PGT90" s="62"/>
      <c r="PGU90" s="62"/>
      <c r="PGV90" s="62"/>
      <c r="PGW90" s="62"/>
      <c r="PGX90" s="62"/>
      <c r="PGY90" s="62"/>
      <c r="PGZ90" s="62"/>
      <c r="PHA90" s="62"/>
      <c r="PHB90" s="62"/>
      <c r="PHC90" s="62"/>
      <c r="PHD90" s="62"/>
      <c r="PHE90" s="62"/>
      <c r="PHF90" s="62"/>
      <c r="PHG90" s="62"/>
      <c r="PHH90" s="62"/>
      <c r="PHI90" s="62"/>
      <c r="PHJ90" s="62"/>
      <c r="PHK90" s="62"/>
      <c r="PHL90" s="62"/>
      <c r="PHM90" s="62"/>
      <c r="PHN90" s="62"/>
      <c r="PHO90" s="62"/>
      <c r="PHP90" s="62"/>
      <c r="PHQ90" s="62"/>
      <c r="PHR90" s="62"/>
      <c r="PHS90" s="62"/>
      <c r="PHT90" s="62"/>
      <c r="PHU90" s="62"/>
      <c r="PHV90" s="62"/>
      <c r="PHW90" s="62"/>
      <c r="PHX90" s="62"/>
      <c r="PHY90" s="62"/>
      <c r="PHZ90" s="62"/>
      <c r="PIA90" s="62"/>
      <c r="PIB90" s="62"/>
      <c r="PIC90" s="62"/>
      <c r="PID90" s="62"/>
      <c r="PIE90" s="62"/>
      <c r="PIF90" s="62"/>
      <c r="PIG90" s="62"/>
      <c r="PIH90" s="62"/>
      <c r="PII90" s="62"/>
      <c r="PIJ90" s="62"/>
      <c r="PIK90" s="62"/>
      <c r="PIL90" s="62"/>
      <c r="PIM90" s="62"/>
      <c r="PIN90" s="62"/>
      <c r="PIO90" s="62"/>
      <c r="PIP90" s="62"/>
      <c r="PIQ90" s="62"/>
      <c r="PIR90" s="62"/>
      <c r="PIS90" s="62"/>
      <c r="PIT90" s="62"/>
      <c r="PIU90" s="62"/>
      <c r="PIV90" s="62"/>
      <c r="PIW90" s="62"/>
      <c r="PIX90" s="62"/>
      <c r="PIY90" s="62"/>
      <c r="PIZ90" s="62"/>
      <c r="PJA90" s="62"/>
      <c r="PJB90" s="62"/>
      <c r="PJC90" s="62"/>
      <c r="PJD90" s="62"/>
      <c r="PJE90" s="62"/>
      <c r="PJF90" s="62"/>
      <c r="PJG90" s="62"/>
      <c r="PJH90" s="62"/>
      <c r="PJI90" s="62"/>
      <c r="PJJ90" s="62"/>
      <c r="PJK90" s="62"/>
      <c r="PJL90" s="62"/>
      <c r="PJM90" s="62"/>
      <c r="PJN90" s="62"/>
      <c r="PJO90" s="62"/>
      <c r="PJP90" s="62"/>
      <c r="PJQ90" s="62"/>
      <c r="PJR90" s="62"/>
      <c r="PJS90" s="62"/>
      <c r="PJT90" s="62"/>
      <c r="PJU90" s="62"/>
      <c r="PJV90" s="62"/>
      <c r="PJW90" s="62"/>
      <c r="PJX90" s="62"/>
      <c r="PJY90" s="62"/>
      <c r="PJZ90" s="62"/>
      <c r="PKA90" s="62"/>
      <c r="PKB90" s="62"/>
      <c r="PKC90" s="62"/>
      <c r="PKD90" s="62"/>
      <c r="PKE90" s="62"/>
      <c r="PKF90" s="62"/>
      <c r="PKG90" s="62"/>
      <c r="PKH90" s="62"/>
      <c r="PKI90" s="62"/>
      <c r="PKJ90" s="62"/>
      <c r="PKK90" s="62"/>
      <c r="PKL90" s="62"/>
      <c r="PKM90" s="62"/>
      <c r="PKN90" s="62"/>
      <c r="PKO90" s="62"/>
      <c r="PKP90" s="62"/>
      <c r="PKQ90" s="62"/>
      <c r="PKR90" s="62"/>
      <c r="PKS90" s="62"/>
      <c r="PKT90" s="62"/>
      <c r="PKU90" s="62"/>
      <c r="PKV90" s="62"/>
      <c r="PKW90" s="62"/>
      <c r="PKX90" s="62"/>
      <c r="PKY90" s="62"/>
      <c r="PKZ90" s="62"/>
      <c r="PLA90" s="62"/>
      <c r="PLB90" s="62"/>
      <c r="PLC90" s="62"/>
      <c r="PLD90" s="62"/>
      <c r="PLE90" s="62"/>
      <c r="PLF90" s="62"/>
      <c r="PLG90" s="62"/>
      <c r="PLH90" s="62"/>
      <c r="PLI90" s="62"/>
      <c r="PLJ90" s="62"/>
      <c r="PLK90" s="62"/>
      <c r="PLL90" s="62"/>
      <c r="PLM90" s="62"/>
      <c r="PLN90" s="62"/>
      <c r="PLO90" s="62"/>
      <c r="PLP90" s="62"/>
      <c r="PLQ90" s="62"/>
      <c r="PLR90" s="62"/>
      <c r="PLS90" s="62"/>
      <c r="PLT90" s="62"/>
      <c r="PLU90" s="62"/>
      <c r="PLV90" s="62"/>
      <c r="PLW90" s="62"/>
      <c r="PLX90" s="62"/>
      <c r="PLY90" s="62"/>
      <c r="PLZ90" s="62"/>
      <c r="PMA90" s="62"/>
      <c r="PMB90" s="62"/>
      <c r="PMC90" s="62"/>
      <c r="PMD90" s="62"/>
      <c r="PME90" s="62"/>
      <c r="PMF90" s="62"/>
      <c r="PMG90" s="62"/>
      <c r="PMH90" s="62"/>
      <c r="PMI90" s="62"/>
      <c r="PMJ90" s="62"/>
      <c r="PMK90" s="62"/>
      <c r="PML90" s="62"/>
      <c r="PMM90" s="62"/>
      <c r="PMN90" s="62"/>
      <c r="PMO90" s="62"/>
      <c r="PMP90" s="62"/>
      <c r="PMQ90" s="62"/>
      <c r="PMR90" s="62"/>
      <c r="PMS90" s="62"/>
      <c r="PMT90" s="62"/>
      <c r="PMU90" s="62"/>
      <c r="PMV90" s="62"/>
      <c r="PMW90" s="62"/>
      <c r="PMX90" s="62"/>
      <c r="PMY90" s="62"/>
      <c r="PMZ90" s="62"/>
      <c r="PNA90" s="62"/>
      <c r="PNB90" s="62"/>
      <c r="PNC90" s="62"/>
      <c r="PND90" s="62"/>
      <c r="PNE90" s="62"/>
      <c r="PNF90" s="62"/>
      <c r="PNG90" s="62"/>
      <c r="PNH90" s="62"/>
      <c r="PNI90" s="62"/>
      <c r="PNJ90" s="62"/>
      <c r="PNK90" s="62"/>
      <c r="PNL90" s="62"/>
      <c r="PNM90" s="62"/>
      <c r="PNN90" s="62"/>
      <c r="PNO90" s="62"/>
      <c r="PNP90" s="62"/>
      <c r="PNQ90" s="62"/>
      <c r="PNR90" s="62"/>
      <c r="PNS90" s="62"/>
      <c r="PNT90" s="62"/>
      <c r="PNU90" s="62"/>
      <c r="PNV90" s="62"/>
      <c r="PNW90" s="62"/>
      <c r="PNX90" s="62"/>
      <c r="PNY90" s="62"/>
      <c r="PNZ90" s="62"/>
      <c r="POA90" s="62"/>
      <c r="POB90" s="62"/>
      <c r="POC90" s="62"/>
      <c r="POD90" s="62"/>
      <c r="POE90" s="62"/>
      <c r="POF90" s="62"/>
      <c r="POG90" s="62"/>
      <c r="POH90" s="62"/>
      <c r="POI90" s="62"/>
      <c r="POJ90" s="62"/>
      <c r="POK90" s="62"/>
      <c r="POL90" s="62"/>
      <c r="POM90" s="62"/>
      <c r="PON90" s="62"/>
      <c r="POO90" s="62"/>
      <c r="POP90" s="62"/>
      <c r="POQ90" s="62"/>
      <c r="POR90" s="62"/>
      <c r="POS90" s="62"/>
      <c r="POT90" s="62"/>
      <c r="POU90" s="62"/>
      <c r="POV90" s="62"/>
      <c r="POW90" s="62"/>
      <c r="POX90" s="62"/>
      <c r="POY90" s="62"/>
      <c r="POZ90" s="62"/>
      <c r="PPA90" s="62"/>
      <c r="PPB90" s="62"/>
      <c r="PPC90" s="62"/>
      <c r="PPD90" s="62"/>
      <c r="PPE90" s="62"/>
      <c r="PPF90" s="62"/>
      <c r="PPG90" s="62"/>
      <c r="PPH90" s="62"/>
      <c r="PPI90" s="62"/>
      <c r="PPJ90" s="62"/>
      <c r="PPK90" s="62"/>
      <c r="PPL90" s="62"/>
      <c r="PPM90" s="62"/>
      <c r="PPN90" s="62"/>
      <c r="PPO90" s="62"/>
      <c r="PPP90" s="62"/>
      <c r="PPQ90" s="62"/>
      <c r="PPR90" s="62"/>
      <c r="PPS90" s="62"/>
      <c r="PPT90" s="62"/>
      <c r="PPU90" s="62"/>
      <c r="PPV90" s="62"/>
      <c r="PPW90" s="62"/>
      <c r="PPX90" s="62"/>
      <c r="PPY90" s="62"/>
      <c r="PPZ90" s="62"/>
      <c r="PQA90" s="62"/>
      <c r="PQB90" s="62"/>
      <c r="PQC90" s="62"/>
      <c r="PQD90" s="62"/>
      <c r="PQE90" s="62"/>
      <c r="PQF90" s="62"/>
      <c r="PQG90" s="62"/>
      <c r="PQH90" s="62"/>
      <c r="PQI90" s="62"/>
      <c r="PQJ90" s="62"/>
      <c r="PQK90" s="62"/>
      <c r="PQL90" s="62"/>
      <c r="PQM90" s="62"/>
      <c r="PQN90" s="62"/>
      <c r="PQO90" s="62"/>
      <c r="PQP90" s="62"/>
      <c r="PQQ90" s="62"/>
      <c r="PQR90" s="62"/>
      <c r="PQS90" s="62"/>
      <c r="PQT90" s="62"/>
      <c r="PQU90" s="62"/>
      <c r="PQV90" s="62"/>
      <c r="PQW90" s="62"/>
      <c r="PQX90" s="62"/>
      <c r="PQY90" s="62"/>
      <c r="PQZ90" s="62"/>
      <c r="PRA90" s="62"/>
      <c r="PRB90" s="62"/>
      <c r="PRC90" s="62"/>
      <c r="PRD90" s="62"/>
      <c r="PRE90" s="62"/>
      <c r="PRF90" s="62"/>
      <c r="PRG90" s="62"/>
      <c r="PRH90" s="62"/>
      <c r="PRI90" s="62"/>
      <c r="PRJ90" s="62"/>
      <c r="PRK90" s="62"/>
      <c r="PRL90" s="62"/>
      <c r="PRM90" s="62"/>
      <c r="PRN90" s="62"/>
      <c r="PRO90" s="62"/>
      <c r="PRP90" s="62"/>
      <c r="PRQ90" s="62"/>
      <c r="PRR90" s="62"/>
      <c r="PRS90" s="62"/>
      <c r="PRT90" s="62"/>
      <c r="PRU90" s="62"/>
      <c r="PRV90" s="62"/>
      <c r="PRW90" s="62"/>
      <c r="PRX90" s="62"/>
      <c r="PRY90" s="62"/>
      <c r="PRZ90" s="62"/>
      <c r="PSA90" s="62"/>
      <c r="PSB90" s="62"/>
      <c r="PSC90" s="62"/>
      <c r="PSD90" s="62"/>
      <c r="PSE90" s="62"/>
      <c r="PSF90" s="62"/>
      <c r="PSG90" s="62"/>
      <c r="PSH90" s="62"/>
      <c r="PSI90" s="62"/>
      <c r="PSJ90" s="62"/>
      <c r="PSK90" s="62"/>
      <c r="PSL90" s="62"/>
      <c r="PSM90" s="62"/>
      <c r="PSN90" s="62"/>
      <c r="PSO90" s="62"/>
      <c r="PSP90" s="62"/>
      <c r="PSQ90" s="62"/>
      <c r="PSR90" s="62"/>
      <c r="PSS90" s="62"/>
      <c r="PST90" s="62"/>
      <c r="PSU90" s="62"/>
      <c r="PSV90" s="62"/>
      <c r="PSW90" s="62"/>
      <c r="PSX90" s="62"/>
      <c r="PSY90" s="62"/>
      <c r="PSZ90" s="62"/>
      <c r="PTA90" s="62"/>
      <c r="PTB90" s="62"/>
      <c r="PTC90" s="62"/>
      <c r="PTD90" s="62"/>
      <c r="PTE90" s="62"/>
      <c r="PTF90" s="62"/>
      <c r="PTG90" s="62"/>
      <c r="PTH90" s="62"/>
      <c r="PTI90" s="62"/>
      <c r="PTJ90" s="62"/>
      <c r="PTK90" s="62"/>
      <c r="PTL90" s="62"/>
      <c r="PTM90" s="62"/>
      <c r="PTN90" s="62"/>
      <c r="PTO90" s="62"/>
      <c r="PTP90" s="62"/>
      <c r="PTQ90" s="62"/>
      <c r="PTR90" s="62"/>
      <c r="PTS90" s="62"/>
      <c r="PTT90" s="62"/>
      <c r="PTU90" s="62"/>
      <c r="PTV90" s="62"/>
      <c r="PTW90" s="62"/>
      <c r="PTX90" s="62"/>
      <c r="PTY90" s="62"/>
      <c r="PTZ90" s="62"/>
      <c r="PUA90" s="62"/>
      <c r="PUB90" s="62"/>
      <c r="PUC90" s="62"/>
      <c r="PUD90" s="62"/>
      <c r="PUE90" s="62"/>
      <c r="PUF90" s="62"/>
      <c r="PUG90" s="62"/>
      <c r="PUH90" s="62"/>
      <c r="PUI90" s="62"/>
      <c r="PUJ90" s="62"/>
      <c r="PUK90" s="62"/>
      <c r="PUL90" s="62"/>
      <c r="PUM90" s="62"/>
      <c r="PUN90" s="62"/>
      <c r="PUO90" s="62"/>
      <c r="PUP90" s="62"/>
      <c r="PUQ90" s="62"/>
      <c r="PUR90" s="62"/>
      <c r="PUS90" s="62"/>
      <c r="PUT90" s="62"/>
      <c r="PUU90" s="62"/>
      <c r="PUV90" s="62"/>
      <c r="PUW90" s="62"/>
      <c r="PUX90" s="62"/>
      <c r="PUY90" s="62"/>
      <c r="PUZ90" s="62"/>
      <c r="PVA90" s="62"/>
      <c r="PVB90" s="62"/>
      <c r="PVC90" s="62"/>
      <c r="PVD90" s="62"/>
      <c r="PVE90" s="62"/>
      <c r="PVF90" s="62"/>
      <c r="PVG90" s="62"/>
      <c r="PVH90" s="62"/>
      <c r="PVI90" s="62"/>
      <c r="PVJ90" s="62"/>
      <c r="PVK90" s="62"/>
      <c r="PVL90" s="62"/>
      <c r="PVM90" s="62"/>
      <c r="PVN90" s="62"/>
      <c r="PVO90" s="62"/>
      <c r="PVP90" s="62"/>
      <c r="PVQ90" s="62"/>
      <c r="PVR90" s="62"/>
      <c r="PVS90" s="62"/>
      <c r="PVT90" s="62"/>
      <c r="PVU90" s="62"/>
      <c r="PVV90" s="62"/>
      <c r="PVW90" s="62"/>
      <c r="PVX90" s="62"/>
      <c r="PVY90" s="62"/>
      <c r="PVZ90" s="62"/>
      <c r="PWA90" s="62"/>
      <c r="PWB90" s="62"/>
      <c r="PWC90" s="62"/>
      <c r="PWD90" s="62"/>
      <c r="PWE90" s="62"/>
      <c r="PWF90" s="62"/>
      <c r="PWG90" s="62"/>
      <c r="PWH90" s="62"/>
      <c r="PWI90" s="62"/>
      <c r="PWJ90" s="62"/>
      <c r="PWK90" s="62"/>
      <c r="PWL90" s="62"/>
      <c r="PWM90" s="62"/>
      <c r="PWN90" s="62"/>
      <c r="PWO90" s="62"/>
      <c r="PWP90" s="62"/>
      <c r="PWQ90" s="62"/>
      <c r="PWR90" s="62"/>
      <c r="PWS90" s="62"/>
      <c r="PWT90" s="62"/>
      <c r="PWU90" s="62"/>
      <c r="PWV90" s="62"/>
      <c r="PWW90" s="62"/>
      <c r="PWX90" s="62"/>
      <c r="PWY90" s="62"/>
      <c r="PWZ90" s="62"/>
      <c r="PXA90" s="62"/>
      <c r="PXB90" s="62"/>
      <c r="PXC90" s="62"/>
      <c r="PXD90" s="62"/>
      <c r="PXE90" s="62"/>
      <c r="PXF90" s="62"/>
      <c r="PXG90" s="62"/>
      <c r="PXH90" s="62"/>
      <c r="PXI90" s="62"/>
      <c r="PXJ90" s="62"/>
      <c r="PXK90" s="62"/>
      <c r="PXL90" s="62"/>
      <c r="PXM90" s="62"/>
      <c r="PXN90" s="62"/>
      <c r="PXO90" s="62"/>
      <c r="PXP90" s="62"/>
      <c r="PXQ90" s="62"/>
      <c r="PXR90" s="62"/>
      <c r="PXS90" s="62"/>
      <c r="PXT90" s="62"/>
      <c r="PXU90" s="62"/>
      <c r="PXV90" s="62"/>
      <c r="PXW90" s="62"/>
      <c r="PXX90" s="62"/>
      <c r="PXY90" s="62"/>
      <c r="PXZ90" s="62"/>
      <c r="PYA90" s="62"/>
      <c r="PYB90" s="62"/>
      <c r="PYC90" s="62"/>
      <c r="PYD90" s="62"/>
      <c r="PYE90" s="62"/>
      <c r="PYF90" s="62"/>
      <c r="PYG90" s="62"/>
      <c r="PYH90" s="62"/>
      <c r="PYI90" s="62"/>
      <c r="PYJ90" s="62"/>
      <c r="PYK90" s="62"/>
      <c r="PYL90" s="62"/>
      <c r="PYM90" s="62"/>
      <c r="PYN90" s="62"/>
      <c r="PYO90" s="62"/>
      <c r="PYP90" s="62"/>
      <c r="PYQ90" s="62"/>
      <c r="PYR90" s="62"/>
      <c r="PYS90" s="62"/>
      <c r="PYT90" s="62"/>
      <c r="PYU90" s="62"/>
      <c r="PYV90" s="62"/>
      <c r="PYW90" s="62"/>
      <c r="PYX90" s="62"/>
      <c r="PYY90" s="62"/>
      <c r="PYZ90" s="62"/>
      <c r="PZA90" s="62"/>
      <c r="PZB90" s="62"/>
      <c r="PZC90" s="62"/>
      <c r="PZD90" s="62"/>
      <c r="PZE90" s="62"/>
      <c r="PZF90" s="62"/>
      <c r="PZG90" s="62"/>
      <c r="PZH90" s="62"/>
      <c r="PZI90" s="62"/>
      <c r="PZJ90" s="62"/>
      <c r="PZK90" s="62"/>
      <c r="PZL90" s="62"/>
      <c r="PZM90" s="62"/>
      <c r="PZN90" s="62"/>
      <c r="PZO90" s="62"/>
      <c r="PZP90" s="62"/>
      <c r="PZQ90" s="62"/>
      <c r="PZR90" s="62"/>
      <c r="PZS90" s="62"/>
      <c r="PZT90" s="62"/>
      <c r="PZU90" s="62"/>
      <c r="PZV90" s="62"/>
      <c r="PZW90" s="62"/>
      <c r="PZX90" s="62"/>
      <c r="PZY90" s="62"/>
      <c r="PZZ90" s="62"/>
      <c r="QAA90" s="62"/>
      <c r="QAB90" s="62"/>
      <c r="QAC90" s="62"/>
      <c r="QAD90" s="62"/>
      <c r="QAE90" s="62"/>
      <c r="QAF90" s="62"/>
      <c r="QAG90" s="62"/>
      <c r="QAH90" s="62"/>
      <c r="QAI90" s="62"/>
      <c r="QAJ90" s="62"/>
      <c r="QAK90" s="62"/>
      <c r="QAL90" s="62"/>
      <c r="QAM90" s="62"/>
      <c r="QAN90" s="62"/>
      <c r="QAO90" s="62"/>
      <c r="QAP90" s="62"/>
      <c r="QAQ90" s="62"/>
      <c r="QAR90" s="62"/>
      <c r="QAS90" s="62"/>
      <c r="QAT90" s="62"/>
      <c r="QAU90" s="62"/>
      <c r="QAV90" s="62"/>
      <c r="QAW90" s="62"/>
      <c r="QAX90" s="62"/>
      <c r="QAY90" s="62"/>
      <c r="QAZ90" s="62"/>
      <c r="QBA90" s="62"/>
      <c r="QBB90" s="62"/>
      <c r="QBC90" s="62"/>
      <c r="QBD90" s="62"/>
      <c r="QBE90" s="62"/>
      <c r="QBF90" s="62"/>
      <c r="QBG90" s="62"/>
      <c r="QBH90" s="62"/>
      <c r="QBI90" s="62"/>
      <c r="QBJ90" s="62"/>
      <c r="QBK90" s="62"/>
      <c r="QBL90" s="62"/>
      <c r="QBM90" s="62"/>
      <c r="QBN90" s="62"/>
      <c r="QBO90" s="62"/>
      <c r="QBP90" s="62"/>
      <c r="QBQ90" s="62"/>
      <c r="QBR90" s="62"/>
      <c r="QBS90" s="62"/>
      <c r="QBT90" s="62"/>
      <c r="QBU90" s="62"/>
      <c r="QBV90" s="62"/>
      <c r="QBW90" s="62"/>
      <c r="QBX90" s="62"/>
      <c r="QBY90" s="62"/>
      <c r="QBZ90" s="62"/>
      <c r="QCA90" s="62"/>
      <c r="QCB90" s="62"/>
      <c r="QCC90" s="62"/>
      <c r="QCD90" s="62"/>
      <c r="QCE90" s="62"/>
      <c r="QCF90" s="62"/>
      <c r="QCG90" s="62"/>
      <c r="QCH90" s="62"/>
      <c r="QCI90" s="62"/>
      <c r="QCJ90" s="62"/>
      <c r="QCK90" s="62"/>
      <c r="QCL90" s="62"/>
      <c r="QCM90" s="62"/>
      <c r="QCN90" s="62"/>
      <c r="QCO90" s="62"/>
      <c r="QCP90" s="62"/>
      <c r="QCQ90" s="62"/>
      <c r="QCR90" s="62"/>
      <c r="QCS90" s="62"/>
      <c r="QCT90" s="62"/>
      <c r="QCU90" s="62"/>
      <c r="QCV90" s="62"/>
      <c r="QCW90" s="62"/>
      <c r="QCX90" s="62"/>
      <c r="QCY90" s="62"/>
      <c r="QCZ90" s="62"/>
      <c r="QDA90" s="62"/>
      <c r="QDB90" s="62"/>
      <c r="QDC90" s="62"/>
      <c r="QDD90" s="62"/>
      <c r="QDE90" s="62"/>
      <c r="QDF90" s="62"/>
      <c r="QDG90" s="62"/>
      <c r="QDH90" s="62"/>
      <c r="QDI90" s="62"/>
      <c r="QDJ90" s="62"/>
      <c r="QDK90" s="62"/>
      <c r="QDL90" s="62"/>
      <c r="QDM90" s="62"/>
      <c r="QDN90" s="62"/>
      <c r="QDO90" s="62"/>
      <c r="QDP90" s="62"/>
      <c r="QDQ90" s="62"/>
      <c r="QDR90" s="62"/>
      <c r="QDS90" s="62"/>
      <c r="QDT90" s="62"/>
      <c r="QDU90" s="62"/>
      <c r="QDV90" s="62"/>
      <c r="QDW90" s="62"/>
      <c r="QDX90" s="62"/>
      <c r="QDY90" s="62"/>
      <c r="QDZ90" s="62"/>
      <c r="QEA90" s="62"/>
      <c r="QEB90" s="62"/>
      <c r="QEC90" s="62"/>
      <c r="QED90" s="62"/>
      <c r="QEE90" s="62"/>
      <c r="QEF90" s="62"/>
      <c r="QEG90" s="62"/>
      <c r="QEH90" s="62"/>
      <c r="QEI90" s="62"/>
      <c r="QEJ90" s="62"/>
      <c r="QEK90" s="62"/>
      <c r="QEL90" s="62"/>
      <c r="QEM90" s="62"/>
      <c r="QEN90" s="62"/>
      <c r="QEO90" s="62"/>
      <c r="QEP90" s="62"/>
      <c r="QEQ90" s="62"/>
      <c r="QER90" s="62"/>
      <c r="QES90" s="62"/>
      <c r="QET90" s="62"/>
      <c r="QEU90" s="62"/>
      <c r="QEV90" s="62"/>
      <c r="QEW90" s="62"/>
      <c r="QEX90" s="62"/>
      <c r="QEY90" s="62"/>
      <c r="QEZ90" s="62"/>
      <c r="QFA90" s="62"/>
      <c r="QFB90" s="62"/>
      <c r="QFC90" s="62"/>
      <c r="QFD90" s="62"/>
      <c r="QFE90" s="62"/>
      <c r="QFF90" s="62"/>
      <c r="QFG90" s="62"/>
      <c r="QFH90" s="62"/>
      <c r="QFI90" s="62"/>
      <c r="QFJ90" s="62"/>
      <c r="QFK90" s="62"/>
      <c r="QFL90" s="62"/>
      <c r="QFM90" s="62"/>
      <c r="QFN90" s="62"/>
      <c r="QFO90" s="62"/>
      <c r="QFP90" s="62"/>
      <c r="QFQ90" s="62"/>
      <c r="QFR90" s="62"/>
      <c r="QFS90" s="62"/>
      <c r="QFT90" s="62"/>
      <c r="QFU90" s="62"/>
      <c r="QFV90" s="62"/>
      <c r="QFW90" s="62"/>
      <c r="QFX90" s="62"/>
      <c r="QFY90" s="62"/>
      <c r="QFZ90" s="62"/>
      <c r="QGA90" s="62"/>
      <c r="QGB90" s="62"/>
      <c r="QGC90" s="62"/>
      <c r="QGD90" s="62"/>
      <c r="QGE90" s="62"/>
      <c r="QGF90" s="62"/>
      <c r="QGG90" s="62"/>
      <c r="QGH90" s="62"/>
      <c r="QGI90" s="62"/>
      <c r="QGJ90" s="62"/>
      <c r="QGK90" s="62"/>
      <c r="QGL90" s="62"/>
      <c r="QGM90" s="62"/>
      <c r="QGN90" s="62"/>
      <c r="QGO90" s="62"/>
      <c r="QGP90" s="62"/>
      <c r="QGQ90" s="62"/>
      <c r="QGR90" s="62"/>
      <c r="QGS90" s="62"/>
      <c r="QGT90" s="62"/>
      <c r="QGU90" s="62"/>
      <c r="QGV90" s="62"/>
      <c r="QGW90" s="62"/>
      <c r="QGX90" s="62"/>
      <c r="QGY90" s="62"/>
      <c r="QGZ90" s="62"/>
      <c r="QHA90" s="62"/>
      <c r="QHB90" s="62"/>
      <c r="QHC90" s="62"/>
      <c r="QHD90" s="62"/>
      <c r="QHE90" s="62"/>
      <c r="QHF90" s="62"/>
      <c r="QHG90" s="62"/>
      <c r="QHH90" s="62"/>
      <c r="QHI90" s="62"/>
      <c r="QHJ90" s="62"/>
      <c r="QHK90" s="62"/>
      <c r="QHL90" s="62"/>
      <c r="QHM90" s="62"/>
      <c r="QHN90" s="62"/>
      <c r="QHO90" s="62"/>
      <c r="QHP90" s="62"/>
      <c r="QHQ90" s="62"/>
      <c r="QHR90" s="62"/>
      <c r="QHS90" s="62"/>
      <c r="QHT90" s="62"/>
      <c r="QHU90" s="62"/>
      <c r="QHV90" s="62"/>
      <c r="QHW90" s="62"/>
      <c r="QHX90" s="62"/>
      <c r="QHY90" s="62"/>
      <c r="QHZ90" s="62"/>
      <c r="QIA90" s="62"/>
      <c r="QIB90" s="62"/>
      <c r="QIC90" s="62"/>
      <c r="QID90" s="62"/>
      <c r="QIE90" s="62"/>
      <c r="QIF90" s="62"/>
      <c r="QIG90" s="62"/>
      <c r="QIH90" s="62"/>
      <c r="QII90" s="62"/>
      <c r="QIJ90" s="62"/>
      <c r="QIK90" s="62"/>
      <c r="QIL90" s="62"/>
      <c r="QIM90" s="62"/>
      <c r="QIN90" s="62"/>
      <c r="QIO90" s="62"/>
      <c r="QIP90" s="62"/>
      <c r="QIQ90" s="62"/>
      <c r="QIR90" s="62"/>
      <c r="QIS90" s="62"/>
      <c r="QIT90" s="62"/>
      <c r="QIU90" s="62"/>
      <c r="QIV90" s="62"/>
      <c r="QIW90" s="62"/>
      <c r="QIX90" s="62"/>
      <c r="QIY90" s="62"/>
      <c r="QIZ90" s="62"/>
      <c r="QJA90" s="62"/>
      <c r="QJB90" s="62"/>
      <c r="QJC90" s="62"/>
      <c r="QJD90" s="62"/>
      <c r="QJE90" s="62"/>
      <c r="QJF90" s="62"/>
      <c r="QJG90" s="62"/>
      <c r="QJH90" s="62"/>
      <c r="QJI90" s="62"/>
      <c r="QJJ90" s="62"/>
      <c r="QJK90" s="62"/>
      <c r="QJL90" s="62"/>
      <c r="QJM90" s="62"/>
      <c r="QJN90" s="62"/>
      <c r="QJO90" s="62"/>
      <c r="QJP90" s="62"/>
      <c r="QJQ90" s="62"/>
      <c r="QJR90" s="62"/>
      <c r="QJS90" s="62"/>
      <c r="QJT90" s="62"/>
      <c r="QJU90" s="62"/>
      <c r="QJV90" s="62"/>
      <c r="QJW90" s="62"/>
      <c r="QJX90" s="62"/>
      <c r="QJY90" s="62"/>
      <c r="QJZ90" s="62"/>
      <c r="QKA90" s="62"/>
      <c r="QKB90" s="62"/>
      <c r="QKC90" s="62"/>
      <c r="QKD90" s="62"/>
      <c r="QKE90" s="62"/>
      <c r="QKF90" s="62"/>
      <c r="QKG90" s="62"/>
      <c r="QKH90" s="62"/>
      <c r="QKI90" s="62"/>
      <c r="QKJ90" s="62"/>
      <c r="QKK90" s="62"/>
      <c r="QKL90" s="62"/>
      <c r="QKM90" s="62"/>
      <c r="QKN90" s="62"/>
      <c r="QKO90" s="62"/>
      <c r="QKP90" s="62"/>
      <c r="QKQ90" s="62"/>
      <c r="QKR90" s="62"/>
      <c r="QKS90" s="62"/>
      <c r="QKT90" s="62"/>
      <c r="QKU90" s="62"/>
      <c r="QKV90" s="62"/>
      <c r="QKW90" s="62"/>
      <c r="QKX90" s="62"/>
      <c r="QKY90" s="62"/>
      <c r="QKZ90" s="62"/>
      <c r="QLA90" s="62"/>
      <c r="QLB90" s="62"/>
      <c r="QLC90" s="62"/>
      <c r="QLD90" s="62"/>
      <c r="QLE90" s="62"/>
      <c r="QLF90" s="62"/>
      <c r="QLG90" s="62"/>
      <c r="QLH90" s="62"/>
      <c r="QLI90" s="62"/>
      <c r="QLJ90" s="62"/>
      <c r="QLK90" s="62"/>
      <c r="QLL90" s="62"/>
      <c r="QLM90" s="62"/>
      <c r="QLN90" s="62"/>
      <c r="QLO90" s="62"/>
      <c r="QLP90" s="62"/>
      <c r="QLQ90" s="62"/>
      <c r="QLR90" s="62"/>
      <c r="QLS90" s="62"/>
      <c r="QLT90" s="62"/>
      <c r="QLU90" s="62"/>
      <c r="QLV90" s="62"/>
      <c r="QLW90" s="62"/>
      <c r="QLX90" s="62"/>
      <c r="QLY90" s="62"/>
      <c r="QLZ90" s="62"/>
      <c r="QMA90" s="62"/>
      <c r="QMB90" s="62"/>
      <c r="QMC90" s="62"/>
      <c r="QMD90" s="62"/>
      <c r="QME90" s="62"/>
      <c r="QMF90" s="62"/>
      <c r="QMG90" s="62"/>
      <c r="QMH90" s="62"/>
      <c r="QMI90" s="62"/>
      <c r="QMJ90" s="62"/>
      <c r="QMK90" s="62"/>
      <c r="QML90" s="62"/>
      <c r="QMM90" s="62"/>
      <c r="QMN90" s="62"/>
      <c r="QMO90" s="62"/>
      <c r="QMP90" s="62"/>
      <c r="QMQ90" s="62"/>
      <c r="QMR90" s="62"/>
      <c r="QMS90" s="62"/>
      <c r="QMT90" s="62"/>
      <c r="QMU90" s="62"/>
      <c r="QMV90" s="62"/>
      <c r="QMW90" s="62"/>
      <c r="QMX90" s="62"/>
      <c r="QMY90" s="62"/>
      <c r="QMZ90" s="62"/>
      <c r="QNA90" s="62"/>
      <c r="QNB90" s="62"/>
      <c r="QNC90" s="62"/>
      <c r="QND90" s="62"/>
      <c r="QNE90" s="62"/>
      <c r="QNF90" s="62"/>
      <c r="QNG90" s="62"/>
      <c r="QNH90" s="62"/>
      <c r="QNI90" s="62"/>
      <c r="QNJ90" s="62"/>
      <c r="QNK90" s="62"/>
      <c r="QNL90" s="62"/>
      <c r="QNM90" s="62"/>
      <c r="QNN90" s="62"/>
      <c r="QNO90" s="62"/>
      <c r="QNP90" s="62"/>
      <c r="QNQ90" s="62"/>
      <c r="QNR90" s="62"/>
      <c r="QNS90" s="62"/>
      <c r="QNT90" s="62"/>
      <c r="QNU90" s="62"/>
      <c r="QNV90" s="62"/>
      <c r="QNW90" s="62"/>
      <c r="QNX90" s="62"/>
      <c r="QNY90" s="62"/>
      <c r="QNZ90" s="62"/>
      <c r="QOA90" s="62"/>
      <c r="QOB90" s="62"/>
      <c r="QOC90" s="62"/>
      <c r="QOD90" s="62"/>
      <c r="QOE90" s="62"/>
      <c r="QOF90" s="62"/>
      <c r="QOG90" s="62"/>
      <c r="QOH90" s="62"/>
      <c r="QOI90" s="62"/>
      <c r="QOJ90" s="62"/>
      <c r="QOK90" s="62"/>
      <c r="QOL90" s="62"/>
      <c r="QOM90" s="62"/>
      <c r="QON90" s="62"/>
      <c r="QOO90" s="62"/>
      <c r="QOP90" s="62"/>
      <c r="QOQ90" s="62"/>
      <c r="QOR90" s="62"/>
      <c r="QOS90" s="62"/>
      <c r="QOT90" s="62"/>
      <c r="QOU90" s="62"/>
      <c r="QOV90" s="62"/>
      <c r="QOW90" s="62"/>
      <c r="QOX90" s="62"/>
      <c r="QOY90" s="62"/>
      <c r="QOZ90" s="62"/>
      <c r="QPA90" s="62"/>
      <c r="QPB90" s="62"/>
      <c r="QPC90" s="62"/>
      <c r="QPD90" s="62"/>
      <c r="QPE90" s="62"/>
      <c r="QPF90" s="62"/>
      <c r="QPG90" s="62"/>
      <c r="QPH90" s="62"/>
      <c r="QPI90" s="62"/>
      <c r="QPJ90" s="62"/>
      <c r="QPK90" s="62"/>
      <c r="QPL90" s="62"/>
      <c r="QPM90" s="62"/>
      <c r="QPN90" s="62"/>
      <c r="QPO90" s="62"/>
      <c r="QPP90" s="62"/>
      <c r="QPQ90" s="62"/>
      <c r="QPR90" s="62"/>
      <c r="QPS90" s="62"/>
      <c r="QPT90" s="62"/>
      <c r="QPU90" s="62"/>
      <c r="QPV90" s="62"/>
      <c r="QPW90" s="62"/>
      <c r="QPX90" s="62"/>
      <c r="QPY90" s="62"/>
      <c r="QPZ90" s="62"/>
      <c r="QQA90" s="62"/>
      <c r="QQB90" s="62"/>
      <c r="QQC90" s="62"/>
      <c r="QQD90" s="62"/>
      <c r="QQE90" s="62"/>
      <c r="QQF90" s="62"/>
      <c r="QQG90" s="62"/>
      <c r="QQH90" s="62"/>
      <c r="QQI90" s="62"/>
      <c r="QQJ90" s="62"/>
      <c r="QQK90" s="62"/>
      <c r="QQL90" s="62"/>
      <c r="QQM90" s="62"/>
      <c r="QQN90" s="62"/>
      <c r="QQO90" s="62"/>
      <c r="QQP90" s="62"/>
      <c r="QQQ90" s="62"/>
      <c r="QQR90" s="62"/>
      <c r="QQS90" s="62"/>
      <c r="QQT90" s="62"/>
      <c r="QQU90" s="62"/>
      <c r="QQV90" s="62"/>
      <c r="QQW90" s="62"/>
      <c r="QQX90" s="62"/>
      <c r="QQY90" s="62"/>
      <c r="QQZ90" s="62"/>
      <c r="QRA90" s="62"/>
      <c r="QRB90" s="62"/>
      <c r="QRC90" s="62"/>
      <c r="QRD90" s="62"/>
      <c r="QRE90" s="62"/>
      <c r="QRF90" s="62"/>
      <c r="QRG90" s="62"/>
      <c r="QRH90" s="62"/>
      <c r="QRI90" s="62"/>
      <c r="QRJ90" s="62"/>
      <c r="QRK90" s="62"/>
      <c r="QRL90" s="62"/>
      <c r="QRM90" s="62"/>
      <c r="QRN90" s="62"/>
      <c r="QRO90" s="62"/>
      <c r="QRP90" s="62"/>
      <c r="QRQ90" s="62"/>
      <c r="QRR90" s="62"/>
      <c r="QRS90" s="62"/>
      <c r="QRT90" s="62"/>
      <c r="QRU90" s="62"/>
      <c r="QRV90" s="62"/>
      <c r="QRW90" s="62"/>
      <c r="QRX90" s="62"/>
      <c r="QRY90" s="62"/>
      <c r="QRZ90" s="62"/>
      <c r="QSA90" s="62"/>
      <c r="QSB90" s="62"/>
      <c r="QSC90" s="62"/>
      <c r="QSD90" s="62"/>
      <c r="QSE90" s="62"/>
      <c r="QSF90" s="62"/>
      <c r="QSG90" s="62"/>
      <c r="QSH90" s="62"/>
      <c r="QSI90" s="62"/>
      <c r="QSJ90" s="62"/>
      <c r="QSK90" s="62"/>
      <c r="QSL90" s="62"/>
      <c r="QSM90" s="62"/>
      <c r="QSN90" s="62"/>
      <c r="QSO90" s="62"/>
      <c r="QSP90" s="62"/>
      <c r="QSQ90" s="62"/>
      <c r="QSR90" s="62"/>
      <c r="QSS90" s="62"/>
      <c r="QST90" s="62"/>
      <c r="QSU90" s="62"/>
      <c r="QSV90" s="62"/>
      <c r="QSW90" s="62"/>
      <c r="QSX90" s="62"/>
      <c r="QSY90" s="62"/>
      <c r="QSZ90" s="62"/>
      <c r="QTA90" s="62"/>
      <c r="QTB90" s="62"/>
      <c r="QTC90" s="62"/>
      <c r="QTD90" s="62"/>
      <c r="QTE90" s="62"/>
      <c r="QTF90" s="62"/>
      <c r="QTG90" s="62"/>
      <c r="QTH90" s="62"/>
      <c r="QTI90" s="62"/>
      <c r="QTJ90" s="62"/>
      <c r="QTK90" s="62"/>
      <c r="QTL90" s="62"/>
      <c r="QTM90" s="62"/>
      <c r="QTN90" s="62"/>
      <c r="QTO90" s="62"/>
      <c r="QTP90" s="62"/>
      <c r="QTQ90" s="62"/>
      <c r="QTR90" s="62"/>
      <c r="QTS90" s="62"/>
      <c r="QTT90" s="62"/>
      <c r="QTU90" s="62"/>
      <c r="QTV90" s="62"/>
      <c r="QTW90" s="62"/>
      <c r="QTX90" s="62"/>
      <c r="QTY90" s="62"/>
      <c r="QTZ90" s="62"/>
      <c r="QUA90" s="62"/>
      <c r="QUB90" s="62"/>
      <c r="QUC90" s="62"/>
      <c r="QUD90" s="62"/>
      <c r="QUE90" s="62"/>
      <c r="QUF90" s="62"/>
      <c r="QUG90" s="62"/>
      <c r="QUH90" s="62"/>
      <c r="QUI90" s="62"/>
      <c r="QUJ90" s="62"/>
      <c r="QUK90" s="62"/>
      <c r="QUL90" s="62"/>
      <c r="QUM90" s="62"/>
      <c r="QUN90" s="62"/>
      <c r="QUO90" s="62"/>
      <c r="QUP90" s="62"/>
      <c r="QUQ90" s="62"/>
      <c r="QUR90" s="62"/>
      <c r="QUS90" s="62"/>
      <c r="QUT90" s="62"/>
      <c r="QUU90" s="62"/>
      <c r="QUV90" s="62"/>
      <c r="QUW90" s="62"/>
      <c r="QUX90" s="62"/>
      <c r="QUY90" s="62"/>
      <c r="QUZ90" s="62"/>
      <c r="QVA90" s="62"/>
      <c r="QVB90" s="62"/>
      <c r="QVC90" s="62"/>
      <c r="QVD90" s="62"/>
      <c r="QVE90" s="62"/>
      <c r="QVF90" s="62"/>
      <c r="QVG90" s="62"/>
      <c r="QVH90" s="62"/>
      <c r="QVI90" s="62"/>
      <c r="QVJ90" s="62"/>
      <c r="QVK90" s="62"/>
      <c r="QVL90" s="62"/>
      <c r="QVM90" s="62"/>
      <c r="QVN90" s="62"/>
      <c r="QVO90" s="62"/>
      <c r="QVP90" s="62"/>
      <c r="QVQ90" s="62"/>
      <c r="QVR90" s="62"/>
      <c r="QVS90" s="62"/>
      <c r="QVT90" s="62"/>
      <c r="QVU90" s="62"/>
      <c r="QVV90" s="62"/>
      <c r="QVW90" s="62"/>
      <c r="QVX90" s="62"/>
      <c r="QVY90" s="62"/>
      <c r="QVZ90" s="62"/>
      <c r="QWA90" s="62"/>
      <c r="QWB90" s="62"/>
      <c r="QWC90" s="62"/>
      <c r="QWD90" s="62"/>
      <c r="QWE90" s="62"/>
      <c r="QWF90" s="62"/>
      <c r="QWG90" s="62"/>
      <c r="QWH90" s="62"/>
      <c r="QWI90" s="62"/>
      <c r="QWJ90" s="62"/>
      <c r="QWK90" s="62"/>
      <c r="QWL90" s="62"/>
      <c r="QWM90" s="62"/>
      <c r="QWN90" s="62"/>
      <c r="QWO90" s="62"/>
      <c r="QWP90" s="62"/>
      <c r="QWQ90" s="62"/>
      <c r="QWR90" s="62"/>
      <c r="QWS90" s="62"/>
      <c r="QWT90" s="62"/>
      <c r="QWU90" s="62"/>
      <c r="QWV90" s="62"/>
      <c r="QWW90" s="62"/>
      <c r="QWX90" s="62"/>
      <c r="QWY90" s="62"/>
      <c r="QWZ90" s="62"/>
      <c r="QXA90" s="62"/>
      <c r="QXB90" s="62"/>
      <c r="QXC90" s="62"/>
      <c r="QXD90" s="62"/>
      <c r="QXE90" s="62"/>
      <c r="QXF90" s="62"/>
      <c r="QXG90" s="62"/>
      <c r="QXH90" s="62"/>
      <c r="QXI90" s="62"/>
      <c r="QXJ90" s="62"/>
      <c r="QXK90" s="62"/>
      <c r="QXL90" s="62"/>
      <c r="QXM90" s="62"/>
      <c r="QXN90" s="62"/>
      <c r="QXO90" s="62"/>
      <c r="QXP90" s="62"/>
      <c r="QXQ90" s="62"/>
      <c r="QXR90" s="62"/>
      <c r="QXS90" s="62"/>
      <c r="QXT90" s="62"/>
      <c r="QXU90" s="62"/>
      <c r="QXV90" s="62"/>
      <c r="QXW90" s="62"/>
      <c r="QXX90" s="62"/>
      <c r="QXY90" s="62"/>
      <c r="QXZ90" s="62"/>
      <c r="QYA90" s="62"/>
      <c r="QYB90" s="62"/>
      <c r="QYC90" s="62"/>
      <c r="QYD90" s="62"/>
      <c r="QYE90" s="62"/>
      <c r="QYF90" s="62"/>
      <c r="QYG90" s="62"/>
      <c r="QYH90" s="62"/>
      <c r="QYI90" s="62"/>
      <c r="QYJ90" s="62"/>
      <c r="QYK90" s="62"/>
      <c r="QYL90" s="62"/>
      <c r="QYM90" s="62"/>
      <c r="QYN90" s="62"/>
      <c r="QYO90" s="62"/>
      <c r="QYP90" s="62"/>
      <c r="QYQ90" s="62"/>
      <c r="QYR90" s="62"/>
      <c r="QYS90" s="62"/>
      <c r="QYT90" s="62"/>
      <c r="QYU90" s="62"/>
      <c r="QYV90" s="62"/>
      <c r="QYW90" s="62"/>
      <c r="QYX90" s="62"/>
      <c r="QYY90" s="62"/>
      <c r="QYZ90" s="62"/>
      <c r="QZA90" s="62"/>
      <c r="QZB90" s="62"/>
      <c r="QZC90" s="62"/>
      <c r="QZD90" s="62"/>
      <c r="QZE90" s="62"/>
      <c r="QZF90" s="62"/>
      <c r="QZG90" s="62"/>
      <c r="QZH90" s="62"/>
      <c r="QZI90" s="62"/>
      <c r="QZJ90" s="62"/>
      <c r="QZK90" s="62"/>
      <c r="QZL90" s="62"/>
      <c r="QZM90" s="62"/>
      <c r="QZN90" s="62"/>
      <c r="QZO90" s="62"/>
      <c r="QZP90" s="62"/>
      <c r="QZQ90" s="62"/>
      <c r="QZR90" s="62"/>
      <c r="QZS90" s="62"/>
      <c r="QZT90" s="62"/>
      <c r="QZU90" s="62"/>
      <c r="QZV90" s="62"/>
      <c r="QZW90" s="62"/>
      <c r="QZX90" s="62"/>
      <c r="QZY90" s="62"/>
      <c r="QZZ90" s="62"/>
      <c r="RAA90" s="62"/>
      <c r="RAB90" s="62"/>
      <c r="RAC90" s="62"/>
      <c r="RAD90" s="62"/>
      <c r="RAE90" s="62"/>
      <c r="RAF90" s="62"/>
      <c r="RAG90" s="62"/>
      <c r="RAH90" s="62"/>
      <c r="RAI90" s="62"/>
      <c r="RAJ90" s="62"/>
      <c r="RAK90" s="62"/>
      <c r="RAL90" s="62"/>
      <c r="RAM90" s="62"/>
      <c r="RAN90" s="62"/>
      <c r="RAO90" s="62"/>
      <c r="RAP90" s="62"/>
      <c r="RAQ90" s="62"/>
      <c r="RAR90" s="62"/>
      <c r="RAS90" s="62"/>
      <c r="RAT90" s="62"/>
      <c r="RAU90" s="62"/>
      <c r="RAV90" s="62"/>
      <c r="RAW90" s="62"/>
      <c r="RAX90" s="62"/>
      <c r="RAY90" s="62"/>
      <c r="RAZ90" s="62"/>
      <c r="RBA90" s="62"/>
      <c r="RBB90" s="62"/>
      <c r="RBC90" s="62"/>
      <c r="RBD90" s="62"/>
      <c r="RBE90" s="62"/>
      <c r="RBF90" s="62"/>
      <c r="RBG90" s="62"/>
      <c r="RBH90" s="62"/>
      <c r="RBI90" s="62"/>
      <c r="RBJ90" s="62"/>
      <c r="RBK90" s="62"/>
      <c r="RBL90" s="62"/>
      <c r="RBM90" s="62"/>
      <c r="RBN90" s="62"/>
      <c r="RBO90" s="62"/>
      <c r="RBP90" s="62"/>
      <c r="RBQ90" s="62"/>
      <c r="RBR90" s="62"/>
      <c r="RBS90" s="62"/>
      <c r="RBT90" s="62"/>
      <c r="RBU90" s="62"/>
      <c r="RBV90" s="62"/>
      <c r="RBW90" s="62"/>
      <c r="RBX90" s="62"/>
      <c r="RBY90" s="62"/>
      <c r="RBZ90" s="62"/>
      <c r="RCA90" s="62"/>
      <c r="RCB90" s="62"/>
      <c r="RCC90" s="62"/>
      <c r="RCD90" s="62"/>
      <c r="RCE90" s="62"/>
      <c r="RCF90" s="62"/>
      <c r="RCG90" s="62"/>
      <c r="RCH90" s="62"/>
      <c r="RCI90" s="62"/>
      <c r="RCJ90" s="62"/>
      <c r="RCK90" s="62"/>
      <c r="RCL90" s="62"/>
      <c r="RCM90" s="62"/>
      <c r="RCN90" s="62"/>
      <c r="RCO90" s="62"/>
      <c r="RCP90" s="62"/>
      <c r="RCQ90" s="62"/>
      <c r="RCR90" s="62"/>
      <c r="RCS90" s="62"/>
      <c r="RCT90" s="62"/>
      <c r="RCU90" s="62"/>
      <c r="RCV90" s="62"/>
      <c r="RCW90" s="62"/>
      <c r="RCX90" s="62"/>
      <c r="RCY90" s="62"/>
      <c r="RCZ90" s="62"/>
      <c r="RDA90" s="62"/>
      <c r="RDB90" s="62"/>
      <c r="RDC90" s="62"/>
      <c r="RDD90" s="62"/>
      <c r="RDE90" s="62"/>
      <c r="RDF90" s="62"/>
      <c r="RDG90" s="62"/>
      <c r="RDH90" s="62"/>
      <c r="RDI90" s="62"/>
      <c r="RDJ90" s="62"/>
      <c r="RDK90" s="62"/>
      <c r="RDL90" s="62"/>
      <c r="RDM90" s="62"/>
      <c r="RDN90" s="62"/>
      <c r="RDO90" s="62"/>
      <c r="RDP90" s="62"/>
      <c r="RDQ90" s="62"/>
      <c r="RDR90" s="62"/>
      <c r="RDS90" s="62"/>
      <c r="RDT90" s="62"/>
      <c r="RDU90" s="62"/>
      <c r="RDV90" s="62"/>
      <c r="RDW90" s="62"/>
      <c r="RDX90" s="62"/>
      <c r="RDY90" s="62"/>
      <c r="RDZ90" s="62"/>
      <c r="REA90" s="62"/>
      <c r="REB90" s="62"/>
      <c r="REC90" s="62"/>
      <c r="RED90" s="62"/>
      <c r="REE90" s="62"/>
      <c r="REF90" s="62"/>
      <c r="REG90" s="62"/>
      <c r="REH90" s="62"/>
      <c r="REI90" s="62"/>
      <c r="REJ90" s="62"/>
      <c r="REK90" s="62"/>
      <c r="REL90" s="62"/>
      <c r="REM90" s="62"/>
      <c r="REN90" s="62"/>
      <c r="REO90" s="62"/>
      <c r="REP90" s="62"/>
      <c r="REQ90" s="62"/>
      <c r="RER90" s="62"/>
      <c r="RES90" s="62"/>
      <c r="RET90" s="62"/>
      <c r="REU90" s="62"/>
      <c r="REV90" s="62"/>
      <c r="REW90" s="62"/>
      <c r="REX90" s="62"/>
      <c r="REY90" s="62"/>
      <c r="REZ90" s="62"/>
      <c r="RFA90" s="62"/>
      <c r="RFB90" s="62"/>
      <c r="RFC90" s="62"/>
      <c r="RFD90" s="62"/>
      <c r="RFE90" s="62"/>
      <c r="RFF90" s="62"/>
      <c r="RFG90" s="62"/>
      <c r="RFH90" s="62"/>
      <c r="RFI90" s="62"/>
      <c r="RFJ90" s="62"/>
      <c r="RFK90" s="62"/>
      <c r="RFL90" s="62"/>
      <c r="RFM90" s="62"/>
      <c r="RFN90" s="62"/>
      <c r="RFO90" s="62"/>
      <c r="RFP90" s="62"/>
      <c r="RFQ90" s="62"/>
      <c r="RFR90" s="62"/>
      <c r="RFS90" s="62"/>
      <c r="RFT90" s="62"/>
      <c r="RFU90" s="62"/>
      <c r="RFV90" s="62"/>
      <c r="RFW90" s="62"/>
      <c r="RFX90" s="62"/>
      <c r="RFY90" s="62"/>
      <c r="RFZ90" s="62"/>
      <c r="RGA90" s="62"/>
      <c r="RGB90" s="62"/>
      <c r="RGC90" s="62"/>
      <c r="RGD90" s="62"/>
      <c r="RGE90" s="62"/>
      <c r="RGF90" s="62"/>
      <c r="RGG90" s="62"/>
      <c r="RGH90" s="62"/>
      <c r="RGI90" s="62"/>
      <c r="RGJ90" s="62"/>
      <c r="RGK90" s="62"/>
      <c r="RGL90" s="62"/>
      <c r="RGM90" s="62"/>
      <c r="RGN90" s="62"/>
      <c r="RGO90" s="62"/>
      <c r="RGP90" s="62"/>
      <c r="RGQ90" s="62"/>
      <c r="RGR90" s="62"/>
      <c r="RGS90" s="62"/>
      <c r="RGT90" s="62"/>
      <c r="RGU90" s="62"/>
      <c r="RGV90" s="62"/>
      <c r="RGW90" s="62"/>
      <c r="RGX90" s="62"/>
      <c r="RGY90" s="62"/>
      <c r="RGZ90" s="62"/>
      <c r="RHA90" s="62"/>
      <c r="RHB90" s="62"/>
      <c r="RHC90" s="62"/>
      <c r="RHD90" s="62"/>
      <c r="RHE90" s="62"/>
      <c r="RHF90" s="62"/>
      <c r="RHG90" s="62"/>
      <c r="RHH90" s="62"/>
      <c r="RHI90" s="62"/>
      <c r="RHJ90" s="62"/>
      <c r="RHK90" s="62"/>
      <c r="RHL90" s="62"/>
      <c r="RHM90" s="62"/>
      <c r="RHN90" s="62"/>
      <c r="RHO90" s="62"/>
      <c r="RHP90" s="62"/>
      <c r="RHQ90" s="62"/>
      <c r="RHR90" s="62"/>
      <c r="RHS90" s="62"/>
      <c r="RHT90" s="62"/>
      <c r="RHU90" s="62"/>
      <c r="RHV90" s="62"/>
      <c r="RHW90" s="62"/>
      <c r="RHX90" s="62"/>
      <c r="RHY90" s="62"/>
      <c r="RHZ90" s="62"/>
      <c r="RIA90" s="62"/>
      <c r="RIB90" s="62"/>
      <c r="RIC90" s="62"/>
      <c r="RID90" s="62"/>
      <c r="RIE90" s="62"/>
      <c r="RIF90" s="62"/>
      <c r="RIG90" s="62"/>
      <c r="RIH90" s="62"/>
      <c r="RII90" s="62"/>
      <c r="RIJ90" s="62"/>
      <c r="RIK90" s="62"/>
      <c r="RIL90" s="62"/>
      <c r="RIM90" s="62"/>
      <c r="RIN90" s="62"/>
      <c r="RIO90" s="62"/>
      <c r="RIP90" s="62"/>
      <c r="RIQ90" s="62"/>
      <c r="RIR90" s="62"/>
      <c r="RIS90" s="62"/>
      <c r="RIT90" s="62"/>
      <c r="RIU90" s="62"/>
      <c r="RIV90" s="62"/>
      <c r="RIW90" s="62"/>
      <c r="RIX90" s="62"/>
      <c r="RIY90" s="62"/>
      <c r="RIZ90" s="62"/>
      <c r="RJA90" s="62"/>
      <c r="RJB90" s="62"/>
      <c r="RJC90" s="62"/>
      <c r="RJD90" s="62"/>
      <c r="RJE90" s="62"/>
      <c r="RJF90" s="62"/>
      <c r="RJG90" s="62"/>
      <c r="RJH90" s="62"/>
      <c r="RJI90" s="62"/>
      <c r="RJJ90" s="62"/>
      <c r="RJK90" s="62"/>
      <c r="RJL90" s="62"/>
      <c r="RJM90" s="62"/>
      <c r="RJN90" s="62"/>
      <c r="RJO90" s="62"/>
      <c r="RJP90" s="62"/>
      <c r="RJQ90" s="62"/>
      <c r="RJR90" s="62"/>
      <c r="RJS90" s="62"/>
      <c r="RJT90" s="62"/>
      <c r="RJU90" s="62"/>
      <c r="RJV90" s="62"/>
      <c r="RJW90" s="62"/>
      <c r="RJX90" s="62"/>
      <c r="RJY90" s="62"/>
      <c r="RJZ90" s="62"/>
      <c r="RKA90" s="62"/>
      <c r="RKB90" s="62"/>
      <c r="RKC90" s="62"/>
      <c r="RKD90" s="62"/>
      <c r="RKE90" s="62"/>
      <c r="RKF90" s="62"/>
      <c r="RKG90" s="62"/>
      <c r="RKH90" s="62"/>
      <c r="RKI90" s="62"/>
      <c r="RKJ90" s="62"/>
      <c r="RKK90" s="62"/>
      <c r="RKL90" s="62"/>
      <c r="RKM90" s="62"/>
      <c r="RKN90" s="62"/>
      <c r="RKO90" s="62"/>
      <c r="RKP90" s="62"/>
      <c r="RKQ90" s="62"/>
      <c r="RKR90" s="62"/>
      <c r="RKS90" s="62"/>
      <c r="RKT90" s="62"/>
      <c r="RKU90" s="62"/>
      <c r="RKV90" s="62"/>
      <c r="RKW90" s="62"/>
      <c r="RKX90" s="62"/>
      <c r="RKY90" s="62"/>
      <c r="RKZ90" s="62"/>
      <c r="RLA90" s="62"/>
      <c r="RLB90" s="62"/>
      <c r="RLC90" s="62"/>
      <c r="RLD90" s="62"/>
      <c r="RLE90" s="62"/>
      <c r="RLF90" s="62"/>
      <c r="RLG90" s="62"/>
      <c r="RLH90" s="62"/>
      <c r="RLI90" s="62"/>
      <c r="RLJ90" s="62"/>
      <c r="RLK90" s="62"/>
      <c r="RLL90" s="62"/>
      <c r="RLM90" s="62"/>
      <c r="RLN90" s="62"/>
      <c r="RLO90" s="62"/>
      <c r="RLP90" s="62"/>
      <c r="RLQ90" s="62"/>
      <c r="RLR90" s="62"/>
      <c r="RLS90" s="62"/>
      <c r="RLT90" s="62"/>
      <c r="RLU90" s="62"/>
      <c r="RLV90" s="62"/>
      <c r="RLW90" s="62"/>
      <c r="RLX90" s="62"/>
      <c r="RLY90" s="62"/>
      <c r="RLZ90" s="62"/>
      <c r="RMA90" s="62"/>
      <c r="RMB90" s="62"/>
      <c r="RMC90" s="62"/>
      <c r="RMD90" s="62"/>
      <c r="RME90" s="62"/>
      <c r="RMF90" s="62"/>
      <c r="RMG90" s="62"/>
      <c r="RMH90" s="62"/>
      <c r="RMI90" s="62"/>
      <c r="RMJ90" s="62"/>
      <c r="RMK90" s="62"/>
      <c r="RML90" s="62"/>
      <c r="RMM90" s="62"/>
      <c r="RMN90" s="62"/>
      <c r="RMO90" s="62"/>
      <c r="RMP90" s="62"/>
      <c r="RMQ90" s="62"/>
      <c r="RMR90" s="62"/>
      <c r="RMS90" s="62"/>
      <c r="RMT90" s="62"/>
      <c r="RMU90" s="62"/>
      <c r="RMV90" s="62"/>
      <c r="RMW90" s="62"/>
      <c r="RMX90" s="62"/>
      <c r="RMY90" s="62"/>
      <c r="RMZ90" s="62"/>
      <c r="RNA90" s="62"/>
      <c r="RNB90" s="62"/>
      <c r="RNC90" s="62"/>
      <c r="RND90" s="62"/>
      <c r="RNE90" s="62"/>
      <c r="RNF90" s="62"/>
      <c r="RNG90" s="62"/>
      <c r="RNH90" s="62"/>
      <c r="RNI90" s="62"/>
      <c r="RNJ90" s="62"/>
      <c r="RNK90" s="62"/>
      <c r="RNL90" s="62"/>
      <c r="RNM90" s="62"/>
      <c r="RNN90" s="62"/>
      <c r="RNO90" s="62"/>
      <c r="RNP90" s="62"/>
      <c r="RNQ90" s="62"/>
      <c r="RNR90" s="62"/>
      <c r="RNS90" s="62"/>
      <c r="RNT90" s="62"/>
      <c r="RNU90" s="62"/>
      <c r="RNV90" s="62"/>
      <c r="RNW90" s="62"/>
      <c r="RNX90" s="62"/>
      <c r="RNY90" s="62"/>
      <c r="RNZ90" s="62"/>
      <c r="ROA90" s="62"/>
      <c r="ROB90" s="62"/>
      <c r="ROC90" s="62"/>
      <c r="ROD90" s="62"/>
      <c r="ROE90" s="62"/>
      <c r="ROF90" s="62"/>
      <c r="ROG90" s="62"/>
      <c r="ROH90" s="62"/>
      <c r="ROI90" s="62"/>
      <c r="ROJ90" s="62"/>
      <c r="ROK90" s="62"/>
      <c r="ROL90" s="62"/>
      <c r="ROM90" s="62"/>
      <c r="RON90" s="62"/>
      <c r="ROO90" s="62"/>
      <c r="ROP90" s="62"/>
      <c r="ROQ90" s="62"/>
      <c r="ROR90" s="62"/>
      <c r="ROS90" s="62"/>
      <c r="ROT90" s="62"/>
      <c r="ROU90" s="62"/>
      <c r="ROV90" s="62"/>
      <c r="ROW90" s="62"/>
      <c r="ROX90" s="62"/>
      <c r="ROY90" s="62"/>
      <c r="ROZ90" s="62"/>
      <c r="RPA90" s="62"/>
      <c r="RPB90" s="62"/>
      <c r="RPC90" s="62"/>
      <c r="RPD90" s="62"/>
      <c r="RPE90" s="62"/>
      <c r="RPF90" s="62"/>
      <c r="RPG90" s="62"/>
      <c r="RPH90" s="62"/>
      <c r="RPI90" s="62"/>
      <c r="RPJ90" s="62"/>
      <c r="RPK90" s="62"/>
      <c r="RPL90" s="62"/>
      <c r="RPM90" s="62"/>
      <c r="RPN90" s="62"/>
      <c r="RPO90" s="62"/>
      <c r="RPP90" s="62"/>
      <c r="RPQ90" s="62"/>
      <c r="RPR90" s="62"/>
      <c r="RPS90" s="62"/>
      <c r="RPT90" s="62"/>
      <c r="RPU90" s="62"/>
      <c r="RPV90" s="62"/>
      <c r="RPW90" s="62"/>
      <c r="RPX90" s="62"/>
      <c r="RPY90" s="62"/>
      <c r="RPZ90" s="62"/>
      <c r="RQA90" s="62"/>
      <c r="RQB90" s="62"/>
      <c r="RQC90" s="62"/>
      <c r="RQD90" s="62"/>
      <c r="RQE90" s="62"/>
      <c r="RQF90" s="62"/>
      <c r="RQG90" s="62"/>
      <c r="RQH90" s="62"/>
      <c r="RQI90" s="62"/>
      <c r="RQJ90" s="62"/>
      <c r="RQK90" s="62"/>
      <c r="RQL90" s="62"/>
      <c r="RQM90" s="62"/>
      <c r="RQN90" s="62"/>
      <c r="RQO90" s="62"/>
      <c r="RQP90" s="62"/>
      <c r="RQQ90" s="62"/>
      <c r="RQR90" s="62"/>
      <c r="RQS90" s="62"/>
      <c r="RQT90" s="62"/>
      <c r="RQU90" s="62"/>
      <c r="RQV90" s="62"/>
      <c r="RQW90" s="62"/>
      <c r="RQX90" s="62"/>
      <c r="RQY90" s="62"/>
      <c r="RQZ90" s="62"/>
      <c r="RRA90" s="62"/>
      <c r="RRB90" s="62"/>
      <c r="RRC90" s="62"/>
      <c r="RRD90" s="62"/>
      <c r="RRE90" s="62"/>
      <c r="RRF90" s="62"/>
      <c r="RRG90" s="62"/>
      <c r="RRH90" s="62"/>
      <c r="RRI90" s="62"/>
      <c r="RRJ90" s="62"/>
      <c r="RRK90" s="62"/>
      <c r="RRL90" s="62"/>
      <c r="RRM90" s="62"/>
      <c r="RRN90" s="62"/>
      <c r="RRO90" s="62"/>
      <c r="RRP90" s="62"/>
      <c r="RRQ90" s="62"/>
      <c r="RRR90" s="62"/>
      <c r="RRS90" s="62"/>
      <c r="RRT90" s="62"/>
      <c r="RRU90" s="62"/>
      <c r="RRV90" s="62"/>
      <c r="RRW90" s="62"/>
      <c r="RRX90" s="62"/>
      <c r="RRY90" s="62"/>
      <c r="RRZ90" s="62"/>
      <c r="RSA90" s="62"/>
      <c r="RSB90" s="62"/>
      <c r="RSC90" s="62"/>
      <c r="RSD90" s="62"/>
      <c r="RSE90" s="62"/>
      <c r="RSF90" s="62"/>
      <c r="RSG90" s="62"/>
      <c r="RSH90" s="62"/>
      <c r="RSI90" s="62"/>
      <c r="RSJ90" s="62"/>
      <c r="RSK90" s="62"/>
      <c r="RSL90" s="62"/>
      <c r="RSM90" s="62"/>
      <c r="RSN90" s="62"/>
      <c r="RSO90" s="62"/>
      <c r="RSP90" s="62"/>
      <c r="RSQ90" s="62"/>
      <c r="RSR90" s="62"/>
      <c r="RSS90" s="62"/>
      <c r="RST90" s="62"/>
      <c r="RSU90" s="62"/>
      <c r="RSV90" s="62"/>
      <c r="RSW90" s="62"/>
      <c r="RSX90" s="62"/>
      <c r="RSY90" s="62"/>
      <c r="RSZ90" s="62"/>
      <c r="RTA90" s="62"/>
      <c r="RTB90" s="62"/>
      <c r="RTC90" s="62"/>
      <c r="RTD90" s="62"/>
      <c r="RTE90" s="62"/>
      <c r="RTF90" s="62"/>
      <c r="RTG90" s="62"/>
      <c r="RTH90" s="62"/>
      <c r="RTI90" s="62"/>
      <c r="RTJ90" s="62"/>
      <c r="RTK90" s="62"/>
      <c r="RTL90" s="62"/>
      <c r="RTM90" s="62"/>
      <c r="RTN90" s="62"/>
      <c r="RTO90" s="62"/>
      <c r="RTP90" s="62"/>
      <c r="RTQ90" s="62"/>
      <c r="RTR90" s="62"/>
      <c r="RTS90" s="62"/>
      <c r="RTT90" s="62"/>
      <c r="RTU90" s="62"/>
      <c r="RTV90" s="62"/>
      <c r="RTW90" s="62"/>
      <c r="RTX90" s="62"/>
      <c r="RTY90" s="62"/>
      <c r="RTZ90" s="62"/>
      <c r="RUA90" s="62"/>
      <c r="RUB90" s="62"/>
      <c r="RUC90" s="62"/>
      <c r="RUD90" s="62"/>
      <c r="RUE90" s="62"/>
      <c r="RUF90" s="62"/>
      <c r="RUG90" s="62"/>
      <c r="RUH90" s="62"/>
      <c r="RUI90" s="62"/>
      <c r="RUJ90" s="62"/>
      <c r="RUK90" s="62"/>
      <c r="RUL90" s="62"/>
      <c r="RUM90" s="62"/>
      <c r="RUN90" s="62"/>
      <c r="RUO90" s="62"/>
      <c r="RUP90" s="62"/>
      <c r="RUQ90" s="62"/>
      <c r="RUR90" s="62"/>
      <c r="RUS90" s="62"/>
      <c r="RUT90" s="62"/>
      <c r="RUU90" s="62"/>
      <c r="RUV90" s="62"/>
      <c r="RUW90" s="62"/>
      <c r="RUX90" s="62"/>
      <c r="RUY90" s="62"/>
      <c r="RUZ90" s="62"/>
      <c r="RVA90" s="62"/>
      <c r="RVB90" s="62"/>
      <c r="RVC90" s="62"/>
      <c r="RVD90" s="62"/>
      <c r="RVE90" s="62"/>
      <c r="RVF90" s="62"/>
      <c r="RVG90" s="62"/>
      <c r="RVH90" s="62"/>
      <c r="RVI90" s="62"/>
      <c r="RVJ90" s="62"/>
      <c r="RVK90" s="62"/>
      <c r="RVL90" s="62"/>
      <c r="RVM90" s="62"/>
      <c r="RVN90" s="62"/>
      <c r="RVO90" s="62"/>
      <c r="RVP90" s="62"/>
      <c r="RVQ90" s="62"/>
      <c r="RVR90" s="62"/>
      <c r="RVS90" s="62"/>
      <c r="RVT90" s="62"/>
      <c r="RVU90" s="62"/>
      <c r="RVV90" s="62"/>
      <c r="RVW90" s="62"/>
      <c r="RVX90" s="62"/>
      <c r="RVY90" s="62"/>
      <c r="RVZ90" s="62"/>
      <c r="RWA90" s="62"/>
      <c r="RWB90" s="62"/>
      <c r="RWC90" s="62"/>
      <c r="RWD90" s="62"/>
      <c r="RWE90" s="62"/>
      <c r="RWF90" s="62"/>
      <c r="RWG90" s="62"/>
      <c r="RWH90" s="62"/>
      <c r="RWI90" s="62"/>
      <c r="RWJ90" s="62"/>
      <c r="RWK90" s="62"/>
      <c r="RWL90" s="62"/>
      <c r="RWM90" s="62"/>
      <c r="RWN90" s="62"/>
      <c r="RWO90" s="62"/>
      <c r="RWP90" s="62"/>
      <c r="RWQ90" s="62"/>
      <c r="RWR90" s="62"/>
      <c r="RWS90" s="62"/>
      <c r="RWT90" s="62"/>
      <c r="RWU90" s="62"/>
      <c r="RWV90" s="62"/>
      <c r="RWW90" s="62"/>
      <c r="RWX90" s="62"/>
      <c r="RWY90" s="62"/>
      <c r="RWZ90" s="62"/>
      <c r="RXA90" s="62"/>
      <c r="RXB90" s="62"/>
      <c r="RXC90" s="62"/>
      <c r="RXD90" s="62"/>
      <c r="RXE90" s="62"/>
      <c r="RXF90" s="62"/>
      <c r="RXG90" s="62"/>
      <c r="RXH90" s="62"/>
      <c r="RXI90" s="62"/>
      <c r="RXJ90" s="62"/>
      <c r="RXK90" s="62"/>
      <c r="RXL90" s="62"/>
      <c r="RXM90" s="62"/>
      <c r="RXN90" s="62"/>
      <c r="RXO90" s="62"/>
      <c r="RXP90" s="62"/>
      <c r="RXQ90" s="62"/>
      <c r="RXR90" s="62"/>
      <c r="RXS90" s="62"/>
      <c r="RXT90" s="62"/>
      <c r="RXU90" s="62"/>
      <c r="RXV90" s="62"/>
      <c r="RXW90" s="62"/>
      <c r="RXX90" s="62"/>
      <c r="RXY90" s="62"/>
      <c r="RXZ90" s="62"/>
      <c r="RYA90" s="62"/>
      <c r="RYB90" s="62"/>
      <c r="RYC90" s="62"/>
      <c r="RYD90" s="62"/>
      <c r="RYE90" s="62"/>
      <c r="RYF90" s="62"/>
      <c r="RYG90" s="62"/>
      <c r="RYH90" s="62"/>
      <c r="RYI90" s="62"/>
      <c r="RYJ90" s="62"/>
      <c r="RYK90" s="62"/>
      <c r="RYL90" s="62"/>
      <c r="RYM90" s="62"/>
      <c r="RYN90" s="62"/>
      <c r="RYO90" s="62"/>
      <c r="RYP90" s="62"/>
      <c r="RYQ90" s="62"/>
      <c r="RYR90" s="62"/>
      <c r="RYS90" s="62"/>
      <c r="RYT90" s="62"/>
      <c r="RYU90" s="62"/>
      <c r="RYV90" s="62"/>
      <c r="RYW90" s="62"/>
      <c r="RYX90" s="62"/>
      <c r="RYY90" s="62"/>
      <c r="RYZ90" s="62"/>
      <c r="RZA90" s="62"/>
      <c r="RZB90" s="62"/>
      <c r="RZC90" s="62"/>
      <c r="RZD90" s="62"/>
      <c r="RZE90" s="62"/>
      <c r="RZF90" s="62"/>
      <c r="RZG90" s="62"/>
      <c r="RZH90" s="62"/>
      <c r="RZI90" s="62"/>
      <c r="RZJ90" s="62"/>
      <c r="RZK90" s="62"/>
      <c r="RZL90" s="62"/>
      <c r="RZM90" s="62"/>
      <c r="RZN90" s="62"/>
      <c r="RZO90" s="62"/>
      <c r="RZP90" s="62"/>
      <c r="RZQ90" s="62"/>
      <c r="RZR90" s="62"/>
      <c r="RZS90" s="62"/>
      <c r="RZT90" s="62"/>
      <c r="RZU90" s="62"/>
      <c r="RZV90" s="62"/>
      <c r="RZW90" s="62"/>
      <c r="RZX90" s="62"/>
      <c r="RZY90" s="62"/>
      <c r="RZZ90" s="62"/>
      <c r="SAA90" s="62"/>
      <c r="SAB90" s="62"/>
      <c r="SAC90" s="62"/>
      <c r="SAD90" s="62"/>
      <c r="SAE90" s="62"/>
      <c r="SAF90" s="62"/>
      <c r="SAG90" s="62"/>
      <c r="SAH90" s="62"/>
      <c r="SAI90" s="62"/>
      <c r="SAJ90" s="62"/>
      <c r="SAK90" s="62"/>
      <c r="SAL90" s="62"/>
      <c r="SAM90" s="62"/>
      <c r="SAN90" s="62"/>
      <c r="SAO90" s="62"/>
      <c r="SAP90" s="62"/>
      <c r="SAQ90" s="62"/>
      <c r="SAR90" s="62"/>
      <c r="SAS90" s="62"/>
      <c r="SAT90" s="62"/>
      <c r="SAU90" s="62"/>
      <c r="SAV90" s="62"/>
      <c r="SAW90" s="62"/>
      <c r="SAX90" s="62"/>
      <c r="SAY90" s="62"/>
      <c r="SAZ90" s="62"/>
      <c r="SBA90" s="62"/>
      <c r="SBB90" s="62"/>
      <c r="SBC90" s="62"/>
      <c r="SBD90" s="62"/>
      <c r="SBE90" s="62"/>
      <c r="SBF90" s="62"/>
      <c r="SBG90" s="62"/>
      <c r="SBH90" s="62"/>
      <c r="SBI90" s="62"/>
      <c r="SBJ90" s="62"/>
      <c r="SBK90" s="62"/>
      <c r="SBL90" s="62"/>
      <c r="SBM90" s="62"/>
      <c r="SBN90" s="62"/>
      <c r="SBO90" s="62"/>
      <c r="SBP90" s="62"/>
      <c r="SBQ90" s="62"/>
      <c r="SBR90" s="62"/>
      <c r="SBS90" s="62"/>
      <c r="SBT90" s="62"/>
      <c r="SBU90" s="62"/>
      <c r="SBV90" s="62"/>
      <c r="SBW90" s="62"/>
      <c r="SBX90" s="62"/>
      <c r="SBY90" s="62"/>
      <c r="SBZ90" s="62"/>
      <c r="SCA90" s="62"/>
      <c r="SCB90" s="62"/>
      <c r="SCC90" s="62"/>
      <c r="SCD90" s="62"/>
      <c r="SCE90" s="62"/>
      <c r="SCF90" s="62"/>
      <c r="SCG90" s="62"/>
      <c r="SCH90" s="62"/>
      <c r="SCI90" s="62"/>
      <c r="SCJ90" s="62"/>
      <c r="SCK90" s="62"/>
      <c r="SCL90" s="62"/>
      <c r="SCM90" s="62"/>
      <c r="SCN90" s="62"/>
      <c r="SCO90" s="62"/>
      <c r="SCP90" s="62"/>
      <c r="SCQ90" s="62"/>
      <c r="SCR90" s="62"/>
      <c r="SCS90" s="62"/>
      <c r="SCT90" s="62"/>
      <c r="SCU90" s="62"/>
      <c r="SCV90" s="62"/>
      <c r="SCW90" s="62"/>
      <c r="SCX90" s="62"/>
      <c r="SCY90" s="62"/>
      <c r="SCZ90" s="62"/>
      <c r="SDA90" s="62"/>
      <c r="SDB90" s="62"/>
      <c r="SDC90" s="62"/>
      <c r="SDD90" s="62"/>
      <c r="SDE90" s="62"/>
      <c r="SDF90" s="62"/>
      <c r="SDG90" s="62"/>
      <c r="SDH90" s="62"/>
      <c r="SDI90" s="62"/>
      <c r="SDJ90" s="62"/>
      <c r="SDK90" s="62"/>
      <c r="SDL90" s="62"/>
      <c r="SDM90" s="62"/>
      <c r="SDN90" s="62"/>
      <c r="SDO90" s="62"/>
      <c r="SDP90" s="62"/>
      <c r="SDQ90" s="62"/>
      <c r="SDR90" s="62"/>
      <c r="SDS90" s="62"/>
      <c r="SDT90" s="62"/>
      <c r="SDU90" s="62"/>
      <c r="SDV90" s="62"/>
      <c r="SDW90" s="62"/>
      <c r="SDX90" s="62"/>
      <c r="SDY90" s="62"/>
      <c r="SDZ90" s="62"/>
      <c r="SEA90" s="62"/>
      <c r="SEB90" s="62"/>
      <c r="SEC90" s="62"/>
      <c r="SED90" s="62"/>
      <c r="SEE90" s="62"/>
      <c r="SEF90" s="62"/>
      <c r="SEG90" s="62"/>
      <c r="SEH90" s="62"/>
      <c r="SEI90" s="62"/>
      <c r="SEJ90" s="62"/>
      <c r="SEK90" s="62"/>
      <c r="SEL90" s="62"/>
      <c r="SEM90" s="62"/>
      <c r="SEN90" s="62"/>
      <c r="SEO90" s="62"/>
      <c r="SEP90" s="62"/>
      <c r="SEQ90" s="62"/>
      <c r="SER90" s="62"/>
      <c r="SES90" s="62"/>
      <c r="SET90" s="62"/>
      <c r="SEU90" s="62"/>
      <c r="SEV90" s="62"/>
      <c r="SEW90" s="62"/>
      <c r="SEX90" s="62"/>
      <c r="SEY90" s="62"/>
      <c r="SEZ90" s="62"/>
      <c r="SFA90" s="62"/>
      <c r="SFB90" s="62"/>
      <c r="SFC90" s="62"/>
      <c r="SFD90" s="62"/>
      <c r="SFE90" s="62"/>
      <c r="SFF90" s="62"/>
      <c r="SFG90" s="62"/>
      <c r="SFH90" s="62"/>
      <c r="SFI90" s="62"/>
      <c r="SFJ90" s="62"/>
      <c r="SFK90" s="62"/>
      <c r="SFL90" s="62"/>
      <c r="SFM90" s="62"/>
      <c r="SFN90" s="62"/>
      <c r="SFO90" s="62"/>
      <c r="SFP90" s="62"/>
      <c r="SFQ90" s="62"/>
      <c r="SFR90" s="62"/>
      <c r="SFS90" s="62"/>
      <c r="SFT90" s="62"/>
      <c r="SFU90" s="62"/>
      <c r="SFV90" s="62"/>
      <c r="SFW90" s="62"/>
      <c r="SFX90" s="62"/>
      <c r="SFY90" s="62"/>
      <c r="SFZ90" s="62"/>
      <c r="SGA90" s="62"/>
      <c r="SGB90" s="62"/>
      <c r="SGC90" s="62"/>
      <c r="SGD90" s="62"/>
      <c r="SGE90" s="62"/>
      <c r="SGF90" s="62"/>
      <c r="SGG90" s="62"/>
      <c r="SGH90" s="62"/>
      <c r="SGI90" s="62"/>
      <c r="SGJ90" s="62"/>
      <c r="SGK90" s="62"/>
      <c r="SGL90" s="62"/>
      <c r="SGM90" s="62"/>
      <c r="SGN90" s="62"/>
      <c r="SGO90" s="62"/>
      <c r="SGP90" s="62"/>
      <c r="SGQ90" s="62"/>
      <c r="SGR90" s="62"/>
      <c r="SGS90" s="62"/>
      <c r="SGT90" s="62"/>
      <c r="SGU90" s="62"/>
      <c r="SGV90" s="62"/>
      <c r="SGW90" s="62"/>
      <c r="SGX90" s="62"/>
      <c r="SGY90" s="62"/>
      <c r="SGZ90" s="62"/>
      <c r="SHA90" s="62"/>
      <c r="SHB90" s="62"/>
      <c r="SHC90" s="62"/>
      <c r="SHD90" s="62"/>
      <c r="SHE90" s="62"/>
      <c r="SHF90" s="62"/>
      <c r="SHG90" s="62"/>
      <c r="SHH90" s="62"/>
      <c r="SHI90" s="62"/>
      <c r="SHJ90" s="62"/>
      <c r="SHK90" s="62"/>
      <c r="SHL90" s="62"/>
      <c r="SHM90" s="62"/>
      <c r="SHN90" s="62"/>
      <c r="SHO90" s="62"/>
      <c r="SHP90" s="62"/>
      <c r="SHQ90" s="62"/>
      <c r="SHR90" s="62"/>
      <c r="SHS90" s="62"/>
      <c r="SHT90" s="62"/>
      <c r="SHU90" s="62"/>
      <c r="SHV90" s="62"/>
      <c r="SHW90" s="62"/>
      <c r="SHX90" s="62"/>
      <c r="SHY90" s="62"/>
      <c r="SHZ90" s="62"/>
      <c r="SIA90" s="62"/>
      <c r="SIB90" s="62"/>
      <c r="SIC90" s="62"/>
      <c r="SID90" s="62"/>
      <c r="SIE90" s="62"/>
      <c r="SIF90" s="62"/>
      <c r="SIG90" s="62"/>
      <c r="SIH90" s="62"/>
      <c r="SII90" s="62"/>
      <c r="SIJ90" s="62"/>
      <c r="SIK90" s="62"/>
      <c r="SIL90" s="62"/>
      <c r="SIM90" s="62"/>
      <c r="SIN90" s="62"/>
      <c r="SIO90" s="62"/>
      <c r="SIP90" s="62"/>
      <c r="SIQ90" s="62"/>
      <c r="SIR90" s="62"/>
      <c r="SIS90" s="62"/>
      <c r="SIT90" s="62"/>
      <c r="SIU90" s="62"/>
      <c r="SIV90" s="62"/>
      <c r="SIW90" s="62"/>
      <c r="SIX90" s="62"/>
      <c r="SIY90" s="62"/>
      <c r="SIZ90" s="62"/>
      <c r="SJA90" s="62"/>
      <c r="SJB90" s="62"/>
      <c r="SJC90" s="62"/>
      <c r="SJD90" s="62"/>
      <c r="SJE90" s="62"/>
      <c r="SJF90" s="62"/>
      <c r="SJG90" s="62"/>
      <c r="SJH90" s="62"/>
      <c r="SJI90" s="62"/>
      <c r="SJJ90" s="62"/>
      <c r="SJK90" s="62"/>
      <c r="SJL90" s="62"/>
      <c r="SJM90" s="62"/>
      <c r="SJN90" s="62"/>
      <c r="SJO90" s="62"/>
      <c r="SJP90" s="62"/>
      <c r="SJQ90" s="62"/>
      <c r="SJR90" s="62"/>
      <c r="SJS90" s="62"/>
      <c r="SJT90" s="62"/>
      <c r="SJU90" s="62"/>
      <c r="SJV90" s="62"/>
      <c r="SJW90" s="62"/>
      <c r="SJX90" s="62"/>
      <c r="SJY90" s="62"/>
      <c r="SJZ90" s="62"/>
      <c r="SKA90" s="62"/>
      <c r="SKB90" s="62"/>
      <c r="SKC90" s="62"/>
      <c r="SKD90" s="62"/>
      <c r="SKE90" s="62"/>
      <c r="SKF90" s="62"/>
      <c r="SKG90" s="62"/>
      <c r="SKH90" s="62"/>
      <c r="SKI90" s="62"/>
      <c r="SKJ90" s="62"/>
      <c r="SKK90" s="62"/>
      <c r="SKL90" s="62"/>
      <c r="SKM90" s="62"/>
      <c r="SKN90" s="62"/>
      <c r="SKO90" s="62"/>
      <c r="SKP90" s="62"/>
      <c r="SKQ90" s="62"/>
      <c r="SKR90" s="62"/>
      <c r="SKS90" s="62"/>
      <c r="SKT90" s="62"/>
      <c r="SKU90" s="62"/>
      <c r="SKV90" s="62"/>
      <c r="SKW90" s="62"/>
      <c r="SKX90" s="62"/>
      <c r="SKY90" s="62"/>
      <c r="SKZ90" s="62"/>
      <c r="SLA90" s="62"/>
      <c r="SLB90" s="62"/>
      <c r="SLC90" s="62"/>
      <c r="SLD90" s="62"/>
      <c r="SLE90" s="62"/>
      <c r="SLF90" s="62"/>
      <c r="SLG90" s="62"/>
      <c r="SLH90" s="62"/>
      <c r="SLI90" s="62"/>
      <c r="SLJ90" s="62"/>
      <c r="SLK90" s="62"/>
      <c r="SLL90" s="62"/>
      <c r="SLM90" s="62"/>
      <c r="SLN90" s="62"/>
      <c r="SLO90" s="62"/>
      <c r="SLP90" s="62"/>
      <c r="SLQ90" s="62"/>
      <c r="SLR90" s="62"/>
      <c r="SLS90" s="62"/>
      <c r="SLT90" s="62"/>
      <c r="SLU90" s="62"/>
      <c r="SLV90" s="62"/>
      <c r="SLW90" s="62"/>
      <c r="SLX90" s="62"/>
      <c r="SLY90" s="62"/>
      <c r="SLZ90" s="62"/>
      <c r="SMA90" s="62"/>
      <c r="SMB90" s="62"/>
      <c r="SMC90" s="62"/>
      <c r="SMD90" s="62"/>
      <c r="SME90" s="62"/>
      <c r="SMF90" s="62"/>
      <c r="SMG90" s="62"/>
      <c r="SMH90" s="62"/>
      <c r="SMI90" s="62"/>
      <c r="SMJ90" s="62"/>
      <c r="SMK90" s="62"/>
      <c r="SML90" s="62"/>
      <c r="SMM90" s="62"/>
      <c r="SMN90" s="62"/>
      <c r="SMO90" s="62"/>
      <c r="SMP90" s="62"/>
      <c r="SMQ90" s="62"/>
      <c r="SMR90" s="62"/>
      <c r="SMS90" s="62"/>
      <c r="SMT90" s="62"/>
      <c r="SMU90" s="62"/>
      <c r="SMV90" s="62"/>
      <c r="SMW90" s="62"/>
      <c r="SMX90" s="62"/>
      <c r="SMY90" s="62"/>
      <c r="SMZ90" s="62"/>
      <c r="SNA90" s="62"/>
      <c r="SNB90" s="62"/>
      <c r="SNC90" s="62"/>
      <c r="SND90" s="62"/>
      <c r="SNE90" s="62"/>
      <c r="SNF90" s="62"/>
      <c r="SNG90" s="62"/>
      <c r="SNH90" s="62"/>
      <c r="SNI90" s="62"/>
      <c r="SNJ90" s="62"/>
      <c r="SNK90" s="62"/>
      <c r="SNL90" s="62"/>
      <c r="SNM90" s="62"/>
      <c r="SNN90" s="62"/>
      <c r="SNO90" s="62"/>
      <c r="SNP90" s="62"/>
      <c r="SNQ90" s="62"/>
      <c r="SNR90" s="62"/>
      <c r="SNS90" s="62"/>
      <c r="SNT90" s="62"/>
      <c r="SNU90" s="62"/>
      <c r="SNV90" s="62"/>
      <c r="SNW90" s="62"/>
      <c r="SNX90" s="62"/>
      <c r="SNY90" s="62"/>
      <c r="SNZ90" s="62"/>
      <c r="SOA90" s="62"/>
      <c r="SOB90" s="62"/>
      <c r="SOC90" s="62"/>
      <c r="SOD90" s="62"/>
      <c r="SOE90" s="62"/>
      <c r="SOF90" s="62"/>
      <c r="SOG90" s="62"/>
      <c r="SOH90" s="62"/>
      <c r="SOI90" s="62"/>
      <c r="SOJ90" s="62"/>
      <c r="SOK90" s="62"/>
      <c r="SOL90" s="62"/>
      <c r="SOM90" s="62"/>
      <c r="SON90" s="62"/>
      <c r="SOO90" s="62"/>
      <c r="SOP90" s="62"/>
      <c r="SOQ90" s="62"/>
      <c r="SOR90" s="62"/>
      <c r="SOS90" s="62"/>
      <c r="SOT90" s="62"/>
      <c r="SOU90" s="62"/>
      <c r="SOV90" s="62"/>
      <c r="SOW90" s="62"/>
      <c r="SOX90" s="62"/>
      <c r="SOY90" s="62"/>
      <c r="SOZ90" s="62"/>
      <c r="SPA90" s="62"/>
      <c r="SPB90" s="62"/>
      <c r="SPC90" s="62"/>
      <c r="SPD90" s="62"/>
      <c r="SPE90" s="62"/>
      <c r="SPF90" s="62"/>
      <c r="SPG90" s="62"/>
      <c r="SPH90" s="62"/>
      <c r="SPI90" s="62"/>
      <c r="SPJ90" s="62"/>
      <c r="SPK90" s="62"/>
      <c r="SPL90" s="62"/>
      <c r="SPM90" s="62"/>
      <c r="SPN90" s="62"/>
      <c r="SPO90" s="62"/>
      <c r="SPP90" s="62"/>
      <c r="SPQ90" s="62"/>
      <c r="SPR90" s="62"/>
      <c r="SPS90" s="62"/>
      <c r="SPT90" s="62"/>
      <c r="SPU90" s="62"/>
      <c r="SPV90" s="62"/>
      <c r="SPW90" s="62"/>
      <c r="SPX90" s="62"/>
      <c r="SPY90" s="62"/>
      <c r="SPZ90" s="62"/>
      <c r="SQA90" s="62"/>
      <c r="SQB90" s="62"/>
      <c r="SQC90" s="62"/>
      <c r="SQD90" s="62"/>
      <c r="SQE90" s="62"/>
      <c r="SQF90" s="62"/>
      <c r="SQG90" s="62"/>
      <c r="SQH90" s="62"/>
      <c r="SQI90" s="62"/>
      <c r="SQJ90" s="62"/>
      <c r="SQK90" s="62"/>
      <c r="SQL90" s="62"/>
      <c r="SQM90" s="62"/>
      <c r="SQN90" s="62"/>
      <c r="SQO90" s="62"/>
      <c r="SQP90" s="62"/>
      <c r="SQQ90" s="62"/>
      <c r="SQR90" s="62"/>
      <c r="SQS90" s="62"/>
      <c r="SQT90" s="62"/>
      <c r="SQU90" s="62"/>
      <c r="SQV90" s="62"/>
      <c r="SQW90" s="62"/>
      <c r="SQX90" s="62"/>
      <c r="SQY90" s="62"/>
      <c r="SQZ90" s="62"/>
      <c r="SRA90" s="62"/>
      <c r="SRB90" s="62"/>
      <c r="SRC90" s="62"/>
      <c r="SRD90" s="62"/>
      <c r="SRE90" s="62"/>
      <c r="SRF90" s="62"/>
      <c r="SRG90" s="62"/>
      <c r="SRH90" s="62"/>
      <c r="SRI90" s="62"/>
      <c r="SRJ90" s="62"/>
      <c r="SRK90" s="62"/>
      <c r="SRL90" s="62"/>
      <c r="SRM90" s="62"/>
      <c r="SRN90" s="62"/>
      <c r="SRO90" s="62"/>
      <c r="SRP90" s="62"/>
      <c r="SRQ90" s="62"/>
      <c r="SRR90" s="62"/>
      <c r="SRS90" s="62"/>
      <c r="SRT90" s="62"/>
      <c r="SRU90" s="62"/>
      <c r="SRV90" s="62"/>
      <c r="SRW90" s="62"/>
      <c r="SRX90" s="62"/>
      <c r="SRY90" s="62"/>
      <c r="SRZ90" s="62"/>
      <c r="SSA90" s="62"/>
      <c r="SSB90" s="62"/>
      <c r="SSC90" s="62"/>
      <c r="SSD90" s="62"/>
      <c r="SSE90" s="62"/>
      <c r="SSF90" s="62"/>
      <c r="SSG90" s="62"/>
      <c r="SSH90" s="62"/>
      <c r="SSI90" s="62"/>
      <c r="SSJ90" s="62"/>
      <c r="SSK90" s="62"/>
      <c r="SSL90" s="62"/>
      <c r="SSM90" s="62"/>
      <c r="SSN90" s="62"/>
      <c r="SSO90" s="62"/>
      <c r="SSP90" s="62"/>
      <c r="SSQ90" s="62"/>
      <c r="SSR90" s="62"/>
      <c r="SSS90" s="62"/>
      <c r="SST90" s="62"/>
      <c r="SSU90" s="62"/>
      <c r="SSV90" s="62"/>
      <c r="SSW90" s="62"/>
      <c r="SSX90" s="62"/>
      <c r="SSY90" s="62"/>
      <c r="SSZ90" s="62"/>
      <c r="STA90" s="62"/>
      <c r="STB90" s="62"/>
      <c r="STC90" s="62"/>
      <c r="STD90" s="62"/>
      <c r="STE90" s="62"/>
      <c r="STF90" s="62"/>
      <c r="STG90" s="62"/>
      <c r="STH90" s="62"/>
      <c r="STI90" s="62"/>
      <c r="STJ90" s="62"/>
      <c r="STK90" s="62"/>
      <c r="STL90" s="62"/>
      <c r="STM90" s="62"/>
      <c r="STN90" s="62"/>
      <c r="STO90" s="62"/>
      <c r="STP90" s="62"/>
      <c r="STQ90" s="62"/>
      <c r="STR90" s="62"/>
      <c r="STS90" s="62"/>
      <c r="STT90" s="62"/>
      <c r="STU90" s="62"/>
      <c r="STV90" s="62"/>
      <c r="STW90" s="62"/>
      <c r="STX90" s="62"/>
      <c r="STY90" s="62"/>
      <c r="STZ90" s="62"/>
      <c r="SUA90" s="62"/>
      <c r="SUB90" s="62"/>
      <c r="SUC90" s="62"/>
      <c r="SUD90" s="62"/>
      <c r="SUE90" s="62"/>
      <c r="SUF90" s="62"/>
      <c r="SUG90" s="62"/>
      <c r="SUH90" s="62"/>
      <c r="SUI90" s="62"/>
      <c r="SUJ90" s="62"/>
      <c r="SUK90" s="62"/>
      <c r="SUL90" s="62"/>
      <c r="SUM90" s="62"/>
      <c r="SUN90" s="62"/>
      <c r="SUO90" s="62"/>
      <c r="SUP90" s="62"/>
      <c r="SUQ90" s="62"/>
      <c r="SUR90" s="62"/>
      <c r="SUS90" s="62"/>
      <c r="SUT90" s="62"/>
      <c r="SUU90" s="62"/>
      <c r="SUV90" s="62"/>
      <c r="SUW90" s="62"/>
      <c r="SUX90" s="62"/>
      <c r="SUY90" s="62"/>
      <c r="SUZ90" s="62"/>
      <c r="SVA90" s="62"/>
      <c r="SVB90" s="62"/>
      <c r="SVC90" s="62"/>
      <c r="SVD90" s="62"/>
      <c r="SVE90" s="62"/>
      <c r="SVF90" s="62"/>
      <c r="SVG90" s="62"/>
      <c r="SVH90" s="62"/>
      <c r="SVI90" s="62"/>
      <c r="SVJ90" s="62"/>
      <c r="SVK90" s="62"/>
      <c r="SVL90" s="62"/>
      <c r="SVM90" s="62"/>
      <c r="SVN90" s="62"/>
      <c r="SVO90" s="62"/>
      <c r="SVP90" s="62"/>
      <c r="SVQ90" s="62"/>
      <c r="SVR90" s="62"/>
      <c r="SVS90" s="62"/>
      <c r="SVT90" s="62"/>
      <c r="SVU90" s="62"/>
      <c r="SVV90" s="62"/>
      <c r="SVW90" s="62"/>
      <c r="SVX90" s="62"/>
      <c r="SVY90" s="62"/>
      <c r="SVZ90" s="62"/>
      <c r="SWA90" s="62"/>
      <c r="SWB90" s="62"/>
      <c r="SWC90" s="62"/>
      <c r="SWD90" s="62"/>
      <c r="SWE90" s="62"/>
      <c r="SWF90" s="62"/>
      <c r="SWG90" s="62"/>
      <c r="SWH90" s="62"/>
      <c r="SWI90" s="62"/>
      <c r="SWJ90" s="62"/>
      <c r="SWK90" s="62"/>
      <c r="SWL90" s="62"/>
      <c r="SWM90" s="62"/>
      <c r="SWN90" s="62"/>
      <c r="SWO90" s="62"/>
      <c r="SWP90" s="62"/>
      <c r="SWQ90" s="62"/>
      <c r="SWR90" s="62"/>
      <c r="SWS90" s="62"/>
      <c r="SWT90" s="62"/>
      <c r="SWU90" s="62"/>
      <c r="SWV90" s="62"/>
      <c r="SWW90" s="62"/>
      <c r="SWX90" s="62"/>
      <c r="SWY90" s="62"/>
      <c r="SWZ90" s="62"/>
      <c r="SXA90" s="62"/>
      <c r="SXB90" s="62"/>
      <c r="SXC90" s="62"/>
      <c r="SXD90" s="62"/>
      <c r="SXE90" s="62"/>
      <c r="SXF90" s="62"/>
      <c r="SXG90" s="62"/>
      <c r="SXH90" s="62"/>
      <c r="SXI90" s="62"/>
      <c r="SXJ90" s="62"/>
      <c r="SXK90" s="62"/>
      <c r="SXL90" s="62"/>
      <c r="SXM90" s="62"/>
      <c r="SXN90" s="62"/>
      <c r="SXO90" s="62"/>
      <c r="SXP90" s="62"/>
      <c r="SXQ90" s="62"/>
      <c r="SXR90" s="62"/>
      <c r="SXS90" s="62"/>
      <c r="SXT90" s="62"/>
      <c r="SXU90" s="62"/>
      <c r="SXV90" s="62"/>
      <c r="SXW90" s="62"/>
      <c r="SXX90" s="62"/>
      <c r="SXY90" s="62"/>
      <c r="SXZ90" s="62"/>
      <c r="SYA90" s="62"/>
      <c r="SYB90" s="62"/>
      <c r="SYC90" s="62"/>
      <c r="SYD90" s="62"/>
      <c r="SYE90" s="62"/>
      <c r="SYF90" s="62"/>
      <c r="SYG90" s="62"/>
      <c r="SYH90" s="62"/>
      <c r="SYI90" s="62"/>
      <c r="SYJ90" s="62"/>
      <c r="SYK90" s="62"/>
      <c r="SYL90" s="62"/>
      <c r="SYM90" s="62"/>
      <c r="SYN90" s="62"/>
      <c r="SYO90" s="62"/>
      <c r="SYP90" s="62"/>
      <c r="SYQ90" s="62"/>
      <c r="SYR90" s="62"/>
      <c r="SYS90" s="62"/>
      <c r="SYT90" s="62"/>
      <c r="SYU90" s="62"/>
      <c r="SYV90" s="62"/>
      <c r="SYW90" s="62"/>
      <c r="SYX90" s="62"/>
      <c r="SYY90" s="62"/>
      <c r="SYZ90" s="62"/>
      <c r="SZA90" s="62"/>
      <c r="SZB90" s="62"/>
      <c r="SZC90" s="62"/>
      <c r="SZD90" s="62"/>
      <c r="SZE90" s="62"/>
      <c r="SZF90" s="62"/>
      <c r="SZG90" s="62"/>
      <c r="SZH90" s="62"/>
      <c r="SZI90" s="62"/>
      <c r="SZJ90" s="62"/>
      <c r="SZK90" s="62"/>
      <c r="SZL90" s="62"/>
      <c r="SZM90" s="62"/>
      <c r="SZN90" s="62"/>
      <c r="SZO90" s="62"/>
      <c r="SZP90" s="62"/>
      <c r="SZQ90" s="62"/>
      <c r="SZR90" s="62"/>
      <c r="SZS90" s="62"/>
      <c r="SZT90" s="62"/>
      <c r="SZU90" s="62"/>
      <c r="SZV90" s="62"/>
      <c r="SZW90" s="62"/>
      <c r="SZX90" s="62"/>
      <c r="SZY90" s="62"/>
      <c r="SZZ90" s="62"/>
      <c r="TAA90" s="62"/>
      <c r="TAB90" s="62"/>
      <c r="TAC90" s="62"/>
      <c r="TAD90" s="62"/>
      <c r="TAE90" s="62"/>
      <c r="TAF90" s="62"/>
      <c r="TAG90" s="62"/>
      <c r="TAH90" s="62"/>
      <c r="TAI90" s="62"/>
      <c r="TAJ90" s="62"/>
      <c r="TAK90" s="62"/>
      <c r="TAL90" s="62"/>
      <c r="TAM90" s="62"/>
      <c r="TAN90" s="62"/>
      <c r="TAO90" s="62"/>
      <c r="TAP90" s="62"/>
      <c r="TAQ90" s="62"/>
      <c r="TAR90" s="62"/>
      <c r="TAS90" s="62"/>
      <c r="TAT90" s="62"/>
      <c r="TAU90" s="62"/>
      <c r="TAV90" s="62"/>
      <c r="TAW90" s="62"/>
      <c r="TAX90" s="62"/>
      <c r="TAY90" s="62"/>
      <c r="TAZ90" s="62"/>
      <c r="TBA90" s="62"/>
      <c r="TBB90" s="62"/>
      <c r="TBC90" s="62"/>
      <c r="TBD90" s="62"/>
      <c r="TBE90" s="62"/>
      <c r="TBF90" s="62"/>
      <c r="TBG90" s="62"/>
      <c r="TBH90" s="62"/>
      <c r="TBI90" s="62"/>
      <c r="TBJ90" s="62"/>
      <c r="TBK90" s="62"/>
      <c r="TBL90" s="62"/>
      <c r="TBM90" s="62"/>
      <c r="TBN90" s="62"/>
      <c r="TBO90" s="62"/>
      <c r="TBP90" s="62"/>
      <c r="TBQ90" s="62"/>
      <c r="TBR90" s="62"/>
      <c r="TBS90" s="62"/>
      <c r="TBT90" s="62"/>
      <c r="TBU90" s="62"/>
      <c r="TBV90" s="62"/>
      <c r="TBW90" s="62"/>
      <c r="TBX90" s="62"/>
      <c r="TBY90" s="62"/>
      <c r="TBZ90" s="62"/>
      <c r="TCA90" s="62"/>
      <c r="TCB90" s="62"/>
      <c r="TCC90" s="62"/>
      <c r="TCD90" s="62"/>
      <c r="TCE90" s="62"/>
      <c r="TCF90" s="62"/>
      <c r="TCG90" s="62"/>
      <c r="TCH90" s="62"/>
      <c r="TCI90" s="62"/>
      <c r="TCJ90" s="62"/>
      <c r="TCK90" s="62"/>
      <c r="TCL90" s="62"/>
      <c r="TCM90" s="62"/>
      <c r="TCN90" s="62"/>
      <c r="TCO90" s="62"/>
      <c r="TCP90" s="62"/>
      <c r="TCQ90" s="62"/>
      <c r="TCR90" s="62"/>
      <c r="TCS90" s="62"/>
      <c r="TCT90" s="62"/>
      <c r="TCU90" s="62"/>
      <c r="TCV90" s="62"/>
      <c r="TCW90" s="62"/>
      <c r="TCX90" s="62"/>
      <c r="TCY90" s="62"/>
      <c r="TCZ90" s="62"/>
      <c r="TDA90" s="62"/>
      <c r="TDB90" s="62"/>
      <c r="TDC90" s="62"/>
      <c r="TDD90" s="62"/>
      <c r="TDE90" s="62"/>
      <c r="TDF90" s="62"/>
      <c r="TDG90" s="62"/>
      <c r="TDH90" s="62"/>
      <c r="TDI90" s="62"/>
      <c r="TDJ90" s="62"/>
      <c r="TDK90" s="62"/>
      <c r="TDL90" s="62"/>
      <c r="TDM90" s="62"/>
      <c r="TDN90" s="62"/>
      <c r="TDO90" s="62"/>
      <c r="TDP90" s="62"/>
      <c r="TDQ90" s="62"/>
      <c r="TDR90" s="62"/>
      <c r="TDS90" s="62"/>
      <c r="TDT90" s="62"/>
      <c r="TDU90" s="62"/>
      <c r="TDV90" s="62"/>
      <c r="TDW90" s="62"/>
      <c r="TDX90" s="62"/>
      <c r="TDY90" s="62"/>
      <c r="TDZ90" s="62"/>
      <c r="TEA90" s="62"/>
      <c r="TEB90" s="62"/>
      <c r="TEC90" s="62"/>
      <c r="TED90" s="62"/>
      <c r="TEE90" s="62"/>
      <c r="TEF90" s="62"/>
      <c r="TEG90" s="62"/>
      <c r="TEH90" s="62"/>
      <c r="TEI90" s="62"/>
      <c r="TEJ90" s="62"/>
      <c r="TEK90" s="62"/>
      <c r="TEL90" s="62"/>
      <c r="TEM90" s="62"/>
      <c r="TEN90" s="62"/>
      <c r="TEO90" s="62"/>
      <c r="TEP90" s="62"/>
      <c r="TEQ90" s="62"/>
      <c r="TER90" s="62"/>
      <c r="TES90" s="62"/>
      <c r="TET90" s="62"/>
      <c r="TEU90" s="62"/>
      <c r="TEV90" s="62"/>
      <c r="TEW90" s="62"/>
      <c r="TEX90" s="62"/>
      <c r="TEY90" s="62"/>
      <c r="TEZ90" s="62"/>
      <c r="TFA90" s="62"/>
      <c r="TFB90" s="62"/>
      <c r="TFC90" s="62"/>
      <c r="TFD90" s="62"/>
      <c r="TFE90" s="62"/>
      <c r="TFF90" s="62"/>
      <c r="TFG90" s="62"/>
      <c r="TFH90" s="62"/>
      <c r="TFI90" s="62"/>
      <c r="TFJ90" s="62"/>
      <c r="TFK90" s="62"/>
      <c r="TFL90" s="62"/>
      <c r="TFM90" s="62"/>
      <c r="TFN90" s="62"/>
      <c r="TFO90" s="62"/>
      <c r="TFP90" s="62"/>
      <c r="TFQ90" s="62"/>
      <c r="TFR90" s="62"/>
      <c r="TFS90" s="62"/>
      <c r="TFT90" s="62"/>
      <c r="TFU90" s="62"/>
      <c r="TFV90" s="62"/>
      <c r="TFW90" s="62"/>
      <c r="TFX90" s="62"/>
      <c r="TFY90" s="62"/>
      <c r="TFZ90" s="62"/>
      <c r="TGA90" s="62"/>
      <c r="TGB90" s="62"/>
      <c r="TGC90" s="62"/>
      <c r="TGD90" s="62"/>
      <c r="TGE90" s="62"/>
      <c r="TGF90" s="62"/>
      <c r="TGG90" s="62"/>
      <c r="TGH90" s="62"/>
      <c r="TGI90" s="62"/>
      <c r="TGJ90" s="62"/>
      <c r="TGK90" s="62"/>
      <c r="TGL90" s="62"/>
      <c r="TGM90" s="62"/>
      <c r="TGN90" s="62"/>
      <c r="TGO90" s="62"/>
      <c r="TGP90" s="62"/>
      <c r="TGQ90" s="62"/>
      <c r="TGR90" s="62"/>
      <c r="TGS90" s="62"/>
      <c r="TGT90" s="62"/>
      <c r="TGU90" s="62"/>
      <c r="TGV90" s="62"/>
      <c r="TGW90" s="62"/>
      <c r="TGX90" s="62"/>
      <c r="TGY90" s="62"/>
      <c r="TGZ90" s="62"/>
      <c r="THA90" s="62"/>
      <c r="THB90" s="62"/>
      <c r="THC90" s="62"/>
      <c r="THD90" s="62"/>
      <c r="THE90" s="62"/>
      <c r="THF90" s="62"/>
      <c r="THG90" s="62"/>
      <c r="THH90" s="62"/>
      <c r="THI90" s="62"/>
      <c r="THJ90" s="62"/>
      <c r="THK90" s="62"/>
      <c r="THL90" s="62"/>
      <c r="THM90" s="62"/>
      <c r="THN90" s="62"/>
      <c r="THO90" s="62"/>
      <c r="THP90" s="62"/>
      <c r="THQ90" s="62"/>
      <c r="THR90" s="62"/>
      <c r="THS90" s="62"/>
      <c r="THT90" s="62"/>
      <c r="THU90" s="62"/>
      <c r="THV90" s="62"/>
      <c r="THW90" s="62"/>
      <c r="THX90" s="62"/>
      <c r="THY90" s="62"/>
      <c r="THZ90" s="62"/>
      <c r="TIA90" s="62"/>
      <c r="TIB90" s="62"/>
      <c r="TIC90" s="62"/>
      <c r="TID90" s="62"/>
      <c r="TIE90" s="62"/>
      <c r="TIF90" s="62"/>
      <c r="TIG90" s="62"/>
      <c r="TIH90" s="62"/>
      <c r="TII90" s="62"/>
      <c r="TIJ90" s="62"/>
      <c r="TIK90" s="62"/>
      <c r="TIL90" s="62"/>
      <c r="TIM90" s="62"/>
      <c r="TIN90" s="62"/>
      <c r="TIO90" s="62"/>
      <c r="TIP90" s="62"/>
      <c r="TIQ90" s="62"/>
      <c r="TIR90" s="62"/>
      <c r="TIS90" s="62"/>
      <c r="TIT90" s="62"/>
      <c r="TIU90" s="62"/>
      <c r="TIV90" s="62"/>
      <c r="TIW90" s="62"/>
      <c r="TIX90" s="62"/>
      <c r="TIY90" s="62"/>
      <c r="TIZ90" s="62"/>
      <c r="TJA90" s="62"/>
      <c r="TJB90" s="62"/>
      <c r="TJC90" s="62"/>
      <c r="TJD90" s="62"/>
      <c r="TJE90" s="62"/>
      <c r="TJF90" s="62"/>
      <c r="TJG90" s="62"/>
      <c r="TJH90" s="62"/>
      <c r="TJI90" s="62"/>
      <c r="TJJ90" s="62"/>
      <c r="TJK90" s="62"/>
      <c r="TJL90" s="62"/>
      <c r="TJM90" s="62"/>
      <c r="TJN90" s="62"/>
      <c r="TJO90" s="62"/>
      <c r="TJP90" s="62"/>
      <c r="TJQ90" s="62"/>
      <c r="TJR90" s="62"/>
      <c r="TJS90" s="62"/>
      <c r="TJT90" s="62"/>
      <c r="TJU90" s="62"/>
      <c r="TJV90" s="62"/>
      <c r="TJW90" s="62"/>
      <c r="TJX90" s="62"/>
      <c r="TJY90" s="62"/>
      <c r="TJZ90" s="62"/>
      <c r="TKA90" s="62"/>
      <c r="TKB90" s="62"/>
      <c r="TKC90" s="62"/>
      <c r="TKD90" s="62"/>
      <c r="TKE90" s="62"/>
      <c r="TKF90" s="62"/>
      <c r="TKG90" s="62"/>
      <c r="TKH90" s="62"/>
      <c r="TKI90" s="62"/>
      <c r="TKJ90" s="62"/>
      <c r="TKK90" s="62"/>
      <c r="TKL90" s="62"/>
      <c r="TKM90" s="62"/>
      <c r="TKN90" s="62"/>
      <c r="TKO90" s="62"/>
      <c r="TKP90" s="62"/>
      <c r="TKQ90" s="62"/>
      <c r="TKR90" s="62"/>
      <c r="TKS90" s="62"/>
      <c r="TKT90" s="62"/>
      <c r="TKU90" s="62"/>
      <c r="TKV90" s="62"/>
      <c r="TKW90" s="62"/>
      <c r="TKX90" s="62"/>
      <c r="TKY90" s="62"/>
      <c r="TKZ90" s="62"/>
      <c r="TLA90" s="62"/>
      <c r="TLB90" s="62"/>
      <c r="TLC90" s="62"/>
      <c r="TLD90" s="62"/>
      <c r="TLE90" s="62"/>
      <c r="TLF90" s="62"/>
      <c r="TLG90" s="62"/>
      <c r="TLH90" s="62"/>
      <c r="TLI90" s="62"/>
      <c r="TLJ90" s="62"/>
      <c r="TLK90" s="62"/>
      <c r="TLL90" s="62"/>
      <c r="TLM90" s="62"/>
      <c r="TLN90" s="62"/>
      <c r="TLO90" s="62"/>
      <c r="TLP90" s="62"/>
      <c r="TLQ90" s="62"/>
      <c r="TLR90" s="62"/>
      <c r="TLS90" s="62"/>
      <c r="TLT90" s="62"/>
      <c r="TLU90" s="62"/>
      <c r="TLV90" s="62"/>
      <c r="TLW90" s="62"/>
      <c r="TLX90" s="62"/>
      <c r="TLY90" s="62"/>
      <c r="TLZ90" s="62"/>
      <c r="TMA90" s="62"/>
      <c r="TMB90" s="62"/>
      <c r="TMC90" s="62"/>
      <c r="TMD90" s="62"/>
      <c r="TME90" s="62"/>
      <c r="TMF90" s="62"/>
      <c r="TMG90" s="62"/>
      <c r="TMH90" s="62"/>
      <c r="TMI90" s="62"/>
      <c r="TMJ90" s="62"/>
      <c r="TMK90" s="62"/>
      <c r="TML90" s="62"/>
      <c r="TMM90" s="62"/>
      <c r="TMN90" s="62"/>
      <c r="TMO90" s="62"/>
      <c r="TMP90" s="62"/>
      <c r="TMQ90" s="62"/>
      <c r="TMR90" s="62"/>
      <c r="TMS90" s="62"/>
      <c r="TMT90" s="62"/>
      <c r="TMU90" s="62"/>
      <c r="TMV90" s="62"/>
      <c r="TMW90" s="62"/>
      <c r="TMX90" s="62"/>
      <c r="TMY90" s="62"/>
      <c r="TMZ90" s="62"/>
      <c r="TNA90" s="62"/>
      <c r="TNB90" s="62"/>
      <c r="TNC90" s="62"/>
      <c r="TND90" s="62"/>
      <c r="TNE90" s="62"/>
      <c r="TNF90" s="62"/>
      <c r="TNG90" s="62"/>
      <c r="TNH90" s="62"/>
      <c r="TNI90" s="62"/>
      <c r="TNJ90" s="62"/>
      <c r="TNK90" s="62"/>
      <c r="TNL90" s="62"/>
      <c r="TNM90" s="62"/>
      <c r="TNN90" s="62"/>
      <c r="TNO90" s="62"/>
      <c r="TNP90" s="62"/>
      <c r="TNQ90" s="62"/>
      <c r="TNR90" s="62"/>
      <c r="TNS90" s="62"/>
      <c r="TNT90" s="62"/>
      <c r="TNU90" s="62"/>
      <c r="TNV90" s="62"/>
      <c r="TNW90" s="62"/>
      <c r="TNX90" s="62"/>
      <c r="TNY90" s="62"/>
      <c r="TNZ90" s="62"/>
      <c r="TOA90" s="62"/>
      <c r="TOB90" s="62"/>
      <c r="TOC90" s="62"/>
      <c r="TOD90" s="62"/>
      <c r="TOE90" s="62"/>
      <c r="TOF90" s="62"/>
      <c r="TOG90" s="62"/>
      <c r="TOH90" s="62"/>
      <c r="TOI90" s="62"/>
      <c r="TOJ90" s="62"/>
      <c r="TOK90" s="62"/>
      <c r="TOL90" s="62"/>
      <c r="TOM90" s="62"/>
      <c r="TON90" s="62"/>
      <c r="TOO90" s="62"/>
      <c r="TOP90" s="62"/>
      <c r="TOQ90" s="62"/>
      <c r="TOR90" s="62"/>
      <c r="TOS90" s="62"/>
      <c r="TOT90" s="62"/>
      <c r="TOU90" s="62"/>
      <c r="TOV90" s="62"/>
      <c r="TOW90" s="62"/>
      <c r="TOX90" s="62"/>
      <c r="TOY90" s="62"/>
      <c r="TOZ90" s="62"/>
      <c r="TPA90" s="62"/>
      <c r="TPB90" s="62"/>
      <c r="TPC90" s="62"/>
      <c r="TPD90" s="62"/>
      <c r="TPE90" s="62"/>
      <c r="TPF90" s="62"/>
      <c r="TPG90" s="62"/>
      <c r="TPH90" s="62"/>
      <c r="TPI90" s="62"/>
      <c r="TPJ90" s="62"/>
      <c r="TPK90" s="62"/>
      <c r="TPL90" s="62"/>
      <c r="TPM90" s="62"/>
      <c r="TPN90" s="62"/>
      <c r="TPO90" s="62"/>
      <c r="TPP90" s="62"/>
      <c r="TPQ90" s="62"/>
      <c r="TPR90" s="62"/>
      <c r="TPS90" s="62"/>
      <c r="TPT90" s="62"/>
      <c r="TPU90" s="62"/>
      <c r="TPV90" s="62"/>
      <c r="TPW90" s="62"/>
      <c r="TPX90" s="62"/>
      <c r="TPY90" s="62"/>
      <c r="TPZ90" s="62"/>
      <c r="TQA90" s="62"/>
      <c r="TQB90" s="62"/>
      <c r="TQC90" s="62"/>
      <c r="TQD90" s="62"/>
      <c r="TQE90" s="62"/>
      <c r="TQF90" s="62"/>
      <c r="TQG90" s="62"/>
      <c r="TQH90" s="62"/>
      <c r="TQI90" s="62"/>
      <c r="TQJ90" s="62"/>
      <c r="TQK90" s="62"/>
      <c r="TQL90" s="62"/>
      <c r="TQM90" s="62"/>
      <c r="TQN90" s="62"/>
      <c r="TQO90" s="62"/>
      <c r="TQP90" s="62"/>
      <c r="TQQ90" s="62"/>
      <c r="TQR90" s="62"/>
      <c r="TQS90" s="62"/>
      <c r="TQT90" s="62"/>
      <c r="TQU90" s="62"/>
      <c r="TQV90" s="62"/>
      <c r="TQW90" s="62"/>
      <c r="TQX90" s="62"/>
      <c r="TQY90" s="62"/>
      <c r="TQZ90" s="62"/>
      <c r="TRA90" s="62"/>
      <c r="TRB90" s="62"/>
      <c r="TRC90" s="62"/>
      <c r="TRD90" s="62"/>
      <c r="TRE90" s="62"/>
      <c r="TRF90" s="62"/>
      <c r="TRG90" s="62"/>
      <c r="TRH90" s="62"/>
      <c r="TRI90" s="62"/>
      <c r="TRJ90" s="62"/>
      <c r="TRK90" s="62"/>
      <c r="TRL90" s="62"/>
      <c r="TRM90" s="62"/>
      <c r="TRN90" s="62"/>
      <c r="TRO90" s="62"/>
      <c r="TRP90" s="62"/>
      <c r="TRQ90" s="62"/>
      <c r="TRR90" s="62"/>
      <c r="TRS90" s="62"/>
      <c r="TRT90" s="62"/>
      <c r="TRU90" s="62"/>
      <c r="TRV90" s="62"/>
      <c r="TRW90" s="62"/>
      <c r="TRX90" s="62"/>
      <c r="TRY90" s="62"/>
      <c r="TRZ90" s="62"/>
      <c r="TSA90" s="62"/>
      <c r="TSB90" s="62"/>
      <c r="TSC90" s="62"/>
      <c r="TSD90" s="62"/>
      <c r="TSE90" s="62"/>
      <c r="TSF90" s="62"/>
      <c r="TSG90" s="62"/>
      <c r="TSH90" s="62"/>
      <c r="TSI90" s="62"/>
      <c r="TSJ90" s="62"/>
      <c r="TSK90" s="62"/>
      <c r="TSL90" s="62"/>
      <c r="TSM90" s="62"/>
      <c r="TSN90" s="62"/>
      <c r="TSO90" s="62"/>
      <c r="TSP90" s="62"/>
      <c r="TSQ90" s="62"/>
      <c r="TSR90" s="62"/>
      <c r="TSS90" s="62"/>
      <c r="TST90" s="62"/>
      <c r="TSU90" s="62"/>
      <c r="TSV90" s="62"/>
      <c r="TSW90" s="62"/>
      <c r="TSX90" s="62"/>
      <c r="TSY90" s="62"/>
      <c r="TSZ90" s="62"/>
      <c r="TTA90" s="62"/>
      <c r="TTB90" s="62"/>
      <c r="TTC90" s="62"/>
      <c r="TTD90" s="62"/>
      <c r="TTE90" s="62"/>
      <c r="TTF90" s="62"/>
      <c r="TTG90" s="62"/>
      <c r="TTH90" s="62"/>
      <c r="TTI90" s="62"/>
      <c r="TTJ90" s="62"/>
      <c r="TTK90" s="62"/>
      <c r="TTL90" s="62"/>
      <c r="TTM90" s="62"/>
      <c r="TTN90" s="62"/>
      <c r="TTO90" s="62"/>
      <c r="TTP90" s="62"/>
      <c r="TTQ90" s="62"/>
      <c r="TTR90" s="62"/>
      <c r="TTS90" s="62"/>
      <c r="TTT90" s="62"/>
      <c r="TTU90" s="62"/>
      <c r="TTV90" s="62"/>
      <c r="TTW90" s="62"/>
      <c r="TTX90" s="62"/>
      <c r="TTY90" s="62"/>
      <c r="TTZ90" s="62"/>
      <c r="TUA90" s="62"/>
      <c r="TUB90" s="62"/>
      <c r="TUC90" s="62"/>
      <c r="TUD90" s="62"/>
      <c r="TUE90" s="62"/>
      <c r="TUF90" s="62"/>
      <c r="TUG90" s="62"/>
      <c r="TUH90" s="62"/>
      <c r="TUI90" s="62"/>
      <c r="TUJ90" s="62"/>
      <c r="TUK90" s="62"/>
      <c r="TUL90" s="62"/>
      <c r="TUM90" s="62"/>
      <c r="TUN90" s="62"/>
      <c r="TUO90" s="62"/>
      <c r="TUP90" s="62"/>
      <c r="TUQ90" s="62"/>
      <c r="TUR90" s="62"/>
      <c r="TUS90" s="62"/>
      <c r="TUT90" s="62"/>
      <c r="TUU90" s="62"/>
      <c r="TUV90" s="62"/>
      <c r="TUW90" s="62"/>
      <c r="TUX90" s="62"/>
      <c r="TUY90" s="62"/>
      <c r="TUZ90" s="62"/>
      <c r="TVA90" s="62"/>
      <c r="TVB90" s="62"/>
      <c r="TVC90" s="62"/>
      <c r="TVD90" s="62"/>
      <c r="TVE90" s="62"/>
      <c r="TVF90" s="62"/>
      <c r="TVG90" s="62"/>
      <c r="TVH90" s="62"/>
      <c r="TVI90" s="62"/>
      <c r="TVJ90" s="62"/>
      <c r="TVK90" s="62"/>
      <c r="TVL90" s="62"/>
      <c r="TVM90" s="62"/>
      <c r="TVN90" s="62"/>
      <c r="TVO90" s="62"/>
      <c r="TVP90" s="62"/>
      <c r="TVQ90" s="62"/>
      <c r="TVR90" s="62"/>
      <c r="TVS90" s="62"/>
      <c r="TVT90" s="62"/>
      <c r="TVU90" s="62"/>
      <c r="TVV90" s="62"/>
      <c r="TVW90" s="62"/>
      <c r="TVX90" s="62"/>
      <c r="TVY90" s="62"/>
      <c r="TVZ90" s="62"/>
      <c r="TWA90" s="62"/>
      <c r="TWB90" s="62"/>
      <c r="TWC90" s="62"/>
      <c r="TWD90" s="62"/>
      <c r="TWE90" s="62"/>
      <c r="TWF90" s="62"/>
      <c r="TWG90" s="62"/>
      <c r="TWH90" s="62"/>
      <c r="TWI90" s="62"/>
      <c r="TWJ90" s="62"/>
      <c r="TWK90" s="62"/>
      <c r="TWL90" s="62"/>
      <c r="TWM90" s="62"/>
      <c r="TWN90" s="62"/>
      <c r="TWO90" s="62"/>
      <c r="TWP90" s="62"/>
      <c r="TWQ90" s="62"/>
      <c r="TWR90" s="62"/>
      <c r="TWS90" s="62"/>
      <c r="TWT90" s="62"/>
      <c r="TWU90" s="62"/>
      <c r="TWV90" s="62"/>
      <c r="TWW90" s="62"/>
      <c r="TWX90" s="62"/>
      <c r="TWY90" s="62"/>
      <c r="TWZ90" s="62"/>
      <c r="TXA90" s="62"/>
      <c r="TXB90" s="62"/>
      <c r="TXC90" s="62"/>
      <c r="TXD90" s="62"/>
      <c r="TXE90" s="62"/>
      <c r="TXF90" s="62"/>
      <c r="TXG90" s="62"/>
      <c r="TXH90" s="62"/>
      <c r="TXI90" s="62"/>
      <c r="TXJ90" s="62"/>
      <c r="TXK90" s="62"/>
      <c r="TXL90" s="62"/>
      <c r="TXM90" s="62"/>
      <c r="TXN90" s="62"/>
      <c r="TXO90" s="62"/>
      <c r="TXP90" s="62"/>
      <c r="TXQ90" s="62"/>
      <c r="TXR90" s="62"/>
      <c r="TXS90" s="62"/>
      <c r="TXT90" s="62"/>
      <c r="TXU90" s="62"/>
      <c r="TXV90" s="62"/>
      <c r="TXW90" s="62"/>
      <c r="TXX90" s="62"/>
      <c r="TXY90" s="62"/>
      <c r="TXZ90" s="62"/>
      <c r="TYA90" s="62"/>
      <c r="TYB90" s="62"/>
      <c r="TYC90" s="62"/>
      <c r="TYD90" s="62"/>
      <c r="TYE90" s="62"/>
      <c r="TYF90" s="62"/>
      <c r="TYG90" s="62"/>
      <c r="TYH90" s="62"/>
      <c r="TYI90" s="62"/>
      <c r="TYJ90" s="62"/>
      <c r="TYK90" s="62"/>
      <c r="TYL90" s="62"/>
      <c r="TYM90" s="62"/>
      <c r="TYN90" s="62"/>
      <c r="TYO90" s="62"/>
      <c r="TYP90" s="62"/>
      <c r="TYQ90" s="62"/>
      <c r="TYR90" s="62"/>
      <c r="TYS90" s="62"/>
      <c r="TYT90" s="62"/>
      <c r="TYU90" s="62"/>
      <c r="TYV90" s="62"/>
      <c r="TYW90" s="62"/>
      <c r="TYX90" s="62"/>
      <c r="TYY90" s="62"/>
      <c r="TYZ90" s="62"/>
      <c r="TZA90" s="62"/>
      <c r="TZB90" s="62"/>
      <c r="TZC90" s="62"/>
      <c r="TZD90" s="62"/>
      <c r="TZE90" s="62"/>
      <c r="TZF90" s="62"/>
      <c r="TZG90" s="62"/>
      <c r="TZH90" s="62"/>
      <c r="TZI90" s="62"/>
      <c r="TZJ90" s="62"/>
      <c r="TZK90" s="62"/>
      <c r="TZL90" s="62"/>
      <c r="TZM90" s="62"/>
      <c r="TZN90" s="62"/>
      <c r="TZO90" s="62"/>
      <c r="TZP90" s="62"/>
      <c r="TZQ90" s="62"/>
      <c r="TZR90" s="62"/>
      <c r="TZS90" s="62"/>
      <c r="TZT90" s="62"/>
      <c r="TZU90" s="62"/>
      <c r="TZV90" s="62"/>
      <c r="TZW90" s="62"/>
      <c r="TZX90" s="62"/>
      <c r="TZY90" s="62"/>
      <c r="TZZ90" s="62"/>
      <c r="UAA90" s="62"/>
      <c r="UAB90" s="62"/>
      <c r="UAC90" s="62"/>
      <c r="UAD90" s="62"/>
      <c r="UAE90" s="62"/>
      <c r="UAF90" s="62"/>
      <c r="UAG90" s="62"/>
      <c r="UAH90" s="62"/>
      <c r="UAI90" s="62"/>
      <c r="UAJ90" s="62"/>
      <c r="UAK90" s="62"/>
      <c r="UAL90" s="62"/>
      <c r="UAM90" s="62"/>
      <c r="UAN90" s="62"/>
      <c r="UAO90" s="62"/>
      <c r="UAP90" s="62"/>
      <c r="UAQ90" s="62"/>
      <c r="UAR90" s="62"/>
      <c r="UAS90" s="62"/>
      <c r="UAT90" s="62"/>
      <c r="UAU90" s="62"/>
      <c r="UAV90" s="62"/>
      <c r="UAW90" s="62"/>
      <c r="UAX90" s="62"/>
      <c r="UAY90" s="62"/>
      <c r="UAZ90" s="62"/>
      <c r="UBA90" s="62"/>
      <c r="UBB90" s="62"/>
      <c r="UBC90" s="62"/>
      <c r="UBD90" s="62"/>
      <c r="UBE90" s="62"/>
      <c r="UBF90" s="62"/>
      <c r="UBG90" s="62"/>
      <c r="UBH90" s="62"/>
      <c r="UBI90" s="62"/>
      <c r="UBJ90" s="62"/>
      <c r="UBK90" s="62"/>
      <c r="UBL90" s="62"/>
      <c r="UBM90" s="62"/>
      <c r="UBN90" s="62"/>
      <c r="UBO90" s="62"/>
      <c r="UBP90" s="62"/>
      <c r="UBQ90" s="62"/>
      <c r="UBR90" s="62"/>
      <c r="UBS90" s="62"/>
      <c r="UBT90" s="62"/>
      <c r="UBU90" s="62"/>
      <c r="UBV90" s="62"/>
      <c r="UBW90" s="62"/>
      <c r="UBX90" s="62"/>
      <c r="UBY90" s="62"/>
      <c r="UBZ90" s="62"/>
      <c r="UCA90" s="62"/>
      <c r="UCB90" s="62"/>
      <c r="UCC90" s="62"/>
      <c r="UCD90" s="62"/>
      <c r="UCE90" s="62"/>
      <c r="UCF90" s="62"/>
      <c r="UCG90" s="62"/>
      <c r="UCH90" s="62"/>
      <c r="UCI90" s="62"/>
      <c r="UCJ90" s="62"/>
      <c r="UCK90" s="62"/>
      <c r="UCL90" s="62"/>
      <c r="UCM90" s="62"/>
      <c r="UCN90" s="62"/>
      <c r="UCO90" s="62"/>
      <c r="UCP90" s="62"/>
      <c r="UCQ90" s="62"/>
      <c r="UCR90" s="62"/>
      <c r="UCS90" s="62"/>
      <c r="UCT90" s="62"/>
      <c r="UCU90" s="62"/>
      <c r="UCV90" s="62"/>
      <c r="UCW90" s="62"/>
      <c r="UCX90" s="62"/>
      <c r="UCY90" s="62"/>
      <c r="UCZ90" s="62"/>
      <c r="UDA90" s="62"/>
      <c r="UDB90" s="62"/>
      <c r="UDC90" s="62"/>
      <c r="UDD90" s="62"/>
      <c r="UDE90" s="62"/>
      <c r="UDF90" s="62"/>
      <c r="UDG90" s="62"/>
      <c r="UDH90" s="62"/>
      <c r="UDI90" s="62"/>
      <c r="UDJ90" s="62"/>
      <c r="UDK90" s="62"/>
      <c r="UDL90" s="62"/>
      <c r="UDM90" s="62"/>
      <c r="UDN90" s="62"/>
      <c r="UDO90" s="62"/>
      <c r="UDP90" s="62"/>
      <c r="UDQ90" s="62"/>
      <c r="UDR90" s="62"/>
      <c r="UDS90" s="62"/>
      <c r="UDT90" s="62"/>
      <c r="UDU90" s="62"/>
      <c r="UDV90" s="62"/>
      <c r="UDW90" s="62"/>
      <c r="UDX90" s="62"/>
      <c r="UDY90" s="62"/>
      <c r="UDZ90" s="62"/>
      <c r="UEA90" s="62"/>
      <c r="UEB90" s="62"/>
      <c r="UEC90" s="62"/>
      <c r="UED90" s="62"/>
      <c r="UEE90" s="62"/>
      <c r="UEF90" s="62"/>
      <c r="UEG90" s="62"/>
      <c r="UEH90" s="62"/>
      <c r="UEI90" s="62"/>
      <c r="UEJ90" s="62"/>
      <c r="UEK90" s="62"/>
      <c r="UEL90" s="62"/>
      <c r="UEM90" s="62"/>
      <c r="UEN90" s="62"/>
      <c r="UEO90" s="62"/>
      <c r="UEP90" s="62"/>
      <c r="UEQ90" s="62"/>
      <c r="UER90" s="62"/>
      <c r="UES90" s="62"/>
      <c r="UET90" s="62"/>
      <c r="UEU90" s="62"/>
      <c r="UEV90" s="62"/>
      <c r="UEW90" s="62"/>
      <c r="UEX90" s="62"/>
      <c r="UEY90" s="62"/>
      <c r="UEZ90" s="62"/>
      <c r="UFA90" s="62"/>
      <c r="UFB90" s="62"/>
      <c r="UFC90" s="62"/>
      <c r="UFD90" s="62"/>
      <c r="UFE90" s="62"/>
      <c r="UFF90" s="62"/>
      <c r="UFG90" s="62"/>
      <c r="UFH90" s="62"/>
      <c r="UFI90" s="62"/>
      <c r="UFJ90" s="62"/>
      <c r="UFK90" s="62"/>
      <c r="UFL90" s="62"/>
      <c r="UFM90" s="62"/>
      <c r="UFN90" s="62"/>
      <c r="UFO90" s="62"/>
      <c r="UFP90" s="62"/>
      <c r="UFQ90" s="62"/>
      <c r="UFR90" s="62"/>
      <c r="UFS90" s="62"/>
      <c r="UFT90" s="62"/>
      <c r="UFU90" s="62"/>
      <c r="UFV90" s="62"/>
      <c r="UFW90" s="62"/>
      <c r="UFX90" s="62"/>
      <c r="UFY90" s="62"/>
      <c r="UFZ90" s="62"/>
      <c r="UGA90" s="62"/>
      <c r="UGB90" s="62"/>
      <c r="UGC90" s="62"/>
      <c r="UGD90" s="62"/>
      <c r="UGE90" s="62"/>
      <c r="UGF90" s="62"/>
      <c r="UGG90" s="62"/>
      <c r="UGH90" s="62"/>
      <c r="UGI90" s="62"/>
      <c r="UGJ90" s="62"/>
      <c r="UGK90" s="62"/>
      <c r="UGL90" s="62"/>
      <c r="UGM90" s="62"/>
      <c r="UGN90" s="62"/>
      <c r="UGO90" s="62"/>
      <c r="UGP90" s="62"/>
      <c r="UGQ90" s="62"/>
      <c r="UGR90" s="62"/>
      <c r="UGS90" s="62"/>
      <c r="UGT90" s="62"/>
      <c r="UGU90" s="62"/>
      <c r="UGV90" s="62"/>
      <c r="UGW90" s="62"/>
      <c r="UGX90" s="62"/>
      <c r="UGY90" s="62"/>
      <c r="UGZ90" s="62"/>
      <c r="UHA90" s="62"/>
      <c r="UHB90" s="62"/>
      <c r="UHC90" s="62"/>
      <c r="UHD90" s="62"/>
      <c r="UHE90" s="62"/>
      <c r="UHF90" s="62"/>
      <c r="UHG90" s="62"/>
      <c r="UHH90" s="62"/>
      <c r="UHI90" s="62"/>
      <c r="UHJ90" s="62"/>
      <c r="UHK90" s="62"/>
      <c r="UHL90" s="62"/>
      <c r="UHM90" s="62"/>
      <c r="UHN90" s="62"/>
      <c r="UHO90" s="62"/>
      <c r="UHP90" s="62"/>
      <c r="UHQ90" s="62"/>
      <c r="UHR90" s="62"/>
      <c r="UHS90" s="62"/>
      <c r="UHT90" s="62"/>
      <c r="UHU90" s="62"/>
      <c r="UHV90" s="62"/>
      <c r="UHW90" s="62"/>
      <c r="UHX90" s="62"/>
      <c r="UHY90" s="62"/>
      <c r="UHZ90" s="62"/>
      <c r="UIA90" s="62"/>
      <c r="UIB90" s="62"/>
      <c r="UIC90" s="62"/>
      <c r="UID90" s="62"/>
      <c r="UIE90" s="62"/>
      <c r="UIF90" s="62"/>
      <c r="UIG90" s="62"/>
      <c r="UIH90" s="62"/>
      <c r="UII90" s="62"/>
      <c r="UIJ90" s="62"/>
      <c r="UIK90" s="62"/>
      <c r="UIL90" s="62"/>
      <c r="UIM90" s="62"/>
      <c r="UIN90" s="62"/>
      <c r="UIO90" s="62"/>
      <c r="UIP90" s="62"/>
      <c r="UIQ90" s="62"/>
      <c r="UIR90" s="62"/>
      <c r="UIS90" s="62"/>
      <c r="UIT90" s="62"/>
      <c r="UIU90" s="62"/>
      <c r="UIV90" s="62"/>
      <c r="UIW90" s="62"/>
      <c r="UIX90" s="62"/>
      <c r="UIY90" s="62"/>
      <c r="UIZ90" s="62"/>
      <c r="UJA90" s="62"/>
      <c r="UJB90" s="62"/>
      <c r="UJC90" s="62"/>
      <c r="UJD90" s="62"/>
      <c r="UJE90" s="62"/>
      <c r="UJF90" s="62"/>
      <c r="UJG90" s="62"/>
      <c r="UJH90" s="62"/>
      <c r="UJI90" s="62"/>
      <c r="UJJ90" s="62"/>
      <c r="UJK90" s="62"/>
      <c r="UJL90" s="62"/>
      <c r="UJM90" s="62"/>
      <c r="UJN90" s="62"/>
      <c r="UJO90" s="62"/>
      <c r="UJP90" s="62"/>
      <c r="UJQ90" s="62"/>
      <c r="UJR90" s="62"/>
      <c r="UJS90" s="62"/>
      <c r="UJT90" s="62"/>
      <c r="UJU90" s="62"/>
      <c r="UJV90" s="62"/>
      <c r="UJW90" s="62"/>
      <c r="UJX90" s="62"/>
      <c r="UJY90" s="62"/>
      <c r="UJZ90" s="62"/>
      <c r="UKA90" s="62"/>
      <c r="UKB90" s="62"/>
      <c r="UKC90" s="62"/>
      <c r="UKD90" s="62"/>
      <c r="UKE90" s="62"/>
      <c r="UKF90" s="62"/>
      <c r="UKG90" s="62"/>
      <c r="UKH90" s="62"/>
      <c r="UKI90" s="62"/>
      <c r="UKJ90" s="62"/>
      <c r="UKK90" s="62"/>
      <c r="UKL90" s="62"/>
      <c r="UKM90" s="62"/>
      <c r="UKN90" s="62"/>
      <c r="UKO90" s="62"/>
      <c r="UKP90" s="62"/>
      <c r="UKQ90" s="62"/>
      <c r="UKR90" s="62"/>
      <c r="UKS90" s="62"/>
      <c r="UKT90" s="62"/>
      <c r="UKU90" s="62"/>
      <c r="UKV90" s="62"/>
      <c r="UKW90" s="62"/>
      <c r="UKX90" s="62"/>
      <c r="UKY90" s="62"/>
      <c r="UKZ90" s="62"/>
      <c r="ULA90" s="62"/>
      <c r="ULB90" s="62"/>
      <c r="ULC90" s="62"/>
      <c r="ULD90" s="62"/>
      <c r="ULE90" s="62"/>
      <c r="ULF90" s="62"/>
      <c r="ULG90" s="62"/>
      <c r="ULH90" s="62"/>
      <c r="ULI90" s="62"/>
      <c r="ULJ90" s="62"/>
      <c r="ULK90" s="62"/>
      <c r="ULL90" s="62"/>
      <c r="ULM90" s="62"/>
      <c r="ULN90" s="62"/>
      <c r="ULO90" s="62"/>
      <c r="ULP90" s="62"/>
      <c r="ULQ90" s="62"/>
      <c r="ULR90" s="62"/>
      <c r="ULS90" s="62"/>
      <c r="ULT90" s="62"/>
      <c r="ULU90" s="62"/>
      <c r="ULV90" s="62"/>
      <c r="ULW90" s="62"/>
      <c r="ULX90" s="62"/>
      <c r="ULY90" s="62"/>
      <c r="ULZ90" s="62"/>
      <c r="UMA90" s="62"/>
      <c r="UMB90" s="62"/>
      <c r="UMC90" s="62"/>
      <c r="UMD90" s="62"/>
      <c r="UME90" s="62"/>
      <c r="UMF90" s="62"/>
      <c r="UMG90" s="62"/>
      <c r="UMH90" s="62"/>
      <c r="UMI90" s="62"/>
      <c r="UMJ90" s="62"/>
      <c r="UMK90" s="62"/>
      <c r="UML90" s="62"/>
      <c r="UMM90" s="62"/>
      <c r="UMN90" s="62"/>
      <c r="UMO90" s="62"/>
      <c r="UMP90" s="62"/>
      <c r="UMQ90" s="62"/>
      <c r="UMR90" s="62"/>
      <c r="UMS90" s="62"/>
      <c r="UMT90" s="62"/>
      <c r="UMU90" s="62"/>
      <c r="UMV90" s="62"/>
      <c r="UMW90" s="62"/>
      <c r="UMX90" s="62"/>
      <c r="UMY90" s="62"/>
      <c r="UMZ90" s="62"/>
      <c r="UNA90" s="62"/>
      <c r="UNB90" s="62"/>
      <c r="UNC90" s="62"/>
      <c r="UND90" s="62"/>
      <c r="UNE90" s="62"/>
      <c r="UNF90" s="62"/>
      <c r="UNG90" s="62"/>
      <c r="UNH90" s="62"/>
      <c r="UNI90" s="62"/>
      <c r="UNJ90" s="62"/>
      <c r="UNK90" s="62"/>
      <c r="UNL90" s="62"/>
      <c r="UNM90" s="62"/>
      <c r="UNN90" s="62"/>
      <c r="UNO90" s="62"/>
      <c r="UNP90" s="62"/>
      <c r="UNQ90" s="62"/>
      <c r="UNR90" s="62"/>
      <c r="UNS90" s="62"/>
      <c r="UNT90" s="62"/>
      <c r="UNU90" s="62"/>
      <c r="UNV90" s="62"/>
      <c r="UNW90" s="62"/>
      <c r="UNX90" s="62"/>
      <c r="UNY90" s="62"/>
      <c r="UNZ90" s="62"/>
      <c r="UOA90" s="62"/>
      <c r="UOB90" s="62"/>
      <c r="UOC90" s="62"/>
      <c r="UOD90" s="62"/>
      <c r="UOE90" s="62"/>
      <c r="UOF90" s="62"/>
      <c r="UOG90" s="62"/>
      <c r="UOH90" s="62"/>
      <c r="UOI90" s="62"/>
      <c r="UOJ90" s="62"/>
      <c r="UOK90" s="62"/>
      <c r="UOL90" s="62"/>
      <c r="UOM90" s="62"/>
      <c r="UON90" s="62"/>
      <c r="UOO90" s="62"/>
      <c r="UOP90" s="62"/>
      <c r="UOQ90" s="62"/>
      <c r="UOR90" s="62"/>
      <c r="UOS90" s="62"/>
      <c r="UOT90" s="62"/>
      <c r="UOU90" s="62"/>
      <c r="UOV90" s="62"/>
      <c r="UOW90" s="62"/>
      <c r="UOX90" s="62"/>
      <c r="UOY90" s="62"/>
      <c r="UOZ90" s="62"/>
      <c r="UPA90" s="62"/>
      <c r="UPB90" s="62"/>
      <c r="UPC90" s="62"/>
      <c r="UPD90" s="62"/>
      <c r="UPE90" s="62"/>
      <c r="UPF90" s="62"/>
      <c r="UPG90" s="62"/>
      <c r="UPH90" s="62"/>
      <c r="UPI90" s="62"/>
      <c r="UPJ90" s="62"/>
      <c r="UPK90" s="62"/>
      <c r="UPL90" s="62"/>
      <c r="UPM90" s="62"/>
      <c r="UPN90" s="62"/>
      <c r="UPO90" s="62"/>
      <c r="UPP90" s="62"/>
      <c r="UPQ90" s="62"/>
      <c r="UPR90" s="62"/>
      <c r="UPS90" s="62"/>
      <c r="UPT90" s="62"/>
      <c r="UPU90" s="62"/>
      <c r="UPV90" s="62"/>
      <c r="UPW90" s="62"/>
      <c r="UPX90" s="62"/>
      <c r="UPY90" s="62"/>
      <c r="UPZ90" s="62"/>
      <c r="UQA90" s="62"/>
      <c r="UQB90" s="62"/>
      <c r="UQC90" s="62"/>
      <c r="UQD90" s="62"/>
      <c r="UQE90" s="62"/>
      <c r="UQF90" s="62"/>
      <c r="UQG90" s="62"/>
      <c r="UQH90" s="62"/>
      <c r="UQI90" s="62"/>
      <c r="UQJ90" s="62"/>
      <c r="UQK90" s="62"/>
      <c r="UQL90" s="62"/>
      <c r="UQM90" s="62"/>
      <c r="UQN90" s="62"/>
      <c r="UQO90" s="62"/>
      <c r="UQP90" s="62"/>
      <c r="UQQ90" s="62"/>
      <c r="UQR90" s="62"/>
      <c r="UQS90" s="62"/>
      <c r="UQT90" s="62"/>
      <c r="UQU90" s="62"/>
      <c r="UQV90" s="62"/>
      <c r="UQW90" s="62"/>
      <c r="UQX90" s="62"/>
      <c r="UQY90" s="62"/>
      <c r="UQZ90" s="62"/>
      <c r="URA90" s="62"/>
      <c r="URB90" s="62"/>
      <c r="URC90" s="62"/>
      <c r="URD90" s="62"/>
      <c r="URE90" s="62"/>
      <c r="URF90" s="62"/>
      <c r="URG90" s="62"/>
      <c r="URH90" s="62"/>
      <c r="URI90" s="62"/>
      <c r="URJ90" s="62"/>
      <c r="URK90" s="62"/>
      <c r="URL90" s="62"/>
      <c r="URM90" s="62"/>
      <c r="URN90" s="62"/>
      <c r="URO90" s="62"/>
      <c r="URP90" s="62"/>
      <c r="URQ90" s="62"/>
      <c r="URR90" s="62"/>
      <c r="URS90" s="62"/>
      <c r="URT90" s="62"/>
      <c r="URU90" s="62"/>
      <c r="URV90" s="62"/>
      <c r="URW90" s="62"/>
      <c r="URX90" s="62"/>
      <c r="URY90" s="62"/>
      <c r="URZ90" s="62"/>
      <c r="USA90" s="62"/>
      <c r="USB90" s="62"/>
      <c r="USC90" s="62"/>
      <c r="USD90" s="62"/>
      <c r="USE90" s="62"/>
      <c r="USF90" s="62"/>
      <c r="USG90" s="62"/>
      <c r="USH90" s="62"/>
      <c r="USI90" s="62"/>
      <c r="USJ90" s="62"/>
      <c r="USK90" s="62"/>
      <c r="USL90" s="62"/>
      <c r="USM90" s="62"/>
      <c r="USN90" s="62"/>
      <c r="USO90" s="62"/>
      <c r="USP90" s="62"/>
      <c r="USQ90" s="62"/>
      <c r="USR90" s="62"/>
      <c r="USS90" s="62"/>
      <c r="UST90" s="62"/>
      <c r="USU90" s="62"/>
      <c r="USV90" s="62"/>
      <c r="USW90" s="62"/>
      <c r="USX90" s="62"/>
      <c r="USY90" s="62"/>
      <c r="USZ90" s="62"/>
      <c r="UTA90" s="62"/>
      <c r="UTB90" s="62"/>
      <c r="UTC90" s="62"/>
      <c r="UTD90" s="62"/>
      <c r="UTE90" s="62"/>
      <c r="UTF90" s="62"/>
      <c r="UTG90" s="62"/>
      <c r="UTH90" s="62"/>
      <c r="UTI90" s="62"/>
      <c r="UTJ90" s="62"/>
      <c r="UTK90" s="62"/>
      <c r="UTL90" s="62"/>
      <c r="UTM90" s="62"/>
      <c r="UTN90" s="62"/>
      <c r="UTO90" s="62"/>
      <c r="UTP90" s="62"/>
      <c r="UTQ90" s="62"/>
      <c r="UTR90" s="62"/>
      <c r="UTS90" s="62"/>
      <c r="UTT90" s="62"/>
      <c r="UTU90" s="62"/>
      <c r="UTV90" s="62"/>
      <c r="UTW90" s="62"/>
      <c r="UTX90" s="62"/>
      <c r="UTY90" s="62"/>
      <c r="UTZ90" s="62"/>
      <c r="UUA90" s="62"/>
      <c r="UUB90" s="62"/>
      <c r="UUC90" s="62"/>
      <c r="UUD90" s="62"/>
      <c r="UUE90" s="62"/>
      <c r="UUF90" s="62"/>
      <c r="UUG90" s="62"/>
      <c r="UUH90" s="62"/>
      <c r="UUI90" s="62"/>
      <c r="UUJ90" s="62"/>
      <c r="UUK90" s="62"/>
      <c r="UUL90" s="62"/>
      <c r="UUM90" s="62"/>
      <c r="UUN90" s="62"/>
      <c r="UUO90" s="62"/>
      <c r="UUP90" s="62"/>
      <c r="UUQ90" s="62"/>
      <c r="UUR90" s="62"/>
      <c r="UUS90" s="62"/>
      <c r="UUT90" s="62"/>
      <c r="UUU90" s="62"/>
      <c r="UUV90" s="62"/>
      <c r="UUW90" s="62"/>
      <c r="UUX90" s="62"/>
      <c r="UUY90" s="62"/>
      <c r="UUZ90" s="62"/>
      <c r="UVA90" s="62"/>
      <c r="UVB90" s="62"/>
      <c r="UVC90" s="62"/>
      <c r="UVD90" s="62"/>
      <c r="UVE90" s="62"/>
      <c r="UVF90" s="62"/>
      <c r="UVG90" s="62"/>
      <c r="UVH90" s="62"/>
      <c r="UVI90" s="62"/>
      <c r="UVJ90" s="62"/>
      <c r="UVK90" s="62"/>
      <c r="UVL90" s="62"/>
      <c r="UVM90" s="62"/>
      <c r="UVN90" s="62"/>
      <c r="UVO90" s="62"/>
      <c r="UVP90" s="62"/>
      <c r="UVQ90" s="62"/>
      <c r="UVR90" s="62"/>
      <c r="UVS90" s="62"/>
      <c r="UVT90" s="62"/>
      <c r="UVU90" s="62"/>
      <c r="UVV90" s="62"/>
      <c r="UVW90" s="62"/>
      <c r="UVX90" s="62"/>
      <c r="UVY90" s="62"/>
      <c r="UVZ90" s="62"/>
      <c r="UWA90" s="62"/>
      <c r="UWB90" s="62"/>
      <c r="UWC90" s="62"/>
      <c r="UWD90" s="62"/>
      <c r="UWE90" s="62"/>
      <c r="UWF90" s="62"/>
      <c r="UWG90" s="62"/>
      <c r="UWH90" s="62"/>
      <c r="UWI90" s="62"/>
      <c r="UWJ90" s="62"/>
      <c r="UWK90" s="62"/>
      <c r="UWL90" s="62"/>
      <c r="UWM90" s="62"/>
      <c r="UWN90" s="62"/>
      <c r="UWO90" s="62"/>
      <c r="UWP90" s="62"/>
      <c r="UWQ90" s="62"/>
      <c r="UWR90" s="62"/>
      <c r="UWS90" s="62"/>
      <c r="UWT90" s="62"/>
      <c r="UWU90" s="62"/>
      <c r="UWV90" s="62"/>
      <c r="UWW90" s="62"/>
      <c r="UWX90" s="62"/>
      <c r="UWY90" s="62"/>
      <c r="UWZ90" s="62"/>
      <c r="UXA90" s="62"/>
      <c r="UXB90" s="62"/>
      <c r="UXC90" s="62"/>
      <c r="UXD90" s="62"/>
      <c r="UXE90" s="62"/>
      <c r="UXF90" s="62"/>
      <c r="UXG90" s="62"/>
      <c r="UXH90" s="62"/>
      <c r="UXI90" s="62"/>
      <c r="UXJ90" s="62"/>
      <c r="UXK90" s="62"/>
      <c r="UXL90" s="62"/>
      <c r="UXM90" s="62"/>
      <c r="UXN90" s="62"/>
      <c r="UXO90" s="62"/>
      <c r="UXP90" s="62"/>
      <c r="UXQ90" s="62"/>
      <c r="UXR90" s="62"/>
      <c r="UXS90" s="62"/>
      <c r="UXT90" s="62"/>
      <c r="UXU90" s="62"/>
      <c r="UXV90" s="62"/>
      <c r="UXW90" s="62"/>
      <c r="UXX90" s="62"/>
      <c r="UXY90" s="62"/>
      <c r="UXZ90" s="62"/>
      <c r="UYA90" s="62"/>
      <c r="UYB90" s="62"/>
      <c r="UYC90" s="62"/>
      <c r="UYD90" s="62"/>
      <c r="UYE90" s="62"/>
      <c r="UYF90" s="62"/>
      <c r="UYG90" s="62"/>
      <c r="UYH90" s="62"/>
      <c r="UYI90" s="62"/>
      <c r="UYJ90" s="62"/>
      <c r="UYK90" s="62"/>
      <c r="UYL90" s="62"/>
      <c r="UYM90" s="62"/>
      <c r="UYN90" s="62"/>
      <c r="UYO90" s="62"/>
      <c r="UYP90" s="62"/>
      <c r="UYQ90" s="62"/>
      <c r="UYR90" s="62"/>
      <c r="UYS90" s="62"/>
      <c r="UYT90" s="62"/>
      <c r="UYU90" s="62"/>
      <c r="UYV90" s="62"/>
      <c r="UYW90" s="62"/>
      <c r="UYX90" s="62"/>
      <c r="UYY90" s="62"/>
      <c r="UYZ90" s="62"/>
      <c r="UZA90" s="62"/>
      <c r="UZB90" s="62"/>
      <c r="UZC90" s="62"/>
      <c r="UZD90" s="62"/>
      <c r="UZE90" s="62"/>
      <c r="UZF90" s="62"/>
      <c r="UZG90" s="62"/>
      <c r="UZH90" s="62"/>
      <c r="UZI90" s="62"/>
      <c r="UZJ90" s="62"/>
      <c r="UZK90" s="62"/>
      <c r="UZL90" s="62"/>
      <c r="UZM90" s="62"/>
      <c r="UZN90" s="62"/>
      <c r="UZO90" s="62"/>
      <c r="UZP90" s="62"/>
      <c r="UZQ90" s="62"/>
      <c r="UZR90" s="62"/>
      <c r="UZS90" s="62"/>
      <c r="UZT90" s="62"/>
      <c r="UZU90" s="62"/>
      <c r="UZV90" s="62"/>
      <c r="UZW90" s="62"/>
      <c r="UZX90" s="62"/>
      <c r="UZY90" s="62"/>
      <c r="UZZ90" s="62"/>
      <c r="VAA90" s="62"/>
      <c r="VAB90" s="62"/>
      <c r="VAC90" s="62"/>
      <c r="VAD90" s="62"/>
      <c r="VAE90" s="62"/>
      <c r="VAF90" s="62"/>
      <c r="VAG90" s="62"/>
      <c r="VAH90" s="62"/>
      <c r="VAI90" s="62"/>
      <c r="VAJ90" s="62"/>
      <c r="VAK90" s="62"/>
      <c r="VAL90" s="62"/>
      <c r="VAM90" s="62"/>
      <c r="VAN90" s="62"/>
      <c r="VAO90" s="62"/>
      <c r="VAP90" s="62"/>
      <c r="VAQ90" s="62"/>
      <c r="VAR90" s="62"/>
      <c r="VAS90" s="62"/>
      <c r="VAT90" s="62"/>
      <c r="VAU90" s="62"/>
      <c r="VAV90" s="62"/>
      <c r="VAW90" s="62"/>
      <c r="VAX90" s="62"/>
      <c r="VAY90" s="62"/>
      <c r="VAZ90" s="62"/>
      <c r="VBA90" s="62"/>
      <c r="VBB90" s="62"/>
      <c r="VBC90" s="62"/>
      <c r="VBD90" s="62"/>
      <c r="VBE90" s="62"/>
      <c r="VBF90" s="62"/>
      <c r="VBG90" s="62"/>
      <c r="VBH90" s="62"/>
      <c r="VBI90" s="62"/>
      <c r="VBJ90" s="62"/>
      <c r="VBK90" s="62"/>
      <c r="VBL90" s="62"/>
      <c r="VBM90" s="62"/>
      <c r="VBN90" s="62"/>
      <c r="VBO90" s="62"/>
      <c r="VBP90" s="62"/>
      <c r="VBQ90" s="62"/>
      <c r="VBR90" s="62"/>
      <c r="VBS90" s="62"/>
      <c r="VBT90" s="62"/>
      <c r="VBU90" s="62"/>
      <c r="VBV90" s="62"/>
      <c r="VBW90" s="62"/>
      <c r="VBX90" s="62"/>
      <c r="VBY90" s="62"/>
      <c r="VBZ90" s="62"/>
      <c r="VCA90" s="62"/>
      <c r="VCB90" s="62"/>
      <c r="VCC90" s="62"/>
      <c r="VCD90" s="62"/>
      <c r="VCE90" s="62"/>
      <c r="VCF90" s="62"/>
      <c r="VCG90" s="62"/>
      <c r="VCH90" s="62"/>
      <c r="VCI90" s="62"/>
      <c r="VCJ90" s="62"/>
      <c r="VCK90" s="62"/>
      <c r="VCL90" s="62"/>
      <c r="VCM90" s="62"/>
      <c r="VCN90" s="62"/>
      <c r="VCO90" s="62"/>
      <c r="VCP90" s="62"/>
      <c r="VCQ90" s="62"/>
      <c r="VCR90" s="62"/>
      <c r="VCS90" s="62"/>
      <c r="VCT90" s="62"/>
      <c r="VCU90" s="62"/>
      <c r="VCV90" s="62"/>
      <c r="VCW90" s="62"/>
      <c r="VCX90" s="62"/>
      <c r="VCY90" s="62"/>
      <c r="VCZ90" s="62"/>
      <c r="VDA90" s="62"/>
      <c r="VDB90" s="62"/>
      <c r="VDC90" s="62"/>
      <c r="VDD90" s="62"/>
      <c r="VDE90" s="62"/>
      <c r="VDF90" s="62"/>
      <c r="VDG90" s="62"/>
      <c r="VDH90" s="62"/>
      <c r="VDI90" s="62"/>
      <c r="VDJ90" s="62"/>
      <c r="VDK90" s="62"/>
      <c r="VDL90" s="62"/>
      <c r="VDM90" s="62"/>
      <c r="VDN90" s="62"/>
      <c r="VDO90" s="62"/>
      <c r="VDP90" s="62"/>
      <c r="VDQ90" s="62"/>
      <c r="VDR90" s="62"/>
      <c r="VDS90" s="62"/>
      <c r="VDT90" s="62"/>
      <c r="VDU90" s="62"/>
      <c r="VDV90" s="62"/>
      <c r="VDW90" s="62"/>
      <c r="VDX90" s="62"/>
      <c r="VDY90" s="62"/>
      <c r="VDZ90" s="62"/>
      <c r="VEA90" s="62"/>
      <c r="VEB90" s="62"/>
      <c r="VEC90" s="62"/>
      <c r="VED90" s="62"/>
      <c r="VEE90" s="62"/>
      <c r="VEF90" s="62"/>
      <c r="VEG90" s="62"/>
      <c r="VEH90" s="62"/>
      <c r="VEI90" s="62"/>
      <c r="VEJ90" s="62"/>
      <c r="VEK90" s="62"/>
      <c r="VEL90" s="62"/>
      <c r="VEM90" s="62"/>
      <c r="VEN90" s="62"/>
      <c r="VEO90" s="62"/>
      <c r="VEP90" s="62"/>
      <c r="VEQ90" s="62"/>
      <c r="VER90" s="62"/>
      <c r="VES90" s="62"/>
      <c r="VET90" s="62"/>
      <c r="VEU90" s="62"/>
      <c r="VEV90" s="62"/>
      <c r="VEW90" s="62"/>
      <c r="VEX90" s="62"/>
      <c r="VEY90" s="62"/>
      <c r="VEZ90" s="62"/>
      <c r="VFA90" s="62"/>
      <c r="VFB90" s="62"/>
      <c r="VFC90" s="62"/>
      <c r="VFD90" s="62"/>
      <c r="VFE90" s="62"/>
      <c r="VFF90" s="62"/>
      <c r="VFG90" s="62"/>
      <c r="VFH90" s="62"/>
      <c r="VFI90" s="62"/>
      <c r="VFJ90" s="62"/>
      <c r="VFK90" s="62"/>
      <c r="VFL90" s="62"/>
      <c r="VFM90" s="62"/>
      <c r="VFN90" s="62"/>
      <c r="VFO90" s="62"/>
      <c r="VFP90" s="62"/>
      <c r="VFQ90" s="62"/>
      <c r="VFR90" s="62"/>
      <c r="VFS90" s="62"/>
      <c r="VFT90" s="62"/>
      <c r="VFU90" s="62"/>
      <c r="VFV90" s="62"/>
      <c r="VFW90" s="62"/>
      <c r="VFX90" s="62"/>
      <c r="VFY90" s="62"/>
      <c r="VFZ90" s="62"/>
      <c r="VGA90" s="62"/>
      <c r="VGB90" s="62"/>
      <c r="VGC90" s="62"/>
      <c r="VGD90" s="62"/>
      <c r="VGE90" s="62"/>
      <c r="VGF90" s="62"/>
      <c r="VGG90" s="62"/>
      <c r="VGH90" s="62"/>
      <c r="VGI90" s="62"/>
      <c r="VGJ90" s="62"/>
      <c r="VGK90" s="62"/>
      <c r="VGL90" s="62"/>
      <c r="VGM90" s="62"/>
      <c r="VGN90" s="62"/>
      <c r="VGO90" s="62"/>
      <c r="VGP90" s="62"/>
      <c r="VGQ90" s="62"/>
      <c r="VGR90" s="62"/>
      <c r="VGS90" s="62"/>
      <c r="VGT90" s="62"/>
      <c r="VGU90" s="62"/>
      <c r="VGV90" s="62"/>
      <c r="VGW90" s="62"/>
      <c r="VGX90" s="62"/>
      <c r="VGY90" s="62"/>
      <c r="VGZ90" s="62"/>
      <c r="VHA90" s="62"/>
      <c r="VHB90" s="62"/>
      <c r="VHC90" s="62"/>
      <c r="VHD90" s="62"/>
      <c r="VHE90" s="62"/>
      <c r="VHF90" s="62"/>
      <c r="VHG90" s="62"/>
      <c r="VHH90" s="62"/>
      <c r="VHI90" s="62"/>
      <c r="VHJ90" s="62"/>
      <c r="VHK90" s="62"/>
      <c r="VHL90" s="62"/>
      <c r="VHM90" s="62"/>
      <c r="VHN90" s="62"/>
      <c r="VHO90" s="62"/>
      <c r="VHP90" s="62"/>
      <c r="VHQ90" s="62"/>
      <c r="VHR90" s="62"/>
      <c r="VHS90" s="62"/>
      <c r="VHT90" s="62"/>
      <c r="VHU90" s="62"/>
      <c r="VHV90" s="62"/>
      <c r="VHW90" s="62"/>
      <c r="VHX90" s="62"/>
      <c r="VHY90" s="62"/>
      <c r="VHZ90" s="62"/>
      <c r="VIA90" s="62"/>
      <c r="VIB90" s="62"/>
      <c r="VIC90" s="62"/>
      <c r="VID90" s="62"/>
      <c r="VIE90" s="62"/>
      <c r="VIF90" s="62"/>
      <c r="VIG90" s="62"/>
      <c r="VIH90" s="62"/>
      <c r="VII90" s="62"/>
      <c r="VIJ90" s="62"/>
      <c r="VIK90" s="62"/>
      <c r="VIL90" s="62"/>
      <c r="VIM90" s="62"/>
      <c r="VIN90" s="62"/>
      <c r="VIO90" s="62"/>
      <c r="VIP90" s="62"/>
      <c r="VIQ90" s="62"/>
      <c r="VIR90" s="62"/>
      <c r="VIS90" s="62"/>
      <c r="VIT90" s="62"/>
      <c r="VIU90" s="62"/>
      <c r="VIV90" s="62"/>
      <c r="VIW90" s="62"/>
      <c r="VIX90" s="62"/>
      <c r="VIY90" s="62"/>
      <c r="VIZ90" s="62"/>
      <c r="VJA90" s="62"/>
      <c r="VJB90" s="62"/>
      <c r="VJC90" s="62"/>
      <c r="VJD90" s="62"/>
      <c r="VJE90" s="62"/>
      <c r="VJF90" s="62"/>
      <c r="VJG90" s="62"/>
      <c r="VJH90" s="62"/>
      <c r="VJI90" s="62"/>
      <c r="VJJ90" s="62"/>
      <c r="VJK90" s="62"/>
      <c r="VJL90" s="62"/>
      <c r="VJM90" s="62"/>
      <c r="VJN90" s="62"/>
      <c r="VJO90" s="62"/>
      <c r="VJP90" s="62"/>
      <c r="VJQ90" s="62"/>
      <c r="VJR90" s="62"/>
      <c r="VJS90" s="62"/>
      <c r="VJT90" s="62"/>
      <c r="VJU90" s="62"/>
      <c r="VJV90" s="62"/>
      <c r="VJW90" s="62"/>
      <c r="VJX90" s="62"/>
      <c r="VJY90" s="62"/>
      <c r="VJZ90" s="62"/>
      <c r="VKA90" s="62"/>
      <c r="VKB90" s="62"/>
      <c r="VKC90" s="62"/>
      <c r="VKD90" s="62"/>
      <c r="VKE90" s="62"/>
      <c r="VKF90" s="62"/>
      <c r="VKG90" s="62"/>
      <c r="VKH90" s="62"/>
      <c r="VKI90" s="62"/>
      <c r="VKJ90" s="62"/>
      <c r="VKK90" s="62"/>
      <c r="VKL90" s="62"/>
      <c r="VKM90" s="62"/>
      <c r="VKN90" s="62"/>
      <c r="VKO90" s="62"/>
      <c r="VKP90" s="62"/>
      <c r="VKQ90" s="62"/>
      <c r="VKR90" s="62"/>
      <c r="VKS90" s="62"/>
      <c r="VKT90" s="62"/>
      <c r="VKU90" s="62"/>
      <c r="VKV90" s="62"/>
      <c r="VKW90" s="62"/>
      <c r="VKX90" s="62"/>
      <c r="VKY90" s="62"/>
      <c r="VKZ90" s="62"/>
      <c r="VLA90" s="62"/>
      <c r="VLB90" s="62"/>
      <c r="VLC90" s="62"/>
      <c r="VLD90" s="62"/>
      <c r="VLE90" s="62"/>
      <c r="VLF90" s="62"/>
      <c r="VLG90" s="62"/>
      <c r="VLH90" s="62"/>
      <c r="VLI90" s="62"/>
      <c r="VLJ90" s="62"/>
      <c r="VLK90" s="62"/>
      <c r="VLL90" s="62"/>
      <c r="VLM90" s="62"/>
      <c r="VLN90" s="62"/>
      <c r="VLO90" s="62"/>
      <c r="VLP90" s="62"/>
      <c r="VLQ90" s="62"/>
      <c r="VLR90" s="62"/>
      <c r="VLS90" s="62"/>
      <c r="VLT90" s="62"/>
      <c r="VLU90" s="62"/>
      <c r="VLV90" s="62"/>
      <c r="VLW90" s="62"/>
      <c r="VLX90" s="62"/>
      <c r="VLY90" s="62"/>
      <c r="VLZ90" s="62"/>
      <c r="VMA90" s="62"/>
      <c r="VMB90" s="62"/>
      <c r="VMC90" s="62"/>
      <c r="VMD90" s="62"/>
      <c r="VME90" s="62"/>
      <c r="VMF90" s="62"/>
      <c r="VMG90" s="62"/>
      <c r="VMH90" s="62"/>
      <c r="VMI90" s="62"/>
      <c r="VMJ90" s="62"/>
      <c r="VMK90" s="62"/>
      <c r="VML90" s="62"/>
      <c r="VMM90" s="62"/>
      <c r="VMN90" s="62"/>
      <c r="VMO90" s="62"/>
      <c r="VMP90" s="62"/>
      <c r="VMQ90" s="62"/>
      <c r="VMR90" s="62"/>
      <c r="VMS90" s="62"/>
      <c r="VMT90" s="62"/>
      <c r="VMU90" s="62"/>
      <c r="VMV90" s="62"/>
      <c r="VMW90" s="62"/>
      <c r="VMX90" s="62"/>
      <c r="VMY90" s="62"/>
      <c r="VMZ90" s="62"/>
      <c r="VNA90" s="62"/>
      <c r="VNB90" s="62"/>
      <c r="VNC90" s="62"/>
      <c r="VND90" s="62"/>
      <c r="VNE90" s="62"/>
      <c r="VNF90" s="62"/>
      <c r="VNG90" s="62"/>
      <c r="VNH90" s="62"/>
      <c r="VNI90" s="62"/>
      <c r="VNJ90" s="62"/>
      <c r="VNK90" s="62"/>
      <c r="VNL90" s="62"/>
      <c r="VNM90" s="62"/>
      <c r="VNN90" s="62"/>
      <c r="VNO90" s="62"/>
      <c r="VNP90" s="62"/>
      <c r="VNQ90" s="62"/>
      <c r="VNR90" s="62"/>
      <c r="VNS90" s="62"/>
      <c r="VNT90" s="62"/>
      <c r="VNU90" s="62"/>
      <c r="VNV90" s="62"/>
      <c r="VNW90" s="62"/>
      <c r="VNX90" s="62"/>
      <c r="VNY90" s="62"/>
      <c r="VNZ90" s="62"/>
      <c r="VOA90" s="62"/>
      <c r="VOB90" s="62"/>
      <c r="VOC90" s="62"/>
      <c r="VOD90" s="62"/>
      <c r="VOE90" s="62"/>
      <c r="VOF90" s="62"/>
      <c r="VOG90" s="62"/>
      <c r="VOH90" s="62"/>
      <c r="VOI90" s="62"/>
      <c r="VOJ90" s="62"/>
      <c r="VOK90" s="62"/>
      <c r="VOL90" s="62"/>
      <c r="VOM90" s="62"/>
      <c r="VON90" s="62"/>
      <c r="VOO90" s="62"/>
      <c r="VOP90" s="62"/>
      <c r="VOQ90" s="62"/>
      <c r="VOR90" s="62"/>
      <c r="VOS90" s="62"/>
      <c r="VOT90" s="62"/>
      <c r="VOU90" s="62"/>
      <c r="VOV90" s="62"/>
      <c r="VOW90" s="62"/>
      <c r="VOX90" s="62"/>
      <c r="VOY90" s="62"/>
      <c r="VOZ90" s="62"/>
      <c r="VPA90" s="62"/>
      <c r="VPB90" s="62"/>
      <c r="VPC90" s="62"/>
      <c r="VPD90" s="62"/>
      <c r="VPE90" s="62"/>
      <c r="VPF90" s="62"/>
      <c r="VPG90" s="62"/>
      <c r="VPH90" s="62"/>
      <c r="VPI90" s="62"/>
      <c r="VPJ90" s="62"/>
      <c r="VPK90" s="62"/>
      <c r="VPL90" s="62"/>
      <c r="VPM90" s="62"/>
      <c r="VPN90" s="62"/>
      <c r="VPO90" s="62"/>
      <c r="VPP90" s="62"/>
      <c r="VPQ90" s="62"/>
      <c r="VPR90" s="62"/>
      <c r="VPS90" s="62"/>
      <c r="VPT90" s="62"/>
      <c r="VPU90" s="62"/>
      <c r="VPV90" s="62"/>
      <c r="VPW90" s="62"/>
      <c r="VPX90" s="62"/>
      <c r="VPY90" s="62"/>
      <c r="VPZ90" s="62"/>
      <c r="VQA90" s="62"/>
      <c r="VQB90" s="62"/>
      <c r="VQC90" s="62"/>
      <c r="VQD90" s="62"/>
      <c r="VQE90" s="62"/>
      <c r="VQF90" s="62"/>
      <c r="VQG90" s="62"/>
      <c r="VQH90" s="62"/>
      <c r="VQI90" s="62"/>
      <c r="VQJ90" s="62"/>
      <c r="VQK90" s="62"/>
      <c r="VQL90" s="62"/>
      <c r="VQM90" s="62"/>
      <c r="VQN90" s="62"/>
      <c r="VQO90" s="62"/>
      <c r="VQP90" s="62"/>
      <c r="VQQ90" s="62"/>
      <c r="VQR90" s="62"/>
      <c r="VQS90" s="62"/>
      <c r="VQT90" s="62"/>
      <c r="VQU90" s="62"/>
      <c r="VQV90" s="62"/>
      <c r="VQW90" s="62"/>
      <c r="VQX90" s="62"/>
      <c r="VQY90" s="62"/>
      <c r="VQZ90" s="62"/>
      <c r="VRA90" s="62"/>
      <c r="VRB90" s="62"/>
      <c r="VRC90" s="62"/>
      <c r="VRD90" s="62"/>
      <c r="VRE90" s="62"/>
      <c r="VRF90" s="62"/>
      <c r="VRG90" s="62"/>
      <c r="VRH90" s="62"/>
      <c r="VRI90" s="62"/>
      <c r="VRJ90" s="62"/>
      <c r="VRK90" s="62"/>
      <c r="VRL90" s="62"/>
      <c r="VRM90" s="62"/>
      <c r="VRN90" s="62"/>
      <c r="VRO90" s="62"/>
      <c r="VRP90" s="62"/>
      <c r="VRQ90" s="62"/>
      <c r="VRR90" s="62"/>
      <c r="VRS90" s="62"/>
      <c r="VRT90" s="62"/>
      <c r="VRU90" s="62"/>
      <c r="VRV90" s="62"/>
      <c r="VRW90" s="62"/>
      <c r="VRX90" s="62"/>
      <c r="VRY90" s="62"/>
      <c r="VRZ90" s="62"/>
      <c r="VSA90" s="62"/>
      <c r="VSB90" s="62"/>
      <c r="VSC90" s="62"/>
      <c r="VSD90" s="62"/>
      <c r="VSE90" s="62"/>
      <c r="VSF90" s="62"/>
      <c r="VSG90" s="62"/>
      <c r="VSH90" s="62"/>
      <c r="VSI90" s="62"/>
      <c r="VSJ90" s="62"/>
      <c r="VSK90" s="62"/>
      <c r="VSL90" s="62"/>
      <c r="VSM90" s="62"/>
      <c r="VSN90" s="62"/>
      <c r="VSO90" s="62"/>
      <c r="VSP90" s="62"/>
      <c r="VSQ90" s="62"/>
      <c r="VSR90" s="62"/>
      <c r="VSS90" s="62"/>
      <c r="VST90" s="62"/>
      <c r="VSU90" s="62"/>
      <c r="VSV90" s="62"/>
      <c r="VSW90" s="62"/>
      <c r="VSX90" s="62"/>
      <c r="VSY90" s="62"/>
      <c r="VSZ90" s="62"/>
      <c r="VTA90" s="62"/>
      <c r="VTB90" s="62"/>
      <c r="VTC90" s="62"/>
      <c r="VTD90" s="62"/>
      <c r="VTE90" s="62"/>
      <c r="VTF90" s="62"/>
      <c r="VTG90" s="62"/>
      <c r="VTH90" s="62"/>
      <c r="VTI90" s="62"/>
      <c r="VTJ90" s="62"/>
      <c r="VTK90" s="62"/>
      <c r="VTL90" s="62"/>
      <c r="VTM90" s="62"/>
      <c r="VTN90" s="62"/>
      <c r="VTO90" s="62"/>
      <c r="VTP90" s="62"/>
      <c r="VTQ90" s="62"/>
      <c r="VTR90" s="62"/>
      <c r="VTS90" s="62"/>
      <c r="VTT90" s="62"/>
      <c r="VTU90" s="62"/>
      <c r="VTV90" s="62"/>
      <c r="VTW90" s="62"/>
      <c r="VTX90" s="62"/>
      <c r="VTY90" s="62"/>
      <c r="VTZ90" s="62"/>
      <c r="VUA90" s="62"/>
      <c r="VUB90" s="62"/>
      <c r="VUC90" s="62"/>
      <c r="VUD90" s="62"/>
      <c r="VUE90" s="62"/>
      <c r="VUF90" s="62"/>
      <c r="VUG90" s="62"/>
      <c r="VUH90" s="62"/>
      <c r="VUI90" s="62"/>
      <c r="VUJ90" s="62"/>
      <c r="VUK90" s="62"/>
      <c r="VUL90" s="62"/>
      <c r="VUM90" s="62"/>
      <c r="VUN90" s="62"/>
      <c r="VUO90" s="62"/>
      <c r="VUP90" s="62"/>
      <c r="VUQ90" s="62"/>
      <c r="VUR90" s="62"/>
      <c r="VUS90" s="62"/>
      <c r="VUT90" s="62"/>
      <c r="VUU90" s="62"/>
      <c r="VUV90" s="62"/>
      <c r="VUW90" s="62"/>
      <c r="VUX90" s="62"/>
      <c r="VUY90" s="62"/>
      <c r="VUZ90" s="62"/>
      <c r="VVA90" s="62"/>
      <c r="VVB90" s="62"/>
      <c r="VVC90" s="62"/>
      <c r="VVD90" s="62"/>
      <c r="VVE90" s="62"/>
      <c r="VVF90" s="62"/>
      <c r="VVG90" s="62"/>
      <c r="VVH90" s="62"/>
      <c r="VVI90" s="62"/>
      <c r="VVJ90" s="62"/>
      <c r="VVK90" s="62"/>
      <c r="VVL90" s="62"/>
      <c r="VVM90" s="62"/>
      <c r="VVN90" s="62"/>
      <c r="VVO90" s="62"/>
      <c r="VVP90" s="62"/>
      <c r="VVQ90" s="62"/>
      <c r="VVR90" s="62"/>
      <c r="VVS90" s="62"/>
      <c r="VVT90" s="62"/>
      <c r="VVU90" s="62"/>
      <c r="VVV90" s="62"/>
      <c r="VVW90" s="62"/>
      <c r="VVX90" s="62"/>
      <c r="VVY90" s="62"/>
      <c r="VVZ90" s="62"/>
      <c r="VWA90" s="62"/>
      <c r="VWB90" s="62"/>
      <c r="VWC90" s="62"/>
      <c r="VWD90" s="62"/>
      <c r="VWE90" s="62"/>
      <c r="VWF90" s="62"/>
      <c r="VWG90" s="62"/>
      <c r="VWH90" s="62"/>
      <c r="VWI90" s="62"/>
      <c r="VWJ90" s="62"/>
      <c r="VWK90" s="62"/>
      <c r="VWL90" s="62"/>
      <c r="VWM90" s="62"/>
      <c r="VWN90" s="62"/>
      <c r="VWO90" s="62"/>
      <c r="VWP90" s="62"/>
      <c r="VWQ90" s="62"/>
      <c r="VWR90" s="62"/>
      <c r="VWS90" s="62"/>
      <c r="VWT90" s="62"/>
      <c r="VWU90" s="62"/>
      <c r="VWV90" s="62"/>
      <c r="VWW90" s="62"/>
      <c r="VWX90" s="62"/>
      <c r="VWY90" s="62"/>
      <c r="VWZ90" s="62"/>
      <c r="VXA90" s="62"/>
      <c r="VXB90" s="62"/>
      <c r="VXC90" s="62"/>
      <c r="VXD90" s="62"/>
      <c r="VXE90" s="62"/>
      <c r="VXF90" s="62"/>
      <c r="VXG90" s="62"/>
      <c r="VXH90" s="62"/>
      <c r="VXI90" s="62"/>
      <c r="VXJ90" s="62"/>
      <c r="VXK90" s="62"/>
      <c r="VXL90" s="62"/>
      <c r="VXM90" s="62"/>
      <c r="VXN90" s="62"/>
      <c r="VXO90" s="62"/>
      <c r="VXP90" s="62"/>
      <c r="VXQ90" s="62"/>
      <c r="VXR90" s="62"/>
      <c r="VXS90" s="62"/>
      <c r="VXT90" s="62"/>
      <c r="VXU90" s="62"/>
      <c r="VXV90" s="62"/>
      <c r="VXW90" s="62"/>
      <c r="VXX90" s="62"/>
      <c r="VXY90" s="62"/>
      <c r="VXZ90" s="62"/>
      <c r="VYA90" s="62"/>
      <c r="VYB90" s="62"/>
      <c r="VYC90" s="62"/>
      <c r="VYD90" s="62"/>
      <c r="VYE90" s="62"/>
      <c r="VYF90" s="62"/>
      <c r="VYG90" s="62"/>
      <c r="VYH90" s="62"/>
      <c r="VYI90" s="62"/>
      <c r="VYJ90" s="62"/>
      <c r="VYK90" s="62"/>
      <c r="VYL90" s="62"/>
      <c r="VYM90" s="62"/>
      <c r="VYN90" s="62"/>
      <c r="VYO90" s="62"/>
      <c r="VYP90" s="62"/>
      <c r="VYQ90" s="62"/>
      <c r="VYR90" s="62"/>
      <c r="VYS90" s="62"/>
      <c r="VYT90" s="62"/>
      <c r="VYU90" s="62"/>
      <c r="VYV90" s="62"/>
      <c r="VYW90" s="62"/>
      <c r="VYX90" s="62"/>
      <c r="VYY90" s="62"/>
      <c r="VYZ90" s="62"/>
      <c r="VZA90" s="62"/>
      <c r="VZB90" s="62"/>
      <c r="VZC90" s="62"/>
      <c r="VZD90" s="62"/>
      <c r="VZE90" s="62"/>
      <c r="VZF90" s="62"/>
      <c r="VZG90" s="62"/>
      <c r="VZH90" s="62"/>
      <c r="VZI90" s="62"/>
      <c r="VZJ90" s="62"/>
      <c r="VZK90" s="62"/>
      <c r="VZL90" s="62"/>
      <c r="VZM90" s="62"/>
      <c r="VZN90" s="62"/>
      <c r="VZO90" s="62"/>
      <c r="VZP90" s="62"/>
      <c r="VZQ90" s="62"/>
      <c r="VZR90" s="62"/>
      <c r="VZS90" s="62"/>
      <c r="VZT90" s="62"/>
      <c r="VZU90" s="62"/>
      <c r="VZV90" s="62"/>
      <c r="VZW90" s="62"/>
      <c r="VZX90" s="62"/>
      <c r="VZY90" s="62"/>
      <c r="VZZ90" s="62"/>
      <c r="WAA90" s="62"/>
      <c r="WAB90" s="62"/>
      <c r="WAC90" s="62"/>
      <c r="WAD90" s="62"/>
      <c r="WAE90" s="62"/>
      <c r="WAF90" s="62"/>
      <c r="WAG90" s="62"/>
      <c r="WAH90" s="62"/>
      <c r="WAI90" s="62"/>
      <c r="WAJ90" s="62"/>
      <c r="WAK90" s="62"/>
      <c r="WAL90" s="62"/>
      <c r="WAM90" s="62"/>
      <c r="WAN90" s="62"/>
      <c r="WAO90" s="62"/>
      <c r="WAP90" s="62"/>
      <c r="WAQ90" s="62"/>
      <c r="WAR90" s="62"/>
      <c r="WAS90" s="62"/>
      <c r="WAT90" s="62"/>
      <c r="WAU90" s="62"/>
      <c r="WAV90" s="62"/>
      <c r="WAW90" s="62"/>
      <c r="WAX90" s="62"/>
      <c r="WAY90" s="62"/>
      <c r="WAZ90" s="62"/>
      <c r="WBA90" s="62"/>
      <c r="WBB90" s="62"/>
      <c r="WBC90" s="62"/>
      <c r="WBD90" s="62"/>
      <c r="WBE90" s="62"/>
      <c r="WBF90" s="62"/>
      <c r="WBG90" s="62"/>
      <c r="WBH90" s="62"/>
      <c r="WBI90" s="62"/>
      <c r="WBJ90" s="62"/>
      <c r="WBK90" s="62"/>
      <c r="WBL90" s="62"/>
      <c r="WBM90" s="62"/>
      <c r="WBN90" s="62"/>
      <c r="WBO90" s="62"/>
      <c r="WBP90" s="62"/>
      <c r="WBQ90" s="62"/>
      <c r="WBR90" s="62"/>
      <c r="WBS90" s="62"/>
      <c r="WBT90" s="62"/>
      <c r="WBU90" s="62"/>
      <c r="WBV90" s="62"/>
      <c r="WBW90" s="62"/>
      <c r="WBX90" s="62"/>
      <c r="WBY90" s="62"/>
      <c r="WBZ90" s="62"/>
      <c r="WCA90" s="62"/>
      <c r="WCB90" s="62"/>
      <c r="WCC90" s="62"/>
      <c r="WCD90" s="62"/>
      <c r="WCE90" s="62"/>
      <c r="WCF90" s="62"/>
      <c r="WCG90" s="62"/>
      <c r="WCH90" s="62"/>
      <c r="WCI90" s="62"/>
      <c r="WCJ90" s="62"/>
      <c r="WCK90" s="62"/>
      <c r="WCL90" s="62"/>
      <c r="WCM90" s="62"/>
      <c r="WCN90" s="62"/>
      <c r="WCO90" s="62"/>
      <c r="WCP90" s="62"/>
      <c r="WCQ90" s="62"/>
      <c r="WCR90" s="62"/>
      <c r="WCS90" s="62"/>
      <c r="WCT90" s="62"/>
      <c r="WCU90" s="62"/>
      <c r="WCV90" s="62"/>
      <c r="WCW90" s="62"/>
      <c r="WCX90" s="62"/>
      <c r="WCY90" s="62"/>
      <c r="WCZ90" s="62"/>
      <c r="WDA90" s="62"/>
      <c r="WDB90" s="62"/>
      <c r="WDC90" s="62"/>
      <c r="WDD90" s="62"/>
      <c r="WDE90" s="62"/>
      <c r="WDF90" s="62"/>
      <c r="WDG90" s="62"/>
      <c r="WDH90" s="62"/>
      <c r="WDI90" s="62"/>
      <c r="WDJ90" s="62"/>
      <c r="WDK90" s="62"/>
      <c r="WDL90" s="62"/>
      <c r="WDM90" s="62"/>
      <c r="WDN90" s="62"/>
      <c r="WDO90" s="62"/>
      <c r="WDP90" s="62"/>
      <c r="WDQ90" s="62"/>
      <c r="WDR90" s="62"/>
      <c r="WDS90" s="62"/>
      <c r="WDT90" s="62"/>
      <c r="WDU90" s="62"/>
      <c r="WDV90" s="62"/>
      <c r="WDW90" s="62"/>
      <c r="WDX90" s="62"/>
      <c r="WDY90" s="62"/>
      <c r="WDZ90" s="62"/>
      <c r="WEA90" s="62"/>
      <c r="WEB90" s="62"/>
      <c r="WEC90" s="62"/>
      <c r="WED90" s="62"/>
      <c r="WEE90" s="62"/>
      <c r="WEF90" s="62"/>
      <c r="WEG90" s="62"/>
      <c r="WEH90" s="62"/>
      <c r="WEI90" s="62"/>
      <c r="WEJ90" s="62"/>
      <c r="WEK90" s="62"/>
      <c r="WEL90" s="62"/>
      <c r="WEM90" s="62"/>
      <c r="WEN90" s="62"/>
      <c r="WEO90" s="62"/>
      <c r="WEP90" s="62"/>
      <c r="WEQ90" s="62"/>
      <c r="WER90" s="62"/>
      <c r="WES90" s="62"/>
      <c r="WET90" s="62"/>
      <c r="WEU90" s="62"/>
      <c r="WEV90" s="62"/>
      <c r="WEW90" s="62"/>
      <c r="WEX90" s="62"/>
      <c r="WEY90" s="62"/>
      <c r="WEZ90" s="62"/>
      <c r="WFA90" s="62"/>
      <c r="WFB90" s="62"/>
      <c r="WFC90" s="62"/>
      <c r="WFD90" s="62"/>
      <c r="WFE90" s="62"/>
      <c r="WFF90" s="62"/>
      <c r="WFG90" s="62"/>
      <c r="WFH90" s="62"/>
      <c r="WFI90" s="62"/>
      <c r="WFJ90" s="62"/>
      <c r="WFK90" s="62"/>
      <c r="WFL90" s="62"/>
      <c r="WFM90" s="62"/>
      <c r="WFN90" s="62"/>
      <c r="WFO90" s="62"/>
      <c r="WFP90" s="62"/>
      <c r="WFQ90" s="62"/>
      <c r="WFR90" s="62"/>
      <c r="WFS90" s="62"/>
      <c r="WFT90" s="62"/>
      <c r="WFU90" s="62"/>
      <c r="WFV90" s="62"/>
      <c r="WFW90" s="62"/>
      <c r="WFX90" s="62"/>
      <c r="WFY90" s="62"/>
      <c r="WFZ90" s="62"/>
      <c r="WGA90" s="62"/>
      <c r="WGB90" s="62"/>
      <c r="WGC90" s="62"/>
      <c r="WGD90" s="62"/>
      <c r="WGE90" s="62"/>
      <c r="WGF90" s="62"/>
      <c r="WGG90" s="62"/>
      <c r="WGH90" s="62"/>
      <c r="WGI90" s="62"/>
      <c r="WGJ90" s="62"/>
      <c r="WGK90" s="62"/>
      <c r="WGL90" s="62"/>
      <c r="WGM90" s="62"/>
      <c r="WGN90" s="62"/>
      <c r="WGO90" s="62"/>
      <c r="WGP90" s="62"/>
      <c r="WGQ90" s="62"/>
      <c r="WGR90" s="62"/>
      <c r="WGS90" s="62"/>
      <c r="WGT90" s="62"/>
      <c r="WGU90" s="62"/>
      <c r="WGV90" s="62"/>
      <c r="WGW90" s="62"/>
      <c r="WGX90" s="62"/>
      <c r="WGY90" s="62"/>
      <c r="WGZ90" s="62"/>
      <c r="WHA90" s="62"/>
      <c r="WHB90" s="62"/>
      <c r="WHC90" s="62"/>
      <c r="WHD90" s="62"/>
      <c r="WHE90" s="62"/>
      <c r="WHF90" s="62"/>
      <c r="WHG90" s="62"/>
      <c r="WHH90" s="62"/>
      <c r="WHI90" s="62"/>
      <c r="WHJ90" s="62"/>
      <c r="WHK90" s="62"/>
      <c r="WHL90" s="62"/>
      <c r="WHM90" s="62"/>
      <c r="WHN90" s="62"/>
      <c r="WHO90" s="62"/>
      <c r="WHP90" s="62"/>
      <c r="WHQ90" s="62"/>
      <c r="WHR90" s="62"/>
      <c r="WHS90" s="62"/>
      <c r="WHT90" s="62"/>
      <c r="WHU90" s="62"/>
      <c r="WHV90" s="62"/>
      <c r="WHW90" s="62"/>
      <c r="WHX90" s="62"/>
      <c r="WHY90" s="62"/>
      <c r="WHZ90" s="62"/>
      <c r="WIA90" s="62"/>
      <c r="WIB90" s="62"/>
      <c r="WIC90" s="62"/>
      <c r="WID90" s="62"/>
      <c r="WIE90" s="62"/>
      <c r="WIF90" s="62"/>
      <c r="WIG90" s="62"/>
      <c r="WIH90" s="62"/>
      <c r="WII90" s="62"/>
      <c r="WIJ90" s="62"/>
      <c r="WIK90" s="62"/>
      <c r="WIL90" s="62"/>
      <c r="WIM90" s="62"/>
      <c r="WIN90" s="62"/>
      <c r="WIO90" s="62"/>
      <c r="WIP90" s="62"/>
      <c r="WIQ90" s="62"/>
      <c r="WIR90" s="62"/>
      <c r="WIS90" s="62"/>
      <c r="WIT90" s="62"/>
      <c r="WIU90" s="62"/>
      <c r="WIV90" s="62"/>
      <c r="WIW90" s="62"/>
      <c r="WIX90" s="62"/>
      <c r="WIY90" s="62"/>
      <c r="WIZ90" s="62"/>
      <c r="WJA90" s="62"/>
      <c r="WJB90" s="62"/>
      <c r="WJC90" s="62"/>
      <c r="WJD90" s="62"/>
      <c r="WJE90" s="62"/>
      <c r="WJF90" s="62"/>
      <c r="WJG90" s="62"/>
      <c r="WJH90" s="62"/>
      <c r="WJI90" s="62"/>
      <c r="WJJ90" s="62"/>
      <c r="WJK90" s="62"/>
      <c r="WJL90" s="62"/>
      <c r="WJM90" s="62"/>
      <c r="WJN90" s="62"/>
      <c r="WJO90" s="62"/>
      <c r="WJP90" s="62"/>
      <c r="WJQ90" s="62"/>
      <c r="WJR90" s="62"/>
      <c r="WJS90" s="62"/>
      <c r="WJT90" s="62"/>
      <c r="WJU90" s="62"/>
      <c r="WJV90" s="62"/>
      <c r="WJW90" s="62"/>
      <c r="WJX90" s="62"/>
      <c r="WJY90" s="62"/>
      <c r="WJZ90" s="62"/>
      <c r="WKA90" s="62"/>
      <c r="WKB90" s="62"/>
      <c r="WKC90" s="62"/>
      <c r="WKD90" s="62"/>
      <c r="WKE90" s="62"/>
      <c r="WKF90" s="62"/>
      <c r="WKG90" s="62"/>
      <c r="WKH90" s="62"/>
      <c r="WKI90" s="62"/>
      <c r="WKJ90" s="62"/>
      <c r="WKK90" s="62"/>
      <c r="WKL90" s="62"/>
      <c r="WKM90" s="62"/>
      <c r="WKN90" s="62"/>
      <c r="WKO90" s="62"/>
      <c r="WKP90" s="62"/>
      <c r="WKQ90" s="62"/>
      <c r="WKR90" s="62"/>
      <c r="WKS90" s="62"/>
      <c r="WKT90" s="62"/>
      <c r="WKU90" s="62"/>
      <c r="WKV90" s="62"/>
      <c r="WKW90" s="62"/>
      <c r="WKX90" s="62"/>
      <c r="WKY90" s="62"/>
      <c r="WKZ90" s="62"/>
      <c r="WLA90" s="62"/>
      <c r="WLB90" s="62"/>
      <c r="WLC90" s="62"/>
      <c r="WLD90" s="62"/>
      <c r="WLE90" s="62"/>
      <c r="WLF90" s="62"/>
      <c r="WLG90" s="62"/>
      <c r="WLH90" s="62"/>
      <c r="WLI90" s="62"/>
      <c r="WLJ90" s="62"/>
      <c r="WLK90" s="62"/>
      <c r="WLL90" s="62"/>
      <c r="WLM90" s="62"/>
      <c r="WLN90" s="62"/>
      <c r="WLO90" s="62"/>
      <c r="WLP90" s="62"/>
      <c r="WLQ90" s="62"/>
      <c r="WLR90" s="62"/>
      <c r="WLS90" s="62"/>
      <c r="WLT90" s="62"/>
      <c r="WLU90" s="62"/>
      <c r="WLV90" s="62"/>
      <c r="WLW90" s="62"/>
      <c r="WLX90" s="62"/>
      <c r="WLY90" s="62"/>
      <c r="WLZ90" s="62"/>
      <c r="WMA90" s="62"/>
      <c r="WMB90" s="62"/>
      <c r="WMC90" s="62"/>
      <c r="WMD90" s="62"/>
      <c r="WME90" s="62"/>
      <c r="WMF90" s="62"/>
      <c r="WMG90" s="62"/>
      <c r="WMH90" s="62"/>
      <c r="WMI90" s="62"/>
      <c r="WMJ90" s="62"/>
      <c r="WMK90" s="62"/>
      <c r="WML90" s="62"/>
      <c r="WMM90" s="62"/>
      <c r="WMN90" s="62"/>
      <c r="WMO90" s="62"/>
      <c r="WMP90" s="62"/>
      <c r="WMQ90" s="62"/>
      <c r="WMR90" s="62"/>
      <c r="WMS90" s="62"/>
      <c r="WMT90" s="62"/>
      <c r="WMU90" s="62"/>
      <c r="WMV90" s="62"/>
      <c r="WMW90" s="62"/>
      <c r="WMX90" s="62"/>
      <c r="WMY90" s="62"/>
      <c r="WMZ90" s="62"/>
      <c r="WNA90" s="62"/>
      <c r="WNB90" s="62"/>
      <c r="WNC90" s="62"/>
      <c r="WND90" s="62"/>
      <c r="WNE90" s="62"/>
      <c r="WNF90" s="62"/>
      <c r="WNG90" s="62"/>
      <c r="WNH90" s="62"/>
      <c r="WNI90" s="62"/>
      <c r="WNJ90" s="62"/>
      <c r="WNK90" s="62"/>
      <c r="WNL90" s="62"/>
      <c r="WNM90" s="62"/>
      <c r="WNN90" s="62"/>
      <c r="WNO90" s="62"/>
      <c r="WNP90" s="62"/>
      <c r="WNQ90" s="62"/>
      <c r="WNR90" s="62"/>
      <c r="WNS90" s="62"/>
      <c r="WNT90" s="62"/>
      <c r="WNU90" s="62"/>
      <c r="WNV90" s="62"/>
      <c r="WNW90" s="62"/>
      <c r="WNX90" s="62"/>
      <c r="WNY90" s="62"/>
      <c r="WNZ90" s="62"/>
      <c r="WOA90" s="62"/>
      <c r="WOB90" s="62"/>
      <c r="WOC90" s="62"/>
      <c r="WOD90" s="62"/>
      <c r="WOE90" s="62"/>
      <c r="WOF90" s="62"/>
      <c r="WOG90" s="62"/>
      <c r="WOH90" s="62"/>
      <c r="WOI90" s="62"/>
      <c r="WOJ90" s="62"/>
      <c r="WOK90" s="62"/>
      <c r="WOL90" s="62"/>
      <c r="WOM90" s="62"/>
      <c r="WON90" s="62"/>
      <c r="WOO90" s="62"/>
      <c r="WOP90" s="62"/>
      <c r="WOQ90" s="62"/>
      <c r="WOR90" s="62"/>
      <c r="WOS90" s="62"/>
      <c r="WOT90" s="62"/>
      <c r="WOU90" s="62"/>
      <c r="WOV90" s="62"/>
      <c r="WOW90" s="62"/>
      <c r="WOX90" s="62"/>
      <c r="WOY90" s="62"/>
      <c r="WOZ90" s="62"/>
      <c r="WPA90" s="62"/>
      <c r="WPB90" s="62"/>
      <c r="WPC90" s="62"/>
      <c r="WPD90" s="62"/>
      <c r="WPE90" s="62"/>
      <c r="WPF90" s="62"/>
      <c r="WPG90" s="62"/>
      <c r="WPH90" s="62"/>
      <c r="WPI90" s="62"/>
      <c r="WPJ90" s="62"/>
      <c r="WPK90" s="62"/>
      <c r="WPL90" s="62"/>
      <c r="WPM90" s="62"/>
      <c r="WPN90" s="62"/>
      <c r="WPO90" s="62"/>
      <c r="WPP90" s="62"/>
      <c r="WPQ90" s="62"/>
      <c r="WPR90" s="62"/>
      <c r="WPS90" s="62"/>
      <c r="WPT90" s="62"/>
      <c r="WPU90" s="62"/>
      <c r="WPV90" s="62"/>
      <c r="WPW90" s="62"/>
      <c r="WPX90" s="62"/>
      <c r="WPY90" s="62"/>
      <c r="WPZ90" s="62"/>
      <c r="WQA90" s="62"/>
      <c r="WQB90" s="62"/>
      <c r="WQC90" s="62"/>
      <c r="WQD90" s="62"/>
      <c r="WQE90" s="62"/>
      <c r="WQF90" s="62"/>
      <c r="WQG90" s="62"/>
      <c r="WQH90" s="62"/>
      <c r="WQI90" s="62"/>
      <c r="WQJ90" s="62"/>
      <c r="WQK90" s="62"/>
      <c r="WQL90" s="62"/>
      <c r="WQM90" s="62"/>
      <c r="WQN90" s="62"/>
      <c r="WQO90" s="62"/>
      <c r="WQP90" s="62"/>
      <c r="WQQ90" s="62"/>
      <c r="WQR90" s="62"/>
      <c r="WQS90" s="62"/>
      <c r="WQT90" s="62"/>
      <c r="WQU90" s="62"/>
      <c r="WQV90" s="62"/>
      <c r="WQW90" s="62"/>
      <c r="WQX90" s="62"/>
      <c r="WQY90" s="62"/>
      <c r="WQZ90" s="62"/>
      <c r="WRA90" s="62"/>
      <c r="WRB90" s="62"/>
      <c r="WRC90" s="62"/>
      <c r="WRD90" s="62"/>
      <c r="WRE90" s="62"/>
      <c r="WRF90" s="62"/>
      <c r="WRG90" s="62"/>
      <c r="WRH90" s="62"/>
      <c r="WRI90" s="62"/>
      <c r="WRJ90" s="62"/>
      <c r="WRK90" s="62"/>
      <c r="WRL90" s="62"/>
      <c r="WRM90" s="62"/>
      <c r="WRN90" s="62"/>
      <c r="WRO90" s="62"/>
      <c r="WRP90" s="62"/>
      <c r="WRQ90" s="62"/>
      <c r="WRR90" s="62"/>
      <c r="WRS90" s="62"/>
      <c r="WRT90" s="62"/>
      <c r="WRU90" s="62"/>
      <c r="WRV90" s="62"/>
      <c r="WRW90" s="62"/>
      <c r="WRX90" s="62"/>
      <c r="WRY90" s="62"/>
      <c r="WRZ90" s="62"/>
      <c r="WSA90" s="62"/>
      <c r="WSB90" s="62"/>
      <c r="WSC90" s="62"/>
      <c r="WSD90" s="62"/>
      <c r="WSE90" s="62"/>
      <c r="WSF90" s="62"/>
      <c r="WSG90" s="62"/>
      <c r="WSH90" s="62"/>
      <c r="WSI90" s="62"/>
      <c r="WSJ90" s="62"/>
      <c r="WSK90" s="62"/>
      <c r="WSL90" s="62"/>
      <c r="WSM90" s="62"/>
      <c r="WSN90" s="62"/>
      <c r="WSO90" s="62"/>
      <c r="WSP90" s="62"/>
      <c r="WSQ90" s="62"/>
      <c r="WSR90" s="62"/>
      <c r="WSS90" s="62"/>
      <c r="WST90" s="62"/>
      <c r="WSU90" s="62"/>
      <c r="WSV90" s="62"/>
      <c r="WSW90" s="62"/>
      <c r="WSX90" s="62"/>
      <c r="WSY90" s="62"/>
      <c r="WSZ90" s="62"/>
      <c r="WTA90" s="62"/>
      <c r="WTB90" s="62"/>
      <c r="WTC90" s="62"/>
      <c r="WTD90" s="62"/>
      <c r="WTE90" s="62"/>
      <c r="WTF90" s="62"/>
      <c r="WTG90" s="62"/>
      <c r="WTH90" s="62"/>
      <c r="WTI90" s="62"/>
      <c r="WTJ90" s="62"/>
      <c r="WTK90" s="62"/>
      <c r="WTL90" s="62"/>
      <c r="WTM90" s="62"/>
      <c r="WTN90" s="62"/>
      <c r="WTO90" s="62"/>
      <c r="WTP90" s="62"/>
      <c r="WTQ90" s="62"/>
      <c r="WTR90" s="62"/>
      <c r="WTS90" s="62"/>
      <c r="WTT90" s="62"/>
      <c r="WTU90" s="62"/>
      <c r="WTV90" s="62"/>
      <c r="WTW90" s="62"/>
      <c r="WTX90" s="62"/>
      <c r="WTY90" s="62"/>
      <c r="WTZ90" s="62"/>
      <c r="WUA90" s="62"/>
      <c r="WUB90" s="62"/>
      <c r="WUC90" s="62"/>
      <c r="WUD90" s="62"/>
      <c r="WUE90" s="62"/>
      <c r="WUF90" s="62"/>
      <c r="WUG90" s="62"/>
      <c r="WUH90" s="62"/>
      <c r="WUI90" s="62"/>
      <c r="WUJ90" s="62"/>
      <c r="WUK90" s="62"/>
      <c r="WUL90" s="62"/>
      <c r="WUM90" s="62"/>
      <c r="WUN90" s="62"/>
      <c r="WUO90" s="62"/>
      <c r="WUP90" s="62"/>
      <c r="WUQ90" s="62"/>
      <c r="WUR90" s="62"/>
      <c r="WUS90" s="62"/>
      <c r="WUT90" s="62"/>
      <c r="WUU90" s="62"/>
      <c r="WUV90" s="62"/>
      <c r="WUW90" s="62"/>
      <c r="WUX90" s="62"/>
      <c r="WUY90" s="62"/>
      <c r="WUZ90" s="62"/>
      <c r="WVA90" s="62"/>
      <c r="WVB90" s="62"/>
      <c r="WVC90" s="62"/>
      <c r="WVD90" s="62"/>
      <c r="WVE90" s="62"/>
      <c r="WVF90" s="62"/>
      <c r="WVG90" s="62"/>
      <c r="WVH90" s="62"/>
      <c r="WVI90" s="62"/>
      <c r="WVJ90" s="62"/>
      <c r="WVK90" s="62"/>
      <c r="WVL90" s="62"/>
      <c r="WVM90" s="62"/>
      <c r="WVN90" s="62"/>
      <c r="WVO90" s="62"/>
      <c r="WVP90" s="62"/>
      <c r="WVQ90" s="62"/>
      <c r="WVR90" s="62"/>
      <c r="WVS90" s="62"/>
      <c r="WVT90" s="62"/>
      <c r="WVU90" s="62"/>
      <c r="WVV90" s="62"/>
      <c r="WVW90" s="62"/>
      <c r="WVX90" s="62"/>
      <c r="WVY90" s="62"/>
      <c r="WVZ90" s="62"/>
      <c r="WWA90" s="62"/>
      <c r="WWB90" s="62"/>
      <c r="WWC90" s="62"/>
      <c r="WWD90" s="62"/>
      <c r="WWE90" s="62"/>
      <c r="WWF90" s="62"/>
      <c r="WWG90" s="62"/>
      <c r="WWH90" s="62"/>
      <c r="WWI90" s="62"/>
      <c r="WWJ90" s="62"/>
      <c r="WWK90" s="62"/>
      <c r="WWL90" s="62"/>
      <c r="WWM90" s="62"/>
      <c r="WWN90" s="62"/>
      <c r="WWO90" s="62"/>
      <c r="WWP90" s="62"/>
      <c r="WWQ90" s="62"/>
      <c r="WWR90" s="62"/>
      <c r="WWS90" s="62"/>
      <c r="WWT90" s="62"/>
      <c r="WWU90" s="62"/>
      <c r="WWV90" s="62"/>
      <c r="WWW90" s="62"/>
      <c r="WWX90" s="62"/>
      <c r="WWY90" s="62"/>
      <c r="WWZ90" s="62"/>
      <c r="WXA90" s="62"/>
      <c r="WXB90" s="62"/>
      <c r="WXC90" s="62"/>
      <c r="WXD90" s="62"/>
      <c r="WXE90" s="62"/>
      <c r="WXF90" s="62"/>
      <c r="WXG90" s="62"/>
      <c r="WXH90" s="62"/>
      <c r="WXI90" s="62"/>
      <c r="WXJ90" s="62"/>
      <c r="WXK90" s="62"/>
      <c r="WXL90" s="62"/>
      <c r="WXM90" s="62"/>
      <c r="WXN90" s="62"/>
      <c r="WXO90" s="62"/>
      <c r="WXP90" s="62"/>
      <c r="WXQ90" s="62"/>
      <c r="WXR90" s="62"/>
      <c r="WXS90" s="62"/>
      <c r="WXT90" s="62"/>
      <c r="WXU90" s="62"/>
      <c r="WXV90" s="62"/>
      <c r="WXW90" s="62"/>
      <c r="WXX90" s="62"/>
      <c r="WXY90" s="62"/>
      <c r="WXZ90" s="62"/>
      <c r="WYA90" s="62"/>
      <c r="WYB90" s="62"/>
      <c r="WYC90" s="62"/>
      <c r="WYD90" s="62"/>
      <c r="WYE90" s="62"/>
      <c r="WYF90" s="62"/>
      <c r="WYG90" s="62"/>
      <c r="WYH90" s="62"/>
      <c r="WYI90" s="62"/>
      <c r="WYJ90" s="62"/>
      <c r="WYK90" s="62"/>
      <c r="WYL90" s="62"/>
      <c r="WYM90" s="62"/>
      <c r="WYN90" s="62"/>
      <c r="WYO90" s="62"/>
      <c r="WYP90" s="62"/>
      <c r="WYQ90" s="62"/>
      <c r="WYR90" s="62"/>
      <c r="WYS90" s="62"/>
      <c r="WYT90" s="62"/>
      <c r="WYU90" s="62"/>
      <c r="WYV90" s="62"/>
      <c r="WYW90" s="62"/>
      <c r="WYX90" s="62"/>
      <c r="WYY90" s="62"/>
      <c r="WYZ90" s="62"/>
      <c r="WZA90" s="62"/>
      <c r="WZB90" s="62"/>
      <c r="WZC90" s="62"/>
      <c r="WZD90" s="62"/>
      <c r="WZE90" s="62"/>
      <c r="WZF90" s="62"/>
      <c r="WZG90" s="62"/>
      <c r="WZH90" s="62"/>
      <c r="WZI90" s="62"/>
      <c r="WZJ90" s="62"/>
      <c r="WZK90" s="62"/>
      <c r="WZL90" s="62"/>
      <c r="WZM90" s="62"/>
      <c r="WZN90" s="62"/>
      <c r="WZO90" s="62"/>
      <c r="WZP90" s="62"/>
      <c r="WZQ90" s="62"/>
      <c r="WZR90" s="62"/>
      <c r="WZS90" s="62"/>
      <c r="WZT90" s="62"/>
      <c r="WZU90" s="62"/>
      <c r="WZV90" s="62"/>
      <c r="WZW90" s="62"/>
      <c r="WZX90" s="62"/>
      <c r="WZY90" s="62"/>
      <c r="WZZ90" s="62"/>
      <c r="XAA90" s="62"/>
      <c r="XAB90" s="62"/>
      <c r="XAC90" s="62"/>
      <c r="XAD90" s="62"/>
      <c r="XAE90" s="62"/>
      <c r="XAF90" s="62"/>
      <c r="XAG90" s="62"/>
      <c r="XAH90" s="62"/>
      <c r="XAI90" s="62"/>
      <c r="XAJ90" s="62"/>
      <c r="XAK90" s="62"/>
      <c r="XAL90" s="62"/>
      <c r="XAM90" s="62"/>
      <c r="XAN90" s="62"/>
      <c r="XAO90" s="62"/>
      <c r="XAP90" s="62"/>
      <c r="XAQ90" s="62"/>
      <c r="XAR90" s="62"/>
      <c r="XAS90" s="62"/>
      <c r="XAT90" s="62"/>
      <c r="XAU90" s="62"/>
      <c r="XAV90" s="62"/>
      <c r="XAW90" s="62"/>
      <c r="XAX90" s="62"/>
      <c r="XAY90" s="62"/>
      <c r="XAZ90" s="62"/>
      <c r="XBA90" s="62"/>
      <c r="XBB90" s="62"/>
      <c r="XBC90" s="62"/>
      <c r="XBD90" s="62"/>
      <c r="XBE90" s="62"/>
      <c r="XBF90" s="62"/>
      <c r="XBG90" s="62"/>
      <c r="XBH90" s="62"/>
      <c r="XBI90" s="62"/>
      <c r="XBJ90" s="62"/>
      <c r="XBK90" s="62"/>
      <c r="XBL90" s="62"/>
      <c r="XBM90" s="62"/>
      <c r="XBN90" s="62"/>
      <c r="XBO90" s="62"/>
      <c r="XBP90" s="62"/>
      <c r="XBQ90" s="62"/>
      <c r="XBR90" s="62"/>
      <c r="XBS90" s="62"/>
      <c r="XBT90" s="62"/>
      <c r="XBU90" s="62"/>
      <c r="XBV90" s="62"/>
      <c r="XBW90" s="62"/>
      <c r="XBX90" s="62"/>
      <c r="XBY90" s="62"/>
      <c r="XBZ90" s="62"/>
      <c r="XCA90" s="62"/>
      <c r="XCB90" s="62"/>
      <c r="XCC90" s="62"/>
      <c r="XCD90" s="62"/>
      <c r="XCE90" s="62"/>
      <c r="XCF90" s="62"/>
      <c r="XCG90" s="62"/>
      <c r="XCH90" s="62"/>
      <c r="XCI90" s="62"/>
      <c r="XCJ90" s="62"/>
      <c r="XCK90" s="62"/>
      <c r="XCL90" s="62"/>
      <c r="XCM90" s="62"/>
      <c r="XCN90" s="62"/>
      <c r="XCO90" s="62"/>
      <c r="XCP90" s="62"/>
      <c r="XCQ90" s="62"/>
      <c r="XCR90" s="62"/>
      <c r="XCS90" s="62"/>
      <c r="XCT90" s="62"/>
      <c r="XCU90" s="62"/>
      <c r="XCV90" s="62"/>
      <c r="XCW90" s="62"/>
      <c r="XCX90" s="62"/>
      <c r="XCY90" s="62"/>
      <c r="XCZ90" s="62"/>
      <c r="XDA90" s="62"/>
      <c r="XDB90" s="62"/>
      <c r="XDC90" s="62"/>
      <c r="XDD90" s="62"/>
      <c r="XDE90" s="62"/>
      <c r="XDF90" s="62"/>
      <c r="XDG90" s="62"/>
      <c r="XDH90" s="62"/>
      <c r="XDI90" s="62"/>
      <c r="XDJ90" s="62"/>
      <c r="XDK90" s="62"/>
      <c r="XDL90" s="62"/>
      <c r="XDM90" s="62"/>
      <c r="XDN90" s="62"/>
      <c r="XDO90" s="62"/>
      <c r="XDP90" s="62"/>
      <c r="XDQ90" s="62"/>
      <c r="XDR90" s="62"/>
      <c r="XDS90" s="62"/>
      <c r="XDT90" s="62"/>
      <c r="XDU90" s="62"/>
      <c r="XDV90" s="62"/>
      <c r="XDW90" s="62"/>
      <c r="XDX90" s="62"/>
      <c r="XDY90" s="62"/>
    </row>
    <row r="91" spans="1:16353" s="61" customFormat="1" ht="34.9" customHeight="1">
      <c r="A91" s="62">
        <f t="shared" si="68"/>
        <v>89</v>
      </c>
      <c r="C91" s="62"/>
      <c r="D91" s="38">
        <f t="shared" si="74"/>
        <v>89</v>
      </c>
      <c r="E91" s="71">
        <f t="shared" ref="E91" si="99">IF(I91=0,0,CONCATENATE(идентификатор_18,D91))</f>
        <v>0</v>
      </c>
      <c r="F91" s="153">
        <v>0</v>
      </c>
      <c r="G91" s="39"/>
      <c r="H91" s="42"/>
      <c r="I91" s="32"/>
      <c r="J91" s="32" t="str">
        <f>IF(Вводная!C412=0,0,"Э")</f>
        <v>Э</v>
      </c>
      <c r="K91" s="32" t="str">
        <f>IF(Вводная!C411=0,0,"Р")</f>
        <v>Р</v>
      </c>
      <c r="L91" s="32" t="str">
        <f>IF(Вводная!C410=0,0,"И")</f>
        <v>И</v>
      </c>
      <c r="M91" s="33" t="str">
        <f>IF(Вводная!C409=0,0,"Д")</f>
        <v>Д</v>
      </c>
      <c r="N91" s="32" t="str">
        <f>IF(Вводная!C408=0,0,"КД")</f>
        <v>КД</v>
      </c>
      <c r="O91" s="33" t="str">
        <f>IF(Вводная!C407=0,0,"М")</f>
        <v>М</v>
      </c>
      <c r="P91" s="34" t="str">
        <f>IF(Вводная!C406=0,0,"ФЛ")</f>
        <v>ФЛ</v>
      </c>
      <c r="Q91" s="33" t="str">
        <f>IF(Вводная!C405=0,0,"Св")</f>
        <v>Св</v>
      </c>
      <c r="R91" s="32" t="str">
        <f>IF(Вводная!C404=0,0,"ПП")</f>
        <v>ПП</v>
      </c>
      <c r="S91" s="33" t="str">
        <f>IF(Вводная!C403=0,0,"Сб")</f>
        <v>Сб</v>
      </c>
      <c r="T91" s="32" t="str">
        <f>IF(Вводная!C402=0,0,"Сц")</f>
        <v>Сц</v>
      </c>
      <c r="U91" s="33" t="str">
        <f>IF(Вводная!C401=0,0,"Мт")</f>
        <v>Мт</v>
      </c>
      <c r="V91" s="32" t="str">
        <f>IF(Вводная!C400=0,0,"А")</f>
        <v>А</v>
      </c>
      <c r="W91" s="32" t="str">
        <f>IF(Вводная!C399=0,0,"Фт")</f>
        <v>Фт</v>
      </c>
      <c r="X91" s="32">
        <f>IF(I91=0,0,VLOOKUP($X$1,участники_18,2,FALSE))</f>
        <v>0</v>
      </c>
      <c r="Y91" s="32">
        <f>IF(I91=0,0,VLOOKUP($Y$1,участники_18,2,FALSE))</f>
        <v>0</v>
      </c>
      <c r="Z91" s="32">
        <f>IF(I91=0,0,VLOOKUP($Z$1,участники_18,2,FALSE))</f>
        <v>0</v>
      </c>
      <c r="AA91" s="32">
        <f>IF(I91=0,0,VLOOKUP($AA$1,участники_18,2,FALSE))</f>
        <v>0</v>
      </c>
      <c r="AB91" s="32"/>
      <c r="AC91" s="32" t="s">
        <v>30</v>
      </c>
      <c r="AD91" s="40"/>
      <c r="AE91" s="40"/>
      <c r="AF91" s="66">
        <f>IF(I91=0,0,срок_18)</f>
        <v>0</v>
      </c>
      <c r="AG91" s="66">
        <f>IF(I91=0,0,IF(J91=0,"нет в заказе",IF(I91=0,0,VLOOKUP($AG$1,позиции_18,2,FALSE))))</f>
        <v>0</v>
      </c>
      <c r="AH91" s="66">
        <f>IF(I91=0,0,IF(J91=0,"нет в заказе",IF(I91=0,0,VLOOKUP($AG$1,позиции_18,3,FALSE))))</f>
        <v>0</v>
      </c>
      <c r="AI91" s="66">
        <f>IF(I91=0,0,IF(K91=0,"нет в заказе",IF(I91=0,0,VLOOKUP($AI$1,позиции_18,2,FALSE))))</f>
        <v>0</v>
      </c>
      <c r="AJ91" s="66">
        <f>IF(I91=0,0,IF(K91=0,"нет в заказе",IF(I91=0,0,VLOOKUP($AI$1,позиции_18,3,FALSE))))</f>
        <v>0</v>
      </c>
      <c r="AK91" s="66">
        <f>IF(I91=0,0,IF(L91=0,"нет в заказе",IF(I91=0,0,VLOOKUP($AK$1,позиции_18,2,FALSE))))</f>
        <v>0</v>
      </c>
      <c r="AL91" s="66">
        <f>IF(I91=0,0,IF(L91=0,"нет в заказе",IF(I91=0,0,VLOOKUP($AK$1,позиции_18,3,FALSE))))</f>
        <v>0</v>
      </c>
      <c r="AM91" s="66">
        <f>IF(I91=0,0,IF(M91=0,"нет в заказе",IF(I91=0,0,VLOOKUP($AM$1,позиции_18,2,FALSE))))</f>
        <v>0</v>
      </c>
      <c r="AN91" s="66">
        <f>IF(I91=0,0,IF(M91=0,"нет в заказе",IF(I91=0,0,VLOOKUP($AM$1,позиции_18,3,FALSE))))</f>
        <v>0</v>
      </c>
      <c r="AO91" s="66">
        <f>IF(I91=0,0,IF(N91=0,"нет в заказе",IF(I91=0,0,VLOOKUP($AO$1,позиции_18,2,FALSE))))</f>
        <v>0</v>
      </c>
      <c r="AP91" s="66">
        <f>IF(I91=0,0,IF(N91=0,"нет в заказе",IF(I91=0,0,VLOOKUP($AO$1,позиции_18,3,FALSE))))</f>
        <v>0</v>
      </c>
      <c r="AQ91" s="66">
        <f>IF(I91=0,0,IF(O91=0,"нет в заказе",IF(I91=0,0,VLOOKUP($AQ$1,позиции_18,2,FALSE))))</f>
        <v>0</v>
      </c>
      <c r="AR91" s="66">
        <f>IF(I91=0,0,IF(O91=0,"нет в заказе",IF(I91=0,0,VLOOKUP($AQ$1,позиции_18,3,FALSE))))</f>
        <v>0</v>
      </c>
      <c r="AS91" s="66">
        <f>IF(I91=0,0,IF(P91=0,"нет в заказе",IF(I91=0,0,VLOOKUP($AS$1,позиции_18,2,FALSE))))</f>
        <v>0</v>
      </c>
      <c r="AT91" s="66">
        <f>IF(I91=0,0,IF(P91=0,"нет в заказе",IF(I91=0,0,VLOOKUP($AS$1,позиции_18,3,FALSE))))</f>
        <v>0</v>
      </c>
      <c r="AU91" s="66">
        <f>IF(I91=0,0,IF(Q91=0,"нет в заказе",IF(I91=0,0,VLOOKUP($AU$1,позиции_18,2,FALSE))))</f>
        <v>0</v>
      </c>
      <c r="AV91" s="66">
        <f>IF(I91=0,0,IF(Q91=0,"нет в заказе",IF(I91=0,0,VLOOKUP($AU$1,позиции_18,3,FALSE))))</f>
        <v>0</v>
      </c>
      <c r="AW91" s="66">
        <f>IF(I91=0,0,IF(R91=0,"нет в заказе",IF(I91=0,0,VLOOKUP($AW$1,позиции_18,2,FALSE))))</f>
        <v>0</v>
      </c>
      <c r="AX91" s="66">
        <f>IF(I91=0,0,IF(R91=0,"нет в заказе",IF(I91=0,0,VLOOKUP($AW$1,позиции_18,3,FALSE))))</f>
        <v>0</v>
      </c>
      <c r="AY91" s="66">
        <f>IF(I91=0,0,IF(S91=0,"нет в заказе",IF(I91=0,0,VLOOKUP($AY$1,позиции_18,2,FALSE))))</f>
        <v>0</v>
      </c>
      <c r="AZ91" s="66">
        <f>IF(I91=0,0,IF(S91=0,"нет в заказе",IF(I91=0,0,VLOOKUP($AY$1,позиции_18,3,FALSE))))</f>
        <v>0</v>
      </c>
      <c r="BA91" s="66">
        <f>IF(I91=0,0,IF(T91=0,"нет в заказе",IF(I91=0,0,VLOOKUP($BA$1,позиции_18,2,FALSE))))</f>
        <v>0</v>
      </c>
      <c r="BB91" s="66">
        <f>IF(I91=0,0,IF(T91=0,"нет в заказе",IF(I91=0,0,VLOOKUP($BA$1,позиции_18,3,FALSE))))</f>
        <v>0</v>
      </c>
      <c r="BC91" s="66">
        <f>IF(I91=0,0,IF(U91=0,"нет в заказе",IF(I91=0,0,VLOOKUP($BC$1,позиции_18,2,FALSE))))</f>
        <v>0</v>
      </c>
      <c r="BD91" s="66">
        <f>IF(I91=0,0,IF(U91=0,"нет в заказе",IF(I91=0,0,VLOOKUP($BC$1,позиции_18,3,FALSE))))</f>
        <v>0</v>
      </c>
      <c r="BE91" s="66">
        <f>IF(I91=0,0,IF(V91=0,"нет в заказе",IF(I91=0,0,VLOOKUP($BE$1,позиции_18,2,FALSE))))</f>
        <v>0</v>
      </c>
      <c r="BF91" s="66">
        <f>IF(I91=0,0,IF(V91=0,"нет в заказе",IF(I91=0,0,VLOOKUP($BE$1,позиции_18,3,FALSE))))</f>
        <v>0</v>
      </c>
      <c r="BG91" s="66">
        <f>IF(I91=0,0,IF(W91=0,"нет в заказе",IF(I91=0,0,VLOOKUP($BG$1,позиции_18,2,FALSE))))</f>
        <v>0</v>
      </c>
      <c r="BH91" s="66">
        <f>IF(I91=0,0,IF(W91=0,"нет в заказе",IF(I91=0,0,VLOOKUP($BG$1,позиции_18,3,FALSE))))</f>
        <v>0</v>
      </c>
      <c r="BI91" s="66"/>
      <c r="BJ91" s="126"/>
      <c r="BK91" s="127"/>
      <c r="BL91" s="127"/>
      <c r="BM91" s="128"/>
      <c r="BN91" s="151"/>
      <c r="BO91" s="140"/>
      <c r="BP91" s="151"/>
      <c r="BQ91" s="140"/>
      <c r="BR91" s="151"/>
      <c r="BS91" s="140"/>
      <c r="BT91" s="151"/>
      <c r="BU91" s="151"/>
      <c r="BV91" s="151"/>
      <c r="BW91" s="140"/>
      <c r="BX91" s="151"/>
      <c r="BY91" s="140"/>
      <c r="BZ91" s="151"/>
      <c r="CA91" s="140"/>
      <c r="CB91" s="142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81"/>
      <c r="HM91" s="81"/>
      <c r="HN91" s="81"/>
      <c r="HO91" s="81"/>
      <c r="HP91" s="81"/>
      <c r="HQ91" s="81"/>
      <c r="HR91" s="81"/>
      <c r="HS91" s="81"/>
      <c r="HT91" s="81"/>
      <c r="HU91" s="81"/>
      <c r="HV91" s="81"/>
      <c r="HW91" s="81"/>
      <c r="HX91" s="81"/>
      <c r="HY91" s="81"/>
    </row>
    <row r="92" spans="1:16353" s="61" customFormat="1" ht="34.9" customHeight="1">
      <c r="A92" s="62">
        <f t="shared" si="68"/>
        <v>90</v>
      </c>
      <c r="C92" s="62"/>
      <c r="D92" s="38">
        <f t="shared" si="74"/>
        <v>90</v>
      </c>
      <c r="E92" s="71">
        <f t="shared" ref="E92" si="100">IF(I92=0,0,CONCATENATE(идентификатор_18,D92))</f>
        <v>0</v>
      </c>
      <c r="F92" s="153">
        <v>0</v>
      </c>
      <c r="G92" s="39"/>
      <c r="H92" s="42"/>
      <c r="I92" s="32"/>
      <c r="J92" s="32" t="str">
        <f>IF(Вводная!C412=0,0,"Э")</f>
        <v>Э</v>
      </c>
      <c r="K92" s="32" t="str">
        <f>IF(Вводная!C411=0,0,"Р")</f>
        <v>Р</v>
      </c>
      <c r="L92" s="32" t="str">
        <f>IF(Вводная!C410=0,0,"И")</f>
        <v>И</v>
      </c>
      <c r="M92" s="33" t="str">
        <f>IF(Вводная!C409=0,0,"Д")</f>
        <v>Д</v>
      </c>
      <c r="N92" s="32" t="str">
        <f>IF(Вводная!C408=0,0,"КД")</f>
        <v>КД</v>
      </c>
      <c r="O92" s="33" t="str">
        <f>IF(Вводная!C407=0,0,"М")</f>
        <v>М</v>
      </c>
      <c r="P92" s="34" t="str">
        <f>IF(Вводная!C406=0,0,"ФЛ")</f>
        <v>ФЛ</v>
      </c>
      <c r="Q92" s="33" t="str">
        <f>IF(Вводная!C405=0,0,"Св")</f>
        <v>Св</v>
      </c>
      <c r="R92" s="32" t="str">
        <f>IF(Вводная!C404=0,0,"ПП")</f>
        <v>ПП</v>
      </c>
      <c r="S92" s="33" t="str">
        <f>IF(Вводная!C403=0,0,"Сб")</f>
        <v>Сб</v>
      </c>
      <c r="T92" s="32" t="str">
        <f>IF(Вводная!C402=0,0,"Сц")</f>
        <v>Сц</v>
      </c>
      <c r="U92" s="33" t="str">
        <f>IF(Вводная!C401=0,0,"Мт")</f>
        <v>Мт</v>
      </c>
      <c r="V92" s="32" t="str">
        <f>IF(Вводная!C400=0,0,"А")</f>
        <v>А</v>
      </c>
      <c r="W92" s="32" t="str">
        <f>IF(Вводная!C399=0,0,"Фт")</f>
        <v>Фт</v>
      </c>
      <c r="X92" s="32">
        <f>IF(I92=0,0,VLOOKUP($X$1,участники_18,2,FALSE))</f>
        <v>0</v>
      </c>
      <c r="Y92" s="32">
        <f>IF(I92=0,0,VLOOKUP($Y$1,участники_18,2,FALSE))</f>
        <v>0</v>
      </c>
      <c r="Z92" s="32">
        <f>IF(I92=0,0,VLOOKUP($Z$1,участники_18,2,FALSE))</f>
        <v>0</v>
      </c>
      <c r="AA92" s="32">
        <f>IF(I92=0,0,VLOOKUP($AA$1,участники_18,2,FALSE))</f>
        <v>0</v>
      </c>
      <c r="AB92" s="32"/>
      <c r="AC92" s="32" t="s">
        <v>30</v>
      </c>
      <c r="AD92" s="40"/>
      <c r="AE92" s="40"/>
      <c r="AF92" s="66">
        <f>IF(I92=0,0,срок_18)</f>
        <v>0</v>
      </c>
      <c r="AG92" s="66">
        <f>IF(I92=0,0,IF(J92=0,"нет в заказе",IF(I92=0,0,VLOOKUP($AG$1,позиции_18,2,FALSE))))</f>
        <v>0</v>
      </c>
      <c r="AH92" s="66">
        <f>IF(I92=0,0,IF(J92=0,"нет в заказе",IF(I92=0,0,VLOOKUP($AG$1,позиции_18,3,FALSE))))</f>
        <v>0</v>
      </c>
      <c r="AI92" s="66">
        <f>IF(I92=0,0,IF(K92=0,"нет в заказе",IF(I92=0,0,VLOOKUP($AI$1,позиции_18,2,FALSE))))</f>
        <v>0</v>
      </c>
      <c r="AJ92" s="66">
        <f>IF(I92=0,0,IF(K92=0,"нет в заказе",IF(I92=0,0,VLOOKUP($AI$1,позиции_18,3,FALSE))))</f>
        <v>0</v>
      </c>
      <c r="AK92" s="66">
        <f>IF(I92=0,0,IF(L92=0,"нет в заказе",IF(I92=0,0,VLOOKUP($AK$1,позиции_18,2,FALSE))))</f>
        <v>0</v>
      </c>
      <c r="AL92" s="66">
        <f>IF(I92=0,0,IF(L92=0,"нет в заказе",IF(I92=0,0,VLOOKUP($AK$1,позиции_18,3,FALSE))))</f>
        <v>0</v>
      </c>
      <c r="AM92" s="66">
        <f>IF(I92=0,0,IF(M92=0,"нет в заказе",IF(I92=0,0,VLOOKUP($AM$1,позиции_18,2,FALSE))))</f>
        <v>0</v>
      </c>
      <c r="AN92" s="66">
        <f>IF(I92=0,0,IF(M92=0,"нет в заказе",IF(I92=0,0,VLOOKUP($AM$1,позиции_18,3,FALSE))))</f>
        <v>0</v>
      </c>
      <c r="AO92" s="66">
        <f>IF(I92=0,0,IF(N92=0,"нет в заказе",IF(I92=0,0,VLOOKUP($AO$1,позиции_18,2,FALSE))))</f>
        <v>0</v>
      </c>
      <c r="AP92" s="66">
        <f>IF(I92=0,0,IF(N92=0,"нет в заказе",IF(I92=0,0,VLOOKUP($AO$1,позиции_18,3,FALSE))))</f>
        <v>0</v>
      </c>
      <c r="AQ92" s="66">
        <f>IF(I92=0,0,IF(O92=0,"нет в заказе",IF(I92=0,0,VLOOKUP($AQ$1,позиции_18,2,FALSE))))</f>
        <v>0</v>
      </c>
      <c r="AR92" s="66">
        <f>IF(I92=0,0,IF(O92=0,"нет в заказе",IF(I92=0,0,VLOOKUP($AQ$1,позиции_18,3,FALSE))))</f>
        <v>0</v>
      </c>
      <c r="AS92" s="66">
        <f>IF(I92=0,0,IF(P92=0,"нет в заказе",IF(I92=0,0,VLOOKUP($AS$1,позиции_18,2,FALSE))))</f>
        <v>0</v>
      </c>
      <c r="AT92" s="66">
        <f>IF(I92=0,0,IF(P92=0,"нет в заказе",IF(I92=0,0,VLOOKUP($AS$1,позиции_18,3,FALSE))))</f>
        <v>0</v>
      </c>
      <c r="AU92" s="66">
        <f>IF(I92=0,0,IF(Q92=0,"нет в заказе",IF(I92=0,0,VLOOKUP($AU$1,позиции_18,2,FALSE))))</f>
        <v>0</v>
      </c>
      <c r="AV92" s="66">
        <f>IF(I92=0,0,IF(Q92=0,"нет в заказе",IF(I92=0,0,VLOOKUP($AU$1,позиции_18,3,FALSE))))</f>
        <v>0</v>
      </c>
      <c r="AW92" s="66">
        <f>IF(I92=0,0,IF(R92=0,"нет в заказе",IF(I92=0,0,VLOOKUP($AW$1,позиции_18,2,FALSE))))</f>
        <v>0</v>
      </c>
      <c r="AX92" s="66">
        <f>IF(I92=0,0,IF(R92=0,"нет в заказе",IF(I92=0,0,VLOOKUP($AW$1,позиции_18,3,FALSE))))</f>
        <v>0</v>
      </c>
      <c r="AY92" s="66">
        <f>IF(I92=0,0,IF(S92=0,"нет в заказе",IF(I92=0,0,VLOOKUP($AY$1,позиции_18,2,FALSE))))</f>
        <v>0</v>
      </c>
      <c r="AZ92" s="66">
        <f>IF(I92=0,0,IF(S92=0,"нет в заказе",IF(I92=0,0,VLOOKUP($AY$1,позиции_18,3,FALSE))))</f>
        <v>0</v>
      </c>
      <c r="BA92" s="66">
        <f>IF(I92=0,0,IF(T92=0,"нет в заказе",IF(I92=0,0,VLOOKUP($BA$1,позиции_18,2,FALSE))))</f>
        <v>0</v>
      </c>
      <c r="BB92" s="66">
        <f>IF(I92=0,0,IF(T92=0,"нет в заказе",IF(I92=0,0,VLOOKUP($BA$1,позиции_18,3,FALSE))))</f>
        <v>0</v>
      </c>
      <c r="BC92" s="66">
        <f>IF(I92=0,0,IF(U92=0,"нет в заказе",IF(I92=0,0,VLOOKUP($BC$1,позиции_18,2,FALSE))))</f>
        <v>0</v>
      </c>
      <c r="BD92" s="66">
        <f>IF(I92=0,0,IF(U92=0,"нет в заказе",IF(I92=0,0,VLOOKUP($BC$1,позиции_18,3,FALSE))))</f>
        <v>0</v>
      </c>
      <c r="BE92" s="66">
        <f>IF(I92=0,0,IF(V92=0,"нет в заказе",IF(I92=0,0,VLOOKUP($BE$1,позиции_18,2,FALSE))))</f>
        <v>0</v>
      </c>
      <c r="BF92" s="66">
        <f>IF(I92=0,0,IF(V92=0,"нет в заказе",IF(I92=0,0,VLOOKUP($BE$1,позиции_18,3,FALSE))))</f>
        <v>0</v>
      </c>
      <c r="BG92" s="66">
        <f>IF(I92=0,0,IF(W92=0,"нет в заказе",IF(I92=0,0,VLOOKUP($BG$1,позиции_18,2,FALSE))))</f>
        <v>0</v>
      </c>
      <c r="BH92" s="66">
        <f>IF(I92=0,0,IF(W92=0,"нет в заказе",IF(I92=0,0,VLOOKUP($BG$1,позиции_18,3,FALSE))))</f>
        <v>0</v>
      </c>
      <c r="BI92" s="66"/>
      <c r="BJ92" s="63"/>
      <c r="BK92" s="64"/>
      <c r="BL92" s="64"/>
      <c r="BM92" s="65"/>
      <c r="BN92" s="149"/>
      <c r="BO92" s="139"/>
      <c r="BP92" s="149"/>
      <c r="BQ92" s="139"/>
      <c r="BR92" s="149"/>
      <c r="BS92" s="139"/>
      <c r="BT92" s="149"/>
      <c r="BU92" s="149"/>
      <c r="BV92" s="149"/>
      <c r="BW92" s="139"/>
      <c r="BX92" s="149"/>
      <c r="BY92" s="139"/>
      <c r="BZ92" s="149"/>
      <c r="CA92" s="139"/>
      <c r="CB92" s="143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80"/>
      <c r="FQ92" s="80"/>
      <c r="FR92" s="80"/>
      <c r="FS92" s="80"/>
      <c r="FT92" s="80"/>
      <c r="FU92" s="80"/>
      <c r="FV92" s="80"/>
      <c r="FW92" s="80"/>
      <c r="FX92" s="80"/>
      <c r="FY92" s="80"/>
      <c r="FZ92" s="80"/>
      <c r="GA92" s="80"/>
      <c r="GB92" s="80"/>
      <c r="GC92" s="80"/>
      <c r="GD92" s="80"/>
      <c r="GE92" s="80"/>
      <c r="GF92" s="80"/>
      <c r="GG92" s="80"/>
      <c r="GH92" s="80"/>
      <c r="GI92" s="80"/>
      <c r="GJ92" s="80"/>
      <c r="GK92" s="80"/>
      <c r="GL92" s="80"/>
      <c r="GM92" s="80"/>
      <c r="GN92" s="80"/>
      <c r="GO92" s="80"/>
      <c r="GP92" s="80"/>
      <c r="GQ92" s="80"/>
      <c r="GR92" s="80"/>
      <c r="GS92" s="80"/>
      <c r="GT92" s="80"/>
      <c r="GU92" s="80"/>
      <c r="GV92" s="80"/>
      <c r="GW92" s="80"/>
      <c r="GX92" s="80"/>
      <c r="GY92" s="80"/>
      <c r="GZ92" s="80"/>
      <c r="HA92" s="80"/>
      <c r="HB92" s="80"/>
      <c r="HC92" s="80"/>
      <c r="HD92" s="80"/>
      <c r="HE92" s="80"/>
      <c r="HF92" s="80"/>
      <c r="HG92" s="80"/>
      <c r="HH92" s="80"/>
      <c r="HI92" s="80"/>
      <c r="HJ92" s="80"/>
      <c r="HK92" s="80"/>
      <c r="HL92" s="80"/>
      <c r="HM92" s="80"/>
      <c r="HN92" s="80"/>
      <c r="HO92" s="80"/>
      <c r="HP92" s="80"/>
      <c r="HQ92" s="80"/>
      <c r="HR92" s="80"/>
      <c r="HS92" s="80"/>
      <c r="HT92" s="80"/>
      <c r="HU92" s="80"/>
      <c r="HV92" s="80"/>
      <c r="HW92" s="80"/>
      <c r="HX92" s="80"/>
      <c r="HY92" s="80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  <c r="IW92" s="62"/>
      <c r="IX92" s="62"/>
      <c r="IY92" s="62"/>
      <c r="IZ92" s="62"/>
      <c r="JA92" s="62"/>
      <c r="JB92" s="62"/>
      <c r="JC92" s="62"/>
      <c r="JD92" s="62"/>
      <c r="JE92" s="62"/>
      <c r="JF92" s="62"/>
      <c r="JG92" s="62"/>
      <c r="JH92" s="62"/>
      <c r="JI92" s="62"/>
      <c r="JJ92" s="62"/>
      <c r="JK92" s="62"/>
      <c r="JL92" s="62"/>
      <c r="JM92" s="62"/>
      <c r="JN92" s="62"/>
      <c r="JO92" s="62"/>
      <c r="JP92" s="62"/>
      <c r="JQ92" s="62"/>
      <c r="JR92" s="62"/>
      <c r="JS92" s="62"/>
      <c r="JT92" s="62"/>
      <c r="JU92" s="62"/>
      <c r="JV92" s="62"/>
      <c r="JW92" s="62"/>
      <c r="JX92" s="62"/>
      <c r="JY92" s="62"/>
      <c r="JZ92" s="62"/>
      <c r="KA92" s="62"/>
      <c r="KB92" s="62"/>
      <c r="KC92" s="62"/>
      <c r="KD92" s="62"/>
      <c r="KE92" s="62"/>
      <c r="KF92" s="62"/>
      <c r="KG92" s="62"/>
      <c r="KH92" s="62"/>
      <c r="KI92" s="62"/>
      <c r="KJ92" s="62"/>
      <c r="KK92" s="62"/>
      <c r="KL92" s="62"/>
      <c r="KM92" s="62"/>
      <c r="KN92" s="62"/>
      <c r="KO92" s="62"/>
      <c r="KP92" s="62"/>
      <c r="KQ92" s="62"/>
      <c r="KR92" s="62"/>
      <c r="KS92" s="62"/>
      <c r="KT92" s="62"/>
      <c r="KU92" s="62"/>
      <c r="KV92" s="62"/>
      <c r="KW92" s="62"/>
      <c r="KX92" s="62"/>
      <c r="KY92" s="62"/>
      <c r="KZ92" s="62"/>
      <c r="LA92" s="62"/>
      <c r="LB92" s="62"/>
      <c r="LC92" s="62"/>
      <c r="LD92" s="62"/>
      <c r="LE92" s="62"/>
      <c r="LF92" s="62"/>
      <c r="LG92" s="62"/>
      <c r="LH92" s="62"/>
      <c r="LI92" s="62"/>
      <c r="LJ92" s="62"/>
      <c r="LK92" s="62"/>
      <c r="LL92" s="62"/>
      <c r="LM92" s="62"/>
      <c r="LN92" s="62"/>
      <c r="LO92" s="62"/>
      <c r="LP92" s="62"/>
      <c r="LQ92" s="62"/>
      <c r="LR92" s="62"/>
      <c r="LS92" s="62"/>
      <c r="LT92" s="62"/>
      <c r="LU92" s="62"/>
      <c r="LV92" s="62"/>
      <c r="LW92" s="62"/>
      <c r="LX92" s="62"/>
      <c r="LY92" s="62"/>
      <c r="LZ92" s="62"/>
      <c r="MA92" s="62"/>
      <c r="MB92" s="62"/>
      <c r="MC92" s="62"/>
      <c r="MD92" s="62"/>
      <c r="ME92" s="62"/>
      <c r="MF92" s="62"/>
      <c r="MG92" s="62"/>
      <c r="MH92" s="62"/>
      <c r="MI92" s="62"/>
      <c r="MJ92" s="62"/>
      <c r="MK92" s="62"/>
      <c r="ML92" s="62"/>
      <c r="MM92" s="62"/>
      <c r="MN92" s="62"/>
      <c r="MO92" s="62"/>
      <c r="MP92" s="62"/>
      <c r="MQ92" s="62"/>
      <c r="MR92" s="62"/>
      <c r="MS92" s="62"/>
      <c r="MT92" s="62"/>
      <c r="MU92" s="62"/>
      <c r="MV92" s="62"/>
      <c r="MW92" s="62"/>
      <c r="MX92" s="62"/>
      <c r="MY92" s="62"/>
      <c r="MZ92" s="62"/>
      <c r="NA92" s="62"/>
      <c r="NB92" s="62"/>
      <c r="NC92" s="62"/>
      <c r="ND92" s="62"/>
      <c r="NE92" s="62"/>
      <c r="NF92" s="62"/>
      <c r="NG92" s="62"/>
      <c r="NH92" s="62"/>
      <c r="NI92" s="62"/>
      <c r="NJ92" s="62"/>
      <c r="NK92" s="62"/>
      <c r="NL92" s="62"/>
      <c r="NM92" s="62"/>
      <c r="NN92" s="62"/>
      <c r="NO92" s="62"/>
      <c r="NP92" s="62"/>
      <c r="NQ92" s="62"/>
      <c r="NR92" s="62"/>
      <c r="NS92" s="62"/>
      <c r="NT92" s="62"/>
      <c r="NU92" s="62"/>
      <c r="NV92" s="62"/>
      <c r="NW92" s="62"/>
      <c r="NX92" s="62"/>
      <c r="NY92" s="62"/>
      <c r="NZ92" s="62"/>
      <c r="OA92" s="62"/>
      <c r="OB92" s="62"/>
      <c r="OC92" s="62"/>
      <c r="OD92" s="62"/>
      <c r="OE92" s="62"/>
      <c r="OF92" s="62"/>
      <c r="OG92" s="62"/>
      <c r="OH92" s="62"/>
      <c r="OI92" s="62"/>
      <c r="OJ92" s="62"/>
      <c r="OK92" s="62"/>
      <c r="OL92" s="62"/>
      <c r="OM92" s="62"/>
      <c r="ON92" s="62"/>
      <c r="OO92" s="62"/>
      <c r="OP92" s="62"/>
      <c r="OQ92" s="62"/>
      <c r="OR92" s="62"/>
      <c r="OS92" s="62"/>
      <c r="OT92" s="62"/>
      <c r="OU92" s="62"/>
      <c r="OV92" s="62"/>
      <c r="OW92" s="62"/>
      <c r="OX92" s="62"/>
      <c r="OY92" s="62"/>
      <c r="OZ92" s="62"/>
      <c r="PA92" s="62"/>
      <c r="PB92" s="62"/>
      <c r="PC92" s="62"/>
      <c r="PD92" s="62"/>
      <c r="PE92" s="62"/>
      <c r="PF92" s="62"/>
      <c r="PG92" s="62"/>
      <c r="PH92" s="62"/>
      <c r="PI92" s="62"/>
      <c r="PJ92" s="62"/>
      <c r="PK92" s="62"/>
      <c r="PL92" s="62"/>
      <c r="PM92" s="62"/>
      <c r="PN92" s="62"/>
      <c r="PO92" s="62"/>
      <c r="PP92" s="62"/>
      <c r="PQ92" s="62"/>
      <c r="PR92" s="62"/>
      <c r="PS92" s="62"/>
      <c r="PT92" s="62"/>
      <c r="PU92" s="62"/>
      <c r="PV92" s="62"/>
      <c r="PW92" s="62"/>
      <c r="PX92" s="62"/>
      <c r="PY92" s="62"/>
      <c r="PZ92" s="62"/>
      <c r="QA92" s="62"/>
      <c r="QB92" s="62"/>
      <c r="QC92" s="62"/>
      <c r="QD92" s="62"/>
      <c r="QE92" s="62"/>
      <c r="QF92" s="62"/>
      <c r="QG92" s="62"/>
      <c r="QH92" s="62"/>
      <c r="QI92" s="62"/>
      <c r="QJ92" s="62"/>
      <c r="QK92" s="62"/>
      <c r="QL92" s="62"/>
      <c r="QM92" s="62"/>
      <c r="QN92" s="62"/>
      <c r="QO92" s="62"/>
      <c r="QP92" s="62"/>
      <c r="QQ92" s="62"/>
      <c r="QR92" s="62"/>
      <c r="QS92" s="62"/>
      <c r="QT92" s="62"/>
      <c r="QU92" s="62"/>
      <c r="QV92" s="62"/>
      <c r="QW92" s="62"/>
      <c r="QX92" s="62"/>
      <c r="QY92" s="62"/>
      <c r="QZ92" s="62"/>
      <c r="RA92" s="62"/>
      <c r="RB92" s="62"/>
      <c r="RC92" s="62"/>
      <c r="RD92" s="62"/>
      <c r="RE92" s="62"/>
      <c r="RF92" s="62"/>
      <c r="RG92" s="62"/>
      <c r="RH92" s="62"/>
      <c r="RI92" s="62"/>
      <c r="RJ92" s="62"/>
      <c r="RK92" s="62"/>
      <c r="RL92" s="62"/>
      <c r="RM92" s="62"/>
      <c r="RN92" s="62"/>
      <c r="RO92" s="62"/>
      <c r="RP92" s="62"/>
      <c r="RQ92" s="62"/>
      <c r="RR92" s="62"/>
      <c r="RS92" s="62"/>
      <c r="RT92" s="62"/>
      <c r="RU92" s="62"/>
      <c r="RV92" s="62"/>
      <c r="RW92" s="62"/>
      <c r="RX92" s="62"/>
      <c r="RY92" s="62"/>
      <c r="RZ92" s="62"/>
      <c r="SA92" s="62"/>
      <c r="SB92" s="62"/>
      <c r="SC92" s="62"/>
      <c r="SD92" s="62"/>
      <c r="SE92" s="62"/>
      <c r="SF92" s="62"/>
      <c r="SG92" s="62"/>
      <c r="SH92" s="62"/>
      <c r="SI92" s="62"/>
      <c r="SJ92" s="62"/>
      <c r="SK92" s="62"/>
      <c r="SL92" s="62"/>
      <c r="SM92" s="62"/>
      <c r="SN92" s="62"/>
      <c r="SO92" s="62"/>
      <c r="SP92" s="62"/>
      <c r="SQ92" s="62"/>
      <c r="SR92" s="62"/>
      <c r="SS92" s="62"/>
      <c r="ST92" s="62"/>
      <c r="SU92" s="62"/>
      <c r="SV92" s="62"/>
      <c r="SW92" s="62"/>
      <c r="SX92" s="62"/>
      <c r="SY92" s="62"/>
      <c r="SZ92" s="62"/>
      <c r="TA92" s="62"/>
      <c r="TB92" s="62"/>
      <c r="TC92" s="62"/>
      <c r="TD92" s="62"/>
      <c r="TE92" s="62"/>
      <c r="TF92" s="62"/>
      <c r="TG92" s="62"/>
      <c r="TH92" s="62"/>
      <c r="TI92" s="62"/>
      <c r="TJ92" s="62"/>
      <c r="TK92" s="62"/>
      <c r="TL92" s="62"/>
      <c r="TM92" s="62"/>
      <c r="TN92" s="62"/>
      <c r="TO92" s="62"/>
      <c r="TP92" s="62"/>
      <c r="TQ92" s="62"/>
      <c r="TR92" s="62"/>
      <c r="TS92" s="62"/>
      <c r="TT92" s="62"/>
      <c r="TU92" s="62"/>
      <c r="TV92" s="62"/>
      <c r="TW92" s="62"/>
      <c r="TX92" s="62"/>
      <c r="TY92" s="62"/>
      <c r="TZ92" s="62"/>
      <c r="UA92" s="62"/>
      <c r="UB92" s="62"/>
      <c r="UC92" s="62"/>
      <c r="UD92" s="62"/>
      <c r="UE92" s="62"/>
      <c r="UF92" s="62"/>
      <c r="UG92" s="62"/>
      <c r="UH92" s="62"/>
      <c r="UI92" s="62"/>
      <c r="UJ92" s="62"/>
      <c r="UK92" s="62"/>
      <c r="UL92" s="62"/>
      <c r="UM92" s="62"/>
      <c r="UN92" s="62"/>
      <c r="UO92" s="62"/>
      <c r="UP92" s="62"/>
      <c r="UQ92" s="62"/>
      <c r="UR92" s="62"/>
      <c r="US92" s="62"/>
      <c r="UT92" s="62"/>
      <c r="UU92" s="62"/>
      <c r="UV92" s="62"/>
      <c r="UW92" s="62"/>
      <c r="UX92" s="62"/>
      <c r="UY92" s="62"/>
      <c r="UZ92" s="62"/>
      <c r="VA92" s="62"/>
      <c r="VB92" s="62"/>
      <c r="VC92" s="62"/>
      <c r="VD92" s="62"/>
      <c r="VE92" s="62"/>
      <c r="VF92" s="62"/>
      <c r="VG92" s="62"/>
      <c r="VH92" s="62"/>
      <c r="VI92" s="62"/>
      <c r="VJ92" s="62"/>
      <c r="VK92" s="62"/>
      <c r="VL92" s="62"/>
      <c r="VM92" s="62"/>
      <c r="VN92" s="62"/>
      <c r="VO92" s="62"/>
      <c r="VP92" s="62"/>
      <c r="VQ92" s="62"/>
      <c r="VR92" s="62"/>
      <c r="VS92" s="62"/>
      <c r="VT92" s="62"/>
      <c r="VU92" s="62"/>
      <c r="VV92" s="62"/>
      <c r="VW92" s="62"/>
      <c r="VX92" s="62"/>
      <c r="VY92" s="62"/>
      <c r="VZ92" s="62"/>
      <c r="WA92" s="62"/>
      <c r="WB92" s="62"/>
      <c r="WC92" s="62"/>
      <c r="WD92" s="62"/>
      <c r="WE92" s="62"/>
      <c r="WF92" s="62"/>
      <c r="WG92" s="62"/>
      <c r="WH92" s="62"/>
      <c r="WI92" s="62"/>
      <c r="WJ92" s="62"/>
      <c r="WK92" s="62"/>
      <c r="WL92" s="62"/>
      <c r="WM92" s="62"/>
      <c r="WN92" s="62"/>
      <c r="WO92" s="62"/>
      <c r="WP92" s="62"/>
      <c r="WQ92" s="62"/>
      <c r="WR92" s="62"/>
      <c r="WS92" s="62"/>
      <c r="WT92" s="62"/>
      <c r="WU92" s="62"/>
      <c r="WV92" s="62"/>
      <c r="WW92" s="62"/>
      <c r="WX92" s="62"/>
      <c r="WY92" s="62"/>
      <c r="WZ92" s="62"/>
      <c r="XA92" s="62"/>
      <c r="XB92" s="62"/>
      <c r="XC92" s="62"/>
      <c r="XD92" s="62"/>
      <c r="XE92" s="62"/>
      <c r="XF92" s="62"/>
      <c r="XG92" s="62"/>
      <c r="XH92" s="62"/>
      <c r="XI92" s="62"/>
      <c r="XJ92" s="62"/>
      <c r="XK92" s="62"/>
      <c r="XL92" s="62"/>
      <c r="XM92" s="62"/>
      <c r="XN92" s="62"/>
      <c r="XO92" s="62"/>
      <c r="XP92" s="62"/>
      <c r="XQ92" s="62"/>
      <c r="XR92" s="62"/>
      <c r="XS92" s="62"/>
      <c r="XT92" s="62"/>
      <c r="XU92" s="62"/>
      <c r="XV92" s="62"/>
      <c r="XW92" s="62"/>
      <c r="XX92" s="62"/>
      <c r="XY92" s="62"/>
      <c r="XZ92" s="62"/>
      <c r="YA92" s="62"/>
      <c r="YB92" s="62"/>
      <c r="YC92" s="62"/>
      <c r="YD92" s="62"/>
      <c r="YE92" s="62"/>
      <c r="YF92" s="62"/>
      <c r="YG92" s="62"/>
      <c r="YH92" s="62"/>
      <c r="YI92" s="62"/>
      <c r="YJ92" s="62"/>
      <c r="YK92" s="62"/>
      <c r="YL92" s="62"/>
      <c r="YM92" s="62"/>
      <c r="YN92" s="62"/>
      <c r="YO92" s="62"/>
      <c r="YP92" s="62"/>
      <c r="YQ92" s="62"/>
      <c r="YR92" s="62"/>
      <c r="YS92" s="62"/>
      <c r="YT92" s="62"/>
      <c r="YU92" s="62"/>
      <c r="YV92" s="62"/>
      <c r="YW92" s="62"/>
      <c r="YX92" s="62"/>
      <c r="YY92" s="62"/>
      <c r="YZ92" s="62"/>
      <c r="ZA92" s="62"/>
      <c r="ZB92" s="62"/>
      <c r="ZC92" s="62"/>
      <c r="ZD92" s="62"/>
      <c r="ZE92" s="62"/>
      <c r="ZF92" s="62"/>
      <c r="ZG92" s="62"/>
      <c r="ZH92" s="62"/>
      <c r="ZI92" s="62"/>
      <c r="ZJ92" s="62"/>
      <c r="ZK92" s="62"/>
      <c r="ZL92" s="62"/>
      <c r="ZM92" s="62"/>
      <c r="ZN92" s="62"/>
      <c r="ZO92" s="62"/>
      <c r="ZP92" s="62"/>
      <c r="ZQ92" s="62"/>
      <c r="ZR92" s="62"/>
      <c r="ZS92" s="62"/>
      <c r="ZT92" s="62"/>
      <c r="ZU92" s="62"/>
      <c r="ZV92" s="62"/>
      <c r="ZW92" s="62"/>
      <c r="ZX92" s="62"/>
      <c r="ZY92" s="62"/>
      <c r="ZZ92" s="62"/>
      <c r="AAA92" s="62"/>
      <c r="AAB92" s="62"/>
      <c r="AAC92" s="62"/>
      <c r="AAD92" s="62"/>
      <c r="AAE92" s="62"/>
      <c r="AAF92" s="62"/>
      <c r="AAG92" s="62"/>
      <c r="AAH92" s="62"/>
      <c r="AAI92" s="62"/>
      <c r="AAJ92" s="62"/>
      <c r="AAK92" s="62"/>
      <c r="AAL92" s="62"/>
      <c r="AAM92" s="62"/>
      <c r="AAN92" s="62"/>
      <c r="AAO92" s="62"/>
      <c r="AAP92" s="62"/>
      <c r="AAQ92" s="62"/>
      <c r="AAR92" s="62"/>
      <c r="AAS92" s="62"/>
      <c r="AAT92" s="62"/>
      <c r="AAU92" s="62"/>
      <c r="AAV92" s="62"/>
      <c r="AAW92" s="62"/>
      <c r="AAX92" s="62"/>
      <c r="AAY92" s="62"/>
      <c r="AAZ92" s="62"/>
      <c r="ABA92" s="62"/>
      <c r="ABB92" s="62"/>
      <c r="ABC92" s="62"/>
      <c r="ABD92" s="62"/>
      <c r="ABE92" s="62"/>
      <c r="ABF92" s="62"/>
      <c r="ABG92" s="62"/>
      <c r="ABH92" s="62"/>
      <c r="ABI92" s="62"/>
      <c r="ABJ92" s="62"/>
      <c r="ABK92" s="62"/>
      <c r="ABL92" s="62"/>
      <c r="ABM92" s="62"/>
      <c r="ABN92" s="62"/>
      <c r="ABO92" s="62"/>
      <c r="ABP92" s="62"/>
      <c r="ABQ92" s="62"/>
      <c r="ABR92" s="62"/>
      <c r="ABS92" s="62"/>
      <c r="ABT92" s="62"/>
      <c r="ABU92" s="62"/>
      <c r="ABV92" s="62"/>
      <c r="ABW92" s="62"/>
      <c r="ABX92" s="62"/>
      <c r="ABY92" s="62"/>
      <c r="ABZ92" s="62"/>
      <c r="ACA92" s="62"/>
      <c r="ACB92" s="62"/>
      <c r="ACC92" s="62"/>
      <c r="ACD92" s="62"/>
      <c r="ACE92" s="62"/>
      <c r="ACF92" s="62"/>
      <c r="ACG92" s="62"/>
      <c r="ACH92" s="62"/>
      <c r="ACI92" s="62"/>
      <c r="ACJ92" s="62"/>
      <c r="ACK92" s="62"/>
      <c r="ACL92" s="62"/>
      <c r="ACM92" s="62"/>
      <c r="ACN92" s="62"/>
      <c r="ACO92" s="62"/>
      <c r="ACP92" s="62"/>
      <c r="ACQ92" s="62"/>
      <c r="ACR92" s="62"/>
      <c r="ACS92" s="62"/>
      <c r="ACT92" s="62"/>
      <c r="ACU92" s="62"/>
      <c r="ACV92" s="62"/>
      <c r="ACW92" s="62"/>
      <c r="ACX92" s="62"/>
      <c r="ACY92" s="62"/>
      <c r="ACZ92" s="62"/>
      <c r="ADA92" s="62"/>
      <c r="ADB92" s="62"/>
      <c r="ADC92" s="62"/>
      <c r="ADD92" s="62"/>
      <c r="ADE92" s="62"/>
      <c r="ADF92" s="62"/>
      <c r="ADG92" s="62"/>
      <c r="ADH92" s="62"/>
      <c r="ADI92" s="62"/>
      <c r="ADJ92" s="62"/>
      <c r="ADK92" s="62"/>
      <c r="ADL92" s="62"/>
      <c r="ADM92" s="62"/>
      <c r="ADN92" s="62"/>
      <c r="ADO92" s="62"/>
      <c r="ADP92" s="62"/>
      <c r="ADQ92" s="62"/>
      <c r="ADR92" s="62"/>
      <c r="ADS92" s="62"/>
      <c r="ADT92" s="62"/>
      <c r="ADU92" s="62"/>
      <c r="ADV92" s="62"/>
      <c r="ADW92" s="62"/>
      <c r="ADX92" s="62"/>
      <c r="ADY92" s="62"/>
      <c r="ADZ92" s="62"/>
      <c r="AEA92" s="62"/>
      <c r="AEB92" s="62"/>
      <c r="AEC92" s="62"/>
      <c r="AED92" s="62"/>
      <c r="AEE92" s="62"/>
      <c r="AEF92" s="62"/>
      <c r="AEG92" s="62"/>
      <c r="AEH92" s="62"/>
      <c r="AEI92" s="62"/>
      <c r="AEJ92" s="62"/>
      <c r="AEK92" s="62"/>
      <c r="AEL92" s="62"/>
      <c r="AEM92" s="62"/>
      <c r="AEN92" s="62"/>
      <c r="AEO92" s="62"/>
      <c r="AEP92" s="62"/>
      <c r="AEQ92" s="62"/>
      <c r="AER92" s="62"/>
      <c r="AES92" s="62"/>
      <c r="AET92" s="62"/>
      <c r="AEU92" s="62"/>
      <c r="AEV92" s="62"/>
      <c r="AEW92" s="62"/>
      <c r="AEX92" s="62"/>
      <c r="AEY92" s="62"/>
      <c r="AEZ92" s="62"/>
      <c r="AFA92" s="62"/>
      <c r="AFB92" s="62"/>
      <c r="AFC92" s="62"/>
      <c r="AFD92" s="62"/>
      <c r="AFE92" s="62"/>
      <c r="AFF92" s="62"/>
      <c r="AFG92" s="62"/>
      <c r="AFH92" s="62"/>
      <c r="AFI92" s="62"/>
      <c r="AFJ92" s="62"/>
      <c r="AFK92" s="62"/>
      <c r="AFL92" s="62"/>
      <c r="AFM92" s="62"/>
      <c r="AFN92" s="62"/>
      <c r="AFO92" s="62"/>
      <c r="AFP92" s="62"/>
      <c r="AFQ92" s="62"/>
      <c r="AFR92" s="62"/>
      <c r="AFS92" s="62"/>
      <c r="AFT92" s="62"/>
      <c r="AFU92" s="62"/>
      <c r="AFV92" s="62"/>
      <c r="AFW92" s="62"/>
      <c r="AFX92" s="62"/>
      <c r="AFY92" s="62"/>
      <c r="AFZ92" s="62"/>
      <c r="AGA92" s="62"/>
      <c r="AGB92" s="62"/>
      <c r="AGC92" s="62"/>
      <c r="AGD92" s="62"/>
      <c r="AGE92" s="62"/>
      <c r="AGF92" s="62"/>
      <c r="AGG92" s="62"/>
      <c r="AGH92" s="62"/>
      <c r="AGI92" s="62"/>
      <c r="AGJ92" s="62"/>
      <c r="AGK92" s="62"/>
      <c r="AGL92" s="62"/>
      <c r="AGM92" s="62"/>
      <c r="AGN92" s="62"/>
      <c r="AGO92" s="62"/>
      <c r="AGP92" s="62"/>
      <c r="AGQ92" s="62"/>
      <c r="AGR92" s="62"/>
      <c r="AGS92" s="62"/>
      <c r="AGT92" s="62"/>
      <c r="AGU92" s="62"/>
      <c r="AGV92" s="62"/>
      <c r="AGW92" s="62"/>
      <c r="AGX92" s="62"/>
      <c r="AGY92" s="62"/>
      <c r="AGZ92" s="62"/>
      <c r="AHA92" s="62"/>
      <c r="AHB92" s="62"/>
      <c r="AHC92" s="62"/>
      <c r="AHD92" s="62"/>
      <c r="AHE92" s="62"/>
      <c r="AHF92" s="62"/>
      <c r="AHG92" s="62"/>
      <c r="AHH92" s="62"/>
      <c r="AHI92" s="62"/>
      <c r="AHJ92" s="62"/>
      <c r="AHK92" s="62"/>
      <c r="AHL92" s="62"/>
      <c r="AHM92" s="62"/>
      <c r="AHN92" s="62"/>
      <c r="AHO92" s="62"/>
      <c r="AHP92" s="62"/>
      <c r="AHQ92" s="62"/>
      <c r="AHR92" s="62"/>
      <c r="AHS92" s="62"/>
      <c r="AHT92" s="62"/>
      <c r="AHU92" s="62"/>
      <c r="AHV92" s="62"/>
      <c r="AHW92" s="62"/>
      <c r="AHX92" s="62"/>
      <c r="AHY92" s="62"/>
      <c r="AHZ92" s="62"/>
      <c r="AIA92" s="62"/>
      <c r="AIB92" s="62"/>
      <c r="AIC92" s="62"/>
      <c r="AID92" s="62"/>
      <c r="AIE92" s="62"/>
      <c r="AIF92" s="62"/>
      <c r="AIG92" s="62"/>
      <c r="AIH92" s="62"/>
      <c r="AII92" s="62"/>
      <c r="AIJ92" s="62"/>
      <c r="AIK92" s="62"/>
      <c r="AIL92" s="62"/>
      <c r="AIM92" s="62"/>
      <c r="AIN92" s="62"/>
      <c r="AIO92" s="62"/>
      <c r="AIP92" s="62"/>
      <c r="AIQ92" s="62"/>
      <c r="AIR92" s="62"/>
      <c r="AIS92" s="62"/>
      <c r="AIT92" s="62"/>
      <c r="AIU92" s="62"/>
      <c r="AIV92" s="62"/>
      <c r="AIW92" s="62"/>
      <c r="AIX92" s="62"/>
      <c r="AIY92" s="62"/>
      <c r="AIZ92" s="62"/>
      <c r="AJA92" s="62"/>
      <c r="AJB92" s="62"/>
      <c r="AJC92" s="62"/>
      <c r="AJD92" s="62"/>
      <c r="AJE92" s="62"/>
      <c r="AJF92" s="62"/>
      <c r="AJG92" s="62"/>
      <c r="AJH92" s="62"/>
      <c r="AJI92" s="62"/>
      <c r="AJJ92" s="62"/>
      <c r="AJK92" s="62"/>
      <c r="AJL92" s="62"/>
      <c r="AJM92" s="62"/>
      <c r="AJN92" s="62"/>
      <c r="AJO92" s="62"/>
      <c r="AJP92" s="62"/>
      <c r="AJQ92" s="62"/>
      <c r="AJR92" s="62"/>
      <c r="AJS92" s="62"/>
      <c r="AJT92" s="62"/>
      <c r="AJU92" s="62"/>
      <c r="AJV92" s="62"/>
      <c r="AJW92" s="62"/>
      <c r="AJX92" s="62"/>
      <c r="AJY92" s="62"/>
      <c r="AJZ92" s="62"/>
      <c r="AKA92" s="62"/>
      <c r="AKB92" s="62"/>
      <c r="AKC92" s="62"/>
      <c r="AKD92" s="62"/>
      <c r="AKE92" s="62"/>
      <c r="AKF92" s="62"/>
      <c r="AKG92" s="62"/>
      <c r="AKH92" s="62"/>
      <c r="AKI92" s="62"/>
      <c r="AKJ92" s="62"/>
      <c r="AKK92" s="62"/>
      <c r="AKL92" s="62"/>
      <c r="AKM92" s="62"/>
      <c r="AKN92" s="62"/>
      <c r="AKO92" s="62"/>
      <c r="AKP92" s="62"/>
      <c r="AKQ92" s="62"/>
      <c r="AKR92" s="62"/>
      <c r="AKS92" s="62"/>
      <c r="AKT92" s="62"/>
      <c r="AKU92" s="62"/>
      <c r="AKV92" s="62"/>
      <c r="AKW92" s="62"/>
      <c r="AKX92" s="62"/>
      <c r="AKY92" s="62"/>
      <c r="AKZ92" s="62"/>
      <c r="ALA92" s="62"/>
      <c r="ALB92" s="62"/>
      <c r="ALC92" s="62"/>
      <c r="ALD92" s="62"/>
      <c r="ALE92" s="62"/>
      <c r="ALF92" s="62"/>
      <c r="ALG92" s="62"/>
      <c r="ALH92" s="62"/>
      <c r="ALI92" s="62"/>
      <c r="ALJ92" s="62"/>
      <c r="ALK92" s="62"/>
      <c r="ALL92" s="62"/>
      <c r="ALM92" s="62"/>
      <c r="ALN92" s="62"/>
      <c r="ALO92" s="62"/>
      <c r="ALP92" s="62"/>
      <c r="ALQ92" s="62"/>
      <c r="ALR92" s="62"/>
      <c r="ALS92" s="62"/>
      <c r="ALT92" s="62"/>
      <c r="ALU92" s="62"/>
      <c r="ALV92" s="62"/>
      <c r="ALW92" s="62"/>
      <c r="ALX92" s="62"/>
      <c r="ALY92" s="62"/>
      <c r="ALZ92" s="62"/>
      <c r="AMA92" s="62"/>
      <c r="AMB92" s="62"/>
      <c r="AMC92" s="62"/>
      <c r="AMD92" s="62"/>
      <c r="AME92" s="62"/>
      <c r="AMF92" s="62"/>
      <c r="AMG92" s="62"/>
      <c r="AMH92" s="62"/>
      <c r="AMI92" s="62"/>
      <c r="AMJ92" s="62"/>
      <c r="AMK92" s="62"/>
      <c r="AML92" s="62"/>
      <c r="AMM92" s="62"/>
      <c r="AMN92" s="62"/>
      <c r="AMO92" s="62"/>
      <c r="AMP92" s="62"/>
      <c r="AMQ92" s="62"/>
      <c r="AMR92" s="62"/>
      <c r="AMS92" s="62"/>
      <c r="AMT92" s="62"/>
      <c r="AMU92" s="62"/>
      <c r="AMV92" s="62"/>
      <c r="AMW92" s="62"/>
      <c r="AMX92" s="62"/>
      <c r="AMY92" s="62"/>
      <c r="AMZ92" s="62"/>
      <c r="ANA92" s="62"/>
      <c r="ANB92" s="62"/>
      <c r="ANC92" s="62"/>
      <c r="AND92" s="62"/>
      <c r="ANE92" s="62"/>
      <c r="ANF92" s="62"/>
      <c r="ANG92" s="62"/>
      <c r="ANH92" s="62"/>
      <c r="ANI92" s="62"/>
      <c r="ANJ92" s="62"/>
      <c r="ANK92" s="62"/>
      <c r="ANL92" s="62"/>
      <c r="ANM92" s="62"/>
      <c r="ANN92" s="62"/>
      <c r="ANO92" s="62"/>
      <c r="ANP92" s="62"/>
      <c r="ANQ92" s="62"/>
      <c r="ANR92" s="62"/>
      <c r="ANS92" s="62"/>
      <c r="ANT92" s="62"/>
      <c r="ANU92" s="62"/>
      <c r="ANV92" s="62"/>
      <c r="ANW92" s="62"/>
      <c r="ANX92" s="62"/>
      <c r="ANY92" s="62"/>
      <c r="ANZ92" s="62"/>
      <c r="AOA92" s="62"/>
      <c r="AOB92" s="62"/>
      <c r="AOC92" s="62"/>
      <c r="AOD92" s="62"/>
      <c r="AOE92" s="62"/>
      <c r="AOF92" s="62"/>
      <c r="AOG92" s="62"/>
      <c r="AOH92" s="62"/>
      <c r="AOI92" s="62"/>
      <c r="AOJ92" s="62"/>
      <c r="AOK92" s="62"/>
      <c r="AOL92" s="62"/>
      <c r="AOM92" s="62"/>
      <c r="AON92" s="62"/>
      <c r="AOO92" s="62"/>
      <c r="AOP92" s="62"/>
      <c r="AOQ92" s="62"/>
      <c r="AOR92" s="62"/>
      <c r="AOS92" s="62"/>
      <c r="AOT92" s="62"/>
      <c r="AOU92" s="62"/>
      <c r="AOV92" s="62"/>
      <c r="AOW92" s="62"/>
      <c r="AOX92" s="62"/>
      <c r="AOY92" s="62"/>
      <c r="AOZ92" s="62"/>
      <c r="APA92" s="62"/>
      <c r="APB92" s="62"/>
      <c r="APC92" s="62"/>
      <c r="APD92" s="62"/>
      <c r="APE92" s="62"/>
      <c r="APF92" s="62"/>
      <c r="APG92" s="62"/>
      <c r="APH92" s="62"/>
      <c r="API92" s="62"/>
      <c r="APJ92" s="62"/>
      <c r="APK92" s="62"/>
      <c r="APL92" s="62"/>
      <c r="APM92" s="62"/>
      <c r="APN92" s="62"/>
      <c r="APO92" s="62"/>
      <c r="APP92" s="62"/>
      <c r="APQ92" s="62"/>
      <c r="APR92" s="62"/>
      <c r="APS92" s="62"/>
      <c r="APT92" s="62"/>
      <c r="APU92" s="62"/>
      <c r="APV92" s="62"/>
      <c r="APW92" s="62"/>
      <c r="APX92" s="62"/>
      <c r="APY92" s="62"/>
      <c r="APZ92" s="62"/>
      <c r="AQA92" s="62"/>
      <c r="AQB92" s="62"/>
      <c r="AQC92" s="62"/>
      <c r="AQD92" s="62"/>
      <c r="AQE92" s="62"/>
      <c r="AQF92" s="62"/>
      <c r="AQG92" s="62"/>
      <c r="AQH92" s="62"/>
      <c r="AQI92" s="62"/>
      <c r="AQJ92" s="62"/>
      <c r="AQK92" s="62"/>
      <c r="AQL92" s="62"/>
      <c r="AQM92" s="62"/>
      <c r="AQN92" s="62"/>
      <c r="AQO92" s="62"/>
      <c r="AQP92" s="62"/>
      <c r="AQQ92" s="62"/>
      <c r="AQR92" s="62"/>
      <c r="AQS92" s="62"/>
      <c r="AQT92" s="62"/>
      <c r="AQU92" s="62"/>
      <c r="AQV92" s="62"/>
      <c r="AQW92" s="62"/>
      <c r="AQX92" s="62"/>
      <c r="AQY92" s="62"/>
      <c r="AQZ92" s="62"/>
      <c r="ARA92" s="62"/>
      <c r="ARB92" s="62"/>
      <c r="ARC92" s="62"/>
      <c r="ARD92" s="62"/>
      <c r="ARE92" s="62"/>
      <c r="ARF92" s="62"/>
      <c r="ARG92" s="62"/>
      <c r="ARH92" s="62"/>
      <c r="ARI92" s="62"/>
      <c r="ARJ92" s="62"/>
      <c r="ARK92" s="62"/>
      <c r="ARL92" s="62"/>
      <c r="ARM92" s="62"/>
      <c r="ARN92" s="62"/>
      <c r="ARO92" s="62"/>
      <c r="ARP92" s="62"/>
      <c r="ARQ92" s="62"/>
      <c r="ARR92" s="62"/>
      <c r="ARS92" s="62"/>
      <c r="ART92" s="62"/>
      <c r="ARU92" s="62"/>
      <c r="ARV92" s="62"/>
      <c r="ARW92" s="62"/>
      <c r="ARX92" s="62"/>
      <c r="ARY92" s="62"/>
      <c r="ARZ92" s="62"/>
      <c r="ASA92" s="62"/>
      <c r="ASB92" s="62"/>
      <c r="ASC92" s="62"/>
      <c r="ASD92" s="62"/>
      <c r="ASE92" s="62"/>
      <c r="ASF92" s="62"/>
      <c r="ASG92" s="62"/>
      <c r="ASH92" s="62"/>
      <c r="ASI92" s="62"/>
      <c r="ASJ92" s="62"/>
      <c r="ASK92" s="62"/>
      <c r="ASL92" s="62"/>
      <c r="ASM92" s="62"/>
      <c r="ASN92" s="62"/>
      <c r="ASO92" s="62"/>
      <c r="ASP92" s="62"/>
      <c r="ASQ92" s="62"/>
      <c r="ASR92" s="62"/>
      <c r="ASS92" s="62"/>
      <c r="AST92" s="62"/>
      <c r="ASU92" s="62"/>
      <c r="ASV92" s="62"/>
      <c r="ASW92" s="62"/>
      <c r="ASX92" s="62"/>
      <c r="ASY92" s="62"/>
      <c r="ASZ92" s="62"/>
      <c r="ATA92" s="62"/>
      <c r="ATB92" s="62"/>
      <c r="ATC92" s="62"/>
      <c r="ATD92" s="62"/>
      <c r="ATE92" s="62"/>
      <c r="ATF92" s="62"/>
      <c r="ATG92" s="62"/>
      <c r="ATH92" s="62"/>
      <c r="ATI92" s="62"/>
      <c r="ATJ92" s="62"/>
      <c r="ATK92" s="62"/>
      <c r="ATL92" s="62"/>
      <c r="ATM92" s="62"/>
      <c r="ATN92" s="62"/>
      <c r="ATO92" s="62"/>
      <c r="ATP92" s="62"/>
      <c r="ATQ92" s="62"/>
      <c r="ATR92" s="62"/>
      <c r="ATS92" s="62"/>
      <c r="ATT92" s="62"/>
      <c r="ATU92" s="62"/>
      <c r="ATV92" s="62"/>
      <c r="ATW92" s="62"/>
      <c r="ATX92" s="62"/>
      <c r="ATY92" s="62"/>
      <c r="ATZ92" s="62"/>
      <c r="AUA92" s="62"/>
      <c r="AUB92" s="62"/>
      <c r="AUC92" s="62"/>
      <c r="AUD92" s="62"/>
      <c r="AUE92" s="62"/>
      <c r="AUF92" s="62"/>
      <c r="AUG92" s="62"/>
      <c r="AUH92" s="62"/>
      <c r="AUI92" s="62"/>
      <c r="AUJ92" s="62"/>
      <c r="AUK92" s="62"/>
      <c r="AUL92" s="62"/>
      <c r="AUM92" s="62"/>
      <c r="AUN92" s="62"/>
      <c r="AUO92" s="62"/>
      <c r="AUP92" s="62"/>
      <c r="AUQ92" s="62"/>
      <c r="AUR92" s="62"/>
      <c r="AUS92" s="62"/>
      <c r="AUT92" s="62"/>
      <c r="AUU92" s="62"/>
      <c r="AUV92" s="62"/>
      <c r="AUW92" s="62"/>
      <c r="AUX92" s="62"/>
      <c r="AUY92" s="62"/>
      <c r="AUZ92" s="62"/>
      <c r="AVA92" s="62"/>
      <c r="AVB92" s="62"/>
      <c r="AVC92" s="62"/>
      <c r="AVD92" s="62"/>
      <c r="AVE92" s="62"/>
      <c r="AVF92" s="62"/>
      <c r="AVG92" s="62"/>
      <c r="AVH92" s="62"/>
      <c r="AVI92" s="62"/>
      <c r="AVJ92" s="62"/>
      <c r="AVK92" s="62"/>
      <c r="AVL92" s="62"/>
      <c r="AVM92" s="62"/>
      <c r="AVN92" s="62"/>
      <c r="AVO92" s="62"/>
      <c r="AVP92" s="62"/>
      <c r="AVQ92" s="62"/>
      <c r="AVR92" s="62"/>
      <c r="AVS92" s="62"/>
      <c r="AVT92" s="62"/>
      <c r="AVU92" s="62"/>
      <c r="AVV92" s="62"/>
      <c r="AVW92" s="62"/>
      <c r="AVX92" s="62"/>
      <c r="AVY92" s="62"/>
      <c r="AVZ92" s="62"/>
      <c r="AWA92" s="62"/>
      <c r="AWB92" s="62"/>
      <c r="AWC92" s="62"/>
      <c r="AWD92" s="62"/>
      <c r="AWE92" s="62"/>
      <c r="AWF92" s="62"/>
      <c r="AWG92" s="62"/>
      <c r="AWH92" s="62"/>
      <c r="AWI92" s="62"/>
      <c r="AWJ92" s="62"/>
      <c r="AWK92" s="62"/>
      <c r="AWL92" s="62"/>
      <c r="AWM92" s="62"/>
      <c r="AWN92" s="62"/>
      <c r="AWO92" s="62"/>
      <c r="AWP92" s="62"/>
      <c r="AWQ92" s="62"/>
      <c r="AWR92" s="62"/>
      <c r="AWS92" s="62"/>
      <c r="AWT92" s="62"/>
      <c r="AWU92" s="62"/>
      <c r="AWV92" s="62"/>
      <c r="AWW92" s="62"/>
      <c r="AWX92" s="62"/>
      <c r="AWY92" s="62"/>
      <c r="AWZ92" s="62"/>
      <c r="AXA92" s="62"/>
      <c r="AXB92" s="62"/>
      <c r="AXC92" s="62"/>
      <c r="AXD92" s="62"/>
      <c r="AXE92" s="62"/>
      <c r="AXF92" s="62"/>
      <c r="AXG92" s="62"/>
      <c r="AXH92" s="62"/>
      <c r="AXI92" s="62"/>
      <c r="AXJ92" s="62"/>
      <c r="AXK92" s="62"/>
      <c r="AXL92" s="62"/>
      <c r="AXM92" s="62"/>
      <c r="AXN92" s="62"/>
      <c r="AXO92" s="62"/>
      <c r="AXP92" s="62"/>
      <c r="AXQ92" s="62"/>
      <c r="AXR92" s="62"/>
      <c r="AXS92" s="62"/>
      <c r="AXT92" s="62"/>
      <c r="AXU92" s="62"/>
      <c r="AXV92" s="62"/>
      <c r="AXW92" s="62"/>
      <c r="AXX92" s="62"/>
      <c r="AXY92" s="62"/>
      <c r="AXZ92" s="62"/>
      <c r="AYA92" s="62"/>
      <c r="AYB92" s="62"/>
      <c r="AYC92" s="62"/>
      <c r="AYD92" s="62"/>
      <c r="AYE92" s="62"/>
      <c r="AYF92" s="62"/>
      <c r="AYG92" s="62"/>
      <c r="AYH92" s="62"/>
      <c r="AYI92" s="62"/>
      <c r="AYJ92" s="62"/>
      <c r="AYK92" s="62"/>
      <c r="AYL92" s="62"/>
      <c r="AYM92" s="62"/>
      <c r="AYN92" s="62"/>
      <c r="AYO92" s="62"/>
      <c r="AYP92" s="62"/>
      <c r="AYQ92" s="62"/>
      <c r="AYR92" s="62"/>
      <c r="AYS92" s="62"/>
      <c r="AYT92" s="62"/>
      <c r="AYU92" s="62"/>
      <c r="AYV92" s="62"/>
      <c r="AYW92" s="62"/>
      <c r="AYX92" s="62"/>
      <c r="AYY92" s="62"/>
      <c r="AYZ92" s="62"/>
      <c r="AZA92" s="62"/>
      <c r="AZB92" s="62"/>
      <c r="AZC92" s="62"/>
      <c r="AZD92" s="62"/>
      <c r="AZE92" s="62"/>
      <c r="AZF92" s="62"/>
      <c r="AZG92" s="62"/>
      <c r="AZH92" s="62"/>
      <c r="AZI92" s="62"/>
      <c r="AZJ92" s="62"/>
      <c r="AZK92" s="62"/>
      <c r="AZL92" s="62"/>
      <c r="AZM92" s="62"/>
      <c r="AZN92" s="62"/>
      <c r="AZO92" s="62"/>
      <c r="AZP92" s="62"/>
      <c r="AZQ92" s="62"/>
      <c r="AZR92" s="62"/>
      <c r="AZS92" s="62"/>
      <c r="AZT92" s="62"/>
      <c r="AZU92" s="62"/>
      <c r="AZV92" s="62"/>
      <c r="AZW92" s="62"/>
      <c r="AZX92" s="62"/>
      <c r="AZY92" s="62"/>
      <c r="AZZ92" s="62"/>
      <c r="BAA92" s="62"/>
      <c r="BAB92" s="62"/>
      <c r="BAC92" s="62"/>
      <c r="BAD92" s="62"/>
      <c r="BAE92" s="62"/>
      <c r="BAF92" s="62"/>
      <c r="BAG92" s="62"/>
      <c r="BAH92" s="62"/>
      <c r="BAI92" s="62"/>
      <c r="BAJ92" s="62"/>
      <c r="BAK92" s="62"/>
      <c r="BAL92" s="62"/>
      <c r="BAM92" s="62"/>
      <c r="BAN92" s="62"/>
      <c r="BAO92" s="62"/>
      <c r="BAP92" s="62"/>
      <c r="BAQ92" s="62"/>
      <c r="BAR92" s="62"/>
      <c r="BAS92" s="62"/>
      <c r="BAT92" s="62"/>
      <c r="BAU92" s="62"/>
      <c r="BAV92" s="62"/>
      <c r="BAW92" s="62"/>
      <c r="BAX92" s="62"/>
      <c r="BAY92" s="62"/>
      <c r="BAZ92" s="62"/>
      <c r="BBA92" s="62"/>
      <c r="BBB92" s="62"/>
      <c r="BBC92" s="62"/>
      <c r="BBD92" s="62"/>
      <c r="BBE92" s="62"/>
      <c r="BBF92" s="62"/>
      <c r="BBG92" s="62"/>
      <c r="BBH92" s="62"/>
      <c r="BBI92" s="62"/>
      <c r="BBJ92" s="62"/>
      <c r="BBK92" s="62"/>
      <c r="BBL92" s="62"/>
      <c r="BBM92" s="62"/>
      <c r="BBN92" s="62"/>
      <c r="BBO92" s="62"/>
      <c r="BBP92" s="62"/>
      <c r="BBQ92" s="62"/>
      <c r="BBR92" s="62"/>
      <c r="BBS92" s="62"/>
      <c r="BBT92" s="62"/>
      <c r="BBU92" s="62"/>
      <c r="BBV92" s="62"/>
      <c r="BBW92" s="62"/>
      <c r="BBX92" s="62"/>
      <c r="BBY92" s="62"/>
      <c r="BBZ92" s="62"/>
      <c r="BCA92" s="62"/>
      <c r="BCB92" s="62"/>
      <c r="BCC92" s="62"/>
      <c r="BCD92" s="62"/>
      <c r="BCE92" s="62"/>
      <c r="BCF92" s="62"/>
      <c r="BCG92" s="62"/>
      <c r="BCH92" s="62"/>
      <c r="BCI92" s="62"/>
      <c r="BCJ92" s="62"/>
      <c r="BCK92" s="62"/>
      <c r="BCL92" s="62"/>
      <c r="BCM92" s="62"/>
      <c r="BCN92" s="62"/>
      <c r="BCO92" s="62"/>
      <c r="BCP92" s="62"/>
      <c r="BCQ92" s="62"/>
      <c r="BCR92" s="62"/>
      <c r="BCS92" s="62"/>
      <c r="BCT92" s="62"/>
      <c r="BCU92" s="62"/>
      <c r="BCV92" s="62"/>
      <c r="BCW92" s="62"/>
      <c r="BCX92" s="62"/>
      <c r="BCY92" s="62"/>
      <c r="BCZ92" s="62"/>
      <c r="BDA92" s="62"/>
      <c r="BDB92" s="62"/>
      <c r="BDC92" s="62"/>
      <c r="BDD92" s="62"/>
      <c r="BDE92" s="62"/>
      <c r="BDF92" s="62"/>
      <c r="BDG92" s="62"/>
      <c r="BDH92" s="62"/>
      <c r="BDI92" s="62"/>
      <c r="BDJ92" s="62"/>
      <c r="BDK92" s="62"/>
      <c r="BDL92" s="62"/>
      <c r="BDM92" s="62"/>
      <c r="BDN92" s="62"/>
      <c r="BDO92" s="62"/>
      <c r="BDP92" s="62"/>
      <c r="BDQ92" s="62"/>
      <c r="BDR92" s="62"/>
      <c r="BDS92" s="62"/>
      <c r="BDT92" s="62"/>
      <c r="BDU92" s="62"/>
      <c r="BDV92" s="62"/>
      <c r="BDW92" s="62"/>
      <c r="BDX92" s="62"/>
      <c r="BDY92" s="62"/>
      <c r="BDZ92" s="62"/>
      <c r="BEA92" s="62"/>
      <c r="BEB92" s="62"/>
      <c r="BEC92" s="62"/>
      <c r="BED92" s="62"/>
      <c r="BEE92" s="62"/>
      <c r="BEF92" s="62"/>
      <c r="BEG92" s="62"/>
      <c r="BEH92" s="62"/>
      <c r="BEI92" s="62"/>
      <c r="BEJ92" s="62"/>
      <c r="BEK92" s="62"/>
      <c r="BEL92" s="62"/>
      <c r="BEM92" s="62"/>
      <c r="BEN92" s="62"/>
      <c r="BEO92" s="62"/>
      <c r="BEP92" s="62"/>
      <c r="BEQ92" s="62"/>
      <c r="BER92" s="62"/>
      <c r="BES92" s="62"/>
      <c r="BET92" s="62"/>
      <c r="BEU92" s="62"/>
      <c r="BEV92" s="62"/>
      <c r="BEW92" s="62"/>
      <c r="BEX92" s="62"/>
      <c r="BEY92" s="62"/>
      <c r="BEZ92" s="62"/>
      <c r="BFA92" s="62"/>
      <c r="BFB92" s="62"/>
      <c r="BFC92" s="62"/>
      <c r="BFD92" s="62"/>
      <c r="BFE92" s="62"/>
      <c r="BFF92" s="62"/>
      <c r="BFG92" s="62"/>
      <c r="BFH92" s="62"/>
      <c r="BFI92" s="62"/>
      <c r="BFJ92" s="62"/>
      <c r="BFK92" s="62"/>
      <c r="BFL92" s="62"/>
      <c r="BFM92" s="62"/>
      <c r="BFN92" s="62"/>
      <c r="BFO92" s="62"/>
      <c r="BFP92" s="62"/>
      <c r="BFQ92" s="62"/>
      <c r="BFR92" s="62"/>
      <c r="BFS92" s="62"/>
      <c r="BFT92" s="62"/>
      <c r="BFU92" s="62"/>
      <c r="BFV92" s="62"/>
      <c r="BFW92" s="62"/>
      <c r="BFX92" s="62"/>
      <c r="BFY92" s="62"/>
      <c r="BFZ92" s="62"/>
      <c r="BGA92" s="62"/>
      <c r="BGB92" s="62"/>
      <c r="BGC92" s="62"/>
      <c r="BGD92" s="62"/>
      <c r="BGE92" s="62"/>
      <c r="BGF92" s="62"/>
      <c r="BGG92" s="62"/>
      <c r="BGH92" s="62"/>
      <c r="BGI92" s="62"/>
      <c r="BGJ92" s="62"/>
      <c r="BGK92" s="62"/>
      <c r="BGL92" s="62"/>
      <c r="BGM92" s="62"/>
      <c r="BGN92" s="62"/>
      <c r="BGO92" s="62"/>
      <c r="BGP92" s="62"/>
      <c r="BGQ92" s="62"/>
      <c r="BGR92" s="62"/>
      <c r="BGS92" s="62"/>
      <c r="BGT92" s="62"/>
      <c r="BGU92" s="62"/>
      <c r="BGV92" s="62"/>
      <c r="BGW92" s="62"/>
      <c r="BGX92" s="62"/>
      <c r="BGY92" s="62"/>
      <c r="BGZ92" s="62"/>
      <c r="BHA92" s="62"/>
      <c r="BHB92" s="62"/>
      <c r="BHC92" s="62"/>
      <c r="BHD92" s="62"/>
      <c r="BHE92" s="62"/>
      <c r="BHF92" s="62"/>
      <c r="BHG92" s="62"/>
      <c r="BHH92" s="62"/>
      <c r="BHI92" s="62"/>
      <c r="BHJ92" s="62"/>
      <c r="BHK92" s="62"/>
      <c r="BHL92" s="62"/>
      <c r="BHM92" s="62"/>
      <c r="BHN92" s="62"/>
      <c r="BHO92" s="62"/>
      <c r="BHP92" s="62"/>
      <c r="BHQ92" s="62"/>
      <c r="BHR92" s="62"/>
      <c r="BHS92" s="62"/>
      <c r="BHT92" s="62"/>
      <c r="BHU92" s="62"/>
      <c r="BHV92" s="62"/>
      <c r="BHW92" s="62"/>
      <c r="BHX92" s="62"/>
      <c r="BHY92" s="62"/>
      <c r="BHZ92" s="62"/>
      <c r="BIA92" s="62"/>
      <c r="BIB92" s="62"/>
      <c r="BIC92" s="62"/>
      <c r="BID92" s="62"/>
      <c r="BIE92" s="62"/>
      <c r="BIF92" s="62"/>
      <c r="BIG92" s="62"/>
      <c r="BIH92" s="62"/>
      <c r="BII92" s="62"/>
      <c r="BIJ92" s="62"/>
      <c r="BIK92" s="62"/>
      <c r="BIL92" s="62"/>
      <c r="BIM92" s="62"/>
      <c r="BIN92" s="62"/>
      <c r="BIO92" s="62"/>
      <c r="BIP92" s="62"/>
      <c r="BIQ92" s="62"/>
      <c r="BIR92" s="62"/>
      <c r="BIS92" s="62"/>
      <c r="BIT92" s="62"/>
      <c r="BIU92" s="62"/>
      <c r="BIV92" s="62"/>
      <c r="BIW92" s="62"/>
      <c r="BIX92" s="62"/>
      <c r="BIY92" s="62"/>
      <c r="BIZ92" s="62"/>
      <c r="BJA92" s="62"/>
      <c r="BJB92" s="62"/>
      <c r="BJC92" s="62"/>
      <c r="BJD92" s="62"/>
      <c r="BJE92" s="62"/>
      <c r="BJF92" s="62"/>
      <c r="BJG92" s="62"/>
      <c r="BJH92" s="62"/>
      <c r="BJI92" s="62"/>
      <c r="BJJ92" s="62"/>
      <c r="BJK92" s="62"/>
      <c r="BJL92" s="62"/>
      <c r="BJM92" s="62"/>
      <c r="BJN92" s="62"/>
      <c r="BJO92" s="62"/>
      <c r="BJP92" s="62"/>
      <c r="BJQ92" s="62"/>
      <c r="BJR92" s="62"/>
      <c r="BJS92" s="62"/>
      <c r="BJT92" s="62"/>
      <c r="BJU92" s="62"/>
      <c r="BJV92" s="62"/>
      <c r="BJW92" s="62"/>
      <c r="BJX92" s="62"/>
      <c r="BJY92" s="62"/>
      <c r="BJZ92" s="62"/>
      <c r="BKA92" s="62"/>
      <c r="BKB92" s="62"/>
      <c r="BKC92" s="62"/>
      <c r="BKD92" s="62"/>
      <c r="BKE92" s="62"/>
      <c r="BKF92" s="62"/>
      <c r="BKG92" s="62"/>
      <c r="BKH92" s="62"/>
      <c r="BKI92" s="62"/>
      <c r="BKJ92" s="62"/>
      <c r="BKK92" s="62"/>
      <c r="BKL92" s="62"/>
      <c r="BKM92" s="62"/>
      <c r="BKN92" s="62"/>
      <c r="BKO92" s="62"/>
      <c r="BKP92" s="62"/>
      <c r="BKQ92" s="62"/>
      <c r="BKR92" s="62"/>
      <c r="BKS92" s="62"/>
      <c r="BKT92" s="62"/>
      <c r="BKU92" s="62"/>
      <c r="BKV92" s="62"/>
      <c r="BKW92" s="62"/>
      <c r="BKX92" s="62"/>
      <c r="BKY92" s="62"/>
      <c r="BKZ92" s="62"/>
      <c r="BLA92" s="62"/>
      <c r="BLB92" s="62"/>
      <c r="BLC92" s="62"/>
      <c r="BLD92" s="62"/>
      <c r="BLE92" s="62"/>
      <c r="BLF92" s="62"/>
      <c r="BLG92" s="62"/>
      <c r="BLH92" s="62"/>
      <c r="BLI92" s="62"/>
      <c r="BLJ92" s="62"/>
      <c r="BLK92" s="62"/>
      <c r="BLL92" s="62"/>
      <c r="BLM92" s="62"/>
      <c r="BLN92" s="62"/>
      <c r="BLO92" s="62"/>
      <c r="BLP92" s="62"/>
      <c r="BLQ92" s="62"/>
      <c r="BLR92" s="62"/>
      <c r="BLS92" s="62"/>
      <c r="BLT92" s="62"/>
      <c r="BLU92" s="62"/>
      <c r="BLV92" s="62"/>
      <c r="BLW92" s="62"/>
      <c r="BLX92" s="62"/>
      <c r="BLY92" s="62"/>
      <c r="BLZ92" s="62"/>
      <c r="BMA92" s="62"/>
      <c r="BMB92" s="62"/>
      <c r="BMC92" s="62"/>
      <c r="BMD92" s="62"/>
      <c r="BME92" s="62"/>
      <c r="BMF92" s="62"/>
      <c r="BMG92" s="62"/>
      <c r="BMH92" s="62"/>
      <c r="BMI92" s="62"/>
      <c r="BMJ92" s="62"/>
      <c r="BMK92" s="62"/>
      <c r="BML92" s="62"/>
      <c r="BMM92" s="62"/>
      <c r="BMN92" s="62"/>
      <c r="BMO92" s="62"/>
      <c r="BMP92" s="62"/>
      <c r="BMQ92" s="62"/>
      <c r="BMR92" s="62"/>
      <c r="BMS92" s="62"/>
      <c r="BMT92" s="62"/>
      <c r="BMU92" s="62"/>
      <c r="BMV92" s="62"/>
      <c r="BMW92" s="62"/>
      <c r="BMX92" s="62"/>
      <c r="BMY92" s="62"/>
      <c r="BMZ92" s="62"/>
      <c r="BNA92" s="62"/>
      <c r="BNB92" s="62"/>
      <c r="BNC92" s="62"/>
      <c r="BND92" s="62"/>
      <c r="BNE92" s="62"/>
      <c r="BNF92" s="62"/>
      <c r="BNG92" s="62"/>
      <c r="BNH92" s="62"/>
      <c r="BNI92" s="62"/>
      <c r="BNJ92" s="62"/>
      <c r="BNK92" s="62"/>
      <c r="BNL92" s="62"/>
      <c r="BNM92" s="62"/>
      <c r="BNN92" s="62"/>
      <c r="BNO92" s="62"/>
      <c r="BNP92" s="62"/>
      <c r="BNQ92" s="62"/>
      <c r="BNR92" s="62"/>
      <c r="BNS92" s="62"/>
      <c r="BNT92" s="62"/>
      <c r="BNU92" s="62"/>
      <c r="BNV92" s="62"/>
      <c r="BNW92" s="62"/>
      <c r="BNX92" s="62"/>
      <c r="BNY92" s="62"/>
      <c r="BNZ92" s="62"/>
      <c r="BOA92" s="62"/>
      <c r="BOB92" s="62"/>
      <c r="BOC92" s="62"/>
      <c r="BOD92" s="62"/>
      <c r="BOE92" s="62"/>
      <c r="BOF92" s="62"/>
      <c r="BOG92" s="62"/>
      <c r="BOH92" s="62"/>
      <c r="BOI92" s="62"/>
      <c r="BOJ92" s="62"/>
      <c r="BOK92" s="62"/>
      <c r="BOL92" s="62"/>
      <c r="BOM92" s="62"/>
      <c r="BON92" s="62"/>
      <c r="BOO92" s="62"/>
      <c r="BOP92" s="62"/>
      <c r="BOQ92" s="62"/>
      <c r="BOR92" s="62"/>
      <c r="BOS92" s="62"/>
      <c r="BOT92" s="62"/>
      <c r="BOU92" s="62"/>
      <c r="BOV92" s="62"/>
      <c r="BOW92" s="62"/>
      <c r="BOX92" s="62"/>
      <c r="BOY92" s="62"/>
      <c r="BOZ92" s="62"/>
      <c r="BPA92" s="62"/>
      <c r="BPB92" s="62"/>
      <c r="BPC92" s="62"/>
      <c r="BPD92" s="62"/>
      <c r="BPE92" s="62"/>
      <c r="BPF92" s="62"/>
      <c r="BPG92" s="62"/>
      <c r="BPH92" s="62"/>
      <c r="BPI92" s="62"/>
      <c r="BPJ92" s="62"/>
      <c r="BPK92" s="62"/>
      <c r="BPL92" s="62"/>
      <c r="BPM92" s="62"/>
      <c r="BPN92" s="62"/>
      <c r="BPO92" s="62"/>
      <c r="BPP92" s="62"/>
      <c r="BPQ92" s="62"/>
      <c r="BPR92" s="62"/>
      <c r="BPS92" s="62"/>
      <c r="BPT92" s="62"/>
      <c r="BPU92" s="62"/>
      <c r="BPV92" s="62"/>
      <c r="BPW92" s="62"/>
      <c r="BPX92" s="62"/>
      <c r="BPY92" s="62"/>
      <c r="BPZ92" s="62"/>
      <c r="BQA92" s="62"/>
      <c r="BQB92" s="62"/>
      <c r="BQC92" s="62"/>
      <c r="BQD92" s="62"/>
      <c r="BQE92" s="62"/>
      <c r="BQF92" s="62"/>
      <c r="BQG92" s="62"/>
      <c r="BQH92" s="62"/>
      <c r="BQI92" s="62"/>
      <c r="BQJ92" s="62"/>
      <c r="BQK92" s="62"/>
      <c r="BQL92" s="62"/>
      <c r="BQM92" s="62"/>
      <c r="BQN92" s="62"/>
      <c r="BQO92" s="62"/>
      <c r="BQP92" s="62"/>
      <c r="BQQ92" s="62"/>
      <c r="BQR92" s="62"/>
      <c r="BQS92" s="62"/>
      <c r="BQT92" s="62"/>
      <c r="BQU92" s="62"/>
      <c r="BQV92" s="62"/>
      <c r="BQW92" s="62"/>
      <c r="BQX92" s="62"/>
      <c r="BQY92" s="62"/>
      <c r="BQZ92" s="62"/>
      <c r="BRA92" s="62"/>
      <c r="BRB92" s="62"/>
      <c r="BRC92" s="62"/>
      <c r="BRD92" s="62"/>
      <c r="BRE92" s="62"/>
      <c r="BRF92" s="62"/>
      <c r="BRG92" s="62"/>
      <c r="BRH92" s="62"/>
      <c r="BRI92" s="62"/>
      <c r="BRJ92" s="62"/>
      <c r="BRK92" s="62"/>
      <c r="BRL92" s="62"/>
      <c r="BRM92" s="62"/>
      <c r="BRN92" s="62"/>
      <c r="BRO92" s="62"/>
      <c r="BRP92" s="62"/>
      <c r="BRQ92" s="62"/>
      <c r="BRR92" s="62"/>
      <c r="BRS92" s="62"/>
      <c r="BRT92" s="62"/>
      <c r="BRU92" s="62"/>
      <c r="BRV92" s="62"/>
      <c r="BRW92" s="62"/>
      <c r="BRX92" s="62"/>
      <c r="BRY92" s="62"/>
      <c r="BRZ92" s="62"/>
      <c r="BSA92" s="62"/>
      <c r="BSB92" s="62"/>
      <c r="BSC92" s="62"/>
      <c r="BSD92" s="62"/>
      <c r="BSE92" s="62"/>
      <c r="BSF92" s="62"/>
      <c r="BSG92" s="62"/>
      <c r="BSH92" s="62"/>
      <c r="BSI92" s="62"/>
      <c r="BSJ92" s="62"/>
      <c r="BSK92" s="62"/>
      <c r="BSL92" s="62"/>
      <c r="BSM92" s="62"/>
      <c r="BSN92" s="62"/>
      <c r="BSO92" s="62"/>
      <c r="BSP92" s="62"/>
      <c r="BSQ92" s="62"/>
      <c r="BSR92" s="62"/>
      <c r="BSS92" s="62"/>
      <c r="BST92" s="62"/>
      <c r="BSU92" s="62"/>
      <c r="BSV92" s="62"/>
      <c r="BSW92" s="62"/>
      <c r="BSX92" s="62"/>
      <c r="BSY92" s="62"/>
      <c r="BSZ92" s="62"/>
      <c r="BTA92" s="62"/>
      <c r="BTB92" s="62"/>
      <c r="BTC92" s="62"/>
      <c r="BTD92" s="62"/>
      <c r="BTE92" s="62"/>
      <c r="BTF92" s="62"/>
      <c r="BTG92" s="62"/>
      <c r="BTH92" s="62"/>
      <c r="BTI92" s="62"/>
      <c r="BTJ92" s="62"/>
      <c r="BTK92" s="62"/>
      <c r="BTL92" s="62"/>
      <c r="BTM92" s="62"/>
      <c r="BTN92" s="62"/>
      <c r="BTO92" s="62"/>
      <c r="BTP92" s="62"/>
      <c r="BTQ92" s="62"/>
      <c r="BTR92" s="62"/>
      <c r="BTS92" s="62"/>
      <c r="BTT92" s="62"/>
      <c r="BTU92" s="62"/>
      <c r="BTV92" s="62"/>
      <c r="BTW92" s="62"/>
      <c r="BTX92" s="62"/>
      <c r="BTY92" s="62"/>
      <c r="BTZ92" s="62"/>
      <c r="BUA92" s="62"/>
      <c r="BUB92" s="62"/>
      <c r="BUC92" s="62"/>
      <c r="BUD92" s="62"/>
      <c r="BUE92" s="62"/>
      <c r="BUF92" s="62"/>
      <c r="BUG92" s="62"/>
      <c r="BUH92" s="62"/>
      <c r="BUI92" s="62"/>
      <c r="BUJ92" s="62"/>
      <c r="BUK92" s="62"/>
      <c r="BUL92" s="62"/>
      <c r="BUM92" s="62"/>
      <c r="BUN92" s="62"/>
      <c r="BUO92" s="62"/>
      <c r="BUP92" s="62"/>
      <c r="BUQ92" s="62"/>
      <c r="BUR92" s="62"/>
      <c r="BUS92" s="62"/>
      <c r="BUT92" s="62"/>
      <c r="BUU92" s="62"/>
      <c r="BUV92" s="62"/>
      <c r="BUW92" s="62"/>
      <c r="BUX92" s="62"/>
      <c r="BUY92" s="62"/>
      <c r="BUZ92" s="62"/>
      <c r="BVA92" s="62"/>
      <c r="BVB92" s="62"/>
      <c r="BVC92" s="62"/>
      <c r="BVD92" s="62"/>
      <c r="BVE92" s="62"/>
      <c r="BVF92" s="62"/>
      <c r="BVG92" s="62"/>
      <c r="BVH92" s="62"/>
      <c r="BVI92" s="62"/>
      <c r="BVJ92" s="62"/>
      <c r="BVK92" s="62"/>
      <c r="BVL92" s="62"/>
      <c r="BVM92" s="62"/>
      <c r="BVN92" s="62"/>
      <c r="BVO92" s="62"/>
      <c r="BVP92" s="62"/>
      <c r="BVQ92" s="62"/>
      <c r="BVR92" s="62"/>
      <c r="BVS92" s="62"/>
      <c r="BVT92" s="62"/>
      <c r="BVU92" s="62"/>
      <c r="BVV92" s="62"/>
      <c r="BVW92" s="62"/>
      <c r="BVX92" s="62"/>
      <c r="BVY92" s="62"/>
      <c r="BVZ92" s="62"/>
      <c r="BWA92" s="62"/>
      <c r="BWB92" s="62"/>
      <c r="BWC92" s="62"/>
      <c r="BWD92" s="62"/>
      <c r="BWE92" s="62"/>
      <c r="BWF92" s="62"/>
      <c r="BWG92" s="62"/>
      <c r="BWH92" s="62"/>
      <c r="BWI92" s="62"/>
      <c r="BWJ92" s="62"/>
      <c r="BWK92" s="62"/>
      <c r="BWL92" s="62"/>
      <c r="BWM92" s="62"/>
      <c r="BWN92" s="62"/>
      <c r="BWO92" s="62"/>
      <c r="BWP92" s="62"/>
      <c r="BWQ92" s="62"/>
      <c r="BWR92" s="62"/>
      <c r="BWS92" s="62"/>
      <c r="BWT92" s="62"/>
      <c r="BWU92" s="62"/>
      <c r="BWV92" s="62"/>
      <c r="BWW92" s="62"/>
      <c r="BWX92" s="62"/>
      <c r="BWY92" s="62"/>
      <c r="BWZ92" s="62"/>
      <c r="BXA92" s="62"/>
      <c r="BXB92" s="62"/>
      <c r="BXC92" s="62"/>
      <c r="BXD92" s="62"/>
      <c r="BXE92" s="62"/>
      <c r="BXF92" s="62"/>
      <c r="BXG92" s="62"/>
      <c r="BXH92" s="62"/>
      <c r="BXI92" s="62"/>
      <c r="BXJ92" s="62"/>
      <c r="BXK92" s="62"/>
      <c r="BXL92" s="62"/>
      <c r="BXM92" s="62"/>
      <c r="BXN92" s="62"/>
      <c r="BXO92" s="62"/>
      <c r="BXP92" s="62"/>
      <c r="BXQ92" s="62"/>
      <c r="BXR92" s="62"/>
      <c r="BXS92" s="62"/>
      <c r="BXT92" s="62"/>
      <c r="BXU92" s="62"/>
      <c r="BXV92" s="62"/>
      <c r="BXW92" s="62"/>
      <c r="BXX92" s="62"/>
      <c r="BXY92" s="62"/>
      <c r="BXZ92" s="62"/>
      <c r="BYA92" s="62"/>
      <c r="BYB92" s="62"/>
      <c r="BYC92" s="62"/>
      <c r="BYD92" s="62"/>
      <c r="BYE92" s="62"/>
      <c r="BYF92" s="62"/>
      <c r="BYG92" s="62"/>
      <c r="BYH92" s="62"/>
      <c r="BYI92" s="62"/>
      <c r="BYJ92" s="62"/>
      <c r="BYK92" s="62"/>
      <c r="BYL92" s="62"/>
      <c r="BYM92" s="62"/>
      <c r="BYN92" s="62"/>
      <c r="BYO92" s="62"/>
      <c r="BYP92" s="62"/>
      <c r="BYQ92" s="62"/>
      <c r="BYR92" s="62"/>
      <c r="BYS92" s="62"/>
      <c r="BYT92" s="62"/>
      <c r="BYU92" s="62"/>
      <c r="BYV92" s="62"/>
      <c r="BYW92" s="62"/>
      <c r="BYX92" s="62"/>
      <c r="BYY92" s="62"/>
      <c r="BYZ92" s="62"/>
      <c r="BZA92" s="62"/>
      <c r="BZB92" s="62"/>
      <c r="BZC92" s="62"/>
      <c r="BZD92" s="62"/>
      <c r="BZE92" s="62"/>
      <c r="BZF92" s="62"/>
      <c r="BZG92" s="62"/>
      <c r="BZH92" s="62"/>
      <c r="BZI92" s="62"/>
      <c r="BZJ92" s="62"/>
      <c r="BZK92" s="62"/>
      <c r="BZL92" s="62"/>
      <c r="BZM92" s="62"/>
      <c r="BZN92" s="62"/>
      <c r="BZO92" s="62"/>
      <c r="BZP92" s="62"/>
      <c r="BZQ92" s="62"/>
      <c r="BZR92" s="62"/>
      <c r="BZS92" s="62"/>
      <c r="BZT92" s="62"/>
      <c r="BZU92" s="62"/>
      <c r="BZV92" s="62"/>
      <c r="BZW92" s="62"/>
      <c r="BZX92" s="62"/>
      <c r="BZY92" s="62"/>
      <c r="BZZ92" s="62"/>
      <c r="CAA92" s="62"/>
      <c r="CAB92" s="62"/>
      <c r="CAC92" s="62"/>
      <c r="CAD92" s="62"/>
      <c r="CAE92" s="62"/>
      <c r="CAF92" s="62"/>
      <c r="CAG92" s="62"/>
      <c r="CAH92" s="62"/>
      <c r="CAI92" s="62"/>
      <c r="CAJ92" s="62"/>
      <c r="CAK92" s="62"/>
      <c r="CAL92" s="62"/>
      <c r="CAM92" s="62"/>
      <c r="CAN92" s="62"/>
      <c r="CAO92" s="62"/>
      <c r="CAP92" s="62"/>
      <c r="CAQ92" s="62"/>
      <c r="CAR92" s="62"/>
      <c r="CAS92" s="62"/>
      <c r="CAT92" s="62"/>
      <c r="CAU92" s="62"/>
      <c r="CAV92" s="62"/>
      <c r="CAW92" s="62"/>
      <c r="CAX92" s="62"/>
      <c r="CAY92" s="62"/>
      <c r="CAZ92" s="62"/>
      <c r="CBA92" s="62"/>
      <c r="CBB92" s="62"/>
      <c r="CBC92" s="62"/>
      <c r="CBD92" s="62"/>
      <c r="CBE92" s="62"/>
      <c r="CBF92" s="62"/>
      <c r="CBG92" s="62"/>
      <c r="CBH92" s="62"/>
      <c r="CBI92" s="62"/>
      <c r="CBJ92" s="62"/>
      <c r="CBK92" s="62"/>
      <c r="CBL92" s="62"/>
      <c r="CBM92" s="62"/>
      <c r="CBN92" s="62"/>
      <c r="CBO92" s="62"/>
      <c r="CBP92" s="62"/>
      <c r="CBQ92" s="62"/>
      <c r="CBR92" s="62"/>
      <c r="CBS92" s="62"/>
      <c r="CBT92" s="62"/>
      <c r="CBU92" s="62"/>
      <c r="CBV92" s="62"/>
      <c r="CBW92" s="62"/>
      <c r="CBX92" s="62"/>
      <c r="CBY92" s="62"/>
      <c r="CBZ92" s="62"/>
      <c r="CCA92" s="62"/>
      <c r="CCB92" s="62"/>
      <c r="CCC92" s="62"/>
      <c r="CCD92" s="62"/>
      <c r="CCE92" s="62"/>
      <c r="CCF92" s="62"/>
      <c r="CCG92" s="62"/>
      <c r="CCH92" s="62"/>
      <c r="CCI92" s="62"/>
      <c r="CCJ92" s="62"/>
      <c r="CCK92" s="62"/>
      <c r="CCL92" s="62"/>
      <c r="CCM92" s="62"/>
      <c r="CCN92" s="62"/>
      <c r="CCO92" s="62"/>
      <c r="CCP92" s="62"/>
      <c r="CCQ92" s="62"/>
      <c r="CCR92" s="62"/>
      <c r="CCS92" s="62"/>
      <c r="CCT92" s="62"/>
      <c r="CCU92" s="62"/>
      <c r="CCV92" s="62"/>
      <c r="CCW92" s="62"/>
      <c r="CCX92" s="62"/>
      <c r="CCY92" s="62"/>
      <c r="CCZ92" s="62"/>
      <c r="CDA92" s="62"/>
      <c r="CDB92" s="62"/>
      <c r="CDC92" s="62"/>
      <c r="CDD92" s="62"/>
      <c r="CDE92" s="62"/>
      <c r="CDF92" s="62"/>
      <c r="CDG92" s="62"/>
      <c r="CDH92" s="62"/>
      <c r="CDI92" s="62"/>
      <c r="CDJ92" s="62"/>
      <c r="CDK92" s="62"/>
      <c r="CDL92" s="62"/>
      <c r="CDM92" s="62"/>
      <c r="CDN92" s="62"/>
      <c r="CDO92" s="62"/>
      <c r="CDP92" s="62"/>
      <c r="CDQ92" s="62"/>
      <c r="CDR92" s="62"/>
      <c r="CDS92" s="62"/>
      <c r="CDT92" s="62"/>
      <c r="CDU92" s="62"/>
      <c r="CDV92" s="62"/>
      <c r="CDW92" s="62"/>
      <c r="CDX92" s="62"/>
      <c r="CDY92" s="62"/>
      <c r="CDZ92" s="62"/>
      <c r="CEA92" s="62"/>
      <c r="CEB92" s="62"/>
      <c r="CEC92" s="62"/>
      <c r="CED92" s="62"/>
      <c r="CEE92" s="62"/>
      <c r="CEF92" s="62"/>
      <c r="CEG92" s="62"/>
      <c r="CEH92" s="62"/>
      <c r="CEI92" s="62"/>
      <c r="CEJ92" s="62"/>
      <c r="CEK92" s="62"/>
      <c r="CEL92" s="62"/>
      <c r="CEM92" s="62"/>
      <c r="CEN92" s="62"/>
      <c r="CEO92" s="62"/>
      <c r="CEP92" s="62"/>
      <c r="CEQ92" s="62"/>
      <c r="CER92" s="62"/>
      <c r="CES92" s="62"/>
      <c r="CET92" s="62"/>
      <c r="CEU92" s="62"/>
      <c r="CEV92" s="62"/>
      <c r="CEW92" s="62"/>
      <c r="CEX92" s="62"/>
      <c r="CEY92" s="62"/>
      <c r="CEZ92" s="62"/>
      <c r="CFA92" s="62"/>
      <c r="CFB92" s="62"/>
      <c r="CFC92" s="62"/>
      <c r="CFD92" s="62"/>
      <c r="CFE92" s="62"/>
      <c r="CFF92" s="62"/>
      <c r="CFG92" s="62"/>
      <c r="CFH92" s="62"/>
      <c r="CFI92" s="62"/>
      <c r="CFJ92" s="62"/>
      <c r="CFK92" s="62"/>
      <c r="CFL92" s="62"/>
      <c r="CFM92" s="62"/>
      <c r="CFN92" s="62"/>
      <c r="CFO92" s="62"/>
      <c r="CFP92" s="62"/>
      <c r="CFQ92" s="62"/>
      <c r="CFR92" s="62"/>
      <c r="CFS92" s="62"/>
      <c r="CFT92" s="62"/>
      <c r="CFU92" s="62"/>
      <c r="CFV92" s="62"/>
      <c r="CFW92" s="62"/>
      <c r="CFX92" s="62"/>
      <c r="CFY92" s="62"/>
      <c r="CFZ92" s="62"/>
      <c r="CGA92" s="62"/>
      <c r="CGB92" s="62"/>
      <c r="CGC92" s="62"/>
      <c r="CGD92" s="62"/>
      <c r="CGE92" s="62"/>
      <c r="CGF92" s="62"/>
      <c r="CGG92" s="62"/>
      <c r="CGH92" s="62"/>
      <c r="CGI92" s="62"/>
      <c r="CGJ92" s="62"/>
      <c r="CGK92" s="62"/>
      <c r="CGL92" s="62"/>
      <c r="CGM92" s="62"/>
      <c r="CGN92" s="62"/>
      <c r="CGO92" s="62"/>
      <c r="CGP92" s="62"/>
      <c r="CGQ92" s="62"/>
      <c r="CGR92" s="62"/>
      <c r="CGS92" s="62"/>
      <c r="CGT92" s="62"/>
      <c r="CGU92" s="62"/>
      <c r="CGV92" s="62"/>
      <c r="CGW92" s="62"/>
      <c r="CGX92" s="62"/>
      <c r="CGY92" s="62"/>
      <c r="CGZ92" s="62"/>
      <c r="CHA92" s="62"/>
      <c r="CHB92" s="62"/>
      <c r="CHC92" s="62"/>
      <c r="CHD92" s="62"/>
      <c r="CHE92" s="62"/>
      <c r="CHF92" s="62"/>
      <c r="CHG92" s="62"/>
      <c r="CHH92" s="62"/>
      <c r="CHI92" s="62"/>
      <c r="CHJ92" s="62"/>
      <c r="CHK92" s="62"/>
      <c r="CHL92" s="62"/>
      <c r="CHM92" s="62"/>
      <c r="CHN92" s="62"/>
      <c r="CHO92" s="62"/>
      <c r="CHP92" s="62"/>
      <c r="CHQ92" s="62"/>
      <c r="CHR92" s="62"/>
      <c r="CHS92" s="62"/>
      <c r="CHT92" s="62"/>
      <c r="CHU92" s="62"/>
      <c r="CHV92" s="62"/>
      <c r="CHW92" s="62"/>
      <c r="CHX92" s="62"/>
      <c r="CHY92" s="62"/>
      <c r="CHZ92" s="62"/>
      <c r="CIA92" s="62"/>
      <c r="CIB92" s="62"/>
      <c r="CIC92" s="62"/>
      <c r="CID92" s="62"/>
      <c r="CIE92" s="62"/>
      <c r="CIF92" s="62"/>
      <c r="CIG92" s="62"/>
      <c r="CIH92" s="62"/>
      <c r="CII92" s="62"/>
      <c r="CIJ92" s="62"/>
      <c r="CIK92" s="62"/>
      <c r="CIL92" s="62"/>
      <c r="CIM92" s="62"/>
      <c r="CIN92" s="62"/>
      <c r="CIO92" s="62"/>
      <c r="CIP92" s="62"/>
      <c r="CIQ92" s="62"/>
      <c r="CIR92" s="62"/>
      <c r="CIS92" s="62"/>
      <c r="CIT92" s="62"/>
      <c r="CIU92" s="62"/>
      <c r="CIV92" s="62"/>
      <c r="CIW92" s="62"/>
      <c r="CIX92" s="62"/>
      <c r="CIY92" s="62"/>
      <c r="CIZ92" s="62"/>
      <c r="CJA92" s="62"/>
      <c r="CJB92" s="62"/>
      <c r="CJC92" s="62"/>
      <c r="CJD92" s="62"/>
      <c r="CJE92" s="62"/>
      <c r="CJF92" s="62"/>
      <c r="CJG92" s="62"/>
      <c r="CJH92" s="62"/>
      <c r="CJI92" s="62"/>
      <c r="CJJ92" s="62"/>
      <c r="CJK92" s="62"/>
      <c r="CJL92" s="62"/>
      <c r="CJM92" s="62"/>
      <c r="CJN92" s="62"/>
      <c r="CJO92" s="62"/>
      <c r="CJP92" s="62"/>
      <c r="CJQ92" s="62"/>
      <c r="CJR92" s="62"/>
      <c r="CJS92" s="62"/>
      <c r="CJT92" s="62"/>
      <c r="CJU92" s="62"/>
      <c r="CJV92" s="62"/>
      <c r="CJW92" s="62"/>
      <c r="CJX92" s="62"/>
      <c r="CJY92" s="62"/>
      <c r="CJZ92" s="62"/>
      <c r="CKA92" s="62"/>
      <c r="CKB92" s="62"/>
      <c r="CKC92" s="62"/>
      <c r="CKD92" s="62"/>
      <c r="CKE92" s="62"/>
      <c r="CKF92" s="62"/>
      <c r="CKG92" s="62"/>
      <c r="CKH92" s="62"/>
      <c r="CKI92" s="62"/>
      <c r="CKJ92" s="62"/>
      <c r="CKK92" s="62"/>
      <c r="CKL92" s="62"/>
      <c r="CKM92" s="62"/>
      <c r="CKN92" s="62"/>
      <c r="CKO92" s="62"/>
      <c r="CKP92" s="62"/>
      <c r="CKQ92" s="62"/>
      <c r="CKR92" s="62"/>
      <c r="CKS92" s="62"/>
      <c r="CKT92" s="62"/>
      <c r="CKU92" s="62"/>
      <c r="CKV92" s="62"/>
      <c r="CKW92" s="62"/>
      <c r="CKX92" s="62"/>
      <c r="CKY92" s="62"/>
      <c r="CKZ92" s="62"/>
      <c r="CLA92" s="62"/>
      <c r="CLB92" s="62"/>
      <c r="CLC92" s="62"/>
      <c r="CLD92" s="62"/>
      <c r="CLE92" s="62"/>
      <c r="CLF92" s="62"/>
      <c r="CLG92" s="62"/>
      <c r="CLH92" s="62"/>
      <c r="CLI92" s="62"/>
      <c r="CLJ92" s="62"/>
      <c r="CLK92" s="62"/>
      <c r="CLL92" s="62"/>
      <c r="CLM92" s="62"/>
      <c r="CLN92" s="62"/>
      <c r="CLO92" s="62"/>
      <c r="CLP92" s="62"/>
      <c r="CLQ92" s="62"/>
      <c r="CLR92" s="62"/>
      <c r="CLS92" s="62"/>
      <c r="CLT92" s="62"/>
      <c r="CLU92" s="62"/>
      <c r="CLV92" s="62"/>
      <c r="CLW92" s="62"/>
      <c r="CLX92" s="62"/>
      <c r="CLY92" s="62"/>
      <c r="CLZ92" s="62"/>
      <c r="CMA92" s="62"/>
      <c r="CMB92" s="62"/>
      <c r="CMC92" s="62"/>
      <c r="CMD92" s="62"/>
      <c r="CME92" s="62"/>
      <c r="CMF92" s="62"/>
      <c r="CMG92" s="62"/>
      <c r="CMH92" s="62"/>
      <c r="CMI92" s="62"/>
      <c r="CMJ92" s="62"/>
      <c r="CMK92" s="62"/>
      <c r="CML92" s="62"/>
      <c r="CMM92" s="62"/>
      <c r="CMN92" s="62"/>
      <c r="CMO92" s="62"/>
      <c r="CMP92" s="62"/>
      <c r="CMQ92" s="62"/>
      <c r="CMR92" s="62"/>
      <c r="CMS92" s="62"/>
      <c r="CMT92" s="62"/>
      <c r="CMU92" s="62"/>
      <c r="CMV92" s="62"/>
      <c r="CMW92" s="62"/>
      <c r="CMX92" s="62"/>
      <c r="CMY92" s="62"/>
      <c r="CMZ92" s="62"/>
      <c r="CNA92" s="62"/>
      <c r="CNB92" s="62"/>
      <c r="CNC92" s="62"/>
      <c r="CND92" s="62"/>
      <c r="CNE92" s="62"/>
      <c r="CNF92" s="62"/>
      <c r="CNG92" s="62"/>
      <c r="CNH92" s="62"/>
      <c r="CNI92" s="62"/>
      <c r="CNJ92" s="62"/>
      <c r="CNK92" s="62"/>
      <c r="CNL92" s="62"/>
      <c r="CNM92" s="62"/>
      <c r="CNN92" s="62"/>
      <c r="CNO92" s="62"/>
      <c r="CNP92" s="62"/>
      <c r="CNQ92" s="62"/>
      <c r="CNR92" s="62"/>
      <c r="CNS92" s="62"/>
      <c r="CNT92" s="62"/>
      <c r="CNU92" s="62"/>
      <c r="CNV92" s="62"/>
      <c r="CNW92" s="62"/>
      <c r="CNX92" s="62"/>
      <c r="CNY92" s="62"/>
      <c r="CNZ92" s="62"/>
      <c r="COA92" s="62"/>
      <c r="COB92" s="62"/>
      <c r="COC92" s="62"/>
      <c r="COD92" s="62"/>
      <c r="COE92" s="62"/>
      <c r="COF92" s="62"/>
      <c r="COG92" s="62"/>
      <c r="COH92" s="62"/>
      <c r="COI92" s="62"/>
      <c r="COJ92" s="62"/>
      <c r="COK92" s="62"/>
      <c r="COL92" s="62"/>
      <c r="COM92" s="62"/>
      <c r="CON92" s="62"/>
      <c r="COO92" s="62"/>
      <c r="COP92" s="62"/>
      <c r="COQ92" s="62"/>
      <c r="COR92" s="62"/>
      <c r="COS92" s="62"/>
      <c r="COT92" s="62"/>
      <c r="COU92" s="62"/>
      <c r="COV92" s="62"/>
      <c r="COW92" s="62"/>
      <c r="COX92" s="62"/>
      <c r="COY92" s="62"/>
      <c r="COZ92" s="62"/>
      <c r="CPA92" s="62"/>
      <c r="CPB92" s="62"/>
      <c r="CPC92" s="62"/>
      <c r="CPD92" s="62"/>
      <c r="CPE92" s="62"/>
      <c r="CPF92" s="62"/>
      <c r="CPG92" s="62"/>
      <c r="CPH92" s="62"/>
      <c r="CPI92" s="62"/>
      <c r="CPJ92" s="62"/>
      <c r="CPK92" s="62"/>
      <c r="CPL92" s="62"/>
      <c r="CPM92" s="62"/>
      <c r="CPN92" s="62"/>
      <c r="CPO92" s="62"/>
      <c r="CPP92" s="62"/>
      <c r="CPQ92" s="62"/>
      <c r="CPR92" s="62"/>
      <c r="CPS92" s="62"/>
      <c r="CPT92" s="62"/>
      <c r="CPU92" s="62"/>
      <c r="CPV92" s="62"/>
      <c r="CPW92" s="62"/>
      <c r="CPX92" s="62"/>
      <c r="CPY92" s="62"/>
      <c r="CPZ92" s="62"/>
      <c r="CQA92" s="62"/>
      <c r="CQB92" s="62"/>
      <c r="CQC92" s="62"/>
      <c r="CQD92" s="62"/>
      <c r="CQE92" s="62"/>
      <c r="CQF92" s="62"/>
      <c r="CQG92" s="62"/>
      <c r="CQH92" s="62"/>
      <c r="CQI92" s="62"/>
      <c r="CQJ92" s="62"/>
      <c r="CQK92" s="62"/>
      <c r="CQL92" s="62"/>
      <c r="CQM92" s="62"/>
      <c r="CQN92" s="62"/>
      <c r="CQO92" s="62"/>
      <c r="CQP92" s="62"/>
      <c r="CQQ92" s="62"/>
      <c r="CQR92" s="62"/>
      <c r="CQS92" s="62"/>
      <c r="CQT92" s="62"/>
      <c r="CQU92" s="62"/>
      <c r="CQV92" s="62"/>
      <c r="CQW92" s="62"/>
      <c r="CQX92" s="62"/>
      <c r="CQY92" s="62"/>
      <c r="CQZ92" s="62"/>
      <c r="CRA92" s="62"/>
      <c r="CRB92" s="62"/>
      <c r="CRC92" s="62"/>
      <c r="CRD92" s="62"/>
      <c r="CRE92" s="62"/>
      <c r="CRF92" s="62"/>
      <c r="CRG92" s="62"/>
      <c r="CRH92" s="62"/>
      <c r="CRI92" s="62"/>
      <c r="CRJ92" s="62"/>
      <c r="CRK92" s="62"/>
      <c r="CRL92" s="62"/>
      <c r="CRM92" s="62"/>
      <c r="CRN92" s="62"/>
      <c r="CRO92" s="62"/>
      <c r="CRP92" s="62"/>
      <c r="CRQ92" s="62"/>
      <c r="CRR92" s="62"/>
      <c r="CRS92" s="62"/>
      <c r="CRT92" s="62"/>
      <c r="CRU92" s="62"/>
      <c r="CRV92" s="62"/>
      <c r="CRW92" s="62"/>
      <c r="CRX92" s="62"/>
      <c r="CRY92" s="62"/>
      <c r="CRZ92" s="62"/>
      <c r="CSA92" s="62"/>
      <c r="CSB92" s="62"/>
      <c r="CSC92" s="62"/>
      <c r="CSD92" s="62"/>
      <c r="CSE92" s="62"/>
      <c r="CSF92" s="62"/>
      <c r="CSG92" s="62"/>
      <c r="CSH92" s="62"/>
      <c r="CSI92" s="62"/>
      <c r="CSJ92" s="62"/>
      <c r="CSK92" s="62"/>
      <c r="CSL92" s="62"/>
      <c r="CSM92" s="62"/>
      <c r="CSN92" s="62"/>
      <c r="CSO92" s="62"/>
      <c r="CSP92" s="62"/>
      <c r="CSQ92" s="62"/>
      <c r="CSR92" s="62"/>
      <c r="CSS92" s="62"/>
      <c r="CST92" s="62"/>
      <c r="CSU92" s="62"/>
      <c r="CSV92" s="62"/>
      <c r="CSW92" s="62"/>
      <c r="CSX92" s="62"/>
      <c r="CSY92" s="62"/>
      <c r="CSZ92" s="62"/>
      <c r="CTA92" s="62"/>
      <c r="CTB92" s="62"/>
      <c r="CTC92" s="62"/>
      <c r="CTD92" s="62"/>
      <c r="CTE92" s="62"/>
      <c r="CTF92" s="62"/>
      <c r="CTG92" s="62"/>
      <c r="CTH92" s="62"/>
      <c r="CTI92" s="62"/>
      <c r="CTJ92" s="62"/>
      <c r="CTK92" s="62"/>
      <c r="CTL92" s="62"/>
      <c r="CTM92" s="62"/>
      <c r="CTN92" s="62"/>
      <c r="CTO92" s="62"/>
      <c r="CTP92" s="62"/>
      <c r="CTQ92" s="62"/>
      <c r="CTR92" s="62"/>
      <c r="CTS92" s="62"/>
      <c r="CTT92" s="62"/>
      <c r="CTU92" s="62"/>
      <c r="CTV92" s="62"/>
      <c r="CTW92" s="62"/>
      <c r="CTX92" s="62"/>
      <c r="CTY92" s="62"/>
      <c r="CTZ92" s="62"/>
      <c r="CUA92" s="62"/>
      <c r="CUB92" s="62"/>
      <c r="CUC92" s="62"/>
      <c r="CUD92" s="62"/>
      <c r="CUE92" s="62"/>
      <c r="CUF92" s="62"/>
      <c r="CUG92" s="62"/>
      <c r="CUH92" s="62"/>
      <c r="CUI92" s="62"/>
      <c r="CUJ92" s="62"/>
      <c r="CUK92" s="62"/>
      <c r="CUL92" s="62"/>
      <c r="CUM92" s="62"/>
      <c r="CUN92" s="62"/>
      <c r="CUO92" s="62"/>
      <c r="CUP92" s="62"/>
      <c r="CUQ92" s="62"/>
      <c r="CUR92" s="62"/>
      <c r="CUS92" s="62"/>
      <c r="CUT92" s="62"/>
      <c r="CUU92" s="62"/>
      <c r="CUV92" s="62"/>
      <c r="CUW92" s="62"/>
      <c r="CUX92" s="62"/>
      <c r="CUY92" s="62"/>
      <c r="CUZ92" s="62"/>
      <c r="CVA92" s="62"/>
      <c r="CVB92" s="62"/>
      <c r="CVC92" s="62"/>
      <c r="CVD92" s="62"/>
      <c r="CVE92" s="62"/>
      <c r="CVF92" s="62"/>
      <c r="CVG92" s="62"/>
      <c r="CVH92" s="62"/>
      <c r="CVI92" s="62"/>
      <c r="CVJ92" s="62"/>
      <c r="CVK92" s="62"/>
      <c r="CVL92" s="62"/>
      <c r="CVM92" s="62"/>
      <c r="CVN92" s="62"/>
      <c r="CVO92" s="62"/>
      <c r="CVP92" s="62"/>
      <c r="CVQ92" s="62"/>
      <c r="CVR92" s="62"/>
      <c r="CVS92" s="62"/>
      <c r="CVT92" s="62"/>
      <c r="CVU92" s="62"/>
      <c r="CVV92" s="62"/>
      <c r="CVW92" s="62"/>
      <c r="CVX92" s="62"/>
      <c r="CVY92" s="62"/>
      <c r="CVZ92" s="62"/>
      <c r="CWA92" s="62"/>
      <c r="CWB92" s="62"/>
      <c r="CWC92" s="62"/>
      <c r="CWD92" s="62"/>
      <c r="CWE92" s="62"/>
      <c r="CWF92" s="62"/>
      <c r="CWG92" s="62"/>
      <c r="CWH92" s="62"/>
      <c r="CWI92" s="62"/>
      <c r="CWJ92" s="62"/>
      <c r="CWK92" s="62"/>
      <c r="CWL92" s="62"/>
      <c r="CWM92" s="62"/>
      <c r="CWN92" s="62"/>
      <c r="CWO92" s="62"/>
      <c r="CWP92" s="62"/>
      <c r="CWQ92" s="62"/>
      <c r="CWR92" s="62"/>
      <c r="CWS92" s="62"/>
      <c r="CWT92" s="62"/>
      <c r="CWU92" s="62"/>
      <c r="CWV92" s="62"/>
      <c r="CWW92" s="62"/>
      <c r="CWX92" s="62"/>
      <c r="CWY92" s="62"/>
      <c r="CWZ92" s="62"/>
      <c r="CXA92" s="62"/>
      <c r="CXB92" s="62"/>
      <c r="CXC92" s="62"/>
      <c r="CXD92" s="62"/>
      <c r="CXE92" s="62"/>
      <c r="CXF92" s="62"/>
      <c r="CXG92" s="62"/>
      <c r="CXH92" s="62"/>
      <c r="CXI92" s="62"/>
      <c r="CXJ92" s="62"/>
      <c r="CXK92" s="62"/>
      <c r="CXL92" s="62"/>
      <c r="CXM92" s="62"/>
      <c r="CXN92" s="62"/>
      <c r="CXO92" s="62"/>
      <c r="CXP92" s="62"/>
      <c r="CXQ92" s="62"/>
      <c r="CXR92" s="62"/>
      <c r="CXS92" s="62"/>
      <c r="CXT92" s="62"/>
      <c r="CXU92" s="62"/>
      <c r="CXV92" s="62"/>
      <c r="CXW92" s="62"/>
      <c r="CXX92" s="62"/>
      <c r="CXY92" s="62"/>
      <c r="CXZ92" s="62"/>
      <c r="CYA92" s="62"/>
      <c r="CYB92" s="62"/>
      <c r="CYC92" s="62"/>
      <c r="CYD92" s="62"/>
      <c r="CYE92" s="62"/>
      <c r="CYF92" s="62"/>
      <c r="CYG92" s="62"/>
      <c r="CYH92" s="62"/>
      <c r="CYI92" s="62"/>
      <c r="CYJ92" s="62"/>
      <c r="CYK92" s="62"/>
      <c r="CYL92" s="62"/>
      <c r="CYM92" s="62"/>
      <c r="CYN92" s="62"/>
      <c r="CYO92" s="62"/>
      <c r="CYP92" s="62"/>
      <c r="CYQ92" s="62"/>
      <c r="CYR92" s="62"/>
      <c r="CYS92" s="62"/>
      <c r="CYT92" s="62"/>
      <c r="CYU92" s="62"/>
      <c r="CYV92" s="62"/>
      <c r="CYW92" s="62"/>
      <c r="CYX92" s="62"/>
      <c r="CYY92" s="62"/>
      <c r="CYZ92" s="62"/>
      <c r="CZA92" s="62"/>
      <c r="CZB92" s="62"/>
      <c r="CZC92" s="62"/>
      <c r="CZD92" s="62"/>
      <c r="CZE92" s="62"/>
      <c r="CZF92" s="62"/>
      <c r="CZG92" s="62"/>
      <c r="CZH92" s="62"/>
      <c r="CZI92" s="62"/>
      <c r="CZJ92" s="62"/>
      <c r="CZK92" s="62"/>
      <c r="CZL92" s="62"/>
      <c r="CZM92" s="62"/>
      <c r="CZN92" s="62"/>
      <c r="CZO92" s="62"/>
      <c r="CZP92" s="62"/>
      <c r="CZQ92" s="62"/>
      <c r="CZR92" s="62"/>
      <c r="CZS92" s="62"/>
      <c r="CZT92" s="62"/>
      <c r="CZU92" s="62"/>
      <c r="CZV92" s="62"/>
      <c r="CZW92" s="62"/>
      <c r="CZX92" s="62"/>
      <c r="CZY92" s="62"/>
      <c r="CZZ92" s="62"/>
      <c r="DAA92" s="62"/>
      <c r="DAB92" s="62"/>
      <c r="DAC92" s="62"/>
      <c r="DAD92" s="62"/>
      <c r="DAE92" s="62"/>
      <c r="DAF92" s="62"/>
      <c r="DAG92" s="62"/>
      <c r="DAH92" s="62"/>
      <c r="DAI92" s="62"/>
      <c r="DAJ92" s="62"/>
      <c r="DAK92" s="62"/>
      <c r="DAL92" s="62"/>
      <c r="DAM92" s="62"/>
      <c r="DAN92" s="62"/>
      <c r="DAO92" s="62"/>
      <c r="DAP92" s="62"/>
      <c r="DAQ92" s="62"/>
      <c r="DAR92" s="62"/>
      <c r="DAS92" s="62"/>
      <c r="DAT92" s="62"/>
      <c r="DAU92" s="62"/>
      <c r="DAV92" s="62"/>
      <c r="DAW92" s="62"/>
      <c r="DAX92" s="62"/>
      <c r="DAY92" s="62"/>
      <c r="DAZ92" s="62"/>
      <c r="DBA92" s="62"/>
      <c r="DBB92" s="62"/>
      <c r="DBC92" s="62"/>
      <c r="DBD92" s="62"/>
      <c r="DBE92" s="62"/>
      <c r="DBF92" s="62"/>
      <c r="DBG92" s="62"/>
      <c r="DBH92" s="62"/>
      <c r="DBI92" s="62"/>
      <c r="DBJ92" s="62"/>
      <c r="DBK92" s="62"/>
      <c r="DBL92" s="62"/>
      <c r="DBM92" s="62"/>
      <c r="DBN92" s="62"/>
      <c r="DBO92" s="62"/>
      <c r="DBP92" s="62"/>
      <c r="DBQ92" s="62"/>
      <c r="DBR92" s="62"/>
      <c r="DBS92" s="62"/>
      <c r="DBT92" s="62"/>
      <c r="DBU92" s="62"/>
      <c r="DBV92" s="62"/>
      <c r="DBW92" s="62"/>
      <c r="DBX92" s="62"/>
      <c r="DBY92" s="62"/>
      <c r="DBZ92" s="62"/>
      <c r="DCA92" s="62"/>
      <c r="DCB92" s="62"/>
      <c r="DCC92" s="62"/>
      <c r="DCD92" s="62"/>
      <c r="DCE92" s="62"/>
      <c r="DCF92" s="62"/>
      <c r="DCG92" s="62"/>
      <c r="DCH92" s="62"/>
      <c r="DCI92" s="62"/>
      <c r="DCJ92" s="62"/>
      <c r="DCK92" s="62"/>
      <c r="DCL92" s="62"/>
      <c r="DCM92" s="62"/>
      <c r="DCN92" s="62"/>
      <c r="DCO92" s="62"/>
      <c r="DCP92" s="62"/>
      <c r="DCQ92" s="62"/>
      <c r="DCR92" s="62"/>
      <c r="DCS92" s="62"/>
      <c r="DCT92" s="62"/>
      <c r="DCU92" s="62"/>
      <c r="DCV92" s="62"/>
      <c r="DCW92" s="62"/>
      <c r="DCX92" s="62"/>
      <c r="DCY92" s="62"/>
      <c r="DCZ92" s="62"/>
      <c r="DDA92" s="62"/>
      <c r="DDB92" s="62"/>
      <c r="DDC92" s="62"/>
      <c r="DDD92" s="62"/>
      <c r="DDE92" s="62"/>
      <c r="DDF92" s="62"/>
      <c r="DDG92" s="62"/>
      <c r="DDH92" s="62"/>
      <c r="DDI92" s="62"/>
      <c r="DDJ92" s="62"/>
      <c r="DDK92" s="62"/>
      <c r="DDL92" s="62"/>
      <c r="DDM92" s="62"/>
      <c r="DDN92" s="62"/>
      <c r="DDO92" s="62"/>
      <c r="DDP92" s="62"/>
      <c r="DDQ92" s="62"/>
      <c r="DDR92" s="62"/>
      <c r="DDS92" s="62"/>
      <c r="DDT92" s="62"/>
      <c r="DDU92" s="62"/>
      <c r="DDV92" s="62"/>
      <c r="DDW92" s="62"/>
      <c r="DDX92" s="62"/>
      <c r="DDY92" s="62"/>
      <c r="DDZ92" s="62"/>
      <c r="DEA92" s="62"/>
      <c r="DEB92" s="62"/>
      <c r="DEC92" s="62"/>
      <c r="DED92" s="62"/>
      <c r="DEE92" s="62"/>
      <c r="DEF92" s="62"/>
      <c r="DEG92" s="62"/>
      <c r="DEH92" s="62"/>
      <c r="DEI92" s="62"/>
      <c r="DEJ92" s="62"/>
      <c r="DEK92" s="62"/>
      <c r="DEL92" s="62"/>
      <c r="DEM92" s="62"/>
      <c r="DEN92" s="62"/>
      <c r="DEO92" s="62"/>
      <c r="DEP92" s="62"/>
      <c r="DEQ92" s="62"/>
      <c r="DER92" s="62"/>
      <c r="DES92" s="62"/>
      <c r="DET92" s="62"/>
      <c r="DEU92" s="62"/>
      <c r="DEV92" s="62"/>
      <c r="DEW92" s="62"/>
      <c r="DEX92" s="62"/>
      <c r="DEY92" s="62"/>
      <c r="DEZ92" s="62"/>
      <c r="DFA92" s="62"/>
      <c r="DFB92" s="62"/>
      <c r="DFC92" s="62"/>
      <c r="DFD92" s="62"/>
      <c r="DFE92" s="62"/>
      <c r="DFF92" s="62"/>
      <c r="DFG92" s="62"/>
      <c r="DFH92" s="62"/>
      <c r="DFI92" s="62"/>
      <c r="DFJ92" s="62"/>
      <c r="DFK92" s="62"/>
      <c r="DFL92" s="62"/>
      <c r="DFM92" s="62"/>
      <c r="DFN92" s="62"/>
      <c r="DFO92" s="62"/>
      <c r="DFP92" s="62"/>
      <c r="DFQ92" s="62"/>
      <c r="DFR92" s="62"/>
      <c r="DFS92" s="62"/>
      <c r="DFT92" s="62"/>
      <c r="DFU92" s="62"/>
      <c r="DFV92" s="62"/>
      <c r="DFW92" s="62"/>
      <c r="DFX92" s="62"/>
      <c r="DFY92" s="62"/>
      <c r="DFZ92" s="62"/>
      <c r="DGA92" s="62"/>
      <c r="DGB92" s="62"/>
      <c r="DGC92" s="62"/>
      <c r="DGD92" s="62"/>
      <c r="DGE92" s="62"/>
      <c r="DGF92" s="62"/>
      <c r="DGG92" s="62"/>
      <c r="DGH92" s="62"/>
      <c r="DGI92" s="62"/>
      <c r="DGJ92" s="62"/>
      <c r="DGK92" s="62"/>
      <c r="DGL92" s="62"/>
      <c r="DGM92" s="62"/>
      <c r="DGN92" s="62"/>
      <c r="DGO92" s="62"/>
      <c r="DGP92" s="62"/>
      <c r="DGQ92" s="62"/>
      <c r="DGR92" s="62"/>
      <c r="DGS92" s="62"/>
      <c r="DGT92" s="62"/>
      <c r="DGU92" s="62"/>
      <c r="DGV92" s="62"/>
      <c r="DGW92" s="62"/>
      <c r="DGX92" s="62"/>
      <c r="DGY92" s="62"/>
      <c r="DGZ92" s="62"/>
      <c r="DHA92" s="62"/>
      <c r="DHB92" s="62"/>
      <c r="DHC92" s="62"/>
      <c r="DHD92" s="62"/>
      <c r="DHE92" s="62"/>
      <c r="DHF92" s="62"/>
      <c r="DHG92" s="62"/>
      <c r="DHH92" s="62"/>
      <c r="DHI92" s="62"/>
      <c r="DHJ92" s="62"/>
      <c r="DHK92" s="62"/>
      <c r="DHL92" s="62"/>
      <c r="DHM92" s="62"/>
      <c r="DHN92" s="62"/>
      <c r="DHO92" s="62"/>
      <c r="DHP92" s="62"/>
      <c r="DHQ92" s="62"/>
      <c r="DHR92" s="62"/>
      <c r="DHS92" s="62"/>
      <c r="DHT92" s="62"/>
      <c r="DHU92" s="62"/>
      <c r="DHV92" s="62"/>
      <c r="DHW92" s="62"/>
      <c r="DHX92" s="62"/>
      <c r="DHY92" s="62"/>
      <c r="DHZ92" s="62"/>
      <c r="DIA92" s="62"/>
      <c r="DIB92" s="62"/>
      <c r="DIC92" s="62"/>
      <c r="DID92" s="62"/>
      <c r="DIE92" s="62"/>
      <c r="DIF92" s="62"/>
      <c r="DIG92" s="62"/>
      <c r="DIH92" s="62"/>
      <c r="DII92" s="62"/>
      <c r="DIJ92" s="62"/>
      <c r="DIK92" s="62"/>
      <c r="DIL92" s="62"/>
      <c r="DIM92" s="62"/>
      <c r="DIN92" s="62"/>
      <c r="DIO92" s="62"/>
      <c r="DIP92" s="62"/>
      <c r="DIQ92" s="62"/>
      <c r="DIR92" s="62"/>
      <c r="DIS92" s="62"/>
      <c r="DIT92" s="62"/>
      <c r="DIU92" s="62"/>
      <c r="DIV92" s="62"/>
      <c r="DIW92" s="62"/>
      <c r="DIX92" s="62"/>
      <c r="DIY92" s="62"/>
      <c r="DIZ92" s="62"/>
      <c r="DJA92" s="62"/>
      <c r="DJB92" s="62"/>
      <c r="DJC92" s="62"/>
      <c r="DJD92" s="62"/>
      <c r="DJE92" s="62"/>
      <c r="DJF92" s="62"/>
      <c r="DJG92" s="62"/>
      <c r="DJH92" s="62"/>
      <c r="DJI92" s="62"/>
      <c r="DJJ92" s="62"/>
      <c r="DJK92" s="62"/>
      <c r="DJL92" s="62"/>
      <c r="DJM92" s="62"/>
      <c r="DJN92" s="62"/>
      <c r="DJO92" s="62"/>
      <c r="DJP92" s="62"/>
      <c r="DJQ92" s="62"/>
      <c r="DJR92" s="62"/>
      <c r="DJS92" s="62"/>
      <c r="DJT92" s="62"/>
      <c r="DJU92" s="62"/>
      <c r="DJV92" s="62"/>
      <c r="DJW92" s="62"/>
      <c r="DJX92" s="62"/>
      <c r="DJY92" s="62"/>
      <c r="DJZ92" s="62"/>
      <c r="DKA92" s="62"/>
      <c r="DKB92" s="62"/>
      <c r="DKC92" s="62"/>
      <c r="DKD92" s="62"/>
      <c r="DKE92" s="62"/>
      <c r="DKF92" s="62"/>
      <c r="DKG92" s="62"/>
      <c r="DKH92" s="62"/>
      <c r="DKI92" s="62"/>
      <c r="DKJ92" s="62"/>
      <c r="DKK92" s="62"/>
      <c r="DKL92" s="62"/>
      <c r="DKM92" s="62"/>
      <c r="DKN92" s="62"/>
      <c r="DKO92" s="62"/>
      <c r="DKP92" s="62"/>
      <c r="DKQ92" s="62"/>
      <c r="DKR92" s="62"/>
      <c r="DKS92" s="62"/>
      <c r="DKT92" s="62"/>
      <c r="DKU92" s="62"/>
      <c r="DKV92" s="62"/>
      <c r="DKW92" s="62"/>
      <c r="DKX92" s="62"/>
      <c r="DKY92" s="62"/>
      <c r="DKZ92" s="62"/>
      <c r="DLA92" s="62"/>
      <c r="DLB92" s="62"/>
      <c r="DLC92" s="62"/>
      <c r="DLD92" s="62"/>
      <c r="DLE92" s="62"/>
      <c r="DLF92" s="62"/>
      <c r="DLG92" s="62"/>
      <c r="DLH92" s="62"/>
      <c r="DLI92" s="62"/>
      <c r="DLJ92" s="62"/>
      <c r="DLK92" s="62"/>
      <c r="DLL92" s="62"/>
      <c r="DLM92" s="62"/>
      <c r="DLN92" s="62"/>
      <c r="DLO92" s="62"/>
      <c r="DLP92" s="62"/>
      <c r="DLQ92" s="62"/>
      <c r="DLR92" s="62"/>
      <c r="DLS92" s="62"/>
      <c r="DLT92" s="62"/>
      <c r="DLU92" s="62"/>
      <c r="DLV92" s="62"/>
      <c r="DLW92" s="62"/>
      <c r="DLX92" s="62"/>
      <c r="DLY92" s="62"/>
      <c r="DLZ92" s="62"/>
      <c r="DMA92" s="62"/>
      <c r="DMB92" s="62"/>
      <c r="DMC92" s="62"/>
      <c r="DMD92" s="62"/>
      <c r="DME92" s="62"/>
      <c r="DMF92" s="62"/>
      <c r="DMG92" s="62"/>
      <c r="DMH92" s="62"/>
      <c r="DMI92" s="62"/>
      <c r="DMJ92" s="62"/>
      <c r="DMK92" s="62"/>
      <c r="DML92" s="62"/>
      <c r="DMM92" s="62"/>
      <c r="DMN92" s="62"/>
      <c r="DMO92" s="62"/>
      <c r="DMP92" s="62"/>
      <c r="DMQ92" s="62"/>
      <c r="DMR92" s="62"/>
      <c r="DMS92" s="62"/>
      <c r="DMT92" s="62"/>
      <c r="DMU92" s="62"/>
      <c r="DMV92" s="62"/>
      <c r="DMW92" s="62"/>
      <c r="DMX92" s="62"/>
      <c r="DMY92" s="62"/>
      <c r="DMZ92" s="62"/>
      <c r="DNA92" s="62"/>
      <c r="DNB92" s="62"/>
      <c r="DNC92" s="62"/>
      <c r="DND92" s="62"/>
      <c r="DNE92" s="62"/>
      <c r="DNF92" s="62"/>
      <c r="DNG92" s="62"/>
      <c r="DNH92" s="62"/>
      <c r="DNI92" s="62"/>
      <c r="DNJ92" s="62"/>
      <c r="DNK92" s="62"/>
      <c r="DNL92" s="62"/>
      <c r="DNM92" s="62"/>
      <c r="DNN92" s="62"/>
      <c r="DNO92" s="62"/>
      <c r="DNP92" s="62"/>
      <c r="DNQ92" s="62"/>
      <c r="DNR92" s="62"/>
      <c r="DNS92" s="62"/>
      <c r="DNT92" s="62"/>
      <c r="DNU92" s="62"/>
      <c r="DNV92" s="62"/>
      <c r="DNW92" s="62"/>
      <c r="DNX92" s="62"/>
      <c r="DNY92" s="62"/>
      <c r="DNZ92" s="62"/>
      <c r="DOA92" s="62"/>
      <c r="DOB92" s="62"/>
      <c r="DOC92" s="62"/>
      <c r="DOD92" s="62"/>
      <c r="DOE92" s="62"/>
      <c r="DOF92" s="62"/>
      <c r="DOG92" s="62"/>
      <c r="DOH92" s="62"/>
      <c r="DOI92" s="62"/>
      <c r="DOJ92" s="62"/>
      <c r="DOK92" s="62"/>
      <c r="DOL92" s="62"/>
      <c r="DOM92" s="62"/>
      <c r="DON92" s="62"/>
      <c r="DOO92" s="62"/>
      <c r="DOP92" s="62"/>
      <c r="DOQ92" s="62"/>
      <c r="DOR92" s="62"/>
      <c r="DOS92" s="62"/>
      <c r="DOT92" s="62"/>
      <c r="DOU92" s="62"/>
      <c r="DOV92" s="62"/>
      <c r="DOW92" s="62"/>
      <c r="DOX92" s="62"/>
      <c r="DOY92" s="62"/>
      <c r="DOZ92" s="62"/>
      <c r="DPA92" s="62"/>
      <c r="DPB92" s="62"/>
      <c r="DPC92" s="62"/>
      <c r="DPD92" s="62"/>
      <c r="DPE92" s="62"/>
      <c r="DPF92" s="62"/>
      <c r="DPG92" s="62"/>
      <c r="DPH92" s="62"/>
      <c r="DPI92" s="62"/>
      <c r="DPJ92" s="62"/>
      <c r="DPK92" s="62"/>
      <c r="DPL92" s="62"/>
      <c r="DPM92" s="62"/>
      <c r="DPN92" s="62"/>
      <c r="DPO92" s="62"/>
      <c r="DPP92" s="62"/>
      <c r="DPQ92" s="62"/>
      <c r="DPR92" s="62"/>
      <c r="DPS92" s="62"/>
      <c r="DPT92" s="62"/>
      <c r="DPU92" s="62"/>
      <c r="DPV92" s="62"/>
      <c r="DPW92" s="62"/>
      <c r="DPX92" s="62"/>
      <c r="DPY92" s="62"/>
      <c r="DPZ92" s="62"/>
      <c r="DQA92" s="62"/>
      <c r="DQB92" s="62"/>
      <c r="DQC92" s="62"/>
      <c r="DQD92" s="62"/>
      <c r="DQE92" s="62"/>
      <c r="DQF92" s="62"/>
      <c r="DQG92" s="62"/>
      <c r="DQH92" s="62"/>
      <c r="DQI92" s="62"/>
      <c r="DQJ92" s="62"/>
      <c r="DQK92" s="62"/>
      <c r="DQL92" s="62"/>
      <c r="DQM92" s="62"/>
      <c r="DQN92" s="62"/>
      <c r="DQO92" s="62"/>
      <c r="DQP92" s="62"/>
      <c r="DQQ92" s="62"/>
      <c r="DQR92" s="62"/>
      <c r="DQS92" s="62"/>
      <c r="DQT92" s="62"/>
      <c r="DQU92" s="62"/>
      <c r="DQV92" s="62"/>
      <c r="DQW92" s="62"/>
      <c r="DQX92" s="62"/>
      <c r="DQY92" s="62"/>
      <c r="DQZ92" s="62"/>
      <c r="DRA92" s="62"/>
      <c r="DRB92" s="62"/>
      <c r="DRC92" s="62"/>
      <c r="DRD92" s="62"/>
      <c r="DRE92" s="62"/>
      <c r="DRF92" s="62"/>
      <c r="DRG92" s="62"/>
      <c r="DRH92" s="62"/>
      <c r="DRI92" s="62"/>
      <c r="DRJ92" s="62"/>
      <c r="DRK92" s="62"/>
      <c r="DRL92" s="62"/>
      <c r="DRM92" s="62"/>
      <c r="DRN92" s="62"/>
      <c r="DRO92" s="62"/>
      <c r="DRP92" s="62"/>
      <c r="DRQ92" s="62"/>
      <c r="DRR92" s="62"/>
      <c r="DRS92" s="62"/>
      <c r="DRT92" s="62"/>
      <c r="DRU92" s="62"/>
      <c r="DRV92" s="62"/>
      <c r="DRW92" s="62"/>
      <c r="DRX92" s="62"/>
      <c r="DRY92" s="62"/>
      <c r="DRZ92" s="62"/>
      <c r="DSA92" s="62"/>
      <c r="DSB92" s="62"/>
      <c r="DSC92" s="62"/>
      <c r="DSD92" s="62"/>
      <c r="DSE92" s="62"/>
      <c r="DSF92" s="62"/>
      <c r="DSG92" s="62"/>
      <c r="DSH92" s="62"/>
      <c r="DSI92" s="62"/>
      <c r="DSJ92" s="62"/>
      <c r="DSK92" s="62"/>
      <c r="DSL92" s="62"/>
      <c r="DSM92" s="62"/>
      <c r="DSN92" s="62"/>
      <c r="DSO92" s="62"/>
      <c r="DSP92" s="62"/>
      <c r="DSQ92" s="62"/>
      <c r="DSR92" s="62"/>
      <c r="DSS92" s="62"/>
      <c r="DST92" s="62"/>
      <c r="DSU92" s="62"/>
      <c r="DSV92" s="62"/>
      <c r="DSW92" s="62"/>
      <c r="DSX92" s="62"/>
      <c r="DSY92" s="62"/>
      <c r="DSZ92" s="62"/>
      <c r="DTA92" s="62"/>
      <c r="DTB92" s="62"/>
      <c r="DTC92" s="62"/>
      <c r="DTD92" s="62"/>
      <c r="DTE92" s="62"/>
      <c r="DTF92" s="62"/>
      <c r="DTG92" s="62"/>
      <c r="DTH92" s="62"/>
      <c r="DTI92" s="62"/>
      <c r="DTJ92" s="62"/>
      <c r="DTK92" s="62"/>
      <c r="DTL92" s="62"/>
      <c r="DTM92" s="62"/>
      <c r="DTN92" s="62"/>
      <c r="DTO92" s="62"/>
      <c r="DTP92" s="62"/>
      <c r="DTQ92" s="62"/>
      <c r="DTR92" s="62"/>
      <c r="DTS92" s="62"/>
      <c r="DTT92" s="62"/>
      <c r="DTU92" s="62"/>
      <c r="DTV92" s="62"/>
      <c r="DTW92" s="62"/>
      <c r="DTX92" s="62"/>
      <c r="DTY92" s="62"/>
      <c r="DTZ92" s="62"/>
      <c r="DUA92" s="62"/>
      <c r="DUB92" s="62"/>
      <c r="DUC92" s="62"/>
      <c r="DUD92" s="62"/>
      <c r="DUE92" s="62"/>
      <c r="DUF92" s="62"/>
      <c r="DUG92" s="62"/>
      <c r="DUH92" s="62"/>
      <c r="DUI92" s="62"/>
      <c r="DUJ92" s="62"/>
      <c r="DUK92" s="62"/>
      <c r="DUL92" s="62"/>
      <c r="DUM92" s="62"/>
      <c r="DUN92" s="62"/>
      <c r="DUO92" s="62"/>
      <c r="DUP92" s="62"/>
      <c r="DUQ92" s="62"/>
      <c r="DUR92" s="62"/>
      <c r="DUS92" s="62"/>
      <c r="DUT92" s="62"/>
      <c r="DUU92" s="62"/>
      <c r="DUV92" s="62"/>
      <c r="DUW92" s="62"/>
      <c r="DUX92" s="62"/>
      <c r="DUY92" s="62"/>
      <c r="DUZ92" s="62"/>
      <c r="DVA92" s="62"/>
      <c r="DVB92" s="62"/>
      <c r="DVC92" s="62"/>
      <c r="DVD92" s="62"/>
      <c r="DVE92" s="62"/>
      <c r="DVF92" s="62"/>
      <c r="DVG92" s="62"/>
      <c r="DVH92" s="62"/>
      <c r="DVI92" s="62"/>
      <c r="DVJ92" s="62"/>
      <c r="DVK92" s="62"/>
      <c r="DVL92" s="62"/>
      <c r="DVM92" s="62"/>
      <c r="DVN92" s="62"/>
      <c r="DVO92" s="62"/>
      <c r="DVP92" s="62"/>
      <c r="DVQ92" s="62"/>
      <c r="DVR92" s="62"/>
      <c r="DVS92" s="62"/>
      <c r="DVT92" s="62"/>
      <c r="DVU92" s="62"/>
      <c r="DVV92" s="62"/>
      <c r="DVW92" s="62"/>
      <c r="DVX92" s="62"/>
      <c r="DVY92" s="62"/>
      <c r="DVZ92" s="62"/>
      <c r="DWA92" s="62"/>
      <c r="DWB92" s="62"/>
      <c r="DWC92" s="62"/>
      <c r="DWD92" s="62"/>
      <c r="DWE92" s="62"/>
      <c r="DWF92" s="62"/>
      <c r="DWG92" s="62"/>
      <c r="DWH92" s="62"/>
      <c r="DWI92" s="62"/>
      <c r="DWJ92" s="62"/>
      <c r="DWK92" s="62"/>
      <c r="DWL92" s="62"/>
      <c r="DWM92" s="62"/>
      <c r="DWN92" s="62"/>
      <c r="DWO92" s="62"/>
      <c r="DWP92" s="62"/>
      <c r="DWQ92" s="62"/>
      <c r="DWR92" s="62"/>
      <c r="DWS92" s="62"/>
      <c r="DWT92" s="62"/>
      <c r="DWU92" s="62"/>
      <c r="DWV92" s="62"/>
      <c r="DWW92" s="62"/>
      <c r="DWX92" s="62"/>
      <c r="DWY92" s="62"/>
      <c r="DWZ92" s="62"/>
      <c r="DXA92" s="62"/>
      <c r="DXB92" s="62"/>
      <c r="DXC92" s="62"/>
      <c r="DXD92" s="62"/>
      <c r="DXE92" s="62"/>
      <c r="DXF92" s="62"/>
      <c r="DXG92" s="62"/>
      <c r="DXH92" s="62"/>
      <c r="DXI92" s="62"/>
      <c r="DXJ92" s="62"/>
      <c r="DXK92" s="62"/>
      <c r="DXL92" s="62"/>
      <c r="DXM92" s="62"/>
      <c r="DXN92" s="62"/>
      <c r="DXO92" s="62"/>
      <c r="DXP92" s="62"/>
      <c r="DXQ92" s="62"/>
      <c r="DXR92" s="62"/>
      <c r="DXS92" s="62"/>
      <c r="DXT92" s="62"/>
      <c r="DXU92" s="62"/>
      <c r="DXV92" s="62"/>
      <c r="DXW92" s="62"/>
      <c r="DXX92" s="62"/>
      <c r="DXY92" s="62"/>
      <c r="DXZ92" s="62"/>
      <c r="DYA92" s="62"/>
      <c r="DYB92" s="62"/>
      <c r="DYC92" s="62"/>
      <c r="DYD92" s="62"/>
      <c r="DYE92" s="62"/>
      <c r="DYF92" s="62"/>
      <c r="DYG92" s="62"/>
      <c r="DYH92" s="62"/>
      <c r="DYI92" s="62"/>
      <c r="DYJ92" s="62"/>
      <c r="DYK92" s="62"/>
      <c r="DYL92" s="62"/>
      <c r="DYM92" s="62"/>
      <c r="DYN92" s="62"/>
      <c r="DYO92" s="62"/>
      <c r="DYP92" s="62"/>
      <c r="DYQ92" s="62"/>
      <c r="DYR92" s="62"/>
      <c r="DYS92" s="62"/>
      <c r="DYT92" s="62"/>
      <c r="DYU92" s="62"/>
      <c r="DYV92" s="62"/>
      <c r="DYW92" s="62"/>
      <c r="DYX92" s="62"/>
      <c r="DYY92" s="62"/>
      <c r="DYZ92" s="62"/>
      <c r="DZA92" s="62"/>
      <c r="DZB92" s="62"/>
      <c r="DZC92" s="62"/>
      <c r="DZD92" s="62"/>
      <c r="DZE92" s="62"/>
      <c r="DZF92" s="62"/>
      <c r="DZG92" s="62"/>
      <c r="DZH92" s="62"/>
      <c r="DZI92" s="62"/>
      <c r="DZJ92" s="62"/>
      <c r="DZK92" s="62"/>
      <c r="DZL92" s="62"/>
      <c r="DZM92" s="62"/>
      <c r="DZN92" s="62"/>
      <c r="DZO92" s="62"/>
      <c r="DZP92" s="62"/>
      <c r="DZQ92" s="62"/>
      <c r="DZR92" s="62"/>
      <c r="DZS92" s="62"/>
      <c r="DZT92" s="62"/>
      <c r="DZU92" s="62"/>
      <c r="DZV92" s="62"/>
      <c r="DZW92" s="62"/>
      <c r="DZX92" s="62"/>
      <c r="DZY92" s="62"/>
      <c r="DZZ92" s="62"/>
      <c r="EAA92" s="62"/>
      <c r="EAB92" s="62"/>
      <c r="EAC92" s="62"/>
      <c r="EAD92" s="62"/>
      <c r="EAE92" s="62"/>
      <c r="EAF92" s="62"/>
      <c r="EAG92" s="62"/>
      <c r="EAH92" s="62"/>
      <c r="EAI92" s="62"/>
      <c r="EAJ92" s="62"/>
      <c r="EAK92" s="62"/>
      <c r="EAL92" s="62"/>
      <c r="EAM92" s="62"/>
      <c r="EAN92" s="62"/>
      <c r="EAO92" s="62"/>
      <c r="EAP92" s="62"/>
      <c r="EAQ92" s="62"/>
      <c r="EAR92" s="62"/>
      <c r="EAS92" s="62"/>
      <c r="EAT92" s="62"/>
      <c r="EAU92" s="62"/>
      <c r="EAV92" s="62"/>
      <c r="EAW92" s="62"/>
      <c r="EAX92" s="62"/>
      <c r="EAY92" s="62"/>
      <c r="EAZ92" s="62"/>
      <c r="EBA92" s="62"/>
      <c r="EBB92" s="62"/>
      <c r="EBC92" s="62"/>
      <c r="EBD92" s="62"/>
      <c r="EBE92" s="62"/>
      <c r="EBF92" s="62"/>
      <c r="EBG92" s="62"/>
      <c r="EBH92" s="62"/>
      <c r="EBI92" s="62"/>
      <c r="EBJ92" s="62"/>
      <c r="EBK92" s="62"/>
      <c r="EBL92" s="62"/>
      <c r="EBM92" s="62"/>
      <c r="EBN92" s="62"/>
      <c r="EBO92" s="62"/>
      <c r="EBP92" s="62"/>
      <c r="EBQ92" s="62"/>
      <c r="EBR92" s="62"/>
      <c r="EBS92" s="62"/>
      <c r="EBT92" s="62"/>
      <c r="EBU92" s="62"/>
      <c r="EBV92" s="62"/>
      <c r="EBW92" s="62"/>
      <c r="EBX92" s="62"/>
      <c r="EBY92" s="62"/>
      <c r="EBZ92" s="62"/>
      <c r="ECA92" s="62"/>
      <c r="ECB92" s="62"/>
      <c r="ECC92" s="62"/>
      <c r="ECD92" s="62"/>
      <c r="ECE92" s="62"/>
      <c r="ECF92" s="62"/>
      <c r="ECG92" s="62"/>
      <c r="ECH92" s="62"/>
      <c r="ECI92" s="62"/>
      <c r="ECJ92" s="62"/>
      <c r="ECK92" s="62"/>
      <c r="ECL92" s="62"/>
      <c r="ECM92" s="62"/>
      <c r="ECN92" s="62"/>
      <c r="ECO92" s="62"/>
      <c r="ECP92" s="62"/>
      <c r="ECQ92" s="62"/>
      <c r="ECR92" s="62"/>
      <c r="ECS92" s="62"/>
      <c r="ECT92" s="62"/>
      <c r="ECU92" s="62"/>
      <c r="ECV92" s="62"/>
      <c r="ECW92" s="62"/>
      <c r="ECX92" s="62"/>
      <c r="ECY92" s="62"/>
      <c r="ECZ92" s="62"/>
      <c r="EDA92" s="62"/>
      <c r="EDB92" s="62"/>
      <c r="EDC92" s="62"/>
      <c r="EDD92" s="62"/>
      <c r="EDE92" s="62"/>
      <c r="EDF92" s="62"/>
      <c r="EDG92" s="62"/>
      <c r="EDH92" s="62"/>
      <c r="EDI92" s="62"/>
      <c r="EDJ92" s="62"/>
      <c r="EDK92" s="62"/>
      <c r="EDL92" s="62"/>
      <c r="EDM92" s="62"/>
      <c r="EDN92" s="62"/>
      <c r="EDO92" s="62"/>
      <c r="EDP92" s="62"/>
      <c r="EDQ92" s="62"/>
      <c r="EDR92" s="62"/>
      <c r="EDS92" s="62"/>
      <c r="EDT92" s="62"/>
      <c r="EDU92" s="62"/>
      <c r="EDV92" s="62"/>
      <c r="EDW92" s="62"/>
      <c r="EDX92" s="62"/>
      <c r="EDY92" s="62"/>
      <c r="EDZ92" s="62"/>
      <c r="EEA92" s="62"/>
      <c r="EEB92" s="62"/>
      <c r="EEC92" s="62"/>
      <c r="EED92" s="62"/>
      <c r="EEE92" s="62"/>
      <c r="EEF92" s="62"/>
      <c r="EEG92" s="62"/>
      <c r="EEH92" s="62"/>
      <c r="EEI92" s="62"/>
      <c r="EEJ92" s="62"/>
      <c r="EEK92" s="62"/>
      <c r="EEL92" s="62"/>
      <c r="EEM92" s="62"/>
      <c r="EEN92" s="62"/>
      <c r="EEO92" s="62"/>
      <c r="EEP92" s="62"/>
      <c r="EEQ92" s="62"/>
      <c r="EER92" s="62"/>
      <c r="EES92" s="62"/>
      <c r="EET92" s="62"/>
      <c r="EEU92" s="62"/>
      <c r="EEV92" s="62"/>
      <c r="EEW92" s="62"/>
      <c r="EEX92" s="62"/>
      <c r="EEY92" s="62"/>
      <c r="EEZ92" s="62"/>
      <c r="EFA92" s="62"/>
      <c r="EFB92" s="62"/>
      <c r="EFC92" s="62"/>
      <c r="EFD92" s="62"/>
      <c r="EFE92" s="62"/>
      <c r="EFF92" s="62"/>
      <c r="EFG92" s="62"/>
      <c r="EFH92" s="62"/>
      <c r="EFI92" s="62"/>
      <c r="EFJ92" s="62"/>
      <c r="EFK92" s="62"/>
      <c r="EFL92" s="62"/>
      <c r="EFM92" s="62"/>
      <c r="EFN92" s="62"/>
      <c r="EFO92" s="62"/>
      <c r="EFP92" s="62"/>
      <c r="EFQ92" s="62"/>
      <c r="EFR92" s="62"/>
      <c r="EFS92" s="62"/>
      <c r="EFT92" s="62"/>
      <c r="EFU92" s="62"/>
      <c r="EFV92" s="62"/>
      <c r="EFW92" s="62"/>
      <c r="EFX92" s="62"/>
      <c r="EFY92" s="62"/>
      <c r="EFZ92" s="62"/>
      <c r="EGA92" s="62"/>
      <c r="EGB92" s="62"/>
      <c r="EGC92" s="62"/>
      <c r="EGD92" s="62"/>
      <c r="EGE92" s="62"/>
      <c r="EGF92" s="62"/>
      <c r="EGG92" s="62"/>
      <c r="EGH92" s="62"/>
      <c r="EGI92" s="62"/>
      <c r="EGJ92" s="62"/>
      <c r="EGK92" s="62"/>
      <c r="EGL92" s="62"/>
      <c r="EGM92" s="62"/>
      <c r="EGN92" s="62"/>
      <c r="EGO92" s="62"/>
      <c r="EGP92" s="62"/>
      <c r="EGQ92" s="62"/>
      <c r="EGR92" s="62"/>
      <c r="EGS92" s="62"/>
      <c r="EGT92" s="62"/>
      <c r="EGU92" s="62"/>
      <c r="EGV92" s="62"/>
      <c r="EGW92" s="62"/>
      <c r="EGX92" s="62"/>
      <c r="EGY92" s="62"/>
      <c r="EGZ92" s="62"/>
      <c r="EHA92" s="62"/>
      <c r="EHB92" s="62"/>
      <c r="EHC92" s="62"/>
      <c r="EHD92" s="62"/>
      <c r="EHE92" s="62"/>
      <c r="EHF92" s="62"/>
      <c r="EHG92" s="62"/>
      <c r="EHH92" s="62"/>
      <c r="EHI92" s="62"/>
      <c r="EHJ92" s="62"/>
      <c r="EHK92" s="62"/>
      <c r="EHL92" s="62"/>
      <c r="EHM92" s="62"/>
      <c r="EHN92" s="62"/>
      <c r="EHO92" s="62"/>
      <c r="EHP92" s="62"/>
      <c r="EHQ92" s="62"/>
      <c r="EHR92" s="62"/>
      <c r="EHS92" s="62"/>
      <c r="EHT92" s="62"/>
      <c r="EHU92" s="62"/>
      <c r="EHV92" s="62"/>
      <c r="EHW92" s="62"/>
      <c r="EHX92" s="62"/>
      <c r="EHY92" s="62"/>
      <c r="EHZ92" s="62"/>
      <c r="EIA92" s="62"/>
      <c r="EIB92" s="62"/>
      <c r="EIC92" s="62"/>
      <c r="EID92" s="62"/>
      <c r="EIE92" s="62"/>
      <c r="EIF92" s="62"/>
      <c r="EIG92" s="62"/>
      <c r="EIH92" s="62"/>
      <c r="EII92" s="62"/>
      <c r="EIJ92" s="62"/>
      <c r="EIK92" s="62"/>
      <c r="EIL92" s="62"/>
      <c r="EIM92" s="62"/>
      <c r="EIN92" s="62"/>
      <c r="EIO92" s="62"/>
      <c r="EIP92" s="62"/>
      <c r="EIQ92" s="62"/>
      <c r="EIR92" s="62"/>
      <c r="EIS92" s="62"/>
      <c r="EIT92" s="62"/>
      <c r="EIU92" s="62"/>
      <c r="EIV92" s="62"/>
      <c r="EIW92" s="62"/>
      <c r="EIX92" s="62"/>
      <c r="EIY92" s="62"/>
      <c r="EIZ92" s="62"/>
      <c r="EJA92" s="62"/>
      <c r="EJB92" s="62"/>
      <c r="EJC92" s="62"/>
      <c r="EJD92" s="62"/>
      <c r="EJE92" s="62"/>
      <c r="EJF92" s="62"/>
      <c r="EJG92" s="62"/>
      <c r="EJH92" s="62"/>
      <c r="EJI92" s="62"/>
      <c r="EJJ92" s="62"/>
      <c r="EJK92" s="62"/>
      <c r="EJL92" s="62"/>
      <c r="EJM92" s="62"/>
      <c r="EJN92" s="62"/>
      <c r="EJO92" s="62"/>
      <c r="EJP92" s="62"/>
      <c r="EJQ92" s="62"/>
      <c r="EJR92" s="62"/>
      <c r="EJS92" s="62"/>
      <c r="EJT92" s="62"/>
      <c r="EJU92" s="62"/>
      <c r="EJV92" s="62"/>
      <c r="EJW92" s="62"/>
      <c r="EJX92" s="62"/>
      <c r="EJY92" s="62"/>
      <c r="EJZ92" s="62"/>
      <c r="EKA92" s="62"/>
      <c r="EKB92" s="62"/>
      <c r="EKC92" s="62"/>
      <c r="EKD92" s="62"/>
      <c r="EKE92" s="62"/>
      <c r="EKF92" s="62"/>
      <c r="EKG92" s="62"/>
      <c r="EKH92" s="62"/>
      <c r="EKI92" s="62"/>
      <c r="EKJ92" s="62"/>
      <c r="EKK92" s="62"/>
      <c r="EKL92" s="62"/>
      <c r="EKM92" s="62"/>
      <c r="EKN92" s="62"/>
      <c r="EKO92" s="62"/>
      <c r="EKP92" s="62"/>
      <c r="EKQ92" s="62"/>
      <c r="EKR92" s="62"/>
      <c r="EKS92" s="62"/>
      <c r="EKT92" s="62"/>
      <c r="EKU92" s="62"/>
      <c r="EKV92" s="62"/>
      <c r="EKW92" s="62"/>
      <c r="EKX92" s="62"/>
      <c r="EKY92" s="62"/>
      <c r="EKZ92" s="62"/>
      <c r="ELA92" s="62"/>
      <c r="ELB92" s="62"/>
      <c r="ELC92" s="62"/>
      <c r="ELD92" s="62"/>
      <c r="ELE92" s="62"/>
      <c r="ELF92" s="62"/>
      <c r="ELG92" s="62"/>
      <c r="ELH92" s="62"/>
      <c r="ELI92" s="62"/>
      <c r="ELJ92" s="62"/>
      <c r="ELK92" s="62"/>
      <c r="ELL92" s="62"/>
      <c r="ELM92" s="62"/>
      <c r="ELN92" s="62"/>
      <c r="ELO92" s="62"/>
      <c r="ELP92" s="62"/>
      <c r="ELQ92" s="62"/>
      <c r="ELR92" s="62"/>
      <c r="ELS92" s="62"/>
      <c r="ELT92" s="62"/>
      <c r="ELU92" s="62"/>
      <c r="ELV92" s="62"/>
      <c r="ELW92" s="62"/>
      <c r="ELX92" s="62"/>
      <c r="ELY92" s="62"/>
      <c r="ELZ92" s="62"/>
      <c r="EMA92" s="62"/>
      <c r="EMB92" s="62"/>
      <c r="EMC92" s="62"/>
      <c r="EMD92" s="62"/>
      <c r="EME92" s="62"/>
      <c r="EMF92" s="62"/>
      <c r="EMG92" s="62"/>
      <c r="EMH92" s="62"/>
      <c r="EMI92" s="62"/>
      <c r="EMJ92" s="62"/>
      <c r="EMK92" s="62"/>
      <c r="EML92" s="62"/>
      <c r="EMM92" s="62"/>
      <c r="EMN92" s="62"/>
      <c r="EMO92" s="62"/>
      <c r="EMP92" s="62"/>
      <c r="EMQ92" s="62"/>
      <c r="EMR92" s="62"/>
      <c r="EMS92" s="62"/>
      <c r="EMT92" s="62"/>
      <c r="EMU92" s="62"/>
      <c r="EMV92" s="62"/>
      <c r="EMW92" s="62"/>
      <c r="EMX92" s="62"/>
      <c r="EMY92" s="62"/>
      <c r="EMZ92" s="62"/>
      <c r="ENA92" s="62"/>
      <c r="ENB92" s="62"/>
      <c r="ENC92" s="62"/>
      <c r="END92" s="62"/>
      <c r="ENE92" s="62"/>
      <c r="ENF92" s="62"/>
      <c r="ENG92" s="62"/>
      <c r="ENH92" s="62"/>
      <c r="ENI92" s="62"/>
      <c r="ENJ92" s="62"/>
      <c r="ENK92" s="62"/>
      <c r="ENL92" s="62"/>
      <c r="ENM92" s="62"/>
      <c r="ENN92" s="62"/>
      <c r="ENO92" s="62"/>
      <c r="ENP92" s="62"/>
      <c r="ENQ92" s="62"/>
      <c r="ENR92" s="62"/>
      <c r="ENS92" s="62"/>
      <c r="ENT92" s="62"/>
      <c r="ENU92" s="62"/>
      <c r="ENV92" s="62"/>
      <c r="ENW92" s="62"/>
      <c r="ENX92" s="62"/>
      <c r="ENY92" s="62"/>
      <c r="ENZ92" s="62"/>
      <c r="EOA92" s="62"/>
      <c r="EOB92" s="62"/>
      <c r="EOC92" s="62"/>
      <c r="EOD92" s="62"/>
      <c r="EOE92" s="62"/>
      <c r="EOF92" s="62"/>
      <c r="EOG92" s="62"/>
      <c r="EOH92" s="62"/>
      <c r="EOI92" s="62"/>
      <c r="EOJ92" s="62"/>
      <c r="EOK92" s="62"/>
      <c r="EOL92" s="62"/>
      <c r="EOM92" s="62"/>
      <c r="EON92" s="62"/>
      <c r="EOO92" s="62"/>
      <c r="EOP92" s="62"/>
      <c r="EOQ92" s="62"/>
      <c r="EOR92" s="62"/>
      <c r="EOS92" s="62"/>
      <c r="EOT92" s="62"/>
      <c r="EOU92" s="62"/>
      <c r="EOV92" s="62"/>
      <c r="EOW92" s="62"/>
      <c r="EOX92" s="62"/>
      <c r="EOY92" s="62"/>
      <c r="EOZ92" s="62"/>
      <c r="EPA92" s="62"/>
      <c r="EPB92" s="62"/>
      <c r="EPC92" s="62"/>
      <c r="EPD92" s="62"/>
      <c r="EPE92" s="62"/>
      <c r="EPF92" s="62"/>
      <c r="EPG92" s="62"/>
      <c r="EPH92" s="62"/>
      <c r="EPI92" s="62"/>
      <c r="EPJ92" s="62"/>
      <c r="EPK92" s="62"/>
      <c r="EPL92" s="62"/>
      <c r="EPM92" s="62"/>
      <c r="EPN92" s="62"/>
      <c r="EPO92" s="62"/>
      <c r="EPP92" s="62"/>
      <c r="EPQ92" s="62"/>
      <c r="EPR92" s="62"/>
      <c r="EPS92" s="62"/>
      <c r="EPT92" s="62"/>
      <c r="EPU92" s="62"/>
      <c r="EPV92" s="62"/>
      <c r="EPW92" s="62"/>
      <c r="EPX92" s="62"/>
      <c r="EPY92" s="62"/>
      <c r="EPZ92" s="62"/>
      <c r="EQA92" s="62"/>
      <c r="EQB92" s="62"/>
      <c r="EQC92" s="62"/>
      <c r="EQD92" s="62"/>
      <c r="EQE92" s="62"/>
      <c r="EQF92" s="62"/>
      <c r="EQG92" s="62"/>
      <c r="EQH92" s="62"/>
      <c r="EQI92" s="62"/>
      <c r="EQJ92" s="62"/>
      <c r="EQK92" s="62"/>
      <c r="EQL92" s="62"/>
      <c r="EQM92" s="62"/>
      <c r="EQN92" s="62"/>
      <c r="EQO92" s="62"/>
      <c r="EQP92" s="62"/>
      <c r="EQQ92" s="62"/>
      <c r="EQR92" s="62"/>
      <c r="EQS92" s="62"/>
      <c r="EQT92" s="62"/>
      <c r="EQU92" s="62"/>
      <c r="EQV92" s="62"/>
      <c r="EQW92" s="62"/>
      <c r="EQX92" s="62"/>
      <c r="EQY92" s="62"/>
      <c r="EQZ92" s="62"/>
      <c r="ERA92" s="62"/>
      <c r="ERB92" s="62"/>
      <c r="ERC92" s="62"/>
      <c r="ERD92" s="62"/>
      <c r="ERE92" s="62"/>
      <c r="ERF92" s="62"/>
      <c r="ERG92" s="62"/>
      <c r="ERH92" s="62"/>
      <c r="ERI92" s="62"/>
      <c r="ERJ92" s="62"/>
      <c r="ERK92" s="62"/>
      <c r="ERL92" s="62"/>
      <c r="ERM92" s="62"/>
      <c r="ERN92" s="62"/>
      <c r="ERO92" s="62"/>
      <c r="ERP92" s="62"/>
      <c r="ERQ92" s="62"/>
      <c r="ERR92" s="62"/>
      <c r="ERS92" s="62"/>
      <c r="ERT92" s="62"/>
      <c r="ERU92" s="62"/>
      <c r="ERV92" s="62"/>
      <c r="ERW92" s="62"/>
      <c r="ERX92" s="62"/>
      <c r="ERY92" s="62"/>
      <c r="ERZ92" s="62"/>
      <c r="ESA92" s="62"/>
      <c r="ESB92" s="62"/>
      <c r="ESC92" s="62"/>
      <c r="ESD92" s="62"/>
      <c r="ESE92" s="62"/>
      <c r="ESF92" s="62"/>
      <c r="ESG92" s="62"/>
      <c r="ESH92" s="62"/>
      <c r="ESI92" s="62"/>
      <c r="ESJ92" s="62"/>
      <c r="ESK92" s="62"/>
      <c r="ESL92" s="62"/>
      <c r="ESM92" s="62"/>
      <c r="ESN92" s="62"/>
      <c r="ESO92" s="62"/>
      <c r="ESP92" s="62"/>
      <c r="ESQ92" s="62"/>
      <c r="ESR92" s="62"/>
      <c r="ESS92" s="62"/>
      <c r="EST92" s="62"/>
      <c r="ESU92" s="62"/>
      <c r="ESV92" s="62"/>
      <c r="ESW92" s="62"/>
      <c r="ESX92" s="62"/>
      <c r="ESY92" s="62"/>
      <c r="ESZ92" s="62"/>
      <c r="ETA92" s="62"/>
      <c r="ETB92" s="62"/>
      <c r="ETC92" s="62"/>
      <c r="ETD92" s="62"/>
      <c r="ETE92" s="62"/>
      <c r="ETF92" s="62"/>
      <c r="ETG92" s="62"/>
      <c r="ETH92" s="62"/>
      <c r="ETI92" s="62"/>
      <c r="ETJ92" s="62"/>
      <c r="ETK92" s="62"/>
      <c r="ETL92" s="62"/>
      <c r="ETM92" s="62"/>
      <c r="ETN92" s="62"/>
      <c r="ETO92" s="62"/>
      <c r="ETP92" s="62"/>
      <c r="ETQ92" s="62"/>
      <c r="ETR92" s="62"/>
      <c r="ETS92" s="62"/>
      <c r="ETT92" s="62"/>
      <c r="ETU92" s="62"/>
      <c r="ETV92" s="62"/>
      <c r="ETW92" s="62"/>
      <c r="ETX92" s="62"/>
      <c r="ETY92" s="62"/>
      <c r="ETZ92" s="62"/>
      <c r="EUA92" s="62"/>
      <c r="EUB92" s="62"/>
      <c r="EUC92" s="62"/>
      <c r="EUD92" s="62"/>
      <c r="EUE92" s="62"/>
      <c r="EUF92" s="62"/>
      <c r="EUG92" s="62"/>
      <c r="EUH92" s="62"/>
      <c r="EUI92" s="62"/>
      <c r="EUJ92" s="62"/>
      <c r="EUK92" s="62"/>
      <c r="EUL92" s="62"/>
      <c r="EUM92" s="62"/>
      <c r="EUN92" s="62"/>
      <c r="EUO92" s="62"/>
      <c r="EUP92" s="62"/>
      <c r="EUQ92" s="62"/>
      <c r="EUR92" s="62"/>
      <c r="EUS92" s="62"/>
      <c r="EUT92" s="62"/>
      <c r="EUU92" s="62"/>
      <c r="EUV92" s="62"/>
      <c r="EUW92" s="62"/>
      <c r="EUX92" s="62"/>
      <c r="EUY92" s="62"/>
      <c r="EUZ92" s="62"/>
      <c r="EVA92" s="62"/>
      <c r="EVB92" s="62"/>
      <c r="EVC92" s="62"/>
      <c r="EVD92" s="62"/>
      <c r="EVE92" s="62"/>
      <c r="EVF92" s="62"/>
      <c r="EVG92" s="62"/>
      <c r="EVH92" s="62"/>
      <c r="EVI92" s="62"/>
      <c r="EVJ92" s="62"/>
      <c r="EVK92" s="62"/>
      <c r="EVL92" s="62"/>
      <c r="EVM92" s="62"/>
      <c r="EVN92" s="62"/>
      <c r="EVO92" s="62"/>
      <c r="EVP92" s="62"/>
      <c r="EVQ92" s="62"/>
      <c r="EVR92" s="62"/>
      <c r="EVS92" s="62"/>
      <c r="EVT92" s="62"/>
      <c r="EVU92" s="62"/>
      <c r="EVV92" s="62"/>
      <c r="EVW92" s="62"/>
      <c r="EVX92" s="62"/>
      <c r="EVY92" s="62"/>
      <c r="EVZ92" s="62"/>
      <c r="EWA92" s="62"/>
      <c r="EWB92" s="62"/>
      <c r="EWC92" s="62"/>
      <c r="EWD92" s="62"/>
      <c r="EWE92" s="62"/>
      <c r="EWF92" s="62"/>
      <c r="EWG92" s="62"/>
      <c r="EWH92" s="62"/>
      <c r="EWI92" s="62"/>
      <c r="EWJ92" s="62"/>
      <c r="EWK92" s="62"/>
      <c r="EWL92" s="62"/>
      <c r="EWM92" s="62"/>
      <c r="EWN92" s="62"/>
      <c r="EWO92" s="62"/>
      <c r="EWP92" s="62"/>
      <c r="EWQ92" s="62"/>
      <c r="EWR92" s="62"/>
      <c r="EWS92" s="62"/>
      <c r="EWT92" s="62"/>
      <c r="EWU92" s="62"/>
      <c r="EWV92" s="62"/>
      <c r="EWW92" s="62"/>
      <c r="EWX92" s="62"/>
      <c r="EWY92" s="62"/>
      <c r="EWZ92" s="62"/>
      <c r="EXA92" s="62"/>
      <c r="EXB92" s="62"/>
      <c r="EXC92" s="62"/>
      <c r="EXD92" s="62"/>
      <c r="EXE92" s="62"/>
      <c r="EXF92" s="62"/>
      <c r="EXG92" s="62"/>
      <c r="EXH92" s="62"/>
      <c r="EXI92" s="62"/>
      <c r="EXJ92" s="62"/>
      <c r="EXK92" s="62"/>
      <c r="EXL92" s="62"/>
      <c r="EXM92" s="62"/>
      <c r="EXN92" s="62"/>
      <c r="EXO92" s="62"/>
      <c r="EXP92" s="62"/>
      <c r="EXQ92" s="62"/>
      <c r="EXR92" s="62"/>
      <c r="EXS92" s="62"/>
      <c r="EXT92" s="62"/>
      <c r="EXU92" s="62"/>
      <c r="EXV92" s="62"/>
      <c r="EXW92" s="62"/>
      <c r="EXX92" s="62"/>
      <c r="EXY92" s="62"/>
      <c r="EXZ92" s="62"/>
      <c r="EYA92" s="62"/>
      <c r="EYB92" s="62"/>
      <c r="EYC92" s="62"/>
      <c r="EYD92" s="62"/>
      <c r="EYE92" s="62"/>
      <c r="EYF92" s="62"/>
      <c r="EYG92" s="62"/>
      <c r="EYH92" s="62"/>
      <c r="EYI92" s="62"/>
      <c r="EYJ92" s="62"/>
      <c r="EYK92" s="62"/>
      <c r="EYL92" s="62"/>
      <c r="EYM92" s="62"/>
      <c r="EYN92" s="62"/>
      <c r="EYO92" s="62"/>
      <c r="EYP92" s="62"/>
      <c r="EYQ92" s="62"/>
      <c r="EYR92" s="62"/>
      <c r="EYS92" s="62"/>
      <c r="EYT92" s="62"/>
      <c r="EYU92" s="62"/>
      <c r="EYV92" s="62"/>
      <c r="EYW92" s="62"/>
      <c r="EYX92" s="62"/>
      <c r="EYY92" s="62"/>
      <c r="EYZ92" s="62"/>
      <c r="EZA92" s="62"/>
      <c r="EZB92" s="62"/>
      <c r="EZC92" s="62"/>
      <c r="EZD92" s="62"/>
      <c r="EZE92" s="62"/>
      <c r="EZF92" s="62"/>
      <c r="EZG92" s="62"/>
      <c r="EZH92" s="62"/>
      <c r="EZI92" s="62"/>
      <c r="EZJ92" s="62"/>
      <c r="EZK92" s="62"/>
      <c r="EZL92" s="62"/>
      <c r="EZM92" s="62"/>
      <c r="EZN92" s="62"/>
      <c r="EZO92" s="62"/>
      <c r="EZP92" s="62"/>
      <c r="EZQ92" s="62"/>
      <c r="EZR92" s="62"/>
      <c r="EZS92" s="62"/>
      <c r="EZT92" s="62"/>
      <c r="EZU92" s="62"/>
      <c r="EZV92" s="62"/>
      <c r="EZW92" s="62"/>
      <c r="EZX92" s="62"/>
      <c r="EZY92" s="62"/>
      <c r="EZZ92" s="62"/>
      <c r="FAA92" s="62"/>
      <c r="FAB92" s="62"/>
      <c r="FAC92" s="62"/>
      <c r="FAD92" s="62"/>
      <c r="FAE92" s="62"/>
      <c r="FAF92" s="62"/>
      <c r="FAG92" s="62"/>
      <c r="FAH92" s="62"/>
      <c r="FAI92" s="62"/>
      <c r="FAJ92" s="62"/>
      <c r="FAK92" s="62"/>
      <c r="FAL92" s="62"/>
      <c r="FAM92" s="62"/>
      <c r="FAN92" s="62"/>
      <c r="FAO92" s="62"/>
      <c r="FAP92" s="62"/>
      <c r="FAQ92" s="62"/>
      <c r="FAR92" s="62"/>
      <c r="FAS92" s="62"/>
      <c r="FAT92" s="62"/>
      <c r="FAU92" s="62"/>
      <c r="FAV92" s="62"/>
      <c r="FAW92" s="62"/>
      <c r="FAX92" s="62"/>
      <c r="FAY92" s="62"/>
      <c r="FAZ92" s="62"/>
      <c r="FBA92" s="62"/>
      <c r="FBB92" s="62"/>
      <c r="FBC92" s="62"/>
      <c r="FBD92" s="62"/>
      <c r="FBE92" s="62"/>
      <c r="FBF92" s="62"/>
      <c r="FBG92" s="62"/>
      <c r="FBH92" s="62"/>
      <c r="FBI92" s="62"/>
      <c r="FBJ92" s="62"/>
      <c r="FBK92" s="62"/>
      <c r="FBL92" s="62"/>
      <c r="FBM92" s="62"/>
      <c r="FBN92" s="62"/>
      <c r="FBO92" s="62"/>
      <c r="FBP92" s="62"/>
      <c r="FBQ92" s="62"/>
      <c r="FBR92" s="62"/>
      <c r="FBS92" s="62"/>
      <c r="FBT92" s="62"/>
      <c r="FBU92" s="62"/>
      <c r="FBV92" s="62"/>
      <c r="FBW92" s="62"/>
      <c r="FBX92" s="62"/>
      <c r="FBY92" s="62"/>
      <c r="FBZ92" s="62"/>
      <c r="FCA92" s="62"/>
      <c r="FCB92" s="62"/>
      <c r="FCC92" s="62"/>
      <c r="FCD92" s="62"/>
      <c r="FCE92" s="62"/>
      <c r="FCF92" s="62"/>
      <c r="FCG92" s="62"/>
      <c r="FCH92" s="62"/>
      <c r="FCI92" s="62"/>
      <c r="FCJ92" s="62"/>
      <c r="FCK92" s="62"/>
      <c r="FCL92" s="62"/>
      <c r="FCM92" s="62"/>
      <c r="FCN92" s="62"/>
      <c r="FCO92" s="62"/>
      <c r="FCP92" s="62"/>
      <c r="FCQ92" s="62"/>
      <c r="FCR92" s="62"/>
      <c r="FCS92" s="62"/>
      <c r="FCT92" s="62"/>
      <c r="FCU92" s="62"/>
      <c r="FCV92" s="62"/>
      <c r="FCW92" s="62"/>
      <c r="FCX92" s="62"/>
      <c r="FCY92" s="62"/>
      <c r="FCZ92" s="62"/>
      <c r="FDA92" s="62"/>
      <c r="FDB92" s="62"/>
      <c r="FDC92" s="62"/>
      <c r="FDD92" s="62"/>
      <c r="FDE92" s="62"/>
      <c r="FDF92" s="62"/>
      <c r="FDG92" s="62"/>
      <c r="FDH92" s="62"/>
      <c r="FDI92" s="62"/>
      <c r="FDJ92" s="62"/>
      <c r="FDK92" s="62"/>
      <c r="FDL92" s="62"/>
      <c r="FDM92" s="62"/>
      <c r="FDN92" s="62"/>
      <c r="FDO92" s="62"/>
      <c r="FDP92" s="62"/>
      <c r="FDQ92" s="62"/>
      <c r="FDR92" s="62"/>
      <c r="FDS92" s="62"/>
      <c r="FDT92" s="62"/>
      <c r="FDU92" s="62"/>
      <c r="FDV92" s="62"/>
      <c r="FDW92" s="62"/>
      <c r="FDX92" s="62"/>
      <c r="FDY92" s="62"/>
      <c r="FDZ92" s="62"/>
      <c r="FEA92" s="62"/>
      <c r="FEB92" s="62"/>
      <c r="FEC92" s="62"/>
      <c r="FED92" s="62"/>
      <c r="FEE92" s="62"/>
      <c r="FEF92" s="62"/>
      <c r="FEG92" s="62"/>
      <c r="FEH92" s="62"/>
      <c r="FEI92" s="62"/>
      <c r="FEJ92" s="62"/>
      <c r="FEK92" s="62"/>
      <c r="FEL92" s="62"/>
      <c r="FEM92" s="62"/>
      <c r="FEN92" s="62"/>
      <c r="FEO92" s="62"/>
      <c r="FEP92" s="62"/>
      <c r="FEQ92" s="62"/>
      <c r="FER92" s="62"/>
      <c r="FES92" s="62"/>
      <c r="FET92" s="62"/>
      <c r="FEU92" s="62"/>
      <c r="FEV92" s="62"/>
      <c r="FEW92" s="62"/>
      <c r="FEX92" s="62"/>
      <c r="FEY92" s="62"/>
      <c r="FEZ92" s="62"/>
      <c r="FFA92" s="62"/>
      <c r="FFB92" s="62"/>
      <c r="FFC92" s="62"/>
      <c r="FFD92" s="62"/>
      <c r="FFE92" s="62"/>
      <c r="FFF92" s="62"/>
      <c r="FFG92" s="62"/>
      <c r="FFH92" s="62"/>
      <c r="FFI92" s="62"/>
      <c r="FFJ92" s="62"/>
      <c r="FFK92" s="62"/>
      <c r="FFL92" s="62"/>
      <c r="FFM92" s="62"/>
      <c r="FFN92" s="62"/>
      <c r="FFO92" s="62"/>
      <c r="FFP92" s="62"/>
      <c r="FFQ92" s="62"/>
      <c r="FFR92" s="62"/>
      <c r="FFS92" s="62"/>
      <c r="FFT92" s="62"/>
      <c r="FFU92" s="62"/>
      <c r="FFV92" s="62"/>
      <c r="FFW92" s="62"/>
      <c r="FFX92" s="62"/>
      <c r="FFY92" s="62"/>
      <c r="FFZ92" s="62"/>
      <c r="FGA92" s="62"/>
      <c r="FGB92" s="62"/>
      <c r="FGC92" s="62"/>
      <c r="FGD92" s="62"/>
      <c r="FGE92" s="62"/>
      <c r="FGF92" s="62"/>
      <c r="FGG92" s="62"/>
      <c r="FGH92" s="62"/>
      <c r="FGI92" s="62"/>
      <c r="FGJ92" s="62"/>
      <c r="FGK92" s="62"/>
      <c r="FGL92" s="62"/>
      <c r="FGM92" s="62"/>
      <c r="FGN92" s="62"/>
      <c r="FGO92" s="62"/>
      <c r="FGP92" s="62"/>
      <c r="FGQ92" s="62"/>
      <c r="FGR92" s="62"/>
      <c r="FGS92" s="62"/>
      <c r="FGT92" s="62"/>
      <c r="FGU92" s="62"/>
      <c r="FGV92" s="62"/>
      <c r="FGW92" s="62"/>
      <c r="FGX92" s="62"/>
      <c r="FGY92" s="62"/>
      <c r="FGZ92" s="62"/>
      <c r="FHA92" s="62"/>
      <c r="FHB92" s="62"/>
      <c r="FHC92" s="62"/>
      <c r="FHD92" s="62"/>
      <c r="FHE92" s="62"/>
      <c r="FHF92" s="62"/>
      <c r="FHG92" s="62"/>
      <c r="FHH92" s="62"/>
      <c r="FHI92" s="62"/>
      <c r="FHJ92" s="62"/>
      <c r="FHK92" s="62"/>
      <c r="FHL92" s="62"/>
      <c r="FHM92" s="62"/>
      <c r="FHN92" s="62"/>
      <c r="FHO92" s="62"/>
      <c r="FHP92" s="62"/>
      <c r="FHQ92" s="62"/>
      <c r="FHR92" s="62"/>
      <c r="FHS92" s="62"/>
      <c r="FHT92" s="62"/>
      <c r="FHU92" s="62"/>
      <c r="FHV92" s="62"/>
      <c r="FHW92" s="62"/>
      <c r="FHX92" s="62"/>
      <c r="FHY92" s="62"/>
      <c r="FHZ92" s="62"/>
      <c r="FIA92" s="62"/>
      <c r="FIB92" s="62"/>
      <c r="FIC92" s="62"/>
      <c r="FID92" s="62"/>
      <c r="FIE92" s="62"/>
      <c r="FIF92" s="62"/>
      <c r="FIG92" s="62"/>
      <c r="FIH92" s="62"/>
      <c r="FII92" s="62"/>
      <c r="FIJ92" s="62"/>
      <c r="FIK92" s="62"/>
      <c r="FIL92" s="62"/>
      <c r="FIM92" s="62"/>
      <c r="FIN92" s="62"/>
      <c r="FIO92" s="62"/>
      <c r="FIP92" s="62"/>
      <c r="FIQ92" s="62"/>
      <c r="FIR92" s="62"/>
      <c r="FIS92" s="62"/>
      <c r="FIT92" s="62"/>
      <c r="FIU92" s="62"/>
      <c r="FIV92" s="62"/>
      <c r="FIW92" s="62"/>
      <c r="FIX92" s="62"/>
      <c r="FIY92" s="62"/>
      <c r="FIZ92" s="62"/>
      <c r="FJA92" s="62"/>
      <c r="FJB92" s="62"/>
      <c r="FJC92" s="62"/>
      <c r="FJD92" s="62"/>
      <c r="FJE92" s="62"/>
      <c r="FJF92" s="62"/>
      <c r="FJG92" s="62"/>
      <c r="FJH92" s="62"/>
      <c r="FJI92" s="62"/>
      <c r="FJJ92" s="62"/>
      <c r="FJK92" s="62"/>
      <c r="FJL92" s="62"/>
      <c r="FJM92" s="62"/>
      <c r="FJN92" s="62"/>
      <c r="FJO92" s="62"/>
      <c r="FJP92" s="62"/>
      <c r="FJQ92" s="62"/>
      <c r="FJR92" s="62"/>
      <c r="FJS92" s="62"/>
      <c r="FJT92" s="62"/>
      <c r="FJU92" s="62"/>
      <c r="FJV92" s="62"/>
      <c r="FJW92" s="62"/>
      <c r="FJX92" s="62"/>
      <c r="FJY92" s="62"/>
      <c r="FJZ92" s="62"/>
      <c r="FKA92" s="62"/>
      <c r="FKB92" s="62"/>
      <c r="FKC92" s="62"/>
      <c r="FKD92" s="62"/>
      <c r="FKE92" s="62"/>
      <c r="FKF92" s="62"/>
      <c r="FKG92" s="62"/>
      <c r="FKH92" s="62"/>
      <c r="FKI92" s="62"/>
      <c r="FKJ92" s="62"/>
      <c r="FKK92" s="62"/>
      <c r="FKL92" s="62"/>
      <c r="FKM92" s="62"/>
      <c r="FKN92" s="62"/>
      <c r="FKO92" s="62"/>
      <c r="FKP92" s="62"/>
      <c r="FKQ92" s="62"/>
      <c r="FKR92" s="62"/>
      <c r="FKS92" s="62"/>
      <c r="FKT92" s="62"/>
      <c r="FKU92" s="62"/>
      <c r="FKV92" s="62"/>
      <c r="FKW92" s="62"/>
      <c r="FKX92" s="62"/>
      <c r="FKY92" s="62"/>
      <c r="FKZ92" s="62"/>
      <c r="FLA92" s="62"/>
      <c r="FLB92" s="62"/>
      <c r="FLC92" s="62"/>
      <c r="FLD92" s="62"/>
      <c r="FLE92" s="62"/>
      <c r="FLF92" s="62"/>
      <c r="FLG92" s="62"/>
      <c r="FLH92" s="62"/>
      <c r="FLI92" s="62"/>
      <c r="FLJ92" s="62"/>
      <c r="FLK92" s="62"/>
      <c r="FLL92" s="62"/>
      <c r="FLM92" s="62"/>
      <c r="FLN92" s="62"/>
      <c r="FLO92" s="62"/>
      <c r="FLP92" s="62"/>
      <c r="FLQ92" s="62"/>
      <c r="FLR92" s="62"/>
      <c r="FLS92" s="62"/>
      <c r="FLT92" s="62"/>
      <c r="FLU92" s="62"/>
      <c r="FLV92" s="62"/>
      <c r="FLW92" s="62"/>
      <c r="FLX92" s="62"/>
      <c r="FLY92" s="62"/>
      <c r="FLZ92" s="62"/>
      <c r="FMA92" s="62"/>
      <c r="FMB92" s="62"/>
      <c r="FMC92" s="62"/>
      <c r="FMD92" s="62"/>
      <c r="FME92" s="62"/>
      <c r="FMF92" s="62"/>
      <c r="FMG92" s="62"/>
      <c r="FMH92" s="62"/>
      <c r="FMI92" s="62"/>
      <c r="FMJ92" s="62"/>
      <c r="FMK92" s="62"/>
      <c r="FML92" s="62"/>
      <c r="FMM92" s="62"/>
      <c r="FMN92" s="62"/>
      <c r="FMO92" s="62"/>
      <c r="FMP92" s="62"/>
      <c r="FMQ92" s="62"/>
      <c r="FMR92" s="62"/>
      <c r="FMS92" s="62"/>
      <c r="FMT92" s="62"/>
      <c r="FMU92" s="62"/>
      <c r="FMV92" s="62"/>
      <c r="FMW92" s="62"/>
      <c r="FMX92" s="62"/>
      <c r="FMY92" s="62"/>
      <c r="FMZ92" s="62"/>
      <c r="FNA92" s="62"/>
      <c r="FNB92" s="62"/>
      <c r="FNC92" s="62"/>
      <c r="FND92" s="62"/>
      <c r="FNE92" s="62"/>
      <c r="FNF92" s="62"/>
      <c r="FNG92" s="62"/>
      <c r="FNH92" s="62"/>
      <c r="FNI92" s="62"/>
      <c r="FNJ92" s="62"/>
      <c r="FNK92" s="62"/>
      <c r="FNL92" s="62"/>
      <c r="FNM92" s="62"/>
      <c r="FNN92" s="62"/>
      <c r="FNO92" s="62"/>
      <c r="FNP92" s="62"/>
      <c r="FNQ92" s="62"/>
      <c r="FNR92" s="62"/>
      <c r="FNS92" s="62"/>
      <c r="FNT92" s="62"/>
      <c r="FNU92" s="62"/>
      <c r="FNV92" s="62"/>
      <c r="FNW92" s="62"/>
      <c r="FNX92" s="62"/>
      <c r="FNY92" s="62"/>
      <c r="FNZ92" s="62"/>
      <c r="FOA92" s="62"/>
      <c r="FOB92" s="62"/>
      <c r="FOC92" s="62"/>
      <c r="FOD92" s="62"/>
      <c r="FOE92" s="62"/>
      <c r="FOF92" s="62"/>
      <c r="FOG92" s="62"/>
      <c r="FOH92" s="62"/>
      <c r="FOI92" s="62"/>
      <c r="FOJ92" s="62"/>
      <c r="FOK92" s="62"/>
      <c r="FOL92" s="62"/>
      <c r="FOM92" s="62"/>
      <c r="FON92" s="62"/>
      <c r="FOO92" s="62"/>
      <c r="FOP92" s="62"/>
      <c r="FOQ92" s="62"/>
      <c r="FOR92" s="62"/>
      <c r="FOS92" s="62"/>
      <c r="FOT92" s="62"/>
      <c r="FOU92" s="62"/>
      <c r="FOV92" s="62"/>
      <c r="FOW92" s="62"/>
      <c r="FOX92" s="62"/>
      <c r="FOY92" s="62"/>
      <c r="FOZ92" s="62"/>
      <c r="FPA92" s="62"/>
      <c r="FPB92" s="62"/>
      <c r="FPC92" s="62"/>
      <c r="FPD92" s="62"/>
      <c r="FPE92" s="62"/>
      <c r="FPF92" s="62"/>
      <c r="FPG92" s="62"/>
      <c r="FPH92" s="62"/>
      <c r="FPI92" s="62"/>
      <c r="FPJ92" s="62"/>
      <c r="FPK92" s="62"/>
      <c r="FPL92" s="62"/>
      <c r="FPM92" s="62"/>
      <c r="FPN92" s="62"/>
      <c r="FPO92" s="62"/>
      <c r="FPP92" s="62"/>
      <c r="FPQ92" s="62"/>
      <c r="FPR92" s="62"/>
      <c r="FPS92" s="62"/>
      <c r="FPT92" s="62"/>
      <c r="FPU92" s="62"/>
      <c r="FPV92" s="62"/>
      <c r="FPW92" s="62"/>
      <c r="FPX92" s="62"/>
      <c r="FPY92" s="62"/>
      <c r="FPZ92" s="62"/>
      <c r="FQA92" s="62"/>
      <c r="FQB92" s="62"/>
      <c r="FQC92" s="62"/>
      <c r="FQD92" s="62"/>
      <c r="FQE92" s="62"/>
      <c r="FQF92" s="62"/>
      <c r="FQG92" s="62"/>
      <c r="FQH92" s="62"/>
      <c r="FQI92" s="62"/>
      <c r="FQJ92" s="62"/>
      <c r="FQK92" s="62"/>
      <c r="FQL92" s="62"/>
      <c r="FQM92" s="62"/>
      <c r="FQN92" s="62"/>
      <c r="FQO92" s="62"/>
      <c r="FQP92" s="62"/>
      <c r="FQQ92" s="62"/>
      <c r="FQR92" s="62"/>
      <c r="FQS92" s="62"/>
      <c r="FQT92" s="62"/>
      <c r="FQU92" s="62"/>
      <c r="FQV92" s="62"/>
      <c r="FQW92" s="62"/>
      <c r="FQX92" s="62"/>
      <c r="FQY92" s="62"/>
      <c r="FQZ92" s="62"/>
      <c r="FRA92" s="62"/>
      <c r="FRB92" s="62"/>
      <c r="FRC92" s="62"/>
      <c r="FRD92" s="62"/>
      <c r="FRE92" s="62"/>
      <c r="FRF92" s="62"/>
      <c r="FRG92" s="62"/>
      <c r="FRH92" s="62"/>
      <c r="FRI92" s="62"/>
      <c r="FRJ92" s="62"/>
      <c r="FRK92" s="62"/>
      <c r="FRL92" s="62"/>
      <c r="FRM92" s="62"/>
      <c r="FRN92" s="62"/>
      <c r="FRO92" s="62"/>
      <c r="FRP92" s="62"/>
      <c r="FRQ92" s="62"/>
      <c r="FRR92" s="62"/>
      <c r="FRS92" s="62"/>
      <c r="FRT92" s="62"/>
      <c r="FRU92" s="62"/>
      <c r="FRV92" s="62"/>
      <c r="FRW92" s="62"/>
      <c r="FRX92" s="62"/>
      <c r="FRY92" s="62"/>
      <c r="FRZ92" s="62"/>
      <c r="FSA92" s="62"/>
      <c r="FSB92" s="62"/>
      <c r="FSC92" s="62"/>
      <c r="FSD92" s="62"/>
      <c r="FSE92" s="62"/>
      <c r="FSF92" s="62"/>
      <c r="FSG92" s="62"/>
      <c r="FSH92" s="62"/>
      <c r="FSI92" s="62"/>
      <c r="FSJ92" s="62"/>
      <c r="FSK92" s="62"/>
      <c r="FSL92" s="62"/>
      <c r="FSM92" s="62"/>
      <c r="FSN92" s="62"/>
      <c r="FSO92" s="62"/>
      <c r="FSP92" s="62"/>
      <c r="FSQ92" s="62"/>
      <c r="FSR92" s="62"/>
      <c r="FSS92" s="62"/>
      <c r="FST92" s="62"/>
      <c r="FSU92" s="62"/>
      <c r="FSV92" s="62"/>
      <c r="FSW92" s="62"/>
      <c r="FSX92" s="62"/>
      <c r="FSY92" s="62"/>
      <c r="FSZ92" s="62"/>
      <c r="FTA92" s="62"/>
      <c r="FTB92" s="62"/>
      <c r="FTC92" s="62"/>
      <c r="FTD92" s="62"/>
      <c r="FTE92" s="62"/>
      <c r="FTF92" s="62"/>
      <c r="FTG92" s="62"/>
      <c r="FTH92" s="62"/>
      <c r="FTI92" s="62"/>
      <c r="FTJ92" s="62"/>
      <c r="FTK92" s="62"/>
      <c r="FTL92" s="62"/>
      <c r="FTM92" s="62"/>
      <c r="FTN92" s="62"/>
      <c r="FTO92" s="62"/>
      <c r="FTP92" s="62"/>
      <c r="FTQ92" s="62"/>
      <c r="FTR92" s="62"/>
      <c r="FTS92" s="62"/>
      <c r="FTT92" s="62"/>
      <c r="FTU92" s="62"/>
      <c r="FTV92" s="62"/>
      <c r="FTW92" s="62"/>
      <c r="FTX92" s="62"/>
      <c r="FTY92" s="62"/>
      <c r="FTZ92" s="62"/>
      <c r="FUA92" s="62"/>
      <c r="FUB92" s="62"/>
      <c r="FUC92" s="62"/>
      <c r="FUD92" s="62"/>
      <c r="FUE92" s="62"/>
      <c r="FUF92" s="62"/>
      <c r="FUG92" s="62"/>
      <c r="FUH92" s="62"/>
      <c r="FUI92" s="62"/>
      <c r="FUJ92" s="62"/>
      <c r="FUK92" s="62"/>
      <c r="FUL92" s="62"/>
      <c r="FUM92" s="62"/>
      <c r="FUN92" s="62"/>
      <c r="FUO92" s="62"/>
      <c r="FUP92" s="62"/>
      <c r="FUQ92" s="62"/>
      <c r="FUR92" s="62"/>
      <c r="FUS92" s="62"/>
      <c r="FUT92" s="62"/>
      <c r="FUU92" s="62"/>
      <c r="FUV92" s="62"/>
      <c r="FUW92" s="62"/>
      <c r="FUX92" s="62"/>
      <c r="FUY92" s="62"/>
      <c r="FUZ92" s="62"/>
      <c r="FVA92" s="62"/>
      <c r="FVB92" s="62"/>
      <c r="FVC92" s="62"/>
      <c r="FVD92" s="62"/>
      <c r="FVE92" s="62"/>
      <c r="FVF92" s="62"/>
      <c r="FVG92" s="62"/>
      <c r="FVH92" s="62"/>
      <c r="FVI92" s="62"/>
      <c r="FVJ92" s="62"/>
      <c r="FVK92" s="62"/>
      <c r="FVL92" s="62"/>
      <c r="FVM92" s="62"/>
      <c r="FVN92" s="62"/>
      <c r="FVO92" s="62"/>
      <c r="FVP92" s="62"/>
      <c r="FVQ92" s="62"/>
      <c r="FVR92" s="62"/>
      <c r="FVS92" s="62"/>
      <c r="FVT92" s="62"/>
      <c r="FVU92" s="62"/>
      <c r="FVV92" s="62"/>
      <c r="FVW92" s="62"/>
      <c r="FVX92" s="62"/>
      <c r="FVY92" s="62"/>
      <c r="FVZ92" s="62"/>
      <c r="FWA92" s="62"/>
      <c r="FWB92" s="62"/>
      <c r="FWC92" s="62"/>
      <c r="FWD92" s="62"/>
      <c r="FWE92" s="62"/>
      <c r="FWF92" s="62"/>
      <c r="FWG92" s="62"/>
      <c r="FWH92" s="62"/>
      <c r="FWI92" s="62"/>
      <c r="FWJ92" s="62"/>
      <c r="FWK92" s="62"/>
      <c r="FWL92" s="62"/>
      <c r="FWM92" s="62"/>
      <c r="FWN92" s="62"/>
      <c r="FWO92" s="62"/>
      <c r="FWP92" s="62"/>
      <c r="FWQ92" s="62"/>
      <c r="FWR92" s="62"/>
      <c r="FWS92" s="62"/>
      <c r="FWT92" s="62"/>
      <c r="FWU92" s="62"/>
      <c r="FWV92" s="62"/>
      <c r="FWW92" s="62"/>
      <c r="FWX92" s="62"/>
      <c r="FWY92" s="62"/>
      <c r="FWZ92" s="62"/>
      <c r="FXA92" s="62"/>
      <c r="FXB92" s="62"/>
      <c r="FXC92" s="62"/>
      <c r="FXD92" s="62"/>
      <c r="FXE92" s="62"/>
      <c r="FXF92" s="62"/>
      <c r="FXG92" s="62"/>
      <c r="FXH92" s="62"/>
      <c r="FXI92" s="62"/>
      <c r="FXJ92" s="62"/>
      <c r="FXK92" s="62"/>
      <c r="FXL92" s="62"/>
      <c r="FXM92" s="62"/>
      <c r="FXN92" s="62"/>
      <c r="FXO92" s="62"/>
      <c r="FXP92" s="62"/>
      <c r="FXQ92" s="62"/>
      <c r="FXR92" s="62"/>
      <c r="FXS92" s="62"/>
      <c r="FXT92" s="62"/>
      <c r="FXU92" s="62"/>
      <c r="FXV92" s="62"/>
      <c r="FXW92" s="62"/>
      <c r="FXX92" s="62"/>
      <c r="FXY92" s="62"/>
      <c r="FXZ92" s="62"/>
      <c r="FYA92" s="62"/>
      <c r="FYB92" s="62"/>
      <c r="FYC92" s="62"/>
      <c r="FYD92" s="62"/>
      <c r="FYE92" s="62"/>
      <c r="FYF92" s="62"/>
      <c r="FYG92" s="62"/>
      <c r="FYH92" s="62"/>
      <c r="FYI92" s="62"/>
      <c r="FYJ92" s="62"/>
      <c r="FYK92" s="62"/>
      <c r="FYL92" s="62"/>
      <c r="FYM92" s="62"/>
      <c r="FYN92" s="62"/>
      <c r="FYO92" s="62"/>
      <c r="FYP92" s="62"/>
      <c r="FYQ92" s="62"/>
      <c r="FYR92" s="62"/>
      <c r="FYS92" s="62"/>
      <c r="FYT92" s="62"/>
      <c r="FYU92" s="62"/>
      <c r="FYV92" s="62"/>
      <c r="FYW92" s="62"/>
      <c r="FYX92" s="62"/>
      <c r="FYY92" s="62"/>
      <c r="FYZ92" s="62"/>
      <c r="FZA92" s="62"/>
      <c r="FZB92" s="62"/>
      <c r="FZC92" s="62"/>
      <c r="FZD92" s="62"/>
      <c r="FZE92" s="62"/>
      <c r="FZF92" s="62"/>
      <c r="FZG92" s="62"/>
      <c r="FZH92" s="62"/>
      <c r="FZI92" s="62"/>
      <c r="FZJ92" s="62"/>
      <c r="FZK92" s="62"/>
      <c r="FZL92" s="62"/>
      <c r="FZM92" s="62"/>
      <c r="FZN92" s="62"/>
      <c r="FZO92" s="62"/>
      <c r="FZP92" s="62"/>
      <c r="FZQ92" s="62"/>
      <c r="FZR92" s="62"/>
      <c r="FZS92" s="62"/>
      <c r="FZT92" s="62"/>
      <c r="FZU92" s="62"/>
      <c r="FZV92" s="62"/>
      <c r="FZW92" s="62"/>
      <c r="FZX92" s="62"/>
      <c r="FZY92" s="62"/>
      <c r="FZZ92" s="62"/>
      <c r="GAA92" s="62"/>
      <c r="GAB92" s="62"/>
      <c r="GAC92" s="62"/>
      <c r="GAD92" s="62"/>
      <c r="GAE92" s="62"/>
      <c r="GAF92" s="62"/>
      <c r="GAG92" s="62"/>
      <c r="GAH92" s="62"/>
      <c r="GAI92" s="62"/>
      <c r="GAJ92" s="62"/>
      <c r="GAK92" s="62"/>
      <c r="GAL92" s="62"/>
      <c r="GAM92" s="62"/>
      <c r="GAN92" s="62"/>
      <c r="GAO92" s="62"/>
      <c r="GAP92" s="62"/>
      <c r="GAQ92" s="62"/>
      <c r="GAR92" s="62"/>
      <c r="GAS92" s="62"/>
      <c r="GAT92" s="62"/>
      <c r="GAU92" s="62"/>
      <c r="GAV92" s="62"/>
      <c r="GAW92" s="62"/>
      <c r="GAX92" s="62"/>
      <c r="GAY92" s="62"/>
      <c r="GAZ92" s="62"/>
      <c r="GBA92" s="62"/>
      <c r="GBB92" s="62"/>
      <c r="GBC92" s="62"/>
      <c r="GBD92" s="62"/>
      <c r="GBE92" s="62"/>
      <c r="GBF92" s="62"/>
      <c r="GBG92" s="62"/>
      <c r="GBH92" s="62"/>
      <c r="GBI92" s="62"/>
      <c r="GBJ92" s="62"/>
      <c r="GBK92" s="62"/>
      <c r="GBL92" s="62"/>
      <c r="GBM92" s="62"/>
      <c r="GBN92" s="62"/>
      <c r="GBO92" s="62"/>
      <c r="GBP92" s="62"/>
      <c r="GBQ92" s="62"/>
      <c r="GBR92" s="62"/>
      <c r="GBS92" s="62"/>
      <c r="GBT92" s="62"/>
      <c r="GBU92" s="62"/>
      <c r="GBV92" s="62"/>
      <c r="GBW92" s="62"/>
      <c r="GBX92" s="62"/>
      <c r="GBY92" s="62"/>
      <c r="GBZ92" s="62"/>
      <c r="GCA92" s="62"/>
      <c r="GCB92" s="62"/>
      <c r="GCC92" s="62"/>
      <c r="GCD92" s="62"/>
      <c r="GCE92" s="62"/>
      <c r="GCF92" s="62"/>
      <c r="GCG92" s="62"/>
      <c r="GCH92" s="62"/>
      <c r="GCI92" s="62"/>
      <c r="GCJ92" s="62"/>
      <c r="GCK92" s="62"/>
      <c r="GCL92" s="62"/>
      <c r="GCM92" s="62"/>
      <c r="GCN92" s="62"/>
      <c r="GCO92" s="62"/>
      <c r="GCP92" s="62"/>
      <c r="GCQ92" s="62"/>
      <c r="GCR92" s="62"/>
      <c r="GCS92" s="62"/>
      <c r="GCT92" s="62"/>
      <c r="GCU92" s="62"/>
      <c r="GCV92" s="62"/>
      <c r="GCW92" s="62"/>
      <c r="GCX92" s="62"/>
      <c r="GCY92" s="62"/>
      <c r="GCZ92" s="62"/>
      <c r="GDA92" s="62"/>
      <c r="GDB92" s="62"/>
      <c r="GDC92" s="62"/>
      <c r="GDD92" s="62"/>
      <c r="GDE92" s="62"/>
      <c r="GDF92" s="62"/>
      <c r="GDG92" s="62"/>
      <c r="GDH92" s="62"/>
      <c r="GDI92" s="62"/>
      <c r="GDJ92" s="62"/>
      <c r="GDK92" s="62"/>
      <c r="GDL92" s="62"/>
      <c r="GDM92" s="62"/>
      <c r="GDN92" s="62"/>
      <c r="GDO92" s="62"/>
      <c r="GDP92" s="62"/>
      <c r="GDQ92" s="62"/>
      <c r="GDR92" s="62"/>
      <c r="GDS92" s="62"/>
      <c r="GDT92" s="62"/>
      <c r="GDU92" s="62"/>
      <c r="GDV92" s="62"/>
      <c r="GDW92" s="62"/>
      <c r="GDX92" s="62"/>
      <c r="GDY92" s="62"/>
      <c r="GDZ92" s="62"/>
      <c r="GEA92" s="62"/>
      <c r="GEB92" s="62"/>
      <c r="GEC92" s="62"/>
      <c r="GED92" s="62"/>
      <c r="GEE92" s="62"/>
      <c r="GEF92" s="62"/>
      <c r="GEG92" s="62"/>
      <c r="GEH92" s="62"/>
      <c r="GEI92" s="62"/>
      <c r="GEJ92" s="62"/>
      <c r="GEK92" s="62"/>
      <c r="GEL92" s="62"/>
      <c r="GEM92" s="62"/>
      <c r="GEN92" s="62"/>
      <c r="GEO92" s="62"/>
      <c r="GEP92" s="62"/>
      <c r="GEQ92" s="62"/>
      <c r="GER92" s="62"/>
      <c r="GES92" s="62"/>
      <c r="GET92" s="62"/>
      <c r="GEU92" s="62"/>
      <c r="GEV92" s="62"/>
      <c r="GEW92" s="62"/>
      <c r="GEX92" s="62"/>
      <c r="GEY92" s="62"/>
      <c r="GEZ92" s="62"/>
      <c r="GFA92" s="62"/>
      <c r="GFB92" s="62"/>
      <c r="GFC92" s="62"/>
      <c r="GFD92" s="62"/>
      <c r="GFE92" s="62"/>
      <c r="GFF92" s="62"/>
      <c r="GFG92" s="62"/>
      <c r="GFH92" s="62"/>
      <c r="GFI92" s="62"/>
      <c r="GFJ92" s="62"/>
      <c r="GFK92" s="62"/>
      <c r="GFL92" s="62"/>
      <c r="GFM92" s="62"/>
      <c r="GFN92" s="62"/>
      <c r="GFO92" s="62"/>
      <c r="GFP92" s="62"/>
      <c r="GFQ92" s="62"/>
      <c r="GFR92" s="62"/>
      <c r="GFS92" s="62"/>
      <c r="GFT92" s="62"/>
      <c r="GFU92" s="62"/>
      <c r="GFV92" s="62"/>
      <c r="GFW92" s="62"/>
      <c r="GFX92" s="62"/>
      <c r="GFY92" s="62"/>
      <c r="GFZ92" s="62"/>
      <c r="GGA92" s="62"/>
      <c r="GGB92" s="62"/>
      <c r="GGC92" s="62"/>
      <c r="GGD92" s="62"/>
      <c r="GGE92" s="62"/>
      <c r="GGF92" s="62"/>
      <c r="GGG92" s="62"/>
      <c r="GGH92" s="62"/>
      <c r="GGI92" s="62"/>
      <c r="GGJ92" s="62"/>
      <c r="GGK92" s="62"/>
      <c r="GGL92" s="62"/>
      <c r="GGM92" s="62"/>
      <c r="GGN92" s="62"/>
      <c r="GGO92" s="62"/>
      <c r="GGP92" s="62"/>
      <c r="GGQ92" s="62"/>
      <c r="GGR92" s="62"/>
      <c r="GGS92" s="62"/>
      <c r="GGT92" s="62"/>
      <c r="GGU92" s="62"/>
      <c r="GGV92" s="62"/>
      <c r="GGW92" s="62"/>
      <c r="GGX92" s="62"/>
      <c r="GGY92" s="62"/>
      <c r="GGZ92" s="62"/>
      <c r="GHA92" s="62"/>
      <c r="GHB92" s="62"/>
      <c r="GHC92" s="62"/>
      <c r="GHD92" s="62"/>
      <c r="GHE92" s="62"/>
      <c r="GHF92" s="62"/>
      <c r="GHG92" s="62"/>
      <c r="GHH92" s="62"/>
      <c r="GHI92" s="62"/>
      <c r="GHJ92" s="62"/>
      <c r="GHK92" s="62"/>
      <c r="GHL92" s="62"/>
      <c r="GHM92" s="62"/>
      <c r="GHN92" s="62"/>
      <c r="GHO92" s="62"/>
      <c r="GHP92" s="62"/>
      <c r="GHQ92" s="62"/>
      <c r="GHR92" s="62"/>
      <c r="GHS92" s="62"/>
      <c r="GHT92" s="62"/>
      <c r="GHU92" s="62"/>
      <c r="GHV92" s="62"/>
      <c r="GHW92" s="62"/>
      <c r="GHX92" s="62"/>
      <c r="GHY92" s="62"/>
      <c r="GHZ92" s="62"/>
      <c r="GIA92" s="62"/>
      <c r="GIB92" s="62"/>
      <c r="GIC92" s="62"/>
      <c r="GID92" s="62"/>
      <c r="GIE92" s="62"/>
      <c r="GIF92" s="62"/>
      <c r="GIG92" s="62"/>
      <c r="GIH92" s="62"/>
      <c r="GII92" s="62"/>
      <c r="GIJ92" s="62"/>
      <c r="GIK92" s="62"/>
      <c r="GIL92" s="62"/>
      <c r="GIM92" s="62"/>
      <c r="GIN92" s="62"/>
      <c r="GIO92" s="62"/>
      <c r="GIP92" s="62"/>
      <c r="GIQ92" s="62"/>
      <c r="GIR92" s="62"/>
      <c r="GIS92" s="62"/>
      <c r="GIT92" s="62"/>
      <c r="GIU92" s="62"/>
      <c r="GIV92" s="62"/>
      <c r="GIW92" s="62"/>
      <c r="GIX92" s="62"/>
      <c r="GIY92" s="62"/>
      <c r="GIZ92" s="62"/>
      <c r="GJA92" s="62"/>
      <c r="GJB92" s="62"/>
      <c r="GJC92" s="62"/>
      <c r="GJD92" s="62"/>
      <c r="GJE92" s="62"/>
      <c r="GJF92" s="62"/>
      <c r="GJG92" s="62"/>
      <c r="GJH92" s="62"/>
      <c r="GJI92" s="62"/>
      <c r="GJJ92" s="62"/>
      <c r="GJK92" s="62"/>
      <c r="GJL92" s="62"/>
      <c r="GJM92" s="62"/>
      <c r="GJN92" s="62"/>
      <c r="GJO92" s="62"/>
      <c r="GJP92" s="62"/>
      <c r="GJQ92" s="62"/>
      <c r="GJR92" s="62"/>
      <c r="GJS92" s="62"/>
      <c r="GJT92" s="62"/>
      <c r="GJU92" s="62"/>
      <c r="GJV92" s="62"/>
      <c r="GJW92" s="62"/>
      <c r="GJX92" s="62"/>
      <c r="GJY92" s="62"/>
      <c r="GJZ92" s="62"/>
      <c r="GKA92" s="62"/>
      <c r="GKB92" s="62"/>
      <c r="GKC92" s="62"/>
      <c r="GKD92" s="62"/>
      <c r="GKE92" s="62"/>
      <c r="GKF92" s="62"/>
      <c r="GKG92" s="62"/>
      <c r="GKH92" s="62"/>
      <c r="GKI92" s="62"/>
      <c r="GKJ92" s="62"/>
      <c r="GKK92" s="62"/>
      <c r="GKL92" s="62"/>
      <c r="GKM92" s="62"/>
      <c r="GKN92" s="62"/>
      <c r="GKO92" s="62"/>
      <c r="GKP92" s="62"/>
      <c r="GKQ92" s="62"/>
      <c r="GKR92" s="62"/>
      <c r="GKS92" s="62"/>
      <c r="GKT92" s="62"/>
      <c r="GKU92" s="62"/>
      <c r="GKV92" s="62"/>
      <c r="GKW92" s="62"/>
      <c r="GKX92" s="62"/>
      <c r="GKY92" s="62"/>
      <c r="GKZ92" s="62"/>
      <c r="GLA92" s="62"/>
      <c r="GLB92" s="62"/>
      <c r="GLC92" s="62"/>
      <c r="GLD92" s="62"/>
      <c r="GLE92" s="62"/>
      <c r="GLF92" s="62"/>
      <c r="GLG92" s="62"/>
      <c r="GLH92" s="62"/>
      <c r="GLI92" s="62"/>
      <c r="GLJ92" s="62"/>
      <c r="GLK92" s="62"/>
      <c r="GLL92" s="62"/>
      <c r="GLM92" s="62"/>
      <c r="GLN92" s="62"/>
      <c r="GLO92" s="62"/>
      <c r="GLP92" s="62"/>
      <c r="GLQ92" s="62"/>
      <c r="GLR92" s="62"/>
      <c r="GLS92" s="62"/>
      <c r="GLT92" s="62"/>
      <c r="GLU92" s="62"/>
      <c r="GLV92" s="62"/>
      <c r="GLW92" s="62"/>
      <c r="GLX92" s="62"/>
      <c r="GLY92" s="62"/>
      <c r="GLZ92" s="62"/>
      <c r="GMA92" s="62"/>
      <c r="GMB92" s="62"/>
      <c r="GMC92" s="62"/>
      <c r="GMD92" s="62"/>
      <c r="GME92" s="62"/>
      <c r="GMF92" s="62"/>
      <c r="GMG92" s="62"/>
      <c r="GMH92" s="62"/>
      <c r="GMI92" s="62"/>
      <c r="GMJ92" s="62"/>
      <c r="GMK92" s="62"/>
      <c r="GML92" s="62"/>
      <c r="GMM92" s="62"/>
      <c r="GMN92" s="62"/>
      <c r="GMO92" s="62"/>
      <c r="GMP92" s="62"/>
      <c r="GMQ92" s="62"/>
      <c r="GMR92" s="62"/>
      <c r="GMS92" s="62"/>
      <c r="GMT92" s="62"/>
      <c r="GMU92" s="62"/>
      <c r="GMV92" s="62"/>
      <c r="GMW92" s="62"/>
      <c r="GMX92" s="62"/>
      <c r="GMY92" s="62"/>
      <c r="GMZ92" s="62"/>
      <c r="GNA92" s="62"/>
      <c r="GNB92" s="62"/>
      <c r="GNC92" s="62"/>
      <c r="GND92" s="62"/>
      <c r="GNE92" s="62"/>
      <c r="GNF92" s="62"/>
      <c r="GNG92" s="62"/>
      <c r="GNH92" s="62"/>
      <c r="GNI92" s="62"/>
      <c r="GNJ92" s="62"/>
      <c r="GNK92" s="62"/>
      <c r="GNL92" s="62"/>
      <c r="GNM92" s="62"/>
      <c r="GNN92" s="62"/>
      <c r="GNO92" s="62"/>
      <c r="GNP92" s="62"/>
      <c r="GNQ92" s="62"/>
      <c r="GNR92" s="62"/>
      <c r="GNS92" s="62"/>
      <c r="GNT92" s="62"/>
      <c r="GNU92" s="62"/>
      <c r="GNV92" s="62"/>
      <c r="GNW92" s="62"/>
      <c r="GNX92" s="62"/>
      <c r="GNY92" s="62"/>
      <c r="GNZ92" s="62"/>
      <c r="GOA92" s="62"/>
      <c r="GOB92" s="62"/>
      <c r="GOC92" s="62"/>
      <c r="GOD92" s="62"/>
      <c r="GOE92" s="62"/>
      <c r="GOF92" s="62"/>
      <c r="GOG92" s="62"/>
      <c r="GOH92" s="62"/>
      <c r="GOI92" s="62"/>
      <c r="GOJ92" s="62"/>
      <c r="GOK92" s="62"/>
      <c r="GOL92" s="62"/>
      <c r="GOM92" s="62"/>
      <c r="GON92" s="62"/>
      <c r="GOO92" s="62"/>
      <c r="GOP92" s="62"/>
      <c r="GOQ92" s="62"/>
      <c r="GOR92" s="62"/>
      <c r="GOS92" s="62"/>
      <c r="GOT92" s="62"/>
      <c r="GOU92" s="62"/>
      <c r="GOV92" s="62"/>
      <c r="GOW92" s="62"/>
      <c r="GOX92" s="62"/>
      <c r="GOY92" s="62"/>
      <c r="GOZ92" s="62"/>
      <c r="GPA92" s="62"/>
      <c r="GPB92" s="62"/>
      <c r="GPC92" s="62"/>
      <c r="GPD92" s="62"/>
      <c r="GPE92" s="62"/>
      <c r="GPF92" s="62"/>
      <c r="GPG92" s="62"/>
      <c r="GPH92" s="62"/>
      <c r="GPI92" s="62"/>
      <c r="GPJ92" s="62"/>
      <c r="GPK92" s="62"/>
      <c r="GPL92" s="62"/>
      <c r="GPM92" s="62"/>
      <c r="GPN92" s="62"/>
      <c r="GPO92" s="62"/>
      <c r="GPP92" s="62"/>
      <c r="GPQ92" s="62"/>
      <c r="GPR92" s="62"/>
      <c r="GPS92" s="62"/>
      <c r="GPT92" s="62"/>
      <c r="GPU92" s="62"/>
      <c r="GPV92" s="62"/>
      <c r="GPW92" s="62"/>
      <c r="GPX92" s="62"/>
      <c r="GPY92" s="62"/>
      <c r="GPZ92" s="62"/>
      <c r="GQA92" s="62"/>
      <c r="GQB92" s="62"/>
      <c r="GQC92" s="62"/>
      <c r="GQD92" s="62"/>
      <c r="GQE92" s="62"/>
      <c r="GQF92" s="62"/>
      <c r="GQG92" s="62"/>
      <c r="GQH92" s="62"/>
      <c r="GQI92" s="62"/>
      <c r="GQJ92" s="62"/>
      <c r="GQK92" s="62"/>
      <c r="GQL92" s="62"/>
      <c r="GQM92" s="62"/>
      <c r="GQN92" s="62"/>
      <c r="GQO92" s="62"/>
      <c r="GQP92" s="62"/>
      <c r="GQQ92" s="62"/>
      <c r="GQR92" s="62"/>
      <c r="GQS92" s="62"/>
      <c r="GQT92" s="62"/>
      <c r="GQU92" s="62"/>
      <c r="GQV92" s="62"/>
      <c r="GQW92" s="62"/>
      <c r="GQX92" s="62"/>
      <c r="GQY92" s="62"/>
      <c r="GQZ92" s="62"/>
      <c r="GRA92" s="62"/>
      <c r="GRB92" s="62"/>
      <c r="GRC92" s="62"/>
      <c r="GRD92" s="62"/>
      <c r="GRE92" s="62"/>
      <c r="GRF92" s="62"/>
      <c r="GRG92" s="62"/>
      <c r="GRH92" s="62"/>
      <c r="GRI92" s="62"/>
      <c r="GRJ92" s="62"/>
      <c r="GRK92" s="62"/>
      <c r="GRL92" s="62"/>
      <c r="GRM92" s="62"/>
      <c r="GRN92" s="62"/>
      <c r="GRO92" s="62"/>
      <c r="GRP92" s="62"/>
      <c r="GRQ92" s="62"/>
      <c r="GRR92" s="62"/>
      <c r="GRS92" s="62"/>
      <c r="GRT92" s="62"/>
      <c r="GRU92" s="62"/>
      <c r="GRV92" s="62"/>
      <c r="GRW92" s="62"/>
      <c r="GRX92" s="62"/>
      <c r="GRY92" s="62"/>
      <c r="GRZ92" s="62"/>
      <c r="GSA92" s="62"/>
      <c r="GSB92" s="62"/>
      <c r="GSC92" s="62"/>
      <c r="GSD92" s="62"/>
      <c r="GSE92" s="62"/>
      <c r="GSF92" s="62"/>
      <c r="GSG92" s="62"/>
      <c r="GSH92" s="62"/>
      <c r="GSI92" s="62"/>
      <c r="GSJ92" s="62"/>
      <c r="GSK92" s="62"/>
      <c r="GSL92" s="62"/>
      <c r="GSM92" s="62"/>
      <c r="GSN92" s="62"/>
      <c r="GSO92" s="62"/>
      <c r="GSP92" s="62"/>
      <c r="GSQ92" s="62"/>
      <c r="GSR92" s="62"/>
      <c r="GSS92" s="62"/>
      <c r="GST92" s="62"/>
      <c r="GSU92" s="62"/>
      <c r="GSV92" s="62"/>
      <c r="GSW92" s="62"/>
      <c r="GSX92" s="62"/>
      <c r="GSY92" s="62"/>
      <c r="GSZ92" s="62"/>
      <c r="GTA92" s="62"/>
      <c r="GTB92" s="62"/>
      <c r="GTC92" s="62"/>
      <c r="GTD92" s="62"/>
      <c r="GTE92" s="62"/>
      <c r="GTF92" s="62"/>
      <c r="GTG92" s="62"/>
      <c r="GTH92" s="62"/>
      <c r="GTI92" s="62"/>
      <c r="GTJ92" s="62"/>
      <c r="GTK92" s="62"/>
      <c r="GTL92" s="62"/>
      <c r="GTM92" s="62"/>
      <c r="GTN92" s="62"/>
      <c r="GTO92" s="62"/>
      <c r="GTP92" s="62"/>
      <c r="GTQ92" s="62"/>
      <c r="GTR92" s="62"/>
      <c r="GTS92" s="62"/>
      <c r="GTT92" s="62"/>
      <c r="GTU92" s="62"/>
      <c r="GTV92" s="62"/>
      <c r="GTW92" s="62"/>
      <c r="GTX92" s="62"/>
      <c r="GTY92" s="62"/>
      <c r="GTZ92" s="62"/>
      <c r="GUA92" s="62"/>
      <c r="GUB92" s="62"/>
      <c r="GUC92" s="62"/>
      <c r="GUD92" s="62"/>
      <c r="GUE92" s="62"/>
      <c r="GUF92" s="62"/>
      <c r="GUG92" s="62"/>
      <c r="GUH92" s="62"/>
      <c r="GUI92" s="62"/>
      <c r="GUJ92" s="62"/>
      <c r="GUK92" s="62"/>
      <c r="GUL92" s="62"/>
      <c r="GUM92" s="62"/>
      <c r="GUN92" s="62"/>
      <c r="GUO92" s="62"/>
      <c r="GUP92" s="62"/>
      <c r="GUQ92" s="62"/>
      <c r="GUR92" s="62"/>
      <c r="GUS92" s="62"/>
      <c r="GUT92" s="62"/>
      <c r="GUU92" s="62"/>
      <c r="GUV92" s="62"/>
      <c r="GUW92" s="62"/>
      <c r="GUX92" s="62"/>
      <c r="GUY92" s="62"/>
      <c r="GUZ92" s="62"/>
      <c r="GVA92" s="62"/>
      <c r="GVB92" s="62"/>
      <c r="GVC92" s="62"/>
      <c r="GVD92" s="62"/>
      <c r="GVE92" s="62"/>
      <c r="GVF92" s="62"/>
      <c r="GVG92" s="62"/>
      <c r="GVH92" s="62"/>
      <c r="GVI92" s="62"/>
      <c r="GVJ92" s="62"/>
      <c r="GVK92" s="62"/>
      <c r="GVL92" s="62"/>
      <c r="GVM92" s="62"/>
      <c r="GVN92" s="62"/>
      <c r="GVO92" s="62"/>
      <c r="GVP92" s="62"/>
      <c r="GVQ92" s="62"/>
      <c r="GVR92" s="62"/>
      <c r="GVS92" s="62"/>
      <c r="GVT92" s="62"/>
      <c r="GVU92" s="62"/>
      <c r="GVV92" s="62"/>
      <c r="GVW92" s="62"/>
      <c r="GVX92" s="62"/>
      <c r="GVY92" s="62"/>
      <c r="GVZ92" s="62"/>
      <c r="GWA92" s="62"/>
      <c r="GWB92" s="62"/>
      <c r="GWC92" s="62"/>
      <c r="GWD92" s="62"/>
      <c r="GWE92" s="62"/>
      <c r="GWF92" s="62"/>
      <c r="GWG92" s="62"/>
      <c r="GWH92" s="62"/>
      <c r="GWI92" s="62"/>
      <c r="GWJ92" s="62"/>
      <c r="GWK92" s="62"/>
      <c r="GWL92" s="62"/>
      <c r="GWM92" s="62"/>
      <c r="GWN92" s="62"/>
      <c r="GWO92" s="62"/>
      <c r="GWP92" s="62"/>
      <c r="GWQ92" s="62"/>
      <c r="GWR92" s="62"/>
      <c r="GWS92" s="62"/>
      <c r="GWT92" s="62"/>
      <c r="GWU92" s="62"/>
      <c r="GWV92" s="62"/>
      <c r="GWW92" s="62"/>
      <c r="GWX92" s="62"/>
      <c r="GWY92" s="62"/>
      <c r="GWZ92" s="62"/>
      <c r="GXA92" s="62"/>
      <c r="GXB92" s="62"/>
      <c r="GXC92" s="62"/>
      <c r="GXD92" s="62"/>
      <c r="GXE92" s="62"/>
      <c r="GXF92" s="62"/>
      <c r="GXG92" s="62"/>
      <c r="GXH92" s="62"/>
      <c r="GXI92" s="62"/>
      <c r="GXJ92" s="62"/>
      <c r="GXK92" s="62"/>
      <c r="GXL92" s="62"/>
      <c r="GXM92" s="62"/>
      <c r="GXN92" s="62"/>
      <c r="GXO92" s="62"/>
      <c r="GXP92" s="62"/>
      <c r="GXQ92" s="62"/>
      <c r="GXR92" s="62"/>
      <c r="GXS92" s="62"/>
      <c r="GXT92" s="62"/>
      <c r="GXU92" s="62"/>
      <c r="GXV92" s="62"/>
      <c r="GXW92" s="62"/>
      <c r="GXX92" s="62"/>
      <c r="GXY92" s="62"/>
      <c r="GXZ92" s="62"/>
      <c r="GYA92" s="62"/>
      <c r="GYB92" s="62"/>
      <c r="GYC92" s="62"/>
      <c r="GYD92" s="62"/>
      <c r="GYE92" s="62"/>
      <c r="GYF92" s="62"/>
      <c r="GYG92" s="62"/>
      <c r="GYH92" s="62"/>
      <c r="GYI92" s="62"/>
      <c r="GYJ92" s="62"/>
      <c r="GYK92" s="62"/>
      <c r="GYL92" s="62"/>
      <c r="GYM92" s="62"/>
      <c r="GYN92" s="62"/>
      <c r="GYO92" s="62"/>
      <c r="GYP92" s="62"/>
      <c r="GYQ92" s="62"/>
      <c r="GYR92" s="62"/>
      <c r="GYS92" s="62"/>
      <c r="GYT92" s="62"/>
      <c r="GYU92" s="62"/>
      <c r="GYV92" s="62"/>
      <c r="GYW92" s="62"/>
      <c r="GYX92" s="62"/>
      <c r="GYY92" s="62"/>
      <c r="GYZ92" s="62"/>
      <c r="GZA92" s="62"/>
      <c r="GZB92" s="62"/>
      <c r="GZC92" s="62"/>
      <c r="GZD92" s="62"/>
      <c r="GZE92" s="62"/>
      <c r="GZF92" s="62"/>
      <c r="GZG92" s="62"/>
      <c r="GZH92" s="62"/>
      <c r="GZI92" s="62"/>
      <c r="GZJ92" s="62"/>
      <c r="GZK92" s="62"/>
      <c r="GZL92" s="62"/>
      <c r="GZM92" s="62"/>
      <c r="GZN92" s="62"/>
      <c r="GZO92" s="62"/>
      <c r="GZP92" s="62"/>
      <c r="GZQ92" s="62"/>
      <c r="GZR92" s="62"/>
      <c r="GZS92" s="62"/>
      <c r="GZT92" s="62"/>
      <c r="GZU92" s="62"/>
      <c r="GZV92" s="62"/>
      <c r="GZW92" s="62"/>
      <c r="GZX92" s="62"/>
      <c r="GZY92" s="62"/>
      <c r="GZZ92" s="62"/>
      <c r="HAA92" s="62"/>
      <c r="HAB92" s="62"/>
      <c r="HAC92" s="62"/>
      <c r="HAD92" s="62"/>
      <c r="HAE92" s="62"/>
      <c r="HAF92" s="62"/>
      <c r="HAG92" s="62"/>
      <c r="HAH92" s="62"/>
      <c r="HAI92" s="62"/>
      <c r="HAJ92" s="62"/>
      <c r="HAK92" s="62"/>
      <c r="HAL92" s="62"/>
      <c r="HAM92" s="62"/>
      <c r="HAN92" s="62"/>
      <c r="HAO92" s="62"/>
      <c r="HAP92" s="62"/>
      <c r="HAQ92" s="62"/>
      <c r="HAR92" s="62"/>
      <c r="HAS92" s="62"/>
      <c r="HAT92" s="62"/>
      <c r="HAU92" s="62"/>
      <c r="HAV92" s="62"/>
      <c r="HAW92" s="62"/>
      <c r="HAX92" s="62"/>
      <c r="HAY92" s="62"/>
      <c r="HAZ92" s="62"/>
      <c r="HBA92" s="62"/>
      <c r="HBB92" s="62"/>
      <c r="HBC92" s="62"/>
      <c r="HBD92" s="62"/>
      <c r="HBE92" s="62"/>
      <c r="HBF92" s="62"/>
      <c r="HBG92" s="62"/>
      <c r="HBH92" s="62"/>
      <c r="HBI92" s="62"/>
      <c r="HBJ92" s="62"/>
      <c r="HBK92" s="62"/>
      <c r="HBL92" s="62"/>
      <c r="HBM92" s="62"/>
      <c r="HBN92" s="62"/>
      <c r="HBO92" s="62"/>
      <c r="HBP92" s="62"/>
      <c r="HBQ92" s="62"/>
      <c r="HBR92" s="62"/>
      <c r="HBS92" s="62"/>
      <c r="HBT92" s="62"/>
      <c r="HBU92" s="62"/>
      <c r="HBV92" s="62"/>
      <c r="HBW92" s="62"/>
      <c r="HBX92" s="62"/>
      <c r="HBY92" s="62"/>
      <c r="HBZ92" s="62"/>
      <c r="HCA92" s="62"/>
      <c r="HCB92" s="62"/>
      <c r="HCC92" s="62"/>
      <c r="HCD92" s="62"/>
      <c r="HCE92" s="62"/>
      <c r="HCF92" s="62"/>
      <c r="HCG92" s="62"/>
      <c r="HCH92" s="62"/>
      <c r="HCI92" s="62"/>
      <c r="HCJ92" s="62"/>
      <c r="HCK92" s="62"/>
      <c r="HCL92" s="62"/>
      <c r="HCM92" s="62"/>
      <c r="HCN92" s="62"/>
      <c r="HCO92" s="62"/>
      <c r="HCP92" s="62"/>
      <c r="HCQ92" s="62"/>
      <c r="HCR92" s="62"/>
      <c r="HCS92" s="62"/>
      <c r="HCT92" s="62"/>
      <c r="HCU92" s="62"/>
      <c r="HCV92" s="62"/>
      <c r="HCW92" s="62"/>
      <c r="HCX92" s="62"/>
      <c r="HCY92" s="62"/>
      <c r="HCZ92" s="62"/>
      <c r="HDA92" s="62"/>
      <c r="HDB92" s="62"/>
      <c r="HDC92" s="62"/>
      <c r="HDD92" s="62"/>
      <c r="HDE92" s="62"/>
      <c r="HDF92" s="62"/>
      <c r="HDG92" s="62"/>
      <c r="HDH92" s="62"/>
      <c r="HDI92" s="62"/>
      <c r="HDJ92" s="62"/>
      <c r="HDK92" s="62"/>
      <c r="HDL92" s="62"/>
      <c r="HDM92" s="62"/>
      <c r="HDN92" s="62"/>
      <c r="HDO92" s="62"/>
      <c r="HDP92" s="62"/>
      <c r="HDQ92" s="62"/>
      <c r="HDR92" s="62"/>
      <c r="HDS92" s="62"/>
      <c r="HDT92" s="62"/>
      <c r="HDU92" s="62"/>
      <c r="HDV92" s="62"/>
      <c r="HDW92" s="62"/>
      <c r="HDX92" s="62"/>
      <c r="HDY92" s="62"/>
      <c r="HDZ92" s="62"/>
      <c r="HEA92" s="62"/>
      <c r="HEB92" s="62"/>
      <c r="HEC92" s="62"/>
      <c r="HED92" s="62"/>
      <c r="HEE92" s="62"/>
      <c r="HEF92" s="62"/>
      <c r="HEG92" s="62"/>
      <c r="HEH92" s="62"/>
      <c r="HEI92" s="62"/>
      <c r="HEJ92" s="62"/>
      <c r="HEK92" s="62"/>
      <c r="HEL92" s="62"/>
      <c r="HEM92" s="62"/>
      <c r="HEN92" s="62"/>
      <c r="HEO92" s="62"/>
      <c r="HEP92" s="62"/>
      <c r="HEQ92" s="62"/>
      <c r="HER92" s="62"/>
      <c r="HES92" s="62"/>
      <c r="HET92" s="62"/>
      <c r="HEU92" s="62"/>
      <c r="HEV92" s="62"/>
      <c r="HEW92" s="62"/>
      <c r="HEX92" s="62"/>
      <c r="HEY92" s="62"/>
      <c r="HEZ92" s="62"/>
      <c r="HFA92" s="62"/>
      <c r="HFB92" s="62"/>
      <c r="HFC92" s="62"/>
      <c r="HFD92" s="62"/>
      <c r="HFE92" s="62"/>
      <c r="HFF92" s="62"/>
      <c r="HFG92" s="62"/>
      <c r="HFH92" s="62"/>
      <c r="HFI92" s="62"/>
      <c r="HFJ92" s="62"/>
      <c r="HFK92" s="62"/>
      <c r="HFL92" s="62"/>
      <c r="HFM92" s="62"/>
      <c r="HFN92" s="62"/>
      <c r="HFO92" s="62"/>
      <c r="HFP92" s="62"/>
      <c r="HFQ92" s="62"/>
      <c r="HFR92" s="62"/>
      <c r="HFS92" s="62"/>
      <c r="HFT92" s="62"/>
      <c r="HFU92" s="62"/>
      <c r="HFV92" s="62"/>
      <c r="HFW92" s="62"/>
      <c r="HFX92" s="62"/>
      <c r="HFY92" s="62"/>
      <c r="HFZ92" s="62"/>
      <c r="HGA92" s="62"/>
      <c r="HGB92" s="62"/>
      <c r="HGC92" s="62"/>
      <c r="HGD92" s="62"/>
      <c r="HGE92" s="62"/>
      <c r="HGF92" s="62"/>
      <c r="HGG92" s="62"/>
      <c r="HGH92" s="62"/>
      <c r="HGI92" s="62"/>
      <c r="HGJ92" s="62"/>
      <c r="HGK92" s="62"/>
      <c r="HGL92" s="62"/>
      <c r="HGM92" s="62"/>
      <c r="HGN92" s="62"/>
      <c r="HGO92" s="62"/>
      <c r="HGP92" s="62"/>
      <c r="HGQ92" s="62"/>
      <c r="HGR92" s="62"/>
      <c r="HGS92" s="62"/>
      <c r="HGT92" s="62"/>
      <c r="HGU92" s="62"/>
      <c r="HGV92" s="62"/>
      <c r="HGW92" s="62"/>
      <c r="HGX92" s="62"/>
      <c r="HGY92" s="62"/>
      <c r="HGZ92" s="62"/>
      <c r="HHA92" s="62"/>
      <c r="HHB92" s="62"/>
      <c r="HHC92" s="62"/>
      <c r="HHD92" s="62"/>
      <c r="HHE92" s="62"/>
      <c r="HHF92" s="62"/>
      <c r="HHG92" s="62"/>
      <c r="HHH92" s="62"/>
      <c r="HHI92" s="62"/>
      <c r="HHJ92" s="62"/>
      <c r="HHK92" s="62"/>
      <c r="HHL92" s="62"/>
      <c r="HHM92" s="62"/>
      <c r="HHN92" s="62"/>
      <c r="HHO92" s="62"/>
      <c r="HHP92" s="62"/>
      <c r="HHQ92" s="62"/>
      <c r="HHR92" s="62"/>
      <c r="HHS92" s="62"/>
      <c r="HHT92" s="62"/>
      <c r="HHU92" s="62"/>
      <c r="HHV92" s="62"/>
      <c r="HHW92" s="62"/>
      <c r="HHX92" s="62"/>
      <c r="HHY92" s="62"/>
      <c r="HHZ92" s="62"/>
      <c r="HIA92" s="62"/>
      <c r="HIB92" s="62"/>
      <c r="HIC92" s="62"/>
      <c r="HID92" s="62"/>
      <c r="HIE92" s="62"/>
      <c r="HIF92" s="62"/>
      <c r="HIG92" s="62"/>
      <c r="HIH92" s="62"/>
      <c r="HII92" s="62"/>
      <c r="HIJ92" s="62"/>
      <c r="HIK92" s="62"/>
      <c r="HIL92" s="62"/>
      <c r="HIM92" s="62"/>
      <c r="HIN92" s="62"/>
      <c r="HIO92" s="62"/>
      <c r="HIP92" s="62"/>
      <c r="HIQ92" s="62"/>
      <c r="HIR92" s="62"/>
      <c r="HIS92" s="62"/>
      <c r="HIT92" s="62"/>
      <c r="HIU92" s="62"/>
      <c r="HIV92" s="62"/>
      <c r="HIW92" s="62"/>
      <c r="HIX92" s="62"/>
      <c r="HIY92" s="62"/>
      <c r="HIZ92" s="62"/>
      <c r="HJA92" s="62"/>
      <c r="HJB92" s="62"/>
      <c r="HJC92" s="62"/>
      <c r="HJD92" s="62"/>
      <c r="HJE92" s="62"/>
      <c r="HJF92" s="62"/>
      <c r="HJG92" s="62"/>
      <c r="HJH92" s="62"/>
      <c r="HJI92" s="62"/>
      <c r="HJJ92" s="62"/>
      <c r="HJK92" s="62"/>
      <c r="HJL92" s="62"/>
      <c r="HJM92" s="62"/>
      <c r="HJN92" s="62"/>
      <c r="HJO92" s="62"/>
      <c r="HJP92" s="62"/>
      <c r="HJQ92" s="62"/>
      <c r="HJR92" s="62"/>
      <c r="HJS92" s="62"/>
      <c r="HJT92" s="62"/>
      <c r="HJU92" s="62"/>
      <c r="HJV92" s="62"/>
      <c r="HJW92" s="62"/>
      <c r="HJX92" s="62"/>
      <c r="HJY92" s="62"/>
      <c r="HJZ92" s="62"/>
      <c r="HKA92" s="62"/>
      <c r="HKB92" s="62"/>
      <c r="HKC92" s="62"/>
      <c r="HKD92" s="62"/>
      <c r="HKE92" s="62"/>
      <c r="HKF92" s="62"/>
      <c r="HKG92" s="62"/>
      <c r="HKH92" s="62"/>
      <c r="HKI92" s="62"/>
      <c r="HKJ92" s="62"/>
      <c r="HKK92" s="62"/>
      <c r="HKL92" s="62"/>
      <c r="HKM92" s="62"/>
      <c r="HKN92" s="62"/>
      <c r="HKO92" s="62"/>
      <c r="HKP92" s="62"/>
      <c r="HKQ92" s="62"/>
      <c r="HKR92" s="62"/>
      <c r="HKS92" s="62"/>
      <c r="HKT92" s="62"/>
      <c r="HKU92" s="62"/>
      <c r="HKV92" s="62"/>
      <c r="HKW92" s="62"/>
      <c r="HKX92" s="62"/>
      <c r="HKY92" s="62"/>
      <c r="HKZ92" s="62"/>
      <c r="HLA92" s="62"/>
      <c r="HLB92" s="62"/>
      <c r="HLC92" s="62"/>
      <c r="HLD92" s="62"/>
      <c r="HLE92" s="62"/>
      <c r="HLF92" s="62"/>
      <c r="HLG92" s="62"/>
      <c r="HLH92" s="62"/>
      <c r="HLI92" s="62"/>
      <c r="HLJ92" s="62"/>
      <c r="HLK92" s="62"/>
      <c r="HLL92" s="62"/>
      <c r="HLM92" s="62"/>
      <c r="HLN92" s="62"/>
      <c r="HLO92" s="62"/>
      <c r="HLP92" s="62"/>
      <c r="HLQ92" s="62"/>
      <c r="HLR92" s="62"/>
      <c r="HLS92" s="62"/>
      <c r="HLT92" s="62"/>
      <c r="HLU92" s="62"/>
      <c r="HLV92" s="62"/>
      <c r="HLW92" s="62"/>
      <c r="HLX92" s="62"/>
      <c r="HLY92" s="62"/>
      <c r="HLZ92" s="62"/>
      <c r="HMA92" s="62"/>
      <c r="HMB92" s="62"/>
      <c r="HMC92" s="62"/>
      <c r="HMD92" s="62"/>
      <c r="HME92" s="62"/>
      <c r="HMF92" s="62"/>
      <c r="HMG92" s="62"/>
      <c r="HMH92" s="62"/>
      <c r="HMI92" s="62"/>
      <c r="HMJ92" s="62"/>
      <c r="HMK92" s="62"/>
      <c r="HML92" s="62"/>
      <c r="HMM92" s="62"/>
      <c r="HMN92" s="62"/>
      <c r="HMO92" s="62"/>
      <c r="HMP92" s="62"/>
      <c r="HMQ92" s="62"/>
      <c r="HMR92" s="62"/>
      <c r="HMS92" s="62"/>
      <c r="HMT92" s="62"/>
      <c r="HMU92" s="62"/>
      <c r="HMV92" s="62"/>
      <c r="HMW92" s="62"/>
      <c r="HMX92" s="62"/>
      <c r="HMY92" s="62"/>
      <c r="HMZ92" s="62"/>
      <c r="HNA92" s="62"/>
      <c r="HNB92" s="62"/>
      <c r="HNC92" s="62"/>
      <c r="HND92" s="62"/>
      <c r="HNE92" s="62"/>
      <c r="HNF92" s="62"/>
      <c r="HNG92" s="62"/>
      <c r="HNH92" s="62"/>
      <c r="HNI92" s="62"/>
      <c r="HNJ92" s="62"/>
      <c r="HNK92" s="62"/>
      <c r="HNL92" s="62"/>
      <c r="HNM92" s="62"/>
      <c r="HNN92" s="62"/>
      <c r="HNO92" s="62"/>
      <c r="HNP92" s="62"/>
      <c r="HNQ92" s="62"/>
      <c r="HNR92" s="62"/>
      <c r="HNS92" s="62"/>
      <c r="HNT92" s="62"/>
      <c r="HNU92" s="62"/>
      <c r="HNV92" s="62"/>
      <c r="HNW92" s="62"/>
      <c r="HNX92" s="62"/>
      <c r="HNY92" s="62"/>
      <c r="HNZ92" s="62"/>
      <c r="HOA92" s="62"/>
      <c r="HOB92" s="62"/>
      <c r="HOC92" s="62"/>
      <c r="HOD92" s="62"/>
      <c r="HOE92" s="62"/>
      <c r="HOF92" s="62"/>
      <c r="HOG92" s="62"/>
      <c r="HOH92" s="62"/>
      <c r="HOI92" s="62"/>
      <c r="HOJ92" s="62"/>
      <c r="HOK92" s="62"/>
      <c r="HOL92" s="62"/>
      <c r="HOM92" s="62"/>
      <c r="HON92" s="62"/>
      <c r="HOO92" s="62"/>
      <c r="HOP92" s="62"/>
      <c r="HOQ92" s="62"/>
      <c r="HOR92" s="62"/>
      <c r="HOS92" s="62"/>
      <c r="HOT92" s="62"/>
      <c r="HOU92" s="62"/>
      <c r="HOV92" s="62"/>
      <c r="HOW92" s="62"/>
      <c r="HOX92" s="62"/>
      <c r="HOY92" s="62"/>
      <c r="HOZ92" s="62"/>
      <c r="HPA92" s="62"/>
      <c r="HPB92" s="62"/>
      <c r="HPC92" s="62"/>
      <c r="HPD92" s="62"/>
      <c r="HPE92" s="62"/>
      <c r="HPF92" s="62"/>
      <c r="HPG92" s="62"/>
      <c r="HPH92" s="62"/>
      <c r="HPI92" s="62"/>
      <c r="HPJ92" s="62"/>
      <c r="HPK92" s="62"/>
      <c r="HPL92" s="62"/>
      <c r="HPM92" s="62"/>
      <c r="HPN92" s="62"/>
      <c r="HPO92" s="62"/>
      <c r="HPP92" s="62"/>
      <c r="HPQ92" s="62"/>
      <c r="HPR92" s="62"/>
      <c r="HPS92" s="62"/>
      <c r="HPT92" s="62"/>
      <c r="HPU92" s="62"/>
      <c r="HPV92" s="62"/>
      <c r="HPW92" s="62"/>
      <c r="HPX92" s="62"/>
      <c r="HPY92" s="62"/>
      <c r="HPZ92" s="62"/>
      <c r="HQA92" s="62"/>
      <c r="HQB92" s="62"/>
      <c r="HQC92" s="62"/>
      <c r="HQD92" s="62"/>
      <c r="HQE92" s="62"/>
      <c r="HQF92" s="62"/>
      <c r="HQG92" s="62"/>
      <c r="HQH92" s="62"/>
      <c r="HQI92" s="62"/>
      <c r="HQJ92" s="62"/>
      <c r="HQK92" s="62"/>
      <c r="HQL92" s="62"/>
      <c r="HQM92" s="62"/>
      <c r="HQN92" s="62"/>
      <c r="HQO92" s="62"/>
      <c r="HQP92" s="62"/>
      <c r="HQQ92" s="62"/>
      <c r="HQR92" s="62"/>
      <c r="HQS92" s="62"/>
      <c r="HQT92" s="62"/>
      <c r="HQU92" s="62"/>
      <c r="HQV92" s="62"/>
      <c r="HQW92" s="62"/>
      <c r="HQX92" s="62"/>
      <c r="HQY92" s="62"/>
      <c r="HQZ92" s="62"/>
      <c r="HRA92" s="62"/>
      <c r="HRB92" s="62"/>
      <c r="HRC92" s="62"/>
      <c r="HRD92" s="62"/>
      <c r="HRE92" s="62"/>
      <c r="HRF92" s="62"/>
      <c r="HRG92" s="62"/>
      <c r="HRH92" s="62"/>
      <c r="HRI92" s="62"/>
      <c r="HRJ92" s="62"/>
      <c r="HRK92" s="62"/>
      <c r="HRL92" s="62"/>
      <c r="HRM92" s="62"/>
      <c r="HRN92" s="62"/>
      <c r="HRO92" s="62"/>
      <c r="HRP92" s="62"/>
      <c r="HRQ92" s="62"/>
      <c r="HRR92" s="62"/>
      <c r="HRS92" s="62"/>
      <c r="HRT92" s="62"/>
      <c r="HRU92" s="62"/>
      <c r="HRV92" s="62"/>
      <c r="HRW92" s="62"/>
      <c r="HRX92" s="62"/>
      <c r="HRY92" s="62"/>
      <c r="HRZ92" s="62"/>
      <c r="HSA92" s="62"/>
      <c r="HSB92" s="62"/>
      <c r="HSC92" s="62"/>
      <c r="HSD92" s="62"/>
      <c r="HSE92" s="62"/>
      <c r="HSF92" s="62"/>
      <c r="HSG92" s="62"/>
      <c r="HSH92" s="62"/>
      <c r="HSI92" s="62"/>
      <c r="HSJ92" s="62"/>
      <c r="HSK92" s="62"/>
      <c r="HSL92" s="62"/>
      <c r="HSM92" s="62"/>
      <c r="HSN92" s="62"/>
      <c r="HSO92" s="62"/>
      <c r="HSP92" s="62"/>
      <c r="HSQ92" s="62"/>
      <c r="HSR92" s="62"/>
      <c r="HSS92" s="62"/>
      <c r="HST92" s="62"/>
      <c r="HSU92" s="62"/>
      <c r="HSV92" s="62"/>
      <c r="HSW92" s="62"/>
      <c r="HSX92" s="62"/>
      <c r="HSY92" s="62"/>
      <c r="HSZ92" s="62"/>
      <c r="HTA92" s="62"/>
      <c r="HTB92" s="62"/>
      <c r="HTC92" s="62"/>
      <c r="HTD92" s="62"/>
      <c r="HTE92" s="62"/>
      <c r="HTF92" s="62"/>
      <c r="HTG92" s="62"/>
      <c r="HTH92" s="62"/>
      <c r="HTI92" s="62"/>
      <c r="HTJ92" s="62"/>
      <c r="HTK92" s="62"/>
      <c r="HTL92" s="62"/>
      <c r="HTM92" s="62"/>
      <c r="HTN92" s="62"/>
      <c r="HTO92" s="62"/>
      <c r="HTP92" s="62"/>
      <c r="HTQ92" s="62"/>
      <c r="HTR92" s="62"/>
      <c r="HTS92" s="62"/>
      <c r="HTT92" s="62"/>
      <c r="HTU92" s="62"/>
      <c r="HTV92" s="62"/>
      <c r="HTW92" s="62"/>
      <c r="HTX92" s="62"/>
      <c r="HTY92" s="62"/>
      <c r="HTZ92" s="62"/>
      <c r="HUA92" s="62"/>
      <c r="HUB92" s="62"/>
      <c r="HUC92" s="62"/>
      <c r="HUD92" s="62"/>
      <c r="HUE92" s="62"/>
      <c r="HUF92" s="62"/>
      <c r="HUG92" s="62"/>
      <c r="HUH92" s="62"/>
      <c r="HUI92" s="62"/>
      <c r="HUJ92" s="62"/>
      <c r="HUK92" s="62"/>
      <c r="HUL92" s="62"/>
      <c r="HUM92" s="62"/>
      <c r="HUN92" s="62"/>
      <c r="HUO92" s="62"/>
      <c r="HUP92" s="62"/>
      <c r="HUQ92" s="62"/>
      <c r="HUR92" s="62"/>
      <c r="HUS92" s="62"/>
      <c r="HUT92" s="62"/>
      <c r="HUU92" s="62"/>
      <c r="HUV92" s="62"/>
      <c r="HUW92" s="62"/>
      <c r="HUX92" s="62"/>
      <c r="HUY92" s="62"/>
      <c r="HUZ92" s="62"/>
      <c r="HVA92" s="62"/>
      <c r="HVB92" s="62"/>
      <c r="HVC92" s="62"/>
      <c r="HVD92" s="62"/>
      <c r="HVE92" s="62"/>
      <c r="HVF92" s="62"/>
      <c r="HVG92" s="62"/>
      <c r="HVH92" s="62"/>
      <c r="HVI92" s="62"/>
      <c r="HVJ92" s="62"/>
      <c r="HVK92" s="62"/>
      <c r="HVL92" s="62"/>
      <c r="HVM92" s="62"/>
      <c r="HVN92" s="62"/>
      <c r="HVO92" s="62"/>
      <c r="HVP92" s="62"/>
      <c r="HVQ92" s="62"/>
      <c r="HVR92" s="62"/>
      <c r="HVS92" s="62"/>
      <c r="HVT92" s="62"/>
      <c r="HVU92" s="62"/>
      <c r="HVV92" s="62"/>
      <c r="HVW92" s="62"/>
      <c r="HVX92" s="62"/>
      <c r="HVY92" s="62"/>
      <c r="HVZ92" s="62"/>
      <c r="HWA92" s="62"/>
      <c r="HWB92" s="62"/>
      <c r="HWC92" s="62"/>
      <c r="HWD92" s="62"/>
      <c r="HWE92" s="62"/>
      <c r="HWF92" s="62"/>
      <c r="HWG92" s="62"/>
      <c r="HWH92" s="62"/>
      <c r="HWI92" s="62"/>
      <c r="HWJ92" s="62"/>
      <c r="HWK92" s="62"/>
      <c r="HWL92" s="62"/>
      <c r="HWM92" s="62"/>
      <c r="HWN92" s="62"/>
      <c r="HWO92" s="62"/>
      <c r="HWP92" s="62"/>
      <c r="HWQ92" s="62"/>
      <c r="HWR92" s="62"/>
      <c r="HWS92" s="62"/>
      <c r="HWT92" s="62"/>
      <c r="HWU92" s="62"/>
      <c r="HWV92" s="62"/>
      <c r="HWW92" s="62"/>
      <c r="HWX92" s="62"/>
      <c r="HWY92" s="62"/>
      <c r="HWZ92" s="62"/>
      <c r="HXA92" s="62"/>
      <c r="HXB92" s="62"/>
      <c r="HXC92" s="62"/>
      <c r="HXD92" s="62"/>
      <c r="HXE92" s="62"/>
      <c r="HXF92" s="62"/>
      <c r="HXG92" s="62"/>
      <c r="HXH92" s="62"/>
      <c r="HXI92" s="62"/>
      <c r="HXJ92" s="62"/>
      <c r="HXK92" s="62"/>
      <c r="HXL92" s="62"/>
      <c r="HXM92" s="62"/>
      <c r="HXN92" s="62"/>
      <c r="HXO92" s="62"/>
      <c r="HXP92" s="62"/>
      <c r="HXQ92" s="62"/>
      <c r="HXR92" s="62"/>
      <c r="HXS92" s="62"/>
      <c r="HXT92" s="62"/>
      <c r="HXU92" s="62"/>
      <c r="HXV92" s="62"/>
      <c r="HXW92" s="62"/>
      <c r="HXX92" s="62"/>
      <c r="HXY92" s="62"/>
      <c r="HXZ92" s="62"/>
      <c r="HYA92" s="62"/>
      <c r="HYB92" s="62"/>
      <c r="HYC92" s="62"/>
      <c r="HYD92" s="62"/>
      <c r="HYE92" s="62"/>
      <c r="HYF92" s="62"/>
      <c r="HYG92" s="62"/>
      <c r="HYH92" s="62"/>
      <c r="HYI92" s="62"/>
      <c r="HYJ92" s="62"/>
      <c r="HYK92" s="62"/>
      <c r="HYL92" s="62"/>
      <c r="HYM92" s="62"/>
      <c r="HYN92" s="62"/>
      <c r="HYO92" s="62"/>
      <c r="HYP92" s="62"/>
      <c r="HYQ92" s="62"/>
      <c r="HYR92" s="62"/>
      <c r="HYS92" s="62"/>
      <c r="HYT92" s="62"/>
      <c r="HYU92" s="62"/>
      <c r="HYV92" s="62"/>
      <c r="HYW92" s="62"/>
      <c r="HYX92" s="62"/>
      <c r="HYY92" s="62"/>
      <c r="HYZ92" s="62"/>
      <c r="HZA92" s="62"/>
      <c r="HZB92" s="62"/>
      <c r="HZC92" s="62"/>
      <c r="HZD92" s="62"/>
      <c r="HZE92" s="62"/>
      <c r="HZF92" s="62"/>
      <c r="HZG92" s="62"/>
      <c r="HZH92" s="62"/>
      <c r="HZI92" s="62"/>
      <c r="HZJ92" s="62"/>
      <c r="HZK92" s="62"/>
      <c r="HZL92" s="62"/>
      <c r="HZM92" s="62"/>
      <c r="HZN92" s="62"/>
      <c r="HZO92" s="62"/>
      <c r="HZP92" s="62"/>
      <c r="HZQ92" s="62"/>
      <c r="HZR92" s="62"/>
      <c r="HZS92" s="62"/>
      <c r="HZT92" s="62"/>
      <c r="HZU92" s="62"/>
      <c r="HZV92" s="62"/>
      <c r="HZW92" s="62"/>
      <c r="HZX92" s="62"/>
      <c r="HZY92" s="62"/>
      <c r="HZZ92" s="62"/>
      <c r="IAA92" s="62"/>
      <c r="IAB92" s="62"/>
      <c r="IAC92" s="62"/>
      <c r="IAD92" s="62"/>
      <c r="IAE92" s="62"/>
      <c r="IAF92" s="62"/>
      <c r="IAG92" s="62"/>
      <c r="IAH92" s="62"/>
      <c r="IAI92" s="62"/>
      <c r="IAJ92" s="62"/>
      <c r="IAK92" s="62"/>
      <c r="IAL92" s="62"/>
      <c r="IAM92" s="62"/>
      <c r="IAN92" s="62"/>
      <c r="IAO92" s="62"/>
      <c r="IAP92" s="62"/>
      <c r="IAQ92" s="62"/>
      <c r="IAR92" s="62"/>
      <c r="IAS92" s="62"/>
      <c r="IAT92" s="62"/>
      <c r="IAU92" s="62"/>
      <c r="IAV92" s="62"/>
      <c r="IAW92" s="62"/>
      <c r="IAX92" s="62"/>
      <c r="IAY92" s="62"/>
      <c r="IAZ92" s="62"/>
      <c r="IBA92" s="62"/>
      <c r="IBB92" s="62"/>
      <c r="IBC92" s="62"/>
      <c r="IBD92" s="62"/>
      <c r="IBE92" s="62"/>
      <c r="IBF92" s="62"/>
      <c r="IBG92" s="62"/>
      <c r="IBH92" s="62"/>
      <c r="IBI92" s="62"/>
      <c r="IBJ92" s="62"/>
      <c r="IBK92" s="62"/>
      <c r="IBL92" s="62"/>
      <c r="IBM92" s="62"/>
      <c r="IBN92" s="62"/>
      <c r="IBO92" s="62"/>
      <c r="IBP92" s="62"/>
      <c r="IBQ92" s="62"/>
      <c r="IBR92" s="62"/>
      <c r="IBS92" s="62"/>
      <c r="IBT92" s="62"/>
      <c r="IBU92" s="62"/>
      <c r="IBV92" s="62"/>
      <c r="IBW92" s="62"/>
      <c r="IBX92" s="62"/>
      <c r="IBY92" s="62"/>
      <c r="IBZ92" s="62"/>
      <c r="ICA92" s="62"/>
      <c r="ICB92" s="62"/>
      <c r="ICC92" s="62"/>
      <c r="ICD92" s="62"/>
      <c r="ICE92" s="62"/>
      <c r="ICF92" s="62"/>
      <c r="ICG92" s="62"/>
      <c r="ICH92" s="62"/>
      <c r="ICI92" s="62"/>
      <c r="ICJ92" s="62"/>
      <c r="ICK92" s="62"/>
      <c r="ICL92" s="62"/>
      <c r="ICM92" s="62"/>
      <c r="ICN92" s="62"/>
      <c r="ICO92" s="62"/>
      <c r="ICP92" s="62"/>
      <c r="ICQ92" s="62"/>
      <c r="ICR92" s="62"/>
      <c r="ICS92" s="62"/>
      <c r="ICT92" s="62"/>
      <c r="ICU92" s="62"/>
      <c r="ICV92" s="62"/>
      <c r="ICW92" s="62"/>
      <c r="ICX92" s="62"/>
      <c r="ICY92" s="62"/>
      <c r="ICZ92" s="62"/>
      <c r="IDA92" s="62"/>
      <c r="IDB92" s="62"/>
      <c r="IDC92" s="62"/>
      <c r="IDD92" s="62"/>
      <c r="IDE92" s="62"/>
      <c r="IDF92" s="62"/>
      <c r="IDG92" s="62"/>
      <c r="IDH92" s="62"/>
      <c r="IDI92" s="62"/>
      <c r="IDJ92" s="62"/>
      <c r="IDK92" s="62"/>
      <c r="IDL92" s="62"/>
      <c r="IDM92" s="62"/>
      <c r="IDN92" s="62"/>
      <c r="IDO92" s="62"/>
      <c r="IDP92" s="62"/>
      <c r="IDQ92" s="62"/>
      <c r="IDR92" s="62"/>
      <c r="IDS92" s="62"/>
      <c r="IDT92" s="62"/>
      <c r="IDU92" s="62"/>
      <c r="IDV92" s="62"/>
      <c r="IDW92" s="62"/>
      <c r="IDX92" s="62"/>
      <c r="IDY92" s="62"/>
      <c r="IDZ92" s="62"/>
      <c r="IEA92" s="62"/>
      <c r="IEB92" s="62"/>
      <c r="IEC92" s="62"/>
      <c r="IED92" s="62"/>
      <c r="IEE92" s="62"/>
      <c r="IEF92" s="62"/>
      <c r="IEG92" s="62"/>
      <c r="IEH92" s="62"/>
      <c r="IEI92" s="62"/>
      <c r="IEJ92" s="62"/>
      <c r="IEK92" s="62"/>
      <c r="IEL92" s="62"/>
      <c r="IEM92" s="62"/>
      <c r="IEN92" s="62"/>
      <c r="IEO92" s="62"/>
      <c r="IEP92" s="62"/>
      <c r="IEQ92" s="62"/>
      <c r="IER92" s="62"/>
      <c r="IES92" s="62"/>
      <c r="IET92" s="62"/>
      <c r="IEU92" s="62"/>
      <c r="IEV92" s="62"/>
      <c r="IEW92" s="62"/>
      <c r="IEX92" s="62"/>
      <c r="IEY92" s="62"/>
      <c r="IEZ92" s="62"/>
      <c r="IFA92" s="62"/>
      <c r="IFB92" s="62"/>
      <c r="IFC92" s="62"/>
      <c r="IFD92" s="62"/>
      <c r="IFE92" s="62"/>
      <c r="IFF92" s="62"/>
      <c r="IFG92" s="62"/>
      <c r="IFH92" s="62"/>
      <c r="IFI92" s="62"/>
      <c r="IFJ92" s="62"/>
      <c r="IFK92" s="62"/>
      <c r="IFL92" s="62"/>
      <c r="IFM92" s="62"/>
      <c r="IFN92" s="62"/>
      <c r="IFO92" s="62"/>
      <c r="IFP92" s="62"/>
      <c r="IFQ92" s="62"/>
      <c r="IFR92" s="62"/>
      <c r="IFS92" s="62"/>
      <c r="IFT92" s="62"/>
      <c r="IFU92" s="62"/>
      <c r="IFV92" s="62"/>
      <c r="IFW92" s="62"/>
      <c r="IFX92" s="62"/>
      <c r="IFY92" s="62"/>
      <c r="IFZ92" s="62"/>
      <c r="IGA92" s="62"/>
      <c r="IGB92" s="62"/>
      <c r="IGC92" s="62"/>
      <c r="IGD92" s="62"/>
      <c r="IGE92" s="62"/>
      <c r="IGF92" s="62"/>
      <c r="IGG92" s="62"/>
      <c r="IGH92" s="62"/>
      <c r="IGI92" s="62"/>
      <c r="IGJ92" s="62"/>
      <c r="IGK92" s="62"/>
      <c r="IGL92" s="62"/>
      <c r="IGM92" s="62"/>
      <c r="IGN92" s="62"/>
      <c r="IGO92" s="62"/>
      <c r="IGP92" s="62"/>
      <c r="IGQ92" s="62"/>
      <c r="IGR92" s="62"/>
      <c r="IGS92" s="62"/>
      <c r="IGT92" s="62"/>
      <c r="IGU92" s="62"/>
      <c r="IGV92" s="62"/>
      <c r="IGW92" s="62"/>
      <c r="IGX92" s="62"/>
      <c r="IGY92" s="62"/>
      <c r="IGZ92" s="62"/>
      <c r="IHA92" s="62"/>
      <c r="IHB92" s="62"/>
      <c r="IHC92" s="62"/>
      <c r="IHD92" s="62"/>
      <c r="IHE92" s="62"/>
      <c r="IHF92" s="62"/>
      <c r="IHG92" s="62"/>
      <c r="IHH92" s="62"/>
      <c r="IHI92" s="62"/>
      <c r="IHJ92" s="62"/>
      <c r="IHK92" s="62"/>
      <c r="IHL92" s="62"/>
      <c r="IHM92" s="62"/>
      <c r="IHN92" s="62"/>
      <c r="IHO92" s="62"/>
      <c r="IHP92" s="62"/>
      <c r="IHQ92" s="62"/>
      <c r="IHR92" s="62"/>
      <c r="IHS92" s="62"/>
      <c r="IHT92" s="62"/>
      <c r="IHU92" s="62"/>
      <c r="IHV92" s="62"/>
      <c r="IHW92" s="62"/>
      <c r="IHX92" s="62"/>
      <c r="IHY92" s="62"/>
      <c r="IHZ92" s="62"/>
      <c r="IIA92" s="62"/>
      <c r="IIB92" s="62"/>
      <c r="IIC92" s="62"/>
      <c r="IID92" s="62"/>
      <c r="IIE92" s="62"/>
      <c r="IIF92" s="62"/>
      <c r="IIG92" s="62"/>
      <c r="IIH92" s="62"/>
      <c r="III92" s="62"/>
      <c r="IIJ92" s="62"/>
      <c r="IIK92" s="62"/>
      <c r="IIL92" s="62"/>
      <c r="IIM92" s="62"/>
      <c r="IIN92" s="62"/>
      <c r="IIO92" s="62"/>
      <c r="IIP92" s="62"/>
      <c r="IIQ92" s="62"/>
      <c r="IIR92" s="62"/>
      <c r="IIS92" s="62"/>
      <c r="IIT92" s="62"/>
      <c r="IIU92" s="62"/>
      <c r="IIV92" s="62"/>
      <c r="IIW92" s="62"/>
      <c r="IIX92" s="62"/>
      <c r="IIY92" s="62"/>
      <c r="IIZ92" s="62"/>
      <c r="IJA92" s="62"/>
      <c r="IJB92" s="62"/>
      <c r="IJC92" s="62"/>
      <c r="IJD92" s="62"/>
      <c r="IJE92" s="62"/>
      <c r="IJF92" s="62"/>
      <c r="IJG92" s="62"/>
      <c r="IJH92" s="62"/>
      <c r="IJI92" s="62"/>
      <c r="IJJ92" s="62"/>
      <c r="IJK92" s="62"/>
      <c r="IJL92" s="62"/>
      <c r="IJM92" s="62"/>
      <c r="IJN92" s="62"/>
      <c r="IJO92" s="62"/>
      <c r="IJP92" s="62"/>
      <c r="IJQ92" s="62"/>
      <c r="IJR92" s="62"/>
      <c r="IJS92" s="62"/>
      <c r="IJT92" s="62"/>
      <c r="IJU92" s="62"/>
      <c r="IJV92" s="62"/>
      <c r="IJW92" s="62"/>
      <c r="IJX92" s="62"/>
      <c r="IJY92" s="62"/>
      <c r="IJZ92" s="62"/>
      <c r="IKA92" s="62"/>
      <c r="IKB92" s="62"/>
      <c r="IKC92" s="62"/>
      <c r="IKD92" s="62"/>
      <c r="IKE92" s="62"/>
      <c r="IKF92" s="62"/>
      <c r="IKG92" s="62"/>
      <c r="IKH92" s="62"/>
      <c r="IKI92" s="62"/>
      <c r="IKJ92" s="62"/>
      <c r="IKK92" s="62"/>
      <c r="IKL92" s="62"/>
      <c r="IKM92" s="62"/>
      <c r="IKN92" s="62"/>
      <c r="IKO92" s="62"/>
      <c r="IKP92" s="62"/>
      <c r="IKQ92" s="62"/>
      <c r="IKR92" s="62"/>
      <c r="IKS92" s="62"/>
      <c r="IKT92" s="62"/>
      <c r="IKU92" s="62"/>
      <c r="IKV92" s="62"/>
      <c r="IKW92" s="62"/>
      <c r="IKX92" s="62"/>
      <c r="IKY92" s="62"/>
      <c r="IKZ92" s="62"/>
      <c r="ILA92" s="62"/>
      <c r="ILB92" s="62"/>
      <c r="ILC92" s="62"/>
      <c r="ILD92" s="62"/>
      <c r="ILE92" s="62"/>
      <c r="ILF92" s="62"/>
      <c r="ILG92" s="62"/>
      <c r="ILH92" s="62"/>
      <c r="ILI92" s="62"/>
      <c r="ILJ92" s="62"/>
      <c r="ILK92" s="62"/>
      <c r="ILL92" s="62"/>
      <c r="ILM92" s="62"/>
      <c r="ILN92" s="62"/>
      <c r="ILO92" s="62"/>
      <c r="ILP92" s="62"/>
      <c r="ILQ92" s="62"/>
      <c r="ILR92" s="62"/>
      <c r="ILS92" s="62"/>
      <c r="ILT92" s="62"/>
      <c r="ILU92" s="62"/>
      <c r="ILV92" s="62"/>
      <c r="ILW92" s="62"/>
      <c r="ILX92" s="62"/>
      <c r="ILY92" s="62"/>
      <c r="ILZ92" s="62"/>
      <c r="IMA92" s="62"/>
      <c r="IMB92" s="62"/>
      <c r="IMC92" s="62"/>
      <c r="IMD92" s="62"/>
      <c r="IME92" s="62"/>
      <c r="IMF92" s="62"/>
      <c r="IMG92" s="62"/>
      <c r="IMH92" s="62"/>
      <c r="IMI92" s="62"/>
      <c r="IMJ92" s="62"/>
      <c r="IMK92" s="62"/>
      <c r="IML92" s="62"/>
      <c r="IMM92" s="62"/>
      <c r="IMN92" s="62"/>
      <c r="IMO92" s="62"/>
      <c r="IMP92" s="62"/>
      <c r="IMQ92" s="62"/>
      <c r="IMR92" s="62"/>
      <c r="IMS92" s="62"/>
      <c r="IMT92" s="62"/>
      <c r="IMU92" s="62"/>
      <c r="IMV92" s="62"/>
      <c r="IMW92" s="62"/>
      <c r="IMX92" s="62"/>
      <c r="IMY92" s="62"/>
      <c r="IMZ92" s="62"/>
      <c r="INA92" s="62"/>
      <c r="INB92" s="62"/>
      <c r="INC92" s="62"/>
      <c r="IND92" s="62"/>
      <c r="INE92" s="62"/>
      <c r="INF92" s="62"/>
      <c r="ING92" s="62"/>
      <c r="INH92" s="62"/>
      <c r="INI92" s="62"/>
      <c r="INJ92" s="62"/>
      <c r="INK92" s="62"/>
      <c r="INL92" s="62"/>
      <c r="INM92" s="62"/>
      <c r="INN92" s="62"/>
      <c r="INO92" s="62"/>
      <c r="INP92" s="62"/>
      <c r="INQ92" s="62"/>
      <c r="INR92" s="62"/>
      <c r="INS92" s="62"/>
      <c r="INT92" s="62"/>
      <c r="INU92" s="62"/>
      <c r="INV92" s="62"/>
      <c r="INW92" s="62"/>
      <c r="INX92" s="62"/>
      <c r="INY92" s="62"/>
      <c r="INZ92" s="62"/>
      <c r="IOA92" s="62"/>
      <c r="IOB92" s="62"/>
      <c r="IOC92" s="62"/>
      <c r="IOD92" s="62"/>
      <c r="IOE92" s="62"/>
      <c r="IOF92" s="62"/>
      <c r="IOG92" s="62"/>
      <c r="IOH92" s="62"/>
      <c r="IOI92" s="62"/>
      <c r="IOJ92" s="62"/>
      <c r="IOK92" s="62"/>
      <c r="IOL92" s="62"/>
      <c r="IOM92" s="62"/>
      <c r="ION92" s="62"/>
      <c r="IOO92" s="62"/>
      <c r="IOP92" s="62"/>
      <c r="IOQ92" s="62"/>
      <c r="IOR92" s="62"/>
      <c r="IOS92" s="62"/>
      <c r="IOT92" s="62"/>
      <c r="IOU92" s="62"/>
      <c r="IOV92" s="62"/>
      <c r="IOW92" s="62"/>
      <c r="IOX92" s="62"/>
      <c r="IOY92" s="62"/>
      <c r="IOZ92" s="62"/>
      <c r="IPA92" s="62"/>
      <c r="IPB92" s="62"/>
      <c r="IPC92" s="62"/>
      <c r="IPD92" s="62"/>
      <c r="IPE92" s="62"/>
      <c r="IPF92" s="62"/>
      <c r="IPG92" s="62"/>
      <c r="IPH92" s="62"/>
      <c r="IPI92" s="62"/>
      <c r="IPJ92" s="62"/>
      <c r="IPK92" s="62"/>
      <c r="IPL92" s="62"/>
      <c r="IPM92" s="62"/>
      <c r="IPN92" s="62"/>
      <c r="IPO92" s="62"/>
      <c r="IPP92" s="62"/>
      <c r="IPQ92" s="62"/>
      <c r="IPR92" s="62"/>
      <c r="IPS92" s="62"/>
      <c r="IPT92" s="62"/>
      <c r="IPU92" s="62"/>
      <c r="IPV92" s="62"/>
      <c r="IPW92" s="62"/>
      <c r="IPX92" s="62"/>
      <c r="IPY92" s="62"/>
      <c r="IPZ92" s="62"/>
      <c r="IQA92" s="62"/>
      <c r="IQB92" s="62"/>
      <c r="IQC92" s="62"/>
      <c r="IQD92" s="62"/>
      <c r="IQE92" s="62"/>
      <c r="IQF92" s="62"/>
      <c r="IQG92" s="62"/>
      <c r="IQH92" s="62"/>
      <c r="IQI92" s="62"/>
      <c r="IQJ92" s="62"/>
      <c r="IQK92" s="62"/>
      <c r="IQL92" s="62"/>
      <c r="IQM92" s="62"/>
      <c r="IQN92" s="62"/>
      <c r="IQO92" s="62"/>
      <c r="IQP92" s="62"/>
      <c r="IQQ92" s="62"/>
      <c r="IQR92" s="62"/>
      <c r="IQS92" s="62"/>
      <c r="IQT92" s="62"/>
      <c r="IQU92" s="62"/>
      <c r="IQV92" s="62"/>
      <c r="IQW92" s="62"/>
      <c r="IQX92" s="62"/>
      <c r="IQY92" s="62"/>
      <c r="IQZ92" s="62"/>
      <c r="IRA92" s="62"/>
      <c r="IRB92" s="62"/>
      <c r="IRC92" s="62"/>
      <c r="IRD92" s="62"/>
      <c r="IRE92" s="62"/>
      <c r="IRF92" s="62"/>
      <c r="IRG92" s="62"/>
      <c r="IRH92" s="62"/>
      <c r="IRI92" s="62"/>
      <c r="IRJ92" s="62"/>
      <c r="IRK92" s="62"/>
      <c r="IRL92" s="62"/>
      <c r="IRM92" s="62"/>
      <c r="IRN92" s="62"/>
      <c r="IRO92" s="62"/>
      <c r="IRP92" s="62"/>
      <c r="IRQ92" s="62"/>
      <c r="IRR92" s="62"/>
      <c r="IRS92" s="62"/>
      <c r="IRT92" s="62"/>
      <c r="IRU92" s="62"/>
      <c r="IRV92" s="62"/>
      <c r="IRW92" s="62"/>
      <c r="IRX92" s="62"/>
      <c r="IRY92" s="62"/>
      <c r="IRZ92" s="62"/>
      <c r="ISA92" s="62"/>
      <c r="ISB92" s="62"/>
      <c r="ISC92" s="62"/>
      <c r="ISD92" s="62"/>
      <c r="ISE92" s="62"/>
      <c r="ISF92" s="62"/>
      <c r="ISG92" s="62"/>
      <c r="ISH92" s="62"/>
      <c r="ISI92" s="62"/>
      <c r="ISJ92" s="62"/>
      <c r="ISK92" s="62"/>
      <c r="ISL92" s="62"/>
      <c r="ISM92" s="62"/>
      <c r="ISN92" s="62"/>
      <c r="ISO92" s="62"/>
      <c r="ISP92" s="62"/>
      <c r="ISQ92" s="62"/>
      <c r="ISR92" s="62"/>
      <c r="ISS92" s="62"/>
      <c r="IST92" s="62"/>
      <c r="ISU92" s="62"/>
      <c r="ISV92" s="62"/>
      <c r="ISW92" s="62"/>
      <c r="ISX92" s="62"/>
      <c r="ISY92" s="62"/>
      <c r="ISZ92" s="62"/>
      <c r="ITA92" s="62"/>
      <c r="ITB92" s="62"/>
      <c r="ITC92" s="62"/>
      <c r="ITD92" s="62"/>
      <c r="ITE92" s="62"/>
      <c r="ITF92" s="62"/>
      <c r="ITG92" s="62"/>
      <c r="ITH92" s="62"/>
      <c r="ITI92" s="62"/>
      <c r="ITJ92" s="62"/>
      <c r="ITK92" s="62"/>
      <c r="ITL92" s="62"/>
      <c r="ITM92" s="62"/>
      <c r="ITN92" s="62"/>
      <c r="ITO92" s="62"/>
      <c r="ITP92" s="62"/>
      <c r="ITQ92" s="62"/>
      <c r="ITR92" s="62"/>
      <c r="ITS92" s="62"/>
      <c r="ITT92" s="62"/>
      <c r="ITU92" s="62"/>
      <c r="ITV92" s="62"/>
      <c r="ITW92" s="62"/>
      <c r="ITX92" s="62"/>
      <c r="ITY92" s="62"/>
      <c r="ITZ92" s="62"/>
      <c r="IUA92" s="62"/>
      <c r="IUB92" s="62"/>
      <c r="IUC92" s="62"/>
      <c r="IUD92" s="62"/>
      <c r="IUE92" s="62"/>
      <c r="IUF92" s="62"/>
      <c r="IUG92" s="62"/>
      <c r="IUH92" s="62"/>
      <c r="IUI92" s="62"/>
      <c r="IUJ92" s="62"/>
      <c r="IUK92" s="62"/>
      <c r="IUL92" s="62"/>
      <c r="IUM92" s="62"/>
      <c r="IUN92" s="62"/>
      <c r="IUO92" s="62"/>
      <c r="IUP92" s="62"/>
      <c r="IUQ92" s="62"/>
      <c r="IUR92" s="62"/>
      <c r="IUS92" s="62"/>
      <c r="IUT92" s="62"/>
      <c r="IUU92" s="62"/>
      <c r="IUV92" s="62"/>
      <c r="IUW92" s="62"/>
      <c r="IUX92" s="62"/>
      <c r="IUY92" s="62"/>
      <c r="IUZ92" s="62"/>
      <c r="IVA92" s="62"/>
      <c r="IVB92" s="62"/>
      <c r="IVC92" s="62"/>
      <c r="IVD92" s="62"/>
      <c r="IVE92" s="62"/>
      <c r="IVF92" s="62"/>
      <c r="IVG92" s="62"/>
      <c r="IVH92" s="62"/>
      <c r="IVI92" s="62"/>
      <c r="IVJ92" s="62"/>
      <c r="IVK92" s="62"/>
      <c r="IVL92" s="62"/>
      <c r="IVM92" s="62"/>
      <c r="IVN92" s="62"/>
      <c r="IVO92" s="62"/>
      <c r="IVP92" s="62"/>
      <c r="IVQ92" s="62"/>
      <c r="IVR92" s="62"/>
      <c r="IVS92" s="62"/>
      <c r="IVT92" s="62"/>
      <c r="IVU92" s="62"/>
      <c r="IVV92" s="62"/>
      <c r="IVW92" s="62"/>
      <c r="IVX92" s="62"/>
      <c r="IVY92" s="62"/>
      <c r="IVZ92" s="62"/>
      <c r="IWA92" s="62"/>
      <c r="IWB92" s="62"/>
      <c r="IWC92" s="62"/>
      <c r="IWD92" s="62"/>
      <c r="IWE92" s="62"/>
      <c r="IWF92" s="62"/>
      <c r="IWG92" s="62"/>
      <c r="IWH92" s="62"/>
      <c r="IWI92" s="62"/>
      <c r="IWJ92" s="62"/>
      <c r="IWK92" s="62"/>
      <c r="IWL92" s="62"/>
      <c r="IWM92" s="62"/>
      <c r="IWN92" s="62"/>
      <c r="IWO92" s="62"/>
      <c r="IWP92" s="62"/>
      <c r="IWQ92" s="62"/>
      <c r="IWR92" s="62"/>
      <c r="IWS92" s="62"/>
      <c r="IWT92" s="62"/>
      <c r="IWU92" s="62"/>
      <c r="IWV92" s="62"/>
      <c r="IWW92" s="62"/>
      <c r="IWX92" s="62"/>
      <c r="IWY92" s="62"/>
      <c r="IWZ92" s="62"/>
      <c r="IXA92" s="62"/>
      <c r="IXB92" s="62"/>
      <c r="IXC92" s="62"/>
      <c r="IXD92" s="62"/>
      <c r="IXE92" s="62"/>
      <c r="IXF92" s="62"/>
      <c r="IXG92" s="62"/>
      <c r="IXH92" s="62"/>
      <c r="IXI92" s="62"/>
      <c r="IXJ92" s="62"/>
      <c r="IXK92" s="62"/>
      <c r="IXL92" s="62"/>
      <c r="IXM92" s="62"/>
      <c r="IXN92" s="62"/>
      <c r="IXO92" s="62"/>
      <c r="IXP92" s="62"/>
      <c r="IXQ92" s="62"/>
      <c r="IXR92" s="62"/>
      <c r="IXS92" s="62"/>
      <c r="IXT92" s="62"/>
      <c r="IXU92" s="62"/>
      <c r="IXV92" s="62"/>
      <c r="IXW92" s="62"/>
      <c r="IXX92" s="62"/>
      <c r="IXY92" s="62"/>
      <c r="IXZ92" s="62"/>
      <c r="IYA92" s="62"/>
      <c r="IYB92" s="62"/>
      <c r="IYC92" s="62"/>
      <c r="IYD92" s="62"/>
      <c r="IYE92" s="62"/>
      <c r="IYF92" s="62"/>
      <c r="IYG92" s="62"/>
      <c r="IYH92" s="62"/>
      <c r="IYI92" s="62"/>
      <c r="IYJ92" s="62"/>
      <c r="IYK92" s="62"/>
      <c r="IYL92" s="62"/>
      <c r="IYM92" s="62"/>
      <c r="IYN92" s="62"/>
      <c r="IYO92" s="62"/>
      <c r="IYP92" s="62"/>
      <c r="IYQ92" s="62"/>
      <c r="IYR92" s="62"/>
      <c r="IYS92" s="62"/>
      <c r="IYT92" s="62"/>
      <c r="IYU92" s="62"/>
      <c r="IYV92" s="62"/>
      <c r="IYW92" s="62"/>
      <c r="IYX92" s="62"/>
      <c r="IYY92" s="62"/>
      <c r="IYZ92" s="62"/>
      <c r="IZA92" s="62"/>
      <c r="IZB92" s="62"/>
      <c r="IZC92" s="62"/>
      <c r="IZD92" s="62"/>
      <c r="IZE92" s="62"/>
      <c r="IZF92" s="62"/>
      <c r="IZG92" s="62"/>
      <c r="IZH92" s="62"/>
      <c r="IZI92" s="62"/>
      <c r="IZJ92" s="62"/>
      <c r="IZK92" s="62"/>
      <c r="IZL92" s="62"/>
      <c r="IZM92" s="62"/>
      <c r="IZN92" s="62"/>
      <c r="IZO92" s="62"/>
      <c r="IZP92" s="62"/>
      <c r="IZQ92" s="62"/>
      <c r="IZR92" s="62"/>
      <c r="IZS92" s="62"/>
      <c r="IZT92" s="62"/>
      <c r="IZU92" s="62"/>
      <c r="IZV92" s="62"/>
      <c r="IZW92" s="62"/>
      <c r="IZX92" s="62"/>
      <c r="IZY92" s="62"/>
      <c r="IZZ92" s="62"/>
      <c r="JAA92" s="62"/>
      <c r="JAB92" s="62"/>
      <c r="JAC92" s="62"/>
      <c r="JAD92" s="62"/>
      <c r="JAE92" s="62"/>
      <c r="JAF92" s="62"/>
      <c r="JAG92" s="62"/>
      <c r="JAH92" s="62"/>
      <c r="JAI92" s="62"/>
      <c r="JAJ92" s="62"/>
      <c r="JAK92" s="62"/>
      <c r="JAL92" s="62"/>
      <c r="JAM92" s="62"/>
      <c r="JAN92" s="62"/>
      <c r="JAO92" s="62"/>
      <c r="JAP92" s="62"/>
      <c r="JAQ92" s="62"/>
      <c r="JAR92" s="62"/>
      <c r="JAS92" s="62"/>
      <c r="JAT92" s="62"/>
      <c r="JAU92" s="62"/>
      <c r="JAV92" s="62"/>
      <c r="JAW92" s="62"/>
      <c r="JAX92" s="62"/>
      <c r="JAY92" s="62"/>
      <c r="JAZ92" s="62"/>
      <c r="JBA92" s="62"/>
      <c r="JBB92" s="62"/>
      <c r="JBC92" s="62"/>
      <c r="JBD92" s="62"/>
      <c r="JBE92" s="62"/>
      <c r="JBF92" s="62"/>
      <c r="JBG92" s="62"/>
      <c r="JBH92" s="62"/>
      <c r="JBI92" s="62"/>
      <c r="JBJ92" s="62"/>
      <c r="JBK92" s="62"/>
      <c r="JBL92" s="62"/>
      <c r="JBM92" s="62"/>
      <c r="JBN92" s="62"/>
      <c r="JBO92" s="62"/>
      <c r="JBP92" s="62"/>
      <c r="JBQ92" s="62"/>
      <c r="JBR92" s="62"/>
      <c r="JBS92" s="62"/>
      <c r="JBT92" s="62"/>
      <c r="JBU92" s="62"/>
      <c r="JBV92" s="62"/>
      <c r="JBW92" s="62"/>
      <c r="JBX92" s="62"/>
      <c r="JBY92" s="62"/>
      <c r="JBZ92" s="62"/>
      <c r="JCA92" s="62"/>
      <c r="JCB92" s="62"/>
      <c r="JCC92" s="62"/>
      <c r="JCD92" s="62"/>
      <c r="JCE92" s="62"/>
      <c r="JCF92" s="62"/>
      <c r="JCG92" s="62"/>
      <c r="JCH92" s="62"/>
      <c r="JCI92" s="62"/>
      <c r="JCJ92" s="62"/>
      <c r="JCK92" s="62"/>
      <c r="JCL92" s="62"/>
      <c r="JCM92" s="62"/>
      <c r="JCN92" s="62"/>
      <c r="JCO92" s="62"/>
      <c r="JCP92" s="62"/>
      <c r="JCQ92" s="62"/>
      <c r="JCR92" s="62"/>
      <c r="JCS92" s="62"/>
      <c r="JCT92" s="62"/>
      <c r="JCU92" s="62"/>
      <c r="JCV92" s="62"/>
      <c r="JCW92" s="62"/>
      <c r="JCX92" s="62"/>
      <c r="JCY92" s="62"/>
      <c r="JCZ92" s="62"/>
      <c r="JDA92" s="62"/>
      <c r="JDB92" s="62"/>
      <c r="JDC92" s="62"/>
      <c r="JDD92" s="62"/>
      <c r="JDE92" s="62"/>
      <c r="JDF92" s="62"/>
      <c r="JDG92" s="62"/>
      <c r="JDH92" s="62"/>
      <c r="JDI92" s="62"/>
      <c r="JDJ92" s="62"/>
      <c r="JDK92" s="62"/>
      <c r="JDL92" s="62"/>
      <c r="JDM92" s="62"/>
      <c r="JDN92" s="62"/>
      <c r="JDO92" s="62"/>
      <c r="JDP92" s="62"/>
      <c r="JDQ92" s="62"/>
      <c r="JDR92" s="62"/>
      <c r="JDS92" s="62"/>
      <c r="JDT92" s="62"/>
      <c r="JDU92" s="62"/>
      <c r="JDV92" s="62"/>
      <c r="JDW92" s="62"/>
      <c r="JDX92" s="62"/>
      <c r="JDY92" s="62"/>
      <c r="JDZ92" s="62"/>
      <c r="JEA92" s="62"/>
      <c r="JEB92" s="62"/>
      <c r="JEC92" s="62"/>
      <c r="JED92" s="62"/>
      <c r="JEE92" s="62"/>
      <c r="JEF92" s="62"/>
      <c r="JEG92" s="62"/>
      <c r="JEH92" s="62"/>
      <c r="JEI92" s="62"/>
      <c r="JEJ92" s="62"/>
      <c r="JEK92" s="62"/>
      <c r="JEL92" s="62"/>
      <c r="JEM92" s="62"/>
      <c r="JEN92" s="62"/>
      <c r="JEO92" s="62"/>
      <c r="JEP92" s="62"/>
      <c r="JEQ92" s="62"/>
      <c r="JER92" s="62"/>
      <c r="JES92" s="62"/>
      <c r="JET92" s="62"/>
      <c r="JEU92" s="62"/>
      <c r="JEV92" s="62"/>
      <c r="JEW92" s="62"/>
      <c r="JEX92" s="62"/>
      <c r="JEY92" s="62"/>
      <c r="JEZ92" s="62"/>
      <c r="JFA92" s="62"/>
      <c r="JFB92" s="62"/>
      <c r="JFC92" s="62"/>
      <c r="JFD92" s="62"/>
      <c r="JFE92" s="62"/>
      <c r="JFF92" s="62"/>
      <c r="JFG92" s="62"/>
      <c r="JFH92" s="62"/>
      <c r="JFI92" s="62"/>
      <c r="JFJ92" s="62"/>
      <c r="JFK92" s="62"/>
      <c r="JFL92" s="62"/>
      <c r="JFM92" s="62"/>
      <c r="JFN92" s="62"/>
      <c r="JFO92" s="62"/>
      <c r="JFP92" s="62"/>
      <c r="JFQ92" s="62"/>
      <c r="JFR92" s="62"/>
      <c r="JFS92" s="62"/>
      <c r="JFT92" s="62"/>
      <c r="JFU92" s="62"/>
      <c r="JFV92" s="62"/>
      <c r="JFW92" s="62"/>
      <c r="JFX92" s="62"/>
      <c r="JFY92" s="62"/>
      <c r="JFZ92" s="62"/>
      <c r="JGA92" s="62"/>
      <c r="JGB92" s="62"/>
      <c r="JGC92" s="62"/>
      <c r="JGD92" s="62"/>
      <c r="JGE92" s="62"/>
      <c r="JGF92" s="62"/>
      <c r="JGG92" s="62"/>
      <c r="JGH92" s="62"/>
      <c r="JGI92" s="62"/>
      <c r="JGJ92" s="62"/>
      <c r="JGK92" s="62"/>
      <c r="JGL92" s="62"/>
      <c r="JGM92" s="62"/>
      <c r="JGN92" s="62"/>
      <c r="JGO92" s="62"/>
      <c r="JGP92" s="62"/>
      <c r="JGQ92" s="62"/>
      <c r="JGR92" s="62"/>
      <c r="JGS92" s="62"/>
      <c r="JGT92" s="62"/>
      <c r="JGU92" s="62"/>
      <c r="JGV92" s="62"/>
      <c r="JGW92" s="62"/>
      <c r="JGX92" s="62"/>
      <c r="JGY92" s="62"/>
      <c r="JGZ92" s="62"/>
      <c r="JHA92" s="62"/>
      <c r="JHB92" s="62"/>
      <c r="JHC92" s="62"/>
      <c r="JHD92" s="62"/>
      <c r="JHE92" s="62"/>
      <c r="JHF92" s="62"/>
      <c r="JHG92" s="62"/>
      <c r="JHH92" s="62"/>
      <c r="JHI92" s="62"/>
      <c r="JHJ92" s="62"/>
      <c r="JHK92" s="62"/>
      <c r="JHL92" s="62"/>
      <c r="JHM92" s="62"/>
      <c r="JHN92" s="62"/>
      <c r="JHO92" s="62"/>
      <c r="JHP92" s="62"/>
      <c r="JHQ92" s="62"/>
      <c r="JHR92" s="62"/>
      <c r="JHS92" s="62"/>
      <c r="JHT92" s="62"/>
      <c r="JHU92" s="62"/>
      <c r="JHV92" s="62"/>
      <c r="JHW92" s="62"/>
      <c r="JHX92" s="62"/>
      <c r="JHY92" s="62"/>
      <c r="JHZ92" s="62"/>
      <c r="JIA92" s="62"/>
      <c r="JIB92" s="62"/>
      <c r="JIC92" s="62"/>
      <c r="JID92" s="62"/>
      <c r="JIE92" s="62"/>
      <c r="JIF92" s="62"/>
      <c r="JIG92" s="62"/>
      <c r="JIH92" s="62"/>
      <c r="JII92" s="62"/>
      <c r="JIJ92" s="62"/>
      <c r="JIK92" s="62"/>
      <c r="JIL92" s="62"/>
      <c r="JIM92" s="62"/>
      <c r="JIN92" s="62"/>
      <c r="JIO92" s="62"/>
      <c r="JIP92" s="62"/>
      <c r="JIQ92" s="62"/>
      <c r="JIR92" s="62"/>
      <c r="JIS92" s="62"/>
      <c r="JIT92" s="62"/>
      <c r="JIU92" s="62"/>
      <c r="JIV92" s="62"/>
      <c r="JIW92" s="62"/>
      <c r="JIX92" s="62"/>
      <c r="JIY92" s="62"/>
      <c r="JIZ92" s="62"/>
      <c r="JJA92" s="62"/>
      <c r="JJB92" s="62"/>
      <c r="JJC92" s="62"/>
      <c r="JJD92" s="62"/>
      <c r="JJE92" s="62"/>
      <c r="JJF92" s="62"/>
      <c r="JJG92" s="62"/>
      <c r="JJH92" s="62"/>
      <c r="JJI92" s="62"/>
      <c r="JJJ92" s="62"/>
      <c r="JJK92" s="62"/>
      <c r="JJL92" s="62"/>
      <c r="JJM92" s="62"/>
      <c r="JJN92" s="62"/>
      <c r="JJO92" s="62"/>
      <c r="JJP92" s="62"/>
      <c r="JJQ92" s="62"/>
      <c r="JJR92" s="62"/>
      <c r="JJS92" s="62"/>
      <c r="JJT92" s="62"/>
      <c r="JJU92" s="62"/>
      <c r="JJV92" s="62"/>
      <c r="JJW92" s="62"/>
      <c r="JJX92" s="62"/>
      <c r="JJY92" s="62"/>
      <c r="JJZ92" s="62"/>
      <c r="JKA92" s="62"/>
      <c r="JKB92" s="62"/>
      <c r="JKC92" s="62"/>
      <c r="JKD92" s="62"/>
      <c r="JKE92" s="62"/>
      <c r="JKF92" s="62"/>
      <c r="JKG92" s="62"/>
      <c r="JKH92" s="62"/>
      <c r="JKI92" s="62"/>
      <c r="JKJ92" s="62"/>
      <c r="JKK92" s="62"/>
      <c r="JKL92" s="62"/>
      <c r="JKM92" s="62"/>
      <c r="JKN92" s="62"/>
      <c r="JKO92" s="62"/>
      <c r="JKP92" s="62"/>
      <c r="JKQ92" s="62"/>
      <c r="JKR92" s="62"/>
      <c r="JKS92" s="62"/>
      <c r="JKT92" s="62"/>
      <c r="JKU92" s="62"/>
      <c r="JKV92" s="62"/>
      <c r="JKW92" s="62"/>
      <c r="JKX92" s="62"/>
      <c r="JKY92" s="62"/>
      <c r="JKZ92" s="62"/>
      <c r="JLA92" s="62"/>
      <c r="JLB92" s="62"/>
      <c r="JLC92" s="62"/>
      <c r="JLD92" s="62"/>
      <c r="JLE92" s="62"/>
      <c r="JLF92" s="62"/>
      <c r="JLG92" s="62"/>
      <c r="JLH92" s="62"/>
      <c r="JLI92" s="62"/>
      <c r="JLJ92" s="62"/>
      <c r="JLK92" s="62"/>
      <c r="JLL92" s="62"/>
      <c r="JLM92" s="62"/>
      <c r="JLN92" s="62"/>
      <c r="JLO92" s="62"/>
      <c r="JLP92" s="62"/>
      <c r="JLQ92" s="62"/>
      <c r="JLR92" s="62"/>
      <c r="JLS92" s="62"/>
      <c r="JLT92" s="62"/>
      <c r="JLU92" s="62"/>
      <c r="JLV92" s="62"/>
      <c r="JLW92" s="62"/>
      <c r="JLX92" s="62"/>
      <c r="JLY92" s="62"/>
      <c r="JLZ92" s="62"/>
      <c r="JMA92" s="62"/>
      <c r="JMB92" s="62"/>
      <c r="JMC92" s="62"/>
      <c r="JMD92" s="62"/>
      <c r="JME92" s="62"/>
      <c r="JMF92" s="62"/>
      <c r="JMG92" s="62"/>
      <c r="JMH92" s="62"/>
      <c r="JMI92" s="62"/>
      <c r="JMJ92" s="62"/>
      <c r="JMK92" s="62"/>
      <c r="JML92" s="62"/>
      <c r="JMM92" s="62"/>
      <c r="JMN92" s="62"/>
      <c r="JMO92" s="62"/>
      <c r="JMP92" s="62"/>
      <c r="JMQ92" s="62"/>
      <c r="JMR92" s="62"/>
      <c r="JMS92" s="62"/>
      <c r="JMT92" s="62"/>
      <c r="JMU92" s="62"/>
      <c r="JMV92" s="62"/>
      <c r="JMW92" s="62"/>
      <c r="JMX92" s="62"/>
      <c r="JMY92" s="62"/>
      <c r="JMZ92" s="62"/>
      <c r="JNA92" s="62"/>
      <c r="JNB92" s="62"/>
      <c r="JNC92" s="62"/>
      <c r="JND92" s="62"/>
      <c r="JNE92" s="62"/>
      <c r="JNF92" s="62"/>
      <c r="JNG92" s="62"/>
      <c r="JNH92" s="62"/>
      <c r="JNI92" s="62"/>
      <c r="JNJ92" s="62"/>
      <c r="JNK92" s="62"/>
      <c r="JNL92" s="62"/>
      <c r="JNM92" s="62"/>
      <c r="JNN92" s="62"/>
      <c r="JNO92" s="62"/>
      <c r="JNP92" s="62"/>
      <c r="JNQ92" s="62"/>
      <c r="JNR92" s="62"/>
      <c r="JNS92" s="62"/>
      <c r="JNT92" s="62"/>
      <c r="JNU92" s="62"/>
      <c r="JNV92" s="62"/>
      <c r="JNW92" s="62"/>
      <c r="JNX92" s="62"/>
      <c r="JNY92" s="62"/>
      <c r="JNZ92" s="62"/>
      <c r="JOA92" s="62"/>
      <c r="JOB92" s="62"/>
      <c r="JOC92" s="62"/>
      <c r="JOD92" s="62"/>
      <c r="JOE92" s="62"/>
      <c r="JOF92" s="62"/>
      <c r="JOG92" s="62"/>
      <c r="JOH92" s="62"/>
      <c r="JOI92" s="62"/>
      <c r="JOJ92" s="62"/>
      <c r="JOK92" s="62"/>
      <c r="JOL92" s="62"/>
      <c r="JOM92" s="62"/>
      <c r="JON92" s="62"/>
      <c r="JOO92" s="62"/>
      <c r="JOP92" s="62"/>
      <c r="JOQ92" s="62"/>
      <c r="JOR92" s="62"/>
      <c r="JOS92" s="62"/>
      <c r="JOT92" s="62"/>
      <c r="JOU92" s="62"/>
      <c r="JOV92" s="62"/>
      <c r="JOW92" s="62"/>
      <c r="JOX92" s="62"/>
      <c r="JOY92" s="62"/>
      <c r="JOZ92" s="62"/>
      <c r="JPA92" s="62"/>
      <c r="JPB92" s="62"/>
      <c r="JPC92" s="62"/>
      <c r="JPD92" s="62"/>
      <c r="JPE92" s="62"/>
      <c r="JPF92" s="62"/>
      <c r="JPG92" s="62"/>
      <c r="JPH92" s="62"/>
      <c r="JPI92" s="62"/>
      <c r="JPJ92" s="62"/>
      <c r="JPK92" s="62"/>
      <c r="JPL92" s="62"/>
      <c r="JPM92" s="62"/>
      <c r="JPN92" s="62"/>
      <c r="JPO92" s="62"/>
      <c r="JPP92" s="62"/>
      <c r="JPQ92" s="62"/>
      <c r="JPR92" s="62"/>
      <c r="JPS92" s="62"/>
      <c r="JPT92" s="62"/>
      <c r="JPU92" s="62"/>
      <c r="JPV92" s="62"/>
      <c r="JPW92" s="62"/>
      <c r="JPX92" s="62"/>
      <c r="JPY92" s="62"/>
      <c r="JPZ92" s="62"/>
      <c r="JQA92" s="62"/>
      <c r="JQB92" s="62"/>
      <c r="JQC92" s="62"/>
      <c r="JQD92" s="62"/>
      <c r="JQE92" s="62"/>
      <c r="JQF92" s="62"/>
      <c r="JQG92" s="62"/>
      <c r="JQH92" s="62"/>
      <c r="JQI92" s="62"/>
      <c r="JQJ92" s="62"/>
      <c r="JQK92" s="62"/>
      <c r="JQL92" s="62"/>
      <c r="JQM92" s="62"/>
      <c r="JQN92" s="62"/>
      <c r="JQO92" s="62"/>
      <c r="JQP92" s="62"/>
      <c r="JQQ92" s="62"/>
      <c r="JQR92" s="62"/>
      <c r="JQS92" s="62"/>
      <c r="JQT92" s="62"/>
      <c r="JQU92" s="62"/>
      <c r="JQV92" s="62"/>
      <c r="JQW92" s="62"/>
      <c r="JQX92" s="62"/>
      <c r="JQY92" s="62"/>
      <c r="JQZ92" s="62"/>
      <c r="JRA92" s="62"/>
      <c r="JRB92" s="62"/>
      <c r="JRC92" s="62"/>
      <c r="JRD92" s="62"/>
      <c r="JRE92" s="62"/>
      <c r="JRF92" s="62"/>
      <c r="JRG92" s="62"/>
      <c r="JRH92" s="62"/>
      <c r="JRI92" s="62"/>
      <c r="JRJ92" s="62"/>
      <c r="JRK92" s="62"/>
      <c r="JRL92" s="62"/>
      <c r="JRM92" s="62"/>
      <c r="JRN92" s="62"/>
      <c r="JRO92" s="62"/>
      <c r="JRP92" s="62"/>
      <c r="JRQ92" s="62"/>
      <c r="JRR92" s="62"/>
      <c r="JRS92" s="62"/>
      <c r="JRT92" s="62"/>
      <c r="JRU92" s="62"/>
      <c r="JRV92" s="62"/>
      <c r="JRW92" s="62"/>
      <c r="JRX92" s="62"/>
      <c r="JRY92" s="62"/>
      <c r="JRZ92" s="62"/>
      <c r="JSA92" s="62"/>
      <c r="JSB92" s="62"/>
      <c r="JSC92" s="62"/>
      <c r="JSD92" s="62"/>
      <c r="JSE92" s="62"/>
      <c r="JSF92" s="62"/>
      <c r="JSG92" s="62"/>
      <c r="JSH92" s="62"/>
      <c r="JSI92" s="62"/>
      <c r="JSJ92" s="62"/>
      <c r="JSK92" s="62"/>
      <c r="JSL92" s="62"/>
      <c r="JSM92" s="62"/>
      <c r="JSN92" s="62"/>
      <c r="JSO92" s="62"/>
      <c r="JSP92" s="62"/>
      <c r="JSQ92" s="62"/>
      <c r="JSR92" s="62"/>
      <c r="JSS92" s="62"/>
      <c r="JST92" s="62"/>
      <c r="JSU92" s="62"/>
      <c r="JSV92" s="62"/>
      <c r="JSW92" s="62"/>
      <c r="JSX92" s="62"/>
      <c r="JSY92" s="62"/>
      <c r="JSZ92" s="62"/>
      <c r="JTA92" s="62"/>
      <c r="JTB92" s="62"/>
      <c r="JTC92" s="62"/>
      <c r="JTD92" s="62"/>
      <c r="JTE92" s="62"/>
      <c r="JTF92" s="62"/>
      <c r="JTG92" s="62"/>
      <c r="JTH92" s="62"/>
      <c r="JTI92" s="62"/>
      <c r="JTJ92" s="62"/>
      <c r="JTK92" s="62"/>
      <c r="JTL92" s="62"/>
      <c r="JTM92" s="62"/>
      <c r="JTN92" s="62"/>
      <c r="JTO92" s="62"/>
      <c r="JTP92" s="62"/>
      <c r="JTQ92" s="62"/>
      <c r="JTR92" s="62"/>
      <c r="JTS92" s="62"/>
      <c r="JTT92" s="62"/>
      <c r="JTU92" s="62"/>
      <c r="JTV92" s="62"/>
      <c r="JTW92" s="62"/>
      <c r="JTX92" s="62"/>
      <c r="JTY92" s="62"/>
      <c r="JTZ92" s="62"/>
      <c r="JUA92" s="62"/>
      <c r="JUB92" s="62"/>
      <c r="JUC92" s="62"/>
      <c r="JUD92" s="62"/>
      <c r="JUE92" s="62"/>
      <c r="JUF92" s="62"/>
      <c r="JUG92" s="62"/>
      <c r="JUH92" s="62"/>
      <c r="JUI92" s="62"/>
      <c r="JUJ92" s="62"/>
      <c r="JUK92" s="62"/>
      <c r="JUL92" s="62"/>
      <c r="JUM92" s="62"/>
      <c r="JUN92" s="62"/>
      <c r="JUO92" s="62"/>
      <c r="JUP92" s="62"/>
      <c r="JUQ92" s="62"/>
      <c r="JUR92" s="62"/>
      <c r="JUS92" s="62"/>
      <c r="JUT92" s="62"/>
      <c r="JUU92" s="62"/>
      <c r="JUV92" s="62"/>
      <c r="JUW92" s="62"/>
      <c r="JUX92" s="62"/>
      <c r="JUY92" s="62"/>
      <c r="JUZ92" s="62"/>
      <c r="JVA92" s="62"/>
      <c r="JVB92" s="62"/>
      <c r="JVC92" s="62"/>
      <c r="JVD92" s="62"/>
      <c r="JVE92" s="62"/>
      <c r="JVF92" s="62"/>
      <c r="JVG92" s="62"/>
      <c r="JVH92" s="62"/>
      <c r="JVI92" s="62"/>
      <c r="JVJ92" s="62"/>
      <c r="JVK92" s="62"/>
      <c r="JVL92" s="62"/>
      <c r="JVM92" s="62"/>
      <c r="JVN92" s="62"/>
      <c r="JVO92" s="62"/>
      <c r="JVP92" s="62"/>
      <c r="JVQ92" s="62"/>
      <c r="JVR92" s="62"/>
      <c r="JVS92" s="62"/>
      <c r="JVT92" s="62"/>
      <c r="JVU92" s="62"/>
      <c r="JVV92" s="62"/>
      <c r="JVW92" s="62"/>
      <c r="JVX92" s="62"/>
      <c r="JVY92" s="62"/>
      <c r="JVZ92" s="62"/>
      <c r="JWA92" s="62"/>
      <c r="JWB92" s="62"/>
      <c r="JWC92" s="62"/>
      <c r="JWD92" s="62"/>
      <c r="JWE92" s="62"/>
      <c r="JWF92" s="62"/>
      <c r="JWG92" s="62"/>
      <c r="JWH92" s="62"/>
      <c r="JWI92" s="62"/>
      <c r="JWJ92" s="62"/>
      <c r="JWK92" s="62"/>
      <c r="JWL92" s="62"/>
      <c r="JWM92" s="62"/>
      <c r="JWN92" s="62"/>
      <c r="JWO92" s="62"/>
      <c r="JWP92" s="62"/>
      <c r="JWQ92" s="62"/>
      <c r="JWR92" s="62"/>
      <c r="JWS92" s="62"/>
      <c r="JWT92" s="62"/>
      <c r="JWU92" s="62"/>
      <c r="JWV92" s="62"/>
      <c r="JWW92" s="62"/>
      <c r="JWX92" s="62"/>
      <c r="JWY92" s="62"/>
      <c r="JWZ92" s="62"/>
      <c r="JXA92" s="62"/>
      <c r="JXB92" s="62"/>
      <c r="JXC92" s="62"/>
      <c r="JXD92" s="62"/>
      <c r="JXE92" s="62"/>
      <c r="JXF92" s="62"/>
      <c r="JXG92" s="62"/>
      <c r="JXH92" s="62"/>
      <c r="JXI92" s="62"/>
      <c r="JXJ92" s="62"/>
      <c r="JXK92" s="62"/>
      <c r="JXL92" s="62"/>
      <c r="JXM92" s="62"/>
      <c r="JXN92" s="62"/>
      <c r="JXO92" s="62"/>
      <c r="JXP92" s="62"/>
      <c r="JXQ92" s="62"/>
      <c r="JXR92" s="62"/>
      <c r="JXS92" s="62"/>
      <c r="JXT92" s="62"/>
      <c r="JXU92" s="62"/>
      <c r="JXV92" s="62"/>
      <c r="JXW92" s="62"/>
      <c r="JXX92" s="62"/>
      <c r="JXY92" s="62"/>
      <c r="JXZ92" s="62"/>
      <c r="JYA92" s="62"/>
      <c r="JYB92" s="62"/>
      <c r="JYC92" s="62"/>
      <c r="JYD92" s="62"/>
      <c r="JYE92" s="62"/>
      <c r="JYF92" s="62"/>
      <c r="JYG92" s="62"/>
      <c r="JYH92" s="62"/>
      <c r="JYI92" s="62"/>
      <c r="JYJ92" s="62"/>
      <c r="JYK92" s="62"/>
      <c r="JYL92" s="62"/>
      <c r="JYM92" s="62"/>
      <c r="JYN92" s="62"/>
      <c r="JYO92" s="62"/>
      <c r="JYP92" s="62"/>
      <c r="JYQ92" s="62"/>
      <c r="JYR92" s="62"/>
      <c r="JYS92" s="62"/>
      <c r="JYT92" s="62"/>
      <c r="JYU92" s="62"/>
      <c r="JYV92" s="62"/>
      <c r="JYW92" s="62"/>
      <c r="JYX92" s="62"/>
      <c r="JYY92" s="62"/>
      <c r="JYZ92" s="62"/>
      <c r="JZA92" s="62"/>
      <c r="JZB92" s="62"/>
      <c r="JZC92" s="62"/>
      <c r="JZD92" s="62"/>
      <c r="JZE92" s="62"/>
      <c r="JZF92" s="62"/>
      <c r="JZG92" s="62"/>
      <c r="JZH92" s="62"/>
      <c r="JZI92" s="62"/>
      <c r="JZJ92" s="62"/>
      <c r="JZK92" s="62"/>
      <c r="JZL92" s="62"/>
      <c r="JZM92" s="62"/>
      <c r="JZN92" s="62"/>
      <c r="JZO92" s="62"/>
      <c r="JZP92" s="62"/>
      <c r="JZQ92" s="62"/>
      <c r="JZR92" s="62"/>
      <c r="JZS92" s="62"/>
      <c r="JZT92" s="62"/>
      <c r="JZU92" s="62"/>
      <c r="JZV92" s="62"/>
      <c r="JZW92" s="62"/>
      <c r="JZX92" s="62"/>
      <c r="JZY92" s="62"/>
      <c r="JZZ92" s="62"/>
      <c r="KAA92" s="62"/>
      <c r="KAB92" s="62"/>
      <c r="KAC92" s="62"/>
      <c r="KAD92" s="62"/>
      <c r="KAE92" s="62"/>
      <c r="KAF92" s="62"/>
      <c r="KAG92" s="62"/>
      <c r="KAH92" s="62"/>
      <c r="KAI92" s="62"/>
      <c r="KAJ92" s="62"/>
      <c r="KAK92" s="62"/>
      <c r="KAL92" s="62"/>
      <c r="KAM92" s="62"/>
      <c r="KAN92" s="62"/>
      <c r="KAO92" s="62"/>
      <c r="KAP92" s="62"/>
      <c r="KAQ92" s="62"/>
      <c r="KAR92" s="62"/>
      <c r="KAS92" s="62"/>
      <c r="KAT92" s="62"/>
      <c r="KAU92" s="62"/>
      <c r="KAV92" s="62"/>
      <c r="KAW92" s="62"/>
      <c r="KAX92" s="62"/>
      <c r="KAY92" s="62"/>
      <c r="KAZ92" s="62"/>
      <c r="KBA92" s="62"/>
      <c r="KBB92" s="62"/>
      <c r="KBC92" s="62"/>
      <c r="KBD92" s="62"/>
      <c r="KBE92" s="62"/>
      <c r="KBF92" s="62"/>
      <c r="KBG92" s="62"/>
      <c r="KBH92" s="62"/>
      <c r="KBI92" s="62"/>
      <c r="KBJ92" s="62"/>
      <c r="KBK92" s="62"/>
      <c r="KBL92" s="62"/>
      <c r="KBM92" s="62"/>
      <c r="KBN92" s="62"/>
      <c r="KBO92" s="62"/>
      <c r="KBP92" s="62"/>
      <c r="KBQ92" s="62"/>
      <c r="KBR92" s="62"/>
      <c r="KBS92" s="62"/>
      <c r="KBT92" s="62"/>
      <c r="KBU92" s="62"/>
      <c r="KBV92" s="62"/>
      <c r="KBW92" s="62"/>
      <c r="KBX92" s="62"/>
      <c r="KBY92" s="62"/>
      <c r="KBZ92" s="62"/>
      <c r="KCA92" s="62"/>
      <c r="KCB92" s="62"/>
      <c r="KCC92" s="62"/>
      <c r="KCD92" s="62"/>
      <c r="KCE92" s="62"/>
      <c r="KCF92" s="62"/>
      <c r="KCG92" s="62"/>
      <c r="KCH92" s="62"/>
      <c r="KCI92" s="62"/>
      <c r="KCJ92" s="62"/>
      <c r="KCK92" s="62"/>
      <c r="KCL92" s="62"/>
      <c r="KCM92" s="62"/>
      <c r="KCN92" s="62"/>
      <c r="KCO92" s="62"/>
      <c r="KCP92" s="62"/>
      <c r="KCQ92" s="62"/>
      <c r="KCR92" s="62"/>
      <c r="KCS92" s="62"/>
      <c r="KCT92" s="62"/>
      <c r="KCU92" s="62"/>
      <c r="KCV92" s="62"/>
      <c r="KCW92" s="62"/>
      <c r="KCX92" s="62"/>
      <c r="KCY92" s="62"/>
      <c r="KCZ92" s="62"/>
      <c r="KDA92" s="62"/>
      <c r="KDB92" s="62"/>
      <c r="KDC92" s="62"/>
      <c r="KDD92" s="62"/>
      <c r="KDE92" s="62"/>
      <c r="KDF92" s="62"/>
      <c r="KDG92" s="62"/>
      <c r="KDH92" s="62"/>
      <c r="KDI92" s="62"/>
      <c r="KDJ92" s="62"/>
      <c r="KDK92" s="62"/>
      <c r="KDL92" s="62"/>
      <c r="KDM92" s="62"/>
      <c r="KDN92" s="62"/>
      <c r="KDO92" s="62"/>
      <c r="KDP92" s="62"/>
      <c r="KDQ92" s="62"/>
      <c r="KDR92" s="62"/>
      <c r="KDS92" s="62"/>
      <c r="KDT92" s="62"/>
      <c r="KDU92" s="62"/>
      <c r="KDV92" s="62"/>
      <c r="KDW92" s="62"/>
      <c r="KDX92" s="62"/>
      <c r="KDY92" s="62"/>
      <c r="KDZ92" s="62"/>
      <c r="KEA92" s="62"/>
      <c r="KEB92" s="62"/>
      <c r="KEC92" s="62"/>
      <c r="KED92" s="62"/>
      <c r="KEE92" s="62"/>
      <c r="KEF92" s="62"/>
      <c r="KEG92" s="62"/>
      <c r="KEH92" s="62"/>
      <c r="KEI92" s="62"/>
      <c r="KEJ92" s="62"/>
      <c r="KEK92" s="62"/>
      <c r="KEL92" s="62"/>
      <c r="KEM92" s="62"/>
      <c r="KEN92" s="62"/>
      <c r="KEO92" s="62"/>
      <c r="KEP92" s="62"/>
      <c r="KEQ92" s="62"/>
      <c r="KER92" s="62"/>
      <c r="KES92" s="62"/>
      <c r="KET92" s="62"/>
      <c r="KEU92" s="62"/>
      <c r="KEV92" s="62"/>
      <c r="KEW92" s="62"/>
      <c r="KEX92" s="62"/>
      <c r="KEY92" s="62"/>
      <c r="KEZ92" s="62"/>
      <c r="KFA92" s="62"/>
      <c r="KFB92" s="62"/>
      <c r="KFC92" s="62"/>
      <c r="KFD92" s="62"/>
      <c r="KFE92" s="62"/>
      <c r="KFF92" s="62"/>
      <c r="KFG92" s="62"/>
      <c r="KFH92" s="62"/>
      <c r="KFI92" s="62"/>
      <c r="KFJ92" s="62"/>
      <c r="KFK92" s="62"/>
      <c r="KFL92" s="62"/>
      <c r="KFM92" s="62"/>
      <c r="KFN92" s="62"/>
      <c r="KFO92" s="62"/>
      <c r="KFP92" s="62"/>
      <c r="KFQ92" s="62"/>
      <c r="KFR92" s="62"/>
      <c r="KFS92" s="62"/>
      <c r="KFT92" s="62"/>
      <c r="KFU92" s="62"/>
      <c r="KFV92" s="62"/>
      <c r="KFW92" s="62"/>
      <c r="KFX92" s="62"/>
      <c r="KFY92" s="62"/>
      <c r="KFZ92" s="62"/>
      <c r="KGA92" s="62"/>
      <c r="KGB92" s="62"/>
      <c r="KGC92" s="62"/>
      <c r="KGD92" s="62"/>
      <c r="KGE92" s="62"/>
      <c r="KGF92" s="62"/>
      <c r="KGG92" s="62"/>
      <c r="KGH92" s="62"/>
      <c r="KGI92" s="62"/>
      <c r="KGJ92" s="62"/>
      <c r="KGK92" s="62"/>
      <c r="KGL92" s="62"/>
      <c r="KGM92" s="62"/>
      <c r="KGN92" s="62"/>
      <c r="KGO92" s="62"/>
      <c r="KGP92" s="62"/>
      <c r="KGQ92" s="62"/>
      <c r="KGR92" s="62"/>
      <c r="KGS92" s="62"/>
      <c r="KGT92" s="62"/>
      <c r="KGU92" s="62"/>
      <c r="KGV92" s="62"/>
      <c r="KGW92" s="62"/>
      <c r="KGX92" s="62"/>
      <c r="KGY92" s="62"/>
      <c r="KGZ92" s="62"/>
      <c r="KHA92" s="62"/>
      <c r="KHB92" s="62"/>
      <c r="KHC92" s="62"/>
      <c r="KHD92" s="62"/>
      <c r="KHE92" s="62"/>
      <c r="KHF92" s="62"/>
      <c r="KHG92" s="62"/>
      <c r="KHH92" s="62"/>
      <c r="KHI92" s="62"/>
      <c r="KHJ92" s="62"/>
      <c r="KHK92" s="62"/>
      <c r="KHL92" s="62"/>
      <c r="KHM92" s="62"/>
      <c r="KHN92" s="62"/>
      <c r="KHO92" s="62"/>
      <c r="KHP92" s="62"/>
      <c r="KHQ92" s="62"/>
      <c r="KHR92" s="62"/>
      <c r="KHS92" s="62"/>
      <c r="KHT92" s="62"/>
      <c r="KHU92" s="62"/>
      <c r="KHV92" s="62"/>
      <c r="KHW92" s="62"/>
      <c r="KHX92" s="62"/>
      <c r="KHY92" s="62"/>
      <c r="KHZ92" s="62"/>
      <c r="KIA92" s="62"/>
      <c r="KIB92" s="62"/>
      <c r="KIC92" s="62"/>
      <c r="KID92" s="62"/>
      <c r="KIE92" s="62"/>
      <c r="KIF92" s="62"/>
      <c r="KIG92" s="62"/>
      <c r="KIH92" s="62"/>
      <c r="KII92" s="62"/>
      <c r="KIJ92" s="62"/>
      <c r="KIK92" s="62"/>
      <c r="KIL92" s="62"/>
      <c r="KIM92" s="62"/>
      <c r="KIN92" s="62"/>
      <c r="KIO92" s="62"/>
      <c r="KIP92" s="62"/>
      <c r="KIQ92" s="62"/>
      <c r="KIR92" s="62"/>
      <c r="KIS92" s="62"/>
      <c r="KIT92" s="62"/>
      <c r="KIU92" s="62"/>
      <c r="KIV92" s="62"/>
      <c r="KIW92" s="62"/>
      <c r="KIX92" s="62"/>
      <c r="KIY92" s="62"/>
      <c r="KIZ92" s="62"/>
      <c r="KJA92" s="62"/>
      <c r="KJB92" s="62"/>
      <c r="KJC92" s="62"/>
      <c r="KJD92" s="62"/>
      <c r="KJE92" s="62"/>
      <c r="KJF92" s="62"/>
      <c r="KJG92" s="62"/>
      <c r="KJH92" s="62"/>
      <c r="KJI92" s="62"/>
      <c r="KJJ92" s="62"/>
      <c r="KJK92" s="62"/>
      <c r="KJL92" s="62"/>
      <c r="KJM92" s="62"/>
      <c r="KJN92" s="62"/>
      <c r="KJO92" s="62"/>
      <c r="KJP92" s="62"/>
      <c r="KJQ92" s="62"/>
      <c r="KJR92" s="62"/>
      <c r="KJS92" s="62"/>
      <c r="KJT92" s="62"/>
      <c r="KJU92" s="62"/>
      <c r="KJV92" s="62"/>
      <c r="KJW92" s="62"/>
      <c r="KJX92" s="62"/>
      <c r="KJY92" s="62"/>
      <c r="KJZ92" s="62"/>
      <c r="KKA92" s="62"/>
      <c r="KKB92" s="62"/>
      <c r="KKC92" s="62"/>
      <c r="KKD92" s="62"/>
      <c r="KKE92" s="62"/>
      <c r="KKF92" s="62"/>
      <c r="KKG92" s="62"/>
      <c r="KKH92" s="62"/>
      <c r="KKI92" s="62"/>
      <c r="KKJ92" s="62"/>
      <c r="KKK92" s="62"/>
      <c r="KKL92" s="62"/>
      <c r="KKM92" s="62"/>
      <c r="KKN92" s="62"/>
      <c r="KKO92" s="62"/>
      <c r="KKP92" s="62"/>
      <c r="KKQ92" s="62"/>
      <c r="KKR92" s="62"/>
      <c r="KKS92" s="62"/>
      <c r="KKT92" s="62"/>
      <c r="KKU92" s="62"/>
      <c r="KKV92" s="62"/>
      <c r="KKW92" s="62"/>
      <c r="KKX92" s="62"/>
      <c r="KKY92" s="62"/>
      <c r="KKZ92" s="62"/>
      <c r="KLA92" s="62"/>
      <c r="KLB92" s="62"/>
      <c r="KLC92" s="62"/>
      <c r="KLD92" s="62"/>
      <c r="KLE92" s="62"/>
      <c r="KLF92" s="62"/>
      <c r="KLG92" s="62"/>
      <c r="KLH92" s="62"/>
      <c r="KLI92" s="62"/>
      <c r="KLJ92" s="62"/>
      <c r="KLK92" s="62"/>
      <c r="KLL92" s="62"/>
      <c r="KLM92" s="62"/>
      <c r="KLN92" s="62"/>
      <c r="KLO92" s="62"/>
      <c r="KLP92" s="62"/>
      <c r="KLQ92" s="62"/>
      <c r="KLR92" s="62"/>
      <c r="KLS92" s="62"/>
      <c r="KLT92" s="62"/>
      <c r="KLU92" s="62"/>
      <c r="KLV92" s="62"/>
      <c r="KLW92" s="62"/>
      <c r="KLX92" s="62"/>
      <c r="KLY92" s="62"/>
      <c r="KLZ92" s="62"/>
      <c r="KMA92" s="62"/>
      <c r="KMB92" s="62"/>
      <c r="KMC92" s="62"/>
      <c r="KMD92" s="62"/>
      <c r="KME92" s="62"/>
      <c r="KMF92" s="62"/>
      <c r="KMG92" s="62"/>
      <c r="KMH92" s="62"/>
      <c r="KMI92" s="62"/>
      <c r="KMJ92" s="62"/>
      <c r="KMK92" s="62"/>
      <c r="KML92" s="62"/>
      <c r="KMM92" s="62"/>
      <c r="KMN92" s="62"/>
      <c r="KMO92" s="62"/>
      <c r="KMP92" s="62"/>
      <c r="KMQ92" s="62"/>
      <c r="KMR92" s="62"/>
      <c r="KMS92" s="62"/>
      <c r="KMT92" s="62"/>
      <c r="KMU92" s="62"/>
      <c r="KMV92" s="62"/>
      <c r="KMW92" s="62"/>
      <c r="KMX92" s="62"/>
      <c r="KMY92" s="62"/>
      <c r="KMZ92" s="62"/>
      <c r="KNA92" s="62"/>
      <c r="KNB92" s="62"/>
      <c r="KNC92" s="62"/>
      <c r="KND92" s="62"/>
      <c r="KNE92" s="62"/>
      <c r="KNF92" s="62"/>
      <c r="KNG92" s="62"/>
      <c r="KNH92" s="62"/>
      <c r="KNI92" s="62"/>
      <c r="KNJ92" s="62"/>
      <c r="KNK92" s="62"/>
      <c r="KNL92" s="62"/>
      <c r="KNM92" s="62"/>
      <c r="KNN92" s="62"/>
      <c r="KNO92" s="62"/>
      <c r="KNP92" s="62"/>
      <c r="KNQ92" s="62"/>
      <c r="KNR92" s="62"/>
      <c r="KNS92" s="62"/>
      <c r="KNT92" s="62"/>
      <c r="KNU92" s="62"/>
      <c r="KNV92" s="62"/>
      <c r="KNW92" s="62"/>
      <c r="KNX92" s="62"/>
      <c r="KNY92" s="62"/>
      <c r="KNZ92" s="62"/>
      <c r="KOA92" s="62"/>
      <c r="KOB92" s="62"/>
      <c r="KOC92" s="62"/>
      <c r="KOD92" s="62"/>
      <c r="KOE92" s="62"/>
      <c r="KOF92" s="62"/>
      <c r="KOG92" s="62"/>
      <c r="KOH92" s="62"/>
      <c r="KOI92" s="62"/>
      <c r="KOJ92" s="62"/>
      <c r="KOK92" s="62"/>
      <c r="KOL92" s="62"/>
      <c r="KOM92" s="62"/>
      <c r="KON92" s="62"/>
      <c r="KOO92" s="62"/>
      <c r="KOP92" s="62"/>
      <c r="KOQ92" s="62"/>
      <c r="KOR92" s="62"/>
      <c r="KOS92" s="62"/>
      <c r="KOT92" s="62"/>
      <c r="KOU92" s="62"/>
      <c r="KOV92" s="62"/>
      <c r="KOW92" s="62"/>
      <c r="KOX92" s="62"/>
      <c r="KOY92" s="62"/>
      <c r="KOZ92" s="62"/>
      <c r="KPA92" s="62"/>
      <c r="KPB92" s="62"/>
      <c r="KPC92" s="62"/>
      <c r="KPD92" s="62"/>
      <c r="KPE92" s="62"/>
      <c r="KPF92" s="62"/>
      <c r="KPG92" s="62"/>
      <c r="KPH92" s="62"/>
      <c r="KPI92" s="62"/>
      <c r="KPJ92" s="62"/>
      <c r="KPK92" s="62"/>
      <c r="KPL92" s="62"/>
      <c r="KPM92" s="62"/>
      <c r="KPN92" s="62"/>
      <c r="KPO92" s="62"/>
      <c r="KPP92" s="62"/>
      <c r="KPQ92" s="62"/>
      <c r="KPR92" s="62"/>
      <c r="KPS92" s="62"/>
      <c r="KPT92" s="62"/>
      <c r="KPU92" s="62"/>
      <c r="KPV92" s="62"/>
      <c r="KPW92" s="62"/>
      <c r="KPX92" s="62"/>
      <c r="KPY92" s="62"/>
      <c r="KPZ92" s="62"/>
      <c r="KQA92" s="62"/>
      <c r="KQB92" s="62"/>
      <c r="KQC92" s="62"/>
      <c r="KQD92" s="62"/>
      <c r="KQE92" s="62"/>
      <c r="KQF92" s="62"/>
      <c r="KQG92" s="62"/>
      <c r="KQH92" s="62"/>
      <c r="KQI92" s="62"/>
      <c r="KQJ92" s="62"/>
      <c r="KQK92" s="62"/>
      <c r="KQL92" s="62"/>
      <c r="KQM92" s="62"/>
      <c r="KQN92" s="62"/>
      <c r="KQO92" s="62"/>
      <c r="KQP92" s="62"/>
      <c r="KQQ92" s="62"/>
      <c r="KQR92" s="62"/>
      <c r="KQS92" s="62"/>
      <c r="KQT92" s="62"/>
      <c r="KQU92" s="62"/>
      <c r="KQV92" s="62"/>
      <c r="KQW92" s="62"/>
      <c r="KQX92" s="62"/>
      <c r="KQY92" s="62"/>
      <c r="KQZ92" s="62"/>
      <c r="KRA92" s="62"/>
      <c r="KRB92" s="62"/>
      <c r="KRC92" s="62"/>
      <c r="KRD92" s="62"/>
      <c r="KRE92" s="62"/>
      <c r="KRF92" s="62"/>
      <c r="KRG92" s="62"/>
      <c r="KRH92" s="62"/>
      <c r="KRI92" s="62"/>
      <c r="KRJ92" s="62"/>
      <c r="KRK92" s="62"/>
      <c r="KRL92" s="62"/>
      <c r="KRM92" s="62"/>
      <c r="KRN92" s="62"/>
      <c r="KRO92" s="62"/>
      <c r="KRP92" s="62"/>
      <c r="KRQ92" s="62"/>
      <c r="KRR92" s="62"/>
      <c r="KRS92" s="62"/>
      <c r="KRT92" s="62"/>
      <c r="KRU92" s="62"/>
      <c r="KRV92" s="62"/>
      <c r="KRW92" s="62"/>
      <c r="KRX92" s="62"/>
      <c r="KRY92" s="62"/>
      <c r="KRZ92" s="62"/>
      <c r="KSA92" s="62"/>
      <c r="KSB92" s="62"/>
      <c r="KSC92" s="62"/>
      <c r="KSD92" s="62"/>
      <c r="KSE92" s="62"/>
      <c r="KSF92" s="62"/>
      <c r="KSG92" s="62"/>
      <c r="KSH92" s="62"/>
      <c r="KSI92" s="62"/>
      <c r="KSJ92" s="62"/>
      <c r="KSK92" s="62"/>
      <c r="KSL92" s="62"/>
      <c r="KSM92" s="62"/>
      <c r="KSN92" s="62"/>
      <c r="KSO92" s="62"/>
      <c r="KSP92" s="62"/>
      <c r="KSQ92" s="62"/>
      <c r="KSR92" s="62"/>
      <c r="KSS92" s="62"/>
      <c r="KST92" s="62"/>
      <c r="KSU92" s="62"/>
      <c r="KSV92" s="62"/>
      <c r="KSW92" s="62"/>
      <c r="KSX92" s="62"/>
      <c r="KSY92" s="62"/>
      <c r="KSZ92" s="62"/>
      <c r="KTA92" s="62"/>
      <c r="KTB92" s="62"/>
      <c r="KTC92" s="62"/>
      <c r="KTD92" s="62"/>
      <c r="KTE92" s="62"/>
      <c r="KTF92" s="62"/>
      <c r="KTG92" s="62"/>
      <c r="KTH92" s="62"/>
      <c r="KTI92" s="62"/>
      <c r="KTJ92" s="62"/>
      <c r="KTK92" s="62"/>
      <c r="KTL92" s="62"/>
      <c r="KTM92" s="62"/>
      <c r="KTN92" s="62"/>
      <c r="KTO92" s="62"/>
      <c r="KTP92" s="62"/>
      <c r="KTQ92" s="62"/>
      <c r="KTR92" s="62"/>
      <c r="KTS92" s="62"/>
      <c r="KTT92" s="62"/>
      <c r="KTU92" s="62"/>
      <c r="KTV92" s="62"/>
      <c r="KTW92" s="62"/>
      <c r="KTX92" s="62"/>
      <c r="KTY92" s="62"/>
      <c r="KTZ92" s="62"/>
      <c r="KUA92" s="62"/>
      <c r="KUB92" s="62"/>
      <c r="KUC92" s="62"/>
      <c r="KUD92" s="62"/>
      <c r="KUE92" s="62"/>
      <c r="KUF92" s="62"/>
      <c r="KUG92" s="62"/>
      <c r="KUH92" s="62"/>
      <c r="KUI92" s="62"/>
      <c r="KUJ92" s="62"/>
      <c r="KUK92" s="62"/>
      <c r="KUL92" s="62"/>
      <c r="KUM92" s="62"/>
      <c r="KUN92" s="62"/>
      <c r="KUO92" s="62"/>
      <c r="KUP92" s="62"/>
      <c r="KUQ92" s="62"/>
      <c r="KUR92" s="62"/>
      <c r="KUS92" s="62"/>
      <c r="KUT92" s="62"/>
      <c r="KUU92" s="62"/>
      <c r="KUV92" s="62"/>
      <c r="KUW92" s="62"/>
      <c r="KUX92" s="62"/>
      <c r="KUY92" s="62"/>
      <c r="KUZ92" s="62"/>
      <c r="KVA92" s="62"/>
      <c r="KVB92" s="62"/>
      <c r="KVC92" s="62"/>
      <c r="KVD92" s="62"/>
      <c r="KVE92" s="62"/>
      <c r="KVF92" s="62"/>
      <c r="KVG92" s="62"/>
      <c r="KVH92" s="62"/>
      <c r="KVI92" s="62"/>
      <c r="KVJ92" s="62"/>
      <c r="KVK92" s="62"/>
      <c r="KVL92" s="62"/>
      <c r="KVM92" s="62"/>
      <c r="KVN92" s="62"/>
      <c r="KVO92" s="62"/>
      <c r="KVP92" s="62"/>
      <c r="KVQ92" s="62"/>
      <c r="KVR92" s="62"/>
      <c r="KVS92" s="62"/>
      <c r="KVT92" s="62"/>
      <c r="KVU92" s="62"/>
      <c r="KVV92" s="62"/>
      <c r="KVW92" s="62"/>
      <c r="KVX92" s="62"/>
      <c r="KVY92" s="62"/>
      <c r="KVZ92" s="62"/>
      <c r="KWA92" s="62"/>
      <c r="KWB92" s="62"/>
      <c r="KWC92" s="62"/>
      <c r="KWD92" s="62"/>
      <c r="KWE92" s="62"/>
      <c r="KWF92" s="62"/>
      <c r="KWG92" s="62"/>
      <c r="KWH92" s="62"/>
      <c r="KWI92" s="62"/>
      <c r="KWJ92" s="62"/>
      <c r="KWK92" s="62"/>
      <c r="KWL92" s="62"/>
      <c r="KWM92" s="62"/>
      <c r="KWN92" s="62"/>
      <c r="KWO92" s="62"/>
      <c r="KWP92" s="62"/>
      <c r="KWQ92" s="62"/>
      <c r="KWR92" s="62"/>
      <c r="KWS92" s="62"/>
      <c r="KWT92" s="62"/>
      <c r="KWU92" s="62"/>
      <c r="KWV92" s="62"/>
      <c r="KWW92" s="62"/>
      <c r="KWX92" s="62"/>
      <c r="KWY92" s="62"/>
      <c r="KWZ92" s="62"/>
      <c r="KXA92" s="62"/>
      <c r="KXB92" s="62"/>
      <c r="KXC92" s="62"/>
      <c r="KXD92" s="62"/>
      <c r="KXE92" s="62"/>
      <c r="KXF92" s="62"/>
      <c r="KXG92" s="62"/>
      <c r="KXH92" s="62"/>
      <c r="KXI92" s="62"/>
      <c r="KXJ92" s="62"/>
      <c r="KXK92" s="62"/>
      <c r="KXL92" s="62"/>
      <c r="KXM92" s="62"/>
      <c r="KXN92" s="62"/>
      <c r="KXO92" s="62"/>
      <c r="KXP92" s="62"/>
      <c r="KXQ92" s="62"/>
      <c r="KXR92" s="62"/>
      <c r="KXS92" s="62"/>
      <c r="KXT92" s="62"/>
      <c r="KXU92" s="62"/>
      <c r="KXV92" s="62"/>
      <c r="KXW92" s="62"/>
      <c r="KXX92" s="62"/>
      <c r="KXY92" s="62"/>
      <c r="KXZ92" s="62"/>
      <c r="KYA92" s="62"/>
      <c r="KYB92" s="62"/>
      <c r="KYC92" s="62"/>
      <c r="KYD92" s="62"/>
      <c r="KYE92" s="62"/>
      <c r="KYF92" s="62"/>
      <c r="KYG92" s="62"/>
      <c r="KYH92" s="62"/>
      <c r="KYI92" s="62"/>
      <c r="KYJ92" s="62"/>
      <c r="KYK92" s="62"/>
      <c r="KYL92" s="62"/>
      <c r="KYM92" s="62"/>
      <c r="KYN92" s="62"/>
      <c r="KYO92" s="62"/>
      <c r="KYP92" s="62"/>
      <c r="KYQ92" s="62"/>
      <c r="KYR92" s="62"/>
      <c r="KYS92" s="62"/>
      <c r="KYT92" s="62"/>
      <c r="KYU92" s="62"/>
      <c r="KYV92" s="62"/>
      <c r="KYW92" s="62"/>
      <c r="KYX92" s="62"/>
      <c r="KYY92" s="62"/>
      <c r="KYZ92" s="62"/>
      <c r="KZA92" s="62"/>
      <c r="KZB92" s="62"/>
      <c r="KZC92" s="62"/>
      <c r="KZD92" s="62"/>
      <c r="KZE92" s="62"/>
      <c r="KZF92" s="62"/>
      <c r="KZG92" s="62"/>
      <c r="KZH92" s="62"/>
      <c r="KZI92" s="62"/>
      <c r="KZJ92" s="62"/>
      <c r="KZK92" s="62"/>
      <c r="KZL92" s="62"/>
      <c r="KZM92" s="62"/>
      <c r="KZN92" s="62"/>
      <c r="KZO92" s="62"/>
      <c r="KZP92" s="62"/>
      <c r="KZQ92" s="62"/>
      <c r="KZR92" s="62"/>
      <c r="KZS92" s="62"/>
      <c r="KZT92" s="62"/>
      <c r="KZU92" s="62"/>
      <c r="KZV92" s="62"/>
      <c r="KZW92" s="62"/>
      <c r="KZX92" s="62"/>
      <c r="KZY92" s="62"/>
      <c r="KZZ92" s="62"/>
      <c r="LAA92" s="62"/>
      <c r="LAB92" s="62"/>
      <c r="LAC92" s="62"/>
      <c r="LAD92" s="62"/>
      <c r="LAE92" s="62"/>
      <c r="LAF92" s="62"/>
      <c r="LAG92" s="62"/>
      <c r="LAH92" s="62"/>
      <c r="LAI92" s="62"/>
      <c r="LAJ92" s="62"/>
      <c r="LAK92" s="62"/>
      <c r="LAL92" s="62"/>
      <c r="LAM92" s="62"/>
      <c r="LAN92" s="62"/>
      <c r="LAO92" s="62"/>
      <c r="LAP92" s="62"/>
      <c r="LAQ92" s="62"/>
      <c r="LAR92" s="62"/>
      <c r="LAS92" s="62"/>
      <c r="LAT92" s="62"/>
      <c r="LAU92" s="62"/>
      <c r="LAV92" s="62"/>
      <c r="LAW92" s="62"/>
      <c r="LAX92" s="62"/>
      <c r="LAY92" s="62"/>
      <c r="LAZ92" s="62"/>
      <c r="LBA92" s="62"/>
      <c r="LBB92" s="62"/>
      <c r="LBC92" s="62"/>
      <c r="LBD92" s="62"/>
      <c r="LBE92" s="62"/>
      <c r="LBF92" s="62"/>
      <c r="LBG92" s="62"/>
      <c r="LBH92" s="62"/>
      <c r="LBI92" s="62"/>
      <c r="LBJ92" s="62"/>
      <c r="LBK92" s="62"/>
      <c r="LBL92" s="62"/>
      <c r="LBM92" s="62"/>
      <c r="LBN92" s="62"/>
      <c r="LBO92" s="62"/>
      <c r="LBP92" s="62"/>
      <c r="LBQ92" s="62"/>
      <c r="LBR92" s="62"/>
      <c r="LBS92" s="62"/>
      <c r="LBT92" s="62"/>
      <c r="LBU92" s="62"/>
      <c r="LBV92" s="62"/>
      <c r="LBW92" s="62"/>
      <c r="LBX92" s="62"/>
      <c r="LBY92" s="62"/>
      <c r="LBZ92" s="62"/>
      <c r="LCA92" s="62"/>
      <c r="LCB92" s="62"/>
      <c r="LCC92" s="62"/>
      <c r="LCD92" s="62"/>
      <c r="LCE92" s="62"/>
      <c r="LCF92" s="62"/>
      <c r="LCG92" s="62"/>
      <c r="LCH92" s="62"/>
      <c r="LCI92" s="62"/>
      <c r="LCJ92" s="62"/>
      <c r="LCK92" s="62"/>
      <c r="LCL92" s="62"/>
      <c r="LCM92" s="62"/>
      <c r="LCN92" s="62"/>
      <c r="LCO92" s="62"/>
      <c r="LCP92" s="62"/>
      <c r="LCQ92" s="62"/>
      <c r="LCR92" s="62"/>
      <c r="LCS92" s="62"/>
      <c r="LCT92" s="62"/>
      <c r="LCU92" s="62"/>
      <c r="LCV92" s="62"/>
      <c r="LCW92" s="62"/>
      <c r="LCX92" s="62"/>
      <c r="LCY92" s="62"/>
      <c r="LCZ92" s="62"/>
      <c r="LDA92" s="62"/>
      <c r="LDB92" s="62"/>
      <c r="LDC92" s="62"/>
      <c r="LDD92" s="62"/>
      <c r="LDE92" s="62"/>
      <c r="LDF92" s="62"/>
      <c r="LDG92" s="62"/>
      <c r="LDH92" s="62"/>
      <c r="LDI92" s="62"/>
      <c r="LDJ92" s="62"/>
      <c r="LDK92" s="62"/>
      <c r="LDL92" s="62"/>
      <c r="LDM92" s="62"/>
      <c r="LDN92" s="62"/>
      <c r="LDO92" s="62"/>
      <c r="LDP92" s="62"/>
      <c r="LDQ92" s="62"/>
      <c r="LDR92" s="62"/>
      <c r="LDS92" s="62"/>
      <c r="LDT92" s="62"/>
      <c r="LDU92" s="62"/>
      <c r="LDV92" s="62"/>
      <c r="LDW92" s="62"/>
      <c r="LDX92" s="62"/>
      <c r="LDY92" s="62"/>
      <c r="LDZ92" s="62"/>
      <c r="LEA92" s="62"/>
      <c r="LEB92" s="62"/>
      <c r="LEC92" s="62"/>
      <c r="LED92" s="62"/>
      <c r="LEE92" s="62"/>
      <c r="LEF92" s="62"/>
      <c r="LEG92" s="62"/>
      <c r="LEH92" s="62"/>
      <c r="LEI92" s="62"/>
      <c r="LEJ92" s="62"/>
      <c r="LEK92" s="62"/>
      <c r="LEL92" s="62"/>
      <c r="LEM92" s="62"/>
      <c r="LEN92" s="62"/>
      <c r="LEO92" s="62"/>
      <c r="LEP92" s="62"/>
      <c r="LEQ92" s="62"/>
      <c r="LER92" s="62"/>
      <c r="LES92" s="62"/>
      <c r="LET92" s="62"/>
      <c r="LEU92" s="62"/>
      <c r="LEV92" s="62"/>
      <c r="LEW92" s="62"/>
      <c r="LEX92" s="62"/>
      <c r="LEY92" s="62"/>
      <c r="LEZ92" s="62"/>
      <c r="LFA92" s="62"/>
      <c r="LFB92" s="62"/>
      <c r="LFC92" s="62"/>
      <c r="LFD92" s="62"/>
      <c r="LFE92" s="62"/>
      <c r="LFF92" s="62"/>
      <c r="LFG92" s="62"/>
      <c r="LFH92" s="62"/>
      <c r="LFI92" s="62"/>
      <c r="LFJ92" s="62"/>
      <c r="LFK92" s="62"/>
      <c r="LFL92" s="62"/>
      <c r="LFM92" s="62"/>
      <c r="LFN92" s="62"/>
      <c r="LFO92" s="62"/>
      <c r="LFP92" s="62"/>
      <c r="LFQ92" s="62"/>
      <c r="LFR92" s="62"/>
      <c r="LFS92" s="62"/>
      <c r="LFT92" s="62"/>
      <c r="LFU92" s="62"/>
      <c r="LFV92" s="62"/>
      <c r="LFW92" s="62"/>
      <c r="LFX92" s="62"/>
      <c r="LFY92" s="62"/>
      <c r="LFZ92" s="62"/>
      <c r="LGA92" s="62"/>
      <c r="LGB92" s="62"/>
      <c r="LGC92" s="62"/>
      <c r="LGD92" s="62"/>
      <c r="LGE92" s="62"/>
      <c r="LGF92" s="62"/>
      <c r="LGG92" s="62"/>
      <c r="LGH92" s="62"/>
      <c r="LGI92" s="62"/>
      <c r="LGJ92" s="62"/>
      <c r="LGK92" s="62"/>
      <c r="LGL92" s="62"/>
      <c r="LGM92" s="62"/>
      <c r="LGN92" s="62"/>
      <c r="LGO92" s="62"/>
      <c r="LGP92" s="62"/>
      <c r="LGQ92" s="62"/>
      <c r="LGR92" s="62"/>
      <c r="LGS92" s="62"/>
      <c r="LGT92" s="62"/>
      <c r="LGU92" s="62"/>
      <c r="LGV92" s="62"/>
      <c r="LGW92" s="62"/>
      <c r="LGX92" s="62"/>
      <c r="LGY92" s="62"/>
      <c r="LGZ92" s="62"/>
      <c r="LHA92" s="62"/>
      <c r="LHB92" s="62"/>
      <c r="LHC92" s="62"/>
      <c r="LHD92" s="62"/>
      <c r="LHE92" s="62"/>
      <c r="LHF92" s="62"/>
      <c r="LHG92" s="62"/>
      <c r="LHH92" s="62"/>
      <c r="LHI92" s="62"/>
      <c r="LHJ92" s="62"/>
      <c r="LHK92" s="62"/>
      <c r="LHL92" s="62"/>
      <c r="LHM92" s="62"/>
      <c r="LHN92" s="62"/>
      <c r="LHO92" s="62"/>
      <c r="LHP92" s="62"/>
      <c r="LHQ92" s="62"/>
      <c r="LHR92" s="62"/>
      <c r="LHS92" s="62"/>
      <c r="LHT92" s="62"/>
      <c r="LHU92" s="62"/>
      <c r="LHV92" s="62"/>
      <c r="LHW92" s="62"/>
      <c r="LHX92" s="62"/>
      <c r="LHY92" s="62"/>
      <c r="LHZ92" s="62"/>
      <c r="LIA92" s="62"/>
      <c r="LIB92" s="62"/>
      <c r="LIC92" s="62"/>
      <c r="LID92" s="62"/>
      <c r="LIE92" s="62"/>
      <c r="LIF92" s="62"/>
      <c r="LIG92" s="62"/>
      <c r="LIH92" s="62"/>
      <c r="LII92" s="62"/>
      <c r="LIJ92" s="62"/>
      <c r="LIK92" s="62"/>
      <c r="LIL92" s="62"/>
      <c r="LIM92" s="62"/>
      <c r="LIN92" s="62"/>
      <c r="LIO92" s="62"/>
      <c r="LIP92" s="62"/>
      <c r="LIQ92" s="62"/>
      <c r="LIR92" s="62"/>
      <c r="LIS92" s="62"/>
      <c r="LIT92" s="62"/>
      <c r="LIU92" s="62"/>
      <c r="LIV92" s="62"/>
      <c r="LIW92" s="62"/>
      <c r="LIX92" s="62"/>
      <c r="LIY92" s="62"/>
      <c r="LIZ92" s="62"/>
      <c r="LJA92" s="62"/>
      <c r="LJB92" s="62"/>
      <c r="LJC92" s="62"/>
      <c r="LJD92" s="62"/>
      <c r="LJE92" s="62"/>
      <c r="LJF92" s="62"/>
      <c r="LJG92" s="62"/>
      <c r="LJH92" s="62"/>
      <c r="LJI92" s="62"/>
      <c r="LJJ92" s="62"/>
      <c r="LJK92" s="62"/>
      <c r="LJL92" s="62"/>
      <c r="LJM92" s="62"/>
      <c r="LJN92" s="62"/>
      <c r="LJO92" s="62"/>
      <c r="LJP92" s="62"/>
      <c r="LJQ92" s="62"/>
      <c r="LJR92" s="62"/>
      <c r="LJS92" s="62"/>
      <c r="LJT92" s="62"/>
      <c r="LJU92" s="62"/>
      <c r="LJV92" s="62"/>
      <c r="LJW92" s="62"/>
      <c r="LJX92" s="62"/>
      <c r="LJY92" s="62"/>
      <c r="LJZ92" s="62"/>
      <c r="LKA92" s="62"/>
      <c r="LKB92" s="62"/>
      <c r="LKC92" s="62"/>
      <c r="LKD92" s="62"/>
      <c r="LKE92" s="62"/>
      <c r="LKF92" s="62"/>
      <c r="LKG92" s="62"/>
      <c r="LKH92" s="62"/>
      <c r="LKI92" s="62"/>
      <c r="LKJ92" s="62"/>
      <c r="LKK92" s="62"/>
      <c r="LKL92" s="62"/>
      <c r="LKM92" s="62"/>
      <c r="LKN92" s="62"/>
      <c r="LKO92" s="62"/>
      <c r="LKP92" s="62"/>
      <c r="LKQ92" s="62"/>
      <c r="LKR92" s="62"/>
      <c r="LKS92" s="62"/>
      <c r="LKT92" s="62"/>
      <c r="LKU92" s="62"/>
      <c r="LKV92" s="62"/>
      <c r="LKW92" s="62"/>
      <c r="LKX92" s="62"/>
      <c r="LKY92" s="62"/>
      <c r="LKZ92" s="62"/>
      <c r="LLA92" s="62"/>
      <c r="LLB92" s="62"/>
      <c r="LLC92" s="62"/>
      <c r="LLD92" s="62"/>
      <c r="LLE92" s="62"/>
      <c r="LLF92" s="62"/>
      <c r="LLG92" s="62"/>
      <c r="LLH92" s="62"/>
      <c r="LLI92" s="62"/>
      <c r="LLJ92" s="62"/>
      <c r="LLK92" s="62"/>
      <c r="LLL92" s="62"/>
      <c r="LLM92" s="62"/>
      <c r="LLN92" s="62"/>
      <c r="LLO92" s="62"/>
      <c r="LLP92" s="62"/>
      <c r="LLQ92" s="62"/>
      <c r="LLR92" s="62"/>
      <c r="LLS92" s="62"/>
      <c r="LLT92" s="62"/>
      <c r="LLU92" s="62"/>
      <c r="LLV92" s="62"/>
      <c r="LLW92" s="62"/>
      <c r="LLX92" s="62"/>
      <c r="LLY92" s="62"/>
      <c r="LLZ92" s="62"/>
      <c r="LMA92" s="62"/>
      <c r="LMB92" s="62"/>
      <c r="LMC92" s="62"/>
      <c r="LMD92" s="62"/>
      <c r="LME92" s="62"/>
      <c r="LMF92" s="62"/>
      <c r="LMG92" s="62"/>
      <c r="LMH92" s="62"/>
      <c r="LMI92" s="62"/>
      <c r="LMJ92" s="62"/>
      <c r="LMK92" s="62"/>
      <c r="LML92" s="62"/>
      <c r="LMM92" s="62"/>
      <c r="LMN92" s="62"/>
      <c r="LMO92" s="62"/>
      <c r="LMP92" s="62"/>
      <c r="LMQ92" s="62"/>
      <c r="LMR92" s="62"/>
      <c r="LMS92" s="62"/>
      <c r="LMT92" s="62"/>
      <c r="LMU92" s="62"/>
      <c r="LMV92" s="62"/>
      <c r="LMW92" s="62"/>
      <c r="LMX92" s="62"/>
      <c r="LMY92" s="62"/>
      <c r="LMZ92" s="62"/>
      <c r="LNA92" s="62"/>
      <c r="LNB92" s="62"/>
      <c r="LNC92" s="62"/>
      <c r="LND92" s="62"/>
      <c r="LNE92" s="62"/>
      <c r="LNF92" s="62"/>
      <c r="LNG92" s="62"/>
      <c r="LNH92" s="62"/>
      <c r="LNI92" s="62"/>
      <c r="LNJ92" s="62"/>
      <c r="LNK92" s="62"/>
      <c r="LNL92" s="62"/>
      <c r="LNM92" s="62"/>
      <c r="LNN92" s="62"/>
      <c r="LNO92" s="62"/>
      <c r="LNP92" s="62"/>
      <c r="LNQ92" s="62"/>
      <c r="LNR92" s="62"/>
      <c r="LNS92" s="62"/>
      <c r="LNT92" s="62"/>
      <c r="LNU92" s="62"/>
      <c r="LNV92" s="62"/>
      <c r="LNW92" s="62"/>
      <c r="LNX92" s="62"/>
      <c r="LNY92" s="62"/>
      <c r="LNZ92" s="62"/>
      <c r="LOA92" s="62"/>
      <c r="LOB92" s="62"/>
      <c r="LOC92" s="62"/>
      <c r="LOD92" s="62"/>
      <c r="LOE92" s="62"/>
      <c r="LOF92" s="62"/>
      <c r="LOG92" s="62"/>
      <c r="LOH92" s="62"/>
      <c r="LOI92" s="62"/>
      <c r="LOJ92" s="62"/>
      <c r="LOK92" s="62"/>
      <c r="LOL92" s="62"/>
      <c r="LOM92" s="62"/>
      <c r="LON92" s="62"/>
      <c r="LOO92" s="62"/>
      <c r="LOP92" s="62"/>
      <c r="LOQ92" s="62"/>
      <c r="LOR92" s="62"/>
      <c r="LOS92" s="62"/>
      <c r="LOT92" s="62"/>
      <c r="LOU92" s="62"/>
      <c r="LOV92" s="62"/>
      <c r="LOW92" s="62"/>
      <c r="LOX92" s="62"/>
      <c r="LOY92" s="62"/>
      <c r="LOZ92" s="62"/>
      <c r="LPA92" s="62"/>
      <c r="LPB92" s="62"/>
      <c r="LPC92" s="62"/>
      <c r="LPD92" s="62"/>
      <c r="LPE92" s="62"/>
      <c r="LPF92" s="62"/>
      <c r="LPG92" s="62"/>
      <c r="LPH92" s="62"/>
      <c r="LPI92" s="62"/>
      <c r="LPJ92" s="62"/>
      <c r="LPK92" s="62"/>
      <c r="LPL92" s="62"/>
      <c r="LPM92" s="62"/>
      <c r="LPN92" s="62"/>
      <c r="LPO92" s="62"/>
      <c r="LPP92" s="62"/>
      <c r="LPQ92" s="62"/>
      <c r="LPR92" s="62"/>
      <c r="LPS92" s="62"/>
      <c r="LPT92" s="62"/>
      <c r="LPU92" s="62"/>
      <c r="LPV92" s="62"/>
      <c r="LPW92" s="62"/>
      <c r="LPX92" s="62"/>
      <c r="LPY92" s="62"/>
      <c r="LPZ92" s="62"/>
      <c r="LQA92" s="62"/>
      <c r="LQB92" s="62"/>
      <c r="LQC92" s="62"/>
      <c r="LQD92" s="62"/>
      <c r="LQE92" s="62"/>
      <c r="LQF92" s="62"/>
      <c r="LQG92" s="62"/>
      <c r="LQH92" s="62"/>
      <c r="LQI92" s="62"/>
      <c r="LQJ92" s="62"/>
      <c r="LQK92" s="62"/>
      <c r="LQL92" s="62"/>
      <c r="LQM92" s="62"/>
      <c r="LQN92" s="62"/>
      <c r="LQO92" s="62"/>
      <c r="LQP92" s="62"/>
      <c r="LQQ92" s="62"/>
      <c r="LQR92" s="62"/>
      <c r="LQS92" s="62"/>
      <c r="LQT92" s="62"/>
      <c r="LQU92" s="62"/>
      <c r="LQV92" s="62"/>
      <c r="LQW92" s="62"/>
      <c r="LQX92" s="62"/>
      <c r="LQY92" s="62"/>
      <c r="LQZ92" s="62"/>
      <c r="LRA92" s="62"/>
      <c r="LRB92" s="62"/>
      <c r="LRC92" s="62"/>
      <c r="LRD92" s="62"/>
      <c r="LRE92" s="62"/>
      <c r="LRF92" s="62"/>
      <c r="LRG92" s="62"/>
      <c r="LRH92" s="62"/>
      <c r="LRI92" s="62"/>
      <c r="LRJ92" s="62"/>
      <c r="LRK92" s="62"/>
      <c r="LRL92" s="62"/>
      <c r="LRM92" s="62"/>
      <c r="LRN92" s="62"/>
      <c r="LRO92" s="62"/>
      <c r="LRP92" s="62"/>
      <c r="LRQ92" s="62"/>
      <c r="LRR92" s="62"/>
      <c r="LRS92" s="62"/>
      <c r="LRT92" s="62"/>
      <c r="LRU92" s="62"/>
      <c r="LRV92" s="62"/>
      <c r="LRW92" s="62"/>
      <c r="LRX92" s="62"/>
      <c r="LRY92" s="62"/>
      <c r="LRZ92" s="62"/>
      <c r="LSA92" s="62"/>
      <c r="LSB92" s="62"/>
      <c r="LSC92" s="62"/>
      <c r="LSD92" s="62"/>
      <c r="LSE92" s="62"/>
      <c r="LSF92" s="62"/>
      <c r="LSG92" s="62"/>
      <c r="LSH92" s="62"/>
      <c r="LSI92" s="62"/>
      <c r="LSJ92" s="62"/>
      <c r="LSK92" s="62"/>
      <c r="LSL92" s="62"/>
      <c r="LSM92" s="62"/>
      <c r="LSN92" s="62"/>
      <c r="LSO92" s="62"/>
      <c r="LSP92" s="62"/>
      <c r="LSQ92" s="62"/>
      <c r="LSR92" s="62"/>
      <c r="LSS92" s="62"/>
      <c r="LST92" s="62"/>
      <c r="LSU92" s="62"/>
      <c r="LSV92" s="62"/>
      <c r="LSW92" s="62"/>
      <c r="LSX92" s="62"/>
      <c r="LSY92" s="62"/>
      <c r="LSZ92" s="62"/>
      <c r="LTA92" s="62"/>
      <c r="LTB92" s="62"/>
      <c r="LTC92" s="62"/>
      <c r="LTD92" s="62"/>
      <c r="LTE92" s="62"/>
      <c r="LTF92" s="62"/>
      <c r="LTG92" s="62"/>
      <c r="LTH92" s="62"/>
      <c r="LTI92" s="62"/>
      <c r="LTJ92" s="62"/>
      <c r="LTK92" s="62"/>
      <c r="LTL92" s="62"/>
      <c r="LTM92" s="62"/>
      <c r="LTN92" s="62"/>
      <c r="LTO92" s="62"/>
      <c r="LTP92" s="62"/>
      <c r="LTQ92" s="62"/>
      <c r="LTR92" s="62"/>
      <c r="LTS92" s="62"/>
      <c r="LTT92" s="62"/>
      <c r="LTU92" s="62"/>
      <c r="LTV92" s="62"/>
      <c r="LTW92" s="62"/>
      <c r="LTX92" s="62"/>
      <c r="LTY92" s="62"/>
      <c r="LTZ92" s="62"/>
      <c r="LUA92" s="62"/>
      <c r="LUB92" s="62"/>
      <c r="LUC92" s="62"/>
      <c r="LUD92" s="62"/>
      <c r="LUE92" s="62"/>
      <c r="LUF92" s="62"/>
      <c r="LUG92" s="62"/>
      <c r="LUH92" s="62"/>
      <c r="LUI92" s="62"/>
      <c r="LUJ92" s="62"/>
      <c r="LUK92" s="62"/>
      <c r="LUL92" s="62"/>
      <c r="LUM92" s="62"/>
      <c r="LUN92" s="62"/>
      <c r="LUO92" s="62"/>
      <c r="LUP92" s="62"/>
      <c r="LUQ92" s="62"/>
      <c r="LUR92" s="62"/>
      <c r="LUS92" s="62"/>
      <c r="LUT92" s="62"/>
      <c r="LUU92" s="62"/>
      <c r="LUV92" s="62"/>
      <c r="LUW92" s="62"/>
      <c r="LUX92" s="62"/>
      <c r="LUY92" s="62"/>
      <c r="LUZ92" s="62"/>
      <c r="LVA92" s="62"/>
      <c r="LVB92" s="62"/>
      <c r="LVC92" s="62"/>
      <c r="LVD92" s="62"/>
      <c r="LVE92" s="62"/>
      <c r="LVF92" s="62"/>
      <c r="LVG92" s="62"/>
      <c r="LVH92" s="62"/>
      <c r="LVI92" s="62"/>
      <c r="LVJ92" s="62"/>
      <c r="LVK92" s="62"/>
      <c r="LVL92" s="62"/>
      <c r="LVM92" s="62"/>
      <c r="LVN92" s="62"/>
      <c r="LVO92" s="62"/>
      <c r="LVP92" s="62"/>
      <c r="LVQ92" s="62"/>
      <c r="LVR92" s="62"/>
      <c r="LVS92" s="62"/>
      <c r="LVT92" s="62"/>
      <c r="LVU92" s="62"/>
      <c r="LVV92" s="62"/>
      <c r="LVW92" s="62"/>
      <c r="LVX92" s="62"/>
      <c r="LVY92" s="62"/>
      <c r="LVZ92" s="62"/>
      <c r="LWA92" s="62"/>
      <c r="LWB92" s="62"/>
      <c r="LWC92" s="62"/>
      <c r="LWD92" s="62"/>
      <c r="LWE92" s="62"/>
      <c r="LWF92" s="62"/>
      <c r="LWG92" s="62"/>
      <c r="LWH92" s="62"/>
      <c r="LWI92" s="62"/>
      <c r="LWJ92" s="62"/>
      <c r="LWK92" s="62"/>
      <c r="LWL92" s="62"/>
      <c r="LWM92" s="62"/>
      <c r="LWN92" s="62"/>
      <c r="LWO92" s="62"/>
      <c r="LWP92" s="62"/>
      <c r="LWQ92" s="62"/>
      <c r="LWR92" s="62"/>
      <c r="LWS92" s="62"/>
      <c r="LWT92" s="62"/>
      <c r="LWU92" s="62"/>
      <c r="LWV92" s="62"/>
      <c r="LWW92" s="62"/>
      <c r="LWX92" s="62"/>
      <c r="LWY92" s="62"/>
      <c r="LWZ92" s="62"/>
      <c r="LXA92" s="62"/>
      <c r="LXB92" s="62"/>
      <c r="LXC92" s="62"/>
      <c r="LXD92" s="62"/>
      <c r="LXE92" s="62"/>
      <c r="LXF92" s="62"/>
      <c r="LXG92" s="62"/>
      <c r="LXH92" s="62"/>
      <c r="LXI92" s="62"/>
      <c r="LXJ92" s="62"/>
      <c r="LXK92" s="62"/>
      <c r="LXL92" s="62"/>
      <c r="LXM92" s="62"/>
      <c r="LXN92" s="62"/>
      <c r="LXO92" s="62"/>
      <c r="LXP92" s="62"/>
      <c r="LXQ92" s="62"/>
      <c r="LXR92" s="62"/>
      <c r="LXS92" s="62"/>
      <c r="LXT92" s="62"/>
      <c r="LXU92" s="62"/>
      <c r="LXV92" s="62"/>
      <c r="LXW92" s="62"/>
      <c r="LXX92" s="62"/>
      <c r="LXY92" s="62"/>
      <c r="LXZ92" s="62"/>
      <c r="LYA92" s="62"/>
      <c r="LYB92" s="62"/>
      <c r="LYC92" s="62"/>
      <c r="LYD92" s="62"/>
      <c r="LYE92" s="62"/>
      <c r="LYF92" s="62"/>
      <c r="LYG92" s="62"/>
      <c r="LYH92" s="62"/>
      <c r="LYI92" s="62"/>
      <c r="LYJ92" s="62"/>
      <c r="LYK92" s="62"/>
      <c r="LYL92" s="62"/>
      <c r="LYM92" s="62"/>
      <c r="LYN92" s="62"/>
      <c r="LYO92" s="62"/>
      <c r="LYP92" s="62"/>
      <c r="LYQ92" s="62"/>
      <c r="LYR92" s="62"/>
      <c r="LYS92" s="62"/>
      <c r="LYT92" s="62"/>
      <c r="LYU92" s="62"/>
      <c r="LYV92" s="62"/>
      <c r="LYW92" s="62"/>
      <c r="LYX92" s="62"/>
      <c r="LYY92" s="62"/>
      <c r="LYZ92" s="62"/>
      <c r="LZA92" s="62"/>
      <c r="LZB92" s="62"/>
      <c r="LZC92" s="62"/>
      <c r="LZD92" s="62"/>
      <c r="LZE92" s="62"/>
      <c r="LZF92" s="62"/>
      <c r="LZG92" s="62"/>
      <c r="LZH92" s="62"/>
      <c r="LZI92" s="62"/>
      <c r="LZJ92" s="62"/>
      <c r="LZK92" s="62"/>
      <c r="LZL92" s="62"/>
      <c r="LZM92" s="62"/>
      <c r="LZN92" s="62"/>
      <c r="LZO92" s="62"/>
      <c r="LZP92" s="62"/>
      <c r="LZQ92" s="62"/>
      <c r="LZR92" s="62"/>
      <c r="LZS92" s="62"/>
      <c r="LZT92" s="62"/>
      <c r="LZU92" s="62"/>
      <c r="LZV92" s="62"/>
      <c r="LZW92" s="62"/>
      <c r="LZX92" s="62"/>
      <c r="LZY92" s="62"/>
      <c r="LZZ92" s="62"/>
      <c r="MAA92" s="62"/>
      <c r="MAB92" s="62"/>
      <c r="MAC92" s="62"/>
      <c r="MAD92" s="62"/>
      <c r="MAE92" s="62"/>
      <c r="MAF92" s="62"/>
      <c r="MAG92" s="62"/>
      <c r="MAH92" s="62"/>
      <c r="MAI92" s="62"/>
      <c r="MAJ92" s="62"/>
      <c r="MAK92" s="62"/>
      <c r="MAL92" s="62"/>
      <c r="MAM92" s="62"/>
      <c r="MAN92" s="62"/>
      <c r="MAO92" s="62"/>
      <c r="MAP92" s="62"/>
      <c r="MAQ92" s="62"/>
      <c r="MAR92" s="62"/>
      <c r="MAS92" s="62"/>
      <c r="MAT92" s="62"/>
      <c r="MAU92" s="62"/>
      <c r="MAV92" s="62"/>
      <c r="MAW92" s="62"/>
      <c r="MAX92" s="62"/>
      <c r="MAY92" s="62"/>
      <c r="MAZ92" s="62"/>
      <c r="MBA92" s="62"/>
      <c r="MBB92" s="62"/>
      <c r="MBC92" s="62"/>
      <c r="MBD92" s="62"/>
      <c r="MBE92" s="62"/>
      <c r="MBF92" s="62"/>
      <c r="MBG92" s="62"/>
      <c r="MBH92" s="62"/>
      <c r="MBI92" s="62"/>
      <c r="MBJ92" s="62"/>
      <c r="MBK92" s="62"/>
      <c r="MBL92" s="62"/>
      <c r="MBM92" s="62"/>
      <c r="MBN92" s="62"/>
      <c r="MBO92" s="62"/>
      <c r="MBP92" s="62"/>
      <c r="MBQ92" s="62"/>
      <c r="MBR92" s="62"/>
      <c r="MBS92" s="62"/>
      <c r="MBT92" s="62"/>
      <c r="MBU92" s="62"/>
      <c r="MBV92" s="62"/>
      <c r="MBW92" s="62"/>
      <c r="MBX92" s="62"/>
      <c r="MBY92" s="62"/>
      <c r="MBZ92" s="62"/>
      <c r="MCA92" s="62"/>
      <c r="MCB92" s="62"/>
      <c r="MCC92" s="62"/>
      <c r="MCD92" s="62"/>
      <c r="MCE92" s="62"/>
      <c r="MCF92" s="62"/>
      <c r="MCG92" s="62"/>
      <c r="MCH92" s="62"/>
      <c r="MCI92" s="62"/>
      <c r="MCJ92" s="62"/>
      <c r="MCK92" s="62"/>
      <c r="MCL92" s="62"/>
      <c r="MCM92" s="62"/>
      <c r="MCN92" s="62"/>
      <c r="MCO92" s="62"/>
      <c r="MCP92" s="62"/>
      <c r="MCQ92" s="62"/>
      <c r="MCR92" s="62"/>
      <c r="MCS92" s="62"/>
      <c r="MCT92" s="62"/>
      <c r="MCU92" s="62"/>
      <c r="MCV92" s="62"/>
      <c r="MCW92" s="62"/>
      <c r="MCX92" s="62"/>
      <c r="MCY92" s="62"/>
      <c r="MCZ92" s="62"/>
      <c r="MDA92" s="62"/>
      <c r="MDB92" s="62"/>
      <c r="MDC92" s="62"/>
      <c r="MDD92" s="62"/>
      <c r="MDE92" s="62"/>
      <c r="MDF92" s="62"/>
      <c r="MDG92" s="62"/>
      <c r="MDH92" s="62"/>
      <c r="MDI92" s="62"/>
      <c r="MDJ92" s="62"/>
      <c r="MDK92" s="62"/>
      <c r="MDL92" s="62"/>
      <c r="MDM92" s="62"/>
      <c r="MDN92" s="62"/>
      <c r="MDO92" s="62"/>
      <c r="MDP92" s="62"/>
      <c r="MDQ92" s="62"/>
      <c r="MDR92" s="62"/>
      <c r="MDS92" s="62"/>
      <c r="MDT92" s="62"/>
      <c r="MDU92" s="62"/>
      <c r="MDV92" s="62"/>
      <c r="MDW92" s="62"/>
      <c r="MDX92" s="62"/>
      <c r="MDY92" s="62"/>
      <c r="MDZ92" s="62"/>
      <c r="MEA92" s="62"/>
      <c r="MEB92" s="62"/>
      <c r="MEC92" s="62"/>
      <c r="MED92" s="62"/>
      <c r="MEE92" s="62"/>
      <c r="MEF92" s="62"/>
      <c r="MEG92" s="62"/>
      <c r="MEH92" s="62"/>
      <c r="MEI92" s="62"/>
      <c r="MEJ92" s="62"/>
      <c r="MEK92" s="62"/>
      <c r="MEL92" s="62"/>
      <c r="MEM92" s="62"/>
      <c r="MEN92" s="62"/>
      <c r="MEO92" s="62"/>
      <c r="MEP92" s="62"/>
      <c r="MEQ92" s="62"/>
      <c r="MER92" s="62"/>
      <c r="MES92" s="62"/>
      <c r="MET92" s="62"/>
      <c r="MEU92" s="62"/>
      <c r="MEV92" s="62"/>
      <c r="MEW92" s="62"/>
      <c r="MEX92" s="62"/>
      <c r="MEY92" s="62"/>
      <c r="MEZ92" s="62"/>
      <c r="MFA92" s="62"/>
      <c r="MFB92" s="62"/>
      <c r="MFC92" s="62"/>
      <c r="MFD92" s="62"/>
      <c r="MFE92" s="62"/>
      <c r="MFF92" s="62"/>
      <c r="MFG92" s="62"/>
      <c r="MFH92" s="62"/>
      <c r="MFI92" s="62"/>
      <c r="MFJ92" s="62"/>
      <c r="MFK92" s="62"/>
      <c r="MFL92" s="62"/>
      <c r="MFM92" s="62"/>
      <c r="MFN92" s="62"/>
      <c r="MFO92" s="62"/>
      <c r="MFP92" s="62"/>
      <c r="MFQ92" s="62"/>
      <c r="MFR92" s="62"/>
      <c r="MFS92" s="62"/>
      <c r="MFT92" s="62"/>
      <c r="MFU92" s="62"/>
      <c r="MFV92" s="62"/>
      <c r="MFW92" s="62"/>
      <c r="MFX92" s="62"/>
      <c r="MFY92" s="62"/>
      <c r="MFZ92" s="62"/>
      <c r="MGA92" s="62"/>
      <c r="MGB92" s="62"/>
      <c r="MGC92" s="62"/>
      <c r="MGD92" s="62"/>
      <c r="MGE92" s="62"/>
      <c r="MGF92" s="62"/>
      <c r="MGG92" s="62"/>
      <c r="MGH92" s="62"/>
      <c r="MGI92" s="62"/>
      <c r="MGJ92" s="62"/>
      <c r="MGK92" s="62"/>
      <c r="MGL92" s="62"/>
      <c r="MGM92" s="62"/>
      <c r="MGN92" s="62"/>
      <c r="MGO92" s="62"/>
      <c r="MGP92" s="62"/>
      <c r="MGQ92" s="62"/>
      <c r="MGR92" s="62"/>
      <c r="MGS92" s="62"/>
      <c r="MGT92" s="62"/>
      <c r="MGU92" s="62"/>
      <c r="MGV92" s="62"/>
      <c r="MGW92" s="62"/>
      <c r="MGX92" s="62"/>
      <c r="MGY92" s="62"/>
      <c r="MGZ92" s="62"/>
      <c r="MHA92" s="62"/>
      <c r="MHB92" s="62"/>
      <c r="MHC92" s="62"/>
      <c r="MHD92" s="62"/>
      <c r="MHE92" s="62"/>
      <c r="MHF92" s="62"/>
      <c r="MHG92" s="62"/>
      <c r="MHH92" s="62"/>
      <c r="MHI92" s="62"/>
      <c r="MHJ92" s="62"/>
      <c r="MHK92" s="62"/>
      <c r="MHL92" s="62"/>
      <c r="MHM92" s="62"/>
      <c r="MHN92" s="62"/>
      <c r="MHO92" s="62"/>
      <c r="MHP92" s="62"/>
      <c r="MHQ92" s="62"/>
      <c r="MHR92" s="62"/>
      <c r="MHS92" s="62"/>
      <c r="MHT92" s="62"/>
      <c r="MHU92" s="62"/>
      <c r="MHV92" s="62"/>
      <c r="MHW92" s="62"/>
      <c r="MHX92" s="62"/>
      <c r="MHY92" s="62"/>
      <c r="MHZ92" s="62"/>
      <c r="MIA92" s="62"/>
      <c r="MIB92" s="62"/>
      <c r="MIC92" s="62"/>
      <c r="MID92" s="62"/>
      <c r="MIE92" s="62"/>
      <c r="MIF92" s="62"/>
      <c r="MIG92" s="62"/>
      <c r="MIH92" s="62"/>
      <c r="MII92" s="62"/>
      <c r="MIJ92" s="62"/>
      <c r="MIK92" s="62"/>
      <c r="MIL92" s="62"/>
      <c r="MIM92" s="62"/>
      <c r="MIN92" s="62"/>
      <c r="MIO92" s="62"/>
      <c r="MIP92" s="62"/>
      <c r="MIQ92" s="62"/>
      <c r="MIR92" s="62"/>
      <c r="MIS92" s="62"/>
      <c r="MIT92" s="62"/>
      <c r="MIU92" s="62"/>
      <c r="MIV92" s="62"/>
      <c r="MIW92" s="62"/>
      <c r="MIX92" s="62"/>
      <c r="MIY92" s="62"/>
      <c r="MIZ92" s="62"/>
      <c r="MJA92" s="62"/>
      <c r="MJB92" s="62"/>
      <c r="MJC92" s="62"/>
      <c r="MJD92" s="62"/>
      <c r="MJE92" s="62"/>
      <c r="MJF92" s="62"/>
      <c r="MJG92" s="62"/>
      <c r="MJH92" s="62"/>
      <c r="MJI92" s="62"/>
      <c r="MJJ92" s="62"/>
      <c r="MJK92" s="62"/>
      <c r="MJL92" s="62"/>
      <c r="MJM92" s="62"/>
      <c r="MJN92" s="62"/>
      <c r="MJO92" s="62"/>
      <c r="MJP92" s="62"/>
      <c r="MJQ92" s="62"/>
      <c r="MJR92" s="62"/>
      <c r="MJS92" s="62"/>
      <c r="MJT92" s="62"/>
      <c r="MJU92" s="62"/>
      <c r="MJV92" s="62"/>
      <c r="MJW92" s="62"/>
      <c r="MJX92" s="62"/>
      <c r="MJY92" s="62"/>
      <c r="MJZ92" s="62"/>
      <c r="MKA92" s="62"/>
      <c r="MKB92" s="62"/>
      <c r="MKC92" s="62"/>
      <c r="MKD92" s="62"/>
      <c r="MKE92" s="62"/>
      <c r="MKF92" s="62"/>
      <c r="MKG92" s="62"/>
      <c r="MKH92" s="62"/>
      <c r="MKI92" s="62"/>
      <c r="MKJ92" s="62"/>
      <c r="MKK92" s="62"/>
      <c r="MKL92" s="62"/>
      <c r="MKM92" s="62"/>
      <c r="MKN92" s="62"/>
      <c r="MKO92" s="62"/>
      <c r="MKP92" s="62"/>
      <c r="MKQ92" s="62"/>
      <c r="MKR92" s="62"/>
      <c r="MKS92" s="62"/>
      <c r="MKT92" s="62"/>
      <c r="MKU92" s="62"/>
      <c r="MKV92" s="62"/>
      <c r="MKW92" s="62"/>
      <c r="MKX92" s="62"/>
      <c r="MKY92" s="62"/>
      <c r="MKZ92" s="62"/>
      <c r="MLA92" s="62"/>
      <c r="MLB92" s="62"/>
      <c r="MLC92" s="62"/>
      <c r="MLD92" s="62"/>
      <c r="MLE92" s="62"/>
      <c r="MLF92" s="62"/>
      <c r="MLG92" s="62"/>
      <c r="MLH92" s="62"/>
      <c r="MLI92" s="62"/>
      <c r="MLJ92" s="62"/>
      <c r="MLK92" s="62"/>
      <c r="MLL92" s="62"/>
      <c r="MLM92" s="62"/>
      <c r="MLN92" s="62"/>
      <c r="MLO92" s="62"/>
      <c r="MLP92" s="62"/>
      <c r="MLQ92" s="62"/>
      <c r="MLR92" s="62"/>
      <c r="MLS92" s="62"/>
      <c r="MLT92" s="62"/>
      <c r="MLU92" s="62"/>
      <c r="MLV92" s="62"/>
      <c r="MLW92" s="62"/>
      <c r="MLX92" s="62"/>
      <c r="MLY92" s="62"/>
      <c r="MLZ92" s="62"/>
      <c r="MMA92" s="62"/>
      <c r="MMB92" s="62"/>
      <c r="MMC92" s="62"/>
      <c r="MMD92" s="62"/>
      <c r="MME92" s="62"/>
      <c r="MMF92" s="62"/>
      <c r="MMG92" s="62"/>
      <c r="MMH92" s="62"/>
      <c r="MMI92" s="62"/>
      <c r="MMJ92" s="62"/>
      <c r="MMK92" s="62"/>
      <c r="MML92" s="62"/>
      <c r="MMM92" s="62"/>
      <c r="MMN92" s="62"/>
      <c r="MMO92" s="62"/>
      <c r="MMP92" s="62"/>
      <c r="MMQ92" s="62"/>
      <c r="MMR92" s="62"/>
      <c r="MMS92" s="62"/>
      <c r="MMT92" s="62"/>
      <c r="MMU92" s="62"/>
      <c r="MMV92" s="62"/>
      <c r="MMW92" s="62"/>
      <c r="MMX92" s="62"/>
      <c r="MMY92" s="62"/>
      <c r="MMZ92" s="62"/>
      <c r="MNA92" s="62"/>
      <c r="MNB92" s="62"/>
      <c r="MNC92" s="62"/>
      <c r="MND92" s="62"/>
      <c r="MNE92" s="62"/>
      <c r="MNF92" s="62"/>
      <c r="MNG92" s="62"/>
      <c r="MNH92" s="62"/>
      <c r="MNI92" s="62"/>
      <c r="MNJ92" s="62"/>
      <c r="MNK92" s="62"/>
      <c r="MNL92" s="62"/>
      <c r="MNM92" s="62"/>
      <c r="MNN92" s="62"/>
      <c r="MNO92" s="62"/>
      <c r="MNP92" s="62"/>
      <c r="MNQ92" s="62"/>
      <c r="MNR92" s="62"/>
      <c r="MNS92" s="62"/>
      <c r="MNT92" s="62"/>
      <c r="MNU92" s="62"/>
      <c r="MNV92" s="62"/>
      <c r="MNW92" s="62"/>
      <c r="MNX92" s="62"/>
      <c r="MNY92" s="62"/>
      <c r="MNZ92" s="62"/>
      <c r="MOA92" s="62"/>
      <c r="MOB92" s="62"/>
      <c r="MOC92" s="62"/>
      <c r="MOD92" s="62"/>
      <c r="MOE92" s="62"/>
      <c r="MOF92" s="62"/>
      <c r="MOG92" s="62"/>
      <c r="MOH92" s="62"/>
      <c r="MOI92" s="62"/>
      <c r="MOJ92" s="62"/>
      <c r="MOK92" s="62"/>
      <c r="MOL92" s="62"/>
      <c r="MOM92" s="62"/>
      <c r="MON92" s="62"/>
      <c r="MOO92" s="62"/>
      <c r="MOP92" s="62"/>
      <c r="MOQ92" s="62"/>
      <c r="MOR92" s="62"/>
      <c r="MOS92" s="62"/>
      <c r="MOT92" s="62"/>
      <c r="MOU92" s="62"/>
      <c r="MOV92" s="62"/>
      <c r="MOW92" s="62"/>
      <c r="MOX92" s="62"/>
      <c r="MOY92" s="62"/>
      <c r="MOZ92" s="62"/>
      <c r="MPA92" s="62"/>
      <c r="MPB92" s="62"/>
      <c r="MPC92" s="62"/>
      <c r="MPD92" s="62"/>
      <c r="MPE92" s="62"/>
      <c r="MPF92" s="62"/>
      <c r="MPG92" s="62"/>
      <c r="MPH92" s="62"/>
      <c r="MPI92" s="62"/>
      <c r="MPJ92" s="62"/>
      <c r="MPK92" s="62"/>
      <c r="MPL92" s="62"/>
      <c r="MPM92" s="62"/>
      <c r="MPN92" s="62"/>
      <c r="MPO92" s="62"/>
      <c r="MPP92" s="62"/>
      <c r="MPQ92" s="62"/>
      <c r="MPR92" s="62"/>
      <c r="MPS92" s="62"/>
      <c r="MPT92" s="62"/>
      <c r="MPU92" s="62"/>
      <c r="MPV92" s="62"/>
      <c r="MPW92" s="62"/>
      <c r="MPX92" s="62"/>
      <c r="MPY92" s="62"/>
      <c r="MPZ92" s="62"/>
      <c r="MQA92" s="62"/>
      <c r="MQB92" s="62"/>
      <c r="MQC92" s="62"/>
      <c r="MQD92" s="62"/>
      <c r="MQE92" s="62"/>
      <c r="MQF92" s="62"/>
      <c r="MQG92" s="62"/>
      <c r="MQH92" s="62"/>
      <c r="MQI92" s="62"/>
      <c r="MQJ92" s="62"/>
      <c r="MQK92" s="62"/>
      <c r="MQL92" s="62"/>
      <c r="MQM92" s="62"/>
      <c r="MQN92" s="62"/>
      <c r="MQO92" s="62"/>
      <c r="MQP92" s="62"/>
      <c r="MQQ92" s="62"/>
      <c r="MQR92" s="62"/>
      <c r="MQS92" s="62"/>
      <c r="MQT92" s="62"/>
      <c r="MQU92" s="62"/>
      <c r="MQV92" s="62"/>
      <c r="MQW92" s="62"/>
      <c r="MQX92" s="62"/>
      <c r="MQY92" s="62"/>
      <c r="MQZ92" s="62"/>
      <c r="MRA92" s="62"/>
      <c r="MRB92" s="62"/>
      <c r="MRC92" s="62"/>
      <c r="MRD92" s="62"/>
      <c r="MRE92" s="62"/>
      <c r="MRF92" s="62"/>
      <c r="MRG92" s="62"/>
      <c r="MRH92" s="62"/>
      <c r="MRI92" s="62"/>
      <c r="MRJ92" s="62"/>
      <c r="MRK92" s="62"/>
      <c r="MRL92" s="62"/>
      <c r="MRM92" s="62"/>
      <c r="MRN92" s="62"/>
      <c r="MRO92" s="62"/>
      <c r="MRP92" s="62"/>
      <c r="MRQ92" s="62"/>
      <c r="MRR92" s="62"/>
      <c r="MRS92" s="62"/>
      <c r="MRT92" s="62"/>
      <c r="MRU92" s="62"/>
      <c r="MRV92" s="62"/>
      <c r="MRW92" s="62"/>
      <c r="MRX92" s="62"/>
      <c r="MRY92" s="62"/>
      <c r="MRZ92" s="62"/>
      <c r="MSA92" s="62"/>
      <c r="MSB92" s="62"/>
      <c r="MSC92" s="62"/>
      <c r="MSD92" s="62"/>
      <c r="MSE92" s="62"/>
      <c r="MSF92" s="62"/>
      <c r="MSG92" s="62"/>
      <c r="MSH92" s="62"/>
      <c r="MSI92" s="62"/>
      <c r="MSJ92" s="62"/>
      <c r="MSK92" s="62"/>
      <c r="MSL92" s="62"/>
      <c r="MSM92" s="62"/>
      <c r="MSN92" s="62"/>
      <c r="MSO92" s="62"/>
      <c r="MSP92" s="62"/>
      <c r="MSQ92" s="62"/>
      <c r="MSR92" s="62"/>
      <c r="MSS92" s="62"/>
      <c r="MST92" s="62"/>
      <c r="MSU92" s="62"/>
      <c r="MSV92" s="62"/>
      <c r="MSW92" s="62"/>
      <c r="MSX92" s="62"/>
      <c r="MSY92" s="62"/>
      <c r="MSZ92" s="62"/>
      <c r="MTA92" s="62"/>
      <c r="MTB92" s="62"/>
      <c r="MTC92" s="62"/>
      <c r="MTD92" s="62"/>
      <c r="MTE92" s="62"/>
      <c r="MTF92" s="62"/>
      <c r="MTG92" s="62"/>
      <c r="MTH92" s="62"/>
      <c r="MTI92" s="62"/>
      <c r="MTJ92" s="62"/>
      <c r="MTK92" s="62"/>
      <c r="MTL92" s="62"/>
      <c r="MTM92" s="62"/>
      <c r="MTN92" s="62"/>
      <c r="MTO92" s="62"/>
      <c r="MTP92" s="62"/>
      <c r="MTQ92" s="62"/>
      <c r="MTR92" s="62"/>
      <c r="MTS92" s="62"/>
      <c r="MTT92" s="62"/>
      <c r="MTU92" s="62"/>
      <c r="MTV92" s="62"/>
      <c r="MTW92" s="62"/>
      <c r="MTX92" s="62"/>
      <c r="MTY92" s="62"/>
      <c r="MTZ92" s="62"/>
      <c r="MUA92" s="62"/>
      <c r="MUB92" s="62"/>
      <c r="MUC92" s="62"/>
      <c r="MUD92" s="62"/>
      <c r="MUE92" s="62"/>
      <c r="MUF92" s="62"/>
      <c r="MUG92" s="62"/>
      <c r="MUH92" s="62"/>
      <c r="MUI92" s="62"/>
      <c r="MUJ92" s="62"/>
      <c r="MUK92" s="62"/>
      <c r="MUL92" s="62"/>
      <c r="MUM92" s="62"/>
      <c r="MUN92" s="62"/>
      <c r="MUO92" s="62"/>
      <c r="MUP92" s="62"/>
      <c r="MUQ92" s="62"/>
      <c r="MUR92" s="62"/>
      <c r="MUS92" s="62"/>
      <c r="MUT92" s="62"/>
      <c r="MUU92" s="62"/>
      <c r="MUV92" s="62"/>
      <c r="MUW92" s="62"/>
      <c r="MUX92" s="62"/>
      <c r="MUY92" s="62"/>
      <c r="MUZ92" s="62"/>
      <c r="MVA92" s="62"/>
      <c r="MVB92" s="62"/>
      <c r="MVC92" s="62"/>
      <c r="MVD92" s="62"/>
      <c r="MVE92" s="62"/>
      <c r="MVF92" s="62"/>
      <c r="MVG92" s="62"/>
      <c r="MVH92" s="62"/>
      <c r="MVI92" s="62"/>
      <c r="MVJ92" s="62"/>
      <c r="MVK92" s="62"/>
      <c r="MVL92" s="62"/>
      <c r="MVM92" s="62"/>
      <c r="MVN92" s="62"/>
      <c r="MVO92" s="62"/>
      <c r="MVP92" s="62"/>
      <c r="MVQ92" s="62"/>
      <c r="MVR92" s="62"/>
      <c r="MVS92" s="62"/>
      <c r="MVT92" s="62"/>
      <c r="MVU92" s="62"/>
      <c r="MVV92" s="62"/>
      <c r="MVW92" s="62"/>
      <c r="MVX92" s="62"/>
      <c r="MVY92" s="62"/>
      <c r="MVZ92" s="62"/>
      <c r="MWA92" s="62"/>
      <c r="MWB92" s="62"/>
      <c r="MWC92" s="62"/>
      <c r="MWD92" s="62"/>
      <c r="MWE92" s="62"/>
      <c r="MWF92" s="62"/>
      <c r="MWG92" s="62"/>
      <c r="MWH92" s="62"/>
      <c r="MWI92" s="62"/>
      <c r="MWJ92" s="62"/>
      <c r="MWK92" s="62"/>
      <c r="MWL92" s="62"/>
      <c r="MWM92" s="62"/>
      <c r="MWN92" s="62"/>
      <c r="MWO92" s="62"/>
      <c r="MWP92" s="62"/>
      <c r="MWQ92" s="62"/>
      <c r="MWR92" s="62"/>
      <c r="MWS92" s="62"/>
      <c r="MWT92" s="62"/>
      <c r="MWU92" s="62"/>
      <c r="MWV92" s="62"/>
      <c r="MWW92" s="62"/>
      <c r="MWX92" s="62"/>
      <c r="MWY92" s="62"/>
      <c r="MWZ92" s="62"/>
      <c r="MXA92" s="62"/>
      <c r="MXB92" s="62"/>
      <c r="MXC92" s="62"/>
      <c r="MXD92" s="62"/>
      <c r="MXE92" s="62"/>
      <c r="MXF92" s="62"/>
      <c r="MXG92" s="62"/>
      <c r="MXH92" s="62"/>
      <c r="MXI92" s="62"/>
      <c r="MXJ92" s="62"/>
      <c r="MXK92" s="62"/>
      <c r="MXL92" s="62"/>
      <c r="MXM92" s="62"/>
      <c r="MXN92" s="62"/>
      <c r="MXO92" s="62"/>
      <c r="MXP92" s="62"/>
      <c r="MXQ92" s="62"/>
      <c r="MXR92" s="62"/>
      <c r="MXS92" s="62"/>
      <c r="MXT92" s="62"/>
      <c r="MXU92" s="62"/>
      <c r="MXV92" s="62"/>
      <c r="MXW92" s="62"/>
      <c r="MXX92" s="62"/>
      <c r="MXY92" s="62"/>
      <c r="MXZ92" s="62"/>
      <c r="MYA92" s="62"/>
      <c r="MYB92" s="62"/>
      <c r="MYC92" s="62"/>
      <c r="MYD92" s="62"/>
      <c r="MYE92" s="62"/>
      <c r="MYF92" s="62"/>
      <c r="MYG92" s="62"/>
      <c r="MYH92" s="62"/>
      <c r="MYI92" s="62"/>
      <c r="MYJ92" s="62"/>
      <c r="MYK92" s="62"/>
      <c r="MYL92" s="62"/>
      <c r="MYM92" s="62"/>
      <c r="MYN92" s="62"/>
      <c r="MYO92" s="62"/>
      <c r="MYP92" s="62"/>
      <c r="MYQ92" s="62"/>
      <c r="MYR92" s="62"/>
      <c r="MYS92" s="62"/>
      <c r="MYT92" s="62"/>
      <c r="MYU92" s="62"/>
      <c r="MYV92" s="62"/>
      <c r="MYW92" s="62"/>
      <c r="MYX92" s="62"/>
      <c r="MYY92" s="62"/>
      <c r="MYZ92" s="62"/>
      <c r="MZA92" s="62"/>
      <c r="MZB92" s="62"/>
      <c r="MZC92" s="62"/>
      <c r="MZD92" s="62"/>
      <c r="MZE92" s="62"/>
      <c r="MZF92" s="62"/>
      <c r="MZG92" s="62"/>
      <c r="MZH92" s="62"/>
      <c r="MZI92" s="62"/>
      <c r="MZJ92" s="62"/>
      <c r="MZK92" s="62"/>
      <c r="MZL92" s="62"/>
      <c r="MZM92" s="62"/>
      <c r="MZN92" s="62"/>
      <c r="MZO92" s="62"/>
      <c r="MZP92" s="62"/>
      <c r="MZQ92" s="62"/>
      <c r="MZR92" s="62"/>
      <c r="MZS92" s="62"/>
      <c r="MZT92" s="62"/>
      <c r="MZU92" s="62"/>
      <c r="MZV92" s="62"/>
      <c r="MZW92" s="62"/>
      <c r="MZX92" s="62"/>
      <c r="MZY92" s="62"/>
      <c r="MZZ92" s="62"/>
      <c r="NAA92" s="62"/>
      <c r="NAB92" s="62"/>
      <c r="NAC92" s="62"/>
      <c r="NAD92" s="62"/>
      <c r="NAE92" s="62"/>
      <c r="NAF92" s="62"/>
      <c r="NAG92" s="62"/>
      <c r="NAH92" s="62"/>
      <c r="NAI92" s="62"/>
      <c r="NAJ92" s="62"/>
      <c r="NAK92" s="62"/>
      <c r="NAL92" s="62"/>
      <c r="NAM92" s="62"/>
      <c r="NAN92" s="62"/>
      <c r="NAO92" s="62"/>
      <c r="NAP92" s="62"/>
      <c r="NAQ92" s="62"/>
      <c r="NAR92" s="62"/>
      <c r="NAS92" s="62"/>
      <c r="NAT92" s="62"/>
      <c r="NAU92" s="62"/>
      <c r="NAV92" s="62"/>
      <c r="NAW92" s="62"/>
      <c r="NAX92" s="62"/>
      <c r="NAY92" s="62"/>
      <c r="NAZ92" s="62"/>
      <c r="NBA92" s="62"/>
      <c r="NBB92" s="62"/>
      <c r="NBC92" s="62"/>
      <c r="NBD92" s="62"/>
      <c r="NBE92" s="62"/>
      <c r="NBF92" s="62"/>
      <c r="NBG92" s="62"/>
      <c r="NBH92" s="62"/>
      <c r="NBI92" s="62"/>
      <c r="NBJ92" s="62"/>
      <c r="NBK92" s="62"/>
      <c r="NBL92" s="62"/>
      <c r="NBM92" s="62"/>
      <c r="NBN92" s="62"/>
      <c r="NBO92" s="62"/>
      <c r="NBP92" s="62"/>
      <c r="NBQ92" s="62"/>
      <c r="NBR92" s="62"/>
      <c r="NBS92" s="62"/>
      <c r="NBT92" s="62"/>
      <c r="NBU92" s="62"/>
      <c r="NBV92" s="62"/>
      <c r="NBW92" s="62"/>
      <c r="NBX92" s="62"/>
      <c r="NBY92" s="62"/>
      <c r="NBZ92" s="62"/>
      <c r="NCA92" s="62"/>
      <c r="NCB92" s="62"/>
      <c r="NCC92" s="62"/>
      <c r="NCD92" s="62"/>
      <c r="NCE92" s="62"/>
      <c r="NCF92" s="62"/>
      <c r="NCG92" s="62"/>
      <c r="NCH92" s="62"/>
      <c r="NCI92" s="62"/>
      <c r="NCJ92" s="62"/>
      <c r="NCK92" s="62"/>
      <c r="NCL92" s="62"/>
      <c r="NCM92" s="62"/>
      <c r="NCN92" s="62"/>
      <c r="NCO92" s="62"/>
      <c r="NCP92" s="62"/>
      <c r="NCQ92" s="62"/>
      <c r="NCR92" s="62"/>
      <c r="NCS92" s="62"/>
      <c r="NCT92" s="62"/>
      <c r="NCU92" s="62"/>
      <c r="NCV92" s="62"/>
      <c r="NCW92" s="62"/>
      <c r="NCX92" s="62"/>
      <c r="NCY92" s="62"/>
      <c r="NCZ92" s="62"/>
      <c r="NDA92" s="62"/>
      <c r="NDB92" s="62"/>
      <c r="NDC92" s="62"/>
      <c r="NDD92" s="62"/>
      <c r="NDE92" s="62"/>
      <c r="NDF92" s="62"/>
      <c r="NDG92" s="62"/>
      <c r="NDH92" s="62"/>
      <c r="NDI92" s="62"/>
      <c r="NDJ92" s="62"/>
      <c r="NDK92" s="62"/>
      <c r="NDL92" s="62"/>
      <c r="NDM92" s="62"/>
      <c r="NDN92" s="62"/>
      <c r="NDO92" s="62"/>
      <c r="NDP92" s="62"/>
      <c r="NDQ92" s="62"/>
      <c r="NDR92" s="62"/>
      <c r="NDS92" s="62"/>
      <c r="NDT92" s="62"/>
      <c r="NDU92" s="62"/>
      <c r="NDV92" s="62"/>
      <c r="NDW92" s="62"/>
      <c r="NDX92" s="62"/>
      <c r="NDY92" s="62"/>
      <c r="NDZ92" s="62"/>
      <c r="NEA92" s="62"/>
      <c r="NEB92" s="62"/>
      <c r="NEC92" s="62"/>
      <c r="NED92" s="62"/>
      <c r="NEE92" s="62"/>
      <c r="NEF92" s="62"/>
      <c r="NEG92" s="62"/>
      <c r="NEH92" s="62"/>
      <c r="NEI92" s="62"/>
      <c r="NEJ92" s="62"/>
      <c r="NEK92" s="62"/>
      <c r="NEL92" s="62"/>
      <c r="NEM92" s="62"/>
      <c r="NEN92" s="62"/>
      <c r="NEO92" s="62"/>
      <c r="NEP92" s="62"/>
      <c r="NEQ92" s="62"/>
      <c r="NER92" s="62"/>
      <c r="NES92" s="62"/>
      <c r="NET92" s="62"/>
      <c r="NEU92" s="62"/>
      <c r="NEV92" s="62"/>
      <c r="NEW92" s="62"/>
      <c r="NEX92" s="62"/>
      <c r="NEY92" s="62"/>
      <c r="NEZ92" s="62"/>
      <c r="NFA92" s="62"/>
      <c r="NFB92" s="62"/>
      <c r="NFC92" s="62"/>
      <c r="NFD92" s="62"/>
      <c r="NFE92" s="62"/>
      <c r="NFF92" s="62"/>
      <c r="NFG92" s="62"/>
      <c r="NFH92" s="62"/>
      <c r="NFI92" s="62"/>
      <c r="NFJ92" s="62"/>
      <c r="NFK92" s="62"/>
      <c r="NFL92" s="62"/>
      <c r="NFM92" s="62"/>
      <c r="NFN92" s="62"/>
      <c r="NFO92" s="62"/>
      <c r="NFP92" s="62"/>
      <c r="NFQ92" s="62"/>
      <c r="NFR92" s="62"/>
      <c r="NFS92" s="62"/>
      <c r="NFT92" s="62"/>
      <c r="NFU92" s="62"/>
      <c r="NFV92" s="62"/>
      <c r="NFW92" s="62"/>
      <c r="NFX92" s="62"/>
      <c r="NFY92" s="62"/>
      <c r="NFZ92" s="62"/>
      <c r="NGA92" s="62"/>
      <c r="NGB92" s="62"/>
      <c r="NGC92" s="62"/>
      <c r="NGD92" s="62"/>
      <c r="NGE92" s="62"/>
      <c r="NGF92" s="62"/>
      <c r="NGG92" s="62"/>
      <c r="NGH92" s="62"/>
      <c r="NGI92" s="62"/>
      <c r="NGJ92" s="62"/>
      <c r="NGK92" s="62"/>
      <c r="NGL92" s="62"/>
      <c r="NGM92" s="62"/>
      <c r="NGN92" s="62"/>
      <c r="NGO92" s="62"/>
      <c r="NGP92" s="62"/>
      <c r="NGQ92" s="62"/>
      <c r="NGR92" s="62"/>
      <c r="NGS92" s="62"/>
      <c r="NGT92" s="62"/>
      <c r="NGU92" s="62"/>
      <c r="NGV92" s="62"/>
      <c r="NGW92" s="62"/>
      <c r="NGX92" s="62"/>
      <c r="NGY92" s="62"/>
      <c r="NGZ92" s="62"/>
      <c r="NHA92" s="62"/>
      <c r="NHB92" s="62"/>
      <c r="NHC92" s="62"/>
      <c r="NHD92" s="62"/>
      <c r="NHE92" s="62"/>
      <c r="NHF92" s="62"/>
      <c r="NHG92" s="62"/>
      <c r="NHH92" s="62"/>
      <c r="NHI92" s="62"/>
      <c r="NHJ92" s="62"/>
      <c r="NHK92" s="62"/>
      <c r="NHL92" s="62"/>
      <c r="NHM92" s="62"/>
      <c r="NHN92" s="62"/>
      <c r="NHO92" s="62"/>
      <c r="NHP92" s="62"/>
      <c r="NHQ92" s="62"/>
      <c r="NHR92" s="62"/>
      <c r="NHS92" s="62"/>
      <c r="NHT92" s="62"/>
      <c r="NHU92" s="62"/>
      <c r="NHV92" s="62"/>
      <c r="NHW92" s="62"/>
      <c r="NHX92" s="62"/>
      <c r="NHY92" s="62"/>
      <c r="NHZ92" s="62"/>
      <c r="NIA92" s="62"/>
      <c r="NIB92" s="62"/>
      <c r="NIC92" s="62"/>
      <c r="NID92" s="62"/>
      <c r="NIE92" s="62"/>
      <c r="NIF92" s="62"/>
      <c r="NIG92" s="62"/>
      <c r="NIH92" s="62"/>
      <c r="NII92" s="62"/>
      <c r="NIJ92" s="62"/>
      <c r="NIK92" s="62"/>
      <c r="NIL92" s="62"/>
      <c r="NIM92" s="62"/>
      <c r="NIN92" s="62"/>
      <c r="NIO92" s="62"/>
      <c r="NIP92" s="62"/>
      <c r="NIQ92" s="62"/>
      <c r="NIR92" s="62"/>
      <c r="NIS92" s="62"/>
      <c r="NIT92" s="62"/>
      <c r="NIU92" s="62"/>
      <c r="NIV92" s="62"/>
      <c r="NIW92" s="62"/>
      <c r="NIX92" s="62"/>
      <c r="NIY92" s="62"/>
      <c r="NIZ92" s="62"/>
      <c r="NJA92" s="62"/>
      <c r="NJB92" s="62"/>
      <c r="NJC92" s="62"/>
      <c r="NJD92" s="62"/>
      <c r="NJE92" s="62"/>
      <c r="NJF92" s="62"/>
      <c r="NJG92" s="62"/>
      <c r="NJH92" s="62"/>
      <c r="NJI92" s="62"/>
      <c r="NJJ92" s="62"/>
      <c r="NJK92" s="62"/>
      <c r="NJL92" s="62"/>
      <c r="NJM92" s="62"/>
      <c r="NJN92" s="62"/>
      <c r="NJO92" s="62"/>
      <c r="NJP92" s="62"/>
      <c r="NJQ92" s="62"/>
      <c r="NJR92" s="62"/>
      <c r="NJS92" s="62"/>
      <c r="NJT92" s="62"/>
      <c r="NJU92" s="62"/>
      <c r="NJV92" s="62"/>
      <c r="NJW92" s="62"/>
      <c r="NJX92" s="62"/>
      <c r="NJY92" s="62"/>
      <c r="NJZ92" s="62"/>
      <c r="NKA92" s="62"/>
      <c r="NKB92" s="62"/>
      <c r="NKC92" s="62"/>
      <c r="NKD92" s="62"/>
      <c r="NKE92" s="62"/>
      <c r="NKF92" s="62"/>
      <c r="NKG92" s="62"/>
      <c r="NKH92" s="62"/>
      <c r="NKI92" s="62"/>
      <c r="NKJ92" s="62"/>
      <c r="NKK92" s="62"/>
      <c r="NKL92" s="62"/>
      <c r="NKM92" s="62"/>
      <c r="NKN92" s="62"/>
      <c r="NKO92" s="62"/>
      <c r="NKP92" s="62"/>
      <c r="NKQ92" s="62"/>
      <c r="NKR92" s="62"/>
      <c r="NKS92" s="62"/>
      <c r="NKT92" s="62"/>
      <c r="NKU92" s="62"/>
      <c r="NKV92" s="62"/>
      <c r="NKW92" s="62"/>
      <c r="NKX92" s="62"/>
      <c r="NKY92" s="62"/>
      <c r="NKZ92" s="62"/>
      <c r="NLA92" s="62"/>
      <c r="NLB92" s="62"/>
      <c r="NLC92" s="62"/>
      <c r="NLD92" s="62"/>
      <c r="NLE92" s="62"/>
      <c r="NLF92" s="62"/>
      <c r="NLG92" s="62"/>
      <c r="NLH92" s="62"/>
      <c r="NLI92" s="62"/>
      <c r="NLJ92" s="62"/>
      <c r="NLK92" s="62"/>
      <c r="NLL92" s="62"/>
      <c r="NLM92" s="62"/>
      <c r="NLN92" s="62"/>
      <c r="NLO92" s="62"/>
      <c r="NLP92" s="62"/>
      <c r="NLQ92" s="62"/>
      <c r="NLR92" s="62"/>
      <c r="NLS92" s="62"/>
      <c r="NLT92" s="62"/>
      <c r="NLU92" s="62"/>
      <c r="NLV92" s="62"/>
      <c r="NLW92" s="62"/>
      <c r="NLX92" s="62"/>
      <c r="NLY92" s="62"/>
      <c r="NLZ92" s="62"/>
      <c r="NMA92" s="62"/>
      <c r="NMB92" s="62"/>
      <c r="NMC92" s="62"/>
      <c r="NMD92" s="62"/>
      <c r="NME92" s="62"/>
      <c r="NMF92" s="62"/>
      <c r="NMG92" s="62"/>
      <c r="NMH92" s="62"/>
      <c r="NMI92" s="62"/>
      <c r="NMJ92" s="62"/>
      <c r="NMK92" s="62"/>
      <c r="NML92" s="62"/>
      <c r="NMM92" s="62"/>
      <c r="NMN92" s="62"/>
      <c r="NMO92" s="62"/>
      <c r="NMP92" s="62"/>
      <c r="NMQ92" s="62"/>
      <c r="NMR92" s="62"/>
      <c r="NMS92" s="62"/>
      <c r="NMT92" s="62"/>
      <c r="NMU92" s="62"/>
      <c r="NMV92" s="62"/>
      <c r="NMW92" s="62"/>
      <c r="NMX92" s="62"/>
      <c r="NMY92" s="62"/>
      <c r="NMZ92" s="62"/>
      <c r="NNA92" s="62"/>
      <c r="NNB92" s="62"/>
      <c r="NNC92" s="62"/>
      <c r="NND92" s="62"/>
      <c r="NNE92" s="62"/>
      <c r="NNF92" s="62"/>
      <c r="NNG92" s="62"/>
      <c r="NNH92" s="62"/>
      <c r="NNI92" s="62"/>
      <c r="NNJ92" s="62"/>
      <c r="NNK92" s="62"/>
      <c r="NNL92" s="62"/>
      <c r="NNM92" s="62"/>
      <c r="NNN92" s="62"/>
      <c r="NNO92" s="62"/>
      <c r="NNP92" s="62"/>
      <c r="NNQ92" s="62"/>
      <c r="NNR92" s="62"/>
      <c r="NNS92" s="62"/>
      <c r="NNT92" s="62"/>
      <c r="NNU92" s="62"/>
      <c r="NNV92" s="62"/>
      <c r="NNW92" s="62"/>
      <c r="NNX92" s="62"/>
      <c r="NNY92" s="62"/>
      <c r="NNZ92" s="62"/>
      <c r="NOA92" s="62"/>
      <c r="NOB92" s="62"/>
      <c r="NOC92" s="62"/>
      <c r="NOD92" s="62"/>
      <c r="NOE92" s="62"/>
      <c r="NOF92" s="62"/>
      <c r="NOG92" s="62"/>
      <c r="NOH92" s="62"/>
      <c r="NOI92" s="62"/>
      <c r="NOJ92" s="62"/>
      <c r="NOK92" s="62"/>
      <c r="NOL92" s="62"/>
      <c r="NOM92" s="62"/>
      <c r="NON92" s="62"/>
      <c r="NOO92" s="62"/>
      <c r="NOP92" s="62"/>
      <c r="NOQ92" s="62"/>
      <c r="NOR92" s="62"/>
      <c r="NOS92" s="62"/>
      <c r="NOT92" s="62"/>
      <c r="NOU92" s="62"/>
      <c r="NOV92" s="62"/>
      <c r="NOW92" s="62"/>
      <c r="NOX92" s="62"/>
      <c r="NOY92" s="62"/>
      <c r="NOZ92" s="62"/>
      <c r="NPA92" s="62"/>
      <c r="NPB92" s="62"/>
      <c r="NPC92" s="62"/>
      <c r="NPD92" s="62"/>
      <c r="NPE92" s="62"/>
      <c r="NPF92" s="62"/>
      <c r="NPG92" s="62"/>
      <c r="NPH92" s="62"/>
      <c r="NPI92" s="62"/>
      <c r="NPJ92" s="62"/>
      <c r="NPK92" s="62"/>
      <c r="NPL92" s="62"/>
      <c r="NPM92" s="62"/>
      <c r="NPN92" s="62"/>
      <c r="NPO92" s="62"/>
      <c r="NPP92" s="62"/>
      <c r="NPQ92" s="62"/>
      <c r="NPR92" s="62"/>
      <c r="NPS92" s="62"/>
      <c r="NPT92" s="62"/>
      <c r="NPU92" s="62"/>
      <c r="NPV92" s="62"/>
      <c r="NPW92" s="62"/>
      <c r="NPX92" s="62"/>
      <c r="NPY92" s="62"/>
      <c r="NPZ92" s="62"/>
      <c r="NQA92" s="62"/>
      <c r="NQB92" s="62"/>
      <c r="NQC92" s="62"/>
      <c r="NQD92" s="62"/>
      <c r="NQE92" s="62"/>
      <c r="NQF92" s="62"/>
      <c r="NQG92" s="62"/>
      <c r="NQH92" s="62"/>
      <c r="NQI92" s="62"/>
      <c r="NQJ92" s="62"/>
      <c r="NQK92" s="62"/>
      <c r="NQL92" s="62"/>
      <c r="NQM92" s="62"/>
      <c r="NQN92" s="62"/>
      <c r="NQO92" s="62"/>
      <c r="NQP92" s="62"/>
      <c r="NQQ92" s="62"/>
      <c r="NQR92" s="62"/>
      <c r="NQS92" s="62"/>
      <c r="NQT92" s="62"/>
      <c r="NQU92" s="62"/>
      <c r="NQV92" s="62"/>
      <c r="NQW92" s="62"/>
      <c r="NQX92" s="62"/>
      <c r="NQY92" s="62"/>
      <c r="NQZ92" s="62"/>
      <c r="NRA92" s="62"/>
      <c r="NRB92" s="62"/>
      <c r="NRC92" s="62"/>
      <c r="NRD92" s="62"/>
      <c r="NRE92" s="62"/>
      <c r="NRF92" s="62"/>
      <c r="NRG92" s="62"/>
      <c r="NRH92" s="62"/>
      <c r="NRI92" s="62"/>
      <c r="NRJ92" s="62"/>
      <c r="NRK92" s="62"/>
      <c r="NRL92" s="62"/>
      <c r="NRM92" s="62"/>
      <c r="NRN92" s="62"/>
      <c r="NRO92" s="62"/>
      <c r="NRP92" s="62"/>
      <c r="NRQ92" s="62"/>
      <c r="NRR92" s="62"/>
      <c r="NRS92" s="62"/>
      <c r="NRT92" s="62"/>
      <c r="NRU92" s="62"/>
      <c r="NRV92" s="62"/>
      <c r="NRW92" s="62"/>
      <c r="NRX92" s="62"/>
      <c r="NRY92" s="62"/>
      <c r="NRZ92" s="62"/>
      <c r="NSA92" s="62"/>
      <c r="NSB92" s="62"/>
      <c r="NSC92" s="62"/>
      <c r="NSD92" s="62"/>
      <c r="NSE92" s="62"/>
      <c r="NSF92" s="62"/>
      <c r="NSG92" s="62"/>
      <c r="NSH92" s="62"/>
      <c r="NSI92" s="62"/>
      <c r="NSJ92" s="62"/>
      <c r="NSK92" s="62"/>
      <c r="NSL92" s="62"/>
      <c r="NSM92" s="62"/>
      <c r="NSN92" s="62"/>
      <c r="NSO92" s="62"/>
      <c r="NSP92" s="62"/>
      <c r="NSQ92" s="62"/>
      <c r="NSR92" s="62"/>
      <c r="NSS92" s="62"/>
      <c r="NST92" s="62"/>
      <c r="NSU92" s="62"/>
      <c r="NSV92" s="62"/>
      <c r="NSW92" s="62"/>
      <c r="NSX92" s="62"/>
      <c r="NSY92" s="62"/>
      <c r="NSZ92" s="62"/>
      <c r="NTA92" s="62"/>
      <c r="NTB92" s="62"/>
      <c r="NTC92" s="62"/>
      <c r="NTD92" s="62"/>
      <c r="NTE92" s="62"/>
      <c r="NTF92" s="62"/>
      <c r="NTG92" s="62"/>
      <c r="NTH92" s="62"/>
      <c r="NTI92" s="62"/>
      <c r="NTJ92" s="62"/>
      <c r="NTK92" s="62"/>
      <c r="NTL92" s="62"/>
      <c r="NTM92" s="62"/>
      <c r="NTN92" s="62"/>
      <c r="NTO92" s="62"/>
      <c r="NTP92" s="62"/>
      <c r="NTQ92" s="62"/>
      <c r="NTR92" s="62"/>
      <c r="NTS92" s="62"/>
      <c r="NTT92" s="62"/>
      <c r="NTU92" s="62"/>
      <c r="NTV92" s="62"/>
      <c r="NTW92" s="62"/>
      <c r="NTX92" s="62"/>
      <c r="NTY92" s="62"/>
      <c r="NTZ92" s="62"/>
      <c r="NUA92" s="62"/>
      <c r="NUB92" s="62"/>
      <c r="NUC92" s="62"/>
      <c r="NUD92" s="62"/>
      <c r="NUE92" s="62"/>
      <c r="NUF92" s="62"/>
      <c r="NUG92" s="62"/>
      <c r="NUH92" s="62"/>
      <c r="NUI92" s="62"/>
      <c r="NUJ92" s="62"/>
      <c r="NUK92" s="62"/>
      <c r="NUL92" s="62"/>
      <c r="NUM92" s="62"/>
      <c r="NUN92" s="62"/>
      <c r="NUO92" s="62"/>
      <c r="NUP92" s="62"/>
      <c r="NUQ92" s="62"/>
      <c r="NUR92" s="62"/>
      <c r="NUS92" s="62"/>
      <c r="NUT92" s="62"/>
      <c r="NUU92" s="62"/>
      <c r="NUV92" s="62"/>
      <c r="NUW92" s="62"/>
      <c r="NUX92" s="62"/>
      <c r="NUY92" s="62"/>
      <c r="NUZ92" s="62"/>
      <c r="NVA92" s="62"/>
      <c r="NVB92" s="62"/>
      <c r="NVC92" s="62"/>
      <c r="NVD92" s="62"/>
      <c r="NVE92" s="62"/>
      <c r="NVF92" s="62"/>
      <c r="NVG92" s="62"/>
      <c r="NVH92" s="62"/>
      <c r="NVI92" s="62"/>
      <c r="NVJ92" s="62"/>
      <c r="NVK92" s="62"/>
      <c r="NVL92" s="62"/>
      <c r="NVM92" s="62"/>
      <c r="NVN92" s="62"/>
      <c r="NVO92" s="62"/>
      <c r="NVP92" s="62"/>
      <c r="NVQ92" s="62"/>
      <c r="NVR92" s="62"/>
      <c r="NVS92" s="62"/>
      <c r="NVT92" s="62"/>
      <c r="NVU92" s="62"/>
      <c r="NVV92" s="62"/>
      <c r="NVW92" s="62"/>
      <c r="NVX92" s="62"/>
      <c r="NVY92" s="62"/>
      <c r="NVZ92" s="62"/>
      <c r="NWA92" s="62"/>
      <c r="NWB92" s="62"/>
      <c r="NWC92" s="62"/>
      <c r="NWD92" s="62"/>
      <c r="NWE92" s="62"/>
      <c r="NWF92" s="62"/>
      <c r="NWG92" s="62"/>
      <c r="NWH92" s="62"/>
      <c r="NWI92" s="62"/>
      <c r="NWJ92" s="62"/>
      <c r="NWK92" s="62"/>
      <c r="NWL92" s="62"/>
      <c r="NWM92" s="62"/>
      <c r="NWN92" s="62"/>
      <c r="NWO92" s="62"/>
      <c r="NWP92" s="62"/>
      <c r="NWQ92" s="62"/>
      <c r="NWR92" s="62"/>
      <c r="NWS92" s="62"/>
      <c r="NWT92" s="62"/>
      <c r="NWU92" s="62"/>
      <c r="NWV92" s="62"/>
      <c r="NWW92" s="62"/>
      <c r="NWX92" s="62"/>
      <c r="NWY92" s="62"/>
      <c r="NWZ92" s="62"/>
      <c r="NXA92" s="62"/>
      <c r="NXB92" s="62"/>
      <c r="NXC92" s="62"/>
      <c r="NXD92" s="62"/>
      <c r="NXE92" s="62"/>
      <c r="NXF92" s="62"/>
      <c r="NXG92" s="62"/>
      <c r="NXH92" s="62"/>
      <c r="NXI92" s="62"/>
      <c r="NXJ92" s="62"/>
      <c r="NXK92" s="62"/>
      <c r="NXL92" s="62"/>
      <c r="NXM92" s="62"/>
      <c r="NXN92" s="62"/>
      <c r="NXO92" s="62"/>
      <c r="NXP92" s="62"/>
      <c r="NXQ92" s="62"/>
      <c r="NXR92" s="62"/>
      <c r="NXS92" s="62"/>
      <c r="NXT92" s="62"/>
      <c r="NXU92" s="62"/>
      <c r="NXV92" s="62"/>
      <c r="NXW92" s="62"/>
      <c r="NXX92" s="62"/>
      <c r="NXY92" s="62"/>
      <c r="NXZ92" s="62"/>
      <c r="NYA92" s="62"/>
      <c r="NYB92" s="62"/>
      <c r="NYC92" s="62"/>
      <c r="NYD92" s="62"/>
      <c r="NYE92" s="62"/>
      <c r="NYF92" s="62"/>
      <c r="NYG92" s="62"/>
      <c r="NYH92" s="62"/>
      <c r="NYI92" s="62"/>
      <c r="NYJ92" s="62"/>
      <c r="NYK92" s="62"/>
      <c r="NYL92" s="62"/>
      <c r="NYM92" s="62"/>
      <c r="NYN92" s="62"/>
      <c r="NYO92" s="62"/>
      <c r="NYP92" s="62"/>
      <c r="NYQ92" s="62"/>
      <c r="NYR92" s="62"/>
      <c r="NYS92" s="62"/>
      <c r="NYT92" s="62"/>
      <c r="NYU92" s="62"/>
      <c r="NYV92" s="62"/>
      <c r="NYW92" s="62"/>
      <c r="NYX92" s="62"/>
      <c r="NYY92" s="62"/>
      <c r="NYZ92" s="62"/>
      <c r="NZA92" s="62"/>
      <c r="NZB92" s="62"/>
      <c r="NZC92" s="62"/>
      <c r="NZD92" s="62"/>
      <c r="NZE92" s="62"/>
      <c r="NZF92" s="62"/>
      <c r="NZG92" s="62"/>
      <c r="NZH92" s="62"/>
      <c r="NZI92" s="62"/>
      <c r="NZJ92" s="62"/>
      <c r="NZK92" s="62"/>
      <c r="NZL92" s="62"/>
      <c r="NZM92" s="62"/>
      <c r="NZN92" s="62"/>
      <c r="NZO92" s="62"/>
      <c r="NZP92" s="62"/>
      <c r="NZQ92" s="62"/>
      <c r="NZR92" s="62"/>
      <c r="NZS92" s="62"/>
      <c r="NZT92" s="62"/>
      <c r="NZU92" s="62"/>
      <c r="NZV92" s="62"/>
      <c r="NZW92" s="62"/>
      <c r="NZX92" s="62"/>
      <c r="NZY92" s="62"/>
      <c r="NZZ92" s="62"/>
      <c r="OAA92" s="62"/>
      <c r="OAB92" s="62"/>
      <c r="OAC92" s="62"/>
      <c r="OAD92" s="62"/>
      <c r="OAE92" s="62"/>
      <c r="OAF92" s="62"/>
      <c r="OAG92" s="62"/>
      <c r="OAH92" s="62"/>
      <c r="OAI92" s="62"/>
      <c r="OAJ92" s="62"/>
      <c r="OAK92" s="62"/>
      <c r="OAL92" s="62"/>
      <c r="OAM92" s="62"/>
      <c r="OAN92" s="62"/>
      <c r="OAO92" s="62"/>
      <c r="OAP92" s="62"/>
      <c r="OAQ92" s="62"/>
      <c r="OAR92" s="62"/>
      <c r="OAS92" s="62"/>
      <c r="OAT92" s="62"/>
      <c r="OAU92" s="62"/>
      <c r="OAV92" s="62"/>
      <c r="OAW92" s="62"/>
      <c r="OAX92" s="62"/>
      <c r="OAY92" s="62"/>
      <c r="OAZ92" s="62"/>
      <c r="OBA92" s="62"/>
      <c r="OBB92" s="62"/>
      <c r="OBC92" s="62"/>
      <c r="OBD92" s="62"/>
      <c r="OBE92" s="62"/>
      <c r="OBF92" s="62"/>
      <c r="OBG92" s="62"/>
      <c r="OBH92" s="62"/>
      <c r="OBI92" s="62"/>
      <c r="OBJ92" s="62"/>
      <c r="OBK92" s="62"/>
      <c r="OBL92" s="62"/>
      <c r="OBM92" s="62"/>
      <c r="OBN92" s="62"/>
      <c r="OBO92" s="62"/>
      <c r="OBP92" s="62"/>
      <c r="OBQ92" s="62"/>
      <c r="OBR92" s="62"/>
      <c r="OBS92" s="62"/>
      <c r="OBT92" s="62"/>
      <c r="OBU92" s="62"/>
      <c r="OBV92" s="62"/>
      <c r="OBW92" s="62"/>
      <c r="OBX92" s="62"/>
      <c r="OBY92" s="62"/>
      <c r="OBZ92" s="62"/>
      <c r="OCA92" s="62"/>
      <c r="OCB92" s="62"/>
      <c r="OCC92" s="62"/>
      <c r="OCD92" s="62"/>
      <c r="OCE92" s="62"/>
      <c r="OCF92" s="62"/>
      <c r="OCG92" s="62"/>
      <c r="OCH92" s="62"/>
      <c r="OCI92" s="62"/>
      <c r="OCJ92" s="62"/>
      <c r="OCK92" s="62"/>
      <c r="OCL92" s="62"/>
      <c r="OCM92" s="62"/>
      <c r="OCN92" s="62"/>
      <c r="OCO92" s="62"/>
      <c r="OCP92" s="62"/>
      <c r="OCQ92" s="62"/>
      <c r="OCR92" s="62"/>
      <c r="OCS92" s="62"/>
      <c r="OCT92" s="62"/>
      <c r="OCU92" s="62"/>
      <c r="OCV92" s="62"/>
      <c r="OCW92" s="62"/>
      <c r="OCX92" s="62"/>
      <c r="OCY92" s="62"/>
      <c r="OCZ92" s="62"/>
      <c r="ODA92" s="62"/>
      <c r="ODB92" s="62"/>
      <c r="ODC92" s="62"/>
      <c r="ODD92" s="62"/>
      <c r="ODE92" s="62"/>
      <c r="ODF92" s="62"/>
      <c r="ODG92" s="62"/>
      <c r="ODH92" s="62"/>
      <c r="ODI92" s="62"/>
      <c r="ODJ92" s="62"/>
      <c r="ODK92" s="62"/>
      <c r="ODL92" s="62"/>
      <c r="ODM92" s="62"/>
      <c r="ODN92" s="62"/>
      <c r="ODO92" s="62"/>
      <c r="ODP92" s="62"/>
      <c r="ODQ92" s="62"/>
      <c r="ODR92" s="62"/>
      <c r="ODS92" s="62"/>
      <c r="ODT92" s="62"/>
      <c r="ODU92" s="62"/>
      <c r="ODV92" s="62"/>
      <c r="ODW92" s="62"/>
      <c r="ODX92" s="62"/>
      <c r="ODY92" s="62"/>
      <c r="ODZ92" s="62"/>
      <c r="OEA92" s="62"/>
      <c r="OEB92" s="62"/>
      <c r="OEC92" s="62"/>
      <c r="OED92" s="62"/>
      <c r="OEE92" s="62"/>
      <c r="OEF92" s="62"/>
      <c r="OEG92" s="62"/>
      <c r="OEH92" s="62"/>
      <c r="OEI92" s="62"/>
      <c r="OEJ92" s="62"/>
      <c r="OEK92" s="62"/>
      <c r="OEL92" s="62"/>
      <c r="OEM92" s="62"/>
      <c r="OEN92" s="62"/>
      <c r="OEO92" s="62"/>
      <c r="OEP92" s="62"/>
      <c r="OEQ92" s="62"/>
      <c r="OER92" s="62"/>
      <c r="OES92" s="62"/>
      <c r="OET92" s="62"/>
      <c r="OEU92" s="62"/>
      <c r="OEV92" s="62"/>
      <c r="OEW92" s="62"/>
      <c r="OEX92" s="62"/>
      <c r="OEY92" s="62"/>
      <c r="OEZ92" s="62"/>
      <c r="OFA92" s="62"/>
      <c r="OFB92" s="62"/>
      <c r="OFC92" s="62"/>
      <c r="OFD92" s="62"/>
      <c r="OFE92" s="62"/>
      <c r="OFF92" s="62"/>
      <c r="OFG92" s="62"/>
      <c r="OFH92" s="62"/>
      <c r="OFI92" s="62"/>
      <c r="OFJ92" s="62"/>
      <c r="OFK92" s="62"/>
      <c r="OFL92" s="62"/>
      <c r="OFM92" s="62"/>
      <c r="OFN92" s="62"/>
      <c r="OFO92" s="62"/>
      <c r="OFP92" s="62"/>
      <c r="OFQ92" s="62"/>
      <c r="OFR92" s="62"/>
      <c r="OFS92" s="62"/>
      <c r="OFT92" s="62"/>
      <c r="OFU92" s="62"/>
      <c r="OFV92" s="62"/>
      <c r="OFW92" s="62"/>
      <c r="OFX92" s="62"/>
      <c r="OFY92" s="62"/>
      <c r="OFZ92" s="62"/>
      <c r="OGA92" s="62"/>
      <c r="OGB92" s="62"/>
      <c r="OGC92" s="62"/>
      <c r="OGD92" s="62"/>
      <c r="OGE92" s="62"/>
      <c r="OGF92" s="62"/>
      <c r="OGG92" s="62"/>
      <c r="OGH92" s="62"/>
      <c r="OGI92" s="62"/>
      <c r="OGJ92" s="62"/>
      <c r="OGK92" s="62"/>
      <c r="OGL92" s="62"/>
      <c r="OGM92" s="62"/>
      <c r="OGN92" s="62"/>
      <c r="OGO92" s="62"/>
      <c r="OGP92" s="62"/>
      <c r="OGQ92" s="62"/>
      <c r="OGR92" s="62"/>
      <c r="OGS92" s="62"/>
      <c r="OGT92" s="62"/>
      <c r="OGU92" s="62"/>
      <c r="OGV92" s="62"/>
      <c r="OGW92" s="62"/>
      <c r="OGX92" s="62"/>
      <c r="OGY92" s="62"/>
      <c r="OGZ92" s="62"/>
      <c r="OHA92" s="62"/>
      <c r="OHB92" s="62"/>
      <c r="OHC92" s="62"/>
      <c r="OHD92" s="62"/>
      <c r="OHE92" s="62"/>
      <c r="OHF92" s="62"/>
      <c r="OHG92" s="62"/>
      <c r="OHH92" s="62"/>
      <c r="OHI92" s="62"/>
      <c r="OHJ92" s="62"/>
      <c r="OHK92" s="62"/>
      <c r="OHL92" s="62"/>
      <c r="OHM92" s="62"/>
      <c r="OHN92" s="62"/>
      <c r="OHO92" s="62"/>
      <c r="OHP92" s="62"/>
      <c r="OHQ92" s="62"/>
      <c r="OHR92" s="62"/>
      <c r="OHS92" s="62"/>
      <c r="OHT92" s="62"/>
      <c r="OHU92" s="62"/>
      <c r="OHV92" s="62"/>
      <c r="OHW92" s="62"/>
      <c r="OHX92" s="62"/>
      <c r="OHY92" s="62"/>
      <c r="OHZ92" s="62"/>
      <c r="OIA92" s="62"/>
      <c r="OIB92" s="62"/>
      <c r="OIC92" s="62"/>
      <c r="OID92" s="62"/>
      <c r="OIE92" s="62"/>
      <c r="OIF92" s="62"/>
      <c r="OIG92" s="62"/>
      <c r="OIH92" s="62"/>
      <c r="OII92" s="62"/>
      <c r="OIJ92" s="62"/>
      <c r="OIK92" s="62"/>
      <c r="OIL92" s="62"/>
      <c r="OIM92" s="62"/>
      <c r="OIN92" s="62"/>
      <c r="OIO92" s="62"/>
      <c r="OIP92" s="62"/>
      <c r="OIQ92" s="62"/>
      <c r="OIR92" s="62"/>
      <c r="OIS92" s="62"/>
      <c r="OIT92" s="62"/>
      <c r="OIU92" s="62"/>
      <c r="OIV92" s="62"/>
      <c r="OIW92" s="62"/>
      <c r="OIX92" s="62"/>
      <c r="OIY92" s="62"/>
      <c r="OIZ92" s="62"/>
      <c r="OJA92" s="62"/>
      <c r="OJB92" s="62"/>
      <c r="OJC92" s="62"/>
      <c r="OJD92" s="62"/>
      <c r="OJE92" s="62"/>
      <c r="OJF92" s="62"/>
      <c r="OJG92" s="62"/>
      <c r="OJH92" s="62"/>
      <c r="OJI92" s="62"/>
      <c r="OJJ92" s="62"/>
      <c r="OJK92" s="62"/>
      <c r="OJL92" s="62"/>
      <c r="OJM92" s="62"/>
      <c r="OJN92" s="62"/>
      <c r="OJO92" s="62"/>
      <c r="OJP92" s="62"/>
      <c r="OJQ92" s="62"/>
      <c r="OJR92" s="62"/>
      <c r="OJS92" s="62"/>
      <c r="OJT92" s="62"/>
      <c r="OJU92" s="62"/>
      <c r="OJV92" s="62"/>
      <c r="OJW92" s="62"/>
      <c r="OJX92" s="62"/>
      <c r="OJY92" s="62"/>
      <c r="OJZ92" s="62"/>
      <c r="OKA92" s="62"/>
      <c r="OKB92" s="62"/>
      <c r="OKC92" s="62"/>
      <c r="OKD92" s="62"/>
      <c r="OKE92" s="62"/>
      <c r="OKF92" s="62"/>
      <c r="OKG92" s="62"/>
      <c r="OKH92" s="62"/>
      <c r="OKI92" s="62"/>
      <c r="OKJ92" s="62"/>
      <c r="OKK92" s="62"/>
      <c r="OKL92" s="62"/>
      <c r="OKM92" s="62"/>
      <c r="OKN92" s="62"/>
      <c r="OKO92" s="62"/>
      <c r="OKP92" s="62"/>
      <c r="OKQ92" s="62"/>
      <c r="OKR92" s="62"/>
      <c r="OKS92" s="62"/>
      <c r="OKT92" s="62"/>
      <c r="OKU92" s="62"/>
      <c r="OKV92" s="62"/>
      <c r="OKW92" s="62"/>
      <c r="OKX92" s="62"/>
      <c r="OKY92" s="62"/>
      <c r="OKZ92" s="62"/>
      <c r="OLA92" s="62"/>
      <c r="OLB92" s="62"/>
      <c r="OLC92" s="62"/>
      <c r="OLD92" s="62"/>
      <c r="OLE92" s="62"/>
      <c r="OLF92" s="62"/>
      <c r="OLG92" s="62"/>
      <c r="OLH92" s="62"/>
      <c r="OLI92" s="62"/>
      <c r="OLJ92" s="62"/>
      <c r="OLK92" s="62"/>
      <c r="OLL92" s="62"/>
      <c r="OLM92" s="62"/>
      <c r="OLN92" s="62"/>
      <c r="OLO92" s="62"/>
      <c r="OLP92" s="62"/>
      <c r="OLQ92" s="62"/>
      <c r="OLR92" s="62"/>
      <c r="OLS92" s="62"/>
      <c r="OLT92" s="62"/>
      <c r="OLU92" s="62"/>
      <c r="OLV92" s="62"/>
      <c r="OLW92" s="62"/>
      <c r="OLX92" s="62"/>
      <c r="OLY92" s="62"/>
      <c r="OLZ92" s="62"/>
      <c r="OMA92" s="62"/>
      <c r="OMB92" s="62"/>
      <c r="OMC92" s="62"/>
      <c r="OMD92" s="62"/>
      <c r="OME92" s="62"/>
      <c r="OMF92" s="62"/>
      <c r="OMG92" s="62"/>
      <c r="OMH92" s="62"/>
      <c r="OMI92" s="62"/>
      <c r="OMJ92" s="62"/>
      <c r="OMK92" s="62"/>
      <c r="OML92" s="62"/>
      <c r="OMM92" s="62"/>
      <c r="OMN92" s="62"/>
      <c r="OMO92" s="62"/>
      <c r="OMP92" s="62"/>
      <c r="OMQ92" s="62"/>
      <c r="OMR92" s="62"/>
      <c r="OMS92" s="62"/>
      <c r="OMT92" s="62"/>
      <c r="OMU92" s="62"/>
      <c r="OMV92" s="62"/>
      <c r="OMW92" s="62"/>
      <c r="OMX92" s="62"/>
      <c r="OMY92" s="62"/>
      <c r="OMZ92" s="62"/>
      <c r="ONA92" s="62"/>
      <c r="ONB92" s="62"/>
      <c r="ONC92" s="62"/>
      <c r="OND92" s="62"/>
      <c r="ONE92" s="62"/>
      <c r="ONF92" s="62"/>
      <c r="ONG92" s="62"/>
      <c r="ONH92" s="62"/>
      <c r="ONI92" s="62"/>
      <c r="ONJ92" s="62"/>
      <c r="ONK92" s="62"/>
      <c r="ONL92" s="62"/>
      <c r="ONM92" s="62"/>
      <c r="ONN92" s="62"/>
      <c r="ONO92" s="62"/>
      <c r="ONP92" s="62"/>
      <c r="ONQ92" s="62"/>
      <c r="ONR92" s="62"/>
      <c r="ONS92" s="62"/>
      <c r="ONT92" s="62"/>
      <c r="ONU92" s="62"/>
      <c r="ONV92" s="62"/>
      <c r="ONW92" s="62"/>
      <c r="ONX92" s="62"/>
      <c r="ONY92" s="62"/>
      <c r="ONZ92" s="62"/>
      <c r="OOA92" s="62"/>
      <c r="OOB92" s="62"/>
      <c r="OOC92" s="62"/>
      <c r="OOD92" s="62"/>
      <c r="OOE92" s="62"/>
      <c r="OOF92" s="62"/>
      <c r="OOG92" s="62"/>
      <c r="OOH92" s="62"/>
      <c r="OOI92" s="62"/>
      <c r="OOJ92" s="62"/>
      <c r="OOK92" s="62"/>
      <c r="OOL92" s="62"/>
      <c r="OOM92" s="62"/>
      <c r="OON92" s="62"/>
      <c r="OOO92" s="62"/>
      <c r="OOP92" s="62"/>
      <c r="OOQ92" s="62"/>
      <c r="OOR92" s="62"/>
      <c r="OOS92" s="62"/>
      <c r="OOT92" s="62"/>
      <c r="OOU92" s="62"/>
      <c r="OOV92" s="62"/>
      <c r="OOW92" s="62"/>
      <c r="OOX92" s="62"/>
      <c r="OOY92" s="62"/>
      <c r="OOZ92" s="62"/>
      <c r="OPA92" s="62"/>
      <c r="OPB92" s="62"/>
      <c r="OPC92" s="62"/>
      <c r="OPD92" s="62"/>
      <c r="OPE92" s="62"/>
      <c r="OPF92" s="62"/>
      <c r="OPG92" s="62"/>
      <c r="OPH92" s="62"/>
      <c r="OPI92" s="62"/>
      <c r="OPJ92" s="62"/>
      <c r="OPK92" s="62"/>
      <c r="OPL92" s="62"/>
      <c r="OPM92" s="62"/>
      <c r="OPN92" s="62"/>
      <c r="OPO92" s="62"/>
      <c r="OPP92" s="62"/>
      <c r="OPQ92" s="62"/>
      <c r="OPR92" s="62"/>
      <c r="OPS92" s="62"/>
      <c r="OPT92" s="62"/>
      <c r="OPU92" s="62"/>
      <c r="OPV92" s="62"/>
      <c r="OPW92" s="62"/>
      <c r="OPX92" s="62"/>
      <c r="OPY92" s="62"/>
      <c r="OPZ92" s="62"/>
      <c r="OQA92" s="62"/>
      <c r="OQB92" s="62"/>
      <c r="OQC92" s="62"/>
      <c r="OQD92" s="62"/>
      <c r="OQE92" s="62"/>
      <c r="OQF92" s="62"/>
      <c r="OQG92" s="62"/>
      <c r="OQH92" s="62"/>
      <c r="OQI92" s="62"/>
      <c r="OQJ92" s="62"/>
      <c r="OQK92" s="62"/>
      <c r="OQL92" s="62"/>
      <c r="OQM92" s="62"/>
      <c r="OQN92" s="62"/>
      <c r="OQO92" s="62"/>
      <c r="OQP92" s="62"/>
      <c r="OQQ92" s="62"/>
      <c r="OQR92" s="62"/>
      <c r="OQS92" s="62"/>
      <c r="OQT92" s="62"/>
      <c r="OQU92" s="62"/>
      <c r="OQV92" s="62"/>
      <c r="OQW92" s="62"/>
      <c r="OQX92" s="62"/>
      <c r="OQY92" s="62"/>
      <c r="OQZ92" s="62"/>
      <c r="ORA92" s="62"/>
      <c r="ORB92" s="62"/>
      <c r="ORC92" s="62"/>
      <c r="ORD92" s="62"/>
      <c r="ORE92" s="62"/>
      <c r="ORF92" s="62"/>
      <c r="ORG92" s="62"/>
      <c r="ORH92" s="62"/>
      <c r="ORI92" s="62"/>
      <c r="ORJ92" s="62"/>
      <c r="ORK92" s="62"/>
      <c r="ORL92" s="62"/>
      <c r="ORM92" s="62"/>
      <c r="ORN92" s="62"/>
      <c r="ORO92" s="62"/>
      <c r="ORP92" s="62"/>
      <c r="ORQ92" s="62"/>
      <c r="ORR92" s="62"/>
      <c r="ORS92" s="62"/>
      <c r="ORT92" s="62"/>
      <c r="ORU92" s="62"/>
      <c r="ORV92" s="62"/>
      <c r="ORW92" s="62"/>
      <c r="ORX92" s="62"/>
      <c r="ORY92" s="62"/>
      <c r="ORZ92" s="62"/>
      <c r="OSA92" s="62"/>
      <c r="OSB92" s="62"/>
      <c r="OSC92" s="62"/>
      <c r="OSD92" s="62"/>
      <c r="OSE92" s="62"/>
      <c r="OSF92" s="62"/>
      <c r="OSG92" s="62"/>
      <c r="OSH92" s="62"/>
      <c r="OSI92" s="62"/>
      <c r="OSJ92" s="62"/>
      <c r="OSK92" s="62"/>
      <c r="OSL92" s="62"/>
      <c r="OSM92" s="62"/>
      <c r="OSN92" s="62"/>
      <c r="OSO92" s="62"/>
      <c r="OSP92" s="62"/>
      <c r="OSQ92" s="62"/>
      <c r="OSR92" s="62"/>
      <c r="OSS92" s="62"/>
      <c r="OST92" s="62"/>
      <c r="OSU92" s="62"/>
      <c r="OSV92" s="62"/>
      <c r="OSW92" s="62"/>
      <c r="OSX92" s="62"/>
      <c r="OSY92" s="62"/>
      <c r="OSZ92" s="62"/>
      <c r="OTA92" s="62"/>
      <c r="OTB92" s="62"/>
      <c r="OTC92" s="62"/>
      <c r="OTD92" s="62"/>
      <c r="OTE92" s="62"/>
      <c r="OTF92" s="62"/>
      <c r="OTG92" s="62"/>
      <c r="OTH92" s="62"/>
      <c r="OTI92" s="62"/>
      <c r="OTJ92" s="62"/>
      <c r="OTK92" s="62"/>
      <c r="OTL92" s="62"/>
      <c r="OTM92" s="62"/>
      <c r="OTN92" s="62"/>
      <c r="OTO92" s="62"/>
      <c r="OTP92" s="62"/>
      <c r="OTQ92" s="62"/>
      <c r="OTR92" s="62"/>
      <c r="OTS92" s="62"/>
      <c r="OTT92" s="62"/>
      <c r="OTU92" s="62"/>
      <c r="OTV92" s="62"/>
      <c r="OTW92" s="62"/>
      <c r="OTX92" s="62"/>
      <c r="OTY92" s="62"/>
      <c r="OTZ92" s="62"/>
      <c r="OUA92" s="62"/>
      <c r="OUB92" s="62"/>
      <c r="OUC92" s="62"/>
      <c r="OUD92" s="62"/>
      <c r="OUE92" s="62"/>
      <c r="OUF92" s="62"/>
      <c r="OUG92" s="62"/>
      <c r="OUH92" s="62"/>
      <c r="OUI92" s="62"/>
      <c r="OUJ92" s="62"/>
      <c r="OUK92" s="62"/>
      <c r="OUL92" s="62"/>
      <c r="OUM92" s="62"/>
      <c r="OUN92" s="62"/>
      <c r="OUO92" s="62"/>
      <c r="OUP92" s="62"/>
      <c r="OUQ92" s="62"/>
      <c r="OUR92" s="62"/>
      <c r="OUS92" s="62"/>
      <c r="OUT92" s="62"/>
      <c r="OUU92" s="62"/>
      <c r="OUV92" s="62"/>
      <c r="OUW92" s="62"/>
      <c r="OUX92" s="62"/>
      <c r="OUY92" s="62"/>
      <c r="OUZ92" s="62"/>
      <c r="OVA92" s="62"/>
      <c r="OVB92" s="62"/>
      <c r="OVC92" s="62"/>
      <c r="OVD92" s="62"/>
      <c r="OVE92" s="62"/>
      <c r="OVF92" s="62"/>
      <c r="OVG92" s="62"/>
      <c r="OVH92" s="62"/>
      <c r="OVI92" s="62"/>
      <c r="OVJ92" s="62"/>
      <c r="OVK92" s="62"/>
      <c r="OVL92" s="62"/>
      <c r="OVM92" s="62"/>
      <c r="OVN92" s="62"/>
      <c r="OVO92" s="62"/>
      <c r="OVP92" s="62"/>
      <c r="OVQ92" s="62"/>
      <c r="OVR92" s="62"/>
      <c r="OVS92" s="62"/>
      <c r="OVT92" s="62"/>
      <c r="OVU92" s="62"/>
      <c r="OVV92" s="62"/>
      <c r="OVW92" s="62"/>
      <c r="OVX92" s="62"/>
      <c r="OVY92" s="62"/>
      <c r="OVZ92" s="62"/>
      <c r="OWA92" s="62"/>
      <c r="OWB92" s="62"/>
      <c r="OWC92" s="62"/>
      <c r="OWD92" s="62"/>
      <c r="OWE92" s="62"/>
      <c r="OWF92" s="62"/>
      <c r="OWG92" s="62"/>
      <c r="OWH92" s="62"/>
      <c r="OWI92" s="62"/>
      <c r="OWJ92" s="62"/>
      <c r="OWK92" s="62"/>
      <c r="OWL92" s="62"/>
      <c r="OWM92" s="62"/>
      <c r="OWN92" s="62"/>
      <c r="OWO92" s="62"/>
      <c r="OWP92" s="62"/>
      <c r="OWQ92" s="62"/>
      <c r="OWR92" s="62"/>
      <c r="OWS92" s="62"/>
      <c r="OWT92" s="62"/>
      <c r="OWU92" s="62"/>
      <c r="OWV92" s="62"/>
      <c r="OWW92" s="62"/>
      <c r="OWX92" s="62"/>
      <c r="OWY92" s="62"/>
      <c r="OWZ92" s="62"/>
      <c r="OXA92" s="62"/>
      <c r="OXB92" s="62"/>
      <c r="OXC92" s="62"/>
      <c r="OXD92" s="62"/>
      <c r="OXE92" s="62"/>
      <c r="OXF92" s="62"/>
      <c r="OXG92" s="62"/>
      <c r="OXH92" s="62"/>
      <c r="OXI92" s="62"/>
      <c r="OXJ92" s="62"/>
      <c r="OXK92" s="62"/>
      <c r="OXL92" s="62"/>
      <c r="OXM92" s="62"/>
      <c r="OXN92" s="62"/>
      <c r="OXO92" s="62"/>
      <c r="OXP92" s="62"/>
      <c r="OXQ92" s="62"/>
      <c r="OXR92" s="62"/>
      <c r="OXS92" s="62"/>
      <c r="OXT92" s="62"/>
      <c r="OXU92" s="62"/>
      <c r="OXV92" s="62"/>
      <c r="OXW92" s="62"/>
      <c r="OXX92" s="62"/>
      <c r="OXY92" s="62"/>
      <c r="OXZ92" s="62"/>
      <c r="OYA92" s="62"/>
      <c r="OYB92" s="62"/>
      <c r="OYC92" s="62"/>
      <c r="OYD92" s="62"/>
      <c r="OYE92" s="62"/>
      <c r="OYF92" s="62"/>
      <c r="OYG92" s="62"/>
      <c r="OYH92" s="62"/>
      <c r="OYI92" s="62"/>
      <c r="OYJ92" s="62"/>
      <c r="OYK92" s="62"/>
      <c r="OYL92" s="62"/>
      <c r="OYM92" s="62"/>
      <c r="OYN92" s="62"/>
      <c r="OYO92" s="62"/>
      <c r="OYP92" s="62"/>
      <c r="OYQ92" s="62"/>
      <c r="OYR92" s="62"/>
      <c r="OYS92" s="62"/>
      <c r="OYT92" s="62"/>
      <c r="OYU92" s="62"/>
      <c r="OYV92" s="62"/>
      <c r="OYW92" s="62"/>
      <c r="OYX92" s="62"/>
      <c r="OYY92" s="62"/>
      <c r="OYZ92" s="62"/>
      <c r="OZA92" s="62"/>
      <c r="OZB92" s="62"/>
      <c r="OZC92" s="62"/>
      <c r="OZD92" s="62"/>
      <c r="OZE92" s="62"/>
      <c r="OZF92" s="62"/>
      <c r="OZG92" s="62"/>
      <c r="OZH92" s="62"/>
      <c r="OZI92" s="62"/>
      <c r="OZJ92" s="62"/>
      <c r="OZK92" s="62"/>
      <c r="OZL92" s="62"/>
      <c r="OZM92" s="62"/>
      <c r="OZN92" s="62"/>
      <c r="OZO92" s="62"/>
      <c r="OZP92" s="62"/>
      <c r="OZQ92" s="62"/>
      <c r="OZR92" s="62"/>
      <c r="OZS92" s="62"/>
      <c r="OZT92" s="62"/>
      <c r="OZU92" s="62"/>
      <c r="OZV92" s="62"/>
      <c r="OZW92" s="62"/>
      <c r="OZX92" s="62"/>
      <c r="OZY92" s="62"/>
      <c r="OZZ92" s="62"/>
      <c r="PAA92" s="62"/>
      <c r="PAB92" s="62"/>
      <c r="PAC92" s="62"/>
      <c r="PAD92" s="62"/>
      <c r="PAE92" s="62"/>
      <c r="PAF92" s="62"/>
      <c r="PAG92" s="62"/>
      <c r="PAH92" s="62"/>
      <c r="PAI92" s="62"/>
      <c r="PAJ92" s="62"/>
      <c r="PAK92" s="62"/>
      <c r="PAL92" s="62"/>
      <c r="PAM92" s="62"/>
      <c r="PAN92" s="62"/>
      <c r="PAO92" s="62"/>
      <c r="PAP92" s="62"/>
      <c r="PAQ92" s="62"/>
      <c r="PAR92" s="62"/>
      <c r="PAS92" s="62"/>
      <c r="PAT92" s="62"/>
      <c r="PAU92" s="62"/>
      <c r="PAV92" s="62"/>
      <c r="PAW92" s="62"/>
      <c r="PAX92" s="62"/>
      <c r="PAY92" s="62"/>
      <c r="PAZ92" s="62"/>
      <c r="PBA92" s="62"/>
      <c r="PBB92" s="62"/>
      <c r="PBC92" s="62"/>
      <c r="PBD92" s="62"/>
      <c r="PBE92" s="62"/>
      <c r="PBF92" s="62"/>
      <c r="PBG92" s="62"/>
      <c r="PBH92" s="62"/>
      <c r="PBI92" s="62"/>
      <c r="PBJ92" s="62"/>
      <c r="PBK92" s="62"/>
      <c r="PBL92" s="62"/>
      <c r="PBM92" s="62"/>
      <c r="PBN92" s="62"/>
      <c r="PBO92" s="62"/>
      <c r="PBP92" s="62"/>
      <c r="PBQ92" s="62"/>
      <c r="PBR92" s="62"/>
      <c r="PBS92" s="62"/>
      <c r="PBT92" s="62"/>
      <c r="PBU92" s="62"/>
      <c r="PBV92" s="62"/>
      <c r="PBW92" s="62"/>
      <c r="PBX92" s="62"/>
      <c r="PBY92" s="62"/>
      <c r="PBZ92" s="62"/>
      <c r="PCA92" s="62"/>
      <c r="PCB92" s="62"/>
      <c r="PCC92" s="62"/>
      <c r="PCD92" s="62"/>
      <c r="PCE92" s="62"/>
      <c r="PCF92" s="62"/>
      <c r="PCG92" s="62"/>
      <c r="PCH92" s="62"/>
      <c r="PCI92" s="62"/>
      <c r="PCJ92" s="62"/>
      <c r="PCK92" s="62"/>
      <c r="PCL92" s="62"/>
      <c r="PCM92" s="62"/>
      <c r="PCN92" s="62"/>
      <c r="PCO92" s="62"/>
      <c r="PCP92" s="62"/>
      <c r="PCQ92" s="62"/>
      <c r="PCR92" s="62"/>
      <c r="PCS92" s="62"/>
      <c r="PCT92" s="62"/>
      <c r="PCU92" s="62"/>
      <c r="PCV92" s="62"/>
      <c r="PCW92" s="62"/>
      <c r="PCX92" s="62"/>
      <c r="PCY92" s="62"/>
      <c r="PCZ92" s="62"/>
      <c r="PDA92" s="62"/>
      <c r="PDB92" s="62"/>
      <c r="PDC92" s="62"/>
      <c r="PDD92" s="62"/>
      <c r="PDE92" s="62"/>
      <c r="PDF92" s="62"/>
      <c r="PDG92" s="62"/>
      <c r="PDH92" s="62"/>
      <c r="PDI92" s="62"/>
      <c r="PDJ92" s="62"/>
      <c r="PDK92" s="62"/>
      <c r="PDL92" s="62"/>
      <c r="PDM92" s="62"/>
      <c r="PDN92" s="62"/>
      <c r="PDO92" s="62"/>
      <c r="PDP92" s="62"/>
      <c r="PDQ92" s="62"/>
      <c r="PDR92" s="62"/>
      <c r="PDS92" s="62"/>
      <c r="PDT92" s="62"/>
      <c r="PDU92" s="62"/>
      <c r="PDV92" s="62"/>
      <c r="PDW92" s="62"/>
      <c r="PDX92" s="62"/>
      <c r="PDY92" s="62"/>
      <c r="PDZ92" s="62"/>
      <c r="PEA92" s="62"/>
      <c r="PEB92" s="62"/>
      <c r="PEC92" s="62"/>
      <c r="PED92" s="62"/>
      <c r="PEE92" s="62"/>
      <c r="PEF92" s="62"/>
      <c r="PEG92" s="62"/>
      <c r="PEH92" s="62"/>
      <c r="PEI92" s="62"/>
      <c r="PEJ92" s="62"/>
      <c r="PEK92" s="62"/>
      <c r="PEL92" s="62"/>
      <c r="PEM92" s="62"/>
      <c r="PEN92" s="62"/>
      <c r="PEO92" s="62"/>
      <c r="PEP92" s="62"/>
      <c r="PEQ92" s="62"/>
      <c r="PER92" s="62"/>
      <c r="PES92" s="62"/>
      <c r="PET92" s="62"/>
      <c r="PEU92" s="62"/>
      <c r="PEV92" s="62"/>
      <c r="PEW92" s="62"/>
      <c r="PEX92" s="62"/>
      <c r="PEY92" s="62"/>
      <c r="PEZ92" s="62"/>
      <c r="PFA92" s="62"/>
      <c r="PFB92" s="62"/>
      <c r="PFC92" s="62"/>
      <c r="PFD92" s="62"/>
      <c r="PFE92" s="62"/>
      <c r="PFF92" s="62"/>
      <c r="PFG92" s="62"/>
      <c r="PFH92" s="62"/>
      <c r="PFI92" s="62"/>
      <c r="PFJ92" s="62"/>
      <c r="PFK92" s="62"/>
      <c r="PFL92" s="62"/>
      <c r="PFM92" s="62"/>
      <c r="PFN92" s="62"/>
      <c r="PFO92" s="62"/>
      <c r="PFP92" s="62"/>
      <c r="PFQ92" s="62"/>
      <c r="PFR92" s="62"/>
      <c r="PFS92" s="62"/>
      <c r="PFT92" s="62"/>
      <c r="PFU92" s="62"/>
      <c r="PFV92" s="62"/>
      <c r="PFW92" s="62"/>
      <c r="PFX92" s="62"/>
      <c r="PFY92" s="62"/>
      <c r="PFZ92" s="62"/>
      <c r="PGA92" s="62"/>
      <c r="PGB92" s="62"/>
      <c r="PGC92" s="62"/>
      <c r="PGD92" s="62"/>
      <c r="PGE92" s="62"/>
      <c r="PGF92" s="62"/>
      <c r="PGG92" s="62"/>
      <c r="PGH92" s="62"/>
      <c r="PGI92" s="62"/>
      <c r="PGJ92" s="62"/>
      <c r="PGK92" s="62"/>
      <c r="PGL92" s="62"/>
      <c r="PGM92" s="62"/>
      <c r="PGN92" s="62"/>
      <c r="PGO92" s="62"/>
      <c r="PGP92" s="62"/>
      <c r="PGQ92" s="62"/>
      <c r="PGR92" s="62"/>
      <c r="PGS92" s="62"/>
      <c r="PGT92" s="62"/>
      <c r="PGU92" s="62"/>
      <c r="PGV92" s="62"/>
      <c r="PGW92" s="62"/>
      <c r="PGX92" s="62"/>
      <c r="PGY92" s="62"/>
      <c r="PGZ92" s="62"/>
      <c r="PHA92" s="62"/>
      <c r="PHB92" s="62"/>
      <c r="PHC92" s="62"/>
      <c r="PHD92" s="62"/>
      <c r="PHE92" s="62"/>
      <c r="PHF92" s="62"/>
      <c r="PHG92" s="62"/>
      <c r="PHH92" s="62"/>
      <c r="PHI92" s="62"/>
      <c r="PHJ92" s="62"/>
      <c r="PHK92" s="62"/>
      <c r="PHL92" s="62"/>
      <c r="PHM92" s="62"/>
      <c r="PHN92" s="62"/>
      <c r="PHO92" s="62"/>
      <c r="PHP92" s="62"/>
      <c r="PHQ92" s="62"/>
      <c r="PHR92" s="62"/>
      <c r="PHS92" s="62"/>
      <c r="PHT92" s="62"/>
      <c r="PHU92" s="62"/>
      <c r="PHV92" s="62"/>
      <c r="PHW92" s="62"/>
      <c r="PHX92" s="62"/>
      <c r="PHY92" s="62"/>
      <c r="PHZ92" s="62"/>
      <c r="PIA92" s="62"/>
      <c r="PIB92" s="62"/>
      <c r="PIC92" s="62"/>
      <c r="PID92" s="62"/>
      <c r="PIE92" s="62"/>
      <c r="PIF92" s="62"/>
      <c r="PIG92" s="62"/>
      <c r="PIH92" s="62"/>
      <c r="PII92" s="62"/>
      <c r="PIJ92" s="62"/>
      <c r="PIK92" s="62"/>
      <c r="PIL92" s="62"/>
      <c r="PIM92" s="62"/>
      <c r="PIN92" s="62"/>
      <c r="PIO92" s="62"/>
      <c r="PIP92" s="62"/>
      <c r="PIQ92" s="62"/>
      <c r="PIR92" s="62"/>
      <c r="PIS92" s="62"/>
      <c r="PIT92" s="62"/>
      <c r="PIU92" s="62"/>
      <c r="PIV92" s="62"/>
      <c r="PIW92" s="62"/>
      <c r="PIX92" s="62"/>
      <c r="PIY92" s="62"/>
      <c r="PIZ92" s="62"/>
      <c r="PJA92" s="62"/>
      <c r="PJB92" s="62"/>
      <c r="PJC92" s="62"/>
      <c r="PJD92" s="62"/>
      <c r="PJE92" s="62"/>
      <c r="PJF92" s="62"/>
      <c r="PJG92" s="62"/>
      <c r="PJH92" s="62"/>
      <c r="PJI92" s="62"/>
      <c r="PJJ92" s="62"/>
      <c r="PJK92" s="62"/>
      <c r="PJL92" s="62"/>
      <c r="PJM92" s="62"/>
      <c r="PJN92" s="62"/>
      <c r="PJO92" s="62"/>
      <c r="PJP92" s="62"/>
      <c r="PJQ92" s="62"/>
      <c r="PJR92" s="62"/>
      <c r="PJS92" s="62"/>
      <c r="PJT92" s="62"/>
      <c r="PJU92" s="62"/>
      <c r="PJV92" s="62"/>
      <c r="PJW92" s="62"/>
      <c r="PJX92" s="62"/>
      <c r="PJY92" s="62"/>
      <c r="PJZ92" s="62"/>
      <c r="PKA92" s="62"/>
      <c r="PKB92" s="62"/>
      <c r="PKC92" s="62"/>
      <c r="PKD92" s="62"/>
      <c r="PKE92" s="62"/>
      <c r="PKF92" s="62"/>
      <c r="PKG92" s="62"/>
      <c r="PKH92" s="62"/>
      <c r="PKI92" s="62"/>
      <c r="PKJ92" s="62"/>
      <c r="PKK92" s="62"/>
      <c r="PKL92" s="62"/>
      <c r="PKM92" s="62"/>
      <c r="PKN92" s="62"/>
      <c r="PKO92" s="62"/>
      <c r="PKP92" s="62"/>
      <c r="PKQ92" s="62"/>
      <c r="PKR92" s="62"/>
      <c r="PKS92" s="62"/>
      <c r="PKT92" s="62"/>
      <c r="PKU92" s="62"/>
      <c r="PKV92" s="62"/>
      <c r="PKW92" s="62"/>
      <c r="PKX92" s="62"/>
      <c r="PKY92" s="62"/>
      <c r="PKZ92" s="62"/>
      <c r="PLA92" s="62"/>
      <c r="PLB92" s="62"/>
      <c r="PLC92" s="62"/>
      <c r="PLD92" s="62"/>
      <c r="PLE92" s="62"/>
      <c r="PLF92" s="62"/>
      <c r="PLG92" s="62"/>
      <c r="PLH92" s="62"/>
      <c r="PLI92" s="62"/>
      <c r="PLJ92" s="62"/>
      <c r="PLK92" s="62"/>
      <c r="PLL92" s="62"/>
      <c r="PLM92" s="62"/>
      <c r="PLN92" s="62"/>
      <c r="PLO92" s="62"/>
      <c r="PLP92" s="62"/>
      <c r="PLQ92" s="62"/>
      <c r="PLR92" s="62"/>
      <c r="PLS92" s="62"/>
      <c r="PLT92" s="62"/>
      <c r="PLU92" s="62"/>
      <c r="PLV92" s="62"/>
      <c r="PLW92" s="62"/>
      <c r="PLX92" s="62"/>
      <c r="PLY92" s="62"/>
      <c r="PLZ92" s="62"/>
      <c r="PMA92" s="62"/>
      <c r="PMB92" s="62"/>
      <c r="PMC92" s="62"/>
      <c r="PMD92" s="62"/>
      <c r="PME92" s="62"/>
      <c r="PMF92" s="62"/>
      <c r="PMG92" s="62"/>
      <c r="PMH92" s="62"/>
      <c r="PMI92" s="62"/>
      <c r="PMJ92" s="62"/>
      <c r="PMK92" s="62"/>
      <c r="PML92" s="62"/>
      <c r="PMM92" s="62"/>
      <c r="PMN92" s="62"/>
      <c r="PMO92" s="62"/>
      <c r="PMP92" s="62"/>
      <c r="PMQ92" s="62"/>
      <c r="PMR92" s="62"/>
      <c r="PMS92" s="62"/>
      <c r="PMT92" s="62"/>
      <c r="PMU92" s="62"/>
      <c r="PMV92" s="62"/>
      <c r="PMW92" s="62"/>
      <c r="PMX92" s="62"/>
      <c r="PMY92" s="62"/>
      <c r="PMZ92" s="62"/>
      <c r="PNA92" s="62"/>
      <c r="PNB92" s="62"/>
      <c r="PNC92" s="62"/>
      <c r="PND92" s="62"/>
      <c r="PNE92" s="62"/>
      <c r="PNF92" s="62"/>
      <c r="PNG92" s="62"/>
      <c r="PNH92" s="62"/>
      <c r="PNI92" s="62"/>
      <c r="PNJ92" s="62"/>
      <c r="PNK92" s="62"/>
      <c r="PNL92" s="62"/>
      <c r="PNM92" s="62"/>
      <c r="PNN92" s="62"/>
      <c r="PNO92" s="62"/>
      <c r="PNP92" s="62"/>
      <c r="PNQ92" s="62"/>
      <c r="PNR92" s="62"/>
      <c r="PNS92" s="62"/>
      <c r="PNT92" s="62"/>
      <c r="PNU92" s="62"/>
      <c r="PNV92" s="62"/>
      <c r="PNW92" s="62"/>
      <c r="PNX92" s="62"/>
      <c r="PNY92" s="62"/>
      <c r="PNZ92" s="62"/>
      <c r="POA92" s="62"/>
      <c r="POB92" s="62"/>
      <c r="POC92" s="62"/>
      <c r="POD92" s="62"/>
      <c r="POE92" s="62"/>
      <c r="POF92" s="62"/>
      <c r="POG92" s="62"/>
      <c r="POH92" s="62"/>
      <c r="POI92" s="62"/>
      <c r="POJ92" s="62"/>
      <c r="POK92" s="62"/>
      <c r="POL92" s="62"/>
      <c r="POM92" s="62"/>
      <c r="PON92" s="62"/>
      <c r="POO92" s="62"/>
      <c r="POP92" s="62"/>
      <c r="POQ92" s="62"/>
      <c r="POR92" s="62"/>
      <c r="POS92" s="62"/>
      <c r="POT92" s="62"/>
      <c r="POU92" s="62"/>
      <c r="POV92" s="62"/>
      <c r="POW92" s="62"/>
      <c r="POX92" s="62"/>
      <c r="POY92" s="62"/>
      <c r="POZ92" s="62"/>
      <c r="PPA92" s="62"/>
      <c r="PPB92" s="62"/>
      <c r="PPC92" s="62"/>
      <c r="PPD92" s="62"/>
      <c r="PPE92" s="62"/>
      <c r="PPF92" s="62"/>
      <c r="PPG92" s="62"/>
      <c r="PPH92" s="62"/>
      <c r="PPI92" s="62"/>
      <c r="PPJ92" s="62"/>
      <c r="PPK92" s="62"/>
      <c r="PPL92" s="62"/>
      <c r="PPM92" s="62"/>
      <c r="PPN92" s="62"/>
      <c r="PPO92" s="62"/>
      <c r="PPP92" s="62"/>
      <c r="PPQ92" s="62"/>
      <c r="PPR92" s="62"/>
      <c r="PPS92" s="62"/>
      <c r="PPT92" s="62"/>
      <c r="PPU92" s="62"/>
      <c r="PPV92" s="62"/>
      <c r="PPW92" s="62"/>
      <c r="PPX92" s="62"/>
      <c r="PPY92" s="62"/>
      <c r="PPZ92" s="62"/>
      <c r="PQA92" s="62"/>
      <c r="PQB92" s="62"/>
      <c r="PQC92" s="62"/>
      <c r="PQD92" s="62"/>
      <c r="PQE92" s="62"/>
      <c r="PQF92" s="62"/>
      <c r="PQG92" s="62"/>
      <c r="PQH92" s="62"/>
      <c r="PQI92" s="62"/>
      <c r="PQJ92" s="62"/>
      <c r="PQK92" s="62"/>
      <c r="PQL92" s="62"/>
      <c r="PQM92" s="62"/>
      <c r="PQN92" s="62"/>
      <c r="PQO92" s="62"/>
      <c r="PQP92" s="62"/>
      <c r="PQQ92" s="62"/>
      <c r="PQR92" s="62"/>
      <c r="PQS92" s="62"/>
      <c r="PQT92" s="62"/>
      <c r="PQU92" s="62"/>
      <c r="PQV92" s="62"/>
      <c r="PQW92" s="62"/>
      <c r="PQX92" s="62"/>
      <c r="PQY92" s="62"/>
      <c r="PQZ92" s="62"/>
      <c r="PRA92" s="62"/>
      <c r="PRB92" s="62"/>
      <c r="PRC92" s="62"/>
      <c r="PRD92" s="62"/>
      <c r="PRE92" s="62"/>
      <c r="PRF92" s="62"/>
      <c r="PRG92" s="62"/>
      <c r="PRH92" s="62"/>
      <c r="PRI92" s="62"/>
      <c r="PRJ92" s="62"/>
      <c r="PRK92" s="62"/>
      <c r="PRL92" s="62"/>
      <c r="PRM92" s="62"/>
      <c r="PRN92" s="62"/>
      <c r="PRO92" s="62"/>
      <c r="PRP92" s="62"/>
      <c r="PRQ92" s="62"/>
      <c r="PRR92" s="62"/>
      <c r="PRS92" s="62"/>
      <c r="PRT92" s="62"/>
      <c r="PRU92" s="62"/>
      <c r="PRV92" s="62"/>
      <c r="PRW92" s="62"/>
      <c r="PRX92" s="62"/>
      <c r="PRY92" s="62"/>
      <c r="PRZ92" s="62"/>
      <c r="PSA92" s="62"/>
      <c r="PSB92" s="62"/>
      <c r="PSC92" s="62"/>
      <c r="PSD92" s="62"/>
      <c r="PSE92" s="62"/>
      <c r="PSF92" s="62"/>
      <c r="PSG92" s="62"/>
      <c r="PSH92" s="62"/>
      <c r="PSI92" s="62"/>
      <c r="PSJ92" s="62"/>
      <c r="PSK92" s="62"/>
      <c r="PSL92" s="62"/>
      <c r="PSM92" s="62"/>
      <c r="PSN92" s="62"/>
      <c r="PSO92" s="62"/>
      <c r="PSP92" s="62"/>
      <c r="PSQ92" s="62"/>
      <c r="PSR92" s="62"/>
      <c r="PSS92" s="62"/>
      <c r="PST92" s="62"/>
      <c r="PSU92" s="62"/>
      <c r="PSV92" s="62"/>
      <c r="PSW92" s="62"/>
      <c r="PSX92" s="62"/>
      <c r="PSY92" s="62"/>
      <c r="PSZ92" s="62"/>
      <c r="PTA92" s="62"/>
      <c r="PTB92" s="62"/>
      <c r="PTC92" s="62"/>
      <c r="PTD92" s="62"/>
      <c r="PTE92" s="62"/>
      <c r="PTF92" s="62"/>
      <c r="PTG92" s="62"/>
      <c r="PTH92" s="62"/>
      <c r="PTI92" s="62"/>
      <c r="PTJ92" s="62"/>
      <c r="PTK92" s="62"/>
      <c r="PTL92" s="62"/>
      <c r="PTM92" s="62"/>
      <c r="PTN92" s="62"/>
      <c r="PTO92" s="62"/>
      <c r="PTP92" s="62"/>
      <c r="PTQ92" s="62"/>
      <c r="PTR92" s="62"/>
      <c r="PTS92" s="62"/>
      <c r="PTT92" s="62"/>
      <c r="PTU92" s="62"/>
      <c r="PTV92" s="62"/>
      <c r="PTW92" s="62"/>
      <c r="PTX92" s="62"/>
      <c r="PTY92" s="62"/>
      <c r="PTZ92" s="62"/>
      <c r="PUA92" s="62"/>
      <c r="PUB92" s="62"/>
      <c r="PUC92" s="62"/>
      <c r="PUD92" s="62"/>
      <c r="PUE92" s="62"/>
      <c r="PUF92" s="62"/>
      <c r="PUG92" s="62"/>
      <c r="PUH92" s="62"/>
      <c r="PUI92" s="62"/>
      <c r="PUJ92" s="62"/>
      <c r="PUK92" s="62"/>
      <c r="PUL92" s="62"/>
      <c r="PUM92" s="62"/>
      <c r="PUN92" s="62"/>
      <c r="PUO92" s="62"/>
      <c r="PUP92" s="62"/>
      <c r="PUQ92" s="62"/>
      <c r="PUR92" s="62"/>
      <c r="PUS92" s="62"/>
      <c r="PUT92" s="62"/>
      <c r="PUU92" s="62"/>
      <c r="PUV92" s="62"/>
      <c r="PUW92" s="62"/>
      <c r="PUX92" s="62"/>
      <c r="PUY92" s="62"/>
      <c r="PUZ92" s="62"/>
      <c r="PVA92" s="62"/>
      <c r="PVB92" s="62"/>
      <c r="PVC92" s="62"/>
      <c r="PVD92" s="62"/>
      <c r="PVE92" s="62"/>
      <c r="PVF92" s="62"/>
      <c r="PVG92" s="62"/>
      <c r="PVH92" s="62"/>
      <c r="PVI92" s="62"/>
      <c r="PVJ92" s="62"/>
      <c r="PVK92" s="62"/>
      <c r="PVL92" s="62"/>
      <c r="PVM92" s="62"/>
      <c r="PVN92" s="62"/>
      <c r="PVO92" s="62"/>
      <c r="PVP92" s="62"/>
      <c r="PVQ92" s="62"/>
      <c r="PVR92" s="62"/>
      <c r="PVS92" s="62"/>
      <c r="PVT92" s="62"/>
      <c r="PVU92" s="62"/>
      <c r="PVV92" s="62"/>
      <c r="PVW92" s="62"/>
      <c r="PVX92" s="62"/>
      <c r="PVY92" s="62"/>
      <c r="PVZ92" s="62"/>
      <c r="PWA92" s="62"/>
      <c r="PWB92" s="62"/>
      <c r="PWC92" s="62"/>
      <c r="PWD92" s="62"/>
      <c r="PWE92" s="62"/>
      <c r="PWF92" s="62"/>
      <c r="PWG92" s="62"/>
      <c r="PWH92" s="62"/>
      <c r="PWI92" s="62"/>
      <c r="PWJ92" s="62"/>
      <c r="PWK92" s="62"/>
      <c r="PWL92" s="62"/>
      <c r="PWM92" s="62"/>
      <c r="PWN92" s="62"/>
      <c r="PWO92" s="62"/>
      <c r="PWP92" s="62"/>
      <c r="PWQ92" s="62"/>
      <c r="PWR92" s="62"/>
      <c r="PWS92" s="62"/>
      <c r="PWT92" s="62"/>
      <c r="PWU92" s="62"/>
      <c r="PWV92" s="62"/>
      <c r="PWW92" s="62"/>
      <c r="PWX92" s="62"/>
      <c r="PWY92" s="62"/>
      <c r="PWZ92" s="62"/>
      <c r="PXA92" s="62"/>
      <c r="PXB92" s="62"/>
      <c r="PXC92" s="62"/>
      <c r="PXD92" s="62"/>
      <c r="PXE92" s="62"/>
      <c r="PXF92" s="62"/>
      <c r="PXG92" s="62"/>
      <c r="PXH92" s="62"/>
      <c r="PXI92" s="62"/>
      <c r="PXJ92" s="62"/>
      <c r="PXK92" s="62"/>
      <c r="PXL92" s="62"/>
      <c r="PXM92" s="62"/>
      <c r="PXN92" s="62"/>
      <c r="PXO92" s="62"/>
      <c r="PXP92" s="62"/>
      <c r="PXQ92" s="62"/>
      <c r="PXR92" s="62"/>
      <c r="PXS92" s="62"/>
      <c r="PXT92" s="62"/>
      <c r="PXU92" s="62"/>
      <c r="PXV92" s="62"/>
      <c r="PXW92" s="62"/>
      <c r="PXX92" s="62"/>
      <c r="PXY92" s="62"/>
      <c r="PXZ92" s="62"/>
      <c r="PYA92" s="62"/>
      <c r="PYB92" s="62"/>
      <c r="PYC92" s="62"/>
      <c r="PYD92" s="62"/>
      <c r="PYE92" s="62"/>
      <c r="PYF92" s="62"/>
      <c r="PYG92" s="62"/>
      <c r="PYH92" s="62"/>
      <c r="PYI92" s="62"/>
      <c r="PYJ92" s="62"/>
      <c r="PYK92" s="62"/>
      <c r="PYL92" s="62"/>
      <c r="PYM92" s="62"/>
      <c r="PYN92" s="62"/>
      <c r="PYO92" s="62"/>
      <c r="PYP92" s="62"/>
      <c r="PYQ92" s="62"/>
      <c r="PYR92" s="62"/>
      <c r="PYS92" s="62"/>
      <c r="PYT92" s="62"/>
      <c r="PYU92" s="62"/>
      <c r="PYV92" s="62"/>
      <c r="PYW92" s="62"/>
      <c r="PYX92" s="62"/>
      <c r="PYY92" s="62"/>
      <c r="PYZ92" s="62"/>
      <c r="PZA92" s="62"/>
      <c r="PZB92" s="62"/>
      <c r="PZC92" s="62"/>
      <c r="PZD92" s="62"/>
      <c r="PZE92" s="62"/>
      <c r="PZF92" s="62"/>
      <c r="PZG92" s="62"/>
      <c r="PZH92" s="62"/>
      <c r="PZI92" s="62"/>
      <c r="PZJ92" s="62"/>
      <c r="PZK92" s="62"/>
      <c r="PZL92" s="62"/>
      <c r="PZM92" s="62"/>
      <c r="PZN92" s="62"/>
      <c r="PZO92" s="62"/>
      <c r="PZP92" s="62"/>
      <c r="PZQ92" s="62"/>
      <c r="PZR92" s="62"/>
      <c r="PZS92" s="62"/>
      <c r="PZT92" s="62"/>
      <c r="PZU92" s="62"/>
      <c r="PZV92" s="62"/>
      <c r="PZW92" s="62"/>
      <c r="PZX92" s="62"/>
      <c r="PZY92" s="62"/>
      <c r="PZZ92" s="62"/>
      <c r="QAA92" s="62"/>
      <c r="QAB92" s="62"/>
      <c r="QAC92" s="62"/>
      <c r="QAD92" s="62"/>
      <c r="QAE92" s="62"/>
      <c r="QAF92" s="62"/>
      <c r="QAG92" s="62"/>
      <c r="QAH92" s="62"/>
      <c r="QAI92" s="62"/>
      <c r="QAJ92" s="62"/>
      <c r="QAK92" s="62"/>
      <c r="QAL92" s="62"/>
      <c r="QAM92" s="62"/>
      <c r="QAN92" s="62"/>
      <c r="QAO92" s="62"/>
      <c r="QAP92" s="62"/>
      <c r="QAQ92" s="62"/>
      <c r="QAR92" s="62"/>
      <c r="QAS92" s="62"/>
      <c r="QAT92" s="62"/>
      <c r="QAU92" s="62"/>
      <c r="QAV92" s="62"/>
      <c r="QAW92" s="62"/>
      <c r="QAX92" s="62"/>
      <c r="QAY92" s="62"/>
      <c r="QAZ92" s="62"/>
      <c r="QBA92" s="62"/>
      <c r="QBB92" s="62"/>
      <c r="QBC92" s="62"/>
      <c r="QBD92" s="62"/>
      <c r="QBE92" s="62"/>
      <c r="QBF92" s="62"/>
      <c r="QBG92" s="62"/>
      <c r="QBH92" s="62"/>
      <c r="QBI92" s="62"/>
      <c r="QBJ92" s="62"/>
      <c r="QBK92" s="62"/>
      <c r="QBL92" s="62"/>
      <c r="QBM92" s="62"/>
      <c r="QBN92" s="62"/>
      <c r="QBO92" s="62"/>
      <c r="QBP92" s="62"/>
      <c r="QBQ92" s="62"/>
      <c r="QBR92" s="62"/>
      <c r="QBS92" s="62"/>
      <c r="QBT92" s="62"/>
      <c r="QBU92" s="62"/>
      <c r="QBV92" s="62"/>
      <c r="QBW92" s="62"/>
      <c r="QBX92" s="62"/>
      <c r="QBY92" s="62"/>
      <c r="QBZ92" s="62"/>
      <c r="QCA92" s="62"/>
      <c r="QCB92" s="62"/>
      <c r="QCC92" s="62"/>
      <c r="QCD92" s="62"/>
      <c r="QCE92" s="62"/>
      <c r="QCF92" s="62"/>
      <c r="QCG92" s="62"/>
      <c r="QCH92" s="62"/>
      <c r="QCI92" s="62"/>
      <c r="QCJ92" s="62"/>
      <c r="QCK92" s="62"/>
      <c r="QCL92" s="62"/>
      <c r="QCM92" s="62"/>
      <c r="QCN92" s="62"/>
      <c r="QCO92" s="62"/>
      <c r="QCP92" s="62"/>
      <c r="QCQ92" s="62"/>
      <c r="QCR92" s="62"/>
      <c r="QCS92" s="62"/>
      <c r="QCT92" s="62"/>
      <c r="QCU92" s="62"/>
      <c r="QCV92" s="62"/>
      <c r="QCW92" s="62"/>
      <c r="QCX92" s="62"/>
      <c r="QCY92" s="62"/>
      <c r="QCZ92" s="62"/>
      <c r="QDA92" s="62"/>
      <c r="QDB92" s="62"/>
      <c r="QDC92" s="62"/>
      <c r="QDD92" s="62"/>
      <c r="QDE92" s="62"/>
      <c r="QDF92" s="62"/>
      <c r="QDG92" s="62"/>
      <c r="QDH92" s="62"/>
      <c r="QDI92" s="62"/>
      <c r="QDJ92" s="62"/>
      <c r="QDK92" s="62"/>
      <c r="QDL92" s="62"/>
      <c r="QDM92" s="62"/>
      <c r="QDN92" s="62"/>
      <c r="QDO92" s="62"/>
      <c r="QDP92" s="62"/>
      <c r="QDQ92" s="62"/>
      <c r="QDR92" s="62"/>
      <c r="QDS92" s="62"/>
      <c r="QDT92" s="62"/>
      <c r="QDU92" s="62"/>
      <c r="QDV92" s="62"/>
      <c r="QDW92" s="62"/>
      <c r="QDX92" s="62"/>
      <c r="QDY92" s="62"/>
      <c r="QDZ92" s="62"/>
      <c r="QEA92" s="62"/>
      <c r="QEB92" s="62"/>
      <c r="QEC92" s="62"/>
      <c r="QED92" s="62"/>
      <c r="QEE92" s="62"/>
      <c r="QEF92" s="62"/>
      <c r="QEG92" s="62"/>
      <c r="QEH92" s="62"/>
      <c r="QEI92" s="62"/>
      <c r="QEJ92" s="62"/>
      <c r="QEK92" s="62"/>
      <c r="QEL92" s="62"/>
      <c r="QEM92" s="62"/>
      <c r="QEN92" s="62"/>
      <c r="QEO92" s="62"/>
      <c r="QEP92" s="62"/>
      <c r="QEQ92" s="62"/>
      <c r="QER92" s="62"/>
      <c r="QES92" s="62"/>
      <c r="QET92" s="62"/>
      <c r="QEU92" s="62"/>
      <c r="QEV92" s="62"/>
      <c r="QEW92" s="62"/>
      <c r="QEX92" s="62"/>
      <c r="QEY92" s="62"/>
      <c r="QEZ92" s="62"/>
      <c r="QFA92" s="62"/>
      <c r="QFB92" s="62"/>
      <c r="QFC92" s="62"/>
      <c r="QFD92" s="62"/>
      <c r="QFE92" s="62"/>
      <c r="QFF92" s="62"/>
      <c r="QFG92" s="62"/>
      <c r="QFH92" s="62"/>
      <c r="QFI92" s="62"/>
      <c r="QFJ92" s="62"/>
      <c r="QFK92" s="62"/>
      <c r="QFL92" s="62"/>
      <c r="QFM92" s="62"/>
      <c r="QFN92" s="62"/>
      <c r="QFO92" s="62"/>
      <c r="QFP92" s="62"/>
      <c r="QFQ92" s="62"/>
      <c r="QFR92" s="62"/>
      <c r="QFS92" s="62"/>
      <c r="QFT92" s="62"/>
      <c r="QFU92" s="62"/>
      <c r="QFV92" s="62"/>
      <c r="QFW92" s="62"/>
      <c r="QFX92" s="62"/>
      <c r="QFY92" s="62"/>
      <c r="QFZ92" s="62"/>
      <c r="QGA92" s="62"/>
      <c r="QGB92" s="62"/>
      <c r="QGC92" s="62"/>
      <c r="QGD92" s="62"/>
      <c r="QGE92" s="62"/>
      <c r="QGF92" s="62"/>
      <c r="QGG92" s="62"/>
      <c r="QGH92" s="62"/>
      <c r="QGI92" s="62"/>
      <c r="QGJ92" s="62"/>
      <c r="QGK92" s="62"/>
      <c r="QGL92" s="62"/>
      <c r="QGM92" s="62"/>
      <c r="QGN92" s="62"/>
      <c r="QGO92" s="62"/>
      <c r="QGP92" s="62"/>
      <c r="QGQ92" s="62"/>
      <c r="QGR92" s="62"/>
      <c r="QGS92" s="62"/>
      <c r="QGT92" s="62"/>
      <c r="QGU92" s="62"/>
      <c r="QGV92" s="62"/>
      <c r="QGW92" s="62"/>
      <c r="QGX92" s="62"/>
      <c r="QGY92" s="62"/>
      <c r="QGZ92" s="62"/>
      <c r="QHA92" s="62"/>
      <c r="QHB92" s="62"/>
      <c r="QHC92" s="62"/>
      <c r="QHD92" s="62"/>
      <c r="QHE92" s="62"/>
      <c r="QHF92" s="62"/>
      <c r="QHG92" s="62"/>
      <c r="QHH92" s="62"/>
      <c r="QHI92" s="62"/>
      <c r="QHJ92" s="62"/>
      <c r="QHK92" s="62"/>
      <c r="QHL92" s="62"/>
      <c r="QHM92" s="62"/>
      <c r="QHN92" s="62"/>
      <c r="QHO92" s="62"/>
      <c r="QHP92" s="62"/>
      <c r="QHQ92" s="62"/>
      <c r="QHR92" s="62"/>
      <c r="QHS92" s="62"/>
      <c r="QHT92" s="62"/>
      <c r="QHU92" s="62"/>
      <c r="QHV92" s="62"/>
      <c r="QHW92" s="62"/>
      <c r="QHX92" s="62"/>
      <c r="QHY92" s="62"/>
      <c r="QHZ92" s="62"/>
      <c r="QIA92" s="62"/>
      <c r="QIB92" s="62"/>
      <c r="QIC92" s="62"/>
      <c r="QID92" s="62"/>
      <c r="QIE92" s="62"/>
      <c r="QIF92" s="62"/>
      <c r="QIG92" s="62"/>
      <c r="QIH92" s="62"/>
      <c r="QII92" s="62"/>
      <c r="QIJ92" s="62"/>
      <c r="QIK92" s="62"/>
      <c r="QIL92" s="62"/>
      <c r="QIM92" s="62"/>
      <c r="QIN92" s="62"/>
      <c r="QIO92" s="62"/>
      <c r="QIP92" s="62"/>
      <c r="QIQ92" s="62"/>
      <c r="QIR92" s="62"/>
      <c r="QIS92" s="62"/>
      <c r="QIT92" s="62"/>
      <c r="QIU92" s="62"/>
      <c r="QIV92" s="62"/>
      <c r="QIW92" s="62"/>
      <c r="QIX92" s="62"/>
      <c r="QIY92" s="62"/>
      <c r="QIZ92" s="62"/>
      <c r="QJA92" s="62"/>
      <c r="QJB92" s="62"/>
      <c r="QJC92" s="62"/>
      <c r="QJD92" s="62"/>
      <c r="QJE92" s="62"/>
      <c r="QJF92" s="62"/>
      <c r="QJG92" s="62"/>
      <c r="QJH92" s="62"/>
      <c r="QJI92" s="62"/>
      <c r="QJJ92" s="62"/>
      <c r="QJK92" s="62"/>
      <c r="QJL92" s="62"/>
      <c r="QJM92" s="62"/>
      <c r="QJN92" s="62"/>
      <c r="QJO92" s="62"/>
      <c r="QJP92" s="62"/>
      <c r="QJQ92" s="62"/>
      <c r="QJR92" s="62"/>
      <c r="QJS92" s="62"/>
      <c r="QJT92" s="62"/>
      <c r="QJU92" s="62"/>
      <c r="QJV92" s="62"/>
      <c r="QJW92" s="62"/>
      <c r="QJX92" s="62"/>
      <c r="QJY92" s="62"/>
      <c r="QJZ92" s="62"/>
      <c r="QKA92" s="62"/>
      <c r="QKB92" s="62"/>
      <c r="QKC92" s="62"/>
      <c r="QKD92" s="62"/>
      <c r="QKE92" s="62"/>
      <c r="QKF92" s="62"/>
      <c r="QKG92" s="62"/>
      <c r="QKH92" s="62"/>
      <c r="QKI92" s="62"/>
      <c r="QKJ92" s="62"/>
      <c r="QKK92" s="62"/>
      <c r="QKL92" s="62"/>
      <c r="QKM92" s="62"/>
      <c r="QKN92" s="62"/>
      <c r="QKO92" s="62"/>
      <c r="QKP92" s="62"/>
      <c r="QKQ92" s="62"/>
      <c r="QKR92" s="62"/>
      <c r="QKS92" s="62"/>
      <c r="QKT92" s="62"/>
      <c r="QKU92" s="62"/>
      <c r="QKV92" s="62"/>
      <c r="QKW92" s="62"/>
      <c r="QKX92" s="62"/>
      <c r="QKY92" s="62"/>
      <c r="QKZ92" s="62"/>
      <c r="QLA92" s="62"/>
      <c r="QLB92" s="62"/>
      <c r="QLC92" s="62"/>
      <c r="QLD92" s="62"/>
      <c r="QLE92" s="62"/>
      <c r="QLF92" s="62"/>
      <c r="QLG92" s="62"/>
      <c r="QLH92" s="62"/>
      <c r="QLI92" s="62"/>
      <c r="QLJ92" s="62"/>
      <c r="QLK92" s="62"/>
      <c r="QLL92" s="62"/>
      <c r="QLM92" s="62"/>
      <c r="QLN92" s="62"/>
      <c r="QLO92" s="62"/>
      <c r="QLP92" s="62"/>
      <c r="QLQ92" s="62"/>
      <c r="QLR92" s="62"/>
      <c r="QLS92" s="62"/>
      <c r="QLT92" s="62"/>
      <c r="QLU92" s="62"/>
      <c r="QLV92" s="62"/>
      <c r="QLW92" s="62"/>
      <c r="QLX92" s="62"/>
      <c r="QLY92" s="62"/>
      <c r="QLZ92" s="62"/>
      <c r="QMA92" s="62"/>
      <c r="QMB92" s="62"/>
      <c r="QMC92" s="62"/>
      <c r="QMD92" s="62"/>
      <c r="QME92" s="62"/>
      <c r="QMF92" s="62"/>
      <c r="QMG92" s="62"/>
      <c r="QMH92" s="62"/>
      <c r="QMI92" s="62"/>
      <c r="QMJ92" s="62"/>
      <c r="QMK92" s="62"/>
      <c r="QML92" s="62"/>
      <c r="QMM92" s="62"/>
      <c r="QMN92" s="62"/>
      <c r="QMO92" s="62"/>
      <c r="QMP92" s="62"/>
      <c r="QMQ92" s="62"/>
      <c r="QMR92" s="62"/>
      <c r="QMS92" s="62"/>
      <c r="QMT92" s="62"/>
      <c r="QMU92" s="62"/>
      <c r="QMV92" s="62"/>
      <c r="QMW92" s="62"/>
      <c r="QMX92" s="62"/>
      <c r="QMY92" s="62"/>
      <c r="QMZ92" s="62"/>
      <c r="QNA92" s="62"/>
      <c r="QNB92" s="62"/>
      <c r="QNC92" s="62"/>
      <c r="QND92" s="62"/>
      <c r="QNE92" s="62"/>
      <c r="QNF92" s="62"/>
      <c r="QNG92" s="62"/>
      <c r="QNH92" s="62"/>
      <c r="QNI92" s="62"/>
      <c r="QNJ92" s="62"/>
      <c r="QNK92" s="62"/>
      <c r="QNL92" s="62"/>
      <c r="QNM92" s="62"/>
      <c r="QNN92" s="62"/>
      <c r="QNO92" s="62"/>
      <c r="QNP92" s="62"/>
      <c r="QNQ92" s="62"/>
      <c r="QNR92" s="62"/>
      <c r="QNS92" s="62"/>
      <c r="QNT92" s="62"/>
      <c r="QNU92" s="62"/>
      <c r="QNV92" s="62"/>
      <c r="QNW92" s="62"/>
      <c r="QNX92" s="62"/>
      <c r="QNY92" s="62"/>
      <c r="QNZ92" s="62"/>
      <c r="QOA92" s="62"/>
      <c r="QOB92" s="62"/>
      <c r="QOC92" s="62"/>
      <c r="QOD92" s="62"/>
      <c r="QOE92" s="62"/>
      <c r="QOF92" s="62"/>
      <c r="QOG92" s="62"/>
      <c r="QOH92" s="62"/>
      <c r="QOI92" s="62"/>
      <c r="QOJ92" s="62"/>
      <c r="QOK92" s="62"/>
      <c r="QOL92" s="62"/>
      <c r="QOM92" s="62"/>
      <c r="QON92" s="62"/>
      <c r="QOO92" s="62"/>
      <c r="QOP92" s="62"/>
      <c r="QOQ92" s="62"/>
      <c r="QOR92" s="62"/>
      <c r="QOS92" s="62"/>
      <c r="QOT92" s="62"/>
      <c r="QOU92" s="62"/>
      <c r="QOV92" s="62"/>
      <c r="QOW92" s="62"/>
      <c r="QOX92" s="62"/>
      <c r="QOY92" s="62"/>
      <c r="QOZ92" s="62"/>
      <c r="QPA92" s="62"/>
      <c r="QPB92" s="62"/>
      <c r="QPC92" s="62"/>
      <c r="QPD92" s="62"/>
      <c r="QPE92" s="62"/>
      <c r="QPF92" s="62"/>
      <c r="QPG92" s="62"/>
      <c r="QPH92" s="62"/>
      <c r="QPI92" s="62"/>
      <c r="QPJ92" s="62"/>
      <c r="QPK92" s="62"/>
      <c r="QPL92" s="62"/>
      <c r="QPM92" s="62"/>
      <c r="QPN92" s="62"/>
      <c r="QPO92" s="62"/>
      <c r="QPP92" s="62"/>
      <c r="QPQ92" s="62"/>
      <c r="QPR92" s="62"/>
      <c r="QPS92" s="62"/>
      <c r="QPT92" s="62"/>
      <c r="QPU92" s="62"/>
      <c r="QPV92" s="62"/>
      <c r="QPW92" s="62"/>
      <c r="QPX92" s="62"/>
      <c r="QPY92" s="62"/>
      <c r="QPZ92" s="62"/>
      <c r="QQA92" s="62"/>
      <c r="QQB92" s="62"/>
      <c r="QQC92" s="62"/>
      <c r="QQD92" s="62"/>
      <c r="QQE92" s="62"/>
      <c r="QQF92" s="62"/>
      <c r="QQG92" s="62"/>
      <c r="QQH92" s="62"/>
      <c r="QQI92" s="62"/>
      <c r="QQJ92" s="62"/>
      <c r="QQK92" s="62"/>
      <c r="QQL92" s="62"/>
      <c r="QQM92" s="62"/>
      <c r="QQN92" s="62"/>
      <c r="QQO92" s="62"/>
      <c r="QQP92" s="62"/>
      <c r="QQQ92" s="62"/>
      <c r="QQR92" s="62"/>
      <c r="QQS92" s="62"/>
      <c r="QQT92" s="62"/>
      <c r="QQU92" s="62"/>
      <c r="QQV92" s="62"/>
      <c r="QQW92" s="62"/>
      <c r="QQX92" s="62"/>
      <c r="QQY92" s="62"/>
      <c r="QQZ92" s="62"/>
      <c r="QRA92" s="62"/>
      <c r="QRB92" s="62"/>
      <c r="QRC92" s="62"/>
      <c r="QRD92" s="62"/>
      <c r="QRE92" s="62"/>
      <c r="QRF92" s="62"/>
      <c r="QRG92" s="62"/>
      <c r="QRH92" s="62"/>
      <c r="QRI92" s="62"/>
      <c r="QRJ92" s="62"/>
      <c r="QRK92" s="62"/>
      <c r="QRL92" s="62"/>
      <c r="QRM92" s="62"/>
      <c r="QRN92" s="62"/>
      <c r="QRO92" s="62"/>
      <c r="QRP92" s="62"/>
      <c r="QRQ92" s="62"/>
      <c r="QRR92" s="62"/>
      <c r="QRS92" s="62"/>
      <c r="QRT92" s="62"/>
      <c r="QRU92" s="62"/>
      <c r="QRV92" s="62"/>
      <c r="QRW92" s="62"/>
      <c r="QRX92" s="62"/>
      <c r="QRY92" s="62"/>
      <c r="QRZ92" s="62"/>
      <c r="QSA92" s="62"/>
      <c r="QSB92" s="62"/>
      <c r="QSC92" s="62"/>
      <c r="QSD92" s="62"/>
      <c r="QSE92" s="62"/>
      <c r="QSF92" s="62"/>
      <c r="QSG92" s="62"/>
      <c r="QSH92" s="62"/>
      <c r="QSI92" s="62"/>
      <c r="QSJ92" s="62"/>
      <c r="QSK92" s="62"/>
      <c r="QSL92" s="62"/>
      <c r="QSM92" s="62"/>
      <c r="QSN92" s="62"/>
      <c r="QSO92" s="62"/>
      <c r="QSP92" s="62"/>
      <c r="QSQ92" s="62"/>
      <c r="QSR92" s="62"/>
      <c r="QSS92" s="62"/>
      <c r="QST92" s="62"/>
      <c r="QSU92" s="62"/>
      <c r="QSV92" s="62"/>
      <c r="QSW92" s="62"/>
      <c r="QSX92" s="62"/>
      <c r="QSY92" s="62"/>
      <c r="QSZ92" s="62"/>
      <c r="QTA92" s="62"/>
      <c r="QTB92" s="62"/>
      <c r="QTC92" s="62"/>
      <c r="QTD92" s="62"/>
      <c r="QTE92" s="62"/>
      <c r="QTF92" s="62"/>
      <c r="QTG92" s="62"/>
      <c r="QTH92" s="62"/>
      <c r="QTI92" s="62"/>
      <c r="QTJ92" s="62"/>
      <c r="QTK92" s="62"/>
      <c r="QTL92" s="62"/>
      <c r="QTM92" s="62"/>
      <c r="QTN92" s="62"/>
      <c r="QTO92" s="62"/>
      <c r="QTP92" s="62"/>
      <c r="QTQ92" s="62"/>
      <c r="QTR92" s="62"/>
      <c r="QTS92" s="62"/>
      <c r="QTT92" s="62"/>
      <c r="QTU92" s="62"/>
      <c r="QTV92" s="62"/>
      <c r="QTW92" s="62"/>
      <c r="QTX92" s="62"/>
      <c r="QTY92" s="62"/>
      <c r="QTZ92" s="62"/>
      <c r="QUA92" s="62"/>
      <c r="QUB92" s="62"/>
      <c r="QUC92" s="62"/>
      <c r="QUD92" s="62"/>
      <c r="QUE92" s="62"/>
      <c r="QUF92" s="62"/>
      <c r="QUG92" s="62"/>
      <c r="QUH92" s="62"/>
      <c r="QUI92" s="62"/>
      <c r="QUJ92" s="62"/>
      <c r="QUK92" s="62"/>
      <c r="QUL92" s="62"/>
      <c r="QUM92" s="62"/>
      <c r="QUN92" s="62"/>
      <c r="QUO92" s="62"/>
      <c r="QUP92" s="62"/>
      <c r="QUQ92" s="62"/>
      <c r="QUR92" s="62"/>
      <c r="QUS92" s="62"/>
      <c r="QUT92" s="62"/>
      <c r="QUU92" s="62"/>
      <c r="QUV92" s="62"/>
      <c r="QUW92" s="62"/>
      <c r="QUX92" s="62"/>
      <c r="QUY92" s="62"/>
      <c r="QUZ92" s="62"/>
      <c r="QVA92" s="62"/>
      <c r="QVB92" s="62"/>
      <c r="QVC92" s="62"/>
      <c r="QVD92" s="62"/>
      <c r="QVE92" s="62"/>
      <c r="QVF92" s="62"/>
      <c r="QVG92" s="62"/>
      <c r="QVH92" s="62"/>
      <c r="QVI92" s="62"/>
      <c r="QVJ92" s="62"/>
      <c r="QVK92" s="62"/>
      <c r="QVL92" s="62"/>
      <c r="QVM92" s="62"/>
      <c r="QVN92" s="62"/>
      <c r="QVO92" s="62"/>
      <c r="QVP92" s="62"/>
      <c r="QVQ92" s="62"/>
      <c r="QVR92" s="62"/>
      <c r="QVS92" s="62"/>
      <c r="QVT92" s="62"/>
      <c r="QVU92" s="62"/>
      <c r="QVV92" s="62"/>
      <c r="QVW92" s="62"/>
      <c r="QVX92" s="62"/>
      <c r="QVY92" s="62"/>
      <c r="QVZ92" s="62"/>
      <c r="QWA92" s="62"/>
      <c r="QWB92" s="62"/>
      <c r="QWC92" s="62"/>
      <c r="QWD92" s="62"/>
      <c r="QWE92" s="62"/>
      <c r="QWF92" s="62"/>
      <c r="QWG92" s="62"/>
      <c r="QWH92" s="62"/>
      <c r="QWI92" s="62"/>
      <c r="QWJ92" s="62"/>
      <c r="QWK92" s="62"/>
      <c r="QWL92" s="62"/>
      <c r="QWM92" s="62"/>
      <c r="QWN92" s="62"/>
      <c r="QWO92" s="62"/>
      <c r="QWP92" s="62"/>
      <c r="QWQ92" s="62"/>
      <c r="QWR92" s="62"/>
      <c r="QWS92" s="62"/>
      <c r="QWT92" s="62"/>
      <c r="QWU92" s="62"/>
      <c r="QWV92" s="62"/>
      <c r="QWW92" s="62"/>
      <c r="QWX92" s="62"/>
      <c r="QWY92" s="62"/>
      <c r="QWZ92" s="62"/>
      <c r="QXA92" s="62"/>
      <c r="QXB92" s="62"/>
      <c r="QXC92" s="62"/>
      <c r="QXD92" s="62"/>
      <c r="QXE92" s="62"/>
      <c r="QXF92" s="62"/>
      <c r="QXG92" s="62"/>
      <c r="QXH92" s="62"/>
      <c r="QXI92" s="62"/>
      <c r="QXJ92" s="62"/>
      <c r="QXK92" s="62"/>
      <c r="QXL92" s="62"/>
      <c r="QXM92" s="62"/>
      <c r="QXN92" s="62"/>
      <c r="QXO92" s="62"/>
      <c r="QXP92" s="62"/>
      <c r="QXQ92" s="62"/>
      <c r="QXR92" s="62"/>
      <c r="QXS92" s="62"/>
      <c r="QXT92" s="62"/>
      <c r="QXU92" s="62"/>
      <c r="QXV92" s="62"/>
      <c r="QXW92" s="62"/>
      <c r="QXX92" s="62"/>
      <c r="QXY92" s="62"/>
      <c r="QXZ92" s="62"/>
      <c r="QYA92" s="62"/>
      <c r="QYB92" s="62"/>
      <c r="QYC92" s="62"/>
      <c r="QYD92" s="62"/>
      <c r="QYE92" s="62"/>
      <c r="QYF92" s="62"/>
      <c r="QYG92" s="62"/>
      <c r="QYH92" s="62"/>
      <c r="QYI92" s="62"/>
      <c r="QYJ92" s="62"/>
      <c r="QYK92" s="62"/>
      <c r="QYL92" s="62"/>
      <c r="QYM92" s="62"/>
      <c r="QYN92" s="62"/>
      <c r="QYO92" s="62"/>
      <c r="QYP92" s="62"/>
      <c r="QYQ92" s="62"/>
      <c r="QYR92" s="62"/>
      <c r="QYS92" s="62"/>
      <c r="QYT92" s="62"/>
      <c r="QYU92" s="62"/>
      <c r="QYV92" s="62"/>
      <c r="QYW92" s="62"/>
      <c r="QYX92" s="62"/>
      <c r="QYY92" s="62"/>
      <c r="QYZ92" s="62"/>
      <c r="QZA92" s="62"/>
      <c r="QZB92" s="62"/>
      <c r="QZC92" s="62"/>
      <c r="QZD92" s="62"/>
      <c r="QZE92" s="62"/>
      <c r="QZF92" s="62"/>
      <c r="QZG92" s="62"/>
      <c r="QZH92" s="62"/>
      <c r="QZI92" s="62"/>
      <c r="QZJ92" s="62"/>
      <c r="QZK92" s="62"/>
      <c r="QZL92" s="62"/>
      <c r="QZM92" s="62"/>
      <c r="QZN92" s="62"/>
      <c r="QZO92" s="62"/>
      <c r="QZP92" s="62"/>
      <c r="QZQ92" s="62"/>
      <c r="QZR92" s="62"/>
      <c r="QZS92" s="62"/>
      <c r="QZT92" s="62"/>
      <c r="QZU92" s="62"/>
      <c r="QZV92" s="62"/>
      <c r="QZW92" s="62"/>
      <c r="QZX92" s="62"/>
      <c r="QZY92" s="62"/>
      <c r="QZZ92" s="62"/>
      <c r="RAA92" s="62"/>
      <c r="RAB92" s="62"/>
      <c r="RAC92" s="62"/>
      <c r="RAD92" s="62"/>
      <c r="RAE92" s="62"/>
      <c r="RAF92" s="62"/>
      <c r="RAG92" s="62"/>
      <c r="RAH92" s="62"/>
      <c r="RAI92" s="62"/>
      <c r="RAJ92" s="62"/>
      <c r="RAK92" s="62"/>
      <c r="RAL92" s="62"/>
      <c r="RAM92" s="62"/>
      <c r="RAN92" s="62"/>
      <c r="RAO92" s="62"/>
      <c r="RAP92" s="62"/>
      <c r="RAQ92" s="62"/>
      <c r="RAR92" s="62"/>
      <c r="RAS92" s="62"/>
      <c r="RAT92" s="62"/>
      <c r="RAU92" s="62"/>
      <c r="RAV92" s="62"/>
      <c r="RAW92" s="62"/>
      <c r="RAX92" s="62"/>
      <c r="RAY92" s="62"/>
      <c r="RAZ92" s="62"/>
      <c r="RBA92" s="62"/>
      <c r="RBB92" s="62"/>
      <c r="RBC92" s="62"/>
      <c r="RBD92" s="62"/>
      <c r="RBE92" s="62"/>
      <c r="RBF92" s="62"/>
      <c r="RBG92" s="62"/>
      <c r="RBH92" s="62"/>
      <c r="RBI92" s="62"/>
      <c r="RBJ92" s="62"/>
      <c r="RBK92" s="62"/>
      <c r="RBL92" s="62"/>
      <c r="RBM92" s="62"/>
      <c r="RBN92" s="62"/>
      <c r="RBO92" s="62"/>
      <c r="RBP92" s="62"/>
      <c r="RBQ92" s="62"/>
      <c r="RBR92" s="62"/>
      <c r="RBS92" s="62"/>
      <c r="RBT92" s="62"/>
      <c r="RBU92" s="62"/>
      <c r="RBV92" s="62"/>
      <c r="RBW92" s="62"/>
      <c r="RBX92" s="62"/>
      <c r="RBY92" s="62"/>
      <c r="RBZ92" s="62"/>
      <c r="RCA92" s="62"/>
      <c r="RCB92" s="62"/>
      <c r="RCC92" s="62"/>
      <c r="RCD92" s="62"/>
      <c r="RCE92" s="62"/>
      <c r="RCF92" s="62"/>
      <c r="RCG92" s="62"/>
      <c r="RCH92" s="62"/>
      <c r="RCI92" s="62"/>
      <c r="RCJ92" s="62"/>
      <c r="RCK92" s="62"/>
      <c r="RCL92" s="62"/>
      <c r="RCM92" s="62"/>
      <c r="RCN92" s="62"/>
      <c r="RCO92" s="62"/>
      <c r="RCP92" s="62"/>
      <c r="RCQ92" s="62"/>
      <c r="RCR92" s="62"/>
      <c r="RCS92" s="62"/>
      <c r="RCT92" s="62"/>
      <c r="RCU92" s="62"/>
      <c r="RCV92" s="62"/>
      <c r="RCW92" s="62"/>
      <c r="RCX92" s="62"/>
      <c r="RCY92" s="62"/>
      <c r="RCZ92" s="62"/>
      <c r="RDA92" s="62"/>
      <c r="RDB92" s="62"/>
      <c r="RDC92" s="62"/>
      <c r="RDD92" s="62"/>
      <c r="RDE92" s="62"/>
      <c r="RDF92" s="62"/>
      <c r="RDG92" s="62"/>
      <c r="RDH92" s="62"/>
      <c r="RDI92" s="62"/>
      <c r="RDJ92" s="62"/>
      <c r="RDK92" s="62"/>
      <c r="RDL92" s="62"/>
      <c r="RDM92" s="62"/>
      <c r="RDN92" s="62"/>
      <c r="RDO92" s="62"/>
      <c r="RDP92" s="62"/>
      <c r="RDQ92" s="62"/>
      <c r="RDR92" s="62"/>
      <c r="RDS92" s="62"/>
      <c r="RDT92" s="62"/>
      <c r="RDU92" s="62"/>
      <c r="RDV92" s="62"/>
      <c r="RDW92" s="62"/>
      <c r="RDX92" s="62"/>
      <c r="RDY92" s="62"/>
      <c r="RDZ92" s="62"/>
      <c r="REA92" s="62"/>
      <c r="REB92" s="62"/>
      <c r="REC92" s="62"/>
      <c r="RED92" s="62"/>
      <c r="REE92" s="62"/>
      <c r="REF92" s="62"/>
      <c r="REG92" s="62"/>
      <c r="REH92" s="62"/>
      <c r="REI92" s="62"/>
      <c r="REJ92" s="62"/>
      <c r="REK92" s="62"/>
      <c r="REL92" s="62"/>
      <c r="REM92" s="62"/>
      <c r="REN92" s="62"/>
      <c r="REO92" s="62"/>
      <c r="REP92" s="62"/>
      <c r="REQ92" s="62"/>
      <c r="RER92" s="62"/>
      <c r="RES92" s="62"/>
      <c r="RET92" s="62"/>
      <c r="REU92" s="62"/>
      <c r="REV92" s="62"/>
      <c r="REW92" s="62"/>
      <c r="REX92" s="62"/>
      <c r="REY92" s="62"/>
      <c r="REZ92" s="62"/>
      <c r="RFA92" s="62"/>
      <c r="RFB92" s="62"/>
      <c r="RFC92" s="62"/>
      <c r="RFD92" s="62"/>
      <c r="RFE92" s="62"/>
      <c r="RFF92" s="62"/>
      <c r="RFG92" s="62"/>
      <c r="RFH92" s="62"/>
      <c r="RFI92" s="62"/>
      <c r="RFJ92" s="62"/>
      <c r="RFK92" s="62"/>
      <c r="RFL92" s="62"/>
      <c r="RFM92" s="62"/>
      <c r="RFN92" s="62"/>
      <c r="RFO92" s="62"/>
      <c r="RFP92" s="62"/>
      <c r="RFQ92" s="62"/>
      <c r="RFR92" s="62"/>
      <c r="RFS92" s="62"/>
      <c r="RFT92" s="62"/>
      <c r="RFU92" s="62"/>
      <c r="RFV92" s="62"/>
      <c r="RFW92" s="62"/>
      <c r="RFX92" s="62"/>
      <c r="RFY92" s="62"/>
      <c r="RFZ92" s="62"/>
      <c r="RGA92" s="62"/>
      <c r="RGB92" s="62"/>
      <c r="RGC92" s="62"/>
      <c r="RGD92" s="62"/>
      <c r="RGE92" s="62"/>
      <c r="RGF92" s="62"/>
      <c r="RGG92" s="62"/>
      <c r="RGH92" s="62"/>
      <c r="RGI92" s="62"/>
      <c r="RGJ92" s="62"/>
      <c r="RGK92" s="62"/>
      <c r="RGL92" s="62"/>
      <c r="RGM92" s="62"/>
      <c r="RGN92" s="62"/>
      <c r="RGO92" s="62"/>
      <c r="RGP92" s="62"/>
      <c r="RGQ92" s="62"/>
      <c r="RGR92" s="62"/>
      <c r="RGS92" s="62"/>
      <c r="RGT92" s="62"/>
      <c r="RGU92" s="62"/>
      <c r="RGV92" s="62"/>
      <c r="RGW92" s="62"/>
      <c r="RGX92" s="62"/>
      <c r="RGY92" s="62"/>
      <c r="RGZ92" s="62"/>
      <c r="RHA92" s="62"/>
      <c r="RHB92" s="62"/>
      <c r="RHC92" s="62"/>
      <c r="RHD92" s="62"/>
      <c r="RHE92" s="62"/>
      <c r="RHF92" s="62"/>
      <c r="RHG92" s="62"/>
      <c r="RHH92" s="62"/>
      <c r="RHI92" s="62"/>
      <c r="RHJ92" s="62"/>
      <c r="RHK92" s="62"/>
      <c r="RHL92" s="62"/>
      <c r="RHM92" s="62"/>
      <c r="RHN92" s="62"/>
      <c r="RHO92" s="62"/>
      <c r="RHP92" s="62"/>
      <c r="RHQ92" s="62"/>
      <c r="RHR92" s="62"/>
      <c r="RHS92" s="62"/>
      <c r="RHT92" s="62"/>
      <c r="RHU92" s="62"/>
      <c r="RHV92" s="62"/>
      <c r="RHW92" s="62"/>
      <c r="RHX92" s="62"/>
      <c r="RHY92" s="62"/>
      <c r="RHZ92" s="62"/>
      <c r="RIA92" s="62"/>
      <c r="RIB92" s="62"/>
      <c r="RIC92" s="62"/>
      <c r="RID92" s="62"/>
      <c r="RIE92" s="62"/>
      <c r="RIF92" s="62"/>
      <c r="RIG92" s="62"/>
      <c r="RIH92" s="62"/>
      <c r="RII92" s="62"/>
      <c r="RIJ92" s="62"/>
      <c r="RIK92" s="62"/>
      <c r="RIL92" s="62"/>
      <c r="RIM92" s="62"/>
      <c r="RIN92" s="62"/>
      <c r="RIO92" s="62"/>
      <c r="RIP92" s="62"/>
      <c r="RIQ92" s="62"/>
      <c r="RIR92" s="62"/>
      <c r="RIS92" s="62"/>
      <c r="RIT92" s="62"/>
      <c r="RIU92" s="62"/>
      <c r="RIV92" s="62"/>
      <c r="RIW92" s="62"/>
      <c r="RIX92" s="62"/>
      <c r="RIY92" s="62"/>
      <c r="RIZ92" s="62"/>
      <c r="RJA92" s="62"/>
      <c r="RJB92" s="62"/>
      <c r="RJC92" s="62"/>
      <c r="RJD92" s="62"/>
      <c r="RJE92" s="62"/>
      <c r="RJF92" s="62"/>
      <c r="RJG92" s="62"/>
      <c r="RJH92" s="62"/>
      <c r="RJI92" s="62"/>
      <c r="RJJ92" s="62"/>
      <c r="RJK92" s="62"/>
      <c r="RJL92" s="62"/>
      <c r="RJM92" s="62"/>
      <c r="RJN92" s="62"/>
      <c r="RJO92" s="62"/>
      <c r="RJP92" s="62"/>
      <c r="RJQ92" s="62"/>
      <c r="RJR92" s="62"/>
      <c r="RJS92" s="62"/>
      <c r="RJT92" s="62"/>
      <c r="RJU92" s="62"/>
      <c r="RJV92" s="62"/>
      <c r="RJW92" s="62"/>
      <c r="RJX92" s="62"/>
      <c r="RJY92" s="62"/>
      <c r="RJZ92" s="62"/>
      <c r="RKA92" s="62"/>
      <c r="RKB92" s="62"/>
      <c r="RKC92" s="62"/>
      <c r="RKD92" s="62"/>
      <c r="RKE92" s="62"/>
      <c r="RKF92" s="62"/>
      <c r="RKG92" s="62"/>
      <c r="RKH92" s="62"/>
      <c r="RKI92" s="62"/>
      <c r="RKJ92" s="62"/>
      <c r="RKK92" s="62"/>
      <c r="RKL92" s="62"/>
      <c r="RKM92" s="62"/>
      <c r="RKN92" s="62"/>
      <c r="RKO92" s="62"/>
      <c r="RKP92" s="62"/>
      <c r="RKQ92" s="62"/>
      <c r="RKR92" s="62"/>
      <c r="RKS92" s="62"/>
      <c r="RKT92" s="62"/>
      <c r="RKU92" s="62"/>
      <c r="RKV92" s="62"/>
      <c r="RKW92" s="62"/>
      <c r="RKX92" s="62"/>
      <c r="RKY92" s="62"/>
      <c r="RKZ92" s="62"/>
      <c r="RLA92" s="62"/>
      <c r="RLB92" s="62"/>
      <c r="RLC92" s="62"/>
      <c r="RLD92" s="62"/>
      <c r="RLE92" s="62"/>
      <c r="RLF92" s="62"/>
      <c r="RLG92" s="62"/>
      <c r="RLH92" s="62"/>
      <c r="RLI92" s="62"/>
      <c r="RLJ92" s="62"/>
      <c r="RLK92" s="62"/>
      <c r="RLL92" s="62"/>
      <c r="RLM92" s="62"/>
      <c r="RLN92" s="62"/>
      <c r="RLO92" s="62"/>
      <c r="RLP92" s="62"/>
      <c r="RLQ92" s="62"/>
      <c r="RLR92" s="62"/>
      <c r="RLS92" s="62"/>
      <c r="RLT92" s="62"/>
      <c r="RLU92" s="62"/>
      <c r="RLV92" s="62"/>
      <c r="RLW92" s="62"/>
      <c r="RLX92" s="62"/>
      <c r="RLY92" s="62"/>
      <c r="RLZ92" s="62"/>
      <c r="RMA92" s="62"/>
      <c r="RMB92" s="62"/>
      <c r="RMC92" s="62"/>
      <c r="RMD92" s="62"/>
      <c r="RME92" s="62"/>
      <c r="RMF92" s="62"/>
      <c r="RMG92" s="62"/>
      <c r="RMH92" s="62"/>
      <c r="RMI92" s="62"/>
      <c r="RMJ92" s="62"/>
      <c r="RMK92" s="62"/>
      <c r="RML92" s="62"/>
      <c r="RMM92" s="62"/>
      <c r="RMN92" s="62"/>
      <c r="RMO92" s="62"/>
      <c r="RMP92" s="62"/>
      <c r="RMQ92" s="62"/>
      <c r="RMR92" s="62"/>
      <c r="RMS92" s="62"/>
      <c r="RMT92" s="62"/>
      <c r="RMU92" s="62"/>
      <c r="RMV92" s="62"/>
      <c r="RMW92" s="62"/>
      <c r="RMX92" s="62"/>
      <c r="RMY92" s="62"/>
      <c r="RMZ92" s="62"/>
      <c r="RNA92" s="62"/>
      <c r="RNB92" s="62"/>
      <c r="RNC92" s="62"/>
      <c r="RND92" s="62"/>
      <c r="RNE92" s="62"/>
      <c r="RNF92" s="62"/>
      <c r="RNG92" s="62"/>
      <c r="RNH92" s="62"/>
      <c r="RNI92" s="62"/>
      <c r="RNJ92" s="62"/>
      <c r="RNK92" s="62"/>
      <c r="RNL92" s="62"/>
      <c r="RNM92" s="62"/>
      <c r="RNN92" s="62"/>
      <c r="RNO92" s="62"/>
      <c r="RNP92" s="62"/>
      <c r="RNQ92" s="62"/>
      <c r="RNR92" s="62"/>
      <c r="RNS92" s="62"/>
      <c r="RNT92" s="62"/>
      <c r="RNU92" s="62"/>
      <c r="RNV92" s="62"/>
      <c r="RNW92" s="62"/>
      <c r="RNX92" s="62"/>
      <c r="RNY92" s="62"/>
      <c r="RNZ92" s="62"/>
      <c r="ROA92" s="62"/>
      <c r="ROB92" s="62"/>
      <c r="ROC92" s="62"/>
      <c r="ROD92" s="62"/>
      <c r="ROE92" s="62"/>
      <c r="ROF92" s="62"/>
      <c r="ROG92" s="62"/>
      <c r="ROH92" s="62"/>
      <c r="ROI92" s="62"/>
      <c r="ROJ92" s="62"/>
      <c r="ROK92" s="62"/>
      <c r="ROL92" s="62"/>
      <c r="ROM92" s="62"/>
      <c r="RON92" s="62"/>
      <c r="ROO92" s="62"/>
      <c r="ROP92" s="62"/>
      <c r="ROQ92" s="62"/>
      <c r="ROR92" s="62"/>
      <c r="ROS92" s="62"/>
      <c r="ROT92" s="62"/>
      <c r="ROU92" s="62"/>
      <c r="ROV92" s="62"/>
      <c r="ROW92" s="62"/>
      <c r="ROX92" s="62"/>
      <c r="ROY92" s="62"/>
      <c r="ROZ92" s="62"/>
      <c r="RPA92" s="62"/>
      <c r="RPB92" s="62"/>
      <c r="RPC92" s="62"/>
      <c r="RPD92" s="62"/>
      <c r="RPE92" s="62"/>
      <c r="RPF92" s="62"/>
      <c r="RPG92" s="62"/>
      <c r="RPH92" s="62"/>
      <c r="RPI92" s="62"/>
      <c r="RPJ92" s="62"/>
      <c r="RPK92" s="62"/>
      <c r="RPL92" s="62"/>
      <c r="RPM92" s="62"/>
      <c r="RPN92" s="62"/>
      <c r="RPO92" s="62"/>
      <c r="RPP92" s="62"/>
      <c r="RPQ92" s="62"/>
      <c r="RPR92" s="62"/>
      <c r="RPS92" s="62"/>
      <c r="RPT92" s="62"/>
      <c r="RPU92" s="62"/>
      <c r="RPV92" s="62"/>
      <c r="RPW92" s="62"/>
      <c r="RPX92" s="62"/>
      <c r="RPY92" s="62"/>
      <c r="RPZ92" s="62"/>
      <c r="RQA92" s="62"/>
      <c r="RQB92" s="62"/>
      <c r="RQC92" s="62"/>
      <c r="RQD92" s="62"/>
      <c r="RQE92" s="62"/>
      <c r="RQF92" s="62"/>
      <c r="RQG92" s="62"/>
      <c r="RQH92" s="62"/>
      <c r="RQI92" s="62"/>
      <c r="RQJ92" s="62"/>
      <c r="RQK92" s="62"/>
      <c r="RQL92" s="62"/>
      <c r="RQM92" s="62"/>
      <c r="RQN92" s="62"/>
      <c r="RQO92" s="62"/>
      <c r="RQP92" s="62"/>
      <c r="RQQ92" s="62"/>
      <c r="RQR92" s="62"/>
      <c r="RQS92" s="62"/>
      <c r="RQT92" s="62"/>
      <c r="RQU92" s="62"/>
      <c r="RQV92" s="62"/>
      <c r="RQW92" s="62"/>
      <c r="RQX92" s="62"/>
      <c r="RQY92" s="62"/>
      <c r="RQZ92" s="62"/>
      <c r="RRA92" s="62"/>
      <c r="RRB92" s="62"/>
      <c r="RRC92" s="62"/>
      <c r="RRD92" s="62"/>
      <c r="RRE92" s="62"/>
      <c r="RRF92" s="62"/>
      <c r="RRG92" s="62"/>
      <c r="RRH92" s="62"/>
      <c r="RRI92" s="62"/>
      <c r="RRJ92" s="62"/>
      <c r="RRK92" s="62"/>
      <c r="RRL92" s="62"/>
      <c r="RRM92" s="62"/>
      <c r="RRN92" s="62"/>
      <c r="RRO92" s="62"/>
      <c r="RRP92" s="62"/>
      <c r="RRQ92" s="62"/>
      <c r="RRR92" s="62"/>
      <c r="RRS92" s="62"/>
      <c r="RRT92" s="62"/>
      <c r="RRU92" s="62"/>
      <c r="RRV92" s="62"/>
      <c r="RRW92" s="62"/>
      <c r="RRX92" s="62"/>
      <c r="RRY92" s="62"/>
      <c r="RRZ92" s="62"/>
      <c r="RSA92" s="62"/>
      <c r="RSB92" s="62"/>
      <c r="RSC92" s="62"/>
      <c r="RSD92" s="62"/>
      <c r="RSE92" s="62"/>
      <c r="RSF92" s="62"/>
      <c r="RSG92" s="62"/>
      <c r="RSH92" s="62"/>
      <c r="RSI92" s="62"/>
      <c r="RSJ92" s="62"/>
      <c r="RSK92" s="62"/>
      <c r="RSL92" s="62"/>
      <c r="RSM92" s="62"/>
      <c r="RSN92" s="62"/>
      <c r="RSO92" s="62"/>
      <c r="RSP92" s="62"/>
      <c r="RSQ92" s="62"/>
      <c r="RSR92" s="62"/>
      <c r="RSS92" s="62"/>
      <c r="RST92" s="62"/>
      <c r="RSU92" s="62"/>
      <c r="RSV92" s="62"/>
      <c r="RSW92" s="62"/>
      <c r="RSX92" s="62"/>
      <c r="RSY92" s="62"/>
      <c r="RSZ92" s="62"/>
      <c r="RTA92" s="62"/>
      <c r="RTB92" s="62"/>
      <c r="RTC92" s="62"/>
      <c r="RTD92" s="62"/>
      <c r="RTE92" s="62"/>
      <c r="RTF92" s="62"/>
      <c r="RTG92" s="62"/>
      <c r="RTH92" s="62"/>
      <c r="RTI92" s="62"/>
      <c r="RTJ92" s="62"/>
      <c r="RTK92" s="62"/>
      <c r="RTL92" s="62"/>
      <c r="RTM92" s="62"/>
      <c r="RTN92" s="62"/>
      <c r="RTO92" s="62"/>
      <c r="RTP92" s="62"/>
      <c r="RTQ92" s="62"/>
      <c r="RTR92" s="62"/>
      <c r="RTS92" s="62"/>
      <c r="RTT92" s="62"/>
      <c r="RTU92" s="62"/>
      <c r="RTV92" s="62"/>
      <c r="RTW92" s="62"/>
      <c r="RTX92" s="62"/>
      <c r="RTY92" s="62"/>
      <c r="RTZ92" s="62"/>
      <c r="RUA92" s="62"/>
      <c r="RUB92" s="62"/>
      <c r="RUC92" s="62"/>
      <c r="RUD92" s="62"/>
      <c r="RUE92" s="62"/>
      <c r="RUF92" s="62"/>
      <c r="RUG92" s="62"/>
      <c r="RUH92" s="62"/>
      <c r="RUI92" s="62"/>
      <c r="RUJ92" s="62"/>
      <c r="RUK92" s="62"/>
      <c r="RUL92" s="62"/>
      <c r="RUM92" s="62"/>
      <c r="RUN92" s="62"/>
      <c r="RUO92" s="62"/>
      <c r="RUP92" s="62"/>
      <c r="RUQ92" s="62"/>
      <c r="RUR92" s="62"/>
      <c r="RUS92" s="62"/>
      <c r="RUT92" s="62"/>
      <c r="RUU92" s="62"/>
      <c r="RUV92" s="62"/>
      <c r="RUW92" s="62"/>
      <c r="RUX92" s="62"/>
      <c r="RUY92" s="62"/>
      <c r="RUZ92" s="62"/>
      <c r="RVA92" s="62"/>
      <c r="RVB92" s="62"/>
      <c r="RVC92" s="62"/>
      <c r="RVD92" s="62"/>
      <c r="RVE92" s="62"/>
      <c r="RVF92" s="62"/>
      <c r="RVG92" s="62"/>
      <c r="RVH92" s="62"/>
      <c r="RVI92" s="62"/>
      <c r="RVJ92" s="62"/>
      <c r="RVK92" s="62"/>
      <c r="RVL92" s="62"/>
      <c r="RVM92" s="62"/>
      <c r="RVN92" s="62"/>
      <c r="RVO92" s="62"/>
      <c r="RVP92" s="62"/>
      <c r="RVQ92" s="62"/>
      <c r="RVR92" s="62"/>
      <c r="RVS92" s="62"/>
      <c r="RVT92" s="62"/>
      <c r="RVU92" s="62"/>
      <c r="RVV92" s="62"/>
      <c r="RVW92" s="62"/>
      <c r="RVX92" s="62"/>
      <c r="RVY92" s="62"/>
      <c r="RVZ92" s="62"/>
      <c r="RWA92" s="62"/>
      <c r="RWB92" s="62"/>
      <c r="RWC92" s="62"/>
      <c r="RWD92" s="62"/>
      <c r="RWE92" s="62"/>
      <c r="RWF92" s="62"/>
      <c r="RWG92" s="62"/>
      <c r="RWH92" s="62"/>
      <c r="RWI92" s="62"/>
      <c r="RWJ92" s="62"/>
      <c r="RWK92" s="62"/>
      <c r="RWL92" s="62"/>
      <c r="RWM92" s="62"/>
      <c r="RWN92" s="62"/>
      <c r="RWO92" s="62"/>
      <c r="RWP92" s="62"/>
      <c r="RWQ92" s="62"/>
      <c r="RWR92" s="62"/>
      <c r="RWS92" s="62"/>
      <c r="RWT92" s="62"/>
      <c r="RWU92" s="62"/>
      <c r="RWV92" s="62"/>
      <c r="RWW92" s="62"/>
      <c r="RWX92" s="62"/>
      <c r="RWY92" s="62"/>
      <c r="RWZ92" s="62"/>
      <c r="RXA92" s="62"/>
      <c r="RXB92" s="62"/>
      <c r="RXC92" s="62"/>
      <c r="RXD92" s="62"/>
      <c r="RXE92" s="62"/>
      <c r="RXF92" s="62"/>
      <c r="RXG92" s="62"/>
      <c r="RXH92" s="62"/>
      <c r="RXI92" s="62"/>
      <c r="RXJ92" s="62"/>
      <c r="RXK92" s="62"/>
      <c r="RXL92" s="62"/>
      <c r="RXM92" s="62"/>
      <c r="RXN92" s="62"/>
      <c r="RXO92" s="62"/>
      <c r="RXP92" s="62"/>
      <c r="RXQ92" s="62"/>
      <c r="RXR92" s="62"/>
      <c r="RXS92" s="62"/>
      <c r="RXT92" s="62"/>
      <c r="RXU92" s="62"/>
      <c r="RXV92" s="62"/>
      <c r="RXW92" s="62"/>
      <c r="RXX92" s="62"/>
      <c r="RXY92" s="62"/>
      <c r="RXZ92" s="62"/>
      <c r="RYA92" s="62"/>
      <c r="RYB92" s="62"/>
      <c r="RYC92" s="62"/>
      <c r="RYD92" s="62"/>
      <c r="RYE92" s="62"/>
      <c r="RYF92" s="62"/>
      <c r="RYG92" s="62"/>
      <c r="RYH92" s="62"/>
      <c r="RYI92" s="62"/>
      <c r="RYJ92" s="62"/>
      <c r="RYK92" s="62"/>
      <c r="RYL92" s="62"/>
      <c r="RYM92" s="62"/>
      <c r="RYN92" s="62"/>
      <c r="RYO92" s="62"/>
      <c r="RYP92" s="62"/>
      <c r="RYQ92" s="62"/>
      <c r="RYR92" s="62"/>
      <c r="RYS92" s="62"/>
      <c r="RYT92" s="62"/>
      <c r="RYU92" s="62"/>
      <c r="RYV92" s="62"/>
      <c r="RYW92" s="62"/>
      <c r="RYX92" s="62"/>
      <c r="RYY92" s="62"/>
      <c r="RYZ92" s="62"/>
      <c r="RZA92" s="62"/>
      <c r="RZB92" s="62"/>
      <c r="RZC92" s="62"/>
      <c r="RZD92" s="62"/>
      <c r="RZE92" s="62"/>
      <c r="RZF92" s="62"/>
      <c r="RZG92" s="62"/>
      <c r="RZH92" s="62"/>
      <c r="RZI92" s="62"/>
      <c r="RZJ92" s="62"/>
      <c r="RZK92" s="62"/>
      <c r="RZL92" s="62"/>
      <c r="RZM92" s="62"/>
      <c r="RZN92" s="62"/>
      <c r="RZO92" s="62"/>
      <c r="RZP92" s="62"/>
      <c r="RZQ92" s="62"/>
      <c r="RZR92" s="62"/>
      <c r="RZS92" s="62"/>
      <c r="RZT92" s="62"/>
      <c r="RZU92" s="62"/>
      <c r="RZV92" s="62"/>
      <c r="RZW92" s="62"/>
      <c r="RZX92" s="62"/>
      <c r="RZY92" s="62"/>
      <c r="RZZ92" s="62"/>
      <c r="SAA92" s="62"/>
      <c r="SAB92" s="62"/>
      <c r="SAC92" s="62"/>
      <c r="SAD92" s="62"/>
      <c r="SAE92" s="62"/>
      <c r="SAF92" s="62"/>
      <c r="SAG92" s="62"/>
      <c r="SAH92" s="62"/>
      <c r="SAI92" s="62"/>
      <c r="SAJ92" s="62"/>
      <c r="SAK92" s="62"/>
      <c r="SAL92" s="62"/>
      <c r="SAM92" s="62"/>
      <c r="SAN92" s="62"/>
      <c r="SAO92" s="62"/>
      <c r="SAP92" s="62"/>
      <c r="SAQ92" s="62"/>
      <c r="SAR92" s="62"/>
      <c r="SAS92" s="62"/>
      <c r="SAT92" s="62"/>
      <c r="SAU92" s="62"/>
      <c r="SAV92" s="62"/>
      <c r="SAW92" s="62"/>
      <c r="SAX92" s="62"/>
      <c r="SAY92" s="62"/>
      <c r="SAZ92" s="62"/>
      <c r="SBA92" s="62"/>
      <c r="SBB92" s="62"/>
      <c r="SBC92" s="62"/>
      <c r="SBD92" s="62"/>
      <c r="SBE92" s="62"/>
      <c r="SBF92" s="62"/>
      <c r="SBG92" s="62"/>
      <c r="SBH92" s="62"/>
      <c r="SBI92" s="62"/>
      <c r="SBJ92" s="62"/>
      <c r="SBK92" s="62"/>
      <c r="SBL92" s="62"/>
      <c r="SBM92" s="62"/>
      <c r="SBN92" s="62"/>
      <c r="SBO92" s="62"/>
      <c r="SBP92" s="62"/>
      <c r="SBQ92" s="62"/>
      <c r="SBR92" s="62"/>
      <c r="SBS92" s="62"/>
      <c r="SBT92" s="62"/>
      <c r="SBU92" s="62"/>
      <c r="SBV92" s="62"/>
      <c r="SBW92" s="62"/>
      <c r="SBX92" s="62"/>
      <c r="SBY92" s="62"/>
      <c r="SBZ92" s="62"/>
      <c r="SCA92" s="62"/>
      <c r="SCB92" s="62"/>
      <c r="SCC92" s="62"/>
      <c r="SCD92" s="62"/>
      <c r="SCE92" s="62"/>
      <c r="SCF92" s="62"/>
      <c r="SCG92" s="62"/>
      <c r="SCH92" s="62"/>
      <c r="SCI92" s="62"/>
      <c r="SCJ92" s="62"/>
      <c r="SCK92" s="62"/>
      <c r="SCL92" s="62"/>
      <c r="SCM92" s="62"/>
      <c r="SCN92" s="62"/>
      <c r="SCO92" s="62"/>
      <c r="SCP92" s="62"/>
      <c r="SCQ92" s="62"/>
      <c r="SCR92" s="62"/>
      <c r="SCS92" s="62"/>
      <c r="SCT92" s="62"/>
      <c r="SCU92" s="62"/>
      <c r="SCV92" s="62"/>
      <c r="SCW92" s="62"/>
      <c r="SCX92" s="62"/>
      <c r="SCY92" s="62"/>
      <c r="SCZ92" s="62"/>
      <c r="SDA92" s="62"/>
      <c r="SDB92" s="62"/>
      <c r="SDC92" s="62"/>
      <c r="SDD92" s="62"/>
      <c r="SDE92" s="62"/>
      <c r="SDF92" s="62"/>
      <c r="SDG92" s="62"/>
      <c r="SDH92" s="62"/>
      <c r="SDI92" s="62"/>
      <c r="SDJ92" s="62"/>
      <c r="SDK92" s="62"/>
      <c r="SDL92" s="62"/>
      <c r="SDM92" s="62"/>
      <c r="SDN92" s="62"/>
      <c r="SDO92" s="62"/>
      <c r="SDP92" s="62"/>
      <c r="SDQ92" s="62"/>
      <c r="SDR92" s="62"/>
      <c r="SDS92" s="62"/>
      <c r="SDT92" s="62"/>
      <c r="SDU92" s="62"/>
      <c r="SDV92" s="62"/>
      <c r="SDW92" s="62"/>
      <c r="SDX92" s="62"/>
      <c r="SDY92" s="62"/>
      <c r="SDZ92" s="62"/>
      <c r="SEA92" s="62"/>
      <c r="SEB92" s="62"/>
      <c r="SEC92" s="62"/>
      <c r="SED92" s="62"/>
      <c r="SEE92" s="62"/>
      <c r="SEF92" s="62"/>
      <c r="SEG92" s="62"/>
      <c r="SEH92" s="62"/>
      <c r="SEI92" s="62"/>
      <c r="SEJ92" s="62"/>
      <c r="SEK92" s="62"/>
      <c r="SEL92" s="62"/>
      <c r="SEM92" s="62"/>
      <c r="SEN92" s="62"/>
      <c r="SEO92" s="62"/>
      <c r="SEP92" s="62"/>
      <c r="SEQ92" s="62"/>
      <c r="SER92" s="62"/>
      <c r="SES92" s="62"/>
      <c r="SET92" s="62"/>
      <c r="SEU92" s="62"/>
      <c r="SEV92" s="62"/>
      <c r="SEW92" s="62"/>
      <c r="SEX92" s="62"/>
      <c r="SEY92" s="62"/>
      <c r="SEZ92" s="62"/>
      <c r="SFA92" s="62"/>
      <c r="SFB92" s="62"/>
      <c r="SFC92" s="62"/>
      <c r="SFD92" s="62"/>
      <c r="SFE92" s="62"/>
      <c r="SFF92" s="62"/>
      <c r="SFG92" s="62"/>
      <c r="SFH92" s="62"/>
      <c r="SFI92" s="62"/>
      <c r="SFJ92" s="62"/>
      <c r="SFK92" s="62"/>
      <c r="SFL92" s="62"/>
      <c r="SFM92" s="62"/>
      <c r="SFN92" s="62"/>
      <c r="SFO92" s="62"/>
      <c r="SFP92" s="62"/>
      <c r="SFQ92" s="62"/>
      <c r="SFR92" s="62"/>
      <c r="SFS92" s="62"/>
      <c r="SFT92" s="62"/>
      <c r="SFU92" s="62"/>
      <c r="SFV92" s="62"/>
      <c r="SFW92" s="62"/>
      <c r="SFX92" s="62"/>
      <c r="SFY92" s="62"/>
      <c r="SFZ92" s="62"/>
      <c r="SGA92" s="62"/>
      <c r="SGB92" s="62"/>
      <c r="SGC92" s="62"/>
      <c r="SGD92" s="62"/>
      <c r="SGE92" s="62"/>
      <c r="SGF92" s="62"/>
      <c r="SGG92" s="62"/>
      <c r="SGH92" s="62"/>
      <c r="SGI92" s="62"/>
      <c r="SGJ92" s="62"/>
      <c r="SGK92" s="62"/>
      <c r="SGL92" s="62"/>
      <c r="SGM92" s="62"/>
      <c r="SGN92" s="62"/>
      <c r="SGO92" s="62"/>
      <c r="SGP92" s="62"/>
      <c r="SGQ92" s="62"/>
      <c r="SGR92" s="62"/>
      <c r="SGS92" s="62"/>
      <c r="SGT92" s="62"/>
      <c r="SGU92" s="62"/>
      <c r="SGV92" s="62"/>
      <c r="SGW92" s="62"/>
      <c r="SGX92" s="62"/>
      <c r="SGY92" s="62"/>
      <c r="SGZ92" s="62"/>
      <c r="SHA92" s="62"/>
      <c r="SHB92" s="62"/>
      <c r="SHC92" s="62"/>
      <c r="SHD92" s="62"/>
      <c r="SHE92" s="62"/>
      <c r="SHF92" s="62"/>
      <c r="SHG92" s="62"/>
      <c r="SHH92" s="62"/>
      <c r="SHI92" s="62"/>
      <c r="SHJ92" s="62"/>
      <c r="SHK92" s="62"/>
      <c r="SHL92" s="62"/>
      <c r="SHM92" s="62"/>
      <c r="SHN92" s="62"/>
      <c r="SHO92" s="62"/>
      <c r="SHP92" s="62"/>
      <c r="SHQ92" s="62"/>
      <c r="SHR92" s="62"/>
      <c r="SHS92" s="62"/>
      <c r="SHT92" s="62"/>
      <c r="SHU92" s="62"/>
      <c r="SHV92" s="62"/>
      <c r="SHW92" s="62"/>
      <c r="SHX92" s="62"/>
      <c r="SHY92" s="62"/>
      <c r="SHZ92" s="62"/>
      <c r="SIA92" s="62"/>
      <c r="SIB92" s="62"/>
      <c r="SIC92" s="62"/>
      <c r="SID92" s="62"/>
      <c r="SIE92" s="62"/>
      <c r="SIF92" s="62"/>
      <c r="SIG92" s="62"/>
      <c r="SIH92" s="62"/>
      <c r="SII92" s="62"/>
      <c r="SIJ92" s="62"/>
      <c r="SIK92" s="62"/>
      <c r="SIL92" s="62"/>
      <c r="SIM92" s="62"/>
      <c r="SIN92" s="62"/>
      <c r="SIO92" s="62"/>
      <c r="SIP92" s="62"/>
      <c r="SIQ92" s="62"/>
      <c r="SIR92" s="62"/>
      <c r="SIS92" s="62"/>
      <c r="SIT92" s="62"/>
      <c r="SIU92" s="62"/>
      <c r="SIV92" s="62"/>
      <c r="SIW92" s="62"/>
      <c r="SIX92" s="62"/>
      <c r="SIY92" s="62"/>
      <c r="SIZ92" s="62"/>
      <c r="SJA92" s="62"/>
      <c r="SJB92" s="62"/>
      <c r="SJC92" s="62"/>
      <c r="SJD92" s="62"/>
      <c r="SJE92" s="62"/>
      <c r="SJF92" s="62"/>
      <c r="SJG92" s="62"/>
      <c r="SJH92" s="62"/>
      <c r="SJI92" s="62"/>
      <c r="SJJ92" s="62"/>
      <c r="SJK92" s="62"/>
      <c r="SJL92" s="62"/>
      <c r="SJM92" s="62"/>
      <c r="SJN92" s="62"/>
      <c r="SJO92" s="62"/>
      <c r="SJP92" s="62"/>
      <c r="SJQ92" s="62"/>
      <c r="SJR92" s="62"/>
      <c r="SJS92" s="62"/>
      <c r="SJT92" s="62"/>
      <c r="SJU92" s="62"/>
      <c r="SJV92" s="62"/>
      <c r="SJW92" s="62"/>
      <c r="SJX92" s="62"/>
      <c r="SJY92" s="62"/>
      <c r="SJZ92" s="62"/>
      <c r="SKA92" s="62"/>
      <c r="SKB92" s="62"/>
      <c r="SKC92" s="62"/>
      <c r="SKD92" s="62"/>
      <c r="SKE92" s="62"/>
      <c r="SKF92" s="62"/>
      <c r="SKG92" s="62"/>
      <c r="SKH92" s="62"/>
      <c r="SKI92" s="62"/>
      <c r="SKJ92" s="62"/>
      <c r="SKK92" s="62"/>
      <c r="SKL92" s="62"/>
      <c r="SKM92" s="62"/>
      <c r="SKN92" s="62"/>
      <c r="SKO92" s="62"/>
      <c r="SKP92" s="62"/>
      <c r="SKQ92" s="62"/>
      <c r="SKR92" s="62"/>
      <c r="SKS92" s="62"/>
      <c r="SKT92" s="62"/>
      <c r="SKU92" s="62"/>
      <c r="SKV92" s="62"/>
      <c r="SKW92" s="62"/>
      <c r="SKX92" s="62"/>
      <c r="SKY92" s="62"/>
      <c r="SKZ92" s="62"/>
      <c r="SLA92" s="62"/>
      <c r="SLB92" s="62"/>
      <c r="SLC92" s="62"/>
      <c r="SLD92" s="62"/>
      <c r="SLE92" s="62"/>
      <c r="SLF92" s="62"/>
      <c r="SLG92" s="62"/>
      <c r="SLH92" s="62"/>
      <c r="SLI92" s="62"/>
      <c r="SLJ92" s="62"/>
      <c r="SLK92" s="62"/>
      <c r="SLL92" s="62"/>
      <c r="SLM92" s="62"/>
      <c r="SLN92" s="62"/>
      <c r="SLO92" s="62"/>
      <c r="SLP92" s="62"/>
      <c r="SLQ92" s="62"/>
      <c r="SLR92" s="62"/>
      <c r="SLS92" s="62"/>
      <c r="SLT92" s="62"/>
      <c r="SLU92" s="62"/>
      <c r="SLV92" s="62"/>
      <c r="SLW92" s="62"/>
      <c r="SLX92" s="62"/>
      <c r="SLY92" s="62"/>
      <c r="SLZ92" s="62"/>
      <c r="SMA92" s="62"/>
      <c r="SMB92" s="62"/>
      <c r="SMC92" s="62"/>
      <c r="SMD92" s="62"/>
      <c r="SME92" s="62"/>
      <c r="SMF92" s="62"/>
      <c r="SMG92" s="62"/>
      <c r="SMH92" s="62"/>
      <c r="SMI92" s="62"/>
      <c r="SMJ92" s="62"/>
      <c r="SMK92" s="62"/>
      <c r="SML92" s="62"/>
      <c r="SMM92" s="62"/>
      <c r="SMN92" s="62"/>
      <c r="SMO92" s="62"/>
      <c r="SMP92" s="62"/>
      <c r="SMQ92" s="62"/>
      <c r="SMR92" s="62"/>
      <c r="SMS92" s="62"/>
      <c r="SMT92" s="62"/>
      <c r="SMU92" s="62"/>
      <c r="SMV92" s="62"/>
      <c r="SMW92" s="62"/>
      <c r="SMX92" s="62"/>
      <c r="SMY92" s="62"/>
      <c r="SMZ92" s="62"/>
      <c r="SNA92" s="62"/>
      <c r="SNB92" s="62"/>
      <c r="SNC92" s="62"/>
      <c r="SND92" s="62"/>
      <c r="SNE92" s="62"/>
      <c r="SNF92" s="62"/>
      <c r="SNG92" s="62"/>
      <c r="SNH92" s="62"/>
      <c r="SNI92" s="62"/>
      <c r="SNJ92" s="62"/>
      <c r="SNK92" s="62"/>
      <c r="SNL92" s="62"/>
      <c r="SNM92" s="62"/>
      <c r="SNN92" s="62"/>
      <c r="SNO92" s="62"/>
      <c r="SNP92" s="62"/>
      <c r="SNQ92" s="62"/>
      <c r="SNR92" s="62"/>
      <c r="SNS92" s="62"/>
      <c r="SNT92" s="62"/>
      <c r="SNU92" s="62"/>
      <c r="SNV92" s="62"/>
      <c r="SNW92" s="62"/>
      <c r="SNX92" s="62"/>
      <c r="SNY92" s="62"/>
      <c r="SNZ92" s="62"/>
      <c r="SOA92" s="62"/>
      <c r="SOB92" s="62"/>
      <c r="SOC92" s="62"/>
      <c r="SOD92" s="62"/>
      <c r="SOE92" s="62"/>
      <c r="SOF92" s="62"/>
      <c r="SOG92" s="62"/>
      <c r="SOH92" s="62"/>
      <c r="SOI92" s="62"/>
      <c r="SOJ92" s="62"/>
      <c r="SOK92" s="62"/>
      <c r="SOL92" s="62"/>
      <c r="SOM92" s="62"/>
      <c r="SON92" s="62"/>
      <c r="SOO92" s="62"/>
      <c r="SOP92" s="62"/>
      <c r="SOQ92" s="62"/>
      <c r="SOR92" s="62"/>
      <c r="SOS92" s="62"/>
      <c r="SOT92" s="62"/>
      <c r="SOU92" s="62"/>
      <c r="SOV92" s="62"/>
      <c r="SOW92" s="62"/>
      <c r="SOX92" s="62"/>
      <c r="SOY92" s="62"/>
      <c r="SOZ92" s="62"/>
      <c r="SPA92" s="62"/>
      <c r="SPB92" s="62"/>
      <c r="SPC92" s="62"/>
      <c r="SPD92" s="62"/>
      <c r="SPE92" s="62"/>
      <c r="SPF92" s="62"/>
      <c r="SPG92" s="62"/>
      <c r="SPH92" s="62"/>
      <c r="SPI92" s="62"/>
      <c r="SPJ92" s="62"/>
      <c r="SPK92" s="62"/>
      <c r="SPL92" s="62"/>
      <c r="SPM92" s="62"/>
      <c r="SPN92" s="62"/>
      <c r="SPO92" s="62"/>
      <c r="SPP92" s="62"/>
      <c r="SPQ92" s="62"/>
      <c r="SPR92" s="62"/>
      <c r="SPS92" s="62"/>
      <c r="SPT92" s="62"/>
      <c r="SPU92" s="62"/>
      <c r="SPV92" s="62"/>
      <c r="SPW92" s="62"/>
      <c r="SPX92" s="62"/>
      <c r="SPY92" s="62"/>
      <c r="SPZ92" s="62"/>
      <c r="SQA92" s="62"/>
      <c r="SQB92" s="62"/>
      <c r="SQC92" s="62"/>
      <c r="SQD92" s="62"/>
      <c r="SQE92" s="62"/>
      <c r="SQF92" s="62"/>
      <c r="SQG92" s="62"/>
      <c r="SQH92" s="62"/>
      <c r="SQI92" s="62"/>
      <c r="SQJ92" s="62"/>
      <c r="SQK92" s="62"/>
      <c r="SQL92" s="62"/>
      <c r="SQM92" s="62"/>
      <c r="SQN92" s="62"/>
      <c r="SQO92" s="62"/>
      <c r="SQP92" s="62"/>
      <c r="SQQ92" s="62"/>
      <c r="SQR92" s="62"/>
      <c r="SQS92" s="62"/>
      <c r="SQT92" s="62"/>
      <c r="SQU92" s="62"/>
      <c r="SQV92" s="62"/>
      <c r="SQW92" s="62"/>
      <c r="SQX92" s="62"/>
      <c r="SQY92" s="62"/>
      <c r="SQZ92" s="62"/>
      <c r="SRA92" s="62"/>
      <c r="SRB92" s="62"/>
      <c r="SRC92" s="62"/>
      <c r="SRD92" s="62"/>
      <c r="SRE92" s="62"/>
      <c r="SRF92" s="62"/>
      <c r="SRG92" s="62"/>
      <c r="SRH92" s="62"/>
      <c r="SRI92" s="62"/>
      <c r="SRJ92" s="62"/>
      <c r="SRK92" s="62"/>
      <c r="SRL92" s="62"/>
      <c r="SRM92" s="62"/>
      <c r="SRN92" s="62"/>
      <c r="SRO92" s="62"/>
      <c r="SRP92" s="62"/>
      <c r="SRQ92" s="62"/>
      <c r="SRR92" s="62"/>
      <c r="SRS92" s="62"/>
      <c r="SRT92" s="62"/>
      <c r="SRU92" s="62"/>
      <c r="SRV92" s="62"/>
      <c r="SRW92" s="62"/>
      <c r="SRX92" s="62"/>
      <c r="SRY92" s="62"/>
      <c r="SRZ92" s="62"/>
      <c r="SSA92" s="62"/>
      <c r="SSB92" s="62"/>
      <c r="SSC92" s="62"/>
      <c r="SSD92" s="62"/>
      <c r="SSE92" s="62"/>
      <c r="SSF92" s="62"/>
      <c r="SSG92" s="62"/>
      <c r="SSH92" s="62"/>
      <c r="SSI92" s="62"/>
      <c r="SSJ92" s="62"/>
      <c r="SSK92" s="62"/>
      <c r="SSL92" s="62"/>
      <c r="SSM92" s="62"/>
      <c r="SSN92" s="62"/>
      <c r="SSO92" s="62"/>
      <c r="SSP92" s="62"/>
      <c r="SSQ92" s="62"/>
      <c r="SSR92" s="62"/>
      <c r="SSS92" s="62"/>
      <c r="SST92" s="62"/>
      <c r="SSU92" s="62"/>
      <c r="SSV92" s="62"/>
      <c r="SSW92" s="62"/>
      <c r="SSX92" s="62"/>
      <c r="SSY92" s="62"/>
      <c r="SSZ92" s="62"/>
      <c r="STA92" s="62"/>
      <c r="STB92" s="62"/>
      <c r="STC92" s="62"/>
      <c r="STD92" s="62"/>
      <c r="STE92" s="62"/>
      <c r="STF92" s="62"/>
      <c r="STG92" s="62"/>
      <c r="STH92" s="62"/>
      <c r="STI92" s="62"/>
      <c r="STJ92" s="62"/>
      <c r="STK92" s="62"/>
      <c r="STL92" s="62"/>
      <c r="STM92" s="62"/>
      <c r="STN92" s="62"/>
      <c r="STO92" s="62"/>
      <c r="STP92" s="62"/>
      <c r="STQ92" s="62"/>
      <c r="STR92" s="62"/>
      <c r="STS92" s="62"/>
      <c r="STT92" s="62"/>
      <c r="STU92" s="62"/>
      <c r="STV92" s="62"/>
      <c r="STW92" s="62"/>
      <c r="STX92" s="62"/>
      <c r="STY92" s="62"/>
      <c r="STZ92" s="62"/>
      <c r="SUA92" s="62"/>
      <c r="SUB92" s="62"/>
      <c r="SUC92" s="62"/>
      <c r="SUD92" s="62"/>
      <c r="SUE92" s="62"/>
      <c r="SUF92" s="62"/>
      <c r="SUG92" s="62"/>
      <c r="SUH92" s="62"/>
      <c r="SUI92" s="62"/>
      <c r="SUJ92" s="62"/>
      <c r="SUK92" s="62"/>
      <c r="SUL92" s="62"/>
      <c r="SUM92" s="62"/>
      <c r="SUN92" s="62"/>
      <c r="SUO92" s="62"/>
      <c r="SUP92" s="62"/>
      <c r="SUQ92" s="62"/>
      <c r="SUR92" s="62"/>
      <c r="SUS92" s="62"/>
      <c r="SUT92" s="62"/>
      <c r="SUU92" s="62"/>
      <c r="SUV92" s="62"/>
      <c r="SUW92" s="62"/>
      <c r="SUX92" s="62"/>
      <c r="SUY92" s="62"/>
      <c r="SUZ92" s="62"/>
      <c r="SVA92" s="62"/>
      <c r="SVB92" s="62"/>
      <c r="SVC92" s="62"/>
      <c r="SVD92" s="62"/>
      <c r="SVE92" s="62"/>
      <c r="SVF92" s="62"/>
      <c r="SVG92" s="62"/>
      <c r="SVH92" s="62"/>
      <c r="SVI92" s="62"/>
      <c r="SVJ92" s="62"/>
      <c r="SVK92" s="62"/>
      <c r="SVL92" s="62"/>
      <c r="SVM92" s="62"/>
      <c r="SVN92" s="62"/>
      <c r="SVO92" s="62"/>
      <c r="SVP92" s="62"/>
      <c r="SVQ92" s="62"/>
      <c r="SVR92" s="62"/>
      <c r="SVS92" s="62"/>
      <c r="SVT92" s="62"/>
      <c r="SVU92" s="62"/>
      <c r="SVV92" s="62"/>
      <c r="SVW92" s="62"/>
      <c r="SVX92" s="62"/>
      <c r="SVY92" s="62"/>
      <c r="SVZ92" s="62"/>
      <c r="SWA92" s="62"/>
      <c r="SWB92" s="62"/>
      <c r="SWC92" s="62"/>
      <c r="SWD92" s="62"/>
      <c r="SWE92" s="62"/>
      <c r="SWF92" s="62"/>
      <c r="SWG92" s="62"/>
      <c r="SWH92" s="62"/>
      <c r="SWI92" s="62"/>
      <c r="SWJ92" s="62"/>
      <c r="SWK92" s="62"/>
      <c r="SWL92" s="62"/>
      <c r="SWM92" s="62"/>
      <c r="SWN92" s="62"/>
      <c r="SWO92" s="62"/>
      <c r="SWP92" s="62"/>
      <c r="SWQ92" s="62"/>
      <c r="SWR92" s="62"/>
      <c r="SWS92" s="62"/>
      <c r="SWT92" s="62"/>
      <c r="SWU92" s="62"/>
      <c r="SWV92" s="62"/>
      <c r="SWW92" s="62"/>
      <c r="SWX92" s="62"/>
      <c r="SWY92" s="62"/>
      <c r="SWZ92" s="62"/>
      <c r="SXA92" s="62"/>
      <c r="SXB92" s="62"/>
      <c r="SXC92" s="62"/>
      <c r="SXD92" s="62"/>
      <c r="SXE92" s="62"/>
      <c r="SXF92" s="62"/>
      <c r="SXG92" s="62"/>
      <c r="SXH92" s="62"/>
      <c r="SXI92" s="62"/>
      <c r="SXJ92" s="62"/>
      <c r="SXK92" s="62"/>
      <c r="SXL92" s="62"/>
      <c r="SXM92" s="62"/>
      <c r="SXN92" s="62"/>
      <c r="SXO92" s="62"/>
      <c r="SXP92" s="62"/>
      <c r="SXQ92" s="62"/>
      <c r="SXR92" s="62"/>
      <c r="SXS92" s="62"/>
      <c r="SXT92" s="62"/>
      <c r="SXU92" s="62"/>
      <c r="SXV92" s="62"/>
      <c r="SXW92" s="62"/>
      <c r="SXX92" s="62"/>
      <c r="SXY92" s="62"/>
      <c r="SXZ92" s="62"/>
      <c r="SYA92" s="62"/>
      <c r="SYB92" s="62"/>
      <c r="SYC92" s="62"/>
      <c r="SYD92" s="62"/>
      <c r="SYE92" s="62"/>
      <c r="SYF92" s="62"/>
      <c r="SYG92" s="62"/>
      <c r="SYH92" s="62"/>
      <c r="SYI92" s="62"/>
      <c r="SYJ92" s="62"/>
      <c r="SYK92" s="62"/>
      <c r="SYL92" s="62"/>
      <c r="SYM92" s="62"/>
      <c r="SYN92" s="62"/>
      <c r="SYO92" s="62"/>
      <c r="SYP92" s="62"/>
      <c r="SYQ92" s="62"/>
      <c r="SYR92" s="62"/>
      <c r="SYS92" s="62"/>
      <c r="SYT92" s="62"/>
      <c r="SYU92" s="62"/>
      <c r="SYV92" s="62"/>
      <c r="SYW92" s="62"/>
      <c r="SYX92" s="62"/>
      <c r="SYY92" s="62"/>
      <c r="SYZ92" s="62"/>
      <c r="SZA92" s="62"/>
      <c r="SZB92" s="62"/>
      <c r="SZC92" s="62"/>
      <c r="SZD92" s="62"/>
      <c r="SZE92" s="62"/>
      <c r="SZF92" s="62"/>
      <c r="SZG92" s="62"/>
      <c r="SZH92" s="62"/>
      <c r="SZI92" s="62"/>
      <c r="SZJ92" s="62"/>
      <c r="SZK92" s="62"/>
      <c r="SZL92" s="62"/>
      <c r="SZM92" s="62"/>
      <c r="SZN92" s="62"/>
      <c r="SZO92" s="62"/>
      <c r="SZP92" s="62"/>
      <c r="SZQ92" s="62"/>
      <c r="SZR92" s="62"/>
      <c r="SZS92" s="62"/>
      <c r="SZT92" s="62"/>
      <c r="SZU92" s="62"/>
      <c r="SZV92" s="62"/>
      <c r="SZW92" s="62"/>
      <c r="SZX92" s="62"/>
      <c r="SZY92" s="62"/>
      <c r="SZZ92" s="62"/>
      <c r="TAA92" s="62"/>
      <c r="TAB92" s="62"/>
      <c r="TAC92" s="62"/>
      <c r="TAD92" s="62"/>
      <c r="TAE92" s="62"/>
      <c r="TAF92" s="62"/>
      <c r="TAG92" s="62"/>
      <c r="TAH92" s="62"/>
      <c r="TAI92" s="62"/>
      <c r="TAJ92" s="62"/>
      <c r="TAK92" s="62"/>
      <c r="TAL92" s="62"/>
      <c r="TAM92" s="62"/>
      <c r="TAN92" s="62"/>
      <c r="TAO92" s="62"/>
      <c r="TAP92" s="62"/>
      <c r="TAQ92" s="62"/>
      <c r="TAR92" s="62"/>
      <c r="TAS92" s="62"/>
      <c r="TAT92" s="62"/>
      <c r="TAU92" s="62"/>
      <c r="TAV92" s="62"/>
      <c r="TAW92" s="62"/>
      <c r="TAX92" s="62"/>
      <c r="TAY92" s="62"/>
      <c r="TAZ92" s="62"/>
      <c r="TBA92" s="62"/>
      <c r="TBB92" s="62"/>
      <c r="TBC92" s="62"/>
      <c r="TBD92" s="62"/>
      <c r="TBE92" s="62"/>
      <c r="TBF92" s="62"/>
      <c r="TBG92" s="62"/>
      <c r="TBH92" s="62"/>
      <c r="TBI92" s="62"/>
      <c r="TBJ92" s="62"/>
      <c r="TBK92" s="62"/>
      <c r="TBL92" s="62"/>
      <c r="TBM92" s="62"/>
      <c r="TBN92" s="62"/>
      <c r="TBO92" s="62"/>
      <c r="TBP92" s="62"/>
      <c r="TBQ92" s="62"/>
      <c r="TBR92" s="62"/>
      <c r="TBS92" s="62"/>
      <c r="TBT92" s="62"/>
      <c r="TBU92" s="62"/>
      <c r="TBV92" s="62"/>
      <c r="TBW92" s="62"/>
      <c r="TBX92" s="62"/>
      <c r="TBY92" s="62"/>
      <c r="TBZ92" s="62"/>
      <c r="TCA92" s="62"/>
      <c r="TCB92" s="62"/>
      <c r="TCC92" s="62"/>
      <c r="TCD92" s="62"/>
      <c r="TCE92" s="62"/>
      <c r="TCF92" s="62"/>
      <c r="TCG92" s="62"/>
      <c r="TCH92" s="62"/>
      <c r="TCI92" s="62"/>
      <c r="TCJ92" s="62"/>
      <c r="TCK92" s="62"/>
      <c r="TCL92" s="62"/>
      <c r="TCM92" s="62"/>
      <c r="TCN92" s="62"/>
      <c r="TCO92" s="62"/>
      <c r="TCP92" s="62"/>
      <c r="TCQ92" s="62"/>
      <c r="TCR92" s="62"/>
      <c r="TCS92" s="62"/>
      <c r="TCT92" s="62"/>
      <c r="TCU92" s="62"/>
      <c r="TCV92" s="62"/>
      <c r="TCW92" s="62"/>
      <c r="TCX92" s="62"/>
      <c r="TCY92" s="62"/>
      <c r="TCZ92" s="62"/>
      <c r="TDA92" s="62"/>
      <c r="TDB92" s="62"/>
      <c r="TDC92" s="62"/>
      <c r="TDD92" s="62"/>
      <c r="TDE92" s="62"/>
      <c r="TDF92" s="62"/>
      <c r="TDG92" s="62"/>
      <c r="TDH92" s="62"/>
      <c r="TDI92" s="62"/>
      <c r="TDJ92" s="62"/>
      <c r="TDK92" s="62"/>
      <c r="TDL92" s="62"/>
      <c r="TDM92" s="62"/>
      <c r="TDN92" s="62"/>
      <c r="TDO92" s="62"/>
      <c r="TDP92" s="62"/>
      <c r="TDQ92" s="62"/>
      <c r="TDR92" s="62"/>
      <c r="TDS92" s="62"/>
      <c r="TDT92" s="62"/>
      <c r="TDU92" s="62"/>
      <c r="TDV92" s="62"/>
      <c r="TDW92" s="62"/>
      <c r="TDX92" s="62"/>
      <c r="TDY92" s="62"/>
      <c r="TDZ92" s="62"/>
      <c r="TEA92" s="62"/>
      <c r="TEB92" s="62"/>
      <c r="TEC92" s="62"/>
      <c r="TED92" s="62"/>
      <c r="TEE92" s="62"/>
      <c r="TEF92" s="62"/>
      <c r="TEG92" s="62"/>
      <c r="TEH92" s="62"/>
      <c r="TEI92" s="62"/>
      <c r="TEJ92" s="62"/>
      <c r="TEK92" s="62"/>
      <c r="TEL92" s="62"/>
      <c r="TEM92" s="62"/>
      <c r="TEN92" s="62"/>
      <c r="TEO92" s="62"/>
      <c r="TEP92" s="62"/>
      <c r="TEQ92" s="62"/>
      <c r="TER92" s="62"/>
      <c r="TES92" s="62"/>
      <c r="TET92" s="62"/>
      <c r="TEU92" s="62"/>
      <c r="TEV92" s="62"/>
      <c r="TEW92" s="62"/>
      <c r="TEX92" s="62"/>
      <c r="TEY92" s="62"/>
      <c r="TEZ92" s="62"/>
      <c r="TFA92" s="62"/>
      <c r="TFB92" s="62"/>
      <c r="TFC92" s="62"/>
      <c r="TFD92" s="62"/>
      <c r="TFE92" s="62"/>
      <c r="TFF92" s="62"/>
      <c r="TFG92" s="62"/>
      <c r="TFH92" s="62"/>
      <c r="TFI92" s="62"/>
      <c r="TFJ92" s="62"/>
      <c r="TFK92" s="62"/>
      <c r="TFL92" s="62"/>
      <c r="TFM92" s="62"/>
      <c r="TFN92" s="62"/>
      <c r="TFO92" s="62"/>
      <c r="TFP92" s="62"/>
      <c r="TFQ92" s="62"/>
      <c r="TFR92" s="62"/>
      <c r="TFS92" s="62"/>
      <c r="TFT92" s="62"/>
      <c r="TFU92" s="62"/>
      <c r="TFV92" s="62"/>
      <c r="TFW92" s="62"/>
      <c r="TFX92" s="62"/>
      <c r="TFY92" s="62"/>
      <c r="TFZ92" s="62"/>
      <c r="TGA92" s="62"/>
      <c r="TGB92" s="62"/>
      <c r="TGC92" s="62"/>
      <c r="TGD92" s="62"/>
      <c r="TGE92" s="62"/>
      <c r="TGF92" s="62"/>
      <c r="TGG92" s="62"/>
      <c r="TGH92" s="62"/>
      <c r="TGI92" s="62"/>
      <c r="TGJ92" s="62"/>
      <c r="TGK92" s="62"/>
      <c r="TGL92" s="62"/>
      <c r="TGM92" s="62"/>
      <c r="TGN92" s="62"/>
      <c r="TGO92" s="62"/>
      <c r="TGP92" s="62"/>
      <c r="TGQ92" s="62"/>
      <c r="TGR92" s="62"/>
      <c r="TGS92" s="62"/>
      <c r="TGT92" s="62"/>
      <c r="TGU92" s="62"/>
      <c r="TGV92" s="62"/>
      <c r="TGW92" s="62"/>
      <c r="TGX92" s="62"/>
      <c r="TGY92" s="62"/>
      <c r="TGZ92" s="62"/>
      <c r="THA92" s="62"/>
      <c r="THB92" s="62"/>
      <c r="THC92" s="62"/>
      <c r="THD92" s="62"/>
      <c r="THE92" s="62"/>
      <c r="THF92" s="62"/>
      <c r="THG92" s="62"/>
      <c r="THH92" s="62"/>
      <c r="THI92" s="62"/>
      <c r="THJ92" s="62"/>
      <c r="THK92" s="62"/>
      <c r="THL92" s="62"/>
      <c r="THM92" s="62"/>
      <c r="THN92" s="62"/>
      <c r="THO92" s="62"/>
      <c r="THP92" s="62"/>
      <c r="THQ92" s="62"/>
      <c r="THR92" s="62"/>
      <c r="THS92" s="62"/>
      <c r="THT92" s="62"/>
      <c r="THU92" s="62"/>
      <c r="THV92" s="62"/>
      <c r="THW92" s="62"/>
      <c r="THX92" s="62"/>
      <c r="THY92" s="62"/>
      <c r="THZ92" s="62"/>
      <c r="TIA92" s="62"/>
      <c r="TIB92" s="62"/>
      <c r="TIC92" s="62"/>
      <c r="TID92" s="62"/>
      <c r="TIE92" s="62"/>
      <c r="TIF92" s="62"/>
      <c r="TIG92" s="62"/>
      <c r="TIH92" s="62"/>
      <c r="TII92" s="62"/>
      <c r="TIJ92" s="62"/>
      <c r="TIK92" s="62"/>
      <c r="TIL92" s="62"/>
      <c r="TIM92" s="62"/>
      <c r="TIN92" s="62"/>
      <c r="TIO92" s="62"/>
      <c r="TIP92" s="62"/>
      <c r="TIQ92" s="62"/>
      <c r="TIR92" s="62"/>
      <c r="TIS92" s="62"/>
      <c r="TIT92" s="62"/>
      <c r="TIU92" s="62"/>
      <c r="TIV92" s="62"/>
      <c r="TIW92" s="62"/>
      <c r="TIX92" s="62"/>
      <c r="TIY92" s="62"/>
      <c r="TIZ92" s="62"/>
      <c r="TJA92" s="62"/>
      <c r="TJB92" s="62"/>
      <c r="TJC92" s="62"/>
      <c r="TJD92" s="62"/>
      <c r="TJE92" s="62"/>
      <c r="TJF92" s="62"/>
      <c r="TJG92" s="62"/>
      <c r="TJH92" s="62"/>
      <c r="TJI92" s="62"/>
      <c r="TJJ92" s="62"/>
      <c r="TJK92" s="62"/>
      <c r="TJL92" s="62"/>
      <c r="TJM92" s="62"/>
      <c r="TJN92" s="62"/>
      <c r="TJO92" s="62"/>
      <c r="TJP92" s="62"/>
      <c r="TJQ92" s="62"/>
      <c r="TJR92" s="62"/>
      <c r="TJS92" s="62"/>
      <c r="TJT92" s="62"/>
      <c r="TJU92" s="62"/>
      <c r="TJV92" s="62"/>
      <c r="TJW92" s="62"/>
      <c r="TJX92" s="62"/>
      <c r="TJY92" s="62"/>
      <c r="TJZ92" s="62"/>
      <c r="TKA92" s="62"/>
      <c r="TKB92" s="62"/>
      <c r="TKC92" s="62"/>
      <c r="TKD92" s="62"/>
      <c r="TKE92" s="62"/>
      <c r="TKF92" s="62"/>
      <c r="TKG92" s="62"/>
      <c r="TKH92" s="62"/>
      <c r="TKI92" s="62"/>
      <c r="TKJ92" s="62"/>
      <c r="TKK92" s="62"/>
      <c r="TKL92" s="62"/>
      <c r="TKM92" s="62"/>
      <c r="TKN92" s="62"/>
      <c r="TKO92" s="62"/>
      <c r="TKP92" s="62"/>
      <c r="TKQ92" s="62"/>
      <c r="TKR92" s="62"/>
      <c r="TKS92" s="62"/>
      <c r="TKT92" s="62"/>
      <c r="TKU92" s="62"/>
      <c r="TKV92" s="62"/>
      <c r="TKW92" s="62"/>
      <c r="TKX92" s="62"/>
      <c r="TKY92" s="62"/>
      <c r="TKZ92" s="62"/>
      <c r="TLA92" s="62"/>
      <c r="TLB92" s="62"/>
      <c r="TLC92" s="62"/>
      <c r="TLD92" s="62"/>
      <c r="TLE92" s="62"/>
      <c r="TLF92" s="62"/>
      <c r="TLG92" s="62"/>
      <c r="TLH92" s="62"/>
      <c r="TLI92" s="62"/>
      <c r="TLJ92" s="62"/>
      <c r="TLK92" s="62"/>
      <c r="TLL92" s="62"/>
      <c r="TLM92" s="62"/>
      <c r="TLN92" s="62"/>
      <c r="TLO92" s="62"/>
      <c r="TLP92" s="62"/>
      <c r="TLQ92" s="62"/>
      <c r="TLR92" s="62"/>
      <c r="TLS92" s="62"/>
      <c r="TLT92" s="62"/>
      <c r="TLU92" s="62"/>
      <c r="TLV92" s="62"/>
      <c r="TLW92" s="62"/>
      <c r="TLX92" s="62"/>
      <c r="TLY92" s="62"/>
      <c r="TLZ92" s="62"/>
      <c r="TMA92" s="62"/>
      <c r="TMB92" s="62"/>
      <c r="TMC92" s="62"/>
      <c r="TMD92" s="62"/>
      <c r="TME92" s="62"/>
      <c r="TMF92" s="62"/>
      <c r="TMG92" s="62"/>
      <c r="TMH92" s="62"/>
      <c r="TMI92" s="62"/>
      <c r="TMJ92" s="62"/>
      <c r="TMK92" s="62"/>
      <c r="TML92" s="62"/>
      <c r="TMM92" s="62"/>
      <c r="TMN92" s="62"/>
      <c r="TMO92" s="62"/>
      <c r="TMP92" s="62"/>
      <c r="TMQ92" s="62"/>
      <c r="TMR92" s="62"/>
      <c r="TMS92" s="62"/>
      <c r="TMT92" s="62"/>
      <c r="TMU92" s="62"/>
      <c r="TMV92" s="62"/>
      <c r="TMW92" s="62"/>
      <c r="TMX92" s="62"/>
      <c r="TMY92" s="62"/>
      <c r="TMZ92" s="62"/>
      <c r="TNA92" s="62"/>
      <c r="TNB92" s="62"/>
      <c r="TNC92" s="62"/>
      <c r="TND92" s="62"/>
      <c r="TNE92" s="62"/>
      <c r="TNF92" s="62"/>
      <c r="TNG92" s="62"/>
      <c r="TNH92" s="62"/>
      <c r="TNI92" s="62"/>
      <c r="TNJ92" s="62"/>
      <c r="TNK92" s="62"/>
      <c r="TNL92" s="62"/>
      <c r="TNM92" s="62"/>
      <c r="TNN92" s="62"/>
      <c r="TNO92" s="62"/>
      <c r="TNP92" s="62"/>
      <c r="TNQ92" s="62"/>
      <c r="TNR92" s="62"/>
      <c r="TNS92" s="62"/>
      <c r="TNT92" s="62"/>
      <c r="TNU92" s="62"/>
      <c r="TNV92" s="62"/>
      <c r="TNW92" s="62"/>
      <c r="TNX92" s="62"/>
      <c r="TNY92" s="62"/>
      <c r="TNZ92" s="62"/>
      <c r="TOA92" s="62"/>
      <c r="TOB92" s="62"/>
      <c r="TOC92" s="62"/>
      <c r="TOD92" s="62"/>
      <c r="TOE92" s="62"/>
      <c r="TOF92" s="62"/>
      <c r="TOG92" s="62"/>
      <c r="TOH92" s="62"/>
      <c r="TOI92" s="62"/>
      <c r="TOJ92" s="62"/>
      <c r="TOK92" s="62"/>
      <c r="TOL92" s="62"/>
      <c r="TOM92" s="62"/>
      <c r="TON92" s="62"/>
      <c r="TOO92" s="62"/>
      <c r="TOP92" s="62"/>
      <c r="TOQ92" s="62"/>
      <c r="TOR92" s="62"/>
      <c r="TOS92" s="62"/>
      <c r="TOT92" s="62"/>
      <c r="TOU92" s="62"/>
      <c r="TOV92" s="62"/>
      <c r="TOW92" s="62"/>
      <c r="TOX92" s="62"/>
      <c r="TOY92" s="62"/>
      <c r="TOZ92" s="62"/>
      <c r="TPA92" s="62"/>
      <c r="TPB92" s="62"/>
      <c r="TPC92" s="62"/>
      <c r="TPD92" s="62"/>
      <c r="TPE92" s="62"/>
      <c r="TPF92" s="62"/>
      <c r="TPG92" s="62"/>
      <c r="TPH92" s="62"/>
      <c r="TPI92" s="62"/>
      <c r="TPJ92" s="62"/>
      <c r="TPK92" s="62"/>
      <c r="TPL92" s="62"/>
      <c r="TPM92" s="62"/>
      <c r="TPN92" s="62"/>
      <c r="TPO92" s="62"/>
      <c r="TPP92" s="62"/>
      <c r="TPQ92" s="62"/>
      <c r="TPR92" s="62"/>
      <c r="TPS92" s="62"/>
      <c r="TPT92" s="62"/>
      <c r="TPU92" s="62"/>
      <c r="TPV92" s="62"/>
      <c r="TPW92" s="62"/>
      <c r="TPX92" s="62"/>
      <c r="TPY92" s="62"/>
      <c r="TPZ92" s="62"/>
      <c r="TQA92" s="62"/>
      <c r="TQB92" s="62"/>
      <c r="TQC92" s="62"/>
      <c r="TQD92" s="62"/>
      <c r="TQE92" s="62"/>
      <c r="TQF92" s="62"/>
      <c r="TQG92" s="62"/>
      <c r="TQH92" s="62"/>
      <c r="TQI92" s="62"/>
      <c r="TQJ92" s="62"/>
      <c r="TQK92" s="62"/>
      <c r="TQL92" s="62"/>
      <c r="TQM92" s="62"/>
      <c r="TQN92" s="62"/>
      <c r="TQO92" s="62"/>
      <c r="TQP92" s="62"/>
      <c r="TQQ92" s="62"/>
      <c r="TQR92" s="62"/>
      <c r="TQS92" s="62"/>
      <c r="TQT92" s="62"/>
      <c r="TQU92" s="62"/>
      <c r="TQV92" s="62"/>
      <c r="TQW92" s="62"/>
      <c r="TQX92" s="62"/>
      <c r="TQY92" s="62"/>
      <c r="TQZ92" s="62"/>
      <c r="TRA92" s="62"/>
      <c r="TRB92" s="62"/>
      <c r="TRC92" s="62"/>
      <c r="TRD92" s="62"/>
      <c r="TRE92" s="62"/>
      <c r="TRF92" s="62"/>
      <c r="TRG92" s="62"/>
      <c r="TRH92" s="62"/>
      <c r="TRI92" s="62"/>
      <c r="TRJ92" s="62"/>
      <c r="TRK92" s="62"/>
      <c r="TRL92" s="62"/>
      <c r="TRM92" s="62"/>
      <c r="TRN92" s="62"/>
      <c r="TRO92" s="62"/>
      <c r="TRP92" s="62"/>
      <c r="TRQ92" s="62"/>
      <c r="TRR92" s="62"/>
      <c r="TRS92" s="62"/>
      <c r="TRT92" s="62"/>
      <c r="TRU92" s="62"/>
      <c r="TRV92" s="62"/>
      <c r="TRW92" s="62"/>
      <c r="TRX92" s="62"/>
      <c r="TRY92" s="62"/>
      <c r="TRZ92" s="62"/>
      <c r="TSA92" s="62"/>
      <c r="TSB92" s="62"/>
      <c r="TSC92" s="62"/>
      <c r="TSD92" s="62"/>
      <c r="TSE92" s="62"/>
      <c r="TSF92" s="62"/>
      <c r="TSG92" s="62"/>
      <c r="TSH92" s="62"/>
      <c r="TSI92" s="62"/>
      <c r="TSJ92" s="62"/>
      <c r="TSK92" s="62"/>
      <c r="TSL92" s="62"/>
      <c r="TSM92" s="62"/>
      <c r="TSN92" s="62"/>
      <c r="TSO92" s="62"/>
      <c r="TSP92" s="62"/>
      <c r="TSQ92" s="62"/>
      <c r="TSR92" s="62"/>
      <c r="TSS92" s="62"/>
      <c r="TST92" s="62"/>
      <c r="TSU92" s="62"/>
      <c r="TSV92" s="62"/>
      <c r="TSW92" s="62"/>
      <c r="TSX92" s="62"/>
      <c r="TSY92" s="62"/>
      <c r="TSZ92" s="62"/>
      <c r="TTA92" s="62"/>
      <c r="TTB92" s="62"/>
      <c r="TTC92" s="62"/>
      <c r="TTD92" s="62"/>
      <c r="TTE92" s="62"/>
      <c r="TTF92" s="62"/>
      <c r="TTG92" s="62"/>
      <c r="TTH92" s="62"/>
      <c r="TTI92" s="62"/>
      <c r="TTJ92" s="62"/>
      <c r="TTK92" s="62"/>
      <c r="TTL92" s="62"/>
      <c r="TTM92" s="62"/>
      <c r="TTN92" s="62"/>
      <c r="TTO92" s="62"/>
      <c r="TTP92" s="62"/>
      <c r="TTQ92" s="62"/>
      <c r="TTR92" s="62"/>
      <c r="TTS92" s="62"/>
      <c r="TTT92" s="62"/>
      <c r="TTU92" s="62"/>
      <c r="TTV92" s="62"/>
      <c r="TTW92" s="62"/>
      <c r="TTX92" s="62"/>
      <c r="TTY92" s="62"/>
      <c r="TTZ92" s="62"/>
      <c r="TUA92" s="62"/>
      <c r="TUB92" s="62"/>
      <c r="TUC92" s="62"/>
      <c r="TUD92" s="62"/>
      <c r="TUE92" s="62"/>
      <c r="TUF92" s="62"/>
      <c r="TUG92" s="62"/>
      <c r="TUH92" s="62"/>
      <c r="TUI92" s="62"/>
      <c r="TUJ92" s="62"/>
      <c r="TUK92" s="62"/>
      <c r="TUL92" s="62"/>
      <c r="TUM92" s="62"/>
      <c r="TUN92" s="62"/>
      <c r="TUO92" s="62"/>
      <c r="TUP92" s="62"/>
      <c r="TUQ92" s="62"/>
      <c r="TUR92" s="62"/>
      <c r="TUS92" s="62"/>
      <c r="TUT92" s="62"/>
      <c r="TUU92" s="62"/>
      <c r="TUV92" s="62"/>
      <c r="TUW92" s="62"/>
      <c r="TUX92" s="62"/>
      <c r="TUY92" s="62"/>
      <c r="TUZ92" s="62"/>
      <c r="TVA92" s="62"/>
      <c r="TVB92" s="62"/>
      <c r="TVC92" s="62"/>
      <c r="TVD92" s="62"/>
      <c r="TVE92" s="62"/>
      <c r="TVF92" s="62"/>
      <c r="TVG92" s="62"/>
      <c r="TVH92" s="62"/>
      <c r="TVI92" s="62"/>
      <c r="TVJ92" s="62"/>
      <c r="TVK92" s="62"/>
      <c r="TVL92" s="62"/>
      <c r="TVM92" s="62"/>
      <c r="TVN92" s="62"/>
      <c r="TVO92" s="62"/>
      <c r="TVP92" s="62"/>
      <c r="TVQ92" s="62"/>
      <c r="TVR92" s="62"/>
      <c r="TVS92" s="62"/>
      <c r="TVT92" s="62"/>
      <c r="TVU92" s="62"/>
      <c r="TVV92" s="62"/>
      <c r="TVW92" s="62"/>
      <c r="TVX92" s="62"/>
      <c r="TVY92" s="62"/>
      <c r="TVZ92" s="62"/>
      <c r="TWA92" s="62"/>
      <c r="TWB92" s="62"/>
      <c r="TWC92" s="62"/>
      <c r="TWD92" s="62"/>
      <c r="TWE92" s="62"/>
      <c r="TWF92" s="62"/>
      <c r="TWG92" s="62"/>
      <c r="TWH92" s="62"/>
      <c r="TWI92" s="62"/>
      <c r="TWJ92" s="62"/>
      <c r="TWK92" s="62"/>
      <c r="TWL92" s="62"/>
      <c r="TWM92" s="62"/>
      <c r="TWN92" s="62"/>
      <c r="TWO92" s="62"/>
      <c r="TWP92" s="62"/>
      <c r="TWQ92" s="62"/>
      <c r="TWR92" s="62"/>
      <c r="TWS92" s="62"/>
      <c r="TWT92" s="62"/>
      <c r="TWU92" s="62"/>
      <c r="TWV92" s="62"/>
      <c r="TWW92" s="62"/>
      <c r="TWX92" s="62"/>
      <c r="TWY92" s="62"/>
      <c r="TWZ92" s="62"/>
      <c r="TXA92" s="62"/>
      <c r="TXB92" s="62"/>
      <c r="TXC92" s="62"/>
      <c r="TXD92" s="62"/>
      <c r="TXE92" s="62"/>
      <c r="TXF92" s="62"/>
      <c r="TXG92" s="62"/>
      <c r="TXH92" s="62"/>
      <c r="TXI92" s="62"/>
      <c r="TXJ92" s="62"/>
      <c r="TXK92" s="62"/>
      <c r="TXL92" s="62"/>
      <c r="TXM92" s="62"/>
      <c r="TXN92" s="62"/>
      <c r="TXO92" s="62"/>
      <c r="TXP92" s="62"/>
      <c r="TXQ92" s="62"/>
      <c r="TXR92" s="62"/>
      <c r="TXS92" s="62"/>
      <c r="TXT92" s="62"/>
      <c r="TXU92" s="62"/>
      <c r="TXV92" s="62"/>
      <c r="TXW92" s="62"/>
      <c r="TXX92" s="62"/>
      <c r="TXY92" s="62"/>
      <c r="TXZ92" s="62"/>
      <c r="TYA92" s="62"/>
      <c r="TYB92" s="62"/>
      <c r="TYC92" s="62"/>
      <c r="TYD92" s="62"/>
      <c r="TYE92" s="62"/>
      <c r="TYF92" s="62"/>
      <c r="TYG92" s="62"/>
      <c r="TYH92" s="62"/>
      <c r="TYI92" s="62"/>
      <c r="TYJ92" s="62"/>
      <c r="TYK92" s="62"/>
      <c r="TYL92" s="62"/>
      <c r="TYM92" s="62"/>
      <c r="TYN92" s="62"/>
      <c r="TYO92" s="62"/>
      <c r="TYP92" s="62"/>
      <c r="TYQ92" s="62"/>
      <c r="TYR92" s="62"/>
      <c r="TYS92" s="62"/>
      <c r="TYT92" s="62"/>
      <c r="TYU92" s="62"/>
      <c r="TYV92" s="62"/>
      <c r="TYW92" s="62"/>
      <c r="TYX92" s="62"/>
      <c r="TYY92" s="62"/>
      <c r="TYZ92" s="62"/>
      <c r="TZA92" s="62"/>
      <c r="TZB92" s="62"/>
      <c r="TZC92" s="62"/>
      <c r="TZD92" s="62"/>
      <c r="TZE92" s="62"/>
      <c r="TZF92" s="62"/>
      <c r="TZG92" s="62"/>
      <c r="TZH92" s="62"/>
      <c r="TZI92" s="62"/>
      <c r="TZJ92" s="62"/>
      <c r="TZK92" s="62"/>
      <c r="TZL92" s="62"/>
      <c r="TZM92" s="62"/>
      <c r="TZN92" s="62"/>
      <c r="TZO92" s="62"/>
      <c r="TZP92" s="62"/>
      <c r="TZQ92" s="62"/>
      <c r="TZR92" s="62"/>
      <c r="TZS92" s="62"/>
      <c r="TZT92" s="62"/>
      <c r="TZU92" s="62"/>
      <c r="TZV92" s="62"/>
      <c r="TZW92" s="62"/>
      <c r="TZX92" s="62"/>
      <c r="TZY92" s="62"/>
      <c r="TZZ92" s="62"/>
      <c r="UAA92" s="62"/>
      <c r="UAB92" s="62"/>
      <c r="UAC92" s="62"/>
      <c r="UAD92" s="62"/>
      <c r="UAE92" s="62"/>
      <c r="UAF92" s="62"/>
      <c r="UAG92" s="62"/>
      <c r="UAH92" s="62"/>
      <c r="UAI92" s="62"/>
      <c r="UAJ92" s="62"/>
      <c r="UAK92" s="62"/>
      <c r="UAL92" s="62"/>
      <c r="UAM92" s="62"/>
      <c r="UAN92" s="62"/>
      <c r="UAO92" s="62"/>
      <c r="UAP92" s="62"/>
      <c r="UAQ92" s="62"/>
      <c r="UAR92" s="62"/>
      <c r="UAS92" s="62"/>
      <c r="UAT92" s="62"/>
      <c r="UAU92" s="62"/>
      <c r="UAV92" s="62"/>
      <c r="UAW92" s="62"/>
      <c r="UAX92" s="62"/>
      <c r="UAY92" s="62"/>
      <c r="UAZ92" s="62"/>
      <c r="UBA92" s="62"/>
      <c r="UBB92" s="62"/>
      <c r="UBC92" s="62"/>
      <c r="UBD92" s="62"/>
      <c r="UBE92" s="62"/>
      <c r="UBF92" s="62"/>
      <c r="UBG92" s="62"/>
      <c r="UBH92" s="62"/>
      <c r="UBI92" s="62"/>
      <c r="UBJ92" s="62"/>
      <c r="UBK92" s="62"/>
      <c r="UBL92" s="62"/>
      <c r="UBM92" s="62"/>
      <c r="UBN92" s="62"/>
      <c r="UBO92" s="62"/>
      <c r="UBP92" s="62"/>
      <c r="UBQ92" s="62"/>
      <c r="UBR92" s="62"/>
      <c r="UBS92" s="62"/>
      <c r="UBT92" s="62"/>
      <c r="UBU92" s="62"/>
      <c r="UBV92" s="62"/>
      <c r="UBW92" s="62"/>
      <c r="UBX92" s="62"/>
      <c r="UBY92" s="62"/>
      <c r="UBZ92" s="62"/>
      <c r="UCA92" s="62"/>
      <c r="UCB92" s="62"/>
      <c r="UCC92" s="62"/>
      <c r="UCD92" s="62"/>
      <c r="UCE92" s="62"/>
      <c r="UCF92" s="62"/>
      <c r="UCG92" s="62"/>
      <c r="UCH92" s="62"/>
      <c r="UCI92" s="62"/>
      <c r="UCJ92" s="62"/>
      <c r="UCK92" s="62"/>
      <c r="UCL92" s="62"/>
      <c r="UCM92" s="62"/>
      <c r="UCN92" s="62"/>
      <c r="UCO92" s="62"/>
      <c r="UCP92" s="62"/>
      <c r="UCQ92" s="62"/>
      <c r="UCR92" s="62"/>
      <c r="UCS92" s="62"/>
      <c r="UCT92" s="62"/>
      <c r="UCU92" s="62"/>
      <c r="UCV92" s="62"/>
      <c r="UCW92" s="62"/>
      <c r="UCX92" s="62"/>
      <c r="UCY92" s="62"/>
      <c r="UCZ92" s="62"/>
      <c r="UDA92" s="62"/>
      <c r="UDB92" s="62"/>
      <c r="UDC92" s="62"/>
      <c r="UDD92" s="62"/>
      <c r="UDE92" s="62"/>
      <c r="UDF92" s="62"/>
      <c r="UDG92" s="62"/>
      <c r="UDH92" s="62"/>
      <c r="UDI92" s="62"/>
      <c r="UDJ92" s="62"/>
      <c r="UDK92" s="62"/>
      <c r="UDL92" s="62"/>
      <c r="UDM92" s="62"/>
      <c r="UDN92" s="62"/>
      <c r="UDO92" s="62"/>
      <c r="UDP92" s="62"/>
      <c r="UDQ92" s="62"/>
      <c r="UDR92" s="62"/>
      <c r="UDS92" s="62"/>
      <c r="UDT92" s="62"/>
      <c r="UDU92" s="62"/>
      <c r="UDV92" s="62"/>
      <c r="UDW92" s="62"/>
      <c r="UDX92" s="62"/>
      <c r="UDY92" s="62"/>
      <c r="UDZ92" s="62"/>
      <c r="UEA92" s="62"/>
      <c r="UEB92" s="62"/>
      <c r="UEC92" s="62"/>
      <c r="UED92" s="62"/>
      <c r="UEE92" s="62"/>
      <c r="UEF92" s="62"/>
      <c r="UEG92" s="62"/>
      <c r="UEH92" s="62"/>
      <c r="UEI92" s="62"/>
      <c r="UEJ92" s="62"/>
      <c r="UEK92" s="62"/>
      <c r="UEL92" s="62"/>
      <c r="UEM92" s="62"/>
      <c r="UEN92" s="62"/>
      <c r="UEO92" s="62"/>
      <c r="UEP92" s="62"/>
      <c r="UEQ92" s="62"/>
      <c r="UER92" s="62"/>
      <c r="UES92" s="62"/>
      <c r="UET92" s="62"/>
      <c r="UEU92" s="62"/>
      <c r="UEV92" s="62"/>
      <c r="UEW92" s="62"/>
      <c r="UEX92" s="62"/>
      <c r="UEY92" s="62"/>
      <c r="UEZ92" s="62"/>
      <c r="UFA92" s="62"/>
      <c r="UFB92" s="62"/>
      <c r="UFC92" s="62"/>
      <c r="UFD92" s="62"/>
      <c r="UFE92" s="62"/>
      <c r="UFF92" s="62"/>
      <c r="UFG92" s="62"/>
      <c r="UFH92" s="62"/>
      <c r="UFI92" s="62"/>
      <c r="UFJ92" s="62"/>
      <c r="UFK92" s="62"/>
      <c r="UFL92" s="62"/>
      <c r="UFM92" s="62"/>
      <c r="UFN92" s="62"/>
      <c r="UFO92" s="62"/>
      <c r="UFP92" s="62"/>
      <c r="UFQ92" s="62"/>
      <c r="UFR92" s="62"/>
      <c r="UFS92" s="62"/>
      <c r="UFT92" s="62"/>
      <c r="UFU92" s="62"/>
      <c r="UFV92" s="62"/>
      <c r="UFW92" s="62"/>
      <c r="UFX92" s="62"/>
      <c r="UFY92" s="62"/>
      <c r="UFZ92" s="62"/>
      <c r="UGA92" s="62"/>
      <c r="UGB92" s="62"/>
      <c r="UGC92" s="62"/>
      <c r="UGD92" s="62"/>
      <c r="UGE92" s="62"/>
      <c r="UGF92" s="62"/>
      <c r="UGG92" s="62"/>
      <c r="UGH92" s="62"/>
      <c r="UGI92" s="62"/>
      <c r="UGJ92" s="62"/>
      <c r="UGK92" s="62"/>
      <c r="UGL92" s="62"/>
      <c r="UGM92" s="62"/>
      <c r="UGN92" s="62"/>
      <c r="UGO92" s="62"/>
      <c r="UGP92" s="62"/>
      <c r="UGQ92" s="62"/>
      <c r="UGR92" s="62"/>
      <c r="UGS92" s="62"/>
      <c r="UGT92" s="62"/>
      <c r="UGU92" s="62"/>
      <c r="UGV92" s="62"/>
      <c r="UGW92" s="62"/>
      <c r="UGX92" s="62"/>
      <c r="UGY92" s="62"/>
      <c r="UGZ92" s="62"/>
      <c r="UHA92" s="62"/>
      <c r="UHB92" s="62"/>
      <c r="UHC92" s="62"/>
      <c r="UHD92" s="62"/>
      <c r="UHE92" s="62"/>
      <c r="UHF92" s="62"/>
      <c r="UHG92" s="62"/>
      <c r="UHH92" s="62"/>
      <c r="UHI92" s="62"/>
      <c r="UHJ92" s="62"/>
      <c r="UHK92" s="62"/>
      <c r="UHL92" s="62"/>
      <c r="UHM92" s="62"/>
      <c r="UHN92" s="62"/>
      <c r="UHO92" s="62"/>
      <c r="UHP92" s="62"/>
      <c r="UHQ92" s="62"/>
      <c r="UHR92" s="62"/>
      <c r="UHS92" s="62"/>
      <c r="UHT92" s="62"/>
      <c r="UHU92" s="62"/>
      <c r="UHV92" s="62"/>
      <c r="UHW92" s="62"/>
      <c r="UHX92" s="62"/>
      <c r="UHY92" s="62"/>
      <c r="UHZ92" s="62"/>
      <c r="UIA92" s="62"/>
      <c r="UIB92" s="62"/>
      <c r="UIC92" s="62"/>
      <c r="UID92" s="62"/>
      <c r="UIE92" s="62"/>
      <c r="UIF92" s="62"/>
      <c r="UIG92" s="62"/>
      <c r="UIH92" s="62"/>
      <c r="UII92" s="62"/>
      <c r="UIJ92" s="62"/>
      <c r="UIK92" s="62"/>
      <c r="UIL92" s="62"/>
      <c r="UIM92" s="62"/>
      <c r="UIN92" s="62"/>
      <c r="UIO92" s="62"/>
      <c r="UIP92" s="62"/>
      <c r="UIQ92" s="62"/>
      <c r="UIR92" s="62"/>
      <c r="UIS92" s="62"/>
      <c r="UIT92" s="62"/>
      <c r="UIU92" s="62"/>
      <c r="UIV92" s="62"/>
      <c r="UIW92" s="62"/>
      <c r="UIX92" s="62"/>
      <c r="UIY92" s="62"/>
      <c r="UIZ92" s="62"/>
      <c r="UJA92" s="62"/>
      <c r="UJB92" s="62"/>
      <c r="UJC92" s="62"/>
      <c r="UJD92" s="62"/>
      <c r="UJE92" s="62"/>
      <c r="UJF92" s="62"/>
      <c r="UJG92" s="62"/>
      <c r="UJH92" s="62"/>
      <c r="UJI92" s="62"/>
      <c r="UJJ92" s="62"/>
      <c r="UJK92" s="62"/>
      <c r="UJL92" s="62"/>
      <c r="UJM92" s="62"/>
      <c r="UJN92" s="62"/>
      <c r="UJO92" s="62"/>
      <c r="UJP92" s="62"/>
      <c r="UJQ92" s="62"/>
      <c r="UJR92" s="62"/>
      <c r="UJS92" s="62"/>
      <c r="UJT92" s="62"/>
      <c r="UJU92" s="62"/>
      <c r="UJV92" s="62"/>
      <c r="UJW92" s="62"/>
      <c r="UJX92" s="62"/>
      <c r="UJY92" s="62"/>
      <c r="UJZ92" s="62"/>
      <c r="UKA92" s="62"/>
      <c r="UKB92" s="62"/>
      <c r="UKC92" s="62"/>
      <c r="UKD92" s="62"/>
      <c r="UKE92" s="62"/>
      <c r="UKF92" s="62"/>
      <c r="UKG92" s="62"/>
      <c r="UKH92" s="62"/>
      <c r="UKI92" s="62"/>
      <c r="UKJ92" s="62"/>
      <c r="UKK92" s="62"/>
      <c r="UKL92" s="62"/>
      <c r="UKM92" s="62"/>
      <c r="UKN92" s="62"/>
      <c r="UKO92" s="62"/>
      <c r="UKP92" s="62"/>
      <c r="UKQ92" s="62"/>
      <c r="UKR92" s="62"/>
      <c r="UKS92" s="62"/>
      <c r="UKT92" s="62"/>
      <c r="UKU92" s="62"/>
      <c r="UKV92" s="62"/>
      <c r="UKW92" s="62"/>
      <c r="UKX92" s="62"/>
      <c r="UKY92" s="62"/>
      <c r="UKZ92" s="62"/>
      <c r="ULA92" s="62"/>
      <c r="ULB92" s="62"/>
      <c r="ULC92" s="62"/>
      <c r="ULD92" s="62"/>
      <c r="ULE92" s="62"/>
      <c r="ULF92" s="62"/>
      <c r="ULG92" s="62"/>
      <c r="ULH92" s="62"/>
      <c r="ULI92" s="62"/>
      <c r="ULJ92" s="62"/>
      <c r="ULK92" s="62"/>
      <c r="ULL92" s="62"/>
      <c r="ULM92" s="62"/>
      <c r="ULN92" s="62"/>
      <c r="ULO92" s="62"/>
      <c r="ULP92" s="62"/>
      <c r="ULQ92" s="62"/>
      <c r="ULR92" s="62"/>
      <c r="ULS92" s="62"/>
      <c r="ULT92" s="62"/>
      <c r="ULU92" s="62"/>
      <c r="ULV92" s="62"/>
      <c r="ULW92" s="62"/>
      <c r="ULX92" s="62"/>
      <c r="ULY92" s="62"/>
      <c r="ULZ92" s="62"/>
      <c r="UMA92" s="62"/>
      <c r="UMB92" s="62"/>
      <c r="UMC92" s="62"/>
      <c r="UMD92" s="62"/>
      <c r="UME92" s="62"/>
      <c r="UMF92" s="62"/>
      <c r="UMG92" s="62"/>
      <c r="UMH92" s="62"/>
      <c r="UMI92" s="62"/>
      <c r="UMJ92" s="62"/>
      <c r="UMK92" s="62"/>
      <c r="UML92" s="62"/>
      <c r="UMM92" s="62"/>
      <c r="UMN92" s="62"/>
      <c r="UMO92" s="62"/>
      <c r="UMP92" s="62"/>
      <c r="UMQ92" s="62"/>
      <c r="UMR92" s="62"/>
      <c r="UMS92" s="62"/>
      <c r="UMT92" s="62"/>
      <c r="UMU92" s="62"/>
      <c r="UMV92" s="62"/>
      <c r="UMW92" s="62"/>
      <c r="UMX92" s="62"/>
      <c r="UMY92" s="62"/>
      <c r="UMZ92" s="62"/>
      <c r="UNA92" s="62"/>
      <c r="UNB92" s="62"/>
      <c r="UNC92" s="62"/>
      <c r="UND92" s="62"/>
      <c r="UNE92" s="62"/>
      <c r="UNF92" s="62"/>
      <c r="UNG92" s="62"/>
      <c r="UNH92" s="62"/>
      <c r="UNI92" s="62"/>
      <c r="UNJ92" s="62"/>
      <c r="UNK92" s="62"/>
      <c r="UNL92" s="62"/>
      <c r="UNM92" s="62"/>
      <c r="UNN92" s="62"/>
      <c r="UNO92" s="62"/>
      <c r="UNP92" s="62"/>
      <c r="UNQ92" s="62"/>
      <c r="UNR92" s="62"/>
      <c r="UNS92" s="62"/>
      <c r="UNT92" s="62"/>
      <c r="UNU92" s="62"/>
      <c r="UNV92" s="62"/>
      <c r="UNW92" s="62"/>
      <c r="UNX92" s="62"/>
      <c r="UNY92" s="62"/>
      <c r="UNZ92" s="62"/>
      <c r="UOA92" s="62"/>
      <c r="UOB92" s="62"/>
      <c r="UOC92" s="62"/>
      <c r="UOD92" s="62"/>
      <c r="UOE92" s="62"/>
      <c r="UOF92" s="62"/>
      <c r="UOG92" s="62"/>
      <c r="UOH92" s="62"/>
      <c r="UOI92" s="62"/>
      <c r="UOJ92" s="62"/>
      <c r="UOK92" s="62"/>
      <c r="UOL92" s="62"/>
      <c r="UOM92" s="62"/>
      <c r="UON92" s="62"/>
      <c r="UOO92" s="62"/>
      <c r="UOP92" s="62"/>
      <c r="UOQ92" s="62"/>
      <c r="UOR92" s="62"/>
      <c r="UOS92" s="62"/>
      <c r="UOT92" s="62"/>
      <c r="UOU92" s="62"/>
      <c r="UOV92" s="62"/>
      <c r="UOW92" s="62"/>
      <c r="UOX92" s="62"/>
      <c r="UOY92" s="62"/>
      <c r="UOZ92" s="62"/>
      <c r="UPA92" s="62"/>
      <c r="UPB92" s="62"/>
      <c r="UPC92" s="62"/>
      <c r="UPD92" s="62"/>
      <c r="UPE92" s="62"/>
      <c r="UPF92" s="62"/>
      <c r="UPG92" s="62"/>
      <c r="UPH92" s="62"/>
      <c r="UPI92" s="62"/>
      <c r="UPJ92" s="62"/>
      <c r="UPK92" s="62"/>
      <c r="UPL92" s="62"/>
      <c r="UPM92" s="62"/>
      <c r="UPN92" s="62"/>
      <c r="UPO92" s="62"/>
      <c r="UPP92" s="62"/>
      <c r="UPQ92" s="62"/>
      <c r="UPR92" s="62"/>
      <c r="UPS92" s="62"/>
      <c r="UPT92" s="62"/>
      <c r="UPU92" s="62"/>
      <c r="UPV92" s="62"/>
      <c r="UPW92" s="62"/>
      <c r="UPX92" s="62"/>
      <c r="UPY92" s="62"/>
      <c r="UPZ92" s="62"/>
      <c r="UQA92" s="62"/>
      <c r="UQB92" s="62"/>
      <c r="UQC92" s="62"/>
      <c r="UQD92" s="62"/>
      <c r="UQE92" s="62"/>
      <c r="UQF92" s="62"/>
      <c r="UQG92" s="62"/>
      <c r="UQH92" s="62"/>
      <c r="UQI92" s="62"/>
      <c r="UQJ92" s="62"/>
      <c r="UQK92" s="62"/>
      <c r="UQL92" s="62"/>
      <c r="UQM92" s="62"/>
      <c r="UQN92" s="62"/>
      <c r="UQO92" s="62"/>
      <c r="UQP92" s="62"/>
      <c r="UQQ92" s="62"/>
      <c r="UQR92" s="62"/>
      <c r="UQS92" s="62"/>
      <c r="UQT92" s="62"/>
      <c r="UQU92" s="62"/>
      <c r="UQV92" s="62"/>
      <c r="UQW92" s="62"/>
      <c r="UQX92" s="62"/>
      <c r="UQY92" s="62"/>
      <c r="UQZ92" s="62"/>
      <c r="URA92" s="62"/>
      <c r="URB92" s="62"/>
      <c r="URC92" s="62"/>
      <c r="URD92" s="62"/>
      <c r="URE92" s="62"/>
      <c r="URF92" s="62"/>
      <c r="URG92" s="62"/>
      <c r="URH92" s="62"/>
      <c r="URI92" s="62"/>
      <c r="URJ92" s="62"/>
      <c r="URK92" s="62"/>
      <c r="URL92" s="62"/>
      <c r="URM92" s="62"/>
      <c r="URN92" s="62"/>
      <c r="URO92" s="62"/>
      <c r="URP92" s="62"/>
      <c r="URQ92" s="62"/>
      <c r="URR92" s="62"/>
      <c r="URS92" s="62"/>
      <c r="URT92" s="62"/>
      <c r="URU92" s="62"/>
      <c r="URV92" s="62"/>
      <c r="URW92" s="62"/>
      <c r="URX92" s="62"/>
      <c r="URY92" s="62"/>
      <c r="URZ92" s="62"/>
      <c r="USA92" s="62"/>
      <c r="USB92" s="62"/>
      <c r="USC92" s="62"/>
      <c r="USD92" s="62"/>
      <c r="USE92" s="62"/>
      <c r="USF92" s="62"/>
      <c r="USG92" s="62"/>
      <c r="USH92" s="62"/>
      <c r="USI92" s="62"/>
      <c r="USJ92" s="62"/>
      <c r="USK92" s="62"/>
      <c r="USL92" s="62"/>
      <c r="USM92" s="62"/>
      <c r="USN92" s="62"/>
      <c r="USO92" s="62"/>
      <c r="USP92" s="62"/>
      <c r="USQ92" s="62"/>
      <c r="USR92" s="62"/>
      <c r="USS92" s="62"/>
      <c r="UST92" s="62"/>
      <c r="USU92" s="62"/>
      <c r="USV92" s="62"/>
      <c r="USW92" s="62"/>
      <c r="USX92" s="62"/>
      <c r="USY92" s="62"/>
      <c r="USZ92" s="62"/>
      <c r="UTA92" s="62"/>
      <c r="UTB92" s="62"/>
      <c r="UTC92" s="62"/>
      <c r="UTD92" s="62"/>
      <c r="UTE92" s="62"/>
      <c r="UTF92" s="62"/>
      <c r="UTG92" s="62"/>
      <c r="UTH92" s="62"/>
      <c r="UTI92" s="62"/>
      <c r="UTJ92" s="62"/>
      <c r="UTK92" s="62"/>
      <c r="UTL92" s="62"/>
      <c r="UTM92" s="62"/>
      <c r="UTN92" s="62"/>
      <c r="UTO92" s="62"/>
      <c r="UTP92" s="62"/>
      <c r="UTQ92" s="62"/>
      <c r="UTR92" s="62"/>
      <c r="UTS92" s="62"/>
      <c r="UTT92" s="62"/>
      <c r="UTU92" s="62"/>
      <c r="UTV92" s="62"/>
      <c r="UTW92" s="62"/>
      <c r="UTX92" s="62"/>
      <c r="UTY92" s="62"/>
      <c r="UTZ92" s="62"/>
      <c r="UUA92" s="62"/>
      <c r="UUB92" s="62"/>
      <c r="UUC92" s="62"/>
      <c r="UUD92" s="62"/>
      <c r="UUE92" s="62"/>
      <c r="UUF92" s="62"/>
      <c r="UUG92" s="62"/>
      <c r="UUH92" s="62"/>
      <c r="UUI92" s="62"/>
      <c r="UUJ92" s="62"/>
      <c r="UUK92" s="62"/>
      <c r="UUL92" s="62"/>
      <c r="UUM92" s="62"/>
      <c r="UUN92" s="62"/>
      <c r="UUO92" s="62"/>
      <c r="UUP92" s="62"/>
      <c r="UUQ92" s="62"/>
      <c r="UUR92" s="62"/>
      <c r="UUS92" s="62"/>
      <c r="UUT92" s="62"/>
      <c r="UUU92" s="62"/>
      <c r="UUV92" s="62"/>
      <c r="UUW92" s="62"/>
      <c r="UUX92" s="62"/>
      <c r="UUY92" s="62"/>
      <c r="UUZ92" s="62"/>
      <c r="UVA92" s="62"/>
      <c r="UVB92" s="62"/>
      <c r="UVC92" s="62"/>
      <c r="UVD92" s="62"/>
      <c r="UVE92" s="62"/>
      <c r="UVF92" s="62"/>
      <c r="UVG92" s="62"/>
      <c r="UVH92" s="62"/>
      <c r="UVI92" s="62"/>
      <c r="UVJ92" s="62"/>
      <c r="UVK92" s="62"/>
      <c r="UVL92" s="62"/>
      <c r="UVM92" s="62"/>
      <c r="UVN92" s="62"/>
      <c r="UVO92" s="62"/>
      <c r="UVP92" s="62"/>
      <c r="UVQ92" s="62"/>
      <c r="UVR92" s="62"/>
      <c r="UVS92" s="62"/>
      <c r="UVT92" s="62"/>
      <c r="UVU92" s="62"/>
      <c r="UVV92" s="62"/>
      <c r="UVW92" s="62"/>
      <c r="UVX92" s="62"/>
      <c r="UVY92" s="62"/>
      <c r="UVZ92" s="62"/>
      <c r="UWA92" s="62"/>
      <c r="UWB92" s="62"/>
      <c r="UWC92" s="62"/>
      <c r="UWD92" s="62"/>
      <c r="UWE92" s="62"/>
      <c r="UWF92" s="62"/>
      <c r="UWG92" s="62"/>
      <c r="UWH92" s="62"/>
      <c r="UWI92" s="62"/>
      <c r="UWJ92" s="62"/>
      <c r="UWK92" s="62"/>
      <c r="UWL92" s="62"/>
      <c r="UWM92" s="62"/>
      <c r="UWN92" s="62"/>
      <c r="UWO92" s="62"/>
      <c r="UWP92" s="62"/>
      <c r="UWQ92" s="62"/>
      <c r="UWR92" s="62"/>
      <c r="UWS92" s="62"/>
      <c r="UWT92" s="62"/>
      <c r="UWU92" s="62"/>
      <c r="UWV92" s="62"/>
      <c r="UWW92" s="62"/>
      <c r="UWX92" s="62"/>
      <c r="UWY92" s="62"/>
      <c r="UWZ92" s="62"/>
      <c r="UXA92" s="62"/>
      <c r="UXB92" s="62"/>
      <c r="UXC92" s="62"/>
      <c r="UXD92" s="62"/>
      <c r="UXE92" s="62"/>
      <c r="UXF92" s="62"/>
      <c r="UXG92" s="62"/>
      <c r="UXH92" s="62"/>
      <c r="UXI92" s="62"/>
      <c r="UXJ92" s="62"/>
      <c r="UXK92" s="62"/>
      <c r="UXL92" s="62"/>
      <c r="UXM92" s="62"/>
      <c r="UXN92" s="62"/>
      <c r="UXO92" s="62"/>
      <c r="UXP92" s="62"/>
      <c r="UXQ92" s="62"/>
      <c r="UXR92" s="62"/>
      <c r="UXS92" s="62"/>
      <c r="UXT92" s="62"/>
      <c r="UXU92" s="62"/>
      <c r="UXV92" s="62"/>
      <c r="UXW92" s="62"/>
      <c r="UXX92" s="62"/>
      <c r="UXY92" s="62"/>
      <c r="UXZ92" s="62"/>
      <c r="UYA92" s="62"/>
      <c r="UYB92" s="62"/>
      <c r="UYC92" s="62"/>
      <c r="UYD92" s="62"/>
      <c r="UYE92" s="62"/>
      <c r="UYF92" s="62"/>
      <c r="UYG92" s="62"/>
      <c r="UYH92" s="62"/>
      <c r="UYI92" s="62"/>
      <c r="UYJ92" s="62"/>
      <c r="UYK92" s="62"/>
      <c r="UYL92" s="62"/>
      <c r="UYM92" s="62"/>
      <c r="UYN92" s="62"/>
      <c r="UYO92" s="62"/>
      <c r="UYP92" s="62"/>
      <c r="UYQ92" s="62"/>
      <c r="UYR92" s="62"/>
      <c r="UYS92" s="62"/>
      <c r="UYT92" s="62"/>
      <c r="UYU92" s="62"/>
      <c r="UYV92" s="62"/>
      <c r="UYW92" s="62"/>
      <c r="UYX92" s="62"/>
      <c r="UYY92" s="62"/>
      <c r="UYZ92" s="62"/>
      <c r="UZA92" s="62"/>
      <c r="UZB92" s="62"/>
      <c r="UZC92" s="62"/>
      <c r="UZD92" s="62"/>
      <c r="UZE92" s="62"/>
      <c r="UZF92" s="62"/>
      <c r="UZG92" s="62"/>
      <c r="UZH92" s="62"/>
      <c r="UZI92" s="62"/>
      <c r="UZJ92" s="62"/>
      <c r="UZK92" s="62"/>
      <c r="UZL92" s="62"/>
      <c r="UZM92" s="62"/>
      <c r="UZN92" s="62"/>
      <c r="UZO92" s="62"/>
      <c r="UZP92" s="62"/>
      <c r="UZQ92" s="62"/>
      <c r="UZR92" s="62"/>
      <c r="UZS92" s="62"/>
      <c r="UZT92" s="62"/>
      <c r="UZU92" s="62"/>
      <c r="UZV92" s="62"/>
      <c r="UZW92" s="62"/>
      <c r="UZX92" s="62"/>
      <c r="UZY92" s="62"/>
      <c r="UZZ92" s="62"/>
      <c r="VAA92" s="62"/>
      <c r="VAB92" s="62"/>
      <c r="VAC92" s="62"/>
      <c r="VAD92" s="62"/>
      <c r="VAE92" s="62"/>
      <c r="VAF92" s="62"/>
      <c r="VAG92" s="62"/>
      <c r="VAH92" s="62"/>
      <c r="VAI92" s="62"/>
      <c r="VAJ92" s="62"/>
      <c r="VAK92" s="62"/>
      <c r="VAL92" s="62"/>
      <c r="VAM92" s="62"/>
      <c r="VAN92" s="62"/>
      <c r="VAO92" s="62"/>
      <c r="VAP92" s="62"/>
      <c r="VAQ92" s="62"/>
      <c r="VAR92" s="62"/>
      <c r="VAS92" s="62"/>
      <c r="VAT92" s="62"/>
      <c r="VAU92" s="62"/>
      <c r="VAV92" s="62"/>
      <c r="VAW92" s="62"/>
      <c r="VAX92" s="62"/>
      <c r="VAY92" s="62"/>
      <c r="VAZ92" s="62"/>
      <c r="VBA92" s="62"/>
      <c r="VBB92" s="62"/>
      <c r="VBC92" s="62"/>
      <c r="VBD92" s="62"/>
      <c r="VBE92" s="62"/>
      <c r="VBF92" s="62"/>
      <c r="VBG92" s="62"/>
      <c r="VBH92" s="62"/>
      <c r="VBI92" s="62"/>
      <c r="VBJ92" s="62"/>
      <c r="VBK92" s="62"/>
      <c r="VBL92" s="62"/>
      <c r="VBM92" s="62"/>
      <c r="VBN92" s="62"/>
      <c r="VBO92" s="62"/>
      <c r="VBP92" s="62"/>
      <c r="VBQ92" s="62"/>
      <c r="VBR92" s="62"/>
      <c r="VBS92" s="62"/>
      <c r="VBT92" s="62"/>
      <c r="VBU92" s="62"/>
      <c r="VBV92" s="62"/>
      <c r="VBW92" s="62"/>
      <c r="VBX92" s="62"/>
      <c r="VBY92" s="62"/>
      <c r="VBZ92" s="62"/>
      <c r="VCA92" s="62"/>
      <c r="VCB92" s="62"/>
      <c r="VCC92" s="62"/>
      <c r="VCD92" s="62"/>
      <c r="VCE92" s="62"/>
      <c r="VCF92" s="62"/>
      <c r="VCG92" s="62"/>
      <c r="VCH92" s="62"/>
      <c r="VCI92" s="62"/>
      <c r="VCJ92" s="62"/>
      <c r="VCK92" s="62"/>
      <c r="VCL92" s="62"/>
      <c r="VCM92" s="62"/>
      <c r="VCN92" s="62"/>
      <c r="VCO92" s="62"/>
      <c r="VCP92" s="62"/>
      <c r="VCQ92" s="62"/>
      <c r="VCR92" s="62"/>
      <c r="VCS92" s="62"/>
      <c r="VCT92" s="62"/>
      <c r="VCU92" s="62"/>
      <c r="VCV92" s="62"/>
      <c r="VCW92" s="62"/>
      <c r="VCX92" s="62"/>
      <c r="VCY92" s="62"/>
      <c r="VCZ92" s="62"/>
      <c r="VDA92" s="62"/>
      <c r="VDB92" s="62"/>
      <c r="VDC92" s="62"/>
      <c r="VDD92" s="62"/>
      <c r="VDE92" s="62"/>
      <c r="VDF92" s="62"/>
      <c r="VDG92" s="62"/>
      <c r="VDH92" s="62"/>
      <c r="VDI92" s="62"/>
      <c r="VDJ92" s="62"/>
      <c r="VDK92" s="62"/>
      <c r="VDL92" s="62"/>
      <c r="VDM92" s="62"/>
      <c r="VDN92" s="62"/>
      <c r="VDO92" s="62"/>
      <c r="VDP92" s="62"/>
      <c r="VDQ92" s="62"/>
      <c r="VDR92" s="62"/>
      <c r="VDS92" s="62"/>
      <c r="VDT92" s="62"/>
      <c r="VDU92" s="62"/>
      <c r="VDV92" s="62"/>
      <c r="VDW92" s="62"/>
      <c r="VDX92" s="62"/>
      <c r="VDY92" s="62"/>
      <c r="VDZ92" s="62"/>
      <c r="VEA92" s="62"/>
      <c r="VEB92" s="62"/>
      <c r="VEC92" s="62"/>
      <c r="VED92" s="62"/>
      <c r="VEE92" s="62"/>
      <c r="VEF92" s="62"/>
      <c r="VEG92" s="62"/>
      <c r="VEH92" s="62"/>
      <c r="VEI92" s="62"/>
      <c r="VEJ92" s="62"/>
      <c r="VEK92" s="62"/>
      <c r="VEL92" s="62"/>
      <c r="VEM92" s="62"/>
      <c r="VEN92" s="62"/>
      <c r="VEO92" s="62"/>
      <c r="VEP92" s="62"/>
      <c r="VEQ92" s="62"/>
      <c r="VER92" s="62"/>
      <c r="VES92" s="62"/>
      <c r="VET92" s="62"/>
      <c r="VEU92" s="62"/>
      <c r="VEV92" s="62"/>
      <c r="VEW92" s="62"/>
      <c r="VEX92" s="62"/>
      <c r="VEY92" s="62"/>
      <c r="VEZ92" s="62"/>
      <c r="VFA92" s="62"/>
      <c r="VFB92" s="62"/>
      <c r="VFC92" s="62"/>
      <c r="VFD92" s="62"/>
      <c r="VFE92" s="62"/>
      <c r="VFF92" s="62"/>
      <c r="VFG92" s="62"/>
      <c r="VFH92" s="62"/>
      <c r="VFI92" s="62"/>
      <c r="VFJ92" s="62"/>
      <c r="VFK92" s="62"/>
      <c r="VFL92" s="62"/>
      <c r="VFM92" s="62"/>
      <c r="VFN92" s="62"/>
      <c r="VFO92" s="62"/>
      <c r="VFP92" s="62"/>
      <c r="VFQ92" s="62"/>
      <c r="VFR92" s="62"/>
      <c r="VFS92" s="62"/>
      <c r="VFT92" s="62"/>
      <c r="VFU92" s="62"/>
      <c r="VFV92" s="62"/>
      <c r="VFW92" s="62"/>
      <c r="VFX92" s="62"/>
      <c r="VFY92" s="62"/>
      <c r="VFZ92" s="62"/>
      <c r="VGA92" s="62"/>
      <c r="VGB92" s="62"/>
      <c r="VGC92" s="62"/>
      <c r="VGD92" s="62"/>
      <c r="VGE92" s="62"/>
      <c r="VGF92" s="62"/>
      <c r="VGG92" s="62"/>
      <c r="VGH92" s="62"/>
      <c r="VGI92" s="62"/>
      <c r="VGJ92" s="62"/>
      <c r="VGK92" s="62"/>
      <c r="VGL92" s="62"/>
      <c r="VGM92" s="62"/>
      <c r="VGN92" s="62"/>
      <c r="VGO92" s="62"/>
      <c r="VGP92" s="62"/>
      <c r="VGQ92" s="62"/>
      <c r="VGR92" s="62"/>
      <c r="VGS92" s="62"/>
      <c r="VGT92" s="62"/>
      <c r="VGU92" s="62"/>
      <c r="VGV92" s="62"/>
      <c r="VGW92" s="62"/>
      <c r="VGX92" s="62"/>
      <c r="VGY92" s="62"/>
      <c r="VGZ92" s="62"/>
      <c r="VHA92" s="62"/>
      <c r="VHB92" s="62"/>
      <c r="VHC92" s="62"/>
      <c r="VHD92" s="62"/>
      <c r="VHE92" s="62"/>
      <c r="VHF92" s="62"/>
      <c r="VHG92" s="62"/>
      <c r="VHH92" s="62"/>
      <c r="VHI92" s="62"/>
      <c r="VHJ92" s="62"/>
      <c r="VHK92" s="62"/>
      <c r="VHL92" s="62"/>
      <c r="VHM92" s="62"/>
      <c r="VHN92" s="62"/>
      <c r="VHO92" s="62"/>
      <c r="VHP92" s="62"/>
      <c r="VHQ92" s="62"/>
      <c r="VHR92" s="62"/>
      <c r="VHS92" s="62"/>
      <c r="VHT92" s="62"/>
      <c r="VHU92" s="62"/>
      <c r="VHV92" s="62"/>
      <c r="VHW92" s="62"/>
      <c r="VHX92" s="62"/>
      <c r="VHY92" s="62"/>
      <c r="VHZ92" s="62"/>
      <c r="VIA92" s="62"/>
      <c r="VIB92" s="62"/>
      <c r="VIC92" s="62"/>
      <c r="VID92" s="62"/>
      <c r="VIE92" s="62"/>
      <c r="VIF92" s="62"/>
      <c r="VIG92" s="62"/>
      <c r="VIH92" s="62"/>
      <c r="VII92" s="62"/>
      <c r="VIJ92" s="62"/>
      <c r="VIK92" s="62"/>
      <c r="VIL92" s="62"/>
      <c r="VIM92" s="62"/>
      <c r="VIN92" s="62"/>
      <c r="VIO92" s="62"/>
      <c r="VIP92" s="62"/>
      <c r="VIQ92" s="62"/>
      <c r="VIR92" s="62"/>
      <c r="VIS92" s="62"/>
      <c r="VIT92" s="62"/>
      <c r="VIU92" s="62"/>
      <c r="VIV92" s="62"/>
      <c r="VIW92" s="62"/>
      <c r="VIX92" s="62"/>
      <c r="VIY92" s="62"/>
      <c r="VIZ92" s="62"/>
      <c r="VJA92" s="62"/>
      <c r="VJB92" s="62"/>
      <c r="VJC92" s="62"/>
      <c r="VJD92" s="62"/>
      <c r="VJE92" s="62"/>
      <c r="VJF92" s="62"/>
      <c r="VJG92" s="62"/>
      <c r="VJH92" s="62"/>
      <c r="VJI92" s="62"/>
      <c r="VJJ92" s="62"/>
      <c r="VJK92" s="62"/>
      <c r="VJL92" s="62"/>
      <c r="VJM92" s="62"/>
      <c r="VJN92" s="62"/>
      <c r="VJO92" s="62"/>
      <c r="VJP92" s="62"/>
      <c r="VJQ92" s="62"/>
      <c r="VJR92" s="62"/>
      <c r="VJS92" s="62"/>
      <c r="VJT92" s="62"/>
      <c r="VJU92" s="62"/>
      <c r="VJV92" s="62"/>
      <c r="VJW92" s="62"/>
      <c r="VJX92" s="62"/>
      <c r="VJY92" s="62"/>
      <c r="VJZ92" s="62"/>
      <c r="VKA92" s="62"/>
      <c r="VKB92" s="62"/>
      <c r="VKC92" s="62"/>
      <c r="VKD92" s="62"/>
      <c r="VKE92" s="62"/>
      <c r="VKF92" s="62"/>
      <c r="VKG92" s="62"/>
      <c r="VKH92" s="62"/>
      <c r="VKI92" s="62"/>
      <c r="VKJ92" s="62"/>
      <c r="VKK92" s="62"/>
      <c r="VKL92" s="62"/>
      <c r="VKM92" s="62"/>
      <c r="VKN92" s="62"/>
      <c r="VKO92" s="62"/>
      <c r="VKP92" s="62"/>
      <c r="VKQ92" s="62"/>
      <c r="VKR92" s="62"/>
      <c r="VKS92" s="62"/>
      <c r="VKT92" s="62"/>
      <c r="VKU92" s="62"/>
      <c r="VKV92" s="62"/>
      <c r="VKW92" s="62"/>
      <c r="VKX92" s="62"/>
      <c r="VKY92" s="62"/>
      <c r="VKZ92" s="62"/>
      <c r="VLA92" s="62"/>
      <c r="VLB92" s="62"/>
      <c r="VLC92" s="62"/>
      <c r="VLD92" s="62"/>
      <c r="VLE92" s="62"/>
      <c r="VLF92" s="62"/>
      <c r="VLG92" s="62"/>
      <c r="VLH92" s="62"/>
      <c r="VLI92" s="62"/>
      <c r="VLJ92" s="62"/>
      <c r="VLK92" s="62"/>
      <c r="VLL92" s="62"/>
      <c r="VLM92" s="62"/>
      <c r="VLN92" s="62"/>
      <c r="VLO92" s="62"/>
      <c r="VLP92" s="62"/>
      <c r="VLQ92" s="62"/>
      <c r="VLR92" s="62"/>
      <c r="VLS92" s="62"/>
      <c r="VLT92" s="62"/>
      <c r="VLU92" s="62"/>
      <c r="VLV92" s="62"/>
      <c r="VLW92" s="62"/>
      <c r="VLX92" s="62"/>
      <c r="VLY92" s="62"/>
      <c r="VLZ92" s="62"/>
      <c r="VMA92" s="62"/>
      <c r="VMB92" s="62"/>
      <c r="VMC92" s="62"/>
      <c r="VMD92" s="62"/>
      <c r="VME92" s="62"/>
      <c r="VMF92" s="62"/>
      <c r="VMG92" s="62"/>
      <c r="VMH92" s="62"/>
      <c r="VMI92" s="62"/>
      <c r="VMJ92" s="62"/>
      <c r="VMK92" s="62"/>
      <c r="VML92" s="62"/>
      <c r="VMM92" s="62"/>
      <c r="VMN92" s="62"/>
      <c r="VMO92" s="62"/>
      <c r="VMP92" s="62"/>
      <c r="VMQ92" s="62"/>
      <c r="VMR92" s="62"/>
      <c r="VMS92" s="62"/>
      <c r="VMT92" s="62"/>
      <c r="VMU92" s="62"/>
      <c r="VMV92" s="62"/>
      <c r="VMW92" s="62"/>
      <c r="VMX92" s="62"/>
      <c r="VMY92" s="62"/>
      <c r="VMZ92" s="62"/>
      <c r="VNA92" s="62"/>
      <c r="VNB92" s="62"/>
      <c r="VNC92" s="62"/>
      <c r="VND92" s="62"/>
      <c r="VNE92" s="62"/>
      <c r="VNF92" s="62"/>
      <c r="VNG92" s="62"/>
      <c r="VNH92" s="62"/>
      <c r="VNI92" s="62"/>
      <c r="VNJ92" s="62"/>
      <c r="VNK92" s="62"/>
      <c r="VNL92" s="62"/>
      <c r="VNM92" s="62"/>
      <c r="VNN92" s="62"/>
      <c r="VNO92" s="62"/>
      <c r="VNP92" s="62"/>
      <c r="VNQ92" s="62"/>
      <c r="VNR92" s="62"/>
      <c r="VNS92" s="62"/>
      <c r="VNT92" s="62"/>
      <c r="VNU92" s="62"/>
      <c r="VNV92" s="62"/>
      <c r="VNW92" s="62"/>
      <c r="VNX92" s="62"/>
      <c r="VNY92" s="62"/>
      <c r="VNZ92" s="62"/>
      <c r="VOA92" s="62"/>
      <c r="VOB92" s="62"/>
      <c r="VOC92" s="62"/>
      <c r="VOD92" s="62"/>
      <c r="VOE92" s="62"/>
      <c r="VOF92" s="62"/>
      <c r="VOG92" s="62"/>
      <c r="VOH92" s="62"/>
      <c r="VOI92" s="62"/>
      <c r="VOJ92" s="62"/>
      <c r="VOK92" s="62"/>
      <c r="VOL92" s="62"/>
      <c r="VOM92" s="62"/>
      <c r="VON92" s="62"/>
      <c r="VOO92" s="62"/>
      <c r="VOP92" s="62"/>
      <c r="VOQ92" s="62"/>
      <c r="VOR92" s="62"/>
      <c r="VOS92" s="62"/>
      <c r="VOT92" s="62"/>
      <c r="VOU92" s="62"/>
      <c r="VOV92" s="62"/>
      <c r="VOW92" s="62"/>
      <c r="VOX92" s="62"/>
      <c r="VOY92" s="62"/>
      <c r="VOZ92" s="62"/>
      <c r="VPA92" s="62"/>
      <c r="VPB92" s="62"/>
      <c r="VPC92" s="62"/>
      <c r="VPD92" s="62"/>
      <c r="VPE92" s="62"/>
      <c r="VPF92" s="62"/>
      <c r="VPG92" s="62"/>
      <c r="VPH92" s="62"/>
      <c r="VPI92" s="62"/>
      <c r="VPJ92" s="62"/>
      <c r="VPK92" s="62"/>
      <c r="VPL92" s="62"/>
      <c r="VPM92" s="62"/>
      <c r="VPN92" s="62"/>
      <c r="VPO92" s="62"/>
      <c r="VPP92" s="62"/>
      <c r="VPQ92" s="62"/>
      <c r="VPR92" s="62"/>
      <c r="VPS92" s="62"/>
      <c r="VPT92" s="62"/>
      <c r="VPU92" s="62"/>
      <c r="VPV92" s="62"/>
      <c r="VPW92" s="62"/>
      <c r="VPX92" s="62"/>
      <c r="VPY92" s="62"/>
      <c r="VPZ92" s="62"/>
      <c r="VQA92" s="62"/>
      <c r="VQB92" s="62"/>
      <c r="VQC92" s="62"/>
      <c r="VQD92" s="62"/>
      <c r="VQE92" s="62"/>
      <c r="VQF92" s="62"/>
      <c r="VQG92" s="62"/>
      <c r="VQH92" s="62"/>
      <c r="VQI92" s="62"/>
      <c r="VQJ92" s="62"/>
      <c r="VQK92" s="62"/>
      <c r="VQL92" s="62"/>
      <c r="VQM92" s="62"/>
      <c r="VQN92" s="62"/>
      <c r="VQO92" s="62"/>
      <c r="VQP92" s="62"/>
      <c r="VQQ92" s="62"/>
      <c r="VQR92" s="62"/>
      <c r="VQS92" s="62"/>
      <c r="VQT92" s="62"/>
      <c r="VQU92" s="62"/>
      <c r="VQV92" s="62"/>
      <c r="VQW92" s="62"/>
      <c r="VQX92" s="62"/>
      <c r="VQY92" s="62"/>
      <c r="VQZ92" s="62"/>
      <c r="VRA92" s="62"/>
      <c r="VRB92" s="62"/>
      <c r="VRC92" s="62"/>
      <c r="VRD92" s="62"/>
      <c r="VRE92" s="62"/>
      <c r="VRF92" s="62"/>
      <c r="VRG92" s="62"/>
      <c r="VRH92" s="62"/>
      <c r="VRI92" s="62"/>
      <c r="VRJ92" s="62"/>
      <c r="VRK92" s="62"/>
      <c r="VRL92" s="62"/>
      <c r="VRM92" s="62"/>
      <c r="VRN92" s="62"/>
      <c r="VRO92" s="62"/>
      <c r="VRP92" s="62"/>
      <c r="VRQ92" s="62"/>
      <c r="VRR92" s="62"/>
      <c r="VRS92" s="62"/>
      <c r="VRT92" s="62"/>
      <c r="VRU92" s="62"/>
      <c r="VRV92" s="62"/>
      <c r="VRW92" s="62"/>
      <c r="VRX92" s="62"/>
      <c r="VRY92" s="62"/>
      <c r="VRZ92" s="62"/>
      <c r="VSA92" s="62"/>
      <c r="VSB92" s="62"/>
      <c r="VSC92" s="62"/>
      <c r="VSD92" s="62"/>
      <c r="VSE92" s="62"/>
      <c r="VSF92" s="62"/>
      <c r="VSG92" s="62"/>
      <c r="VSH92" s="62"/>
      <c r="VSI92" s="62"/>
      <c r="VSJ92" s="62"/>
      <c r="VSK92" s="62"/>
      <c r="VSL92" s="62"/>
      <c r="VSM92" s="62"/>
      <c r="VSN92" s="62"/>
      <c r="VSO92" s="62"/>
      <c r="VSP92" s="62"/>
      <c r="VSQ92" s="62"/>
      <c r="VSR92" s="62"/>
      <c r="VSS92" s="62"/>
      <c r="VST92" s="62"/>
      <c r="VSU92" s="62"/>
      <c r="VSV92" s="62"/>
      <c r="VSW92" s="62"/>
      <c r="VSX92" s="62"/>
      <c r="VSY92" s="62"/>
      <c r="VSZ92" s="62"/>
      <c r="VTA92" s="62"/>
      <c r="VTB92" s="62"/>
      <c r="VTC92" s="62"/>
      <c r="VTD92" s="62"/>
      <c r="VTE92" s="62"/>
      <c r="VTF92" s="62"/>
      <c r="VTG92" s="62"/>
      <c r="VTH92" s="62"/>
      <c r="VTI92" s="62"/>
      <c r="VTJ92" s="62"/>
      <c r="VTK92" s="62"/>
      <c r="VTL92" s="62"/>
      <c r="VTM92" s="62"/>
      <c r="VTN92" s="62"/>
      <c r="VTO92" s="62"/>
      <c r="VTP92" s="62"/>
      <c r="VTQ92" s="62"/>
      <c r="VTR92" s="62"/>
      <c r="VTS92" s="62"/>
      <c r="VTT92" s="62"/>
      <c r="VTU92" s="62"/>
      <c r="VTV92" s="62"/>
      <c r="VTW92" s="62"/>
      <c r="VTX92" s="62"/>
      <c r="VTY92" s="62"/>
      <c r="VTZ92" s="62"/>
      <c r="VUA92" s="62"/>
      <c r="VUB92" s="62"/>
      <c r="VUC92" s="62"/>
      <c r="VUD92" s="62"/>
      <c r="VUE92" s="62"/>
      <c r="VUF92" s="62"/>
      <c r="VUG92" s="62"/>
      <c r="VUH92" s="62"/>
      <c r="VUI92" s="62"/>
      <c r="VUJ92" s="62"/>
      <c r="VUK92" s="62"/>
      <c r="VUL92" s="62"/>
      <c r="VUM92" s="62"/>
      <c r="VUN92" s="62"/>
      <c r="VUO92" s="62"/>
      <c r="VUP92" s="62"/>
      <c r="VUQ92" s="62"/>
      <c r="VUR92" s="62"/>
      <c r="VUS92" s="62"/>
      <c r="VUT92" s="62"/>
      <c r="VUU92" s="62"/>
      <c r="VUV92" s="62"/>
      <c r="VUW92" s="62"/>
      <c r="VUX92" s="62"/>
      <c r="VUY92" s="62"/>
      <c r="VUZ92" s="62"/>
      <c r="VVA92" s="62"/>
      <c r="VVB92" s="62"/>
      <c r="VVC92" s="62"/>
      <c r="VVD92" s="62"/>
      <c r="VVE92" s="62"/>
      <c r="VVF92" s="62"/>
      <c r="VVG92" s="62"/>
      <c r="VVH92" s="62"/>
      <c r="VVI92" s="62"/>
      <c r="VVJ92" s="62"/>
      <c r="VVK92" s="62"/>
      <c r="VVL92" s="62"/>
      <c r="VVM92" s="62"/>
      <c r="VVN92" s="62"/>
      <c r="VVO92" s="62"/>
      <c r="VVP92" s="62"/>
      <c r="VVQ92" s="62"/>
      <c r="VVR92" s="62"/>
      <c r="VVS92" s="62"/>
      <c r="VVT92" s="62"/>
      <c r="VVU92" s="62"/>
      <c r="VVV92" s="62"/>
      <c r="VVW92" s="62"/>
      <c r="VVX92" s="62"/>
      <c r="VVY92" s="62"/>
      <c r="VVZ92" s="62"/>
      <c r="VWA92" s="62"/>
      <c r="VWB92" s="62"/>
      <c r="VWC92" s="62"/>
      <c r="VWD92" s="62"/>
      <c r="VWE92" s="62"/>
      <c r="VWF92" s="62"/>
      <c r="VWG92" s="62"/>
      <c r="VWH92" s="62"/>
      <c r="VWI92" s="62"/>
      <c r="VWJ92" s="62"/>
      <c r="VWK92" s="62"/>
      <c r="VWL92" s="62"/>
      <c r="VWM92" s="62"/>
      <c r="VWN92" s="62"/>
      <c r="VWO92" s="62"/>
      <c r="VWP92" s="62"/>
      <c r="VWQ92" s="62"/>
      <c r="VWR92" s="62"/>
      <c r="VWS92" s="62"/>
      <c r="VWT92" s="62"/>
      <c r="VWU92" s="62"/>
      <c r="VWV92" s="62"/>
      <c r="VWW92" s="62"/>
      <c r="VWX92" s="62"/>
      <c r="VWY92" s="62"/>
      <c r="VWZ92" s="62"/>
      <c r="VXA92" s="62"/>
      <c r="VXB92" s="62"/>
      <c r="VXC92" s="62"/>
      <c r="VXD92" s="62"/>
      <c r="VXE92" s="62"/>
      <c r="VXF92" s="62"/>
      <c r="VXG92" s="62"/>
      <c r="VXH92" s="62"/>
      <c r="VXI92" s="62"/>
      <c r="VXJ92" s="62"/>
      <c r="VXK92" s="62"/>
      <c r="VXL92" s="62"/>
      <c r="VXM92" s="62"/>
      <c r="VXN92" s="62"/>
      <c r="VXO92" s="62"/>
      <c r="VXP92" s="62"/>
      <c r="VXQ92" s="62"/>
      <c r="VXR92" s="62"/>
      <c r="VXS92" s="62"/>
      <c r="VXT92" s="62"/>
      <c r="VXU92" s="62"/>
      <c r="VXV92" s="62"/>
      <c r="VXW92" s="62"/>
      <c r="VXX92" s="62"/>
      <c r="VXY92" s="62"/>
      <c r="VXZ92" s="62"/>
      <c r="VYA92" s="62"/>
      <c r="VYB92" s="62"/>
      <c r="VYC92" s="62"/>
      <c r="VYD92" s="62"/>
      <c r="VYE92" s="62"/>
      <c r="VYF92" s="62"/>
      <c r="VYG92" s="62"/>
      <c r="VYH92" s="62"/>
      <c r="VYI92" s="62"/>
      <c r="VYJ92" s="62"/>
      <c r="VYK92" s="62"/>
      <c r="VYL92" s="62"/>
      <c r="VYM92" s="62"/>
      <c r="VYN92" s="62"/>
      <c r="VYO92" s="62"/>
      <c r="VYP92" s="62"/>
      <c r="VYQ92" s="62"/>
      <c r="VYR92" s="62"/>
      <c r="VYS92" s="62"/>
      <c r="VYT92" s="62"/>
      <c r="VYU92" s="62"/>
      <c r="VYV92" s="62"/>
      <c r="VYW92" s="62"/>
      <c r="VYX92" s="62"/>
      <c r="VYY92" s="62"/>
      <c r="VYZ92" s="62"/>
      <c r="VZA92" s="62"/>
      <c r="VZB92" s="62"/>
      <c r="VZC92" s="62"/>
      <c r="VZD92" s="62"/>
      <c r="VZE92" s="62"/>
      <c r="VZF92" s="62"/>
      <c r="VZG92" s="62"/>
      <c r="VZH92" s="62"/>
      <c r="VZI92" s="62"/>
      <c r="VZJ92" s="62"/>
      <c r="VZK92" s="62"/>
      <c r="VZL92" s="62"/>
      <c r="VZM92" s="62"/>
      <c r="VZN92" s="62"/>
      <c r="VZO92" s="62"/>
      <c r="VZP92" s="62"/>
      <c r="VZQ92" s="62"/>
      <c r="VZR92" s="62"/>
      <c r="VZS92" s="62"/>
      <c r="VZT92" s="62"/>
      <c r="VZU92" s="62"/>
      <c r="VZV92" s="62"/>
      <c r="VZW92" s="62"/>
      <c r="VZX92" s="62"/>
      <c r="VZY92" s="62"/>
      <c r="VZZ92" s="62"/>
      <c r="WAA92" s="62"/>
      <c r="WAB92" s="62"/>
      <c r="WAC92" s="62"/>
      <c r="WAD92" s="62"/>
      <c r="WAE92" s="62"/>
      <c r="WAF92" s="62"/>
      <c r="WAG92" s="62"/>
      <c r="WAH92" s="62"/>
      <c r="WAI92" s="62"/>
      <c r="WAJ92" s="62"/>
      <c r="WAK92" s="62"/>
      <c r="WAL92" s="62"/>
      <c r="WAM92" s="62"/>
      <c r="WAN92" s="62"/>
      <c r="WAO92" s="62"/>
      <c r="WAP92" s="62"/>
      <c r="WAQ92" s="62"/>
      <c r="WAR92" s="62"/>
      <c r="WAS92" s="62"/>
      <c r="WAT92" s="62"/>
      <c r="WAU92" s="62"/>
      <c r="WAV92" s="62"/>
      <c r="WAW92" s="62"/>
      <c r="WAX92" s="62"/>
      <c r="WAY92" s="62"/>
      <c r="WAZ92" s="62"/>
      <c r="WBA92" s="62"/>
      <c r="WBB92" s="62"/>
      <c r="WBC92" s="62"/>
      <c r="WBD92" s="62"/>
      <c r="WBE92" s="62"/>
      <c r="WBF92" s="62"/>
      <c r="WBG92" s="62"/>
      <c r="WBH92" s="62"/>
      <c r="WBI92" s="62"/>
      <c r="WBJ92" s="62"/>
      <c r="WBK92" s="62"/>
      <c r="WBL92" s="62"/>
      <c r="WBM92" s="62"/>
      <c r="WBN92" s="62"/>
      <c r="WBO92" s="62"/>
      <c r="WBP92" s="62"/>
      <c r="WBQ92" s="62"/>
      <c r="WBR92" s="62"/>
      <c r="WBS92" s="62"/>
      <c r="WBT92" s="62"/>
      <c r="WBU92" s="62"/>
      <c r="WBV92" s="62"/>
      <c r="WBW92" s="62"/>
      <c r="WBX92" s="62"/>
      <c r="WBY92" s="62"/>
      <c r="WBZ92" s="62"/>
      <c r="WCA92" s="62"/>
      <c r="WCB92" s="62"/>
      <c r="WCC92" s="62"/>
      <c r="WCD92" s="62"/>
      <c r="WCE92" s="62"/>
      <c r="WCF92" s="62"/>
      <c r="WCG92" s="62"/>
      <c r="WCH92" s="62"/>
      <c r="WCI92" s="62"/>
      <c r="WCJ92" s="62"/>
      <c r="WCK92" s="62"/>
      <c r="WCL92" s="62"/>
      <c r="WCM92" s="62"/>
      <c r="WCN92" s="62"/>
      <c r="WCO92" s="62"/>
      <c r="WCP92" s="62"/>
      <c r="WCQ92" s="62"/>
      <c r="WCR92" s="62"/>
      <c r="WCS92" s="62"/>
      <c r="WCT92" s="62"/>
      <c r="WCU92" s="62"/>
      <c r="WCV92" s="62"/>
      <c r="WCW92" s="62"/>
      <c r="WCX92" s="62"/>
      <c r="WCY92" s="62"/>
      <c r="WCZ92" s="62"/>
      <c r="WDA92" s="62"/>
      <c r="WDB92" s="62"/>
      <c r="WDC92" s="62"/>
      <c r="WDD92" s="62"/>
      <c r="WDE92" s="62"/>
      <c r="WDF92" s="62"/>
      <c r="WDG92" s="62"/>
      <c r="WDH92" s="62"/>
      <c r="WDI92" s="62"/>
      <c r="WDJ92" s="62"/>
      <c r="WDK92" s="62"/>
      <c r="WDL92" s="62"/>
      <c r="WDM92" s="62"/>
      <c r="WDN92" s="62"/>
      <c r="WDO92" s="62"/>
      <c r="WDP92" s="62"/>
      <c r="WDQ92" s="62"/>
      <c r="WDR92" s="62"/>
      <c r="WDS92" s="62"/>
      <c r="WDT92" s="62"/>
      <c r="WDU92" s="62"/>
      <c r="WDV92" s="62"/>
      <c r="WDW92" s="62"/>
      <c r="WDX92" s="62"/>
      <c r="WDY92" s="62"/>
      <c r="WDZ92" s="62"/>
      <c r="WEA92" s="62"/>
      <c r="WEB92" s="62"/>
      <c r="WEC92" s="62"/>
      <c r="WED92" s="62"/>
      <c r="WEE92" s="62"/>
      <c r="WEF92" s="62"/>
      <c r="WEG92" s="62"/>
      <c r="WEH92" s="62"/>
      <c r="WEI92" s="62"/>
      <c r="WEJ92" s="62"/>
      <c r="WEK92" s="62"/>
      <c r="WEL92" s="62"/>
      <c r="WEM92" s="62"/>
      <c r="WEN92" s="62"/>
      <c r="WEO92" s="62"/>
      <c r="WEP92" s="62"/>
      <c r="WEQ92" s="62"/>
      <c r="WER92" s="62"/>
      <c r="WES92" s="62"/>
      <c r="WET92" s="62"/>
      <c r="WEU92" s="62"/>
      <c r="WEV92" s="62"/>
      <c r="WEW92" s="62"/>
      <c r="WEX92" s="62"/>
      <c r="WEY92" s="62"/>
      <c r="WEZ92" s="62"/>
      <c r="WFA92" s="62"/>
      <c r="WFB92" s="62"/>
      <c r="WFC92" s="62"/>
      <c r="WFD92" s="62"/>
      <c r="WFE92" s="62"/>
      <c r="WFF92" s="62"/>
      <c r="WFG92" s="62"/>
      <c r="WFH92" s="62"/>
      <c r="WFI92" s="62"/>
      <c r="WFJ92" s="62"/>
      <c r="WFK92" s="62"/>
      <c r="WFL92" s="62"/>
      <c r="WFM92" s="62"/>
      <c r="WFN92" s="62"/>
      <c r="WFO92" s="62"/>
      <c r="WFP92" s="62"/>
      <c r="WFQ92" s="62"/>
      <c r="WFR92" s="62"/>
      <c r="WFS92" s="62"/>
      <c r="WFT92" s="62"/>
      <c r="WFU92" s="62"/>
      <c r="WFV92" s="62"/>
      <c r="WFW92" s="62"/>
      <c r="WFX92" s="62"/>
      <c r="WFY92" s="62"/>
      <c r="WFZ92" s="62"/>
      <c r="WGA92" s="62"/>
      <c r="WGB92" s="62"/>
      <c r="WGC92" s="62"/>
      <c r="WGD92" s="62"/>
      <c r="WGE92" s="62"/>
      <c r="WGF92" s="62"/>
      <c r="WGG92" s="62"/>
      <c r="WGH92" s="62"/>
      <c r="WGI92" s="62"/>
      <c r="WGJ92" s="62"/>
      <c r="WGK92" s="62"/>
      <c r="WGL92" s="62"/>
      <c r="WGM92" s="62"/>
      <c r="WGN92" s="62"/>
      <c r="WGO92" s="62"/>
      <c r="WGP92" s="62"/>
      <c r="WGQ92" s="62"/>
      <c r="WGR92" s="62"/>
      <c r="WGS92" s="62"/>
      <c r="WGT92" s="62"/>
      <c r="WGU92" s="62"/>
      <c r="WGV92" s="62"/>
      <c r="WGW92" s="62"/>
      <c r="WGX92" s="62"/>
      <c r="WGY92" s="62"/>
      <c r="WGZ92" s="62"/>
      <c r="WHA92" s="62"/>
      <c r="WHB92" s="62"/>
      <c r="WHC92" s="62"/>
      <c r="WHD92" s="62"/>
      <c r="WHE92" s="62"/>
      <c r="WHF92" s="62"/>
      <c r="WHG92" s="62"/>
      <c r="WHH92" s="62"/>
      <c r="WHI92" s="62"/>
      <c r="WHJ92" s="62"/>
      <c r="WHK92" s="62"/>
      <c r="WHL92" s="62"/>
      <c r="WHM92" s="62"/>
      <c r="WHN92" s="62"/>
      <c r="WHO92" s="62"/>
      <c r="WHP92" s="62"/>
      <c r="WHQ92" s="62"/>
      <c r="WHR92" s="62"/>
      <c r="WHS92" s="62"/>
      <c r="WHT92" s="62"/>
      <c r="WHU92" s="62"/>
      <c r="WHV92" s="62"/>
      <c r="WHW92" s="62"/>
      <c r="WHX92" s="62"/>
      <c r="WHY92" s="62"/>
      <c r="WHZ92" s="62"/>
      <c r="WIA92" s="62"/>
      <c r="WIB92" s="62"/>
      <c r="WIC92" s="62"/>
      <c r="WID92" s="62"/>
      <c r="WIE92" s="62"/>
      <c r="WIF92" s="62"/>
      <c r="WIG92" s="62"/>
      <c r="WIH92" s="62"/>
      <c r="WII92" s="62"/>
      <c r="WIJ92" s="62"/>
      <c r="WIK92" s="62"/>
      <c r="WIL92" s="62"/>
      <c r="WIM92" s="62"/>
      <c r="WIN92" s="62"/>
      <c r="WIO92" s="62"/>
      <c r="WIP92" s="62"/>
      <c r="WIQ92" s="62"/>
      <c r="WIR92" s="62"/>
      <c r="WIS92" s="62"/>
      <c r="WIT92" s="62"/>
      <c r="WIU92" s="62"/>
      <c r="WIV92" s="62"/>
      <c r="WIW92" s="62"/>
      <c r="WIX92" s="62"/>
      <c r="WIY92" s="62"/>
      <c r="WIZ92" s="62"/>
      <c r="WJA92" s="62"/>
      <c r="WJB92" s="62"/>
      <c r="WJC92" s="62"/>
      <c r="WJD92" s="62"/>
      <c r="WJE92" s="62"/>
      <c r="WJF92" s="62"/>
      <c r="WJG92" s="62"/>
      <c r="WJH92" s="62"/>
      <c r="WJI92" s="62"/>
      <c r="WJJ92" s="62"/>
      <c r="WJK92" s="62"/>
      <c r="WJL92" s="62"/>
      <c r="WJM92" s="62"/>
      <c r="WJN92" s="62"/>
      <c r="WJO92" s="62"/>
      <c r="WJP92" s="62"/>
      <c r="WJQ92" s="62"/>
      <c r="WJR92" s="62"/>
      <c r="WJS92" s="62"/>
      <c r="WJT92" s="62"/>
      <c r="WJU92" s="62"/>
      <c r="WJV92" s="62"/>
      <c r="WJW92" s="62"/>
      <c r="WJX92" s="62"/>
      <c r="WJY92" s="62"/>
      <c r="WJZ92" s="62"/>
      <c r="WKA92" s="62"/>
      <c r="WKB92" s="62"/>
      <c r="WKC92" s="62"/>
      <c r="WKD92" s="62"/>
      <c r="WKE92" s="62"/>
      <c r="WKF92" s="62"/>
      <c r="WKG92" s="62"/>
      <c r="WKH92" s="62"/>
      <c r="WKI92" s="62"/>
      <c r="WKJ92" s="62"/>
      <c r="WKK92" s="62"/>
      <c r="WKL92" s="62"/>
      <c r="WKM92" s="62"/>
      <c r="WKN92" s="62"/>
      <c r="WKO92" s="62"/>
      <c r="WKP92" s="62"/>
      <c r="WKQ92" s="62"/>
      <c r="WKR92" s="62"/>
      <c r="WKS92" s="62"/>
      <c r="WKT92" s="62"/>
      <c r="WKU92" s="62"/>
      <c r="WKV92" s="62"/>
      <c r="WKW92" s="62"/>
      <c r="WKX92" s="62"/>
      <c r="WKY92" s="62"/>
      <c r="WKZ92" s="62"/>
      <c r="WLA92" s="62"/>
      <c r="WLB92" s="62"/>
      <c r="WLC92" s="62"/>
      <c r="WLD92" s="62"/>
      <c r="WLE92" s="62"/>
      <c r="WLF92" s="62"/>
      <c r="WLG92" s="62"/>
      <c r="WLH92" s="62"/>
      <c r="WLI92" s="62"/>
      <c r="WLJ92" s="62"/>
      <c r="WLK92" s="62"/>
      <c r="WLL92" s="62"/>
      <c r="WLM92" s="62"/>
      <c r="WLN92" s="62"/>
      <c r="WLO92" s="62"/>
      <c r="WLP92" s="62"/>
      <c r="WLQ92" s="62"/>
      <c r="WLR92" s="62"/>
      <c r="WLS92" s="62"/>
      <c r="WLT92" s="62"/>
      <c r="WLU92" s="62"/>
      <c r="WLV92" s="62"/>
      <c r="WLW92" s="62"/>
      <c r="WLX92" s="62"/>
      <c r="WLY92" s="62"/>
      <c r="WLZ92" s="62"/>
      <c r="WMA92" s="62"/>
      <c r="WMB92" s="62"/>
      <c r="WMC92" s="62"/>
      <c r="WMD92" s="62"/>
      <c r="WME92" s="62"/>
      <c r="WMF92" s="62"/>
      <c r="WMG92" s="62"/>
      <c r="WMH92" s="62"/>
      <c r="WMI92" s="62"/>
      <c r="WMJ92" s="62"/>
      <c r="WMK92" s="62"/>
      <c r="WML92" s="62"/>
      <c r="WMM92" s="62"/>
      <c r="WMN92" s="62"/>
      <c r="WMO92" s="62"/>
      <c r="WMP92" s="62"/>
      <c r="WMQ92" s="62"/>
      <c r="WMR92" s="62"/>
      <c r="WMS92" s="62"/>
      <c r="WMT92" s="62"/>
      <c r="WMU92" s="62"/>
      <c r="WMV92" s="62"/>
      <c r="WMW92" s="62"/>
      <c r="WMX92" s="62"/>
      <c r="WMY92" s="62"/>
      <c r="WMZ92" s="62"/>
      <c r="WNA92" s="62"/>
      <c r="WNB92" s="62"/>
      <c r="WNC92" s="62"/>
      <c r="WND92" s="62"/>
      <c r="WNE92" s="62"/>
      <c r="WNF92" s="62"/>
      <c r="WNG92" s="62"/>
      <c r="WNH92" s="62"/>
      <c r="WNI92" s="62"/>
      <c r="WNJ92" s="62"/>
      <c r="WNK92" s="62"/>
      <c r="WNL92" s="62"/>
      <c r="WNM92" s="62"/>
      <c r="WNN92" s="62"/>
      <c r="WNO92" s="62"/>
      <c r="WNP92" s="62"/>
      <c r="WNQ92" s="62"/>
      <c r="WNR92" s="62"/>
      <c r="WNS92" s="62"/>
      <c r="WNT92" s="62"/>
      <c r="WNU92" s="62"/>
      <c r="WNV92" s="62"/>
      <c r="WNW92" s="62"/>
      <c r="WNX92" s="62"/>
      <c r="WNY92" s="62"/>
      <c r="WNZ92" s="62"/>
      <c r="WOA92" s="62"/>
      <c r="WOB92" s="62"/>
      <c r="WOC92" s="62"/>
      <c r="WOD92" s="62"/>
      <c r="WOE92" s="62"/>
      <c r="WOF92" s="62"/>
      <c r="WOG92" s="62"/>
      <c r="WOH92" s="62"/>
      <c r="WOI92" s="62"/>
      <c r="WOJ92" s="62"/>
      <c r="WOK92" s="62"/>
      <c r="WOL92" s="62"/>
      <c r="WOM92" s="62"/>
      <c r="WON92" s="62"/>
      <c r="WOO92" s="62"/>
      <c r="WOP92" s="62"/>
      <c r="WOQ92" s="62"/>
      <c r="WOR92" s="62"/>
      <c r="WOS92" s="62"/>
      <c r="WOT92" s="62"/>
      <c r="WOU92" s="62"/>
      <c r="WOV92" s="62"/>
      <c r="WOW92" s="62"/>
      <c r="WOX92" s="62"/>
      <c r="WOY92" s="62"/>
      <c r="WOZ92" s="62"/>
      <c r="WPA92" s="62"/>
      <c r="WPB92" s="62"/>
      <c r="WPC92" s="62"/>
      <c r="WPD92" s="62"/>
      <c r="WPE92" s="62"/>
      <c r="WPF92" s="62"/>
      <c r="WPG92" s="62"/>
      <c r="WPH92" s="62"/>
      <c r="WPI92" s="62"/>
      <c r="WPJ92" s="62"/>
      <c r="WPK92" s="62"/>
      <c r="WPL92" s="62"/>
      <c r="WPM92" s="62"/>
      <c r="WPN92" s="62"/>
      <c r="WPO92" s="62"/>
      <c r="WPP92" s="62"/>
      <c r="WPQ92" s="62"/>
      <c r="WPR92" s="62"/>
      <c r="WPS92" s="62"/>
      <c r="WPT92" s="62"/>
      <c r="WPU92" s="62"/>
      <c r="WPV92" s="62"/>
      <c r="WPW92" s="62"/>
      <c r="WPX92" s="62"/>
      <c r="WPY92" s="62"/>
      <c r="WPZ92" s="62"/>
      <c r="WQA92" s="62"/>
      <c r="WQB92" s="62"/>
      <c r="WQC92" s="62"/>
      <c r="WQD92" s="62"/>
      <c r="WQE92" s="62"/>
      <c r="WQF92" s="62"/>
      <c r="WQG92" s="62"/>
      <c r="WQH92" s="62"/>
      <c r="WQI92" s="62"/>
      <c r="WQJ92" s="62"/>
      <c r="WQK92" s="62"/>
      <c r="WQL92" s="62"/>
      <c r="WQM92" s="62"/>
      <c r="WQN92" s="62"/>
      <c r="WQO92" s="62"/>
      <c r="WQP92" s="62"/>
      <c r="WQQ92" s="62"/>
      <c r="WQR92" s="62"/>
      <c r="WQS92" s="62"/>
      <c r="WQT92" s="62"/>
      <c r="WQU92" s="62"/>
      <c r="WQV92" s="62"/>
      <c r="WQW92" s="62"/>
      <c r="WQX92" s="62"/>
      <c r="WQY92" s="62"/>
      <c r="WQZ92" s="62"/>
      <c r="WRA92" s="62"/>
      <c r="WRB92" s="62"/>
      <c r="WRC92" s="62"/>
      <c r="WRD92" s="62"/>
      <c r="WRE92" s="62"/>
      <c r="WRF92" s="62"/>
      <c r="WRG92" s="62"/>
      <c r="WRH92" s="62"/>
      <c r="WRI92" s="62"/>
      <c r="WRJ92" s="62"/>
      <c r="WRK92" s="62"/>
      <c r="WRL92" s="62"/>
      <c r="WRM92" s="62"/>
      <c r="WRN92" s="62"/>
      <c r="WRO92" s="62"/>
      <c r="WRP92" s="62"/>
      <c r="WRQ92" s="62"/>
      <c r="WRR92" s="62"/>
      <c r="WRS92" s="62"/>
      <c r="WRT92" s="62"/>
      <c r="WRU92" s="62"/>
      <c r="WRV92" s="62"/>
      <c r="WRW92" s="62"/>
      <c r="WRX92" s="62"/>
      <c r="WRY92" s="62"/>
      <c r="WRZ92" s="62"/>
      <c r="WSA92" s="62"/>
      <c r="WSB92" s="62"/>
      <c r="WSC92" s="62"/>
      <c r="WSD92" s="62"/>
      <c r="WSE92" s="62"/>
      <c r="WSF92" s="62"/>
      <c r="WSG92" s="62"/>
      <c r="WSH92" s="62"/>
      <c r="WSI92" s="62"/>
      <c r="WSJ92" s="62"/>
      <c r="WSK92" s="62"/>
      <c r="WSL92" s="62"/>
      <c r="WSM92" s="62"/>
      <c r="WSN92" s="62"/>
      <c r="WSO92" s="62"/>
      <c r="WSP92" s="62"/>
      <c r="WSQ92" s="62"/>
      <c r="WSR92" s="62"/>
      <c r="WSS92" s="62"/>
      <c r="WST92" s="62"/>
      <c r="WSU92" s="62"/>
      <c r="WSV92" s="62"/>
      <c r="WSW92" s="62"/>
      <c r="WSX92" s="62"/>
      <c r="WSY92" s="62"/>
      <c r="WSZ92" s="62"/>
      <c r="WTA92" s="62"/>
      <c r="WTB92" s="62"/>
      <c r="WTC92" s="62"/>
      <c r="WTD92" s="62"/>
      <c r="WTE92" s="62"/>
      <c r="WTF92" s="62"/>
      <c r="WTG92" s="62"/>
      <c r="WTH92" s="62"/>
      <c r="WTI92" s="62"/>
      <c r="WTJ92" s="62"/>
      <c r="WTK92" s="62"/>
      <c r="WTL92" s="62"/>
      <c r="WTM92" s="62"/>
      <c r="WTN92" s="62"/>
      <c r="WTO92" s="62"/>
      <c r="WTP92" s="62"/>
      <c r="WTQ92" s="62"/>
      <c r="WTR92" s="62"/>
      <c r="WTS92" s="62"/>
      <c r="WTT92" s="62"/>
      <c r="WTU92" s="62"/>
      <c r="WTV92" s="62"/>
      <c r="WTW92" s="62"/>
      <c r="WTX92" s="62"/>
      <c r="WTY92" s="62"/>
      <c r="WTZ92" s="62"/>
      <c r="WUA92" s="62"/>
      <c r="WUB92" s="62"/>
      <c r="WUC92" s="62"/>
      <c r="WUD92" s="62"/>
      <c r="WUE92" s="62"/>
      <c r="WUF92" s="62"/>
      <c r="WUG92" s="62"/>
      <c r="WUH92" s="62"/>
      <c r="WUI92" s="62"/>
      <c r="WUJ92" s="62"/>
      <c r="WUK92" s="62"/>
      <c r="WUL92" s="62"/>
      <c r="WUM92" s="62"/>
      <c r="WUN92" s="62"/>
      <c r="WUO92" s="62"/>
      <c r="WUP92" s="62"/>
      <c r="WUQ92" s="62"/>
      <c r="WUR92" s="62"/>
      <c r="WUS92" s="62"/>
      <c r="WUT92" s="62"/>
      <c r="WUU92" s="62"/>
      <c r="WUV92" s="62"/>
      <c r="WUW92" s="62"/>
      <c r="WUX92" s="62"/>
      <c r="WUY92" s="62"/>
      <c r="WUZ92" s="62"/>
      <c r="WVA92" s="62"/>
      <c r="WVB92" s="62"/>
      <c r="WVC92" s="62"/>
      <c r="WVD92" s="62"/>
      <c r="WVE92" s="62"/>
      <c r="WVF92" s="62"/>
      <c r="WVG92" s="62"/>
      <c r="WVH92" s="62"/>
      <c r="WVI92" s="62"/>
      <c r="WVJ92" s="62"/>
      <c r="WVK92" s="62"/>
      <c r="WVL92" s="62"/>
      <c r="WVM92" s="62"/>
      <c r="WVN92" s="62"/>
      <c r="WVO92" s="62"/>
      <c r="WVP92" s="62"/>
      <c r="WVQ92" s="62"/>
      <c r="WVR92" s="62"/>
      <c r="WVS92" s="62"/>
      <c r="WVT92" s="62"/>
      <c r="WVU92" s="62"/>
      <c r="WVV92" s="62"/>
      <c r="WVW92" s="62"/>
      <c r="WVX92" s="62"/>
      <c r="WVY92" s="62"/>
      <c r="WVZ92" s="62"/>
      <c r="WWA92" s="62"/>
      <c r="WWB92" s="62"/>
      <c r="WWC92" s="62"/>
      <c r="WWD92" s="62"/>
      <c r="WWE92" s="62"/>
      <c r="WWF92" s="62"/>
      <c r="WWG92" s="62"/>
      <c r="WWH92" s="62"/>
      <c r="WWI92" s="62"/>
      <c r="WWJ92" s="62"/>
      <c r="WWK92" s="62"/>
      <c r="WWL92" s="62"/>
      <c r="WWM92" s="62"/>
      <c r="WWN92" s="62"/>
      <c r="WWO92" s="62"/>
      <c r="WWP92" s="62"/>
      <c r="WWQ92" s="62"/>
      <c r="WWR92" s="62"/>
      <c r="WWS92" s="62"/>
      <c r="WWT92" s="62"/>
      <c r="WWU92" s="62"/>
      <c r="WWV92" s="62"/>
      <c r="WWW92" s="62"/>
      <c r="WWX92" s="62"/>
      <c r="WWY92" s="62"/>
      <c r="WWZ92" s="62"/>
      <c r="WXA92" s="62"/>
      <c r="WXB92" s="62"/>
      <c r="WXC92" s="62"/>
      <c r="WXD92" s="62"/>
      <c r="WXE92" s="62"/>
      <c r="WXF92" s="62"/>
      <c r="WXG92" s="62"/>
      <c r="WXH92" s="62"/>
      <c r="WXI92" s="62"/>
      <c r="WXJ92" s="62"/>
      <c r="WXK92" s="62"/>
      <c r="WXL92" s="62"/>
      <c r="WXM92" s="62"/>
      <c r="WXN92" s="62"/>
      <c r="WXO92" s="62"/>
      <c r="WXP92" s="62"/>
      <c r="WXQ92" s="62"/>
      <c r="WXR92" s="62"/>
      <c r="WXS92" s="62"/>
      <c r="WXT92" s="62"/>
      <c r="WXU92" s="62"/>
      <c r="WXV92" s="62"/>
      <c r="WXW92" s="62"/>
      <c r="WXX92" s="62"/>
      <c r="WXY92" s="62"/>
      <c r="WXZ92" s="62"/>
      <c r="WYA92" s="62"/>
      <c r="WYB92" s="62"/>
      <c r="WYC92" s="62"/>
      <c r="WYD92" s="62"/>
      <c r="WYE92" s="62"/>
      <c r="WYF92" s="62"/>
      <c r="WYG92" s="62"/>
      <c r="WYH92" s="62"/>
      <c r="WYI92" s="62"/>
      <c r="WYJ92" s="62"/>
      <c r="WYK92" s="62"/>
      <c r="WYL92" s="62"/>
      <c r="WYM92" s="62"/>
      <c r="WYN92" s="62"/>
      <c r="WYO92" s="62"/>
      <c r="WYP92" s="62"/>
      <c r="WYQ92" s="62"/>
      <c r="WYR92" s="62"/>
      <c r="WYS92" s="62"/>
      <c r="WYT92" s="62"/>
      <c r="WYU92" s="62"/>
      <c r="WYV92" s="62"/>
      <c r="WYW92" s="62"/>
      <c r="WYX92" s="62"/>
      <c r="WYY92" s="62"/>
      <c r="WYZ92" s="62"/>
      <c r="WZA92" s="62"/>
      <c r="WZB92" s="62"/>
      <c r="WZC92" s="62"/>
      <c r="WZD92" s="62"/>
      <c r="WZE92" s="62"/>
      <c r="WZF92" s="62"/>
      <c r="WZG92" s="62"/>
      <c r="WZH92" s="62"/>
      <c r="WZI92" s="62"/>
      <c r="WZJ92" s="62"/>
      <c r="WZK92" s="62"/>
      <c r="WZL92" s="62"/>
      <c r="WZM92" s="62"/>
      <c r="WZN92" s="62"/>
      <c r="WZO92" s="62"/>
      <c r="WZP92" s="62"/>
      <c r="WZQ92" s="62"/>
      <c r="WZR92" s="62"/>
      <c r="WZS92" s="62"/>
      <c r="WZT92" s="62"/>
      <c r="WZU92" s="62"/>
      <c r="WZV92" s="62"/>
      <c r="WZW92" s="62"/>
      <c r="WZX92" s="62"/>
      <c r="WZY92" s="62"/>
      <c r="WZZ92" s="62"/>
      <c r="XAA92" s="62"/>
      <c r="XAB92" s="62"/>
      <c r="XAC92" s="62"/>
      <c r="XAD92" s="62"/>
      <c r="XAE92" s="62"/>
      <c r="XAF92" s="62"/>
      <c r="XAG92" s="62"/>
      <c r="XAH92" s="62"/>
      <c r="XAI92" s="62"/>
      <c r="XAJ92" s="62"/>
      <c r="XAK92" s="62"/>
      <c r="XAL92" s="62"/>
      <c r="XAM92" s="62"/>
      <c r="XAN92" s="62"/>
      <c r="XAO92" s="62"/>
      <c r="XAP92" s="62"/>
      <c r="XAQ92" s="62"/>
      <c r="XAR92" s="62"/>
      <c r="XAS92" s="62"/>
      <c r="XAT92" s="62"/>
      <c r="XAU92" s="62"/>
      <c r="XAV92" s="62"/>
      <c r="XAW92" s="62"/>
      <c r="XAX92" s="62"/>
      <c r="XAY92" s="62"/>
      <c r="XAZ92" s="62"/>
      <c r="XBA92" s="62"/>
      <c r="XBB92" s="62"/>
      <c r="XBC92" s="62"/>
      <c r="XBD92" s="62"/>
      <c r="XBE92" s="62"/>
      <c r="XBF92" s="62"/>
      <c r="XBG92" s="62"/>
      <c r="XBH92" s="62"/>
      <c r="XBI92" s="62"/>
      <c r="XBJ92" s="62"/>
      <c r="XBK92" s="62"/>
      <c r="XBL92" s="62"/>
      <c r="XBM92" s="62"/>
      <c r="XBN92" s="62"/>
      <c r="XBO92" s="62"/>
      <c r="XBP92" s="62"/>
      <c r="XBQ92" s="62"/>
      <c r="XBR92" s="62"/>
      <c r="XBS92" s="62"/>
      <c r="XBT92" s="62"/>
      <c r="XBU92" s="62"/>
      <c r="XBV92" s="62"/>
      <c r="XBW92" s="62"/>
      <c r="XBX92" s="62"/>
      <c r="XBY92" s="62"/>
      <c r="XBZ92" s="62"/>
      <c r="XCA92" s="62"/>
      <c r="XCB92" s="62"/>
      <c r="XCC92" s="62"/>
      <c r="XCD92" s="62"/>
      <c r="XCE92" s="62"/>
      <c r="XCF92" s="62"/>
      <c r="XCG92" s="62"/>
      <c r="XCH92" s="62"/>
      <c r="XCI92" s="62"/>
      <c r="XCJ92" s="62"/>
      <c r="XCK92" s="62"/>
      <c r="XCL92" s="62"/>
      <c r="XCM92" s="62"/>
      <c r="XCN92" s="62"/>
      <c r="XCO92" s="62"/>
      <c r="XCP92" s="62"/>
      <c r="XCQ92" s="62"/>
      <c r="XCR92" s="62"/>
      <c r="XCS92" s="62"/>
      <c r="XCT92" s="62"/>
      <c r="XCU92" s="62"/>
      <c r="XCV92" s="62"/>
      <c r="XCW92" s="62"/>
      <c r="XCX92" s="62"/>
      <c r="XCY92" s="62"/>
      <c r="XCZ92" s="62"/>
      <c r="XDA92" s="62"/>
      <c r="XDB92" s="62"/>
      <c r="XDC92" s="62"/>
      <c r="XDD92" s="62"/>
      <c r="XDE92" s="62"/>
      <c r="XDF92" s="62"/>
      <c r="XDG92" s="62"/>
      <c r="XDH92" s="62"/>
      <c r="XDI92" s="62"/>
      <c r="XDJ92" s="62"/>
      <c r="XDK92" s="62"/>
      <c r="XDL92" s="62"/>
      <c r="XDM92" s="62"/>
      <c r="XDN92" s="62"/>
      <c r="XDO92" s="62"/>
      <c r="XDP92" s="62"/>
      <c r="XDQ92" s="62"/>
      <c r="XDR92" s="62"/>
      <c r="XDS92" s="62"/>
      <c r="XDT92" s="62"/>
      <c r="XDU92" s="62"/>
      <c r="XDV92" s="62"/>
      <c r="XDW92" s="62"/>
      <c r="XDX92" s="62"/>
      <c r="XDY92" s="62"/>
    </row>
    <row r="93" spans="1:16353" s="48" customFormat="1" ht="36" customHeight="1">
      <c r="A93" s="48">
        <f t="shared" si="68"/>
        <v>91</v>
      </c>
      <c r="D93" s="49">
        <f t="shared" si="74"/>
        <v>91</v>
      </c>
      <c r="E93" s="50">
        <f t="shared" ref="E93" si="101">IF(I93=0,0,CONCATENATE(идентификатор_19,D93))</f>
        <v>0</v>
      </c>
      <c r="F93" s="152">
        <v>0</v>
      </c>
      <c r="G93" s="51"/>
      <c r="H93" s="52"/>
      <c r="I93" s="53"/>
      <c r="J93" s="53" t="str">
        <f>IF(Вводная!C435=0,0,"Э")</f>
        <v>Э</v>
      </c>
      <c r="K93" s="53" t="str">
        <f>IF(Вводная!C434=0,0,"Р")</f>
        <v>Р</v>
      </c>
      <c r="L93" s="53" t="str">
        <f>IF(Вводная!C433=0,0,"И")</f>
        <v>И</v>
      </c>
      <c r="M93" s="54" t="str">
        <f>IF(Вводная!C432=0,0,"Д")</f>
        <v>Д</v>
      </c>
      <c r="N93" s="53" t="str">
        <f>IF(Вводная!C431=0,0,"КД")</f>
        <v>КД</v>
      </c>
      <c r="O93" s="54" t="str">
        <f>IF(Вводная!C430=0,0,"М")</f>
        <v>М</v>
      </c>
      <c r="P93" s="55" t="str">
        <f>IF(Вводная!C429=0,0,"ФЛ")</f>
        <v>ФЛ</v>
      </c>
      <c r="Q93" s="54" t="str">
        <f>IF(Вводная!C428=0,0,"Св")</f>
        <v>Св</v>
      </c>
      <c r="R93" s="53" t="str">
        <f>IF(Вводная!C427=0,0,"ПП")</f>
        <v>ПП</v>
      </c>
      <c r="S93" s="54" t="str">
        <f>IF(Вводная!C426=0,0,"Сб")</f>
        <v>Сб</v>
      </c>
      <c r="T93" s="53" t="str">
        <f>IF(Вводная!C425=0,0,"Сц")</f>
        <v>Сц</v>
      </c>
      <c r="U93" s="54" t="str">
        <f>IF(Вводная!C424=0,0,"Мт")</f>
        <v>Мт</v>
      </c>
      <c r="V93" s="53" t="str">
        <f>IF(Вводная!C423=0,0,"А")</f>
        <v>А</v>
      </c>
      <c r="W93" s="53" t="str">
        <f>IF(Вводная!C422=0,0,"Фт")</f>
        <v>Фт</v>
      </c>
      <c r="X93" s="53">
        <f>IF(I93=0,0,VLOOKUP($X$1,участники_19,2,FALSE))</f>
        <v>0</v>
      </c>
      <c r="Y93" s="53">
        <f>IF(I93=0,0,VLOOKUP($Y$1,участники_19,2,FALSE))</f>
        <v>0</v>
      </c>
      <c r="Z93" s="53">
        <f>IF(I93=0,0,VLOOKUP($Z$1,участники_19,2,FALSE))</f>
        <v>0</v>
      </c>
      <c r="AA93" s="53">
        <f>IF(I93=0,0,VLOOKUP($AA$1,участники_19,2,FALSE))</f>
        <v>0</v>
      </c>
      <c r="AB93" s="53"/>
      <c r="AC93" s="53" t="s">
        <v>30</v>
      </c>
      <c r="AD93" s="53"/>
      <c r="AE93" s="53"/>
      <c r="AF93" s="54">
        <f>IF(I93=0,0,срок_19)</f>
        <v>0</v>
      </c>
      <c r="AG93" s="54">
        <f>IF(I93=0,0,IF(J93=0,"нет в заказе",IF(I93=0,0,VLOOKUP($AG$1,позиции_19,2,FALSE))))</f>
        <v>0</v>
      </c>
      <c r="AH93" s="54">
        <f>IF(I93=0,0,IF(J93=0,"нет в заказе",IF(I93=0,0,VLOOKUP($AG$1,позиции_19,3,FALSE))))</f>
        <v>0</v>
      </c>
      <c r="AI93" s="54">
        <f>IF(I93=0,0,IF(K93=0,"нет в заказе",IF(I93=0,0,VLOOKUP($AI$1,позиции_19,2,FALSE))))</f>
        <v>0</v>
      </c>
      <c r="AJ93" s="54">
        <f>IF(I93=0,0,IF(K93=0,"нет в заказе",IF(I93=0,0,VLOOKUP($AI$1,позиции_19,3,FALSE))))</f>
        <v>0</v>
      </c>
      <c r="AK93" s="54">
        <f>IF(I93=0,0,IF(L93=0,"нет в заказе",IF(I93=0,0,VLOOKUP($AK$1,позиции_19,2,FALSE))))</f>
        <v>0</v>
      </c>
      <c r="AL93" s="54">
        <f>IF(I93=0,0,IF(L93=0,"нет в заказе",IF(I93=0,0,VLOOKUP($AK$1,позиции_19,3,FALSE))))</f>
        <v>0</v>
      </c>
      <c r="AM93" s="54">
        <f>IF(I93=0,0,IF(M93=0,"нет в заказе",IF(I93=0,0,VLOOKUP($AM$1,позиции_19,2,FALSE))))</f>
        <v>0</v>
      </c>
      <c r="AN93" s="54">
        <f>IF(I93=0,0,IF(M93=0,"нет в заказе",IF(I93=0,0,VLOOKUP($AM$1,позиции_19,3,FALSE))))</f>
        <v>0</v>
      </c>
      <c r="AO93" s="54">
        <f>IF(I93=0,0,IF(N93=0,"нет в заказе",IF(I93=0,0,VLOOKUP($AO$1,позиции_19,2,FALSE))))</f>
        <v>0</v>
      </c>
      <c r="AP93" s="54">
        <f>IF(I93=0,0,IF(N93=0,"нет в заказе",IF(I93=0,0,VLOOKUP($AO$1,позиции_19,3,FALSE))))</f>
        <v>0</v>
      </c>
      <c r="AQ93" s="54">
        <f>IF(I93=0,0,IF(O93=0,"нет в заказе",IF(I93=0,0,VLOOKUP($AQ$1,позиции_19,2,FALSE))))</f>
        <v>0</v>
      </c>
      <c r="AR93" s="54">
        <f>IF(I93=0,0,IF(O93=0,"нет в заказе",IF(I93=0,0,VLOOKUP($AQ$1,позиции_19,3,FALSE))))</f>
        <v>0</v>
      </c>
      <c r="AS93" s="54">
        <f>IF(I93=0,0,IF(P93=0,"нет в заказе",IF(I93=0,0,VLOOKUP($AS$1,позиции_19,2,FALSE))))</f>
        <v>0</v>
      </c>
      <c r="AT93" s="54">
        <f>IF(I93=0,0,IF(P93=0,"нет в заказе",IF(I93=0,0,VLOOKUP($AS$1,позиции_19,3,FALSE))))</f>
        <v>0</v>
      </c>
      <c r="AU93" s="54">
        <f>IF(I93=0,0,IF(Q93=0,"нет в заказе",IF(I93=0,0,VLOOKUP($AU$1,позиции_19,2,FALSE))))</f>
        <v>0</v>
      </c>
      <c r="AV93" s="54">
        <f>IF(I93=0,0,IF(Q93=0,"нет в заказе",IF(I93=0,0,VLOOKUP($AU$1,позиции_19,3,FALSE))))</f>
        <v>0</v>
      </c>
      <c r="AW93" s="54">
        <f>IF(I93=0,0,IF(R93=0,"нет в заказе",IF(I93=0,0,VLOOKUP($AW$1,позиции_19,2,FALSE))))</f>
        <v>0</v>
      </c>
      <c r="AX93" s="54">
        <f>IF(I93=0,0,IF(R93=0,"нет в заказе",IF(I93=0,0,VLOOKUP($AW$1,позиции_19,3,FALSE))))</f>
        <v>0</v>
      </c>
      <c r="AY93" s="54">
        <f>IF(I93=0,0,IF(S93=0,"нет в заказе",IF(I93=0,0,VLOOKUP($AY$1,позиции_19,2,FALSE))))</f>
        <v>0</v>
      </c>
      <c r="AZ93" s="54">
        <f>IF(I93=0,0,IF(S93=0,"нет в заказе",IF(I93=0,0,VLOOKUP($AY$1,позиции_19,3,FALSE))))</f>
        <v>0</v>
      </c>
      <c r="BA93" s="54">
        <f>IF(I93=0,0,IF(T93=0,"нет в заказе",IF(I93=0,0,VLOOKUP($BA$1,позиции_19,2,FALSE))))</f>
        <v>0</v>
      </c>
      <c r="BB93" s="54">
        <f>IF(I93=0,0,IF(T93=0,"нет в заказе",IF(I93=0,0,VLOOKUP($BA$1,позиции_19,3,FALSE))))</f>
        <v>0</v>
      </c>
      <c r="BC93" s="54">
        <f>IF(I93=0,0,IF(U93=0,"нет в заказе",IF(I93=0,0,VLOOKUP($BC$1,позиции_19,2,FALSE))))</f>
        <v>0</v>
      </c>
      <c r="BD93" s="54">
        <f>IF(I93=0,0,IF(U93=0,"нет в заказе",IF(I93=0,0,VLOOKUP($BC$1,позиции_19,3,FALSE))))</f>
        <v>0</v>
      </c>
      <c r="BE93" s="54">
        <f>IF(I93=0,0,IF(V93=0,"нет в заказе",IF(I93=0,0,VLOOKUP($BE$1,позиции_19,2,FALSE))))</f>
        <v>0</v>
      </c>
      <c r="BF93" s="54">
        <f>IF(I93=0,0,IF(V93=0,"нет в заказе",IF(I93=0,0,VLOOKUP($BE$1,позиции_19,3,FALSE))))</f>
        <v>0</v>
      </c>
      <c r="BG93" s="54">
        <f>IF(I93=0,0,IF(W93=0,"нет в заказе",IF(I93=0,0,VLOOKUP($BG$1,позиции_19,2,FALSE))))</f>
        <v>0</v>
      </c>
      <c r="BH93" s="54">
        <f>IF(I93=0,0,IF(W93=0,"нет в заказе",IF(I93=0,0,VLOOKUP($BG$1,позиции_19,3,FALSE))))</f>
        <v>0</v>
      </c>
      <c r="BI93" s="54"/>
      <c r="BJ93" s="56"/>
      <c r="BK93" s="57"/>
      <c r="BL93" s="58"/>
      <c r="BM93" s="59"/>
      <c r="BN93" s="150"/>
      <c r="BO93" s="135"/>
      <c r="BP93" s="150"/>
      <c r="BQ93" s="135"/>
      <c r="BR93" s="150"/>
      <c r="BS93" s="135"/>
      <c r="BT93" s="150"/>
      <c r="BU93" s="150"/>
      <c r="BV93" s="150"/>
      <c r="BW93" s="135"/>
      <c r="BX93" s="150"/>
      <c r="BY93" s="135"/>
      <c r="BZ93" s="150"/>
      <c r="CA93" s="135"/>
      <c r="CB93" s="143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0"/>
      <c r="GM93" s="80"/>
      <c r="GN93" s="80"/>
      <c r="GO93" s="80"/>
      <c r="GP93" s="80"/>
      <c r="GQ93" s="80"/>
      <c r="GR93" s="80"/>
      <c r="GS93" s="80"/>
      <c r="GT93" s="80"/>
      <c r="GU93" s="80"/>
      <c r="GV93" s="80"/>
      <c r="GW93" s="80"/>
      <c r="GX93" s="80"/>
      <c r="GY93" s="80"/>
      <c r="GZ93" s="80"/>
      <c r="HA93" s="80"/>
      <c r="HB93" s="80"/>
      <c r="HC93" s="80"/>
      <c r="HD93" s="80"/>
      <c r="HE93" s="80"/>
      <c r="HF93" s="80"/>
      <c r="HG93" s="80"/>
      <c r="HH93" s="80"/>
      <c r="HI93" s="80"/>
      <c r="HJ93" s="80"/>
      <c r="HK93" s="80"/>
      <c r="HL93" s="80"/>
      <c r="HM93" s="80"/>
      <c r="HN93" s="80"/>
      <c r="HO93" s="80"/>
      <c r="HP93" s="80"/>
      <c r="HQ93" s="80"/>
      <c r="HR93" s="80"/>
      <c r="HS93" s="80"/>
      <c r="HT93" s="80"/>
      <c r="HU93" s="80"/>
      <c r="HV93" s="80"/>
      <c r="HW93" s="80"/>
      <c r="HX93" s="80"/>
      <c r="HY93" s="80"/>
    </row>
    <row r="94" spans="1:16353" s="48" customFormat="1" ht="36" customHeight="1">
      <c r="A94" s="48">
        <f t="shared" ref="A94:A102" si="102">A93+1</f>
        <v>92</v>
      </c>
      <c r="D94" s="49">
        <f t="shared" si="74"/>
        <v>92</v>
      </c>
      <c r="E94" s="50">
        <f t="shared" ref="E94" si="103">IF(I94=0,0,CONCATENATE(идентификатор_19,D94))</f>
        <v>0</v>
      </c>
      <c r="F94" s="152">
        <v>0</v>
      </c>
      <c r="G94" s="51"/>
      <c r="H94" s="52"/>
      <c r="I94" s="53"/>
      <c r="J94" s="53" t="str">
        <f>IF(Вводная!C435=0,0,"Э")</f>
        <v>Э</v>
      </c>
      <c r="K94" s="53" t="str">
        <f>IF(Вводная!C434=0,0,"Р")</f>
        <v>Р</v>
      </c>
      <c r="L94" s="53" t="str">
        <f>IF(Вводная!C433=0,0,"И")</f>
        <v>И</v>
      </c>
      <c r="M94" s="54" t="str">
        <f>IF(Вводная!C432=0,0,"Д")</f>
        <v>Д</v>
      </c>
      <c r="N94" s="53" t="str">
        <f>IF(Вводная!C431=0,0,"КД")</f>
        <v>КД</v>
      </c>
      <c r="O94" s="54" t="str">
        <f>IF(Вводная!C430=0,0,"М")</f>
        <v>М</v>
      </c>
      <c r="P94" s="55" t="str">
        <f>IF(Вводная!C429=0,0,"ФЛ")</f>
        <v>ФЛ</v>
      </c>
      <c r="Q94" s="54" t="str">
        <f>IF(Вводная!C428=0,0,"Св")</f>
        <v>Св</v>
      </c>
      <c r="R94" s="53" t="str">
        <f>IF(Вводная!C427=0,0,"ПП")</f>
        <v>ПП</v>
      </c>
      <c r="S94" s="54" t="str">
        <f>IF(Вводная!C426=0,0,"Сб")</f>
        <v>Сб</v>
      </c>
      <c r="T94" s="53" t="str">
        <f>IF(Вводная!C425=0,0,"Сц")</f>
        <v>Сц</v>
      </c>
      <c r="U94" s="54" t="str">
        <f>IF(Вводная!C424=0,0,"Мт")</f>
        <v>Мт</v>
      </c>
      <c r="V94" s="53" t="str">
        <f>IF(Вводная!C423=0,0,"А")</f>
        <v>А</v>
      </c>
      <c r="W94" s="53" t="str">
        <f>IF(Вводная!C422=0,0,"Фт")</f>
        <v>Фт</v>
      </c>
      <c r="X94" s="53">
        <f>IF(I94=0,0,VLOOKUP($X$1,участники_19,2,FALSE))</f>
        <v>0</v>
      </c>
      <c r="Y94" s="53">
        <f>IF(I94=0,0,VLOOKUP($Y$1,участники_19,2,FALSE))</f>
        <v>0</v>
      </c>
      <c r="Z94" s="53">
        <f>IF(I94=0,0,VLOOKUP($Z$1,участники_19,2,FALSE))</f>
        <v>0</v>
      </c>
      <c r="AA94" s="53">
        <f>IF(I94=0,0,VLOOKUP($AA$1,участники_19,2,FALSE))</f>
        <v>0</v>
      </c>
      <c r="AB94" s="53"/>
      <c r="AC94" s="53" t="s">
        <v>30</v>
      </c>
      <c r="AD94" s="53"/>
      <c r="AE94" s="53"/>
      <c r="AF94" s="54">
        <f>IF(I94=0,0,срок_19)</f>
        <v>0</v>
      </c>
      <c r="AG94" s="54">
        <f>IF(I94=0,0,IF(J94=0,"нет в заказе",IF(I94=0,0,VLOOKUP($AG$1,позиции_19,2,FALSE))))</f>
        <v>0</v>
      </c>
      <c r="AH94" s="54">
        <f>IF(I94=0,0,IF(J94=0,"нет в заказе",IF(I94=0,0,VLOOKUP($AG$1,позиции_19,3,FALSE))))</f>
        <v>0</v>
      </c>
      <c r="AI94" s="54">
        <f>IF(I94=0,0,IF(K94=0,"нет в заказе",IF(I94=0,0,VLOOKUP($AI$1,позиции_19,2,FALSE))))</f>
        <v>0</v>
      </c>
      <c r="AJ94" s="54">
        <f>IF(I94=0,0,IF(K94=0,"нет в заказе",IF(I94=0,0,VLOOKUP($AI$1,позиции_19,3,FALSE))))</f>
        <v>0</v>
      </c>
      <c r="AK94" s="54">
        <f>IF(I94=0,0,IF(L94=0,"нет в заказе",IF(I94=0,0,VLOOKUP($AK$1,позиции_19,2,FALSE))))</f>
        <v>0</v>
      </c>
      <c r="AL94" s="54">
        <f>IF(I94=0,0,IF(L94=0,"нет в заказе",IF(I94=0,0,VLOOKUP($AK$1,позиции_19,3,FALSE))))</f>
        <v>0</v>
      </c>
      <c r="AM94" s="54">
        <f>IF(I94=0,0,IF(M94=0,"нет в заказе",IF(I94=0,0,VLOOKUP($AM$1,позиции_19,2,FALSE))))</f>
        <v>0</v>
      </c>
      <c r="AN94" s="54">
        <f>IF(I94=0,0,IF(M94=0,"нет в заказе",IF(I94=0,0,VLOOKUP($AM$1,позиции_19,3,FALSE))))</f>
        <v>0</v>
      </c>
      <c r="AO94" s="54">
        <f>IF(I94=0,0,IF(N94=0,"нет в заказе",IF(I94=0,0,VLOOKUP($AO$1,позиции_19,2,FALSE))))</f>
        <v>0</v>
      </c>
      <c r="AP94" s="54">
        <f>IF(I94=0,0,IF(N94=0,"нет в заказе",IF(I94=0,0,VLOOKUP($AO$1,позиции_19,3,FALSE))))</f>
        <v>0</v>
      </c>
      <c r="AQ94" s="54">
        <f>IF(I94=0,0,IF(O94=0,"нет в заказе",IF(I94=0,0,VLOOKUP($AQ$1,позиции_19,2,FALSE))))</f>
        <v>0</v>
      </c>
      <c r="AR94" s="54">
        <f>IF(I94=0,0,IF(O94=0,"нет в заказе",IF(I94=0,0,VLOOKUP($AQ$1,позиции_19,3,FALSE))))</f>
        <v>0</v>
      </c>
      <c r="AS94" s="54">
        <f>IF(I94=0,0,IF(P94=0,"нет в заказе",IF(I94=0,0,VLOOKUP($AS$1,позиции_19,2,FALSE))))</f>
        <v>0</v>
      </c>
      <c r="AT94" s="54">
        <f>IF(I94=0,0,IF(P94=0,"нет в заказе",IF(I94=0,0,VLOOKUP($AS$1,позиции_19,3,FALSE))))</f>
        <v>0</v>
      </c>
      <c r="AU94" s="54">
        <f>IF(I94=0,0,IF(Q94=0,"нет в заказе",IF(I94=0,0,VLOOKUP($AU$1,позиции_19,2,FALSE))))</f>
        <v>0</v>
      </c>
      <c r="AV94" s="54">
        <f>IF(I94=0,0,IF(Q94=0,"нет в заказе",IF(I94=0,0,VLOOKUP($AU$1,позиции_19,3,FALSE))))</f>
        <v>0</v>
      </c>
      <c r="AW94" s="54">
        <f>IF(I94=0,0,IF(R94=0,"нет в заказе",IF(I94=0,0,VLOOKUP($AW$1,позиции_19,2,FALSE))))</f>
        <v>0</v>
      </c>
      <c r="AX94" s="54">
        <f>IF(I94=0,0,IF(R94=0,"нет в заказе",IF(I94=0,0,VLOOKUP($AW$1,позиции_19,3,FALSE))))</f>
        <v>0</v>
      </c>
      <c r="AY94" s="54">
        <f>IF(I94=0,0,IF(S94=0,"нет в заказе",IF(I94=0,0,VLOOKUP($AY$1,позиции_19,2,FALSE))))</f>
        <v>0</v>
      </c>
      <c r="AZ94" s="54">
        <f>IF(I94=0,0,IF(S94=0,"нет в заказе",IF(I94=0,0,VLOOKUP($AY$1,позиции_19,3,FALSE))))</f>
        <v>0</v>
      </c>
      <c r="BA94" s="54">
        <f>IF(I94=0,0,IF(T94=0,"нет в заказе",IF(I94=0,0,VLOOKUP($BA$1,позиции_19,2,FALSE))))</f>
        <v>0</v>
      </c>
      <c r="BB94" s="54">
        <f>IF(I94=0,0,IF(T94=0,"нет в заказе",IF(I94=0,0,VLOOKUP($BA$1,позиции_19,3,FALSE))))</f>
        <v>0</v>
      </c>
      <c r="BC94" s="54">
        <f>IF(I94=0,0,IF(U94=0,"нет в заказе",IF(I94=0,0,VLOOKUP($BC$1,позиции_19,2,FALSE))))</f>
        <v>0</v>
      </c>
      <c r="BD94" s="54">
        <f>IF(I94=0,0,IF(U94=0,"нет в заказе",IF(I94=0,0,VLOOKUP($BC$1,позиции_19,3,FALSE))))</f>
        <v>0</v>
      </c>
      <c r="BE94" s="54">
        <f>IF(I94=0,0,IF(V94=0,"нет в заказе",IF(I94=0,0,VLOOKUP($BE$1,позиции_19,2,FALSE))))</f>
        <v>0</v>
      </c>
      <c r="BF94" s="54">
        <f>IF(I94=0,0,IF(V94=0,"нет в заказе",IF(I94=0,0,VLOOKUP($BE$1,позиции_19,3,FALSE))))</f>
        <v>0</v>
      </c>
      <c r="BG94" s="54">
        <f>IF(I94=0,0,IF(W94=0,"нет в заказе",IF(I94=0,0,VLOOKUP($BG$1,позиции_19,2,FALSE))))</f>
        <v>0</v>
      </c>
      <c r="BH94" s="54">
        <f>IF(I94=0,0,IF(W94=0,"нет в заказе",IF(I94=0,0,VLOOKUP($BG$1,позиции_19,3,FALSE))))</f>
        <v>0</v>
      </c>
      <c r="BI94" s="54"/>
      <c r="BJ94" s="56"/>
      <c r="BK94" s="57"/>
      <c r="BL94" s="58"/>
      <c r="BM94" s="59"/>
      <c r="BN94" s="150"/>
      <c r="BO94" s="135"/>
      <c r="BP94" s="150"/>
      <c r="BQ94" s="135"/>
      <c r="BR94" s="150"/>
      <c r="BS94" s="135"/>
      <c r="BT94" s="150"/>
      <c r="BU94" s="150"/>
      <c r="BV94" s="150"/>
      <c r="BW94" s="135"/>
      <c r="BX94" s="150"/>
      <c r="BY94" s="135"/>
      <c r="BZ94" s="150"/>
      <c r="CA94" s="135"/>
      <c r="CB94" s="143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  <c r="FQ94" s="80"/>
      <c r="FR94" s="80"/>
      <c r="FS94" s="80"/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80"/>
      <c r="GH94" s="80"/>
      <c r="GI94" s="80"/>
      <c r="GJ94" s="80"/>
      <c r="GK94" s="80"/>
      <c r="GL94" s="80"/>
      <c r="GM94" s="80"/>
      <c r="GN94" s="80"/>
      <c r="GO94" s="80"/>
      <c r="GP94" s="80"/>
      <c r="GQ94" s="80"/>
      <c r="GR94" s="80"/>
      <c r="GS94" s="80"/>
      <c r="GT94" s="80"/>
      <c r="GU94" s="80"/>
      <c r="GV94" s="80"/>
      <c r="GW94" s="80"/>
      <c r="GX94" s="80"/>
      <c r="GY94" s="80"/>
      <c r="GZ94" s="80"/>
      <c r="HA94" s="80"/>
      <c r="HB94" s="80"/>
      <c r="HC94" s="80"/>
      <c r="HD94" s="80"/>
      <c r="HE94" s="80"/>
      <c r="HF94" s="80"/>
      <c r="HG94" s="80"/>
      <c r="HH94" s="80"/>
      <c r="HI94" s="80"/>
      <c r="HJ94" s="80"/>
      <c r="HK94" s="80"/>
      <c r="HL94" s="80"/>
      <c r="HM94" s="80"/>
      <c r="HN94" s="80"/>
      <c r="HO94" s="80"/>
      <c r="HP94" s="80"/>
      <c r="HQ94" s="80"/>
      <c r="HR94" s="80"/>
      <c r="HS94" s="80"/>
      <c r="HT94" s="80"/>
      <c r="HU94" s="80"/>
      <c r="HV94" s="80"/>
      <c r="HW94" s="80"/>
      <c r="HX94" s="80"/>
      <c r="HY94" s="80"/>
    </row>
    <row r="95" spans="1:16353" s="60" customFormat="1" ht="36" customHeight="1">
      <c r="A95" s="48">
        <f t="shared" si="102"/>
        <v>93</v>
      </c>
      <c r="C95" s="48"/>
      <c r="D95" s="49">
        <f t="shared" si="74"/>
        <v>93</v>
      </c>
      <c r="E95" s="50">
        <f t="shared" ref="E95" si="104">IF(I95=0,0,CONCATENATE(идентификатор_19,D95))</f>
        <v>0</v>
      </c>
      <c r="F95" s="152">
        <v>0</v>
      </c>
      <c r="G95" s="117"/>
      <c r="H95" s="118"/>
      <c r="I95" s="53"/>
      <c r="J95" s="53" t="str">
        <f>IF(Вводная!C435=0,0,"Э")</f>
        <v>Э</v>
      </c>
      <c r="K95" s="53" t="str">
        <f>IF(Вводная!C434=0,0,"Р")</f>
        <v>Р</v>
      </c>
      <c r="L95" s="53" t="str">
        <f>IF(Вводная!C433=0,0,"И")</f>
        <v>И</v>
      </c>
      <c r="M95" s="54" t="str">
        <f>IF(Вводная!C432=0,0,"Д")</f>
        <v>Д</v>
      </c>
      <c r="N95" s="53" t="str">
        <f>IF(Вводная!C431=0,0,"КД")</f>
        <v>КД</v>
      </c>
      <c r="O95" s="54" t="str">
        <f>IF(Вводная!C430=0,0,"М")</f>
        <v>М</v>
      </c>
      <c r="P95" s="55" t="str">
        <f>IF(Вводная!C429=0,0,"ФЛ")</f>
        <v>ФЛ</v>
      </c>
      <c r="Q95" s="54" t="str">
        <f>IF(Вводная!C428=0,0,"Св")</f>
        <v>Св</v>
      </c>
      <c r="R95" s="53" t="str">
        <f>IF(Вводная!C427=0,0,"ПП")</f>
        <v>ПП</v>
      </c>
      <c r="S95" s="54" t="str">
        <f>IF(Вводная!C426=0,0,"Сб")</f>
        <v>Сб</v>
      </c>
      <c r="T95" s="53" t="str">
        <f>IF(Вводная!C425=0,0,"Сц")</f>
        <v>Сц</v>
      </c>
      <c r="U95" s="54" t="str">
        <f>IF(Вводная!C424=0,0,"Мт")</f>
        <v>Мт</v>
      </c>
      <c r="V95" s="53" t="str">
        <f>IF(Вводная!C423=0,0,"А")</f>
        <v>А</v>
      </c>
      <c r="W95" s="53" t="str">
        <f>IF(Вводная!C422=0,0,"Фт")</f>
        <v>Фт</v>
      </c>
      <c r="X95" s="53">
        <f>IF(I95=0,0,VLOOKUP($X$1,участники_19,2,FALSE))</f>
        <v>0</v>
      </c>
      <c r="Y95" s="53">
        <f>IF(I95=0,0,VLOOKUP($Y$1,участники_19,2,FALSE))</f>
        <v>0</v>
      </c>
      <c r="Z95" s="53">
        <f>IF(I95=0,0,VLOOKUP($Z$1,участники_19,2,FALSE))</f>
        <v>0</v>
      </c>
      <c r="AA95" s="53">
        <f>IF(I95=0,0,VLOOKUP($AA$1,участники_19,2,FALSE))</f>
        <v>0</v>
      </c>
      <c r="AB95" s="53"/>
      <c r="AC95" s="53" t="s">
        <v>30</v>
      </c>
      <c r="AD95" s="56"/>
      <c r="AE95" s="56"/>
      <c r="AF95" s="119">
        <f>IF(I95=0,0,срок_19)</f>
        <v>0</v>
      </c>
      <c r="AG95" s="119">
        <f>IF(I95=0,0,IF(J95=0,"нет в заказе",IF(I95=0,0,VLOOKUP($AG$1,позиции_19,2,FALSE))))</f>
        <v>0</v>
      </c>
      <c r="AH95" s="119">
        <f>IF(I95=0,0,IF(J95=0,"нет в заказе",IF(I95=0,0,VLOOKUP($AG$1,позиции_19,3,FALSE))))</f>
        <v>0</v>
      </c>
      <c r="AI95" s="119">
        <f>IF(I95=0,0,IF(K95=0,"нет в заказе",IF(I95=0,0,VLOOKUP($AI$1,позиции_19,2,FALSE))))</f>
        <v>0</v>
      </c>
      <c r="AJ95" s="119">
        <f>IF(I95=0,0,IF(K95=0,"нет в заказе",IF(I95=0,0,VLOOKUP($AI$1,позиции_19,3,FALSE))))</f>
        <v>0</v>
      </c>
      <c r="AK95" s="119">
        <f>IF(I95=0,0,IF(L95=0,"нет в заказе",IF(I95=0,0,VLOOKUP($AK$1,позиции_19,2,FALSE))))</f>
        <v>0</v>
      </c>
      <c r="AL95" s="119">
        <f>IF(I95=0,0,IF(L95=0,"нет в заказе",IF(I95=0,0,VLOOKUP($AK$1,позиции_19,3,FALSE))))</f>
        <v>0</v>
      </c>
      <c r="AM95" s="119">
        <f>IF(I95=0,0,IF(M95=0,"нет в заказе",IF(I95=0,0,VLOOKUP($AM$1,позиции_19,2,FALSE))))</f>
        <v>0</v>
      </c>
      <c r="AN95" s="119">
        <f>IF(I95=0,0,IF(M95=0,"нет в заказе",IF(I95=0,0,VLOOKUP($AM$1,позиции_19,3,FALSE))))</f>
        <v>0</v>
      </c>
      <c r="AO95" s="119">
        <f>IF(I95=0,0,IF(N95=0,"нет в заказе",IF(I95=0,0,VLOOKUP($AO$1,позиции_19,2,FALSE))))</f>
        <v>0</v>
      </c>
      <c r="AP95" s="119">
        <f>IF(I95=0,0,IF(N95=0,"нет в заказе",IF(I95=0,0,VLOOKUP($AO$1,позиции_19,3,FALSE))))</f>
        <v>0</v>
      </c>
      <c r="AQ95" s="119">
        <f>IF(I95=0,0,IF(O95=0,"нет в заказе",IF(I95=0,0,VLOOKUP($AQ$1,позиции_19,2,FALSE))))</f>
        <v>0</v>
      </c>
      <c r="AR95" s="119">
        <f>IF(I95=0,0,IF(O95=0,"нет в заказе",IF(I95=0,0,VLOOKUP($AQ$1,позиции_19,3,FALSE))))</f>
        <v>0</v>
      </c>
      <c r="AS95" s="119">
        <f>IF(I95=0,0,IF(P95=0,"нет в заказе",IF(I95=0,0,VLOOKUP($AS$1,позиции_19,2,FALSE))))</f>
        <v>0</v>
      </c>
      <c r="AT95" s="119">
        <f>IF(I95=0,0,IF(P95=0,"нет в заказе",IF(I95=0,0,VLOOKUP($AS$1,позиции_19,3,FALSE))))</f>
        <v>0</v>
      </c>
      <c r="AU95" s="119">
        <f>IF(I95=0,0,IF(Q95=0,"нет в заказе",IF(I95=0,0,VLOOKUP($AU$1,позиции_19,2,FALSE))))</f>
        <v>0</v>
      </c>
      <c r="AV95" s="119">
        <f>IF(I95=0,0,IF(Q95=0,"нет в заказе",IF(I95=0,0,VLOOKUP($AU$1,позиции_19,3,FALSE))))</f>
        <v>0</v>
      </c>
      <c r="AW95" s="119">
        <f>IF(I95=0,0,IF(R95=0,"нет в заказе",IF(I95=0,0,VLOOKUP($AW$1,позиции_19,2,FALSE))))</f>
        <v>0</v>
      </c>
      <c r="AX95" s="119">
        <f>IF(I95=0,0,IF(R95=0,"нет в заказе",IF(I95=0,0,VLOOKUP($AW$1,позиции_19,3,FALSE))))</f>
        <v>0</v>
      </c>
      <c r="AY95" s="119">
        <f>IF(I95=0,0,IF(S95=0,"нет в заказе",IF(I95=0,0,VLOOKUP($AY$1,позиции_19,2,FALSE))))</f>
        <v>0</v>
      </c>
      <c r="AZ95" s="119">
        <f>IF(I95=0,0,IF(S95=0,"нет в заказе",IF(I95=0,0,VLOOKUP($AY$1,позиции_19,3,FALSE))))</f>
        <v>0</v>
      </c>
      <c r="BA95" s="119">
        <f>IF(I95=0,0,IF(T95=0,"нет в заказе",IF(I95=0,0,VLOOKUP($BA$1,позиции_19,2,FALSE))))</f>
        <v>0</v>
      </c>
      <c r="BB95" s="119">
        <f>IF(I95=0,0,IF(T95=0,"нет в заказе",IF(I95=0,0,VLOOKUP($BA$1,позиции_19,3,FALSE))))</f>
        <v>0</v>
      </c>
      <c r="BC95" s="119">
        <f>IF(I95=0,0,IF(U95=0,"нет в заказе",IF(I95=0,0,VLOOKUP($BC$1,позиции_19,2,FALSE))))</f>
        <v>0</v>
      </c>
      <c r="BD95" s="119">
        <f>IF(I95=0,0,IF(U95=0,"нет в заказе",IF(I95=0,0,VLOOKUP($BC$1,позиции_19,3,FALSE))))</f>
        <v>0</v>
      </c>
      <c r="BE95" s="119">
        <f>IF(I95=0,0,IF(V95=0,"нет в заказе",IF(I95=0,0,VLOOKUP($BE$1,позиции_19,2,FALSE))))</f>
        <v>0</v>
      </c>
      <c r="BF95" s="119">
        <f>IF(I95=0,0,IF(V95=0,"нет в заказе",IF(I95=0,0,VLOOKUP($BE$1,позиции_19,3,FALSE))))</f>
        <v>0</v>
      </c>
      <c r="BG95" s="119">
        <f>IF(I95=0,0,IF(W95=0,"нет в заказе",IF(I95=0,0,VLOOKUP($BG$1,позиции_19,2,FALSE))))</f>
        <v>0</v>
      </c>
      <c r="BH95" s="119">
        <f>IF(I95=0,0,IF(W95=0,"нет в заказе",IF(I95=0,0,VLOOKUP($BG$1,позиции_19,3,FALSE))))</f>
        <v>0</v>
      </c>
      <c r="BI95" s="119"/>
      <c r="BJ95" s="120"/>
      <c r="BK95" s="121"/>
      <c r="BL95" s="121"/>
      <c r="BM95" s="122"/>
      <c r="BN95" s="149"/>
      <c r="BO95" s="136"/>
      <c r="BP95" s="149"/>
      <c r="BQ95" s="136"/>
      <c r="BR95" s="149"/>
      <c r="BS95" s="136"/>
      <c r="BT95" s="149"/>
      <c r="BU95" s="149"/>
      <c r="BV95" s="149"/>
      <c r="BW95" s="136"/>
      <c r="BX95" s="149"/>
      <c r="BY95" s="136"/>
      <c r="BZ95" s="149"/>
      <c r="CA95" s="136"/>
      <c r="CB95" s="142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  <c r="FN95" s="81"/>
      <c r="FO95" s="81"/>
      <c r="FP95" s="81"/>
      <c r="FQ95" s="81"/>
      <c r="FR95" s="81"/>
      <c r="FS95" s="81"/>
      <c r="FT95" s="81"/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81"/>
      <c r="GH95" s="81"/>
      <c r="GI95" s="81"/>
      <c r="GJ95" s="81"/>
      <c r="GK95" s="81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81"/>
      <c r="HJ95" s="81"/>
      <c r="HK95" s="81"/>
      <c r="HL95" s="81"/>
      <c r="HM95" s="81"/>
      <c r="HN95" s="81"/>
      <c r="HO95" s="81"/>
      <c r="HP95" s="81"/>
      <c r="HQ95" s="81"/>
      <c r="HR95" s="81"/>
      <c r="HS95" s="81"/>
      <c r="HT95" s="81"/>
      <c r="HU95" s="81"/>
      <c r="HV95" s="81"/>
      <c r="HW95" s="81"/>
      <c r="HX95" s="81"/>
      <c r="HY95" s="81"/>
    </row>
    <row r="96" spans="1:16353" s="60" customFormat="1" ht="34.9" customHeight="1">
      <c r="A96" s="48">
        <f t="shared" si="102"/>
        <v>94</v>
      </c>
      <c r="C96" s="48"/>
      <c r="D96" s="49">
        <f t="shared" si="74"/>
        <v>94</v>
      </c>
      <c r="E96" s="50">
        <f t="shared" ref="E96" si="105">IF(I96=0,0,CONCATENATE(идентификатор_19,D96))</f>
        <v>0</v>
      </c>
      <c r="F96" s="152">
        <v>0</v>
      </c>
      <c r="G96" s="117"/>
      <c r="H96" s="118"/>
      <c r="I96" s="53"/>
      <c r="J96" s="53" t="str">
        <f>IF(Вводная!C435=0,0,"Э")</f>
        <v>Э</v>
      </c>
      <c r="K96" s="53" t="str">
        <f>IF(Вводная!C434=0,0,"Р")</f>
        <v>Р</v>
      </c>
      <c r="L96" s="53" t="str">
        <f>IF(Вводная!C433=0,0,"И")</f>
        <v>И</v>
      </c>
      <c r="M96" s="54" t="str">
        <f>IF(Вводная!C432=0,0,"Д")</f>
        <v>Д</v>
      </c>
      <c r="N96" s="53" t="str">
        <f>IF(Вводная!C431=0,0,"КД")</f>
        <v>КД</v>
      </c>
      <c r="O96" s="54" t="str">
        <f>IF(Вводная!C430=0,0,"М")</f>
        <v>М</v>
      </c>
      <c r="P96" s="55" t="str">
        <f>IF(Вводная!C429=0,0,"ФЛ")</f>
        <v>ФЛ</v>
      </c>
      <c r="Q96" s="54" t="str">
        <f>IF(Вводная!C428=0,0,"Св")</f>
        <v>Св</v>
      </c>
      <c r="R96" s="53" t="str">
        <f>IF(Вводная!C427=0,0,"ПП")</f>
        <v>ПП</v>
      </c>
      <c r="S96" s="54" t="str">
        <f>IF(Вводная!C426=0,0,"Сб")</f>
        <v>Сб</v>
      </c>
      <c r="T96" s="53" t="str">
        <f>IF(Вводная!C425=0,0,"Сц")</f>
        <v>Сц</v>
      </c>
      <c r="U96" s="54" t="str">
        <f>IF(Вводная!C424=0,0,"Мт")</f>
        <v>Мт</v>
      </c>
      <c r="V96" s="53" t="str">
        <f>IF(Вводная!C423=0,0,"А")</f>
        <v>А</v>
      </c>
      <c r="W96" s="53" t="str">
        <f>IF(Вводная!C422=0,0,"Фт")</f>
        <v>Фт</v>
      </c>
      <c r="X96" s="53">
        <f>IF(I96=0,0,VLOOKUP($X$1,участники_19,2,FALSE))</f>
        <v>0</v>
      </c>
      <c r="Y96" s="53">
        <f>IF(I96=0,0,VLOOKUP($Y$1,участники_19,2,FALSE))</f>
        <v>0</v>
      </c>
      <c r="Z96" s="53">
        <f>IF(I96=0,0,VLOOKUP($Z$1,участники_19,2,FALSE))</f>
        <v>0</v>
      </c>
      <c r="AA96" s="53">
        <f>IF(I96=0,0,VLOOKUP($AA$1,участники_19,2,FALSE))</f>
        <v>0</v>
      </c>
      <c r="AB96" s="53"/>
      <c r="AC96" s="53" t="s">
        <v>30</v>
      </c>
      <c r="AD96" s="56"/>
      <c r="AE96" s="56"/>
      <c r="AF96" s="119">
        <f>IF(I96=0,0,срок_19)</f>
        <v>0</v>
      </c>
      <c r="AG96" s="119">
        <f>IF(I96=0,0,IF(J96=0,"нет в заказе",IF(I96=0,0,VLOOKUP($AG$1,позиции_19,2,FALSE))))</f>
        <v>0</v>
      </c>
      <c r="AH96" s="119">
        <f>IF(I96=0,0,IF(J96=0,"нет в заказе",IF(I96=0,0,VLOOKUP($AG$1,позиции_19,3,FALSE))))</f>
        <v>0</v>
      </c>
      <c r="AI96" s="119">
        <f>IF(I96=0,0,IF(K96=0,"нет в заказе",IF(I96=0,0,VLOOKUP($AI$1,позиции_19,2,FALSE))))</f>
        <v>0</v>
      </c>
      <c r="AJ96" s="119">
        <f>IF(I96=0,0,IF(K96=0,"нет в заказе",IF(I96=0,0,VLOOKUP($AI$1,позиции_19,3,FALSE))))</f>
        <v>0</v>
      </c>
      <c r="AK96" s="119">
        <f>IF(I96=0,0,IF(L96=0,"нет в заказе",IF(I96=0,0,VLOOKUP($AK$1,позиции_19,2,FALSE))))</f>
        <v>0</v>
      </c>
      <c r="AL96" s="119">
        <f>IF(I96=0,0,IF(L96=0,"нет в заказе",IF(I96=0,0,VLOOKUP($AK$1,позиции_19,3,FALSE))))</f>
        <v>0</v>
      </c>
      <c r="AM96" s="119">
        <f>IF(I96=0,0,IF(M96=0,"нет в заказе",IF(I96=0,0,VLOOKUP($AM$1,позиции_19,2,FALSE))))</f>
        <v>0</v>
      </c>
      <c r="AN96" s="119">
        <f>IF(I96=0,0,IF(M96=0,"нет в заказе",IF(I96=0,0,VLOOKUP($AM$1,позиции_19,3,FALSE))))</f>
        <v>0</v>
      </c>
      <c r="AO96" s="119">
        <f>IF(I96=0,0,IF(N96=0,"нет в заказе",IF(I96=0,0,VLOOKUP($AO$1,позиции_19,2,FALSE))))</f>
        <v>0</v>
      </c>
      <c r="AP96" s="119">
        <f>IF(I96=0,0,IF(N96=0,"нет в заказе",IF(I96=0,0,VLOOKUP($AO$1,позиции_19,3,FALSE))))</f>
        <v>0</v>
      </c>
      <c r="AQ96" s="119">
        <f>IF(I96=0,0,IF(O96=0,"нет в заказе",IF(I96=0,0,VLOOKUP($AQ$1,позиции_19,2,FALSE))))</f>
        <v>0</v>
      </c>
      <c r="AR96" s="119">
        <f>IF(I96=0,0,IF(O96=0,"нет в заказе",IF(I96=0,0,VLOOKUP($AQ$1,позиции_19,3,FALSE))))</f>
        <v>0</v>
      </c>
      <c r="AS96" s="119">
        <f>IF(I96=0,0,IF(P96=0,"нет в заказе",IF(I96=0,0,VLOOKUP($AS$1,позиции_19,2,FALSE))))</f>
        <v>0</v>
      </c>
      <c r="AT96" s="119">
        <f>IF(I96=0,0,IF(P96=0,"нет в заказе",IF(I96=0,0,VLOOKUP($AS$1,позиции_19,3,FALSE))))</f>
        <v>0</v>
      </c>
      <c r="AU96" s="119">
        <f>IF(I96=0,0,IF(Q96=0,"нет в заказе",IF(I96=0,0,VLOOKUP($AU$1,позиции_19,2,FALSE))))</f>
        <v>0</v>
      </c>
      <c r="AV96" s="119">
        <f>IF(I96=0,0,IF(Q96=0,"нет в заказе",IF(I96=0,0,VLOOKUP($AU$1,позиции_19,3,FALSE))))</f>
        <v>0</v>
      </c>
      <c r="AW96" s="119">
        <f>IF(I96=0,0,IF(R96=0,"нет в заказе",IF(I96=0,0,VLOOKUP($AW$1,позиции_19,2,FALSE))))</f>
        <v>0</v>
      </c>
      <c r="AX96" s="119">
        <f>IF(I96=0,0,IF(R96=0,"нет в заказе",IF(I96=0,0,VLOOKUP($AW$1,позиции_19,3,FALSE))))</f>
        <v>0</v>
      </c>
      <c r="AY96" s="119">
        <f>IF(I96=0,0,IF(S96=0,"нет в заказе",IF(I96=0,0,VLOOKUP($AY$1,позиции_19,2,FALSE))))</f>
        <v>0</v>
      </c>
      <c r="AZ96" s="119">
        <f>IF(I96=0,0,IF(S96=0,"нет в заказе",IF(I96=0,0,VLOOKUP($AY$1,позиции_19,3,FALSE))))</f>
        <v>0</v>
      </c>
      <c r="BA96" s="119">
        <f>IF(I96=0,0,IF(T96=0,"нет в заказе",IF(I96=0,0,VLOOKUP($BA$1,позиции_19,2,FALSE))))</f>
        <v>0</v>
      </c>
      <c r="BB96" s="119">
        <f>IF(I96=0,0,IF(T96=0,"нет в заказе",IF(I96=0,0,VLOOKUP($BA$1,позиции_19,3,FALSE))))</f>
        <v>0</v>
      </c>
      <c r="BC96" s="119">
        <f>IF(I96=0,0,IF(U96=0,"нет в заказе",IF(I96=0,0,VLOOKUP($BC$1,позиции_19,2,FALSE))))</f>
        <v>0</v>
      </c>
      <c r="BD96" s="119">
        <f>IF(I96=0,0,IF(U96=0,"нет в заказе",IF(I96=0,0,VLOOKUP($BC$1,позиции_19,3,FALSE))))</f>
        <v>0</v>
      </c>
      <c r="BE96" s="119">
        <f>IF(I96=0,0,IF(V96=0,"нет в заказе",IF(I96=0,0,VLOOKUP($BE$1,позиции_19,2,FALSE))))</f>
        <v>0</v>
      </c>
      <c r="BF96" s="119">
        <f>IF(I96=0,0,IF(V96=0,"нет в заказе",IF(I96=0,0,VLOOKUP($BE$1,позиции_19,3,FALSE))))</f>
        <v>0</v>
      </c>
      <c r="BG96" s="119">
        <f>IF(I96=0,0,IF(W96=0,"нет в заказе",IF(I96=0,0,VLOOKUP($BG$1,позиции_19,2,FALSE))))</f>
        <v>0</v>
      </c>
      <c r="BH96" s="119">
        <f>IF(I96=0,0,IF(W96=0,"нет в заказе",IF(I96=0,0,VLOOKUP($BG$1,позиции_19,3,FALSE))))</f>
        <v>0</v>
      </c>
      <c r="BI96" s="119"/>
      <c r="BJ96" s="123"/>
      <c r="BK96" s="124"/>
      <c r="BL96" s="124"/>
      <c r="BM96" s="125"/>
      <c r="BN96" s="151"/>
      <c r="BO96" s="137"/>
      <c r="BP96" s="151"/>
      <c r="BQ96" s="137"/>
      <c r="BR96" s="151"/>
      <c r="BS96" s="137"/>
      <c r="BT96" s="151"/>
      <c r="BU96" s="151"/>
      <c r="BV96" s="151"/>
      <c r="BW96" s="137"/>
      <c r="BX96" s="151"/>
      <c r="BY96" s="137"/>
      <c r="BZ96" s="151"/>
      <c r="CA96" s="137"/>
      <c r="CB96" s="143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80"/>
      <c r="GH96" s="80"/>
      <c r="GI96" s="80"/>
      <c r="GJ96" s="80"/>
      <c r="GK96" s="80"/>
      <c r="GL96" s="80"/>
      <c r="GM96" s="80"/>
      <c r="GN96" s="80"/>
      <c r="GO96" s="80"/>
      <c r="GP96" s="80"/>
      <c r="GQ96" s="80"/>
      <c r="GR96" s="80"/>
      <c r="GS96" s="80"/>
      <c r="GT96" s="80"/>
      <c r="GU96" s="80"/>
      <c r="GV96" s="80"/>
      <c r="GW96" s="80"/>
      <c r="GX96" s="80"/>
      <c r="GY96" s="80"/>
      <c r="GZ96" s="80"/>
      <c r="HA96" s="80"/>
      <c r="HB96" s="80"/>
      <c r="HC96" s="80"/>
      <c r="HD96" s="80"/>
      <c r="HE96" s="80"/>
      <c r="HF96" s="80"/>
      <c r="HG96" s="80"/>
      <c r="HH96" s="80"/>
      <c r="HI96" s="80"/>
      <c r="HJ96" s="80"/>
      <c r="HK96" s="80"/>
      <c r="HL96" s="80"/>
      <c r="HM96" s="80"/>
      <c r="HN96" s="80"/>
      <c r="HO96" s="80"/>
      <c r="HP96" s="80"/>
      <c r="HQ96" s="80"/>
      <c r="HR96" s="80"/>
      <c r="HS96" s="80"/>
      <c r="HT96" s="80"/>
      <c r="HU96" s="80"/>
      <c r="HV96" s="80"/>
      <c r="HW96" s="80"/>
      <c r="HX96" s="80"/>
      <c r="HY96" s="80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  <c r="IX96" s="48"/>
      <c r="IY96" s="48"/>
      <c r="IZ96" s="48"/>
      <c r="JA96" s="48"/>
      <c r="JB96" s="48"/>
      <c r="JC96" s="48"/>
      <c r="JD96" s="48"/>
      <c r="JE96" s="48"/>
      <c r="JF96" s="48"/>
      <c r="JG96" s="48"/>
      <c r="JH96" s="48"/>
      <c r="JI96" s="48"/>
      <c r="JJ96" s="48"/>
      <c r="JK96" s="48"/>
      <c r="JL96" s="48"/>
      <c r="JM96" s="48"/>
      <c r="JN96" s="48"/>
      <c r="JO96" s="48"/>
      <c r="JP96" s="48"/>
      <c r="JQ96" s="48"/>
      <c r="JR96" s="48"/>
      <c r="JS96" s="48"/>
      <c r="JT96" s="48"/>
      <c r="JU96" s="48"/>
      <c r="JV96" s="48"/>
      <c r="JW96" s="48"/>
      <c r="JX96" s="48"/>
      <c r="JY96" s="48"/>
      <c r="JZ96" s="48"/>
      <c r="KA96" s="48"/>
      <c r="KB96" s="48"/>
      <c r="KC96" s="48"/>
      <c r="KD96" s="48"/>
      <c r="KE96" s="48"/>
      <c r="KF96" s="48"/>
      <c r="KG96" s="48"/>
      <c r="KH96" s="48"/>
      <c r="KI96" s="48"/>
      <c r="KJ96" s="48"/>
      <c r="KK96" s="48"/>
      <c r="KL96" s="48"/>
      <c r="KM96" s="48"/>
      <c r="KN96" s="48"/>
      <c r="KO96" s="48"/>
      <c r="KP96" s="48"/>
      <c r="KQ96" s="48"/>
      <c r="KR96" s="48"/>
      <c r="KS96" s="48"/>
      <c r="KT96" s="48"/>
      <c r="KU96" s="48"/>
      <c r="KV96" s="48"/>
      <c r="KW96" s="48"/>
      <c r="KX96" s="48"/>
      <c r="KY96" s="48"/>
      <c r="KZ96" s="48"/>
      <c r="LA96" s="48"/>
      <c r="LB96" s="48"/>
      <c r="LC96" s="48"/>
      <c r="LD96" s="48"/>
      <c r="LE96" s="48"/>
      <c r="LF96" s="48"/>
      <c r="LG96" s="48"/>
      <c r="LH96" s="48"/>
      <c r="LI96" s="48"/>
      <c r="LJ96" s="48"/>
      <c r="LK96" s="48"/>
      <c r="LL96" s="48"/>
      <c r="LM96" s="48"/>
      <c r="LN96" s="48"/>
      <c r="LO96" s="48"/>
      <c r="LP96" s="48"/>
      <c r="LQ96" s="48"/>
      <c r="LR96" s="48"/>
      <c r="LS96" s="48"/>
      <c r="LT96" s="48"/>
      <c r="LU96" s="48"/>
      <c r="LV96" s="48"/>
      <c r="LW96" s="48"/>
      <c r="LX96" s="48"/>
      <c r="LY96" s="48"/>
      <c r="LZ96" s="48"/>
      <c r="MA96" s="48"/>
      <c r="MB96" s="48"/>
      <c r="MC96" s="48"/>
      <c r="MD96" s="48"/>
      <c r="ME96" s="48"/>
      <c r="MF96" s="48"/>
      <c r="MG96" s="48"/>
      <c r="MH96" s="48"/>
      <c r="MI96" s="48"/>
      <c r="MJ96" s="48"/>
      <c r="MK96" s="48"/>
      <c r="ML96" s="48"/>
      <c r="MM96" s="48"/>
      <c r="MN96" s="48"/>
      <c r="MO96" s="48"/>
      <c r="MP96" s="48"/>
      <c r="MQ96" s="48"/>
      <c r="MR96" s="48"/>
      <c r="MS96" s="48"/>
      <c r="MT96" s="48"/>
      <c r="MU96" s="48"/>
      <c r="MV96" s="48"/>
      <c r="MW96" s="48"/>
      <c r="MX96" s="48"/>
      <c r="MY96" s="48"/>
      <c r="MZ96" s="48"/>
      <c r="NA96" s="48"/>
      <c r="NB96" s="48"/>
      <c r="NC96" s="48"/>
      <c r="ND96" s="48"/>
      <c r="NE96" s="48"/>
      <c r="NF96" s="48"/>
      <c r="NG96" s="48"/>
      <c r="NH96" s="48"/>
      <c r="NI96" s="48"/>
      <c r="NJ96" s="48"/>
      <c r="NK96" s="48"/>
      <c r="NL96" s="48"/>
      <c r="NM96" s="48"/>
      <c r="NN96" s="48"/>
      <c r="NO96" s="48"/>
      <c r="NP96" s="48"/>
      <c r="NQ96" s="48"/>
      <c r="NR96" s="48"/>
      <c r="NS96" s="48"/>
      <c r="NT96" s="48"/>
      <c r="NU96" s="48"/>
      <c r="NV96" s="48"/>
      <c r="NW96" s="48"/>
      <c r="NX96" s="48"/>
      <c r="NY96" s="48"/>
      <c r="NZ96" s="48"/>
      <c r="OA96" s="48"/>
      <c r="OB96" s="48"/>
      <c r="OC96" s="48"/>
      <c r="OD96" s="48"/>
      <c r="OE96" s="48"/>
      <c r="OF96" s="48"/>
      <c r="OG96" s="48"/>
      <c r="OH96" s="48"/>
      <c r="OI96" s="48"/>
      <c r="OJ96" s="48"/>
      <c r="OK96" s="48"/>
      <c r="OL96" s="48"/>
      <c r="OM96" s="48"/>
      <c r="ON96" s="48"/>
      <c r="OO96" s="48"/>
      <c r="OP96" s="48"/>
      <c r="OQ96" s="48"/>
      <c r="OR96" s="48"/>
      <c r="OS96" s="48"/>
      <c r="OT96" s="48"/>
      <c r="OU96" s="48"/>
      <c r="OV96" s="48"/>
      <c r="OW96" s="48"/>
      <c r="OX96" s="48"/>
      <c r="OY96" s="48"/>
      <c r="OZ96" s="48"/>
      <c r="PA96" s="48"/>
      <c r="PB96" s="48"/>
      <c r="PC96" s="48"/>
      <c r="PD96" s="48"/>
      <c r="PE96" s="48"/>
      <c r="PF96" s="48"/>
      <c r="PG96" s="48"/>
      <c r="PH96" s="48"/>
      <c r="PI96" s="48"/>
      <c r="PJ96" s="48"/>
      <c r="PK96" s="48"/>
      <c r="PL96" s="48"/>
      <c r="PM96" s="48"/>
      <c r="PN96" s="48"/>
      <c r="PO96" s="48"/>
      <c r="PP96" s="48"/>
      <c r="PQ96" s="48"/>
      <c r="PR96" s="48"/>
      <c r="PS96" s="48"/>
      <c r="PT96" s="48"/>
      <c r="PU96" s="48"/>
      <c r="PV96" s="48"/>
      <c r="PW96" s="48"/>
      <c r="PX96" s="48"/>
      <c r="PY96" s="48"/>
      <c r="PZ96" s="48"/>
      <c r="QA96" s="48"/>
      <c r="QB96" s="48"/>
      <c r="QC96" s="48"/>
      <c r="QD96" s="48"/>
      <c r="QE96" s="48"/>
      <c r="QF96" s="48"/>
      <c r="QG96" s="48"/>
      <c r="QH96" s="48"/>
      <c r="QI96" s="48"/>
      <c r="QJ96" s="48"/>
      <c r="QK96" s="48"/>
      <c r="QL96" s="48"/>
      <c r="QM96" s="48"/>
      <c r="QN96" s="48"/>
      <c r="QO96" s="48"/>
      <c r="QP96" s="48"/>
      <c r="QQ96" s="48"/>
      <c r="QR96" s="48"/>
      <c r="QS96" s="48"/>
      <c r="QT96" s="48"/>
      <c r="QU96" s="48"/>
      <c r="QV96" s="48"/>
      <c r="QW96" s="48"/>
      <c r="QX96" s="48"/>
      <c r="QY96" s="48"/>
      <c r="QZ96" s="48"/>
      <c r="RA96" s="48"/>
      <c r="RB96" s="48"/>
      <c r="RC96" s="48"/>
      <c r="RD96" s="48"/>
      <c r="RE96" s="48"/>
      <c r="RF96" s="48"/>
      <c r="RG96" s="48"/>
      <c r="RH96" s="48"/>
      <c r="RI96" s="48"/>
      <c r="RJ96" s="48"/>
      <c r="RK96" s="48"/>
      <c r="RL96" s="48"/>
      <c r="RM96" s="48"/>
      <c r="RN96" s="48"/>
      <c r="RO96" s="48"/>
      <c r="RP96" s="48"/>
      <c r="RQ96" s="48"/>
      <c r="RR96" s="48"/>
      <c r="RS96" s="48"/>
      <c r="RT96" s="48"/>
      <c r="RU96" s="48"/>
      <c r="RV96" s="48"/>
      <c r="RW96" s="48"/>
      <c r="RX96" s="48"/>
      <c r="RY96" s="48"/>
      <c r="RZ96" s="48"/>
      <c r="SA96" s="48"/>
      <c r="SB96" s="48"/>
      <c r="SC96" s="48"/>
      <c r="SD96" s="48"/>
      <c r="SE96" s="48"/>
      <c r="SF96" s="48"/>
      <c r="SG96" s="48"/>
      <c r="SH96" s="48"/>
      <c r="SI96" s="48"/>
      <c r="SJ96" s="48"/>
      <c r="SK96" s="48"/>
      <c r="SL96" s="48"/>
      <c r="SM96" s="48"/>
      <c r="SN96" s="48"/>
      <c r="SO96" s="48"/>
      <c r="SP96" s="48"/>
      <c r="SQ96" s="48"/>
      <c r="SR96" s="48"/>
      <c r="SS96" s="48"/>
      <c r="ST96" s="48"/>
      <c r="SU96" s="48"/>
      <c r="SV96" s="48"/>
      <c r="SW96" s="48"/>
      <c r="SX96" s="48"/>
      <c r="SY96" s="48"/>
      <c r="SZ96" s="48"/>
      <c r="TA96" s="48"/>
      <c r="TB96" s="48"/>
      <c r="TC96" s="48"/>
      <c r="TD96" s="48"/>
      <c r="TE96" s="48"/>
      <c r="TF96" s="48"/>
      <c r="TG96" s="48"/>
      <c r="TH96" s="48"/>
      <c r="TI96" s="48"/>
      <c r="TJ96" s="48"/>
      <c r="TK96" s="48"/>
      <c r="TL96" s="48"/>
      <c r="TM96" s="48"/>
      <c r="TN96" s="48"/>
      <c r="TO96" s="48"/>
      <c r="TP96" s="48"/>
      <c r="TQ96" s="48"/>
      <c r="TR96" s="48"/>
      <c r="TS96" s="48"/>
      <c r="TT96" s="48"/>
      <c r="TU96" s="48"/>
      <c r="TV96" s="48"/>
      <c r="TW96" s="48"/>
      <c r="TX96" s="48"/>
      <c r="TY96" s="48"/>
      <c r="TZ96" s="48"/>
      <c r="UA96" s="48"/>
      <c r="UB96" s="48"/>
      <c r="UC96" s="48"/>
      <c r="UD96" s="48"/>
      <c r="UE96" s="48"/>
      <c r="UF96" s="48"/>
      <c r="UG96" s="48"/>
      <c r="UH96" s="48"/>
      <c r="UI96" s="48"/>
      <c r="UJ96" s="48"/>
      <c r="UK96" s="48"/>
      <c r="UL96" s="48"/>
      <c r="UM96" s="48"/>
      <c r="UN96" s="48"/>
      <c r="UO96" s="48"/>
      <c r="UP96" s="48"/>
      <c r="UQ96" s="48"/>
      <c r="UR96" s="48"/>
      <c r="US96" s="48"/>
      <c r="UT96" s="48"/>
      <c r="UU96" s="48"/>
      <c r="UV96" s="48"/>
      <c r="UW96" s="48"/>
      <c r="UX96" s="48"/>
      <c r="UY96" s="48"/>
      <c r="UZ96" s="48"/>
      <c r="VA96" s="48"/>
      <c r="VB96" s="48"/>
      <c r="VC96" s="48"/>
      <c r="VD96" s="48"/>
      <c r="VE96" s="48"/>
      <c r="VF96" s="48"/>
      <c r="VG96" s="48"/>
      <c r="VH96" s="48"/>
      <c r="VI96" s="48"/>
      <c r="VJ96" s="48"/>
      <c r="VK96" s="48"/>
      <c r="VL96" s="48"/>
      <c r="VM96" s="48"/>
      <c r="VN96" s="48"/>
      <c r="VO96" s="48"/>
      <c r="VP96" s="48"/>
      <c r="VQ96" s="48"/>
      <c r="VR96" s="48"/>
      <c r="VS96" s="48"/>
      <c r="VT96" s="48"/>
      <c r="VU96" s="48"/>
      <c r="VV96" s="48"/>
      <c r="VW96" s="48"/>
      <c r="VX96" s="48"/>
      <c r="VY96" s="48"/>
      <c r="VZ96" s="48"/>
      <c r="WA96" s="48"/>
      <c r="WB96" s="48"/>
      <c r="WC96" s="48"/>
      <c r="WD96" s="48"/>
      <c r="WE96" s="48"/>
      <c r="WF96" s="48"/>
      <c r="WG96" s="48"/>
      <c r="WH96" s="48"/>
      <c r="WI96" s="48"/>
      <c r="WJ96" s="48"/>
      <c r="WK96" s="48"/>
      <c r="WL96" s="48"/>
      <c r="WM96" s="48"/>
      <c r="WN96" s="48"/>
      <c r="WO96" s="48"/>
      <c r="WP96" s="48"/>
      <c r="WQ96" s="48"/>
      <c r="WR96" s="48"/>
      <c r="WS96" s="48"/>
      <c r="WT96" s="48"/>
      <c r="WU96" s="48"/>
      <c r="WV96" s="48"/>
      <c r="WW96" s="48"/>
      <c r="WX96" s="48"/>
      <c r="WY96" s="48"/>
      <c r="WZ96" s="48"/>
      <c r="XA96" s="48"/>
      <c r="XB96" s="48"/>
      <c r="XC96" s="48"/>
      <c r="XD96" s="48"/>
      <c r="XE96" s="48"/>
      <c r="XF96" s="48"/>
      <c r="XG96" s="48"/>
      <c r="XH96" s="48"/>
      <c r="XI96" s="48"/>
      <c r="XJ96" s="48"/>
      <c r="XK96" s="48"/>
      <c r="XL96" s="48"/>
      <c r="XM96" s="48"/>
      <c r="XN96" s="48"/>
      <c r="XO96" s="48"/>
      <c r="XP96" s="48"/>
      <c r="XQ96" s="48"/>
      <c r="XR96" s="48"/>
      <c r="XS96" s="48"/>
      <c r="XT96" s="48"/>
      <c r="XU96" s="48"/>
      <c r="XV96" s="48"/>
      <c r="XW96" s="48"/>
      <c r="XX96" s="48"/>
      <c r="XY96" s="48"/>
      <c r="XZ96" s="48"/>
      <c r="YA96" s="48"/>
      <c r="YB96" s="48"/>
      <c r="YC96" s="48"/>
      <c r="YD96" s="48"/>
      <c r="YE96" s="48"/>
      <c r="YF96" s="48"/>
      <c r="YG96" s="48"/>
      <c r="YH96" s="48"/>
      <c r="YI96" s="48"/>
      <c r="YJ96" s="48"/>
      <c r="YK96" s="48"/>
      <c r="YL96" s="48"/>
      <c r="YM96" s="48"/>
      <c r="YN96" s="48"/>
      <c r="YO96" s="48"/>
      <c r="YP96" s="48"/>
      <c r="YQ96" s="48"/>
      <c r="YR96" s="48"/>
      <c r="YS96" s="48"/>
      <c r="YT96" s="48"/>
      <c r="YU96" s="48"/>
      <c r="YV96" s="48"/>
      <c r="YW96" s="48"/>
      <c r="YX96" s="48"/>
      <c r="YY96" s="48"/>
      <c r="YZ96" s="48"/>
      <c r="ZA96" s="48"/>
      <c r="ZB96" s="48"/>
      <c r="ZC96" s="48"/>
      <c r="ZD96" s="48"/>
      <c r="ZE96" s="48"/>
      <c r="ZF96" s="48"/>
      <c r="ZG96" s="48"/>
      <c r="ZH96" s="48"/>
      <c r="ZI96" s="48"/>
      <c r="ZJ96" s="48"/>
      <c r="ZK96" s="48"/>
      <c r="ZL96" s="48"/>
      <c r="ZM96" s="48"/>
      <c r="ZN96" s="48"/>
      <c r="ZO96" s="48"/>
      <c r="ZP96" s="48"/>
      <c r="ZQ96" s="48"/>
      <c r="ZR96" s="48"/>
      <c r="ZS96" s="48"/>
      <c r="ZT96" s="48"/>
      <c r="ZU96" s="48"/>
      <c r="ZV96" s="48"/>
      <c r="ZW96" s="48"/>
      <c r="ZX96" s="48"/>
      <c r="ZY96" s="48"/>
      <c r="ZZ96" s="48"/>
      <c r="AAA96" s="48"/>
      <c r="AAB96" s="48"/>
      <c r="AAC96" s="48"/>
      <c r="AAD96" s="48"/>
      <c r="AAE96" s="48"/>
      <c r="AAF96" s="48"/>
      <c r="AAG96" s="48"/>
      <c r="AAH96" s="48"/>
      <c r="AAI96" s="48"/>
      <c r="AAJ96" s="48"/>
      <c r="AAK96" s="48"/>
      <c r="AAL96" s="48"/>
      <c r="AAM96" s="48"/>
      <c r="AAN96" s="48"/>
      <c r="AAO96" s="48"/>
      <c r="AAP96" s="48"/>
      <c r="AAQ96" s="48"/>
      <c r="AAR96" s="48"/>
      <c r="AAS96" s="48"/>
      <c r="AAT96" s="48"/>
      <c r="AAU96" s="48"/>
      <c r="AAV96" s="48"/>
      <c r="AAW96" s="48"/>
      <c r="AAX96" s="48"/>
      <c r="AAY96" s="48"/>
      <c r="AAZ96" s="48"/>
      <c r="ABA96" s="48"/>
      <c r="ABB96" s="48"/>
      <c r="ABC96" s="48"/>
      <c r="ABD96" s="48"/>
      <c r="ABE96" s="48"/>
      <c r="ABF96" s="48"/>
      <c r="ABG96" s="48"/>
      <c r="ABH96" s="48"/>
      <c r="ABI96" s="48"/>
      <c r="ABJ96" s="48"/>
      <c r="ABK96" s="48"/>
      <c r="ABL96" s="48"/>
      <c r="ABM96" s="48"/>
      <c r="ABN96" s="48"/>
      <c r="ABO96" s="48"/>
      <c r="ABP96" s="48"/>
      <c r="ABQ96" s="48"/>
      <c r="ABR96" s="48"/>
      <c r="ABS96" s="48"/>
      <c r="ABT96" s="48"/>
      <c r="ABU96" s="48"/>
      <c r="ABV96" s="48"/>
      <c r="ABW96" s="48"/>
      <c r="ABX96" s="48"/>
      <c r="ABY96" s="48"/>
      <c r="ABZ96" s="48"/>
      <c r="ACA96" s="48"/>
      <c r="ACB96" s="48"/>
      <c r="ACC96" s="48"/>
      <c r="ACD96" s="48"/>
      <c r="ACE96" s="48"/>
      <c r="ACF96" s="48"/>
      <c r="ACG96" s="48"/>
      <c r="ACH96" s="48"/>
      <c r="ACI96" s="48"/>
      <c r="ACJ96" s="48"/>
      <c r="ACK96" s="48"/>
      <c r="ACL96" s="48"/>
      <c r="ACM96" s="48"/>
      <c r="ACN96" s="48"/>
      <c r="ACO96" s="48"/>
      <c r="ACP96" s="48"/>
      <c r="ACQ96" s="48"/>
      <c r="ACR96" s="48"/>
      <c r="ACS96" s="48"/>
      <c r="ACT96" s="48"/>
      <c r="ACU96" s="48"/>
      <c r="ACV96" s="48"/>
      <c r="ACW96" s="48"/>
      <c r="ACX96" s="48"/>
      <c r="ACY96" s="48"/>
      <c r="ACZ96" s="48"/>
      <c r="ADA96" s="48"/>
      <c r="ADB96" s="48"/>
      <c r="ADC96" s="48"/>
      <c r="ADD96" s="48"/>
      <c r="ADE96" s="48"/>
      <c r="ADF96" s="48"/>
      <c r="ADG96" s="48"/>
      <c r="ADH96" s="48"/>
      <c r="ADI96" s="48"/>
      <c r="ADJ96" s="48"/>
      <c r="ADK96" s="48"/>
      <c r="ADL96" s="48"/>
      <c r="ADM96" s="48"/>
      <c r="ADN96" s="48"/>
      <c r="ADO96" s="48"/>
      <c r="ADP96" s="48"/>
      <c r="ADQ96" s="48"/>
      <c r="ADR96" s="48"/>
      <c r="ADS96" s="48"/>
      <c r="ADT96" s="48"/>
      <c r="ADU96" s="48"/>
      <c r="ADV96" s="48"/>
      <c r="ADW96" s="48"/>
      <c r="ADX96" s="48"/>
      <c r="ADY96" s="48"/>
      <c r="ADZ96" s="48"/>
      <c r="AEA96" s="48"/>
      <c r="AEB96" s="48"/>
      <c r="AEC96" s="48"/>
      <c r="AED96" s="48"/>
      <c r="AEE96" s="48"/>
      <c r="AEF96" s="48"/>
      <c r="AEG96" s="48"/>
      <c r="AEH96" s="48"/>
      <c r="AEI96" s="48"/>
      <c r="AEJ96" s="48"/>
      <c r="AEK96" s="48"/>
      <c r="AEL96" s="48"/>
      <c r="AEM96" s="48"/>
      <c r="AEN96" s="48"/>
      <c r="AEO96" s="48"/>
      <c r="AEP96" s="48"/>
      <c r="AEQ96" s="48"/>
      <c r="AER96" s="48"/>
      <c r="AES96" s="48"/>
      <c r="AET96" s="48"/>
      <c r="AEU96" s="48"/>
      <c r="AEV96" s="48"/>
      <c r="AEW96" s="48"/>
      <c r="AEX96" s="48"/>
      <c r="AEY96" s="48"/>
      <c r="AEZ96" s="48"/>
      <c r="AFA96" s="48"/>
      <c r="AFB96" s="48"/>
      <c r="AFC96" s="48"/>
      <c r="AFD96" s="48"/>
      <c r="AFE96" s="48"/>
      <c r="AFF96" s="48"/>
      <c r="AFG96" s="48"/>
      <c r="AFH96" s="48"/>
      <c r="AFI96" s="48"/>
      <c r="AFJ96" s="48"/>
      <c r="AFK96" s="48"/>
      <c r="AFL96" s="48"/>
      <c r="AFM96" s="48"/>
      <c r="AFN96" s="48"/>
      <c r="AFO96" s="48"/>
      <c r="AFP96" s="48"/>
      <c r="AFQ96" s="48"/>
      <c r="AFR96" s="48"/>
      <c r="AFS96" s="48"/>
      <c r="AFT96" s="48"/>
      <c r="AFU96" s="48"/>
      <c r="AFV96" s="48"/>
      <c r="AFW96" s="48"/>
      <c r="AFX96" s="48"/>
      <c r="AFY96" s="48"/>
      <c r="AFZ96" s="48"/>
      <c r="AGA96" s="48"/>
      <c r="AGB96" s="48"/>
      <c r="AGC96" s="48"/>
      <c r="AGD96" s="48"/>
      <c r="AGE96" s="48"/>
      <c r="AGF96" s="48"/>
      <c r="AGG96" s="48"/>
      <c r="AGH96" s="48"/>
      <c r="AGI96" s="48"/>
      <c r="AGJ96" s="48"/>
      <c r="AGK96" s="48"/>
      <c r="AGL96" s="48"/>
      <c r="AGM96" s="48"/>
      <c r="AGN96" s="48"/>
      <c r="AGO96" s="48"/>
      <c r="AGP96" s="48"/>
      <c r="AGQ96" s="48"/>
      <c r="AGR96" s="48"/>
      <c r="AGS96" s="48"/>
      <c r="AGT96" s="48"/>
      <c r="AGU96" s="48"/>
      <c r="AGV96" s="48"/>
      <c r="AGW96" s="48"/>
      <c r="AGX96" s="48"/>
      <c r="AGY96" s="48"/>
      <c r="AGZ96" s="48"/>
      <c r="AHA96" s="48"/>
      <c r="AHB96" s="48"/>
      <c r="AHC96" s="48"/>
      <c r="AHD96" s="48"/>
      <c r="AHE96" s="48"/>
      <c r="AHF96" s="48"/>
      <c r="AHG96" s="48"/>
      <c r="AHH96" s="48"/>
      <c r="AHI96" s="48"/>
      <c r="AHJ96" s="48"/>
      <c r="AHK96" s="48"/>
      <c r="AHL96" s="48"/>
      <c r="AHM96" s="48"/>
      <c r="AHN96" s="48"/>
      <c r="AHO96" s="48"/>
      <c r="AHP96" s="48"/>
      <c r="AHQ96" s="48"/>
      <c r="AHR96" s="48"/>
      <c r="AHS96" s="48"/>
      <c r="AHT96" s="48"/>
      <c r="AHU96" s="48"/>
      <c r="AHV96" s="48"/>
      <c r="AHW96" s="48"/>
      <c r="AHX96" s="48"/>
      <c r="AHY96" s="48"/>
      <c r="AHZ96" s="48"/>
      <c r="AIA96" s="48"/>
      <c r="AIB96" s="48"/>
      <c r="AIC96" s="48"/>
      <c r="AID96" s="48"/>
      <c r="AIE96" s="48"/>
      <c r="AIF96" s="48"/>
      <c r="AIG96" s="48"/>
      <c r="AIH96" s="48"/>
      <c r="AII96" s="48"/>
      <c r="AIJ96" s="48"/>
      <c r="AIK96" s="48"/>
      <c r="AIL96" s="48"/>
      <c r="AIM96" s="48"/>
      <c r="AIN96" s="48"/>
      <c r="AIO96" s="48"/>
      <c r="AIP96" s="48"/>
      <c r="AIQ96" s="48"/>
      <c r="AIR96" s="48"/>
      <c r="AIS96" s="48"/>
      <c r="AIT96" s="48"/>
      <c r="AIU96" s="48"/>
      <c r="AIV96" s="48"/>
      <c r="AIW96" s="48"/>
      <c r="AIX96" s="48"/>
      <c r="AIY96" s="48"/>
      <c r="AIZ96" s="48"/>
      <c r="AJA96" s="48"/>
      <c r="AJB96" s="48"/>
      <c r="AJC96" s="48"/>
      <c r="AJD96" s="48"/>
      <c r="AJE96" s="48"/>
      <c r="AJF96" s="48"/>
      <c r="AJG96" s="48"/>
      <c r="AJH96" s="48"/>
      <c r="AJI96" s="48"/>
      <c r="AJJ96" s="48"/>
      <c r="AJK96" s="48"/>
      <c r="AJL96" s="48"/>
      <c r="AJM96" s="48"/>
      <c r="AJN96" s="48"/>
      <c r="AJO96" s="48"/>
      <c r="AJP96" s="48"/>
      <c r="AJQ96" s="48"/>
      <c r="AJR96" s="48"/>
      <c r="AJS96" s="48"/>
      <c r="AJT96" s="48"/>
      <c r="AJU96" s="48"/>
      <c r="AJV96" s="48"/>
      <c r="AJW96" s="48"/>
      <c r="AJX96" s="48"/>
      <c r="AJY96" s="48"/>
      <c r="AJZ96" s="48"/>
      <c r="AKA96" s="48"/>
      <c r="AKB96" s="48"/>
      <c r="AKC96" s="48"/>
      <c r="AKD96" s="48"/>
      <c r="AKE96" s="48"/>
      <c r="AKF96" s="48"/>
      <c r="AKG96" s="48"/>
      <c r="AKH96" s="48"/>
      <c r="AKI96" s="48"/>
      <c r="AKJ96" s="48"/>
      <c r="AKK96" s="48"/>
      <c r="AKL96" s="48"/>
      <c r="AKM96" s="48"/>
      <c r="AKN96" s="48"/>
      <c r="AKO96" s="48"/>
      <c r="AKP96" s="48"/>
      <c r="AKQ96" s="48"/>
      <c r="AKR96" s="48"/>
      <c r="AKS96" s="48"/>
      <c r="AKT96" s="48"/>
      <c r="AKU96" s="48"/>
      <c r="AKV96" s="48"/>
      <c r="AKW96" s="48"/>
      <c r="AKX96" s="48"/>
      <c r="AKY96" s="48"/>
      <c r="AKZ96" s="48"/>
      <c r="ALA96" s="48"/>
      <c r="ALB96" s="48"/>
      <c r="ALC96" s="48"/>
      <c r="ALD96" s="48"/>
      <c r="ALE96" s="48"/>
      <c r="ALF96" s="48"/>
      <c r="ALG96" s="48"/>
      <c r="ALH96" s="48"/>
      <c r="ALI96" s="48"/>
      <c r="ALJ96" s="48"/>
      <c r="ALK96" s="48"/>
      <c r="ALL96" s="48"/>
      <c r="ALM96" s="48"/>
      <c r="ALN96" s="48"/>
      <c r="ALO96" s="48"/>
      <c r="ALP96" s="48"/>
      <c r="ALQ96" s="48"/>
      <c r="ALR96" s="48"/>
      <c r="ALS96" s="48"/>
      <c r="ALT96" s="48"/>
      <c r="ALU96" s="48"/>
      <c r="ALV96" s="48"/>
      <c r="ALW96" s="48"/>
      <c r="ALX96" s="48"/>
      <c r="ALY96" s="48"/>
      <c r="ALZ96" s="48"/>
      <c r="AMA96" s="48"/>
      <c r="AMB96" s="48"/>
      <c r="AMC96" s="48"/>
      <c r="AMD96" s="48"/>
      <c r="AME96" s="48"/>
      <c r="AMF96" s="48"/>
      <c r="AMG96" s="48"/>
      <c r="AMH96" s="48"/>
      <c r="AMI96" s="48"/>
      <c r="AMJ96" s="48"/>
      <c r="AMK96" s="48"/>
      <c r="AML96" s="48"/>
      <c r="AMM96" s="48"/>
      <c r="AMN96" s="48"/>
      <c r="AMO96" s="48"/>
      <c r="AMP96" s="48"/>
      <c r="AMQ96" s="48"/>
      <c r="AMR96" s="48"/>
      <c r="AMS96" s="48"/>
      <c r="AMT96" s="48"/>
      <c r="AMU96" s="48"/>
      <c r="AMV96" s="48"/>
      <c r="AMW96" s="48"/>
      <c r="AMX96" s="48"/>
      <c r="AMY96" s="48"/>
      <c r="AMZ96" s="48"/>
      <c r="ANA96" s="48"/>
      <c r="ANB96" s="48"/>
      <c r="ANC96" s="48"/>
      <c r="AND96" s="48"/>
      <c r="ANE96" s="48"/>
      <c r="ANF96" s="48"/>
      <c r="ANG96" s="48"/>
      <c r="ANH96" s="48"/>
      <c r="ANI96" s="48"/>
      <c r="ANJ96" s="48"/>
      <c r="ANK96" s="48"/>
      <c r="ANL96" s="48"/>
      <c r="ANM96" s="48"/>
      <c r="ANN96" s="48"/>
      <c r="ANO96" s="48"/>
      <c r="ANP96" s="48"/>
      <c r="ANQ96" s="48"/>
      <c r="ANR96" s="48"/>
      <c r="ANS96" s="48"/>
      <c r="ANT96" s="48"/>
      <c r="ANU96" s="48"/>
      <c r="ANV96" s="48"/>
      <c r="ANW96" s="48"/>
      <c r="ANX96" s="48"/>
      <c r="ANY96" s="48"/>
      <c r="ANZ96" s="48"/>
      <c r="AOA96" s="48"/>
      <c r="AOB96" s="48"/>
      <c r="AOC96" s="48"/>
      <c r="AOD96" s="48"/>
      <c r="AOE96" s="48"/>
      <c r="AOF96" s="48"/>
      <c r="AOG96" s="48"/>
      <c r="AOH96" s="48"/>
      <c r="AOI96" s="48"/>
      <c r="AOJ96" s="48"/>
      <c r="AOK96" s="48"/>
      <c r="AOL96" s="48"/>
      <c r="AOM96" s="48"/>
      <c r="AON96" s="48"/>
      <c r="AOO96" s="48"/>
      <c r="AOP96" s="48"/>
      <c r="AOQ96" s="48"/>
      <c r="AOR96" s="48"/>
      <c r="AOS96" s="48"/>
      <c r="AOT96" s="48"/>
      <c r="AOU96" s="48"/>
      <c r="AOV96" s="48"/>
      <c r="AOW96" s="48"/>
      <c r="AOX96" s="48"/>
      <c r="AOY96" s="48"/>
      <c r="AOZ96" s="48"/>
      <c r="APA96" s="48"/>
      <c r="APB96" s="48"/>
      <c r="APC96" s="48"/>
      <c r="APD96" s="48"/>
      <c r="APE96" s="48"/>
      <c r="APF96" s="48"/>
      <c r="APG96" s="48"/>
      <c r="APH96" s="48"/>
      <c r="API96" s="48"/>
      <c r="APJ96" s="48"/>
      <c r="APK96" s="48"/>
      <c r="APL96" s="48"/>
      <c r="APM96" s="48"/>
      <c r="APN96" s="48"/>
      <c r="APO96" s="48"/>
      <c r="APP96" s="48"/>
      <c r="APQ96" s="48"/>
      <c r="APR96" s="48"/>
      <c r="APS96" s="48"/>
      <c r="APT96" s="48"/>
      <c r="APU96" s="48"/>
      <c r="APV96" s="48"/>
      <c r="APW96" s="48"/>
      <c r="APX96" s="48"/>
      <c r="APY96" s="48"/>
      <c r="APZ96" s="48"/>
      <c r="AQA96" s="48"/>
      <c r="AQB96" s="48"/>
      <c r="AQC96" s="48"/>
      <c r="AQD96" s="48"/>
      <c r="AQE96" s="48"/>
      <c r="AQF96" s="48"/>
      <c r="AQG96" s="48"/>
      <c r="AQH96" s="48"/>
      <c r="AQI96" s="48"/>
      <c r="AQJ96" s="48"/>
      <c r="AQK96" s="48"/>
      <c r="AQL96" s="48"/>
      <c r="AQM96" s="48"/>
      <c r="AQN96" s="48"/>
      <c r="AQO96" s="48"/>
      <c r="AQP96" s="48"/>
      <c r="AQQ96" s="48"/>
      <c r="AQR96" s="48"/>
      <c r="AQS96" s="48"/>
      <c r="AQT96" s="48"/>
      <c r="AQU96" s="48"/>
      <c r="AQV96" s="48"/>
      <c r="AQW96" s="48"/>
      <c r="AQX96" s="48"/>
      <c r="AQY96" s="48"/>
      <c r="AQZ96" s="48"/>
      <c r="ARA96" s="48"/>
      <c r="ARB96" s="48"/>
      <c r="ARC96" s="48"/>
      <c r="ARD96" s="48"/>
      <c r="ARE96" s="48"/>
      <c r="ARF96" s="48"/>
      <c r="ARG96" s="48"/>
      <c r="ARH96" s="48"/>
      <c r="ARI96" s="48"/>
      <c r="ARJ96" s="48"/>
      <c r="ARK96" s="48"/>
      <c r="ARL96" s="48"/>
      <c r="ARM96" s="48"/>
      <c r="ARN96" s="48"/>
      <c r="ARO96" s="48"/>
      <c r="ARP96" s="48"/>
      <c r="ARQ96" s="48"/>
      <c r="ARR96" s="48"/>
      <c r="ARS96" s="48"/>
      <c r="ART96" s="48"/>
      <c r="ARU96" s="48"/>
      <c r="ARV96" s="48"/>
      <c r="ARW96" s="48"/>
      <c r="ARX96" s="48"/>
      <c r="ARY96" s="48"/>
      <c r="ARZ96" s="48"/>
      <c r="ASA96" s="48"/>
      <c r="ASB96" s="48"/>
      <c r="ASC96" s="48"/>
      <c r="ASD96" s="48"/>
      <c r="ASE96" s="48"/>
      <c r="ASF96" s="48"/>
      <c r="ASG96" s="48"/>
      <c r="ASH96" s="48"/>
      <c r="ASI96" s="48"/>
      <c r="ASJ96" s="48"/>
      <c r="ASK96" s="48"/>
      <c r="ASL96" s="48"/>
      <c r="ASM96" s="48"/>
      <c r="ASN96" s="48"/>
      <c r="ASO96" s="48"/>
      <c r="ASP96" s="48"/>
      <c r="ASQ96" s="48"/>
      <c r="ASR96" s="48"/>
      <c r="ASS96" s="48"/>
      <c r="AST96" s="48"/>
      <c r="ASU96" s="48"/>
      <c r="ASV96" s="48"/>
      <c r="ASW96" s="48"/>
      <c r="ASX96" s="48"/>
      <c r="ASY96" s="48"/>
      <c r="ASZ96" s="48"/>
      <c r="ATA96" s="48"/>
      <c r="ATB96" s="48"/>
      <c r="ATC96" s="48"/>
      <c r="ATD96" s="48"/>
      <c r="ATE96" s="48"/>
      <c r="ATF96" s="48"/>
      <c r="ATG96" s="48"/>
      <c r="ATH96" s="48"/>
      <c r="ATI96" s="48"/>
      <c r="ATJ96" s="48"/>
      <c r="ATK96" s="48"/>
      <c r="ATL96" s="48"/>
      <c r="ATM96" s="48"/>
      <c r="ATN96" s="48"/>
      <c r="ATO96" s="48"/>
      <c r="ATP96" s="48"/>
      <c r="ATQ96" s="48"/>
      <c r="ATR96" s="48"/>
      <c r="ATS96" s="48"/>
      <c r="ATT96" s="48"/>
      <c r="ATU96" s="48"/>
      <c r="ATV96" s="48"/>
      <c r="ATW96" s="48"/>
      <c r="ATX96" s="48"/>
      <c r="ATY96" s="48"/>
      <c r="ATZ96" s="48"/>
      <c r="AUA96" s="48"/>
      <c r="AUB96" s="48"/>
      <c r="AUC96" s="48"/>
      <c r="AUD96" s="48"/>
      <c r="AUE96" s="48"/>
      <c r="AUF96" s="48"/>
      <c r="AUG96" s="48"/>
      <c r="AUH96" s="48"/>
      <c r="AUI96" s="48"/>
      <c r="AUJ96" s="48"/>
      <c r="AUK96" s="48"/>
      <c r="AUL96" s="48"/>
      <c r="AUM96" s="48"/>
      <c r="AUN96" s="48"/>
      <c r="AUO96" s="48"/>
      <c r="AUP96" s="48"/>
      <c r="AUQ96" s="48"/>
      <c r="AUR96" s="48"/>
      <c r="AUS96" s="48"/>
      <c r="AUT96" s="48"/>
      <c r="AUU96" s="48"/>
      <c r="AUV96" s="48"/>
      <c r="AUW96" s="48"/>
      <c r="AUX96" s="48"/>
      <c r="AUY96" s="48"/>
      <c r="AUZ96" s="48"/>
      <c r="AVA96" s="48"/>
      <c r="AVB96" s="48"/>
      <c r="AVC96" s="48"/>
      <c r="AVD96" s="48"/>
      <c r="AVE96" s="48"/>
      <c r="AVF96" s="48"/>
      <c r="AVG96" s="48"/>
      <c r="AVH96" s="48"/>
      <c r="AVI96" s="48"/>
      <c r="AVJ96" s="48"/>
      <c r="AVK96" s="48"/>
      <c r="AVL96" s="48"/>
      <c r="AVM96" s="48"/>
      <c r="AVN96" s="48"/>
      <c r="AVO96" s="48"/>
      <c r="AVP96" s="48"/>
      <c r="AVQ96" s="48"/>
      <c r="AVR96" s="48"/>
      <c r="AVS96" s="48"/>
      <c r="AVT96" s="48"/>
      <c r="AVU96" s="48"/>
      <c r="AVV96" s="48"/>
      <c r="AVW96" s="48"/>
      <c r="AVX96" s="48"/>
      <c r="AVY96" s="48"/>
      <c r="AVZ96" s="48"/>
      <c r="AWA96" s="48"/>
      <c r="AWB96" s="48"/>
      <c r="AWC96" s="48"/>
      <c r="AWD96" s="48"/>
      <c r="AWE96" s="48"/>
      <c r="AWF96" s="48"/>
      <c r="AWG96" s="48"/>
      <c r="AWH96" s="48"/>
      <c r="AWI96" s="48"/>
      <c r="AWJ96" s="48"/>
      <c r="AWK96" s="48"/>
      <c r="AWL96" s="48"/>
      <c r="AWM96" s="48"/>
      <c r="AWN96" s="48"/>
      <c r="AWO96" s="48"/>
      <c r="AWP96" s="48"/>
      <c r="AWQ96" s="48"/>
      <c r="AWR96" s="48"/>
      <c r="AWS96" s="48"/>
      <c r="AWT96" s="48"/>
      <c r="AWU96" s="48"/>
      <c r="AWV96" s="48"/>
      <c r="AWW96" s="48"/>
      <c r="AWX96" s="48"/>
      <c r="AWY96" s="48"/>
      <c r="AWZ96" s="48"/>
      <c r="AXA96" s="48"/>
      <c r="AXB96" s="48"/>
      <c r="AXC96" s="48"/>
      <c r="AXD96" s="48"/>
      <c r="AXE96" s="48"/>
      <c r="AXF96" s="48"/>
      <c r="AXG96" s="48"/>
      <c r="AXH96" s="48"/>
      <c r="AXI96" s="48"/>
      <c r="AXJ96" s="48"/>
      <c r="AXK96" s="48"/>
      <c r="AXL96" s="48"/>
      <c r="AXM96" s="48"/>
      <c r="AXN96" s="48"/>
      <c r="AXO96" s="48"/>
      <c r="AXP96" s="48"/>
      <c r="AXQ96" s="48"/>
      <c r="AXR96" s="48"/>
      <c r="AXS96" s="48"/>
      <c r="AXT96" s="48"/>
      <c r="AXU96" s="48"/>
      <c r="AXV96" s="48"/>
      <c r="AXW96" s="48"/>
      <c r="AXX96" s="48"/>
      <c r="AXY96" s="48"/>
      <c r="AXZ96" s="48"/>
      <c r="AYA96" s="48"/>
      <c r="AYB96" s="48"/>
      <c r="AYC96" s="48"/>
      <c r="AYD96" s="48"/>
      <c r="AYE96" s="48"/>
      <c r="AYF96" s="48"/>
      <c r="AYG96" s="48"/>
      <c r="AYH96" s="48"/>
      <c r="AYI96" s="48"/>
      <c r="AYJ96" s="48"/>
      <c r="AYK96" s="48"/>
      <c r="AYL96" s="48"/>
      <c r="AYM96" s="48"/>
      <c r="AYN96" s="48"/>
      <c r="AYO96" s="48"/>
      <c r="AYP96" s="48"/>
      <c r="AYQ96" s="48"/>
      <c r="AYR96" s="48"/>
      <c r="AYS96" s="48"/>
      <c r="AYT96" s="48"/>
      <c r="AYU96" s="48"/>
      <c r="AYV96" s="48"/>
      <c r="AYW96" s="48"/>
      <c r="AYX96" s="48"/>
      <c r="AYY96" s="48"/>
      <c r="AYZ96" s="48"/>
      <c r="AZA96" s="48"/>
      <c r="AZB96" s="48"/>
      <c r="AZC96" s="48"/>
      <c r="AZD96" s="48"/>
      <c r="AZE96" s="48"/>
      <c r="AZF96" s="48"/>
      <c r="AZG96" s="48"/>
      <c r="AZH96" s="48"/>
      <c r="AZI96" s="48"/>
      <c r="AZJ96" s="48"/>
      <c r="AZK96" s="48"/>
      <c r="AZL96" s="48"/>
      <c r="AZM96" s="48"/>
      <c r="AZN96" s="48"/>
      <c r="AZO96" s="48"/>
      <c r="AZP96" s="48"/>
      <c r="AZQ96" s="48"/>
      <c r="AZR96" s="48"/>
      <c r="AZS96" s="48"/>
      <c r="AZT96" s="48"/>
      <c r="AZU96" s="48"/>
      <c r="AZV96" s="48"/>
      <c r="AZW96" s="48"/>
      <c r="AZX96" s="48"/>
      <c r="AZY96" s="48"/>
      <c r="AZZ96" s="48"/>
      <c r="BAA96" s="48"/>
      <c r="BAB96" s="48"/>
      <c r="BAC96" s="48"/>
      <c r="BAD96" s="48"/>
      <c r="BAE96" s="48"/>
      <c r="BAF96" s="48"/>
      <c r="BAG96" s="48"/>
      <c r="BAH96" s="48"/>
      <c r="BAI96" s="48"/>
      <c r="BAJ96" s="48"/>
      <c r="BAK96" s="48"/>
      <c r="BAL96" s="48"/>
      <c r="BAM96" s="48"/>
      <c r="BAN96" s="48"/>
      <c r="BAO96" s="48"/>
      <c r="BAP96" s="48"/>
      <c r="BAQ96" s="48"/>
      <c r="BAR96" s="48"/>
      <c r="BAS96" s="48"/>
      <c r="BAT96" s="48"/>
      <c r="BAU96" s="48"/>
      <c r="BAV96" s="48"/>
      <c r="BAW96" s="48"/>
      <c r="BAX96" s="48"/>
      <c r="BAY96" s="48"/>
      <c r="BAZ96" s="48"/>
      <c r="BBA96" s="48"/>
      <c r="BBB96" s="48"/>
      <c r="BBC96" s="48"/>
      <c r="BBD96" s="48"/>
      <c r="BBE96" s="48"/>
      <c r="BBF96" s="48"/>
      <c r="BBG96" s="48"/>
      <c r="BBH96" s="48"/>
      <c r="BBI96" s="48"/>
      <c r="BBJ96" s="48"/>
      <c r="BBK96" s="48"/>
      <c r="BBL96" s="48"/>
      <c r="BBM96" s="48"/>
      <c r="BBN96" s="48"/>
      <c r="BBO96" s="48"/>
      <c r="BBP96" s="48"/>
      <c r="BBQ96" s="48"/>
      <c r="BBR96" s="48"/>
      <c r="BBS96" s="48"/>
      <c r="BBT96" s="48"/>
      <c r="BBU96" s="48"/>
      <c r="BBV96" s="48"/>
      <c r="BBW96" s="48"/>
      <c r="BBX96" s="48"/>
      <c r="BBY96" s="48"/>
      <c r="BBZ96" s="48"/>
      <c r="BCA96" s="48"/>
      <c r="BCB96" s="48"/>
      <c r="BCC96" s="48"/>
      <c r="BCD96" s="48"/>
      <c r="BCE96" s="48"/>
      <c r="BCF96" s="48"/>
      <c r="BCG96" s="48"/>
      <c r="BCH96" s="48"/>
      <c r="BCI96" s="48"/>
      <c r="BCJ96" s="48"/>
      <c r="BCK96" s="48"/>
      <c r="BCL96" s="48"/>
      <c r="BCM96" s="48"/>
      <c r="BCN96" s="48"/>
      <c r="BCO96" s="48"/>
      <c r="BCP96" s="48"/>
      <c r="BCQ96" s="48"/>
      <c r="BCR96" s="48"/>
      <c r="BCS96" s="48"/>
      <c r="BCT96" s="48"/>
      <c r="BCU96" s="48"/>
      <c r="BCV96" s="48"/>
      <c r="BCW96" s="48"/>
      <c r="BCX96" s="48"/>
      <c r="BCY96" s="48"/>
      <c r="BCZ96" s="48"/>
      <c r="BDA96" s="48"/>
      <c r="BDB96" s="48"/>
      <c r="BDC96" s="48"/>
      <c r="BDD96" s="48"/>
      <c r="BDE96" s="48"/>
      <c r="BDF96" s="48"/>
      <c r="BDG96" s="48"/>
      <c r="BDH96" s="48"/>
      <c r="BDI96" s="48"/>
      <c r="BDJ96" s="48"/>
      <c r="BDK96" s="48"/>
      <c r="BDL96" s="48"/>
      <c r="BDM96" s="48"/>
      <c r="BDN96" s="48"/>
      <c r="BDO96" s="48"/>
      <c r="BDP96" s="48"/>
      <c r="BDQ96" s="48"/>
      <c r="BDR96" s="48"/>
      <c r="BDS96" s="48"/>
      <c r="BDT96" s="48"/>
      <c r="BDU96" s="48"/>
      <c r="BDV96" s="48"/>
      <c r="BDW96" s="48"/>
      <c r="BDX96" s="48"/>
      <c r="BDY96" s="48"/>
      <c r="BDZ96" s="48"/>
      <c r="BEA96" s="48"/>
      <c r="BEB96" s="48"/>
      <c r="BEC96" s="48"/>
      <c r="BED96" s="48"/>
      <c r="BEE96" s="48"/>
      <c r="BEF96" s="48"/>
      <c r="BEG96" s="48"/>
      <c r="BEH96" s="48"/>
      <c r="BEI96" s="48"/>
      <c r="BEJ96" s="48"/>
      <c r="BEK96" s="48"/>
      <c r="BEL96" s="48"/>
      <c r="BEM96" s="48"/>
      <c r="BEN96" s="48"/>
      <c r="BEO96" s="48"/>
      <c r="BEP96" s="48"/>
      <c r="BEQ96" s="48"/>
      <c r="BER96" s="48"/>
      <c r="BES96" s="48"/>
      <c r="BET96" s="48"/>
      <c r="BEU96" s="48"/>
      <c r="BEV96" s="48"/>
      <c r="BEW96" s="48"/>
      <c r="BEX96" s="48"/>
      <c r="BEY96" s="48"/>
      <c r="BEZ96" s="48"/>
      <c r="BFA96" s="48"/>
      <c r="BFB96" s="48"/>
      <c r="BFC96" s="48"/>
      <c r="BFD96" s="48"/>
      <c r="BFE96" s="48"/>
      <c r="BFF96" s="48"/>
      <c r="BFG96" s="48"/>
      <c r="BFH96" s="48"/>
      <c r="BFI96" s="48"/>
      <c r="BFJ96" s="48"/>
      <c r="BFK96" s="48"/>
      <c r="BFL96" s="48"/>
      <c r="BFM96" s="48"/>
      <c r="BFN96" s="48"/>
      <c r="BFO96" s="48"/>
      <c r="BFP96" s="48"/>
      <c r="BFQ96" s="48"/>
      <c r="BFR96" s="48"/>
      <c r="BFS96" s="48"/>
      <c r="BFT96" s="48"/>
      <c r="BFU96" s="48"/>
      <c r="BFV96" s="48"/>
      <c r="BFW96" s="48"/>
      <c r="BFX96" s="48"/>
      <c r="BFY96" s="48"/>
      <c r="BFZ96" s="48"/>
      <c r="BGA96" s="48"/>
      <c r="BGB96" s="48"/>
      <c r="BGC96" s="48"/>
      <c r="BGD96" s="48"/>
      <c r="BGE96" s="48"/>
      <c r="BGF96" s="48"/>
      <c r="BGG96" s="48"/>
      <c r="BGH96" s="48"/>
      <c r="BGI96" s="48"/>
      <c r="BGJ96" s="48"/>
      <c r="BGK96" s="48"/>
      <c r="BGL96" s="48"/>
      <c r="BGM96" s="48"/>
      <c r="BGN96" s="48"/>
      <c r="BGO96" s="48"/>
      <c r="BGP96" s="48"/>
      <c r="BGQ96" s="48"/>
      <c r="BGR96" s="48"/>
      <c r="BGS96" s="48"/>
      <c r="BGT96" s="48"/>
      <c r="BGU96" s="48"/>
      <c r="BGV96" s="48"/>
      <c r="BGW96" s="48"/>
      <c r="BGX96" s="48"/>
      <c r="BGY96" s="48"/>
      <c r="BGZ96" s="48"/>
      <c r="BHA96" s="48"/>
      <c r="BHB96" s="48"/>
      <c r="BHC96" s="48"/>
      <c r="BHD96" s="48"/>
      <c r="BHE96" s="48"/>
      <c r="BHF96" s="48"/>
      <c r="BHG96" s="48"/>
      <c r="BHH96" s="48"/>
      <c r="BHI96" s="48"/>
      <c r="BHJ96" s="48"/>
      <c r="BHK96" s="48"/>
      <c r="BHL96" s="48"/>
      <c r="BHM96" s="48"/>
      <c r="BHN96" s="48"/>
      <c r="BHO96" s="48"/>
      <c r="BHP96" s="48"/>
      <c r="BHQ96" s="48"/>
      <c r="BHR96" s="48"/>
      <c r="BHS96" s="48"/>
      <c r="BHT96" s="48"/>
      <c r="BHU96" s="48"/>
      <c r="BHV96" s="48"/>
      <c r="BHW96" s="48"/>
      <c r="BHX96" s="48"/>
      <c r="BHY96" s="48"/>
      <c r="BHZ96" s="48"/>
      <c r="BIA96" s="48"/>
      <c r="BIB96" s="48"/>
      <c r="BIC96" s="48"/>
      <c r="BID96" s="48"/>
      <c r="BIE96" s="48"/>
      <c r="BIF96" s="48"/>
      <c r="BIG96" s="48"/>
      <c r="BIH96" s="48"/>
      <c r="BII96" s="48"/>
      <c r="BIJ96" s="48"/>
      <c r="BIK96" s="48"/>
      <c r="BIL96" s="48"/>
      <c r="BIM96" s="48"/>
      <c r="BIN96" s="48"/>
      <c r="BIO96" s="48"/>
      <c r="BIP96" s="48"/>
      <c r="BIQ96" s="48"/>
      <c r="BIR96" s="48"/>
      <c r="BIS96" s="48"/>
      <c r="BIT96" s="48"/>
      <c r="BIU96" s="48"/>
      <c r="BIV96" s="48"/>
      <c r="BIW96" s="48"/>
      <c r="BIX96" s="48"/>
      <c r="BIY96" s="48"/>
      <c r="BIZ96" s="48"/>
      <c r="BJA96" s="48"/>
      <c r="BJB96" s="48"/>
      <c r="BJC96" s="48"/>
      <c r="BJD96" s="48"/>
      <c r="BJE96" s="48"/>
      <c r="BJF96" s="48"/>
      <c r="BJG96" s="48"/>
      <c r="BJH96" s="48"/>
      <c r="BJI96" s="48"/>
      <c r="BJJ96" s="48"/>
      <c r="BJK96" s="48"/>
      <c r="BJL96" s="48"/>
      <c r="BJM96" s="48"/>
      <c r="BJN96" s="48"/>
      <c r="BJO96" s="48"/>
      <c r="BJP96" s="48"/>
      <c r="BJQ96" s="48"/>
      <c r="BJR96" s="48"/>
      <c r="BJS96" s="48"/>
      <c r="BJT96" s="48"/>
      <c r="BJU96" s="48"/>
      <c r="BJV96" s="48"/>
      <c r="BJW96" s="48"/>
      <c r="BJX96" s="48"/>
      <c r="BJY96" s="48"/>
      <c r="BJZ96" s="48"/>
      <c r="BKA96" s="48"/>
      <c r="BKB96" s="48"/>
      <c r="BKC96" s="48"/>
      <c r="BKD96" s="48"/>
      <c r="BKE96" s="48"/>
      <c r="BKF96" s="48"/>
      <c r="BKG96" s="48"/>
      <c r="BKH96" s="48"/>
      <c r="BKI96" s="48"/>
      <c r="BKJ96" s="48"/>
      <c r="BKK96" s="48"/>
      <c r="BKL96" s="48"/>
      <c r="BKM96" s="48"/>
      <c r="BKN96" s="48"/>
      <c r="BKO96" s="48"/>
      <c r="BKP96" s="48"/>
      <c r="BKQ96" s="48"/>
      <c r="BKR96" s="48"/>
      <c r="BKS96" s="48"/>
      <c r="BKT96" s="48"/>
      <c r="BKU96" s="48"/>
      <c r="BKV96" s="48"/>
      <c r="BKW96" s="48"/>
      <c r="BKX96" s="48"/>
      <c r="BKY96" s="48"/>
      <c r="BKZ96" s="48"/>
      <c r="BLA96" s="48"/>
      <c r="BLB96" s="48"/>
      <c r="BLC96" s="48"/>
      <c r="BLD96" s="48"/>
      <c r="BLE96" s="48"/>
      <c r="BLF96" s="48"/>
      <c r="BLG96" s="48"/>
      <c r="BLH96" s="48"/>
      <c r="BLI96" s="48"/>
      <c r="BLJ96" s="48"/>
      <c r="BLK96" s="48"/>
      <c r="BLL96" s="48"/>
      <c r="BLM96" s="48"/>
      <c r="BLN96" s="48"/>
      <c r="BLO96" s="48"/>
      <c r="BLP96" s="48"/>
      <c r="BLQ96" s="48"/>
      <c r="BLR96" s="48"/>
      <c r="BLS96" s="48"/>
      <c r="BLT96" s="48"/>
      <c r="BLU96" s="48"/>
      <c r="BLV96" s="48"/>
      <c r="BLW96" s="48"/>
      <c r="BLX96" s="48"/>
      <c r="BLY96" s="48"/>
      <c r="BLZ96" s="48"/>
      <c r="BMA96" s="48"/>
      <c r="BMB96" s="48"/>
      <c r="BMC96" s="48"/>
      <c r="BMD96" s="48"/>
      <c r="BME96" s="48"/>
      <c r="BMF96" s="48"/>
      <c r="BMG96" s="48"/>
      <c r="BMH96" s="48"/>
      <c r="BMI96" s="48"/>
      <c r="BMJ96" s="48"/>
      <c r="BMK96" s="48"/>
      <c r="BML96" s="48"/>
      <c r="BMM96" s="48"/>
      <c r="BMN96" s="48"/>
      <c r="BMO96" s="48"/>
      <c r="BMP96" s="48"/>
      <c r="BMQ96" s="48"/>
      <c r="BMR96" s="48"/>
      <c r="BMS96" s="48"/>
      <c r="BMT96" s="48"/>
      <c r="BMU96" s="48"/>
      <c r="BMV96" s="48"/>
      <c r="BMW96" s="48"/>
      <c r="BMX96" s="48"/>
      <c r="BMY96" s="48"/>
      <c r="BMZ96" s="48"/>
      <c r="BNA96" s="48"/>
      <c r="BNB96" s="48"/>
      <c r="BNC96" s="48"/>
      <c r="BND96" s="48"/>
      <c r="BNE96" s="48"/>
      <c r="BNF96" s="48"/>
      <c r="BNG96" s="48"/>
      <c r="BNH96" s="48"/>
      <c r="BNI96" s="48"/>
      <c r="BNJ96" s="48"/>
      <c r="BNK96" s="48"/>
      <c r="BNL96" s="48"/>
      <c r="BNM96" s="48"/>
      <c r="BNN96" s="48"/>
      <c r="BNO96" s="48"/>
      <c r="BNP96" s="48"/>
      <c r="BNQ96" s="48"/>
      <c r="BNR96" s="48"/>
      <c r="BNS96" s="48"/>
      <c r="BNT96" s="48"/>
      <c r="BNU96" s="48"/>
      <c r="BNV96" s="48"/>
      <c r="BNW96" s="48"/>
      <c r="BNX96" s="48"/>
      <c r="BNY96" s="48"/>
      <c r="BNZ96" s="48"/>
      <c r="BOA96" s="48"/>
      <c r="BOB96" s="48"/>
      <c r="BOC96" s="48"/>
      <c r="BOD96" s="48"/>
      <c r="BOE96" s="48"/>
      <c r="BOF96" s="48"/>
      <c r="BOG96" s="48"/>
      <c r="BOH96" s="48"/>
      <c r="BOI96" s="48"/>
      <c r="BOJ96" s="48"/>
      <c r="BOK96" s="48"/>
      <c r="BOL96" s="48"/>
      <c r="BOM96" s="48"/>
      <c r="BON96" s="48"/>
      <c r="BOO96" s="48"/>
      <c r="BOP96" s="48"/>
      <c r="BOQ96" s="48"/>
      <c r="BOR96" s="48"/>
      <c r="BOS96" s="48"/>
      <c r="BOT96" s="48"/>
      <c r="BOU96" s="48"/>
      <c r="BOV96" s="48"/>
      <c r="BOW96" s="48"/>
      <c r="BOX96" s="48"/>
      <c r="BOY96" s="48"/>
      <c r="BOZ96" s="48"/>
      <c r="BPA96" s="48"/>
      <c r="BPB96" s="48"/>
      <c r="BPC96" s="48"/>
      <c r="BPD96" s="48"/>
      <c r="BPE96" s="48"/>
      <c r="BPF96" s="48"/>
      <c r="BPG96" s="48"/>
      <c r="BPH96" s="48"/>
      <c r="BPI96" s="48"/>
      <c r="BPJ96" s="48"/>
      <c r="BPK96" s="48"/>
      <c r="BPL96" s="48"/>
      <c r="BPM96" s="48"/>
      <c r="BPN96" s="48"/>
      <c r="BPO96" s="48"/>
      <c r="BPP96" s="48"/>
      <c r="BPQ96" s="48"/>
      <c r="BPR96" s="48"/>
      <c r="BPS96" s="48"/>
      <c r="BPT96" s="48"/>
      <c r="BPU96" s="48"/>
      <c r="BPV96" s="48"/>
      <c r="BPW96" s="48"/>
      <c r="BPX96" s="48"/>
      <c r="BPY96" s="48"/>
      <c r="BPZ96" s="48"/>
      <c r="BQA96" s="48"/>
      <c r="BQB96" s="48"/>
      <c r="BQC96" s="48"/>
      <c r="BQD96" s="48"/>
      <c r="BQE96" s="48"/>
      <c r="BQF96" s="48"/>
      <c r="BQG96" s="48"/>
      <c r="BQH96" s="48"/>
      <c r="BQI96" s="48"/>
      <c r="BQJ96" s="48"/>
      <c r="BQK96" s="48"/>
      <c r="BQL96" s="48"/>
      <c r="BQM96" s="48"/>
      <c r="BQN96" s="48"/>
      <c r="BQO96" s="48"/>
      <c r="BQP96" s="48"/>
      <c r="BQQ96" s="48"/>
      <c r="BQR96" s="48"/>
      <c r="BQS96" s="48"/>
      <c r="BQT96" s="48"/>
      <c r="BQU96" s="48"/>
      <c r="BQV96" s="48"/>
      <c r="BQW96" s="48"/>
      <c r="BQX96" s="48"/>
      <c r="BQY96" s="48"/>
      <c r="BQZ96" s="48"/>
      <c r="BRA96" s="48"/>
      <c r="BRB96" s="48"/>
      <c r="BRC96" s="48"/>
      <c r="BRD96" s="48"/>
      <c r="BRE96" s="48"/>
      <c r="BRF96" s="48"/>
      <c r="BRG96" s="48"/>
      <c r="BRH96" s="48"/>
      <c r="BRI96" s="48"/>
      <c r="BRJ96" s="48"/>
      <c r="BRK96" s="48"/>
      <c r="BRL96" s="48"/>
      <c r="BRM96" s="48"/>
      <c r="BRN96" s="48"/>
      <c r="BRO96" s="48"/>
      <c r="BRP96" s="48"/>
      <c r="BRQ96" s="48"/>
      <c r="BRR96" s="48"/>
      <c r="BRS96" s="48"/>
      <c r="BRT96" s="48"/>
      <c r="BRU96" s="48"/>
      <c r="BRV96" s="48"/>
      <c r="BRW96" s="48"/>
      <c r="BRX96" s="48"/>
      <c r="BRY96" s="48"/>
      <c r="BRZ96" s="48"/>
      <c r="BSA96" s="48"/>
      <c r="BSB96" s="48"/>
      <c r="BSC96" s="48"/>
      <c r="BSD96" s="48"/>
      <c r="BSE96" s="48"/>
      <c r="BSF96" s="48"/>
      <c r="BSG96" s="48"/>
      <c r="BSH96" s="48"/>
      <c r="BSI96" s="48"/>
      <c r="BSJ96" s="48"/>
      <c r="BSK96" s="48"/>
      <c r="BSL96" s="48"/>
      <c r="BSM96" s="48"/>
      <c r="BSN96" s="48"/>
      <c r="BSO96" s="48"/>
      <c r="BSP96" s="48"/>
      <c r="BSQ96" s="48"/>
      <c r="BSR96" s="48"/>
      <c r="BSS96" s="48"/>
      <c r="BST96" s="48"/>
      <c r="BSU96" s="48"/>
      <c r="BSV96" s="48"/>
      <c r="BSW96" s="48"/>
      <c r="BSX96" s="48"/>
      <c r="BSY96" s="48"/>
      <c r="BSZ96" s="48"/>
      <c r="BTA96" s="48"/>
      <c r="BTB96" s="48"/>
      <c r="BTC96" s="48"/>
      <c r="BTD96" s="48"/>
      <c r="BTE96" s="48"/>
      <c r="BTF96" s="48"/>
      <c r="BTG96" s="48"/>
      <c r="BTH96" s="48"/>
      <c r="BTI96" s="48"/>
      <c r="BTJ96" s="48"/>
      <c r="BTK96" s="48"/>
      <c r="BTL96" s="48"/>
      <c r="BTM96" s="48"/>
      <c r="BTN96" s="48"/>
      <c r="BTO96" s="48"/>
      <c r="BTP96" s="48"/>
      <c r="BTQ96" s="48"/>
      <c r="BTR96" s="48"/>
      <c r="BTS96" s="48"/>
      <c r="BTT96" s="48"/>
      <c r="BTU96" s="48"/>
      <c r="BTV96" s="48"/>
      <c r="BTW96" s="48"/>
      <c r="BTX96" s="48"/>
      <c r="BTY96" s="48"/>
      <c r="BTZ96" s="48"/>
      <c r="BUA96" s="48"/>
      <c r="BUB96" s="48"/>
      <c r="BUC96" s="48"/>
      <c r="BUD96" s="48"/>
      <c r="BUE96" s="48"/>
      <c r="BUF96" s="48"/>
      <c r="BUG96" s="48"/>
      <c r="BUH96" s="48"/>
      <c r="BUI96" s="48"/>
      <c r="BUJ96" s="48"/>
      <c r="BUK96" s="48"/>
      <c r="BUL96" s="48"/>
      <c r="BUM96" s="48"/>
      <c r="BUN96" s="48"/>
      <c r="BUO96" s="48"/>
      <c r="BUP96" s="48"/>
      <c r="BUQ96" s="48"/>
      <c r="BUR96" s="48"/>
      <c r="BUS96" s="48"/>
      <c r="BUT96" s="48"/>
      <c r="BUU96" s="48"/>
      <c r="BUV96" s="48"/>
      <c r="BUW96" s="48"/>
      <c r="BUX96" s="48"/>
      <c r="BUY96" s="48"/>
      <c r="BUZ96" s="48"/>
      <c r="BVA96" s="48"/>
      <c r="BVB96" s="48"/>
      <c r="BVC96" s="48"/>
      <c r="BVD96" s="48"/>
      <c r="BVE96" s="48"/>
      <c r="BVF96" s="48"/>
      <c r="BVG96" s="48"/>
      <c r="BVH96" s="48"/>
      <c r="BVI96" s="48"/>
      <c r="BVJ96" s="48"/>
      <c r="BVK96" s="48"/>
      <c r="BVL96" s="48"/>
      <c r="BVM96" s="48"/>
      <c r="BVN96" s="48"/>
      <c r="BVO96" s="48"/>
      <c r="BVP96" s="48"/>
      <c r="BVQ96" s="48"/>
      <c r="BVR96" s="48"/>
      <c r="BVS96" s="48"/>
      <c r="BVT96" s="48"/>
      <c r="BVU96" s="48"/>
      <c r="BVV96" s="48"/>
      <c r="BVW96" s="48"/>
      <c r="BVX96" s="48"/>
      <c r="BVY96" s="48"/>
      <c r="BVZ96" s="48"/>
      <c r="BWA96" s="48"/>
      <c r="BWB96" s="48"/>
      <c r="BWC96" s="48"/>
      <c r="BWD96" s="48"/>
      <c r="BWE96" s="48"/>
      <c r="BWF96" s="48"/>
      <c r="BWG96" s="48"/>
      <c r="BWH96" s="48"/>
      <c r="BWI96" s="48"/>
      <c r="BWJ96" s="48"/>
      <c r="BWK96" s="48"/>
      <c r="BWL96" s="48"/>
      <c r="BWM96" s="48"/>
      <c r="BWN96" s="48"/>
      <c r="BWO96" s="48"/>
      <c r="BWP96" s="48"/>
      <c r="BWQ96" s="48"/>
      <c r="BWR96" s="48"/>
      <c r="BWS96" s="48"/>
      <c r="BWT96" s="48"/>
      <c r="BWU96" s="48"/>
      <c r="BWV96" s="48"/>
      <c r="BWW96" s="48"/>
      <c r="BWX96" s="48"/>
      <c r="BWY96" s="48"/>
      <c r="BWZ96" s="48"/>
      <c r="BXA96" s="48"/>
      <c r="BXB96" s="48"/>
      <c r="BXC96" s="48"/>
      <c r="BXD96" s="48"/>
      <c r="BXE96" s="48"/>
      <c r="BXF96" s="48"/>
      <c r="BXG96" s="48"/>
      <c r="BXH96" s="48"/>
      <c r="BXI96" s="48"/>
      <c r="BXJ96" s="48"/>
      <c r="BXK96" s="48"/>
      <c r="BXL96" s="48"/>
      <c r="BXM96" s="48"/>
      <c r="BXN96" s="48"/>
      <c r="BXO96" s="48"/>
      <c r="BXP96" s="48"/>
      <c r="BXQ96" s="48"/>
      <c r="BXR96" s="48"/>
      <c r="BXS96" s="48"/>
      <c r="BXT96" s="48"/>
      <c r="BXU96" s="48"/>
      <c r="BXV96" s="48"/>
      <c r="BXW96" s="48"/>
      <c r="BXX96" s="48"/>
      <c r="BXY96" s="48"/>
      <c r="BXZ96" s="48"/>
      <c r="BYA96" s="48"/>
      <c r="BYB96" s="48"/>
      <c r="BYC96" s="48"/>
      <c r="BYD96" s="48"/>
      <c r="BYE96" s="48"/>
      <c r="BYF96" s="48"/>
      <c r="BYG96" s="48"/>
      <c r="BYH96" s="48"/>
      <c r="BYI96" s="48"/>
      <c r="BYJ96" s="48"/>
      <c r="BYK96" s="48"/>
      <c r="BYL96" s="48"/>
      <c r="BYM96" s="48"/>
      <c r="BYN96" s="48"/>
      <c r="BYO96" s="48"/>
      <c r="BYP96" s="48"/>
      <c r="BYQ96" s="48"/>
      <c r="BYR96" s="48"/>
      <c r="BYS96" s="48"/>
      <c r="BYT96" s="48"/>
      <c r="BYU96" s="48"/>
      <c r="BYV96" s="48"/>
      <c r="BYW96" s="48"/>
      <c r="BYX96" s="48"/>
      <c r="BYY96" s="48"/>
      <c r="BYZ96" s="48"/>
      <c r="BZA96" s="48"/>
      <c r="BZB96" s="48"/>
      <c r="BZC96" s="48"/>
      <c r="BZD96" s="48"/>
      <c r="BZE96" s="48"/>
      <c r="BZF96" s="48"/>
      <c r="BZG96" s="48"/>
      <c r="BZH96" s="48"/>
      <c r="BZI96" s="48"/>
      <c r="BZJ96" s="48"/>
      <c r="BZK96" s="48"/>
      <c r="BZL96" s="48"/>
      <c r="BZM96" s="48"/>
      <c r="BZN96" s="48"/>
      <c r="BZO96" s="48"/>
      <c r="BZP96" s="48"/>
      <c r="BZQ96" s="48"/>
      <c r="BZR96" s="48"/>
      <c r="BZS96" s="48"/>
      <c r="BZT96" s="48"/>
      <c r="BZU96" s="48"/>
      <c r="BZV96" s="48"/>
      <c r="BZW96" s="48"/>
      <c r="BZX96" s="48"/>
      <c r="BZY96" s="48"/>
      <c r="BZZ96" s="48"/>
      <c r="CAA96" s="48"/>
      <c r="CAB96" s="48"/>
      <c r="CAC96" s="48"/>
      <c r="CAD96" s="48"/>
      <c r="CAE96" s="48"/>
      <c r="CAF96" s="48"/>
      <c r="CAG96" s="48"/>
      <c r="CAH96" s="48"/>
      <c r="CAI96" s="48"/>
      <c r="CAJ96" s="48"/>
      <c r="CAK96" s="48"/>
      <c r="CAL96" s="48"/>
      <c r="CAM96" s="48"/>
      <c r="CAN96" s="48"/>
      <c r="CAO96" s="48"/>
      <c r="CAP96" s="48"/>
      <c r="CAQ96" s="48"/>
      <c r="CAR96" s="48"/>
      <c r="CAS96" s="48"/>
      <c r="CAT96" s="48"/>
      <c r="CAU96" s="48"/>
      <c r="CAV96" s="48"/>
      <c r="CAW96" s="48"/>
      <c r="CAX96" s="48"/>
      <c r="CAY96" s="48"/>
      <c r="CAZ96" s="48"/>
      <c r="CBA96" s="48"/>
      <c r="CBB96" s="48"/>
      <c r="CBC96" s="48"/>
      <c r="CBD96" s="48"/>
      <c r="CBE96" s="48"/>
      <c r="CBF96" s="48"/>
      <c r="CBG96" s="48"/>
      <c r="CBH96" s="48"/>
      <c r="CBI96" s="48"/>
      <c r="CBJ96" s="48"/>
      <c r="CBK96" s="48"/>
      <c r="CBL96" s="48"/>
      <c r="CBM96" s="48"/>
      <c r="CBN96" s="48"/>
      <c r="CBO96" s="48"/>
      <c r="CBP96" s="48"/>
      <c r="CBQ96" s="48"/>
      <c r="CBR96" s="48"/>
      <c r="CBS96" s="48"/>
      <c r="CBT96" s="48"/>
      <c r="CBU96" s="48"/>
      <c r="CBV96" s="48"/>
      <c r="CBW96" s="48"/>
      <c r="CBX96" s="48"/>
      <c r="CBY96" s="48"/>
      <c r="CBZ96" s="48"/>
      <c r="CCA96" s="48"/>
      <c r="CCB96" s="48"/>
      <c r="CCC96" s="48"/>
      <c r="CCD96" s="48"/>
      <c r="CCE96" s="48"/>
      <c r="CCF96" s="48"/>
      <c r="CCG96" s="48"/>
      <c r="CCH96" s="48"/>
      <c r="CCI96" s="48"/>
      <c r="CCJ96" s="48"/>
      <c r="CCK96" s="48"/>
      <c r="CCL96" s="48"/>
      <c r="CCM96" s="48"/>
      <c r="CCN96" s="48"/>
      <c r="CCO96" s="48"/>
      <c r="CCP96" s="48"/>
      <c r="CCQ96" s="48"/>
      <c r="CCR96" s="48"/>
      <c r="CCS96" s="48"/>
      <c r="CCT96" s="48"/>
      <c r="CCU96" s="48"/>
      <c r="CCV96" s="48"/>
      <c r="CCW96" s="48"/>
      <c r="CCX96" s="48"/>
      <c r="CCY96" s="48"/>
      <c r="CCZ96" s="48"/>
      <c r="CDA96" s="48"/>
      <c r="CDB96" s="48"/>
      <c r="CDC96" s="48"/>
      <c r="CDD96" s="48"/>
      <c r="CDE96" s="48"/>
      <c r="CDF96" s="48"/>
      <c r="CDG96" s="48"/>
      <c r="CDH96" s="48"/>
      <c r="CDI96" s="48"/>
      <c r="CDJ96" s="48"/>
      <c r="CDK96" s="48"/>
      <c r="CDL96" s="48"/>
      <c r="CDM96" s="48"/>
      <c r="CDN96" s="48"/>
      <c r="CDO96" s="48"/>
      <c r="CDP96" s="48"/>
      <c r="CDQ96" s="48"/>
      <c r="CDR96" s="48"/>
      <c r="CDS96" s="48"/>
      <c r="CDT96" s="48"/>
      <c r="CDU96" s="48"/>
      <c r="CDV96" s="48"/>
      <c r="CDW96" s="48"/>
      <c r="CDX96" s="48"/>
      <c r="CDY96" s="48"/>
      <c r="CDZ96" s="48"/>
      <c r="CEA96" s="48"/>
      <c r="CEB96" s="48"/>
      <c r="CEC96" s="48"/>
      <c r="CED96" s="48"/>
      <c r="CEE96" s="48"/>
      <c r="CEF96" s="48"/>
      <c r="CEG96" s="48"/>
      <c r="CEH96" s="48"/>
      <c r="CEI96" s="48"/>
      <c r="CEJ96" s="48"/>
      <c r="CEK96" s="48"/>
      <c r="CEL96" s="48"/>
      <c r="CEM96" s="48"/>
      <c r="CEN96" s="48"/>
      <c r="CEO96" s="48"/>
      <c r="CEP96" s="48"/>
      <c r="CEQ96" s="48"/>
      <c r="CER96" s="48"/>
      <c r="CES96" s="48"/>
      <c r="CET96" s="48"/>
      <c r="CEU96" s="48"/>
      <c r="CEV96" s="48"/>
      <c r="CEW96" s="48"/>
      <c r="CEX96" s="48"/>
      <c r="CEY96" s="48"/>
      <c r="CEZ96" s="48"/>
      <c r="CFA96" s="48"/>
      <c r="CFB96" s="48"/>
      <c r="CFC96" s="48"/>
      <c r="CFD96" s="48"/>
      <c r="CFE96" s="48"/>
      <c r="CFF96" s="48"/>
      <c r="CFG96" s="48"/>
      <c r="CFH96" s="48"/>
      <c r="CFI96" s="48"/>
      <c r="CFJ96" s="48"/>
      <c r="CFK96" s="48"/>
      <c r="CFL96" s="48"/>
      <c r="CFM96" s="48"/>
      <c r="CFN96" s="48"/>
      <c r="CFO96" s="48"/>
      <c r="CFP96" s="48"/>
      <c r="CFQ96" s="48"/>
      <c r="CFR96" s="48"/>
      <c r="CFS96" s="48"/>
      <c r="CFT96" s="48"/>
      <c r="CFU96" s="48"/>
      <c r="CFV96" s="48"/>
      <c r="CFW96" s="48"/>
      <c r="CFX96" s="48"/>
      <c r="CFY96" s="48"/>
      <c r="CFZ96" s="48"/>
      <c r="CGA96" s="48"/>
      <c r="CGB96" s="48"/>
      <c r="CGC96" s="48"/>
      <c r="CGD96" s="48"/>
      <c r="CGE96" s="48"/>
      <c r="CGF96" s="48"/>
      <c r="CGG96" s="48"/>
      <c r="CGH96" s="48"/>
      <c r="CGI96" s="48"/>
      <c r="CGJ96" s="48"/>
      <c r="CGK96" s="48"/>
      <c r="CGL96" s="48"/>
      <c r="CGM96" s="48"/>
      <c r="CGN96" s="48"/>
      <c r="CGO96" s="48"/>
      <c r="CGP96" s="48"/>
      <c r="CGQ96" s="48"/>
      <c r="CGR96" s="48"/>
      <c r="CGS96" s="48"/>
      <c r="CGT96" s="48"/>
      <c r="CGU96" s="48"/>
      <c r="CGV96" s="48"/>
      <c r="CGW96" s="48"/>
      <c r="CGX96" s="48"/>
      <c r="CGY96" s="48"/>
      <c r="CGZ96" s="48"/>
      <c r="CHA96" s="48"/>
      <c r="CHB96" s="48"/>
      <c r="CHC96" s="48"/>
      <c r="CHD96" s="48"/>
      <c r="CHE96" s="48"/>
      <c r="CHF96" s="48"/>
      <c r="CHG96" s="48"/>
      <c r="CHH96" s="48"/>
      <c r="CHI96" s="48"/>
      <c r="CHJ96" s="48"/>
      <c r="CHK96" s="48"/>
      <c r="CHL96" s="48"/>
      <c r="CHM96" s="48"/>
      <c r="CHN96" s="48"/>
      <c r="CHO96" s="48"/>
      <c r="CHP96" s="48"/>
      <c r="CHQ96" s="48"/>
      <c r="CHR96" s="48"/>
      <c r="CHS96" s="48"/>
      <c r="CHT96" s="48"/>
      <c r="CHU96" s="48"/>
      <c r="CHV96" s="48"/>
      <c r="CHW96" s="48"/>
      <c r="CHX96" s="48"/>
      <c r="CHY96" s="48"/>
      <c r="CHZ96" s="48"/>
      <c r="CIA96" s="48"/>
      <c r="CIB96" s="48"/>
      <c r="CIC96" s="48"/>
      <c r="CID96" s="48"/>
      <c r="CIE96" s="48"/>
      <c r="CIF96" s="48"/>
      <c r="CIG96" s="48"/>
      <c r="CIH96" s="48"/>
      <c r="CII96" s="48"/>
      <c r="CIJ96" s="48"/>
      <c r="CIK96" s="48"/>
      <c r="CIL96" s="48"/>
      <c r="CIM96" s="48"/>
      <c r="CIN96" s="48"/>
      <c r="CIO96" s="48"/>
      <c r="CIP96" s="48"/>
      <c r="CIQ96" s="48"/>
      <c r="CIR96" s="48"/>
      <c r="CIS96" s="48"/>
      <c r="CIT96" s="48"/>
      <c r="CIU96" s="48"/>
      <c r="CIV96" s="48"/>
      <c r="CIW96" s="48"/>
      <c r="CIX96" s="48"/>
      <c r="CIY96" s="48"/>
      <c r="CIZ96" s="48"/>
      <c r="CJA96" s="48"/>
      <c r="CJB96" s="48"/>
      <c r="CJC96" s="48"/>
      <c r="CJD96" s="48"/>
      <c r="CJE96" s="48"/>
      <c r="CJF96" s="48"/>
      <c r="CJG96" s="48"/>
      <c r="CJH96" s="48"/>
      <c r="CJI96" s="48"/>
      <c r="CJJ96" s="48"/>
      <c r="CJK96" s="48"/>
      <c r="CJL96" s="48"/>
      <c r="CJM96" s="48"/>
      <c r="CJN96" s="48"/>
      <c r="CJO96" s="48"/>
      <c r="CJP96" s="48"/>
      <c r="CJQ96" s="48"/>
      <c r="CJR96" s="48"/>
      <c r="CJS96" s="48"/>
      <c r="CJT96" s="48"/>
      <c r="CJU96" s="48"/>
      <c r="CJV96" s="48"/>
      <c r="CJW96" s="48"/>
      <c r="CJX96" s="48"/>
      <c r="CJY96" s="48"/>
      <c r="CJZ96" s="48"/>
      <c r="CKA96" s="48"/>
      <c r="CKB96" s="48"/>
      <c r="CKC96" s="48"/>
      <c r="CKD96" s="48"/>
      <c r="CKE96" s="48"/>
      <c r="CKF96" s="48"/>
      <c r="CKG96" s="48"/>
      <c r="CKH96" s="48"/>
      <c r="CKI96" s="48"/>
      <c r="CKJ96" s="48"/>
      <c r="CKK96" s="48"/>
      <c r="CKL96" s="48"/>
      <c r="CKM96" s="48"/>
      <c r="CKN96" s="48"/>
      <c r="CKO96" s="48"/>
      <c r="CKP96" s="48"/>
      <c r="CKQ96" s="48"/>
      <c r="CKR96" s="48"/>
      <c r="CKS96" s="48"/>
      <c r="CKT96" s="48"/>
      <c r="CKU96" s="48"/>
      <c r="CKV96" s="48"/>
      <c r="CKW96" s="48"/>
      <c r="CKX96" s="48"/>
      <c r="CKY96" s="48"/>
      <c r="CKZ96" s="48"/>
      <c r="CLA96" s="48"/>
      <c r="CLB96" s="48"/>
      <c r="CLC96" s="48"/>
      <c r="CLD96" s="48"/>
      <c r="CLE96" s="48"/>
      <c r="CLF96" s="48"/>
      <c r="CLG96" s="48"/>
      <c r="CLH96" s="48"/>
      <c r="CLI96" s="48"/>
      <c r="CLJ96" s="48"/>
      <c r="CLK96" s="48"/>
      <c r="CLL96" s="48"/>
      <c r="CLM96" s="48"/>
      <c r="CLN96" s="48"/>
      <c r="CLO96" s="48"/>
      <c r="CLP96" s="48"/>
      <c r="CLQ96" s="48"/>
      <c r="CLR96" s="48"/>
      <c r="CLS96" s="48"/>
      <c r="CLT96" s="48"/>
      <c r="CLU96" s="48"/>
      <c r="CLV96" s="48"/>
      <c r="CLW96" s="48"/>
      <c r="CLX96" s="48"/>
      <c r="CLY96" s="48"/>
      <c r="CLZ96" s="48"/>
      <c r="CMA96" s="48"/>
      <c r="CMB96" s="48"/>
      <c r="CMC96" s="48"/>
      <c r="CMD96" s="48"/>
      <c r="CME96" s="48"/>
      <c r="CMF96" s="48"/>
      <c r="CMG96" s="48"/>
      <c r="CMH96" s="48"/>
      <c r="CMI96" s="48"/>
      <c r="CMJ96" s="48"/>
      <c r="CMK96" s="48"/>
      <c r="CML96" s="48"/>
      <c r="CMM96" s="48"/>
      <c r="CMN96" s="48"/>
      <c r="CMO96" s="48"/>
      <c r="CMP96" s="48"/>
      <c r="CMQ96" s="48"/>
      <c r="CMR96" s="48"/>
      <c r="CMS96" s="48"/>
      <c r="CMT96" s="48"/>
      <c r="CMU96" s="48"/>
      <c r="CMV96" s="48"/>
      <c r="CMW96" s="48"/>
      <c r="CMX96" s="48"/>
      <c r="CMY96" s="48"/>
      <c r="CMZ96" s="48"/>
      <c r="CNA96" s="48"/>
      <c r="CNB96" s="48"/>
      <c r="CNC96" s="48"/>
      <c r="CND96" s="48"/>
      <c r="CNE96" s="48"/>
      <c r="CNF96" s="48"/>
      <c r="CNG96" s="48"/>
      <c r="CNH96" s="48"/>
      <c r="CNI96" s="48"/>
      <c r="CNJ96" s="48"/>
      <c r="CNK96" s="48"/>
      <c r="CNL96" s="48"/>
      <c r="CNM96" s="48"/>
      <c r="CNN96" s="48"/>
      <c r="CNO96" s="48"/>
      <c r="CNP96" s="48"/>
      <c r="CNQ96" s="48"/>
      <c r="CNR96" s="48"/>
      <c r="CNS96" s="48"/>
      <c r="CNT96" s="48"/>
      <c r="CNU96" s="48"/>
      <c r="CNV96" s="48"/>
      <c r="CNW96" s="48"/>
      <c r="CNX96" s="48"/>
      <c r="CNY96" s="48"/>
      <c r="CNZ96" s="48"/>
      <c r="COA96" s="48"/>
      <c r="COB96" s="48"/>
      <c r="COC96" s="48"/>
      <c r="COD96" s="48"/>
      <c r="COE96" s="48"/>
      <c r="COF96" s="48"/>
      <c r="COG96" s="48"/>
      <c r="COH96" s="48"/>
      <c r="COI96" s="48"/>
      <c r="COJ96" s="48"/>
      <c r="COK96" s="48"/>
      <c r="COL96" s="48"/>
      <c r="COM96" s="48"/>
      <c r="CON96" s="48"/>
      <c r="COO96" s="48"/>
      <c r="COP96" s="48"/>
      <c r="COQ96" s="48"/>
      <c r="COR96" s="48"/>
      <c r="COS96" s="48"/>
      <c r="COT96" s="48"/>
      <c r="COU96" s="48"/>
      <c r="COV96" s="48"/>
      <c r="COW96" s="48"/>
      <c r="COX96" s="48"/>
      <c r="COY96" s="48"/>
      <c r="COZ96" s="48"/>
      <c r="CPA96" s="48"/>
      <c r="CPB96" s="48"/>
      <c r="CPC96" s="48"/>
      <c r="CPD96" s="48"/>
      <c r="CPE96" s="48"/>
      <c r="CPF96" s="48"/>
      <c r="CPG96" s="48"/>
      <c r="CPH96" s="48"/>
      <c r="CPI96" s="48"/>
      <c r="CPJ96" s="48"/>
      <c r="CPK96" s="48"/>
      <c r="CPL96" s="48"/>
      <c r="CPM96" s="48"/>
      <c r="CPN96" s="48"/>
      <c r="CPO96" s="48"/>
      <c r="CPP96" s="48"/>
      <c r="CPQ96" s="48"/>
      <c r="CPR96" s="48"/>
      <c r="CPS96" s="48"/>
      <c r="CPT96" s="48"/>
      <c r="CPU96" s="48"/>
      <c r="CPV96" s="48"/>
      <c r="CPW96" s="48"/>
      <c r="CPX96" s="48"/>
      <c r="CPY96" s="48"/>
      <c r="CPZ96" s="48"/>
      <c r="CQA96" s="48"/>
      <c r="CQB96" s="48"/>
      <c r="CQC96" s="48"/>
      <c r="CQD96" s="48"/>
      <c r="CQE96" s="48"/>
      <c r="CQF96" s="48"/>
      <c r="CQG96" s="48"/>
      <c r="CQH96" s="48"/>
      <c r="CQI96" s="48"/>
      <c r="CQJ96" s="48"/>
      <c r="CQK96" s="48"/>
      <c r="CQL96" s="48"/>
      <c r="CQM96" s="48"/>
      <c r="CQN96" s="48"/>
      <c r="CQO96" s="48"/>
      <c r="CQP96" s="48"/>
      <c r="CQQ96" s="48"/>
      <c r="CQR96" s="48"/>
      <c r="CQS96" s="48"/>
      <c r="CQT96" s="48"/>
      <c r="CQU96" s="48"/>
      <c r="CQV96" s="48"/>
      <c r="CQW96" s="48"/>
      <c r="CQX96" s="48"/>
      <c r="CQY96" s="48"/>
      <c r="CQZ96" s="48"/>
      <c r="CRA96" s="48"/>
      <c r="CRB96" s="48"/>
      <c r="CRC96" s="48"/>
      <c r="CRD96" s="48"/>
      <c r="CRE96" s="48"/>
      <c r="CRF96" s="48"/>
      <c r="CRG96" s="48"/>
      <c r="CRH96" s="48"/>
      <c r="CRI96" s="48"/>
      <c r="CRJ96" s="48"/>
      <c r="CRK96" s="48"/>
      <c r="CRL96" s="48"/>
      <c r="CRM96" s="48"/>
      <c r="CRN96" s="48"/>
      <c r="CRO96" s="48"/>
      <c r="CRP96" s="48"/>
      <c r="CRQ96" s="48"/>
      <c r="CRR96" s="48"/>
      <c r="CRS96" s="48"/>
      <c r="CRT96" s="48"/>
      <c r="CRU96" s="48"/>
      <c r="CRV96" s="48"/>
      <c r="CRW96" s="48"/>
      <c r="CRX96" s="48"/>
      <c r="CRY96" s="48"/>
      <c r="CRZ96" s="48"/>
      <c r="CSA96" s="48"/>
      <c r="CSB96" s="48"/>
      <c r="CSC96" s="48"/>
      <c r="CSD96" s="48"/>
      <c r="CSE96" s="48"/>
      <c r="CSF96" s="48"/>
      <c r="CSG96" s="48"/>
      <c r="CSH96" s="48"/>
      <c r="CSI96" s="48"/>
      <c r="CSJ96" s="48"/>
      <c r="CSK96" s="48"/>
      <c r="CSL96" s="48"/>
      <c r="CSM96" s="48"/>
      <c r="CSN96" s="48"/>
      <c r="CSO96" s="48"/>
      <c r="CSP96" s="48"/>
      <c r="CSQ96" s="48"/>
      <c r="CSR96" s="48"/>
      <c r="CSS96" s="48"/>
      <c r="CST96" s="48"/>
      <c r="CSU96" s="48"/>
      <c r="CSV96" s="48"/>
      <c r="CSW96" s="48"/>
      <c r="CSX96" s="48"/>
      <c r="CSY96" s="48"/>
      <c r="CSZ96" s="48"/>
      <c r="CTA96" s="48"/>
      <c r="CTB96" s="48"/>
      <c r="CTC96" s="48"/>
      <c r="CTD96" s="48"/>
      <c r="CTE96" s="48"/>
      <c r="CTF96" s="48"/>
      <c r="CTG96" s="48"/>
      <c r="CTH96" s="48"/>
      <c r="CTI96" s="48"/>
      <c r="CTJ96" s="48"/>
      <c r="CTK96" s="48"/>
      <c r="CTL96" s="48"/>
      <c r="CTM96" s="48"/>
      <c r="CTN96" s="48"/>
      <c r="CTO96" s="48"/>
      <c r="CTP96" s="48"/>
      <c r="CTQ96" s="48"/>
      <c r="CTR96" s="48"/>
      <c r="CTS96" s="48"/>
      <c r="CTT96" s="48"/>
      <c r="CTU96" s="48"/>
      <c r="CTV96" s="48"/>
      <c r="CTW96" s="48"/>
      <c r="CTX96" s="48"/>
      <c r="CTY96" s="48"/>
      <c r="CTZ96" s="48"/>
      <c r="CUA96" s="48"/>
      <c r="CUB96" s="48"/>
      <c r="CUC96" s="48"/>
      <c r="CUD96" s="48"/>
      <c r="CUE96" s="48"/>
      <c r="CUF96" s="48"/>
      <c r="CUG96" s="48"/>
      <c r="CUH96" s="48"/>
      <c r="CUI96" s="48"/>
      <c r="CUJ96" s="48"/>
      <c r="CUK96" s="48"/>
      <c r="CUL96" s="48"/>
      <c r="CUM96" s="48"/>
      <c r="CUN96" s="48"/>
      <c r="CUO96" s="48"/>
      <c r="CUP96" s="48"/>
      <c r="CUQ96" s="48"/>
      <c r="CUR96" s="48"/>
      <c r="CUS96" s="48"/>
      <c r="CUT96" s="48"/>
      <c r="CUU96" s="48"/>
      <c r="CUV96" s="48"/>
      <c r="CUW96" s="48"/>
      <c r="CUX96" s="48"/>
      <c r="CUY96" s="48"/>
      <c r="CUZ96" s="48"/>
      <c r="CVA96" s="48"/>
      <c r="CVB96" s="48"/>
      <c r="CVC96" s="48"/>
      <c r="CVD96" s="48"/>
      <c r="CVE96" s="48"/>
      <c r="CVF96" s="48"/>
      <c r="CVG96" s="48"/>
      <c r="CVH96" s="48"/>
      <c r="CVI96" s="48"/>
      <c r="CVJ96" s="48"/>
      <c r="CVK96" s="48"/>
      <c r="CVL96" s="48"/>
      <c r="CVM96" s="48"/>
      <c r="CVN96" s="48"/>
      <c r="CVO96" s="48"/>
      <c r="CVP96" s="48"/>
      <c r="CVQ96" s="48"/>
      <c r="CVR96" s="48"/>
      <c r="CVS96" s="48"/>
      <c r="CVT96" s="48"/>
      <c r="CVU96" s="48"/>
      <c r="CVV96" s="48"/>
      <c r="CVW96" s="48"/>
      <c r="CVX96" s="48"/>
      <c r="CVY96" s="48"/>
      <c r="CVZ96" s="48"/>
      <c r="CWA96" s="48"/>
      <c r="CWB96" s="48"/>
      <c r="CWC96" s="48"/>
      <c r="CWD96" s="48"/>
      <c r="CWE96" s="48"/>
      <c r="CWF96" s="48"/>
      <c r="CWG96" s="48"/>
      <c r="CWH96" s="48"/>
      <c r="CWI96" s="48"/>
      <c r="CWJ96" s="48"/>
      <c r="CWK96" s="48"/>
      <c r="CWL96" s="48"/>
      <c r="CWM96" s="48"/>
      <c r="CWN96" s="48"/>
      <c r="CWO96" s="48"/>
      <c r="CWP96" s="48"/>
      <c r="CWQ96" s="48"/>
      <c r="CWR96" s="48"/>
      <c r="CWS96" s="48"/>
      <c r="CWT96" s="48"/>
      <c r="CWU96" s="48"/>
      <c r="CWV96" s="48"/>
      <c r="CWW96" s="48"/>
      <c r="CWX96" s="48"/>
      <c r="CWY96" s="48"/>
      <c r="CWZ96" s="48"/>
      <c r="CXA96" s="48"/>
      <c r="CXB96" s="48"/>
      <c r="CXC96" s="48"/>
      <c r="CXD96" s="48"/>
      <c r="CXE96" s="48"/>
      <c r="CXF96" s="48"/>
      <c r="CXG96" s="48"/>
      <c r="CXH96" s="48"/>
      <c r="CXI96" s="48"/>
      <c r="CXJ96" s="48"/>
      <c r="CXK96" s="48"/>
      <c r="CXL96" s="48"/>
      <c r="CXM96" s="48"/>
      <c r="CXN96" s="48"/>
      <c r="CXO96" s="48"/>
      <c r="CXP96" s="48"/>
      <c r="CXQ96" s="48"/>
      <c r="CXR96" s="48"/>
      <c r="CXS96" s="48"/>
      <c r="CXT96" s="48"/>
      <c r="CXU96" s="48"/>
      <c r="CXV96" s="48"/>
      <c r="CXW96" s="48"/>
      <c r="CXX96" s="48"/>
      <c r="CXY96" s="48"/>
      <c r="CXZ96" s="48"/>
      <c r="CYA96" s="48"/>
      <c r="CYB96" s="48"/>
      <c r="CYC96" s="48"/>
      <c r="CYD96" s="48"/>
      <c r="CYE96" s="48"/>
      <c r="CYF96" s="48"/>
      <c r="CYG96" s="48"/>
      <c r="CYH96" s="48"/>
      <c r="CYI96" s="48"/>
      <c r="CYJ96" s="48"/>
      <c r="CYK96" s="48"/>
      <c r="CYL96" s="48"/>
      <c r="CYM96" s="48"/>
      <c r="CYN96" s="48"/>
      <c r="CYO96" s="48"/>
      <c r="CYP96" s="48"/>
      <c r="CYQ96" s="48"/>
      <c r="CYR96" s="48"/>
      <c r="CYS96" s="48"/>
      <c r="CYT96" s="48"/>
      <c r="CYU96" s="48"/>
      <c r="CYV96" s="48"/>
      <c r="CYW96" s="48"/>
      <c r="CYX96" s="48"/>
      <c r="CYY96" s="48"/>
      <c r="CYZ96" s="48"/>
      <c r="CZA96" s="48"/>
      <c r="CZB96" s="48"/>
      <c r="CZC96" s="48"/>
      <c r="CZD96" s="48"/>
      <c r="CZE96" s="48"/>
      <c r="CZF96" s="48"/>
      <c r="CZG96" s="48"/>
      <c r="CZH96" s="48"/>
      <c r="CZI96" s="48"/>
      <c r="CZJ96" s="48"/>
      <c r="CZK96" s="48"/>
      <c r="CZL96" s="48"/>
      <c r="CZM96" s="48"/>
      <c r="CZN96" s="48"/>
      <c r="CZO96" s="48"/>
      <c r="CZP96" s="48"/>
      <c r="CZQ96" s="48"/>
      <c r="CZR96" s="48"/>
      <c r="CZS96" s="48"/>
      <c r="CZT96" s="48"/>
      <c r="CZU96" s="48"/>
      <c r="CZV96" s="48"/>
      <c r="CZW96" s="48"/>
      <c r="CZX96" s="48"/>
      <c r="CZY96" s="48"/>
      <c r="CZZ96" s="48"/>
      <c r="DAA96" s="48"/>
      <c r="DAB96" s="48"/>
      <c r="DAC96" s="48"/>
      <c r="DAD96" s="48"/>
      <c r="DAE96" s="48"/>
      <c r="DAF96" s="48"/>
      <c r="DAG96" s="48"/>
      <c r="DAH96" s="48"/>
      <c r="DAI96" s="48"/>
      <c r="DAJ96" s="48"/>
      <c r="DAK96" s="48"/>
      <c r="DAL96" s="48"/>
      <c r="DAM96" s="48"/>
      <c r="DAN96" s="48"/>
      <c r="DAO96" s="48"/>
      <c r="DAP96" s="48"/>
      <c r="DAQ96" s="48"/>
      <c r="DAR96" s="48"/>
      <c r="DAS96" s="48"/>
      <c r="DAT96" s="48"/>
      <c r="DAU96" s="48"/>
      <c r="DAV96" s="48"/>
      <c r="DAW96" s="48"/>
      <c r="DAX96" s="48"/>
      <c r="DAY96" s="48"/>
      <c r="DAZ96" s="48"/>
      <c r="DBA96" s="48"/>
      <c r="DBB96" s="48"/>
      <c r="DBC96" s="48"/>
      <c r="DBD96" s="48"/>
      <c r="DBE96" s="48"/>
      <c r="DBF96" s="48"/>
      <c r="DBG96" s="48"/>
      <c r="DBH96" s="48"/>
      <c r="DBI96" s="48"/>
      <c r="DBJ96" s="48"/>
      <c r="DBK96" s="48"/>
      <c r="DBL96" s="48"/>
      <c r="DBM96" s="48"/>
      <c r="DBN96" s="48"/>
      <c r="DBO96" s="48"/>
      <c r="DBP96" s="48"/>
      <c r="DBQ96" s="48"/>
      <c r="DBR96" s="48"/>
      <c r="DBS96" s="48"/>
      <c r="DBT96" s="48"/>
      <c r="DBU96" s="48"/>
      <c r="DBV96" s="48"/>
      <c r="DBW96" s="48"/>
      <c r="DBX96" s="48"/>
      <c r="DBY96" s="48"/>
      <c r="DBZ96" s="48"/>
      <c r="DCA96" s="48"/>
      <c r="DCB96" s="48"/>
      <c r="DCC96" s="48"/>
      <c r="DCD96" s="48"/>
      <c r="DCE96" s="48"/>
      <c r="DCF96" s="48"/>
      <c r="DCG96" s="48"/>
      <c r="DCH96" s="48"/>
      <c r="DCI96" s="48"/>
      <c r="DCJ96" s="48"/>
      <c r="DCK96" s="48"/>
      <c r="DCL96" s="48"/>
      <c r="DCM96" s="48"/>
      <c r="DCN96" s="48"/>
      <c r="DCO96" s="48"/>
      <c r="DCP96" s="48"/>
      <c r="DCQ96" s="48"/>
      <c r="DCR96" s="48"/>
      <c r="DCS96" s="48"/>
      <c r="DCT96" s="48"/>
      <c r="DCU96" s="48"/>
      <c r="DCV96" s="48"/>
      <c r="DCW96" s="48"/>
      <c r="DCX96" s="48"/>
      <c r="DCY96" s="48"/>
      <c r="DCZ96" s="48"/>
      <c r="DDA96" s="48"/>
      <c r="DDB96" s="48"/>
      <c r="DDC96" s="48"/>
      <c r="DDD96" s="48"/>
      <c r="DDE96" s="48"/>
      <c r="DDF96" s="48"/>
      <c r="DDG96" s="48"/>
      <c r="DDH96" s="48"/>
      <c r="DDI96" s="48"/>
      <c r="DDJ96" s="48"/>
      <c r="DDK96" s="48"/>
      <c r="DDL96" s="48"/>
      <c r="DDM96" s="48"/>
      <c r="DDN96" s="48"/>
      <c r="DDO96" s="48"/>
      <c r="DDP96" s="48"/>
      <c r="DDQ96" s="48"/>
      <c r="DDR96" s="48"/>
      <c r="DDS96" s="48"/>
      <c r="DDT96" s="48"/>
      <c r="DDU96" s="48"/>
      <c r="DDV96" s="48"/>
      <c r="DDW96" s="48"/>
      <c r="DDX96" s="48"/>
      <c r="DDY96" s="48"/>
      <c r="DDZ96" s="48"/>
      <c r="DEA96" s="48"/>
      <c r="DEB96" s="48"/>
      <c r="DEC96" s="48"/>
      <c r="DED96" s="48"/>
      <c r="DEE96" s="48"/>
      <c r="DEF96" s="48"/>
      <c r="DEG96" s="48"/>
      <c r="DEH96" s="48"/>
      <c r="DEI96" s="48"/>
      <c r="DEJ96" s="48"/>
      <c r="DEK96" s="48"/>
      <c r="DEL96" s="48"/>
      <c r="DEM96" s="48"/>
      <c r="DEN96" s="48"/>
      <c r="DEO96" s="48"/>
      <c r="DEP96" s="48"/>
      <c r="DEQ96" s="48"/>
      <c r="DER96" s="48"/>
      <c r="DES96" s="48"/>
      <c r="DET96" s="48"/>
      <c r="DEU96" s="48"/>
      <c r="DEV96" s="48"/>
      <c r="DEW96" s="48"/>
      <c r="DEX96" s="48"/>
      <c r="DEY96" s="48"/>
      <c r="DEZ96" s="48"/>
      <c r="DFA96" s="48"/>
      <c r="DFB96" s="48"/>
      <c r="DFC96" s="48"/>
      <c r="DFD96" s="48"/>
      <c r="DFE96" s="48"/>
      <c r="DFF96" s="48"/>
      <c r="DFG96" s="48"/>
      <c r="DFH96" s="48"/>
      <c r="DFI96" s="48"/>
      <c r="DFJ96" s="48"/>
      <c r="DFK96" s="48"/>
      <c r="DFL96" s="48"/>
      <c r="DFM96" s="48"/>
      <c r="DFN96" s="48"/>
      <c r="DFO96" s="48"/>
      <c r="DFP96" s="48"/>
      <c r="DFQ96" s="48"/>
      <c r="DFR96" s="48"/>
      <c r="DFS96" s="48"/>
      <c r="DFT96" s="48"/>
      <c r="DFU96" s="48"/>
      <c r="DFV96" s="48"/>
      <c r="DFW96" s="48"/>
      <c r="DFX96" s="48"/>
      <c r="DFY96" s="48"/>
      <c r="DFZ96" s="48"/>
      <c r="DGA96" s="48"/>
      <c r="DGB96" s="48"/>
      <c r="DGC96" s="48"/>
      <c r="DGD96" s="48"/>
      <c r="DGE96" s="48"/>
      <c r="DGF96" s="48"/>
      <c r="DGG96" s="48"/>
      <c r="DGH96" s="48"/>
      <c r="DGI96" s="48"/>
      <c r="DGJ96" s="48"/>
      <c r="DGK96" s="48"/>
      <c r="DGL96" s="48"/>
      <c r="DGM96" s="48"/>
      <c r="DGN96" s="48"/>
      <c r="DGO96" s="48"/>
      <c r="DGP96" s="48"/>
      <c r="DGQ96" s="48"/>
      <c r="DGR96" s="48"/>
      <c r="DGS96" s="48"/>
      <c r="DGT96" s="48"/>
      <c r="DGU96" s="48"/>
      <c r="DGV96" s="48"/>
      <c r="DGW96" s="48"/>
      <c r="DGX96" s="48"/>
      <c r="DGY96" s="48"/>
      <c r="DGZ96" s="48"/>
      <c r="DHA96" s="48"/>
      <c r="DHB96" s="48"/>
      <c r="DHC96" s="48"/>
      <c r="DHD96" s="48"/>
      <c r="DHE96" s="48"/>
      <c r="DHF96" s="48"/>
      <c r="DHG96" s="48"/>
      <c r="DHH96" s="48"/>
      <c r="DHI96" s="48"/>
      <c r="DHJ96" s="48"/>
      <c r="DHK96" s="48"/>
      <c r="DHL96" s="48"/>
      <c r="DHM96" s="48"/>
      <c r="DHN96" s="48"/>
      <c r="DHO96" s="48"/>
      <c r="DHP96" s="48"/>
      <c r="DHQ96" s="48"/>
      <c r="DHR96" s="48"/>
      <c r="DHS96" s="48"/>
      <c r="DHT96" s="48"/>
      <c r="DHU96" s="48"/>
      <c r="DHV96" s="48"/>
      <c r="DHW96" s="48"/>
      <c r="DHX96" s="48"/>
      <c r="DHY96" s="48"/>
      <c r="DHZ96" s="48"/>
      <c r="DIA96" s="48"/>
      <c r="DIB96" s="48"/>
      <c r="DIC96" s="48"/>
      <c r="DID96" s="48"/>
      <c r="DIE96" s="48"/>
      <c r="DIF96" s="48"/>
      <c r="DIG96" s="48"/>
      <c r="DIH96" s="48"/>
      <c r="DII96" s="48"/>
      <c r="DIJ96" s="48"/>
      <c r="DIK96" s="48"/>
      <c r="DIL96" s="48"/>
      <c r="DIM96" s="48"/>
      <c r="DIN96" s="48"/>
      <c r="DIO96" s="48"/>
      <c r="DIP96" s="48"/>
      <c r="DIQ96" s="48"/>
      <c r="DIR96" s="48"/>
      <c r="DIS96" s="48"/>
      <c r="DIT96" s="48"/>
      <c r="DIU96" s="48"/>
      <c r="DIV96" s="48"/>
      <c r="DIW96" s="48"/>
      <c r="DIX96" s="48"/>
      <c r="DIY96" s="48"/>
      <c r="DIZ96" s="48"/>
      <c r="DJA96" s="48"/>
      <c r="DJB96" s="48"/>
      <c r="DJC96" s="48"/>
      <c r="DJD96" s="48"/>
      <c r="DJE96" s="48"/>
      <c r="DJF96" s="48"/>
      <c r="DJG96" s="48"/>
      <c r="DJH96" s="48"/>
      <c r="DJI96" s="48"/>
      <c r="DJJ96" s="48"/>
      <c r="DJK96" s="48"/>
      <c r="DJL96" s="48"/>
      <c r="DJM96" s="48"/>
      <c r="DJN96" s="48"/>
      <c r="DJO96" s="48"/>
      <c r="DJP96" s="48"/>
      <c r="DJQ96" s="48"/>
      <c r="DJR96" s="48"/>
      <c r="DJS96" s="48"/>
      <c r="DJT96" s="48"/>
      <c r="DJU96" s="48"/>
      <c r="DJV96" s="48"/>
      <c r="DJW96" s="48"/>
      <c r="DJX96" s="48"/>
      <c r="DJY96" s="48"/>
      <c r="DJZ96" s="48"/>
      <c r="DKA96" s="48"/>
      <c r="DKB96" s="48"/>
      <c r="DKC96" s="48"/>
      <c r="DKD96" s="48"/>
      <c r="DKE96" s="48"/>
      <c r="DKF96" s="48"/>
      <c r="DKG96" s="48"/>
      <c r="DKH96" s="48"/>
      <c r="DKI96" s="48"/>
      <c r="DKJ96" s="48"/>
      <c r="DKK96" s="48"/>
      <c r="DKL96" s="48"/>
      <c r="DKM96" s="48"/>
      <c r="DKN96" s="48"/>
      <c r="DKO96" s="48"/>
      <c r="DKP96" s="48"/>
      <c r="DKQ96" s="48"/>
      <c r="DKR96" s="48"/>
      <c r="DKS96" s="48"/>
      <c r="DKT96" s="48"/>
      <c r="DKU96" s="48"/>
      <c r="DKV96" s="48"/>
      <c r="DKW96" s="48"/>
      <c r="DKX96" s="48"/>
      <c r="DKY96" s="48"/>
      <c r="DKZ96" s="48"/>
      <c r="DLA96" s="48"/>
      <c r="DLB96" s="48"/>
      <c r="DLC96" s="48"/>
      <c r="DLD96" s="48"/>
      <c r="DLE96" s="48"/>
      <c r="DLF96" s="48"/>
      <c r="DLG96" s="48"/>
      <c r="DLH96" s="48"/>
      <c r="DLI96" s="48"/>
      <c r="DLJ96" s="48"/>
      <c r="DLK96" s="48"/>
      <c r="DLL96" s="48"/>
      <c r="DLM96" s="48"/>
      <c r="DLN96" s="48"/>
      <c r="DLO96" s="48"/>
      <c r="DLP96" s="48"/>
      <c r="DLQ96" s="48"/>
      <c r="DLR96" s="48"/>
      <c r="DLS96" s="48"/>
      <c r="DLT96" s="48"/>
      <c r="DLU96" s="48"/>
      <c r="DLV96" s="48"/>
      <c r="DLW96" s="48"/>
      <c r="DLX96" s="48"/>
      <c r="DLY96" s="48"/>
      <c r="DLZ96" s="48"/>
      <c r="DMA96" s="48"/>
      <c r="DMB96" s="48"/>
      <c r="DMC96" s="48"/>
      <c r="DMD96" s="48"/>
      <c r="DME96" s="48"/>
      <c r="DMF96" s="48"/>
      <c r="DMG96" s="48"/>
      <c r="DMH96" s="48"/>
      <c r="DMI96" s="48"/>
      <c r="DMJ96" s="48"/>
      <c r="DMK96" s="48"/>
      <c r="DML96" s="48"/>
      <c r="DMM96" s="48"/>
      <c r="DMN96" s="48"/>
      <c r="DMO96" s="48"/>
      <c r="DMP96" s="48"/>
      <c r="DMQ96" s="48"/>
      <c r="DMR96" s="48"/>
      <c r="DMS96" s="48"/>
      <c r="DMT96" s="48"/>
      <c r="DMU96" s="48"/>
      <c r="DMV96" s="48"/>
      <c r="DMW96" s="48"/>
      <c r="DMX96" s="48"/>
      <c r="DMY96" s="48"/>
      <c r="DMZ96" s="48"/>
      <c r="DNA96" s="48"/>
      <c r="DNB96" s="48"/>
      <c r="DNC96" s="48"/>
      <c r="DND96" s="48"/>
      <c r="DNE96" s="48"/>
      <c r="DNF96" s="48"/>
      <c r="DNG96" s="48"/>
      <c r="DNH96" s="48"/>
      <c r="DNI96" s="48"/>
      <c r="DNJ96" s="48"/>
      <c r="DNK96" s="48"/>
      <c r="DNL96" s="48"/>
      <c r="DNM96" s="48"/>
      <c r="DNN96" s="48"/>
      <c r="DNO96" s="48"/>
      <c r="DNP96" s="48"/>
      <c r="DNQ96" s="48"/>
      <c r="DNR96" s="48"/>
      <c r="DNS96" s="48"/>
      <c r="DNT96" s="48"/>
      <c r="DNU96" s="48"/>
      <c r="DNV96" s="48"/>
      <c r="DNW96" s="48"/>
      <c r="DNX96" s="48"/>
      <c r="DNY96" s="48"/>
      <c r="DNZ96" s="48"/>
      <c r="DOA96" s="48"/>
      <c r="DOB96" s="48"/>
      <c r="DOC96" s="48"/>
      <c r="DOD96" s="48"/>
      <c r="DOE96" s="48"/>
      <c r="DOF96" s="48"/>
      <c r="DOG96" s="48"/>
      <c r="DOH96" s="48"/>
      <c r="DOI96" s="48"/>
      <c r="DOJ96" s="48"/>
      <c r="DOK96" s="48"/>
      <c r="DOL96" s="48"/>
      <c r="DOM96" s="48"/>
      <c r="DON96" s="48"/>
      <c r="DOO96" s="48"/>
      <c r="DOP96" s="48"/>
      <c r="DOQ96" s="48"/>
      <c r="DOR96" s="48"/>
      <c r="DOS96" s="48"/>
      <c r="DOT96" s="48"/>
      <c r="DOU96" s="48"/>
      <c r="DOV96" s="48"/>
      <c r="DOW96" s="48"/>
      <c r="DOX96" s="48"/>
      <c r="DOY96" s="48"/>
      <c r="DOZ96" s="48"/>
      <c r="DPA96" s="48"/>
      <c r="DPB96" s="48"/>
      <c r="DPC96" s="48"/>
      <c r="DPD96" s="48"/>
      <c r="DPE96" s="48"/>
      <c r="DPF96" s="48"/>
      <c r="DPG96" s="48"/>
      <c r="DPH96" s="48"/>
      <c r="DPI96" s="48"/>
      <c r="DPJ96" s="48"/>
      <c r="DPK96" s="48"/>
      <c r="DPL96" s="48"/>
      <c r="DPM96" s="48"/>
      <c r="DPN96" s="48"/>
      <c r="DPO96" s="48"/>
      <c r="DPP96" s="48"/>
      <c r="DPQ96" s="48"/>
      <c r="DPR96" s="48"/>
      <c r="DPS96" s="48"/>
      <c r="DPT96" s="48"/>
      <c r="DPU96" s="48"/>
      <c r="DPV96" s="48"/>
      <c r="DPW96" s="48"/>
      <c r="DPX96" s="48"/>
      <c r="DPY96" s="48"/>
      <c r="DPZ96" s="48"/>
      <c r="DQA96" s="48"/>
      <c r="DQB96" s="48"/>
      <c r="DQC96" s="48"/>
      <c r="DQD96" s="48"/>
      <c r="DQE96" s="48"/>
      <c r="DQF96" s="48"/>
      <c r="DQG96" s="48"/>
      <c r="DQH96" s="48"/>
      <c r="DQI96" s="48"/>
      <c r="DQJ96" s="48"/>
      <c r="DQK96" s="48"/>
      <c r="DQL96" s="48"/>
      <c r="DQM96" s="48"/>
      <c r="DQN96" s="48"/>
      <c r="DQO96" s="48"/>
      <c r="DQP96" s="48"/>
      <c r="DQQ96" s="48"/>
      <c r="DQR96" s="48"/>
      <c r="DQS96" s="48"/>
      <c r="DQT96" s="48"/>
      <c r="DQU96" s="48"/>
      <c r="DQV96" s="48"/>
      <c r="DQW96" s="48"/>
      <c r="DQX96" s="48"/>
      <c r="DQY96" s="48"/>
      <c r="DQZ96" s="48"/>
      <c r="DRA96" s="48"/>
      <c r="DRB96" s="48"/>
      <c r="DRC96" s="48"/>
      <c r="DRD96" s="48"/>
      <c r="DRE96" s="48"/>
      <c r="DRF96" s="48"/>
      <c r="DRG96" s="48"/>
      <c r="DRH96" s="48"/>
      <c r="DRI96" s="48"/>
      <c r="DRJ96" s="48"/>
      <c r="DRK96" s="48"/>
      <c r="DRL96" s="48"/>
      <c r="DRM96" s="48"/>
      <c r="DRN96" s="48"/>
      <c r="DRO96" s="48"/>
      <c r="DRP96" s="48"/>
      <c r="DRQ96" s="48"/>
      <c r="DRR96" s="48"/>
      <c r="DRS96" s="48"/>
      <c r="DRT96" s="48"/>
      <c r="DRU96" s="48"/>
      <c r="DRV96" s="48"/>
      <c r="DRW96" s="48"/>
      <c r="DRX96" s="48"/>
      <c r="DRY96" s="48"/>
      <c r="DRZ96" s="48"/>
      <c r="DSA96" s="48"/>
      <c r="DSB96" s="48"/>
      <c r="DSC96" s="48"/>
      <c r="DSD96" s="48"/>
      <c r="DSE96" s="48"/>
      <c r="DSF96" s="48"/>
      <c r="DSG96" s="48"/>
      <c r="DSH96" s="48"/>
      <c r="DSI96" s="48"/>
      <c r="DSJ96" s="48"/>
      <c r="DSK96" s="48"/>
      <c r="DSL96" s="48"/>
      <c r="DSM96" s="48"/>
      <c r="DSN96" s="48"/>
      <c r="DSO96" s="48"/>
      <c r="DSP96" s="48"/>
      <c r="DSQ96" s="48"/>
      <c r="DSR96" s="48"/>
      <c r="DSS96" s="48"/>
      <c r="DST96" s="48"/>
      <c r="DSU96" s="48"/>
      <c r="DSV96" s="48"/>
      <c r="DSW96" s="48"/>
      <c r="DSX96" s="48"/>
      <c r="DSY96" s="48"/>
      <c r="DSZ96" s="48"/>
      <c r="DTA96" s="48"/>
      <c r="DTB96" s="48"/>
      <c r="DTC96" s="48"/>
      <c r="DTD96" s="48"/>
      <c r="DTE96" s="48"/>
      <c r="DTF96" s="48"/>
      <c r="DTG96" s="48"/>
      <c r="DTH96" s="48"/>
      <c r="DTI96" s="48"/>
      <c r="DTJ96" s="48"/>
      <c r="DTK96" s="48"/>
      <c r="DTL96" s="48"/>
      <c r="DTM96" s="48"/>
      <c r="DTN96" s="48"/>
      <c r="DTO96" s="48"/>
      <c r="DTP96" s="48"/>
      <c r="DTQ96" s="48"/>
      <c r="DTR96" s="48"/>
      <c r="DTS96" s="48"/>
      <c r="DTT96" s="48"/>
      <c r="DTU96" s="48"/>
      <c r="DTV96" s="48"/>
      <c r="DTW96" s="48"/>
      <c r="DTX96" s="48"/>
      <c r="DTY96" s="48"/>
      <c r="DTZ96" s="48"/>
      <c r="DUA96" s="48"/>
      <c r="DUB96" s="48"/>
      <c r="DUC96" s="48"/>
      <c r="DUD96" s="48"/>
      <c r="DUE96" s="48"/>
      <c r="DUF96" s="48"/>
      <c r="DUG96" s="48"/>
      <c r="DUH96" s="48"/>
      <c r="DUI96" s="48"/>
      <c r="DUJ96" s="48"/>
      <c r="DUK96" s="48"/>
      <c r="DUL96" s="48"/>
      <c r="DUM96" s="48"/>
      <c r="DUN96" s="48"/>
      <c r="DUO96" s="48"/>
      <c r="DUP96" s="48"/>
      <c r="DUQ96" s="48"/>
      <c r="DUR96" s="48"/>
      <c r="DUS96" s="48"/>
      <c r="DUT96" s="48"/>
      <c r="DUU96" s="48"/>
      <c r="DUV96" s="48"/>
      <c r="DUW96" s="48"/>
      <c r="DUX96" s="48"/>
      <c r="DUY96" s="48"/>
      <c r="DUZ96" s="48"/>
      <c r="DVA96" s="48"/>
      <c r="DVB96" s="48"/>
      <c r="DVC96" s="48"/>
      <c r="DVD96" s="48"/>
      <c r="DVE96" s="48"/>
      <c r="DVF96" s="48"/>
      <c r="DVG96" s="48"/>
      <c r="DVH96" s="48"/>
      <c r="DVI96" s="48"/>
      <c r="DVJ96" s="48"/>
      <c r="DVK96" s="48"/>
      <c r="DVL96" s="48"/>
      <c r="DVM96" s="48"/>
      <c r="DVN96" s="48"/>
      <c r="DVO96" s="48"/>
      <c r="DVP96" s="48"/>
      <c r="DVQ96" s="48"/>
      <c r="DVR96" s="48"/>
      <c r="DVS96" s="48"/>
      <c r="DVT96" s="48"/>
      <c r="DVU96" s="48"/>
      <c r="DVV96" s="48"/>
      <c r="DVW96" s="48"/>
      <c r="DVX96" s="48"/>
      <c r="DVY96" s="48"/>
      <c r="DVZ96" s="48"/>
      <c r="DWA96" s="48"/>
      <c r="DWB96" s="48"/>
      <c r="DWC96" s="48"/>
      <c r="DWD96" s="48"/>
      <c r="DWE96" s="48"/>
      <c r="DWF96" s="48"/>
      <c r="DWG96" s="48"/>
      <c r="DWH96" s="48"/>
      <c r="DWI96" s="48"/>
      <c r="DWJ96" s="48"/>
      <c r="DWK96" s="48"/>
      <c r="DWL96" s="48"/>
      <c r="DWM96" s="48"/>
      <c r="DWN96" s="48"/>
      <c r="DWO96" s="48"/>
      <c r="DWP96" s="48"/>
      <c r="DWQ96" s="48"/>
      <c r="DWR96" s="48"/>
      <c r="DWS96" s="48"/>
      <c r="DWT96" s="48"/>
      <c r="DWU96" s="48"/>
      <c r="DWV96" s="48"/>
      <c r="DWW96" s="48"/>
      <c r="DWX96" s="48"/>
      <c r="DWY96" s="48"/>
      <c r="DWZ96" s="48"/>
      <c r="DXA96" s="48"/>
      <c r="DXB96" s="48"/>
      <c r="DXC96" s="48"/>
      <c r="DXD96" s="48"/>
      <c r="DXE96" s="48"/>
      <c r="DXF96" s="48"/>
      <c r="DXG96" s="48"/>
      <c r="DXH96" s="48"/>
      <c r="DXI96" s="48"/>
      <c r="DXJ96" s="48"/>
      <c r="DXK96" s="48"/>
      <c r="DXL96" s="48"/>
      <c r="DXM96" s="48"/>
      <c r="DXN96" s="48"/>
      <c r="DXO96" s="48"/>
      <c r="DXP96" s="48"/>
      <c r="DXQ96" s="48"/>
      <c r="DXR96" s="48"/>
      <c r="DXS96" s="48"/>
      <c r="DXT96" s="48"/>
      <c r="DXU96" s="48"/>
      <c r="DXV96" s="48"/>
      <c r="DXW96" s="48"/>
      <c r="DXX96" s="48"/>
      <c r="DXY96" s="48"/>
      <c r="DXZ96" s="48"/>
      <c r="DYA96" s="48"/>
      <c r="DYB96" s="48"/>
      <c r="DYC96" s="48"/>
      <c r="DYD96" s="48"/>
      <c r="DYE96" s="48"/>
      <c r="DYF96" s="48"/>
      <c r="DYG96" s="48"/>
      <c r="DYH96" s="48"/>
      <c r="DYI96" s="48"/>
      <c r="DYJ96" s="48"/>
      <c r="DYK96" s="48"/>
      <c r="DYL96" s="48"/>
      <c r="DYM96" s="48"/>
      <c r="DYN96" s="48"/>
      <c r="DYO96" s="48"/>
      <c r="DYP96" s="48"/>
      <c r="DYQ96" s="48"/>
      <c r="DYR96" s="48"/>
      <c r="DYS96" s="48"/>
      <c r="DYT96" s="48"/>
      <c r="DYU96" s="48"/>
      <c r="DYV96" s="48"/>
      <c r="DYW96" s="48"/>
      <c r="DYX96" s="48"/>
      <c r="DYY96" s="48"/>
      <c r="DYZ96" s="48"/>
      <c r="DZA96" s="48"/>
      <c r="DZB96" s="48"/>
      <c r="DZC96" s="48"/>
      <c r="DZD96" s="48"/>
      <c r="DZE96" s="48"/>
      <c r="DZF96" s="48"/>
      <c r="DZG96" s="48"/>
      <c r="DZH96" s="48"/>
      <c r="DZI96" s="48"/>
      <c r="DZJ96" s="48"/>
      <c r="DZK96" s="48"/>
      <c r="DZL96" s="48"/>
      <c r="DZM96" s="48"/>
      <c r="DZN96" s="48"/>
      <c r="DZO96" s="48"/>
      <c r="DZP96" s="48"/>
      <c r="DZQ96" s="48"/>
      <c r="DZR96" s="48"/>
      <c r="DZS96" s="48"/>
      <c r="DZT96" s="48"/>
      <c r="DZU96" s="48"/>
      <c r="DZV96" s="48"/>
      <c r="DZW96" s="48"/>
      <c r="DZX96" s="48"/>
      <c r="DZY96" s="48"/>
      <c r="DZZ96" s="48"/>
      <c r="EAA96" s="48"/>
      <c r="EAB96" s="48"/>
      <c r="EAC96" s="48"/>
      <c r="EAD96" s="48"/>
      <c r="EAE96" s="48"/>
      <c r="EAF96" s="48"/>
      <c r="EAG96" s="48"/>
      <c r="EAH96" s="48"/>
      <c r="EAI96" s="48"/>
      <c r="EAJ96" s="48"/>
      <c r="EAK96" s="48"/>
      <c r="EAL96" s="48"/>
      <c r="EAM96" s="48"/>
      <c r="EAN96" s="48"/>
      <c r="EAO96" s="48"/>
      <c r="EAP96" s="48"/>
      <c r="EAQ96" s="48"/>
      <c r="EAR96" s="48"/>
      <c r="EAS96" s="48"/>
      <c r="EAT96" s="48"/>
      <c r="EAU96" s="48"/>
      <c r="EAV96" s="48"/>
      <c r="EAW96" s="48"/>
      <c r="EAX96" s="48"/>
      <c r="EAY96" s="48"/>
      <c r="EAZ96" s="48"/>
      <c r="EBA96" s="48"/>
      <c r="EBB96" s="48"/>
      <c r="EBC96" s="48"/>
      <c r="EBD96" s="48"/>
      <c r="EBE96" s="48"/>
      <c r="EBF96" s="48"/>
      <c r="EBG96" s="48"/>
      <c r="EBH96" s="48"/>
      <c r="EBI96" s="48"/>
      <c r="EBJ96" s="48"/>
      <c r="EBK96" s="48"/>
      <c r="EBL96" s="48"/>
      <c r="EBM96" s="48"/>
      <c r="EBN96" s="48"/>
      <c r="EBO96" s="48"/>
      <c r="EBP96" s="48"/>
      <c r="EBQ96" s="48"/>
      <c r="EBR96" s="48"/>
      <c r="EBS96" s="48"/>
      <c r="EBT96" s="48"/>
      <c r="EBU96" s="48"/>
      <c r="EBV96" s="48"/>
      <c r="EBW96" s="48"/>
      <c r="EBX96" s="48"/>
      <c r="EBY96" s="48"/>
      <c r="EBZ96" s="48"/>
      <c r="ECA96" s="48"/>
      <c r="ECB96" s="48"/>
      <c r="ECC96" s="48"/>
      <c r="ECD96" s="48"/>
      <c r="ECE96" s="48"/>
      <c r="ECF96" s="48"/>
      <c r="ECG96" s="48"/>
      <c r="ECH96" s="48"/>
      <c r="ECI96" s="48"/>
      <c r="ECJ96" s="48"/>
      <c r="ECK96" s="48"/>
      <c r="ECL96" s="48"/>
      <c r="ECM96" s="48"/>
      <c r="ECN96" s="48"/>
      <c r="ECO96" s="48"/>
      <c r="ECP96" s="48"/>
      <c r="ECQ96" s="48"/>
      <c r="ECR96" s="48"/>
      <c r="ECS96" s="48"/>
      <c r="ECT96" s="48"/>
      <c r="ECU96" s="48"/>
      <c r="ECV96" s="48"/>
      <c r="ECW96" s="48"/>
      <c r="ECX96" s="48"/>
      <c r="ECY96" s="48"/>
      <c r="ECZ96" s="48"/>
      <c r="EDA96" s="48"/>
      <c r="EDB96" s="48"/>
      <c r="EDC96" s="48"/>
      <c r="EDD96" s="48"/>
      <c r="EDE96" s="48"/>
      <c r="EDF96" s="48"/>
      <c r="EDG96" s="48"/>
      <c r="EDH96" s="48"/>
      <c r="EDI96" s="48"/>
      <c r="EDJ96" s="48"/>
      <c r="EDK96" s="48"/>
      <c r="EDL96" s="48"/>
      <c r="EDM96" s="48"/>
      <c r="EDN96" s="48"/>
      <c r="EDO96" s="48"/>
      <c r="EDP96" s="48"/>
      <c r="EDQ96" s="48"/>
      <c r="EDR96" s="48"/>
      <c r="EDS96" s="48"/>
      <c r="EDT96" s="48"/>
      <c r="EDU96" s="48"/>
      <c r="EDV96" s="48"/>
      <c r="EDW96" s="48"/>
      <c r="EDX96" s="48"/>
      <c r="EDY96" s="48"/>
      <c r="EDZ96" s="48"/>
      <c r="EEA96" s="48"/>
      <c r="EEB96" s="48"/>
      <c r="EEC96" s="48"/>
      <c r="EED96" s="48"/>
      <c r="EEE96" s="48"/>
      <c r="EEF96" s="48"/>
      <c r="EEG96" s="48"/>
      <c r="EEH96" s="48"/>
      <c r="EEI96" s="48"/>
      <c r="EEJ96" s="48"/>
      <c r="EEK96" s="48"/>
      <c r="EEL96" s="48"/>
      <c r="EEM96" s="48"/>
      <c r="EEN96" s="48"/>
      <c r="EEO96" s="48"/>
      <c r="EEP96" s="48"/>
      <c r="EEQ96" s="48"/>
      <c r="EER96" s="48"/>
      <c r="EES96" s="48"/>
      <c r="EET96" s="48"/>
      <c r="EEU96" s="48"/>
      <c r="EEV96" s="48"/>
      <c r="EEW96" s="48"/>
      <c r="EEX96" s="48"/>
      <c r="EEY96" s="48"/>
      <c r="EEZ96" s="48"/>
      <c r="EFA96" s="48"/>
      <c r="EFB96" s="48"/>
      <c r="EFC96" s="48"/>
      <c r="EFD96" s="48"/>
      <c r="EFE96" s="48"/>
      <c r="EFF96" s="48"/>
      <c r="EFG96" s="48"/>
      <c r="EFH96" s="48"/>
      <c r="EFI96" s="48"/>
      <c r="EFJ96" s="48"/>
      <c r="EFK96" s="48"/>
      <c r="EFL96" s="48"/>
      <c r="EFM96" s="48"/>
      <c r="EFN96" s="48"/>
      <c r="EFO96" s="48"/>
      <c r="EFP96" s="48"/>
      <c r="EFQ96" s="48"/>
      <c r="EFR96" s="48"/>
      <c r="EFS96" s="48"/>
      <c r="EFT96" s="48"/>
      <c r="EFU96" s="48"/>
      <c r="EFV96" s="48"/>
      <c r="EFW96" s="48"/>
      <c r="EFX96" s="48"/>
      <c r="EFY96" s="48"/>
      <c r="EFZ96" s="48"/>
      <c r="EGA96" s="48"/>
      <c r="EGB96" s="48"/>
      <c r="EGC96" s="48"/>
      <c r="EGD96" s="48"/>
      <c r="EGE96" s="48"/>
      <c r="EGF96" s="48"/>
      <c r="EGG96" s="48"/>
      <c r="EGH96" s="48"/>
      <c r="EGI96" s="48"/>
      <c r="EGJ96" s="48"/>
      <c r="EGK96" s="48"/>
      <c r="EGL96" s="48"/>
      <c r="EGM96" s="48"/>
      <c r="EGN96" s="48"/>
      <c r="EGO96" s="48"/>
      <c r="EGP96" s="48"/>
      <c r="EGQ96" s="48"/>
      <c r="EGR96" s="48"/>
      <c r="EGS96" s="48"/>
      <c r="EGT96" s="48"/>
      <c r="EGU96" s="48"/>
      <c r="EGV96" s="48"/>
      <c r="EGW96" s="48"/>
      <c r="EGX96" s="48"/>
      <c r="EGY96" s="48"/>
      <c r="EGZ96" s="48"/>
      <c r="EHA96" s="48"/>
      <c r="EHB96" s="48"/>
      <c r="EHC96" s="48"/>
      <c r="EHD96" s="48"/>
      <c r="EHE96" s="48"/>
      <c r="EHF96" s="48"/>
      <c r="EHG96" s="48"/>
      <c r="EHH96" s="48"/>
      <c r="EHI96" s="48"/>
      <c r="EHJ96" s="48"/>
      <c r="EHK96" s="48"/>
      <c r="EHL96" s="48"/>
      <c r="EHM96" s="48"/>
      <c r="EHN96" s="48"/>
      <c r="EHO96" s="48"/>
      <c r="EHP96" s="48"/>
      <c r="EHQ96" s="48"/>
      <c r="EHR96" s="48"/>
      <c r="EHS96" s="48"/>
      <c r="EHT96" s="48"/>
      <c r="EHU96" s="48"/>
      <c r="EHV96" s="48"/>
      <c r="EHW96" s="48"/>
      <c r="EHX96" s="48"/>
      <c r="EHY96" s="48"/>
      <c r="EHZ96" s="48"/>
      <c r="EIA96" s="48"/>
      <c r="EIB96" s="48"/>
      <c r="EIC96" s="48"/>
      <c r="EID96" s="48"/>
      <c r="EIE96" s="48"/>
      <c r="EIF96" s="48"/>
      <c r="EIG96" s="48"/>
      <c r="EIH96" s="48"/>
      <c r="EII96" s="48"/>
      <c r="EIJ96" s="48"/>
      <c r="EIK96" s="48"/>
      <c r="EIL96" s="48"/>
      <c r="EIM96" s="48"/>
      <c r="EIN96" s="48"/>
      <c r="EIO96" s="48"/>
      <c r="EIP96" s="48"/>
      <c r="EIQ96" s="48"/>
      <c r="EIR96" s="48"/>
      <c r="EIS96" s="48"/>
      <c r="EIT96" s="48"/>
      <c r="EIU96" s="48"/>
      <c r="EIV96" s="48"/>
      <c r="EIW96" s="48"/>
      <c r="EIX96" s="48"/>
      <c r="EIY96" s="48"/>
      <c r="EIZ96" s="48"/>
      <c r="EJA96" s="48"/>
      <c r="EJB96" s="48"/>
      <c r="EJC96" s="48"/>
      <c r="EJD96" s="48"/>
      <c r="EJE96" s="48"/>
      <c r="EJF96" s="48"/>
      <c r="EJG96" s="48"/>
      <c r="EJH96" s="48"/>
      <c r="EJI96" s="48"/>
      <c r="EJJ96" s="48"/>
      <c r="EJK96" s="48"/>
      <c r="EJL96" s="48"/>
      <c r="EJM96" s="48"/>
      <c r="EJN96" s="48"/>
      <c r="EJO96" s="48"/>
      <c r="EJP96" s="48"/>
      <c r="EJQ96" s="48"/>
      <c r="EJR96" s="48"/>
      <c r="EJS96" s="48"/>
      <c r="EJT96" s="48"/>
      <c r="EJU96" s="48"/>
      <c r="EJV96" s="48"/>
      <c r="EJW96" s="48"/>
      <c r="EJX96" s="48"/>
      <c r="EJY96" s="48"/>
      <c r="EJZ96" s="48"/>
      <c r="EKA96" s="48"/>
      <c r="EKB96" s="48"/>
      <c r="EKC96" s="48"/>
      <c r="EKD96" s="48"/>
      <c r="EKE96" s="48"/>
      <c r="EKF96" s="48"/>
      <c r="EKG96" s="48"/>
      <c r="EKH96" s="48"/>
      <c r="EKI96" s="48"/>
      <c r="EKJ96" s="48"/>
      <c r="EKK96" s="48"/>
      <c r="EKL96" s="48"/>
      <c r="EKM96" s="48"/>
      <c r="EKN96" s="48"/>
      <c r="EKO96" s="48"/>
      <c r="EKP96" s="48"/>
      <c r="EKQ96" s="48"/>
      <c r="EKR96" s="48"/>
      <c r="EKS96" s="48"/>
      <c r="EKT96" s="48"/>
      <c r="EKU96" s="48"/>
      <c r="EKV96" s="48"/>
      <c r="EKW96" s="48"/>
      <c r="EKX96" s="48"/>
      <c r="EKY96" s="48"/>
      <c r="EKZ96" s="48"/>
      <c r="ELA96" s="48"/>
      <c r="ELB96" s="48"/>
      <c r="ELC96" s="48"/>
      <c r="ELD96" s="48"/>
      <c r="ELE96" s="48"/>
      <c r="ELF96" s="48"/>
      <c r="ELG96" s="48"/>
      <c r="ELH96" s="48"/>
      <c r="ELI96" s="48"/>
      <c r="ELJ96" s="48"/>
      <c r="ELK96" s="48"/>
      <c r="ELL96" s="48"/>
      <c r="ELM96" s="48"/>
      <c r="ELN96" s="48"/>
      <c r="ELO96" s="48"/>
      <c r="ELP96" s="48"/>
      <c r="ELQ96" s="48"/>
      <c r="ELR96" s="48"/>
      <c r="ELS96" s="48"/>
      <c r="ELT96" s="48"/>
      <c r="ELU96" s="48"/>
      <c r="ELV96" s="48"/>
      <c r="ELW96" s="48"/>
      <c r="ELX96" s="48"/>
      <c r="ELY96" s="48"/>
      <c r="ELZ96" s="48"/>
      <c r="EMA96" s="48"/>
      <c r="EMB96" s="48"/>
      <c r="EMC96" s="48"/>
      <c r="EMD96" s="48"/>
      <c r="EME96" s="48"/>
      <c r="EMF96" s="48"/>
      <c r="EMG96" s="48"/>
      <c r="EMH96" s="48"/>
      <c r="EMI96" s="48"/>
      <c r="EMJ96" s="48"/>
      <c r="EMK96" s="48"/>
      <c r="EML96" s="48"/>
      <c r="EMM96" s="48"/>
      <c r="EMN96" s="48"/>
      <c r="EMO96" s="48"/>
      <c r="EMP96" s="48"/>
      <c r="EMQ96" s="48"/>
      <c r="EMR96" s="48"/>
      <c r="EMS96" s="48"/>
      <c r="EMT96" s="48"/>
      <c r="EMU96" s="48"/>
      <c r="EMV96" s="48"/>
      <c r="EMW96" s="48"/>
      <c r="EMX96" s="48"/>
      <c r="EMY96" s="48"/>
      <c r="EMZ96" s="48"/>
      <c r="ENA96" s="48"/>
      <c r="ENB96" s="48"/>
      <c r="ENC96" s="48"/>
      <c r="END96" s="48"/>
      <c r="ENE96" s="48"/>
      <c r="ENF96" s="48"/>
      <c r="ENG96" s="48"/>
      <c r="ENH96" s="48"/>
      <c r="ENI96" s="48"/>
      <c r="ENJ96" s="48"/>
      <c r="ENK96" s="48"/>
      <c r="ENL96" s="48"/>
      <c r="ENM96" s="48"/>
      <c r="ENN96" s="48"/>
      <c r="ENO96" s="48"/>
      <c r="ENP96" s="48"/>
      <c r="ENQ96" s="48"/>
      <c r="ENR96" s="48"/>
      <c r="ENS96" s="48"/>
      <c r="ENT96" s="48"/>
      <c r="ENU96" s="48"/>
      <c r="ENV96" s="48"/>
      <c r="ENW96" s="48"/>
      <c r="ENX96" s="48"/>
      <c r="ENY96" s="48"/>
      <c r="ENZ96" s="48"/>
      <c r="EOA96" s="48"/>
      <c r="EOB96" s="48"/>
      <c r="EOC96" s="48"/>
      <c r="EOD96" s="48"/>
      <c r="EOE96" s="48"/>
      <c r="EOF96" s="48"/>
      <c r="EOG96" s="48"/>
      <c r="EOH96" s="48"/>
      <c r="EOI96" s="48"/>
      <c r="EOJ96" s="48"/>
      <c r="EOK96" s="48"/>
      <c r="EOL96" s="48"/>
      <c r="EOM96" s="48"/>
      <c r="EON96" s="48"/>
      <c r="EOO96" s="48"/>
      <c r="EOP96" s="48"/>
      <c r="EOQ96" s="48"/>
      <c r="EOR96" s="48"/>
      <c r="EOS96" s="48"/>
      <c r="EOT96" s="48"/>
      <c r="EOU96" s="48"/>
      <c r="EOV96" s="48"/>
      <c r="EOW96" s="48"/>
      <c r="EOX96" s="48"/>
      <c r="EOY96" s="48"/>
      <c r="EOZ96" s="48"/>
      <c r="EPA96" s="48"/>
      <c r="EPB96" s="48"/>
      <c r="EPC96" s="48"/>
      <c r="EPD96" s="48"/>
      <c r="EPE96" s="48"/>
      <c r="EPF96" s="48"/>
      <c r="EPG96" s="48"/>
      <c r="EPH96" s="48"/>
      <c r="EPI96" s="48"/>
      <c r="EPJ96" s="48"/>
      <c r="EPK96" s="48"/>
      <c r="EPL96" s="48"/>
      <c r="EPM96" s="48"/>
      <c r="EPN96" s="48"/>
      <c r="EPO96" s="48"/>
      <c r="EPP96" s="48"/>
      <c r="EPQ96" s="48"/>
      <c r="EPR96" s="48"/>
      <c r="EPS96" s="48"/>
      <c r="EPT96" s="48"/>
      <c r="EPU96" s="48"/>
      <c r="EPV96" s="48"/>
      <c r="EPW96" s="48"/>
      <c r="EPX96" s="48"/>
      <c r="EPY96" s="48"/>
      <c r="EPZ96" s="48"/>
      <c r="EQA96" s="48"/>
      <c r="EQB96" s="48"/>
      <c r="EQC96" s="48"/>
      <c r="EQD96" s="48"/>
      <c r="EQE96" s="48"/>
      <c r="EQF96" s="48"/>
      <c r="EQG96" s="48"/>
      <c r="EQH96" s="48"/>
      <c r="EQI96" s="48"/>
      <c r="EQJ96" s="48"/>
      <c r="EQK96" s="48"/>
      <c r="EQL96" s="48"/>
      <c r="EQM96" s="48"/>
      <c r="EQN96" s="48"/>
      <c r="EQO96" s="48"/>
      <c r="EQP96" s="48"/>
      <c r="EQQ96" s="48"/>
      <c r="EQR96" s="48"/>
      <c r="EQS96" s="48"/>
      <c r="EQT96" s="48"/>
      <c r="EQU96" s="48"/>
      <c r="EQV96" s="48"/>
      <c r="EQW96" s="48"/>
      <c r="EQX96" s="48"/>
      <c r="EQY96" s="48"/>
      <c r="EQZ96" s="48"/>
      <c r="ERA96" s="48"/>
      <c r="ERB96" s="48"/>
      <c r="ERC96" s="48"/>
      <c r="ERD96" s="48"/>
      <c r="ERE96" s="48"/>
      <c r="ERF96" s="48"/>
      <c r="ERG96" s="48"/>
      <c r="ERH96" s="48"/>
      <c r="ERI96" s="48"/>
      <c r="ERJ96" s="48"/>
      <c r="ERK96" s="48"/>
      <c r="ERL96" s="48"/>
      <c r="ERM96" s="48"/>
      <c r="ERN96" s="48"/>
      <c r="ERO96" s="48"/>
      <c r="ERP96" s="48"/>
      <c r="ERQ96" s="48"/>
      <c r="ERR96" s="48"/>
      <c r="ERS96" s="48"/>
      <c r="ERT96" s="48"/>
      <c r="ERU96" s="48"/>
      <c r="ERV96" s="48"/>
      <c r="ERW96" s="48"/>
      <c r="ERX96" s="48"/>
      <c r="ERY96" s="48"/>
      <c r="ERZ96" s="48"/>
      <c r="ESA96" s="48"/>
      <c r="ESB96" s="48"/>
      <c r="ESC96" s="48"/>
      <c r="ESD96" s="48"/>
      <c r="ESE96" s="48"/>
      <c r="ESF96" s="48"/>
      <c r="ESG96" s="48"/>
      <c r="ESH96" s="48"/>
      <c r="ESI96" s="48"/>
      <c r="ESJ96" s="48"/>
      <c r="ESK96" s="48"/>
      <c r="ESL96" s="48"/>
      <c r="ESM96" s="48"/>
      <c r="ESN96" s="48"/>
      <c r="ESO96" s="48"/>
      <c r="ESP96" s="48"/>
      <c r="ESQ96" s="48"/>
      <c r="ESR96" s="48"/>
      <c r="ESS96" s="48"/>
      <c r="EST96" s="48"/>
      <c r="ESU96" s="48"/>
      <c r="ESV96" s="48"/>
      <c r="ESW96" s="48"/>
      <c r="ESX96" s="48"/>
      <c r="ESY96" s="48"/>
      <c r="ESZ96" s="48"/>
      <c r="ETA96" s="48"/>
      <c r="ETB96" s="48"/>
      <c r="ETC96" s="48"/>
      <c r="ETD96" s="48"/>
      <c r="ETE96" s="48"/>
      <c r="ETF96" s="48"/>
      <c r="ETG96" s="48"/>
      <c r="ETH96" s="48"/>
      <c r="ETI96" s="48"/>
      <c r="ETJ96" s="48"/>
      <c r="ETK96" s="48"/>
      <c r="ETL96" s="48"/>
      <c r="ETM96" s="48"/>
      <c r="ETN96" s="48"/>
      <c r="ETO96" s="48"/>
      <c r="ETP96" s="48"/>
      <c r="ETQ96" s="48"/>
      <c r="ETR96" s="48"/>
      <c r="ETS96" s="48"/>
      <c r="ETT96" s="48"/>
      <c r="ETU96" s="48"/>
      <c r="ETV96" s="48"/>
      <c r="ETW96" s="48"/>
      <c r="ETX96" s="48"/>
      <c r="ETY96" s="48"/>
      <c r="ETZ96" s="48"/>
      <c r="EUA96" s="48"/>
      <c r="EUB96" s="48"/>
      <c r="EUC96" s="48"/>
      <c r="EUD96" s="48"/>
      <c r="EUE96" s="48"/>
      <c r="EUF96" s="48"/>
      <c r="EUG96" s="48"/>
      <c r="EUH96" s="48"/>
      <c r="EUI96" s="48"/>
      <c r="EUJ96" s="48"/>
      <c r="EUK96" s="48"/>
      <c r="EUL96" s="48"/>
      <c r="EUM96" s="48"/>
      <c r="EUN96" s="48"/>
      <c r="EUO96" s="48"/>
      <c r="EUP96" s="48"/>
      <c r="EUQ96" s="48"/>
      <c r="EUR96" s="48"/>
      <c r="EUS96" s="48"/>
      <c r="EUT96" s="48"/>
      <c r="EUU96" s="48"/>
      <c r="EUV96" s="48"/>
      <c r="EUW96" s="48"/>
      <c r="EUX96" s="48"/>
      <c r="EUY96" s="48"/>
      <c r="EUZ96" s="48"/>
      <c r="EVA96" s="48"/>
      <c r="EVB96" s="48"/>
      <c r="EVC96" s="48"/>
      <c r="EVD96" s="48"/>
      <c r="EVE96" s="48"/>
      <c r="EVF96" s="48"/>
      <c r="EVG96" s="48"/>
      <c r="EVH96" s="48"/>
      <c r="EVI96" s="48"/>
      <c r="EVJ96" s="48"/>
      <c r="EVK96" s="48"/>
      <c r="EVL96" s="48"/>
      <c r="EVM96" s="48"/>
      <c r="EVN96" s="48"/>
      <c r="EVO96" s="48"/>
      <c r="EVP96" s="48"/>
      <c r="EVQ96" s="48"/>
      <c r="EVR96" s="48"/>
      <c r="EVS96" s="48"/>
      <c r="EVT96" s="48"/>
      <c r="EVU96" s="48"/>
      <c r="EVV96" s="48"/>
      <c r="EVW96" s="48"/>
      <c r="EVX96" s="48"/>
      <c r="EVY96" s="48"/>
      <c r="EVZ96" s="48"/>
      <c r="EWA96" s="48"/>
      <c r="EWB96" s="48"/>
      <c r="EWC96" s="48"/>
      <c r="EWD96" s="48"/>
      <c r="EWE96" s="48"/>
      <c r="EWF96" s="48"/>
      <c r="EWG96" s="48"/>
      <c r="EWH96" s="48"/>
      <c r="EWI96" s="48"/>
      <c r="EWJ96" s="48"/>
      <c r="EWK96" s="48"/>
      <c r="EWL96" s="48"/>
      <c r="EWM96" s="48"/>
      <c r="EWN96" s="48"/>
      <c r="EWO96" s="48"/>
      <c r="EWP96" s="48"/>
      <c r="EWQ96" s="48"/>
      <c r="EWR96" s="48"/>
      <c r="EWS96" s="48"/>
      <c r="EWT96" s="48"/>
      <c r="EWU96" s="48"/>
      <c r="EWV96" s="48"/>
      <c r="EWW96" s="48"/>
      <c r="EWX96" s="48"/>
      <c r="EWY96" s="48"/>
      <c r="EWZ96" s="48"/>
      <c r="EXA96" s="48"/>
      <c r="EXB96" s="48"/>
      <c r="EXC96" s="48"/>
      <c r="EXD96" s="48"/>
      <c r="EXE96" s="48"/>
      <c r="EXF96" s="48"/>
      <c r="EXG96" s="48"/>
      <c r="EXH96" s="48"/>
      <c r="EXI96" s="48"/>
      <c r="EXJ96" s="48"/>
      <c r="EXK96" s="48"/>
      <c r="EXL96" s="48"/>
      <c r="EXM96" s="48"/>
      <c r="EXN96" s="48"/>
      <c r="EXO96" s="48"/>
      <c r="EXP96" s="48"/>
      <c r="EXQ96" s="48"/>
      <c r="EXR96" s="48"/>
      <c r="EXS96" s="48"/>
      <c r="EXT96" s="48"/>
      <c r="EXU96" s="48"/>
      <c r="EXV96" s="48"/>
      <c r="EXW96" s="48"/>
      <c r="EXX96" s="48"/>
      <c r="EXY96" s="48"/>
      <c r="EXZ96" s="48"/>
      <c r="EYA96" s="48"/>
      <c r="EYB96" s="48"/>
      <c r="EYC96" s="48"/>
      <c r="EYD96" s="48"/>
      <c r="EYE96" s="48"/>
      <c r="EYF96" s="48"/>
      <c r="EYG96" s="48"/>
      <c r="EYH96" s="48"/>
      <c r="EYI96" s="48"/>
      <c r="EYJ96" s="48"/>
      <c r="EYK96" s="48"/>
      <c r="EYL96" s="48"/>
      <c r="EYM96" s="48"/>
      <c r="EYN96" s="48"/>
      <c r="EYO96" s="48"/>
      <c r="EYP96" s="48"/>
      <c r="EYQ96" s="48"/>
      <c r="EYR96" s="48"/>
      <c r="EYS96" s="48"/>
      <c r="EYT96" s="48"/>
      <c r="EYU96" s="48"/>
      <c r="EYV96" s="48"/>
      <c r="EYW96" s="48"/>
      <c r="EYX96" s="48"/>
      <c r="EYY96" s="48"/>
      <c r="EYZ96" s="48"/>
      <c r="EZA96" s="48"/>
      <c r="EZB96" s="48"/>
      <c r="EZC96" s="48"/>
      <c r="EZD96" s="48"/>
      <c r="EZE96" s="48"/>
      <c r="EZF96" s="48"/>
      <c r="EZG96" s="48"/>
      <c r="EZH96" s="48"/>
      <c r="EZI96" s="48"/>
      <c r="EZJ96" s="48"/>
      <c r="EZK96" s="48"/>
      <c r="EZL96" s="48"/>
      <c r="EZM96" s="48"/>
      <c r="EZN96" s="48"/>
      <c r="EZO96" s="48"/>
      <c r="EZP96" s="48"/>
      <c r="EZQ96" s="48"/>
      <c r="EZR96" s="48"/>
      <c r="EZS96" s="48"/>
      <c r="EZT96" s="48"/>
      <c r="EZU96" s="48"/>
      <c r="EZV96" s="48"/>
      <c r="EZW96" s="48"/>
      <c r="EZX96" s="48"/>
      <c r="EZY96" s="48"/>
      <c r="EZZ96" s="48"/>
      <c r="FAA96" s="48"/>
      <c r="FAB96" s="48"/>
      <c r="FAC96" s="48"/>
      <c r="FAD96" s="48"/>
      <c r="FAE96" s="48"/>
      <c r="FAF96" s="48"/>
      <c r="FAG96" s="48"/>
      <c r="FAH96" s="48"/>
      <c r="FAI96" s="48"/>
      <c r="FAJ96" s="48"/>
      <c r="FAK96" s="48"/>
      <c r="FAL96" s="48"/>
      <c r="FAM96" s="48"/>
      <c r="FAN96" s="48"/>
      <c r="FAO96" s="48"/>
      <c r="FAP96" s="48"/>
      <c r="FAQ96" s="48"/>
      <c r="FAR96" s="48"/>
      <c r="FAS96" s="48"/>
      <c r="FAT96" s="48"/>
      <c r="FAU96" s="48"/>
      <c r="FAV96" s="48"/>
      <c r="FAW96" s="48"/>
      <c r="FAX96" s="48"/>
      <c r="FAY96" s="48"/>
      <c r="FAZ96" s="48"/>
      <c r="FBA96" s="48"/>
      <c r="FBB96" s="48"/>
      <c r="FBC96" s="48"/>
      <c r="FBD96" s="48"/>
      <c r="FBE96" s="48"/>
      <c r="FBF96" s="48"/>
      <c r="FBG96" s="48"/>
      <c r="FBH96" s="48"/>
      <c r="FBI96" s="48"/>
      <c r="FBJ96" s="48"/>
      <c r="FBK96" s="48"/>
      <c r="FBL96" s="48"/>
      <c r="FBM96" s="48"/>
      <c r="FBN96" s="48"/>
      <c r="FBO96" s="48"/>
      <c r="FBP96" s="48"/>
      <c r="FBQ96" s="48"/>
      <c r="FBR96" s="48"/>
      <c r="FBS96" s="48"/>
      <c r="FBT96" s="48"/>
      <c r="FBU96" s="48"/>
      <c r="FBV96" s="48"/>
      <c r="FBW96" s="48"/>
      <c r="FBX96" s="48"/>
      <c r="FBY96" s="48"/>
      <c r="FBZ96" s="48"/>
      <c r="FCA96" s="48"/>
      <c r="FCB96" s="48"/>
      <c r="FCC96" s="48"/>
      <c r="FCD96" s="48"/>
      <c r="FCE96" s="48"/>
      <c r="FCF96" s="48"/>
      <c r="FCG96" s="48"/>
      <c r="FCH96" s="48"/>
      <c r="FCI96" s="48"/>
      <c r="FCJ96" s="48"/>
      <c r="FCK96" s="48"/>
      <c r="FCL96" s="48"/>
      <c r="FCM96" s="48"/>
      <c r="FCN96" s="48"/>
      <c r="FCO96" s="48"/>
      <c r="FCP96" s="48"/>
      <c r="FCQ96" s="48"/>
      <c r="FCR96" s="48"/>
      <c r="FCS96" s="48"/>
      <c r="FCT96" s="48"/>
      <c r="FCU96" s="48"/>
      <c r="FCV96" s="48"/>
      <c r="FCW96" s="48"/>
      <c r="FCX96" s="48"/>
      <c r="FCY96" s="48"/>
      <c r="FCZ96" s="48"/>
      <c r="FDA96" s="48"/>
      <c r="FDB96" s="48"/>
      <c r="FDC96" s="48"/>
      <c r="FDD96" s="48"/>
      <c r="FDE96" s="48"/>
      <c r="FDF96" s="48"/>
      <c r="FDG96" s="48"/>
      <c r="FDH96" s="48"/>
      <c r="FDI96" s="48"/>
      <c r="FDJ96" s="48"/>
      <c r="FDK96" s="48"/>
      <c r="FDL96" s="48"/>
      <c r="FDM96" s="48"/>
      <c r="FDN96" s="48"/>
      <c r="FDO96" s="48"/>
      <c r="FDP96" s="48"/>
      <c r="FDQ96" s="48"/>
      <c r="FDR96" s="48"/>
      <c r="FDS96" s="48"/>
      <c r="FDT96" s="48"/>
      <c r="FDU96" s="48"/>
      <c r="FDV96" s="48"/>
      <c r="FDW96" s="48"/>
      <c r="FDX96" s="48"/>
      <c r="FDY96" s="48"/>
      <c r="FDZ96" s="48"/>
      <c r="FEA96" s="48"/>
      <c r="FEB96" s="48"/>
      <c r="FEC96" s="48"/>
      <c r="FED96" s="48"/>
      <c r="FEE96" s="48"/>
      <c r="FEF96" s="48"/>
      <c r="FEG96" s="48"/>
      <c r="FEH96" s="48"/>
      <c r="FEI96" s="48"/>
      <c r="FEJ96" s="48"/>
      <c r="FEK96" s="48"/>
      <c r="FEL96" s="48"/>
      <c r="FEM96" s="48"/>
      <c r="FEN96" s="48"/>
      <c r="FEO96" s="48"/>
      <c r="FEP96" s="48"/>
      <c r="FEQ96" s="48"/>
      <c r="FER96" s="48"/>
      <c r="FES96" s="48"/>
      <c r="FET96" s="48"/>
      <c r="FEU96" s="48"/>
      <c r="FEV96" s="48"/>
      <c r="FEW96" s="48"/>
      <c r="FEX96" s="48"/>
      <c r="FEY96" s="48"/>
      <c r="FEZ96" s="48"/>
      <c r="FFA96" s="48"/>
      <c r="FFB96" s="48"/>
      <c r="FFC96" s="48"/>
      <c r="FFD96" s="48"/>
      <c r="FFE96" s="48"/>
      <c r="FFF96" s="48"/>
      <c r="FFG96" s="48"/>
      <c r="FFH96" s="48"/>
      <c r="FFI96" s="48"/>
      <c r="FFJ96" s="48"/>
      <c r="FFK96" s="48"/>
      <c r="FFL96" s="48"/>
      <c r="FFM96" s="48"/>
      <c r="FFN96" s="48"/>
      <c r="FFO96" s="48"/>
      <c r="FFP96" s="48"/>
      <c r="FFQ96" s="48"/>
      <c r="FFR96" s="48"/>
      <c r="FFS96" s="48"/>
      <c r="FFT96" s="48"/>
      <c r="FFU96" s="48"/>
      <c r="FFV96" s="48"/>
      <c r="FFW96" s="48"/>
      <c r="FFX96" s="48"/>
      <c r="FFY96" s="48"/>
      <c r="FFZ96" s="48"/>
      <c r="FGA96" s="48"/>
      <c r="FGB96" s="48"/>
      <c r="FGC96" s="48"/>
      <c r="FGD96" s="48"/>
      <c r="FGE96" s="48"/>
      <c r="FGF96" s="48"/>
      <c r="FGG96" s="48"/>
      <c r="FGH96" s="48"/>
      <c r="FGI96" s="48"/>
      <c r="FGJ96" s="48"/>
      <c r="FGK96" s="48"/>
      <c r="FGL96" s="48"/>
      <c r="FGM96" s="48"/>
      <c r="FGN96" s="48"/>
      <c r="FGO96" s="48"/>
      <c r="FGP96" s="48"/>
      <c r="FGQ96" s="48"/>
      <c r="FGR96" s="48"/>
      <c r="FGS96" s="48"/>
      <c r="FGT96" s="48"/>
      <c r="FGU96" s="48"/>
      <c r="FGV96" s="48"/>
      <c r="FGW96" s="48"/>
      <c r="FGX96" s="48"/>
      <c r="FGY96" s="48"/>
      <c r="FGZ96" s="48"/>
      <c r="FHA96" s="48"/>
      <c r="FHB96" s="48"/>
      <c r="FHC96" s="48"/>
      <c r="FHD96" s="48"/>
      <c r="FHE96" s="48"/>
      <c r="FHF96" s="48"/>
      <c r="FHG96" s="48"/>
      <c r="FHH96" s="48"/>
      <c r="FHI96" s="48"/>
      <c r="FHJ96" s="48"/>
      <c r="FHK96" s="48"/>
      <c r="FHL96" s="48"/>
      <c r="FHM96" s="48"/>
      <c r="FHN96" s="48"/>
      <c r="FHO96" s="48"/>
      <c r="FHP96" s="48"/>
      <c r="FHQ96" s="48"/>
      <c r="FHR96" s="48"/>
      <c r="FHS96" s="48"/>
      <c r="FHT96" s="48"/>
      <c r="FHU96" s="48"/>
      <c r="FHV96" s="48"/>
      <c r="FHW96" s="48"/>
      <c r="FHX96" s="48"/>
      <c r="FHY96" s="48"/>
      <c r="FHZ96" s="48"/>
      <c r="FIA96" s="48"/>
      <c r="FIB96" s="48"/>
      <c r="FIC96" s="48"/>
      <c r="FID96" s="48"/>
      <c r="FIE96" s="48"/>
      <c r="FIF96" s="48"/>
      <c r="FIG96" s="48"/>
      <c r="FIH96" s="48"/>
      <c r="FII96" s="48"/>
      <c r="FIJ96" s="48"/>
      <c r="FIK96" s="48"/>
      <c r="FIL96" s="48"/>
      <c r="FIM96" s="48"/>
      <c r="FIN96" s="48"/>
      <c r="FIO96" s="48"/>
      <c r="FIP96" s="48"/>
      <c r="FIQ96" s="48"/>
      <c r="FIR96" s="48"/>
      <c r="FIS96" s="48"/>
      <c r="FIT96" s="48"/>
      <c r="FIU96" s="48"/>
      <c r="FIV96" s="48"/>
      <c r="FIW96" s="48"/>
      <c r="FIX96" s="48"/>
      <c r="FIY96" s="48"/>
      <c r="FIZ96" s="48"/>
      <c r="FJA96" s="48"/>
      <c r="FJB96" s="48"/>
      <c r="FJC96" s="48"/>
      <c r="FJD96" s="48"/>
      <c r="FJE96" s="48"/>
      <c r="FJF96" s="48"/>
      <c r="FJG96" s="48"/>
      <c r="FJH96" s="48"/>
      <c r="FJI96" s="48"/>
      <c r="FJJ96" s="48"/>
      <c r="FJK96" s="48"/>
      <c r="FJL96" s="48"/>
      <c r="FJM96" s="48"/>
      <c r="FJN96" s="48"/>
      <c r="FJO96" s="48"/>
      <c r="FJP96" s="48"/>
      <c r="FJQ96" s="48"/>
      <c r="FJR96" s="48"/>
      <c r="FJS96" s="48"/>
      <c r="FJT96" s="48"/>
      <c r="FJU96" s="48"/>
      <c r="FJV96" s="48"/>
      <c r="FJW96" s="48"/>
      <c r="FJX96" s="48"/>
      <c r="FJY96" s="48"/>
      <c r="FJZ96" s="48"/>
      <c r="FKA96" s="48"/>
      <c r="FKB96" s="48"/>
      <c r="FKC96" s="48"/>
      <c r="FKD96" s="48"/>
      <c r="FKE96" s="48"/>
      <c r="FKF96" s="48"/>
      <c r="FKG96" s="48"/>
      <c r="FKH96" s="48"/>
      <c r="FKI96" s="48"/>
      <c r="FKJ96" s="48"/>
      <c r="FKK96" s="48"/>
      <c r="FKL96" s="48"/>
      <c r="FKM96" s="48"/>
      <c r="FKN96" s="48"/>
      <c r="FKO96" s="48"/>
      <c r="FKP96" s="48"/>
      <c r="FKQ96" s="48"/>
      <c r="FKR96" s="48"/>
      <c r="FKS96" s="48"/>
      <c r="FKT96" s="48"/>
      <c r="FKU96" s="48"/>
      <c r="FKV96" s="48"/>
      <c r="FKW96" s="48"/>
      <c r="FKX96" s="48"/>
      <c r="FKY96" s="48"/>
      <c r="FKZ96" s="48"/>
      <c r="FLA96" s="48"/>
      <c r="FLB96" s="48"/>
      <c r="FLC96" s="48"/>
      <c r="FLD96" s="48"/>
      <c r="FLE96" s="48"/>
      <c r="FLF96" s="48"/>
      <c r="FLG96" s="48"/>
      <c r="FLH96" s="48"/>
      <c r="FLI96" s="48"/>
      <c r="FLJ96" s="48"/>
      <c r="FLK96" s="48"/>
      <c r="FLL96" s="48"/>
      <c r="FLM96" s="48"/>
      <c r="FLN96" s="48"/>
      <c r="FLO96" s="48"/>
      <c r="FLP96" s="48"/>
      <c r="FLQ96" s="48"/>
      <c r="FLR96" s="48"/>
      <c r="FLS96" s="48"/>
      <c r="FLT96" s="48"/>
      <c r="FLU96" s="48"/>
      <c r="FLV96" s="48"/>
      <c r="FLW96" s="48"/>
      <c r="FLX96" s="48"/>
      <c r="FLY96" s="48"/>
      <c r="FLZ96" s="48"/>
      <c r="FMA96" s="48"/>
      <c r="FMB96" s="48"/>
      <c r="FMC96" s="48"/>
      <c r="FMD96" s="48"/>
      <c r="FME96" s="48"/>
      <c r="FMF96" s="48"/>
      <c r="FMG96" s="48"/>
      <c r="FMH96" s="48"/>
      <c r="FMI96" s="48"/>
      <c r="FMJ96" s="48"/>
      <c r="FMK96" s="48"/>
      <c r="FML96" s="48"/>
      <c r="FMM96" s="48"/>
      <c r="FMN96" s="48"/>
      <c r="FMO96" s="48"/>
      <c r="FMP96" s="48"/>
      <c r="FMQ96" s="48"/>
      <c r="FMR96" s="48"/>
      <c r="FMS96" s="48"/>
      <c r="FMT96" s="48"/>
      <c r="FMU96" s="48"/>
      <c r="FMV96" s="48"/>
      <c r="FMW96" s="48"/>
      <c r="FMX96" s="48"/>
      <c r="FMY96" s="48"/>
      <c r="FMZ96" s="48"/>
      <c r="FNA96" s="48"/>
      <c r="FNB96" s="48"/>
      <c r="FNC96" s="48"/>
      <c r="FND96" s="48"/>
      <c r="FNE96" s="48"/>
      <c r="FNF96" s="48"/>
      <c r="FNG96" s="48"/>
      <c r="FNH96" s="48"/>
      <c r="FNI96" s="48"/>
      <c r="FNJ96" s="48"/>
      <c r="FNK96" s="48"/>
      <c r="FNL96" s="48"/>
      <c r="FNM96" s="48"/>
      <c r="FNN96" s="48"/>
      <c r="FNO96" s="48"/>
      <c r="FNP96" s="48"/>
      <c r="FNQ96" s="48"/>
      <c r="FNR96" s="48"/>
      <c r="FNS96" s="48"/>
      <c r="FNT96" s="48"/>
      <c r="FNU96" s="48"/>
      <c r="FNV96" s="48"/>
      <c r="FNW96" s="48"/>
      <c r="FNX96" s="48"/>
      <c r="FNY96" s="48"/>
      <c r="FNZ96" s="48"/>
      <c r="FOA96" s="48"/>
      <c r="FOB96" s="48"/>
      <c r="FOC96" s="48"/>
      <c r="FOD96" s="48"/>
      <c r="FOE96" s="48"/>
      <c r="FOF96" s="48"/>
      <c r="FOG96" s="48"/>
      <c r="FOH96" s="48"/>
      <c r="FOI96" s="48"/>
      <c r="FOJ96" s="48"/>
      <c r="FOK96" s="48"/>
      <c r="FOL96" s="48"/>
      <c r="FOM96" s="48"/>
      <c r="FON96" s="48"/>
      <c r="FOO96" s="48"/>
      <c r="FOP96" s="48"/>
      <c r="FOQ96" s="48"/>
      <c r="FOR96" s="48"/>
      <c r="FOS96" s="48"/>
      <c r="FOT96" s="48"/>
      <c r="FOU96" s="48"/>
      <c r="FOV96" s="48"/>
      <c r="FOW96" s="48"/>
      <c r="FOX96" s="48"/>
      <c r="FOY96" s="48"/>
      <c r="FOZ96" s="48"/>
      <c r="FPA96" s="48"/>
      <c r="FPB96" s="48"/>
      <c r="FPC96" s="48"/>
      <c r="FPD96" s="48"/>
      <c r="FPE96" s="48"/>
      <c r="FPF96" s="48"/>
      <c r="FPG96" s="48"/>
      <c r="FPH96" s="48"/>
      <c r="FPI96" s="48"/>
      <c r="FPJ96" s="48"/>
      <c r="FPK96" s="48"/>
      <c r="FPL96" s="48"/>
      <c r="FPM96" s="48"/>
      <c r="FPN96" s="48"/>
      <c r="FPO96" s="48"/>
      <c r="FPP96" s="48"/>
      <c r="FPQ96" s="48"/>
      <c r="FPR96" s="48"/>
      <c r="FPS96" s="48"/>
      <c r="FPT96" s="48"/>
      <c r="FPU96" s="48"/>
      <c r="FPV96" s="48"/>
      <c r="FPW96" s="48"/>
      <c r="FPX96" s="48"/>
      <c r="FPY96" s="48"/>
      <c r="FPZ96" s="48"/>
      <c r="FQA96" s="48"/>
      <c r="FQB96" s="48"/>
      <c r="FQC96" s="48"/>
      <c r="FQD96" s="48"/>
      <c r="FQE96" s="48"/>
      <c r="FQF96" s="48"/>
      <c r="FQG96" s="48"/>
      <c r="FQH96" s="48"/>
      <c r="FQI96" s="48"/>
      <c r="FQJ96" s="48"/>
      <c r="FQK96" s="48"/>
      <c r="FQL96" s="48"/>
      <c r="FQM96" s="48"/>
      <c r="FQN96" s="48"/>
      <c r="FQO96" s="48"/>
      <c r="FQP96" s="48"/>
      <c r="FQQ96" s="48"/>
      <c r="FQR96" s="48"/>
      <c r="FQS96" s="48"/>
      <c r="FQT96" s="48"/>
      <c r="FQU96" s="48"/>
      <c r="FQV96" s="48"/>
      <c r="FQW96" s="48"/>
      <c r="FQX96" s="48"/>
      <c r="FQY96" s="48"/>
      <c r="FQZ96" s="48"/>
      <c r="FRA96" s="48"/>
      <c r="FRB96" s="48"/>
      <c r="FRC96" s="48"/>
      <c r="FRD96" s="48"/>
      <c r="FRE96" s="48"/>
      <c r="FRF96" s="48"/>
      <c r="FRG96" s="48"/>
      <c r="FRH96" s="48"/>
      <c r="FRI96" s="48"/>
      <c r="FRJ96" s="48"/>
      <c r="FRK96" s="48"/>
      <c r="FRL96" s="48"/>
      <c r="FRM96" s="48"/>
      <c r="FRN96" s="48"/>
      <c r="FRO96" s="48"/>
      <c r="FRP96" s="48"/>
      <c r="FRQ96" s="48"/>
      <c r="FRR96" s="48"/>
      <c r="FRS96" s="48"/>
      <c r="FRT96" s="48"/>
      <c r="FRU96" s="48"/>
      <c r="FRV96" s="48"/>
      <c r="FRW96" s="48"/>
      <c r="FRX96" s="48"/>
      <c r="FRY96" s="48"/>
      <c r="FRZ96" s="48"/>
      <c r="FSA96" s="48"/>
      <c r="FSB96" s="48"/>
      <c r="FSC96" s="48"/>
      <c r="FSD96" s="48"/>
      <c r="FSE96" s="48"/>
      <c r="FSF96" s="48"/>
      <c r="FSG96" s="48"/>
      <c r="FSH96" s="48"/>
      <c r="FSI96" s="48"/>
      <c r="FSJ96" s="48"/>
      <c r="FSK96" s="48"/>
      <c r="FSL96" s="48"/>
      <c r="FSM96" s="48"/>
      <c r="FSN96" s="48"/>
      <c r="FSO96" s="48"/>
      <c r="FSP96" s="48"/>
      <c r="FSQ96" s="48"/>
      <c r="FSR96" s="48"/>
      <c r="FSS96" s="48"/>
      <c r="FST96" s="48"/>
      <c r="FSU96" s="48"/>
      <c r="FSV96" s="48"/>
      <c r="FSW96" s="48"/>
      <c r="FSX96" s="48"/>
      <c r="FSY96" s="48"/>
      <c r="FSZ96" s="48"/>
      <c r="FTA96" s="48"/>
      <c r="FTB96" s="48"/>
      <c r="FTC96" s="48"/>
      <c r="FTD96" s="48"/>
      <c r="FTE96" s="48"/>
      <c r="FTF96" s="48"/>
      <c r="FTG96" s="48"/>
      <c r="FTH96" s="48"/>
      <c r="FTI96" s="48"/>
      <c r="FTJ96" s="48"/>
      <c r="FTK96" s="48"/>
      <c r="FTL96" s="48"/>
      <c r="FTM96" s="48"/>
      <c r="FTN96" s="48"/>
      <c r="FTO96" s="48"/>
      <c r="FTP96" s="48"/>
      <c r="FTQ96" s="48"/>
      <c r="FTR96" s="48"/>
      <c r="FTS96" s="48"/>
      <c r="FTT96" s="48"/>
      <c r="FTU96" s="48"/>
      <c r="FTV96" s="48"/>
      <c r="FTW96" s="48"/>
      <c r="FTX96" s="48"/>
      <c r="FTY96" s="48"/>
      <c r="FTZ96" s="48"/>
      <c r="FUA96" s="48"/>
      <c r="FUB96" s="48"/>
      <c r="FUC96" s="48"/>
      <c r="FUD96" s="48"/>
      <c r="FUE96" s="48"/>
      <c r="FUF96" s="48"/>
      <c r="FUG96" s="48"/>
      <c r="FUH96" s="48"/>
      <c r="FUI96" s="48"/>
      <c r="FUJ96" s="48"/>
      <c r="FUK96" s="48"/>
      <c r="FUL96" s="48"/>
      <c r="FUM96" s="48"/>
      <c r="FUN96" s="48"/>
      <c r="FUO96" s="48"/>
      <c r="FUP96" s="48"/>
      <c r="FUQ96" s="48"/>
      <c r="FUR96" s="48"/>
      <c r="FUS96" s="48"/>
      <c r="FUT96" s="48"/>
      <c r="FUU96" s="48"/>
      <c r="FUV96" s="48"/>
      <c r="FUW96" s="48"/>
      <c r="FUX96" s="48"/>
      <c r="FUY96" s="48"/>
      <c r="FUZ96" s="48"/>
      <c r="FVA96" s="48"/>
      <c r="FVB96" s="48"/>
      <c r="FVC96" s="48"/>
      <c r="FVD96" s="48"/>
      <c r="FVE96" s="48"/>
      <c r="FVF96" s="48"/>
      <c r="FVG96" s="48"/>
      <c r="FVH96" s="48"/>
      <c r="FVI96" s="48"/>
      <c r="FVJ96" s="48"/>
      <c r="FVK96" s="48"/>
      <c r="FVL96" s="48"/>
      <c r="FVM96" s="48"/>
      <c r="FVN96" s="48"/>
      <c r="FVO96" s="48"/>
      <c r="FVP96" s="48"/>
      <c r="FVQ96" s="48"/>
      <c r="FVR96" s="48"/>
      <c r="FVS96" s="48"/>
      <c r="FVT96" s="48"/>
      <c r="FVU96" s="48"/>
      <c r="FVV96" s="48"/>
      <c r="FVW96" s="48"/>
      <c r="FVX96" s="48"/>
      <c r="FVY96" s="48"/>
      <c r="FVZ96" s="48"/>
      <c r="FWA96" s="48"/>
      <c r="FWB96" s="48"/>
      <c r="FWC96" s="48"/>
      <c r="FWD96" s="48"/>
      <c r="FWE96" s="48"/>
      <c r="FWF96" s="48"/>
      <c r="FWG96" s="48"/>
      <c r="FWH96" s="48"/>
      <c r="FWI96" s="48"/>
      <c r="FWJ96" s="48"/>
      <c r="FWK96" s="48"/>
      <c r="FWL96" s="48"/>
      <c r="FWM96" s="48"/>
      <c r="FWN96" s="48"/>
      <c r="FWO96" s="48"/>
      <c r="FWP96" s="48"/>
      <c r="FWQ96" s="48"/>
      <c r="FWR96" s="48"/>
      <c r="FWS96" s="48"/>
      <c r="FWT96" s="48"/>
      <c r="FWU96" s="48"/>
      <c r="FWV96" s="48"/>
      <c r="FWW96" s="48"/>
      <c r="FWX96" s="48"/>
      <c r="FWY96" s="48"/>
      <c r="FWZ96" s="48"/>
      <c r="FXA96" s="48"/>
      <c r="FXB96" s="48"/>
      <c r="FXC96" s="48"/>
      <c r="FXD96" s="48"/>
      <c r="FXE96" s="48"/>
      <c r="FXF96" s="48"/>
      <c r="FXG96" s="48"/>
      <c r="FXH96" s="48"/>
      <c r="FXI96" s="48"/>
      <c r="FXJ96" s="48"/>
      <c r="FXK96" s="48"/>
      <c r="FXL96" s="48"/>
      <c r="FXM96" s="48"/>
      <c r="FXN96" s="48"/>
      <c r="FXO96" s="48"/>
      <c r="FXP96" s="48"/>
      <c r="FXQ96" s="48"/>
      <c r="FXR96" s="48"/>
      <c r="FXS96" s="48"/>
      <c r="FXT96" s="48"/>
      <c r="FXU96" s="48"/>
      <c r="FXV96" s="48"/>
      <c r="FXW96" s="48"/>
      <c r="FXX96" s="48"/>
      <c r="FXY96" s="48"/>
      <c r="FXZ96" s="48"/>
      <c r="FYA96" s="48"/>
      <c r="FYB96" s="48"/>
      <c r="FYC96" s="48"/>
      <c r="FYD96" s="48"/>
      <c r="FYE96" s="48"/>
      <c r="FYF96" s="48"/>
      <c r="FYG96" s="48"/>
      <c r="FYH96" s="48"/>
      <c r="FYI96" s="48"/>
      <c r="FYJ96" s="48"/>
      <c r="FYK96" s="48"/>
      <c r="FYL96" s="48"/>
      <c r="FYM96" s="48"/>
      <c r="FYN96" s="48"/>
      <c r="FYO96" s="48"/>
      <c r="FYP96" s="48"/>
      <c r="FYQ96" s="48"/>
      <c r="FYR96" s="48"/>
      <c r="FYS96" s="48"/>
      <c r="FYT96" s="48"/>
      <c r="FYU96" s="48"/>
      <c r="FYV96" s="48"/>
      <c r="FYW96" s="48"/>
      <c r="FYX96" s="48"/>
      <c r="FYY96" s="48"/>
      <c r="FYZ96" s="48"/>
      <c r="FZA96" s="48"/>
      <c r="FZB96" s="48"/>
      <c r="FZC96" s="48"/>
      <c r="FZD96" s="48"/>
      <c r="FZE96" s="48"/>
      <c r="FZF96" s="48"/>
      <c r="FZG96" s="48"/>
      <c r="FZH96" s="48"/>
      <c r="FZI96" s="48"/>
      <c r="FZJ96" s="48"/>
      <c r="FZK96" s="48"/>
      <c r="FZL96" s="48"/>
      <c r="FZM96" s="48"/>
      <c r="FZN96" s="48"/>
      <c r="FZO96" s="48"/>
      <c r="FZP96" s="48"/>
      <c r="FZQ96" s="48"/>
      <c r="FZR96" s="48"/>
      <c r="FZS96" s="48"/>
      <c r="FZT96" s="48"/>
      <c r="FZU96" s="48"/>
      <c r="FZV96" s="48"/>
      <c r="FZW96" s="48"/>
      <c r="FZX96" s="48"/>
      <c r="FZY96" s="48"/>
      <c r="FZZ96" s="48"/>
      <c r="GAA96" s="48"/>
      <c r="GAB96" s="48"/>
      <c r="GAC96" s="48"/>
      <c r="GAD96" s="48"/>
      <c r="GAE96" s="48"/>
      <c r="GAF96" s="48"/>
      <c r="GAG96" s="48"/>
      <c r="GAH96" s="48"/>
      <c r="GAI96" s="48"/>
      <c r="GAJ96" s="48"/>
      <c r="GAK96" s="48"/>
      <c r="GAL96" s="48"/>
      <c r="GAM96" s="48"/>
      <c r="GAN96" s="48"/>
      <c r="GAO96" s="48"/>
      <c r="GAP96" s="48"/>
      <c r="GAQ96" s="48"/>
      <c r="GAR96" s="48"/>
      <c r="GAS96" s="48"/>
      <c r="GAT96" s="48"/>
      <c r="GAU96" s="48"/>
      <c r="GAV96" s="48"/>
      <c r="GAW96" s="48"/>
      <c r="GAX96" s="48"/>
      <c r="GAY96" s="48"/>
      <c r="GAZ96" s="48"/>
      <c r="GBA96" s="48"/>
      <c r="GBB96" s="48"/>
      <c r="GBC96" s="48"/>
      <c r="GBD96" s="48"/>
      <c r="GBE96" s="48"/>
      <c r="GBF96" s="48"/>
      <c r="GBG96" s="48"/>
      <c r="GBH96" s="48"/>
      <c r="GBI96" s="48"/>
      <c r="GBJ96" s="48"/>
      <c r="GBK96" s="48"/>
      <c r="GBL96" s="48"/>
      <c r="GBM96" s="48"/>
      <c r="GBN96" s="48"/>
      <c r="GBO96" s="48"/>
      <c r="GBP96" s="48"/>
      <c r="GBQ96" s="48"/>
      <c r="GBR96" s="48"/>
      <c r="GBS96" s="48"/>
      <c r="GBT96" s="48"/>
      <c r="GBU96" s="48"/>
      <c r="GBV96" s="48"/>
      <c r="GBW96" s="48"/>
      <c r="GBX96" s="48"/>
      <c r="GBY96" s="48"/>
      <c r="GBZ96" s="48"/>
      <c r="GCA96" s="48"/>
      <c r="GCB96" s="48"/>
      <c r="GCC96" s="48"/>
      <c r="GCD96" s="48"/>
      <c r="GCE96" s="48"/>
      <c r="GCF96" s="48"/>
      <c r="GCG96" s="48"/>
      <c r="GCH96" s="48"/>
      <c r="GCI96" s="48"/>
      <c r="GCJ96" s="48"/>
      <c r="GCK96" s="48"/>
      <c r="GCL96" s="48"/>
      <c r="GCM96" s="48"/>
      <c r="GCN96" s="48"/>
      <c r="GCO96" s="48"/>
      <c r="GCP96" s="48"/>
      <c r="GCQ96" s="48"/>
      <c r="GCR96" s="48"/>
      <c r="GCS96" s="48"/>
      <c r="GCT96" s="48"/>
      <c r="GCU96" s="48"/>
      <c r="GCV96" s="48"/>
      <c r="GCW96" s="48"/>
      <c r="GCX96" s="48"/>
      <c r="GCY96" s="48"/>
      <c r="GCZ96" s="48"/>
      <c r="GDA96" s="48"/>
      <c r="GDB96" s="48"/>
      <c r="GDC96" s="48"/>
      <c r="GDD96" s="48"/>
      <c r="GDE96" s="48"/>
      <c r="GDF96" s="48"/>
      <c r="GDG96" s="48"/>
      <c r="GDH96" s="48"/>
      <c r="GDI96" s="48"/>
      <c r="GDJ96" s="48"/>
      <c r="GDK96" s="48"/>
      <c r="GDL96" s="48"/>
      <c r="GDM96" s="48"/>
      <c r="GDN96" s="48"/>
      <c r="GDO96" s="48"/>
      <c r="GDP96" s="48"/>
      <c r="GDQ96" s="48"/>
      <c r="GDR96" s="48"/>
      <c r="GDS96" s="48"/>
      <c r="GDT96" s="48"/>
      <c r="GDU96" s="48"/>
      <c r="GDV96" s="48"/>
      <c r="GDW96" s="48"/>
      <c r="GDX96" s="48"/>
      <c r="GDY96" s="48"/>
      <c r="GDZ96" s="48"/>
      <c r="GEA96" s="48"/>
      <c r="GEB96" s="48"/>
      <c r="GEC96" s="48"/>
      <c r="GED96" s="48"/>
      <c r="GEE96" s="48"/>
      <c r="GEF96" s="48"/>
      <c r="GEG96" s="48"/>
      <c r="GEH96" s="48"/>
      <c r="GEI96" s="48"/>
      <c r="GEJ96" s="48"/>
      <c r="GEK96" s="48"/>
      <c r="GEL96" s="48"/>
      <c r="GEM96" s="48"/>
      <c r="GEN96" s="48"/>
      <c r="GEO96" s="48"/>
      <c r="GEP96" s="48"/>
      <c r="GEQ96" s="48"/>
      <c r="GER96" s="48"/>
      <c r="GES96" s="48"/>
      <c r="GET96" s="48"/>
      <c r="GEU96" s="48"/>
      <c r="GEV96" s="48"/>
      <c r="GEW96" s="48"/>
      <c r="GEX96" s="48"/>
      <c r="GEY96" s="48"/>
      <c r="GEZ96" s="48"/>
      <c r="GFA96" s="48"/>
      <c r="GFB96" s="48"/>
      <c r="GFC96" s="48"/>
      <c r="GFD96" s="48"/>
      <c r="GFE96" s="48"/>
      <c r="GFF96" s="48"/>
      <c r="GFG96" s="48"/>
      <c r="GFH96" s="48"/>
      <c r="GFI96" s="48"/>
      <c r="GFJ96" s="48"/>
      <c r="GFK96" s="48"/>
      <c r="GFL96" s="48"/>
      <c r="GFM96" s="48"/>
      <c r="GFN96" s="48"/>
      <c r="GFO96" s="48"/>
      <c r="GFP96" s="48"/>
      <c r="GFQ96" s="48"/>
      <c r="GFR96" s="48"/>
      <c r="GFS96" s="48"/>
      <c r="GFT96" s="48"/>
      <c r="GFU96" s="48"/>
      <c r="GFV96" s="48"/>
      <c r="GFW96" s="48"/>
      <c r="GFX96" s="48"/>
      <c r="GFY96" s="48"/>
      <c r="GFZ96" s="48"/>
      <c r="GGA96" s="48"/>
      <c r="GGB96" s="48"/>
      <c r="GGC96" s="48"/>
      <c r="GGD96" s="48"/>
      <c r="GGE96" s="48"/>
      <c r="GGF96" s="48"/>
      <c r="GGG96" s="48"/>
      <c r="GGH96" s="48"/>
      <c r="GGI96" s="48"/>
      <c r="GGJ96" s="48"/>
      <c r="GGK96" s="48"/>
      <c r="GGL96" s="48"/>
      <c r="GGM96" s="48"/>
      <c r="GGN96" s="48"/>
      <c r="GGO96" s="48"/>
      <c r="GGP96" s="48"/>
      <c r="GGQ96" s="48"/>
      <c r="GGR96" s="48"/>
      <c r="GGS96" s="48"/>
      <c r="GGT96" s="48"/>
      <c r="GGU96" s="48"/>
      <c r="GGV96" s="48"/>
      <c r="GGW96" s="48"/>
      <c r="GGX96" s="48"/>
      <c r="GGY96" s="48"/>
      <c r="GGZ96" s="48"/>
      <c r="GHA96" s="48"/>
      <c r="GHB96" s="48"/>
      <c r="GHC96" s="48"/>
      <c r="GHD96" s="48"/>
      <c r="GHE96" s="48"/>
      <c r="GHF96" s="48"/>
      <c r="GHG96" s="48"/>
      <c r="GHH96" s="48"/>
      <c r="GHI96" s="48"/>
      <c r="GHJ96" s="48"/>
      <c r="GHK96" s="48"/>
      <c r="GHL96" s="48"/>
      <c r="GHM96" s="48"/>
      <c r="GHN96" s="48"/>
      <c r="GHO96" s="48"/>
      <c r="GHP96" s="48"/>
      <c r="GHQ96" s="48"/>
      <c r="GHR96" s="48"/>
      <c r="GHS96" s="48"/>
      <c r="GHT96" s="48"/>
      <c r="GHU96" s="48"/>
      <c r="GHV96" s="48"/>
      <c r="GHW96" s="48"/>
      <c r="GHX96" s="48"/>
      <c r="GHY96" s="48"/>
      <c r="GHZ96" s="48"/>
      <c r="GIA96" s="48"/>
      <c r="GIB96" s="48"/>
      <c r="GIC96" s="48"/>
      <c r="GID96" s="48"/>
      <c r="GIE96" s="48"/>
      <c r="GIF96" s="48"/>
      <c r="GIG96" s="48"/>
      <c r="GIH96" s="48"/>
      <c r="GII96" s="48"/>
      <c r="GIJ96" s="48"/>
      <c r="GIK96" s="48"/>
      <c r="GIL96" s="48"/>
      <c r="GIM96" s="48"/>
      <c r="GIN96" s="48"/>
      <c r="GIO96" s="48"/>
      <c r="GIP96" s="48"/>
      <c r="GIQ96" s="48"/>
      <c r="GIR96" s="48"/>
      <c r="GIS96" s="48"/>
      <c r="GIT96" s="48"/>
      <c r="GIU96" s="48"/>
      <c r="GIV96" s="48"/>
      <c r="GIW96" s="48"/>
      <c r="GIX96" s="48"/>
      <c r="GIY96" s="48"/>
      <c r="GIZ96" s="48"/>
      <c r="GJA96" s="48"/>
      <c r="GJB96" s="48"/>
      <c r="GJC96" s="48"/>
      <c r="GJD96" s="48"/>
      <c r="GJE96" s="48"/>
      <c r="GJF96" s="48"/>
      <c r="GJG96" s="48"/>
      <c r="GJH96" s="48"/>
      <c r="GJI96" s="48"/>
      <c r="GJJ96" s="48"/>
      <c r="GJK96" s="48"/>
      <c r="GJL96" s="48"/>
      <c r="GJM96" s="48"/>
      <c r="GJN96" s="48"/>
      <c r="GJO96" s="48"/>
      <c r="GJP96" s="48"/>
      <c r="GJQ96" s="48"/>
      <c r="GJR96" s="48"/>
      <c r="GJS96" s="48"/>
      <c r="GJT96" s="48"/>
      <c r="GJU96" s="48"/>
      <c r="GJV96" s="48"/>
      <c r="GJW96" s="48"/>
      <c r="GJX96" s="48"/>
      <c r="GJY96" s="48"/>
      <c r="GJZ96" s="48"/>
      <c r="GKA96" s="48"/>
      <c r="GKB96" s="48"/>
      <c r="GKC96" s="48"/>
      <c r="GKD96" s="48"/>
      <c r="GKE96" s="48"/>
      <c r="GKF96" s="48"/>
      <c r="GKG96" s="48"/>
      <c r="GKH96" s="48"/>
      <c r="GKI96" s="48"/>
      <c r="GKJ96" s="48"/>
      <c r="GKK96" s="48"/>
      <c r="GKL96" s="48"/>
      <c r="GKM96" s="48"/>
      <c r="GKN96" s="48"/>
      <c r="GKO96" s="48"/>
      <c r="GKP96" s="48"/>
      <c r="GKQ96" s="48"/>
      <c r="GKR96" s="48"/>
      <c r="GKS96" s="48"/>
      <c r="GKT96" s="48"/>
      <c r="GKU96" s="48"/>
      <c r="GKV96" s="48"/>
      <c r="GKW96" s="48"/>
      <c r="GKX96" s="48"/>
      <c r="GKY96" s="48"/>
      <c r="GKZ96" s="48"/>
      <c r="GLA96" s="48"/>
      <c r="GLB96" s="48"/>
      <c r="GLC96" s="48"/>
      <c r="GLD96" s="48"/>
      <c r="GLE96" s="48"/>
      <c r="GLF96" s="48"/>
      <c r="GLG96" s="48"/>
      <c r="GLH96" s="48"/>
      <c r="GLI96" s="48"/>
      <c r="GLJ96" s="48"/>
      <c r="GLK96" s="48"/>
      <c r="GLL96" s="48"/>
      <c r="GLM96" s="48"/>
      <c r="GLN96" s="48"/>
      <c r="GLO96" s="48"/>
      <c r="GLP96" s="48"/>
      <c r="GLQ96" s="48"/>
      <c r="GLR96" s="48"/>
      <c r="GLS96" s="48"/>
      <c r="GLT96" s="48"/>
      <c r="GLU96" s="48"/>
      <c r="GLV96" s="48"/>
      <c r="GLW96" s="48"/>
      <c r="GLX96" s="48"/>
      <c r="GLY96" s="48"/>
      <c r="GLZ96" s="48"/>
      <c r="GMA96" s="48"/>
      <c r="GMB96" s="48"/>
      <c r="GMC96" s="48"/>
      <c r="GMD96" s="48"/>
      <c r="GME96" s="48"/>
      <c r="GMF96" s="48"/>
      <c r="GMG96" s="48"/>
      <c r="GMH96" s="48"/>
      <c r="GMI96" s="48"/>
      <c r="GMJ96" s="48"/>
      <c r="GMK96" s="48"/>
      <c r="GML96" s="48"/>
      <c r="GMM96" s="48"/>
      <c r="GMN96" s="48"/>
      <c r="GMO96" s="48"/>
      <c r="GMP96" s="48"/>
      <c r="GMQ96" s="48"/>
      <c r="GMR96" s="48"/>
      <c r="GMS96" s="48"/>
      <c r="GMT96" s="48"/>
      <c r="GMU96" s="48"/>
      <c r="GMV96" s="48"/>
      <c r="GMW96" s="48"/>
      <c r="GMX96" s="48"/>
      <c r="GMY96" s="48"/>
      <c r="GMZ96" s="48"/>
      <c r="GNA96" s="48"/>
      <c r="GNB96" s="48"/>
      <c r="GNC96" s="48"/>
      <c r="GND96" s="48"/>
      <c r="GNE96" s="48"/>
      <c r="GNF96" s="48"/>
      <c r="GNG96" s="48"/>
      <c r="GNH96" s="48"/>
      <c r="GNI96" s="48"/>
      <c r="GNJ96" s="48"/>
      <c r="GNK96" s="48"/>
      <c r="GNL96" s="48"/>
      <c r="GNM96" s="48"/>
      <c r="GNN96" s="48"/>
      <c r="GNO96" s="48"/>
      <c r="GNP96" s="48"/>
      <c r="GNQ96" s="48"/>
      <c r="GNR96" s="48"/>
      <c r="GNS96" s="48"/>
      <c r="GNT96" s="48"/>
      <c r="GNU96" s="48"/>
      <c r="GNV96" s="48"/>
      <c r="GNW96" s="48"/>
      <c r="GNX96" s="48"/>
      <c r="GNY96" s="48"/>
      <c r="GNZ96" s="48"/>
      <c r="GOA96" s="48"/>
      <c r="GOB96" s="48"/>
      <c r="GOC96" s="48"/>
      <c r="GOD96" s="48"/>
      <c r="GOE96" s="48"/>
      <c r="GOF96" s="48"/>
      <c r="GOG96" s="48"/>
      <c r="GOH96" s="48"/>
      <c r="GOI96" s="48"/>
      <c r="GOJ96" s="48"/>
      <c r="GOK96" s="48"/>
      <c r="GOL96" s="48"/>
      <c r="GOM96" s="48"/>
      <c r="GON96" s="48"/>
      <c r="GOO96" s="48"/>
      <c r="GOP96" s="48"/>
      <c r="GOQ96" s="48"/>
      <c r="GOR96" s="48"/>
      <c r="GOS96" s="48"/>
      <c r="GOT96" s="48"/>
      <c r="GOU96" s="48"/>
      <c r="GOV96" s="48"/>
      <c r="GOW96" s="48"/>
      <c r="GOX96" s="48"/>
      <c r="GOY96" s="48"/>
      <c r="GOZ96" s="48"/>
      <c r="GPA96" s="48"/>
      <c r="GPB96" s="48"/>
      <c r="GPC96" s="48"/>
      <c r="GPD96" s="48"/>
      <c r="GPE96" s="48"/>
      <c r="GPF96" s="48"/>
      <c r="GPG96" s="48"/>
      <c r="GPH96" s="48"/>
      <c r="GPI96" s="48"/>
      <c r="GPJ96" s="48"/>
      <c r="GPK96" s="48"/>
      <c r="GPL96" s="48"/>
      <c r="GPM96" s="48"/>
      <c r="GPN96" s="48"/>
      <c r="GPO96" s="48"/>
      <c r="GPP96" s="48"/>
      <c r="GPQ96" s="48"/>
      <c r="GPR96" s="48"/>
      <c r="GPS96" s="48"/>
      <c r="GPT96" s="48"/>
      <c r="GPU96" s="48"/>
      <c r="GPV96" s="48"/>
      <c r="GPW96" s="48"/>
      <c r="GPX96" s="48"/>
      <c r="GPY96" s="48"/>
      <c r="GPZ96" s="48"/>
      <c r="GQA96" s="48"/>
      <c r="GQB96" s="48"/>
      <c r="GQC96" s="48"/>
      <c r="GQD96" s="48"/>
      <c r="GQE96" s="48"/>
      <c r="GQF96" s="48"/>
      <c r="GQG96" s="48"/>
      <c r="GQH96" s="48"/>
      <c r="GQI96" s="48"/>
      <c r="GQJ96" s="48"/>
      <c r="GQK96" s="48"/>
      <c r="GQL96" s="48"/>
      <c r="GQM96" s="48"/>
      <c r="GQN96" s="48"/>
      <c r="GQO96" s="48"/>
      <c r="GQP96" s="48"/>
      <c r="GQQ96" s="48"/>
      <c r="GQR96" s="48"/>
      <c r="GQS96" s="48"/>
      <c r="GQT96" s="48"/>
      <c r="GQU96" s="48"/>
      <c r="GQV96" s="48"/>
      <c r="GQW96" s="48"/>
      <c r="GQX96" s="48"/>
      <c r="GQY96" s="48"/>
      <c r="GQZ96" s="48"/>
      <c r="GRA96" s="48"/>
      <c r="GRB96" s="48"/>
      <c r="GRC96" s="48"/>
      <c r="GRD96" s="48"/>
      <c r="GRE96" s="48"/>
      <c r="GRF96" s="48"/>
      <c r="GRG96" s="48"/>
      <c r="GRH96" s="48"/>
      <c r="GRI96" s="48"/>
      <c r="GRJ96" s="48"/>
      <c r="GRK96" s="48"/>
      <c r="GRL96" s="48"/>
      <c r="GRM96" s="48"/>
      <c r="GRN96" s="48"/>
      <c r="GRO96" s="48"/>
      <c r="GRP96" s="48"/>
      <c r="GRQ96" s="48"/>
      <c r="GRR96" s="48"/>
      <c r="GRS96" s="48"/>
      <c r="GRT96" s="48"/>
      <c r="GRU96" s="48"/>
      <c r="GRV96" s="48"/>
      <c r="GRW96" s="48"/>
      <c r="GRX96" s="48"/>
      <c r="GRY96" s="48"/>
      <c r="GRZ96" s="48"/>
      <c r="GSA96" s="48"/>
      <c r="GSB96" s="48"/>
      <c r="GSC96" s="48"/>
      <c r="GSD96" s="48"/>
      <c r="GSE96" s="48"/>
      <c r="GSF96" s="48"/>
      <c r="GSG96" s="48"/>
      <c r="GSH96" s="48"/>
      <c r="GSI96" s="48"/>
      <c r="GSJ96" s="48"/>
      <c r="GSK96" s="48"/>
      <c r="GSL96" s="48"/>
      <c r="GSM96" s="48"/>
      <c r="GSN96" s="48"/>
      <c r="GSO96" s="48"/>
      <c r="GSP96" s="48"/>
      <c r="GSQ96" s="48"/>
      <c r="GSR96" s="48"/>
      <c r="GSS96" s="48"/>
      <c r="GST96" s="48"/>
      <c r="GSU96" s="48"/>
      <c r="GSV96" s="48"/>
      <c r="GSW96" s="48"/>
      <c r="GSX96" s="48"/>
      <c r="GSY96" s="48"/>
      <c r="GSZ96" s="48"/>
      <c r="GTA96" s="48"/>
      <c r="GTB96" s="48"/>
      <c r="GTC96" s="48"/>
      <c r="GTD96" s="48"/>
      <c r="GTE96" s="48"/>
      <c r="GTF96" s="48"/>
      <c r="GTG96" s="48"/>
      <c r="GTH96" s="48"/>
      <c r="GTI96" s="48"/>
      <c r="GTJ96" s="48"/>
      <c r="GTK96" s="48"/>
      <c r="GTL96" s="48"/>
      <c r="GTM96" s="48"/>
      <c r="GTN96" s="48"/>
      <c r="GTO96" s="48"/>
      <c r="GTP96" s="48"/>
      <c r="GTQ96" s="48"/>
      <c r="GTR96" s="48"/>
      <c r="GTS96" s="48"/>
      <c r="GTT96" s="48"/>
      <c r="GTU96" s="48"/>
      <c r="GTV96" s="48"/>
      <c r="GTW96" s="48"/>
      <c r="GTX96" s="48"/>
      <c r="GTY96" s="48"/>
      <c r="GTZ96" s="48"/>
      <c r="GUA96" s="48"/>
      <c r="GUB96" s="48"/>
      <c r="GUC96" s="48"/>
      <c r="GUD96" s="48"/>
      <c r="GUE96" s="48"/>
      <c r="GUF96" s="48"/>
      <c r="GUG96" s="48"/>
      <c r="GUH96" s="48"/>
      <c r="GUI96" s="48"/>
      <c r="GUJ96" s="48"/>
      <c r="GUK96" s="48"/>
      <c r="GUL96" s="48"/>
      <c r="GUM96" s="48"/>
      <c r="GUN96" s="48"/>
      <c r="GUO96" s="48"/>
      <c r="GUP96" s="48"/>
      <c r="GUQ96" s="48"/>
      <c r="GUR96" s="48"/>
      <c r="GUS96" s="48"/>
      <c r="GUT96" s="48"/>
      <c r="GUU96" s="48"/>
      <c r="GUV96" s="48"/>
      <c r="GUW96" s="48"/>
      <c r="GUX96" s="48"/>
      <c r="GUY96" s="48"/>
      <c r="GUZ96" s="48"/>
      <c r="GVA96" s="48"/>
      <c r="GVB96" s="48"/>
      <c r="GVC96" s="48"/>
      <c r="GVD96" s="48"/>
      <c r="GVE96" s="48"/>
      <c r="GVF96" s="48"/>
      <c r="GVG96" s="48"/>
      <c r="GVH96" s="48"/>
      <c r="GVI96" s="48"/>
      <c r="GVJ96" s="48"/>
      <c r="GVK96" s="48"/>
      <c r="GVL96" s="48"/>
      <c r="GVM96" s="48"/>
      <c r="GVN96" s="48"/>
      <c r="GVO96" s="48"/>
      <c r="GVP96" s="48"/>
      <c r="GVQ96" s="48"/>
      <c r="GVR96" s="48"/>
      <c r="GVS96" s="48"/>
      <c r="GVT96" s="48"/>
      <c r="GVU96" s="48"/>
      <c r="GVV96" s="48"/>
      <c r="GVW96" s="48"/>
      <c r="GVX96" s="48"/>
      <c r="GVY96" s="48"/>
      <c r="GVZ96" s="48"/>
      <c r="GWA96" s="48"/>
      <c r="GWB96" s="48"/>
      <c r="GWC96" s="48"/>
      <c r="GWD96" s="48"/>
      <c r="GWE96" s="48"/>
      <c r="GWF96" s="48"/>
      <c r="GWG96" s="48"/>
      <c r="GWH96" s="48"/>
      <c r="GWI96" s="48"/>
      <c r="GWJ96" s="48"/>
      <c r="GWK96" s="48"/>
      <c r="GWL96" s="48"/>
      <c r="GWM96" s="48"/>
      <c r="GWN96" s="48"/>
      <c r="GWO96" s="48"/>
      <c r="GWP96" s="48"/>
      <c r="GWQ96" s="48"/>
      <c r="GWR96" s="48"/>
      <c r="GWS96" s="48"/>
      <c r="GWT96" s="48"/>
      <c r="GWU96" s="48"/>
      <c r="GWV96" s="48"/>
      <c r="GWW96" s="48"/>
      <c r="GWX96" s="48"/>
      <c r="GWY96" s="48"/>
      <c r="GWZ96" s="48"/>
      <c r="GXA96" s="48"/>
      <c r="GXB96" s="48"/>
      <c r="GXC96" s="48"/>
      <c r="GXD96" s="48"/>
      <c r="GXE96" s="48"/>
      <c r="GXF96" s="48"/>
      <c r="GXG96" s="48"/>
      <c r="GXH96" s="48"/>
      <c r="GXI96" s="48"/>
      <c r="GXJ96" s="48"/>
      <c r="GXK96" s="48"/>
      <c r="GXL96" s="48"/>
      <c r="GXM96" s="48"/>
      <c r="GXN96" s="48"/>
      <c r="GXO96" s="48"/>
      <c r="GXP96" s="48"/>
      <c r="GXQ96" s="48"/>
      <c r="GXR96" s="48"/>
      <c r="GXS96" s="48"/>
      <c r="GXT96" s="48"/>
      <c r="GXU96" s="48"/>
      <c r="GXV96" s="48"/>
      <c r="GXW96" s="48"/>
      <c r="GXX96" s="48"/>
      <c r="GXY96" s="48"/>
      <c r="GXZ96" s="48"/>
      <c r="GYA96" s="48"/>
      <c r="GYB96" s="48"/>
      <c r="GYC96" s="48"/>
      <c r="GYD96" s="48"/>
      <c r="GYE96" s="48"/>
      <c r="GYF96" s="48"/>
      <c r="GYG96" s="48"/>
      <c r="GYH96" s="48"/>
      <c r="GYI96" s="48"/>
      <c r="GYJ96" s="48"/>
      <c r="GYK96" s="48"/>
      <c r="GYL96" s="48"/>
      <c r="GYM96" s="48"/>
      <c r="GYN96" s="48"/>
      <c r="GYO96" s="48"/>
      <c r="GYP96" s="48"/>
      <c r="GYQ96" s="48"/>
      <c r="GYR96" s="48"/>
      <c r="GYS96" s="48"/>
      <c r="GYT96" s="48"/>
      <c r="GYU96" s="48"/>
      <c r="GYV96" s="48"/>
      <c r="GYW96" s="48"/>
      <c r="GYX96" s="48"/>
      <c r="GYY96" s="48"/>
      <c r="GYZ96" s="48"/>
      <c r="GZA96" s="48"/>
      <c r="GZB96" s="48"/>
      <c r="GZC96" s="48"/>
      <c r="GZD96" s="48"/>
      <c r="GZE96" s="48"/>
      <c r="GZF96" s="48"/>
      <c r="GZG96" s="48"/>
      <c r="GZH96" s="48"/>
      <c r="GZI96" s="48"/>
      <c r="GZJ96" s="48"/>
      <c r="GZK96" s="48"/>
      <c r="GZL96" s="48"/>
      <c r="GZM96" s="48"/>
      <c r="GZN96" s="48"/>
      <c r="GZO96" s="48"/>
      <c r="GZP96" s="48"/>
      <c r="GZQ96" s="48"/>
      <c r="GZR96" s="48"/>
      <c r="GZS96" s="48"/>
      <c r="GZT96" s="48"/>
      <c r="GZU96" s="48"/>
      <c r="GZV96" s="48"/>
      <c r="GZW96" s="48"/>
      <c r="GZX96" s="48"/>
      <c r="GZY96" s="48"/>
      <c r="GZZ96" s="48"/>
      <c r="HAA96" s="48"/>
      <c r="HAB96" s="48"/>
      <c r="HAC96" s="48"/>
      <c r="HAD96" s="48"/>
      <c r="HAE96" s="48"/>
      <c r="HAF96" s="48"/>
      <c r="HAG96" s="48"/>
      <c r="HAH96" s="48"/>
      <c r="HAI96" s="48"/>
      <c r="HAJ96" s="48"/>
      <c r="HAK96" s="48"/>
      <c r="HAL96" s="48"/>
      <c r="HAM96" s="48"/>
      <c r="HAN96" s="48"/>
      <c r="HAO96" s="48"/>
      <c r="HAP96" s="48"/>
      <c r="HAQ96" s="48"/>
      <c r="HAR96" s="48"/>
      <c r="HAS96" s="48"/>
      <c r="HAT96" s="48"/>
      <c r="HAU96" s="48"/>
      <c r="HAV96" s="48"/>
      <c r="HAW96" s="48"/>
      <c r="HAX96" s="48"/>
      <c r="HAY96" s="48"/>
      <c r="HAZ96" s="48"/>
      <c r="HBA96" s="48"/>
      <c r="HBB96" s="48"/>
      <c r="HBC96" s="48"/>
      <c r="HBD96" s="48"/>
      <c r="HBE96" s="48"/>
      <c r="HBF96" s="48"/>
      <c r="HBG96" s="48"/>
      <c r="HBH96" s="48"/>
      <c r="HBI96" s="48"/>
      <c r="HBJ96" s="48"/>
      <c r="HBK96" s="48"/>
      <c r="HBL96" s="48"/>
      <c r="HBM96" s="48"/>
      <c r="HBN96" s="48"/>
      <c r="HBO96" s="48"/>
      <c r="HBP96" s="48"/>
      <c r="HBQ96" s="48"/>
      <c r="HBR96" s="48"/>
      <c r="HBS96" s="48"/>
      <c r="HBT96" s="48"/>
      <c r="HBU96" s="48"/>
      <c r="HBV96" s="48"/>
      <c r="HBW96" s="48"/>
      <c r="HBX96" s="48"/>
      <c r="HBY96" s="48"/>
      <c r="HBZ96" s="48"/>
      <c r="HCA96" s="48"/>
      <c r="HCB96" s="48"/>
      <c r="HCC96" s="48"/>
      <c r="HCD96" s="48"/>
      <c r="HCE96" s="48"/>
      <c r="HCF96" s="48"/>
      <c r="HCG96" s="48"/>
      <c r="HCH96" s="48"/>
      <c r="HCI96" s="48"/>
      <c r="HCJ96" s="48"/>
      <c r="HCK96" s="48"/>
      <c r="HCL96" s="48"/>
      <c r="HCM96" s="48"/>
      <c r="HCN96" s="48"/>
      <c r="HCO96" s="48"/>
      <c r="HCP96" s="48"/>
      <c r="HCQ96" s="48"/>
      <c r="HCR96" s="48"/>
      <c r="HCS96" s="48"/>
      <c r="HCT96" s="48"/>
      <c r="HCU96" s="48"/>
      <c r="HCV96" s="48"/>
      <c r="HCW96" s="48"/>
      <c r="HCX96" s="48"/>
      <c r="HCY96" s="48"/>
      <c r="HCZ96" s="48"/>
      <c r="HDA96" s="48"/>
      <c r="HDB96" s="48"/>
      <c r="HDC96" s="48"/>
      <c r="HDD96" s="48"/>
      <c r="HDE96" s="48"/>
      <c r="HDF96" s="48"/>
      <c r="HDG96" s="48"/>
      <c r="HDH96" s="48"/>
      <c r="HDI96" s="48"/>
      <c r="HDJ96" s="48"/>
      <c r="HDK96" s="48"/>
      <c r="HDL96" s="48"/>
      <c r="HDM96" s="48"/>
      <c r="HDN96" s="48"/>
      <c r="HDO96" s="48"/>
      <c r="HDP96" s="48"/>
      <c r="HDQ96" s="48"/>
      <c r="HDR96" s="48"/>
      <c r="HDS96" s="48"/>
      <c r="HDT96" s="48"/>
      <c r="HDU96" s="48"/>
      <c r="HDV96" s="48"/>
      <c r="HDW96" s="48"/>
      <c r="HDX96" s="48"/>
      <c r="HDY96" s="48"/>
      <c r="HDZ96" s="48"/>
      <c r="HEA96" s="48"/>
      <c r="HEB96" s="48"/>
      <c r="HEC96" s="48"/>
      <c r="HED96" s="48"/>
      <c r="HEE96" s="48"/>
      <c r="HEF96" s="48"/>
      <c r="HEG96" s="48"/>
      <c r="HEH96" s="48"/>
      <c r="HEI96" s="48"/>
      <c r="HEJ96" s="48"/>
      <c r="HEK96" s="48"/>
      <c r="HEL96" s="48"/>
      <c r="HEM96" s="48"/>
      <c r="HEN96" s="48"/>
      <c r="HEO96" s="48"/>
      <c r="HEP96" s="48"/>
      <c r="HEQ96" s="48"/>
      <c r="HER96" s="48"/>
      <c r="HES96" s="48"/>
      <c r="HET96" s="48"/>
      <c r="HEU96" s="48"/>
      <c r="HEV96" s="48"/>
      <c r="HEW96" s="48"/>
      <c r="HEX96" s="48"/>
      <c r="HEY96" s="48"/>
      <c r="HEZ96" s="48"/>
      <c r="HFA96" s="48"/>
      <c r="HFB96" s="48"/>
      <c r="HFC96" s="48"/>
      <c r="HFD96" s="48"/>
      <c r="HFE96" s="48"/>
      <c r="HFF96" s="48"/>
      <c r="HFG96" s="48"/>
      <c r="HFH96" s="48"/>
      <c r="HFI96" s="48"/>
      <c r="HFJ96" s="48"/>
      <c r="HFK96" s="48"/>
      <c r="HFL96" s="48"/>
      <c r="HFM96" s="48"/>
      <c r="HFN96" s="48"/>
      <c r="HFO96" s="48"/>
      <c r="HFP96" s="48"/>
      <c r="HFQ96" s="48"/>
      <c r="HFR96" s="48"/>
      <c r="HFS96" s="48"/>
      <c r="HFT96" s="48"/>
      <c r="HFU96" s="48"/>
      <c r="HFV96" s="48"/>
      <c r="HFW96" s="48"/>
      <c r="HFX96" s="48"/>
      <c r="HFY96" s="48"/>
      <c r="HFZ96" s="48"/>
      <c r="HGA96" s="48"/>
      <c r="HGB96" s="48"/>
      <c r="HGC96" s="48"/>
      <c r="HGD96" s="48"/>
      <c r="HGE96" s="48"/>
      <c r="HGF96" s="48"/>
      <c r="HGG96" s="48"/>
      <c r="HGH96" s="48"/>
      <c r="HGI96" s="48"/>
      <c r="HGJ96" s="48"/>
      <c r="HGK96" s="48"/>
      <c r="HGL96" s="48"/>
      <c r="HGM96" s="48"/>
      <c r="HGN96" s="48"/>
      <c r="HGO96" s="48"/>
      <c r="HGP96" s="48"/>
      <c r="HGQ96" s="48"/>
      <c r="HGR96" s="48"/>
      <c r="HGS96" s="48"/>
      <c r="HGT96" s="48"/>
      <c r="HGU96" s="48"/>
      <c r="HGV96" s="48"/>
      <c r="HGW96" s="48"/>
      <c r="HGX96" s="48"/>
      <c r="HGY96" s="48"/>
      <c r="HGZ96" s="48"/>
      <c r="HHA96" s="48"/>
      <c r="HHB96" s="48"/>
      <c r="HHC96" s="48"/>
      <c r="HHD96" s="48"/>
      <c r="HHE96" s="48"/>
      <c r="HHF96" s="48"/>
      <c r="HHG96" s="48"/>
      <c r="HHH96" s="48"/>
      <c r="HHI96" s="48"/>
      <c r="HHJ96" s="48"/>
      <c r="HHK96" s="48"/>
      <c r="HHL96" s="48"/>
      <c r="HHM96" s="48"/>
      <c r="HHN96" s="48"/>
      <c r="HHO96" s="48"/>
      <c r="HHP96" s="48"/>
      <c r="HHQ96" s="48"/>
      <c r="HHR96" s="48"/>
      <c r="HHS96" s="48"/>
      <c r="HHT96" s="48"/>
      <c r="HHU96" s="48"/>
      <c r="HHV96" s="48"/>
      <c r="HHW96" s="48"/>
      <c r="HHX96" s="48"/>
      <c r="HHY96" s="48"/>
      <c r="HHZ96" s="48"/>
      <c r="HIA96" s="48"/>
      <c r="HIB96" s="48"/>
      <c r="HIC96" s="48"/>
      <c r="HID96" s="48"/>
      <c r="HIE96" s="48"/>
      <c r="HIF96" s="48"/>
      <c r="HIG96" s="48"/>
      <c r="HIH96" s="48"/>
      <c r="HII96" s="48"/>
      <c r="HIJ96" s="48"/>
      <c r="HIK96" s="48"/>
      <c r="HIL96" s="48"/>
      <c r="HIM96" s="48"/>
      <c r="HIN96" s="48"/>
      <c r="HIO96" s="48"/>
      <c r="HIP96" s="48"/>
      <c r="HIQ96" s="48"/>
      <c r="HIR96" s="48"/>
      <c r="HIS96" s="48"/>
      <c r="HIT96" s="48"/>
      <c r="HIU96" s="48"/>
      <c r="HIV96" s="48"/>
      <c r="HIW96" s="48"/>
      <c r="HIX96" s="48"/>
      <c r="HIY96" s="48"/>
      <c r="HIZ96" s="48"/>
      <c r="HJA96" s="48"/>
      <c r="HJB96" s="48"/>
      <c r="HJC96" s="48"/>
      <c r="HJD96" s="48"/>
      <c r="HJE96" s="48"/>
      <c r="HJF96" s="48"/>
      <c r="HJG96" s="48"/>
      <c r="HJH96" s="48"/>
      <c r="HJI96" s="48"/>
      <c r="HJJ96" s="48"/>
      <c r="HJK96" s="48"/>
      <c r="HJL96" s="48"/>
      <c r="HJM96" s="48"/>
      <c r="HJN96" s="48"/>
      <c r="HJO96" s="48"/>
      <c r="HJP96" s="48"/>
      <c r="HJQ96" s="48"/>
      <c r="HJR96" s="48"/>
      <c r="HJS96" s="48"/>
      <c r="HJT96" s="48"/>
      <c r="HJU96" s="48"/>
      <c r="HJV96" s="48"/>
      <c r="HJW96" s="48"/>
      <c r="HJX96" s="48"/>
      <c r="HJY96" s="48"/>
      <c r="HJZ96" s="48"/>
      <c r="HKA96" s="48"/>
      <c r="HKB96" s="48"/>
      <c r="HKC96" s="48"/>
      <c r="HKD96" s="48"/>
      <c r="HKE96" s="48"/>
      <c r="HKF96" s="48"/>
      <c r="HKG96" s="48"/>
      <c r="HKH96" s="48"/>
      <c r="HKI96" s="48"/>
      <c r="HKJ96" s="48"/>
      <c r="HKK96" s="48"/>
      <c r="HKL96" s="48"/>
      <c r="HKM96" s="48"/>
      <c r="HKN96" s="48"/>
      <c r="HKO96" s="48"/>
      <c r="HKP96" s="48"/>
      <c r="HKQ96" s="48"/>
      <c r="HKR96" s="48"/>
      <c r="HKS96" s="48"/>
      <c r="HKT96" s="48"/>
      <c r="HKU96" s="48"/>
      <c r="HKV96" s="48"/>
      <c r="HKW96" s="48"/>
      <c r="HKX96" s="48"/>
      <c r="HKY96" s="48"/>
      <c r="HKZ96" s="48"/>
      <c r="HLA96" s="48"/>
      <c r="HLB96" s="48"/>
      <c r="HLC96" s="48"/>
      <c r="HLD96" s="48"/>
      <c r="HLE96" s="48"/>
      <c r="HLF96" s="48"/>
      <c r="HLG96" s="48"/>
      <c r="HLH96" s="48"/>
      <c r="HLI96" s="48"/>
      <c r="HLJ96" s="48"/>
      <c r="HLK96" s="48"/>
      <c r="HLL96" s="48"/>
      <c r="HLM96" s="48"/>
      <c r="HLN96" s="48"/>
      <c r="HLO96" s="48"/>
      <c r="HLP96" s="48"/>
      <c r="HLQ96" s="48"/>
      <c r="HLR96" s="48"/>
      <c r="HLS96" s="48"/>
      <c r="HLT96" s="48"/>
      <c r="HLU96" s="48"/>
      <c r="HLV96" s="48"/>
      <c r="HLW96" s="48"/>
      <c r="HLX96" s="48"/>
      <c r="HLY96" s="48"/>
      <c r="HLZ96" s="48"/>
      <c r="HMA96" s="48"/>
      <c r="HMB96" s="48"/>
      <c r="HMC96" s="48"/>
      <c r="HMD96" s="48"/>
      <c r="HME96" s="48"/>
      <c r="HMF96" s="48"/>
      <c r="HMG96" s="48"/>
      <c r="HMH96" s="48"/>
      <c r="HMI96" s="48"/>
      <c r="HMJ96" s="48"/>
      <c r="HMK96" s="48"/>
      <c r="HML96" s="48"/>
      <c r="HMM96" s="48"/>
      <c r="HMN96" s="48"/>
      <c r="HMO96" s="48"/>
      <c r="HMP96" s="48"/>
      <c r="HMQ96" s="48"/>
      <c r="HMR96" s="48"/>
      <c r="HMS96" s="48"/>
      <c r="HMT96" s="48"/>
      <c r="HMU96" s="48"/>
      <c r="HMV96" s="48"/>
      <c r="HMW96" s="48"/>
      <c r="HMX96" s="48"/>
      <c r="HMY96" s="48"/>
      <c r="HMZ96" s="48"/>
      <c r="HNA96" s="48"/>
      <c r="HNB96" s="48"/>
      <c r="HNC96" s="48"/>
      <c r="HND96" s="48"/>
      <c r="HNE96" s="48"/>
      <c r="HNF96" s="48"/>
      <c r="HNG96" s="48"/>
      <c r="HNH96" s="48"/>
      <c r="HNI96" s="48"/>
      <c r="HNJ96" s="48"/>
      <c r="HNK96" s="48"/>
      <c r="HNL96" s="48"/>
      <c r="HNM96" s="48"/>
      <c r="HNN96" s="48"/>
      <c r="HNO96" s="48"/>
      <c r="HNP96" s="48"/>
      <c r="HNQ96" s="48"/>
      <c r="HNR96" s="48"/>
      <c r="HNS96" s="48"/>
      <c r="HNT96" s="48"/>
      <c r="HNU96" s="48"/>
      <c r="HNV96" s="48"/>
      <c r="HNW96" s="48"/>
      <c r="HNX96" s="48"/>
      <c r="HNY96" s="48"/>
      <c r="HNZ96" s="48"/>
      <c r="HOA96" s="48"/>
      <c r="HOB96" s="48"/>
      <c r="HOC96" s="48"/>
      <c r="HOD96" s="48"/>
      <c r="HOE96" s="48"/>
      <c r="HOF96" s="48"/>
      <c r="HOG96" s="48"/>
      <c r="HOH96" s="48"/>
      <c r="HOI96" s="48"/>
      <c r="HOJ96" s="48"/>
      <c r="HOK96" s="48"/>
      <c r="HOL96" s="48"/>
      <c r="HOM96" s="48"/>
      <c r="HON96" s="48"/>
      <c r="HOO96" s="48"/>
      <c r="HOP96" s="48"/>
      <c r="HOQ96" s="48"/>
      <c r="HOR96" s="48"/>
      <c r="HOS96" s="48"/>
      <c r="HOT96" s="48"/>
      <c r="HOU96" s="48"/>
      <c r="HOV96" s="48"/>
      <c r="HOW96" s="48"/>
      <c r="HOX96" s="48"/>
      <c r="HOY96" s="48"/>
      <c r="HOZ96" s="48"/>
      <c r="HPA96" s="48"/>
      <c r="HPB96" s="48"/>
      <c r="HPC96" s="48"/>
      <c r="HPD96" s="48"/>
      <c r="HPE96" s="48"/>
      <c r="HPF96" s="48"/>
      <c r="HPG96" s="48"/>
      <c r="HPH96" s="48"/>
      <c r="HPI96" s="48"/>
      <c r="HPJ96" s="48"/>
      <c r="HPK96" s="48"/>
      <c r="HPL96" s="48"/>
      <c r="HPM96" s="48"/>
      <c r="HPN96" s="48"/>
      <c r="HPO96" s="48"/>
      <c r="HPP96" s="48"/>
      <c r="HPQ96" s="48"/>
      <c r="HPR96" s="48"/>
      <c r="HPS96" s="48"/>
      <c r="HPT96" s="48"/>
      <c r="HPU96" s="48"/>
      <c r="HPV96" s="48"/>
      <c r="HPW96" s="48"/>
      <c r="HPX96" s="48"/>
      <c r="HPY96" s="48"/>
      <c r="HPZ96" s="48"/>
      <c r="HQA96" s="48"/>
      <c r="HQB96" s="48"/>
      <c r="HQC96" s="48"/>
      <c r="HQD96" s="48"/>
      <c r="HQE96" s="48"/>
      <c r="HQF96" s="48"/>
      <c r="HQG96" s="48"/>
      <c r="HQH96" s="48"/>
      <c r="HQI96" s="48"/>
      <c r="HQJ96" s="48"/>
      <c r="HQK96" s="48"/>
      <c r="HQL96" s="48"/>
      <c r="HQM96" s="48"/>
      <c r="HQN96" s="48"/>
      <c r="HQO96" s="48"/>
      <c r="HQP96" s="48"/>
      <c r="HQQ96" s="48"/>
      <c r="HQR96" s="48"/>
      <c r="HQS96" s="48"/>
      <c r="HQT96" s="48"/>
      <c r="HQU96" s="48"/>
      <c r="HQV96" s="48"/>
      <c r="HQW96" s="48"/>
      <c r="HQX96" s="48"/>
      <c r="HQY96" s="48"/>
      <c r="HQZ96" s="48"/>
      <c r="HRA96" s="48"/>
      <c r="HRB96" s="48"/>
      <c r="HRC96" s="48"/>
      <c r="HRD96" s="48"/>
      <c r="HRE96" s="48"/>
      <c r="HRF96" s="48"/>
      <c r="HRG96" s="48"/>
      <c r="HRH96" s="48"/>
      <c r="HRI96" s="48"/>
      <c r="HRJ96" s="48"/>
      <c r="HRK96" s="48"/>
      <c r="HRL96" s="48"/>
      <c r="HRM96" s="48"/>
      <c r="HRN96" s="48"/>
      <c r="HRO96" s="48"/>
      <c r="HRP96" s="48"/>
      <c r="HRQ96" s="48"/>
      <c r="HRR96" s="48"/>
      <c r="HRS96" s="48"/>
      <c r="HRT96" s="48"/>
      <c r="HRU96" s="48"/>
      <c r="HRV96" s="48"/>
      <c r="HRW96" s="48"/>
      <c r="HRX96" s="48"/>
      <c r="HRY96" s="48"/>
      <c r="HRZ96" s="48"/>
      <c r="HSA96" s="48"/>
      <c r="HSB96" s="48"/>
      <c r="HSC96" s="48"/>
      <c r="HSD96" s="48"/>
      <c r="HSE96" s="48"/>
      <c r="HSF96" s="48"/>
      <c r="HSG96" s="48"/>
      <c r="HSH96" s="48"/>
      <c r="HSI96" s="48"/>
      <c r="HSJ96" s="48"/>
      <c r="HSK96" s="48"/>
      <c r="HSL96" s="48"/>
      <c r="HSM96" s="48"/>
      <c r="HSN96" s="48"/>
      <c r="HSO96" s="48"/>
      <c r="HSP96" s="48"/>
      <c r="HSQ96" s="48"/>
      <c r="HSR96" s="48"/>
      <c r="HSS96" s="48"/>
      <c r="HST96" s="48"/>
      <c r="HSU96" s="48"/>
      <c r="HSV96" s="48"/>
      <c r="HSW96" s="48"/>
      <c r="HSX96" s="48"/>
      <c r="HSY96" s="48"/>
      <c r="HSZ96" s="48"/>
      <c r="HTA96" s="48"/>
      <c r="HTB96" s="48"/>
      <c r="HTC96" s="48"/>
      <c r="HTD96" s="48"/>
      <c r="HTE96" s="48"/>
      <c r="HTF96" s="48"/>
      <c r="HTG96" s="48"/>
      <c r="HTH96" s="48"/>
      <c r="HTI96" s="48"/>
      <c r="HTJ96" s="48"/>
      <c r="HTK96" s="48"/>
      <c r="HTL96" s="48"/>
      <c r="HTM96" s="48"/>
      <c r="HTN96" s="48"/>
      <c r="HTO96" s="48"/>
      <c r="HTP96" s="48"/>
      <c r="HTQ96" s="48"/>
      <c r="HTR96" s="48"/>
      <c r="HTS96" s="48"/>
      <c r="HTT96" s="48"/>
      <c r="HTU96" s="48"/>
      <c r="HTV96" s="48"/>
      <c r="HTW96" s="48"/>
      <c r="HTX96" s="48"/>
      <c r="HTY96" s="48"/>
      <c r="HTZ96" s="48"/>
      <c r="HUA96" s="48"/>
      <c r="HUB96" s="48"/>
      <c r="HUC96" s="48"/>
      <c r="HUD96" s="48"/>
      <c r="HUE96" s="48"/>
      <c r="HUF96" s="48"/>
      <c r="HUG96" s="48"/>
      <c r="HUH96" s="48"/>
      <c r="HUI96" s="48"/>
      <c r="HUJ96" s="48"/>
      <c r="HUK96" s="48"/>
      <c r="HUL96" s="48"/>
      <c r="HUM96" s="48"/>
      <c r="HUN96" s="48"/>
      <c r="HUO96" s="48"/>
      <c r="HUP96" s="48"/>
      <c r="HUQ96" s="48"/>
      <c r="HUR96" s="48"/>
      <c r="HUS96" s="48"/>
      <c r="HUT96" s="48"/>
      <c r="HUU96" s="48"/>
      <c r="HUV96" s="48"/>
      <c r="HUW96" s="48"/>
      <c r="HUX96" s="48"/>
      <c r="HUY96" s="48"/>
      <c r="HUZ96" s="48"/>
      <c r="HVA96" s="48"/>
      <c r="HVB96" s="48"/>
      <c r="HVC96" s="48"/>
      <c r="HVD96" s="48"/>
      <c r="HVE96" s="48"/>
      <c r="HVF96" s="48"/>
      <c r="HVG96" s="48"/>
      <c r="HVH96" s="48"/>
      <c r="HVI96" s="48"/>
      <c r="HVJ96" s="48"/>
      <c r="HVK96" s="48"/>
      <c r="HVL96" s="48"/>
      <c r="HVM96" s="48"/>
      <c r="HVN96" s="48"/>
      <c r="HVO96" s="48"/>
      <c r="HVP96" s="48"/>
      <c r="HVQ96" s="48"/>
      <c r="HVR96" s="48"/>
      <c r="HVS96" s="48"/>
      <c r="HVT96" s="48"/>
      <c r="HVU96" s="48"/>
      <c r="HVV96" s="48"/>
      <c r="HVW96" s="48"/>
      <c r="HVX96" s="48"/>
      <c r="HVY96" s="48"/>
      <c r="HVZ96" s="48"/>
      <c r="HWA96" s="48"/>
      <c r="HWB96" s="48"/>
      <c r="HWC96" s="48"/>
      <c r="HWD96" s="48"/>
      <c r="HWE96" s="48"/>
      <c r="HWF96" s="48"/>
      <c r="HWG96" s="48"/>
      <c r="HWH96" s="48"/>
      <c r="HWI96" s="48"/>
      <c r="HWJ96" s="48"/>
      <c r="HWK96" s="48"/>
      <c r="HWL96" s="48"/>
      <c r="HWM96" s="48"/>
      <c r="HWN96" s="48"/>
      <c r="HWO96" s="48"/>
      <c r="HWP96" s="48"/>
      <c r="HWQ96" s="48"/>
      <c r="HWR96" s="48"/>
      <c r="HWS96" s="48"/>
      <c r="HWT96" s="48"/>
      <c r="HWU96" s="48"/>
      <c r="HWV96" s="48"/>
      <c r="HWW96" s="48"/>
      <c r="HWX96" s="48"/>
      <c r="HWY96" s="48"/>
      <c r="HWZ96" s="48"/>
      <c r="HXA96" s="48"/>
      <c r="HXB96" s="48"/>
      <c r="HXC96" s="48"/>
      <c r="HXD96" s="48"/>
      <c r="HXE96" s="48"/>
      <c r="HXF96" s="48"/>
      <c r="HXG96" s="48"/>
      <c r="HXH96" s="48"/>
      <c r="HXI96" s="48"/>
      <c r="HXJ96" s="48"/>
      <c r="HXK96" s="48"/>
      <c r="HXL96" s="48"/>
      <c r="HXM96" s="48"/>
      <c r="HXN96" s="48"/>
      <c r="HXO96" s="48"/>
      <c r="HXP96" s="48"/>
      <c r="HXQ96" s="48"/>
      <c r="HXR96" s="48"/>
      <c r="HXS96" s="48"/>
      <c r="HXT96" s="48"/>
      <c r="HXU96" s="48"/>
      <c r="HXV96" s="48"/>
      <c r="HXW96" s="48"/>
      <c r="HXX96" s="48"/>
      <c r="HXY96" s="48"/>
      <c r="HXZ96" s="48"/>
      <c r="HYA96" s="48"/>
      <c r="HYB96" s="48"/>
      <c r="HYC96" s="48"/>
      <c r="HYD96" s="48"/>
      <c r="HYE96" s="48"/>
      <c r="HYF96" s="48"/>
      <c r="HYG96" s="48"/>
      <c r="HYH96" s="48"/>
      <c r="HYI96" s="48"/>
      <c r="HYJ96" s="48"/>
      <c r="HYK96" s="48"/>
      <c r="HYL96" s="48"/>
      <c r="HYM96" s="48"/>
      <c r="HYN96" s="48"/>
      <c r="HYO96" s="48"/>
      <c r="HYP96" s="48"/>
      <c r="HYQ96" s="48"/>
      <c r="HYR96" s="48"/>
      <c r="HYS96" s="48"/>
      <c r="HYT96" s="48"/>
      <c r="HYU96" s="48"/>
      <c r="HYV96" s="48"/>
      <c r="HYW96" s="48"/>
      <c r="HYX96" s="48"/>
      <c r="HYY96" s="48"/>
      <c r="HYZ96" s="48"/>
      <c r="HZA96" s="48"/>
      <c r="HZB96" s="48"/>
      <c r="HZC96" s="48"/>
      <c r="HZD96" s="48"/>
      <c r="HZE96" s="48"/>
      <c r="HZF96" s="48"/>
      <c r="HZG96" s="48"/>
      <c r="HZH96" s="48"/>
      <c r="HZI96" s="48"/>
      <c r="HZJ96" s="48"/>
      <c r="HZK96" s="48"/>
      <c r="HZL96" s="48"/>
      <c r="HZM96" s="48"/>
      <c r="HZN96" s="48"/>
      <c r="HZO96" s="48"/>
      <c r="HZP96" s="48"/>
      <c r="HZQ96" s="48"/>
      <c r="HZR96" s="48"/>
      <c r="HZS96" s="48"/>
      <c r="HZT96" s="48"/>
      <c r="HZU96" s="48"/>
      <c r="HZV96" s="48"/>
      <c r="HZW96" s="48"/>
      <c r="HZX96" s="48"/>
      <c r="HZY96" s="48"/>
      <c r="HZZ96" s="48"/>
      <c r="IAA96" s="48"/>
      <c r="IAB96" s="48"/>
      <c r="IAC96" s="48"/>
      <c r="IAD96" s="48"/>
      <c r="IAE96" s="48"/>
      <c r="IAF96" s="48"/>
      <c r="IAG96" s="48"/>
      <c r="IAH96" s="48"/>
      <c r="IAI96" s="48"/>
      <c r="IAJ96" s="48"/>
      <c r="IAK96" s="48"/>
      <c r="IAL96" s="48"/>
      <c r="IAM96" s="48"/>
      <c r="IAN96" s="48"/>
      <c r="IAO96" s="48"/>
      <c r="IAP96" s="48"/>
      <c r="IAQ96" s="48"/>
      <c r="IAR96" s="48"/>
      <c r="IAS96" s="48"/>
      <c r="IAT96" s="48"/>
      <c r="IAU96" s="48"/>
      <c r="IAV96" s="48"/>
      <c r="IAW96" s="48"/>
      <c r="IAX96" s="48"/>
      <c r="IAY96" s="48"/>
      <c r="IAZ96" s="48"/>
      <c r="IBA96" s="48"/>
      <c r="IBB96" s="48"/>
      <c r="IBC96" s="48"/>
      <c r="IBD96" s="48"/>
      <c r="IBE96" s="48"/>
      <c r="IBF96" s="48"/>
      <c r="IBG96" s="48"/>
      <c r="IBH96" s="48"/>
      <c r="IBI96" s="48"/>
      <c r="IBJ96" s="48"/>
      <c r="IBK96" s="48"/>
      <c r="IBL96" s="48"/>
      <c r="IBM96" s="48"/>
      <c r="IBN96" s="48"/>
      <c r="IBO96" s="48"/>
      <c r="IBP96" s="48"/>
      <c r="IBQ96" s="48"/>
      <c r="IBR96" s="48"/>
      <c r="IBS96" s="48"/>
      <c r="IBT96" s="48"/>
      <c r="IBU96" s="48"/>
      <c r="IBV96" s="48"/>
      <c r="IBW96" s="48"/>
      <c r="IBX96" s="48"/>
      <c r="IBY96" s="48"/>
      <c r="IBZ96" s="48"/>
      <c r="ICA96" s="48"/>
      <c r="ICB96" s="48"/>
      <c r="ICC96" s="48"/>
      <c r="ICD96" s="48"/>
      <c r="ICE96" s="48"/>
      <c r="ICF96" s="48"/>
      <c r="ICG96" s="48"/>
      <c r="ICH96" s="48"/>
      <c r="ICI96" s="48"/>
      <c r="ICJ96" s="48"/>
      <c r="ICK96" s="48"/>
      <c r="ICL96" s="48"/>
      <c r="ICM96" s="48"/>
      <c r="ICN96" s="48"/>
      <c r="ICO96" s="48"/>
      <c r="ICP96" s="48"/>
      <c r="ICQ96" s="48"/>
      <c r="ICR96" s="48"/>
      <c r="ICS96" s="48"/>
      <c r="ICT96" s="48"/>
      <c r="ICU96" s="48"/>
      <c r="ICV96" s="48"/>
      <c r="ICW96" s="48"/>
      <c r="ICX96" s="48"/>
      <c r="ICY96" s="48"/>
      <c r="ICZ96" s="48"/>
      <c r="IDA96" s="48"/>
      <c r="IDB96" s="48"/>
      <c r="IDC96" s="48"/>
      <c r="IDD96" s="48"/>
      <c r="IDE96" s="48"/>
      <c r="IDF96" s="48"/>
      <c r="IDG96" s="48"/>
      <c r="IDH96" s="48"/>
      <c r="IDI96" s="48"/>
      <c r="IDJ96" s="48"/>
      <c r="IDK96" s="48"/>
      <c r="IDL96" s="48"/>
      <c r="IDM96" s="48"/>
      <c r="IDN96" s="48"/>
      <c r="IDO96" s="48"/>
      <c r="IDP96" s="48"/>
      <c r="IDQ96" s="48"/>
      <c r="IDR96" s="48"/>
      <c r="IDS96" s="48"/>
      <c r="IDT96" s="48"/>
      <c r="IDU96" s="48"/>
      <c r="IDV96" s="48"/>
      <c r="IDW96" s="48"/>
      <c r="IDX96" s="48"/>
      <c r="IDY96" s="48"/>
      <c r="IDZ96" s="48"/>
      <c r="IEA96" s="48"/>
      <c r="IEB96" s="48"/>
      <c r="IEC96" s="48"/>
      <c r="IED96" s="48"/>
      <c r="IEE96" s="48"/>
      <c r="IEF96" s="48"/>
      <c r="IEG96" s="48"/>
      <c r="IEH96" s="48"/>
      <c r="IEI96" s="48"/>
      <c r="IEJ96" s="48"/>
      <c r="IEK96" s="48"/>
      <c r="IEL96" s="48"/>
      <c r="IEM96" s="48"/>
      <c r="IEN96" s="48"/>
      <c r="IEO96" s="48"/>
      <c r="IEP96" s="48"/>
      <c r="IEQ96" s="48"/>
      <c r="IER96" s="48"/>
      <c r="IES96" s="48"/>
      <c r="IET96" s="48"/>
      <c r="IEU96" s="48"/>
      <c r="IEV96" s="48"/>
      <c r="IEW96" s="48"/>
      <c r="IEX96" s="48"/>
      <c r="IEY96" s="48"/>
      <c r="IEZ96" s="48"/>
      <c r="IFA96" s="48"/>
      <c r="IFB96" s="48"/>
      <c r="IFC96" s="48"/>
      <c r="IFD96" s="48"/>
      <c r="IFE96" s="48"/>
      <c r="IFF96" s="48"/>
      <c r="IFG96" s="48"/>
      <c r="IFH96" s="48"/>
      <c r="IFI96" s="48"/>
      <c r="IFJ96" s="48"/>
      <c r="IFK96" s="48"/>
      <c r="IFL96" s="48"/>
      <c r="IFM96" s="48"/>
      <c r="IFN96" s="48"/>
      <c r="IFO96" s="48"/>
      <c r="IFP96" s="48"/>
      <c r="IFQ96" s="48"/>
      <c r="IFR96" s="48"/>
      <c r="IFS96" s="48"/>
      <c r="IFT96" s="48"/>
      <c r="IFU96" s="48"/>
      <c r="IFV96" s="48"/>
      <c r="IFW96" s="48"/>
      <c r="IFX96" s="48"/>
      <c r="IFY96" s="48"/>
      <c r="IFZ96" s="48"/>
      <c r="IGA96" s="48"/>
      <c r="IGB96" s="48"/>
      <c r="IGC96" s="48"/>
      <c r="IGD96" s="48"/>
      <c r="IGE96" s="48"/>
      <c r="IGF96" s="48"/>
      <c r="IGG96" s="48"/>
      <c r="IGH96" s="48"/>
      <c r="IGI96" s="48"/>
      <c r="IGJ96" s="48"/>
      <c r="IGK96" s="48"/>
      <c r="IGL96" s="48"/>
      <c r="IGM96" s="48"/>
      <c r="IGN96" s="48"/>
      <c r="IGO96" s="48"/>
      <c r="IGP96" s="48"/>
      <c r="IGQ96" s="48"/>
      <c r="IGR96" s="48"/>
      <c r="IGS96" s="48"/>
      <c r="IGT96" s="48"/>
      <c r="IGU96" s="48"/>
      <c r="IGV96" s="48"/>
      <c r="IGW96" s="48"/>
      <c r="IGX96" s="48"/>
      <c r="IGY96" s="48"/>
      <c r="IGZ96" s="48"/>
      <c r="IHA96" s="48"/>
      <c r="IHB96" s="48"/>
      <c r="IHC96" s="48"/>
      <c r="IHD96" s="48"/>
      <c r="IHE96" s="48"/>
      <c r="IHF96" s="48"/>
      <c r="IHG96" s="48"/>
      <c r="IHH96" s="48"/>
      <c r="IHI96" s="48"/>
      <c r="IHJ96" s="48"/>
      <c r="IHK96" s="48"/>
      <c r="IHL96" s="48"/>
      <c r="IHM96" s="48"/>
      <c r="IHN96" s="48"/>
      <c r="IHO96" s="48"/>
      <c r="IHP96" s="48"/>
      <c r="IHQ96" s="48"/>
      <c r="IHR96" s="48"/>
      <c r="IHS96" s="48"/>
      <c r="IHT96" s="48"/>
      <c r="IHU96" s="48"/>
      <c r="IHV96" s="48"/>
      <c r="IHW96" s="48"/>
      <c r="IHX96" s="48"/>
      <c r="IHY96" s="48"/>
      <c r="IHZ96" s="48"/>
      <c r="IIA96" s="48"/>
      <c r="IIB96" s="48"/>
      <c r="IIC96" s="48"/>
      <c r="IID96" s="48"/>
      <c r="IIE96" s="48"/>
      <c r="IIF96" s="48"/>
      <c r="IIG96" s="48"/>
      <c r="IIH96" s="48"/>
      <c r="III96" s="48"/>
      <c r="IIJ96" s="48"/>
      <c r="IIK96" s="48"/>
      <c r="IIL96" s="48"/>
      <c r="IIM96" s="48"/>
      <c r="IIN96" s="48"/>
      <c r="IIO96" s="48"/>
      <c r="IIP96" s="48"/>
      <c r="IIQ96" s="48"/>
      <c r="IIR96" s="48"/>
      <c r="IIS96" s="48"/>
      <c r="IIT96" s="48"/>
      <c r="IIU96" s="48"/>
      <c r="IIV96" s="48"/>
      <c r="IIW96" s="48"/>
      <c r="IIX96" s="48"/>
      <c r="IIY96" s="48"/>
      <c r="IIZ96" s="48"/>
      <c r="IJA96" s="48"/>
      <c r="IJB96" s="48"/>
      <c r="IJC96" s="48"/>
      <c r="IJD96" s="48"/>
      <c r="IJE96" s="48"/>
      <c r="IJF96" s="48"/>
      <c r="IJG96" s="48"/>
      <c r="IJH96" s="48"/>
      <c r="IJI96" s="48"/>
      <c r="IJJ96" s="48"/>
      <c r="IJK96" s="48"/>
      <c r="IJL96" s="48"/>
      <c r="IJM96" s="48"/>
      <c r="IJN96" s="48"/>
      <c r="IJO96" s="48"/>
      <c r="IJP96" s="48"/>
      <c r="IJQ96" s="48"/>
      <c r="IJR96" s="48"/>
      <c r="IJS96" s="48"/>
      <c r="IJT96" s="48"/>
      <c r="IJU96" s="48"/>
      <c r="IJV96" s="48"/>
      <c r="IJW96" s="48"/>
      <c r="IJX96" s="48"/>
      <c r="IJY96" s="48"/>
      <c r="IJZ96" s="48"/>
      <c r="IKA96" s="48"/>
      <c r="IKB96" s="48"/>
      <c r="IKC96" s="48"/>
      <c r="IKD96" s="48"/>
      <c r="IKE96" s="48"/>
      <c r="IKF96" s="48"/>
      <c r="IKG96" s="48"/>
      <c r="IKH96" s="48"/>
      <c r="IKI96" s="48"/>
      <c r="IKJ96" s="48"/>
      <c r="IKK96" s="48"/>
      <c r="IKL96" s="48"/>
      <c r="IKM96" s="48"/>
      <c r="IKN96" s="48"/>
      <c r="IKO96" s="48"/>
      <c r="IKP96" s="48"/>
      <c r="IKQ96" s="48"/>
      <c r="IKR96" s="48"/>
      <c r="IKS96" s="48"/>
      <c r="IKT96" s="48"/>
      <c r="IKU96" s="48"/>
      <c r="IKV96" s="48"/>
      <c r="IKW96" s="48"/>
      <c r="IKX96" s="48"/>
      <c r="IKY96" s="48"/>
      <c r="IKZ96" s="48"/>
      <c r="ILA96" s="48"/>
      <c r="ILB96" s="48"/>
      <c r="ILC96" s="48"/>
      <c r="ILD96" s="48"/>
      <c r="ILE96" s="48"/>
      <c r="ILF96" s="48"/>
      <c r="ILG96" s="48"/>
      <c r="ILH96" s="48"/>
      <c r="ILI96" s="48"/>
      <c r="ILJ96" s="48"/>
      <c r="ILK96" s="48"/>
      <c r="ILL96" s="48"/>
      <c r="ILM96" s="48"/>
      <c r="ILN96" s="48"/>
      <c r="ILO96" s="48"/>
      <c r="ILP96" s="48"/>
      <c r="ILQ96" s="48"/>
      <c r="ILR96" s="48"/>
      <c r="ILS96" s="48"/>
      <c r="ILT96" s="48"/>
      <c r="ILU96" s="48"/>
      <c r="ILV96" s="48"/>
      <c r="ILW96" s="48"/>
      <c r="ILX96" s="48"/>
      <c r="ILY96" s="48"/>
      <c r="ILZ96" s="48"/>
      <c r="IMA96" s="48"/>
      <c r="IMB96" s="48"/>
      <c r="IMC96" s="48"/>
      <c r="IMD96" s="48"/>
      <c r="IME96" s="48"/>
      <c r="IMF96" s="48"/>
      <c r="IMG96" s="48"/>
      <c r="IMH96" s="48"/>
      <c r="IMI96" s="48"/>
      <c r="IMJ96" s="48"/>
      <c r="IMK96" s="48"/>
      <c r="IML96" s="48"/>
      <c r="IMM96" s="48"/>
      <c r="IMN96" s="48"/>
      <c r="IMO96" s="48"/>
      <c r="IMP96" s="48"/>
      <c r="IMQ96" s="48"/>
      <c r="IMR96" s="48"/>
      <c r="IMS96" s="48"/>
      <c r="IMT96" s="48"/>
      <c r="IMU96" s="48"/>
      <c r="IMV96" s="48"/>
      <c r="IMW96" s="48"/>
      <c r="IMX96" s="48"/>
      <c r="IMY96" s="48"/>
      <c r="IMZ96" s="48"/>
      <c r="INA96" s="48"/>
      <c r="INB96" s="48"/>
      <c r="INC96" s="48"/>
      <c r="IND96" s="48"/>
      <c r="INE96" s="48"/>
      <c r="INF96" s="48"/>
      <c r="ING96" s="48"/>
      <c r="INH96" s="48"/>
      <c r="INI96" s="48"/>
      <c r="INJ96" s="48"/>
      <c r="INK96" s="48"/>
      <c r="INL96" s="48"/>
      <c r="INM96" s="48"/>
      <c r="INN96" s="48"/>
      <c r="INO96" s="48"/>
      <c r="INP96" s="48"/>
      <c r="INQ96" s="48"/>
      <c r="INR96" s="48"/>
      <c r="INS96" s="48"/>
      <c r="INT96" s="48"/>
      <c r="INU96" s="48"/>
      <c r="INV96" s="48"/>
      <c r="INW96" s="48"/>
      <c r="INX96" s="48"/>
      <c r="INY96" s="48"/>
      <c r="INZ96" s="48"/>
      <c r="IOA96" s="48"/>
      <c r="IOB96" s="48"/>
      <c r="IOC96" s="48"/>
      <c r="IOD96" s="48"/>
      <c r="IOE96" s="48"/>
      <c r="IOF96" s="48"/>
      <c r="IOG96" s="48"/>
      <c r="IOH96" s="48"/>
      <c r="IOI96" s="48"/>
      <c r="IOJ96" s="48"/>
      <c r="IOK96" s="48"/>
      <c r="IOL96" s="48"/>
      <c r="IOM96" s="48"/>
      <c r="ION96" s="48"/>
      <c r="IOO96" s="48"/>
      <c r="IOP96" s="48"/>
      <c r="IOQ96" s="48"/>
      <c r="IOR96" s="48"/>
      <c r="IOS96" s="48"/>
      <c r="IOT96" s="48"/>
      <c r="IOU96" s="48"/>
      <c r="IOV96" s="48"/>
      <c r="IOW96" s="48"/>
      <c r="IOX96" s="48"/>
      <c r="IOY96" s="48"/>
      <c r="IOZ96" s="48"/>
      <c r="IPA96" s="48"/>
      <c r="IPB96" s="48"/>
      <c r="IPC96" s="48"/>
      <c r="IPD96" s="48"/>
      <c r="IPE96" s="48"/>
      <c r="IPF96" s="48"/>
      <c r="IPG96" s="48"/>
      <c r="IPH96" s="48"/>
      <c r="IPI96" s="48"/>
      <c r="IPJ96" s="48"/>
      <c r="IPK96" s="48"/>
      <c r="IPL96" s="48"/>
      <c r="IPM96" s="48"/>
      <c r="IPN96" s="48"/>
      <c r="IPO96" s="48"/>
      <c r="IPP96" s="48"/>
      <c r="IPQ96" s="48"/>
      <c r="IPR96" s="48"/>
      <c r="IPS96" s="48"/>
      <c r="IPT96" s="48"/>
      <c r="IPU96" s="48"/>
      <c r="IPV96" s="48"/>
      <c r="IPW96" s="48"/>
      <c r="IPX96" s="48"/>
      <c r="IPY96" s="48"/>
      <c r="IPZ96" s="48"/>
      <c r="IQA96" s="48"/>
      <c r="IQB96" s="48"/>
      <c r="IQC96" s="48"/>
      <c r="IQD96" s="48"/>
      <c r="IQE96" s="48"/>
      <c r="IQF96" s="48"/>
      <c r="IQG96" s="48"/>
      <c r="IQH96" s="48"/>
      <c r="IQI96" s="48"/>
      <c r="IQJ96" s="48"/>
      <c r="IQK96" s="48"/>
      <c r="IQL96" s="48"/>
      <c r="IQM96" s="48"/>
      <c r="IQN96" s="48"/>
      <c r="IQO96" s="48"/>
      <c r="IQP96" s="48"/>
      <c r="IQQ96" s="48"/>
      <c r="IQR96" s="48"/>
      <c r="IQS96" s="48"/>
      <c r="IQT96" s="48"/>
      <c r="IQU96" s="48"/>
      <c r="IQV96" s="48"/>
      <c r="IQW96" s="48"/>
      <c r="IQX96" s="48"/>
      <c r="IQY96" s="48"/>
      <c r="IQZ96" s="48"/>
      <c r="IRA96" s="48"/>
      <c r="IRB96" s="48"/>
      <c r="IRC96" s="48"/>
      <c r="IRD96" s="48"/>
      <c r="IRE96" s="48"/>
      <c r="IRF96" s="48"/>
      <c r="IRG96" s="48"/>
      <c r="IRH96" s="48"/>
      <c r="IRI96" s="48"/>
      <c r="IRJ96" s="48"/>
      <c r="IRK96" s="48"/>
      <c r="IRL96" s="48"/>
      <c r="IRM96" s="48"/>
      <c r="IRN96" s="48"/>
      <c r="IRO96" s="48"/>
      <c r="IRP96" s="48"/>
      <c r="IRQ96" s="48"/>
      <c r="IRR96" s="48"/>
      <c r="IRS96" s="48"/>
      <c r="IRT96" s="48"/>
      <c r="IRU96" s="48"/>
      <c r="IRV96" s="48"/>
      <c r="IRW96" s="48"/>
      <c r="IRX96" s="48"/>
      <c r="IRY96" s="48"/>
      <c r="IRZ96" s="48"/>
      <c r="ISA96" s="48"/>
      <c r="ISB96" s="48"/>
      <c r="ISC96" s="48"/>
      <c r="ISD96" s="48"/>
      <c r="ISE96" s="48"/>
      <c r="ISF96" s="48"/>
      <c r="ISG96" s="48"/>
      <c r="ISH96" s="48"/>
      <c r="ISI96" s="48"/>
      <c r="ISJ96" s="48"/>
      <c r="ISK96" s="48"/>
      <c r="ISL96" s="48"/>
      <c r="ISM96" s="48"/>
      <c r="ISN96" s="48"/>
      <c r="ISO96" s="48"/>
      <c r="ISP96" s="48"/>
      <c r="ISQ96" s="48"/>
      <c r="ISR96" s="48"/>
      <c r="ISS96" s="48"/>
      <c r="IST96" s="48"/>
      <c r="ISU96" s="48"/>
      <c r="ISV96" s="48"/>
      <c r="ISW96" s="48"/>
      <c r="ISX96" s="48"/>
      <c r="ISY96" s="48"/>
      <c r="ISZ96" s="48"/>
      <c r="ITA96" s="48"/>
      <c r="ITB96" s="48"/>
      <c r="ITC96" s="48"/>
      <c r="ITD96" s="48"/>
      <c r="ITE96" s="48"/>
      <c r="ITF96" s="48"/>
      <c r="ITG96" s="48"/>
      <c r="ITH96" s="48"/>
      <c r="ITI96" s="48"/>
      <c r="ITJ96" s="48"/>
      <c r="ITK96" s="48"/>
      <c r="ITL96" s="48"/>
      <c r="ITM96" s="48"/>
      <c r="ITN96" s="48"/>
      <c r="ITO96" s="48"/>
      <c r="ITP96" s="48"/>
      <c r="ITQ96" s="48"/>
      <c r="ITR96" s="48"/>
      <c r="ITS96" s="48"/>
      <c r="ITT96" s="48"/>
      <c r="ITU96" s="48"/>
      <c r="ITV96" s="48"/>
      <c r="ITW96" s="48"/>
      <c r="ITX96" s="48"/>
      <c r="ITY96" s="48"/>
      <c r="ITZ96" s="48"/>
      <c r="IUA96" s="48"/>
      <c r="IUB96" s="48"/>
      <c r="IUC96" s="48"/>
      <c r="IUD96" s="48"/>
      <c r="IUE96" s="48"/>
      <c r="IUF96" s="48"/>
      <c r="IUG96" s="48"/>
      <c r="IUH96" s="48"/>
      <c r="IUI96" s="48"/>
      <c r="IUJ96" s="48"/>
      <c r="IUK96" s="48"/>
      <c r="IUL96" s="48"/>
      <c r="IUM96" s="48"/>
      <c r="IUN96" s="48"/>
      <c r="IUO96" s="48"/>
      <c r="IUP96" s="48"/>
      <c r="IUQ96" s="48"/>
      <c r="IUR96" s="48"/>
      <c r="IUS96" s="48"/>
      <c r="IUT96" s="48"/>
      <c r="IUU96" s="48"/>
      <c r="IUV96" s="48"/>
      <c r="IUW96" s="48"/>
      <c r="IUX96" s="48"/>
      <c r="IUY96" s="48"/>
      <c r="IUZ96" s="48"/>
      <c r="IVA96" s="48"/>
      <c r="IVB96" s="48"/>
      <c r="IVC96" s="48"/>
      <c r="IVD96" s="48"/>
      <c r="IVE96" s="48"/>
      <c r="IVF96" s="48"/>
      <c r="IVG96" s="48"/>
      <c r="IVH96" s="48"/>
      <c r="IVI96" s="48"/>
      <c r="IVJ96" s="48"/>
      <c r="IVK96" s="48"/>
      <c r="IVL96" s="48"/>
      <c r="IVM96" s="48"/>
      <c r="IVN96" s="48"/>
      <c r="IVO96" s="48"/>
      <c r="IVP96" s="48"/>
      <c r="IVQ96" s="48"/>
      <c r="IVR96" s="48"/>
      <c r="IVS96" s="48"/>
      <c r="IVT96" s="48"/>
      <c r="IVU96" s="48"/>
      <c r="IVV96" s="48"/>
      <c r="IVW96" s="48"/>
      <c r="IVX96" s="48"/>
      <c r="IVY96" s="48"/>
      <c r="IVZ96" s="48"/>
      <c r="IWA96" s="48"/>
      <c r="IWB96" s="48"/>
      <c r="IWC96" s="48"/>
      <c r="IWD96" s="48"/>
      <c r="IWE96" s="48"/>
      <c r="IWF96" s="48"/>
      <c r="IWG96" s="48"/>
      <c r="IWH96" s="48"/>
      <c r="IWI96" s="48"/>
      <c r="IWJ96" s="48"/>
      <c r="IWK96" s="48"/>
      <c r="IWL96" s="48"/>
      <c r="IWM96" s="48"/>
      <c r="IWN96" s="48"/>
      <c r="IWO96" s="48"/>
      <c r="IWP96" s="48"/>
      <c r="IWQ96" s="48"/>
      <c r="IWR96" s="48"/>
      <c r="IWS96" s="48"/>
      <c r="IWT96" s="48"/>
      <c r="IWU96" s="48"/>
      <c r="IWV96" s="48"/>
      <c r="IWW96" s="48"/>
      <c r="IWX96" s="48"/>
      <c r="IWY96" s="48"/>
      <c r="IWZ96" s="48"/>
      <c r="IXA96" s="48"/>
      <c r="IXB96" s="48"/>
      <c r="IXC96" s="48"/>
      <c r="IXD96" s="48"/>
      <c r="IXE96" s="48"/>
      <c r="IXF96" s="48"/>
      <c r="IXG96" s="48"/>
      <c r="IXH96" s="48"/>
      <c r="IXI96" s="48"/>
      <c r="IXJ96" s="48"/>
      <c r="IXK96" s="48"/>
      <c r="IXL96" s="48"/>
      <c r="IXM96" s="48"/>
      <c r="IXN96" s="48"/>
      <c r="IXO96" s="48"/>
      <c r="IXP96" s="48"/>
      <c r="IXQ96" s="48"/>
      <c r="IXR96" s="48"/>
      <c r="IXS96" s="48"/>
      <c r="IXT96" s="48"/>
      <c r="IXU96" s="48"/>
      <c r="IXV96" s="48"/>
      <c r="IXW96" s="48"/>
      <c r="IXX96" s="48"/>
      <c r="IXY96" s="48"/>
      <c r="IXZ96" s="48"/>
      <c r="IYA96" s="48"/>
      <c r="IYB96" s="48"/>
      <c r="IYC96" s="48"/>
      <c r="IYD96" s="48"/>
      <c r="IYE96" s="48"/>
      <c r="IYF96" s="48"/>
      <c r="IYG96" s="48"/>
      <c r="IYH96" s="48"/>
      <c r="IYI96" s="48"/>
      <c r="IYJ96" s="48"/>
      <c r="IYK96" s="48"/>
      <c r="IYL96" s="48"/>
      <c r="IYM96" s="48"/>
      <c r="IYN96" s="48"/>
      <c r="IYO96" s="48"/>
      <c r="IYP96" s="48"/>
      <c r="IYQ96" s="48"/>
      <c r="IYR96" s="48"/>
      <c r="IYS96" s="48"/>
      <c r="IYT96" s="48"/>
      <c r="IYU96" s="48"/>
      <c r="IYV96" s="48"/>
      <c r="IYW96" s="48"/>
      <c r="IYX96" s="48"/>
      <c r="IYY96" s="48"/>
      <c r="IYZ96" s="48"/>
      <c r="IZA96" s="48"/>
      <c r="IZB96" s="48"/>
      <c r="IZC96" s="48"/>
      <c r="IZD96" s="48"/>
      <c r="IZE96" s="48"/>
      <c r="IZF96" s="48"/>
      <c r="IZG96" s="48"/>
      <c r="IZH96" s="48"/>
      <c r="IZI96" s="48"/>
      <c r="IZJ96" s="48"/>
      <c r="IZK96" s="48"/>
      <c r="IZL96" s="48"/>
      <c r="IZM96" s="48"/>
      <c r="IZN96" s="48"/>
      <c r="IZO96" s="48"/>
      <c r="IZP96" s="48"/>
      <c r="IZQ96" s="48"/>
      <c r="IZR96" s="48"/>
      <c r="IZS96" s="48"/>
      <c r="IZT96" s="48"/>
      <c r="IZU96" s="48"/>
      <c r="IZV96" s="48"/>
      <c r="IZW96" s="48"/>
      <c r="IZX96" s="48"/>
      <c r="IZY96" s="48"/>
      <c r="IZZ96" s="48"/>
      <c r="JAA96" s="48"/>
      <c r="JAB96" s="48"/>
      <c r="JAC96" s="48"/>
      <c r="JAD96" s="48"/>
      <c r="JAE96" s="48"/>
      <c r="JAF96" s="48"/>
      <c r="JAG96" s="48"/>
      <c r="JAH96" s="48"/>
      <c r="JAI96" s="48"/>
      <c r="JAJ96" s="48"/>
      <c r="JAK96" s="48"/>
      <c r="JAL96" s="48"/>
      <c r="JAM96" s="48"/>
      <c r="JAN96" s="48"/>
      <c r="JAO96" s="48"/>
      <c r="JAP96" s="48"/>
      <c r="JAQ96" s="48"/>
      <c r="JAR96" s="48"/>
      <c r="JAS96" s="48"/>
      <c r="JAT96" s="48"/>
      <c r="JAU96" s="48"/>
      <c r="JAV96" s="48"/>
      <c r="JAW96" s="48"/>
      <c r="JAX96" s="48"/>
      <c r="JAY96" s="48"/>
      <c r="JAZ96" s="48"/>
      <c r="JBA96" s="48"/>
      <c r="JBB96" s="48"/>
      <c r="JBC96" s="48"/>
      <c r="JBD96" s="48"/>
      <c r="JBE96" s="48"/>
      <c r="JBF96" s="48"/>
      <c r="JBG96" s="48"/>
      <c r="JBH96" s="48"/>
      <c r="JBI96" s="48"/>
      <c r="JBJ96" s="48"/>
      <c r="JBK96" s="48"/>
      <c r="JBL96" s="48"/>
      <c r="JBM96" s="48"/>
      <c r="JBN96" s="48"/>
      <c r="JBO96" s="48"/>
      <c r="JBP96" s="48"/>
      <c r="JBQ96" s="48"/>
      <c r="JBR96" s="48"/>
      <c r="JBS96" s="48"/>
      <c r="JBT96" s="48"/>
      <c r="JBU96" s="48"/>
      <c r="JBV96" s="48"/>
      <c r="JBW96" s="48"/>
      <c r="JBX96" s="48"/>
      <c r="JBY96" s="48"/>
      <c r="JBZ96" s="48"/>
      <c r="JCA96" s="48"/>
      <c r="JCB96" s="48"/>
      <c r="JCC96" s="48"/>
      <c r="JCD96" s="48"/>
      <c r="JCE96" s="48"/>
      <c r="JCF96" s="48"/>
      <c r="JCG96" s="48"/>
      <c r="JCH96" s="48"/>
      <c r="JCI96" s="48"/>
      <c r="JCJ96" s="48"/>
      <c r="JCK96" s="48"/>
      <c r="JCL96" s="48"/>
      <c r="JCM96" s="48"/>
      <c r="JCN96" s="48"/>
      <c r="JCO96" s="48"/>
      <c r="JCP96" s="48"/>
      <c r="JCQ96" s="48"/>
      <c r="JCR96" s="48"/>
      <c r="JCS96" s="48"/>
      <c r="JCT96" s="48"/>
      <c r="JCU96" s="48"/>
      <c r="JCV96" s="48"/>
      <c r="JCW96" s="48"/>
      <c r="JCX96" s="48"/>
      <c r="JCY96" s="48"/>
      <c r="JCZ96" s="48"/>
      <c r="JDA96" s="48"/>
      <c r="JDB96" s="48"/>
      <c r="JDC96" s="48"/>
      <c r="JDD96" s="48"/>
      <c r="JDE96" s="48"/>
      <c r="JDF96" s="48"/>
      <c r="JDG96" s="48"/>
      <c r="JDH96" s="48"/>
      <c r="JDI96" s="48"/>
      <c r="JDJ96" s="48"/>
      <c r="JDK96" s="48"/>
      <c r="JDL96" s="48"/>
      <c r="JDM96" s="48"/>
      <c r="JDN96" s="48"/>
      <c r="JDO96" s="48"/>
      <c r="JDP96" s="48"/>
      <c r="JDQ96" s="48"/>
      <c r="JDR96" s="48"/>
      <c r="JDS96" s="48"/>
      <c r="JDT96" s="48"/>
      <c r="JDU96" s="48"/>
      <c r="JDV96" s="48"/>
      <c r="JDW96" s="48"/>
      <c r="JDX96" s="48"/>
      <c r="JDY96" s="48"/>
      <c r="JDZ96" s="48"/>
      <c r="JEA96" s="48"/>
      <c r="JEB96" s="48"/>
      <c r="JEC96" s="48"/>
      <c r="JED96" s="48"/>
      <c r="JEE96" s="48"/>
      <c r="JEF96" s="48"/>
      <c r="JEG96" s="48"/>
      <c r="JEH96" s="48"/>
      <c r="JEI96" s="48"/>
      <c r="JEJ96" s="48"/>
      <c r="JEK96" s="48"/>
      <c r="JEL96" s="48"/>
      <c r="JEM96" s="48"/>
      <c r="JEN96" s="48"/>
      <c r="JEO96" s="48"/>
      <c r="JEP96" s="48"/>
      <c r="JEQ96" s="48"/>
      <c r="JER96" s="48"/>
      <c r="JES96" s="48"/>
      <c r="JET96" s="48"/>
      <c r="JEU96" s="48"/>
      <c r="JEV96" s="48"/>
      <c r="JEW96" s="48"/>
      <c r="JEX96" s="48"/>
      <c r="JEY96" s="48"/>
      <c r="JEZ96" s="48"/>
      <c r="JFA96" s="48"/>
      <c r="JFB96" s="48"/>
      <c r="JFC96" s="48"/>
      <c r="JFD96" s="48"/>
      <c r="JFE96" s="48"/>
      <c r="JFF96" s="48"/>
      <c r="JFG96" s="48"/>
      <c r="JFH96" s="48"/>
      <c r="JFI96" s="48"/>
      <c r="JFJ96" s="48"/>
      <c r="JFK96" s="48"/>
      <c r="JFL96" s="48"/>
      <c r="JFM96" s="48"/>
      <c r="JFN96" s="48"/>
      <c r="JFO96" s="48"/>
      <c r="JFP96" s="48"/>
      <c r="JFQ96" s="48"/>
      <c r="JFR96" s="48"/>
      <c r="JFS96" s="48"/>
      <c r="JFT96" s="48"/>
      <c r="JFU96" s="48"/>
      <c r="JFV96" s="48"/>
      <c r="JFW96" s="48"/>
      <c r="JFX96" s="48"/>
      <c r="JFY96" s="48"/>
      <c r="JFZ96" s="48"/>
      <c r="JGA96" s="48"/>
      <c r="JGB96" s="48"/>
      <c r="JGC96" s="48"/>
      <c r="JGD96" s="48"/>
      <c r="JGE96" s="48"/>
      <c r="JGF96" s="48"/>
      <c r="JGG96" s="48"/>
      <c r="JGH96" s="48"/>
      <c r="JGI96" s="48"/>
      <c r="JGJ96" s="48"/>
      <c r="JGK96" s="48"/>
      <c r="JGL96" s="48"/>
      <c r="JGM96" s="48"/>
      <c r="JGN96" s="48"/>
      <c r="JGO96" s="48"/>
      <c r="JGP96" s="48"/>
      <c r="JGQ96" s="48"/>
      <c r="JGR96" s="48"/>
      <c r="JGS96" s="48"/>
      <c r="JGT96" s="48"/>
      <c r="JGU96" s="48"/>
      <c r="JGV96" s="48"/>
      <c r="JGW96" s="48"/>
      <c r="JGX96" s="48"/>
      <c r="JGY96" s="48"/>
      <c r="JGZ96" s="48"/>
      <c r="JHA96" s="48"/>
      <c r="JHB96" s="48"/>
      <c r="JHC96" s="48"/>
      <c r="JHD96" s="48"/>
      <c r="JHE96" s="48"/>
      <c r="JHF96" s="48"/>
      <c r="JHG96" s="48"/>
      <c r="JHH96" s="48"/>
      <c r="JHI96" s="48"/>
      <c r="JHJ96" s="48"/>
      <c r="JHK96" s="48"/>
      <c r="JHL96" s="48"/>
      <c r="JHM96" s="48"/>
      <c r="JHN96" s="48"/>
      <c r="JHO96" s="48"/>
      <c r="JHP96" s="48"/>
      <c r="JHQ96" s="48"/>
      <c r="JHR96" s="48"/>
      <c r="JHS96" s="48"/>
      <c r="JHT96" s="48"/>
      <c r="JHU96" s="48"/>
      <c r="JHV96" s="48"/>
      <c r="JHW96" s="48"/>
      <c r="JHX96" s="48"/>
      <c r="JHY96" s="48"/>
      <c r="JHZ96" s="48"/>
      <c r="JIA96" s="48"/>
      <c r="JIB96" s="48"/>
      <c r="JIC96" s="48"/>
      <c r="JID96" s="48"/>
      <c r="JIE96" s="48"/>
      <c r="JIF96" s="48"/>
      <c r="JIG96" s="48"/>
      <c r="JIH96" s="48"/>
      <c r="JII96" s="48"/>
      <c r="JIJ96" s="48"/>
      <c r="JIK96" s="48"/>
      <c r="JIL96" s="48"/>
      <c r="JIM96" s="48"/>
      <c r="JIN96" s="48"/>
      <c r="JIO96" s="48"/>
      <c r="JIP96" s="48"/>
      <c r="JIQ96" s="48"/>
      <c r="JIR96" s="48"/>
      <c r="JIS96" s="48"/>
      <c r="JIT96" s="48"/>
      <c r="JIU96" s="48"/>
      <c r="JIV96" s="48"/>
      <c r="JIW96" s="48"/>
      <c r="JIX96" s="48"/>
      <c r="JIY96" s="48"/>
      <c r="JIZ96" s="48"/>
      <c r="JJA96" s="48"/>
      <c r="JJB96" s="48"/>
      <c r="JJC96" s="48"/>
      <c r="JJD96" s="48"/>
      <c r="JJE96" s="48"/>
      <c r="JJF96" s="48"/>
      <c r="JJG96" s="48"/>
      <c r="JJH96" s="48"/>
      <c r="JJI96" s="48"/>
      <c r="JJJ96" s="48"/>
      <c r="JJK96" s="48"/>
      <c r="JJL96" s="48"/>
      <c r="JJM96" s="48"/>
      <c r="JJN96" s="48"/>
      <c r="JJO96" s="48"/>
      <c r="JJP96" s="48"/>
      <c r="JJQ96" s="48"/>
      <c r="JJR96" s="48"/>
      <c r="JJS96" s="48"/>
      <c r="JJT96" s="48"/>
      <c r="JJU96" s="48"/>
      <c r="JJV96" s="48"/>
      <c r="JJW96" s="48"/>
      <c r="JJX96" s="48"/>
      <c r="JJY96" s="48"/>
      <c r="JJZ96" s="48"/>
      <c r="JKA96" s="48"/>
      <c r="JKB96" s="48"/>
      <c r="JKC96" s="48"/>
      <c r="JKD96" s="48"/>
      <c r="JKE96" s="48"/>
      <c r="JKF96" s="48"/>
      <c r="JKG96" s="48"/>
      <c r="JKH96" s="48"/>
      <c r="JKI96" s="48"/>
      <c r="JKJ96" s="48"/>
      <c r="JKK96" s="48"/>
      <c r="JKL96" s="48"/>
      <c r="JKM96" s="48"/>
      <c r="JKN96" s="48"/>
      <c r="JKO96" s="48"/>
      <c r="JKP96" s="48"/>
      <c r="JKQ96" s="48"/>
      <c r="JKR96" s="48"/>
      <c r="JKS96" s="48"/>
      <c r="JKT96" s="48"/>
      <c r="JKU96" s="48"/>
      <c r="JKV96" s="48"/>
      <c r="JKW96" s="48"/>
      <c r="JKX96" s="48"/>
      <c r="JKY96" s="48"/>
      <c r="JKZ96" s="48"/>
      <c r="JLA96" s="48"/>
      <c r="JLB96" s="48"/>
      <c r="JLC96" s="48"/>
      <c r="JLD96" s="48"/>
      <c r="JLE96" s="48"/>
      <c r="JLF96" s="48"/>
      <c r="JLG96" s="48"/>
      <c r="JLH96" s="48"/>
      <c r="JLI96" s="48"/>
      <c r="JLJ96" s="48"/>
      <c r="JLK96" s="48"/>
      <c r="JLL96" s="48"/>
      <c r="JLM96" s="48"/>
      <c r="JLN96" s="48"/>
      <c r="JLO96" s="48"/>
      <c r="JLP96" s="48"/>
      <c r="JLQ96" s="48"/>
      <c r="JLR96" s="48"/>
      <c r="JLS96" s="48"/>
      <c r="JLT96" s="48"/>
      <c r="JLU96" s="48"/>
      <c r="JLV96" s="48"/>
      <c r="JLW96" s="48"/>
      <c r="JLX96" s="48"/>
      <c r="JLY96" s="48"/>
      <c r="JLZ96" s="48"/>
      <c r="JMA96" s="48"/>
      <c r="JMB96" s="48"/>
      <c r="JMC96" s="48"/>
      <c r="JMD96" s="48"/>
      <c r="JME96" s="48"/>
      <c r="JMF96" s="48"/>
      <c r="JMG96" s="48"/>
      <c r="JMH96" s="48"/>
      <c r="JMI96" s="48"/>
      <c r="JMJ96" s="48"/>
      <c r="JMK96" s="48"/>
      <c r="JML96" s="48"/>
      <c r="JMM96" s="48"/>
      <c r="JMN96" s="48"/>
      <c r="JMO96" s="48"/>
      <c r="JMP96" s="48"/>
      <c r="JMQ96" s="48"/>
      <c r="JMR96" s="48"/>
      <c r="JMS96" s="48"/>
      <c r="JMT96" s="48"/>
      <c r="JMU96" s="48"/>
      <c r="JMV96" s="48"/>
      <c r="JMW96" s="48"/>
      <c r="JMX96" s="48"/>
      <c r="JMY96" s="48"/>
      <c r="JMZ96" s="48"/>
      <c r="JNA96" s="48"/>
      <c r="JNB96" s="48"/>
      <c r="JNC96" s="48"/>
      <c r="JND96" s="48"/>
      <c r="JNE96" s="48"/>
      <c r="JNF96" s="48"/>
      <c r="JNG96" s="48"/>
      <c r="JNH96" s="48"/>
      <c r="JNI96" s="48"/>
      <c r="JNJ96" s="48"/>
      <c r="JNK96" s="48"/>
      <c r="JNL96" s="48"/>
      <c r="JNM96" s="48"/>
      <c r="JNN96" s="48"/>
      <c r="JNO96" s="48"/>
      <c r="JNP96" s="48"/>
      <c r="JNQ96" s="48"/>
      <c r="JNR96" s="48"/>
      <c r="JNS96" s="48"/>
      <c r="JNT96" s="48"/>
      <c r="JNU96" s="48"/>
      <c r="JNV96" s="48"/>
      <c r="JNW96" s="48"/>
      <c r="JNX96" s="48"/>
      <c r="JNY96" s="48"/>
      <c r="JNZ96" s="48"/>
      <c r="JOA96" s="48"/>
      <c r="JOB96" s="48"/>
      <c r="JOC96" s="48"/>
      <c r="JOD96" s="48"/>
      <c r="JOE96" s="48"/>
      <c r="JOF96" s="48"/>
      <c r="JOG96" s="48"/>
      <c r="JOH96" s="48"/>
      <c r="JOI96" s="48"/>
      <c r="JOJ96" s="48"/>
      <c r="JOK96" s="48"/>
      <c r="JOL96" s="48"/>
      <c r="JOM96" s="48"/>
      <c r="JON96" s="48"/>
      <c r="JOO96" s="48"/>
      <c r="JOP96" s="48"/>
      <c r="JOQ96" s="48"/>
      <c r="JOR96" s="48"/>
      <c r="JOS96" s="48"/>
      <c r="JOT96" s="48"/>
      <c r="JOU96" s="48"/>
      <c r="JOV96" s="48"/>
      <c r="JOW96" s="48"/>
      <c r="JOX96" s="48"/>
      <c r="JOY96" s="48"/>
      <c r="JOZ96" s="48"/>
      <c r="JPA96" s="48"/>
      <c r="JPB96" s="48"/>
      <c r="JPC96" s="48"/>
      <c r="JPD96" s="48"/>
      <c r="JPE96" s="48"/>
      <c r="JPF96" s="48"/>
      <c r="JPG96" s="48"/>
      <c r="JPH96" s="48"/>
      <c r="JPI96" s="48"/>
      <c r="JPJ96" s="48"/>
      <c r="JPK96" s="48"/>
      <c r="JPL96" s="48"/>
      <c r="JPM96" s="48"/>
      <c r="JPN96" s="48"/>
      <c r="JPO96" s="48"/>
      <c r="JPP96" s="48"/>
      <c r="JPQ96" s="48"/>
      <c r="JPR96" s="48"/>
      <c r="JPS96" s="48"/>
      <c r="JPT96" s="48"/>
      <c r="JPU96" s="48"/>
      <c r="JPV96" s="48"/>
      <c r="JPW96" s="48"/>
      <c r="JPX96" s="48"/>
      <c r="JPY96" s="48"/>
      <c r="JPZ96" s="48"/>
      <c r="JQA96" s="48"/>
      <c r="JQB96" s="48"/>
      <c r="JQC96" s="48"/>
      <c r="JQD96" s="48"/>
      <c r="JQE96" s="48"/>
      <c r="JQF96" s="48"/>
      <c r="JQG96" s="48"/>
      <c r="JQH96" s="48"/>
      <c r="JQI96" s="48"/>
      <c r="JQJ96" s="48"/>
      <c r="JQK96" s="48"/>
      <c r="JQL96" s="48"/>
      <c r="JQM96" s="48"/>
      <c r="JQN96" s="48"/>
      <c r="JQO96" s="48"/>
      <c r="JQP96" s="48"/>
      <c r="JQQ96" s="48"/>
      <c r="JQR96" s="48"/>
      <c r="JQS96" s="48"/>
      <c r="JQT96" s="48"/>
      <c r="JQU96" s="48"/>
      <c r="JQV96" s="48"/>
      <c r="JQW96" s="48"/>
      <c r="JQX96" s="48"/>
      <c r="JQY96" s="48"/>
      <c r="JQZ96" s="48"/>
      <c r="JRA96" s="48"/>
      <c r="JRB96" s="48"/>
      <c r="JRC96" s="48"/>
      <c r="JRD96" s="48"/>
      <c r="JRE96" s="48"/>
      <c r="JRF96" s="48"/>
      <c r="JRG96" s="48"/>
      <c r="JRH96" s="48"/>
      <c r="JRI96" s="48"/>
      <c r="JRJ96" s="48"/>
      <c r="JRK96" s="48"/>
      <c r="JRL96" s="48"/>
      <c r="JRM96" s="48"/>
      <c r="JRN96" s="48"/>
      <c r="JRO96" s="48"/>
      <c r="JRP96" s="48"/>
      <c r="JRQ96" s="48"/>
      <c r="JRR96" s="48"/>
      <c r="JRS96" s="48"/>
      <c r="JRT96" s="48"/>
      <c r="JRU96" s="48"/>
      <c r="JRV96" s="48"/>
      <c r="JRW96" s="48"/>
      <c r="JRX96" s="48"/>
      <c r="JRY96" s="48"/>
      <c r="JRZ96" s="48"/>
      <c r="JSA96" s="48"/>
      <c r="JSB96" s="48"/>
      <c r="JSC96" s="48"/>
      <c r="JSD96" s="48"/>
      <c r="JSE96" s="48"/>
      <c r="JSF96" s="48"/>
      <c r="JSG96" s="48"/>
      <c r="JSH96" s="48"/>
      <c r="JSI96" s="48"/>
      <c r="JSJ96" s="48"/>
      <c r="JSK96" s="48"/>
      <c r="JSL96" s="48"/>
      <c r="JSM96" s="48"/>
      <c r="JSN96" s="48"/>
      <c r="JSO96" s="48"/>
      <c r="JSP96" s="48"/>
      <c r="JSQ96" s="48"/>
      <c r="JSR96" s="48"/>
      <c r="JSS96" s="48"/>
      <c r="JST96" s="48"/>
      <c r="JSU96" s="48"/>
      <c r="JSV96" s="48"/>
      <c r="JSW96" s="48"/>
      <c r="JSX96" s="48"/>
      <c r="JSY96" s="48"/>
      <c r="JSZ96" s="48"/>
      <c r="JTA96" s="48"/>
      <c r="JTB96" s="48"/>
      <c r="JTC96" s="48"/>
      <c r="JTD96" s="48"/>
      <c r="JTE96" s="48"/>
      <c r="JTF96" s="48"/>
      <c r="JTG96" s="48"/>
      <c r="JTH96" s="48"/>
      <c r="JTI96" s="48"/>
      <c r="JTJ96" s="48"/>
      <c r="JTK96" s="48"/>
      <c r="JTL96" s="48"/>
      <c r="JTM96" s="48"/>
      <c r="JTN96" s="48"/>
      <c r="JTO96" s="48"/>
      <c r="JTP96" s="48"/>
      <c r="JTQ96" s="48"/>
      <c r="JTR96" s="48"/>
      <c r="JTS96" s="48"/>
      <c r="JTT96" s="48"/>
      <c r="JTU96" s="48"/>
      <c r="JTV96" s="48"/>
      <c r="JTW96" s="48"/>
      <c r="JTX96" s="48"/>
      <c r="JTY96" s="48"/>
      <c r="JTZ96" s="48"/>
      <c r="JUA96" s="48"/>
      <c r="JUB96" s="48"/>
      <c r="JUC96" s="48"/>
      <c r="JUD96" s="48"/>
      <c r="JUE96" s="48"/>
      <c r="JUF96" s="48"/>
      <c r="JUG96" s="48"/>
      <c r="JUH96" s="48"/>
      <c r="JUI96" s="48"/>
      <c r="JUJ96" s="48"/>
      <c r="JUK96" s="48"/>
      <c r="JUL96" s="48"/>
      <c r="JUM96" s="48"/>
      <c r="JUN96" s="48"/>
      <c r="JUO96" s="48"/>
      <c r="JUP96" s="48"/>
      <c r="JUQ96" s="48"/>
      <c r="JUR96" s="48"/>
      <c r="JUS96" s="48"/>
      <c r="JUT96" s="48"/>
      <c r="JUU96" s="48"/>
      <c r="JUV96" s="48"/>
      <c r="JUW96" s="48"/>
      <c r="JUX96" s="48"/>
      <c r="JUY96" s="48"/>
      <c r="JUZ96" s="48"/>
      <c r="JVA96" s="48"/>
      <c r="JVB96" s="48"/>
      <c r="JVC96" s="48"/>
      <c r="JVD96" s="48"/>
      <c r="JVE96" s="48"/>
      <c r="JVF96" s="48"/>
      <c r="JVG96" s="48"/>
      <c r="JVH96" s="48"/>
      <c r="JVI96" s="48"/>
      <c r="JVJ96" s="48"/>
      <c r="JVK96" s="48"/>
      <c r="JVL96" s="48"/>
      <c r="JVM96" s="48"/>
      <c r="JVN96" s="48"/>
      <c r="JVO96" s="48"/>
      <c r="JVP96" s="48"/>
      <c r="JVQ96" s="48"/>
      <c r="JVR96" s="48"/>
      <c r="JVS96" s="48"/>
      <c r="JVT96" s="48"/>
      <c r="JVU96" s="48"/>
      <c r="JVV96" s="48"/>
      <c r="JVW96" s="48"/>
      <c r="JVX96" s="48"/>
      <c r="JVY96" s="48"/>
      <c r="JVZ96" s="48"/>
      <c r="JWA96" s="48"/>
      <c r="JWB96" s="48"/>
      <c r="JWC96" s="48"/>
      <c r="JWD96" s="48"/>
      <c r="JWE96" s="48"/>
      <c r="JWF96" s="48"/>
      <c r="JWG96" s="48"/>
      <c r="JWH96" s="48"/>
      <c r="JWI96" s="48"/>
      <c r="JWJ96" s="48"/>
      <c r="JWK96" s="48"/>
      <c r="JWL96" s="48"/>
      <c r="JWM96" s="48"/>
      <c r="JWN96" s="48"/>
      <c r="JWO96" s="48"/>
      <c r="JWP96" s="48"/>
      <c r="JWQ96" s="48"/>
      <c r="JWR96" s="48"/>
      <c r="JWS96" s="48"/>
      <c r="JWT96" s="48"/>
      <c r="JWU96" s="48"/>
      <c r="JWV96" s="48"/>
      <c r="JWW96" s="48"/>
      <c r="JWX96" s="48"/>
      <c r="JWY96" s="48"/>
      <c r="JWZ96" s="48"/>
      <c r="JXA96" s="48"/>
      <c r="JXB96" s="48"/>
      <c r="JXC96" s="48"/>
      <c r="JXD96" s="48"/>
      <c r="JXE96" s="48"/>
      <c r="JXF96" s="48"/>
      <c r="JXG96" s="48"/>
      <c r="JXH96" s="48"/>
      <c r="JXI96" s="48"/>
      <c r="JXJ96" s="48"/>
      <c r="JXK96" s="48"/>
      <c r="JXL96" s="48"/>
      <c r="JXM96" s="48"/>
      <c r="JXN96" s="48"/>
      <c r="JXO96" s="48"/>
      <c r="JXP96" s="48"/>
      <c r="JXQ96" s="48"/>
      <c r="JXR96" s="48"/>
      <c r="JXS96" s="48"/>
      <c r="JXT96" s="48"/>
      <c r="JXU96" s="48"/>
      <c r="JXV96" s="48"/>
      <c r="JXW96" s="48"/>
      <c r="JXX96" s="48"/>
      <c r="JXY96" s="48"/>
      <c r="JXZ96" s="48"/>
      <c r="JYA96" s="48"/>
      <c r="JYB96" s="48"/>
      <c r="JYC96" s="48"/>
      <c r="JYD96" s="48"/>
      <c r="JYE96" s="48"/>
      <c r="JYF96" s="48"/>
      <c r="JYG96" s="48"/>
      <c r="JYH96" s="48"/>
      <c r="JYI96" s="48"/>
      <c r="JYJ96" s="48"/>
      <c r="JYK96" s="48"/>
      <c r="JYL96" s="48"/>
      <c r="JYM96" s="48"/>
      <c r="JYN96" s="48"/>
      <c r="JYO96" s="48"/>
      <c r="JYP96" s="48"/>
      <c r="JYQ96" s="48"/>
      <c r="JYR96" s="48"/>
      <c r="JYS96" s="48"/>
      <c r="JYT96" s="48"/>
      <c r="JYU96" s="48"/>
      <c r="JYV96" s="48"/>
      <c r="JYW96" s="48"/>
      <c r="JYX96" s="48"/>
      <c r="JYY96" s="48"/>
      <c r="JYZ96" s="48"/>
      <c r="JZA96" s="48"/>
      <c r="JZB96" s="48"/>
      <c r="JZC96" s="48"/>
      <c r="JZD96" s="48"/>
      <c r="JZE96" s="48"/>
      <c r="JZF96" s="48"/>
      <c r="JZG96" s="48"/>
      <c r="JZH96" s="48"/>
      <c r="JZI96" s="48"/>
      <c r="JZJ96" s="48"/>
      <c r="JZK96" s="48"/>
      <c r="JZL96" s="48"/>
      <c r="JZM96" s="48"/>
      <c r="JZN96" s="48"/>
      <c r="JZO96" s="48"/>
      <c r="JZP96" s="48"/>
      <c r="JZQ96" s="48"/>
      <c r="JZR96" s="48"/>
      <c r="JZS96" s="48"/>
      <c r="JZT96" s="48"/>
      <c r="JZU96" s="48"/>
      <c r="JZV96" s="48"/>
      <c r="JZW96" s="48"/>
      <c r="JZX96" s="48"/>
      <c r="JZY96" s="48"/>
      <c r="JZZ96" s="48"/>
      <c r="KAA96" s="48"/>
      <c r="KAB96" s="48"/>
      <c r="KAC96" s="48"/>
      <c r="KAD96" s="48"/>
      <c r="KAE96" s="48"/>
      <c r="KAF96" s="48"/>
      <c r="KAG96" s="48"/>
      <c r="KAH96" s="48"/>
      <c r="KAI96" s="48"/>
      <c r="KAJ96" s="48"/>
      <c r="KAK96" s="48"/>
      <c r="KAL96" s="48"/>
      <c r="KAM96" s="48"/>
      <c r="KAN96" s="48"/>
      <c r="KAO96" s="48"/>
      <c r="KAP96" s="48"/>
      <c r="KAQ96" s="48"/>
      <c r="KAR96" s="48"/>
      <c r="KAS96" s="48"/>
      <c r="KAT96" s="48"/>
      <c r="KAU96" s="48"/>
      <c r="KAV96" s="48"/>
      <c r="KAW96" s="48"/>
      <c r="KAX96" s="48"/>
      <c r="KAY96" s="48"/>
      <c r="KAZ96" s="48"/>
      <c r="KBA96" s="48"/>
      <c r="KBB96" s="48"/>
      <c r="KBC96" s="48"/>
      <c r="KBD96" s="48"/>
      <c r="KBE96" s="48"/>
      <c r="KBF96" s="48"/>
      <c r="KBG96" s="48"/>
      <c r="KBH96" s="48"/>
      <c r="KBI96" s="48"/>
      <c r="KBJ96" s="48"/>
      <c r="KBK96" s="48"/>
      <c r="KBL96" s="48"/>
      <c r="KBM96" s="48"/>
      <c r="KBN96" s="48"/>
      <c r="KBO96" s="48"/>
      <c r="KBP96" s="48"/>
      <c r="KBQ96" s="48"/>
      <c r="KBR96" s="48"/>
      <c r="KBS96" s="48"/>
      <c r="KBT96" s="48"/>
      <c r="KBU96" s="48"/>
      <c r="KBV96" s="48"/>
      <c r="KBW96" s="48"/>
      <c r="KBX96" s="48"/>
      <c r="KBY96" s="48"/>
      <c r="KBZ96" s="48"/>
      <c r="KCA96" s="48"/>
      <c r="KCB96" s="48"/>
      <c r="KCC96" s="48"/>
      <c r="KCD96" s="48"/>
      <c r="KCE96" s="48"/>
      <c r="KCF96" s="48"/>
      <c r="KCG96" s="48"/>
      <c r="KCH96" s="48"/>
      <c r="KCI96" s="48"/>
      <c r="KCJ96" s="48"/>
      <c r="KCK96" s="48"/>
      <c r="KCL96" s="48"/>
      <c r="KCM96" s="48"/>
      <c r="KCN96" s="48"/>
      <c r="KCO96" s="48"/>
      <c r="KCP96" s="48"/>
      <c r="KCQ96" s="48"/>
      <c r="KCR96" s="48"/>
      <c r="KCS96" s="48"/>
      <c r="KCT96" s="48"/>
      <c r="KCU96" s="48"/>
      <c r="KCV96" s="48"/>
      <c r="KCW96" s="48"/>
      <c r="KCX96" s="48"/>
      <c r="KCY96" s="48"/>
      <c r="KCZ96" s="48"/>
      <c r="KDA96" s="48"/>
      <c r="KDB96" s="48"/>
      <c r="KDC96" s="48"/>
      <c r="KDD96" s="48"/>
      <c r="KDE96" s="48"/>
      <c r="KDF96" s="48"/>
      <c r="KDG96" s="48"/>
      <c r="KDH96" s="48"/>
      <c r="KDI96" s="48"/>
      <c r="KDJ96" s="48"/>
      <c r="KDK96" s="48"/>
      <c r="KDL96" s="48"/>
      <c r="KDM96" s="48"/>
      <c r="KDN96" s="48"/>
      <c r="KDO96" s="48"/>
      <c r="KDP96" s="48"/>
      <c r="KDQ96" s="48"/>
      <c r="KDR96" s="48"/>
      <c r="KDS96" s="48"/>
      <c r="KDT96" s="48"/>
      <c r="KDU96" s="48"/>
      <c r="KDV96" s="48"/>
      <c r="KDW96" s="48"/>
      <c r="KDX96" s="48"/>
      <c r="KDY96" s="48"/>
      <c r="KDZ96" s="48"/>
      <c r="KEA96" s="48"/>
      <c r="KEB96" s="48"/>
      <c r="KEC96" s="48"/>
      <c r="KED96" s="48"/>
      <c r="KEE96" s="48"/>
      <c r="KEF96" s="48"/>
      <c r="KEG96" s="48"/>
      <c r="KEH96" s="48"/>
      <c r="KEI96" s="48"/>
      <c r="KEJ96" s="48"/>
      <c r="KEK96" s="48"/>
      <c r="KEL96" s="48"/>
      <c r="KEM96" s="48"/>
      <c r="KEN96" s="48"/>
      <c r="KEO96" s="48"/>
      <c r="KEP96" s="48"/>
      <c r="KEQ96" s="48"/>
      <c r="KER96" s="48"/>
      <c r="KES96" s="48"/>
      <c r="KET96" s="48"/>
      <c r="KEU96" s="48"/>
      <c r="KEV96" s="48"/>
      <c r="KEW96" s="48"/>
      <c r="KEX96" s="48"/>
      <c r="KEY96" s="48"/>
      <c r="KEZ96" s="48"/>
      <c r="KFA96" s="48"/>
      <c r="KFB96" s="48"/>
      <c r="KFC96" s="48"/>
      <c r="KFD96" s="48"/>
      <c r="KFE96" s="48"/>
      <c r="KFF96" s="48"/>
      <c r="KFG96" s="48"/>
      <c r="KFH96" s="48"/>
      <c r="KFI96" s="48"/>
      <c r="KFJ96" s="48"/>
      <c r="KFK96" s="48"/>
      <c r="KFL96" s="48"/>
      <c r="KFM96" s="48"/>
      <c r="KFN96" s="48"/>
      <c r="KFO96" s="48"/>
      <c r="KFP96" s="48"/>
      <c r="KFQ96" s="48"/>
      <c r="KFR96" s="48"/>
      <c r="KFS96" s="48"/>
      <c r="KFT96" s="48"/>
      <c r="KFU96" s="48"/>
      <c r="KFV96" s="48"/>
      <c r="KFW96" s="48"/>
      <c r="KFX96" s="48"/>
      <c r="KFY96" s="48"/>
      <c r="KFZ96" s="48"/>
      <c r="KGA96" s="48"/>
      <c r="KGB96" s="48"/>
      <c r="KGC96" s="48"/>
      <c r="KGD96" s="48"/>
      <c r="KGE96" s="48"/>
      <c r="KGF96" s="48"/>
      <c r="KGG96" s="48"/>
      <c r="KGH96" s="48"/>
      <c r="KGI96" s="48"/>
      <c r="KGJ96" s="48"/>
      <c r="KGK96" s="48"/>
      <c r="KGL96" s="48"/>
      <c r="KGM96" s="48"/>
      <c r="KGN96" s="48"/>
      <c r="KGO96" s="48"/>
      <c r="KGP96" s="48"/>
      <c r="KGQ96" s="48"/>
      <c r="KGR96" s="48"/>
      <c r="KGS96" s="48"/>
      <c r="KGT96" s="48"/>
      <c r="KGU96" s="48"/>
      <c r="KGV96" s="48"/>
      <c r="KGW96" s="48"/>
      <c r="KGX96" s="48"/>
      <c r="KGY96" s="48"/>
      <c r="KGZ96" s="48"/>
      <c r="KHA96" s="48"/>
      <c r="KHB96" s="48"/>
      <c r="KHC96" s="48"/>
      <c r="KHD96" s="48"/>
      <c r="KHE96" s="48"/>
      <c r="KHF96" s="48"/>
      <c r="KHG96" s="48"/>
      <c r="KHH96" s="48"/>
      <c r="KHI96" s="48"/>
      <c r="KHJ96" s="48"/>
      <c r="KHK96" s="48"/>
      <c r="KHL96" s="48"/>
      <c r="KHM96" s="48"/>
      <c r="KHN96" s="48"/>
      <c r="KHO96" s="48"/>
      <c r="KHP96" s="48"/>
      <c r="KHQ96" s="48"/>
      <c r="KHR96" s="48"/>
      <c r="KHS96" s="48"/>
      <c r="KHT96" s="48"/>
      <c r="KHU96" s="48"/>
      <c r="KHV96" s="48"/>
      <c r="KHW96" s="48"/>
      <c r="KHX96" s="48"/>
      <c r="KHY96" s="48"/>
      <c r="KHZ96" s="48"/>
      <c r="KIA96" s="48"/>
      <c r="KIB96" s="48"/>
      <c r="KIC96" s="48"/>
      <c r="KID96" s="48"/>
      <c r="KIE96" s="48"/>
      <c r="KIF96" s="48"/>
      <c r="KIG96" s="48"/>
      <c r="KIH96" s="48"/>
      <c r="KII96" s="48"/>
      <c r="KIJ96" s="48"/>
      <c r="KIK96" s="48"/>
      <c r="KIL96" s="48"/>
      <c r="KIM96" s="48"/>
      <c r="KIN96" s="48"/>
      <c r="KIO96" s="48"/>
      <c r="KIP96" s="48"/>
      <c r="KIQ96" s="48"/>
      <c r="KIR96" s="48"/>
      <c r="KIS96" s="48"/>
      <c r="KIT96" s="48"/>
      <c r="KIU96" s="48"/>
      <c r="KIV96" s="48"/>
      <c r="KIW96" s="48"/>
      <c r="KIX96" s="48"/>
      <c r="KIY96" s="48"/>
      <c r="KIZ96" s="48"/>
      <c r="KJA96" s="48"/>
      <c r="KJB96" s="48"/>
      <c r="KJC96" s="48"/>
      <c r="KJD96" s="48"/>
      <c r="KJE96" s="48"/>
      <c r="KJF96" s="48"/>
      <c r="KJG96" s="48"/>
      <c r="KJH96" s="48"/>
      <c r="KJI96" s="48"/>
      <c r="KJJ96" s="48"/>
      <c r="KJK96" s="48"/>
      <c r="KJL96" s="48"/>
      <c r="KJM96" s="48"/>
      <c r="KJN96" s="48"/>
      <c r="KJO96" s="48"/>
      <c r="KJP96" s="48"/>
      <c r="KJQ96" s="48"/>
      <c r="KJR96" s="48"/>
      <c r="KJS96" s="48"/>
      <c r="KJT96" s="48"/>
      <c r="KJU96" s="48"/>
      <c r="KJV96" s="48"/>
      <c r="KJW96" s="48"/>
      <c r="KJX96" s="48"/>
      <c r="KJY96" s="48"/>
      <c r="KJZ96" s="48"/>
      <c r="KKA96" s="48"/>
      <c r="KKB96" s="48"/>
      <c r="KKC96" s="48"/>
      <c r="KKD96" s="48"/>
      <c r="KKE96" s="48"/>
      <c r="KKF96" s="48"/>
      <c r="KKG96" s="48"/>
      <c r="KKH96" s="48"/>
      <c r="KKI96" s="48"/>
      <c r="KKJ96" s="48"/>
      <c r="KKK96" s="48"/>
      <c r="KKL96" s="48"/>
      <c r="KKM96" s="48"/>
      <c r="KKN96" s="48"/>
      <c r="KKO96" s="48"/>
      <c r="KKP96" s="48"/>
      <c r="KKQ96" s="48"/>
      <c r="KKR96" s="48"/>
      <c r="KKS96" s="48"/>
      <c r="KKT96" s="48"/>
      <c r="KKU96" s="48"/>
      <c r="KKV96" s="48"/>
      <c r="KKW96" s="48"/>
      <c r="KKX96" s="48"/>
      <c r="KKY96" s="48"/>
      <c r="KKZ96" s="48"/>
      <c r="KLA96" s="48"/>
      <c r="KLB96" s="48"/>
      <c r="KLC96" s="48"/>
      <c r="KLD96" s="48"/>
      <c r="KLE96" s="48"/>
      <c r="KLF96" s="48"/>
      <c r="KLG96" s="48"/>
      <c r="KLH96" s="48"/>
      <c r="KLI96" s="48"/>
      <c r="KLJ96" s="48"/>
      <c r="KLK96" s="48"/>
      <c r="KLL96" s="48"/>
      <c r="KLM96" s="48"/>
      <c r="KLN96" s="48"/>
      <c r="KLO96" s="48"/>
      <c r="KLP96" s="48"/>
      <c r="KLQ96" s="48"/>
      <c r="KLR96" s="48"/>
      <c r="KLS96" s="48"/>
      <c r="KLT96" s="48"/>
      <c r="KLU96" s="48"/>
      <c r="KLV96" s="48"/>
      <c r="KLW96" s="48"/>
      <c r="KLX96" s="48"/>
      <c r="KLY96" s="48"/>
      <c r="KLZ96" s="48"/>
      <c r="KMA96" s="48"/>
      <c r="KMB96" s="48"/>
      <c r="KMC96" s="48"/>
      <c r="KMD96" s="48"/>
      <c r="KME96" s="48"/>
      <c r="KMF96" s="48"/>
      <c r="KMG96" s="48"/>
      <c r="KMH96" s="48"/>
      <c r="KMI96" s="48"/>
      <c r="KMJ96" s="48"/>
      <c r="KMK96" s="48"/>
      <c r="KML96" s="48"/>
      <c r="KMM96" s="48"/>
      <c r="KMN96" s="48"/>
      <c r="KMO96" s="48"/>
      <c r="KMP96" s="48"/>
      <c r="KMQ96" s="48"/>
      <c r="KMR96" s="48"/>
      <c r="KMS96" s="48"/>
      <c r="KMT96" s="48"/>
      <c r="KMU96" s="48"/>
      <c r="KMV96" s="48"/>
      <c r="KMW96" s="48"/>
      <c r="KMX96" s="48"/>
      <c r="KMY96" s="48"/>
      <c r="KMZ96" s="48"/>
      <c r="KNA96" s="48"/>
      <c r="KNB96" s="48"/>
      <c r="KNC96" s="48"/>
      <c r="KND96" s="48"/>
      <c r="KNE96" s="48"/>
      <c r="KNF96" s="48"/>
      <c r="KNG96" s="48"/>
      <c r="KNH96" s="48"/>
      <c r="KNI96" s="48"/>
      <c r="KNJ96" s="48"/>
      <c r="KNK96" s="48"/>
      <c r="KNL96" s="48"/>
      <c r="KNM96" s="48"/>
      <c r="KNN96" s="48"/>
      <c r="KNO96" s="48"/>
      <c r="KNP96" s="48"/>
      <c r="KNQ96" s="48"/>
      <c r="KNR96" s="48"/>
      <c r="KNS96" s="48"/>
      <c r="KNT96" s="48"/>
      <c r="KNU96" s="48"/>
      <c r="KNV96" s="48"/>
      <c r="KNW96" s="48"/>
      <c r="KNX96" s="48"/>
      <c r="KNY96" s="48"/>
      <c r="KNZ96" s="48"/>
      <c r="KOA96" s="48"/>
      <c r="KOB96" s="48"/>
      <c r="KOC96" s="48"/>
      <c r="KOD96" s="48"/>
      <c r="KOE96" s="48"/>
      <c r="KOF96" s="48"/>
      <c r="KOG96" s="48"/>
      <c r="KOH96" s="48"/>
      <c r="KOI96" s="48"/>
      <c r="KOJ96" s="48"/>
      <c r="KOK96" s="48"/>
      <c r="KOL96" s="48"/>
      <c r="KOM96" s="48"/>
      <c r="KON96" s="48"/>
      <c r="KOO96" s="48"/>
      <c r="KOP96" s="48"/>
      <c r="KOQ96" s="48"/>
      <c r="KOR96" s="48"/>
      <c r="KOS96" s="48"/>
      <c r="KOT96" s="48"/>
      <c r="KOU96" s="48"/>
      <c r="KOV96" s="48"/>
      <c r="KOW96" s="48"/>
      <c r="KOX96" s="48"/>
      <c r="KOY96" s="48"/>
      <c r="KOZ96" s="48"/>
      <c r="KPA96" s="48"/>
      <c r="KPB96" s="48"/>
      <c r="KPC96" s="48"/>
      <c r="KPD96" s="48"/>
      <c r="KPE96" s="48"/>
      <c r="KPF96" s="48"/>
      <c r="KPG96" s="48"/>
      <c r="KPH96" s="48"/>
      <c r="KPI96" s="48"/>
      <c r="KPJ96" s="48"/>
      <c r="KPK96" s="48"/>
      <c r="KPL96" s="48"/>
      <c r="KPM96" s="48"/>
      <c r="KPN96" s="48"/>
      <c r="KPO96" s="48"/>
      <c r="KPP96" s="48"/>
      <c r="KPQ96" s="48"/>
      <c r="KPR96" s="48"/>
      <c r="KPS96" s="48"/>
      <c r="KPT96" s="48"/>
      <c r="KPU96" s="48"/>
      <c r="KPV96" s="48"/>
      <c r="KPW96" s="48"/>
      <c r="KPX96" s="48"/>
      <c r="KPY96" s="48"/>
      <c r="KPZ96" s="48"/>
      <c r="KQA96" s="48"/>
      <c r="KQB96" s="48"/>
      <c r="KQC96" s="48"/>
      <c r="KQD96" s="48"/>
      <c r="KQE96" s="48"/>
      <c r="KQF96" s="48"/>
      <c r="KQG96" s="48"/>
      <c r="KQH96" s="48"/>
      <c r="KQI96" s="48"/>
      <c r="KQJ96" s="48"/>
      <c r="KQK96" s="48"/>
      <c r="KQL96" s="48"/>
      <c r="KQM96" s="48"/>
      <c r="KQN96" s="48"/>
      <c r="KQO96" s="48"/>
      <c r="KQP96" s="48"/>
      <c r="KQQ96" s="48"/>
      <c r="KQR96" s="48"/>
      <c r="KQS96" s="48"/>
      <c r="KQT96" s="48"/>
      <c r="KQU96" s="48"/>
      <c r="KQV96" s="48"/>
      <c r="KQW96" s="48"/>
      <c r="KQX96" s="48"/>
      <c r="KQY96" s="48"/>
      <c r="KQZ96" s="48"/>
      <c r="KRA96" s="48"/>
      <c r="KRB96" s="48"/>
      <c r="KRC96" s="48"/>
      <c r="KRD96" s="48"/>
      <c r="KRE96" s="48"/>
      <c r="KRF96" s="48"/>
      <c r="KRG96" s="48"/>
      <c r="KRH96" s="48"/>
      <c r="KRI96" s="48"/>
      <c r="KRJ96" s="48"/>
      <c r="KRK96" s="48"/>
      <c r="KRL96" s="48"/>
      <c r="KRM96" s="48"/>
      <c r="KRN96" s="48"/>
      <c r="KRO96" s="48"/>
      <c r="KRP96" s="48"/>
      <c r="KRQ96" s="48"/>
      <c r="KRR96" s="48"/>
      <c r="KRS96" s="48"/>
      <c r="KRT96" s="48"/>
      <c r="KRU96" s="48"/>
      <c r="KRV96" s="48"/>
      <c r="KRW96" s="48"/>
      <c r="KRX96" s="48"/>
      <c r="KRY96" s="48"/>
      <c r="KRZ96" s="48"/>
      <c r="KSA96" s="48"/>
      <c r="KSB96" s="48"/>
      <c r="KSC96" s="48"/>
      <c r="KSD96" s="48"/>
      <c r="KSE96" s="48"/>
      <c r="KSF96" s="48"/>
      <c r="KSG96" s="48"/>
      <c r="KSH96" s="48"/>
      <c r="KSI96" s="48"/>
      <c r="KSJ96" s="48"/>
      <c r="KSK96" s="48"/>
      <c r="KSL96" s="48"/>
      <c r="KSM96" s="48"/>
      <c r="KSN96" s="48"/>
      <c r="KSO96" s="48"/>
      <c r="KSP96" s="48"/>
      <c r="KSQ96" s="48"/>
      <c r="KSR96" s="48"/>
      <c r="KSS96" s="48"/>
      <c r="KST96" s="48"/>
      <c r="KSU96" s="48"/>
      <c r="KSV96" s="48"/>
      <c r="KSW96" s="48"/>
      <c r="KSX96" s="48"/>
      <c r="KSY96" s="48"/>
      <c r="KSZ96" s="48"/>
      <c r="KTA96" s="48"/>
      <c r="KTB96" s="48"/>
      <c r="KTC96" s="48"/>
      <c r="KTD96" s="48"/>
      <c r="KTE96" s="48"/>
      <c r="KTF96" s="48"/>
      <c r="KTG96" s="48"/>
      <c r="KTH96" s="48"/>
      <c r="KTI96" s="48"/>
      <c r="KTJ96" s="48"/>
      <c r="KTK96" s="48"/>
      <c r="KTL96" s="48"/>
      <c r="KTM96" s="48"/>
      <c r="KTN96" s="48"/>
      <c r="KTO96" s="48"/>
      <c r="KTP96" s="48"/>
      <c r="KTQ96" s="48"/>
      <c r="KTR96" s="48"/>
      <c r="KTS96" s="48"/>
      <c r="KTT96" s="48"/>
      <c r="KTU96" s="48"/>
      <c r="KTV96" s="48"/>
      <c r="KTW96" s="48"/>
      <c r="KTX96" s="48"/>
      <c r="KTY96" s="48"/>
      <c r="KTZ96" s="48"/>
      <c r="KUA96" s="48"/>
      <c r="KUB96" s="48"/>
      <c r="KUC96" s="48"/>
      <c r="KUD96" s="48"/>
      <c r="KUE96" s="48"/>
      <c r="KUF96" s="48"/>
      <c r="KUG96" s="48"/>
      <c r="KUH96" s="48"/>
      <c r="KUI96" s="48"/>
      <c r="KUJ96" s="48"/>
      <c r="KUK96" s="48"/>
      <c r="KUL96" s="48"/>
      <c r="KUM96" s="48"/>
      <c r="KUN96" s="48"/>
      <c r="KUO96" s="48"/>
      <c r="KUP96" s="48"/>
      <c r="KUQ96" s="48"/>
      <c r="KUR96" s="48"/>
      <c r="KUS96" s="48"/>
      <c r="KUT96" s="48"/>
      <c r="KUU96" s="48"/>
      <c r="KUV96" s="48"/>
      <c r="KUW96" s="48"/>
      <c r="KUX96" s="48"/>
      <c r="KUY96" s="48"/>
      <c r="KUZ96" s="48"/>
      <c r="KVA96" s="48"/>
      <c r="KVB96" s="48"/>
      <c r="KVC96" s="48"/>
      <c r="KVD96" s="48"/>
      <c r="KVE96" s="48"/>
      <c r="KVF96" s="48"/>
      <c r="KVG96" s="48"/>
      <c r="KVH96" s="48"/>
      <c r="KVI96" s="48"/>
      <c r="KVJ96" s="48"/>
      <c r="KVK96" s="48"/>
      <c r="KVL96" s="48"/>
      <c r="KVM96" s="48"/>
      <c r="KVN96" s="48"/>
      <c r="KVO96" s="48"/>
      <c r="KVP96" s="48"/>
      <c r="KVQ96" s="48"/>
      <c r="KVR96" s="48"/>
      <c r="KVS96" s="48"/>
      <c r="KVT96" s="48"/>
      <c r="KVU96" s="48"/>
      <c r="KVV96" s="48"/>
      <c r="KVW96" s="48"/>
      <c r="KVX96" s="48"/>
      <c r="KVY96" s="48"/>
      <c r="KVZ96" s="48"/>
      <c r="KWA96" s="48"/>
      <c r="KWB96" s="48"/>
      <c r="KWC96" s="48"/>
      <c r="KWD96" s="48"/>
      <c r="KWE96" s="48"/>
      <c r="KWF96" s="48"/>
      <c r="KWG96" s="48"/>
      <c r="KWH96" s="48"/>
      <c r="KWI96" s="48"/>
      <c r="KWJ96" s="48"/>
      <c r="KWK96" s="48"/>
      <c r="KWL96" s="48"/>
      <c r="KWM96" s="48"/>
      <c r="KWN96" s="48"/>
      <c r="KWO96" s="48"/>
      <c r="KWP96" s="48"/>
      <c r="KWQ96" s="48"/>
      <c r="KWR96" s="48"/>
      <c r="KWS96" s="48"/>
      <c r="KWT96" s="48"/>
      <c r="KWU96" s="48"/>
      <c r="KWV96" s="48"/>
      <c r="KWW96" s="48"/>
      <c r="KWX96" s="48"/>
      <c r="KWY96" s="48"/>
      <c r="KWZ96" s="48"/>
      <c r="KXA96" s="48"/>
      <c r="KXB96" s="48"/>
      <c r="KXC96" s="48"/>
      <c r="KXD96" s="48"/>
      <c r="KXE96" s="48"/>
      <c r="KXF96" s="48"/>
      <c r="KXG96" s="48"/>
      <c r="KXH96" s="48"/>
      <c r="KXI96" s="48"/>
      <c r="KXJ96" s="48"/>
      <c r="KXK96" s="48"/>
      <c r="KXL96" s="48"/>
      <c r="KXM96" s="48"/>
      <c r="KXN96" s="48"/>
      <c r="KXO96" s="48"/>
      <c r="KXP96" s="48"/>
      <c r="KXQ96" s="48"/>
      <c r="KXR96" s="48"/>
      <c r="KXS96" s="48"/>
      <c r="KXT96" s="48"/>
      <c r="KXU96" s="48"/>
      <c r="KXV96" s="48"/>
      <c r="KXW96" s="48"/>
      <c r="KXX96" s="48"/>
      <c r="KXY96" s="48"/>
      <c r="KXZ96" s="48"/>
      <c r="KYA96" s="48"/>
      <c r="KYB96" s="48"/>
      <c r="KYC96" s="48"/>
      <c r="KYD96" s="48"/>
      <c r="KYE96" s="48"/>
      <c r="KYF96" s="48"/>
      <c r="KYG96" s="48"/>
      <c r="KYH96" s="48"/>
      <c r="KYI96" s="48"/>
      <c r="KYJ96" s="48"/>
      <c r="KYK96" s="48"/>
      <c r="KYL96" s="48"/>
      <c r="KYM96" s="48"/>
      <c r="KYN96" s="48"/>
      <c r="KYO96" s="48"/>
      <c r="KYP96" s="48"/>
      <c r="KYQ96" s="48"/>
      <c r="KYR96" s="48"/>
      <c r="KYS96" s="48"/>
      <c r="KYT96" s="48"/>
      <c r="KYU96" s="48"/>
      <c r="KYV96" s="48"/>
      <c r="KYW96" s="48"/>
      <c r="KYX96" s="48"/>
      <c r="KYY96" s="48"/>
      <c r="KYZ96" s="48"/>
      <c r="KZA96" s="48"/>
      <c r="KZB96" s="48"/>
      <c r="KZC96" s="48"/>
      <c r="KZD96" s="48"/>
      <c r="KZE96" s="48"/>
      <c r="KZF96" s="48"/>
      <c r="KZG96" s="48"/>
      <c r="KZH96" s="48"/>
      <c r="KZI96" s="48"/>
      <c r="KZJ96" s="48"/>
      <c r="KZK96" s="48"/>
      <c r="KZL96" s="48"/>
      <c r="KZM96" s="48"/>
      <c r="KZN96" s="48"/>
      <c r="KZO96" s="48"/>
      <c r="KZP96" s="48"/>
      <c r="KZQ96" s="48"/>
      <c r="KZR96" s="48"/>
      <c r="KZS96" s="48"/>
      <c r="KZT96" s="48"/>
      <c r="KZU96" s="48"/>
      <c r="KZV96" s="48"/>
      <c r="KZW96" s="48"/>
      <c r="KZX96" s="48"/>
      <c r="KZY96" s="48"/>
      <c r="KZZ96" s="48"/>
      <c r="LAA96" s="48"/>
      <c r="LAB96" s="48"/>
      <c r="LAC96" s="48"/>
      <c r="LAD96" s="48"/>
      <c r="LAE96" s="48"/>
      <c r="LAF96" s="48"/>
      <c r="LAG96" s="48"/>
      <c r="LAH96" s="48"/>
      <c r="LAI96" s="48"/>
      <c r="LAJ96" s="48"/>
      <c r="LAK96" s="48"/>
      <c r="LAL96" s="48"/>
      <c r="LAM96" s="48"/>
      <c r="LAN96" s="48"/>
      <c r="LAO96" s="48"/>
      <c r="LAP96" s="48"/>
      <c r="LAQ96" s="48"/>
      <c r="LAR96" s="48"/>
      <c r="LAS96" s="48"/>
      <c r="LAT96" s="48"/>
      <c r="LAU96" s="48"/>
      <c r="LAV96" s="48"/>
      <c r="LAW96" s="48"/>
      <c r="LAX96" s="48"/>
      <c r="LAY96" s="48"/>
      <c r="LAZ96" s="48"/>
      <c r="LBA96" s="48"/>
      <c r="LBB96" s="48"/>
      <c r="LBC96" s="48"/>
      <c r="LBD96" s="48"/>
      <c r="LBE96" s="48"/>
      <c r="LBF96" s="48"/>
      <c r="LBG96" s="48"/>
      <c r="LBH96" s="48"/>
      <c r="LBI96" s="48"/>
      <c r="LBJ96" s="48"/>
      <c r="LBK96" s="48"/>
      <c r="LBL96" s="48"/>
      <c r="LBM96" s="48"/>
      <c r="LBN96" s="48"/>
      <c r="LBO96" s="48"/>
      <c r="LBP96" s="48"/>
      <c r="LBQ96" s="48"/>
      <c r="LBR96" s="48"/>
      <c r="LBS96" s="48"/>
      <c r="LBT96" s="48"/>
      <c r="LBU96" s="48"/>
      <c r="LBV96" s="48"/>
      <c r="LBW96" s="48"/>
      <c r="LBX96" s="48"/>
      <c r="LBY96" s="48"/>
      <c r="LBZ96" s="48"/>
      <c r="LCA96" s="48"/>
      <c r="LCB96" s="48"/>
      <c r="LCC96" s="48"/>
      <c r="LCD96" s="48"/>
      <c r="LCE96" s="48"/>
      <c r="LCF96" s="48"/>
      <c r="LCG96" s="48"/>
      <c r="LCH96" s="48"/>
      <c r="LCI96" s="48"/>
      <c r="LCJ96" s="48"/>
      <c r="LCK96" s="48"/>
      <c r="LCL96" s="48"/>
      <c r="LCM96" s="48"/>
      <c r="LCN96" s="48"/>
      <c r="LCO96" s="48"/>
      <c r="LCP96" s="48"/>
      <c r="LCQ96" s="48"/>
      <c r="LCR96" s="48"/>
      <c r="LCS96" s="48"/>
      <c r="LCT96" s="48"/>
      <c r="LCU96" s="48"/>
      <c r="LCV96" s="48"/>
      <c r="LCW96" s="48"/>
      <c r="LCX96" s="48"/>
      <c r="LCY96" s="48"/>
      <c r="LCZ96" s="48"/>
      <c r="LDA96" s="48"/>
      <c r="LDB96" s="48"/>
      <c r="LDC96" s="48"/>
      <c r="LDD96" s="48"/>
      <c r="LDE96" s="48"/>
      <c r="LDF96" s="48"/>
      <c r="LDG96" s="48"/>
      <c r="LDH96" s="48"/>
      <c r="LDI96" s="48"/>
      <c r="LDJ96" s="48"/>
      <c r="LDK96" s="48"/>
      <c r="LDL96" s="48"/>
      <c r="LDM96" s="48"/>
      <c r="LDN96" s="48"/>
      <c r="LDO96" s="48"/>
      <c r="LDP96" s="48"/>
      <c r="LDQ96" s="48"/>
      <c r="LDR96" s="48"/>
      <c r="LDS96" s="48"/>
      <c r="LDT96" s="48"/>
      <c r="LDU96" s="48"/>
      <c r="LDV96" s="48"/>
      <c r="LDW96" s="48"/>
      <c r="LDX96" s="48"/>
      <c r="LDY96" s="48"/>
      <c r="LDZ96" s="48"/>
      <c r="LEA96" s="48"/>
      <c r="LEB96" s="48"/>
      <c r="LEC96" s="48"/>
      <c r="LED96" s="48"/>
      <c r="LEE96" s="48"/>
      <c r="LEF96" s="48"/>
      <c r="LEG96" s="48"/>
      <c r="LEH96" s="48"/>
      <c r="LEI96" s="48"/>
      <c r="LEJ96" s="48"/>
      <c r="LEK96" s="48"/>
      <c r="LEL96" s="48"/>
      <c r="LEM96" s="48"/>
      <c r="LEN96" s="48"/>
      <c r="LEO96" s="48"/>
      <c r="LEP96" s="48"/>
      <c r="LEQ96" s="48"/>
      <c r="LER96" s="48"/>
      <c r="LES96" s="48"/>
      <c r="LET96" s="48"/>
      <c r="LEU96" s="48"/>
      <c r="LEV96" s="48"/>
      <c r="LEW96" s="48"/>
      <c r="LEX96" s="48"/>
      <c r="LEY96" s="48"/>
      <c r="LEZ96" s="48"/>
      <c r="LFA96" s="48"/>
      <c r="LFB96" s="48"/>
      <c r="LFC96" s="48"/>
      <c r="LFD96" s="48"/>
      <c r="LFE96" s="48"/>
      <c r="LFF96" s="48"/>
      <c r="LFG96" s="48"/>
      <c r="LFH96" s="48"/>
      <c r="LFI96" s="48"/>
      <c r="LFJ96" s="48"/>
      <c r="LFK96" s="48"/>
      <c r="LFL96" s="48"/>
      <c r="LFM96" s="48"/>
      <c r="LFN96" s="48"/>
      <c r="LFO96" s="48"/>
      <c r="LFP96" s="48"/>
      <c r="LFQ96" s="48"/>
      <c r="LFR96" s="48"/>
      <c r="LFS96" s="48"/>
      <c r="LFT96" s="48"/>
      <c r="LFU96" s="48"/>
      <c r="LFV96" s="48"/>
      <c r="LFW96" s="48"/>
      <c r="LFX96" s="48"/>
      <c r="LFY96" s="48"/>
      <c r="LFZ96" s="48"/>
      <c r="LGA96" s="48"/>
      <c r="LGB96" s="48"/>
      <c r="LGC96" s="48"/>
      <c r="LGD96" s="48"/>
      <c r="LGE96" s="48"/>
      <c r="LGF96" s="48"/>
      <c r="LGG96" s="48"/>
      <c r="LGH96" s="48"/>
      <c r="LGI96" s="48"/>
      <c r="LGJ96" s="48"/>
      <c r="LGK96" s="48"/>
      <c r="LGL96" s="48"/>
      <c r="LGM96" s="48"/>
      <c r="LGN96" s="48"/>
      <c r="LGO96" s="48"/>
      <c r="LGP96" s="48"/>
      <c r="LGQ96" s="48"/>
      <c r="LGR96" s="48"/>
      <c r="LGS96" s="48"/>
      <c r="LGT96" s="48"/>
      <c r="LGU96" s="48"/>
      <c r="LGV96" s="48"/>
      <c r="LGW96" s="48"/>
      <c r="LGX96" s="48"/>
      <c r="LGY96" s="48"/>
      <c r="LGZ96" s="48"/>
      <c r="LHA96" s="48"/>
      <c r="LHB96" s="48"/>
      <c r="LHC96" s="48"/>
      <c r="LHD96" s="48"/>
      <c r="LHE96" s="48"/>
      <c r="LHF96" s="48"/>
      <c r="LHG96" s="48"/>
      <c r="LHH96" s="48"/>
      <c r="LHI96" s="48"/>
      <c r="LHJ96" s="48"/>
      <c r="LHK96" s="48"/>
      <c r="LHL96" s="48"/>
      <c r="LHM96" s="48"/>
      <c r="LHN96" s="48"/>
      <c r="LHO96" s="48"/>
      <c r="LHP96" s="48"/>
      <c r="LHQ96" s="48"/>
      <c r="LHR96" s="48"/>
      <c r="LHS96" s="48"/>
      <c r="LHT96" s="48"/>
      <c r="LHU96" s="48"/>
      <c r="LHV96" s="48"/>
      <c r="LHW96" s="48"/>
      <c r="LHX96" s="48"/>
      <c r="LHY96" s="48"/>
      <c r="LHZ96" s="48"/>
      <c r="LIA96" s="48"/>
      <c r="LIB96" s="48"/>
      <c r="LIC96" s="48"/>
      <c r="LID96" s="48"/>
      <c r="LIE96" s="48"/>
      <c r="LIF96" s="48"/>
      <c r="LIG96" s="48"/>
      <c r="LIH96" s="48"/>
      <c r="LII96" s="48"/>
      <c r="LIJ96" s="48"/>
      <c r="LIK96" s="48"/>
      <c r="LIL96" s="48"/>
      <c r="LIM96" s="48"/>
      <c r="LIN96" s="48"/>
      <c r="LIO96" s="48"/>
      <c r="LIP96" s="48"/>
      <c r="LIQ96" s="48"/>
      <c r="LIR96" s="48"/>
      <c r="LIS96" s="48"/>
      <c r="LIT96" s="48"/>
      <c r="LIU96" s="48"/>
      <c r="LIV96" s="48"/>
      <c r="LIW96" s="48"/>
      <c r="LIX96" s="48"/>
      <c r="LIY96" s="48"/>
      <c r="LIZ96" s="48"/>
      <c r="LJA96" s="48"/>
      <c r="LJB96" s="48"/>
      <c r="LJC96" s="48"/>
      <c r="LJD96" s="48"/>
      <c r="LJE96" s="48"/>
      <c r="LJF96" s="48"/>
      <c r="LJG96" s="48"/>
      <c r="LJH96" s="48"/>
      <c r="LJI96" s="48"/>
      <c r="LJJ96" s="48"/>
      <c r="LJK96" s="48"/>
      <c r="LJL96" s="48"/>
      <c r="LJM96" s="48"/>
      <c r="LJN96" s="48"/>
      <c r="LJO96" s="48"/>
      <c r="LJP96" s="48"/>
      <c r="LJQ96" s="48"/>
      <c r="LJR96" s="48"/>
      <c r="LJS96" s="48"/>
      <c r="LJT96" s="48"/>
      <c r="LJU96" s="48"/>
      <c r="LJV96" s="48"/>
      <c r="LJW96" s="48"/>
      <c r="LJX96" s="48"/>
      <c r="LJY96" s="48"/>
      <c r="LJZ96" s="48"/>
      <c r="LKA96" s="48"/>
      <c r="LKB96" s="48"/>
      <c r="LKC96" s="48"/>
      <c r="LKD96" s="48"/>
      <c r="LKE96" s="48"/>
      <c r="LKF96" s="48"/>
      <c r="LKG96" s="48"/>
      <c r="LKH96" s="48"/>
      <c r="LKI96" s="48"/>
      <c r="LKJ96" s="48"/>
      <c r="LKK96" s="48"/>
      <c r="LKL96" s="48"/>
      <c r="LKM96" s="48"/>
      <c r="LKN96" s="48"/>
      <c r="LKO96" s="48"/>
      <c r="LKP96" s="48"/>
      <c r="LKQ96" s="48"/>
      <c r="LKR96" s="48"/>
      <c r="LKS96" s="48"/>
      <c r="LKT96" s="48"/>
      <c r="LKU96" s="48"/>
      <c r="LKV96" s="48"/>
      <c r="LKW96" s="48"/>
      <c r="LKX96" s="48"/>
      <c r="LKY96" s="48"/>
      <c r="LKZ96" s="48"/>
      <c r="LLA96" s="48"/>
      <c r="LLB96" s="48"/>
      <c r="LLC96" s="48"/>
      <c r="LLD96" s="48"/>
      <c r="LLE96" s="48"/>
      <c r="LLF96" s="48"/>
      <c r="LLG96" s="48"/>
      <c r="LLH96" s="48"/>
      <c r="LLI96" s="48"/>
      <c r="LLJ96" s="48"/>
      <c r="LLK96" s="48"/>
      <c r="LLL96" s="48"/>
      <c r="LLM96" s="48"/>
      <c r="LLN96" s="48"/>
      <c r="LLO96" s="48"/>
      <c r="LLP96" s="48"/>
      <c r="LLQ96" s="48"/>
      <c r="LLR96" s="48"/>
      <c r="LLS96" s="48"/>
      <c r="LLT96" s="48"/>
      <c r="LLU96" s="48"/>
      <c r="LLV96" s="48"/>
      <c r="LLW96" s="48"/>
      <c r="LLX96" s="48"/>
      <c r="LLY96" s="48"/>
      <c r="LLZ96" s="48"/>
      <c r="LMA96" s="48"/>
      <c r="LMB96" s="48"/>
      <c r="LMC96" s="48"/>
      <c r="LMD96" s="48"/>
      <c r="LME96" s="48"/>
      <c r="LMF96" s="48"/>
      <c r="LMG96" s="48"/>
      <c r="LMH96" s="48"/>
      <c r="LMI96" s="48"/>
      <c r="LMJ96" s="48"/>
      <c r="LMK96" s="48"/>
      <c r="LML96" s="48"/>
      <c r="LMM96" s="48"/>
      <c r="LMN96" s="48"/>
      <c r="LMO96" s="48"/>
      <c r="LMP96" s="48"/>
      <c r="LMQ96" s="48"/>
      <c r="LMR96" s="48"/>
      <c r="LMS96" s="48"/>
      <c r="LMT96" s="48"/>
      <c r="LMU96" s="48"/>
      <c r="LMV96" s="48"/>
      <c r="LMW96" s="48"/>
      <c r="LMX96" s="48"/>
      <c r="LMY96" s="48"/>
      <c r="LMZ96" s="48"/>
      <c r="LNA96" s="48"/>
      <c r="LNB96" s="48"/>
      <c r="LNC96" s="48"/>
      <c r="LND96" s="48"/>
      <c r="LNE96" s="48"/>
      <c r="LNF96" s="48"/>
      <c r="LNG96" s="48"/>
      <c r="LNH96" s="48"/>
      <c r="LNI96" s="48"/>
      <c r="LNJ96" s="48"/>
      <c r="LNK96" s="48"/>
      <c r="LNL96" s="48"/>
      <c r="LNM96" s="48"/>
      <c r="LNN96" s="48"/>
      <c r="LNO96" s="48"/>
      <c r="LNP96" s="48"/>
      <c r="LNQ96" s="48"/>
      <c r="LNR96" s="48"/>
      <c r="LNS96" s="48"/>
      <c r="LNT96" s="48"/>
      <c r="LNU96" s="48"/>
      <c r="LNV96" s="48"/>
      <c r="LNW96" s="48"/>
      <c r="LNX96" s="48"/>
      <c r="LNY96" s="48"/>
      <c r="LNZ96" s="48"/>
      <c r="LOA96" s="48"/>
      <c r="LOB96" s="48"/>
      <c r="LOC96" s="48"/>
      <c r="LOD96" s="48"/>
      <c r="LOE96" s="48"/>
      <c r="LOF96" s="48"/>
      <c r="LOG96" s="48"/>
      <c r="LOH96" s="48"/>
      <c r="LOI96" s="48"/>
      <c r="LOJ96" s="48"/>
      <c r="LOK96" s="48"/>
      <c r="LOL96" s="48"/>
      <c r="LOM96" s="48"/>
      <c r="LON96" s="48"/>
      <c r="LOO96" s="48"/>
      <c r="LOP96" s="48"/>
      <c r="LOQ96" s="48"/>
      <c r="LOR96" s="48"/>
      <c r="LOS96" s="48"/>
      <c r="LOT96" s="48"/>
      <c r="LOU96" s="48"/>
      <c r="LOV96" s="48"/>
      <c r="LOW96" s="48"/>
      <c r="LOX96" s="48"/>
      <c r="LOY96" s="48"/>
      <c r="LOZ96" s="48"/>
      <c r="LPA96" s="48"/>
      <c r="LPB96" s="48"/>
      <c r="LPC96" s="48"/>
      <c r="LPD96" s="48"/>
      <c r="LPE96" s="48"/>
      <c r="LPF96" s="48"/>
      <c r="LPG96" s="48"/>
      <c r="LPH96" s="48"/>
      <c r="LPI96" s="48"/>
      <c r="LPJ96" s="48"/>
      <c r="LPK96" s="48"/>
      <c r="LPL96" s="48"/>
      <c r="LPM96" s="48"/>
      <c r="LPN96" s="48"/>
      <c r="LPO96" s="48"/>
      <c r="LPP96" s="48"/>
      <c r="LPQ96" s="48"/>
      <c r="LPR96" s="48"/>
      <c r="LPS96" s="48"/>
      <c r="LPT96" s="48"/>
      <c r="LPU96" s="48"/>
      <c r="LPV96" s="48"/>
      <c r="LPW96" s="48"/>
      <c r="LPX96" s="48"/>
      <c r="LPY96" s="48"/>
      <c r="LPZ96" s="48"/>
      <c r="LQA96" s="48"/>
      <c r="LQB96" s="48"/>
      <c r="LQC96" s="48"/>
      <c r="LQD96" s="48"/>
      <c r="LQE96" s="48"/>
      <c r="LQF96" s="48"/>
      <c r="LQG96" s="48"/>
      <c r="LQH96" s="48"/>
      <c r="LQI96" s="48"/>
      <c r="LQJ96" s="48"/>
      <c r="LQK96" s="48"/>
      <c r="LQL96" s="48"/>
      <c r="LQM96" s="48"/>
      <c r="LQN96" s="48"/>
      <c r="LQO96" s="48"/>
      <c r="LQP96" s="48"/>
      <c r="LQQ96" s="48"/>
      <c r="LQR96" s="48"/>
      <c r="LQS96" s="48"/>
      <c r="LQT96" s="48"/>
      <c r="LQU96" s="48"/>
      <c r="LQV96" s="48"/>
      <c r="LQW96" s="48"/>
      <c r="LQX96" s="48"/>
      <c r="LQY96" s="48"/>
      <c r="LQZ96" s="48"/>
      <c r="LRA96" s="48"/>
      <c r="LRB96" s="48"/>
      <c r="LRC96" s="48"/>
      <c r="LRD96" s="48"/>
      <c r="LRE96" s="48"/>
      <c r="LRF96" s="48"/>
      <c r="LRG96" s="48"/>
      <c r="LRH96" s="48"/>
      <c r="LRI96" s="48"/>
      <c r="LRJ96" s="48"/>
      <c r="LRK96" s="48"/>
      <c r="LRL96" s="48"/>
      <c r="LRM96" s="48"/>
      <c r="LRN96" s="48"/>
      <c r="LRO96" s="48"/>
      <c r="LRP96" s="48"/>
      <c r="LRQ96" s="48"/>
      <c r="LRR96" s="48"/>
      <c r="LRS96" s="48"/>
      <c r="LRT96" s="48"/>
      <c r="LRU96" s="48"/>
      <c r="LRV96" s="48"/>
      <c r="LRW96" s="48"/>
      <c r="LRX96" s="48"/>
      <c r="LRY96" s="48"/>
      <c r="LRZ96" s="48"/>
      <c r="LSA96" s="48"/>
      <c r="LSB96" s="48"/>
      <c r="LSC96" s="48"/>
      <c r="LSD96" s="48"/>
      <c r="LSE96" s="48"/>
      <c r="LSF96" s="48"/>
      <c r="LSG96" s="48"/>
      <c r="LSH96" s="48"/>
      <c r="LSI96" s="48"/>
      <c r="LSJ96" s="48"/>
      <c r="LSK96" s="48"/>
      <c r="LSL96" s="48"/>
      <c r="LSM96" s="48"/>
      <c r="LSN96" s="48"/>
      <c r="LSO96" s="48"/>
      <c r="LSP96" s="48"/>
      <c r="LSQ96" s="48"/>
      <c r="LSR96" s="48"/>
      <c r="LSS96" s="48"/>
      <c r="LST96" s="48"/>
      <c r="LSU96" s="48"/>
      <c r="LSV96" s="48"/>
      <c r="LSW96" s="48"/>
      <c r="LSX96" s="48"/>
      <c r="LSY96" s="48"/>
      <c r="LSZ96" s="48"/>
      <c r="LTA96" s="48"/>
      <c r="LTB96" s="48"/>
      <c r="LTC96" s="48"/>
      <c r="LTD96" s="48"/>
      <c r="LTE96" s="48"/>
      <c r="LTF96" s="48"/>
      <c r="LTG96" s="48"/>
      <c r="LTH96" s="48"/>
      <c r="LTI96" s="48"/>
      <c r="LTJ96" s="48"/>
      <c r="LTK96" s="48"/>
      <c r="LTL96" s="48"/>
      <c r="LTM96" s="48"/>
      <c r="LTN96" s="48"/>
      <c r="LTO96" s="48"/>
      <c r="LTP96" s="48"/>
      <c r="LTQ96" s="48"/>
      <c r="LTR96" s="48"/>
      <c r="LTS96" s="48"/>
      <c r="LTT96" s="48"/>
      <c r="LTU96" s="48"/>
      <c r="LTV96" s="48"/>
      <c r="LTW96" s="48"/>
      <c r="LTX96" s="48"/>
      <c r="LTY96" s="48"/>
      <c r="LTZ96" s="48"/>
      <c r="LUA96" s="48"/>
      <c r="LUB96" s="48"/>
      <c r="LUC96" s="48"/>
      <c r="LUD96" s="48"/>
      <c r="LUE96" s="48"/>
      <c r="LUF96" s="48"/>
      <c r="LUG96" s="48"/>
      <c r="LUH96" s="48"/>
      <c r="LUI96" s="48"/>
      <c r="LUJ96" s="48"/>
      <c r="LUK96" s="48"/>
      <c r="LUL96" s="48"/>
      <c r="LUM96" s="48"/>
      <c r="LUN96" s="48"/>
      <c r="LUO96" s="48"/>
      <c r="LUP96" s="48"/>
      <c r="LUQ96" s="48"/>
      <c r="LUR96" s="48"/>
      <c r="LUS96" s="48"/>
      <c r="LUT96" s="48"/>
      <c r="LUU96" s="48"/>
      <c r="LUV96" s="48"/>
      <c r="LUW96" s="48"/>
      <c r="LUX96" s="48"/>
      <c r="LUY96" s="48"/>
      <c r="LUZ96" s="48"/>
      <c r="LVA96" s="48"/>
      <c r="LVB96" s="48"/>
      <c r="LVC96" s="48"/>
      <c r="LVD96" s="48"/>
      <c r="LVE96" s="48"/>
      <c r="LVF96" s="48"/>
      <c r="LVG96" s="48"/>
      <c r="LVH96" s="48"/>
      <c r="LVI96" s="48"/>
      <c r="LVJ96" s="48"/>
      <c r="LVK96" s="48"/>
      <c r="LVL96" s="48"/>
      <c r="LVM96" s="48"/>
      <c r="LVN96" s="48"/>
      <c r="LVO96" s="48"/>
      <c r="LVP96" s="48"/>
      <c r="LVQ96" s="48"/>
      <c r="LVR96" s="48"/>
      <c r="LVS96" s="48"/>
      <c r="LVT96" s="48"/>
      <c r="LVU96" s="48"/>
      <c r="LVV96" s="48"/>
      <c r="LVW96" s="48"/>
      <c r="LVX96" s="48"/>
      <c r="LVY96" s="48"/>
      <c r="LVZ96" s="48"/>
      <c r="LWA96" s="48"/>
      <c r="LWB96" s="48"/>
      <c r="LWC96" s="48"/>
      <c r="LWD96" s="48"/>
      <c r="LWE96" s="48"/>
      <c r="LWF96" s="48"/>
      <c r="LWG96" s="48"/>
      <c r="LWH96" s="48"/>
      <c r="LWI96" s="48"/>
      <c r="LWJ96" s="48"/>
      <c r="LWK96" s="48"/>
      <c r="LWL96" s="48"/>
      <c r="LWM96" s="48"/>
      <c r="LWN96" s="48"/>
      <c r="LWO96" s="48"/>
      <c r="LWP96" s="48"/>
      <c r="LWQ96" s="48"/>
      <c r="LWR96" s="48"/>
      <c r="LWS96" s="48"/>
      <c r="LWT96" s="48"/>
      <c r="LWU96" s="48"/>
      <c r="LWV96" s="48"/>
      <c r="LWW96" s="48"/>
      <c r="LWX96" s="48"/>
      <c r="LWY96" s="48"/>
      <c r="LWZ96" s="48"/>
      <c r="LXA96" s="48"/>
      <c r="LXB96" s="48"/>
      <c r="LXC96" s="48"/>
      <c r="LXD96" s="48"/>
      <c r="LXE96" s="48"/>
      <c r="LXF96" s="48"/>
      <c r="LXG96" s="48"/>
      <c r="LXH96" s="48"/>
      <c r="LXI96" s="48"/>
      <c r="LXJ96" s="48"/>
      <c r="LXK96" s="48"/>
      <c r="LXL96" s="48"/>
      <c r="LXM96" s="48"/>
      <c r="LXN96" s="48"/>
      <c r="LXO96" s="48"/>
      <c r="LXP96" s="48"/>
      <c r="LXQ96" s="48"/>
      <c r="LXR96" s="48"/>
      <c r="LXS96" s="48"/>
      <c r="LXT96" s="48"/>
      <c r="LXU96" s="48"/>
      <c r="LXV96" s="48"/>
      <c r="LXW96" s="48"/>
      <c r="LXX96" s="48"/>
      <c r="LXY96" s="48"/>
      <c r="LXZ96" s="48"/>
      <c r="LYA96" s="48"/>
      <c r="LYB96" s="48"/>
      <c r="LYC96" s="48"/>
      <c r="LYD96" s="48"/>
      <c r="LYE96" s="48"/>
      <c r="LYF96" s="48"/>
      <c r="LYG96" s="48"/>
      <c r="LYH96" s="48"/>
      <c r="LYI96" s="48"/>
      <c r="LYJ96" s="48"/>
      <c r="LYK96" s="48"/>
      <c r="LYL96" s="48"/>
      <c r="LYM96" s="48"/>
      <c r="LYN96" s="48"/>
      <c r="LYO96" s="48"/>
      <c r="LYP96" s="48"/>
      <c r="LYQ96" s="48"/>
      <c r="LYR96" s="48"/>
      <c r="LYS96" s="48"/>
      <c r="LYT96" s="48"/>
      <c r="LYU96" s="48"/>
      <c r="LYV96" s="48"/>
      <c r="LYW96" s="48"/>
      <c r="LYX96" s="48"/>
      <c r="LYY96" s="48"/>
      <c r="LYZ96" s="48"/>
      <c r="LZA96" s="48"/>
      <c r="LZB96" s="48"/>
      <c r="LZC96" s="48"/>
      <c r="LZD96" s="48"/>
      <c r="LZE96" s="48"/>
      <c r="LZF96" s="48"/>
      <c r="LZG96" s="48"/>
      <c r="LZH96" s="48"/>
      <c r="LZI96" s="48"/>
      <c r="LZJ96" s="48"/>
      <c r="LZK96" s="48"/>
      <c r="LZL96" s="48"/>
      <c r="LZM96" s="48"/>
      <c r="LZN96" s="48"/>
      <c r="LZO96" s="48"/>
      <c r="LZP96" s="48"/>
      <c r="LZQ96" s="48"/>
      <c r="LZR96" s="48"/>
      <c r="LZS96" s="48"/>
      <c r="LZT96" s="48"/>
      <c r="LZU96" s="48"/>
      <c r="LZV96" s="48"/>
      <c r="LZW96" s="48"/>
      <c r="LZX96" s="48"/>
      <c r="LZY96" s="48"/>
      <c r="LZZ96" s="48"/>
      <c r="MAA96" s="48"/>
      <c r="MAB96" s="48"/>
      <c r="MAC96" s="48"/>
      <c r="MAD96" s="48"/>
      <c r="MAE96" s="48"/>
      <c r="MAF96" s="48"/>
      <c r="MAG96" s="48"/>
      <c r="MAH96" s="48"/>
      <c r="MAI96" s="48"/>
      <c r="MAJ96" s="48"/>
      <c r="MAK96" s="48"/>
      <c r="MAL96" s="48"/>
      <c r="MAM96" s="48"/>
      <c r="MAN96" s="48"/>
      <c r="MAO96" s="48"/>
      <c r="MAP96" s="48"/>
      <c r="MAQ96" s="48"/>
      <c r="MAR96" s="48"/>
      <c r="MAS96" s="48"/>
      <c r="MAT96" s="48"/>
      <c r="MAU96" s="48"/>
      <c r="MAV96" s="48"/>
      <c r="MAW96" s="48"/>
      <c r="MAX96" s="48"/>
      <c r="MAY96" s="48"/>
      <c r="MAZ96" s="48"/>
      <c r="MBA96" s="48"/>
      <c r="MBB96" s="48"/>
      <c r="MBC96" s="48"/>
      <c r="MBD96" s="48"/>
      <c r="MBE96" s="48"/>
      <c r="MBF96" s="48"/>
      <c r="MBG96" s="48"/>
      <c r="MBH96" s="48"/>
      <c r="MBI96" s="48"/>
      <c r="MBJ96" s="48"/>
      <c r="MBK96" s="48"/>
      <c r="MBL96" s="48"/>
      <c r="MBM96" s="48"/>
      <c r="MBN96" s="48"/>
      <c r="MBO96" s="48"/>
      <c r="MBP96" s="48"/>
      <c r="MBQ96" s="48"/>
      <c r="MBR96" s="48"/>
      <c r="MBS96" s="48"/>
      <c r="MBT96" s="48"/>
      <c r="MBU96" s="48"/>
      <c r="MBV96" s="48"/>
      <c r="MBW96" s="48"/>
      <c r="MBX96" s="48"/>
      <c r="MBY96" s="48"/>
      <c r="MBZ96" s="48"/>
      <c r="MCA96" s="48"/>
      <c r="MCB96" s="48"/>
      <c r="MCC96" s="48"/>
      <c r="MCD96" s="48"/>
      <c r="MCE96" s="48"/>
      <c r="MCF96" s="48"/>
      <c r="MCG96" s="48"/>
      <c r="MCH96" s="48"/>
      <c r="MCI96" s="48"/>
      <c r="MCJ96" s="48"/>
      <c r="MCK96" s="48"/>
      <c r="MCL96" s="48"/>
      <c r="MCM96" s="48"/>
      <c r="MCN96" s="48"/>
      <c r="MCO96" s="48"/>
      <c r="MCP96" s="48"/>
      <c r="MCQ96" s="48"/>
      <c r="MCR96" s="48"/>
      <c r="MCS96" s="48"/>
      <c r="MCT96" s="48"/>
      <c r="MCU96" s="48"/>
      <c r="MCV96" s="48"/>
      <c r="MCW96" s="48"/>
      <c r="MCX96" s="48"/>
      <c r="MCY96" s="48"/>
      <c r="MCZ96" s="48"/>
      <c r="MDA96" s="48"/>
      <c r="MDB96" s="48"/>
      <c r="MDC96" s="48"/>
      <c r="MDD96" s="48"/>
      <c r="MDE96" s="48"/>
      <c r="MDF96" s="48"/>
      <c r="MDG96" s="48"/>
      <c r="MDH96" s="48"/>
      <c r="MDI96" s="48"/>
      <c r="MDJ96" s="48"/>
      <c r="MDK96" s="48"/>
      <c r="MDL96" s="48"/>
      <c r="MDM96" s="48"/>
      <c r="MDN96" s="48"/>
      <c r="MDO96" s="48"/>
      <c r="MDP96" s="48"/>
      <c r="MDQ96" s="48"/>
      <c r="MDR96" s="48"/>
      <c r="MDS96" s="48"/>
      <c r="MDT96" s="48"/>
      <c r="MDU96" s="48"/>
      <c r="MDV96" s="48"/>
      <c r="MDW96" s="48"/>
      <c r="MDX96" s="48"/>
      <c r="MDY96" s="48"/>
      <c r="MDZ96" s="48"/>
      <c r="MEA96" s="48"/>
      <c r="MEB96" s="48"/>
      <c r="MEC96" s="48"/>
      <c r="MED96" s="48"/>
      <c r="MEE96" s="48"/>
      <c r="MEF96" s="48"/>
      <c r="MEG96" s="48"/>
      <c r="MEH96" s="48"/>
      <c r="MEI96" s="48"/>
      <c r="MEJ96" s="48"/>
      <c r="MEK96" s="48"/>
      <c r="MEL96" s="48"/>
      <c r="MEM96" s="48"/>
      <c r="MEN96" s="48"/>
      <c r="MEO96" s="48"/>
      <c r="MEP96" s="48"/>
      <c r="MEQ96" s="48"/>
      <c r="MER96" s="48"/>
      <c r="MES96" s="48"/>
      <c r="MET96" s="48"/>
      <c r="MEU96" s="48"/>
      <c r="MEV96" s="48"/>
      <c r="MEW96" s="48"/>
      <c r="MEX96" s="48"/>
      <c r="MEY96" s="48"/>
      <c r="MEZ96" s="48"/>
      <c r="MFA96" s="48"/>
      <c r="MFB96" s="48"/>
      <c r="MFC96" s="48"/>
      <c r="MFD96" s="48"/>
      <c r="MFE96" s="48"/>
      <c r="MFF96" s="48"/>
      <c r="MFG96" s="48"/>
      <c r="MFH96" s="48"/>
      <c r="MFI96" s="48"/>
      <c r="MFJ96" s="48"/>
      <c r="MFK96" s="48"/>
      <c r="MFL96" s="48"/>
      <c r="MFM96" s="48"/>
      <c r="MFN96" s="48"/>
      <c r="MFO96" s="48"/>
      <c r="MFP96" s="48"/>
      <c r="MFQ96" s="48"/>
      <c r="MFR96" s="48"/>
      <c r="MFS96" s="48"/>
      <c r="MFT96" s="48"/>
      <c r="MFU96" s="48"/>
      <c r="MFV96" s="48"/>
      <c r="MFW96" s="48"/>
      <c r="MFX96" s="48"/>
      <c r="MFY96" s="48"/>
      <c r="MFZ96" s="48"/>
      <c r="MGA96" s="48"/>
      <c r="MGB96" s="48"/>
      <c r="MGC96" s="48"/>
      <c r="MGD96" s="48"/>
      <c r="MGE96" s="48"/>
      <c r="MGF96" s="48"/>
      <c r="MGG96" s="48"/>
      <c r="MGH96" s="48"/>
      <c r="MGI96" s="48"/>
      <c r="MGJ96" s="48"/>
      <c r="MGK96" s="48"/>
      <c r="MGL96" s="48"/>
      <c r="MGM96" s="48"/>
      <c r="MGN96" s="48"/>
      <c r="MGO96" s="48"/>
      <c r="MGP96" s="48"/>
      <c r="MGQ96" s="48"/>
      <c r="MGR96" s="48"/>
      <c r="MGS96" s="48"/>
      <c r="MGT96" s="48"/>
      <c r="MGU96" s="48"/>
      <c r="MGV96" s="48"/>
      <c r="MGW96" s="48"/>
      <c r="MGX96" s="48"/>
      <c r="MGY96" s="48"/>
      <c r="MGZ96" s="48"/>
      <c r="MHA96" s="48"/>
      <c r="MHB96" s="48"/>
      <c r="MHC96" s="48"/>
      <c r="MHD96" s="48"/>
      <c r="MHE96" s="48"/>
      <c r="MHF96" s="48"/>
      <c r="MHG96" s="48"/>
      <c r="MHH96" s="48"/>
      <c r="MHI96" s="48"/>
      <c r="MHJ96" s="48"/>
      <c r="MHK96" s="48"/>
      <c r="MHL96" s="48"/>
      <c r="MHM96" s="48"/>
      <c r="MHN96" s="48"/>
      <c r="MHO96" s="48"/>
      <c r="MHP96" s="48"/>
      <c r="MHQ96" s="48"/>
      <c r="MHR96" s="48"/>
      <c r="MHS96" s="48"/>
      <c r="MHT96" s="48"/>
      <c r="MHU96" s="48"/>
      <c r="MHV96" s="48"/>
      <c r="MHW96" s="48"/>
      <c r="MHX96" s="48"/>
      <c r="MHY96" s="48"/>
      <c r="MHZ96" s="48"/>
      <c r="MIA96" s="48"/>
      <c r="MIB96" s="48"/>
      <c r="MIC96" s="48"/>
      <c r="MID96" s="48"/>
      <c r="MIE96" s="48"/>
      <c r="MIF96" s="48"/>
      <c r="MIG96" s="48"/>
      <c r="MIH96" s="48"/>
      <c r="MII96" s="48"/>
      <c r="MIJ96" s="48"/>
      <c r="MIK96" s="48"/>
      <c r="MIL96" s="48"/>
      <c r="MIM96" s="48"/>
      <c r="MIN96" s="48"/>
      <c r="MIO96" s="48"/>
      <c r="MIP96" s="48"/>
      <c r="MIQ96" s="48"/>
      <c r="MIR96" s="48"/>
      <c r="MIS96" s="48"/>
      <c r="MIT96" s="48"/>
      <c r="MIU96" s="48"/>
      <c r="MIV96" s="48"/>
      <c r="MIW96" s="48"/>
      <c r="MIX96" s="48"/>
      <c r="MIY96" s="48"/>
      <c r="MIZ96" s="48"/>
      <c r="MJA96" s="48"/>
      <c r="MJB96" s="48"/>
      <c r="MJC96" s="48"/>
      <c r="MJD96" s="48"/>
      <c r="MJE96" s="48"/>
      <c r="MJF96" s="48"/>
      <c r="MJG96" s="48"/>
      <c r="MJH96" s="48"/>
      <c r="MJI96" s="48"/>
      <c r="MJJ96" s="48"/>
      <c r="MJK96" s="48"/>
      <c r="MJL96" s="48"/>
      <c r="MJM96" s="48"/>
      <c r="MJN96" s="48"/>
      <c r="MJO96" s="48"/>
      <c r="MJP96" s="48"/>
      <c r="MJQ96" s="48"/>
      <c r="MJR96" s="48"/>
      <c r="MJS96" s="48"/>
      <c r="MJT96" s="48"/>
      <c r="MJU96" s="48"/>
      <c r="MJV96" s="48"/>
      <c r="MJW96" s="48"/>
      <c r="MJX96" s="48"/>
      <c r="MJY96" s="48"/>
      <c r="MJZ96" s="48"/>
      <c r="MKA96" s="48"/>
      <c r="MKB96" s="48"/>
      <c r="MKC96" s="48"/>
      <c r="MKD96" s="48"/>
      <c r="MKE96" s="48"/>
      <c r="MKF96" s="48"/>
      <c r="MKG96" s="48"/>
      <c r="MKH96" s="48"/>
      <c r="MKI96" s="48"/>
      <c r="MKJ96" s="48"/>
      <c r="MKK96" s="48"/>
      <c r="MKL96" s="48"/>
      <c r="MKM96" s="48"/>
      <c r="MKN96" s="48"/>
      <c r="MKO96" s="48"/>
      <c r="MKP96" s="48"/>
      <c r="MKQ96" s="48"/>
      <c r="MKR96" s="48"/>
      <c r="MKS96" s="48"/>
      <c r="MKT96" s="48"/>
      <c r="MKU96" s="48"/>
      <c r="MKV96" s="48"/>
      <c r="MKW96" s="48"/>
      <c r="MKX96" s="48"/>
      <c r="MKY96" s="48"/>
      <c r="MKZ96" s="48"/>
      <c r="MLA96" s="48"/>
      <c r="MLB96" s="48"/>
      <c r="MLC96" s="48"/>
      <c r="MLD96" s="48"/>
      <c r="MLE96" s="48"/>
      <c r="MLF96" s="48"/>
      <c r="MLG96" s="48"/>
      <c r="MLH96" s="48"/>
      <c r="MLI96" s="48"/>
      <c r="MLJ96" s="48"/>
      <c r="MLK96" s="48"/>
      <c r="MLL96" s="48"/>
      <c r="MLM96" s="48"/>
      <c r="MLN96" s="48"/>
      <c r="MLO96" s="48"/>
      <c r="MLP96" s="48"/>
      <c r="MLQ96" s="48"/>
      <c r="MLR96" s="48"/>
      <c r="MLS96" s="48"/>
      <c r="MLT96" s="48"/>
      <c r="MLU96" s="48"/>
      <c r="MLV96" s="48"/>
      <c r="MLW96" s="48"/>
      <c r="MLX96" s="48"/>
      <c r="MLY96" s="48"/>
      <c r="MLZ96" s="48"/>
      <c r="MMA96" s="48"/>
      <c r="MMB96" s="48"/>
      <c r="MMC96" s="48"/>
      <c r="MMD96" s="48"/>
      <c r="MME96" s="48"/>
      <c r="MMF96" s="48"/>
      <c r="MMG96" s="48"/>
      <c r="MMH96" s="48"/>
      <c r="MMI96" s="48"/>
      <c r="MMJ96" s="48"/>
      <c r="MMK96" s="48"/>
      <c r="MML96" s="48"/>
      <c r="MMM96" s="48"/>
      <c r="MMN96" s="48"/>
      <c r="MMO96" s="48"/>
      <c r="MMP96" s="48"/>
      <c r="MMQ96" s="48"/>
      <c r="MMR96" s="48"/>
      <c r="MMS96" s="48"/>
      <c r="MMT96" s="48"/>
      <c r="MMU96" s="48"/>
      <c r="MMV96" s="48"/>
      <c r="MMW96" s="48"/>
      <c r="MMX96" s="48"/>
      <c r="MMY96" s="48"/>
      <c r="MMZ96" s="48"/>
      <c r="MNA96" s="48"/>
      <c r="MNB96" s="48"/>
      <c r="MNC96" s="48"/>
      <c r="MND96" s="48"/>
      <c r="MNE96" s="48"/>
      <c r="MNF96" s="48"/>
      <c r="MNG96" s="48"/>
      <c r="MNH96" s="48"/>
      <c r="MNI96" s="48"/>
      <c r="MNJ96" s="48"/>
      <c r="MNK96" s="48"/>
      <c r="MNL96" s="48"/>
      <c r="MNM96" s="48"/>
      <c r="MNN96" s="48"/>
      <c r="MNO96" s="48"/>
      <c r="MNP96" s="48"/>
      <c r="MNQ96" s="48"/>
      <c r="MNR96" s="48"/>
      <c r="MNS96" s="48"/>
      <c r="MNT96" s="48"/>
      <c r="MNU96" s="48"/>
      <c r="MNV96" s="48"/>
      <c r="MNW96" s="48"/>
      <c r="MNX96" s="48"/>
      <c r="MNY96" s="48"/>
      <c r="MNZ96" s="48"/>
      <c r="MOA96" s="48"/>
      <c r="MOB96" s="48"/>
      <c r="MOC96" s="48"/>
      <c r="MOD96" s="48"/>
      <c r="MOE96" s="48"/>
      <c r="MOF96" s="48"/>
      <c r="MOG96" s="48"/>
      <c r="MOH96" s="48"/>
      <c r="MOI96" s="48"/>
      <c r="MOJ96" s="48"/>
      <c r="MOK96" s="48"/>
      <c r="MOL96" s="48"/>
      <c r="MOM96" s="48"/>
      <c r="MON96" s="48"/>
      <c r="MOO96" s="48"/>
      <c r="MOP96" s="48"/>
      <c r="MOQ96" s="48"/>
      <c r="MOR96" s="48"/>
      <c r="MOS96" s="48"/>
      <c r="MOT96" s="48"/>
      <c r="MOU96" s="48"/>
      <c r="MOV96" s="48"/>
      <c r="MOW96" s="48"/>
      <c r="MOX96" s="48"/>
      <c r="MOY96" s="48"/>
      <c r="MOZ96" s="48"/>
      <c r="MPA96" s="48"/>
      <c r="MPB96" s="48"/>
      <c r="MPC96" s="48"/>
      <c r="MPD96" s="48"/>
      <c r="MPE96" s="48"/>
      <c r="MPF96" s="48"/>
      <c r="MPG96" s="48"/>
      <c r="MPH96" s="48"/>
      <c r="MPI96" s="48"/>
      <c r="MPJ96" s="48"/>
      <c r="MPK96" s="48"/>
      <c r="MPL96" s="48"/>
      <c r="MPM96" s="48"/>
      <c r="MPN96" s="48"/>
      <c r="MPO96" s="48"/>
      <c r="MPP96" s="48"/>
      <c r="MPQ96" s="48"/>
      <c r="MPR96" s="48"/>
      <c r="MPS96" s="48"/>
      <c r="MPT96" s="48"/>
      <c r="MPU96" s="48"/>
      <c r="MPV96" s="48"/>
      <c r="MPW96" s="48"/>
      <c r="MPX96" s="48"/>
      <c r="MPY96" s="48"/>
      <c r="MPZ96" s="48"/>
      <c r="MQA96" s="48"/>
      <c r="MQB96" s="48"/>
      <c r="MQC96" s="48"/>
      <c r="MQD96" s="48"/>
      <c r="MQE96" s="48"/>
      <c r="MQF96" s="48"/>
      <c r="MQG96" s="48"/>
      <c r="MQH96" s="48"/>
      <c r="MQI96" s="48"/>
      <c r="MQJ96" s="48"/>
      <c r="MQK96" s="48"/>
      <c r="MQL96" s="48"/>
      <c r="MQM96" s="48"/>
      <c r="MQN96" s="48"/>
      <c r="MQO96" s="48"/>
      <c r="MQP96" s="48"/>
      <c r="MQQ96" s="48"/>
      <c r="MQR96" s="48"/>
      <c r="MQS96" s="48"/>
      <c r="MQT96" s="48"/>
      <c r="MQU96" s="48"/>
      <c r="MQV96" s="48"/>
      <c r="MQW96" s="48"/>
      <c r="MQX96" s="48"/>
      <c r="MQY96" s="48"/>
      <c r="MQZ96" s="48"/>
      <c r="MRA96" s="48"/>
      <c r="MRB96" s="48"/>
      <c r="MRC96" s="48"/>
      <c r="MRD96" s="48"/>
      <c r="MRE96" s="48"/>
      <c r="MRF96" s="48"/>
      <c r="MRG96" s="48"/>
      <c r="MRH96" s="48"/>
      <c r="MRI96" s="48"/>
      <c r="MRJ96" s="48"/>
      <c r="MRK96" s="48"/>
      <c r="MRL96" s="48"/>
      <c r="MRM96" s="48"/>
      <c r="MRN96" s="48"/>
      <c r="MRO96" s="48"/>
      <c r="MRP96" s="48"/>
      <c r="MRQ96" s="48"/>
      <c r="MRR96" s="48"/>
      <c r="MRS96" s="48"/>
      <c r="MRT96" s="48"/>
      <c r="MRU96" s="48"/>
      <c r="MRV96" s="48"/>
      <c r="MRW96" s="48"/>
      <c r="MRX96" s="48"/>
      <c r="MRY96" s="48"/>
      <c r="MRZ96" s="48"/>
      <c r="MSA96" s="48"/>
      <c r="MSB96" s="48"/>
      <c r="MSC96" s="48"/>
      <c r="MSD96" s="48"/>
      <c r="MSE96" s="48"/>
      <c r="MSF96" s="48"/>
      <c r="MSG96" s="48"/>
      <c r="MSH96" s="48"/>
      <c r="MSI96" s="48"/>
      <c r="MSJ96" s="48"/>
      <c r="MSK96" s="48"/>
      <c r="MSL96" s="48"/>
      <c r="MSM96" s="48"/>
      <c r="MSN96" s="48"/>
      <c r="MSO96" s="48"/>
      <c r="MSP96" s="48"/>
      <c r="MSQ96" s="48"/>
      <c r="MSR96" s="48"/>
      <c r="MSS96" s="48"/>
      <c r="MST96" s="48"/>
      <c r="MSU96" s="48"/>
      <c r="MSV96" s="48"/>
      <c r="MSW96" s="48"/>
      <c r="MSX96" s="48"/>
      <c r="MSY96" s="48"/>
      <c r="MSZ96" s="48"/>
      <c r="MTA96" s="48"/>
      <c r="MTB96" s="48"/>
      <c r="MTC96" s="48"/>
      <c r="MTD96" s="48"/>
      <c r="MTE96" s="48"/>
      <c r="MTF96" s="48"/>
      <c r="MTG96" s="48"/>
      <c r="MTH96" s="48"/>
      <c r="MTI96" s="48"/>
      <c r="MTJ96" s="48"/>
      <c r="MTK96" s="48"/>
      <c r="MTL96" s="48"/>
      <c r="MTM96" s="48"/>
      <c r="MTN96" s="48"/>
      <c r="MTO96" s="48"/>
      <c r="MTP96" s="48"/>
      <c r="MTQ96" s="48"/>
      <c r="MTR96" s="48"/>
      <c r="MTS96" s="48"/>
      <c r="MTT96" s="48"/>
      <c r="MTU96" s="48"/>
      <c r="MTV96" s="48"/>
      <c r="MTW96" s="48"/>
      <c r="MTX96" s="48"/>
      <c r="MTY96" s="48"/>
      <c r="MTZ96" s="48"/>
      <c r="MUA96" s="48"/>
      <c r="MUB96" s="48"/>
      <c r="MUC96" s="48"/>
      <c r="MUD96" s="48"/>
      <c r="MUE96" s="48"/>
      <c r="MUF96" s="48"/>
      <c r="MUG96" s="48"/>
      <c r="MUH96" s="48"/>
      <c r="MUI96" s="48"/>
      <c r="MUJ96" s="48"/>
      <c r="MUK96" s="48"/>
      <c r="MUL96" s="48"/>
      <c r="MUM96" s="48"/>
      <c r="MUN96" s="48"/>
      <c r="MUO96" s="48"/>
      <c r="MUP96" s="48"/>
      <c r="MUQ96" s="48"/>
      <c r="MUR96" s="48"/>
      <c r="MUS96" s="48"/>
      <c r="MUT96" s="48"/>
      <c r="MUU96" s="48"/>
      <c r="MUV96" s="48"/>
      <c r="MUW96" s="48"/>
      <c r="MUX96" s="48"/>
      <c r="MUY96" s="48"/>
      <c r="MUZ96" s="48"/>
      <c r="MVA96" s="48"/>
      <c r="MVB96" s="48"/>
      <c r="MVC96" s="48"/>
      <c r="MVD96" s="48"/>
      <c r="MVE96" s="48"/>
      <c r="MVF96" s="48"/>
      <c r="MVG96" s="48"/>
      <c r="MVH96" s="48"/>
      <c r="MVI96" s="48"/>
      <c r="MVJ96" s="48"/>
      <c r="MVK96" s="48"/>
      <c r="MVL96" s="48"/>
      <c r="MVM96" s="48"/>
      <c r="MVN96" s="48"/>
      <c r="MVO96" s="48"/>
      <c r="MVP96" s="48"/>
      <c r="MVQ96" s="48"/>
      <c r="MVR96" s="48"/>
      <c r="MVS96" s="48"/>
      <c r="MVT96" s="48"/>
      <c r="MVU96" s="48"/>
      <c r="MVV96" s="48"/>
      <c r="MVW96" s="48"/>
      <c r="MVX96" s="48"/>
      <c r="MVY96" s="48"/>
      <c r="MVZ96" s="48"/>
      <c r="MWA96" s="48"/>
      <c r="MWB96" s="48"/>
      <c r="MWC96" s="48"/>
      <c r="MWD96" s="48"/>
      <c r="MWE96" s="48"/>
      <c r="MWF96" s="48"/>
      <c r="MWG96" s="48"/>
      <c r="MWH96" s="48"/>
      <c r="MWI96" s="48"/>
      <c r="MWJ96" s="48"/>
      <c r="MWK96" s="48"/>
      <c r="MWL96" s="48"/>
      <c r="MWM96" s="48"/>
      <c r="MWN96" s="48"/>
      <c r="MWO96" s="48"/>
      <c r="MWP96" s="48"/>
      <c r="MWQ96" s="48"/>
      <c r="MWR96" s="48"/>
      <c r="MWS96" s="48"/>
      <c r="MWT96" s="48"/>
      <c r="MWU96" s="48"/>
      <c r="MWV96" s="48"/>
      <c r="MWW96" s="48"/>
      <c r="MWX96" s="48"/>
      <c r="MWY96" s="48"/>
      <c r="MWZ96" s="48"/>
      <c r="MXA96" s="48"/>
      <c r="MXB96" s="48"/>
      <c r="MXC96" s="48"/>
      <c r="MXD96" s="48"/>
      <c r="MXE96" s="48"/>
      <c r="MXF96" s="48"/>
      <c r="MXG96" s="48"/>
      <c r="MXH96" s="48"/>
      <c r="MXI96" s="48"/>
      <c r="MXJ96" s="48"/>
      <c r="MXK96" s="48"/>
      <c r="MXL96" s="48"/>
      <c r="MXM96" s="48"/>
      <c r="MXN96" s="48"/>
      <c r="MXO96" s="48"/>
      <c r="MXP96" s="48"/>
      <c r="MXQ96" s="48"/>
      <c r="MXR96" s="48"/>
      <c r="MXS96" s="48"/>
      <c r="MXT96" s="48"/>
      <c r="MXU96" s="48"/>
      <c r="MXV96" s="48"/>
      <c r="MXW96" s="48"/>
      <c r="MXX96" s="48"/>
      <c r="MXY96" s="48"/>
      <c r="MXZ96" s="48"/>
      <c r="MYA96" s="48"/>
      <c r="MYB96" s="48"/>
      <c r="MYC96" s="48"/>
      <c r="MYD96" s="48"/>
      <c r="MYE96" s="48"/>
      <c r="MYF96" s="48"/>
      <c r="MYG96" s="48"/>
      <c r="MYH96" s="48"/>
      <c r="MYI96" s="48"/>
      <c r="MYJ96" s="48"/>
      <c r="MYK96" s="48"/>
      <c r="MYL96" s="48"/>
      <c r="MYM96" s="48"/>
      <c r="MYN96" s="48"/>
      <c r="MYO96" s="48"/>
      <c r="MYP96" s="48"/>
      <c r="MYQ96" s="48"/>
      <c r="MYR96" s="48"/>
      <c r="MYS96" s="48"/>
      <c r="MYT96" s="48"/>
      <c r="MYU96" s="48"/>
      <c r="MYV96" s="48"/>
      <c r="MYW96" s="48"/>
      <c r="MYX96" s="48"/>
      <c r="MYY96" s="48"/>
      <c r="MYZ96" s="48"/>
      <c r="MZA96" s="48"/>
      <c r="MZB96" s="48"/>
      <c r="MZC96" s="48"/>
      <c r="MZD96" s="48"/>
      <c r="MZE96" s="48"/>
      <c r="MZF96" s="48"/>
      <c r="MZG96" s="48"/>
      <c r="MZH96" s="48"/>
      <c r="MZI96" s="48"/>
      <c r="MZJ96" s="48"/>
      <c r="MZK96" s="48"/>
      <c r="MZL96" s="48"/>
      <c r="MZM96" s="48"/>
      <c r="MZN96" s="48"/>
      <c r="MZO96" s="48"/>
      <c r="MZP96" s="48"/>
      <c r="MZQ96" s="48"/>
      <c r="MZR96" s="48"/>
      <c r="MZS96" s="48"/>
      <c r="MZT96" s="48"/>
      <c r="MZU96" s="48"/>
      <c r="MZV96" s="48"/>
      <c r="MZW96" s="48"/>
      <c r="MZX96" s="48"/>
      <c r="MZY96" s="48"/>
      <c r="MZZ96" s="48"/>
      <c r="NAA96" s="48"/>
      <c r="NAB96" s="48"/>
      <c r="NAC96" s="48"/>
      <c r="NAD96" s="48"/>
      <c r="NAE96" s="48"/>
      <c r="NAF96" s="48"/>
      <c r="NAG96" s="48"/>
      <c r="NAH96" s="48"/>
      <c r="NAI96" s="48"/>
      <c r="NAJ96" s="48"/>
      <c r="NAK96" s="48"/>
      <c r="NAL96" s="48"/>
      <c r="NAM96" s="48"/>
      <c r="NAN96" s="48"/>
      <c r="NAO96" s="48"/>
      <c r="NAP96" s="48"/>
      <c r="NAQ96" s="48"/>
      <c r="NAR96" s="48"/>
      <c r="NAS96" s="48"/>
      <c r="NAT96" s="48"/>
      <c r="NAU96" s="48"/>
      <c r="NAV96" s="48"/>
      <c r="NAW96" s="48"/>
      <c r="NAX96" s="48"/>
      <c r="NAY96" s="48"/>
      <c r="NAZ96" s="48"/>
      <c r="NBA96" s="48"/>
      <c r="NBB96" s="48"/>
      <c r="NBC96" s="48"/>
      <c r="NBD96" s="48"/>
      <c r="NBE96" s="48"/>
      <c r="NBF96" s="48"/>
      <c r="NBG96" s="48"/>
      <c r="NBH96" s="48"/>
      <c r="NBI96" s="48"/>
      <c r="NBJ96" s="48"/>
      <c r="NBK96" s="48"/>
      <c r="NBL96" s="48"/>
      <c r="NBM96" s="48"/>
      <c r="NBN96" s="48"/>
      <c r="NBO96" s="48"/>
      <c r="NBP96" s="48"/>
      <c r="NBQ96" s="48"/>
      <c r="NBR96" s="48"/>
      <c r="NBS96" s="48"/>
      <c r="NBT96" s="48"/>
      <c r="NBU96" s="48"/>
      <c r="NBV96" s="48"/>
      <c r="NBW96" s="48"/>
      <c r="NBX96" s="48"/>
      <c r="NBY96" s="48"/>
      <c r="NBZ96" s="48"/>
      <c r="NCA96" s="48"/>
      <c r="NCB96" s="48"/>
      <c r="NCC96" s="48"/>
      <c r="NCD96" s="48"/>
      <c r="NCE96" s="48"/>
      <c r="NCF96" s="48"/>
      <c r="NCG96" s="48"/>
      <c r="NCH96" s="48"/>
      <c r="NCI96" s="48"/>
      <c r="NCJ96" s="48"/>
      <c r="NCK96" s="48"/>
      <c r="NCL96" s="48"/>
      <c r="NCM96" s="48"/>
      <c r="NCN96" s="48"/>
      <c r="NCO96" s="48"/>
      <c r="NCP96" s="48"/>
      <c r="NCQ96" s="48"/>
      <c r="NCR96" s="48"/>
      <c r="NCS96" s="48"/>
      <c r="NCT96" s="48"/>
      <c r="NCU96" s="48"/>
      <c r="NCV96" s="48"/>
      <c r="NCW96" s="48"/>
      <c r="NCX96" s="48"/>
      <c r="NCY96" s="48"/>
      <c r="NCZ96" s="48"/>
      <c r="NDA96" s="48"/>
      <c r="NDB96" s="48"/>
      <c r="NDC96" s="48"/>
      <c r="NDD96" s="48"/>
      <c r="NDE96" s="48"/>
      <c r="NDF96" s="48"/>
      <c r="NDG96" s="48"/>
      <c r="NDH96" s="48"/>
      <c r="NDI96" s="48"/>
      <c r="NDJ96" s="48"/>
      <c r="NDK96" s="48"/>
      <c r="NDL96" s="48"/>
      <c r="NDM96" s="48"/>
      <c r="NDN96" s="48"/>
      <c r="NDO96" s="48"/>
      <c r="NDP96" s="48"/>
      <c r="NDQ96" s="48"/>
      <c r="NDR96" s="48"/>
      <c r="NDS96" s="48"/>
      <c r="NDT96" s="48"/>
      <c r="NDU96" s="48"/>
      <c r="NDV96" s="48"/>
      <c r="NDW96" s="48"/>
      <c r="NDX96" s="48"/>
      <c r="NDY96" s="48"/>
      <c r="NDZ96" s="48"/>
      <c r="NEA96" s="48"/>
      <c r="NEB96" s="48"/>
      <c r="NEC96" s="48"/>
      <c r="NED96" s="48"/>
      <c r="NEE96" s="48"/>
      <c r="NEF96" s="48"/>
      <c r="NEG96" s="48"/>
      <c r="NEH96" s="48"/>
      <c r="NEI96" s="48"/>
      <c r="NEJ96" s="48"/>
      <c r="NEK96" s="48"/>
      <c r="NEL96" s="48"/>
      <c r="NEM96" s="48"/>
      <c r="NEN96" s="48"/>
      <c r="NEO96" s="48"/>
      <c r="NEP96" s="48"/>
      <c r="NEQ96" s="48"/>
      <c r="NER96" s="48"/>
      <c r="NES96" s="48"/>
      <c r="NET96" s="48"/>
      <c r="NEU96" s="48"/>
      <c r="NEV96" s="48"/>
      <c r="NEW96" s="48"/>
      <c r="NEX96" s="48"/>
      <c r="NEY96" s="48"/>
      <c r="NEZ96" s="48"/>
      <c r="NFA96" s="48"/>
      <c r="NFB96" s="48"/>
      <c r="NFC96" s="48"/>
      <c r="NFD96" s="48"/>
      <c r="NFE96" s="48"/>
      <c r="NFF96" s="48"/>
      <c r="NFG96" s="48"/>
      <c r="NFH96" s="48"/>
      <c r="NFI96" s="48"/>
      <c r="NFJ96" s="48"/>
      <c r="NFK96" s="48"/>
      <c r="NFL96" s="48"/>
      <c r="NFM96" s="48"/>
      <c r="NFN96" s="48"/>
      <c r="NFO96" s="48"/>
      <c r="NFP96" s="48"/>
      <c r="NFQ96" s="48"/>
      <c r="NFR96" s="48"/>
      <c r="NFS96" s="48"/>
      <c r="NFT96" s="48"/>
      <c r="NFU96" s="48"/>
      <c r="NFV96" s="48"/>
      <c r="NFW96" s="48"/>
      <c r="NFX96" s="48"/>
      <c r="NFY96" s="48"/>
      <c r="NFZ96" s="48"/>
      <c r="NGA96" s="48"/>
      <c r="NGB96" s="48"/>
      <c r="NGC96" s="48"/>
      <c r="NGD96" s="48"/>
      <c r="NGE96" s="48"/>
      <c r="NGF96" s="48"/>
      <c r="NGG96" s="48"/>
      <c r="NGH96" s="48"/>
      <c r="NGI96" s="48"/>
      <c r="NGJ96" s="48"/>
      <c r="NGK96" s="48"/>
      <c r="NGL96" s="48"/>
      <c r="NGM96" s="48"/>
      <c r="NGN96" s="48"/>
      <c r="NGO96" s="48"/>
      <c r="NGP96" s="48"/>
      <c r="NGQ96" s="48"/>
      <c r="NGR96" s="48"/>
      <c r="NGS96" s="48"/>
      <c r="NGT96" s="48"/>
      <c r="NGU96" s="48"/>
      <c r="NGV96" s="48"/>
      <c r="NGW96" s="48"/>
      <c r="NGX96" s="48"/>
      <c r="NGY96" s="48"/>
      <c r="NGZ96" s="48"/>
      <c r="NHA96" s="48"/>
      <c r="NHB96" s="48"/>
      <c r="NHC96" s="48"/>
      <c r="NHD96" s="48"/>
      <c r="NHE96" s="48"/>
      <c r="NHF96" s="48"/>
      <c r="NHG96" s="48"/>
      <c r="NHH96" s="48"/>
      <c r="NHI96" s="48"/>
      <c r="NHJ96" s="48"/>
      <c r="NHK96" s="48"/>
      <c r="NHL96" s="48"/>
      <c r="NHM96" s="48"/>
      <c r="NHN96" s="48"/>
      <c r="NHO96" s="48"/>
      <c r="NHP96" s="48"/>
      <c r="NHQ96" s="48"/>
      <c r="NHR96" s="48"/>
      <c r="NHS96" s="48"/>
      <c r="NHT96" s="48"/>
      <c r="NHU96" s="48"/>
      <c r="NHV96" s="48"/>
      <c r="NHW96" s="48"/>
      <c r="NHX96" s="48"/>
      <c r="NHY96" s="48"/>
      <c r="NHZ96" s="48"/>
      <c r="NIA96" s="48"/>
      <c r="NIB96" s="48"/>
      <c r="NIC96" s="48"/>
      <c r="NID96" s="48"/>
      <c r="NIE96" s="48"/>
      <c r="NIF96" s="48"/>
      <c r="NIG96" s="48"/>
      <c r="NIH96" s="48"/>
      <c r="NII96" s="48"/>
      <c r="NIJ96" s="48"/>
      <c r="NIK96" s="48"/>
      <c r="NIL96" s="48"/>
      <c r="NIM96" s="48"/>
      <c r="NIN96" s="48"/>
      <c r="NIO96" s="48"/>
      <c r="NIP96" s="48"/>
      <c r="NIQ96" s="48"/>
      <c r="NIR96" s="48"/>
      <c r="NIS96" s="48"/>
      <c r="NIT96" s="48"/>
      <c r="NIU96" s="48"/>
      <c r="NIV96" s="48"/>
      <c r="NIW96" s="48"/>
      <c r="NIX96" s="48"/>
      <c r="NIY96" s="48"/>
      <c r="NIZ96" s="48"/>
      <c r="NJA96" s="48"/>
      <c r="NJB96" s="48"/>
      <c r="NJC96" s="48"/>
      <c r="NJD96" s="48"/>
      <c r="NJE96" s="48"/>
      <c r="NJF96" s="48"/>
      <c r="NJG96" s="48"/>
      <c r="NJH96" s="48"/>
      <c r="NJI96" s="48"/>
      <c r="NJJ96" s="48"/>
      <c r="NJK96" s="48"/>
      <c r="NJL96" s="48"/>
      <c r="NJM96" s="48"/>
      <c r="NJN96" s="48"/>
      <c r="NJO96" s="48"/>
      <c r="NJP96" s="48"/>
      <c r="NJQ96" s="48"/>
      <c r="NJR96" s="48"/>
      <c r="NJS96" s="48"/>
      <c r="NJT96" s="48"/>
      <c r="NJU96" s="48"/>
      <c r="NJV96" s="48"/>
      <c r="NJW96" s="48"/>
      <c r="NJX96" s="48"/>
      <c r="NJY96" s="48"/>
      <c r="NJZ96" s="48"/>
      <c r="NKA96" s="48"/>
      <c r="NKB96" s="48"/>
      <c r="NKC96" s="48"/>
      <c r="NKD96" s="48"/>
      <c r="NKE96" s="48"/>
      <c r="NKF96" s="48"/>
      <c r="NKG96" s="48"/>
      <c r="NKH96" s="48"/>
      <c r="NKI96" s="48"/>
      <c r="NKJ96" s="48"/>
      <c r="NKK96" s="48"/>
      <c r="NKL96" s="48"/>
      <c r="NKM96" s="48"/>
      <c r="NKN96" s="48"/>
      <c r="NKO96" s="48"/>
      <c r="NKP96" s="48"/>
      <c r="NKQ96" s="48"/>
      <c r="NKR96" s="48"/>
      <c r="NKS96" s="48"/>
      <c r="NKT96" s="48"/>
      <c r="NKU96" s="48"/>
      <c r="NKV96" s="48"/>
      <c r="NKW96" s="48"/>
      <c r="NKX96" s="48"/>
      <c r="NKY96" s="48"/>
      <c r="NKZ96" s="48"/>
      <c r="NLA96" s="48"/>
      <c r="NLB96" s="48"/>
      <c r="NLC96" s="48"/>
      <c r="NLD96" s="48"/>
      <c r="NLE96" s="48"/>
      <c r="NLF96" s="48"/>
      <c r="NLG96" s="48"/>
      <c r="NLH96" s="48"/>
      <c r="NLI96" s="48"/>
      <c r="NLJ96" s="48"/>
      <c r="NLK96" s="48"/>
      <c r="NLL96" s="48"/>
      <c r="NLM96" s="48"/>
      <c r="NLN96" s="48"/>
      <c r="NLO96" s="48"/>
      <c r="NLP96" s="48"/>
      <c r="NLQ96" s="48"/>
      <c r="NLR96" s="48"/>
      <c r="NLS96" s="48"/>
      <c r="NLT96" s="48"/>
      <c r="NLU96" s="48"/>
      <c r="NLV96" s="48"/>
      <c r="NLW96" s="48"/>
      <c r="NLX96" s="48"/>
      <c r="NLY96" s="48"/>
      <c r="NLZ96" s="48"/>
      <c r="NMA96" s="48"/>
      <c r="NMB96" s="48"/>
      <c r="NMC96" s="48"/>
      <c r="NMD96" s="48"/>
      <c r="NME96" s="48"/>
      <c r="NMF96" s="48"/>
      <c r="NMG96" s="48"/>
      <c r="NMH96" s="48"/>
      <c r="NMI96" s="48"/>
      <c r="NMJ96" s="48"/>
      <c r="NMK96" s="48"/>
      <c r="NML96" s="48"/>
      <c r="NMM96" s="48"/>
      <c r="NMN96" s="48"/>
      <c r="NMO96" s="48"/>
      <c r="NMP96" s="48"/>
      <c r="NMQ96" s="48"/>
      <c r="NMR96" s="48"/>
      <c r="NMS96" s="48"/>
      <c r="NMT96" s="48"/>
      <c r="NMU96" s="48"/>
      <c r="NMV96" s="48"/>
      <c r="NMW96" s="48"/>
      <c r="NMX96" s="48"/>
      <c r="NMY96" s="48"/>
      <c r="NMZ96" s="48"/>
      <c r="NNA96" s="48"/>
      <c r="NNB96" s="48"/>
      <c r="NNC96" s="48"/>
      <c r="NND96" s="48"/>
      <c r="NNE96" s="48"/>
      <c r="NNF96" s="48"/>
      <c r="NNG96" s="48"/>
      <c r="NNH96" s="48"/>
      <c r="NNI96" s="48"/>
      <c r="NNJ96" s="48"/>
      <c r="NNK96" s="48"/>
      <c r="NNL96" s="48"/>
      <c r="NNM96" s="48"/>
      <c r="NNN96" s="48"/>
      <c r="NNO96" s="48"/>
      <c r="NNP96" s="48"/>
      <c r="NNQ96" s="48"/>
      <c r="NNR96" s="48"/>
      <c r="NNS96" s="48"/>
      <c r="NNT96" s="48"/>
      <c r="NNU96" s="48"/>
      <c r="NNV96" s="48"/>
      <c r="NNW96" s="48"/>
      <c r="NNX96" s="48"/>
      <c r="NNY96" s="48"/>
      <c r="NNZ96" s="48"/>
      <c r="NOA96" s="48"/>
      <c r="NOB96" s="48"/>
      <c r="NOC96" s="48"/>
      <c r="NOD96" s="48"/>
      <c r="NOE96" s="48"/>
      <c r="NOF96" s="48"/>
      <c r="NOG96" s="48"/>
      <c r="NOH96" s="48"/>
      <c r="NOI96" s="48"/>
      <c r="NOJ96" s="48"/>
      <c r="NOK96" s="48"/>
      <c r="NOL96" s="48"/>
      <c r="NOM96" s="48"/>
      <c r="NON96" s="48"/>
      <c r="NOO96" s="48"/>
      <c r="NOP96" s="48"/>
      <c r="NOQ96" s="48"/>
      <c r="NOR96" s="48"/>
      <c r="NOS96" s="48"/>
      <c r="NOT96" s="48"/>
      <c r="NOU96" s="48"/>
      <c r="NOV96" s="48"/>
      <c r="NOW96" s="48"/>
      <c r="NOX96" s="48"/>
      <c r="NOY96" s="48"/>
      <c r="NOZ96" s="48"/>
      <c r="NPA96" s="48"/>
      <c r="NPB96" s="48"/>
      <c r="NPC96" s="48"/>
      <c r="NPD96" s="48"/>
      <c r="NPE96" s="48"/>
      <c r="NPF96" s="48"/>
      <c r="NPG96" s="48"/>
      <c r="NPH96" s="48"/>
      <c r="NPI96" s="48"/>
      <c r="NPJ96" s="48"/>
      <c r="NPK96" s="48"/>
      <c r="NPL96" s="48"/>
      <c r="NPM96" s="48"/>
      <c r="NPN96" s="48"/>
      <c r="NPO96" s="48"/>
      <c r="NPP96" s="48"/>
      <c r="NPQ96" s="48"/>
      <c r="NPR96" s="48"/>
      <c r="NPS96" s="48"/>
      <c r="NPT96" s="48"/>
      <c r="NPU96" s="48"/>
      <c r="NPV96" s="48"/>
      <c r="NPW96" s="48"/>
      <c r="NPX96" s="48"/>
      <c r="NPY96" s="48"/>
      <c r="NPZ96" s="48"/>
      <c r="NQA96" s="48"/>
      <c r="NQB96" s="48"/>
      <c r="NQC96" s="48"/>
      <c r="NQD96" s="48"/>
      <c r="NQE96" s="48"/>
      <c r="NQF96" s="48"/>
      <c r="NQG96" s="48"/>
      <c r="NQH96" s="48"/>
      <c r="NQI96" s="48"/>
      <c r="NQJ96" s="48"/>
      <c r="NQK96" s="48"/>
      <c r="NQL96" s="48"/>
      <c r="NQM96" s="48"/>
      <c r="NQN96" s="48"/>
      <c r="NQO96" s="48"/>
      <c r="NQP96" s="48"/>
      <c r="NQQ96" s="48"/>
      <c r="NQR96" s="48"/>
      <c r="NQS96" s="48"/>
      <c r="NQT96" s="48"/>
      <c r="NQU96" s="48"/>
      <c r="NQV96" s="48"/>
      <c r="NQW96" s="48"/>
      <c r="NQX96" s="48"/>
      <c r="NQY96" s="48"/>
      <c r="NQZ96" s="48"/>
      <c r="NRA96" s="48"/>
      <c r="NRB96" s="48"/>
      <c r="NRC96" s="48"/>
      <c r="NRD96" s="48"/>
      <c r="NRE96" s="48"/>
      <c r="NRF96" s="48"/>
      <c r="NRG96" s="48"/>
      <c r="NRH96" s="48"/>
      <c r="NRI96" s="48"/>
      <c r="NRJ96" s="48"/>
      <c r="NRK96" s="48"/>
      <c r="NRL96" s="48"/>
      <c r="NRM96" s="48"/>
      <c r="NRN96" s="48"/>
      <c r="NRO96" s="48"/>
      <c r="NRP96" s="48"/>
      <c r="NRQ96" s="48"/>
      <c r="NRR96" s="48"/>
      <c r="NRS96" s="48"/>
      <c r="NRT96" s="48"/>
      <c r="NRU96" s="48"/>
      <c r="NRV96" s="48"/>
      <c r="NRW96" s="48"/>
      <c r="NRX96" s="48"/>
      <c r="NRY96" s="48"/>
      <c r="NRZ96" s="48"/>
      <c r="NSA96" s="48"/>
      <c r="NSB96" s="48"/>
      <c r="NSC96" s="48"/>
      <c r="NSD96" s="48"/>
      <c r="NSE96" s="48"/>
      <c r="NSF96" s="48"/>
      <c r="NSG96" s="48"/>
      <c r="NSH96" s="48"/>
      <c r="NSI96" s="48"/>
      <c r="NSJ96" s="48"/>
      <c r="NSK96" s="48"/>
      <c r="NSL96" s="48"/>
      <c r="NSM96" s="48"/>
      <c r="NSN96" s="48"/>
      <c r="NSO96" s="48"/>
      <c r="NSP96" s="48"/>
      <c r="NSQ96" s="48"/>
      <c r="NSR96" s="48"/>
      <c r="NSS96" s="48"/>
      <c r="NST96" s="48"/>
      <c r="NSU96" s="48"/>
      <c r="NSV96" s="48"/>
      <c r="NSW96" s="48"/>
      <c r="NSX96" s="48"/>
      <c r="NSY96" s="48"/>
      <c r="NSZ96" s="48"/>
      <c r="NTA96" s="48"/>
      <c r="NTB96" s="48"/>
      <c r="NTC96" s="48"/>
      <c r="NTD96" s="48"/>
      <c r="NTE96" s="48"/>
      <c r="NTF96" s="48"/>
      <c r="NTG96" s="48"/>
      <c r="NTH96" s="48"/>
      <c r="NTI96" s="48"/>
      <c r="NTJ96" s="48"/>
      <c r="NTK96" s="48"/>
      <c r="NTL96" s="48"/>
      <c r="NTM96" s="48"/>
      <c r="NTN96" s="48"/>
      <c r="NTO96" s="48"/>
      <c r="NTP96" s="48"/>
      <c r="NTQ96" s="48"/>
      <c r="NTR96" s="48"/>
      <c r="NTS96" s="48"/>
      <c r="NTT96" s="48"/>
      <c r="NTU96" s="48"/>
      <c r="NTV96" s="48"/>
      <c r="NTW96" s="48"/>
      <c r="NTX96" s="48"/>
      <c r="NTY96" s="48"/>
      <c r="NTZ96" s="48"/>
      <c r="NUA96" s="48"/>
      <c r="NUB96" s="48"/>
      <c r="NUC96" s="48"/>
      <c r="NUD96" s="48"/>
      <c r="NUE96" s="48"/>
      <c r="NUF96" s="48"/>
      <c r="NUG96" s="48"/>
      <c r="NUH96" s="48"/>
      <c r="NUI96" s="48"/>
      <c r="NUJ96" s="48"/>
      <c r="NUK96" s="48"/>
      <c r="NUL96" s="48"/>
      <c r="NUM96" s="48"/>
      <c r="NUN96" s="48"/>
      <c r="NUO96" s="48"/>
      <c r="NUP96" s="48"/>
      <c r="NUQ96" s="48"/>
      <c r="NUR96" s="48"/>
      <c r="NUS96" s="48"/>
      <c r="NUT96" s="48"/>
      <c r="NUU96" s="48"/>
      <c r="NUV96" s="48"/>
      <c r="NUW96" s="48"/>
      <c r="NUX96" s="48"/>
      <c r="NUY96" s="48"/>
      <c r="NUZ96" s="48"/>
      <c r="NVA96" s="48"/>
      <c r="NVB96" s="48"/>
      <c r="NVC96" s="48"/>
      <c r="NVD96" s="48"/>
      <c r="NVE96" s="48"/>
      <c r="NVF96" s="48"/>
      <c r="NVG96" s="48"/>
      <c r="NVH96" s="48"/>
      <c r="NVI96" s="48"/>
      <c r="NVJ96" s="48"/>
      <c r="NVK96" s="48"/>
      <c r="NVL96" s="48"/>
      <c r="NVM96" s="48"/>
      <c r="NVN96" s="48"/>
      <c r="NVO96" s="48"/>
      <c r="NVP96" s="48"/>
      <c r="NVQ96" s="48"/>
      <c r="NVR96" s="48"/>
      <c r="NVS96" s="48"/>
      <c r="NVT96" s="48"/>
      <c r="NVU96" s="48"/>
      <c r="NVV96" s="48"/>
      <c r="NVW96" s="48"/>
      <c r="NVX96" s="48"/>
      <c r="NVY96" s="48"/>
      <c r="NVZ96" s="48"/>
      <c r="NWA96" s="48"/>
      <c r="NWB96" s="48"/>
      <c r="NWC96" s="48"/>
      <c r="NWD96" s="48"/>
      <c r="NWE96" s="48"/>
      <c r="NWF96" s="48"/>
      <c r="NWG96" s="48"/>
      <c r="NWH96" s="48"/>
      <c r="NWI96" s="48"/>
      <c r="NWJ96" s="48"/>
      <c r="NWK96" s="48"/>
      <c r="NWL96" s="48"/>
      <c r="NWM96" s="48"/>
      <c r="NWN96" s="48"/>
      <c r="NWO96" s="48"/>
      <c r="NWP96" s="48"/>
      <c r="NWQ96" s="48"/>
      <c r="NWR96" s="48"/>
      <c r="NWS96" s="48"/>
      <c r="NWT96" s="48"/>
      <c r="NWU96" s="48"/>
      <c r="NWV96" s="48"/>
      <c r="NWW96" s="48"/>
      <c r="NWX96" s="48"/>
      <c r="NWY96" s="48"/>
      <c r="NWZ96" s="48"/>
      <c r="NXA96" s="48"/>
      <c r="NXB96" s="48"/>
      <c r="NXC96" s="48"/>
      <c r="NXD96" s="48"/>
      <c r="NXE96" s="48"/>
      <c r="NXF96" s="48"/>
      <c r="NXG96" s="48"/>
      <c r="NXH96" s="48"/>
      <c r="NXI96" s="48"/>
      <c r="NXJ96" s="48"/>
      <c r="NXK96" s="48"/>
      <c r="NXL96" s="48"/>
      <c r="NXM96" s="48"/>
      <c r="NXN96" s="48"/>
      <c r="NXO96" s="48"/>
      <c r="NXP96" s="48"/>
      <c r="NXQ96" s="48"/>
      <c r="NXR96" s="48"/>
      <c r="NXS96" s="48"/>
      <c r="NXT96" s="48"/>
      <c r="NXU96" s="48"/>
      <c r="NXV96" s="48"/>
      <c r="NXW96" s="48"/>
      <c r="NXX96" s="48"/>
      <c r="NXY96" s="48"/>
      <c r="NXZ96" s="48"/>
      <c r="NYA96" s="48"/>
      <c r="NYB96" s="48"/>
      <c r="NYC96" s="48"/>
      <c r="NYD96" s="48"/>
      <c r="NYE96" s="48"/>
      <c r="NYF96" s="48"/>
      <c r="NYG96" s="48"/>
      <c r="NYH96" s="48"/>
      <c r="NYI96" s="48"/>
      <c r="NYJ96" s="48"/>
      <c r="NYK96" s="48"/>
      <c r="NYL96" s="48"/>
      <c r="NYM96" s="48"/>
      <c r="NYN96" s="48"/>
      <c r="NYO96" s="48"/>
      <c r="NYP96" s="48"/>
      <c r="NYQ96" s="48"/>
      <c r="NYR96" s="48"/>
      <c r="NYS96" s="48"/>
      <c r="NYT96" s="48"/>
      <c r="NYU96" s="48"/>
      <c r="NYV96" s="48"/>
      <c r="NYW96" s="48"/>
      <c r="NYX96" s="48"/>
      <c r="NYY96" s="48"/>
      <c r="NYZ96" s="48"/>
      <c r="NZA96" s="48"/>
      <c r="NZB96" s="48"/>
      <c r="NZC96" s="48"/>
      <c r="NZD96" s="48"/>
      <c r="NZE96" s="48"/>
      <c r="NZF96" s="48"/>
      <c r="NZG96" s="48"/>
      <c r="NZH96" s="48"/>
      <c r="NZI96" s="48"/>
      <c r="NZJ96" s="48"/>
      <c r="NZK96" s="48"/>
      <c r="NZL96" s="48"/>
      <c r="NZM96" s="48"/>
      <c r="NZN96" s="48"/>
      <c r="NZO96" s="48"/>
      <c r="NZP96" s="48"/>
      <c r="NZQ96" s="48"/>
      <c r="NZR96" s="48"/>
      <c r="NZS96" s="48"/>
      <c r="NZT96" s="48"/>
      <c r="NZU96" s="48"/>
      <c r="NZV96" s="48"/>
      <c r="NZW96" s="48"/>
      <c r="NZX96" s="48"/>
      <c r="NZY96" s="48"/>
      <c r="NZZ96" s="48"/>
      <c r="OAA96" s="48"/>
      <c r="OAB96" s="48"/>
      <c r="OAC96" s="48"/>
      <c r="OAD96" s="48"/>
      <c r="OAE96" s="48"/>
      <c r="OAF96" s="48"/>
      <c r="OAG96" s="48"/>
      <c r="OAH96" s="48"/>
      <c r="OAI96" s="48"/>
      <c r="OAJ96" s="48"/>
      <c r="OAK96" s="48"/>
      <c r="OAL96" s="48"/>
      <c r="OAM96" s="48"/>
      <c r="OAN96" s="48"/>
      <c r="OAO96" s="48"/>
      <c r="OAP96" s="48"/>
      <c r="OAQ96" s="48"/>
      <c r="OAR96" s="48"/>
      <c r="OAS96" s="48"/>
      <c r="OAT96" s="48"/>
      <c r="OAU96" s="48"/>
      <c r="OAV96" s="48"/>
      <c r="OAW96" s="48"/>
      <c r="OAX96" s="48"/>
      <c r="OAY96" s="48"/>
      <c r="OAZ96" s="48"/>
      <c r="OBA96" s="48"/>
      <c r="OBB96" s="48"/>
      <c r="OBC96" s="48"/>
      <c r="OBD96" s="48"/>
      <c r="OBE96" s="48"/>
      <c r="OBF96" s="48"/>
      <c r="OBG96" s="48"/>
      <c r="OBH96" s="48"/>
      <c r="OBI96" s="48"/>
      <c r="OBJ96" s="48"/>
      <c r="OBK96" s="48"/>
      <c r="OBL96" s="48"/>
      <c r="OBM96" s="48"/>
      <c r="OBN96" s="48"/>
      <c r="OBO96" s="48"/>
      <c r="OBP96" s="48"/>
      <c r="OBQ96" s="48"/>
      <c r="OBR96" s="48"/>
      <c r="OBS96" s="48"/>
      <c r="OBT96" s="48"/>
      <c r="OBU96" s="48"/>
      <c r="OBV96" s="48"/>
      <c r="OBW96" s="48"/>
      <c r="OBX96" s="48"/>
      <c r="OBY96" s="48"/>
      <c r="OBZ96" s="48"/>
      <c r="OCA96" s="48"/>
      <c r="OCB96" s="48"/>
      <c r="OCC96" s="48"/>
      <c r="OCD96" s="48"/>
      <c r="OCE96" s="48"/>
      <c r="OCF96" s="48"/>
      <c r="OCG96" s="48"/>
      <c r="OCH96" s="48"/>
      <c r="OCI96" s="48"/>
      <c r="OCJ96" s="48"/>
      <c r="OCK96" s="48"/>
      <c r="OCL96" s="48"/>
      <c r="OCM96" s="48"/>
      <c r="OCN96" s="48"/>
      <c r="OCO96" s="48"/>
      <c r="OCP96" s="48"/>
      <c r="OCQ96" s="48"/>
      <c r="OCR96" s="48"/>
      <c r="OCS96" s="48"/>
      <c r="OCT96" s="48"/>
      <c r="OCU96" s="48"/>
      <c r="OCV96" s="48"/>
      <c r="OCW96" s="48"/>
      <c r="OCX96" s="48"/>
      <c r="OCY96" s="48"/>
      <c r="OCZ96" s="48"/>
      <c r="ODA96" s="48"/>
      <c r="ODB96" s="48"/>
      <c r="ODC96" s="48"/>
      <c r="ODD96" s="48"/>
      <c r="ODE96" s="48"/>
      <c r="ODF96" s="48"/>
      <c r="ODG96" s="48"/>
      <c r="ODH96" s="48"/>
      <c r="ODI96" s="48"/>
      <c r="ODJ96" s="48"/>
      <c r="ODK96" s="48"/>
      <c r="ODL96" s="48"/>
      <c r="ODM96" s="48"/>
      <c r="ODN96" s="48"/>
      <c r="ODO96" s="48"/>
      <c r="ODP96" s="48"/>
      <c r="ODQ96" s="48"/>
      <c r="ODR96" s="48"/>
      <c r="ODS96" s="48"/>
      <c r="ODT96" s="48"/>
      <c r="ODU96" s="48"/>
      <c r="ODV96" s="48"/>
      <c r="ODW96" s="48"/>
      <c r="ODX96" s="48"/>
      <c r="ODY96" s="48"/>
      <c r="ODZ96" s="48"/>
      <c r="OEA96" s="48"/>
      <c r="OEB96" s="48"/>
      <c r="OEC96" s="48"/>
      <c r="OED96" s="48"/>
      <c r="OEE96" s="48"/>
      <c r="OEF96" s="48"/>
      <c r="OEG96" s="48"/>
      <c r="OEH96" s="48"/>
      <c r="OEI96" s="48"/>
      <c r="OEJ96" s="48"/>
      <c r="OEK96" s="48"/>
      <c r="OEL96" s="48"/>
      <c r="OEM96" s="48"/>
      <c r="OEN96" s="48"/>
      <c r="OEO96" s="48"/>
      <c r="OEP96" s="48"/>
      <c r="OEQ96" s="48"/>
      <c r="OER96" s="48"/>
      <c r="OES96" s="48"/>
      <c r="OET96" s="48"/>
      <c r="OEU96" s="48"/>
      <c r="OEV96" s="48"/>
      <c r="OEW96" s="48"/>
      <c r="OEX96" s="48"/>
      <c r="OEY96" s="48"/>
      <c r="OEZ96" s="48"/>
      <c r="OFA96" s="48"/>
      <c r="OFB96" s="48"/>
      <c r="OFC96" s="48"/>
      <c r="OFD96" s="48"/>
      <c r="OFE96" s="48"/>
      <c r="OFF96" s="48"/>
      <c r="OFG96" s="48"/>
      <c r="OFH96" s="48"/>
      <c r="OFI96" s="48"/>
      <c r="OFJ96" s="48"/>
      <c r="OFK96" s="48"/>
      <c r="OFL96" s="48"/>
      <c r="OFM96" s="48"/>
      <c r="OFN96" s="48"/>
      <c r="OFO96" s="48"/>
      <c r="OFP96" s="48"/>
      <c r="OFQ96" s="48"/>
      <c r="OFR96" s="48"/>
      <c r="OFS96" s="48"/>
      <c r="OFT96" s="48"/>
      <c r="OFU96" s="48"/>
      <c r="OFV96" s="48"/>
      <c r="OFW96" s="48"/>
      <c r="OFX96" s="48"/>
      <c r="OFY96" s="48"/>
      <c r="OFZ96" s="48"/>
      <c r="OGA96" s="48"/>
      <c r="OGB96" s="48"/>
      <c r="OGC96" s="48"/>
      <c r="OGD96" s="48"/>
      <c r="OGE96" s="48"/>
      <c r="OGF96" s="48"/>
      <c r="OGG96" s="48"/>
      <c r="OGH96" s="48"/>
      <c r="OGI96" s="48"/>
      <c r="OGJ96" s="48"/>
      <c r="OGK96" s="48"/>
      <c r="OGL96" s="48"/>
      <c r="OGM96" s="48"/>
      <c r="OGN96" s="48"/>
      <c r="OGO96" s="48"/>
      <c r="OGP96" s="48"/>
      <c r="OGQ96" s="48"/>
      <c r="OGR96" s="48"/>
      <c r="OGS96" s="48"/>
      <c r="OGT96" s="48"/>
      <c r="OGU96" s="48"/>
      <c r="OGV96" s="48"/>
      <c r="OGW96" s="48"/>
      <c r="OGX96" s="48"/>
      <c r="OGY96" s="48"/>
      <c r="OGZ96" s="48"/>
      <c r="OHA96" s="48"/>
      <c r="OHB96" s="48"/>
      <c r="OHC96" s="48"/>
      <c r="OHD96" s="48"/>
      <c r="OHE96" s="48"/>
      <c r="OHF96" s="48"/>
      <c r="OHG96" s="48"/>
      <c r="OHH96" s="48"/>
      <c r="OHI96" s="48"/>
      <c r="OHJ96" s="48"/>
      <c r="OHK96" s="48"/>
      <c r="OHL96" s="48"/>
      <c r="OHM96" s="48"/>
      <c r="OHN96" s="48"/>
      <c r="OHO96" s="48"/>
      <c r="OHP96" s="48"/>
      <c r="OHQ96" s="48"/>
      <c r="OHR96" s="48"/>
      <c r="OHS96" s="48"/>
      <c r="OHT96" s="48"/>
      <c r="OHU96" s="48"/>
      <c r="OHV96" s="48"/>
      <c r="OHW96" s="48"/>
      <c r="OHX96" s="48"/>
      <c r="OHY96" s="48"/>
      <c r="OHZ96" s="48"/>
      <c r="OIA96" s="48"/>
      <c r="OIB96" s="48"/>
      <c r="OIC96" s="48"/>
      <c r="OID96" s="48"/>
      <c r="OIE96" s="48"/>
      <c r="OIF96" s="48"/>
      <c r="OIG96" s="48"/>
      <c r="OIH96" s="48"/>
      <c r="OII96" s="48"/>
      <c r="OIJ96" s="48"/>
      <c r="OIK96" s="48"/>
      <c r="OIL96" s="48"/>
      <c r="OIM96" s="48"/>
      <c r="OIN96" s="48"/>
      <c r="OIO96" s="48"/>
      <c r="OIP96" s="48"/>
      <c r="OIQ96" s="48"/>
      <c r="OIR96" s="48"/>
      <c r="OIS96" s="48"/>
      <c r="OIT96" s="48"/>
      <c r="OIU96" s="48"/>
      <c r="OIV96" s="48"/>
      <c r="OIW96" s="48"/>
      <c r="OIX96" s="48"/>
      <c r="OIY96" s="48"/>
      <c r="OIZ96" s="48"/>
      <c r="OJA96" s="48"/>
      <c r="OJB96" s="48"/>
      <c r="OJC96" s="48"/>
      <c r="OJD96" s="48"/>
      <c r="OJE96" s="48"/>
      <c r="OJF96" s="48"/>
      <c r="OJG96" s="48"/>
      <c r="OJH96" s="48"/>
      <c r="OJI96" s="48"/>
      <c r="OJJ96" s="48"/>
      <c r="OJK96" s="48"/>
      <c r="OJL96" s="48"/>
      <c r="OJM96" s="48"/>
      <c r="OJN96" s="48"/>
      <c r="OJO96" s="48"/>
      <c r="OJP96" s="48"/>
      <c r="OJQ96" s="48"/>
      <c r="OJR96" s="48"/>
      <c r="OJS96" s="48"/>
      <c r="OJT96" s="48"/>
      <c r="OJU96" s="48"/>
      <c r="OJV96" s="48"/>
      <c r="OJW96" s="48"/>
      <c r="OJX96" s="48"/>
      <c r="OJY96" s="48"/>
      <c r="OJZ96" s="48"/>
      <c r="OKA96" s="48"/>
      <c r="OKB96" s="48"/>
      <c r="OKC96" s="48"/>
      <c r="OKD96" s="48"/>
      <c r="OKE96" s="48"/>
      <c r="OKF96" s="48"/>
      <c r="OKG96" s="48"/>
      <c r="OKH96" s="48"/>
      <c r="OKI96" s="48"/>
      <c r="OKJ96" s="48"/>
      <c r="OKK96" s="48"/>
      <c r="OKL96" s="48"/>
      <c r="OKM96" s="48"/>
      <c r="OKN96" s="48"/>
      <c r="OKO96" s="48"/>
      <c r="OKP96" s="48"/>
      <c r="OKQ96" s="48"/>
      <c r="OKR96" s="48"/>
      <c r="OKS96" s="48"/>
      <c r="OKT96" s="48"/>
      <c r="OKU96" s="48"/>
      <c r="OKV96" s="48"/>
      <c r="OKW96" s="48"/>
      <c r="OKX96" s="48"/>
      <c r="OKY96" s="48"/>
      <c r="OKZ96" s="48"/>
      <c r="OLA96" s="48"/>
      <c r="OLB96" s="48"/>
      <c r="OLC96" s="48"/>
      <c r="OLD96" s="48"/>
      <c r="OLE96" s="48"/>
      <c r="OLF96" s="48"/>
      <c r="OLG96" s="48"/>
      <c r="OLH96" s="48"/>
      <c r="OLI96" s="48"/>
      <c r="OLJ96" s="48"/>
      <c r="OLK96" s="48"/>
      <c r="OLL96" s="48"/>
      <c r="OLM96" s="48"/>
      <c r="OLN96" s="48"/>
      <c r="OLO96" s="48"/>
      <c r="OLP96" s="48"/>
      <c r="OLQ96" s="48"/>
      <c r="OLR96" s="48"/>
      <c r="OLS96" s="48"/>
      <c r="OLT96" s="48"/>
      <c r="OLU96" s="48"/>
      <c r="OLV96" s="48"/>
      <c r="OLW96" s="48"/>
      <c r="OLX96" s="48"/>
      <c r="OLY96" s="48"/>
      <c r="OLZ96" s="48"/>
      <c r="OMA96" s="48"/>
      <c r="OMB96" s="48"/>
      <c r="OMC96" s="48"/>
      <c r="OMD96" s="48"/>
      <c r="OME96" s="48"/>
      <c r="OMF96" s="48"/>
      <c r="OMG96" s="48"/>
      <c r="OMH96" s="48"/>
      <c r="OMI96" s="48"/>
      <c r="OMJ96" s="48"/>
      <c r="OMK96" s="48"/>
      <c r="OML96" s="48"/>
      <c r="OMM96" s="48"/>
      <c r="OMN96" s="48"/>
      <c r="OMO96" s="48"/>
      <c r="OMP96" s="48"/>
      <c r="OMQ96" s="48"/>
      <c r="OMR96" s="48"/>
      <c r="OMS96" s="48"/>
      <c r="OMT96" s="48"/>
      <c r="OMU96" s="48"/>
      <c r="OMV96" s="48"/>
      <c r="OMW96" s="48"/>
      <c r="OMX96" s="48"/>
      <c r="OMY96" s="48"/>
      <c r="OMZ96" s="48"/>
      <c r="ONA96" s="48"/>
      <c r="ONB96" s="48"/>
      <c r="ONC96" s="48"/>
      <c r="OND96" s="48"/>
      <c r="ONE96" s="48"/>
      <c r="ONF96" s="48"/>
      <c r="ONG96" s="48"/>
      <c r="ONH96" s="48"/>
      <c r="ONI96" s="48"/>
      <c r="ONJ96" s="48"/>
      <c r="ONK96" s="48"/>
      <c r="ONL96" s="48"/>
      <c r="ONM96" s="48"/>
      <c r="ONN96" s="48"/>
      <c r="ONO96" s="48"/>
      <c r="ONP96" s="48"/>
      <c r="ONQ96" s="48"/>
      <c r="ONR96" s="48"/>
      <c r="ONS96" s="48"/>
      <c r="ONT96" s="48"/>
      <c r="ONU96" s="48"/>
      <c r="ONV96" s="48"/>
      <c r="ONW96" s="48"/>
      <c r="ONX96" s="48"/>
      <c r="ONY96" s="48"/>
      <c r="ONZ96" s="48"/>
      <c r="OOA96" s="48"/>
      <c r="OOB96" s="48"/>
      <c r="OOC96" s="48"/>
      <c r="OOD96" s="48"/>
      <c r="OOE96" s="48"/>
      <c r="OOF96" s="48"/>
      <c r="OOG96" s="48"/>
      <c r="OOH96" s="48"/>
      <c r="OOI96" s="48"/>
      <c r="OOJ96" s="48"/>
      <c r="OOK96" s="48"/>
      <c r="OOL96" s="48"/>
      <c r="OOM96" s="48"/>
      <c r="OON96" s="48"/>
      <c r="OOO96" s="48"/>
      <c r="OOP96" s="48"/>
      <c r="OOQ96" s="48"/>
      <c r="OOR96" s="48"/>
      <c r="OOS96" s="48"/>
      <c r="OOT96" s="48"/>
      <c r="OOU96" s="48"/>
      <c r="OOV96" s="48"/>
      <c r="OOW96" s="48"/>
      <c r="OOX96" s="48"/>
      <c r="OOY96" s="48"/>
      <c r="OOZ96" s="48"/>
      <c r="OPA96" s="48"/>
      <c r="OPB96" s="48"/>
      <c r="OPC96" s="48"/>
      <c r="OPD96" s="48"/>
      <c r="OPE96" s="48"/>
      <c r="OPF96" s="48"/>
      <c r="OPG96" s="48"/>
      <c r="OPH96" s="48"/>
      <c r="OPI96" s="48"/>
      <c r="OPJ96" s="48"/>
      <c r="OPK96" s="48"/>
      <c r="OPL96" s="48"/>
      <c r="OPM96" s="48"/>
      <c r="OPN96" s="48"/>
      <c r="OPO96" s="48"/>
      <c r="OPP96" s="48"/>
      <c r="OPQ96" s="48"/>
      <c r="OPR96" s="48"/>
      <c r="OPS96" s="48"/>
      <c r="OPT96" s="48"/>
      <c r="OPU96" s="48"/>
      <c r="OPV96" s="48"/>
      <c r="OPW96" s="48"/>
      <c r="OPX96" s="48"/>
      <c r="OPY96" s="48"/>
      <c r="OPZ96" s="48"/>
      <c r="OQA96" s="48"/>
      <c r="OQB96" s="48"/>
      <c r="OQC96" s="48"/>
      <c r="OQD96" s="48"/>
      <c r="OQE96" s="48"/>
      <c r="OQF96" s="48"/>
      <c r="OQG96" s="48"/>
      <c r="OQH96" s="48"/>
      <c r="OQI96" s="48"/>
      <c r="OQJ96" s="48"/>
      <c r="OQK96" s="48"/>
      <c r="OQL96" s="48"/>
      <c r="OQM96" s="48"/>
      <c r="OQN96" s="48"/>
      <c r="OQO96" s="48"/>
      <c r="OQP96" s="48"/>
      <c r="OQQ96" s="48"/>
      <c r="OQR96" s="48"/>
      <c r="OQS96" s="48"/>
      <c r="OQT96" s="48"/>
      <c r="OQU96" s="48"/>
      <c r="OQV96" s="48"/>
      <c r="OQW96" s="48"/>
      <c r="OQX96" s="48"/>
      <c r="OQY96" s="48"/>
      <c r="OQZ96" s="48"/>
      <c r="ORA96" s="48"/>
      <c r="ORB96" s="48"/>
      <c r="ORC96" s="48"/>
      <c r="ORD96" s="48"/>
      <c r="ORE96" s="48"/>
      <c r="ORF96" s="48"/>
      <c r="ORG96" s="48"/>
      <c r="ORH96" s="48"/>
      <c r="ORI96" s="48"/>
      <c r="ORJ96" s="48"/>
      <c r="ORK96" s="48"/>
      <c r="ORL96" s="48"/>
      <c r="ORM96" s="48"/>
      <c r="ORN96" s="48"/>
      <c r="ORO96" s="48"/>
      <c r="ORP96" s="48"/>
      <c r="ORQ96" s="48"/>
      <c r="ORR96" s="48"/>
      <c r="ORS96" s="48"/>
      <c r="ORT96" s="48"/>
      <c r="ORU96" s="48"/>
      <c r="ORV96" s="48"/>
      <c r="ORW96" s="48"/>
      <c r="ORX96" s="48"/>
      <c r="ORY96" s="48"/>
      <c r="ORZ96" s="48"/>
      <c r="OSA96" s="48"/>
      <c r="OSB96" s="48"/>
      <c r="OSC96" s="48"/>
      <c r="OSD96" s="48"/>
      <c r="OSE96" s="48"/>
      <c r="OSF96" s="48"/>
      <c r="OSG96" s="48"/>
      <c r="OSH96" s="48"/>
      <c r="OSI96" s="48"/>
      <c r="OSJ96" s="48"/>
      <c r="OSK96" s="48"/>
      <c r="OSL96" s="48"/>
      <c r="OSM96" s="48"/>
      <c r="OSN96" s="48"/>
      <c r="OSO96" s="48"/>
      <c r="OSP96" s="48"/>
      <c r="OSQ96" s="48"/>
      <c r="OSR96" s="48"/>
      <c r="OSS96" s="48"/>
      <c r="OST96" s="48"/>
      <c r="OSU96" s="48"/>
      <c r="OSV96" s="48"/>
      <c r="OSW96" s="48"/>
      <c r="OSX96" s="48"/>
      <c r="OSY96" s="48"/>
      <c r="OSZ96" s="48"/>
      <c r="OTA96" s="48"/>
      <c r="OTB96" s="48"/>
      <c r="OTC96" s="48"/>
      <c r="OTD96" s="48"/>
      <c r="OTE96" s="48"/>
      <c r="OTF96" s="48"/>
      <c r="OTG96" s="48"/>
      <c r="OTH96" s="48"/>
      <c r="OTI96" s="48"/>
      <c r="OTJ96" s="48"/>
      <c r="OTK96" s="48"/>
      <c r="OTL96" s="48"/>
      <c r="OTM96" s="48"/>
      <c r="OTN96" s="48"/>
      <c r="OTO96" s="48"/>
      <c r="OTP96" s="48"/>
      <c r="OTQ96" s="48"/>
      <c r="OTR96" s="48"/>
      <c r="OTS96" s="48"/>
      <c r="OTT96" s="48"/>
      <c r="OTU96" s="48"/>
      <c r="OTV96" s="48"/>
      <c r="OTW96" s="48"/>
      <c r="OTX96" s="48"/>
      <c r="OTY96" s="48"/>
      <c r="OTZ96" s="48"/>
      <c r="OUA96" s="48"/>
      <c r="OUB96" s="48"/>
      <c r="OUC96" s="48"/>
      <c r="OUD96" s="48"/>
      <c r="OUE96" s="48"/>
      <c r="OUF96" s="48"/>
      <c r="OUG96" s="48"/>
      <c r="OUH96" s="48"/>
      <c r="OUI96" s="48"/>
      <c r="OUJ96" s="48"/>
      <c r="OUK96" s="48"/>
      <c r="OUL96" s="48"/>
      <c r="OUM96" s="48"/>
      <c r="OUN96" s="48"/>
      <c r="OUO96" s="48"/>
      <c r="OUP96" s="48"/>
      <c r="OUQ96" s="48"/>
      <c r="OUR96" s="48"/>
      <c r="OUS96" s="48"/>
      <c r="OUT96" s="48"/>
      <c r="OUU96" s="48"/>
      <c r="OUV96" s="48"/>
      <c r="OUW96" s="48"/>
      <c r="OUX96" s="48"/>
      <c r="OUY96" s="48"/>
      <c r="OUZ96" s="48"/>
      <c r="OVA96" s="48"/>
      <c r="OVB96" s="48"/>
      <c r="OVC96" s="48"/>
      <c r="OVD96" s="48"/>
      <c r="OVE96" s="48"/>
      <c r="OVF96" s="48"/>
      <c r="OVG96" s="48"/>
      <c r="OVH96" s="48"/>
      <c r="OVI96" s="48"/>
      <c r="OVJ96" s="48"/>
      <c r="OVK96" s="48"/>
      <c r="OVL96" s="48"/>
      <c r="OVM96" s="48"/>
      <c r="OVN96" s="48"/>
      <c r="OVO96" s="48"/>
      <c r="OVP96" s="48"/>
      <c r="OVQ96" s="48"/>
      <c r="OVR96" s="48"/>
      <c r="OVS96" s="48"/>
      <c r="OVT96" s="48"/>
      <c r="OVU96" s="48"/>
      <c r="OVV96" s="48"/>
      <c r="OVW96" s="48"/>
      <c r="OVX96" s="48"/>
      <c r="OVY96" s="48"/>
      <c r="OVZ96" s="48"/>
      <c r="OWA96" s="48"/>
      <c r="OWB96" s="48"/>
      <c r="OWC96" s="48"/>
      <c r="OWD96" s="48"/>
      <c r="OWE96" s="48"/>
      <c r="OWF96" s="48"/>
      <c r="OWG96" s="48"/>
      <c r="OWH96" s="48"/>
      <c r="OWI96" s="48"/>
      <c r="OWJ96" s="48"/>
      <c r="OWK96" s="48"/>
      <c r="OWL96" s="48"/>
      <c r="OWM96" s="48"/>
      <c r="OWN96" s="48"/>
      <c r="OWO96" s="48"/>
      <c r="OWP96" s="48"/>
      <c r="OWQ96" s="48"/>
      <c r="OWR96" s="48"/>
      <c r="OWS96" s="48"/>
      <c r="OWT96" s="48"/>
      <c r="OWU96" s="48"/>
      <c r="OWV96" s="48"/>
      <c r="OWW96" s="48"/>
      <c r="OWX96" s="48"/>
      <c r="OWY96" s="48"/>
      <c r="OWZ96" s="48"/>
      <c r="OXA96" s="48"/>
      <c r="OXB96" s="48"/>
      <c r="OXC96" s="48"/>
      <c r="OXD96" s="48"/>
      <c r="OXE96" s="48"/>
      <c r="OXF96" s="48"/>
      <c r="OXG96" s="48"/>
      <c r="OXH96" s="48"/>
      <c r="OXI96" s="48"/>
      <c r="OXJ96" s="48"/>
      <c r="OXK96" s="48"/>
      <c r="OXL96" s="48"/>
      <c r="OXM96" s="48"/>
      <c r="OXN96" s="48"/>
      <c r="OXO96" s="48"/>
      <c r="OXP96" s="48"/>
      <c r="OXQ96" s="48"/>
      <c r="OXR96" s="48"/>
      <c r="OXS96" s="48"/>
      <c r="OXT96" s="48"/>
      <c r="OXU96" s="48"/>
      <c r="OXV96" s="48"/>
      <c r="OXW96" s="48"/>
      <c r="OXX96" s="48"/>
      <c r="OXY96" s="48"/>
      <c r="OXZ96" s="48"/>
      <c r="OYA96" s="48"/>
      <c r="OYB96" s="48"/>
      <c r="OYC96" s="48"/>
      <c r="OYD96" s="48"/>
      <c r="OYE96" s="48"/>
      <c r="OYF96" s="48"/>
      <c r="OYG96" s="48"/>
      <c r="OYH96" s="48"/>
      <c r="OYI96" s="48"/>
      <c r="OYJ96" s="48"/>
      <c r="OYK96" s="48"/>
      <c r="OYL96" s="48"/>
      <c r="OYM96" s="48"/>
      <c r="OYN96" s="48"/>
      <c r="OYO96" s="48"/>
      <c r="OYP96" s="48"/>
      <c r="OYQ96" s="48"/>
      <c r="OYR96" s="48"/>
      <c r="OYS96" s="48"/>
      <c r="OYT96" s="48"/>
      <c r="OYU96" s="48"/>
      <c r="OYV96" s="48"/>
      <c r="OYW96" s="48"/>
      <c r="OYX96" s="48"/>
      <c r="OYY96" s="48"/>
      <c r="OYZ96" s="48"/>
      <c r="OZA96" s="48"/>
      <c r="OZB96" s="48"/>
      <c r="OZC96" s="48"/>
      <c r="OZD96" s="48"/>
      <c r="OZE96" s="48"/>
      <c r="OZF96" s="48"/>
      <c r="OZG96" s="48"/>
      <c r="OZH96" s="48"/>
      <c r="OZI96" s="48"/>
      <c r="OZJ96" s="48"/>
      <c r="OZK96" s="48"/>
      <c r="OZL96" s="48"/>
      <c r="OZM96" s="48"/>
      <c r="OZN96" s="48"/>
      <c r="OZO96" s="48"/>
      <c r="OZP96" s="48"/>
      <c r="OZQ96" s="48"/>
      <c r="OZR96" s="48"/>
      <c r="OZS96" s="48"/>
      <c r="OZT96" s="48"/>
      <c r="OZU96" s="48"/>
      <c r="OZV96" s="48"/>
      <c r="OZW96" s="48"/>
      <c r="OZX96" s="48"/>
      <c r="OZY96" s="48"/>
      <c r="OZZ96" s="48"/>
      <c r="PAA96" s="48"/>
      <c r="PAB96" s="48"/>
      <c r="PAC96" s="48"/>
      <c r="PAD96" s="48"/>
      <c r="PAE96" s="48"/>
      <c r="PAF96" s="48"/>
      <c r="PAG96" s="48"/>
      <c r="PAH96" s="48"/>
      <c r="PAI96" s="48"/>
      <c r="PAJ96" s="48"/>
      <c r="PAK96" s="48"/>
      <c r="PAL96" s="48"/>
      <c r="PAM96" s="48"/>
      <c r="PAN96" s="48"/>
      <c r="PAO96" s="48"/>
      <c r="PAP96" s="48"/>
      <c r="PAQ96" s="48"/>
      <c r="PAR96" s="48"/>
      <c r="PAS96" s="48"/>
      <c r="PAT96" s="48"/>
      <c r="PAU96" s="48"/>
      <c r="PAV96" s="48"/>
      <c r="PAW96" s="48"/>
      <c r="PAX96" s="48"/>
      <c r="PAY96" s="48"/>
      <c r="PAZ96" s="48"/>
      <c r="PBA96" s="48"/>
      <c r="PBB96" s="48"/>
      <c r="PBC96" s="48"/>
      <c r="PBD96" s="48"/>
      <c r="PBE96" s="48"/>
      <c r="PBF96" s="48"/>
      <c r="PBG96" s="48"/>
      <c r="PBH96" s="48"/>
      <c r="PBI96" s="48"/>
      <c r="PBJ96" s="48"/>
      <c r="PBK96" s="48"/>
      <c r="PBL96" s="48"/>
      <c r="PBM96" s="48"/>
      <c r="PBN96" s="48"/>
      <c r="PBO96" s="48"/>
      <c r="PBP96" s="48"/>
      <c r="PBQ96" s="48"/>
      <c r="PBR96" s="48"/>
      <c r="PBS96" s="48"/>
      <c r="PBT96" s="48"/>
      <c r="PBU96" s="48"/>
      <c r="PBV96" s="48"/>
      <c r="PBW96" s="48"/>
      <c r="PBX96" s="48"/>
      <c r="PBY96" s="48"/>
      <c r="PBZ96" s="48"/>
      <c r="PCA96" s="48"/>
      <c r="PCB96" s="48"/>
      <c r="PCC96" s="48"/>
      <c r="PCD96" s="48"/>
      <c r="PCE96" s="48"/>
      <c r="PCF96" s="48"/>
      <c r="PCG96" s="48"/>
      <c r="PCH96" s="48"/>
      <c r="PCI96" s="48"/>
      <c r="PCJ96" s="48"/>
      <c r="PCK96" s="48"/>
      <c r="PCL96" s="48"/>
      <c r="PCM96" s="48"/>
      <c r="PCN96" s="48"/>
      <c r="PCO96" s="48"/>
      <c r="PCP96" s="48"/>
      <c r="PCQ96" s="48"/>
      <c r="PCR96" s="48"/>
      <c r="PCS96" s="48"/>
      <c r="PCT96" s="48"/>
      <c r="PCU96" s="48"/>
      <c r="PCV96" s="48"/>
      <c r="PCW96" s="48"/>
      <c r="PCX96" s="48"/>
      <c r="PCY96" s="48"/>
      <c r="PCZ96" s="48"/>
      <c r="PDA96" s="48"/>
      <c r="PDB96" s="48"/>
      <c r="PDC96" s="48"/>
      <c r="PDD96" s="48"/>
      <c r="PDE96" s="48"/>
      <c r="PDF96" s="48"/>
      <c r="PDG96" s="48"/>
      <c r="PDH96" s="48"/>
      <c r="PDI96" s="48"/>
      <c r="PDJ96" s="48"/>
      <c r="PDK96" s="48"/>
      <c r="PDL96" s="48"/>
      <c r="PDM96" s="48"/>
      <c r="PDN96" s="48"/>
      <c r="PDO96" s="48"/>
      <c r="PDP96" s="48"/>
      <c r="PDQ96" s="48"/>
      <c r="PDR96" s="48"/>
      <c r="PDS96" s="48"/>
      <c r="PDT96" s="48"/>
      <c r="PDU96" s="48"/>
      <c r="PDV96" s="48"/>
      <c r="PDW96" s="48"/>
      <c r="PDX96" s="48"/>
      <c r="PDY96" s="48"/>
      <c r="PDZ96" s="48"/>
      <c r="PEA96" s="48"/>
      <c r="PEB96" s="48"/>
      <c r="PEC96" s="48"/>
      <c r="PED96" s="48"/>
      <c r="PEE96" s="48"/>
      <c r="PEF96" s="48"/>
      <c r="PEG96" s="48"/>
      <c r="PEH96" s="48"/>
      <c r="PEI96" s="48"/>
      <c r="PEJ96" s="48"/>
      <c r="PEK96" s="48"/>
      <c r="PEL96" s="48"/>
      <c r="PEM96" s="48"/>
      <c r="PEN96" s="48"/>
      <c r="PEO96" s="48"/>
      <c r="PEP96" s="48"/>
      <c r="PEQ96" s="48"/>
      <c r="PER96" s="48"/>
      <c r="PES96" s="48"/>
      <c r="PET96" s="48"/>
      <c r="PEU96" s="48"/>
      <c r="PEV96" s="48"/>
      <c r="PEW96" s="48"/>
      <c r="PEX96" s="48"/>
      <c r="PEY96" s="48"/>
      <c r="PEZ96" s="48"/>
      <c r="PFA96" s="48"/>
      <c r="PFB96" s="48"/>
      <c r="PFC96" s="48"/>
      <c r="PFD96" s="48"/>
      <c r="PFE96" s="48"/>
      <c r="PFF96" s="48"/>
      <c r="PFG96" s="48"/>
      <c r="PFH96" s="48"/>
      <c r="PFI96" s="48"/>
      <c r="PFJ96" s="48"/>
      <c r="PFK96" s="48"/>
      <c r="PFL96" s="48"/>
      <c r="PFM96" s="48"/>
      <c r="PFN96" s="48"/>
      <c r="PFO96" s="48"/>
      <c r="PFP96" s="48"/>
      <c r="PFQ96" s="48"/>
      <c r="PFR96" s="48"/>
      <c r="PFS96" s="48"/>
      <c r="PFT96" s="48"/>
      <c r="PFU96" s="48"/>
      <c r="PFV96" s="48"/>
      <c r="PFW96" s="48"/>
      <c r="PFX96" s="48"/>
      <c r="PFY96" s="48"/>
      <c r="PFZ96" s="48"/>
      <c r="PGA96" s="48"/>
      <c r="PGB96" s="48"/>
      <c r="PGC96" s="48"/>
      <c r="PGD96" s="48"/>
      <c r="PGE96" s="48"/>
      <c r="PGF96" s="48"/>
      <c r="PGG96" s="48"/>
      <c r="PGH96" s="48"/>
      <c r="PGI96" s="48"/>
      <c r="PGJ96" s="48"/>
      <c r="PGK96" s="48"/>
      <c r="PGL96" s="48"/>
      <c r="PGM96" s="48"/>
      <c r="PGN96" s="48"/>
      <c r="PGO96" s="48"/>
      <c r="PGP96" s="48"/>
      <c r="PGQ96" s="48"/>
      <c r="PGR96" s="48"/>
      <c r="PGS96" s="48"/>
      <c r="PGT96" s="48"/>
      <c r="PGU96" s="48"/>
      <c r="PGV96" s="48"/>
      <c r="PGW96" s="48"/>
      <c r="PGX96" s="48"/>
      <c r="PGY96" s="48"/>
      <c r="PGZ96" s="48"/>
      <c r="PHA96" s="48"/>
      <c r="PHB96" s="48"/>
      <c r="PHC96" s="48"/>
      <c r="PHD96" s="48"/>
      <c r="PHE96" s="48"/>
      <c r="PHF96" s="48"/>
      <c r="PHG96" s="48"/>
      <c r="PHH96" s="48"/>
      <c r="PHI96" s="48"/>
      <c r="PHJ96" s="48"/>
      <c r="PHK96" s="48"/>
      <c r="PHL96" s="48"/>
      <c r="PHM96" s="48"/>
      <c r="PHN96" s="48"/>
      <c r="PHO96" s="48"/>
      <c r="PHP96" s="48"/>
      <c r="PHQ96" s="48"/>
      <c r="PHR96" s="48"/>
      <c r="PHS96" s="48"/>
      <c r="PHT96" s="48"/>
      <c r="PHU96" s="48"/>
      <c r="PHV96" s="48"/>
      <c r="PHW96" s="48"/>
      <c r="PHX96" s="48"/>
      <c r="PHY96" s="48"/>
      <c r="PHZ96" s="48"/>
      <c r="PIA96" s="48"/>
      <c r="PIB96" s="48"/>
      <c r="PIC96" s="48"/>
      <c r="PID96" s="48"/>
      <c r="PIE96" s="48"/>
      <c r="PIF96" s="48"/>
      <c r="PIG96" s="48"/>
      <c r="PIH96" s="48"/>
      <c r="PII96" s="48"/>
      <c r="PIJ96" s="48"/>
      <c r="PIK96" s="48"/>
      <c r="PIL96" s="48"/>
      <c r="PIM96" s="48"/>
      <c r="PIN96" s="48"/>
      <c r="PIO96" s="48"/>
      <c r="PIP96" s="48"/>
      <c r="PIQ96" s="48"/>
      <c r="PIR96" s="48"/>
      <c r="PIS96" s="48"/>
      <c r="PIT96" s="48"/>
      <c r="PIU96" s="48"/>
      <c r="PIV96" s="48"/>
      <c r="PIW96" s="48"/>
      <c r="PIX96" s="48"/>
      <c r="PIY96" s="48"/>
      <c r="PIZ96" s="48"/>
      <c r="PJA96" s="48"/>
      <c r="PJB96" s="48"/>
      <c r="PJC96" s="48"/>
      <c r="PJD96" s="48"/>
      <c r="PJE96" s="48"/>
      <c r="PJF96" s="48"/>
      <c r="PJG96" s="48"/>
      <c r="PJH96" s="48"/>
      <c r="PJI96" s="48"/>
      <c r="PJJ96" s="48"/>
      <c r="PJK96" s="48"/>
      <c r="PJL96" s="48"/>
      <c r="PJM96" s="48"/>
      <c r="PJN96" s="48"/>
      <c r="PJO96" s="48"/>
      <c r="PJP96" s="48"/>
      <c r="PJQ96" s="48"/>
      <c r="PJR96" s="48"/>
      <c r="PJS96" s="48"/>
      <c r="PJT96" s="48"/>
      <c r="PJU96" s="48"/>
      <c r="PJV96" s="48"/>
      <c r="PJW96" s="48"/>
      <c r="PJX96" s="48"/>
      <c r="PJY96" s="48"/>
      <c r="PJZ96" s="48"/>
      <c r="PKA96" s="48"/>
      <c r="PKB96" s="48"/>
      <c r="PKC96" s="48"/>
      <c r="PKD96" s="48"/>
      <c r="PKE96" s="48"/>
      <c r="PKF96" s="48"/>
      <c r="PKG96" s="48"/>
      <c r="PKH96" s="48"/>
      <c r="PKI96" s="48"/>
      <c r="PKJ96" s="48"/>
      <c r="PKK96" s="48"/>
      <c r="PKL96" s="48"/>
      <c r="PKM96" s="48"/>
      <c r="PKN96" s="48"/>
      <c r="PKO96" s="48"/>
      <c r="PKP96" s="48"/>
      <c r="PKQ96" s="48"/>
      <c r="PKR96" s="48"/>
      <c r="PKS96" s="48"/>
      <c r="PKT96" s="48"/>
      <c r="PKU96" s="48"/>
      <c r="PKV96" s="48"/>
      <c r="PKW96" s="48"/>
      <c r="PKX96" s="48"/>
      <c r="PKY96" s="48"/>
      <c r="PKZ96" s="48"/>
      <c r="PLA96" s="48"/>
      <c r="PLB96" s="48"/>
      <c r="PLC96" s="48"/>
      <c r="PLD96" s="48"/>
      <c r="PLE96" s="48"/>
      <c r="PLF96" s="48"/>
      <c r="PLG96" s="48"/>
      <c r="PLH96" s="48"/>
      <c r="PLI96" s="48"/>
      <c r="PLJ96" s="48"/>
      <c r="PLK96" s="48"/>
      <c r="PLL96" s="48"/>
      <c r="PLM96" s="48"/>
      <c r="PLN96" s="48"/>
      <c r="PLO96" s="48"/>
      <c r="PLP96" s="48"/>
      <c r="PLQ96" s="48"/>
      <c r="PLR96" s="48"/>
      <c r="PLS96" s="48"/>
      <c r="PLT96" s="48"/>
      <c r="PLU96" s="48"/>
      <c r="PLV96" s="48"/>
      <c r="PLW96" s="48"/>
      <c r="PLX96" s="48"/>
      <c r="PLY96" s="48"/>
      <c r="PLZ96" s="48"/>
      <c r="PMA96" s="48"/>
      <c r="PMB96" s="48"/>
      <c r="PMC96" s="48"/>
      <c r="PMD96" s="48"/>
      <c r="PME96" s="48"/>
      <c r="PMF96" s="48"/>
      <c r="PMG96" s="48"/>
      <c r="PMH96" s="48"/>
      <c r="PMI96" s="48"/>
      <c r="PMJ96" s="48"/>
      <c r="PMK96" s="48"/>
      <c r="PML96" s="48"/>
      <c r="PMM96" s="48"/>
      <c r="PMN96" s="48"/>
      <c r="PMO96" s="48"/>
      <c r="PMP96" s="48"/>
      <c r="PMQ96" s="48"/>
      <c r="PMR96" s="48"/>
      <c r="PMS96" s="48"/>
      <c r="PMT96" s="48"/>
      <c r="PMU96" s="48"/>
      <c r="PMV96" s="48"/>
      <c r="PMW96" s="48"/>
      <c r="PMX96" s="48"/>
      <c r="PMY96" s="48"/>
      <c r="PMZ96" s="48"/>
      <c r="PNA96" s="48"/>
      <c r="PNB96" s="48"/>
      <c r="PNC96" s="48"/>
      <c r="PND96" s="48"/>
      <c r="PNE96" s="48"/>
      <c r="PNF96" s="48"/>
      <c r="PNG96" s="48"/>
      <c r="PNH96" s="48"/>
      <c r="PNI96" s="48"/>
      <c r="PNJ96" s="48"/>
      <c r="PNK96" s="48"/>
      <c r="PNL96" s="48"/>
      <c r="PNM96" s="48"/>
      <c r="PNN96" s="48"/>
      <c r="PNO96" s="48"/>
      <c r="PNP96" s="48"/>
      <c r="PNQ96" s="48"/>
      <c r="PNR96" s="48"/>
      <c r="PNS96" s="48"/>
      <c r="PNT96" s="48"/>
      <c r="PNU96" s="48"/>
      <c r="PNV96" s="48"/>
      <c r="PNW96" s="48"/>
      <c r="PNX96" s="48"/>
      <c r="PNY96" s="48"/>
      <c r="PNZ96" s="48"/>
      <c r="POA96" s="48"/>
      <c r="POB96" s="48"/>
      <c r="POC96" s="48"/>
      <c r="POD96" s="48"/>
      <c r="POE96" s="48"/>
      <c r="POF96" s="48"/>
      <c r="POG96" s="48"/>
      <c r="POH96" s="48"/>
      <c r="POI96" s="48"/>
      <c r="POJ96" s="48"/>
      <c r="POK96" s="48"/>
      <c r="POL96" s="48"/>
      <c r="POM96" s="48"/>
      <c r="PON96" s="48"/>
      <c r="POO96" s="48"/>
      <c r="POP96" s="48"/>
      <c r="POQ96" s="48"/>
      <c r="POR96" s="48"/>
      <c r="POS96" s="48"/>
      <c r="POT96" s="48"/>
      <c r="POU96" s="48"/>
      <c r="POV96" s="48"/>
      <c r="POW96" s="48"/>
      <c r="POX96" s="48"/>
      <c r="POY96" s="48"/>
      <c r="POZ96" s="48"/>
      <c r="PPA96" s="48"/>
      <c r="PPB96" s="48"/>
      <c r="PPC96" s="48"/>
      <c r="PPD96" s="48"/>
      <c r="PPE96" s="48"/>
      <c r="PPF96" s="48"/>
      <c r="PPG96" s="48"/>
      <c r="PPH96" s="48"/>
      <c r="PPI96" s="48"/>
      <c r="PPJ96" s="48"/>
      <c r="PPK96" s="48"/>
      <c r="PPL96" s="48"/>
      <c r="PPM96" s="48"/>
      <c r="PPN96" s="48"/>
      <c r="PPO96" s="48"/>
      <c r="PPP96" s="48"/>
      <c r="PPQ96" s="48"/>
      <c r="PPR96" s="48"/>
      <c r="PPS96" s="48"/>
      <c r="PPT96" s="48"/>
      <c r="PPU96" s="48"/>
      <c r="PPV96" s="48"/>
      <c r="PPW96" s="48"/>
      <c r="PPX96" s="48"/>
      <c r="PPY96" s="48"/>
      <c r="PPZ96" s="48"/>
      <c r="PQA96" s="48"/>
      <c r="PQB96" s="48"/>
      <c r="PQC96" s="48"/>
      <c r="PQD96" s="48"/>
      <c r="PQE96" s="48"/>
      <c r="PQF96" s="48"/>
      <c r="PQG96" s="48"/>
      <c r="PQH96" s="48"/>
      <c r="PQI96" s="48"/>
      <c r="PQJ96" s="48"/>
      <c r="PQK96" s="48"/>
      <c r="PQL96" s="48"/>
      <c r="PQM96" s="48"/>
      <c r="PQN96" s="48"/>
      <c r="PQO96" s="48"/>
      <c r="PQP96" s="48"/>
      <c r="PQQ96" s="48"/>
      <c r="PQR96" s="48"/>
      <c r="PQS96" s="48"/>
      <c r="PQT96" s="48"/>
      <c r="PQU96" s="48"/>
      <c r="PQV96" s="48"/>
      <c r="PQW96" s="48"/>
      <c r="PQX96" s="48"/>
      <c r="PQY96" s="48"/>
      <c r="PQZ96" s="48"/>
      <c r="PRA96" s="48"/>
      <c r="PRB96" s="48"/>
      <c r="PRC96" s="48"/>
      <c r="PRD96" s="48"/>
      <c r="PRE96" s="48"/>
      <c r="PRF96" s="48"/>
      <c r="PRG96" s="48"/>
      <c r="PRH96" s="48"/>
      <c r="PRI96" s="48"/>
      <c r="PRJ96" s="48"/>
      <c r="PRK96" s="48"/>
      <c r="PRL96" s="48"/>
      <c r="PRM96" s="48"/>
      <c r="PRN96" s="48"/>
      <c r="PRO96" s="48"/>
      <c r="PRP96" s="48"/>
      <c r="PRQ96" s="48"/>
      <c r="PRR96" s="48"/>
      <c r="PRS96" s="48"/>
      <c r="PRT96" s="48"/>
      <c r="PRU96" s="48"/>
      <c r="PRV96" s="48"/>
      <c r="PRW96" s="48"/>
      <c r="PRX96" s="48"/>
      <c r="PRY96" s="48"/>
      <c r="PRZ96" s="48"/>
      <c r="PSA96" s="48"/>
      <c r="PSB96" s="48"/>
      <c r="PSC96" s="48"/>
      <c r="PSD96" s="48"/>
      <c r="PSE96" s="48"/>
      <c r="PSF96" s="48"/>
      <c r="PSG96" s="48"/>
      <c r="PSH96" s="48"/>
      <c r="PSI96" s="48"/>
      <c r="PSJ96" s="48"/>
      <c r="PSK96" s="48"/>
      <c r="PSL96" s="48"/>
      <c r="PSM96" s="48"/>
      <c r="PSN96" s="48"/>
      <c r="PSO96" s="48"/>
      <c r="PSP96" s="48"/>
      <c r="PSQ96" s="48"/>
      <c r="PSR96" s="48"/>
      <c r="PSS96" s="48"/>
      <c r="PST96" s="48"/>
      <c r="PSU96" s="48"/>
      <c r="PSV96" s="48"/>
      <c r="PSW96" s="48"/>
      <c r="PSX96" s="48"/>
      <c r="PSY96" s="48"/>
      <c r="PSZ96" s="48"/>
      <c r="PTA96" s="48"/>
      <c r="PTB96" s="48"/>
      <c r="PTC96" s="48"/>
      <c r="PTD96" s="48"/>
      <c r="PTE96" s="48"/>
      <c r="PTF96" s="48"/>
      <c r="PTG96" s="48"/>
      <c r="PTH96" s="48"/>
      <c r="PTI96" s="48"/>
      <c r="PTJ96" s="48"/>
      <c r="PTK96" s="48"/>
      <c r="PTL96" s="48"/>
      <c r="PTM96" s="48"/>
      <c r="PTN96" s="48"/>
      <c r="PTO96" s="48"/>
      <c r="PTP96" s="48"/>
      <c r="PTQ96" s="48"/>
      <c r="PTR96" s="48"/>
      <c r="PTS96" s="48"/>
      <c r="PTT96" s="48"/>
      <c r="PTU96" s="48"/>
      <c r="PTV96" s="48"/>
      <c r="PTW96" s="48"/>
      <c r="PTX96" s="48"/>
      <c r="PTY96" s="48"/>
      <c r="PTZ96" s="48"/>
      <c r="PUA96" s="48"/>
      <c r="PUB96" s="48"/>
      <c r="PUC96" s="48"/>
      <c r="PUD96" s="48"/>
      <c r="PUE96" s="48"/>
      <c r="PUF96" s="48"/>
      <c r="PUG96" s="48"/>
      <c r="PUH96" s="48"/>
      <c r="PUI96" s="48"/>
      <c r="PUJ96" s="48"/>
      <c r="PUK96" s="48"/>
      <c r="PUL96" s="48"/>
      <c r="PUM96" s="48"/>
      <c r="PUN96" s="48"/>
      <c r="PUO96" s="48"/>
      <c r="PUP96" s="48"/>
      <c r="PUQ96" s="48"/>
      <c r="PUR96" s="48"/>
      <c r="PUS96" s="48"/>
      <c r="PUT96" s="48"/>
      <c r="PUU96" s="48"/>
      <c r="PUV96" s="48"/>
      <c r="PUW96" s="48"/>
      <c r="PUX96" s="48"/>
      <c r="PUY96" s="48"/>
      <c r="PUZ96" s="48"/>
      <c r="PVA96" s="48"/>
      <c r="PVB96" s="48"/>
      <c r="PVC96" s="48"/>
      <c r="PVD96" s="48"/>
      <c r="PVE96" s="48"/>
      <c r="PVF96" s="48"/>
      <c r="PVG96" s="48"/>
      <c r="PVH96" s="48"/>
      <c r="PVI96" s="48"/>
      <c r="PVJ96" s="48"/>
      <c r="PVK96" s="48"/>
      <c r="PVL96" s="48"/>
      <c r="PVM96" s="48"/>
      <c r="PVN96" s="48"/>
      <c r="PVO96" s="48"/>
      <c r="PVP96" s="48"/>
      <c r="PVQ96" s="48"/>
      <c r="PVR96" s="48"/>
      <c r="PVS96" s="48"/>
      <c r="PVT96" s="48"/>
      <c r="PVU96" s="48"/>
      <c r="PVV96" s="48"/>
      <c r="PVW96" s="48"/>
      <c r="PVX96" s="48"/>
      <c r="PVY96" s="48"/>
      <c r="PVZ96" s="48"/>
      <c r="PWA96" s="48"/>
      <c r="PWB96" s="48"/>
      <c r="PWC96" s="48"/>
      <c r="PWD96" s="48"/>
      <c r="PWE96" s="48"/>
      <c r="PWF96" s="48"/>
      <c r="PWG96" s="48"/>
      <c r="PWH96" s="48"/>
      <c r="PWI96" s="48"/>
      <c r="PWJ96" s="48"/>
      <c r="PWK96" s="48"/>
      <c r="PWL96" s="48"/>
      <c r="PWM96" s="48"/>
      <c r="PWN96" s="48"/>
      <c r="PWO96" s="48"/>
      <c r="PWP96" s="48"/>
      <c r="PWQ96" s="48"/>
      <c r="PWR96" s="48"/>
      <c r="PWS96" s="48"/>
      <c r="PWT96" s="48"/>
      <c r="PWU96" s="48"/>
      <c r="PWV96" s="48"/>
      <c r="PWW96" s="48"/>
      <c r="PWX96" s="48"/>
      <c r="PWY96" s="48"/>
      <c r="PWZ96" s="48"/>
      <c r="PXA96" s="48"/>
      <c r="PXB96" s="48"/>
      <c r="PXC96" s="48"/>
      <c r="PXD96" s="48"/>
      <c r="PXE96" s="48"/>
      <c r="PXF96" s="48"/>
      <c r="PXG96" s="48"/>
      <c r="PXH96" s="48"/>
      <c r="PXI96" s="48"/>
      <c r="PXJ96" s="48"/>
      <c r="PXK96" s="48"/>
      <c r="PXL96" s="48"/>
      <c r="PXM96" s="48"/>
      <c r="PXN96" s="48"/>
      <c r="PXO96" s="48"/>
      <c r="PXP96" s="48"/>
      <c r="PXQ96" s="48"/>
      <c r="PXR96" s="48"/>
      <c r="PXS96" s="48"/>
      <c r="PXT96" s="48"/>
      <c r="PXU96" s="48"/>
      <c r="PXV96" s="48"/>
      <c r="PXW96" s="48"/>
      <c r="PXX96" s="48"/>
      <c r="PXY96" s="48"/>
      <c r="PXZ96" s="48"/>
      <c r="PYA96" s="48"/>
      <c r="PYB96" s="48"/>
      <c r="PYC96" s="48"/>
      <c r="PYD96" s="48"/>
      <c r="PYE96" s="48"/>
      <c r="PYF96" s="48"/>
      <c r="PYG96" s="48"/>
      <c r="PYH96" s="48"/>
      <c r="PYI96" s="48"/>
      <c r="PYJ96" s="48"/>
      <c r="PYK96" s="48"/>
      <c r="PYL96" s="48"/>
      <c r="PYM96" s="48"/>
      <c r="PYN96" s="48"/>
      <c r="PYO96" s="48"/>
      <c r="PYP96" s="48"/>
      <c r="PYQ96" s="48"/>
      <c r="PYR96" s="48"/>
      <c r="PYS96" s="48"/>
      <c r="PYT96" s="48"/>
      <c r="PYU96" s="48"/>
      <c r="PYV96" s="48"/>
      <c r="PYW96" s="48"/>
      <c r="PYX96" s="48"/>
      <c r="PYY96" s="48"/>
      <c r="PYZ96" s="48"/>
      <c r="PZA96" s="48"/>
      <c r="PZB96" s="48"/>
      <c r="PZC96" s="48"/>
      <c r="PZD96" s="48"/>
      <c r="PZE96" s="48"/>
      <c r="PZF96" s="48"/>
      <c r="PZG96" s="48"/>
      <c r="PZH96" s="48"/>
      <c r="PZI96" s="48"/>
      <c r="PZJ96" s="48"/>
      <c r="PZK96" s="48"/>
      <c r="PZL96" s="48"/>
      <c r="PZM96" s="48"/>
      <c r="PZN96" s="48"/>
      <c r="PZO96" s="48"/>
      <c r="PZP96" s="48"/>
      <c r="PZQ96" s="48"/>
      <c r="PZR96" s="48"/>
      <c r="PZS96" s="48"/>
      <c r="PZT96" s="48"/>
      <c r="PZU96" s="48"/>
      <c r="PZV96" s="48"/>
      <c r="PZW96" s="48"/>
      <c r="PZX96" s="48"/>
      <c r="PZY96" s="48"/>
      <c r="PZZ96" s="48"/>
      <c r="QAA96" s="48"/>
      <c r="QAB96" s="48"/>
      <c r="QAC96" s="48"/>
      <c r="QAD96" s="48"/>
      <c r="QAE96" s="48"/>
      <c r="QAF96" s="48"/>
      <c r="QAG96" s="48"/>
      <c r="QAH96" s="48"/>
      <c r="QAI96" s="48"/>
      <c r="QAJ96" s="48"/>
      <c r="QAK96" s="48"/>
      <c r="QAL96" s="48"/>
      <c r="QAM96" s="48"/>
      <c r="QAN96" s="48"/>
      <c r="QAO96" s="48"/>
      <c r="QAP96" s="48"/>
      <c r="QAQ96" s="48"/>
      <c r="QAR96" s="48"/>
      <c r="QAS96" s="48"/>
      <c r="QAT96" s="48"/>
      <c r="QAU96" s="48"/>
      <c r="QAV96" s="48"/>
      <c r="QAW96" s="48"/>
      <c r="QAX96" s="48"/>
      <c r="QAY96" s="48"/>
      <c r="QAZ96" s="48"/>
      <c r="QBA96" s="48"/>
      <c r="QBB96" s="48"/>
      <c r="QBC96" s="48"/>
      <c r="QBD96" s="48"/>
      <c r="QBE96" s="48"/>
      <c r="QBF96" s="48"/>
      <c r="QBG96" s="48"/>
      <c r="QBH96" s="48"/>
      <c r="QBI96" s="48"/>
      <c r="QBJ96" s="48"/>
      <c r="QBK96" s="48"/>
      <c r="QBL96" s="48"/>
      <c r="QBM96" s="48"/>
      <c r="QBN96" s="48"/>
      <c r="QBO96" s="48"/>
      <c r="QBP96" s="48"/>
      <c r="QBQ96" s="48"/>
      <c r="QBR96" s="48"/>
      <c r="QBS96" s="48"/>
      <c r="QBT96" s="48"/>
      <c r="QBU96" s="48"/>
      <c r="QBV96" s="48"/>
      <c r="QBW96" s="48"/>
      <c r="QBX96" s="48"/>
      <c r="QBY96" s="48"/>
      <c r="QBZ96" s="48"/>
      <c r="QCA96" s="48"/>
      <c r="QCB96" s="48"/>
      <c r="QCC96" s="48"/>
      <c r="QCD96" s="48"/>
      <c r="QCE96" s="48"/>
      <c r="QCF96" s="48"/>
      <c r="QCG96" s="48"/>
      <c r="QCH96" s="48"/>
      <c r="QCI96" s="48"/>
      <c r="QCJ96" s="48"/>
      <c r="QCK96" s="48"/>
      <c r="QCL96" s="48"/>
      <c r="QCM96" s="48"/>
      <c r="QCN96" s="48"/>
      <c r="QCO96" s="48"/>
      <c r="QCP96" s="48"/>
      <c r="QCQ96" s="48"/>
      <c r="QCR96" s="48"/>
      <c r="QCS96" s="48"/>
      <c r="QCT96" s="48"/>
      <c r="QCU96" s="48"/>
      <c r="QCV96" s="48"/>
      <c r="QCW96" s="48"/>
      <c r="QCX96" s="48"/>
      <c r="QCY96" s="48"/>
      <c r="QCZ96" s="48"/>
      <c r="QDA96" s="48"/>
      <c r="QDB96" s="48"/>
      <c r="QDC96" s="48"/>
      <c r="QDD96" s="48"/>
      <c r="QDE96" s="48"/>
      <c r="QDF96" s="48"/>
      <c r="QDG96" s="48"/>
      <c r="QDH96" s="48"/>
      <c r="QDI96" s="48"/>
      <c r="QDJ96" s="48"/>
      <c r="QDK96" s="48"/>
      <c r="QDL96" s="48"/>
      <c r="QDM96" s="48"/>
      <c r="QDN96" s="48"/>
      <c r="QDO96" s="48"/>
      <c r="QDP96" s="48"/>
      <c r="QDQ96" s="48"/>
      <c r="QDR96" s="48"/>
      <c r="QDS96" s="48"/>
      <c r="QDT96" s="48"/>
      <c r="QDU96" s="48"/>
      <c r="QDV96" s="48"/>
      <c r="QDW96" s="48"/>
      <c r="QDX96" s="48"/>
      <c r="QDY96" s="48"/>
      <c r="QDZ96" s="48"/>
      <c r="QEA96" s="48"/>
      <c r="QEB96" s="48"/>
      <c r="QEC96" s="48"/>
      <c r="QED96" s="48"/>
      <c r="QEE96" s="48"/>
      <c r="QEF96" s="48"/>
      <c r="QEG96" s="48"/>
      <c r="QEH96" s="48"/>
      <c r="QEI96" s="48"/>
      <c r="QEJ96" s="48"/>
      <c r="QEK96" s="48"/>
      <c r="QEL96" s="48"/>
      <c r="QEM96" s="48"/>
      <c r="QEN96" s="48"/>
      <c r="QEO96" s="48"/>
      <c r="QEP96" s="48"/>
      <c r="QEQ96" s="48"/>
      <c r="QER96" s="48"/>
      <c r="QES96" s="48"/>
      <c r="QET96" s="48"/>
      <c r="QEU96" s="48"/>
      <c r="QEV96" s="48"/>
      <c r="QEW96" s="48"/>
      <c r="QEX96" s="48"/>
      <c r="QEY96" s="48"/>
      <c r="QEZ96" s="48"/>
      <c r="QFA96" s="48"/>
      <c r="QFB96" s="48"/>
      <c r="QFC96" s="48"/>
      <c r="QFD96" s="48"/>
      <c r="QFE96" s="48"/>
      <c r="QFF96" s="48"/>
      <c r="QFG96" s="48"/>
      <c r="QFH96" s="48"/>
      <c r="QFI96" s="48"/>
      <c r="QFJ96" s="48"/>
      <c r="QFK96" s="48"/>
      <c r="QFL96" s="48"/>
      <c r="QFM96" s="48"/>
      <c r="QFN96" s="48"/>
      <c r="QFO96" s="48"/>
      <c r="QFP96" s="48"/>
      <c r="QFQ96" s="48"/>
      <c r="QFR96" s="48"/>
      <c r="QFS96" s="48"/>
      <c r="QFT96" s="48"/>
      <c r="QFU96" s="48"/>
      <c r="QFV96" s="48"/>
      <c r="QFW96" s="48"/>
      <c r="QFX96" s="48"/>
      <c r="QFY96" s="48"/>
      <c r="QFZ96" s="48"/>
      <c r="QGA96" s="48"/>
      <c r="QGB96" s="48"/>
      <c r="QGC96" s="48"/>
      <c r="QGD96" s="48"/>
      <c r="QGE96" s="48"/>
      <c r="QGF96" s="48"/>
      <c r="QGG96" s="48"/>
      <c r="QGH96" s="48"/>
      <c r="QGI96" s="48"/>
      <c r="QGJ96" s="48"/>
      <c r="QGK96" s="48"/>
      <c r="QGL96" s="48"/>
      <c r="QGM96" s="48"/>
      <c r="QGN96" s="48"/>
      <c r="QGO96" s="48"/>
      <c r="QGP96" s="48"/>
      <c r="QGQ96" s="48"/>
      <c r="QGR96" s="48"/>
      <c r="QGS96" s="48"/>
      <c r="QGT96" s="48"/>
      <c r="QGU96" s="48"/>
      <c r="QGV96" s="48"/>
      <c r="QGW96" s="48"/>
      <c r="QGX96" s="48"/>
      <c r="QGY96" s="48"/>
      <c r="QGZ96" s="48"/>
      <c r="QHA96" s="48"/>
      <c r="QHB96" s="48"/>
      <c r="QHC96" s="48"/>
      <c r="QHD96" s="48"/>
      <c r="QHE96" s="48"/>
      <c r="QHF96" s="48"/>
      <c r="QHG96" s="48"/>
      <c r="QHH96" s="48"/>
      <c r="QHI96" s="48"/>
      <c r="QHJ96" s="48"/>
      <c r="QHK96" s="48"/>
      <c r="QHL96" s="48"/>
      <c r="QHM96" s="48"/>
      <c r="QHN96" s="48"/>
      <c r="QHO96" s="48"/>
      <c r="QHP96" s="48"/>
      <c r="QHQ96" s="48"/>
      <c r="QHR96" s="48"/>
      <c r="QHS96" s="48"/>
      <c r="QHT96" s="48"/>
      <c r="QHU96" s="48"/>
      <c r="QHV96" s="48"/>
      <c r="QHW96" s="48"/>
      <c r="QHX96" s="48"/>
      <c r="QHY96" s="48"/>
      <c r="QHZ96" s="48"/>
      <c r="QIA96" s="48"/>
      <c r="QIB96" s="48"/>
      <c r="QIC96" s="48"/>
      <c r="QID96" s="48"/>
      <c r="QIE96" s="48"/>
      <c r="QIF96" s="48"/>
      <c r="QIG96" s="48"/>
      <c r="QIH96" s="48"/>
      <c r="QII96" s="48"/>
      <c r="QIJ96" s="48"/>
      <c r="QIK96" s="48"/>
      <c r="QIL96" s="48"/>
      <c r="QIM96" s="48"/>
      <c r="QIN96" s="48"/>
      <c r="QIO96" s="48"/>
      <c r="QIP96" s="48"/>
      <c r="QIQ96" s="48"/>
      <c r="QIR96" s="48"/>
      <c r="QIS96" s="48"/>
      <c r="QIT96" s="48"/>
      <c r="QIU96" s="48"/>
      <c r="QIV96" s="48"/>
      <c r="QIW96" s="48"/>
      <c r="QIX96" s="48"/>
      <c r="QIY96" s="48"/>
      <c r="QIZ96" s="48"/>
      <c r="QJA96" s="48"/>
      <c r="QJB96" s="48"/>
      <c r="QJC96" s="48"/>
      <c r="QJD96" s="48"/>
      <c r="QJE96" s="48"/>
      <c r="QJF96" s="48"/>
      <c r="QJG96" s="48"/>
      <c r="QJH96" s="48"/>
      <c r="QJI96" s="48"/>
      <c r="QJJ96" s="48"/>
      <c r="QJK96" s="48"/>
      <c r="QJL96" s="48"/>
      <c r="QJM96" s="48"/>
      <c r="QJN96" s="48"/>
      <c r="QJO96" s="48"/>
      <c r="QJP96" s="48"/>
      <c r="QJQ96" s="48"/>
      <c r="QJR96" s="48"/>
      <c r="QJS96" s="48"/>
      <c r="QJT96" s="48"/>
      <c r="QJU96" s="48"/>
      <c r="QJV96" s="48"/>
      <c r="QJW96" s="48"/>
      <c r="QJX96" s="48"/>
      <c r="QJY96" s="48"/>
      <c r="QJZ96" s="48"/>
      <c r="QKA96" s="48"/>
      <c r="QKB96" s="48"/>
      <c r="QKC96" s="48"/>
      <c r="QKD96" s="48"/>
      <c r="QKE96" s="48"/>
      <c r="QKF96" s="48"/>
      <c r="QKG96" s="48"/>
      <c r="QKH96" s="48"/>
      <c r="QKI96" s="48"/>
      <c r="QKJ96" s="48"/>
      <c r="QKK96" s="48"/>
      <c r="QKL96" s="48"/>
      <c r="QKM96" s="48"/>
      <c r="QKN96" s="48"/>
      <c r="QKO96" s="48"/>
      <c r="QKP96" s="48"/>
      <c r="QKQ96" s="48"/>
      <c r="QKR96" s="48"/>
      <c r="QKS96" s="48"/>
      <c r="QKT96" s="48"/>
      <c r="QKU96" s="48"/>
      <c r="QKV96" s="48"/>
      <c r="QKW96" s="48"/>
      <c r="QKX96" s="48"/>
      <c r="QKY96" s="48"/>
      <c r="QKZ96" s="48"/>
      <c r="QLA96" s="48"/>
      <c r="QLB96" s="48"/>
      <c r="QLC96" s="48"/>
      <c r="QLD96" s="48"/>
      <c r="QLE96" s="48"/>
      <c r="QLF96" s="48"/>
      <c r="QLG96" s="48"/>
      <c r="QLH96" s="48"/>
      <c r="QLI96" s="48"/>
      <c r="QLJ96" s="48"/>
      <c r="QLK96" s="48"/>
      <c r="QLL96" s="48"/>
      <c r="QLM96" s="48"/>
      <c r="QLN96" s="48"/>
      <c r="QLO96" s="48"/>
      <c r="QLP96" s="48"/>
      <c r="QLQ96" s="48"/>
      <c r="QLR96" s="48"/>
      <c r="QLS96" s="48"/>
      <c r="QLT96" s="48"/>
      <c r="QLU96" s="48"/>
      <c r="QLV96" s="48"/>
      <c r="QLW96" s="48"/>
      <c r="QLX96" s="48"/>
      <c r="QLY96" s="48"/>
      <c r="QLZ96" s="48"/>
      <c r="QMA96" s="48"/>
      <c r="QMB96" s="48"/>
      <c r="QMC96" s="48"/>
      <c r="QMD96" s="48"/>
      <c r="QME96" s="48"/>
      <c r="QMF96" s="48"/>
      <c r="QMG96" s="48"/>
      <c r="QMH96" s="48"/>
      <c r="QMI96" s="48"/>
      <c r="QMJ96" s="48"/>
      <c r="QMK96" s="48"/>
      <c r="QML96" s="48"/>
      <c r="QMM96" s="48"/>
      <c r="QMN96" s="48"/>
      <c r="QMO96" s="48"/>
      <c r="QMP96" s="48"/>
      <c r="QMQ96" s="48"/>
      <c r="QMR96" s="48"/>
      <c r="QMS96" s="48"/>
      <c r="QMT96" s="48"/>
      <c r="QMU96" s="48"/>
      <c r="QMV96" s="48"/>
      <c r="QMW96" s="48"/>
      <c r="QMX96" s="48"/>
      <c r="QMY96" s="48"/>
      <c r="QMZ96" s="48"/>
      <c r="QNA96" s="48"/>
      <c r="QNB96" s="48"/>
      <c r="QNC96" s="48"/>
      <c r="QND96" s="48"/>
      <c r="QNE96" s="48"/>
      <c r="QNF96" s="48"/>
      <c r="QNG96" s="48"/>
      <c r="QNH96" s="48"/>
      <c r="QNI96" s="48"/>
      <c r="QNJ96" s="48"/>
      <c r="QNK96" s="48"/>
      <c r="QNL96" s="48"/>
      <c r="QNM96" s="48"/>
      <c r="QNN96" s="48"/>
      <c r="QNO96" s="48"/>
      <c r="QNP96" s="48"/>
      <c r="QNQ96" s="48"/>
      <c r="QNR96" s="48"/>
      <c r="QNS96" s="48"/>
      <c r="QNT96" s="48"/>
      <c r="QNU96" s="48"/>
      <c r="QNV96" s="48"/>
      <c r="QNW96" s="48"/>
      <c r="QNX96" s="48"/>
      <c r="QNY96" s="48"/>
      <c r="QNZ96" s="48"/>
      <c r="QOA96" s="48"/>
      <c r="QOB96" s="48"/>
      <c r="QOC96" s="48"/>
      <c r="QOD96" s="48"/>
      <c r="QOE96" s="48"/>
      <c r="QOF96" s="48"/>
      <c r="QOG96" s="48"/>
      <c r="QOH96" s="48"/>
      <c r="QOI96" s="48"/>
      <c r="QOJ96" s="48"/>
      <c r="QOK96" s="48"/>
      <c r="QOL96" s="48"/>
      <c r="QOM96" s="48"/>
      <c r="QON96" s="48"/>
      <c r="QOO96" s="48"/>
      <c r="QOP96" s="48"/>
      <c r="QOQ96" s="48"/>
      <c r="QOR96" s="48"/>
      <c r="QOS96" s="48"/>
      <c r="QOT96" s="48"/>
      <c r="QOU96" s="48"/>
      <c r="QOV96" s="48"/>
      <c r="QOW96" s="48"/>
      <c r="QOX96" s="48"/>
      <c r="QOY96" s="48"/>
      <c r="QOZ96" s="48"/>
      <c r="QPA96" s="48"/>
      <c r="QPB96" s="48"/>
      <c r="QPC96" s="48"/>
      <c r="QPD96" s="48"/>
      <c r="QPE96" s="48"/>
      <c r="QPF96" s="48"/>
      <c r="QPG96" s="48"/>
      <c r="QPH96" s="48"/>
      <c r="QPI96" s="48"/>
      <c r="QPJ96" s="48"/>
      <c r="QPK96" s="48"/>
      <c r="QPL96" s="48"/>
      <c r="QPM96" s="48"/>
      <c r="QPN96" s="48"/>
      <c r="QPO96" s="48"/>
      <c r="QPP96" s="48"/>
      <c r="QPQ96" s="48"/>
      <c r="QPR96" s="48"/>
      <c r="QPS96" s="48"/>
      <c r="QPT96" s="48"/>
      <c r="QPU96" s="48"/>
      <c r="QPV96" s="48"/>
      <c r="QPW96" s="48"/>
      <c r="QPX96" s="48"/>
      <c r="QPY96" s="48"/>
      <c r="QPZ96" s="48"/>
      <c r="QQA96" s="48"/>
      <c r="QQB96" s="48"/>
      <c r="QQC96" s="48"/>
      <c r="QQD96" s="48"/>
      <c r="QQE96" s="48"/>
      <c r="QQF96" s="48"/>
      <c r="QQG96" s="48"/>
      <c r="QQH96" s="48"/>
      <c r="QQI96" s="48"/>
      <c r="QQJ96" s="48"/>
      <c r="QQK96" s="48"/>
      <c r="QQL96" s="48"/>
      <c r="QQM96" s="48"/>
      <c r="QQN96" s="48"/>
      <c r="QQO96" s="48"/>
      <c r="QQP96" s="48"/>
      <c r="QQQ96" s="48"/>
      <c r="QQR96" s="48"/>
      <c r="QQS96" s="48"/>
      <c r="QQT96" s="48"/>
      <c r="QQU96" s="48"/>
      <c r="QQV96" s="48"/>
      <c r="QQW96" s="48"/>
      <c r="QQX96" s="48"/>
      <c r="QQY96" s="48"/>
      <c r="QQZ96" s="48"/>
      <c r="QRA96" s="48"/>
      <c r="QRB96" s="48"/>
      <c r="QRC96" s="48"/>
      <c r="QRD96" s="48"/>
      <c r="QRE96" s="48"/>
      <c r="QRF96" s="48"/>
      <c r="QRG96" s="48"/>
      <c r="QRH96" s="48"/>
      <c r="QRI96" s="48"/>
      <c r="QRJ96" s="48"/>
      <c r="QRK96" s="48"/>
      <c r="QRL96" s="48"/>
      <c r="QRM96" s="48"/>
      <c r="QRN96" s="48"/>
      <c r="QRO96" s="48"/>
      <c r="QRP96" s="48"/>
      <c r="QRQ96" s="48"/>
      <c r="QRR96" s="48"/>
      <c r="QRS96" s="48"/>
      <c r="QRT96" s="48"/>
      <c r="QRU96" s="48"/>
      <c r="QRV96" s="48"/>
      <c r="QRW96" s="48"/>
      <c r="QRX96" s="48"/>
      <c r="QRY96" s="48"/>
      <c r="QRZ96" s="48"/>
      <c r="QSA96" s="48"/>
      <c r="QSB96" s="48"/>
      <c r="QSC96" s="48"/>
      <c r="QSD96" s="48"/>
      <c r="QSE96" s="48"/>
      <c r="QSF96" s="48"/>
      <c r="QSG96" s="48"/>
      <c r="QSH96" s="48"/>
      <c r="QSI96" s="48"/>
      <c r="QSJ96" s="48"/>
      <c r="QSK96" s="48"/>
      <c r="QSL96" s="48"/>
      <c r="QSM96" s="48"/>
      <c r="QSN96" s="48"/>
      <c r="QSO96" s="48"/>
      <c r="QSP96" s="48"/>
      <c r="QSQ96" s="48"/>
      <c r="QSR96" s="48"/>
      <c r="QSS96" s="48"/>
      <c r="QST96" s="48"/>
      <c r="QSU96" s="48"/>
      <c r="QSV96" s="48"/>
      <c r="QSW96" s="48"/>
      <c r="QSX96" s="48"/>
      <c r="QSY96" s="48"/>
      <c r="QSZ96" s="48"/>
      <c r="QTA96" s="48"/>
      <c r="QTB96" s="48"/>
      <c r="QTC96" s="48"/>
      <c r="QTD96" s="48"/>
      <c r="QTE96" s="48"/>
      <c r="QTF96" s="48"/>
      <c r="QTG96" s="48"/>
      <c r="QTH96" s="48"/>
      <c r="QTI96" s="48"/>
      <c r="QTJ96" s="48"/>
      <c r="QTK96" s="48"/>
      <c r="QTL96" s="48"/>
      <c r="QTM96" s="48"/>
      <c r="QTN96" s="48"/>
      <c r="QTO96" s="48"/>
      <c r="QTP96" s="48"/>
      <c r="QTQ96" s="48"/>
      <c r="QTR96" s="48"/>
      <c r="QTS96" s="48"/>
      <c r="QTT96" s="48"/>
      <c r="QTU96" s="48"/>
      <c r="QTV96" s="48"/>
      <c r="QTW96" s="48"/>
      <c r="QTX96" s="48"/>
      <c r="QTY96" s="48"/>
      <c r="QTZ96" s="48"/>
      <c r="QUA96" s="48"/>
      <c r="QUB96" s="48"/>
      <c r="QUC96" s="48"/>
      <c r="QUD96" s="48"/>
      <c r="QUE96" s="48"/>
      <c r="QUF96" s="48"/>
      <c r="QUG96" s="48"/>
      <c r="QUH96" s="48"/>
      <c r="QUI96" s="48"/>
      <c r="QUJ96" s="48"/>
      <c r="QUK96" s="48"/>
      <c r="QUL96" s="48"/>
      <c r="QUM96" s="48"/>
      <c r="QUN96" s="48"/>
      <c r="QUO96" s="48"/>
      <c r="QUP96" s="48"/>
      <c r="QUQ96" s="48"/>
      <c r="QUR96" s="48"/>
      <c r="QUS96" s="48"/>
      <c r="QUT96" s="48"/>
      <c r="QUU96" s="48"/>
      <c r="QUV96" s="48"/>
      <c r="QUW96" s="48"/>
      <c r="QUX96" s="48"/>
      <c r="QUY96" s="48"/>
      <c r="QUZ96" s="48"/>
      <c r="QVA96" s="48"/>
      <c r="QVB96" s="48"/>
      <c r="QVC96" s="48"/>
      <c r="QVD96" s="48"/>
      <c r="QVE96" s="48"/>
      <c r="QVF96" s="48"/>
      <c r="QVG96" s="48"/>
      <c r="QVH96" s="48"/>
      <c r="QVI96" s="48"/>
      <c r="QVJ96" s="48"/>
      <c r="QVK96" s="48"/>
      <c r="QVL96" s="48"/>
      <c r="QVM96" s="48"/>
      <c r="QVN96" s="48"/>
      <c r="QVO96" s="48"/>
      <c r="QVP96" s="48"/>
      <c r="QVQ96" s="48"/>
      <c r="QVR96" s="48"/>
      <c r="QVS96" s="48"/>
      <c r="QVT96" s="48"/>
      <c r="QVU96" s="48"/>
      <c r="QVV96" s="48"/>
      <c r="QVW96" s="48"/>
      <c r="QVX96" s="48"/>
      <c r="QVY96" s="48"/>
      <c r="QVZ96" s="48"/>
      <c r="QWA96" s="48"/>
      <c r="QWB96" s="48"/>
      <c r="QWC96" s="48"/>
      <c r="QWD96" s="48"/>
      <c r="QWE96" s="48"/>
      <c r="QWF96" s="48"/>
      <c r="QWG96" s="48"/>
      <c r="QWH96" s="48"/>
      <c r="QWI96" s="48"/>
      <c r="QWJ96" s="48"/>
      <c r="QWK96" s="48"/>
      <c r="QWL96" s="48"/>
      <c r="QWM96" s="48"/>
      <c r="QWN96" s="48"/>
      <c r="QWO96" s="48"/>
      <c r="QWP96" s="48"/>
      <c r="QWQ96" s="48"/>
      <c r="QWR96" s="48"/>
      <c r="QWS96" s="48"/>
      <c r="QWT96" s="48"/>
      <c r="QWU96" s="48"/>
      <c r="QWV96" s="48"/>
      <c r="QWW96" s="48"/>
      <c r="QWX96" s="48"/>
      <c r="QWY96" s="48"/>
      <c r="QWZ96" s="48"/>
      <c r="QXA96" s="48"/>
      <c r="QXB96" s="48"/>
      <c r="QXC96" s="48"/>
      <c r="QXD96" s="48"/>
      <c r="QXE96" s="48"/>
      <c r="QXF96" s="48"/>
      <c r="QXG96" s="48"/>
      <c r="QXH96" s="48"/>
      <c r="QXI96" s="48"/>
      <c r="QXJ96" s="48"/>
      <c r="QXK96" s="48"/>
      <c r="QXL96" s="48"/>
      <c r="QXM96" s="48"/>
      <c r="QXN96" s="48"/>
      <c r="QXO96" s="48"/>
      <c r="QXP96" s="48"/>
      <c r="QXQ96" s="48"/>
      <c r="QXR96" s="48"/>
      <c r="QXS96" s="48"/>
      <c r="QXT96" s="48"/>
      <c r="QXU96" s="48"/>
      <c r="QXV96" s="48"/>
      <c r="QXW96" s="48"/>
      <c r="QXX96" s="48"/>
      <c r="QXY96" s="48"/>
      <c r="QXZ96" s="48"/>
      <c r="QYA96" s="48"/>
      <c r="QYB96" s="48"/>
      <c r="QYC96" s="48"/>
      <c r="QYD96" s="48"/>
      <c r="QYE96" s="48"/>
      <c r="QYF96" s="48"/>
      <c r="QYG96" s="48"/>
      <c r="QYH96" s="48"/>
      <c r="QYI96" s="48"/>
      <c r="QYJ96" s="48"/>
      <c r="QYK96" s="48"/>
      <c r="QYL96" s="48"/>
      <c r="QYM96" s="48"/>
      <c r="QYN96" s="48"/>
      <c r="QYO96" s="48"/>
      <c r="QYP96" s="48"/>
      <c r="QYQ96" s="48"/>
      <c r="QYR96" s="48"/>
      <c r="QYS96" s="48"/>
      <c r="QYT96" s="48"/>
      <c r="QYU96" s="48"/>
      <c r="QYV96" s="48"/>
      <c r="QYW96" s="48"/>
      <c r="QYX96" s="48"/>
      <c r="QYY96" s="48"/>
      <c r="QYZ96" s="48"/>
      <c r="QZA96" s="48"/>
      <c r="QZB96" s="48"/>
      <c r="QZC96" s="48"/>
      <c r="QZD96" s="48"/>
      <c r="QZE96" s="48"/>
      <c r="QZF96" s="48"/>
      <c r="QZG96" s="48"/>
      <c r="QZH96" s="48"/>
      <c r="QZI96" s="48"/>
      <c r="QZJ96" s="48"/>
      <c r="QZK96" s="48"/>
      <c r="QZL96" s="48"/>
      <c r="QZM96" s="48"/>
      <c r="QZN96" s="48"/>
      <c r="QZO96" s="48"/>
      <c r="QZP96" s="48"/>
      <c r="QZQ96" s="48"/>
      <c r="QZR96" s="48"/>
      <c r="QZS96" s="48"/>
      <c r="QZT96" s="48"/>
      <c r="QZU96" s="48"/>
      <c r="QZV96" s="48"/>
      <c r="QZW96" s="48"/>
      <c r="QZX96" s="48"/>
      <c r="QZY96" s="48"/>
      <c r="QZZ96" s="48"/>
      <c r="RAA96" s="48"/>
      <c r="RAB96" s="48"/>
      <c r="RAC96" s="48"/>
      <c r="RAD96" s="48"/>
      <c r="RAE96" s="48"/>
      <c r="RAF96" s="48"/>
      <c r="RAG96" s="48"/>
      <c r="RAH96" s="48"/>
      <c r="RAI96" s="48"/>
      <c r="RAJ96" s="48"/>
      <c r="RAK96" s="48"/>
      <c r="RAL96" s="48"/>
      <c r="RAM96" s="48"/>
      <c r="RAN96" s="48"/>
      <c r="RAO96" s="48"/>
      <c r="RAP96" s="48"/>
      <c r="RAQ96" s="48"/>
      <c r="RAR96" s="48"/>
      <c r="RAS96" s="48"/>
      <c r="RAT96" s="48"/>
      <c r="RAU96" s="48"/>
      <c r="RAV96" s="48"/>
      <c r="RAW96" s="48"/>
      <c r="RAX96" s="48"/>
      <c r="RAY96" s="48"/>
      <c r="RAZ96" s="48"/>
      <c r="RBA96" s="48"/>
      <c r="RBB96" s="48"/>
      <c r="RBC96" s="48"/>
      <c r="RBD96" s="48"/>
      <c r="RBE96" s="48"/>
      <c r="RBF96" s="48"/>
      <c r="RBG96" s="48"/>
      <c r="RBH96" s="48"/>
      <c r="RBI96" s="48"/>
      <c r="RBJ96" s="48"/>
      <c r="RBK96" s="48"/>
      <c r="RBL96" s="48"/>
      <c r="RBM96" s="48"/>
      <c r="RBN96" s="48"/>
      <c r="RBO96" s="48"/>
      <c r="RBP96" s="48"/>
      <c r="RBQ96" s="48"/>
      <c r="RBR96" s="48"/>
      <c r="RBS96" s="48"/>
      <c r="RBT96" s="48"/>
      <c r="RBU96" s="48"/>
      <c r="RBV96" s="48"/>
      <c r="RBW96" s="48"/>
      <c r="RBX96" s="48"/>
      <c r="RBY96" s="48"/>
      <c r="RBZ96" s="48"/>
      <c r="RCA96" s="48"/>
      <c r="RCB96" s="48"/>
      <c r="RCC96" s="48"/>
      <c r="RCD96" s="48"/>
      <c r="RCE96" s="48"/>
      <c r="RCF96" s="48"/>
      <c r="RCG96" s="48"/>
      <c r="RCH96" s="48"/>
      <c r="RCI96" s="48"/>
      <c r="RCJ96" s="48"/>
      <c r="RCK96" s="48"/>
      <c r="RCL96" s="48"/>
      <c r="RCM96" s="48"/>
      <c r="RCN96" s="48"/>
      <c r="RCO96" s="48"/>
      <c r="RCP96" s="48"/>
      <c r="RCQ96" s="48"/>
      <c r="RCR96" s="48"/>
      <c r="RCS96" s="48"/>
      <c r="RCT96" s="48"/>
      <c r="RCU96" s="48"/>
      <c r="RCV96" s="48"/>
      <c r="RCW96" s="48"/>
      <c r="RCX96" s="48"/>
      <c r="RCY96" s="48"/>
      <c r="RCZ96" s="48"/>
      <c r="RDA96" s="48"/>
      <c r="RDB96" s="48"/>
      <c r="RDC96" s="48"/>
      <c r="RDD96" s="48"/>
      <c r="RDE96" s="48"/>
      <c r="RDF96" s="48"/>
      <c r="RDG96" s="48"/>
      <c r="RDH96" s="48"/>
      <c r="RDI96" s="48"/>
      <c r="RDJ96" s="48"/>
      <c r="RDK96" s="48"/>
      <c r="RDL96" s="48"/>
      <c r="RDM96" s="48"/>
      <c r="RDN96" s="48"/>
      <c r="RDO96" s="48"/>
      <c r="RDP96" s="48"/>
      <c r="RDQ96" s="48"/>
      <c r="RDR96" s="48"/>
      <c r="RDS96" s="48"/>
      <c r="RDT96" s="48"/>
      <c r="RDU96" s="48"/>
      <c r="RDV96" s="48"/>
      <c r="RDW96" s="48"/>
      <c r="RDX96" s="48"/>
      <c r="RDY96" s="48"/>
      <c r="RDZ96" s="48"/>
      <c r="REA96" s="48"/>
      <c r="REB96" s="48"/>
      <c r="REC96" s="48"/>
      <c r="RED96" s="48"/>
      <c r="REE96" s="48"/>
      <c r="REF96" s="48"/>
      <c r="REG96" s="48"/>
      <c r="REH96" s="48"/>
      <c r="REI96" s="48"/>
      <c r="REJ96" s="48"/>
      <c r="REK96" s="48"/>
      <c r="REL96" s="48"/>
      <c r="REM96" s="48"/>
      <c r="REN96" s="48"/>
      <c r="REO96" s="48"/>
      <c r="REP96" s="48"/>
      <c r="REQ96" s="48"/>
      <c r="RER96" s="48"/>
      <c r="RES96" s="48"/>
      <c r="RET96" s="48"/>
      <c r="REU96" s="48"/>
      <c r="REV96" s="48"/>
      <c r="REW96" s="48"/>
      <c r="REX96" s="48"/>
      <c r="REY96" s="48"/>
      <c r="REZ96" s="48"/>
      <c r="RFA96" s="48"/>
      <c r="RFB96" s="48"/>
      <c r="RFC96" s="48"/>
      <c r="RFD96" s="48"/>
      <c r="RFE96" s="48"/>
      <c r="RFF96" s="48"/>
      <c r="RFG96" s="48"/>
      <c r="RFH96" s="48"/>
      <c r="RFI96" s="48"/>
      <c r="RFJ96" s="48"/>
      <c r="RFK96" s="48"/>
      <c r="RFL96" s="48"/>
      <c r="RFM96" s="48"/>
      <c r="RFN96" s="48"/>
      <c r="RFO96" s="48"/>
      <c r="RFP96" s="48"/>
      <c r="RFQ96" s="48"/>
      <c r="RFR96" s="48"/>
      <c r="RFS96" s="48"/>
      <c r="RFT96" s="48"/>
      <c r="RFU96" s="48"/>
      <c r="RFV96" s="48"/>
      <c r="RFW96" s="48"/>
      <c r="RFX96" s="48"/>
      <c r="RFY96" s="48"/>
      <c r="RFZ96" s="48"/>
      <c r="RGA96" s="48"/>
      <c r="RGB96" s="48"/>
      <c r="RGC96" s="48"/>
      <c r="RGD96" s="48"/>
      <c r="RGE96" s="48"/>
      <c r="RGF96" s="48"/>
      <c r="RGG96" s="48"/>
      <c r="RGH96" s="48"/>
      <c r="RGI96" s="48"/>
      <c r="RGJ96" s="48"/>
      <c r="RGK96" s="48"/>
      <c r="RGL96" s="48"/>
      <c r="RGM96" s="48"/>
      <c r="RGN96" s="48"/>
      <c r="RGO96" s="48"/>
      <c r="RGP96" s="48"/>
      <c r="RGQ96" s="48"/>
      <c r="RGR96" s="48"/>
      <c r="RGS96" s="48"/>
      <c r="RGT96" s="48"/>
      <c r="RGU96" s="48"/>
      <c r="RGV96" s="48"/>
      <c r="RGW96" s="48"/>
      <c r="RGX96" s="48"/>
      <c r="RGY96" s="48"/>
      <c r="RGZ96" s="48"/>
      <c r="RHA96" s="48"/>
      <c r="RHB96" s="48"/>
      <c r="RHC96" s="48"/>
      <c r="RHD96" s="48"/>
      <c r="RHE96" s="48"/>
      <c r="RHF96" s="48"/>
      <c r="RHG96" s="48"/>
      <c r="RHH96" s="48"/>
      <c r="RHI96" s="48"/>
      <c r="RHJ96" s="48"/>
      <c r="RHK96" s="48"/>
      <c r="RHL96" s="48"/>
      <c r="RHM96" s="48"/>
      <c r="RHN96" s="48"/>
      <c r="RHO96" s="48"/>
      <c r="RHP96" s="48"/>
      <c r="RHQ96" s="48"/>
      <c r="RHR96" s="48"/>
      <c r="RHS96" s="48"/>
      <c r="RHT96" s="48"/>
      <c r="RHU96" s="48"/>
      <c r="RHV96" s="48"/>
      <c r="RHW96" s="48"/>
      <c r="RHX96" s="48"/>
      <c r="RHY96" s="48"/>
      <c r="RHZ96" s="48"/>
      <c r="RIA96" s="48"/>
      <c r="RIB96" s="48"/>
      <c r="RIC96" s="48"/>
      <c r="RID96" s="48"/>
      <c r="RIE96" s="48"/>
      <c r="RIF96" s="48"/>
      <c r="RIG96" s="48"/>
      <c r="RIH96" s="48"/>
      <c r="RII96" s="48"/>
      <c r="RIJ96" s="48"/>
      <c r="RIK96" s="48"/>
      <c r="RIL96" s="48"/>
      <c r="RIM96" s="48"/>
      <c r="RIN96" s="48"/>
      <c r="RIO96" s="48"/>
      <c r="RIP96" s="48"/>
      <c r="RIQ96" s="48"/>
      <c r="RIR96" s="48"/>
      <c r="RIS96" s="48"/>
      <c r="RIT96" s="48"/>
      <c r="RIU96" s="48"/>
      <c r="RIV96" s="48"/>
      <c r="RIW96" s="48"/>
      <c r="RIX96" s="48"/>
      <c r="RIY96" s="48"/>
      <c r="RIZ96" s="48"/>
      <c r="RJA96" s="48"/>
      <c r="RJB96" s="48"/>
      <c r="RJC96" s="48"/>
      <c r="RJD96" s="48"/>
      <c r="RJE96" s="48"/>
      <c r="RJF96" s="48"/>
      <c r="RJG96" s="48"/>
      <c r="RJH96" s="48"/>
      <c r="RJI96" s="48"/>
      <c r="RJJ96" s="48"/>
      <c r="RJK96" s="48"/>
      <c r="RJL96" s="48"/>
      <c r="RJM96" s="48"/>
      <c r="RJN96" s="48"/>
      <c r="RJO96" s="48"/>
      <c r="RJP96" s="48"/>
      <c r="RJQ96" s="48"/>
      <c r="RJR96" s="48"/>
      <c r="RJS96" s="48"/>
      <c r="RJT96" s="48"/>
      <c r="RJU96" s="48"/>
      <c r="RJV96" s="48"/>
      <c r="RJW96" s="48"/>
      <c r="RJX96" s="48"/>
      <c r="RJY96" s="48"/>
      <c r="RJZ96" s="48"/>
      <c r="RKA96" s="48"/>
      <c r="RKB96" s="48"/>
      <c r="RKC96" s="48"/>
      <c r="RKD96" s="48"/>
      <c r="RKE96" s="48"/>
      <c r="RKF96" s="48"/>
      <c r="RKG96" s="48"/>
      <c r="RKH96" s="48"/>
      <c r="RKI96" s="48"/>
      <c r="RKJ96" s="48"/>
      <c r="RKK96" s="48"/>
      <c r="RKL96" s="48"/>
      <c r="RKM96" s="48"/>
      <c r="RKN96" s="48"/>
      <c r="RKO96" s="48"/>
      <c r="RKP96" s="48"/>
      <c r="RKQ96" s="48"/>
      <c r="RKR96" s="48"/>
      <c r="RKS96" s="48"/>
      <c r="RKT96" s="48"/>
      <c r="RKU96" s="48"/>
      <c r="RKV96" s="48"/>
      <c r="RKW96" s="48"/>
      <c r="RKX96" s="48"/>
      <c r="RKY96" s="48"/>
      <c r="RKZ96" s="48"/>
      <c r="RLA96" s="48"/>
      <c r="RLB96" s="48"/>
      <c r="RLC96" s="48"/>
      <c r="RLD96" s="48"/>
      <c r="RLE96" s="48"/>
      <c r="RLF96" s="48"/>
      <c r="RLG96" s="48"/>
      <c r="RLH96" s="48"/>
      <c r="RLI96" s="48"/>
      <c r="RLJ96" s="48"/>
      <c r="RLK96" s="48"/>
      <c r="RLL96" s="48"/>
      <c r="RLM96" s="48"/>
      <c r="RLN96" s="48"/>
      <c r="RLO96" s="48"/>
      <c r="RLP96" s="48"/>
      <c r="RLQ96" s="48"/>
      <c r="RLR96" s="48"/>
      <c r="RLS96" s="48"/>
      <c r="RLT96" s="48"/>
      <c r="RLU96" s="48"/>
      <c r="RLV96" s="48"/>
      <c r="RLW96" s="48"/>
      <c r="RLX96" s="48"/>
      <c r="RLY96" s="48"/>
      <c r="RLZ96" s="48"/>
      <c r="RMA96" s="48"/>
      <c r="RMB96" s="48"/>
      <c r="RMC96" s="48"/>
      <c r="RMD96" s="48"/>
      <c r="RME96" s="48"/>
      <c r="RMF96" s="48"/>
      <c r="RMG96" s="48"/>
      <c r="RMH96" s="48"/>
      <c r="RMI96" s="48"/>
      <c r="RMJ96" s="48"/>
      <c r="RMK96" s="48"/>
      <c r="RML96" s="48"/>
      <c r="RMM96" s="48"/>
      <c r="RMN96" s="48"/>
      <c r="RMO96" s="48"/>
      <c r="RMP96" s="48"/>
      <c r="RMQ96" s="48"/>
      <c r="RMR96" s="48"/>
      <c r="RMS96" s="48"/>
      <c r="RMT96" s="48"/>
      <c r="RMU96" s="48"/>
      <c r="RMV96" s="48"/>
      <c r="RMW96" s="48"/>
      <c r="RMX96" s="48"/>
      <c r="RMY96" s="48"/>
      <c r="RMZ96" s="48"/>
      <c r="RNA96" s="48"/>
      <c r="RNB96" s="48"/>
      <c r="RNC96" s="48"/>
      <c r="RND96" s="48"/>
      <c r="RNE96" s="48"/>
      <c r="RNF96" s="48"/>
      <c r="RNG96" s="48"/>
      <c r="RNH96" s="48"/>
      <c r="RNI96" s="48"/>
      <c r="RNJ96" s="48"/>
      <c r="RNK96" s="48"/>
      <c r="RNL96" s="48"/>
      <c r="RNM96" s="48"/>
      <c r="RNN96" s="48"/>
      <c r="RNO96" s="48"/>
      <c r="RNP96" s="48"/>
      <c r="RNQ96" s="48"/>
      <c r="RNR96" s="48"/>
      <c r="RNS96" s="48"/>
      <c r="RNT96" s="48"/>
      <c r="RNU96" s="48"/>
      <c r="RNV96" s="48"/>
      <c r="RNW96" s="48"/>
      <c r="RNX96" s="48"/>
      <c r="RNY96" s="48"/>
      <c r="RNZ96" s="48"/>
      <c r="ROA96" s="48"/>
      <c r="ROB96" s="48"/>
      <c r="ROC96" s="48"/>
      <c r="ROD96" s="48"/>
      <c r="ROE96" s="48"/>
      <c r="ROF96" s="48"/>
      <c r="ROG96" s="48"/>
      <c r="ROH96" s="48"/>
      <c r="ROI96" s="48"/>
      <c r="ROJ96" s="48"/>
      <c r="ROK96" s="48"/>
      <c r="ROL96" s="48"/>
      <c r="ROM96" s="48"/>
      <c r="RON96" s="48"/>
      <c r="ROO96" s="48"/>
      <c r="ROP96" s="48"/>
      <c r="ROQ96" s="48"/>
      <c r="ROR96" s="48"/>
      <c r="ROS96" s="48"/>
      <c r="ROT96" s="48"/>
      <c r="ROU96" s="48"/>
      <c r="ROV96" s="48"/>
      <c r="ROW96" s="48"/>
      <c r="ROX96" s="48"/>
      <c r="ROY96" s="48"/>
      <c r="ROZ96" s="48"/>
      <c r="RPA96" s="48"/>
      <c r="RPB96" s="48"/>
      <c r="RPC96" s="48"/>
      <c r="RPD96" s="48"/>
      <c r="RPE96" s="48"/>
      <c r="RPF96" s="48"/>
      <c r="RPG96" s="48"/>
      <c r="RPH96" s="48"/>
      <c r="RPI96" s="48"/>
      <c r="RPJ96" s="48"/>
      <c r="RPK96" s="48"/>
      <c r="RPL96" s="48"/>
      <c r="RPM96" s="48"/>
      <c r="RPN96" s="48"/>
      <c r="RPO96" s="48"/>
      <c r="RPP96" s="48"/>
      <c r="RPQ96" s="48"/>
      <c r="RPR96" s="48"/>
      <c r="RPS96" s="48"/>
      <c r="RPT96" s="48"/>
      <c r="RPU96" s="48"/>
      <c r="RPV96" s="48"/>
      <c r="RPW96" s="48"/>
      <c r="RPX96" s="48"/>
      <c r="RPY96" s="48"/>
      <c r="RPZ96" s="48"/>
      <c r="RQA96" s="48"/>
      <c r="RQB96" s="48"/>
      <c r="RQC96" s="48"/>
      <c r="RQD96" s="48"/>
      <c r="RQE96" s="48"/>
      <c r="RQF96" s="48"/>
      <c r="RQG96" s="48"/>
      <c r="RQH96" s="48"/>
      <c r="RQI96" s="48"/>
      <c r="RQJ96" s="48"/>
      <c r="RQK96" s="48"/>
      <c r="RQL96" s="48"/>
      <c r="RQM96" s="48"/>
      <c r="RQN96" s="48"/>
      <c r="RQO96" s="48"/>
      <c r="RQP96" s="48"/>
      <c r="RQQ96" s="48"/>
      <c r="RQR96" s="48"/>
      <c r="RQS96" s="48"/>
      <c r="RQT96" s="48"/>
      <c r="RQU96" s="48"/>
      <c r="RQV96" s="48"/>
      <c r="RQW96" s="48"/>
      <c r="RQX96" s="48"/>
      <c r="RQY96" s="48"/>
      <c r="RQZ96" s="48"/>
      <c r="RRA96" s="48"/>
      <c r="RRB96" s="48"/>
      <c r="RRC96" s="48"/>
      <c r="RRD96" s="48"/>
      <c r="RRE96" s="48"/>
      <c r="RRF96" s="48"/>
      <c r="RRG96" s="48"/>
      <c r="RRH96" s="48"/>
      <c r="RRI96" s="48"/>
      <c r="RRJ96" s="48"/>
      <c r="RRK96" s="48"/>
      <c r="RRL96" s="48"/>
      <c r="RRM96" s="48"/>
      <c r="RRN96" s="48"/>
      <c r="RRO96" s="48"/>
      <c r="RRP96" s="48"/>
      <c r="RRQ96" s="48"/>
      <c r="RRR96" s="48"/>
      <c r="RRS96" s="48"/>
      <c r="RRT96" s="48"/>
      <c r="RRU96" s="48"/>
      <c r="RRV96" s="48"/>
      <c r="RRW96" s="48"/>
      <c r="RRX96" s="48"/>
      <c r="RRY96" s="48"/>
      <c r="RRZ96" s="48"/>
      <c r="RSA96" s="48"/>
      <c r="RSB96" s="48"/>
      <c r="RSC96" s="48"/>
      <c r="RSD96" s="48"/>
      <c r="RSE96" s="48"/>
      <c r="RSF96" s="48"/>
      <c r="RSG96" s="48"/>
      <c r="RSH96" s="48"/>
      <c r="RSI96" s="48"/>
      <c r="RSJ96" s="48"/>
      <c r="RSK96" s="48"/>
      <c r="RSL96" s="48"/>
      <c r="RSM96" s="48"/>
      <c r="RSN96" s="48"/>
      <c r="RSO96" s="48"/>
      <c r="RSP96" s="48"/>
      <c r="RSQ96" s="48"/>
      <c r="RSR96" s="48"/>
      <c r="RSS96" s="48"/>
      <c r="RST96" s="48"/>
      <c r="RSU96" s="48"/>
      <c r="RSV96" s="48"/>
      <c r="RSW96" s="48"/>
      <c r="RSX96" s="48"/>
      <c r="RSY96" s="48"/>
      <c r="RSZ96" s="48"/>
      <c r="RTA96" s="48"/>
      <c r="RTB96" s="48"/>
      <c r="RTC96" s="48"/>
      <c r="RTD96" s="48"/>
      <c r="RTE96" s="48"/>
      <c r="RTF96" s="48"/>
      <c r="RTG96" s="48"/>
      <c r="RTH96" s="48"/>
      <c r="RTI96" s="48"/>
      <c r="RTJ96" s="48"/>
      <c r="RTK96" s="48"/>
      <c r="RTL96" s="48"/>
      <c r="RTM96" s="48"/>
      <c r="RTN96" s="48"/>
      <c r="RTO96" s="48"/>
      <c r="RTP96" s="48"/>
      <c r="RTQ96" s="48"/>
      <c r="RTR96" s="48"/>
      <c r="RTS96" s="48"/>
      <c r="RTT96" s="48"/>
      <c r="RTU96" s="48"/>
      <c r="RTV96" s="48"/>
      <c r="RTW96" s="48"/>
      <c r="RTX96" s="48"/>
      <c r="RTY96" s="48"/>
      <c r="RTZ96" s="48"/>
      <c r="RUA96" s="48"/>
      <c r="RUB96" s="48"/>
      <c r="RUC96" s="48"/>
      <c r="RUD96" s="48"/>
      <c r="RUE96" s="48"/>
      <c r="RUF96" s="48"/>
      <c r="RUG96" s="48"/>
      <c r="RUH96" s="48"/>
      <c r="RUI96" s="48"/>
      <c r="RUJ96" s="48"/>
      <c r="RUK96" s="48"/>
      <c r="RUL96" s="48"/>
      <c r="RUM96" s="48"/>
      <c r="RUN96" s="48"/>
      <c r="RUO96" s="48"/>
      <c r="RUP96" s="48"/>
      <c r="RUQ96" s="48"/>
      <c r="RUR96" s="48"/>
      <c r="RUS96" s="48"/>
      <c r="RUT96" s="48"/>
      <c r="RUU96" s="48"/>
      <c r="RUV96" s="48"/>
      <c r="RUW96" s="48"/>
      <c r="RUX96" s="48"/>
      <c r="RUY96" s="48"/>
      <c r="RUZ96" s="48"/>
      <c r="RVA96" s="48"/>
      <c r="RVB96" s="48"/>
      <c r="RVC96" s="48"/>
      <c r="RVD96" s="48"/>
      <c r="RVE96" s="48"/>
      <c r="RVF96" s="48"/>
      <c r="RVG96" s="48"/>
      <c r="RVH96" s="48"/>
      <c r="RVI96" s="48"/>
      <c r="RVJ96" s="48"/>
      <c r="RVK96" s="48"/>
      <c r="RVL96" s="48"/>
      <c r="RVM96" s="48"/>
      <c r="RVN96" s="48"/>
      <c r="RVO96" s="48"/>
      <c r="RVP96" s="48"/>
      <c r="RVQ96" s="48"/>
      <c r="RVR96" s="48"/>
      <c r="RVS96" s="48"/>
      <c r="RVT96" s="48"/>
      <c r="RVU96" s="48"/>
      <c r="RVV96" s="48"/>
      <c r="RVW96" s="48"/>
      <c r="RVX96" s="48"/>
      <c r="RVY96" s="48"/>
      <c r="RVZ96" s="48"/>
      <c r="RWA96" s="48"/>
      <c r="RWB96" s="48"/>
      <c r="RWC96" s="48"/>
      <c r="RWD96" s="48"/>
      <c r="RWE96" s="48"/>
      <c r="RWF96" s="48"/>
      <c r="RWG96" s="48"/>
      <c r="RWH96" s="48"/>
      <c r="RWI96" s="48"/>
      <c r="RWJ96" s="48"/>
      <c r="RWK96" s="48"/>
      <c r="RWL96" s="48"/>
      <c r="RWM96" s="48"/>
      <c r="RWN96" s="48"/>
      <c r="RWO96" s="48"/>
      <c r="RWP96" s="48"/>
      <c r="RWQ96" s="48"/>
      <c r="RWR96" s="48"/>
      <c r="RWS96" s="48"/>
      <c r="RWT96" s="48"/>
      <c r="RWU96" s="48"/>
      <c r="RWV96" s="48"/>
      <c r="RWW96" s="48"/>
      <c r="RWX96" s="48"/>
      <c r="RWY96" s="48"/>
      <c r="RWZ96" s="48"/>
      <c r="RXA96" s="48"/>
      <c r="RXB96" s="48"/>
      <c r="RXC96" s="48"/>
      <c r="RXD96" s="48"/>
      <c r="RXE96" s="48"/>
      <c r="RXF96" s="48"/>
      <c r="RXG96" s="48"/>
      <c r="RXH96" s="48"/>
      <c r="RXI96" s="48"/>
      <c r="RXJ96" s="48"/>
      <c r="RXK96" s="48"/>
      <c r="RXL96" s="48"/>
      <c r="RXM96" s="48"/>
      <c r="RXN96" s="48"/>
      <c r="RXO96" s="48"/>
      <c r="RXP96" s="48"/>
      <c r="RXQ96" s="48"/>
      <c r="RXR96" s="48"/>
      <c r="RXS96" s="48"/>
      <c r="RXT96" s="48"/>
      <c r="RXU96" s="48"/>
      <c r="RXV96" s="48"/>
      <c r="RXW96" s="48"/>
      <c r="RXX96" s="48"/>
      <c r="RXY96" s="48"/>
      <c r="RXZ96" s="48"/>
      <c r="RYA96" s="48"/>
      <c r="RYB96" s="48"/>
      <c r="RYC96" s="48"/>
      <c r="RYD96" s="48"/>
      <c r="RYE96" s="48"/>
      <c r="RYF96" s="48"/>
      <c r="RYG96" s="48"/>
      <c r="RYH96" s="48"/>
      <c r="RYI96" s="48"/>
      <c r="RYJ96" s="48"/>
      <c r="RYK96" s="48"/>
      <c r="RYL96" s="48"/>
      <c r="RYM96" s="48"/>
      <c r="RYN96" s="48"/>
      <c r="RYO96" s="48"/>
      <c r="RYP96" s="48"/>
      <c r="RYQ96" s="48"/>
      <c r="RYR96" s="48"/>
      <c r="RYS96" s="48"/>
      <c r="RYT96" s="48"/>
      <c r="RYU96" s="48"/>
      <c r="RYV96" s="48"/>
      <c r="RYW96" s="48"/>
      <c r="RYX96" s="48"/>
      <c r="RYY96" s="48"/>
      <c r="RYZ96" s="48"/>
      <c r="RZA96" s="48"/>
      <c r="RZB96" s="48"/>
      <c r="RZC96" s="48"/>
      <c r="RZD96" s="48"/>
      <c r="RZE96" s="48"/>
      <c r="RZF96" s="48"/>
      <c r="RZG96" s="48"/>
      <c r="RZH96" s="48"/>
      <c r="RZI96" s="48"/>
      <c r="RZJ96" s="48"/>
      <c r="RZK96" s="48"/>
      <c r="RZL96" s="48"/>
      <c r="RZM96" s="48"/>
      <c r="RZN96" s="48"/>
      <c r="RZO96" s="48"/>
      <c r="RZP96" s="48"/>
      <c r="RZQ96" s="48"/>
      <c r="RZR96" s="48"/>
      <c r="RZS96" s="48"/>
      <c r="RZT96" s="48"/>
      <c r="RZU96" s="48"/>
      <c r="RZV96" s="48"/>
      <c r="RZW96" s="48"/>
      <c r="RZX96" s="48"/>
      <c r="RZY96" s="48"/>
      <c r="RZZ96" s="48"/>
      <c r="SAA96" s="48"/>
      <c r="SAB96" s="48"/>
      <c r="SAC96" s="48"/>
      <c r="SAD96" s="48"/>
      <c r="SAE96" s="48"/>
      <c r="SAF96" s="48"/>
      <c r="SAG96" s="48"/>
      <c r="SAH96" s="48"/>
      <c r="SAI96" s="48"/>
      <c r="SAJ96" s="48"/>
      <c r="SAK96" s="48"/>
      <c r="SAL96" s="48"/>
      <c r="SAM96" s="48"/>
      <c r="SAN96" s="48"/>
      <c r="SAO96" s="48"/>
      <c r="SAP96" s="48"/>
      <c r="SAQ96" s="48"/>
      <c r="SAR96" s="48"/>
      <c r="SAS96" s="48"/>
      <c r="SAT96" s="48"/>
      <c r="SAU96" s="48"/>
      <c r="SAV96" s="48"/>
      <c r="SAW96" s="48"/>
      <c r="SAX96" s="48"/>
      <c r="SAY96" s="48"/>
      <c r="SAZ96" s="48"/>
      <c r="SBA96" s="48"/>
      <c r="SBB96" s="48"/>
      <c r="SBC96" s="48"/>
      <c r="SBD96" s="48"/>
      <c r="SBE96" s="48"/>
      <c r="SBF96" s="48"/>
      <c r="SBG96" s="48"/>
      <c r="SBH96" s="48"/>
      <c r="SBI96" s="48"/>
      <c r="SBJ96" s="48"/>
      <c r="SBK96" s="48"/>
      <c r="SBL96" s="48"/>
      <c r="SBM96" s="48"/>
      <c r="SBN96" s="48"/>
      <c r="SBO96" s="48"/>
      <c r="SBP96" s="48"/>
      <c r="SBQ96" s="48"/>
      <c r="SBR96" s="48"/>
      <c r="SBS96" s="48"/>
      <c r="SBT96" s="48"/>
      <c r="SBU96" s="48"/>
      <c r="SBV96" s="48"/>
      <c r="SBW96" s="48"/>
      <c r="SBX96" s="48"/>
      <c r="SBY96" s="48"/>
      <c r="SBZ96" s="48"/>
      <c r="SCA96" s="48"/>
      <c r="SCB96" s="48"/>
      <c r="SCC96" s="48"/>
      <c r="SCD96" s="48"/>
      <c r="SCE96" s="48"/>
      <c r="SCF96" s="48"/>
      <c r="SCG96" s="48"/>
      <c r="SCH96" s="48"/>
      <c r="SCI96" s="48"/>
      <c r="SCJ96" s="48"/>
      <c r="SCK96" s="48"/>
      <c r="SCL96" s="48"/>
      <c r="SCM96" s="48"/>
      <c r="SCN96" s="48"/>
      <c r="SCO96" s="48"/>
      <c r="SCP96" s="48"/>
      <c r="SCQ96" s="48"/>
      <c r="SCR96" s="48"/>
      <c r="SCS96" s="48"/>
      <c r="SCT96" s="48"/>
      <c r="SCU96" s="48"/>
      <c r="SCV96" s="48"/>
      <c r="SCW96" s="48"/>
      <c r="SCX96" s="48"/>
      <c r="SCY96" s="48"/>
      <c r="SCZ96" s="48"/>
      <c r="SDA96" s="48"/>
      <c r="SDB96" s="48"/>
      <c r="SDC96" s="48"/>
      <c r="SDD96" s="48"/>
      <c r="SDE96" s="48"/>
      <c r="SDF96" s="48"/>
      <c r="SDG96" s="48"/>
      <c r="SDH96" s="48"/>
      <c r="SDI96" s="48"/>
      <c r="SDJ96" s="48"/>
      <c r="SDK96" s="48"/>
      <c r="SDL96" s="48"/>
      <c r="SDM96" s="48"/>
      <c r="SDN96" s="48"/>
      <c r="SDO96" s="48"/>
      <c r="SDP96" s="48"/>
      <c r="SDQ96" s="48"/>
      <c r="SDR96" s="48"/>
      <c r="SDS96" s="48"/>
      <c r="SDT96" s="48"/>
      <c r="SDU96" s="48"/>
      <c r="SDV96" s="48"/>
      <c r="SDW96" s="48"/>
      <c r="SDX96" s="48"/>
      <c r="SDY96" s="48"/>
      <c r="SDZ96" s="48"/>
      <c r="SEA96" s="48"/>
      <c r="SEB96" s="48"/>
      <c r="SEC96" s="48"/>
      <c r="SED96" s="48"/>
      <c r="SEE96" s="48"/>
      <c r="SEF96" s="48"/>
      <c r="SEG96" s="48"/>
      <c r="SEH96" s="48"/>
      <c r="SEI96" s="48"/>
      <c r="SEJ96" s="48"/>
      <c r="SEK96" s="48"/>
      <c r="SEL96" s="48"/>
      <c r="SEM96" s="48"/>
      <c r="SEN96" s="48"/>
      <c r="SEO96" s="48"/>
      <c r="SEP96" s="48"/>
      <c r="SEQ96" s="48"/>
      <c r="SER96" s="48"/>
      <c r="SES96" s="48"/>
      <c r="SET96" s="48"/>
      <c r="SEU96" s="48"/>
      <c r="SEV96" s="48"/>
      <c r="SEW96" s="48"/>
      <c r="SEX96" s="48"/>
      <c r="SEY96" s="48"/>
      <c r="SEZ96" s="48"/>
      <c r="SFA96" s="48"/>
      <c r="SFB96" s="48"/>
      <c r="SFC96" s="48"/>
      <c r="SFD96" s="48"/>
      <c r="SFE96" s="48"/>
      <c r="SFF96" s="48"/>
      <c r="SFG96" s="48"/>
      <c r="SFH96" s="48"/>
      <c r="SFI96" s="48"/>
      <c r="SFJ96" s="48"/>
      <c r="SFK96" s="48"/>
      <c r="SFL96" s="48"/>
      <c r="SFM96" s="48"/>
      <c r="SFN96" s="48"/>
      <c r="SFO96" s="48"/>
      <c r="SFP96" s="48"/>
      <c r="SFQ96" s="48"/>
      <c r="SFR96" s="48"/>
      <c r="SFS96" s="48"/>
      <c r="SFT96" s="48"/>
      <c r="SFU96" s="48"/>
      <c r="SFV96" s="48"/>
      <c r="SFW96" s="48"/>
      <c r="SFX96" s="48"/>
      <c r="SFY96" s="48"/>
      <c r="SFZ96" s="48"/>
      <c r="SGA96" s="48"/>
      <c r="SGB96" s="48"/>
      <c r="SGC96" s="48"/>
      <c r="SGD96" s="48"/>
      <c r="SGE96" s="48"/>
      <c r="SGF96" s="48"/>
      <c r="SGG96" s="48"/>
      <c r="SGH96" s="48"/>
      <c r="SGI96" s="48"/>
      <c r="SGJ96" s="48"/>
      <c r="SGK96" s="48"/>
      <c r="SGL96" s="48"/>
      <c r="SGM96" s="48"/>
      <c r="SGN96" s="48"/>
      <c r="SGO96" s="48"/>
      <c r="SGP96" s="48"/>
      <c r="SGQ96" s="48"/>
      <c r="SGR96" s="48"/>
      <c r="SGS96" s="48"/>
      <c r="SGT96" s="48"/>
      <c r="SGU96" s="48"/>
      <c r="SGV96" s="48"/>
      <c r="SGW96" s="48"/>
      <c r="SGX96" s="48"/>
      <c r="SGY96" s="48"/>
      <c r="SGZ96" s="48"/>
      <c r="SHA96" s="48"/>
      <c r="SHB96" s="48"/>
      <c r="SHC96" s="48"/>
      <c r="SHD96" s="48"/>
      <c r="SHE96" s="48"/>
      <c r="SHF96" s="48"/>
      <c r="SHG96" s="48"/>
      <c r="SHH96" s="48"/>
      <c r="SHI96" s="48"/>
      <c r="SHJ96" s="48"/>
      <c r="SHK96" s="48"/>
      <c r="SHL96" s="48"/>
      <c r="SHM96" s="48"/>
      <c r="SHN96" s="48"/>
      <c r="SHO96" s="48"/>
      <c r="SHP96" s="48"/>
      <c r="SHQ96" s="48"/>
      <c r="SHR96" s="48"/>
      <c r="SHS96" s="48"/>
      <c r="SHT96" s="48"/>
      <c r="SHU96" s="48"/>
      <c r="SHV96" s="48"/>
      <c r="SHW96" s="48"/>
      <c r="SHX96" s="48"/>
      <c r="SHY96" s="48"/>
      <c r="SHZ96" s="48"/>
      <c r="SIA96" s="48"/>
      <c r="SIB96" s="48"/>
      <c r="SIC96" s="48"/>
      <c r="SID96" s="48"/>
      <c r="SIE96" s="48"/>
      <c r="SIF96" s="48"/>
      <c r="SIG96" s="48"/>
      <c r="SIH96" s="48"/>
      <c r="SII96" s="48"/>
      <c r="SIJ96" s="48"/>
      <c r="SIK96" s="48"/>
      <c r="SIL96" s="48"/>
      <c r="SIM96" s="48"/>
      <c r="SIN96" s="48"/>
      <c r="SIO96" s="48"/>
      <c r="SIP96" s="48"/>
      <c r="SIQ96" s="48"/>
      <c r="SIR96" s="48"/>
      <c r="SIS96" s="48"/>
      <c r="SIT96" s="48"/>
      <c r="SIU96" s="48"/>
      <c r="SIV96" s="48"/>
      <c r="SIW96" s="48"/>
      <c r="SIX96" s="48"/>
      <c r="SIY96" s="48"/>
      <c r="SIZ96" s="48"/>
      <c r="SJA96" s="48"/>
      <c r="SJB96" s="48"/>
      <c r="SJC96" s="48"/>
      <c r="SJD96" s="48"/>
      <c r="SJE96" s="48"/>
      <c r="SJF96" s="48"/>
      <c r="SJG96" s="48"/>
      <c r="SJH96" s="48"/>
      <c r="SJI96" s="48"/>
      <c r="SJJ96" s="48"/>
      <c r="SJK96" s="48"/>
      <c r="SJL96" s="48"/>
      <c r="SJM96" s="48"/>
      <c r="SJN96" s="48"/>
      <c r="SJO96" s="48"/>
      <c r="SJP96" s="48"/>
      <c r="SJQ96" s="48"/>
      <c r="SJR96" s="48"/>
      <c r="SJS96" s="48"/>
      <c r="SJT96" s="48"/>
      <c r="SJU96" s="48"/>
      <c r="SJV96" s="48"/>
      <c r="SJW96" s="48"/>
      <c r="SJX96" s="48"/>
      <c r="SJY96" s="48"/>
      <c r="SJZ96" s="48"/>
      <c r="SKA96" s="48"/>
      <c r="SKB96" s="48"/>
      <c r="SKC96" s="48"/>
      <c r="SKD96" s="48"/>
      <c r="SKE96" s="48"/>
      <c r="SKF96" s="48"/>
      <c r="SKG96" s="48"/>
      <c r="SKH96" s="48"/>
      <c r="SKI96" s="48"/>
      <c r="SKJ96" s="48"/>
      <c r="SKK96" s="48"/>
      <c r="SKL96" s="48"/>
      <c r="SKM96" s="48"/>
      <c r="SKN96" s="48"/>
      <c r="SKO96" s="48"/>
      <c r="SKP96" s="48"/>
      <c r="SKQ96" s="48"/>
      <c r="SKR96" s="48"/>
      <c r="SKS96" s="48"/>
      <c r="SKT96" s="48"/>
      <c r="SKU96" s="48"/>
      <c r="SKV96" s="48"/>
      <c r="SKW96" s="48"/>
      <c r="SKX96" s="48"/>
      <c r="SKY96" s="48"/>
      <c r="SKZ96" s="48"/>
      <c r="SLA96" s="48"/>
      <c r="SLB96" s="48"/>
      <c r="SLC96" s="48"/>
      <c r="SLD96" s="48"/>
      <c r="SLE96" s="48"/>
      <c r="SLF96" s="48"/>
      <c r="SLG96" s="48"/>
      <c r="SLH96" s="48"/>
      <c r="SLI96" s="48"/>
      <c r="SLJ96" s="48"/>
      <c r="SLK96" s="48"/>
      <c r="SLL96" s="48"/>
      <c r="SLM96" s="48"/>
      <c r="SLN96" s="48"/>
      <c r="SLO96" s="48"/>
      <c r="SLP96" s="48"/>
      <c r="SLQ96" s="48"/>
      <c r="SLR96" s="48"/>
      <c r="SLS96" s="48"/>
      <c r="SLT96" s="48"/>
      <c r="SLU96" s="48"/>
      <c r="SLV96" s="48"/>
      <c r="SLW96" s="48"/>
      <c r="SLX96" s="48"/>
      <c r="SLY96" s="48"/>
      <c r="SLZ96" s="48"/>
      <c r="SMA96" s="48"/>
      <c r="SMB96" s="48"/>
      <c r="SMC96" s="48"/>
      <c r="SMD96" s="48"/>
      <c r="SME96" s="48"/>
      <c r="SMF96" s="48"/>
      <c r="SMG96" s="48"/>
      <c r="SMH96" s="48"/>
      <c r="SMI96" s="48"/>
      <c r="SMJ96" s="48"/>
      <c r="SMK96" s="48"/>
      <c r="SML96" s="48"/>
      <c r="SMM96" s="48"/>
      <c r="SMN96" s="48"/>
      <c r="SMO96" s="48"/>
      <c r="SMP96" s="48"/>
      <c r="SMQ96" s="48"/>
      <c r="SMR96" s="48"/>
      <c r="SMS96" s="48"/>
      <c r="SMT96" s="48"/>
      <c r="SMU96" s="48"/>
      <c r="SMV96" s="48"/>
      <c r="SMW96" s="48"/>
      <c r="SMX96" s="48"/>
      <c r="SMY96" s="48"/>
      <c r="SMZ96" s="48"/>
      <c r="SNA96" s="48"/>
      <c r="SNB96" s="48"/>
      <c r="SNC96" s="48"/>
      <c r="SND96" s="48"/>
      <c r="SNE96" s="48"/>
      <c r="SNF96" s="48"/>
      <c r="SNG96" s="48"/>
      <c r="SNH96" s="48"/>
      <c r="SNI96" s="48"/>
      <c r="SNJ96" s="48"/>
      <c r="SNK96" s="48"/>
      <c r="SNL96" s="48"/>
      <c r="SNM96" s="48"/>
      <c r="SNN96" s="48"/>
      <c r="SNO96" s="48"/>
      <c r="SNP96" s="48"/>
      <c r="SNQ96" s="48"/>
      <c r="SNR96" s="48"/>
      <c r="SNS96" s="48"/>
      <c r="SNT96" s="48"/>
      <c r="SNU96" s="48"/>
      <c r="SNV96" s="48"/>
      <c r="SNW96" s="48"/>
      <c r="SNX96" s="48"/>
      <c r="SNY96" s="48"/>
      <c r="SNZ96" s="48"/>
      <c r="SOA96" s="48"/>
      <c r="SOB96" s="48"/>
      <c r="SOC96" s="48"/>
      <c r="SOD96" s="48"/>
      <c r="SOE96" s="48"/>
      <c r="SOF96" s="48"/>
      <c r="SOG96" s="48"/>
      <c r="SOH96" s="48"/>
      <c r="SOI96" s="48"/>
      <c r="SOJ96" s="48"/>
      <c r="SOK96" s="48"/>
      <c r="SOL96" s="48"/>
      <c r="SOM96" s="48"/>
      <c r="SON96" s="48"/>
      <c r="SOO96" s="48"/>
      <c r="SOP96" s="48"/>
      <c r="SOQ96" s="48"/>
      <c r="SOR96" s="48"/>
      <c r="SOS96" s="48"/>
      <c r="SOT96" s="48"/>
      <c r="SOU96" s="48"/>
      <c r="SOV96" s="48"/>
      <c r="SOW96" s="48"/>
      <c r="SOX96" s="48"/>
      <c r="SOY96" s="48"/>
      <c r="SOZ96" s="48"/>
      <c r="SPA96" s="48"/>
      <c r="SPB96" s="48"/>
      <c r="SPC96" s="48"/>
      <c r="SPD96" s="48"/>
      <c r="SPE96" s="48"/>
      <c r="SPF96" s="48"/>
      <c r="SPG96" s="48"/>
      <c r="SPH96" s="48"/>
      <c r="SPI96" s="48"/>
      <c r="SPJ96" s="48"/>
      <c r="SPK96" s="48"/>
      <c r="SPL96" s="48"/>
      <c r="SPM96" s="48"/>
      <c r="SPN96" s="48"/>
      <c r="SPO96" s="48"/>
      <c r="SPP96" s="48"/>
      <c r="SPQ96" s="48"/>
      <c r="SPR96" s="48"/>
      <c r="SPS96" s="48"/>
      <c r="SPT96" s="48"/>
      <c r="SPU96" s="48"/>
      <c r="SPV96" s="48"/>
      <c r="SPW96" s="48"/>
      <c r="SPX96" s="48"/>
      <c r="SPY96" s="48"/>
      <c r="SPZ96" s="48"/>
      <c r="SQA96" s="48"/>
      <c r="SQB96" s="48"/>
      <c r="SQC96" s="48"/>
      <c r="SQD96" s="48"/>
      <c r="SQE96" s="48"/>
      <c r="SQF96" s="48"/>
      <c r="SQG96" s="48"/>
      <c r="SQH96" s="48"/>
      <c r="SQI96" s="48"/>
      <c r="SQJ96" s="48"/>
      <c r="SQK96" s="48"/>
      <c r="SQL96" s="48"/>
      <c r="SQM96" s="48"/>
      <c r="SQN96" s="48"/>
      <c r="SQO96" s="48"/>
      <c r="SQP96" s="48"/>
      <c r="SQQ96" s="48"/>
      <c r="SQR96" s="48"/>
      <c r="SQS96" s="48"/>
      <c r="SQT96" s="48"/>
      <c r="SQU96" s="48"/>
      <c r="SQV96" s="48"/>
      <c r="SQW96" s="48"/>
      <c r="SQX96" s="48"/>
      <c r="SQY96" s="48"/>
      <c r="SQZ96" s="48"/>
      <c r="SRA96" s="48"/>
      <c r="SRB96" s="48"/>
      <c r="SRC96" s="48"/>
      <c r="SRD96" s="48"/>
      <c r="SRE96" s="48"/>
      <c r="SRF96" s="48"/>
      <c r="SRG96" s="48"/>
      <c r="SRH96" s="48"/>
      <c r="SRI96" s="48"/>
      <c r="SRJ96" s="48"/>
      <c r="SRK96" s="48"/>
      <c r="SRL96" s="48"/>
      <c r="SRM96" s="48"/>
      <c r="SRN96" s="48"/>
      <c r="SRO96" s="48"/>
      <c r="SRP96" s="48"/>
      <c r="SRQ96" s="48"/>
      <c r="SRR96" s="48"/>
      <c r="SRS96" s="48"/>
      <c r="SRT96" s="48"/>
      <c r="SRU96" s="48"/>
      <c r="SRV96" s="48"/>
      <c r="SRW96" s="48"/>
      <c r="SRX96" s="48"/>
      <c r="SRY96" s="48"/>
      <c r="SRZ96" s="48"/>
      <c r="SSA96" s="48"/>
      <c r="SSB96" s="48"/>
      <c r="SSC96" s="48"/>
      <c r="SSD96" s="48"/>
      <c r="SSE96" s="48"/>
      <c r="SSF96" s="48"/>
      <c r="SSG96" s="48"/>
      <c r="SSH96" s="48"/>
      <c r="SSI96" s="48"/>
      <c r="SSJ96" s="48"/>
      <c r="SSK96" s="48"/>
      <c r="SSL96" s="48"/>
      <c r="SSM96" s="48"/>
      <c r="SSN96" s="48"/>
      <c r="SSO96" s="48"/>
      <c r="SSP96" s="48"/>
      <c r="SSQ96" s="48"/>
      <c r="SSR96" s="48"/>
      <c r="SSS96" s="48"/>
      <c r="SST96" s="48"/>
      <c r="SSU96" s="48"/>
      <c r="SSV96" s="48"/>
      <c r="SSW96" s="48"/>
      <c r="SSX96" s="48"/>
      <c r="SSY96" s="48"/>
      <c r="SSZ96" s="48"/>
      <c r="STA96" s="48"/>
      <c r="STB96" s="48"/>
      <c r="STC96" s="48"/>
      <c r="STD96" s="48"/>
      <c r="STE96" s="48"/>
      <c r="STF96" s="48"/>
      <c r="STG96" s="48"/>
      <c r="STH96" s="48"/>
      <c r="STI96" s="48"/>
      <c r="STJ96" s="48"/>
      <c r="STK96" s="48"/>
      <c r="STL96" s="48"/>
      <c r="STM96" s="48"/>
      <c r="STN96" s="48"/>
      <c r="STO96" s="48"/>
      <c r="STP96" s="48"/>
      <c r="STQ96" s="48"/>
      <c r="STR96" s="48"/>
      <c r="STS96" s="48"/>
      <c r="STT96" s="48"/>
      <c r="STU96" s="48"/>
      <c r="STV96" s="48"/>
      <c r="STW96" s="48"/>
      <c r="STX96" s="48"/>
      <c r="STY96" s="48"/>
      <c r="STZ96" s="48"/>
      <c r="SUA96" s="48"/>
      <c r="SUB96" s="48"/>
      <c r="SUC96" s="48"/>
      <c r="SUD96" s="48"/>
      <c r="SUE96" s="48"/>
      <c r="SUF96" s="48"/>
      <c r="SUG96" s="48"/>
      <c r="SUH96" s="48"/>
      <c r="SUI96" s="48"/>
      <c r="SUJ96" s="48"/>
      <c r="SUK96" s="48"/>
      <c r="SUL96" s="48"/>
      <c r="SUM96" s="48"/>
      <c r="SUN96" s="48"/>
      <c r="SUO96" s="48"/>
      <c r="SUP96" s="48"/>
      <c r="SUQ96" s="48"/>
      <c r="SUR96" s="48"/>
      <c r="SUS96" s="48"/>
      <c r="SUT96" s="48"/>
      <c r="SUU96" s="48"/>
      <c r="SUV96" s="48"/>
      <c r="SUW96" s="48"/>
      <c r="SUX96" s="48"/>
      <c r="SUY96" s="48"/>
      <c r="SUZ96" s="48"/>
      <c r="SVA96" s="48"/>
      <c r="SVB96" s="48"/>
      <c r="SVC96" s="48"/>
      <c r="SVD96" s="48"/>
      <c r="SVE96" s="48"/>
      <c r="SVF96" s="48"/>
      <c r="SVG96" s="48"/>
      <c r="SVH96" s="48"/>
      <c r="SVI96" s="48"/>
      <c r="SVJ96" s="48"/>
      <c r="SVK96" s="48"/>
      <c r="SVL96" s="48"/>
      <c r="SVM96" s="48"/>
      <c r="SVN96" s="48"/>
      <c r="SVO96" s="48"/>
      <c r="SVP96" s="48"/>
      <c r="SVQ96" s="48"/>
      <c r="SVR96" s="48"/>
      <c r="SVS96" s="48"/>
      <c r="SVT96" s="48"/>
      <c r="SVU96" s="48"/>
      <c r="SVV96" s="48"/>
      <c r="SVW96" s="48"/>
      <c r="SVX96" s="48"/>
      <c r="SVY96" s="48"/>
      <c r="SVZ96" s="48"/>
      <c r="SWA96" s="48"/>
      <c r="SWB96" s="48"/>
      <c r="SWC96" s="48"/>
      <c r="SWD96" s="48"/>
      <c r="SWE96" s="48"/>
      <c r="SWF96" s="48"/>
      <c r="SWG96" s="48"/>
      <c r="SWH96" s="48"/>
      <c r="SWI96" s="48"/>
      <c r="SWJ96" s="48"/>
      <c r="SWK96" s="48"/>
      <c r="SWL96" s="48"/>
      <c r="SWM96" s="48"/>
      <c r="SWN96" s="48"/>
      <c r="SWO96" s="48"/>
      <c r="SWP96" s="48"/>
      <c r="SWQ96" s="48"/>
      <c r="SWR96" s="48"/>
      <c r="SWS96" s="48"/>
      <c r="SWT96" s="48"/>
      <c r="SWU96" s="48"/>
      <c r="SWV96" s="48"/>
      <c r="SWW96" s="48"/>
      <c r="SWX96" s="48"/>
      <c r="SWY96" s="48"/>
      <c r="SWZ96" s="48"/>
      <c r="SXA96" s="48"/>
      <c r="SXB96" s="48"/>
      <c r="SXC96" s="48"/>
      <c r="SXD96" s="48"/>
      <c r="SXE96" s="48"/>
      <c r="SXF96" s="48"/>
      <c r="SXG96" s="48"/>
      <c r="SXH96" s="48"/>
      <c r="SXI96" s="48"/>
      <c r="SXJ96" s="48"/>
      <c r="SXK96" s="48"/>
      <c r="SXL96" s="48"/>
      <c r="SXM96" s="48"/>
      <c r="SXN96" s="48"/>
      <c r="SXO96" s="48"/>
      <c r="SXP96" s="48"/>
      <c r="SXQ96" s="48"/>
      <c r="SXR96" s="48"/>
      <c r="SXS96" s="48"/>
      <c r="SXT96" s="48"/>
      <c r="SXU96" s="48"/>
      <c r="SXV96" s="48"/>
      <c r="SXW96" s="48"/>
      <c r="SXX96" s="48"/>
      <c r="SXY96" s="48"/>
      <c r="SXZ96" s="48"/>
      <c r="SYA96" s="48"/>
      <c r="SYB96" s="48"/>
      <c r="SYC96" s="48"/>
      <c r="SYD96" s="48"/>
      <c r="SYE96" s="48"/>
      <c r="SYF96" s="48"/>
      <c r="SYG96" s="48"/>
      <c r="SYH96" s="48"/>
      <c r="SYI96" s="48"/>
      <c r="SYJ96" s="48"/>
      <c r="SYK96" s="48"/>
      <c r="SYL96" s="48"/>
      <c r="SYM96" s="48"/>
      <c r="SYN96" s="48"/>
      <c r="SYO96" s="48"/>
      <c r="SYP96" s="48"/>
      <c r="SYQ96" s="48"/>
      <c r="SYR96" s="48"/>
      <c r="SYS96" s="48"/>
      <c r="SYT96" s="48"/>
      <c r="SYU96" s="48"/>
      <c r="SYV96" s="48"/>
      <c r="SYW96" s="48"/>
      <c r="SYX96" s="48"/>
      <c r="SYY96" s="48"/>
      <c r="SYZ96" s="48"/>
      <c r="SZA96" s="48"/>
      <c r="SZB96" s="48"/>
      <c r="SZC96" s="48"/>
      <c r="SZD96" s="48"/>
      <c r="SZE96" s="48"/>
      <c r="SZF96" s="48"/>
      <c r="SZG96" s="48"/>
      <c r="SZH96" s="48"/>
      <c r="SZI96" s="48"/>
      <c r="SZJ96" s="48"/>
      <c r="SZK96" s="48"/>
      <c r="SZL96" s="48"/>
      <c r="SZM96" s="48"/>
      <c r="SZN96" s="48"/>
      <c r="SZO96" s="48"/>
      <c r="SZP96" s="48"/>
      <c r="SZQ96" s="48"/>
      <c r="SZR96" s="48"/>
      <c r="SZS96" s="48"/>
      <c r="SZT96" s="48"/>
      <c r="SZU96" s="48"/>
      <c r="SZV96" s="48"/>
      <c r="SZW96" s="48"/>
      <c r="SZX96" s="48"/>
      <c r="SZY96" s="48"/>
      <c r="SZZ96" s="48"/>
      <c r="TAA96" s="48"/>
      <c r="TAB96" s="48"/>
      <c r="TAC96" s="48"/>
      <c r="TAD96" s="48"/>
      <c r="TAE96" s="48"/>
      <c r="TAF96" s="48"/>
      <c r="TAG96" s="48"/>
      <c r="TAH96" s="48"/>
      <c r="TAI96" s="48"/>
      <c r="TAJ96" s="48"/>
      <c r="TAK96" s="48"/>
      <c r="TAL96" s="48"/>
      <c r="TAM96" s="48"/>
      <c r="TAN96" s="48"/>
      <c r="TAO96" s="48"/>
      <c r="TAP96" s="48"/>
      <c r="TAQ96" s="48"/>
      <c r="TAR96" s="48"/>
      <c r="TAS96" s="48"/>
      <c r="TAT96" s="48"/>
      <c r="TAU96" s="48"/>
      <c r="TAV96" s="48"/>
      <c r="TAW96" s="48"/>
      <c r="TAX96" s="48"/>
      <c r="TAY96" s="48"/>
      <c r="TAZ96" s="48"/>
      <c r="TBA96" s="48"/>
      <c r="TBB96" s="48"/>
      <c r="TBC96" s="48"/>
      <c r="TBD96" s="48"/>
      <c r="TBE96" s="48"/>
      <c r="TBF96" s="48"/>
      <c r="TBG96" s="48"/>
      <c r="TBH96" s="48"/>
      <c r="TBI96" s="48"/>
      <c r="TBJ96" s="48"/>
      <c r="TBK96" s="48"/>
      <c r="TBL96" s="48"/>
      <c r="TBM96" s="48"/>
      <c r="TBN96" s="48"/>
      <c r="TBO96" s="48"/>
      <c r="TBP96" s="48"/>
      <c r="TBQ96" s="48"/>
      <c r="TBR96" s="48"/>
      <c r="TBS96" s="48"/>
      <c r="TBT96" s="48"/>
      <c r="TBU96" s="48"/>
      <c r="TBV96" s="48"/>
      <c r="TBW96" s="48"/>
      <c r="TBX96" s="48"/>
      <c r="TBY96" s="48"/>
      <c r="TBZ96" s="48"/>
      <c r="TCA96" s="48"/>
      <c r="TCB96" s="48"/>
      <c r="TCC96" s="48"/>
      <c r="TCD96" s="48"/>
      <c r="TCE96" s="48"/>
      <c r="TCF96" s="48"/>
      <c r="TCG96" s="48"/>
      <c r="TCH96" s="48"/>
      <c r="TCI96" s="48"/>
      <c r="TCJ96" s="48"/>
      <c r="TCK96" s="48"/>
      <c r="TCL96" s="48"/>
      <c r="TCM96" s="48"/>
      <c r="TCN96" s="48"/>
      <c r="TCO96" s="48"/>
      <c r="TCP96" s="48"/>
      <c r="TCQ96" s="48"/>
      <c r="TCR96" s="48"/>
      <c r="TCS96" s="48"/>
      <c r="TCT96" s="48"/>
      <c r="TCU96" s="48"/>
      <c r="TCV96" s="48"/>
      <c r="TCW96" s="48"/>
      <c r="TCX96" s="48"/>
      <c r="TCY96" s="48"/>
      <c r="TCZ96" s="48"/>
      <c r="TDA96" s="48"/>
      <c r="TDB96" s="48"/>
      <c r="TDC96" s="48"/>
      <c r="TDD96" s="48"/>
      <c r="TDE96" s="48"/>
      <c r="TDF96" s="48"/>
      <c r="TDG96" s="48"/>
      <c r="TDH96" s="48"/>
      <c r="TDI96" s="48"/>
      <c r="TDJ96" s="48"/>
      <c r="TDK96" s="48"/>
      <c r="TDL96" s="48"/>
      <c r="TDM96" s="48"/>
      <c r="TDN96" s="48"/>
      <c r="TDO96" s="48"/>
      <c r="TDP96" s="48"/>
      <c r="TDQ96" s="48"/>
      <c r="TDR96" s="48"/>
      <c r="TDS96" s="48"/>
      <c r="TDT96" s="48"/>
      <c r="TDU96" s="48"/>
      <c r="TDV96" s="48"/>
      <c r="TDW96" s="48"/>
      <c r="TDX96" s="48"/>
      <c r="TDY96" s="48"/>
      <c r="TDZ96" s="48"/>
      <c r="TEA96" s="48"/>
      <c r="TEB96" s="48"/>
      <c r="TEC96" s="48"/>
      <c r="TED96" s="48"/>
      <c r="TEE96" s="48"/>
      <c r="TEF96" s="48"/>
      <c r="TEG96" s="48"/>
      <c r="TEH96" s="48"/>
      <c r="TEI96" s="48"/>
      <c r="TEJ96" s="48"/>
      <c r="TEK96" s="48"/>
      <c r="TEL96" s="48"/>
      <c r="TEM96" s="48"/>
      <c r="TEN96" s="48"/>
      <c r="TEO96" s="48"/>
      <c r="TEP96" s="48"/>
      <c r="TEQ96" s="48"/>
      <c r="TER96" s="48"/>
      <c r="TES96" s="48"/>
      <c r="TET96" s="48"/>
      <c r="TEU96" s="48"/>
      <c r="TEV96" s="48"/>
      <c r="TEW96" s="48"/>
      <c r="TEX96" s="48"/>
      <c r="TEY96" s="48"/>
      <c r="TEZ96" s="48"/>
      <c r="TFA96" s="48"/>
      <c r="TFB96" s="48"/>
      <c r="TFC96" s="48"/>
      <c r="TFD96" s="48"/>
      <c r="TFE96" s="48"/>
      <c r="TFF96" s="48"/>
      <c r="TFG96" s="48"/>
      <c r="TFH96" s="48"/>
      <c r="TFI96" s="48"/>
      <c r="TFJ96" s="48"/>
      <c r="TFK96" s="48"/>
      <c r="TFL96" s="48"/>
      <c r="TFM96" s="48"/>
      <c r="TFN96" s="48"/>
      <c r="TFO96" s="48"/>
      <c r="TFP96" s="48"/>
      <c r="TFQ96" s="48"/>
      <c r="TFR96" s="48"/>
      <c r="TFS96" s="48"/>
      <c r="TFT96" s="48"/>
      <c r="TFU96" s="48"/>
      <c r="TFV96" s="48"/>
      <c r="TFW96" s="48"/>
      <c r="TFX96" s="48"/>
      <c r="TFY96" s="48"/>
      <c r="TFZ96" s="48"/>
      <c r="TGA96" s="48"/>
      <c r="TGB96" s="48"/>
      <c r="TGC96" s="48"/>
      <c r="TGD96" s="48"/>
      <c r="TGE96" s="48"/>
      <c r="TGF96" s="48"/>
      <c r="TGG96" s="48"/>
      <c r="TGH96" s="48"/>
      <c r="TGI96" s="48"/>
      <c r="TGJ96" s="48"/>
      <c r="TGK96" s="48"/>
      <c r="TGL96" s="48"/>
      <c r="TGM96" s="48"/>
      <c r="TGN96" s="48"/>
      <c r="TGO96" s="48"/>
      <c r="TGP96" s="48"/>
      <c r="TGQ96" s="48"/>
      <c r="TGR96" s="48"/>
      <c r="TGS96" s="48"/>
      <c r="TGT96" s="48"/>
      <c r="TGU96" s="48"/>
      <c r="TGV96" s="48"/>
      <c r="TGW96" s="48"/>
      <c r="TGX96" s="48"/>
      <c r="TGY96" s="48"/>
      <c r="TGZ96" s="48"/>
      <c r="THA96" s="48"/>
      <c r="THB96" s="48"/>
      <c r="THC96" s="48"/>
      <c r="THD96" s="48"/>
      <c r="THE96" s="48"/>
      <c r="THF96" s="48"/>
      <c r="THG96" s="48"/>
      <c r="THH96" s="48"/>
      <c r="THI96" s="48"/>
      <c r="THJ96" s="48"/>
      <c r="THK96" s="48"/>
      <c r="THL96" s="48"/>
      <c r="THM96" s="48"/>
      <c r="THN96" s="48"/>
      <c r="THO96" s="48"/>
      <c r="THP96" s="48"/>
      <c r="THQ96" s="48"/>
      <c r="THR96" s="48"/>
      <c r="THS96" s="48"/>
      <c r="THT96" s="48"/>
      <c r="THU96" s="48"/>
      <c r="THV96" s="48"/>
      <c r="THW96" s="48"/>
      <c r="THX96" s="48"/>
      <c r="THY96" s="48"/>
      <c r="THZ96" s="48"/>
      <c r="TIA96" s="48"/>
      <c r="TIB96" s="48"/>
      <c r="TIC96" s="48"/>
      <c r="TID96" s="48"/>
      <c r="TIE96" s="48"/>
      <c r="TIF96" s="48"/>
      <c r="TIG96" s="48"/>
      <c r="TIH96" s="48"/>
      <c r="TII96" s="48"/>
      <c r="TIJ96" s="48"/>
      <c r="TIK96" s="48"/>
      <c r="TIL96" s="48"/>
      <c r="TIM96" s="48"/>
      <c r="TIN96" s="48"/>
      <c r="TIO96" s="48"/>
      <c r="TIP96" s="48"/>
      <c r="TIQ96" s="48"/>
      <c r="TIR96" s="48"/>
      <c r="TIS96" s="48"/>
      <c r="TIT96" s="48"/>
      <c r="TIU96" s="48"/>
      <c r="TIV96" s="48"/>
      <c r="TIW96" s="48"/>
      <c r="TIX96" s="48"/>
      <c r="TIY96" s="48"/>
      <c r="TIZ96" s="48"/>
      <c r="TJA96" s="48"/>
      <c r="TJB96" s="48"/>
      <c r="TJC96" s="48"/>
      <c r="TJD96" s="48"/>
      <c r="TJE96" s="48"/>
      <c r="TJF96" s="48"/>
      <c r="TJG96" s="48"/>
      <c r="TJH96" s="48"/>
      <c r="TJI96" s="48"/>
      <c r="TJJ96" s="48"/>
      <c r="TJK96" s="48"/>
      <c r="TJL96" s="48"/>
      <c r="TJM96" s="48"/>
      <c r="TJN96" s="48"/>
      <c r="TJO96" s="48"/>
      <c r="TJP96" s="48"/>
      <c r="TJQ96" s="48"/>
      <c r="TJR96" s="48"/>
      <c r="TJS96" s="48"/>
      <c r="TJT96" s="48"/>
      <c r="TJU96" s="48"/>
      <c r="TJV96" s="48"/>
      <c r="TJW96" s="48"/>
      <c r="TJX96" s="48"/>
      <c r="TJY96" s="48"/>
      <c r="TJZ96" s="48"/>
      <c r="TKA96" s="48"/>
      <c r="TKB96" s="48"/>
      <c r="TKC96" s="48"/>
      <c r="TKD96" s="48"/>
      <c r="TKE96" s="48"/>
      <c r="TKF96" s="48"/>
      <c r="TKG96" s="48"/>
      <c r="TKH96" s="48"/>
      <c r="TKI96" s="48"/>
      <c r="TKJ96" s="48"/>
      <c r="TKK96" s="48"/>
      <c r="TKL96" s="48"/>
      <c r="TKM96" s="48"/>
      <c r="TKN96" s="48"/>
      <c r="TKO96" s="48"/>
      <c r="TKP96" s="48"/>
      <c r="TKQ96" s="48"/>
      <c r="TKR96" s="48"/>
      <c r="TKS96" s="48"/>
      <c r="TKT96" s="48"/>
      <c r="TKU96" s="48"/>
      <c r="TKV96" s="48"/>
      <c r="TKW96" s="48"/>
      <c r="TKX96" s="48"/>
      <c r="TKY96" s="48"/>
      <c r="TKZ96" s="48"/>
      <c r="TLA96" s="48"/>
      <c r="TLB96" s="48"/>
      <c r="TLC96" s="48"/>
      <c r="TLD96" s="48"/>
      <c r="TLE96" s="48"/>
      <c r="TLF96" s="48"/>
      <c r="TLG96" s="48"/>
      <c r="TLH96" s="48"/>
      <c r="TLI96" s="48"/>
      <c r="TLJ96" s="48"/>
      <c r="TLK96" s="48"/>
      <c r="TLL96" s="48"/>
      <c r="TLM96" s="48"/>
      <c r="TLN96" s="48"/>
      <c r="TLO96" s="48"/>
      <c r="TLP96" s="48"/>
      <c r="TLQ96" s="48"/>
      <c r="TLR96" s="48"/>
      <c r="TLS96" s="48"/>
      <c r="TLT96" s="48"/>
      <c r="TLU96" s="48"/>
      <c r="TLV96" s="48"/>
      <c r="TLW96" s="48"/>
      <c r="TLX96" s="48"/>
      <c r="TLY96" s="48"/>
      <c r="TLZ96" s="48"/>
      <c r="TMA96" s="48"/>
      <c r="TMB96" s="48"/>
      <c r="TMC96" s="48"/>
      <c r="TMD96" s="48"/>
      <c r="TME96" s="48"/>
      <c r="TMF96" s="48"/>
      <c r="TMG96" s="48"/>
      <c r="TMH96" s="48"/>
      <c r="TMI96" s="48"/>
      <c r="TMJ96" s="48"/>
      <c r="TMK96" s="48"/>
      <c r="TML96" s="48"/>
      <c r="TMM96" s="48"/>
      <c r="TMN96" s="48"/>
      <c r="TMO96" s="48"/>
      <c r="TMP96" s="48"/>
      <c r="TMQ96" s="48"/>
      <c r="TMR96" s="48"/>
      <c r="TMS96" s="48"/>
      <c r="TMT96" s="48"/>
      <c r="TMU96" s="48"/>
      <c r="TMV96" s="48"/>
      <c r="TMW96" s="48"/>
      <c r="TMX96" s="48"/>
      <c r="TMY96" s="48"/>
      <c r="TMZ96" s="48"/>
      <c r="TNA96" s="48"/>
      <c r="TNB96" s="48"/>
      <c r="TNC96" s="48"/>
      <c r="TND96" s="48"/>
      <c r="TNE96" s="48"/>
      <c r="TNF96" s="48"/>
      <c r="TNG96" s="48"/>
      <c r="TNH96" s="48"/>
      <c r="TNI96" s="48"/>
      <c r="TNJ96" s="48"/>
      <c r="TNK96" s="48"/>
      <c r="TNL96" s="48"/>
      <c r="TNM96" s="48"/>
      <c r="TNN96" s="48"/>
      <c r="TNO96" s="48"/>
      <c r="TNP96" s="48"/>
      <c r="TNQ96" s="48"/>
      <c r="TNR96" s="48"/>
      <c r="TNS96" s="48"/>
      <c r="TNT96" s="48"/>
      <c r="TNU96" s="48"/>
      <c r="TNV96" s="48"/>
      <c r="TNW96" s="48"/>
      <c r="TNX96" s="48"/>
      <c r="TNY96" s="48"/>
      <c r="TNZ96" s="48"/>
      <c r="TOA96" s="48"/>
      <c r="TOB96" s="48"/>
      <c r="TOC96" s="48"/>
      <c r="TOD96" s="48"/>
      <c r="TOE96" s="48"/>
      <c r="TOF96" s="48"/>
      <c r="TOG96" s="48"/>
      <c r="TOH96" s="48"/>
      <c r="TOI96" s="48"/>
      <c r="TOJ96" s="48"/>
      <c r="TOK96" s="48"/>
      <c r="TOL96" s="48"/>
      <c r="TOM96" s="48"/>
      <c r="TON96" s="48"/>
      <c r="TOO96" s="48"/>
      <c r="TOP96" s="48"/>
      <c r="TOQ96" s="48"/>
      <c r="TOR96" s="48"/>
      <c r="TOS96" s="48"/>
      <c r="TOT96" s="48"/>
      <c r="TOU96" s="48"/>
      <c r="TOV96" s="48"/>
      <c r="TOW96" s="48"/>
      <c r="TOX96" s="48"/>
      <c r="TOY96" s="48"/>
      <c r="TOZ96" s="48"/>
      <c r="TPA96" s="48"/>
      <c r="TPB96" s="48"/>
      <c r="TPC96" s="48"/>
      <c r="TPD96" s="48"/>
      <c r="TPE96" s="48"/>
      <c r="TPF96" s="48"/>
      <c r="TPG96" s="48"/>
      <c r="TPH96" s="48"/>
      <c r="TPI96" s="48"/>
      <c r="TPJ96" s="48"/>
      <c r="TPK96" s="48"/>
      <c r="TPL96" s="48"/>
      <c r="TPM96" s="48"/>
      <c r="TPN96" s="48"/>
      <c r="TPO96" s="48"/>
      <c r="TPP96" s="48"/>
      <c r="TPQ96" s="48"/>
      <c r="TPR96" s="48"/>
      <c r="TPS96" s="48"/>
      <c r="TPT96" s="48"/>
      <c r="TPU96" s="48"/>
      <c r="TPV96" s="48"/>
      <c r="TPW96" s="48"/>
      <c r="TPX96" s="48"/>
      <c r="TPY96" s="48"/>
      <c r="TPZ96" s="48"/>
      <c r="TQA96" s="48"/>
      <c r="TQB96" s="48"/>
      <c r="TQC96" s="48"/>
      <c r="TQD96" s="48"/>
      <c r="TQE96" s="48"/>
      <c r="TQF96" s="48"/>
      <c r="TQG96" s="48"/>
      <c r="TQH96" s="48"/>
      <c r="TQI96" s="48"/>
      <c r="TQJ96" s="48"/>
      <c r="TQK96" s="48"/>
      <c r="TQL96" s="48"/>
      <c r="TQM96" s="48"/>
      <c r="TQN96" s="48"/>
      <c r="TQO96" s="48"/>
      <c r="TQP96" s="48"/>
      <c r="TQQ96" s="48"/>
      <c r="TQR96" s="48"/>
      <c r="TQS96" s="48"/>
      <c r="TQT96" s="48"/>
      <c r="TQU96" s="48"/>
      <c r="TQV96" s="48"/>
      <c r="TQW96" s="48"/>
      <c r="TQX96" s="48"/>
      <c r="TQY96" s="48"/>
      <c r="TQZ96" s="48"/>
      <c r="TRA96" s="48"/>
      <c r="TRB96" s="48"/>
      <c r="TRC96" s="48"/>
      <c r="TRD96" s="48"/>
      <c r="TRE96" s="48"/>
      <c r="TRF96" s="48"/>
      <c r="TRG96" s="48"/>
      <c r="TRH96" s="48"/>
      <c r="TRI96" s="48"/>
      <c r="TRJ96" s="48"/>
      <c r="TRK96" s="48"/>
      <c r="TRL96" s="48"/>
      <c r="TRM96" s="48"/>
      <c r="TRN96" s="48"/>
      <c r="TRO96" s="48"/>
      <c r="TRP96" s="48"/>
      <c r="TRQ96" s="48"/>
      <c r="TRR96" s="48"/>
      <c r="TRS96" s="48"/>
      <c r="TRT96" s="48"/>
      <c r="TRU96" s="48"/>
      <c r="TRV96" s="48"/>
      <c r="TRW96" s="48"/>
      <c r="TRX96" s="48"/>
      <c r="TRY96" s="48"/>
      <c r="TRZ96" s="48"/>
      <c r="TSA96" s="48"/>
      <c r="TSB96" s="48"/>
      <c r="TSC96" s="48"/>
      <c r="TSD96" s="48"/>
      <c r="TSE96" s="48"/>
      <c r="TSF96" s="48"/>
      <c r="TSG96" s="48"/>
      <c r="TSH96" s="48"/>
      <c r="TSI96" s="48"/>
      <c r="TSJ96" s="48"/>
      <c r="TSK96" s="48"/>
      <c r="TSL96" s="48"/>
      <c r="TSM96" s="48"/>
      <c r="TSN96" s="48"/>
      <c r="TSO96" s="48"/>
      <c r="TSP96" s="48"/>
      <c r="TSQ96" s="48"/>
      <c r="TSR96" s="48"/>
      <c r="TSS96" s="48"/>
      <c r="TST96" s="48"/>
      <c r="TSU96" s="48"/>
      <c r="TSV96" s="48"/>
      <c r="TSW96" s="48"/>
      <c r="TSX96" s="48"/>
      <c r="TSY96" s="48"/>
      <c r="TSZ96" s="48"/>
      <c r="TTA96" s="48"/>
      <c r="TTB96" s="48"/>
      <c r="TTC96" s="48"/>
      <c r="TTD96" s="48"/>
      <c r="TTE96" s="48"/>
      <c r="TTF96" s="48"/>
      <c r="TTG96" s="48"/>
      <c r="TTH96" s="48"/>
      <c r="TTI96" s="48"/>
      <c r="TTJ96" s="48"/>
      <c r="TTK96" s="48"/>
      <c r="TTL96" s="48"/>
      <c r="TTM96" s="48"/>
      <c r="TTN96" s="48"/>
      <c r="TTO96" s="48"/>
      <c r="TTP96" s="48"/>
      <c r="TTQ96" s="48"/>
      <c r="TTR96" s="48"/>
      <c r="TTS96" s="48"/>
      <c r="TTT96" s="48"/>
      <c r="TTU96" s="48"/>
      <c r="TTV96" s="48"/>
      <c r="TTW96" s="48"/>
      <c r="TTX96" s="48"/>
      <c r="TTY96" s="48"/>
      <c r="TTZ96" s="48"/>
      <c r="TUA96" s="48"/>
      <c r="TUB96" s="48"/>
      <c r="TUC96" s="48"/>
      <c r="TUD96" s="48"/>
      <c r="TUE96" s="48"/>
      <c r="TUF96" s="48"/>
      <c r="TUG96" s="48"/>
      <c r="TUH96" s="48"/>
      <c r="TUI96" s="48"/>
      <c r="TUJ96" s="48"/>
      <c r="TUK96" s="48"/>
      <c r="TUL96" s="48"/>
      <c r="TUM96" s="48"/>
      <c r="TUN96" s="48"/>
      <c r="TUO96" s="48"/>
      <c r="TUP96" s="48"/>
      <c r="TUQ96" s="48"/>
      <c r="TUR96" s="48"/>
      <c r="TUS96" s="48"/>
      <c r="TUT96" s="48"/>
      <c r="TUU96" s="48"/>
      <c r="TUV96" s="48"/>
      <c r="TUW96" s="48"/>
      <c r="TUX96" s="48"/>
      <c r="TUY96" s="48"/>
      <c r="TUZ96" s="48"/>
      <c r="TVA96" s="48"/>
      <c r="TVB96" s="48"/>
      <c r="TVC96" s="48"/>
      <c r="TVD96" s="48"/>
      <c r="TVE96" s="48"/>
      <c r="TVF96" s="48"/>
      <c r="TVG96" s="48"/>
      <c r="TVH96" s="48"/>
      <c r="TVI96" s="48"/>
      <c r="TVJ96" s="48"/>
      <c r="TVK96" s="48"/>
      <c r="TVL96" s="48"/>
      <c r="TVM96" s="48"/>
      <c r="TVN96" s="48"/>
      <c r="TVO96" s="48"/>
      <c r="TVP96" s="48"/>
      <c r="TVQ96" s="48"/>
      <c r="TVR96" s="48"/>
      <c r="TVS96" s="48"/>
      <c r="TVT96" s="48"/>
      <c r="TVU96" s="48"/>
      <c r="TVV96" s="48"/>
      <c r="TVW96" s="48"/>
      <c r="TVX96" s="48"/>
      <c r="TVY96" s="48"/>
      <c r="TVZ96" s="48"/>
      <c r="TWA96" s="48"/>
      <c r="TWB96" s="48"/>
      <c r="TWC96" s="48"/>
      <c r="TWD96" s="48"/>
      <c r="TWE96" s="48"/>
      <c r="TWF96" s="48"/>
      <c r="TWG96" s="48"/>
      <c r="TWH96" s="48"/>
      <c r="TWI96" s="48"/>
      <c r="TWJ96" s="48"/>
      <c r="TWK96" s="48"/>
      <c r="TWL96" s="48"/>
      <c r="TWM96" s="48"/>
      <c r="TWN96" s="48"/>
      <c r="TWO96" s="48"/>
      <c r="TWP96" s="48"/>
      <c r="TWQ96" s="48"/>
      <c r="TWR96" s="48"/>
      <c r="TWS96" s="48"/>
      <c r="TWT96" s="48"/>
      <c r="TWU96" s="48"/>
      <c r="TWV96" s="48"/>
      <c r="TWW96" s="48"/>
      <c r="TWX96" s="48"/>
      <c r="TWY96" s="48"/>
      <c r="TWZ96" s="48"/>
      <c r="TXA96" s="48"/>
      <c r="TXB96" s="48"/>
      <c r="TXC96" s="48"/>
      <c r="TXD96" s="48"/>
      <c r="TXE96" s="48"/>
      <c r="TXF96" s="48"/>
      <c r="TXG96" s="48"/>
      <c r="TXH96" s="48"/>
      <c r="TXI96" s="48"/>
      <c r="TXJ96" s="48"/>
      <c r="TXK96" s="48"/>
      <c r="TXL96" s="48"/>
      <c r="TXM96" s="48"/>
      <c r="TXN96" s="48"/>
      <c r="TXO96" s="48"/>
      <c r="TXP96" s="48"/>
      <c r="TXQ96" s="48"/>
      <c r="TXR96" s="48"/>
      <c r="TXS96" s="48"/>
      <c r="TXT96" s="48"/>
      <c r="TXU96" s="48"/>
      <c r="TXV96" s="48"/>
      <c r="TXW96" s="48"/>
      <c r="TXX96" s="48"/>
      <c r="TXY96" s="48"/>
      <c r="TXZ96" s="48"/>
      <c r="TYA96" s="48"/>
      <c r="TYB96" s="48"/>
      <c r="TYC96" s="48"/>
      <c r="TYD96" s="48"/>
      <c r="TYE96" s="48"/>
      <c r="TYF96" s="48"/>
      <c r="TYG96" s="48"/>
      <c r="TYH96" s="48"/>
      <c r="TYI96" s="48"/>
      <c r="TYJ96" s="48"/>
      <c r="TYK96" s="48"/>
      <c r="TYL96" s="48"/>
      <c r="TYM96" s="48"/>
      <c r="TYN96" s="48"/>
      <c r="TYO96" s="48"/>
      <c r="TYP96" s="48"/>
      <c r="TYQ96" s="48"/>
      <c r="TYR96" s="48"/>
      <c r="TYS96" s="48"/>
      <c r="TYT96" s="48"/>
      <c r="TYU96" s="48"/>
      <c r="TYV96" s="48"/>
      <c r="TYW96" s="48"/>
      <c r="TYX96" s="48"/>
      <c r="TYY96" s="48"/>
      <c r="TYZ96" s="48"/>
      <c r="TZA96" s="48"/>
      <c r="TZB96" s="48"/>
      <c r="TZC96" s="48"/>
      <c r="TZD96" s="48"/>
      <c r="TZE96" s="48"/>
      <c r="TZF96" s="48"/>
      <c r="TZG96" s="48"/>
      <c r="TZH96" s="48"/>
      <c r="TZI96" s="48"/>
      <c r="TZJ96" s="48"/>
      <c r="TZK96" s="48"/>
      <c r="TZL96" s="48"/>
      <c r="TZM96" s="48"/>
      <c r="TZN96" s="48"/>
      <c r="TZO96" s="48"/>
      <c r="TZP96" s="48"/>
      <c r="TZQ96" s="48"/>
      <c r="TZR96" s="48"/>
      <c r="TZS96" s="48"/>
      <c r="TZT96" s="48"/>
      <c r="TZU96" s="48"/>
      <c r="TZV96" s="48"/>
      <c r="TZW96" s="48"/>
      <c r="TZX96" s="48"/>
      <c r="TZY96" s="48"/>
      <c r="TZZ96" s="48"/>
      <c r="UAA96" s="48"/>
      <c r="UAB96" s="48"/>
      <c r="UAC96" s="48"/>
      <c r="UAD96" s="48"/>
      <c r="UAE96" s="48"/>
      <c r="UAF96" s="48"/>
      <c r="UAG96" s="48"/>
      <c r="UAH96" s="48"/>
      <c r="UAI96" s="48"/>
      <c r="UAJ96" s="48"/>
      <c r="UAK96" s="48"/>
      <c r="UAL96" s="48"/>
      <c r="UAM96" s="48"/>
      <c r="UAN96" s="48"/>
      <c r="UAO96" s="48"/>
      <c r="UAP96" s="48"/>
      <c r="UAQ96" s="48"/>
      <c r="UAR96" s="48"/>
      <c r="UAS96" s="48"/>
      <c r="UAT96" s="48"/>
      <c r="UAU96" s="48"/>
      <c r="UAV96" s="48"/>
      <c r="UAW96" s="48"/>
      <c r="UAX96" s="48"/>
      <c r="UAY96" s="48"/>
      <c r="UAZ96" s="48"/>
      <c r="UBA96" s="48"/>
      <c r="UBB96" s="48"/>
      <c r="UBC96" s="48"/>
      <c r="UBD96" s="48"/>
      <c r="UBE96" s="48"/>
      <c r="UBF96" s="48"/>
      <c r="UBG96" s="48"/>
      <c r="UBH96" s="48"/>
      <c r="UBI96" s="48"/>
      <c r="UBJ96" s="48"/>
      <c r="UBK96" s="48"/>
      <c r="UBL96" s="48"/>
      <c r="UBM96" s="48"/>
      <c r="UBN96" s="48"/>
      <c r="UBO96" s="48"/>
      <c r="UBP96" s="48"/>
      <c r="UBQ96" s="48"/>
      <c r="UBR96" s="48"/>
      <c r="UBS96" s="48"/>
      <c r="UBT96" s="48"/>
      <c r="UBU96" s="48"/>
      <c r="UBV96" s="48"/>
      <c r="UBW96" s="48"/>
      <c r="UBX96" s="48"/>
      <c r="UBY96" s="48"/>
      <c r="UBZ96" s="48"/>
      <c r="UCA96" s="48"/>
      <c r="UCB96" s="48"/>
      <c r="UCC96" s="48"/>
      <c r="UCD96" s="48"/>
      <c r="UCE96" s="48"/>
      <c r="UCF96" s="48"/>
      <c r="UCG96" s="48"/>
      <c r="UCH96" s="48"/>
      <c r="UCI96" s="48"/>
      <c r="UCJ96" s="48"/>
      <c r="UCK96" s="48"/>
      <c r="UCL96" s="48"/>
      <c r="UCM96" s="48"/>
      <c r="UCN96" s="48"/>
      <c r="UCO96" s="48"/>
      <c r="UCP96" s="48"/>
      <c r="UCQ96" s="48"/>
      <c r="UCR96" s="48"/>
      <c r="UCS96" s="48"/>
      <c r="UCT96" s="48"/>
      <c r="UCU96" s="48"/>
      <c r="UCV96" s="48"/>
      <c r="UCW96" s="48"/>
      <c r="UCX96" s="48"/>
      <c r="UCY96" s="48"/>
      <c r="UCZ96" s="48"/>
      <c r="UDA96" s="48"/>
      <c r="UDB96" s="48"/>
      <c r="UDC96" s="48"/>
      <c r="UDD96" s="48"/>
      <c r="UDE96" s="48"/>
      <c r="UDF96" s="48"/>
      <c r="UDG96" s="48"/>
      <c r="UDH96" s="48"/>
      <c r="UDI96" s="48"/>
      <c r="UDJ96" s="48"/>
      <c r="UDK96" s="48"/>
      <c r="UDL96" s="48"/>
      <c r="UDM96" s="48"/>
      <c r="UDN96" s="48"/>
      <c r="UDO96" s="48"/>
      <c r="UDP96" s="48"/>
      <c r="UDQ96" s="48"/>
      <c r="UDR96" s="48"/>
      <c r="UDS96" s="48"/>
      <c r="UDT96" s="48"/>
      <c r="UDU96" s="48"/>
      <c r="UDV96" s="48"/>
      <c r="UDW96" s="48"/>
      <c r="UDX96" s="48"/>
      <c r="UDY96" s="48"/>
      <c r="UDZ96" s="48"/>
      <c r="UEA96" s="48"/>
      <c r="UEB96" s="48"/>
      <c r="UEC96" s="48"/>
      <c r="UED96" s="48"/>
      <c r="UEE96" s="48"/>
      <c r="UEF96" s="48"/>
      <c r="UEG96" s="48"/>
      <c r="UEH96" s="48"/>
      <c r="UEI96" s="48"/>
      <c r="UEJ96" s="48"/>
      <c r="UEK96" s="48"/>
      <c r="UEL96" s="48"/>
      <c r="UEM96" s="48"/>
      <c r="UEN96" s="48"/>
      <c r="UEO96" s="48"/>
      <c r="UEP96" s="48"/>
      <c r="UEQ96" s="48"/>
      <c r="UER96" s="48"/>
      <c r="UES96" s="48"/>
      <c r="UET96" s="48"/>
      <c r="UEU96" s="48"/>
      <c r="UEV96" s="48"/>
      <c r="UEW96" s="48"/>
      <c r="UEX96" s="48"/>
      <c r="UEY96" s="48"/>
      <c r="UEZ96" s="48"/>
      <c r="UFA96" s="48"/>
      <c r="UFB96" s="48"/>
      <c r="UFC96" s="48"/>
      <c r="UFD96" s="48"/>
      <c r="UFE96" s="48"/>
      <c r="UFF96" s="48"/>
      <c r="UFG96" s="48"/>
      <c r="UFH96" s="48"/>
      <c r="UFI96" s="48"/>
      <c r="UFJ96" s="48"/>
      <c r="UFK96" s="48"/>
      <c r="UFL96" s="48"/>
      <c r="UFM96" s="48"/>
      <c r="UFN96" s="48"/>
      <c r="UFO96" s="48"/>
      <c r="UFP96" s="48"/>
      <c r="UFQ96" s="48"/>
      <c r="UFR96" s="48"/>
      <c r="UFS96" s="48"/>
      <c r="UFT96" s="48"/>
      <c r="UFU96" s="48"/>
      <c r="UFV96" s="48"/>
      <c r="UFW96" s="48"/>
      <c r="UFX96" s="48"/>
      <c r="UFY96" s="48"/>
      <c r="UFZ96" s="48"/>
      <c r="UGA96" s="48"/>
      <c r="UGB96" s="48"/>
      <c r="UGC96" s="48"/>
      <c r="UGD96" s="48"/>
      <c r="UGE96" s="48"/>
      <c r="UGF96" s="48"/>
      <c r="UGG96" s="48"/>
      <c r="UGH96" s="48"/>
      <c r="UGI96" s="48"/>
      <c r="UGJ96" s="48"/>
      <c r="UGK96" s="48"/>
      <c r="UGL96" s="48"/>
      <c r="UGM96" s="48"/>
      <c r="UGN96" s="48"/>
      <c r="UGO96" s="48"/>
      <c r="UGP96" s="48"/>
      <c r="UGQ96" s="48"/>
      <c r="UGR96" s="48"/>
      <c r="UGS96" s="48"/>
      <c r="UGT96" s="48"/>
      <c r="UGU96" s="48"/>
      <c r="UGV96" s="48"/>
      <c r="UGW96" s="48"/>
      <c r="UGX96" s="48"/>
      <c r="UGY96" s="48"/>
      <c r="UGZ96" s="48"/>
      <c r="UHA96" s="48"/>
      <c r="UHB96" s="48"/>
      <c r="UHC96" s="48"/>
      <c r="UHD96" s="48"/>
      <c r="UHE96" s="48"/>
      <c r="UHF96" s="48"/>
      <c r="UHG96" s="48"/>
      <c r="UHH96" s="48"/>
      <c r="UHI96" s="48"/>
      <c r="UHJ96" s="48"/>
      <c r="UHK96" s="48"/>
      <c r="UHL96" s="48"/>
      <c r="UHM96" s="48"/>
      <c r="UHN96" s="48"/>
      <c r="UHO96" s="48"/>
      <c r="UHP96" s="48"/>
      <c r="UHQ96" s="48"/>
      <c r="UHR96" s="48"/>
      <c r="UHS96" s="48"/>
      <c r="UHT96" s="48"/>
      <c r="UHU96" s="48"/>
      <c r="UHV96" s="48"/>
      <c r="UHW96" s="48"/>
      <c r="UHX96" s="48"/>
      <c r="UHY96" s="48"/>
      <c r="UHZ96" s="48"/>
      <c r="UIA96" s="48"/>
      <c r="UIB96" s="48"/>
      <c r="UIC96" s="48"/>
      <c r="UID96" s="48"/>
      <c r="UIE96" s="48"/>
      <c r="UIF96" s="48"/>
      <c r="UIG96" s="48"/>
      <c r="UIH96" s="48"/>
      <c r="UII96" s="48"/>
      <c r="UIJ96" s="48"/>
      <c r="UIK96" s="48"/>
      <c r="UIL96" s="48"/>
      <c r="UIM96" s="48"/>
      <c r="UIN96" s="48"/>
      <c r="UIO96" s="48"/>
      <c r="UIP96" s="48"/>
      <c r="UIQ96" s="48"/>
      <c r="UIR96" s="48"/>
      <c r="UIS96" s="48"/>
      <c r="UIT96" s="48"/>
      <c r="UIU96" s="48"/>
      <c r="UIV96" s="48"/>
      <c r="UIW96" s="48"/>
      <c r="UIX96" s="48"/>
      <c r="UIY96" s="48"/>
      <c r="UIZ96" s="48"/>
      <c r="UJA96" s="48"/>
      <c r="UJB96" s="48"/>
      <c r="UJC96" s="48"/>
      <c r="UJD96" s="48"/>
      <c r="UJE96" s="48"/>
      <c r="UJF96" s="48"/>
      <c r="UJG96" s="48"/>
      <c r="UJH96" s="48"/>
      <c r="UJI96" s="48"/>
      <c r="UJJ96" s="48"/>
      <c r="UJK96" s="48"/>
      <c r="UJL96" s="48"/>
      <c r="UJM96" s="48"/>
      <c r="UJN96" s="48"/>
      <c r="UJO96" s="48"/>
      <c r="UJP96" s="48"/>
      <c r="UJQ96" s="48"/>
      <c r="UJR96" s="48"/>
      <c r="UJS96" s="48"/>
      <c r="UJT96" s="48"/>
      <c r="UJU96" s="48"/>
      <c r="UJV96" s="48"/>
      <c r="UJW96" s="48"/>
      <c r="UJX96" s="48"/>
      <c r="UJY96" s="48"/>
      <c r="UJZ96" s="48"/>
      <c r="UKA96" s="48"/>
      <c r="UKB96" s="48"/>
      <c r="UKC96" s="48"/>
      <c r="UKD96" s="48"/>
      <c r="UKE96" s="48"/>
      <c r="UKF96" s="48"/>
      <c r="UKG96" s="48"/>
      <c r="UKH96" s="48"/>
      <c r="UKI96" s="48"/>
      <c r="UKJ96" s="48"/>
      <c r="UKK96" s="48"/>
      <c r="UKL96" s="48"/>
      <c r="UKM96" s="48"/>
      <c r="UKN96" s="48"/>
      <c r="UKO96" s="48"/>
      <c r="UKP96" s="48"/>
      <c r="UKQ96" s="48"/>
      <c r="UKR96" s="48"/>
      <c r="UKS96" s="48"/>
      <c r="UKT96" s="48"/>
      <c r="UKU96" s="48"/>
      <c r="UKV96" s="48"/>
      <c r="UKW96" s="48"/>
      <c r="UKX96" s="48"/>
      <c r="UKY96" s="48"/>
      <c r="UKZ96" s="48"/>
      <c r="ULA96" s="48"/>
      <c r="ULB96" s="48"/>
      <c r="ULC96" s="48"/>
      <c r="ULD96" s="48"/>
      <c r="ULE96" s="48"/>
      <c r="ULF96" s="48"/>
      <c r="ULG96" s="48"/>
      <c r="ULH96" s="48"/>
      <c r="ULI96" s="48"/>
      <c r="ULJ96" s="48"/>
      <c r="ULK96" s="48"/>
      <c r="ULL96" s="48"/>
      <c r="ULM96" s="48"/>
      <c r="ULN96" s="48"/>
      <c r="ULO96" s="48"/>
      <c r="ULP96" s="48"/>
      <c r="ULQ96" s="48"/>
      <c r="ULR96" s="48"/>
      <c r="ULS96" s="48"/>
      <c r="ULT96" s="48"/>
      <c r="ULU96" s="48"/>
      <c r="ULV96" s="48"/>
      <c r="ULW96" s="48"/>
      <c r="ULX96" s="48"/>
      <c r="ULY96" s="48"/>
      <c r="ULZ96" s="48"/>
      <c r="UMA96" s="48"/>
      <c r="UMB96" s="48"/>
      <c r="UMC96" s="48"/>
      <c r="UMD96" s="48"/>
      <c r="UME96" s="48"/>
      <c r="UMF96" s="48"/>
      <c r="UMG96" s="48"/>
      <c r="UMH96" s="48"/>
      <c r="UMI96" s="48"/>
      <c r="UMJ96" s="48"/>
      <c r="UMK96" s="48"/>
      <c r="UML96" s="48"/>
      <c r="UMM96" s="48"/>
      <c r="UMN96" s="48"/>
      <c r="UMO96" s="48"/>
      <c r="UMP96" s="48"/>
      <c r="UMQ96" s="48"/>
      <c r="UMR96" s="48"/>
      <c r="UMS96" s="48"/>
      <c r="UMT96" s="48"/>
      <c r="UMU96" s="48"/>
      <c r="UMV96" s="48"/>
      <c r="UMW96" s="48"/>
      <c r="UMX96" s="48"/>
      <c r="UMY96" s="48"/>
      <c r="UMZ96" s="48"/>
      <c r="UNA96" s="48"/>
      <c r="UNB96" s="48"/>
      <c r="UNC96" s="48"/>
      <c r="UND96" s="48"/>
      <c r="UNE96" s="48"/>
      <c r="UNF96" s="48"/>
      <c r="UNG96" s="48"/>
      <c r="UNH96" s="48"/>
      <c r="UNI96" s="48"/>
      <c r="UNJ96" s="48"/>
      <c r="UNK96" s="48"/>
      <c r="UNL96" s="48"/>
      <c r="UNM96" s="48"/>
      <c r="UNN96" s="48"/>
      <c r="UNO96" s="48"/>
      <c r="UNP96" s="48"/>
      <c r="UNQ96" s="48"/>
      <c r="UNR96" s="48"/>
      <c r="UNS96" s="48"/>
      <c r="UNT96" s="48"/>
      <c r="UNU96" s="48"/>
      <c r="UNV96" s="48"/>
      <c r="UNW96" s="48"/>
      <c r="UNX96" s="48"/>
      <c r="UNY96" s="48"/>
      <c r="UNZ96" s="48"/>
      <c r="UOA96" s="48"/>
      <c r="UOB96" s="48"/>
      <c r="UOC96" s="48"/>
      <c r="UOD96" s="48"/>
      <c r="UOE96" s="48"/>
      <c r="UOF96" s="48"/>
      <c r="UOG96" s="48"/>
      <c r="UOH96" s="48"/>
      <c r="UOI96" s="48"/>
      <c r="UOJ96" s="48"/>
      <c r="UOK96" s="48"/>
      <c r="UOL96" s="48"/>
      <c r="UOM96" s="48"/>
      <c r="UON96" s="48"/>
      <c r="UOO96" s="48"/>
      <c r="UOP96" s="48"/>
      <c r="UOQ96" s="48"/>
      <c r="UOR96" s="48"/>
      <c r="UOS96" s="48"/>
      <c r="UOT96" s="48"/>
      <c r="UOU96" s="48"/>
      <c r="UOV96" s="48"/>
      <c r="UOW96" s="48"/>
      <c r="UOX96" s="48"/>
      <c r="UOY96" s="48"/>
      <c r="UOZ96" s="48"/>
      <c r="UPA96" s="48"/>
      <c r="UPB96" s="48"/>
      <c r="UPC96" s="48"/>
      <c r="UPD96" s="48"/>
      <c r="UPE96" s="48"/>
      <c r="UPF96" s="48"/>
      <c r="UPG96" s="48"/>
      <c r="UPH96" s="48"/>
      <c r="UPI96" s="48"/>
      <c r="UPJ96" s="48"/>
      <c r="UPK96" s="48"/>
      <c r="UPL96" s="48"/>
      <c r="UPM96" s="48"/>
      <c r="UPN96" s="48"/>
      <c r="UPO96" s="48"/>
      <c r="UPP96" s="48"/>
      <c r="UPQ96" s="48"/>
      <c r="UPR96" s="48"/>
      <c r="UPS96" s="48"/>
      <c r="UPT96" s="48"/>
      <c r="UPU96" s="48"/>
      <c r="UPV96" s="48"/>
      <c r="UPW96" s="48"/>
      <c r="UPX96" s="48"/>
      <c r="UPY96" s="48"/>
      <c r="UPZ96" s="48"/>
      <c r="UQA96" s="48"/>
      <c r="UQB96" s="48"/>
      <c r="UQC96" s="48"/>
      <c r="UQD96" s="48"/>
      <c r="UQE96" s="48"/>
      <c r="UQF96" s="48"/>
      <c r="UQG96" s="48"/>
      <c r="UQH96" s="48"/>
      <c r="UQI96" s="48"/>
      <c r="UQJ96" s="48"/>
      <c r="UQK96" s="48"/>
      <c r="UQL96" s="48"/>
      <c r="UQM96" s="48"/>
      <c r="UQN96" s="48"/>
      <c r="UQO96" s="48"/>
      <c r="UQP96" s="48"/>
      <c r="UQQ96" s="48"/>
      <c r="UQR96" s="48"/>
      <c r="UQS96" s="48"/>
      <c r="UQT96" s="48"/>
      <c r="UQU96" s="48"/>
      <c r="UQV96" s="48"/>
      <c r="UQW96" s="48"/>
      <c r="UQX96" s="48"/>
      <c r="UQY96" s="48"/>
      <c r="UQZ96" s="48"/>
      <c r="URA96" s="48"/>
      <c r="URB96" s="48"/>
      <c r="URC96" s="48"/>
      <c r="URD96" s="48"/>
      <c r="URE96" s="48"/>
      <c r="URF96" s="48"/>
      <c r="URG96" s="48"/>
      <c r="URH96" s="48"/>
      <c r="URI96" s="48"/>
      <c r="URJ96" s="48"/>
      <c r="URK96" s="48"/>
      <c r="URL96" s="48"/>
      <c r="URM96" s="48"/>
      <c r="URN96" s="48"/>
      <c r="URO96" s="48"/>
      <c r="URP96" s="48"/>
      <c r="URQ96" s="48"/>
      <c r="URR96" s="48"/>
      <c r="URS96" s="48"/>
      <c r="URT96" s="48"/>
      <c r="URU96" s="48"/>
      <c r="URV96" s="48"/>
      <c r="URW96" s="48"/>
      <c r="URX96" s="48"/>
      <c r="URY96" s="48"/>
      <c r="URZ96" s="48"/>
      <c r="USA96" s="48"/>
      <c r="USB96" s="48"/>
      <c r="USC96" s="48"/>
      <c r="USD96" s="48"/>
      <c r="USE96" s="48"/>
      <c r="USF96" s="48"/>
      <c r="USG96" s="48"/>
      <c r="USH96" s="48"/>
      <c r="USI96" s="48"/>
      <c r="USJ96" s="48"/>
      <c r="USK96" s="48"/>
      <c r="USL96" s="48"/>
      <c r="USM96" s="48"/>
      <c r="USN96" s="48"/>
      <c r="USO96" s="48"/>
      <c r="USP96" s="48"/>
      <c r="USQ96" s="48"/>
      <c r="USR96" s="48"/>
      <c r="USS96" s="48"/>
      <c r="UST96" s="48"/>
      <c r="USU96" s="48"/>
      <c r="USV96" s="48"/>
      <c r="USW96" s="48"/>
      <c r="USX96" s="48"/>
      <c r="USY96" s="48"/>
      <c r="USZ96" s="48"/>
      <c r="UTA96" s="48"/>
      <c r="UTB96" s="48"/>
      <c r="UTC96" s="48"/>
      <c r="UTD96" s="48"/>
      <c r="UTE96" s="48"/>
      <c r="UTF96" s="48"/>
      <c r="UTG96" s="48"/>
      <c r="UTH96" s="48"/>
      <c r="UTI96" s="48"/>
      <c r="UTJ96" s="48"/>
      <c r="UTK96" s="48"/>
      <c r="UTL96" s="48"/>
      <c r="UTM96" s="48"/>
      <c r="UTN96" s="48"/>
      <c r="UTO96" s="48"/>
      <c r="UTP96" s="48"/>
      <c r="UTQ96" s="48"/>
      <c r="UTR96" s="48"/>
      <c r="UTS96" s="48"/>
      <c r="UTT96" s="48"/>
      <c r="UTU96" s="48"/>
      <c r="UTV96" s="48"/>
      <c r="UTW96" s="48"/>
      <c r="UTX96" s="48"/>
      <c r="UTY96" s="48"/>
      <c r="UTZ96" s="48"/>
      <c r="UUA96" s="48"/>
      <c r="UUB96" s="48"/>
      <c r="UUC96" s="48"/>
      <c r="UUD96" s="48"/>
      <c r="UUE96" s="48"/>
      <c r="UUF96" s="48"/>
      <c r="UUG96" s="48"/>
      <c r="UUH96" s="48"/>
      <c r="UUI96" s="48"/>
      <c r="UUJ96" s="48"/>
      <c r="UUK96" s="48"/>
      <c r="UUL96" s="48"/>
      <c r="UUM96" s="48"/>
      <c r="UUN96" s="48"/>
      <c r="UUO96" s="48"/>
      <c r="UUP96" s="48"/>
      <c r="UUQ96" s="48"/>
      <c r="UUR96" s="48"/>
      <c r="UUS96" s="48"/>
      <c r="UUT96" s="48"/>
      <c r="UUU96" s="48"/>
      <c r="UUV96" s="48"/>
      <c r="UUW96" s="48"/>
      <c r="UUX96" s="48"/>
      <c r="UUY96" s="48"/>
      <c r="UUZ96" s="48"/>
      <c r="UVA96" s="48"/>
      <c r="UVB96" s="48"/>
      <c r="UVC96" s="48"/>
      <c r="UVD96" s="48"/>
      <c r="UVE96" s="48"/>
      <c r="UVF96" s="48"/>
      <c r="UVG96" s="48"/>
      <c r="UVH96" s="48"/>
      <c r="UVI96" s="48"/>
      <c r="UVJ96" s="48"/>
      <c r="UVK96" s="48"/>
      <c r="UVL96" s="48"/>
      <c r="UVM96" s="48"/>
      <c r="UVN96" s="48"/>
      <c r="UVO96" s="48"/>
      <c r="UVP96" s="48"/>
      <c r="UVQ96" s="48"/>
      <c r="UVR96" s="48"/>
      <c r="UVS96" s="48"/>
      <c r="UVT96" s="48"/>
      <c r="UVU96" s="48"/>
      <c r="UVV96" s="48"/>
      <c r="UVW96" s="48"/>
      <c r="UVX96" s="48"/>
      <c r="UVY96" s="48"/>
      <c r="UVZ96" s="48"/>
      <c r="UWA96" s="48"/>
      <c r="UWB96" s="48"/>
      <c r="UWC96" s="48"/>
      <c r="UWD96" s="48"/>
      <c r="UWE96" s="48"/>
      <c r="UWF96" s="48"/>
      <c r="UWG96" s="48"/>
      <c r="UWH96" s="48"/>
      <c r="UWI96" s="48"/>
      <c r="UWJ96" s="48"/>
      <c r="UWK96" s="48"/>
      <c r="UWL96" s="48"/>
      <c r="UWM96" s="48"/>
      <c r="UWN96" s="48"/>
      <c r="UWO96" s="48"/>
      <c r="UWP96" s="48"/>
      <c r="UWQ96" s="48"/>
      <c r="UWR96" s="48"/>
      <c r="UWS96" s="48"/>
      <c r="UWT96" s="48"/>
      <c r="UWU96" s="48"/>
      <c r="UWV96" s="48"/>
      <c r="UWW96" s="48"/>
      <c r="UWX96" s="48"/>
      <c r="UWY96" s="48"/>
      <c r="UWZ96" s="48"/>
      <c r="UXA96" s="48"/>
      <c r="UXB96" s="48"/>
      <c r="UXC96" s="48"/>
      <c r="UXD96" s="48"/>
      <c r="UXE96" s="48"/>
      <c r="UXF96" s="48"/>
      <c r="UXG96" s="48"/>
      <c r="UXH96" s="48"/>
      <c r="UXI96" s="48"/>
      <c r="UXJ96" s="48"/>
      <c r="UXK96" s="48"/>
      <c r="UXL96" s="48"/>
      <c r="UXM96" s="48"/>
      <c r="UXN96" s="48"/>
      <c r="UXO96" s="48"/>
      <c r="UXP96" s="48"/>
      <c r="UXQ96" s="48"/>
      <c r="UXR96" s="48"/>
      <c r="UXS96" s="48"/>
      <c r="UXT96" s="48"/>
      <c r="UXU96" s="48"/>
      <c r="UXV96" s="48"/>
      <c r="UXW96" s="48"/>
      <c r="UXX96" s="48"/>
      <c r="UXY96" s="48"/>
      <c r="UXZ96" s="48"/>
      <c r="UYA96" s="48"/>
      <c r="UYB96" s="48"/>
      <c r="UYC96" s="48"/>
      <c r="UYD96" s="48"/>
      <c r="UYE96" s="48"/>
      <c r="UYF96" s="48"/>
      <c r="UYG96" s="48"/>
      <c r="UYH96" s="48"/>
      <c r="UYI96" s="48"/>
      <c r="UYJ96" s="48"/>
      <c r="UYK96" s="48"/>
      <c r="UYL96" s="48"/>
      <c r="UYM96" s="48"/>
      <c r="UYN96" s="48"/>
      <c r="UYO96" s="48"/>
      <c r="UYP96" s="48"/>
      <c r="UYQ96" s="48"/>
      <c r="UYR96" s="48"/>
      <c r="UYS96" s="48"/>
      <c r="UYT96" s="48"/>
      <c r="UYU96" s="48"/>
      <c r="UYV96" s="48"/>
      <c r="UYW96" s="48"/>
      <c r="UYX96" s="48"/>
      <c r="UYY96" s="48"/>
      <c r="UYZ96" s="48"/>
      <c r="UZA96" s="48"/>
      <c r="UZB96" s="48"/>
      <c r="UZC96" s="48"/>
      <c r="UZD96" s="48"/>
      <c r="UZE96" s="48"/>
      <c r="UZF96" s="48"/>
      <c r="UZG96" s="48"/>
      <c r="UZH96" s="48"/>
      <c r="UZI96" s="48"/>
      <c r="UZJ96" s="48"/>
      <c r="UZK96" s="48"/>
      <c r="UZL96" s="48"/>
      <c r="UZM96" s="48"/>
      <c r="UZN96" s="48"/>
      <c r="UZO96" s="48"/>
      <c r="UZP96" s="48"/>
      <c r="UZQ96" s="48"/>
      <c r="UZR96" s="48"/>
      <c r="UZS96" s="48"/>
      <c r="UZT96" s="48"/>
      <c r="UZU96" s="48"/>
      <c r="UZV96" s="48"/>
      <c r="UZW96" s="48"/>
      <c r="UZX96" s="48"/>
      <c r="UZY96" s="48"/>
      <c r="UZZ96" s="48"/>
      <c r="VAA96" s="48"/>
      <c r="VAB96" s="48"/>
      <c r="VAC96" s="48"/>
      <c r="VAD96" s="48"/>
      <c r="VAE96" s="48"/>
      <c r="VAF96" s="48"/>
      <c r="VAG96" s="48"/>
      <c r="VAH96" s="48"/>
      <c r="VAI96" s="48"/>
      <c r="VAJ96" s="48"/>
      <c r="VAK96" s="48"/>
      <c r="VAL96" s="48"/>
      <c r="VAM96" s="48"/>
      <c r="VAN96" s="48"/>
      <c r="VAO96" s="48"/>
      <c r="VAP96" s="48"/>
      <c r="VAQ96" s="48"/>
      <c r="VAR96" s="48"/>
      <c r="VAS96" s="48"/>
      <c r="VAT96" s="48"/>
      <c r="VAU96" s="48"/>
      <c r="VAV96" s="48"/>
      <c r="VAW96" s="48"/>
      <c r="VAX96" s="48"/>
      <c r="VAY96" s="48"/>
      <c r="VAZ96" s="48"/>
      <c r="VBA96" s="48"/>
      <c r="VBB96" s="48"/>
      <c r="VBC96" s="48"/>
      <c r="VBD96" s="48"/>
      <c r="VBE96" s="48"/>
      <c r="VBF96" s="48"/>
      <c r="VBG96" s="48"/>
      <c r="VBH96" s="48"/>
      <c r="VBI96" s="48"/>
      <c r="VBJ96" s="48"/>
      <c r="VBK96" s="48"/>
      <c r="VBL96" s="48"/>
      <c r="VBM96" s="48"/>
      <c r="VBN96" s="48"/>
      <c r="VBO96" s="48"/>
      <c r="VBP96" s="48"/>
      <c r="VBQ96" s="48"/>
      <c r="VBR96" s="48"/>
      <c r="VBS96" s="48"/>
      <c r="VBT96" s="48"/>
      <c r="VBU96" s="48"/>
      <c r="VBV96" s="48"/>
      <c r="VBW96" s="48"/>
      <c r="VBX96" s="48"/>
      <c r="VBY96" s="48"/>
      <c r="VBZ96" s="48"/>
      <c r="VCA96" s="48"/>
      <c r="VCB96" s="48"/>
      <c r="VCC96" s="48"/>
      <c r="VCD96" s="48"/>
      <c r="VCE96" s="48"/>
      <c r="VCF96" s="48"/>
      <c r="VCG96" s="48"/>
      <c r="VCH96" s="48"/>
      <c r="VCI96" s="48"/>
      <c r="VCJ96" s="48"/>
      <c r="VCK96" s="48"/>
      <c r="VCL96" s="48"/>
      <c r="VCM96" s="48"/>
      <c r="VCN96" s="48"/>
      <c r="VCO96" s="48"/>
      <c r="VCP96" s="48"/>
      <c r="VCQ96" s="48"/>
      <c r="VCR96" s="48"/>
      <c r="VCS96" s="48"/>
      <c r="VCT96" s="48"/>
      <c r="VCU96" s="48"/>
      <c r="VCV96" s="48"/>
      <c r="VCW96" s="48"/>
      <c r="VCX96" s="48"/>
      <c r="VCY96" s="48"/>
      <c r="VCZ96" s="48"/>
      <c r="VDA96" s="48"/>
      <c r="VDB96" s="48"/>
      <c r="VDC96" s="48"/>
      <c r="VDD96" s="48"/>
      <c r="VDE96" s="48"/>
      <c r="VDF96" s="48"/>
      <c r="VDG96" s="48"/>
      <c r="VDH96" s="48"/>
      <c r="VDI96" s="48"/>
      <c r="VDJ96" s="48"/>
      <c r="VDK96" s="48"/>
      <c r="VDL96" s="48"/>
      <c r="VDM96" s="48"/>
      <c r="VDN96" s="48"/>
      <c r="VDO96" s="48"/>
      <c r="VDP96" s="48"/>
      <c r="VDQ96" s="48"/>
      <c r="VDR96" s="48"/>
      <c r="VDS96" s="48"/>
      <c r="VDT96" s="48"/>
      <c r="VDU96" s="48"/>
      <c r="VDV96" s="48"/>
      <c r="VDW96" s="48"/>
      <c r="VDX96" s="48"/>
      <c r="VDY96" s="48"/>
      <c r="VDZ96" s="48"/>
      <c r="VEA96" s="48"/>
      <c r="VEB96" s="48"/>
      <c r="VEC96" s="48"/>
      <c r="VED96" s="48"/>
      <c r="VEE96" s="48"/>
      <c r="VEF96" s="48"/>
      <c r="VEG96" s="48"/>
      <c r="VEH96" s="48"/>
      <c r="VEI96" s="48"/>
      <c r="VEJ96" s="48"/>
      <c r="VEK96" s="48"/>
      <c r="VEL96" s="48"/>
      <c r="VEM96" s="48"/>
      <c r="VEN96" s="48"/>
      <c r="VEO96" s="48"/>
      <c r="VEP96" s="48"/>
      <c r="VEQ96" s="48"/>
      <c r="VER96" s="48"/>
      <c r="VES96" s="48"/>
      <c r="VET96" s="48"/>
      <c r="VEU96" s="48"/>
      <c r="VEV96" s="48"/>
      <c r="VEW96" s="48"/>
      <c r="VEX96" s="48"/>
      <c r="VEY96" s="48"/>
      <c r="VEZ96" s="48"/>
      <c r="VFA96" s="48"/>
      <c r="VFB96" s="48"/>
      <c r="VFC96" s="48"/>
      <c r="VFD96" s="48"/>
      <c r="VFE96" s="48"/>
      <c r="VFF96" s="48"/>
      <c r="VFG96" s="48"/>
      <c r="VFH96" s="48"/>
      <c r="VFI96" s="48"/>
      <c r="VFJ96" s="48"/>
      <c r="VFK96" s="48"/>
      <c r="VFL96" s="48"/>
      <c r="VFM96" s="48"/>
      <c r="VFN96" s="48"/>
      <c r="VFO96" s="48"/>
      <c r="VFP96" s="48"/>
      <c r="VFQ96" s="48"/>
      <c r="VFR96" s="48"/>
      <c r="VFS96" s="48"/>
      <c r="VFT96" s="48"/>
      <c r="VFU96" s="48"/>
      <c r="VFV96" s="48"/>
      <c r="VFW96" s="48"/>
      <c r="VFX96" s="48"/>
      <c r="VFY96" s="48"/>
      <c r="VFZ96" s="48"/>
      <c r="VGA96" s="48"/>
      <c r="VGB96" s="48"/>
      <c r="VGC96" s="48"/>
      <c r="VGD96" s="48"/>
      <c r="VGE96" s="48"/>
      <c r="VGF96" s="48"/>
      <c r="VGG96" s="48"/>
      <c r="VGH96" s="48"/>
      <c r="VGI96" s="48"/>
      <c r="VGJ96" s="48"/>
      <c r="VGK96" s="48"/>
      <c r="VGL96" s="48"/>
      <c r="VGM96" s="48"/>
      <c r="VGN96" s="48"/>
      <c r="VGO96" s="48"/>
      <c r="VGP96" s="48"/>
      <c r="VGQ96" s="48"/>
      <c r="VGR96" s="48"/>
      <c r="VGS96" s="48"/>
      <c r="VGT96" s="48"/>
      <c r="VGU96" s="48"/>
      <c r="VGV96" s="48"/>
      <c r="VGW96" s="48"/>
      <c r="VGX96" s="48"/>
      <c r="VGY96" s="48"/>
      <c r="VGZ96" s="48"/>
      <c r="VHA96" s="48"/>
      <c r="VHB96" s="48"/>
      <c r="VHC96" s="48"/>
      <c r="VHD96" s="48"/>
      <c r="VHE96" s="48"/>
      <c r="VHF96" s="48"/>
      <c r="VHG96" s="48"/>
      <c r="VHH96" s="48"/>
      <c r="VHI96" s="48"/>
      <c r="VHJ96" s="48"/>
      <c r="VHK96" s="48"/>
      <c r="VHL96" s="48"/>
      <c r="VHM96" s="48"/>
      <c r="VHN96" s="48"/>
      <c r="VHO96" s="48"/>
      <c r="VHP96" s="48"/>
      <c r="VHQ96" s="48"/>
      <c r="VHR96" s="48"/>
      <c r="VHS96" s="48"/>
      <c r="VHT96" s="48"/>
      <c r="VHU96" s="48"/>
      <c r="VHV96" s="48"/>
      <c r="VHW96" s="48"/>
      <c r="VHX96" s="48"/>
      <c r="VHY96" s="48"/>
      <c r="VHZ96" s="48"/>
      <c r="VIA96" s="48"/>
      <c r="VIB96" s="48"/>
      <c r="VIC96" s="48"/>
      <c r="VID96" s="48"/>
      <c r="VIE96" s="48"/>
      <c r="VIF96" s="48"/>
      <c r="VIG96" s="48"/>
      <c r="VIH96" s="48"/>
      <c r="VII96" s="48"/>
      <c r="VIJ96" s="48"/>
      <c r="VIK96" s="48"/>
      <c r="VIL96" s="48"/>
      <c r="VIM96" s="48"/>
      <c r="VIN96" s="48"/>
      <c r="VIO96" s="48"/>
      <c r="VIP96" s="48"/>
      <c r="VIQ96" s="48"/>
      <c r="VIR96" s="48"/>
      <c r="VIS96" s="48"/>
      <c r="VIT96" s="48"/>
      <c r="VIU96" s="48"/>
      <c r="VIV96" s="48"/>
      <c r="VIW96" s="48"/>
      <c r="VIX96" s="48"/>
      <c r="VIY96" s="48"/>
      <c r="VIZ96" s="48"/>
      <c r="VJA96" s="48"/>
      <c r="VJB96" s="48"/>
      <c r="VJC96" s="48"/>
      <c r="VJD96" s="48"/>
      <c r="VJE96" s="48"/>
      <c r="VJF96" s="48"/>
      <c r="VJG96" s="48"/>
      <c r="VJH96" s="48"/>
      <c r="VJI96" s="48"/>
      <c r="VJJ96" s="48"/>
      <c r="VJK96" s="48"/>
      <c r="VJL96" s="48"/>
      <c r="VJM96" s="48"/>
      <c r="VJN96" s="48"/>
      <c r="VJO96" s="48"/>
      <c r="VJP96" s="48"/>
      <c r="VJQ96" s="48"/>
      <c r="VJR96" s="48"/>
      <c r="VJS96" s="48"/>
      <c r="VJT96" s="48"/>
      <c r="VJU96" s="48"/>
      <c r="VJV96" s="48"/>
      <c r="VJW96" s="48"/>
      <c r="VJX96" s="48"/>
      <c r="VJY96" s="48"/>
      <c r="VJZ96" s="48"/>
      <c r="VKA96" s="48"/>
      <c r="VKB96" s="48"/>
      <c r="VKC96" s="48"/>
      <c r="VKD96" s="48"/>
      <c r="VKE96" s="48"/>
      <c r="VKF96" s="48"/>
      <c r="VKG96" s="48"/>
      <c r="VKH96" s="48"/>
      <c r="VKI96" s="48"/>
      <c r="VKJ96" s="48"/>
      <c r="VKK96" s="48"/>
      <c r="VKL96" s="48"/>
      <c r="VKM96" s="48"/>
      <c r="VKN96" s="48"/>
      <c r="VKO96" s="48"/>
      <c r="VKP96" s="48"/>
      <c r="VKQ96" s="48"/>
      <c r="VKR96" s="48"/>
      <c r="VKS96" s="48"/>
      <c r="VKT96" s="48"/>
      <c r="VKU96" s="48"/>
      <c r="VKV96" s="48"/>
      <c r="VKW96" s="48"/>
      <c r="VKX96" s="48"/>
      <c r="VKY96" s="48"/>
      <c r="VKZ96" s="48"/>
      <c r="VLA96" s="48"/>
      <c r="VLB96" s="48"/>
      <c r="VLC96" s="48"/>
      <c r="VLD96" s="48"/>
      <c r="VLE96" s="48"/>
      <c r="VLF96" s="48"/>
      <c r="VLG96" s="48"/>
      <c r="VLH96" s="48"/>
      <c r="VLI96" s="48"/>
      <c r="VLJ96" s="48"/>
      <c r="VLK96" s="48"/>
      <c r="VLL96" s="48"/>
      <c r="VLM96" s="48"/>
      <c r="VLN96" s="48"/>
      <c r="VLO96" s="48"/>
      <c r="VLP96" s="48"/>
      <c r="VLQ96" s="48"/>
      <c r="VLR96" s="48"/>
      <c r="VLS96" s="48"/>
      <c r="VLT96" s="48"/>
      <c r="VLU96" s="48"/>
      <c r="VLV96" s="48"/>
      <c r="VLW96" s="48"/>
      <c r="VLX96" s="48"/>
      <c r="VLY96" s="48"/>
      <c r="VLZ96" s="48"/>
      <c r="VMA96" s="48"/>
      <c r="VMB96" s="48"/>
      <c r="VMC96" s="48"/>
      <c r="VMD96" s="48"/>
      <c r="VME96" s="48"/>
      <c r="VMF96" s="48"/>
      <c r="VMG96" s="48"/>
      <c r="VMH96" s="48"/>
      <c r="VMI96" s="48"/>
      <c r="VMJ96" s="48"/>
      <c r="VMK96" s="48"/>
      <c r="VML96" s="48"/>
      <c r="VMM96" s="48"/>
      <c r="VMN96" s="48"/>
      <c r="VMO96" s="48"/>
      <c r="VMP96" s="48"/>
      <c r="VMQ96" s="48"/>
      <c r="VMR96" s="48"/>
      <c r="VMS96" s="48"/>
      <c r="VMT96" s="48"/>
      <c r="VMU96" s="48"/>
      <c r="VMV96" s="48"/>
      <c r="VMW96" s="48"/>
      <c r="VMX96" s="48"/>
      <c r="VMY96" s="48"/>
      <c r="VMZ96" s="48"/>
      <c r="VNA96" s="48"/>
      <c r="VNB96" s="48"/>
      <c r="VNC96" s="48"/>
      <c r="VND96" s="48"/>
      <c r="VNE96" s="48"/>
      <c r="VNF96" s="48"/>
      <c r="VNG96" s="48"/>
      <c r="VNH96" s="48"/>
      <c r="VNI96" s="48"/>
      <c r="VNJ96" s="48"/>
      <c r="VNK96" s="48"/>
      <c r="VNL96" s="48"/>
      <c r="VNM96" s="48"/>
      <c r="VNN96" s="48"/>
      <c r="VNO96" s="48"/>
      <c r="VNP96" s="48"/>
      <c r="VNQ96" s="48"/>
      <c r="VNR96" s="48"/>
      <c r="VNS96" s="48"/>
      <c r="VNT96" s="48"/>
      <c r="VNU96" s="48"/>
      <c r="VNV96" s="48"/>
      <c r="VNW96" s="48"/>
      <c r="VNX96" s="48"/>
      <c r="VNY96" s="48"/>
      <c r="VNZ96" s="48"/>
      <c r="VOA96" s="48"/>
      <c r="VOB96" s="48"/>
      <c r="VOC96" s="48"/>
      <c r="VOD96" s="48"/>
      <c r="VOE96" s="48"/>
      <c r="VOF96" s="48"/>
      <c r="VOG96" s="48"/>
      <c r="VOH96" s="48"/>
      <c r="VOI96" s="48"/>
      <c r="VOJ96" s="48"/>
      <c r="VOK96" s="48"/>
      <c r="VOL96" s="48"/>
      <c r="VOM96" s="48"/>
      <c r="VON96" s="48"/>
      <c r="VOO96" s="48"/>
      <c r="VOP96" s="48"/>
      <c r="VOQ96" s="48"/>
      <c r="VOR96" s="48"/>
      <c r="VOS96" s="48"/>
      <c r="VOT96" s="48"/>
      <c r="VOU96" s="48"/>
      <c r="VOV96" s="48"/>
      <c r="VOW96" s="48"/>
      <c r="VOX96" s="48"/>
      <c r="VOY96" s="48"/>
      <c r="VOZ96" s="48"/>
      <c r="VPA96" s="48"/>
      <c r="VPB96" s="48"/>
      <c r="VPC96" s="48"/>
      <c r="VPD96" s="48"/>
      <c r="VPE96" s="48"/>
      <c r="VPF96" s="48"/>
      <c r="VPG96" s="48"/>
      <c r="VPH96" s="48"/>
      <c r="VPI96" s="48"/>
      <c r="VPJ96" s="48"/>
      <c r="VPK96" s="48"/>
      <c r="VPL96" s="48"/>
      <c r="VPM96" s="48"/>
      <c r="VPN96" s="48"/>
      <c r="VPO96" s="48"/>
      <c r="VPP96" s="48"/>
      <c r="VPQ96" s="48"/>
      <c r="VPR96" s="48"/>
      <c r="VPS96" s="48"/>
      <c r="VPT96" s="48"/>
      <c r="VPU96" s="48"/>
      <c r="VPV96" s="48"/>
      <c r="VPW96" s="48"/>
      <c r="VPX96" s="48"/>
      <c r="VPY96" s="48"/>
      <c r="VPZ96" s="48"/>
      <c r="VQA96" s="48"/>
      <c r="VQB96" s="48"/>
      <c r="VQC96" s="48"/>
      <c r="VQD96" s="48"/>
      <c r="VQE96" s="48"/>
      <c r="VQF96" s="48"/>
      <c r="VQG96" s="48"/>
      <c r="VQH96" s="48"/>
      <c r="VQI96" s="48"/>
      <c r="VQJ96" s="48"/>
      <c r="VQK96" s="48"/>
      <c r="VQL96" s="48"/>
      <c r="VQM96" s="48"/>
      <c r="VQN96" s="48"/>
      <c r="VQO96" s="48"/>
      <c r="VQP96" s="48"/>
      <c r="VQQ96" s="48"/>
      <c r="VQR96" s="48"/>
      <c r="VQS96" s="48"/>
      <c r="VQT96" s="48"/>
      <c r="VQU96" s="48"/>
      <c r="VQV96" s="48"/>
      <c r="VQW96" s="48"/>
      <c r="VQX96" s="48"/>
      <c r="VQY96" s="48"/>
      <c r="VQZ96" s="48"/>
      <c r="VRA96" s="48"/>
      <c r="VRB96" s="48"/>
      <c r="VRC96" s="48"/>
      <c r="VRD96" s="48"/>
      <c r="VRE96" s="48"/>
      <c r="VRF96" s="48"/>
      <c r="VRG96" s="48"/>
      <c r="VRH96" s="48"/>
      <c r="VRI96" s="48"/>
      <c r="VRJ96" s="48"/>
      <c r="VRK96" s="48"/>
      <c r="VRL96" s="48"/>
      <c r="VRM96" s="48"/>
      <c r="VRN96" s="48"/>
      <c r="VRO96" s="48"/>
      <c r="VRP96" s="48"/>
      <c r="VRQ96" s="48"/>
      <c r="VRR96" s="48"/>
      <c r="VRS96" s="48"/>
      <c r="VRT96" s="48"/>
      <c r="VRU96" s="48"/>
      <c r="VRV96" s="48"/>
      <c r="VRW96" s="48"/>
      <c r="VRX96" s="48"/>
      <c r="VRY96" s="48"/>
      <c r="VRZ96" s="48"/>
      <c r="VSA96" s="48"/>
      <c r="VSB96" s="48"/>
      <c r="VSC96" s="48"/>
      <c r="VSD96" s="48"/>
      <c r="VSE96" s="48"/>
      <c r="VSF96" s="48"/>
      <c r="VSG96" s="48"/>
      <c r="VSH96" s="48"/>
      <c r="VSI96" s="48"/>
      <c r="VSJ96" s="48"/>
      <c r="VSK96" s="48"/>
      <c r="VSL96" s="48"/>
      <c r="VSM96" s="48"/>
      <c r="VSN96" s="48"/>
      <c r="VSO96" s="48"/>
      <c r="VSP96" s="48"/>
      <c r="VSQ96" s="48"/>
      <c r="VSR96" s="48"/>
      <c r="VSS96" s="48"/>
      <c r="VST96" s="48"/>
      <c r="VSU96" s="48"/>
      <c r="VSV96" s="48"/>
      <c r="VSW96" s="48"/>
      <c r="VSX96" s="48"/>
      <c r="VSY96" s="48"/>
      <c r="VSZ96" s="48"/>
      <c r="VTA96" s="48"/>
      <c r="VTB96" s="48"/>
      <c r="VTC96" s="48"/>
      <c r="VTD96" s="48"/>
      <c r="VTE96" s="48"/>
      <c r="VTF96" s="48"/>
      <c r="VTG96" s="48"/>
      <c r="VTH96" s="48"/>
      <c r="VTI96" s="48"/>
      <c r="VTJ96" s="48"/>
      <c r="VTK96" s="48"/>
      <c r="VTL96" s="48"/>
      <c r="VTM96" s="48"/>
      <c r="VTN96" s="48"/>
      <c r="VTO96" s="48"/>
      <c r="VTP96" s="48"/>
      <c r="VTQ96" s="48"/>
      <c r="VTR96" s="48"/>
      <c r="VTS96" s="48"/>
      <c r="VTT96" s="48"/>
      <c r="VTU96" s="48"/>
      <c r="VTV96" s="48"/>
      <c r="VTW96" s="48"/>
      <c r="VTX96" s="48"/>
      <c r="VTY96" s="48"/>
      <c r="VTZ96" s="48"/>
      <c r="VUA96" s="48"/>
      <c r="VUB96" s="48"/>
      <c r="VUC96" s="48"/>
      <c r="VUD96" s="48"/>
      <c r="VUE96" s="48"/>
      <c r="VUF96" s="48"/>
      <c r="VUG96" s="48"/>
      <c r="VUH96" s="48"/>
      <c r="VUI96" s="48"/>
      <c r="VUJ96" s="48"/>
      <c r="VUK96" s="48"/>
      <c r="VUL96" s="48"/>
      <c r="VUM96" s="48"/>
      <c r="VUN96" s="48"/>
      <c r="VUO96" s="48"/>
      <c r="VUP96" s="48"/>
      <c r="VUQ96" s="48"/>
      <c r="VUR96" s="48"/>
      <c r="VUS96" s="48"/>
      <c r="VUT96" s="48"/>
      <c r="VUU96" s="48"/>
      <c r="VUV96" s="48"/>
      <c r="VUW96" s="48"/>
      <c r="VUX96" s="48"/>
      <c r="VUY96" s="48"/>
      <c r="VUZ96" s="48"/>
      <c r="VVA96" s="48"/>
      <c r="VVB96" s="48"/>
      <c r="VVC96" s="48"/>
      <c r="VVD96" s="48"/>
      <c r="VVE96" s="48"/>
      <c r="VVF96" s="48"/>
      <c r="VVG96" s="48"/>
      <c r="VVH96" s="48"/>
      <c r="VVI96" s="48"/>
      <c r="VVJ96" s="48"/>
      <c r="VVK96" s="48"/>
      <c r="VVL96" s="48"/>
      <c r="VVM96" s="48"/>
      <c r="VVN96" s="48"/>
      <c r="VVO96" s="48"/>
      <c r="VVP96" s="48"/>
      <c r="VVQ96" s="48"/>
      <c r="VVR96" s="48"/>
      <c r="VVS96" s="48"/>
      <c r="VVT96" s="48"/>
      <c r="VVU96" s="48"/>
      <c r="VVV96" s="48"/>
      <c r="VVW96" s="48"/>
      <c r="VVX96" s="48"/>
      <c r="VVY96" s="48"/>
      <c r="VVZ96" s="48"/>
      <c r="VWA96" s="48"/>
      <c r="VWB96" s="48"/>
      <c r="VWC96" s="48"/>
      <c r="VWD96" s="48"/>
      <c r="VWE96" s="48"/>
      <c r="VWF96" s="48"/>
      <c r="VWG96" s="48"/>
      <c r="VWH96" s="48"/>
      <c r="VWI96" s="48"/>
      <c r="VWJ96" s="48"/>
      <c r="VWK96" s="48"/>
      <c r="VWL96" s="48"/>
      <c r="VWM96" s="48"/>
      <c r="VWN96" s="48"/>
      <c r="VWO96" s="48"/>
      <c r="VWP96" s="48"/>
      <c r="VWQ96" s="48"/>
      <c r="VWR96" s="48"/>
      <c r="VWS96" s="48"/>
      <c r="VWT96" s="48"/>
      <c r="VWU96" s="48"/>
      <c r="VWV96" s="48"/>
      <c r="VWW96" s="48"/>
      <c r="VWX96" s="48"/>
      <c r="VWY96" s="48"/>
      <c r="VWZ96" s="48"/>
      <c r="VXA96" s="48"/>
      <c r="VXB96" s="48"/>
      <c r="VXC96" s="48"/>
      <c r="VXD96" s="48"/>
      <c r="VXE96" s="48"/>
      <c r="VXF96" s="48"/>
      <c r="VXG96" s="48"/>
      <c r="VXH96" s="48"/>
      <c r="VXI96" s="48"/>
      <c r="VXJ96" s="48"/>
      <c r="VXK96" s="48"/>
      <c r="VXL96" s="48"/>
      <c r="VXM96" s="48"/>
      <c r="VXN96" s="48"/>
      <c r="VXO96" s="48"/>
      <c r="VXP96" s="48"/>
      <c r="VXQ96" s="48"/>
      <c r="VXR96" s="48"/>
      <c r="VXS96" s="48"/>
      <c r="VXT96" s="48"/>
      <c r="VXU96" s="48"/>
      <c r="VXV96" s="48"/>
      <c r="VXW96" s="48"/>
      <c r="VXX96" s="48"/>
      <c r="VXY96" s="48"/>
      <c r="VXZ96" s="48"/>
      <c r="VYA96" s="48"/>
      <c r="VYB96" s="48"/>
      <c r="VYC96" s="48"/>
      <c r="VYD96" s="48"/>
      <c r="VYE96" s="48"/>
      <c r="VYF96" s="48"/>
      <c r="VYG96" s="48"/>
      <c r="VYH96" s="48"/>
      <c r="VYI96" s="48"/>
      <c r="VYJ96" s="48"/>
      <c r="VYK96" s="48"/>
      <c r="VYL96" s="48"/>
      <c r="VYM96" s="48"/>
      <c r="VYN96" s="48"/>
      <c r="VYO96" s="48"/>
      <c r="VYP96" s="48"/>
      <c r="VYQ96" s="48"/>
      <c r="VYR96" s="48"/>
      <c r="VYS96" s="48"/>
      <c r="VYT96" s="48"/>
      <c r="VYU96" s="48"/>
      <c r="VYV96" s="48"/>
      <c r="VYW96" s="48"/>
      <c r="VYX96" s="48"/>
      <c r="VYY96" s="48"/>
      <c r="VYZ96" s="48"/>
      <c r="VZA96" s="48"/>
      <c r="VZB96" s="48"/>
      <c r="VZC96" s="48"/>
      <c r="VZD96" s="48"/>
      <c r="VZE96" s="48"/>
      <c r="VZF96" s="48"/>
      <c r="VZG96" s="48"/>
      <c r="VZH96" s="48"/>
      <c r="VZI96" s="48"/>
      <c r="VZJ96" s="48"/>
      <c r="VZK96" s="48"/>
      <c r="VZL96" s="48"/>
      <c r="VZM96" s="48"/>
      <c r="VZN96" s="48"/>
      <c r="VZO96" s="48"/>
      <c r="VZP96" s="48"/>
      <c r="VZQ96" s="48"/>
      <c r="VZR96" s="48"/>
      <c r="VZS96" s="48"/>
      <c r="VZT96" s="48"/>
      <c r="VZU96" s="48"/>
      <c r="VZV96" s="48"/>
      <c r="VZW96" s="48"/>
      <c r="VZX96" s="48"/>
      <c r="VZY96" s="48"/>
      <c r="VZZ96" s="48"/>
      <c r="WAA96" s="48"/>
      <c r="WAB96" s="48"/>
      <c r="WAC96" s="48"/>
      <c r="WAD96" s="48"/>
      <c r="WAE96" s="48"/>
      <c r="WAF96" s="48"/>
      <c r="WAG96" s="48"/>
      <c r="WAH96" s="48"/>
      <c r="WAI96" s="48"/>
      <c r="WAJ96" s="48"/>
      <c r="WAK96" s="48"/>
      <c r="WAL96" s="48"/>
      <c r="WAM96" s="48"/>
      <c r="WAN96" s="48"/>
      <c r="WAO96" s="48"/>
      <c r="WAP96" s="48"/>
      <c r="WAQ96" s="48"/>
      <c r="WAR96" s="48"/>
      <c r="WAS96" s="48"/>
      <c r="WAT96" s="48"/>
      <c r="WAU96" s="48"/>
      <c r="WAV96" s="48"/>
      <c r="WAW96" s="48"/>
      <c r="WAX96" s="48"/>
      <c r="WAY96" s="48"/>
      <c r="WAZ96" s="48"/>
      <c r="WBA96" s="48"/>
      <c r="WBB96" s="48"/>
      <c r="WBC96" s="48"/>
      <c r="WBD96" s="48"/>
      <c r="WBE96" s="48"/>
      <c r="WBF96" s="48"/>
      <c r="WBG96" s="48"/>
      <c r="WBH96" s="48"/>
      <c r="WBI96" s="48"/>
      <c r="WBJ96" s="48"/>
      <c r="WBK96" s="48"/>
      <c r="WBL96" s="48"/>
      <c r="WBM96" s="48"/>
      <c r="WBN96" s="48"/>
      <c r="WBO96" s="48"/>
      <c r="WBP96" s="48"/>
      <c r="WBQ96" s="48"/>
      <c r="WBR96" s="48"/>
      <c r="WBS96" s="48"/>
      <c r="WBT96" s="48"/>
      <c r="WBU96" s="48"/>
      <c r="WBV96" s="48"/>
      <c r="WBW96" s="48"/>
      <c r="WBX96" s="48"/>
      <c r="WBY96" s="48"/>
      <c r="WBZ96" s="48"/>
      <c r="WCA96" s="48"/>
      <c r="WCB96" s="48"/>
      <c r="WCC96" s="48"/>
      <c r="WCD96" s="48"/>
      <c r="WCE96" s="48"/>
      <c r="WCF96" s="48"/>
      <c r="WCG96" s="48"/>
      <c r="WCH96" s="48"/>
      <c r="WCI96" s="48"/>
      <c r="WCJ96" s="48"/>
      <c r="WCK96" s="48"/>
      <c r="WCL96" s="48"/>
      <c r="WCM96" s="48"/>
      <c r="WCN96" s="48"/>
      <c r="WCO96" s="48"/>
      <c r="WCP96" s="48"/>
      <c r="WCQ96" s="48"/>
      <c r="WCR96" s="48"/>
      <c r="WCS96" s="48"/>
      <c r="WCT96" s="48"/>
      <c r="WCU96" s="48"/>
      <c r="WCV96" s="48"/>
      <c r="WCW96" s="48"/>
      <c r="WCX96" s="48"/>
      <c r="WCY96" s="48"/>
      <c r="WCZ96" s="48"/>
      <c r="WDA96" s="48"/>
      <c r="WDB96" s="48"/>
      <c r="WDC96" s="48"/>
      <c r="WDD96" s="48"/>
      <c r="WDE96" s="48"/>
      <c r="WDF96" s="48"/>
      <c r="WDG96" s="48"/>
      <c r="WDH96" s="48"/>
      <c r="WDI96" s="48"/>
      <c r="WDJ96" s="48"/>
      <c r="WDK96" s="48"/>
      <c r="WDL96" s="48"/>
      <c r="WDM96" s="48"/>
      <c r="WDN96" s="48"/>
      <c r="WDO96" s="48"/>
      <c r="WDP96" s="48"/>
      <c r="WDQ96" s="48"/>
      <c r="WDR96" s="48"/>
      <c r="WDS96" s="48"/>
      <c r="WDT96" s="48"/>
      <c r="WDU96" s="48"/>
      <c r="WDV96" s="48"/>
      <c r="WDW96" s="48"/>
      <c r="WDX96" s="48"/>
      <c r="WDY96" s="48"/>
      <c r="WDZ96" s="48"/>
      <c r="WEA96" s="48"/>
      <c r="WEB96" s="48"/>
      <c r="WEC96" s="48"/>
      <c r="WED96" s="48"/>
      <c r="WEE96" s="48"/>
      <c r="WEF96" s="48"/>
      <c r="WEG96" s="48"/>
      <c r="WEH96" s="48"/>
      <c r="WEI96" s="48"/>
      <c r="WEJ96" s="48"/>
      <c r="WEK96" s="48"/>
      <c r="WEL96" s="48"/>
      <c r="WEM96" s="48"/>
      <c r="WEN96" s="48"/>
      <c r="WEO96" s="48"/>
      <c r="WEP96" s="48"/>
      <c r="WEQ96" s="48"/>
      <c r="WER96" s="48"/>
      <c r="WES96" s="48"/>
      <c r="WET96" s="48"/>
      <c r="WEU96" s="48"/>
      <c r="WEV96" s="48"/>
      <c r="WEW96" s="48"/>
      <c r="WEX96" s="48"/>
      <c r="WEY96" s="48"/>
      <c r="WEZ96" s="48"/>
      <c r="WFA96" s="48"/>
      <c r="WFB96" s="48"/>
      <c r="WFC96" s="48"/>
      <c r="WFD96" s="48"/>
      <c r="WFE96" s="48"/>
      <c r="WFF96" s="48"/>
      <c r="WFG96" s="48"/>
      <c r="WFH96" s="48"/>
      <c r="WFI96" s="48"/>
      <c r="WFJ96" s="48"/>
      <c r="WFK96" s="48"/>
      <c r="WFL96" s="48"/>
      <c r="WFM96" s="48"/>
      <c r="WFN96" s="48"/>
      <c r="WFO96" s="48"/>
      <c r="WFP96" s="48"/>
      <c r="WFQ96" s="48"/>
      <c r="WFR96" s="48"/>
      <c r="WFS96" s="48"/>
      <c r="WFT96" s="48"/>
      <c r="WFU96" s="48"/>
      <c r="WFV96" s="48"/>
      <c r="WFW96" s="48"/>
      <c r="WFX96" s="48"/>
      <c r="WFY96" s="48"/>
      <c r="WFZ96" s="48"/>
      <c r="WGA96" s="48"/>
      <c r="WGB96" s="48"/>
      <c r="WGC96" s="48"/>
      <c r="WGD96" s="48"/>
      <c r="WGE96" s="48"/>
      <c r="WGF96" s="48"/>
      <c r="WGG96" s="48"/>
      <c r="WGH96" s="48"/>
      <c r="WGI96" s="48"/>
      <c r="WGJ96" s="48"/>
      <c r="WGK96" s="48"/>
      <c r="WGL96" s="48"/>
      <c r="WGM96" s="48"/>
      <c r="WGN96" s="48"/>
      <c r="WGO96" s="48"/>
      <c r="WGP96" s="48"/>
      <c r="WGQ96" s="48"/>
      <c r="WGR96" s="48"/>
      <c r="WGS96" s="48"/>
      <c r="WGT96" s="48"/>
      <c r="WGU96" s="48"/>
      <c r="WGV96" s="48"/>
      <c r="WGW96" s="48"/>
      <c r="WGX96" s="48"/>
      <c r="WGY96" s="48"/>
      <c r="WGZ96" s="48"/>
      <c r="WHA96" s="48"/>
      <c r="WHB96" s="48"/>
      <c r="WHC96" s="48"/>
      <c r="WHD96" s="48"/>
      <c r="WHE96" s="48"/>
      <c r="WHF96" s="48"/>
      <c r="WHG96" s="48"/>
      <c r="WHH96" s="48"/>
      <c r="WHI96" s="48"/>
      <c r="WHJ96" s="48"/>
      <c r="WHK96" s="48"/>
      <c r="WHL96" s="48"/>
      <c r="WHM96" s="48"/>
      <c r="WHN96" s="48"/>
      <c r="WHO96" s="48"/>
      <c r="WHP96" s="48"/>
      <c r="WHQ96" s="48"/>
      <c r="WHR96" s="48"/>
      <c r="WHS96" s="48"/>
      <c r="WHT96" s="48"/>
      <c r="WHU96" s="48"/>
      <c r="WHV96" s="48"/>
      <c r="WHW96" s="48"/>
      <c r="WHX96" s="48"/>
      <c r="WHY96" s="48"/>
      <c r="WHZ96" s="48"/>
      <c r="WIA96" s="48"/>
      <c r="WIB96" s="48"/>
      <c r="WIC96" s="48"/>
      <c r="WID96" s="48"/>
      <c r="WIE96" s="48"/>
      <c r="WIF96" s="48"/>
      <c r="WIG96" s="48"/>
      <c r="WIH96" s="48"/>
      <c r="WII96" s="48"/>
      <c r="WIJ96" s="48"/>
      <c r="WIK96" s="48"/>
      <c r="WIL96" s="48"/>
      <c r="WIM96" s="48"/>
      <c r="WIN96" s="48"/>
      <c r="WIO96" s="48"/>
      <c r="WIP96" s="48"/>
      <c r="WIQ96" s="48"/>
      <c r="WIR96" s="48"/>
      <c r="WIS96" s="48"/>
      <c r="WIT96" s="48"/>
      <c r="WIU96" s="48"/>
      <c r="WIV96" s="48"/>
      <c r="WIW96" s="48"/>
      <c r="WIX96" s="48"/>
      <c r="WIY96" s="48"/>
      <c r="WIZ96" s="48"/>
      <c r="WJA96" s="48"/>
      <c r="WJB96" s="48"/>
      <c r="WJC96" s="48"/>
      <c r="WJD96" s="48"/>
      <c r="WJE96" s="48"/>
      <c r="WJF96" s="48"/>
      <c r="WJG96" s="48"/>
      <c r="WJH96" s="48"/>
      <c r="WJI96" s="48"/>
      <c r="WJJ96" s="48"/>
      <c r="WJK96" s="48"/>
      <c r="WJL96" s="48"/>
      <c r="WJM96" s="48"/>
      <c r="WJN96" s="48"/>
      <c r="WJO96" s="48"/>
      <c r="WJP96" s="48"/>
      <c r="WJQ96" s="48"/>
      <c r="WJR96" s="48"/>
      <c r="WJS96" s="48"/>
      <c r="WJT96" s="48"/>
      <c r="WJU96" s="48"/>
      <c r="WJV96" s="48"/>
      <c r="WJW96" s="48"/>
      <c r="WJX96" s="48"/>
      <c r="WJY96" s="48"/>
      <c r="WJZ96" s="48"/>
      <c r="WKA96" s="48"/>
      <c r="WKB96" s="48"/>
      <c r="WKC96" s="48"/>
      <c r="WKD96" s="48"/>
      <c r="WKE96" s="48"/>
      <c r="WKF96" s="48"/>
      <c r="WKG96" s="48"/>
      <c r="WKH96" s="48"/>
      <c r="WKI96" s="48"/>
      <c r="WKJ96" s="48"/>
      <c r="WKK96" s="48"/>
      <c r="WKL96" s="48"/>
      <c r="WKM96" s="48"/>
      <c r="WKN96" s="48"/>
      <c r="WKO96" s="48"/>
      <c r="WKP96" s="48"/>
      <c r="WKQ96" s="48"/>
      <c r="WKR96" s="48"/>
      <c r="WKS96" s="48"/>
      <c r="WKT96" s="48"/>
      <c r="WKU96" s="48"/>
      <c r="WKV96" s="48"/>
      <c r="WKW96" s="48"/>
      <c r="WKX96" s="48"/>
      <c r="WKY96" s="48"/>
      <c r="WKZ96" s="48"/>
      <c r="WLA96" s="48"/>
      <c r="WLB96" s="48"/>
      <c r="WLC96" s="48"/>
      <c r="WLD96" s="48"/>
      <c r="WLE96" s="48"/>
      <c r="WLF96" s="48"/>
      <c r="WLG96" s="48"/>
      <c r="WLH96" s="48"/>
      <c r="WLI96" s="48"/>
      <c r="WLJ96" s="48"/>
      <c r="WLK96" s="48"/>
      <c r="WLL96" s="48"/>
      <c r="WLM96" s="48"/>
      <c r="WLN96" s="48"/>
      <c r="WLO96" s="48"/>
      <c r="WLP96" s="48"/>
      <c r="WLQ96" s="48"/>
      <c r="WLR96" s="48"/>
      <c r="WLS96" s="48"/>
      <c r="WLT96" s="48"/>
      <c r="WLU96" s="48"/>
      <c r="WLV96" s="48"/>
      <c r="WLW96" s="48"/>
      <c r="WLX96" s="48"/>
      <c r="WLY96" s="48"/>
      <c r="WLZ96" s="48"/>
      <c r="WMA96" s="48"/>
      <c r="WMB96" s="48"/>
      <c r="WMC96" s="48"/>
      <c r="WMD96" s="48"/>
      <c r="WME96" s="48"/>
      <c r="WMF96" s="48"/>
      <c r="WMG96" s="48"/>
      <c r="WMH96" s="48"/>
      <c r="WMI96" s="48"/>
      <c r="WMJ96" s="48"/>
      <c r="WMK96" s="48"/>
      <c r="WML96" s="48"/>
      <c r="WMM96" s="48"/>
      <c r="WMN96" s="48"/>
      <c r="WMO96" s="48"/>
      <c r="WMP96" s="48"/>
      <c r="WMQ96" s="48"/>
      <c r="WMR96" s="48"/>
      <c r="WMS96" s="48"/>
      <c r="WMT96" s="48"/>
      <c r="WMU96" s="48"/>
      <c r="WMV96" s="48"/>
      <c r="WMW96" s="48"/>
      <c r="WMX96" s="48"/>
      <c r="WMY96" s="48"/>
      <c r="WMZ96" s="48"/>
      <c r="WNA96" s="48"/>
      <c r="WNB96" s="48"/>
      <c r="WNC96" s="48"/>
      <c r="WND96" s="48"/>
      <c r="WNE96" s="48"/>
      <c r="WNF96" s="48"/>
      <c r="WNG96" s="48"/>
      <c r="WNH96" s="48"/>
      <c r="WNI96" s="48"/>
      <c r="WNJ96" s="48"/>
      <c r="WNK96" s="48"/>
      <c r="WNL96" s="48"/>
      <c r="WNM96" s="48"/>
      <c r="WNN96" s="48"/>
      <c r="WNO96" s="48"/>
      <c r="WNP96" s="48"/>
      <c r="WNQ96" s="48"/>
      <c r="WNR96" s="48"/>
      <c r="WNS96" s="48"/>
      <c r="WNT96" s="48"/>
      <c r="WNU96" s="48"/>
      <c r="WNV96" s="48"/>
      <c r="WNW96" s="48"/>
      <c r="WNX96" s="48"/>
      <c r="WNY96" s="48"/>
      <c r="WNZ96" s="48"/>
      <c r="WOA96" s="48"/>
      <c r="WOB96" s="48"/>
      <c r="WOC96" s="48"/>
      <c r="WOD96" s="48"/>
      <c r="WOE96" s="48"/>
      <c r="WOF96" s="48"/>
      <c r="WOG96" s="48"/>
      <c r="WOH96" s="48"/>
      <c r="WOI96" s="48"/>
      <c r="WOJ96" s="48"/>
      <c r="WOK96" s="48"/>
      <c r="WOL96" s="48"/>
      <c r="WOM96" s="48"/>
      <c r="WON96" s="48"/>
      <c r="WOO96" s="48"/>
      <c r="WOP96" s="48"/>
      <c r="WOQ96" s="48"/>
      <c r="WOR96" s="48"/>
      <c r="WOS96" s="48"/>
      <c r="WOT96" s="48"/>
      <c r="WOU96" s="48"/>
      <c r="WOV96" s="48"/>
      <c r="WOW96" s="48"/>
      <c r="WOX96" s="48"/>
      <c r="WOY96" s="48"/>
      <c r="WOZ96" s="48"/>
      <c r="WPA96" s="48"/>
      <c r="WPB96" s="48"/>
      <c r="WPC96" s="48"/>
      <c r="WPD96" s="48"/>
      <c r="WPE96" s="48"/>
      <c r="WPF96" s="48"/>
      <c r="WPG96" s="48"/>
      <c r="WPH96" s="48"/>
      <c r="WPI96" s="48"/>
      <c r="WPJ96" s="48"/>
      <c r="WPK96" s="48"/>
      <c r="WPL96" s="48"/>
      <c r="WPM96" s="48"/>
      <c r="WPN96" s="48"/>
      <c r="WPO96" s="48"/>
      <c r="WPP96" s="48"/>
      <c r="WPQ96" s="48"/>
      <c r="WPR96" s="48"/>
      <c r="WPS96" s="48"/>
      <c r="WPT96" s="48"/>
      <c r="WPU96" s="48"/>
      <c r="WPV96" s="48"/>
      <c r="WPW96" s="48"/>
      <c r="WPX96" s="48"/>
      <c r="WPY96" s="48"/>
      <c r="WPZ96" s="48"/>
      <c r="WQA96" s="48"/>
      <c r="WQB96" s="48"/>
      <c r="WQC96" s="48"/>
      <c r="WQD96" s="48"/>
      <c r="WQE96" s="48"/>
      <c r="WQF96" s="48"/>
      <c r="WQG96" s="48"/>
      <c r="WQH96" s="48"/>
      <c r="WQI96" s="48"/>
      <c r="WQJ96" s="48"/>
      <c r="WQK96" s="48"/>
      <c r="WQL96" s="48"/>
      <c r="WQM96" s="48"/>
      <c r="WQN96" s="48"/>
      <c r="WQO96" s="48"/>
      <c r="WQP96" s="48"/>
      <c r="WQQ96" s="48"/>
      <c r="WQR96" s="48"/>
      <c r="WQS96" s="48"/>
      <c r="WQT96" s="48"/>
      <c r="WQU96" s="48"/>
      <c r="WQV96" s="48"/>
      <c r="WQW96" s="48"/>
      <c r="WQX96" s="48"/>
      <c r="WQY96" s="48"/>
      <c r="WQZ96" s="48"/>
      <c r="WRA96" s="48"/>
      <c r="WRB96" s="48"/>
      <c r="WRC96" s="48"/>
      <c r="WRD96" s="48"/>
      <c r="WRE96" s="48"/>
      <c r="WRF96" s="48"/>
      <c r="WRG96" s="48"/>
      <c r="WRH96" s="48"/>
      <c r="WRI96" s="48"/>
      <c r="WRJ96" s="48"/>
      <c r="WRK96" s="48"/>
      <c r="WRL96" s="48"/>
      <c r="WRM96" s="48"/>
      <c r="WRN96" s="48"/>
      <c r="WRO96" s="48"/>
      <c r="WRP96" s="48"/>
      <c r="WRQ96" s="48"/>
      <c r="WRR96" s="48"/>
      <c r="WRS96" s="48"/>
      <c r="WRT96" s="48"/>
      <c r="WRU96" s="48"/>
      <c r="WRV96" s="48"/>
      <c r="WRW96" s="48"/>
      <c r="WRX96" s="48"/>
      <c r="WRY96" s="48"/>
      <c r="WRZ96" s="48"/>
      <c r="WSA96" s="48"/>
      <c r="WSB96" s="48"/>
      <c r="WSC96" s="48"/>
      <c r="WSD96" s="48"/>
      <c r="WSE96" s="48"/>
      <c r="WSF96" s="48"/>
      <c r="WSG96" s="48"/>
      <c r="WSH96" s="48"/>
      <c r="WSI96" s="48"/>
      <c r="WSJ96" s="48"/>
      <c r="WSK96" s="48"/>
      <c r="WSL96" s="48"/>
      <c r="WSM96" s="48"/>
      <c r="WSN96" s="48"/>
      <c r="WSO96" s="48"/>
      <c r="WSP96" s="48"/>
      <c r="WSQ96" s="48"/>
      <c r="WSR96" s="48"/>
      <c r="WSS96" s="48"/>
      <c r="WST96" s="48"/>
      <c r="WSU96" s="48"/>
      <c r="WSV96" s="48"/>
      <c r="WSW96" s="48"/>
      <c r="WSX96" s="48"/>
      <c r="WSY96" s="48"/>
      <c r="WSZ96" s="48"/>
      <c r="WTA96" s="48"/>
      <c r="WTB96" s="48"/>
      <c r="WTC96" s="48"/>
      <c r="WTD96" s="48"/>
      <c r="WTE96" s="48"/>
      <c r="WTF96" s="48"/>
      <c r="WTG96" s="48"/>
      <c r="WTH96" s="48"/>
      <c r="WTI96" s="48"/>
      <c r="WTJ96" s="48"/>
      <c r="WTK96" s="48"/>
      <c r="WTL96" s="48"/>
      <c r="WTM96" s="48"/>
      <c r="WTN96" s="48"/>
      <c r="WTO96" s="48"/>
      <c r="WTP96" s="48"/>
      <c r="WTQ96" s="48"/>
      <c r="WTR96" s="48"/>
      <c r="WTS96" s="48"/>
      <c r="WTT96" s="48"/>
      <c r="WTU96" s="48"/>
      <c r="WTV96" s="48"/>
      <c r="WTW96" s="48"/>
      <c r="WTX96" s="48"/>
      <c r="WTY96" s="48"/>
      <c r="WTZ96" s="48"/>
      <c r="WUA96" s="48"/>
      <c r="WUB96" s="48"/>
      <c r="WUC96" s="48"/>
      <c r="WUD96" s="48"/>
      <c r="WUE96" s="48"/>
      <c r="WUF96" s="48"/>
      <c r="WUG96" s="48"/>
      <c r="WUH96" s="48"/>
      <c r="WUI96" s="48"/>
      <c r="WUJ96" s="48"/>
      <c r="WUK96" s="48"/>
      <c r="WUL96" s="48"/>
      <c r="WUM96" s="48"/>
      <c r="WUN96" s="48"/>
      <c r="WUO96" s="48"/>
      <c r="WUP96" s="48"/>
      <c r="WUQ96" s="48"/>
      <c r="WUR96" s="48"/>
      <c r="WUS96" s="48"/>
      <c r="WUT96" s="48"/>
      <c r="WUU96" s="48"/>
      <c r="WUV96" s="48"/>
      <c r="WUW96" s="48"/>
      <c r="WUX96" s="48"/>
      <c r="WUY96" s="48"/>
      <c r="WUZ96" s="48"/>
      <c r="WVA96" s="48"/>
      <c r="WVB96" s="48"/>
      <c r="WVC96" s="48"/>
      <c r="WVD96" s="48"/>
      <c r="WVE96" s="48"/>
      <c r="WVF96" s="48"/>
      <c r="WVG96" s="48"/>
      <c r="WVH96" s="48"/>
      <c r="WVI96" s="48"/>
      <c r="WVJ96" s="48"/>
      <c r="WVK96" s="48"/>
      <c r="WVL96" s="48"/>
      <c r="WVM96" s="48"/>
      <c r="WVN96" s="48"/>
      <c r="WVO96" s="48"/>
      <c r="WVP96" s="48"/>
      <c r="WVQ96" s="48"/>
      <c r="WVR96" s="48"/>
      <c r="WVS96" s="48"/>
      <c r="WVT96" s="48"/>
      <c r="WVU96" s="48"/>
      <c r="WVV96" s="48"/>
      <c r="WVW96" s="48"/>
      <c r="WVX96" s="48"/>
      <c r="WVY96" s="48"/>
      <c r="WVZ96" s="48"/>
      <c r="WWA96" s="48"/>
      <c r="WWB96" s="48"/>
      <c r="WWC96" s="48"/>
      <c r="WWD96" s="48"/>
      <c r="WWE96" s="48"/>
      <c r="WWF96" s="48"/>
      <c r="WWG96" s="48"/>
      <c r="WWH96" s="48"/>
      <c r="WWI96" s="48"/>
      <c r="WWJ96" s="48"/>
      <c r="WWK96" s="48"/>
      <c r="WWL96" s="48"/>
      <c r="WWM96" s="48"/>
      <c r="WWN96" s="48"/>
      <c r="WWO96" s="48"/>
      <c r="WWP96" s="48"/>
      <c r="WWQ96" s="48"/>
      <c r="WWR96" s="48"/>
      <c r="WWS96" s="48"/>
      <c r="WWT96" s="48"/>
      <c r="WWU96" s="48"/>
      <c r="WWV96" s="48"/>
      <c r="WWW96" s="48"/>
      <c r="WWX96" s="48"/>
      <c r="WWY96" s="48"/>
      <c r="WWZ96" s="48"/>
      <c r="WXA96" s="48"/>
      <c r="WXB96" s="48"/>
      <c r="WXC96" s="48"/>
      <c r="WXD96" s="48"/>
      <c r="WXE96" s="48"/>
      <c r="WXF96" s="48"/>
      <c r="WXG96" s="48"/>
      <c r="WXH96" s="48"/>
      <c r="WXI96" s="48"/>
      <c r="WXJ96" s="48"/>
      <c r="WXK96" s="48"/>
      <c r="WXL96" s="48"/>
      <c r="WXM96" s="48"/>
      <c r="WXN96" s="48"/>
      <c r="WXO96" s="48"/>
      <c r="WXP96" s="48"/>
      <c r="WXQ96" s="48"/>
      <c r="WXR96" s="48"/>
      <c r="WXS96" s="48"/>
      <c r="WXT96" s="48"/>
      <c r="WXU96" s="48"/>
      <c r="WXV96" s="48"/>
      <c r="WXW96" s="48"/>
      <c r="WXX96" s="48"/>
      <c r="WXY96" s="48"/>
      <c r="WXZ96" s="48"/>
      <c r="WYA96" s="48"/>
      <c r="WYB96" s="48"/>
      <c r="WYC96" s="48"/>
      <c r="WYD96" s="48"/>
      <c r="WYE96" s="48"/>
      <c r="WYF96" s="48"/>
      <c r="WYG96" s="48"/>
      <c r="WYH96" s="48"/>
      <c r="WYI96" s="48"/>
      <c r="WYJ96" s="48"/>
      <c r="WYK96" s="48"/>
      <c r="WYL96" s="48"/>
      <c r="WYM96" s="48"/>
      <c r="WYN96" s="48"/>
      <c r="WYO96" s="48"/>
      <c r="WYP96" s="48"/>
      <c r="WYQ96" s="48"/>
      <c r="WYR96" s="48"/>
      <c r="WYS96" s="48"/>
      <c r="WYT96" s="48"/>
      <c r="WYU96" s="48"/>
      <c r="WYV96" s="48"/>
      <c r="WYW96" s="48"/>
      <c r="WYX96" s="48"/>
      <c r="WYY96" s="48"/>
      <c r="WYZ96" s="48"/>
      <c r="WZA96" s="48"/>
      <c r="WZB96" s="48"/>
      <c r="WZC96" s="48"/>
      <c r="WZD96" s="48"/>
      <c r="WZE96" s="48"/>
      <c r="WZF96" s="48"/>
      <c r="WZG96" s="48"/>
      <c r="WZH96" s="48"/>
      <c r="WZI96" s="48"/>
      <c r="WZJ96" s="48"/>
      <c r="WZK96" s="48"/>
      <c r="WZL96" s="48"/>
      <c r="WZM96" s="48"/>
      <c r="WZN96" s="48"/>
      <c r="WZO96" s="48"/>
      <c r="WZP96" s="48"/>
      <c r="WZQ96" s="48"/>
      <c r="WZR96" s="48"/>
      <c r="WZS96" s="48"/>
      <c r="WZT96" s="48"/>
      <c r="WZU96" s="48"/>
      <c r="WZV96" s="48"/>
      <c r="WZW96" s="48"/>
      <c r="WZX96" s="48"/>
      <c r="WZY96" s="48"/>
      <c r="WZZ96" s="48"/>
      <c r="XAA96" s="48"/>
      <c r="XAB96" s="48"/>
      <c r="XAC96" s="48"/>
      <c r="XAD96" s="48"/>
      <c r="XAE96" s="48"/>
      <c r="XAF96" s="48"/>
      <c r="XAG96" s="48"/>
      <c r="XAH96" s="48"/>
      <c r="XAI96" s="48"/>
      <c r="XAJ96" s="48"/>
      <c r="XAK96" s="48"/>
      <c r="XAL96" s="48"/>
      <c r="XAM96" s="48"/>
      <c r="XAN96" s="48"/>
      <c r="XAO96" s="48"/>
      <c r="XAP96" s="48"/>
      <c r="XAQ96" s="48"/>
      <c r="XAR96" s="48"/>
      <c r="XAS96" s="48"/>
      <c r="XAT96" s="48"/>
      <c r="XAU96" s="48"/>
      <c r="XAV96" s="48"/>
      <c r="XAW96" s="48"/>
      <c r="XAX96" s="48"/>
      <c r="XAY96" s="48"/>
      <c r="XAZ96" s="48"/>
      <c r="XBA96" s="48"/>
      <c r="XBB96" s="48"/>
      <c r="XBC96" s="48"/>
      <c r="XBD96" s="48"/>
      <c r="XBE96" s="48"/>
      <c r="XBF96" s="48"/>
      <c r="XBG96" s="48"/>
      <c r="XBH96" s="48"/>
      <c r="XBI96" s="48"/>
      <c r="XBJ96" s="48"/>
      <c r="XBK96" s="48"/>
      <c r="XBL96" s="48"/>
      <c r="XBM96" s="48"/>
      <c r="XBN96" s="48"/>
      <c r="XBO96" s="48"/>
      <c r="XBP96" s="48"/>
      <c r="XBQ96" s="48"/>
      <c r="XBR96" s="48"/>
      <c r="XBS96" s="48"/>
      <c r="XBT96" s="48"/>
      <c r="XBU96" s="48"/>
      <c r="XBV96" s="48"/>
      <c r="XBW96" s="48"/>
      <c r="XBX96" s="48"/>
      <c r="XBY96" s="48"/>
      <c r="XBZ96" s="48"/>
      <c r="XCA96" s="48"/>
      <c r="XCB96" s="48"/>
      <c r="XCC96" s="48"/>
      <c r="XCD96" s="48"/>
      <c r="XCE96" s="48"/>
      <c r="XCF96" s="48"/>
      <c r="XCG96" s="48"/>
      <c r="XCH96" s="48"/>
      <c r="XCI96" s="48"/>
      <c r="XCJ96" s="48"/>
      <c r="XCK96" s="48"/>
      <c r="XCL96" s="48"/>
      <c r="XCM96" s="48"/>
      <c r="XCN96" s="48"/>
      <c r="XCO96" s="48"/>
      <c r="XCP96" s="48"/>
      <c r="XCQ96" s="48"/>
      <c r="XCR96" s="48"/>
      <c r="XCS96" s="48"/>
      <c r="XCT96" s="48"/>
      <c r="XCU96" s="48"/>
      <c r="XCV96" s="48"/>
      <c r="XCW96" s="48"/>
      <c r="XCX96" s="48"/>
      <c r="XCY96" s="48"/>
      <c r="XCZ96" s="48"/>
      <c r="XDA96" s="48"/>
      <c r="XDB96" s="48"/>
      <c r="XDC96" s="48"/>
      <c r="XDD96" s="48"/>
      <c r="XDE96" s="48"/>
      <c r="XDF96" s="48"/>
      <c r="XDG96" s="48"/>
      <c r="XDH96" s="48"/>
      <c r="XDI96" s="48"/>
      <c r="XDJ96" s="48"/>
      <c r="XDK96" s="48"/>
      <c r="XDL96" s="48"/>
      <c r="XDM96" s="48"/>
      <c r="XDN96" s="48"/>
      <c r="XDO96" s="48"/>
      <c r="XDP96" s="48"/>
      <c r="XDQ96" s="48"/>
      <c r="XDR96" s="48"/>
      <c r="XDS96" s="48"/>
      <c r="XDT96" s="48"/>
      <c r="XDU96" s="48"/>
      <c r="XDV96" s="48"/>
      <c r="XDW96" s="48"/>
      <c r="XDX96" s="48"/>
      <c r="XDY96" s="48"/>
    </row>
    <row r="97" spans="1:16353" s="60" customFormat="1" ht="34.9" customHeight="1">
      <c r="A97" s="48">
        <f t="shared" si="102"/>
        <v>95</v>
      </c>
      <c r="C97" s="48"/>
      <c r="D97" s="49">
        <f t="shared" si="74"/>
        <v>95</v>
      </c>
      <c r="E97" s="50">
        <f t="shared" ref="E97" si="106">IF(I97=0,0,CONCATENATE(идентификатор_19,D97))</f>
        <v>0</v>
      </c>
      <c r="F97" s="152">
        <v>0</v>
      </c>
      <c r="G97" s="117"/>
      <c r="H97" s="118"/>
      <c r="I97" s="53"/>
      <c r="J97" s="53" t="str">
        <f>IF(Вводная!C435=0,0,"Э")</f>
        <v>Э</v>
      </c>
      <c r="K97" s="53" t="str">
        <f>IF(Вводная!C434=0,0,"Р")</f>
        <v>Р</v>
      </c>
      <c r="L97" s="53" t="str">
        <f>IF(Вводная!C433=0,0,"И")</f>
        <v>И</v>
      </c>
      <c r="M97" s="54" t="str">
        <f>IF(Вводная!C432=0,0,"Д")</f>
        <v>Д</v>
      </c>
      <c r="N97" s="53" t="str">
        <f>IF(Вводная!C431=0,0,"КД")</f>
        <v>КД</v>
      </c>
      <c r="O97" s="54" t="str">
        <f>IF(Вводная!C430=0,0,"М")</f>
        <v>М</v>
      </c>
      <c r="P97" s="55" t="str">
        <f>IF(Вводная!C429=0,0,"ФЛ")</f>
        <v>ФЛ</v>
      </c>
      <c r="Q97" s="54" t="str">
        <f>IF(Вводная!C428=0,0,"Св")</f>
        <v>Св</v>
      </c>
      <c r="R97" s="53" t="str">
        <f>IF(Вводная!C427=0,0,"ПП")</f>
        <v>ПП</v>
      </c>
      <c r="S97" s="54" t="str">
        <f>IF(Вводная!C426=0,0,"Сб")</f>
        <v>Сб</v>
      </c>
      <c r="T97" s="53" t="str">
        <f>IF(Вводная!C425=0,0,"Сц")</f>
        <v>Сц</v>
      </c>
      <c r="U97" s="54" t="str">
        <f>IF(Вводная!C424=0,0,"Мт")</f>
        <v>Мт</v>
      </c>
      <c r="V97" s="53" t="str">
        <f>IF(Вводная!C423=0,0,"А")</f>
        <v>А</v>
      </c>
      <c r="W97" s="53" t="str">
        <f>IF(Вводная!C422=0,0,"Фт")</f>
        <v>Фт</v>
      </c>
      <c r="X97" s="53">
        <f>IF(I97=0,0,VLOOKUP($X$1,участники_19,2,FALSE))</f>
        <v>0</v>
      </c>
      <c r="Y97" s="53">
        <f>IF(I97=0,0,VLOOKUP($Y$1,участники_19,2,FALSE))</f>
        <v>0</v>
      </c>
      <c r="Z97" s="53">
        <f>IF(I97=0,0,VLOOKUP($Z$1,участники_19,2,FALSE))</f>
        <v>0</v>
      </c>
      <c r="AA97" s="53">
        <f>IF(I97=0,0,VLOOKUP($AA$1,участники_19,2,FALSE))</f>
        <v>0</v>
      </c>
      <c r="AB97" s="53"/>
      <c r="AC97" s="53" t="s">
        <v>30</v>
      </c>
      <c r="AD97" s="56"/>
      <c r="AE97" s="56"/>
      <c r="AF97" s="119">
        <f>IF(I97=0,0,срок_19)</f>
        <v>0</v>
      </c>
      <c r="AG97" s="119">
        <f>IF(I97=0,0,IF(J97=0,"нет в заказе",IF(I97=0,0,VLOOKUP($AG$1,позиции_19,2,FALSE))))</f>
        <v>0</v>
      </c>
      <c r="AH97" s="119">
        <f>IF(I97=0,0,IF(J97=0,"нет в заказе",IF(I97=0,0,VLOOKUP($AG$1,позиции_19,3,FALSE))))</f>
        <v>0</v>
      </c>
      <c r="AI97" s="119">
        <f>IF(I97=0,0,IF(K97=0,"нет в заказе",IF(I97=0,0,VLOOKUP($AI$1,позиции_19,2,FALSE))))</f>
        <v>0</v>
      </c>
      <c r="AJ97" s="119">
        <f>IF(I97=0,0,IF(K97=0,"нет в заказе",IF(I97=0,0,VLOOKUP($AI$1,позиции_19,3,FALSE))))</f>
        <v>0</v>
      </c>
      <c r="AK97" s="119">
        <f>IF(I97=0,0,IF(L97=0,"нет в заказе",IF(I97=0,0,VLOOKUP($AK$1,позиции_19,2,FALSE))))</f>
        <v>0</v>
      </c>
      <c r="AL97" s="119">
        <f>IF(I97=0,0,IF(L97=0,"нет в заказе",IF(I97=0,0,VLOOKUP($AK$1,позиции_19,3,FALSE))))</f>
        <v>0</v>
      </c>
      <c r="AM97" s="119">
        <f>IF(I97=0,0,IF(M97=0,"нет в заказе",IF(I97=0,0,VLOOKUP($AM$1,позиции_19,2,FALSE))))</f>
        <v>0</v>
      </c>
      <c r="AN97" s="119">
        <f>IF(I97=0,0,IF(M97=0,"нет в заказе",IF(I97=0,0,VLOOKUP($AM$1,позиции_19,3,FALSE))))</f>
        <v>0</v>
      </c>
      <c r="AO97" s="119">
        <f>IF(I97=0,0,IF(N97=0,"нет в заказе",IF(I97=0,0,VLOOKUP($AO$1,позиции_19,2,FALSE))))</f>
        <v>0</v>
      </c>
      <c r="AP97" s="119">
        <f>IF(I97=0,0,IF(N97=0,"нет в заказе",IF(I97=0,0,VLOOKUP($AO$1,позиции_19,3,FALSE))))</f>
        <v>0</v>
      </c>
      <c r="AQ97" s="119">
        <f>IF(I97=0,0,IF(O97=0,"нет в заказе",IF(I97=0,0,VLOOKUP($AQ$1,позиции_19,2,FALSE))))</f>
        <v>0</v>
      </c>
      <c r="AR97" s="119">
        <f>IF(I97=0,0,IF(O97=0,"нет в заказе",IF(I97=0,0,VLOOKUP($AQ$1,позиции_19,3,FALSE))))</f>
        <v>0</v>
      </c>
      <c r="AS97" s="119">
        <f>IF(I97=0,0,IF(P97=0,"нет в заказе",IF(I97=0,0,VLOOKUP($AS$1,позиции_19,2,FALSE))))</f>
        <v>0</v>
      </c>
      <c r="AT97" s="119">
        <f>IF(I97=0,0,IF(P97=0,"нет в заказе",IF(I97=0,0,VLOOKUP($AS$1,позиции_19,3,FALSE))))</f>
        <v>0</v>
      </c>
      <c r="AU97" s="119">
        <f>IF(I97=0,0,IF(Q97=0,"нет в заказе",IF(I97=0,0,VLOOKUP($AU$1,позиции_19,2,FALSE))))</f>
        <v>0</v>
      </c>
      <c r="AV97" s="119">
        <f>IF(I97=0,0,IF(Q97=0,"нет в заказе",IF(I97=0,0,VLOOKUP($AU$1,позиции_19,3,FALSE))))</f>
        <v>0</v>
      </c>
      <c r="AW97" s="119">
        <f>IF(I97=0,0,IF(R97=0,"нет в заказе",IF(I97=0,0,VLOOKUP($AW$1,позиции_19,2,FALSE))))</f>
        <v>0</v>
      </c>
      <c r="AX97" s="119">
        <f>IF(I97=0,0,IF(R97=0,"нет в заказе",IF(I97=0,0,VLOOKUP($AW$1,позиции_19,3,FALSE))))</f>
        <v>0</v>
      </c>
      <c r="AY97" s="119">
        <f>IF(I97=0,0,IF(S97=0,"нет в заказе",IF(I97=0,0,VLOOKUP($AY$1,позиции_19,2,FALSE))))</f>
        <v>0</v>
      </c>
      <c r="AZ97" s="119">
        <f>IF(I97=0,0,IF(S97=0,"нет в заказе",IF(I97=0,0,VLOOKUP($AY$1,позиции_19,3,FALSE))))</f>
        <v>0</v>
      </c>
      <c r="BA97" s="119">
        <f>IF(I97=0,0,IF(T97=0,"нет в заказе",IF(I97=0,0,VLOOKUP($BA$1,позиции_19,2,FALSE))))</f>
        <v>0</v>
      </c>
      <c r="BB97" s="119">
        <f>IF(I97=0,0,IF(T97=0,"нет в заказе",IF(I97=0,0,VLOOKUP($BA$1,позиции_19,3,FALSE))))</f>
        <v>0</v>
      </c>
      <c r="BC97" s="119">
        <f>IF(I97=0,0,IF(U97=0,"нет в заказе",IF(I97=0,0,VLOOKUP($BC$1,позиции_19,2,FALSE))))</f>
        <v>0</v>
      </c>
      <c r="BD97" s="119">
        <f>IF(I97=0,0,IF(U97=0,"нет в заказе",IF(I97=0,0,VLOOKUP($BC$1,позиции_19,3,FALSE))))</f>
        <v>0</v>
      </c>
      <c r="BE97" s="119">
        <f>IF(I97=0,0,IF(V97=0,"нет в заказе",IF(I97=0,0,VLOOKUP($BE$1,позиции_19,2,FALSE))))</f>
        <v>0</v>
      </c>
      <c r="BF97" s="119">
        <f>IF(I97=0,0,IF(V97=0,"нет в заказе",IF(I97=0,0,VLOOKUP($BE$1,позиции_19,3,FALSE))))</f>
        <v>0</v>
      </c>
      <c r="BG97" s="119">
        <f>IF(I97=0,0,IF(W97=0,"нет в заказе",IF(I97=0,0,VLOOKUP($BG$1,позиции_19,2,FALSE))))</f>
        <v>0</v>
      </c>
      <c r="BH97" s="119">
        <f>IF(I97=0,0,IF(W97=0,"нет в заказе",IF(I97=0,0,VLOOKUP($BG$1,позиции_19,3,FALSE))))</f>
        <v>0</v>
      </c>
      <c r="BI97" s="119"/>
      <c r="BJ97" s="123"/>
      <c r="BK97" s="124"/>
      <c r="BL97" s="124"/>
      <c r="BM97" s="125"/>
      <c r="BN97" s="151"/>
      <c r="BO97" s="137"/>
      <c r="BP97" s="151"/>
      <c r="BQ97" s="137"/>
      <c r="BR97" s="151"/>
      <c r="BS97" s="137"/>
      <c r="BT97" s="151"/>
      <c r="BU97" s="151"/>
      <c r="BV97" s="151"/>
      <c r="BW97" s="137"/>
      <c r="BX97" s="151"/>
      <c r="BY97" s="137"/>
      <c r="BZ97" s="151"/>
      <c r="CA97" s="137"/>
      <c r="CB97" s="142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81"/>
      <c r="FN97" s="81"/>
      <c r="FO97" s="81"/>
      <c r="FP97" s="81"/>
      <c r="FQ97" s="81"/>
      <c r="FR97" s="81"/>
      <c r="FS97" s="81"/>
      <c r="FT97" s="81"/>
      <c r="FU97" s="81"/>
      <c r="FV97" s="81"/>
      <c r="FW97" s="81"/>
      <c r="FX97" s="81"/>
      <c r="FY97" s="81"/>
      <c r="FZ97" s="81"/>
      <c r="GA97" s="81"/>
      <c r="GB97" s="81"/>
      <c r="GC97" s="81"/>
      <c r="GD97" s="81"/>
      <c r="GE97" s="81"/>
      <c r="GF97" s="81"/>
      <c r="GG97" s="81"/>
      <c r="GH97" s="81"/>
      <c r="GI97" s="81"/>
      <c r="GJ97" s="81"/>
      <c r="GK97" s="81"/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1"/>
      <c r="HC97" s="81"/>
      <c r="HD97" s="81"/>
      <c r="HE97" s="81"/>
      <c r="HF97" s="81"/>
      <c r="HG97" s="81"/>
      <c r="HH97" s="81"/>
      <c r="HI97" s="81"/>
      <c r="HJ97" s="81"/>
      <c r="HK97" s="81"/>
      <c r="HL97" s="81"/>
      <c r="HM97" s="81"/>
      <c r="HN97" s="81"/>
      <c r="HO97" s="81"/>
      <c r="HP97" s="81"/>
      <c r="HQ97" s="81"/>
      <c r="HR97" s="81"/>
      <c r="HS97" s="81"/>
      <c r="HT97" s="81"/>
      <c r="HU97" s="81"/>
      <c r="HV97" s="81"/>
      <c r="HW97" s="81"/>
      <c r="HX97" s="81"/>
      <c r="HY97" s="81"/>
    </row>
    <row r="98" spans="1:16353" s="61" customFormat="1" ht="34.9" customHeight="1">
      <c r="A98" s="62">
        <f t="shared" si="102"/>
        <v>96</v>
      </c>
      <c r="C98" s="62"/>
      <c r="D98" s="38">
        <f t="shared" si="74"/>
        <v>96</v>
      </c>
      <c r="E98" s="71">
        <f t="shared" ref="E98" si="107">IF(I98=0,0,CONCATENATE(идентификатор_20,D98))</f>
        <v>0</v>
      </c>
      <c r="F98" s="153">
        <v>0</v>
      </c>
      <c r="G98" s="72"/>
      <c r="H98" s="73"/>
      <c r="I98" s="32"/>
      <c r="J98" s="32">
        <f>IF(Вводная!C488=0,0,"Э")</f>
        <v>0</v>
      </c>
      <c r="K98" s="32">
        <f>IF(Вводная!C487=0,0,"Р")</f>
        <v>0</v>
      </c>
      <c r="L98" s="32">
        <f>IF(Вводная!C486=0,0,"И")</f>
        <v>0</v>
      </c>
      <c r="M98" s="33">
        <f>IF(Вводная!C485=0,0,"Д")</f>
        <v>0</v>
      </c>
      <c r="N98" s="32">
        <f>IF(Вводная!C484=0,0,"КД")</f>
        <v>0</v>
      </c>
      <c r="O98" s="33">
        <f>IF(Вводная!C483=0,0,"М")</f>
        <v>0</v>
      </c>
      <c r="P98" s="34">
        <f>IF(Вводная!C482=0,0,"ФЛ")</f>
        <v>0</v>
      </c>
      <c r="Q98" s="33">
        <f>IF(Вводная!C481=0,0,"Св")</f>
        <v>0</v>
      </c>
      <c r="R98" s="32">
        <f>IF(Вводная!C480=0,0,"ПП")</f>
        <v>0</v>
      </c>
      <c r="S98" s="33">
        <f>IF(Вводная!C479=0,0,"Сб")</f>
        <v>0</v>
      </c>
      <c r="T98" s="32">
        <f>IF(Вводная!C478=0,0,"Сц")</f>
        <v>0</v>
      </c>
      <c r="U98" s="33">
        <f>IF(Вводная!C477=0,0,"Мт")</f>
        <v>0</v>
      </c>
      <c r="V98" s="32">
        <f>IF(Вводная!C476=0,0,"А")</f>
        <v>0</v>
      </c>
      <c r="W98" s="32">
        <f>IF(Вводная!C475=0,0,"A")</f>
        <v>0</v>
      </c>
      <c r="X98" s="32">
        <f>IF(I98=0,0,VLOOKUP($X$1,участники_20,2,FALSE))</f>
        <v>0</v>
      </c>
      <c r="Y98" s="32">
        <f>IF(I98=0,0,VLOOKUP($Y$1,участники_20,2,FALSE))</f>
        <v>0</v>
      </c>
      <c r="Z98" s="32">
        <f>IF(I98=0,0,VLOOKUP($Z$1,участники_20,2,FALSE))</f>
        <v>0</v>
      </c>
      <c r="AA98" s="32">
        <f>IF(I98=0,0,VLOOKUP($AA$1,участники_20,2,FALSE))</f>
        <v>0</v>
      </c>
      <c r="AB98" s="32"/>
      <c r="AC98" s="32" t="s">
        <v>30</v>
      </c>
      <c r="AD98" s="32"/>
      <c r="AE98" s="32"/>
      <c r="AF98" s="33">
        <f>IF(I98=0,0,срок_20)</f>
        <v>0</v>
      </c>
      <c r="AG98" s="33">
        <f>IF(I98=0,0,IF(J98=0,"нет в заказе",IF(I98=0,0,VLOOKUP($AG$1,позиции_20,2,FALSE))))</f>
        <v>0</v>
      </c>
      <c r="AH98" s="33">
        <f>IF(I98=0,0,IF(J98=0,"нет в заказе",IF(I98=0,0,VLOOKUP($AG$1,позиции_20,3,FALSE))))</f>
        <v>0</v>
      </c>
      <c r="AI98" s="33">
        <f>IF(I98=0,0,IF(K98=0,"нет в заказе",IF(I98=0,0,VLOOKUP($AI$1,позиции_20,2,FALSE))))</f>
        <v>0</v>
      </c>
      <c r="AJ98" s="33">
        <f>IF(I98=0,0,IF(K98=0,"нет в заказе",IF(I98=0,0,VLOOKUP($AI$1,позиции_20,3,FALSE))))</f>
        <v>0</v>
      </c>
      <c r="AK98" s="33">
        <f>IF(I98=0,0,IF(L98=0,"нет в заказе",IF(I98=0,0,VLOOKUP($AK$1,позиции_20,2,FALSE))))</f>
        <v>0</v>
      </c>
      <c r="AL98" s="33">
        <f>IF(I98=0,0,IF(L98=0,"нет в заказе",IF(I98=0,0,VLOOKUP($AK$1,позиции_20,3,FALSE))))</f>
        <v>0</v>
      </c>
      <c r="AM98" s="33">
        <f>IF(I98=0,0,IF(M98=0,"нет в заказе",IF(I98=0,0,VLOOKUP($AM$1,позиции_20,2,FALSE))))</f>
        <v>0</v>
      </c>
      <c r="AN98" s="33">
        <f>IF(I98=0,0,IF(M98=0,"нет в заказе",IF(I98=0,0,VLOOKUP($AM$1,позиции_20,3,FALSE))))</f>
        <v>0</v>
      </c>
      <c r="AO98" s="33">
        <f>IF(I98=0,0,IF(N98=0,"нет в заказе",IF(I98=0,0,VLOOKUP($AO$1,позиции_20,2,FALSE))))</f>
        <v>0</v>
      </c>
      <c r="AP98" s="33">
        <f>IF(I98=0,0,IF(N98=0,"нет в заказе",IF(I98=0,0,VLOOKUP($AO$1,позиции_20,3,FALSE))))</f>
        <v>0</v>
      </c>
      <c r="AQ98" s="33">
        <f>IF(I98=0,0,IF(O98=0,"нет в заказе",IF(I98=0,0,VLOOKUP($AQ$1,позиции_20,2,FALSE))))</f>
        <v>0</v>
      </c>
      <c r="AR98" s="33">
        <f>IF(I98=0,0,IF(O98=0,"нет в заказе",IF(I98=0,0,VLOOKUP($AQ$1,позиции_20,3,FALSE))))</f>
        <v>0</v>
      </c>
      <c r="AS98" s="33">
        <f>IF(I98=0,0,IF(P98=0,"нет в заказе",IF(I98=0,0,VLOOKUP($AS$1,позиции_20,2,FALSE))))</f>
        <v>0</v>
      </c>
      <c r="AT98" s="33">
        <f>IF(I98=0,0,IF(P98=0,"нет в заказе",IF(I98=0,0,VLOOKUP($AS$1,позиции_20,3,FALSE))))</f>
        <v>0</v>
      </c>
      <c r="AU98" s="33">
        <f>IF(I98=0,0,IF(Q98=0,"нет в заказе",IF(I98=0,0,VLOOKUP($AU$1,позиции_20,2,FALSE))))</f>
        <v>0</v>
      </c>
      <c r="AV98" s="33">
        <f>IF(I98=0,0,IF(Q98=0,"нет в заказе",IF(I98=0,0,VLOOKUP($AU$1,позиции_20,3,FALSE))))</f>
        <v>0</v>
      </c>
      <c r="AW98" s="33">
        <f>IF(I98=0,0,IF(R98=0,"нет в заказе",IF(I98=0,0,VLOOKUP($AW$1,позиции_20,2,FALSE))))</f>
        <v>0</v>
      </c>
      <c r="AX98" s="33">
        <f>IF(I98=0,0,IF(R98=0,"нет в заказе",IF(I98=0,0,VLOOKUP($AW$1,позиции_20,3,FALSE))))</f>
        <v>0</v>
      </c>
      <c r="AY98" s="33">
        <f>IF(I98=0,0,IF(S98=0,"нет в заказе",IF(I98=0,0,VLOOKUP($AY$1,позиции_20,2,FALSE))))</f>
        <v>0</v>
      </c>
      <c r="AZ98" s="33">
        <f>IF(I98=0,0,IF(S98=0,"нет в заказе",IF(I98=0,0,VLOOKUP($AY$1,позиции_20,3,FALSE))))</f>
        <v>0</v>
      </c>
      <c r="BA98" s="33">
        <f>IF(I98=0,0,IF(T98=0,"нет в заказе",IF(I98=0,0,VLOOKUP($BA$1,позиции_20,2,FALSE))))</f>
        <v>0</v>
      </c>
      <c r="BB98" s="33">
        <f>IF(I98=0,0,IF(T98=0,"нет в заказе",IF(I98=0,0,VLOOKUP($BA$1,позиции_20,3,FALSE))))</f>
        <v>0</v>
      </c>
      <c r="BC98" s="33">
        <f>IF(I98=0,0,IF(U98=0,"нет в заказе",IF(I98=0,0,VLOOKUP($BC$1,позиции_20,2,FALSE))))</f>
        <v>0</v>
      </c>
      <c r="BD98" s="33">
        <f>IF(I98=0,0,IF(U98=0,"нет в заказе",IF(I98=0,0,VLOOKUP($BC$1,позиции_20,3,FALSE))))</f>
        <v>0</v>
      </c>
      <c r="BE98" s="33">
        <f>IF(I98=0,0,IF(V98=0,"нет в заказе",IF(I98=0,0,VLOOKUP($BE$1,позиции_20,2,FALSE))))</f>
        <v>0</v>
      </c>
      <c r="BF98" s="33">
        <f>IF(I98=0,0,IF(V98=0,"нет в заказе",IF(I98=0,0,VLOOKUP($BE$1,позиции_20,3,FALSE))))</f>
        <v>0</v>
      </c>
      <c r="BG98" s="33">
        <f>IF(I98=0,0,IF(W98=0,"нет в заказе",IF(I98=0,0,VLOOKUP($BG$1,позиции_20,2,FALSE))))</f>
        <v>0</v>
      </c>
      <c r="BH98" s="33">
        <f>IF(I98=0,0,IF(W98=0,"нет в заказе",IF(I98=0,0,VLOOKUP($BG$1,позиции_20,3,FALSE))))</f>
        <v>0</v>
      </c>
      <c r="BI98" s="33"/>
      <c r="BJ98" s="40"/>
      <c r="BK98" s="74"/>
      <c r="BL98" s="75"/>
      <c r="BM98" s="76"/>
      <c r="BN98" s="150"/>
      <c r="BO98" s="138"/>
      <c r="BP98" s="150"/>
      <c r="BQ98" s="138"/>
      <c r="BR98" s="150"/>
      <c r="BS98" s="138"/>
      <c r="BT98" s="150"/>
      <c r="BU98" s="150"/>
      <c r="BV98" s="150"/>
      <c r="BW98" s="138"/>
      <c r="BX98" s="150"/>
      <c r="BY98" s="138"/>
      <c r="BZ98" s="150"/>
      <c r="CA98" s="138"/>
      <c r="CB98" s="143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0"/>
      <c r="GM98" s="80"/>
      <c r="GN98" s="80"/>
      <c r="GO98" s="80"/>
      <c r="GP98" s="80"/>
      <c r="GQ98" s="80"/>
      <c r="GR98" s="80"/>
      <c r="GS98" s="80"/>
      <c r="GT98" s="80"/>
      <c r="GU98" s="80"/>
      <c r="GV98" s="80"/>
      <c r="GW98" s="80"/>
      <c r="GX98" s="80"/>
      <c r="GY98" s="80"/>
      <c r="GZ98" s="80"/>
      <c r="HA98" s="80"/>
      <c r="HB98" s="80"/>
      <c r="HC98" s="80"/>
      <c r="HD98" s="80"/>
      <c r="HE98" s="80"/>
      <c r="HF98" s="80"/>
      <c r="HG98" s="80"/>
      <c r="HH98" s="80"/>
      <c r="HI98" s="80"/>
      <c r="HJ98" s="80"/>
      <c r="HK98" s="80"/>
      <c r="HL98" s="80"/>
      <c r="HM98" s="80"/>
      <c r="HN98" s="80"/>
      <c r="HO98" s="80"/>
      <c r="HP98" s="80"/>
      <c r="HQ98" s="80"/>
      <c r="HR98" s="80"/>
      <c r="HS98" s="80"/>
      <c r="HT98" s="80"/>
      <c r="HU98" s="80"/>
      <c r="HV98" s="80"/>
      <c r="HW98" s="80"/>
      <c r="HX98" s="80"/>
      <c r="HY98" s="80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  <c r="IX98" s="62"/>
      <c r="IY98" s="62"/>
      <c r="IZ98" s="62"/>
      <c r="JA98" s="62"/>
      <c r="JB98" s="62"/>
      <c r="JC98" s="62"/>
      <c r="JD98" s="62"/>
      <c r="JE98" s="62"/>
      <c r="JF98" s="62"/>
      <c r="JG98" s="62"/>
      <c r="JH98" s="62"/>
      <c r="JI98" s="62"/>
      <c r="JJ98" s="62"/>
      <c r="JK98" s="62"/>
      <c r="JL98" s="62"/>
      <c r="JM98" s="62"/>
      <c r="JN98" s="62"/>
      <c r="JO98" s="62"/>
      <c r="JP98" s="62"/>
      <c r="JQ98" s="62"/>
      <c r="JR98" s="62"/>
      <c r="JS98" s="62"/>
      <c r="JT98" s="62"/>
      <c r="JU98" s="62"/>
      <c r="JV98" s="62"/>
      <c r="JW98" s="62"/>
      <c r="JX98" s="62"/>
      <c r="JY98" s="62"/>
      <c r="JZ98" s="62"/>
      <c r="KA98" s="62"/>
      <c r="KB98" s="62"/>
      <c r="KC98" s="62"/>
      <c r="KD98" s="62"/>
      <c r="KE98" s="62"/>
      <c r="KF98" s="62"/>
      <c r="KG98" s="62"/>
      <c r="KH98" s="62"/>
      <c r="KI98" s="62"/>
      <c r="KJ98" s="62"/>
      <c r="KK98" s="62"/>
      <c r="KL98" s="62"/>
      <c r="KM98" s="62"/>
      <c r="KN98" s="62"/>
      <c r="KO98" s="62"/>
      <c r="KP98" s="62"/>
      <c r="KQ98" s="62"/>
      <c r="KR98" s="62"/>
      <c r="KS98" s="62"/>
      <c r="KT98" s="62"/>
      <c r="KU98" s="62"/>
      <c r="KV98" s="62"/>
      <c r="KW98" s="62"/>
      <c r="KX98" s="62"/>
      <c r="KY98" s="62"/>
      <c r="KZ98" s="62"/>
      <c r="LA98" s="62"/>
      <c r="LB98" s="62"/>
      <c r="LC98" s="62"/>
      <c r="LD98" s="62"/>
      <c r="LE98" s="62"/>
      <c r="LF98" s="62"/>
      <c r="LG98" s="62"/>
      <c r="LH98" s="62"/>
      <c r="LI98" s="62"/>
      <c r="LJ98" s="62"/>
      <c r="LK98" s="62"/>
      <c r="LL98" s="62"/>
      <c r="LM98" s="62"/>
      <c r="LN98" s="62"/>
      <c r="LO98" s="62"/>
      <c r="LP98" s="62"/>
      <c r="LQ98" s="62"/>
      <c r="LR98" s="62"/>
      <c r="LS98" s="62"/>
      <c r="LT98" s="62"/>
      <c r="LU98" s="62"/>
      <c r="LV98" s="62"/>
      <c r="LW98" s="62"/>
      <c r="LX98" s="62"/>
      <c r="LY98" s="62"/>
      <c r="LZ98" s="62"/>
      <c r="MA98" s="62"/>
      <c r="MB98" s="62"/>
      <c r="MC98" s="62"/>
      <c r="MD98" s="62"/>
      <c r="ME98" s="62"/>
      <c r="MF98" s="62"/>
      <c r="MG98" s="62"/>
      <c r="MH98" s="62"/>
      <c r="MI98" s="62"/>
      <c r="MJ98" s="62"/>
      <c r="MK98" s="62"/>
      <c r="ML98" s="62"/>
      <c r="MM98" s="62"/>
      <c r="MN98" s="62"/>
      <c r="MO98" s="62"/>
      <c r="MP98" s="62"/>
      <c r="MQ98" s="62"/>
      <c r="MR98" s="62"/>
      <c r="MS98" s="62"/>
      <c r="MT98" s="62"/>
      <c r="MU98" s="62"/>
      <c r="MV98" s="62"/>
      <c r="MW98" s="62"/>
      <c r="MX98" s="62"/>
      <c r="MY98" s="62"/>
      <c r="MZ98" s="62"/>
      <c r="NA98" s="62"/>
      <c r="NB98" s="62"/>
      <c r="NC98" s="62"/>
      <c r="ND98" s="62"/>
      <c r="NE98" s="62"/>
      <c r="NF98" s="62"/>
      <c r="NG98" s="62"/>
      <c r="NH98" s="62"/>
      <c r="NI98" s="62"/>
      <c r="NJ98" s="62"/>
      <c r="NK98" s="62"/>
      <c r="NL98" s="62"/>
      <c r="NM98" s="62"/>
      <c r="NN98" s="62"/>
      <c r="NO98" s="62"/>
      <c r="NP98" s="62"/>
      <c r="NQ98" s="62"/>
      <c r="NR98" s="62"/>
      <c r="NS98" s="62"/>
      <c r="NT98" s="62"/>
      <c r="NU98" s="62"/>
      <c r="NV98" s="62"/>
      <c r="NW98" s="62"/>
      <c r="NX98" s="62"/>
      <c r="NY98" s="62"/>
      <c r="NZ98" s="62"/>
      <c r="OA98" s="62"/>
      <c r="OB98" s="62"/>
      <c r="OC98" s="62"/>
      <c r="OD98" s="62"/>
      <c r="OE98" s="62"/>
      <c r="OF98" s="62"/>
      <c r="OG98" s="62"/>
      <c r="OH98" s="62"/>
      <c r="OI98" s="62"/>
      <c r="OJ98" s="62"/>
      <c r="OK98" s="62"/>
      <c r="OL98" s="62"/>
      <c r="OM98" s="62"/>
      <c r="ON98" s="62"/>
      <c r="OO98" s="62"/>
      <c r="OP98" s="62"/>
      <c r="OQ98" s="62"/>
      <c r="OR98" s="62"/>
      <c r="OS98" s="62"/>
      <c r="OT98" s="62"/>
      <c r="OU98" s="62"/>
      <c r="OV98" s="62"/>
      <c r="OW98" s="62"/>
      <c r="OX98" s="62"/>
      <c r="OY98" s="62"/>
      <c r="OZ98" s="62"/>
      <c r="PA98" s="62"/>
      <c r="PB98" s="62"/>
      <c r="PC98" s="62"/>
      <c r="PD98" s="62"/>
      <c r="PE98" s="62"/>
      <c r="PF98" s="62"/>
      <c r="PG98" s="62"/>
      <c r="PH98" s="62"/>
      <c r="PI98" s="62"/>
      <c r="PJ98" s="62"/>
      <c r="PK98" s="62"/>
      <c r="PL98" s="62"/>
      <c r="PM98" s="62"/>
      <c r="PN98" s="62"/>
      <c r="PO98" s="62"/>
      <c r="PP98" s="62"/>
      <c r="PQ98" s="62"/>
      <c r="PR98" s="62"/>
      <c r="PS98" s="62"/>
      <c r="PT98" s="62"/>
      <c r="PU98" s="62"/>
      <c r="PV98" s="62"/>
      <c r="PW98" s="62"/>
      <c r="PX98" s="62"/>
      <c r="PY98" s="62"/>
      <c r="PZ98" s="62"/>
      <c r="QA98" s="62"/>
      <c r="QB98" s="62"/>
      <c r="QC98" s="62"/>
      <c r="QD98" s="62"/>
      <c r="QE98" s="62"/>
      <c r="QF98" s="62"/>
      <c r="QG98" s="62"/>
      <c r="QH98" s="62"/>
      <c r="QI98" s="62"/>
      <c r="QJ98" s="62"/>
      <c r="QK98" s="62"/>
      <c r="QL98" s="62"/>
      <c r="QM98" s="62"/>
      <c r="QN98" s="62"/>
      <c r="QO98" s="62"/>
      <c r="QP98" s="62"/>
      <c r="QQ98" s="62"/>
      <c r="QR98" s="62"/>
      <c r="QS98" s="62"/>
      <c r="QT98" s="62"/>
      <c r="QU98" s="62"/>
      <c r="QV98" s="62"/>
      <c r="QW98" s="62"/>
      <c r="QX98" s="62"/>
      <c r="QY98" s="62"/>
      <c r="QZ98" s="62"/>
      <c r="RA98" s="62"/>
      <c r="RB98" s="62"/>
      <c r="RC98" s="62"/>
      <c r="RD98" s="62"/>
      <c r="RE98" s="62"/>
      <c r="RF98" s="62"/>
      <c r="RG98" s="62"/>
      <c r="RH98" s="62"/>
      <c r="RI98" s="62"/>
      <c r="RJ98" s="62"/>
      <c r="RK98" s="62"/>
      <c r="RL98" s="62"/>
      <c r="RM98" s="62"/>
      <c r="RN98" s="62"/>
      <c r="RO98" s="62"/>
      <c r="RP98" s="62"/>
      <c r="RQ98" s="62"/>
      <c r="RR98" s="62"/>
      <c r="RS98" s="62"/>
      <c r="RT98" s="62"/>
      <c r="RU98" s="62"/>
      <c r="RV98" s="62"/>
      <c r="RW98" s="62"/>
      <c r="RX98" s="62"/>
      <c r="RY98" s="62"/>
      <c r="RZ98" s="62"/>
      <c r="SA98" s="62"/>
      <c r="SB98" s="62"/>
      <c r="SC98" s="62"/>
      <c r="SD98" s="62"/>
      <c r="SE98" s="62"/>
      <c r="SF98" s="62"/>
      <c r="SG98" s="62"/>
      <c r="SH98" s="62"/>
      <c r="SI98" s="62"/>
      <c r="SJ98" s="62"/>
      <c r="SK98" s="62"/>
      <c r="SL98" s="62"/>
      <c r="SM98" s="62"/>
      <c r="SN98" s="62"/>
      <c r="SO98" s="62"/>
      <c r="SP98" s="62"/>
      <c r="SQ98" s="62"/>
      <c r="SR98" s="62"/>
      <c r="SS98" s="62"/>
      <c r="ST98" s="62"/>
      <c r="SU98" s="62"/>
      <c r="SV98" s="62"/>
      <c r="SW98" s="62"/>
      <c r="SX98" s="62"/>
      <c r="SY98" s="62"/>
      <c r="SZ98" s="62"/>
      <c r="TA98" s="62"/>
      <c r="TB98" s="62"/>
      <c r="TC98" s="62"/>
      <c r="TD98" s="62"/>
      <c r="TE98" s="62"/>
      <c r="TF98" s="62"/>
      <c r="TG98" s="62"/>
      <c r="TH98" s="62"/>
      <c r="TI98" s="62"/>
      <c r="TJ98" s="62"/>
      <c r="TK98" s="62"/>
      <c r="TL98" s="62"/>
      <c r="TM98" s="62"/>
      <c r="TN98" s="62"/>
      <c r="TO98" s="62"/>
      <c r="TP98" s="62"/>
      <c r="TQ98" s="62"/>
      <c r="TR98" s="62"/>
      <c r="TS98" s="62"/>
      <c r="TT98" s="62"/>
      <c r="TU98" s="62"/>
      <c r="TV98" s="62"/>
      <c r="TW98" s="62"/>
      <c r="TX98" s="62"/>
      <c r="TY98" s="62"/>
      <c r="TZ98" s="62"/>
      <c r="UA98" s="62"/>
      <c r="UB98" s="62"/>
      <c r="UC98" s="62"/>
      <c r="UD98" s="62"/>
      <c r="UE98" s="62"/>
      <c r="UF98" s="62"/>
      <c r="UG98" s="62"/>
      <c r="UH98" s="62"/>
      <c r="UI98" s="62"/>
      <c r="UJ98" s="62"/>
      <c r="UK98" s="62"/>
      <c r="UL98" s="62"/>
      <c r="UM98" s="62"/>
      <c r="UN98" s="62"/>
      <c r="UO98" s="62"/>
      <c r="UP98" s="62"/>
      <c r="UQ98" s="62"/>
      <c r="UR98" s="62"/>
      <c r="US98" s="62"/>
      <c r="UT98" s="62"/>
      <c r="UU98" s="62"/>
      <c r="UV98" s="62"/>
      <c r="UW98" s="62"/>
      <c r="UX98" s="62"/>
      <c r="UY98" s="62"/>
      <c r="UZ98" s="62"/>
      <c r="VA98" s="62"/>
      <c r="VB98" s="62"/>
      <c r="VC98" s="62"/>
      <c r="VD98" s="62"/>
      <c r="VE98" s="62"/>
      <c r="VF98" s="62"/>
      <c r="VG98" s="62"/>
      <c r="VH98" s="62"/>
      <c r="VI98" s="62"/>
      <c r="VJ98" s="62"/>
      <c r="VK98" s="62"/>
      <c r="VL98" s="62"/>
      <c r="VM98" s="62"/>
      <c r="VN98" s="62"/>
      <c r="VO98" s="62"/>
      <c r="VP98" s="62"/>
      <c r="VQ98" s="62"/>
      <c r="VR98" s="62"/>
      <c r="VS98" s="62"/>
      <c r="VT98" s="62"/>
      <c r="VU98" s="62"/>
      <c r="VV98" s="62"/>
      <c r="VW98" s="62"/>
      <c r="VX98" s="62"/>
      <c r="VY98" s="62"/>
      <c r="VZ98" s="62"/>
      <c r="WA98" s="62"/>
      <c r="WB98" s="62"/>
      <c r="WC98" s="62"/>
      <c r="WD98" s="62"/>
      <c r="WE98" s="62"/>
      <c r="WF98" s="62"/>
      <c r="WG98" s="62"/>
      <c r="WH98" s="62"/>
      <c r="WI98" s="62"/>
      <c r="WJ98" s="62"/>
      <c r="WK98" s="62"/>
      <c r="WL98" s="62"/>
      <c r="WM98" s="62"/>
      <c r="WN98" s="62"/>
      <c r="WO98" s="62"/>
      <c r="WP98" s="62"/>
      <c r="WQ98" s="62"/>
      <c r="WR98" s="62"/>
      <c r="WS98" s="62"/>
      <c r="WT98" s="62"/>
      <c r="WU98" s="62"/>
      <c r="WV98" s="62"/>
      <c r="WW98" s="62"/>
      <c r="WX98" s="62"/>
      <c r="WY98" s="62"/>
      <c r="WZ98" s="62"/>
      <c r="XA98" s="62"/>
      <c r="XB98" s="62"/>
      <c r="XC98" s="62"/>
      <c r="XD98" s="62"/>
      <c r="XE98" s="62"/>
      <c r="XF98" s="62"/>
      <c r="XG98" s="62"/>
      <c r="XH98" s="62"/>
      <c r="XI98" s="62"/>
      <c r="XJ98" s="62"/>
      <c r="XK98" s="62"/>
      <c r="XL98" s="62"/>
      <c r="XM98" s="62"/>
      <c r="XN98" s="62"/>
      <c r="XO98" s="62"/>
      <c r="XP98" s="62"/>
      <c r="XQ98" s="62"/>
      <c r="XR98" s="62"/>
      <c r="XS98" s="62"/>
      <c r="XT98" s="62"/>
      <c r="XU98" s="62"/>
      <c r="XV98" s="62"/>
      <c r="XW98" s="62"/>
      <c r="XX98" s="62"/>
      <c r="XY98" s="62"/>
      <c r="XZ98" s="62"/>
      <c r="YA98" s="62"/>
      <c r="YB98" s="62"/>
      <c r="YC98" s="62"/>
      <c r="YD98" s="62"/>
      <c r="YE98" s="62"/>
      <c r="YF98" s="62"/>
      <c r="YG98" s="62"/>
      <c r="YH98" s="62"/>
      <c r="YI98" s="62"/>
      <c r="YJ98" s="62"/>
      <c r="YK98" s="62"/>
      <c r="YL98" s="62"/>
      <c r="YM98" s="62"/>
      <c r="YN98" s="62"/>
      <c r="YO98" s="62"/>
      <c r="YP98" s="62"/>
      <c r="YQ98" s="62"/>
      <c r="YR98" s="62"/>
      <c r="YS98" s="62"/>
      <c r="YT98" s="62"/>
      <c r="YU98" s="62"/>
      <c r="YV98" s="62"/>
      <c r="YW98" s="62"/>
      <c r="YX98" s="62"/>
      <c r="YY98" s="62"/>
      <c r="YZ98" s="62"/>
      <c r="ZA98" s="62"/>
      <c r="ZB98" s="62"/>
      <c r="ZC98" s="62"/>
      <c r="ZD98" s="62"/>
      <c r="ZE98" s="62"/>
      <c r="ZF98" s="62"/>
      <c r="ZG98" s="62"/>
      <c r="ZH98" s="62"/>
      <c r="ZI98" s="62"/>
      <c r="ZJ98" s="62"/>
      <c r="ZK98" s="62"/>
      <c r="ZL98" s="62"/>
      <c r="ZM98" s="62"/>
      <c r="ZN98" s="62"/>
      <c r="ZO98" s="62"/>
      <c r="ZP98" s="62"/>
      <c r="ZQ98" s="62"/>
      <c r="ZR98" s="62"/>
      <c r="ZS98" s="62"/>
      <c r="ZT98" s="62"/>
      <c r="ZU98" s="62"/>
      <c r="ZV98" s="62"/>
      <c r="ZW98" s="62"/>
      <c r="ZX98" s="62"/>
      <c r="ZY98" s="62"/>
      <c r="ZZ98" s="62"/>
      <c r="AAA98" s="62"/>
      <c r="AAB98" s="62"/>
      <c r="AAC98" s="62"/>
      <c r="AAD98" s="62"/>
      <c r="AAE98" s="62"/>
      <c r="AAF98" s="62"/>
      <c r="AAG98" s="62"/>
      <c r="AAH98" s="62"/>
      <c r="AAI98" s="62"/>
      <c r="AAJ98" s="62"/>
      <c r="AAK98" s="62"/>
      <c r="AAL98" s="62"/>
      <c r="AAM98" s="62"/>
      <c r="AAN98" s="62"/>
      <c r="AAO98" s="62"/>
      <c r="AAP98" s="62"/>
      <c r="AAQ98" s="62"/>
      <c r="AAR98" s="62"/>
      <c r="AAS98" s="62"/>
      <c r="AAT98" s="62"/>
      <c r="AAU98" s="62"/>
      <c r="AAV98" s="62"/>
      <c r="AAW98" s="62"/>
      <c r="AAX98" s="62"/>
      <c r="AAY98" s="62"/>
      <c r="AAZ98" s="62"/>
      <c r="ABA98" s="62"/>
      <c r="ABB98" s="62"/>
      <c r="ABC98" s="62"/>
      <c r="ABD98" s="62"/>
      <c r="ABE98" s="62"/>
      <c r="ABF98" s="62"/>
      <c r="ABG98" s="62"/>
      <c r="ABH98" s="62"/>
      <c r="ABI98" s="62"/>
      <c r="ABJ98" s="62"/>
      <c r="ABK98" s="62"/>
      <c r="ABL98" s="62"/>
      <c r="ABM98" s="62"/>
      <c r="ABN98" s="62"/>
      <c r="ABO98" s="62"/>
      <c r="ABP98" s="62"/>
      <c r="ABQ98" s="62"/>
      <c r="ABR98" s="62"/>
      <c r="ABS98" s="62"/>
      <c r="ABT98" s="62"/>
      <c r="ABU98" s="62"/>
      <c r="ABV98" s="62"/>
      <c r="ABW98" s="62"/>
      <c r="ABX98" s="62"/>
      <c r="ABY98" s="62"/>
      <c r="ABZ98" s="62"/>
      <c r="ACA98" s="62"/>
      <c r="ACB98" s="62"/>
      <c r="ACC98" s="62"/>
      <c r="ACD98" s="62"/>
      <c r="ACE98" s="62"/>
      <c r="ACF98" s="62"/>
      <c r="ACG98" s="62"/>
      <c r="ACH98" s="62"/>
      <c r="ACI98" s="62"/>
      <c r="ACJ98" s="62"/>
      <c r="ACK98" s="62"/>
      <c r="ACL98" s="62"/>
      <c r="ACM98" s="62"/>
      <c r="ACN98" s="62"/>
      <c r="ACO98" s="62"/>
      <c r="ACP98" s="62"/>
      <c r="ACQ98" s="62"/>
      <c r="ACR98" s="62"/>
      <c r="ACS98" s="62"/>
      <c r="ACT98" s="62"/>
      <c r="ACU98" s="62"/>
      <c r="ACV98" s="62"/>
      <c r="ACW98" s="62"/>
      <c r="ACX98" s="62"/>
      <c r="ACY98" s="62"/>
      <c r="ACZ98" s="62"/>
      <c r="ADA98" s="62"/>
      <c r="ADB98" s="62"/>
      <c r="ADC98" s="62"/>
      <c r="ADD98" s="62"/>
      <c r="ADE98" s="62"/>
      <c r="ADF98" s="62"/>
      <c r="ADG98" s="62"/>
      <c r="ADH98" s="62"/>
      <c r="ADI98" s="62"/>
      <c r="ADJ98" s="62"/>
      <c r="ADK98" s="62"/>
      <c r="ADL98" s="62"/>
      <c r="ADM98" s="62"/>
      <c r="ADN98" s="62"/>
      <c r="ADO98" s="62"/>
      <c r="ADP98" s="62"/>
      <c r="ADQ98" s="62"/>
      <c r="ADR98" s="62"/>
      <c r="ADS98" s="62"/>
      <c r="ADT98" s="62"/>
      <c r="ADU98" s="62"/>
      <c r="ADV98" s="62"/>
      <c r="ADW98" s="62"/>
      <c r="ADX98" s="62"/>
      <c r="ADY98" s="62"/>
      <c r="ADZ98" s="62"/>
      <c r="AEA98" s="62"/>
      <c r="AEB98" s="62"/>
      <c r="AEC98" s="62"/>
      <c r="AED98" s="62"/>
      <c r="AEE98" s="62"/>
      <c r="AEF98" s="62"/>
      <c r="AEG98" s="62"/>
      <c r="AEH98" s="62"/>
      <c r="AEI98" s="62"/>
      <c r="AEJ98" s="62"/>
      <c r="AEK98" s="62"/>
      <c r="AEL98" s="62"/>
      <c r="AEM98" s="62"/>
      <c r="AEN98" s="62"/>
      <c r="AEO98" s="62"/>
      <c r="AEP98" s="62"/>
      <c r="AEQ98" s="62"/>
      <c r="AER98" s="62"/>
      <c r="AES98" s="62"/>
      <c r="AET98" s="62"/>
      <c r="AEU98" s="62"/>
      <c r="AEV98" s="62"/>
      <c r="AEW98" s="62"/>
      <c r="AEX98" s="62"/>
      <c r="AEY98" s="62"/>
      <c r="AEZ98" s="62"/>
      <c r="AFA98" s="62"/>
      <c r="AFB98" s="62"/>
      <c r="AFC98" s="62"/>
      <c r="AFD98" s="62"/>
      <c r="AFE98" s="62"/>
      <c r="AFF98" s="62"/>
      <c r="AFG98" s="62"/>
      <c r="AFH98" s="62"/>
      <c r="AFI98" s="62"/>
      <c r="AFJ98" s="62"/>
      <c r="AFK98" s="62"/>
      <c r="AFL98" s="62"/>
      <c r="AFM98" s="62"/>
      <c r="AFN98" s="62"/>
      <c r="AFO98" s="62"/>
      <c r="AFP98" s="62"/>
      <c r="AFQ98" s="62"/>
      <c r="AFR98" s="62"/>
      <c r="AFS98" s="62"/>
      <c r="AFT98" s="62"/>
      <c r="AFU98" s="62"/>
      <c r="AFV98" s="62"/>
      <c r="AFW98" s="62"/>
      <c r="AFX98" s="62"/>
      <c r="AFY98" s="62"/>
      <c r="AFZ98" s="62"/>
      <c r="AGA98" s="62"/>
      <c r="AGB98" s="62"/>
      <c r="AGC98" s="62"/>
      <c r="AGD98" s="62"/>
      <c r="AGE98" s="62"/>
      <c r="AGF98" s="62"/>
      <c r="AGG98" s="62"/>
      <c r="AGH98" s="62"/>
      <c r="AGI98" s="62"/>
      <c r="AGJ98" s="62"/>
      <c r="AGK98" s="62"/>
      <c r="AGL98" s="62"/>
      <c r="AGM98" s="62"/>
      <c r="AGN98" s="62"/>
      <c r="AGO98" s="62"/>
      <c r="AGP98" s="62"/>
      <c r="AGQ98" s="62"/>
      <c r="AGR98" s="62"/>
      <c r="AGS98" s="62"/>
      <c r="AGT98" s="62"/>
      <c r="AGU98" s="62"/>
      <c r="AGV98" s="62"/>
      <c r="AGW98" s="62"/>
      <c r="AGX98" s="62"/>
      <c r="AGY98" s="62"/>
      <c r="AGZ98" s="62"/>
      <c r="AHA98" s="62"/>
      <c r="AHB98" s="62"/>
      <c r="AHC98" s="62"/>
      <c r="AHD98" s="62"/>
      <c r="AHE98" s="62"/>
      <c r="AHF98" s="62"/>
      <c r="AHG98" s="62"/>
      <c r="AHH98" s="62"/>
      <c r="AHI98" s="62"/>
      <c r="AHJ98" s="62"/>
      <c r="AHK98" s="62"/>
      <c r="AHL98" s="62"/>
      <c r="AHM98" s="62"/>
      <c r="AHN98" s="62"/>
      <c r="AHO98" s="62"/>
      <c r="AHP98" s="62"/>
      <c r="AHQ98" s="62"/>
      <c r="AHR98" s="62"/>
      <c r="AHS98" s="62"/>
      <c r="AHT98" s="62"/>
      <c r="AHU98" s="62"/>
      <c r="AHV98" s="62"/>
      <c r="AHW98" s="62"/>
      <c r="AHX98" s="62"/>
      <c r="AHY98" s="62"/>
      <c r="AHZ98" s="62"/>
      <c r="AIA98" s="62"/>
      <c r="AIB98" s="62"/>
      <c r="AIC98" s="62"/>
      <c r="AID98" s="62"/>
      <c r="AIE98" s="62"/>
      <c r="AIF98" s="62"/>
      <c r="AIG98" s="62"/>
      <c r="AIH98" s="62"/>
      <c r="AII98" s="62"/>
      <c r="AIJ98" s="62"/>
      <c r="AIK98" s="62"/>
      <c r="AIL98" s="62"/>
      <c r="AIM98" s="62"/>
      <c r="AIN98" s="62"/>
      <c r="AIO98" s="62"/>
      <c r="AIP98" s="62"/>
      <c r="AIQ98" s="62"/>
      <c r="AIR98" s="62"/>
      <c r="AIS98" s="62"/>
      <c r="AIT98" s="62"/>
      <c r="AIU98" s="62"/>
      <c r="AIV98" s="62"/>
      <c r="AIW98" s="62"/>
      <c r="AIX98" s="62"/>
      <c r="AIY98" s="62"/>
      <c r="AIZ98" s="62"/>
      <c r="AJA98" s="62"/>
      <c r="AJB98" s="62"/>
      <c r="AJC98" s="62"/>
      <c r="AJD98" s="62"/>
      <c r="AJE98" s="62"/>
      <c r="AJF98" s="62"/>
      <c r="AJG98" s="62"/>
      <c r="AJH98" s="62"/>
      <c r="AJI98" s="62"/>
      <c r="AJJ98" s="62"/>
      <c r="AJK98" s="62"/>
      <c r="AJL98" s="62"/>
      <c r="AJM98" s="62"/>
      <c r="AJN98" s="62"/>
      <c r="AJO98" s="62"/>
      <c r="AJP98" s="62"/>
      <c r="AJQ98" s="62"/>
      <c r="AJR98" s="62"/>
      <c r="AJS98" s="62"/>
      <c r="AJT98" s="62"/>
      <c r="AJU98" s="62"/>
      <c r="AJV98" s="62"/>
      <c r="AJW98" s="62"/>
      <c r="AJX98" s="62"/>
      <c r="AJY98" s="62"/>
      <c r="AJZ98" s="62"/>
      <c r="AKA98" s="62"/>
      <c r="AKB98" s="62"/>
      <c r="AKC98" s="62"/>
      <c r="AKD98" s="62"/>
      <c r="AKE98" s="62"/>
      <c r="AKF98" s="62"/>
      <c r="AKG98" s="62"/>
      <c r="AKH98" s="62"/>
      <c r="AKI98" s="62"/>
      <c r="AKJ98" s="62"/>
      <c r="AKK98" s="62"/>
      <c r="AKL98" s="62"/>
      <c r="AKM98" s="62"/>
      <c r="AKN98" s="62"/>
      <c r="AKO98" s="62"/>
      <c r="AKP98" s="62"/>
      <c r="AKQ98" s="62"/>
      <c r="AKR98" s="62"/>
      <c r="AKS98" s="62"/>
      <c r="AKT98" s="62"/>
      <c r="AKU98" s="62"/>
      <c r="AKV98" s="62"/>
      <c r="AKW98" s="62"/>
      <c r="AKX98" s="62"/>
      <c r="AKY98" s="62"/>
      <c r="AKZ98" s="62"/>
      <c r="ALA98" s="62"/>
      <c r="ALB98" s="62"/>
      <c r="ALC98" s="62"/>
      <c r="ALD98" s="62"/>
      <c r="ALE98" s="62"/>
      <c r="ALF98" s="62"/>
      <c r="ALG98" s="62"/>
      <c r="ALH98" s="62"/>
      <c r="ALI98" s="62"/>
      <c r="ALJ98" s="62"/>
      <c r="ALK98" s="62"/>
      <c r="ALL98" s="62"/>
      <c r="ALM98" s="62"/>
      <c r="ALN98" s="62"/>
      <c r="ALO98" s="62"/>
      <c r="ALP98" s="62"/>
      <c r="ALQ98" s="62"/>
      <c r="ALR98" s="62"/>
      <c r="ALS98" s="62"/>
      <c r="ALT98" s="62"/>
      <c r="ALU98" s="62"/>
      <c r="ALV98" s="62"/>
      <c r="ALW98" s="62"/>
      <c r="ALX98" s="62"/>
      <c r="ALY98" s="62"/>
      <c r="ALZ98" s="62"/>
      <c r="AMA98" s="62"/>
      <c r="AMB98" s="62"/>
      <c r="AMC98" s="62"/>
      <c r="AMD98" s="62"/>
      <c r="AME98" s="62"/>
      <c r="AMF98" s="62"/>
      <c r="AMG98" s="62"/>
      <c r="AMH98" s="62"/>
      <c r="AMI98" s="62"/>
      <c r="AMJ98" s="62"/>
      <c r="AMK98" s="62"/>
      <c r="AML98" s="62"/>
      <c r="AMM98" s="62"/>
      <c r="AMN98" s="62"/>
      <c r="AMO98" s="62"/>
      <c r="AMP98" s="62"/>
      <c r="AMQ98" s="62"/>
      <c r="AMR98" s="62"/>
      <c r="AMS98" s="62"/>
      <c r="AMT98" s="62"/>
      <c r="AMU98" s="62"/>
      <c r="AMV98" s="62"/>
      <c r="AMW98" s="62"/>
      <c r="AMX98" s="62"/>
      <c r="AMY98" s="62"/>
      <c r="AMZ98" s="62"/>
      <c r="ANA98" s="62"/>
      <c r="ANB98" s="62"/>
      <c r="ANC98" s="62"/>
      <c r="AND98" s="62"/>
      <c r="ANE98" s="62"/>
      <c r="ANF98" s="62"/>
      <c r="ANG98" s="62"/>
      <c r="ANH98" s="62"/>
      <c r="ANI98" s="62"/>
      <c r="ANJ98" s="62"/>
      <c r="ANK98" s="62"/>
      <c r="ANL98" s="62"/>
      <c r="ANM98" s="62"/>
      <c r="ANN98" s="62"/>
      <c r="ANO98" s="62"/>
      <c r="ANP98" s="62"/>
      <c r="ANQ98" s="62"/>
      <c r="ANR98" s="62"/>
      <c r="ANS98" s="62"/>
      <c r="ANT98" s="62"/>
      <c r="ANU98" s="62"/>
      <c r="ANV98" s="62"/>
      <c r="ANW98" s="62"/>
      <c r="ANX98" s="62"/>
      <c r="ANY98" s="62"/>
      <c r="ANZ98" s="62"/>
      <c r="AOA98" s="62"/>
      <c r="AOB98" s="62"/>
      <c r="AOC98" s="62"/>
      <c r="AOD98" s="62"/>
      <c r="AOE98" s="62"/>
      <c r="AOF98" s="62"/>
      <c r="AOG98" s="62"/>
      <c r="AOH98" s="62"/>
      <c r="AOI98" s="62"/>
      <c r="AOJ98" s="62"/>
      <c r="AOK98" s="62"/>
      <c r="AOL98" s="62"/>
      <c r="AOM98" s="62"/>
      <c r="AON98" s="62"/>
      <c r="AOO98" s="62"/>
      <c r="AOP98" s="62"/>
      <c r="AOQ98" s="62"/>
      <c r="AOR98" s="62"/>
      <c r="AOS98" s="62"/>
      <c r="AOT98" s="62"/>
      <c r="AOU98" s="62"/>
      <c r="AOV98" s="62"/>
      <c r="AOW98" s="62"/>
      <c r="AOX98" s="62"/>
      <c r="AOY98" s="62"/>
      <c r="AOZ98" s="62"/>
      <c r="APA98" s="62"/>
      <c r="APB98" s="62"/>
      <c r="APC98" s="62"/>
      <c r="APD98" s="62"/>
      <c r="APE98" s="62"/>
      <c r="APF98" s="62"/>
      <c r="APG98" s="62"/>
      <c r="APH98" s="62"/>
      <c r="API98" s="62"/>
      <c r="APJ98" s="62"/>
      <c r="APK98" s="62"/>
      <c r="APL98" s="62"/>
      <c r="APM98" s="62"/>
      <c r="APN98" s="62"/>
      <c r="APO98" s="62"/>
      <c r="APP98" s="62"/>
      <c r="APQ98" s="62"/>
      <c r="APR98" s="62"/>
      <c r="APS98" s="62"/>
      <c r="APT98" s="62"/>
      <c r="APU98" s="62"/>
      <c r="APV98" s="62"/>
      <c r="APW98" s="62"/>
      <c r="APX98" s="62"/>
      <c r="APY98" s="62"/>
      <c r="APZ98" s="62"/>
      <c r="AQA98" s="62"/>
      <c r="AQB98" s="62"/>
      <c r="AQC98" s="62"/>
      <c r="AQD98" s="62"/>
      <c r="AQE98" s="62"/>
      <c r="AQF98" s="62"/>
      <c r="AQG98" s="62"/>
      <c r="AQH98" s="62"/>
      <c r="AQI98" s="62"/>
      <c r="AQJ98" s="62"/>
      <c r="AQK98" s="62"/>
      <c r="AQL98" s="62"/>
      <c r="AQM98" s="62"/>
      <c r="AQN98" s="62"/>
      <c r="AQO98" s="62"/>
      <c r="AQP98" s="62"/>
      <c r="AQQ98" s="62"/>
      <c r="AQR98" s="62"/>
      <c r="AQS98" s="62"/>
      <c r="AQT98" s="62"/>
      <c r="AQU98" s="62"/>
      <c r="AQV98" s="62"/>
      <c r="AQW98" s="62"/>
      <c r="AQX98" s="62"/>
      <c r="AQY98" s="62"/>
      <c r="AQZ98" s="62"/>
      <c r="ARA98" s="62"/>
      <c r="ARB98" s="62"/>
      <c r="ARC98" s="62"/>
      <c r="ARD98" s="62"/>
      <c r="ARE98" s="62"/>
      <c r="ARF98" s="62"/>
      <c r="ARG98" s="62"/>
      <c r="ARH98" s="62"/>
      <c r="ARI98" s="62"/>
      <c r="ARJ98" s="62"/>
      <c r="ARK98" s="62"/>
      <c r="ARL98" s="62"/>
      <c r="ARM98" s="62"/>
      <c r="ARN98" s="62"/>
      <c r="ARO98" s="62"/>
      <c r="ARP98" s="62"/>
      <c r="ARQ98" s="62"/>
      <c r="ARR98" s="62"/>
      <c r="ARS98" s="62"/>
      <c r="ART98" s="62"/>
      <c r="ARU98" s="62"/>
      <c r="ARV98" s="62"/>
      <c r="ARW98" s="62"/>
      <c r="ARX98" s="62"/>
      <c r="ARY98" s="62"/>
      <c r="ARZ98" s="62"/>
      <c r="ASA98" s="62"/>
      <c r="ASB98" s="62"/>
      <c r="ASC98" s="62"/>
      <c r="ASD98" s="62"/>
      <c r="ASE98" s="62"/>
      <c r="ASF98" s="62"/>
      <c r="ASG98" s="62"/>
      <c r="ASH98" s="62"/>
      <c r="ASI98" s="62"/>
      <c r="ASJ98" s="62"/>
      <c r="ASK98" s="62"/>
      <c r="ASL98" s="62"/>
      <c r="ASM98" s="62"/>
      <c r="ASN98" s="62"/>
      <c r="ASO98" s="62"/>
      <c r="ASP98" s="62"/>
      <c r="ASQ98" s="62"/>
      <c r="ASR98" s="62"/>
      <c r="ASS98" s="62"/>
      <c r="AST98" s="62"/>
      <c r="ASU98" s="62"/>
      <c r="ASV98" s="62"/>
      <c r="ASW98" s="62"/>
      <c r="ASX98" s="62"/>
      <c r="ASY98" s="62"/>
      <c r="ASZ98" s="62"/>
      <c r="ATA98" s="62"/>
      <c r="ATB98" s="62"/>
      <c r="ATC98" s="62"/>
      <c r="ATD98" s="62"/>
      <c r="ATE98" s="62"/>
      <c r="ATF98" s="62"/>
      <c r="ATG98" s="62"/>
      <c r="ATH98" s="62"/>
      <c r="ATI98" s="62"/>
      <c r="ATJ98" s="62"/>
      <c r="ATK98" s="62"/>
      <c r="ATL98" s="62"/>
      <c r="ATM98" s="62"/>
      <c r="ATN98" s="62"/>
      <c r="ATO98" s="62"/>
      <c r="ATP98" s="62"/>
      <c r="ATQ98" s="62"/>
      <c r="ATR98" s="62"/>
      <c r="ATS98" s="62"/>
      <c r="ATT98" s="62"/>
      <c r="ATU98" s="62"/>
      <c r="ATV98" s="62"/>
      <c r="ATW98" s="62"/>
      <c r="ATX98" s="62"/>
      <c r="ATY98" s="62"/>
      <c r="ATZ98" s="62"/>
      <c r="AUA98" s="62"/>
      <c r="AUB98" s="62"/>
      <c r="AUC98" s="62"/>
      <c r="AUD98" s="62"/>
      <c r="AUE98" s="62"/>
      <c r="AUF98" s="62"/>
      <c r="AUG98" s="62"/>
      <c r="AUH98" s="62"/>
      <c r="AUI98" s="62"/>
      <c r="AUJ98" s="62"/>
      <c r="AUK98" s="62"/>
      <c r="AUL98" s="62"/>
      <c r="AUM98" s="62"/>
      <c r="AUN98" s="62"/>
      <c r="AUO98" s="62"/>
      <c r="AUP98" s="62"/>
      <c r="AUQ98" s="62"/>
      <c r="AUR98" s="62"/>
      <c r="AUS98" s="62"/>
      <c r="AUT98" s="62"/>
      <c r="AUU98" s="62"/>
      <c r="AUV98" s="62"/>
      <c r="AUW98" s="62"/>
      <c r="AUX98" s="62"/>
      <c r="AUY98" s="62"/>
      <c r="AUZ98" s="62"/>
      <c r="AVA98" s="62"/>
      <c r="AVB98" s="62"/>
      <c r="AVC98" s="62"/>
      <c r="AVD98" s="62"/>
      <c r="AVE98" s="62"/>
      <c r="AVF98" s="62"/>
      <c r="AVG98" s="62"/>
      <c r="AVH98" s="62"/>
      <c r="AVI98" s="62"/>
      <c r="AVJ98" s="62"/>
      <c r="AVK98" s="62"/>
      <c r="AVL98" s="62"/>
      <c r="AVM98" s="62"/>
      <c r="AVN98" s="62"/>
      <c r="AVO98" s="62"/>
      <c r="AVP98" s="62"/>
      <c r="AVQ98" s="62"/>
      <c r="AVR98" s="62"/>
      <c r="AVS98" s="62"/>
      <c r="AVT98" s="62"/>
      <c r="AVU98" s="62"/>
      <c r="AVV98" s="62"/>
      <c r="AVW98" s="62"/>
      <c r="AVX98" s="62"/>
      <c r="AVY98" s="62"/>
      <c r="AVZ98" s="62"/>
      <c r="AWA98" s="62"/>
      <c r="AWB98" s="62"/>
      <c r="AWC98" s="62"/>
      <c r="AWD98" s="62"/>
      <c r="AWE98" s="62"/>
      <c r="AWF98" s="62"/>
      <c r="AWG98" s="62"/>
      <c r="AWH98" s="62"/>
      <c r="AWI98" s="62"/>
      <c r="AWJ98" s="62"/>
      <c r="AWK98" s="62"/>
      <c r="AWL98" s="62"/>
      <c r="AWM98" s="62"/>
      <c r="AWN98" s="62"/>
      <c r="AWO98" s="62"/>
      <c r="AWP98" s="62"/>
      <c r="AWQ98" s="62"/>
      <c r="AWR98" s="62"/>
      <c r="AWS98" s="62"/>
      <c r="AWT98" s="62"/>
      <c r="AWU98" s="62"/>
      <c r="AWV98" s="62"/>
      <c r="AWW98" s="62"/>
      <c r="AWX98" s="62"/>
      <c r="AWY98" s="62"/>
      <c r="AWZ98" s="62"/>
      <c r="AXA98" s="62"/>
      <c r="AXB98" s="62"/>
      <c r="AXC98" s="62"/>
      <c r="AXD98" s="62"/>
      <c r="AXE98" s="62"/>
      <c r="AXF98" s="62"/>
      <c r="AXG98" s="62"/>
      <c r="AXH98" s="62"/>
      <c r="AXI98" s="62"/>
      <c r="AXJ98" s="62"/>
      <c r="AXK98" s="62"/>
      <c r="AXL98" s="62"/>
      <c r="AXM98" s="62"/>
      <c r="AXN98" s="62"/>
      <c r="AXO98" s="62"/>
      <c r="AXP98" s="62"/>
      <c r="AXQ98" s="62"/>
      <c r="AXR98" s="62"/>
      <c r="AXS98" s="62"/>
      <c r="AXT98" s="62"/>
      <c r="AXU98" s="62"/>
      <c r="AXV98" s="62"/>
      <c r="AXW98" s="62"/>
      <c r="AXX98" s="62"/>
      <c r="AXY98" s="62"/>
      <c r="AXZ98" s="62"/>
      <c r="AYA98" s="62"/>
      <c r="AYB98" s="62"/>
      <c r="AYC98" s="62"/>
      <c r="AYD98" s="62"/>
      <c r="AYE98" s="62"/>
      <c r="AYF98" s="62"/>
      <c r="AYG98" s="62"/>
      <c r="AYH98" s="62"/>
      <c r="AYI98" s="62"/>
      <c r="AYJ98" s="62"/>
      <c r="AYK98" s="62"/>
      <c r="AYL98" s="62"/>
      <c r="AYM98" s="62"/>
      <c r="AYN98" s="62"/>
      <c r="AYO98" s="62"/>
      <c r="AYP98" s="62"/>
      <c r="AYQ98" s="62"/>
      <c r="AYR98" s="62"/>
      <c r="AYS98" s="62"/>
      <c r="AYT98" s="62"/>
      <c r="AYU98" s="62"/>
      <c r="AYV98" s="62"/>
      <c r="AYW98" s="62"/>
      <c r="AYX98" s="62"/>
      <c r="AYY98" s="62"/>
      <c r="AYZ98" s="62"/>
      <c r="AZA98" s="62"/>
      <c r="AZB98" s="62"/>
      <c r="AZC98" s="62"/>
      <c r="AZD98" s="62"/>
      <c r="AZE98" s="62"/>
      <c r="AZF98" s="62"/>
      <c r="AZG98" s="62"/>
      <c r="AZH98" s="62"/>
      <c r="AZI98" s="62"/>
      <c r="AZJ98" s="62"/>
      <c r="AZK98" s="62"/>
      <c r="AZL98" s="62"/>
      <c r="AZM98" s="62"/>
      <c r="AZN98" s="62"/>
      <c r="AZO98" s="62"/>
      <c r="AZP98" s="62"/>
      <c r="AZQ98" s="62"/>
      <c r="AZR98" s="62"/>
      <c r="AZS98" s="62"/>
      <c r="AZT98" s="62"/>
      <c r="AZU98" s="62"/>
      <c r="AZV98" s="62"/>
      <c r="AZW98" s="62"/>
      <c r="AZX98" s="62"/>
      <c r="AZY98" s="62"/>
      <c r="AZZ98" s="62"/>
      <c r="BAA98" s="62"/>
      <c r="BAB98" s="62"/>
      <c r="BAC98" s="62"/>
      <c r="BAD98" s="62"/>
      <c r="BAE98" s="62"/>
      <c r="BAF98" s="62"/>
      <c r="BAG98" s="62"/>
      <c r="BAH98" s="62"/>
      <c r="BAI98" s="62"/>
      <c r="BAJ98" s="62"/>
      <c r="BAK98" s="62"/>
      <c r="BAL98" s="62"/>
      <c r="BAM98" s="62"/>
      <c r="BAN98" s="62"/>
      <c r="BAO98" s="62"/>
      <c r="BAP98" s="62"/>
      <c r="BAQ98" s="62"/>
      <c r="BAR98" s="62"/>
      <c r="BAS98" s="62"/>
      <c r="BAT98" s="62"/>
      <c r="BAU98" s="62"/>
      <c r="BAV98" s="62"/>
      <c r="BAW98" s="62"/>
      <c r="BAX98" s="62"/>
      <c r="BAY98" s="62"/>
      <c r="BAZ98" s="62"/>
      <c r="BBA98" s="62"/>
      <c r="BBB98" s="62"/>
      <c r="BBC98" s="62"/>
      <c r="BBD98" s="62"/>
      <c r="BBE98" s="62"/>
      <c r="BBF98" s="62"/>
      <c r="BBG98" s="62"/>
      <c r="BBH98" s="62"/>
      <c r="BBI98" s="62"/>
      <c r="BBJ98" s="62"/>
      <c r="BBK98" s="62"/>
      <c r="BBL98" s="62"/>
      <c r="BBM98" s="62"/>
      <c r="BBN98" s="62"/>
      <c r="BBO98" s="62"/>
      <c r="BBP98" s="62"/>
      <c r="BBQ98" s="62"/>
      <c r="BBR98" s="62"/>
      <c r="BBS98" s="62"/>
      <c r="BBT98" s="62"/>
      <c r="BBU98" s="62"/>
      <c r="BBV98" s="62"/>
      <c r="BBW98" s="62"/>
      <c r="BBX98" s="62"/>
      <c r="BBY98" s="62"/>
      <c r="BBZ98" s="62"/>
      <c r="BCA98" s="62"/>
      <c r="BCB98" s="62"/>
      <c r="BCC98" s="62"/>
      <c r="BCD98" s="62"/>
      <c r="BCE98" s="62"/>
      <c r="BCF98" s="62"/>
      <c r="BCG98" s="62"/>
      <c r="BCH98" s="62"/>
      <c r="BCI98" s="62"/>
      <c r="BCJ98" s="62"/>
      <c r="BCK98" s="62"/>
      <c r="BCL98" s="62"/>
      <c r="BCM98" s="62"/>
      <c r="BCN98" s="62"/>
      <c r="BCO98" s="62"/>
      <c r="BCP98" s="62"/>
      <c r="BCQ98" s="62"/>
      <c r="BCR98" s="62"/>
      <c r="BCS98" s="62"/>
      <c r="BCT98" s="62"/>
      <c r="BCU98" s="62"/>
      <c r="BCV98" s="62"/>
      <c r="BCW98" s="62"/>
      <c r="BCX98" s="62"/>
      <c r="BCY98" s="62"/>
      <c r="BCZ98" s="62"/>
      <c r="BDA98" s="62"/>
      <c r="BDB98" s="62"/>
      <c r="BDC98" s="62"/>
      <c r="BDD98" s="62"/>
      <c r="BDE98" s="62"/>
      <c r="BDF98" s="62"/>
      <c r="BDG98" s="62"/>
      <c r="BDH98" s="62"/>
      <c r="BDI98" s="62"/>
      <c r="BDJ98" s="62"/>
      <c r="BDK98" s="62"/>
      <c r="BDL98" s="62"/>
      <c r="BDM98" s="62"/>
      <c r="BDN98" s="62"/>
      <c r="BDO98" s="62"/>
      <c r="BDP98" s="62"/>
      <c r="BDQ98" s="62"/>
      <c r="BDR98" s="62"/>
      <c r="BDS98" s="62"/>
      <c r="BDT98" s="62"/>
      <c r="BDU98" s="62"/>
      <c r="BDV98" s="62"/>
      <c r="BDW98" s="62"/>
      <c r="BDX98" s="62"/>
      <c r="BDY98" s="62"/>
      <c r="BDZ98" s="62"/>
      <c r="BEA98" s="62"/>
      <c r="BEB98" s="62"/>
      <c r="BEC98" s="62"/>
      <c r="BED98" s="62"/>
      <c r="BEE98" s="62"/>
      <c r="BEF98" s="62"/>
      <c r="BEG98" s="62"/>
      <c r="BEH98" s="62"/>
      <c r="BEI98" s="62"/>
      <c r="BEJ98" s="62"/>
      <c r="BEK98" s="62"/>
      <c r="BEL98" s="62"/>
      <c r="BEM98" s="62"/>
      <c r="BEN98" s="62"/>
      <c r="BEO98" s="62"/>
      <c r="BEP98" s="62"/>
      <c r="BEQ98" s="62"/>
      <c r="BER98" s="62"/>
      <c r="BES98" s="62"/>
      <c r="BET98" s="62"/>
      <c r="BEU98" s="62"/>
      <c r="BEV98" s="62"/>
      <c r="BEW98" s="62"/>
      <c r="BEX98" s="62"/>
      <c r="BEY98" s="62"/>
      <c r="BEZ98" s="62"/>
      <c r="BFA98" s="62"/>
      <c r="BFB98" s="62"/>
      <c r="BFC98" s="62"/>
      <c r="BFD98" s="62"/>
      <c r="BFE98" s="62"/>
      <c r="BFF98" s="62"/>
      <c r="BFG98" s="62"/>
      <c r="BFH98" s="62"/>
      <c r="BFI98" s="62"/>
      <c r="BFJ98" s="62"/>
      <c r="BFK98" s="62"/>
      <c r="BFL98" s="62"/>
      <c r="BFM98" s="62"/>
      <c r="BFN98" s="62"/>
      <c r="BFO98" s="62"/>
      <c r="BFP98" s="62"/>
      <c r="BFQ98" s="62"/>
      <c r="BFR98" s="62"/>
      <c r="BFS98" s="62"/>
      <c r="BFT98" s="62"/>
      <c r="BFU98" s="62"/>
      <c r="BFV98" s="62"/>
      <c r="BFW98" s="62"/>
      <c r="BFX98" s="62"/>
      <c r="BFY98" s="62"/>
      <c r="BFZ98" s="62"/>
      <c r="BGA98" s="62"/>
      <c r="BGB98" s="62"/>
      <c r="BGC98" s="62"/>
      <c r="BGD98" s="62"/>
      <c r="BGE98" s="62"/>
      <c r="BGF98" s="62"/>
      <c r="BGG98" s="62"/>
      <c r="BGH98" s="62"/>
      <c r="BGI98" s="62"/>
      <c r="BGJ98" s="62"/>
      <c r="BGK98" s="62"/>
      <c r="BGL98" s="62"/>
      <c r="BGM98" s="62"/>
      <c r="BGN98" s="62"/>
      <c r="BGO98" s="62"/>
      <c r="BGP98" s="62"/>
      <c r="BGQ98" s="62"/>
      <c r="BGR98" s="62"/>
      <c r="BGS98" s="62"/>
      <c r="BGT98" s="62"/>
      <c r="BGU98" s="62"/>
      <c r="BGV98" s="62"/>
      <c r="BGW98" s="62"/>
      <c r="BGX98" s="62"/>
      <c r="BGY98" s="62"/>
      <c r="BGZ98" s="62"/>
      <c r="BHA98" s="62"/>
      <c r="BHB98" s="62"/>
      <c r="BHC98" s="62"/>
      <c r="BHD98" s="62"/>
      <c r="BHE98" s="62"/>
      <c r="BHF98" s="62"/>
      <c r="BHG98" s="62"/>
      <c r="BHH98" s="62"/>
      <c r="BHI98" s="62"/>
      <c r="BHJ98" s="62"/>
      <c r="BHK98" s="62"/>
      <c r="BHL98" s="62"/>
      <c r="BHM98" s="62"/>
      <c r="BHN98" s="62"/>
      <c r="BHO98" s="62"/>
      <c r="BHP98" s="62"/>
      <c r="BHQ98" s="62"/>
      <c r="BHR98" s="62"/>
      <c r="BHS98" s="62"/>
      <c r="BHT98" s="62"/>
      <c r="BHU98" s="62"/>
      <c r="BHV98" s="62"/>
      <c r="BHW98" s="62"/>
      <c r="BHX98" s="62"/>
      <c r="BHY98" s="62"/>
      <c r="BHZ98" s="62"/>
      <c r="BIA98" s="62"/>
      <c r="BIB98" s="62"/>
      <c r="BIC98" s="62"/>
      <c r="BID98" s="62"/>
      <c r="BIE98" s="62"/>
      <c r="BIF98" s="62"/>
      <c r="BIG98" s="62"/>
      <c r="BIH98" s="62"/>
      <c r="BII98" s="62"/>
      <c r="BIJ98" s="62"/>
      <c r="BIK98" s="62"/>
      <c r="BIL98" s="62"/>
      <c r="BIM98" s="62"/>
      <c r="BIN98" s="62"/>
      <c r="BIO98" s="62"/>
      <c r="BIP98" s="62"/>
      <c r="BIQ98" s="62"/>
      <c r="BIR98" s="62"/>
      <c r="BIS98" s="62"/>
      <c r="BIT98" s="62"/>
      <c r="BIU98" s="62"/>
      <c r="BIV98" s="62"/>
      <c r="BIW98" s="62"/>
      <c r="BIX98" s="62"/>
      <c r="BIY98" s="62"/>
      <c r="BIZ98" s="62"/>
      <c r="BJA98" s="62"/>
      <c r="BJB98" s="62"/>
      <c r="BJC98" s="62"/>
      <c r="BJD98" s="62"/>
      <c r="BJE98" s="62"/>
      <c r="BJF98" s="62"/>
      <c r="BJG98" s="62"/>
      <c r="BJH98" s="62"/>
      <c r="BJI98" s="62"/>
      <c r="BJJ98" s="62"/>
      <c r="BJK98" s="62"/>
      <c r="BJL98" s="62"/>
      <c r="BJM98" s="62"/>
      <c r="BJN98" s="62"/>
      <c r="BJO98" s="62"/>
      <c r="BJP98" s="62"/>
      <c r="BJQ98" s="62"/>
      <c r="BJR98" s="62"/>
      <c r="BJS98" s="62"/>
      <c r="BJT98" s="62"/>
      <c r="BJU98" s="62"/>
      <c r="BJV98" s="62"/>
      <c r="BJW98" s="62"/>
      <c r="BJX98" s="62"/>
      <c r="BJY98" s="62"/>
      <c r="BJZ98" s="62"/>
      <c r="BKA98" s="62"/>
      <c r="BKB98" s="62"/>
      <c r="BKC98" s="62"/>
      <c r="BKD98" s="62"/>
      <c r="BKE98" s="62"/>
      <c r="BKF98" s="62"/>
      <c r="BKG98" s="62"/>
      <c r="BKH98" s="62"/>
      <c r="BKI98" s="62"/>
      <c r="BKJ98" s="62"/>
      <c r="BKK98" s="62"/>
      <c r="BKL98" s="62"/>
      <c r="BKM98" s="62"/>
      <c r="BKN98" s="62"/>
      <c r="BKO98" s="62"/>
      <c r="BKP98" s="62"/>
      <c r="BKQ98" s="62"/>
      <c r="BKR98" s="62"/>
      <c r="BKS98" s="62"/>
      <c r="BKT98" s="62"/>
      <c r="BKU98" s="62"/>
      <c r="BKV98" s="62"/>
      <c r="BKW98" s="62"/>
      <c r="BKX98" s="62"/>
      <c r="BKY98" s="62"/>
      <c r="BKZ98" s="62"/>
      <c r="BLA98" s="62"/>
      <c r="BLB98" s="62"/>
      <c r="BLC98" s="62"/>
      <c r="BLD98" s="62"/>
      <c r="BLE98" s="62"/>
      <c r="BLF98" s="62"/>
      <c r="BLG98" s="62"/>
      <c r="BLH98" s="62"/>
      <c r="BLI98" s="62"/>
      <c r="BLJ98" s="62"/>
      <c r="BLK98" s="62"/>
      <c r="BLL98" s="62"/>
      <c r="BLM98" s="62"/>
      <c r="BLN98" s="62"/>
      <c r="BLO98" s="62"/>
      <c r="BLP98" s="62"/>
      <c r="BLQ98" s="62"/>
      <c r="BLR98" s="62"/>
      <c r="BLS98" s="62"/>
      <c r="BLT98" s="62"/>
      <c r="BLU98" s="62"/>
      <c r="BLV98" s="62"/>
      <c r="BLW98" s="62"/>
      <c r="BLX98" s="62"/>
      <c r="BLY98" s="62"/>
      <c r="BLZ98" s="62"/>
      <c r="BMA98" s="62"/>
      <c r="BMB98" s="62"/>
      <c r="BMC98" s="62"/>
      <c r="BMD98" s="62"/>
      <c r="BME98" s="62"/>
      <c r="BMF98" s="62"/>
      <c r="BMG98" s="62"/>
      <c r="BMH98" s="62"/>
      <c r="BMI98" s="62"/>
      <c r="BMJ98" s="62"/>
      <c r="BMK98" s="62"/>
      <c r="BML98" s="62"/>
      <c r="BMM98" s="62"/>
      <c r="BMN98" s="62"/>
      <c r="BMO98" s="62"/>
      <c r="BMP98" s="62"/>
      <c r="BMQ98" s="62"/>
      <c r="BMR98" s="62"/>
      <c r="BMS98" s="62"/>
      <c r="BMT98" s="62"/>
      <c r="BMU98" s="62"/>
      <c r="BMV98" s="62"/>
      <c r="BMW98" s="62"/>
      <c r="BMX98" s="62"/>
      <c r="BMY98" s="62"/>
      <c r="BMZ98" s="62"/>
      <c r="BNA98" s="62"/>
      <c r="BNB98" s="62"/>
      <c r="BNC98" s="62"/>
      <c r="BND98" s="62"/>
      <c r="BNE98" s="62"/>
      <c r="BNF98" s="62"/>
      <c r="BNG98" s="62"/>
      <c r="BNH98" s="62"/>
      <c r="BNI98" s="62"/>
      <c r="BNJ98" s="62"/>
      <c r="BNK98" s="62"/>
      <c r="BNL98" s="62"/>
      <c r="BNM98" s="62"/>
      <c r="BNN98" s="62"/>
      <c r="BNO98" s="62"/>
      <c r="BNP98" s="62"/>
      <c r="BNQ98" s="62"/>
      <c r="BNR98" s="62"/>
      <c r="BNS98" s="62"/>
      <c r="BNT98" s="62"/>
      <c r="BNU98" s="62"/>
      <c r="BNV98" s="62"/>
      <c r="BNW98" s="62"/>
      <c r="BNX98" s="62"/>
      <c r="BNY98" s="62"/>
      <c r="BNZ98" s="62"/>
      <c r="BOA98" s="62"/>
      <c r="BOB98" s="62"/>
      <c r="BOC98" s="62"/>
      <c r="BOD98" s="62"/>
      <c r="BOE98" s="62"/>
      <c r="BOF98" s="62"/>
      <c r="BOG98" s="62"/>
      <c r="BOH98" s="62"/>
      <c r="BOI98" s="62"/>
      <c r="BOJ98" s="62"/>
      <c r="BOK98" s="62"/>
      <c r="BOL98" s="62"/>
      <c r="BOM98" s="62"/>
      <c r="BON98" s="62"/>
      <c r="BOO98" s="62"/>
      <c r="BOP98" s="62"/>
      <c r="BOQ98" s="62"/>
      <c r="BOR98" s="62"/>
      <c r="BOS98" s="62"/>
      <c r="BOT98" s="62"/>
      <c r="BOU98" s="62"/>
      <c r="BOV98" s="62"/>
      <c r="BOW98" s="62"/>
      <c r="BOX98" s="62"/>
      <c r="BOY98" s="62"/>
      <c r="BOZ98" s="62"/>
      <c r="BPA98" s="62"/>
      <c r="BPB98" s="62"/>
      <c r="BPC98" s="62"/>
      <c r="BPD98" s="62"/>
      <c r="BPE98" s="62"/>
      <c r="BPF98" s="62"/>
      <c r="BPG98" s="62"/>
      <c r="BPH98" s="62"/>
      <c r="BPI98" s="62"/>
      <c r="BPJ98" s="62"/>
      <c r="BPK98" s="62"/>
      <c r="BPL98" s="62"/>
      <c r="BPM98" s="62"/>
      <c r="BPN98" s="62"/>
      <c r="BPO98" s="62"/>
      <c r="BPP98" s="62"/>
      <c r="BPQ98" s="62"/>
      <c r="BPR98" s="62"/>
      <c r="BPS98" s="62"/>
      <c r="BPT98" s="62"/>
      <c r="BPU98" s="62"/>
      <c r="BPV98" s="62"/>
      <c r="BPW98" s="62"/>
      <c r="BPX98" s="62"/>
      <c r="BPY98" s="62"/>
      <c r="BPZ98" s="62"/>
      <c r="BQA98" s="62"/>
      <c r="BQB98" s="62"/>
      <c r="BQC98" s="62"/>
      <c r="BQD98" s="62"/>
      <c r="BQE98" s="62"/>
      <c r="BQF98" s="62"/>
      <c r="BQG98" s="62"/>
      <c r="BQH98" s="62"/>
      <c r="BQI98" s="62"/>
      <c r="BQJ98" s="62"/>
      <c r="BQK98" s="62"/>
      <c r="BQL98" s="62"/>
      <c r="BQM98" s="62"/>
      <c r="BQN98" s="62"/>
      <c r="BQO98" s="62"/>
      <c r="BQP98" s="62"/>
      <c r="BQQ98" s="62"/>
      <c r="BQR98" s="62"/>
      <c r="BQS98" s="62"/>
      <c r="BQT98" s="62"/>
      <c r="BQU98" s="62"/>
      <c r="BQV98" s="62"/>
      <c r="BQW98" s="62"/>
      <c r="BQX98" s="62"/>
      <c r="BQY98" s="62"/>
      <c r="BQZ98" s="62"/>
      <c r="BRA98" s="62"/>
      <c r="BRB98" s="62"/>
      <c r="BRC98" s="62"/>
      <c r="BRD98" s="62"/>
      <c r="BRE98" s="62"/>
      <c r="BRF98" s="62"/>
      <c r="BRG98" s="62"/>
      <c r="BRH98" s="62"/>
      <c r="BRI98" s="62"/>
      <c r="BRJ98" s="62"/>
      <c r="BRK98" s="62"/>
      <c r="BRL98" s="62"/>
      <c r="BRM98" s="62"/>
      <c r="BRN98" s="62"/>
      <c r="BRO98" s="62"/>
      <c r="BRP98" s="62"/>
      <c r="BRQ98" s="62"/>
      <c r="BRR98" s="62"/>
      <c r="BRS98" s="62"/>
      <c r="BRT98" s="62"/>
      <c r="BRU98" s="62"/>
      <c r="BRV98" s="62"/>
      <c r="BRW98" s="62"/>
      <c r="BRX98" s="62"/>
      <c r="BRY98" s="62"/>
      <c r="BRZ98" s="62"/>
      <c r="BSA98" s="62"/>
      <c r="BSB98" s="62"/>
      <c r="BSC98" s="62"/>
      <c r="BSD98" s="62"/>
      <c r="BSE98" s="62"/>
      <c r="BSF98" s="62"/>
      <c r="BSG98" s="62"/>
      <c r="BSH98" s="62"/>
      <c r="BSI98" s="62"/>
      <c r="BSJ98" s="62"/>
      <c r="BSK98" s="62"/>
      <c r="BSL98" s="62"/>
      <c r="BSM98" s="62"/>
      <c r="BSN98" s="62"/>
      <c r="BSO98" s="62"/>
      <c r="BSP98" s="62"/>
      <c r="BSQ98" s="62"/>
      <c r="BSR98" s="62"/>
      <c r="BSS98" s="62"/>
      <c r="BST98" s="62"/>
      <c r="BSU98" s="62"/>
      <c r="BSV98" s="62"/>
      <c r="BSW98" s="62"/>
      <c r="BSX98" s="62"/>
      <c r="BSY98" s="62"/>
      <c r="BSZ98" s="62"/>
      <c r="BTA98" s="62"/>
      <c r="BTB98" s="62"/>
      <c r="BTC98" s="62"/>
      <c r="BTD98" s="62"/>
      <c r="BTE98" s="62"/>
      <c r="BTF98" s="62"/>
      <c r="BTG98" s="62"/>
      <c r="BTH98" s="62"/>
      <c r="BTI98" s="62"/>
      <c r="BTJ98" s="62"/>
      <c r="BTK98" s="62"/>
      <c r="BTL98" s="62"/>
      <c r="BTM98" s="62"/>
      <c r="BTN98" s="62"/>
      <c r="BTO98" s="62"/>
      <c r="BTP98" s="62"/>
      <c r="BTQ98" s="62"/>
      <c r="BTR98" s="62"/>
      <c r="BTS98" s="62"/>
      <c r="BTT98" s="62"/>
      <c r="BTU98" s="62"/>
      <c r="BTV98" s="62"/>
      <c r="BTW98" s="62"/>
      <c r="BTX98" s="62"/>
      <c r="BTY98" s="62"/>
      <c r="BTZ98" s="62"/>
      <c r="BUA98" s="62"/>
      <c r="BUB98" s="62"/>
      <c r="BUC98" s="62"/>
      <c r="BUD98" s="62"/>
      <c r="BUE98" s="62"/>
      <c r="BUF98" s="62"/>
      <c r="BUG98" s="62"/>
      <c r="BUH98" s="62"/>
      <c r="BUI98" s="62"/>
      <c r="BUJ98" s="62"/>
      <c r="BUK98" s="62"/>
      <c r="BUL98" s="62"/>
      <c r="BUM98" s="62"/>
      <c r="BUN98" s="62"/>
      <c r="BUO98" s="62"/>
      <c r="BUP98" s="62"/>
      <c r="BUQ98" s="62"/>
      <c r="BUR98" s="62"/>
      <c r="BUS98" s="62"/>
      <c r="BUT98" s="62"/>
      <c r="BUU98" s="62"/>
      <c r="BUV98" s="62"/>
      <c r="BUW98" s="62"/>
      <c r="BUX98" s="62"/>
      <c r="BUY98" s="62"/>
      <c r="BUZ98" s="62"/>
      <c r="BVA98" s="62"/>
      <c r="BVB98" s="62"/>
      <c r="BVC98" s="62"/>
      <c r="BVD98" s="62"/>
      <c r="BVE98" s="62"/>
      <c r="BVF98" s="62"/>
      <c r="BVG98" s="62"/>
      <c r="BVH98" s="62"/>
      <c r="BVI98" s="62"/>
      <c r="BVJ98" s="62"/>
      <c r="BVK98" s="62"/>
      <c r="BVL98" s="62"/>
      <c r="BVM98" s="62"/>
      <c r="BVN98" s="62"/>
      <c r="BVO98" s="62"/>
      <c r="BVP98" s="62"/>
      <c r="BVQ98" s="62"/>
      <c r="BVR98" s="62"/>
      <c r="BVS98" s="62"/>
      <c r="BVT98" s="62"/>
      <c r="BVU98" s="62"/>
      <c r="BVV98" s="62"/>
      <c r="BVW98" s="62"/>
      <c r="BVX98" s="62"/>
      <c r="BVY98" s="62"/>
      <c r="BVZ98" s="62"/>
      <c r="BWA98" s="62"/>
      <c r="BWB98" s="62"/>
      <c r="BWC98" s="62"/>
      <c r="BWD98" s="62"/>
      <c r="BWE98" s="62"/>
      <c r="BWF98" s="62"/>
      <c r="BWG98" s="62"/>
      <c r="BWH98" s="62"/>
      <c r="BWI98" s="62"/>
      <c r="BWJ98" s="62"/>
      <c r="BWK98" s="62"/>
      <c r="BWL98" s="62"/>
      <c r="BWM98" s="62"/>
      <c r="BWN98" s="62"/>
      <c r="BWO98" s="62"/>
      <c r="BWP98" s="62"/>
      <c r="BWQ98" s="62"/>
      <c r="BWR98" s="62"/>
      <c r="BWS98" s="62"/>
      <c r="BWT98" s="62"/>
      <c r="BWU98" s="62"/>
      <c r="BWV98" s="62"/>
      <c r="BWW98" s="62"/>
      <c r="BWX98" s="62"/>
      <c r="BWY98" s="62"/>
      <c r="BWZ98" s="62"/>
      <c r="BXA98" s="62"/>
      <c r="BXB98" s="62"/>
      <c r="BXC98" s="62"/>
      <c r="BXD98" s="62"/>
      <c r="BXE98" s="62"/>
      <c r="BXF98" s="62"/>
      <c r="BXG98" s="62"/>
      <c r="BXH98" s="62"/>
      <c r="BXI98" s="62"/>
      <c r="BXJ98" s="62"/>
      <c r="BXK98" s="62"/>
      <c r="BXL98" s="62"/>
      <c r="BXM98" s="62"/>
      <c r="BXN98" s="62"/>
      <c r="BXO98" s="62"/>
      <c r="BXP98" s="62"/>
      <c r="BXQ98" s="62"/>
      <c r="BXR98" s="62"/>
      <c r="BXS98" s="62"/>
      <c r="BXT98" s="62"/>
      <c r="BXU98" s="62"/>
      <c r="BXV98" s="62"/>
      <c r="BXW98" s="62"/>
      <c r="BXX98" s="62"/>
      <c r="BXY98" s="62"/>
      <c r="BXZ98" s="62"/>
      <c r="BYA98" s="62"/>
      <c r="BYB98" s="62"/>
      <c r="BYC98" s="62"/>
      <c r="BYD98" s="62"/>
      <c r="BYE98" s="62"/>
      <c r="BYF98" s="62"/>
      <c r="BYG98" s="62"/>
      <c r="BYH98" s="62"/>
      <c r="BYI98" s="62"/>
      <c r="BYJ98" s="62"/>
      <c r="BYK98" s="62"/>
      <c r="BYL98" s="62"/>
      <c r="BYM98" s="62"/>
      <c r="BYN98" s="62"/>
      <c r="BYO98" s="62"/>
      <c r="BYP98" s="62"/>
      <c r="BYQ98" s="62"/>
      <c r="BYR98" s="62"/>
      <c r="BYS98" s="62"/>
      <c r="BYT98" s="62"/>
      <c r="BYU98" s="62"/>
      <c r="BYV98" s="62"/>
      <c r="BYW98" s="62"/>
      <c r="BYX98" s="62"/>
      <c r="BYY98" s="62"/>
      <c r="BYZ98" s="62"/>
      <c r="BZA98" s="62"/>
      <c r="BZB98" s="62"/>
      <c r="BZC98" s="62"/>
      <c r="BZD98" s="62"/>
      <c r="BZE98" s="62"/>
      <c r="BZF98" s="62"/>
      <c r="BZG98" s="62"/>
      <c r="BZH98" s="62"/>
      <c r="BZI98" s="62"/>
      <c r="BZJ98" s="62"/>
      <c r="BZK98" s="62"/>
      <c r="BZL98" s="62"/>
      <c r="BZM98" s="62"/>
      <c r="BZN98" s="62"/>
      <c r="BZO98" s="62"/>
      <c r="BZP98" s="62"/>
      <c r="BZQ98" s="62"/>
      <c r="BZR98" s="62"/>
      <c r="BZS98" s="62"/>
      <c r="BZT98" s="62"/>
      <c r="BZU98" s="62"/>
      <c r="BZV98" s="62"/>
      <c r="BZW98" s="62"/>
      <c r="BZX98" s="62"/>
      <c r="BZY98" s="62"/>
      <c r="BZZ98" s="62"/>
      <c r="CAA98" s="62"/>
      <c r="CAB98" s="62"/>
      <c r="CAC98" s="62"/>
      <c r="CAD98" s="62"/>
      <c r="CAE98" s="62"/>
      <c r="CAF98" s="62"/>
      <c r="CAG98" s="62"/>
      <c r="CAH98" s="62"/>
      <c r="CAI98" s="62"/>
      <c r="CAJ98" s="62"/>
      <c r="CAK98" s="62"/>
      <c r="CAL98" s="62"/>
      <c r="CAM98" s="62"/>
      <c r="CAN98" s="62"/>
      <c r="CAO98" s="62"/>
      <c r="CAP98" s="62"/>
      <c r="CAQ98" s="62"/>
      <c r="CAR98" s="62"/>
      <c r="CAS98" s="62"/>
      <c r="CAT98" s="62"/>
      <c r="CAU98" s="62"/>
      <c r="CAV98" s="62"/>
      <c r="CAW98" s="62"/>
      <c r="CAX98" s="62"/>
      <c r="CAY98" s="62"/>
      <c r="CAZ98" s="62"/>
      <c r="CBA98" s="62"/>
      <c r="CBB98" s="62"/>
      <c r="CBC98" s="62"/>
      <c r="CBD98" s="62"/>
      <c r="CBE98" s="62"/>
      <c r="CBF98" s="62"/>
      <c r="CBG98" s="62"/>
      <c r="CBH98" s="62"/>
      <c r="CBI98" s="62"/>
      <c r="CBJ98" s="62"/>
      <c r="CBK98" s="62"/>
      <c r="CBL98" s="62"/>
      <c r="CBM98" s="62"/>
      <c r="CBN98" s="62"/>
      <c r="CBO98" s="62"/>
      <c r="CBP98" s="62"/>
      <c r="CBQ98" s="62"/>
      <c r="CBR98" s="62"/>
      <c r="CBS98" s="62"/>
      <c r="CBT98" s="62"/>
      <c r="CBU98" s="62"/>
      <c r="CBV98" s="62"/>
      <c r="CBW98" s="62"/>
      <c r="CBX98" s="62"/>
      <c r="CBY98" s="62"/>
      <c r="CBZ98" s="62"/>
      <c r="CCA98" s="62"/>
      <c r="CCB98" s="62"/>
      <c r="CCC98" s="62"/>
      <c r="CCD98" s="62"/>
      <c r="CCE98" s="62"/>
      <c r="CCF98" s="62"/>
      <c r="CCG98" s="62"/>
      <c r="CCH98" s="62"/>
      <c r="CCI98" s="62"/>
      <c r="CCJ98" s="62"/>
      <c r="CCK98" s="62"/>
      <c r="CCL98" s="62"/>
      <c r="CCM98" s="62"/>
      <c r="CCN98" s="62"/>
      <c r="CCO98" s="62"/>
      <c r="CCP98" s="62"/>
      <c r="CCQ98" s="62"/>
      <c r="CCR98" s="62"/>
      <c r="CCS98" s="62"/>
      <c r="CCT98" s="62"/>
      <c r="CCU98" s="62"/>
      <c r="CCV98" s="62"/>
      <c r="CCW98" s="62"/>
      <c r="CCX98" s="62"/>
      <c r="CCY98" s="62"/>
      <c r="CCZ98" s="62"/>
      <c r="CDA98" s="62"/>
      <c r="CDB98" s="62"/>
      <c r="CDC98" s="62"/>
      <c r="CDD98" s="62"/>
      <c r="CDE98" s="62"/>
      <c r="CDF98" s="62"/>
      <c r="CDG98" s="62"/>
      <c r="CDH98" s="62"/>
      <c r="CDI98" s="62"/>
      <c r="CDJ98" s="62"/>
      <c r="CDK98" s="62"/>
      <c r="CDL98" s="62"/>
      <c r="CDM98" s="62"/>
      <c r="CDN98" s="62"/>
      <c r="CDO98" s="62"/>
      <c r="CDP98" s="62"/>
      <c r="CDQ98" s="62"/>
      <c r="CDR98" s="62"/>
      <c r="CDS98" s="62"/>
      <c r="CDT98" s="62"/>
      <c r="CDU98" s="62"/>
      <c r="CDV98" s="62"/>
      <c r="CDW98" s="62"/>
      <c r="CDX98" s="62"/>
      <c r="CDY98" s="62"/>
      <c r="CDZ98" s="62"/>
      <c r="CEA98" s="62"/>
      <c r="CEB98" s="62"/>
      <c r="CEC98" s="62"/>
      <c r="CED98" s="62"/>
      <c r="CEE98" s="62"/>
      <c r="CEF98" s="62"/>
      <c r="CEG98" s="62"/>
      <c r="CEH98" s="62"/>
      <c r="CEI98" s="62"/>
      <c r="CEJ98" s="62"/>
      <c r="CEK98" s="62"/>
      <c r="CEL98" s="62"/>
      <c r="CEM98" s="62"/>
      <c r="CEN98" s="62"/>
      <c r="CEO98" s="62"/>
      <c r="CEP98" s="62"/>
      <c r="CEQ98" s="62"/>
      <c r="CER98" s="62"/>
      <c r="CES98" s="62"/>
      <c r="CET98" s="62"/>
      <c r="CEU98" s="62"/>
      <c r="CEV98" s="62"/>
      <c r="CEW98" s="62"/>
      <c r="CEX98" s="62"/>
      <c r="CEY98" s="62"/>
      <c r="CEZ98" s="62"/>
      <c r="CFA98" s="62"/>
      <c r="CFB98" s="62"/>
      <c r="CFC98" s="62"/>
      <c r="CFD98" s="62"/>
      <c r="CFE98" s="62"/>
      <c r="CFF98" s="62"/>
      <c r="CFG98" s="62"/>
      <c r="CFH98" s="62"/>
      <c r="CFI98" s="62"/>
      <c r="CFJ98" s="62"/>
      <c r="CFK98" s="62"/>
      <c r="CFL98" s="62"/>
      <c r="CFM98" s="62"/>
      <c r="CFN98" s="62"/>
      <c r="CFO98" s="62"/>
      <c r="CFP98" s="62"/>
      <c r="CFQ98" s="62"/>
      <c r="CFR98" s="62"/>
      <c r="CFS98" s="62"/>
      <c r="CFT98" s="62"/>
      <c r="CFU98" s="62"/>
      <c r="CFV98" s="62"/>
      <c r="CFW98" s="62"/>
      <c r="CFX98" s="62"/>
      <c r="CFY98" s="62"/>
      <c r="CFZ98" s="62"/>
      <c r="CGA98" s="62"/>
      <c r="CGB98" s="62"/>
      <c r="CGC98" s="62"/>
      <c r="CGD98" s="62"/>
      <c r="CGE98" s="62"/>
      <c r="CGF98" s="62"/>
      <c r="CGG98" s="62"/>
      <c r="CGH98" s="62"/>
      <c r="CGI98" s="62"/>
      <c r="CGJ98" s="62"/>
      <c r="CGK98" s="62"/>
      <c r="CGL98" s="62"/>
      <c r="CGM98" s="62"/>
      <c r="CGN98" s="62"/>
      <c r="CGO98" s="62"/>
      <c r="CGP98" s="62"/>
      <c r="CGQ98" s="62"/>
      <c r="CGR98" s="62"/>
      <c r="CGS98" s="62"/>
      <c r="CGT98" s="62"/>
      <c r="CGU98" s="62"/>
      <c r="CGV98" s="62"/>
      <c r="CGW98" s="62"/>
      <c r="CGX98" s="62"/>
      <c r="CGY98" s="62"/>
      <c r="CGZ98" s="62"/>
      <c r="CHA98" s="62"/>
      <c r="CHB98" s="62"/>
      <c r="CHC98" s="62"/>
      <c r="CHD98" s="62"/>
      <c r="CHE98" s="62"/>
      <c r="CHF98" s="62"/>
      <c r="CHG98" s="62"/>
      <c r="CHH98" s="62"/>
      <c r="CHI98" s="62"/>
      <c r="CHJ98" s="62"/>
      <c r="CHK98" s="62"/>
      <c r="CHL98" s="62"/>
      <c r="CHM98" s="62"/>
      <c r="CHN98" s="62"/>
      <c r="CHO98" s="62"/>
      <c r="CHP98" s="62"/>
      <c r="CHQ98" s="62"/>
      <c r="CHR98" s="62"/>
      <c r="CHS98" s="62"/>
      <c r="CHT98" s="62"/>
      <c r="CHU98" s="62"/>
      <c r="CHV98" s="62"/>
      <c r="CHW98" s="62"/>
      <c r="CHX98" s="62"/>
      <c r="CHY98" s="62"/>
      <c r="CHZ98" s="62"/>
      <c r="CIA98" s="62"/>
      <c r="CIB98" s="62"/>
      <c r="CIC98" s="62"/>
      <c r="CID98" s="62"/>
      <c r="CIE98" s="62"/>
      <c r="CIF98" s="62"/>
      <c r="CIG98" s="62"/>
      <c r="CIH98" s="62"/>
      <c r="CII98" s="62"/>
      <c r="CIJ98" s="62"/>
      <c r="CIK98" s="62"/>
      <c r="CIL98" s="62"/>
      <c r="CIM98" s="62"/>
      <c r="CIN98" s="62"/>
      <c r="CIO98" s="62"/>
      <c r="CIP98" s="62"/>
      <c r="CIQ98" s="62"/>
      <c r="CIR98" s="62"/>
      <c r="CIS98" s="62"/>
      <c r="CIT98" s="62"/>
      <c r="CIU98" s="62"/>
      <c r="CIV98" s="62"/>
      <c r="CIW98" s="62"/>
      <c r="CIX98" s="62"/>
      <c r="CIY98" s="62"/>
      <c r="CIZ98" s="62"/>
      <c r="CJA98" s="62"/>
      <c r="CJB98" s="62"/>
      <c r="CJC98" s="62"/>
      <c r="CJD98" s="62"/>
      <c r="CJE98" s="62"/>
      <c r="CJF98" s="62"/>
      <c r="CJG98" s="62"/>
      <c r="CJH98" s="62"/>
      <c r="CJI98" s="62"/>
      <c r="CJJ98" s="62"/>
      <c r="CJK98" s="62"/>
      <c r="CJL98" s="62"/>
      <c r="CJM98" s="62"/>
      <c r="CJN98" s="62"/>
      <c r="CJO98" s="62"/>
      <c r="CJP98" s="62"/>
      <c r="CJQ98" s="62"/>
      <c r="CJR98" s="62"/>
      <c r="CJS98" s="62"/>
      <c r="CJT98" s="62"/>
      <c r="CJU98" s="62"/>
      <c r="CJV98" s="62"/>
      <c r="CJW98" s="62"/>
      <c r="CJX98" s="62"/>
      <c r="CJY98" s="62"/>
      <c r="CJZ98" s="62"/>
      <c r="CKA98" s="62"/>
      <c r="CKB98" s="62"/>
      <c r="CKC98" s="62"/>
      <c r="CKD98" s="62"/>
      <c r="CKE98" s="62"/>
      <c r="CKF98" s="62"/>
      <c r="CKG98" s="62"/>
      <c r="CKH98" s="62"/>
      <c r="CKI98" s="62"/>
      <c r="CKJ98" s="62"/>
      <c r="CKK98" s="62"/>
      <c r="CKL98" s="62"/>
      <c r="CKM98" s="62"/>
      <c r="CKN98" s="62"/>
      <c r="CKO98" s="62"/>
      <c r="CKP98" s="62"/>
      <c r="CKQ98" s="62"/>
      <c r="CKR98" s="62"/>
      <c r="CKS98" s="62"/>
      <c r="CKT98" s="62"/>
      <c r="CKU98" s="62"/>
      <c r="CKV98" s="62"/>
      <c r="CKW98" s="62"/>
      <c r="CKX98" s="62"/>
      <c r="CKY98" s="62"/>
      <c r="CKZ98" s="62"/>
      <c r="CLA98" s="62"/>
      <c r="CLB98" s="62"/>
      <c r="CLC98" s="62"/>
      <c r="CLD98" s="62"/>
      <c r="CLE98" s="62"/>
      <c r="CLF98" s="62"/>
      <c r="CLG98" s="62"/>
      <c r="CLH98" s="62"/>
      <c r="CLI98" s="62"/>
      <c r="CLJ98" s="62"/>
      <c r="CLK98" s="62"/>
      <c r="CLL98" s="62"/>
      <c r="CLM98" s="62"/>
      <c r="CLN98" s="62"/>
      <c r="CLO98" s="62"/>
      <c r="CLP98" s="62"/>
      <c r="CLQ98" s="62"/>
      <c r="CLR98" s="62"/>
      <c r="CLS98" s="62"/>
      <c r="CLT98" s="62"/>
      <c r="CLU98" s="62"/>
      <c r="CLV98" s="62"/>
      <c r="CLW98" s="62"/>
      <c r="CLX98" s="62"/>
      <c r="CLY98" s="62"/>
      <c r="CLZ98" s="62"/>
      <c r="CMA98" s="62"/>
      <c r="CMB98" s="62"/>
      <c r="CMC98" s="62"/>
      <c r="CMD98" s="62"/>
      <c r="CME98" s="62"/>
      <c r="CMF98" s="62"/>
      <c r="CMG98" s="62"/>
      <c r="CMH98" s="62"/>
      <c r="CMI98" s="62"/>
      <c r="CMJ98" s="62"/>
      <c r="CMK98" s="62"/>
      <c r="CML98" s="62"/>
      <c r="CMM98" s="62"/>
      <c r="CMN98" s="62"/>
      <c r="CMO98" s="62"/>
      <c r="CMP98" s="62"/>
      <c r="CMQ98" s="62"/>
      <c r="CMR98" s="62"/>
      <c r="CMS98" s="62"/>
      <c r="CMT98" s="62"/>
      <c r="CMU98" s="62"/>
      <c r="CMV98" s="62"/>
      <c r="CMW98" s="62"/>
      <c r="CMX98" s="62"/>
      <c r="CMY98" s="62"/>
      <c r="CMZ98" s="62"/>
      <c r="CNA98" s="62"/>
      <c r="CNB98" s="62"/>
      <c r="CNC98" s="62"/>
      <c r="CND98" s="62"/>
      <c r="CNE98" s="62"/>
      <c r="CNF98" s="62"/>
      <c r="CNG98" s="62"/>
      <c r="CNH98" s="62"/>
      <c r="CNI98" s="62"/>
      <c r="CNJ98" s="62"/>
      <c r="CNK98" s="62"/>
      <c r="CNL98" s="62"/>
      <c r="CNM98" s="62"/>
      <c r="CNN98" s="62"/>
      <c r="CNO98" s="62"/>
      <c r="CNP98" s="62"/>
      <c r="CNQ98" s="62"/>
      <c r="CNR98" s="62"/>
      <c r="CNS98" s="62"/>
      <c r="CNT98" s="62"/>
      <c r="CNU98" s="62"/>
      <c r="CNV98" s="62"/>
      <c r="CNW98" s="62"/>
      <c r="CNX98" s="62"/>
      <c r="CNY98" s="62"/>
      <c r="CNZ98" s="62"/>
      <c r="COA98" s="62"/>
      <c r="COB98" s="62"/>
      <c r="COC98" s="62"/>
      <c r="COD98" s="62"/>
      <c r="COE98" s="62"/>
      <c r="COF98" s="62"/>
      <c r="COG98" s="62"/>
      <c r="COH98" s="62"/>
      <c r="COI98" s="62"/>
      <c r="COJ98" s="62"/>
      <c r="COK98" s="62"/>
      <c r="COL98" s="62"/>
      <c r="COM98" s="62"/>
      <c r="CON98" s="62"/>
      <c r="COO98" s="62"/>
      <c r="COP98" s="62"/>
      <c r="COQ98" s="62"/>
      <c r="COR98" s="62"/>
      <c r="COS98" s="62"/>
      <c r="COT98" s="62"/>
      <c r="COU98" s="62"/>
      <c r="COV98" s="62"/>
      <c r="COW98" s="62"/>
      <c r="COX98" s="62"/>
      <c r="COY98" s="62"/>
      <c r="COZ98" s="62"/>
      <c r="CPA98" s="62"/>
      <c r="CPB98" s="62"/>
      <c r="CPC98" s="62"/>
      <c r="CPD98" s="62"/>
      <c r="CPE98" s="62"/>
      <c r="CPF98" s="62"/>
      <c r="CPG98" s="62"/>
      <c r="CPH98" s="62"/>
      <c r="CPI98" s="62"/>
      <c r="CPJ98" s="62"/>
      <c r="CPK98" s="62"/>
      <c r="CPL98" s="62"/>
      <c r="CPM98" s="62"/>
      <c r="CPN98" s="62"/>
      <c r="CPO98" s="62"/>
      <c r="CPP98" s="62"/>
      <c r="CPQ98" s="62"/>
      <c r="CPR98" s="62"/>
      <c r="CPS98" s="62"/>
      <c r="CPT98" s="62"/>
      <c r="CPU98" s="62"/>
      <c r="CPV98" s="62"/>
      <c r="CPW98" s="62"/>
      <c r="CPX98" s="62"/>
      <c r="CPY98" s="62"/>
      <c r="CPZ98" s="62"/>
      <c r="CQA98" s="62"/>
      <c r="CQB98" s="62"/>
      <c r="CQC98" s="62"/>
      <c r="CQD98" s="62"/>
      <c r="CQE98" s="62"/>
      <c r="CQF98" s="62"/>
      <c r="CQG98" s="62"/>
      <c r="CQH98" s="62"/>
      <c r="CQI98" s="62"/>
      <c r="CQJ98" s="62"/>
      <c r="CQK98" s="62"/>
      <c r="CQL98" s="62"/>
      <c r="CQM98" s="62"/>
      <c r="CQN98" s="62"/>
      <c r="CQO98" s="62"/>
      <c r="CQP98" s="62"/>
      <c r="CQQ98" s="62"/>
      <c r="CQR98" s="62"/>
      <c r="CQS98" s="62"/>
      <c r="CQT98" s="62"/>
      <c r="CQU98" s="62"/>
      <c r="CQV98" s="62"/>
      <c r="CQW98" s="62"/>
      <c r="CQX98" s="62"/>
      <c r="CQY98" s="62"/>
      <c r="CQZ98" s="62"/>
      <c r="CRA98" s="62"/>
      <c r="CRB98" s="62"/>
      <c r="CRC98" s="62"/>
      <c r="CRD98" s="62"/>
      <c r="CRE98" s="62"/>
      <c r="CRF98" s="62"/>
      <c r="CRG98" s="62"/>
      <c r="CRH98" s="62"/>
      <c r="CRI98" s="62"/>
      <c r="CRJ98" s="62"/>
      <c r="CRK98" s="62"/>
      <c r="CRL98" s="62"/>
      <c r="CRM98" s="62"/>
      <c r="CRN98" s="62"/>
      <c r="CRO98" s="62"/>
      <c r="CRP98" s="62"/>
      <c r="CRQ98" s="62"/>
      <c r="CRR98" s="62"/>
      <c r="CRS98" s="62"/>
      <c r="CRT98" s="62"/>
      <c r="CRU98" s="62"/>
      <c r="CRV98" s="62"/>
      <c r="CRW98" s="62"/>
      <c r="CRX98" s="62"/>
      <c r="CRY98" s="62"/>
      <c r="CRZ98" s="62"/>
      <c r="CSA98" s="62"/>
      <c r="CSB98" s="62"/>
      <c r="CSC98" s="62"/>
      <c r="CSD98" s="62"/>
      <c r="CSE98" s="62"/>
      <c r="CSF98" s="62"/>
      <c r="CSG98" s="62"/>
      <c r="CSH98" s="62"/>
      <c r="CSI98" s="62"/>
      <c r="CSJ98" s="62"/>
      <c r="CSK98" s="62"/>
      <c r="CSL98" s="62"/>
      <c r="CSM98" s="62"/>
      <c r="CSN98" s="62"/>
      <c r="CSO98" s="62"/>
      <c r="CSP98" s="62"/>
      <c r="CSQ98" s="62"/>
      <c r="CSR98" s="62"/>
      <c r="CSS98" s="62"/>
      <c r="CST98" s="62"/>
      <c r="CSU98" s="62"/>
      <c r="CSV98" s="62"/>
      <c r="CSW98" s="62"/>
      <c r="CSX98" s="62"/>
      <c r="CSY98" s="62"/>
      <c r="CSZ98" s="62"/>
      <c r="CTA98" s="62"/>
      <c r="CTB98" s="62"/>
      <c r="CTC98" s="62"/>
      <c r="CTD98" s="62"/>
      <c r="CTE98" s="62"/>
      <c r="CTF98" s="62"/>
      <c r="CTG98" s="62"/>
      <c r="CTH98" s="62"/>
      <c r="CTI98" s="62"/>
      <c r="CTJ98" s="62"/>
      <c r="CTK98" s="62"/>
      <c r="CTL98" s="62"/>
      <c r="CTM98" s="62"/>
      <c r="CTN98" s="62"/>
      <c r="CTO98" s="62"/>
      <c r="CTP98" s="62"/>
      <c r="CTQ98" s="62"/>
      <c r="CTR98" s="62"/>
      <c r="CTS98" s="62"/>
      <c r="CTT98" s="62"/>
      <c r="CTU98" s="62"/>
      <c r="CTV98" s="62"/>
      <c r="CTW98" s="62"/>
      <c r="CTX98" s="62"/>
      <c r="CTY98" s="62"/>
      <c r="CTZ98" s="62"/>
      <c r="CUA98" s="62"/>
      <c r="CUB98" s="62"/>
      <c r="CUC98" s="62"/>
      <c r="CUD98" s="62"/>
      <c r="CUE98" s="62"/>
      <c r="CUF98" s="62"/>
      <c r="CUG98" s="62"/>
      <c r="CUH98" s="62"/>
      <c r="CUI98" s="62"/>
      <c r="CUJ98" s="62"/>
      <c r="CUK98" s="62"/>
      <c r="CUL98" s="62"/>
      <c r="CUM98" s="62"/>
      <c r="CUN98" s="62"/>
      <c r="CUO98" s="62"/>
      <c r="CUP98" s="62"/>
      <c r="CUQ98" s="62"/>
      <c r="CUR98" s="62"/>
      <c r="CUS98" s="62"/>
      <c r="CUT98" s="62"/>
      <c r="CUU98" s="62"/>
      <c r="CUV98" s="62"/>
      <c r="CUW98" s="62"/>
      <c r="CUX98" s="62"/>
      <c r="CUY98" s="62"/>
      <c r="CUZ98" s="62"/>
      <c r="CVA98" s="62"/>
      <c r="CVB98" s="62"/>
      <c r="CVC98" s="62"/>
      <c r="CVD98" s="62"/>
      <c r="CVE98" s="62"/>
      <c r="CVF98" s="62"/>
      <c r="CVG98" s="62"/>
      <c r="CVH98" s="62"/>
      <c r="CVI98" s="62"/>
      <c r="CVJ98" s="62"/>
      <c r="CVK98" s="62"/>
      <c r="CVL98" s="62"/>
      <c r="CVM98" s="62"/>
      <c r="CVN98" s="62"/>
      <c r="CVO98" s="62"/>
      <c r="CVP98" s="62"/>
      <c r="CVQ98" s="62"/>
      <c r="CVR98" s="62"/>
      <c r="CVS98" s="62"/>
      <c r="CVT98" s="62"/>
      <c r="CVU98" s="62"/>
      <c r="CVV98" s="62"/>
      <c r="CVW98" s="62"/>
      <c r="CVX98" s="62"/>
      <c r="CVY98" s="62"/>
      <c r="CVZ98" s="62"/>
      <c r="CWA98" s="62"/>
      <c r="CWB98" s="62"/>
      <c r="CWC98" s="62"/>
      <c r="CWD98" s="62"/>
      <c r="CWE98" s="62"/>
      <c r="CWF98" s="62"/>
      <c r="CWG98" s="62"/>
      <c r="CWH98" s="62"/>
      <c r="CWI98" s="62"/>
      <c r="CWJ98" s="62"/>
      <c r="CWK98" s="62"/>
      <c r="CWL98" s="62"/>
      <c r="CWM98" s="62"/>
      <c r="CWN98" s="62"/>
      <c r="CWO98" s="62"/>
      <c r="CWP98" s="62"/>
      <c r="CWQ98" s="62"/>
      <c r="CWR98" s="62"/>
      <c r="CWS98" s="62"/>
      <c r="CWT98" s="62"/>
      <c r="CWU98" s="62"/>
      <c r="CWV98" s="62"/>
      <c r="CWW98" s="62"/>
      <c r="CWX98" s="62"/>
      <c r="CWY98" s="62"/>
      <c r="CWZ98" s="62"/>
      <c r="CXA98" s="62"/>
      <c r="CXB98" s="62"/>
      <c r="CXC98" s="62"/>
      <c r="CXD98" s="62"/>
      <c r="CXE98" s="62"/>
      <c r="CXF98" s="62"/>
      <c r="CXG98" s="62"/>
      <c r="CXH98" s="62"/>
      <c r="CXI98" s="62"/>
      <c r="CXJ98" s="62"/>
      <c r="CXK98" s="62"/>
      <c r="CXL98" s="62"/>
      <c r="CXM98" s="62"/>
      <c r="CXN98" s="62"/>
      <c r="CXO98" s="62"/>
      <c r="CXP98" s="62"/>
      <c r="CXQ98" s="62"/>
      <c r="CXR98" s="62"/>
      <c r="CXS98" s="62"/>
      <c r="CXT98" s="62"/>
      <c r="CXU98" s="62"/>
      <c r="CXV98" s="62"/>
      <c r="CXW98" s="62"/>
      <c r="CXX98" s="62"/>
      <c r="CXY98" s="62"/>
      <c r="CXZ98" s="62"/>
      <c r="CYA98" s="62"/>
      <c r="CYB98" s="62"/>
      <c r="CYC98" s="62"/>
      <c r="CYD98" s="62"/>
      <c r="CYE98" s="62"/>
      <c r="CYF98" s="62"/>
      <c r="CYG98" s="62"/>
      <c r="CYH98" s="62"/>
      <c r="CYI98" s="62"/>
      <c r="CYJ98" s="62"/>
      <c r="CYK98" s="62"/>
      <c r="CYL98" s="62"/>
      <c r="CYM98" s="62"/>
      <c r="CYN98" s="62"/>
      <c r="CYO98" s="62"/>
      <c r="CYP98" s="62"/>
      <c r="CYQ98" s="62"/>
      <c r="CYR98" s="62"/>
      <c r="CYS98" s="62"/>
      <c r="CYT98" s="62"/>
      <c r="CYU98" s="62"/>
      <c r="CYV98" s="62"/>
      <c r="CYW98" s="62"/>
      <c r="CYX98" s="62"/>
      <c r="CYY98" s="62"/>
      <c r="CYZ98" s="62"/>
      <c r="CZA98" s="62"/>
      <c r="CZB98" s="62"/>
      <c r="CZC98" s="62"/>
      <c r="CZD98" s="62"/>
      <c r="CZE98" s="62"/>
      <c r="CZF98" s="62"/>
      <c r="CZG98" s="62"/>
      <c r="CZH98" s="62"/>
      <c r="CZI98" s="62"/>
      <c r="CZJ98" s="62"/>
      <c r="CZK98" s="62"/>
      <c r="CZL98" s="62"/>
      <c r="CZM98" s="62"/>
      <c r="CZN98" s="62"/>
      <c r="CZO98" s="62"/>
      <c r="CZP98" s="62"/>
      <c r="CZQ98" s="62"/>
      <c r="CZR98" s="62"/>
      <c r="CZS98" s="62"/>
      <c r="CZT98" s="62"/>
      <c r="CZU98" s="62"/>
      <c r="CZV98" s="62"/>
      <c r="CZW98" s="62"/>
      <c r="CZX98" s="62"/>
      <c r="CZY98" s="62"/>
      <c r="CZZ98" s="62"/>
      <c r="DAA98" s="62"/>
      <c r="DAB98" s="62"/>
      <c r="DAC98" s="62"/>
      <c r="DAD98" s="62"/>
      <c r="DAE98" s="62"/>
      <c r="DAF98" s="62"/>
      <c r="DAG98" s="62"/>
      <c r="DAH98" s="62"/>
      <c r="DAI98" s="62"/>
      <c r="DAJ98" s="62"/>
      <c r="DAK98" s="62"/>
      <c r="DAL98" s="62"/>
      <c r="DAM98" s="62"/>
      <c r="DAN98" s="62"/>
      <c r="DAO98" s="62"/>
      <c r="DAP98" s="62"/>
      <c r="DAQ98" s="62"/>
      <c r="DAR98" s="62"/>
      <c r="DAS98" s="62"/>
      <c r="DAT98" s="62"/>
      <c r="DAU98" s="62"/>
      <c r="DAV98" s="62"/>
      <c r="DAW98" s="62"/>
      <c r="DAX98" s="62"/>
      <c r="DAY98" s="62"/>
      <c r="DAZ98" s="62"/>
      <c r="DBA98" s="62"/>
      <c r="DBB98" s="62"/>
      <c r="DBC98" s="62"/>
      <c r="DBD98" s="62"/>
      <c r="DBE98" s="62"/>
      <c r="DBF98" s="62"/>
      <c r="DBG98" s="62"/>
      <c r="DBH98" s="62"/>
      <c r="DBI98" s="62"/>
      <c r="DBJ98" s="62"/>
      <c r="DBK98" s="62"/>
      <c r="DBL98" s="62"/>
      <c r="DBM98" s="62"/>
      <c r="DBN98" s="62"/>
      <c r="DBO98" s="62"/>
      <c r="DBP98" s="62"/>
      <c r="DBQ98" s="62"/>
      <c r="DBR98" s="62"/>
      <c r="DBS98" s="62"/>
      <c r="DBT98" s="62"/>
      <c r="DBU98" s="62"/>
      <c r="DBV98" s="62"/>
      <c r="DBW98" s="62"/>
      <c r="DBX98" s="62"/>
      <c r="DBY98" s="62"/>
      <c r="DBZ98" s="62"/>
      <c r="DCA98" s="62"/>
      <c r="DCB98" s="62"/>
      <c r="DCC98" s="62"/>
      <c r="DCD98" s="62"/>
      <c r="DCE98" s="62"/>
      <c r="DCF98" s="62"/>
      <c r="DCG98" s="62"/>
      <c r="DCH98" s="62"/>
      <c r="DCI98" s="62"/>
      <c r="DCJ98" s="62"/>
      <c r="DCK98" s="62"/>
      <c r="DCL98" s="62"/>
      <c r="DCM98" s="62"/>
      <c r="DCN98" s="62"/>
      <c r="DCO98" s="62"/>
      <c r="DCP98" s="62"/>
      <c r="DCQ98" s="62"/>
      <c r="DCR98" s="62"/>
      <c r="DCS98" s="62"/>
      <c r="DCT98" s="62"/>
      <c r="DCU98" s="62"/>
      <c r="DCV98" s="62"/>
      <c r="DCW98" s="62"/>
      <c r="DCX98" s="62"/>
      <c r="DCY98" s="62"/>
      <c r="DCZ98" s="62"/>
      <c r="DDA98" s="62"/>
      <c r="DDB98" s="62"/>
      <c r="DDC98" s="62"/>
      <c r="DDD98" s="62"/>
      <c r="DDE98" s="62"/>
      <c r="DDF98" s="62"/>
      <c r="DDG98" s="62"/>
      <c r="DDH98" s="62"/>
      <c r="DDI98" s="62"/>
      <c r="DDJ98" s="62"/>
      <c r="DDK98" s="62"/>
      <c r="DDL98" s="62"/>
      <c r="DDM98" s="62"/>
      <c r="DDN98" s="62"/>
      <c r="DDO98" s="62"/>
      <c r="DDP98" s="62"/>
      <c r="DDQ98" s="62"/>
      <c r="DDR98" s="62"/>
      <c r="DDS98" s="62"/>
      <c r="DDT98" s="62"/>
      <c r="DDU98" s="62"/>
      <c r="DDV98" s="62"/>
      <c r="DDW98" s="62"/>
      <c r="DDX98" s="62"/>
      <c r="DDY98" s="62"/>
      <c r="DDZ98" s="62"/>
      <c r="DEA98" s="62"/>
      <c r="DEB98" s="62"/>
      <c r="DEC98" s="62"/>
      <c r="DED98" s="62"/>
      <c r="DEE98" s="62"/>
      <c r="DEF98" s="62"/>
      <c r="DEG98" s="62"/>
      <c r="DEH98" s="62"/>
      <c r="DEI98" s="62"/>
      <c r="DEJ98" s="62"/>
      <c r="DEK98" s="62"/>
      <c r="DEL98" s="62"/>
      <c r="DEM98" s="62"/>
      <c r="DEN98" s="62"/>
      <c r="DEO98" s="62"/>
      <c r="DEP98" s="62"/>
      <c r="DEQ98" s="62"/>
      <c r="DER98" s="62"/>
      <c r="DES98" s="62"/>
      <c r="DET98" s="62"/>
      <c r="DEU98" s="62"/>
      <c r="DEV98" s="62"/>
      <c r="DEW98" s="62"/>
      <c r="DEX98" s="62"/>
      <c r="DEY98" s="62"/>
      <c r="DEZ98" s="62"/>
      <c r="DFA98" s="62"/>
      <c r="DFB98" s="62"/>
      <c r="DFC98" s="62"/>
      <c r="DFD98" s="62"/>
      <c r="DFE98" s="62"/>
      <c r="DFF98" s="62"/>
      <c r="DFG98" s="62"/>
      <c r="DFH98" s="62"/>
      <c r="DFI98" s="62"/>
      <c r="DFJ98" s="62"/>
      <c r="DFK98" s="62"/>
      <c r="DFL98" s="62"/>
      <c r="DFM98" s="62"/>
      <c r="DFN98" s="62"/>
      <c r="DFO98" s="62"/>
      <c r="DFP98" s="62"/>
      <c r="DFQ98" s="62"/>
      <c r="DFR98" s="62"/>
      <c r="DFS98" s="62"/>
      <c r="DFT98" s="62"/>
      <c r="DFU98" s="62"/>
      <c r="DFV98" s="62"/>
      <c r="DFW98" s="62"/>
      <c r="DFX98" s="62"/>
      <c r="DFY98" s="62"/>
      <c r="DFZ98" s="62"/>
      <c r="DGA98" s="62"/>
      <c r="DGB98" s="62"/>
      <c r="DGC98" s="62"/>
      <c r="DGD98" s="62"/>
      <c r="DGE98" s="62"/>
      <c r="DGF98" s="62"/>
      <c r="DGG98" s="62"/>
      <c r="DGH98" s="62"/>
      <c r="DGI98" s="62"/>
      <c r="DGJ98" s="62"/>
      <c r="DGK98" s="62"/>
      <c r="DGL98" s="62"/>
      <c r="DGM98" s="62"/>
      <c r="DGN98" s="62"/>
      <c r="DGO98" s="62"/>
      <c r="DGP98" s="62"/>
      <c r="DGQ98" s="62"/>
      <c r="DGR98" s="62"/>
      <c r="DGS98" s="62"/>
      <c r="DGT98" s="62"/>
      <c r="DGU98" s="62"/>
      <c r="DGV98" s="62"/>
      <c r="DGW98" s="62"/>
      <c r="DGX98" s="62"/>
      <c r="DGY98" s="62"/>
      <c r="DGZ98" s="62"/>
      <c r="DHA98" s="62"/>
      <c r="DHB98" s="62"/>
      <c r="DHC98" s="62"/>
      <c r="DHD98" s="62"/>
      <c r="DHE98" s="62"/>
      <c r="DHF98" s="62"/>
      <c r="DHG98" s="62"/>
      <c r="DHH98" s="62"/>
      <c r="DHI98" s="62"/>
      <c r="DHJ98" s="62"/>
      <c r="DHK98" s="62"/>
      <c r="DHL98" s="62"/>
      <c r="DHM98" s="62"/>
      <c r="DHN98" s="62"/>
      <c r="DHO98" s="62"/>
      <c r="DHP98" s="62"/>
      <c r="DHQ98" s="62"/>
      <c r="DHR98" s="62"/>
      <c r="DHS98" s="62"/>
      <c r="DHT98" s="62"/>
      <c r="DHU98" s="62"/>
      <c r="DHV98" s="62"/>
      <c r="DHW98" s="62"/>
      <c r="DHX98" s="62"/>
      <c r="DHY98" s="62"/>
      <c r="DHZ98" s="62"/>
      <c r="DIA98" s="62"/>
      <c r="DIB98" s="62"/>
      <c r="DIC98" s="62"/>
      <c r="DID98" s="62"/>
      <c r="DIE98" s="62"/>
      <c r="DIF98" s="62"/>
      <c r="DIG98" s="62"/>
      <c r="DIH98" s="62"/>
      <c r="DII98" s="62"/>
      <c r="DIJ98" s="62"/>
      <c r="DIK98" s="62"/>
      <c r="DIL98" s="62"/>
      <c r="DIM98" s="62"/>
      <c r="DIN98" s="62"/>
      <c r="DIO98" s="62"/>
      <c r="DIP98" s="62"/>
      <c r="DIQ98" s="62"/>
      <c r="DIR98" s="62"/>
      <c r="DIS98" s="62"/>
      <c r="DIT98" s="62"/>
      <c r="DIU98" s="62"/>
      <c r="DIV98" s="62"/>
      <c r="DIW98" s="62"/>
      <c r="DIX98" s="62"/>
      <c r="DIY98" s="62"/>
      <c r="DIZ98" s="62"/>
      <c r="DJA98" s="62"/>
      <c r="DJB98" s="62"/>
      <c r="DJC98" s="62"/>
      <c r="DJD98" s="62"/>
      <c r="DJE98" s="62"/>
      <c r="DJF98" s="62"/>
      <c r="DJG98" s="62"/>
      <c r="DJH98" s="62"/>
      <c r="DJI98" s="62"/>
      <c r="DJJ98" s="62"/>
      <c r="DJK98" s="62"/>
      <c r="DJL98" s="62"/>
      <c r="DJM98" s="62"/>
      <c r="DJN98" s="62"/>
      <c r="DJO98" s="62"/>
      <c r="DJP98" s="62"/>
      <c r="DJQ98" s="62"/>
      <c r="DJR98" s="62"/>
      <c r="DJS98" s="62"/>
      <c r="DJT98" s="62"/>
      <c r="DJU98" s="62"/>
      <c r="DJV98" s="62"/>
      <c r="DJW98" s="62"/>
      <c r="DJX98" s="62"/>
      <c r="DJY98" s="62"/>
      <c r="DJZ98" s="62"/>
      <c r="DKA98" s="62"/>
      <c r="DKB98" s="62"/>
      <c r="DKC98" s="62"/>
      <c r="DKD98" s="62"/>
      <c r="DKE98" s="62"/>
      <c r="DKF98" s="62"/>
      <c r="DKG98" s="62"/>
      <c r="DKH98" s="62"/>
      <c r="DKI98" s="62"/>
      <c r="DKJ98" s="62"/>
      <c r="DKK98" s="62"/>
      <c r="DKL98" s="62"/>
      <c r="DKM98" s="62"/>
      <c r="DKN98" s="62"/>
      <c r="DKO98" s="62"/>
      <c r="DKP98" s="62"/>
      <c r="DKQ98" s="62"/>
      <c r="DKR98" s="62"/>
      <c r="DKS98" s="62"/>
      <c r="DKT98" s="62"/>
      <c r="DKU98" s="62"/>
      <c r="DKV98" s="62"/>
      <c r="DKW98" s="62"/>
      <c r="DKX98" s="62"/>
      <c r="DKY98" s="62"/>
      <c r="DKZ98" s="62"/>
      <c r="DLA98" s="62"/>
      <c r="DLB98" s="62"/>
      <c r="DLC98" s="62"/>
      <c r="DLD98" s="62"/>
      <c r="DLE98" s="62"/>
      <c r="DLF98" s="62"/>
      <c r="DLG98" s="62"/>
      <c r="DLH98" s="62"/>
      <c r="DLI98" s="62"/>
      <c r="DLJ98" s="62"/>
      <c r="DLK98" s="62"/>
      <c r="DLL98" s="62"/>
      <c r="DLM98" s="62"/>
      <c r="DLN98" s="62"/>
      <c r="DLO98" s="62"/>
      <c r="DLP98" s="62"/>
      <c r="DLQ98" s="62"/>
      <c r="DLR98" s="62"/>
      <c r="DLS98" s="62"/>
      <c r="DLT98" s="62"/>
      <c r="DLU98" s="62"/>
      <c r="DLV98" s="62"/>
      <c r="DLW98" s="62"/>
      <c r="DLX98" s="62"/>
      <c r="DLY98" s="62"/>
      <c r="DLZ98" s="62"/>
      <c r="DMA98" s="62"/>
      <c r="DMB98" s="62"/>
      <c r="DMC98" s="62"/>
      <c r="DMD98" s="62"/>
      <c r="DME98" s="62"/>
      <c r="DMF98" s="62"/>
      <c r="DMG98" s="62"/>
      <c r="DMH98" s="62"/>
      <c r="DMI98" s="62"/>
      <c r="DMJ98" s="62"/>
      <c r="DMK98" s="62"/>
      <c r="DML98" s="62"/>
      <c r="DMM98" s="62"/>
      <c r="DMN98" s="62"/>
      <c r="DMO98" s="62"/>
      <c r="DMP98" s="62"/>
      <c r="DMQ98" s="62"/>
      <c r="DMR98" s="62"/>
      <c r="DMS98" s="62"/>
      <c r="DMT98" s="62"/>
      <c r="DMU98" s="62"/>
      <c r="DMV98" s="62"/>
      <c r="DMW98" s="62"/>
      <c r="DMX98" s="62"/>
      <c r="DMY98" s="62"/>
      <c r="DMZ98" s="62"/>
      <c r="DNA98" s="62"/>
      <c r="DNB98" s="62"/>
      <c r="DNC98" s="62"/>
      <c r="DND98" s="62"/>
      <c r="DNE98" s="62"/>
      <c r="DNF98" s="62"/>
      <c r="DNG98" s="62"/>
      <c r="DNH98" s="62"/>
      <c r="DNI98" s="62"/>
      <c r="DNJ98" s="62"/>
      <c r="DNK98" s="62"/>
      <c r="DNL98" s="62"/>
      <c r="DNM98" s="62"/>
      <c r="DNN98" s="62"/>
      <c r="DNO98" s="62"/>
      <c r="DNP98" s="62"/>
      <c r="DNQ98" s="62"/>
      <c r="DNR98" s="62"/>
      <c r="DNS98" s="62"/>
      <c r="DNT98" s="62"/>
      <c r="DNU98" s="62"/>
      <c r="DNV98" s="62"/>
      <c r="DNW98" s="62"/>
      <c r="DNX98" s="62"/>
      <c r="DNY98" s="62"/>
      <c r="DNZ98" s="62"/>
      <c r="DOA98" s="62"/>
      <c r="DOB98" s="62"/>
      <c r="DOC98" s="62"/>
      <c r="DOD98" s="62"/>
      <c r="DOE98" s="62"/>
      <c r="DOF98" s="62"/>
      <c r="DOG98" s="62"/>
      <c r="DOH98" s="62"/>
      <c r="DOI98" s="62"/>
      <c r="DOJ98" s="62"/>
      <c r="DOK98" s="62"/>
      <c r="DOL98" s="62"/>
      <c r="DOM98" s="62"/>
      <c r="DON98" s="62"/>
      <c r="DOO98" s="62"/>
      <c r="DOP98" s="62"/>
      <c r="DOQ98" s="62"/>
      <c r="DOR98" s="62"/>
      <c r="DOS98" s="62"/>
      <c r="DOT98" s="62"/>
      <c r="DOU98" s="62"/>
      <c r="DOV98" s="62"/>
      <c r="DOW98" s="62"/>
      <c r="DOX98" s="62"/>
      <c r="DOY98" s="62"/>
      <c r="DOZ98" s="62"/>
      <c r="DPA98" s="62"/>
      <c r="DPB98" s="62"/>
      <c r="DPC98" s="62"/>
      <c r="DPD98" s="62"/>
      <c r="DPE98" s="62"/>
      <c r="DPF98" s="62"/>
      <c r="DPG98" s="62"/>
      <c r="DPH98" s="62"/>
      <c r="DPI98" s="62"/>
      <c r="DPJ98" s="62"/>
      <c r="DPK98" s="62"/>
      <c r="DPL98" s="62"/>
      <c r="DPM98" s="62"/>
      <c r="DPN98" s="62"/>
      <c r="DPO98" s="62"/>
      <c r="DPP98" s="62"/>
      <c r="DPQ98" s="62"/>
      <c r="DPR98" s="62"/>
      <c r="DPS98" s="62"/>
      <c r="DPT98" s="62"/>
      <c r="DPU98" s="62"/>
      <c r="DPV98" s="62"/>
      <c r="DPW98" s="62"/>
      <c r="DPX98" s="62"/>
      <c r="DPY98" s="62"/>
      <c r="DPZ98" s="62"/>
      <c r="DQA98" s="62"/>
      <c r="DQB98" s="62"/>
      <c r="DQC98" s="62"/>
      <c r="DQD98" s="62"/>
      <c r="DQE98" s="62"/>
      <c r="DQF98" s="62"/>
      <c r="DQG98" s="62"/>
      <c r="DQH98" s="62"/>
      <c r="DQI98" s="62"/>
      <c r="DQJ98" s="62"/>
      <c r="DQK98" s="62"/>
      <c r="DQL98" s="62"/>
      <c r="DQM98" s="62"/>
      <c r="DQN98" s="62"/>
      <c r="DQO98" s="62"/>
      <c r="DQP98" s="62"/>
      <c r="DQQ98" s="62"/>
      <c r="DQR98" s="62"/>
      <c r="DQS98" s="62"/>
      <c r="DQT98" s="62"/>
      <c r="DQU98" s="62"/>
      <c r="DQV98" s="62"/>
      <c r="DQW98" s="62"/>
      <c r="DQX98" s="62"/>
      <c r="DQY98" s="62"/>
      <c r="DQZ98" s="62"/>
      <c r="DRA98" s="62"/>
      <c r="DRB98" s="62"/>
      <c r="DRC98" s="62"/>
      <c r="DRD98" s="62"/>
      <c r="DRE98" s="62"/>
      <c r="DRF98" s="62"/>
      <c r="DRG98" s="62"/>
      <c r="DRH98" s="62"/>
      <c r="DRI98" s="62"/>
      <c r="DRJ98" s="62"/>
      <c r="DRK98" s="62"/>
      <c r="DRL98" s="62"/>
      <c r="DRM98" s="62"/>
      <c r="DRN98" s="62"/>
      <c r="DRO98" s="62"/>
      <c r="DRP98" s="62"/>
      <c r="DRQ98" s="62"/>
      <c r="DRR98" s="62"/>
      <c r="DRS98" s="62"/>
      <c r="DRT98" s="62"/>
      <c r="DRU98" s="62"/>
      <c r="DRV98" s="62"/>
      <c r="DRW98" s="62"/>
      <c r="DRX98" s="62"/>
      <c r="DRY98" s="62"/>
      <c r="DRZ98" s="62"/>
      <c r="DSA98" s="62"/>
      <c r="DSB98" s="62"/>
      <c r="DSC98" s="62"/>
      <c r="DSD98" s="62"/>
      <c r="DSE98" s="62"/>
      <c r="DSF98" s="62"/>
      <c r="DSG98" s="62"/>
      <c r="DSH98" s="62"/>
      <c r="DSI98" s="62"/>
      <c r="DSJ98" s="62"/>
      <c r="DSK98" s="62"/>
      <c r="DSL98" s="62"/>
      <c r="DSM98" s="62"/>
      <c r="DSN98" s="62"/>
      <c r="DSO98" s="62"/>
      <c r="DSP98" s="62"/>
      <c r="DSQ98" s="62"/>
      <c r="DSR98" s="62"/>
      <c r="DSS98" s="62"/>
      <c r="DST98" s="62"/>
      <c r="DSU98" s="62"/>
      <c r="DSV98" s="62"/>
      <c r="DSW98" s="62"/>
      <c r="DSX98" s="62"/>
      <c r="DSY98" s="62"/>
      <c r="DSZ98" s="62"/>
      <c r="DTA98" s="62"/>
      <c r="DTB98" s="62"/>
      <c r="DTC98" s="62"/>
      <c r="DTD98" s="62"/>
      <c r="DTE98" s="62"/>
      <c r="DTF98" s="62"/>
      <c r="DTG98" s="62"/>
      <c r="DTH98" s="62"/>
      <c r="DTI98" s="62"/>
      <c r="DTJ98" s="62"/>
      <c r="DTK98" s="62"/>
      <c r="DTL98" s="62"/>
      <c r="DTM98" s="62"/>
      <c r="DTN98" s="62"/>
      <c r="DTO98" s="62"/>
      <c r="DTP98" s="62"/>
      <c r="DTQ98" s="62"/>
      <c r="DTR98" s="62"/>
      <c r="DTS98" s="62"/>
      <c r="DTT98" s="62"/>
      <c r="DTU98" s="62"/>
      <c r="DTV98" s="62"/>
      <c r="DTW98" s="62"/>
      <c r="DTX98" s="62"/>
      <c r="DTY98" s="62"/>
      <c r="DTZ98" s="62"/>
      <c r="DUA98" s="62"/>
      <c r="DUB98" s="62"/>
      <c r="DUC98" s="62"/>
      <c r="DUD98" s="62"/>
      <c r="DUE98" s="62"/>
      <c r="DUF98" s="62"/>
      <c r="DUG98" s="62"/>
      <c r="DUH98" s="62"/>
      <c r="DUI98" s="62"/>
      <c r="DUJ98" s="62"/>
      <c r="DUK98" s="62"/>
      <c r="DUL98" s="62"/>
      <c r="DUM98" s="62"/>
      <c r="DUN98" s="62"/>
      <c r="DUO98" s="62"/>
      <c r="DUP98" s="62"/>
      <c r="DUQ98" s="62"/>
      <c r="DUR98" s="62"/>
      <c r="DUS98" s="62"/>
      <c r="DUT98" s="62"/>
      <c r="DUU98" s="62"/>
      <c r="DUV98" s="62"/>
      <c r="DUW98" s="62"/>
      <c r="DUX98" s="62"/>
      <c r="DUY98" s="62"/>
      <c r="DUZ98" s="62"/>
      <c r="DVA98" s="62"/>
      <c r="DVB98" s="62"/>
      <c r="DVC98" s="62"/>
      <c r="DVD98" s="62"/>
      <c r="DVE98" s="62"/>
      <c r="DVF98" s="62"/>
      <c r="DVG98" s="62"/>
      <c r="DVH98" s="62"/>
      <c r="DVI98" s="62"/>
      <c r="DVJ98" s="62"/>
      <c r="DVK98" s="62"/>
      <c r="DVL98" s="62"/>
      <c r="DVM98" s="62"/>
      <c r="DVN98" s="62"/>
      <c r="DVO98" s="62"/>
      <c r="DVP98" s="62"/>
      <c r="DVQ98" s="62"/>
      <c r="DVR98" s="62"/>
      <c r="DVS98" s="62"/>
      <c r="DVT98" s="62"/>
      <c r="DVU98" s="62"/>
      <c r="DVV98" s="62"/>
      <c r="DVW98" s="62"/>
      <c r="DVX98" s="62"/>
      <c r="DVY98" s="62"/>
      <c r="DVZ98" s="62"/>
      <c r="DWA98" s="62"/>
      <c r="DWB98" s="62"/>
      <c r="DWC98" s="62"/>
      <c r="DWD98" s="62"/>
      <c r="DWE98" s="62"/>
      <c r="DWF98" s="62"/>
      <c r="DWG98" s="62"/>
      <c r="DWH98" s="62"/>
      <c r="DWI98" s="62"/>
      <c r="DWJ98" s="62"/>
      <c r="DWK98" s="62"/>
      <c r="DWL98" s="62"/>
      <c r="DWM98" s="62"/>
      <c r="DWN98" s="62"/>
      <c r="DWO98" s="62"/>
      <c r="DWP98" s="62"/>
      <c r="DWQ98" s="62"/>
      <c r="DWR98" s="62"/>
      <c r="DWS98" s="62"/>
      <c r="DWT98" s="62"/>
      <c r="DWU98" s="62"/>
      <c r="DWV98" s="62"/>
      <c r="DWW98" s="62"/>
      <c r="DWX98" s="62"/>
      <c r="DWY98" s="62"/>
      <c r="DWZ98" s="62"/>
      <c r="DXA98" s="62"/>
      <c r="DXB98" s="62"/>
      <c r="DXC98" s="62"/>
      <c r="DXD98" s="62"/>
      <c r="DXE98" s="62"/>
      <c r="DXF98" s="62"/>
      <c r="DXG98" s="62"/>
      <c r="DXH98" s="62"/>
      <c r="DXI98" s="62"/>
      <c r="DXJ98" s="62"/>
      <c r="DXK98" s="62"/>
      <c r="DXL98" s="62"/>
      <c r="DXM98" s="62"/>
      <c r="DXN98" s="62"/>
      <c r="DXO98" s="62"/>
      <c r="DXP98" s="62"/>
      <c r="DXQ98" s="62"/>
      <c r="DXR98" s="62"/>
      <c r="DXS98" s="62"/>
      <c r="DXT98" s="62"/>
      <c r="DXU98" s="62"/>
      <c r="DXV98" s="62"/>
      <c r="DXW98" s="62"/>
      <c r="DXX98" s="62"/>
      <c r="DXY98" s="62"/>
      <c r="DXZ98" s="62"/>
      <c r="DYA98" s="62"/>
      <c r="DYB98" s="62"/>
      <c r="DYC98" s="62"/>
      <c r="DYD98" s="62"/>
      <c r="DYE98" s="62"/>
      <c r="DYF98" s="62"/>
      <c r="DYG98" s="62"/>
      <c r="DYH98" s="62"/>
      <c r="DYI98" s="62"/>
      <c r="DYJ98" s="62"/>
      <c r="DYK98" s="62"/>
      <c r="DYL98" s="62"/>
      <c r="DYM98" s="62"/>
      <c r="DYN98" s="62"/>
      <c r="DYO98" s="62"/>
      <c r="DYP98" s="62"/>
      <c r="DYQ98" s="62"/>
      <c r="DYR98" s="62"/>
      <c r="DYS98" s="62"/>
      <c r="DYT98" s="62"/>
      <c r="DYU98" s="62"/>
      <c r="DYV98" s="62"/>
      <c r="DYW98" s="62"/>
      <c r="DYX98" s="62"/>
      <c r="DYY98" s="62"/>
      <c r="DYZ98" s="62"/>
      <c r="DZA98" s="62"/>
      <c r="DZB98" s="62"/>
      <c r="DZC98" s="62"/>
      <c r="DZD98" s="62"/>
      <c r="DZE98" s="62"/>
      <c r="DZF98" s="62"/>
      <c r="DZG98" s="62"/>
      <c r="DZH98" s="62"/>
      <c r="DZI98" s="62"/>
      <c r="DZJ98" s="62"/>
      <c r="DZK98" s="62"/>
      <c r="DZL98" s="62"/>
      <c r="DZM98" s="62"/>
      <c r="DZN98" s="62"/>
      <c r="DZO98" s="62"/>
      <c r="DZP98" s="62"/>
      <c r="DZQ98" s="62"/>
      <c r="DZR98" s="62"/>
      <c r="DZS98" s="62"/>
      <c r="DZT98" s="62"/>
      <c r="DZU98" s="62"/>
      <c r="DZV98" s="62"/>
      <c r="DZW98" s="62"/>
      <c r="DZX98" s="62"/>
      <c r="DZY98" s="62"/>
      <c r="DZZ98" s="62"/>
      <c r="EAA98" s="62"/>
      <c r="EAB98" s="62"/>
      <c r="EAC98" s="62"/>
      <c r="EAD98" s="62"/>
      <c r="EAE98" s="62"/>
      <c r="EAF98" s="62"/>
      <c r="EAG98" s="62"/>
      <c r="EAH98" s="62"/>
      <c r="EAI98" s="62"/>
      <c r="EAJ98" s="62"/>
      <c r="EAK98" s="62"/>
      <c r="EAL98" s="62"/>
      <c r="EAM98" s="62"/>
      <c r="EAN98" s="62"/>
      <c r="EAO98" s="62"/>
      <c r="EAP98" s="62"/>
      <c r="EAQ98" s="62"/>
      <c r="EAR98" s="62"/>
      <c r="EAS98" s="62"/>
      <c r="EAT98" s="62"/>
      <c r="EAU98" s="62"/>
      <c r="EAV98" s="62"/>
      <c r="EAW98" s="62"/>
      <c r="EAX98" s="62"/>
      <c r="EAY98" s="62"/>
      <c r="EAZ98" s="62"/>
      <c r="EBA98" s="62"/>
      <c r="EBB98" s="62"/>
      <c r="EBC98" s="62"/>
      <c r="EBD98" s="62"/>
      <c r="EBE98" s="62"/>
      <c r="EBF98" s="62"/>
      <c r="EBG98" s="62"/>
      <c r="EBH98" s="62"/>
      <c r="EBI98" s="62"/>
      <c r="EBJ98" s="62"/>
      <c r="EBK98" s="62"/>
      <c r="EBL98" s="62"/>
      <c r="EBM98" s="62"/>
      <c r="EBN98" s="62"/>
      <c r="EBO98" s="62"/>
      <c r="EBP98" s="62"/>
      <c r="EBQ98" s="62"/>
      <c r="EBR98" s="62"/>
      <c r="EBS98" s="62"/>
      <c r="EBT98" s="62"/>
      <c r="EBU98" s="62"/>
      <c r="EBV98" s="62"/>
      <c r="EBW98" s="62"/>
      <c r="EBX98" s="62"/>
      <c r="EBY98" s="62"/>
      <c r="EBZ98" s="62"/>
      <c r="ECA98" s="62"/>
      <c r="ECB98" s="62"/>
      <c r="ECC98" s="62"/>
      <c r="ECD98" s="62"/>
      <c r="ECE98" s="62"/>
      <c r="ECF98" s="62"/>
      <c r="ECG98" s="62"/>
      <c r="ECH98" s="62"/>
      <c r="ECI98" s="62"/>
      <c r="ECJ98" s="62"/>
      <c r="ECK98" s="62"/>
      <c r="ECL98" s="62"/>
      <c r="ECM98" s="62"/>
      <c r="ECN98" s="62"/>
      <c r="ECO98" s="62"/>
      <c r="ECP98" s="62"/>
      <c r="ECQ98" s="62"/>
      <c r="ECR98" s="62"/>
      <c r="ECS98" s="62"/>
      <c r="ECT98" s="62"/>
      <c r="ECU98" s="62"/>
      <c r="ECV98" s="62"/>
      <c r="ECW98" s="62"/>
      <c r="ECX98" s="62"/>
      <c r="ECY98" s="62"/>
      <c r="ECZ98" s="62"/>
      <c r="EDA98" s="62"/>
      <c r="EDB98" s="62"/>
      <c r="EDC98" s="62"/>
      <c r="EDD98" s="62"/>
      <c r="EDE98" s="62"/>
      <c r="EDF98" s="62"/>
      <c r="EDG98" s="62"/>
      <c r="EDH98" s="62"/>
      <c r="EDI98" s="62"/>
      <c r="EDJ98" s="62"/>
      <c r="EDK98" s="62"/>
      <c r="EDL98" s="62"/>
      <c r="EDM98" s="62"/>
      <c r="EDN98" s="62"/>
      <c r="EDO98" s="62"/>
      <c r="EDP98" s="62"/>
      <c r="EDQ98" s="62"/>
      <c r="EDR98" s="62"/>
      <c r="EDS98" s="62"/>
      <c r="EDT98" s="62"/>
      <c r="EDU98" s="62"/>
      <c r="EDV98" s="62"/>
      <c r="EDW98" s="62"/>
      <c r="EDX98" s="62"/>
      <c r="EDY98" s="62"/>
      <c r="EDZ98" s="62"/>
      <c r="EEA98" s="62"/>
      <c r="EEB98" s="62"/>
      <c r="EEC98" s="62"/>
      <c r="EED98" s="62"/>
      <c r="EEE98" s="62"/>
      <c r="EEF98" s="62"/>
      <c r="EEG98" s="62"/>
      <c r="EEH98" s="62"/>
      <c r="EEI98" s="62"/>
      <c r="EEJ98" s="62"/>
      <c r="EEK98" s="62"/>
      <c r="EEL98" s="62"/>
      <c r="EEM98" s="62"/>
      <c r="EEN98" s="62"/>
      <c r="EEO98" s="62"/>
      <c r="EEP98" s="62"/>
      <c r="EEQ98" s="62"/>
      <c r="EER98" s="62"/>
      <c r="EES98" s="62"/>
      <c r="EET98" s="62"/>
      <c r="EEU98" s="62"/>
      <c r="EEV98" s="62"/>
      <c r="EEW98" s="62"/>
      <c r="EEX98" s="62"/>
      <c r="EEY98" s="62"/>
      <c r="EEZ98" s="62"/>
      <c r="EFA98" s="62"/>
      <c r="EFB98" s="62"/>
      <c r="EFC98" s="62"/>
      <c r="EFD98" s="62"/>
      <c r="EFE98" s="62"/>
      <c r="EFF98" s="62"/>
      <c r="EFG98" s="62"/>
      <c r="EFH98" s="62"/>
      <c r="EFI98" s="62"/>
      <c r="EFJ98" s="62"/>
      <c r="EFK98" s="62"/>
      <c r="EFL98" s="62"/>
      <c r="EFM98" s="62"/>
      <c r="EFN98" s="62"/>
      <c r="EFO98" s="62"/>
      <c r="EFP98" s="62"/>
      <c r="EFQ98" s="62"/>
      <c r="EFR98" s="62"/>
      <c r="EFS98" s="62"/>
      <c r="EFT98" s="62"/>
      <c r="EFU98" s="62"/>
      <c r="EFV98" s="62"/>
      <c r="EFW98" s="62"/>
      <c r="EFX98" s="62"/>
      <c r="EFY98" s="62"/>
      <c r="EFZ98" s="62"/>
      <c r="EGA98" s="62"/>
      <c r="EGB98" s="62"/>
      <c r="EGC98" s="62"/>
      <c r="EGD98" s="62"/>
      <c r="EGE98" s="62"/>
      <c r="EGF98" s="62"/>
      <c r="EGG98" s="62"/>
      <c r="EGH98" s="62"/>
      <c r="EGI98" s="62"/>
      <c r="EGJ98" s="62"/>
      <c r="EGK98" s="62"/>
      <c r="EGL98" s="62"/>
      <c r="EGM98" s="62"/>
      <c r="EGN98" s="62"/>
      <c r="EGO98" s="62"/>
      <c r="EGP98" s="62"/>
      <c r="EGQ98" s="62"/>
      <c r="EGR98" s="62"/>
      <c r="EGS98" s="62"/>
      <c r="EGT98" s="62"/>
      <c r="EGU98" s="62"/>
      <c r="EGV98" s="62"/>
      <c r="EGW98" s="62"/>
      <c r="EGX98" s="62"/>
      <c r="EGY98" s="62"/>
      <c r="EGZ98" s="62"/>
      <c r="EHA98" s="62"/>
      <c r="EHB98" s="62"/>
      <c r="EHC98" s="62"/>
      <c r="EHD98" s="62"/>
      <c r="EHE98" s="62"/>
      <c r="EHF98" s="62"/>
      <c r="EHG98" s="62"/>
      <c r="EHH98" s="62"/>
      <c r="EHI98" s="62"/>
      <c r="EHJ98" s="62"/>
      <c r="EHK98" s="62"/>
      <c r="EHL98" s="62"/>
      <c r="EHM98" s="62"/>
      <c r="EHN98" s="62"/>
      <c r="EHO98" s="62"/>
      <c r="EHP98" s="62"/>
      <c r="EHQ98" s="62"/>
      <c r="EHR98" s="62"/>
      <c r="EHS98" s="62"/>
      <c r="EHT98" s="62"/>
      <c r="EHU98" s="62"/>
      <c r="EHV98" s="62"/>
      <c r="EHW98" s="62"/>
      <c r="EHX98" s="62"/>
      <c r="EHY98" s="62"/>
      <c r="EHZ98" s="62"/>
      <c r="EIA98" s="62"/>
      <c r="EIB98" s="62"/>
      <c r="EIC98" s="62"/>
      <c r="EID98" s="62"/>
      <c r="EIE98" s="62"/>
      <c r="EIF98" s="62"/>
      <c r="EIG98" s="62"/>
      <c r="EIH98" s="62"/>
      <c r="EII98" s="62"/>
      <c r="EIJ98" s="62"/>
      <c r="EIK98" s="62"/>
      <c r="EIL98" s="62"/>
      <c r="EIM98" s="62"/>
      <c r="EIN98" s="62"/>
      <c r="EIO98" s="62"/>
      <c r="EIP98" s="62"/>
      <c r="EIQ98" s="62"/>
      <c r="EIR98" s="62"/>
      <c r="EIS98" s="62"/>
      <c r="EIT98" s="62"/>
      <c r="EIU98" s="62"/>
      <c r="EIV98" s="62"/>
      <c r="EIW98" s="62"/>
      <c r="EIX98" s="62"/>
      <c r="EIY98" s="62"/>
      <c r="EIZ98" s="62"/>
      <c r="EJA98" s="62"/>
      <c r="EJB98" s="62"/>
      <c r="EJC98" s="62"/>
      <c r="EJD98" s="62"/>
      <c r="EJE98" s="62"/>
      <c r="EJF98" s="62"/>
      <c r="EJG98" s="62"/>
      <c r="EJH98" s="62"/>
      <c r="EJI98" s="62"/>
      <c r="EJJ98" s="62"/>
      <c r="EJK98" s="62"/>
      <c r="EJL98" s="62"/>
      <c r="EJM98" s="62"/>
      <c r="EJN98" s="62"/>
      <c r="EJO98" s="62"/>
      <c r="EJP98" s="62"/>
      <c r="EJQ98" s="62"/>
      <c r="EJR98" s="62"/>
      <c r="EJS98" s="62"/>
      <c r="EJT98" s="62"/>
      <c r="EJU98" s="62"/>
      <c r="EJV98" s="62"/>
      <c r="EJW98" s="62"/>
      <c r="EJX98" s="62"/>
      <c r="EJY98" s="62"/>
      <c r="EJZ98" s="62"/>
      <c r="EKA98" s="62"/>
      <c r="EKB98" s="62"/>
      <c r="EKC98" s="62"/>
      <c r="EKD98" s="62"/>
      <c r="EKE98" s="62"/>
      <c r="EKF98" s="62"/>
      <c r="EKG98" s="62"/>
      <c r="EKH98" s="62"/>
      <c r="EKI98" s="62"/>
      <c r="EKJ98" s="62"/>
      <c r="EKK98" s="62"/>
      <c r="EKL98" s="62"/>
      <c r="EKM98" s="62"/>
      <c r="EKN98" s="62"/>
      <c r="EKO98" s="62"/>
      <c r="EKP98" s="62"/>
      <c r="EKQ98" s="62"/>
      <c r="EKR98" s="62"/>
      <c r="EKS98" s="62"/>
      <c r="EKT98" s="62"/>
      <c r="EKU98" s="62"/>
      <c r="EKV98" s="62"/>
      <c r="EKW98" s="62"/>
      <c r="EKX98" s="62"/>
      <c r="EKY98" s="62"/>
      <c r="EKZ98" s="62"/>
      <c r="ELA98" s="62"/>
      <c r="ELB98" s="62"/>
      <c r="ELC98" s="62"/>
      <c r="ELD98" s="62"/>
      <c r="ELE98" s="62"/>
      <c r="ELF98" s="62"/>
      <c r="ELG98" s="62"/>
      <c r="ELH98" s="62"/>
      <c r="ELI98" s="62"/>
      <c r="ELJ98" s="62"/>
      <c r="ELK98" s="62"/>
      <c r="ELL98" s="62"/>
      <c r="ELM98" s="62"/>
      <c r="ELN98" s="62"/>
      <c r="ELO98" s="62"/>
      <c r="ELP98" s="62"/>
      <c r="ELQ98" s="62"/>
      <c r="ELR98" s="62"/>
      <c r="ELS98" s="62"/>
      <c r="ELT98" s="62"/>
      <c r="ELU98" s="62"/>
      <c r="ELV98" s="62"/>
      <c r="ELW98" s="62"/>
      <c r="ELX98" s="62"/>
      <c r="ELY98" s="62"/>
      <c r="ELZ98" s="62"/>
      <c r="EMA98" s="62"/>
      <c r="EMB98" s="62"/>
      <c r="EMC98" s="62"/>
      <c r="EMD98" s="62"/>
      <c r="EME98" s="62"/>
      <c r="EMF98" s="62"/>
      <c r="EMG98" s="62"/>
      <c r="EMH98" s="62"/>
      <c r="EMI98" s="62"/>
      <c r="EMJ98" s="62"/>
      <c r="EMK98" s="62"/>
      <c r="EML98" s="62"/>
      <c r="EMM98" s="62"/>
      <c r="EMN98" s="62"/>
      <c r="EMO98" s="62"/>
      <c r="EMP98" s="62"/>
      <c r="EMQ98" s="62"/>
      <c r="EMR98" s="62"/>
      <c r="EMS98" s="62"/>
      <c r="EMT98" s="62"/>
      <c r="EMU98" s="62"/>
      <c r="EMV98" s="62"/>
      <c r="EMW98" s="62"/>
      <c r="EMX98" s="62"/>
      <c r="EMY98" s="62"/>
      <c r="EMZ98" s="62"/>
      <c r="ENA98" s="62"/>
      <c r="ENB98" s="62"/>
      <c r="ENC98" s="62"/>
      <c r="END98" s="62"/>
      <c r="ENE98" s="62"/>
      <c r="ENF98" s="62"/>
      <c r="ENG98" s="62"/>
      <c r="ENH98" s="62"/>
      <c r="ENI98" s="62"/>
      <c r="ENJ98" s="62"/>
      <c r="ENK98" s="62"/>
      <c r="ENL98" s="62"/>
      <c r="ENM98" s="62"/>
      <c r="ENN98" s="62"/>
      <c r="ENO98" s="62"/>
      <c r="ENP98" s="62"/>
      <c r="ENQ98" s="62"/>
      <c r="ENR98" s="62"/>
      <c r="ENS98" s="62"/>
      <c r="ENT98" s="62"/>
      <c r="ENU98" s="62"/>
      <c r="ENV98" s="62"/>
      <c r="ENW98" s="62"/>
      <c r="ENX98" s="62"/>
      <c r="ENY98" s="62"/>
      <c r="ENZ98" s="62"/>
      <c r="EOA98" s="62"/>
      <c r="EOB98" s="62"/>
      <c r="EOC98" s="62"/>
      <c r="EOD98" s="62"/>
      <c r="EOE98" s="62"/>
      <c r="EOF98" s="62"/>
      <c r="EOG98" s="62"/>
      <c r="EOH98" s="62"/>
      <c r="EOI98" s="62"/>
      <c r="EOJ98" s="62"/>
      <c r="EOK98" s="62"/>
      <c r="EOL98" s="62"/>
      <c r="EOM98" s="62"/>
      <c r="EON98" s="62"/>
      <c r="EOO98" s="62"/>
      <c r="EOP98" s="62"/>
      <c r="EOQ98" s="62"/>
      <c r="EOR98" s="62"/>
      <c r="EOS98" s="62"/>
      <c r="EOT98" s="62"/>
      <c r="EOU98" s="62"/>
      <c r="EOV98" s="62"/>
      <c r="EOW98" s="62"/>
      <c r="EOX98" s="62"/>
      <c r="EOY98" s="62"/>
      <c r="EOZ98" s="62"/>
      <c r="EPA98" s="62"/>
      <c r="EPB98" s="62"/>
      <c r="EPC98" s="62"/>
      <c r="EPD98" s="62"/>
      <c r="EPE98" s="62"/>
      <c r="EPF98" s="62"/>
      <c r="EPG98" s="62"/>
      <c r="EPH98" s="62"/>
      <c r="EPI98" s="62"/>
      <c r="EPJ98" s="62"/>
      <c r="EPK98" s="62"/>
      <c r="EPL98" s="62"/>
      <c r="EPM98" s="62"/>
      <c r="EPN98" s="62"/>
      <c r="EPO98" s="62"/>
      <c r="EPP98" s="62"/>
      <c r="EPQ98" s="62"/>
      <c r="EPR98" s="62"/>
      <c r="EPS98" s="62"/>
      <c r="EPT98" s="62"/>
      <c r="EPU98" s="62"/>
      <c r="EPV98" s="62"/>
      <c r="EPW98" s="62"/>
      <c r="EPX98" s="62"/>
      <c r="EPY98" s="62"/>
      <c r="EPZ98" s="62"/>
      <c r="EQA98" s="62"/>
      <c r="EQB98" s="62"/>
      <c r="EQC98" s="62"/>
      <c r="EQD98" s="62"/>
      <c r="EQE98" s="62"/>
      <c r="EQF98" s="62"/>
      <c r="EQG98" s="62"/>
      <c r="EQH98" s="62"/>
      <c r="EQI98" s="62"/>
      <c r="EQJ98" s="62"/>
      <c r="EQK98" s="62"/>
      <c r="EQL98" s="62"/>
      <c r="EQM98" s="62"/>
      <c r="EQN98" s="62"/>
      <c r="EQO98" s="62"/>
      <c r="EQP98" s="62"/>
      <c r="EQQ98" s="62"/>
      <c r="EQR98" s="62"/>
      <c r="EQS98" s="62"/>
      <c r="EQT98" s="62"/>
      <c r="EQU98" s="62"/>
      <c r="EQV98" s="62"/>
      <c r="EQW98" s="62"/>
      <c r="EQX98" s="62"/>
      <c r="EQY98" s="62"/>
      <c r="EQZ98" s="62"/>
      <c r="ERA98" s="62"/>
      <c r="ERB98" s="62"/>
      <c r="ERC98" s="62"/>
      <c r="ERD98" s="62"/>
      <c r="ERE98" s="62"/>
      <c r="ERF98" s="62"/>
      <c r="ERG98" s="62"/>
      <c r="ERH98" s="62"/>
      <c r="ERI98" s="62"/>
      <c r="ERJ98" s="62"/>
      <c r="ERK98" s="62"/>
      <c r="ERL98" s="62"/>
      <c r="ERM98" s="62"/>
      <c r="ERN98" s="62"/>
      <c r="ERO98" s="62"/>
      <c r="ERP98" s="62"/>
      <c r="ERQ98" s="62"/>
      <c r="ERR98" s="62"/>
      <c r="ERS98" s="62"/>
      <c r="ERT98" s="62"/>
      <c r="ERU98" s="62"/>
      <c r="ERV98" s="62"/>
      <c r="ERW98" s="62"/>
      <c r="ERX98" s="62"/>
      <c r="ERY98" s="62"/>
      <c r="ERZ98" s="62"/>
      <c r="ESA98" s="62"/>
      <c r="ESB98" s="62"/>
      <c r="ESC98" s="62"/>
      <c r="ESD98" s="62"/>
      <c r="ESE98" s="62"/>
      <c r="ESF98" s="62"/>
      <c r="ESG98" s="62"/>
      <c r="ESH98" s="62"/>
      <c r="ESI98" s="62"/>
      <c r="ESJ98" s="62"/>
      <c r="ESK98" s="62"/>
      <c r="ESL98" s="62"/>
      <c r="ESM98" s="62"/>
      <c r="ESN98" s="62"/>
      <c r="ESO98" s="62"/>
      <c r="ESP98" s="62"/>
      <c r="ESQ98" s="62"/>
      <c r="ESR98" s="62"/>
      <c r="ESS98" s="62"/>
      <c r="EST98" s="62"/>
      <c r="ESU98" s="62"/>
      <c r="ESV98" s="62"/>
      <c r="ESW98" s="62"/>
      <c r="ESX98" s="62"/>
      <c r="ESY98" s="62"/>
      <c r="ESZ98" s="62"/>
      <c r="ETA98" s="62"/>
      <c r="ETB98" s="62"/>
      <c r="ETC98" s="62"/>
      <c r="ETD98" s="62"/>
      <c r="ETE98" s="62"/>
      <c r="ETF98" s="62"/>
      <c r="ETG98" s="62"/>
      <c r="ETH98" s="62"/>
      <c r="ETI98" s="62"/>
      <c r="ETJ98" s="62"/>
      <c r="ETK98" s="62"/>
      <c r="ETL98" s="62"/>
      <c r="ETM98" s="62"/>
      <c r="ETN98" s="62"/>
      <c r="ETO98" s="62"/>
      <c r="ETP98" s="62"/>
      <c r="ETQ98" s="62"/>
      <c r="ETR98" s="62"/>
      <c r="ETS98" s="62"/>
      <c r="ETT98" s="62"/>
      <c r="ETU98" s="62"/>
      <c r="ETV98" s="62"/>
      <c r="ETW98" s="62"/>
      <c r="ETX98" s="62"/>
      <c r="ETY98" s="62"/>
      <c r="ETZ98" s="62"/>
      <c r="EUA98" s="62"/>
      <c r="EUB98" s="62"/>
      <c r="EUC98" s="62"/>
      <c r="EUD98" s="62"/>
      <c r="EUE98" s="62"/>
      <c r="EUF98" s="62"/>
      <c r="EUG98" s="62"/>
      <c r="EUH98" s="62"/>
      <c r="EUI98" s="62"/>
      <c r="EUJ98" s="62"/>
      <c r="EUK98" s="62"/>
      <c r="EUL98" s="62"/>
      <c r="EUM98" s="62"/>
      <c r="EUN98" s="62"/>
      <c r="EUO98" s="62"/>
      <c r="EUP98" s="62"/>
      <c r="EUQ98" s="62"/>
      <c r="EUR98" s="62"/>
      <c r="EUS98" s="62"/>
      <c r="EUT98" s="62"/>
      <c r="EUU98" s="62"/>
      <c r="EUV98" s="62"/>
      <c r="EUW98" s="62"/>
      <c r="EUX98" s="62"/>
      <c r="EUY98" s="62"/>
      <c r="EUZ98" s="62"/>
      <c r="EVA98" s="62"/>
      <c r="EVB98" s="62"/>
      <c r="EVC98" s="62"/>
      <c r="EVD98" s="62"/>
      <c r="EVE98" s="62"/>
      <c r="EVF98" s="62"/>
      <c r="EVG98" s="62"/>
      <c r="EVH98" s="62"/>
      <c r="EVI98" s="62"/>
      <c r="EVJ98" s="62"/>
      <c r="EVK98" s="62"/>
      <c r="EVL98" s="62"/>
      <c r="EVM98" s="62"/>
      <c r="EVN98" s="62"/>
      <c r="EVO98" s="62"/>
      <c r="EVP98" s="62"/>
      <c r="EVQ98" s="62"/>
      <c r="EVR98" s="62"/>
      <c r="EVS98" s="62"/>
      <c r="EVT98" s="62"/>
      <c r="EVU98" s="62"/>
      <c r="EVV98" s="62"/>
      <c r="EVW98" s="62"/>
      <c r="EVX98" s="62"/>
      <c r="EVY98" s="62"/>
      <c r="EVZ98" s="62"/>
      <c r="EWA98" s="62"/>
      <c r="EWB98" s="62"/>
      <c r="EWC98" s="62"/>
      <c r="EWD98" s="62"/>
      <c r="EWE98" s="62"/>
      <c r="EWF98" s="62"/>
      <c r="EWG98" s="62"/>
      <c r="EWH98" s="62"/>
      <c r="EWI98" s="62"/>
      <c r="EWJ98" s="62"/>
      <c r="EWK98" s="62"/>
      <c r="EWL98" s="62"/>
      <c r="EWM98" s="62"/>
      <c r="EWN98" s="62"/>
      <c r="EWO98" s="62"/>
      <c r="EWP98" s="62"/>
      <c r="EWQ98" s="62"/>
      <c r="EWR98" s="62"/>
      <c r="EWS98" s="62"/>
      <c r="EWT98" s="62"/>
      <c r="EWU98" s="62"/>
      <c r="EWV98" s="62"/>
      <c r="EWW98" s="62"/>
      <c r="EWX98" s="62"/>
      <c r="EWY98" s="62"/>
      <c r="EWZ98" s="62"/>
      <c r="EXA98" s="62"/>
      <c r="EXB98" s="62"/>
      <c r="EXC98" s="62"/>
      <c r="EXD98" s="62"/>
      <c r="EXE98" s="62"/>
      <c r="EXF98" s="62"/>
      <c r="EXG98" s="62"/>
      <c r="EXH98" s="62"/>
      <c r="EXI98" s="62"/>
      <c r="EXJ98" s="62"/>
      <c r="EXK98" s="62"/>
      <c r="EXL98" s="62"/>
      <c r="EXM98" s="62"/>
      <c r="EXN98" s="62"/>
      <c r="EXO98" s="62"/>
      <c r="EXP98" s="62"/>
      <c r="EXQ98" s="62"/>
      <c r="EXR98" s="62"/>
      <c r="EXS98" s="62"/>
      <c r="EXT98" s="62"/>
      <c r="EXU98" s="62"/>
      <c r="EXV98" s="62"/>
      <c r="EXW98" s="62"/>
      <c r="EXX98" s="62"/>
      <c r="EXY98" s="62"/>
      <c r="EXZ98" s="62"/>
      <c r="EYA98" s="62"/>
      <c r="EYB98" s="62"/>
      <c r="EYC98" s="62"/>
      <c r="EYD98" s="62"/>
      <c r="EYE98" s="62"/>
      <c r="EYF98" s="62"/>
      <c r="EYG98" s="62"/>
      <c r="EYH98" s="62"/>
      <c r="EYI98" s="62"/>
      <c r="EYJ98" s="62"/>
      <c r="EYK98" s="62"/>
      <c r="EYL98" s="62"/>
      <c r="EYM98" s="62"/>
      <c r="EYN98" s="62"/>
      <c r="EYO98" s="62"/>
      <c r="EYP98" s="62"/>
      <c r="EYQ98" s="62"/>
      <c r="EYR98" s="62"/>
      <c r="EYS98" s="62"/>
      <c r="EYT98" s="62"/>
      <c r="EYU98" s="62"/>
      <c r="EYV98" s="62"/>
      <c r="EYW98" s="62"/>
      <c r="EYX98" s="62"/>
      <c r="EYY98" s="62"/>
      <c r="EYZ98" s="62"/>
      <c r="EZA98" s="62"/>
      <c r="EZB98" s="62"/>
      <c r="EZC98" s="62"/>
      <c r="EZD98" s="62"/>
      <c r="EZE98" s="62"/>
      <c r="EZF98" s="62"/>
      <c r="EZG98" s="62"/>
      <c r="EZH98" s="62"/>
      <c r="EZI98" s="62"/>
      <c r="EZJ98" s="62"/>
      <c r="EZK98" s="62"/>
      <c r="EZL98" s="62"/>
      <c r="EZM98" s="62"/>
      <c r="EZN98" s="62"/>
      <c r="EZO98" s="62"/>
      <c r="EZP98" s="62"/>
      <c r="EZQ98" s="62"/>
      <c r="EZR98" s="62"/>
      <c r="EZS98" s="62"/>
      <c r="EZT98" s="62"/>
      <c r="EZU98" s="62"/>
      <c r="EZV98" s="62"/>
      <c r="EZW98" s="62"/>
      <c r="EZX98" s="62"/>
      <c r="EZY98" s="62"/>
      <c r="EZZ98" s="62"/>
      <c r="FAA98" s="62"/>
      <c r="FAB98" s="62"/>
      <c r="FAC98" s="62"/>
      <c r="FAD98" s="62"/>
      <c r="FAE98" s="62"/>
      <c r="FAF98" s="62"/>
      <c r="FAG98" s="62"/>
      <c r="FAH98" s="62"/>
      <c r="FAI98" s="62"/>
      <c r="FAJ98" s="62"/>
      <c r="FAK98" s="62"/>
      <c r="FAL98" s="62"/>
      <c r="FAM98" s="62"/>
      <c r="FAN98" s="62"/>
      <c r="FAO98" s="62"/>
      <c r="FAP98" s="62"/>
      <c r="FAQ98" s="62"/>
      <c r="FAR98" s="62"/>
      <c r="FAS98" s="62"/>
      <c r="FAT98" s="62"/>
      <c r="FAU98" s="62"/>
      <c r="FAV98" s="62"/>
      <c r="FAW98" s="62"/>
      <c r="FAX98" s="62"/>
      <c r="FAY98" s="62"/>
      <c r="FAZ98" s="62"/>
      <c r="FBA98" s="62"/>
      <c r="FBB98" s="62"/>
      <c r="FBC98" s="62"/>
      <c r="FBD98" s="62"/>
      <c r="FBE98" s="62"/>
      <c r="FBF98" s="62"/>
      <c r="FBG98" s="62"/>
      <c r="FBH98" s="62"/>
      <c r="FBI98" s="62"/>
      <c r="FBJ98" s="62"/>
      <c r="FBK98" s="62"/>
      <c r="FBL98" s="62"/>
      <c r="FBM98" s="62"/>
      <c r="FBN98" s="62"/>
      <c r="FBO98" s="62"/>
      <c r="FBP98" s="62"/>
      <c r="FBQ98" s="62"/>
      <c r="FBR98" s="62"/>
      <c r="FBS98" s="62"/>
      <c r="FBT98" s="62"/>
      <c r="FBU98" s="62"/>
      <c r="FBV98" s="62"/>
      <c r="FBW98" s="62"/>
      <c r="FBX98" s="62"/>
      <c r="FBY98" s="62"/>
      <c r="FBZ98" s="62"/>
      <c r="FCA98" s="62"/>
      <c r="FCB98" s="62"/>
      <c r="FCC98" s="62"/>
      <c r="FCD98" s="62"/>
      <c r="FCE98" s="62"/>
      <c r="FCF98" s="62"/>
      <c r="FCG98" s="62"/>
      <c r="FCH98" s="62"/>
      <c r="FCI98" s="62"/>
      <c r="FCJ98" s="62"/>
      <c r="FCK98" s="62"/>
      <c r="FCL98" s="62"/>
      <c r="FCM98" s="62"/>
      <c r="FCN98" s="62"/>
      <c r="FCO98" s="62"/>
      <c r="FCP98" s="62"/>
      <c r="FCQ98" s="62"/>
      <c r="FCR98" s="62"/>
      <c r="FCS98" s="62"/>
      <c r="FCT98" s="62"/>
      <c r="FCU98" s="62"/>
      <c r="FCV98" s="62"/>
      <c r="FCW98" s="62"/>
      <c r="FCX98" s="62"/>
      <c r="FCY98" s="62"/>
      <c r="FCZ98" s="62"/>
      <c r="FDA98" s="62"/>
      <c r="FDB98" s="62"/>
      <c r="FDC98" s="62"/>
      <c r="FDD98" s="62"/>
      <c r="FDE98" s="62"/>
      <c r="FDF98" s="62"/>
      <c r="FDG98" s="62"/>
      <c r="FDH98" s="62"/>
      <c r="FDI98" s="62"/>
      <c r="FDJ98" s="62"/>
      <c r="FDK98" s="62"/>
      <c r="FDL98" s="62"/>
      <c r="FDM98" s="62"/>
      <c r="FDN98" s="62"/>
      <c r="FDO98" s="62"/>
      <c r="FDP98" s="62"/>
      <c r="FDQ98" s="62"/>
      <c r="FDR98" s="62"/>
      <c r="FDS98" s="62"/>
      <c r="FDT98" s="62"/>
      <c r="FDU98" s="62"/>
      <c r="FDV98" s="62"/>
      <c r="FDW98" s="62"/>
      <c r="FDX98" s="62"/>
      <c r="FDY98" s="62"/>
      <c r="FDZ98" s="62"/>
      <c r="FEA98" s="62"/>
      <c r="FEB98" s="62"/>
      <c r="FEC98" s="62"/>
      <c r="FED98" s="62"/>
      <c r="FEE98" s="62"/>
      <c r="FEF98" s="62"/>
      <c r="FEG98" s="62"/>
      <c r="FEH98" s="62"/>
      <c r="FEI98" s="62"/>
      <c r="FEJ98" s="62"/>
      <c r="FEK98" s="62"/>
      <c r="FEL98" s="62"/>
      <c r="FEM98" s="62"/>
      <c r="FEN98" s="62"/>
      <c r="FEO98" s="62"/>
      <c r="FEP98" s="62"/>
      <c r="FEQ98" s="62"/>
      <c r="FER98" s="62"/>
      <c r="FES98" s="62"/>
      <c r="FET98" s="62"/>
      <c r="FEU98" s="62"/>
      <c r="FEV98" s="62"/>
      <c r="FEW98" s="62"/>
      <c r="FEX98" s="62"/>
      <c r="FEY98" s="62"/>
      <c r="FEZ98" s="62"/>
      <c r="FFA98" s="62"/>
      <c r="FFB98" s="62"/>
      <c r="FFC98" s="62"/>
      <c r="FFD98" s="62"/>
      <c r="FFE98" s="62"/>
      <c r="FFF98" s="62"/>
      <c r="FFG98" s="62"/>
      <c r="FFH98" s="62"/>
      <c r="FFI98" s="62"/>
      <c r="FFJ98" s="62"/>
      <c r="FFK98" s="62"/>
      <c r="FFL98" s="62"/>
      <c r="FFM98" s="62"/>
      <c r="FFN98" s="62"/>
      <c r="FFO98" s="62"/>
      <c r="FFP98" s="62"/>
      <c r="FFQ98" s="62"/>
      <c r="FFR98" s="62"/>
      <c r="FFS98" s="62"/>
      <c r="FFT98" s="62"/>
      <c r="FFU98" s="62"/>
      <c r="FFV98" s="62"/>
      <c r="FFW98" s="62"/>
      <c r="FFX98" s="62"/>
      <c r="FFY98" s="62"/>
      <c r="FFZ98" s="62"/>
      <c r="FGA98" s="62"/>
      <c r="FGB98" s="62"/>
      <c r="FGC98" s="62"/>
      <c r="FGD98" s="62"/>
      <c r="FGE98" s="62"/>
      <c r="FGF98" s="62"/>
      <c r="FGG98" s="62"/>
      <c r="FGH98" s="62"/>
      <c r="FGI98" s="62"/>
      <c r="FGJ98" s="62"/>
      <c r="FGK98" s="62"/>
      <c r="FGL98" s="62"/>
      <c r="FGM98" s="62"/>
      <c r="FGN98" s="62"/>
      <c r="FGO98" s="62"/>
      <c r="FGP98" s="62"/>
      <c r="FGQ98" s="62"/>
      <c r="FGR98" s="62"/>
      <c r="FGS98" s="62"/>
      <c r="FGT98" s="62"/>
      <c r="FGU98" s="62"/>
      <c r="FGV98" s="62"/>
      <c r="FGW98" s="62"/>
      <c r="FGX98" s="62"/>
      <c r="FGY98" s="62"/>
      <c r="FGZ98" s="62"/>
      <c r="FHA98" s="62"/>
      <c r="FHB98" s="62"/>
      <c r="FHC98" s="62"/>
      <c r="FHD98" s="62"/>
      <c r="FHE98" s="62"/>
      <c r="FHF98" s="62"/>
      <c r="FHG98" s="62"/>
      <c r="FHH98" s="62"/>
      <c r="FHI98" s="62"/>
      <c r="FHJ98" s="62"/>
      <c r="FHK98" s="62"/>
      <c r="FHL98" s="62"/>
      <c r="FHM98" s="62"/>
      <c r="FHN98" s="62"/>
      <c r="FHO98" s="62"/>
      <c r="FHP98" s="62"/>
      <c r="FHQ98" s="62"/>
      <c r="FHR98" s="62"/>
      <c r="FHS98" s="62"/>
      <c r="FHT98" s="62"/>
      <c r="FHU98" s="62"/>
      <c r="FHV98" s="62"/>
      <c r="FHW98" s="62"/>
      <c r="FHX98" s="62"/>
      <c r="FHY98" s="62"/>
      <c r="FHZ98" s="62"/>
      <c r="FIA98" s="62"/>
      <c r="FIB98" s="62"/>
      <c r="FIC98" s="62"/>
      <c r="FID98" s="62"/>
      <c r="FIE98" s="62"/>
      <c r="FIF98" s="62"/>
      <c r="FIG98" s="62"/>
      <c r="FIH98" s="62"/>
      <c r="FII98" s="62"/>
      <c r="FIJ98" s="62"/>
      <c r="FIK98" s="62"/>
      <c r="FIL98" s="62"/>
      <c r="FIM98" s="62"/>
      <c r="FIN98" s="62"/>
      <c r="FIO98" s="62"/>
      <c r="FIP98" s="62"/>
      <c r="FIQ98" s="62"/>
      <c r="FIR98" s="62"/>
      <c r="FIS98" s="62"/>
      <c r="FIT98" s="62"/>
      <c r="FIU98" s="62"/>
      <c r="FIV98" s="62"/>
      <c r="FIW98" s="62"/>
      <c r="FIX98" s="62"/>
      <c r="FIY98" s="62"/>
      <c r="FIZ98" s="62"/>
      <c r="FJA98" s="62"/>
      <c r="FJB98" s="62"/>
      <c r="FJC98" s="62"/>
      <c r="FJD98" s="62"/>
      <c r="FJE98" s="62"/>
      <c r="FJF98" s="62"/>
      <c r="FJG98" s="62"/>
      <c r="FJH98" s="62"/>
      <c r="FJI98" s="62"/>
      <c r="FJJ98" s="62"/>
      <c r="FJK98" s="62"/>
      <c r="FJL98" s="62"/>
      <c r="FJM98" s="62"/>
      <c r="FJN98" s="62"/>
      <c r="FJO98" s="62"/>
      <c r="FJP98" s="62"/>
      <c r="FJQ98" s="62"/>
      <c r="FJR98" s="62"/>
      <c r="FJS98" s="62"/>
      <c r="FJT98" s="62"/>
      <c r="FJU98" s="62"/>
      <c r="FJV98" s="62"/>
      <c r="FJW98" s="62"/>
      <c r="FJX98" s="62"/>
      <c r="FJY98" s="62"/>
      <c r="FJZ98" s="62"/>
      <c r="FKA98" s="62"/>
      <c r="FKB98" s="62"/>
      <c r="FKC98" s="62"/>
      <c r="FKD98" s="62"/>
      <c r="FKE98" s="62"/>
      <c r="FKF98" s="62"/>
      <c r="FKG98" s="62"/>
      <c r="FKH98" s="62"/>
      <c r="FKI98" s="62"/>
      <c r="FKJ98" s="62"/>
      <c r="FKK98" s="62"/>
      <c r="FKL98" s="62"/>
      <c r="FKM98" s="62"/>
      <c r="FKN98" s="62"/>
      <c r="FKO98" s="62"/>
      <c r="FKP98" s="62"/>
      <c r="FKQ98" s="62"/>
      <c r="FKR98" s="62"/>
      <c r="FKS98" s="62"/>
      <c r="FKT98" s="62"/>
      <c r="FKU98" s="62"/>
      <c r="FKV98" s="62"/>
      <c r="FKW98" s="62"/>
      <c r="FKX98" s="62"/>
      <c r="FKY98" s="62"/>
      <c r="FKZ98" s="62"/>
      <c r="FLA98" s="62"/>
      <c r="FLB98" s="62"/>
      <c r="FLC98" s="62"/>
      <c r="FLD98" s="62"/>
      <c r="FLE98" s="62"/>
      <c r="FLF98" s="62"/>
      <c r="FLG98" s="62"/>
      <c r="FLH98" s="62"/>
      <c r="FLI98" s="62"/>
      <c r="FLJ98" s="62"/>
      <c r="FLK98" s="62"/>
      <c r="FLL98" s="62"/>
      <c r="FLM98" s="62"/>
      <c r="FLN98" s="62"/>
      <c r="FLO98" s="62"/>
      <c r="FLP98" s="62"/>
      <c r="FLQ98" s="62"/>
      <c r="FLR98" s="62"/>
      <c r="FLS98" s="62"/>
      <c r="FLT98" s="62"/>
      <c r="FLU98" s="62"/>
      <c r="FLV98" s="62"/>
      <c r="FLW98" s="62"/>
      <c r="FLX98" s="62"/>
      <c r="FLY98" s="62"/>
      <c r="FLZ98" s="62"/>
      <c r="FMA98" s="62"/>
      <c r="FMB98" s="62"/>
      <c r="FMC98" s="62"/>
      <c r="FMD98" s="62"/>
      <c r="FME98" s="62"/>
      <c r="FMF98" s="62"/>
      <c r="FMG98" s="62"/>
      <c r="FMH98" s="62"/>
      <c r="FMI98" s="62"/>
      <c r="FMJ98" s="62"/>
      <c r="FMK98" s="62"/>
      <c r="FML98" s="62"/>
      <c r="FMM98" s="62"/>
      <c r="FMN98" s="62"/>
      <c r="FMO98" s="62"/>
      <c r="FMP98" s="62"/>
      <c r="FMQ98" s="62"/>
      <c r="FMR98" s="62"/>
      <c r="FMS98" s="62"/>
      <c r="FMT98" s="62"/>
      <c r="FMU98" s="62"/>
      <c r="FMV98" s="62"/>
      <c r="FMW98" s="62"/>
      <c r="FMX98" s="62"/>
      <c r="FMY98" s="62"/>
      <c r="FMZ98" s="62"/>
      <c r="FNA98" s="62"/>
      <c r="FNB98" s="62"/>
      <c r="FNC98" s="62"/>
      <c r="FND98" s="62"/>
      <c r="FNE98" s="62"/>
      <c r="FNF98" s="62"/>
      <c r="FNG98" s="62"/>
      <c r="FNH98" s="62"/>
      <c r="FNI98" s="62"/>
      <c r="FNJ98" s="62"/>
      <c r="FNK98" s="62"/>
      <c r="FNL98" s="62"/>
      <c r="FNM98" s="62"/>
      <c r="FNN98" s="62"/>
      <c r="FNO98" s="62"/>
      <c r="FNP98" s="62"/>
      <c r="FNQ98" s="62"/>
      <c r="FNR98" s="62"/>
      <c r="FNS98" s="62"/>
      <c r="FNT98" s="62"/>
      <c r="FNU98" s="62"/>
      <c r="FNV98" s="62"/>
      <c r="FNW98" s="62"/>
      <c r="FNX98" s="62"/>
      <c r="FNY98" s="62"/>
      <c r="FNZ98" s="62"/>
      <c r="FOA98" s="62"/>
      <c r="FOB98" s="62"/>
      <c r="FOC98" s="62"/>
      <c r="FOD98" s="62"/>
      <c r="FOE98" s="62"/>
      <c r="FOF98" s="62"/>
      <c r="FOG98" s="62"/>
      <c r="FOH98" s="62"/>
      <c r="FOI98" s="62"/>
      <c r="FOJ98" s="62"/>
      <c r="FOK98" s="62"/>
      <c r="FOL98" s="62"/>
      <c r="FOM98" s="62"/>
      <c r="FON98" s="62"/>
      <c r="FOO98" s="62"/>
      <c r="FOP98" s="62"/>
      <c r="FOQ98" s="62"/>
      <c r="FOR98" s="62"/>
      <c r="FOS98" s="62"/>
      <c r="FOT98" s="62"/>
      <c r="FOU98" s="62"/>
      <c r="FOV98" s="62"/>
      <c r="FOW98" s="62"/>
      <c r="FOX98" s="62"/>
      <c r="FOY98" s="62"/>
      <c r="FOZ98" s="62"/>
      <c r="FPA98" s="62"/>
      <c r="FPB98" s="62"/>
      <c r="FPC98" s="62"/>
      <c r="FPD98" s="62"/>
      <c r="FPE98" s="62"/>
      <c r="FPF98" s="62"/>
      <c r="FPG98" s="62"/>
      <c r="FPH98" s="62"/>
      <c r="FPI98" s="62"/>
      <c r="FPJ98" s="62"/>
      <c r="FPK98" s="62"/>
      <c r="FPL98" s="62"/>
      <c r="FPM98" s="62"/>
      <c r="FPN98" s="62"/>
      <c r="FPO98" s="62"/>
      <c r="FPP98" s="62"/>
      <c r="FPQ98" s="62"/>
      <c r="FPR98" s="62"/>
      <c r="FPS98" s="62"/>
      <c r="FPT98" s="62"/>
      <c r="FPU98" s="62"/>
      <c r="FPV98" s="62"/>
      <c r="FPW98" s="62"/>
      <c r="FPX98" s="62"/>
      <c r="FPY98" s="62"/>
      <c r="FPZ98" s="62"/>
      <c r="FQA98" s="62"/>
      <c r="FQB98" s="62"/>
      <c r="FQC98" s="62"/>
      <c r="FQD98" s="62"/>
      <c r="FQE98" s="62"/>
      <c r="FQF98" s="62"/>
      <c r="FQG98" s="62"/>
      <c r="FQH98" s="62"/>
      <c r="FQI98" s="62"/>
      <c r="FQJ98" s="62"/>
      <c r="FQK98" s="62"/>
      <c r="FQL98" s="62"/>
      <c r="FQM98" s="62"/>
      <c r="FQN98" s="62"/>
      <c r="FQO98" s="62"/>
      <c r="FQP98" s="62"/>
      <c r="FQQ98" s="62"/>
      <c r="FQR98" s="62"/>
      <c r="FQS98" s="62"/>
      <c r="FQT98" s="62"/>
      <c r="FQU98" s="62"/>
      <c r="FQV98" s="62"/>
      <c r="FQW98" s="62"/>
      <c r="FQX98" s="62"/>
      <c r="FQY98" s="62"/>
      <c r="FQZ98" s="62"/>
      <c r="FRA98" s="62"/>
      <c r="FRB98" s="62"/>
      <c r="FRC98" s="62"/>
      <c r="FRD98" s="62"/>
      <c r="FRE98" s="62"/>
      <c r="FRF98" s="62"/>
      <c r="FRG98" s="62"/>
      <c r="FRH98" s="62"/>
      <c r="FRI98" s="62"/>
      <c r="FRJ98" s="62"/>
      <c r="FRK98" s="62"/>
      <c r="FRL98" s="62"/>
      <c r="FRM98" s="62"/>
      <c r="FRN98" s="62"/>
      <c r="FRO98" s="62"/>
      <c r="FRP98" s="62"/>
      <c r="FRQ98" s="62"/>
      <c r="FRR98" s="62"/>
      <c r="FRS98" s="62"/>
      <c r="FRT98" s="62"/>
      <c r="FRU98" s="62"/>
      <c r="FRV98" s="62"/>
      <c r="FRW98" s="62"/>
      <c r="FRX98" s="62"/>
      <c r="FRY98" s="62"/>
      <c r="FRZ98" s="62"/>
      <c r="FSA98" s="62"/>
      <c r="FSB98" s="62"/>
      <c r="FSC98" s="62"/>
      <c r="FSD98" s="62"/>
      <c r="FSE98" s="62"/>
      <c r="FSF98" s="62"/>
      <c r="FSG98" s="62"/>
      <c r="FSH98" s="62"/>
      <c r="FSI98" s="62"/>
      <c r="FSJ98" s="62"/>
      <c r="FSK98" s="62"/>
      <c r="FSL98" s="62"/>
      <c r="FSM98" s="62"/>
      <c r="FSN98" s="62"/>
      <c r="FSO98" s="62"/>
      <c r="FSP98" s="62"/>
      <c r="FSQ98" s="62"/>
      <c r="FSR98" s="62"/>
      <c r="FSS98" s="62"/>
      <c r="FST98" s="62"/>
      <c r="FSU98" s="62"/>
      <c r="FSV98" s="62"/>
      <c r="FSW98" s="62"/>
      <c r="FSX98" s="62"/>
      <c r="FSY98" s="62"/>
      <c r="FSZ98" s="62"/>
      <c r="FTA98" s="62"/>
      <c r="FTB98" s="62"/>
      <c r="FTC98" s="62"/>
      <c r="FTD98" s="62"/>
      <c r="FTE98" s="62"/>
      <c r="FTF98" s="62"/>
      <c r="FTG98" s="62"/>
      <c r="FTH98" s="62"/>
      <c r="FTI98" s="62"/>
      <c r="FTJ98" s="62"/>
      <c r="FTK98" s="62"/>
      <c r="FTL98" s="62"/>
      <c r="FTM98" s="62"/>
      <c r="FTN98" s="62"/>
      <c r="FTO98" s="62"/>
      <c r="FTP98" s="62"/>
      <c r="FTQ98" s="62"/>
      <c r="FTR98" s="62"/>
      <c r="FTS98" s="62"/>
      <c r="FTT98" s="62"/>
      <c r="FTU98" s="62"/>
      <c r="FTV98" s="62"/>
      <c r="FTW98" s="62"/>
      <c r="FTX98" s="62"/>
      <c r="FTY98" s="62"/>
      <c r="FTZ98" s="62"/>
      <c r="FUA98" s="62"/>
      <c r="FUB98" s="62"/>
      <c r="FUC98" s="62"/>
      <c r="FUD98" s="62"/>
      <c r="FUE98" s="62"/>
      <c r="FUF98" s="62"/>
      <c r="FUG98" s="62"/>
      <c r="FUH98" s="62"/>
      <c r="FUI98" s="62"/>
      <c r="FUJ98" s="62"/>
      <c r="FUK98" s="62"/>
      <c r="FUL98" s="62"/>
      <c r="FUM98" s="62"/>
      <c r="FUN98" s="62"/>
      <c r="FUO98" s="62"/>
      <c r="FUP98" s="62"/>
      <c r="FUQ98" s="62"/>
      <c r="FUR98" s="62"/>
      <c r="FUS98" s="62"/>
      <c r="FUT98" s="62"/>
      <c r="FUU98" s="62"/>
      <c r="FUV98" s="62"/>
      <c r="FUW98" s="62"/>
      <c r="FUX98" s="62"/>
      <c r="FUY98" s="62"/>
      <c r="FUZ98" s="62"/>
      <c r="FVA98" s="62"/>
      <c r="FVB98" s="62"/>
      <c r="FVC98" s="62"/>
      <c r="FVD98" s="62"/>
      <c r="FVE98" s="62"/>
      <c r="FVF98" s="62"/>
      <c r="FVG98" s="62"/>
      <c r="FVH98" s="62"/>
      <c r="FVI98" s="62"/>
      <c r="FVJ98" s="62"/>
      <c r="FVK98" s="62"/>
      <c r="FVL98" s="62"/>
      <c r="FVM98" s="62"/>
      <c r="FVN98" s="62"/>
      <c r="FVO98" s="62"/>
      <c r="FVP98" s="62"/>
      <c r="FVQ98" s="62"/>
      <c r="FVR98" s="62"/>
      <c r="FVS98" s="62"/>
      <c r="FVT98" s="62"/>
      <c r="FVU98" s="62"/>
      <c r="FVV98" s="62"/>
      <c r="FVW98" s="62"/>
      <c r="FVX98" s="62"/>
      <c r="FVY98" s="62"/>
      <c r="FVZ98" s="62"/>
      <c r="FWA98" s="62"/>
      <c r="FWB98" s="62"/>
      <c r="FWC98" s="62"/>
      <c r="FWD98" s="62"/>
      <c r="FWE98" s="62"/>
      <c r="FWF98" s="62"/>
      <c r="FWG98" s="62"/>
      <c r="FWH98" s="62"/>
      <c r="FWI98" s="62"/>
      <c r="FWJ98" s="62"/>
      <c r="FWK98" s="62"/>
      <c r="FWL98" s="62"/>
      <c r="FWM98" s="62"/>
      <c r="FWN98" s="62"/>
      <c r="FWO98" s="62"/>
      <c r="FWP98" s="62"/>
      <c r="FWQ98" s="62"/>
      <c r="FWR98" s="62"/>
      <c r="FWS98" s="62"/>
      <c r="FWT98" s="62"/>
      <c r="FWU98" s="62"/>
      <c r="FWV98" s="62"/>
      <c r="FWW98" s="62"/>
      <c r="FWX98" s="62"/>
      <c r="FWY98" s="62"/>
      <c r="FWZ98" s="62"/>
      <c r="FXA98" s="62"/>
      <c r="FXB98" s="62"/>
      <c r="FXC98" s="62"/>
      <c r="FXD98" s="62"/>
      <c r="FXE98" s="62"/>
      <c r="FXF98" s="62"/>
      <c r="FXG98" s="62"/>
      <c r="FXH98" s="62"/>
      <c r="FXI98" s="62"/>
      <c r="FXJ98" s="62"/>
      <c r="FXK98" s="62"/>
      <c r="FXL98" s="62"/>
      <c r="FXM98" s="62"/>
      <c r="FXN98" s="62"/>
      <c r="FXO98" s="62"/>
      <c r="FXP98" s="62"/>
      <c r="FXQ98" s="62"/>
      <c r="FXR98" s="62"/>
      <c r="FXS98" s="62"/>
      <c r="FXT98" s="62"/>
      <c r="FXU98" s="62"/>
      <c r="FXV98" s="62"/>
      <c r="FXW98" s="62"/>
      <c r="FXX98" s="62"/>
      <c r="FXY98" s="62"/>
      <c r="FXZ98" s="62"/>
      <c r="FYA98" s="62"/>
      <c r="FYB98" s="62"/>
      <c r="FYC98" s="62"/>
      <c r="FYD98" s="62"/>
      <c r="FYE98" s="62"/>
      <c r="FYF98" s="62"/>
      <c r="FYG98" s="62"/>
      <c r="FYH98" s="62"/>
      <c r="FYI98" s="62"/>
      <c r="FYJ98" s="62"/>
      <c r="FYK98" s="62"/>
      <c r="FYL98" s="62"/>
      <c r="FYM98" s="62"/>
      <c r="FYN98" s="62"/>
      <c r="FYO98" s="62"/>
      <c r="FYP98" s="62"/>
      <c r="FYQ98" s="62"/>
      <c r="FYR98" s="62"/>
      <c r="FYS98" s="62"/>
      <c r="FYT98" s="62"/>
      <c r="FYU98" s="62"/>
      <c r="FYV98" s="62"/>
      <c r="FYW98" s="62"/>
      <c r="FYX98" s="62"/>
      <c r="FYY98" s="62"/>
      <c r="FYZ98" s="62"/>
      <c r="FZA98" s="62"/>
      <c r="FZB98" s="62"/>
      <c r="FZC98" s="62"/>
      <c r="FZD98" s="62"/>
      <c r="FZE98" s="62"/>
      <c r="FZF98" s="62"/>
      <c r="FZG98" s="62"/>
      <c r="FZH98" s="62"/>
      <c r="FZI98" s="62"/>
      <c r="FZJ98" s="62"/>
      <c r="FZK98" s="62"/>
      <c r="FZL98" s="62"/>
      <c r="FZM98" s="62"/>
      <c r="FZN98" s="62"/>
      <c r="FZO98" s="62"/>
      <c r="FZP98" s="62"/>
      <c r="FZQ98" s="62"/>
      <c r="FZR98" s="62"/>
      <c r="FZS98" s="62"/>
      <c r="FZT98" s="62"/>
      <c r="FZU98" s="62"/>
      <c r="FZV98" s="62"/>
      <c r="FZW98" s="62"/>
      <c r="FZX98" s="62"/>
      <c r="FZY98" s="62"/>
      <c r="FZZ98" s="62"/>
      <c r="GAA98" s="62"/>
      <c r="GAB98" s="62"/>
      <c r="GAC98" s="62"/>
      <c r="GAD98" s="62"/>
      <c r="GAE98" s="62"/>
      <c r="GAF98" s="62"/>
      <c r="GAG98" s="62"/>
      <c r="GAH98" s="62"/>
      <c r="GAI98" s="62"/>
      <c r="GAJ98" s="62"/>
      <c r="GAK98" s="62"/>
      <c r="GAL98" s="62"/>
      <c r="GAM98" s="62"/>
      <c r="GAN98" s="62"/>
      <c r="GAO98" s="62"/>
      <c r="GAP98" s="62"/>
      <c r="GAQ98" s="62"/>
      <c r="GAR98" s="62"/>
      <c r="GAS98" s="62"/>
      <c r="GAT98" s="62"/>
      <c r="GAU98" s="62"/>
      <c r="GAV98" s="62"/>
      <c r="GAW98" s="62"/>
      <c r="GAX98" s="62"/>
      <c r="GAY98" s="62"/>
      <c r="GAZ98" s="62"/>
      <c r="GBA98" s="62"/>
      <c r="GBB98" s="62"/>
      <c r="GBC98" s="62"/>
      <c r="GBD98" s="62"/>
      <c r="GBE98" s="62"/>
      <c r="GBF98" s="62"/>
      <c r="GBG98" s="62"/>
      <c r="GBH98" s="62"/>
      <c r="GBI98" s="62"/>
      <c r="GBJ98" s="62"/>
      <c r="GBK98" s="62"/>
      <c r="GBL98" s="62"/>
      <c r="GBM98" s="62"/>
      <c r="GBN98" s="62"/>
      <c r="GBO98" s="62"/>
      <c r="GBP98" s="62"/>
      <c r="GBQ98" s="62"/>
      <c r="GBR98" s="62"/>
      <c r="GBS98" s="62"/>
      <c r="GBT98" s="62"/>
      <c r="GBU98" s="62"/>
      <c r="GBV98" s="62"/>
      <c r="GBW98" s="62"/>
      <c r="GBX98" s="62"/>
      <c r="GBY98" s="62"/>
      <c r="GBZ98" s="62"/>
      <c r="GCA98" s="62"/>
      <c r="GCB98" s="62"/>
      <c r="GCC98" s="62"/>
      <c r="GCD98" s="62"/>
      <c r="GCE98" s="62"/>
      <c r="GCF98" s="62"/>
      <c r="GCG98" s="62"/>
      <c r="GCH98" s="62"/>
      <c r="GCI98" s="62"/>
      <c r="GCJ98" s="62"/>
      <c r="GCK98" s="62"/>
      <c r="GCL98" s="62"/>
      <c r="GCM98" s="62"/>
      <c r="GCN98" s="62"/>
      <c r="GCO98" s="62"/>
      <c r="GCP98" s="62"/>
      <c r="GCQ98" s="62"/>
      <c r="GCR98" s="62"/>
      <c r="GCS98" s="62"/>
      <c r="GCT98" s="62"/>
      <c r="GCU98" s="62"/>
      <c r="GCV98" s="62"/>
      <c r="GCW98" s="62"/>
      <c r="GCX98" s="62"/>
      <c r="GCY98" s="62"/>
      <c r="GCZ98" s="62"/>
      <c r="GDA98" s="62"/>
      <c r="GDB98" s="62"/>
      <c r="GDC98" s="62"/>
      <c r="GDD98" s="62"/>
      <c r="GDE98" s="62"/>
      <c r="GDF98" s="62"/>
      <c r="GDG98" s="62"/>
      <c r="GDH98" s="62"/>
      <c r="GDI98" s="62"/>
      <c r="GDJ98" s="62"/>
      <c r="GDK98" s="62"/>
      <c r="GDL98" s="62"/>
      <c r="GDM98" s="62"/>
      <c r="GDN98" s="62"/>
      <c r="GDO98" s="62"/>
      <c r="GDP98" s="62"/>
      <c r="GDQ98" s="62"/>
      <c r="GDR98" s="62"/>
      <c r="GDS98" s="62"/>
      <c r="GDT98" s="62"/>
      <c r="GDU98" s="62"/>
      <c r="GDV98" s="62"/>
      <c r="GDW98" s="62"/>
      <c r="GDX98" s="62"/>
      <c r="GDY98" s="62"/>
      <c r="GDZ98" s="62"/>
      <c r="GEA98" s="62"/>
      <c r="GEB98" s="62"/>
      <c r="GEC98" s="62"/>
      <c r="GED98" s="62"/>
      <c r="GEE98" s="62"/>
      <c r="GEF98" s="62"/>
      <c r="GEG98" s="62"/>
      <c r="GEH98" s="62"/>
      <c r="GEI98" s="62"/>
      <c r="GEJ98" s="62"/>
      <c r="GEK98" s="62"/>
      <c r="GEL98" s="62"/>
      <c r="GEM98" s="62"/>
      <c r="GEN98" s="62"/>
      <c r="GEO98" s="62"/>
      <c r="GEP98" s="62"/>
      <c r="GEQ98" s="62"/>
      <c r="GER98" s="62"/>
      <c r="GES98" s="62"/>
      <c r="GET98" s="62"/>
      <c r="GEU98" s="62"/>
      <c r="GEV98" s="62"/>
      <c r="GEW98" s="62"/>
      <c r="GEX98" s="62"/>
      <c r="GEY98" s="62"/>
      <c r="GEZ98" s="62"/>
      <c r="GFA98" s="62"/>
      <c r="GFB98" s="62"/>
      <c r="GFC98" s="62"/>
      <c r="GFD98" s="62"/>
      <c r="GFE98" s="62"/>
      <c r="GFF98" s="62"/>
      <c r="GFG98" s="62"/>
      <c r="GFH98" s="62"/>
      <c r="GFI98" s="62"/>
      <c r="GFJ98" s="62"/>
      <c r="GFK98" s="62"/>
      <c r="GFL98" s="62"/>
      <c r="GFM98" s="62"/>
      <c r="GFN98" s="62"/>
      <c r="GFO98" s="62"/>
      <c r="GFP98" s="62"/>
      <c r="GFQ98" s="62"/>
      <c r="GFR98" s="62"/>
      <c r="GFS98" s="62"/>
      <c r="GFT98" s="62"/>
      <c r="GFU98" s="62"/>
      <c r="GFV98" s="62"/>
      <c r="GFW98" s="62"/>
      <c r="GFX98" s="62"/>
      <c r="GFY98" s="62"/>
      <c r="GFZ98" s="62"/>
      <c r="GGA98" s="62"/>
      <c r="GGB98" s="62"/>
      <c r="GGC98" s="62"/>
      <c r="GGD98" s="62"/>
      <c r="GGE98" s="62"/>
      <c r="GGF98" s="62"/>
      <c r="GGG98" s="62"/>
      <c r="GGH98" s="62"/>
      <c r="GGI98" s="62"/>
      <c r="GGJ98" s="62"/>
      <c r="GGK98" s="62"/>
      <c r="GGL98" s="62"/>
      <c r="GGM98" s="62"/>
      <c r="GGN98" s="62"/>
      <c r="GGO98" s="62"/>
      <c r="GGP98" s="62"/>
      <c r="GGQ98" s="62"/>
      <c r="GGR98" s="62"/>
      <c r="GGS98" s="62"/>
      <c r="GGT98" s="62"/>
      <c r="GGU98" s="62"/>
      <c r="GGV98" s="62"/>
      <c r="GGW98" s="62"/>
      <c r="GGX98" s="62"/>
      <c r="GGY98" s="62"/>
      <c r="GGZ98" s="62"/>
      <c r="GHA98" s="62"/>
      <c r="GHB98" s="62"/>
      <c r="GHC98" s="62"/>
      <c r="GHD98" s="62"/>
      <c r="GHE98" s="62"/>
      <c r="GHF98" s="62"/>
      <c r="GHG98" s="62"/>
      <c r="GHH98" s="62"/>
      <c r="GHI98" s="62"/>
      <c r="GHJ98" s="62"/>
      <c r="GHK98" s="62"/>
      <c r="GHL98" s="62"/>
      <c r="GHM98" s="62"/>
      <c r="GHN98" s="62"/>
      <c r="GHO98" s="62"/>
      <c r="GHP98" s="62"/>
      <c r="GHQ98" s="62"/>
      <c r="GHR98" s="62"/>
      <c r="GHS98" s="62"/>
      <c r="GHT98" s="62"/>
      <c r="GHU98" s="62"/>
      <c r="GHV98" s="62"/>
      <c r="GHW98" s="62"/>
      <c r="GHX98" s="62"/>
      <c r="GHY98" s="62"/>
      <c r="GHZ98" s="62"/>
      <c r="GIA98" s="62"/>
      <c r="GIB98" s="62"/>
      <c r="GIC98" s="62"/>
      <c r="GID98" s="62"/>
      <c r="GIE98" s="62"/>
      <c r="GIF98" s="62"/>
      <c r="GIG98" s="62"/>
      <c r="GIH98" s="62"/>
      <c r="GII98" s="62"/>
      <c r="GIJ98" s="62"/>
      <c r="GIK98" s="62"/>
      <c r="GIL98" s="62"/>
      <c r="GIM98" s="62"/>
      <c r="GIN98" s="62"/>
      <c r="GIO98" s="62"/>
      <c r="GIP98" s="62"/>
      <c r="GIQ98" s="62"/>
      <c r="GIR98" s="62"/>
      <c r="GIS98" s="62"/>
      <c r="GIT98" s="62"/>
      <c r="GIU98" s="62"/>
      <c r="GIV98" s="62"/>
      <c r="GIW98" s="62"/>
      <c r="GIX98" s="62"/>
      <c r="GIY98" s="62"/>
      <c r="GIZ98" s="62"/>
      <c r="GJA98" s="62"/>
      <c r="GJB98" s="62"/>
      <c r="GJC98" s="62"/>
      <c r="GJD98" s="62"/>
      <c r="GJE98" s="62"/>
      <c r="GJF98" s="62"/>
      <c r="GJG98" s="62"/>
      <c r="GJH98" s="62"/>
      <c r="GJI98" s="62"/>
      <c r="GJJ98" s="62"/>
      <c r="GJK98" s="62"/>
      <c r="GJL98" s="62"/>
      <c r="GJM98" s="62"/>
      <c r="GJN98" s="62"/>
      <c r="GJO98" s="62"/>
      <c r="GJP98" s="62"/>
      <c r="GJQ98" s="62"/>
      <c r="GJR98" s="62"/>
      <c r="GJS98" s="62"/>
      <c r="GJT98" s="62"/>
      <c r="GJU98" s="62"/>
      <c r="GJV98" s="62"/>
      <c r="GJW98" s="62"/>
      <c r="GJX98" s="62"/>
      <c r="GJY98" s="62"/>
      <c r="GJZ98" s="62"/>
      <c r="GKA98" s="62"/>
      <c r="GKB98" s="62"/>
      <c r="GKC98" s="62"/>
      <c r="GKD98" s="62"/>
      <c r="GKE98" s="62"/>
      <c r="GKF98" s="62"/>
      <c r="GKG98" s="62"/>
      <c r="GKH98" s="62"/>
      <c r="GKI98" s="62"/>
      <c r="GKJ98" s="62"/>
      <c r="GKK98" s="62"/>
      <c r="GKL98" s="62"/>
      <c r="GKM98" s="62"/>
      <c r="GKN98" s="62"/>
      <c r="GKO98" s="62"/>
      <c r="GKP98" s="62"/>
      <c r="GKQ98" s="62"/>
      <c r="GKR98" s="62"/>
      <c r="GKS98" s="62"/>
      <c r="GKT98" s="62"/>
      <c r="GKU98" s="62"/>
      <c r="GKV98" s="62"/>
      <c r="GKW98" s="62"/>
      <c r="GKX98" s="62"/>
      <c r="GKY98" s="62"/>
      <c r="GKZ98" s="62"/>
      <c r="GLA98" s="62"/>
      <c r="GLB98" s="62"/>
      <c r="GLC98" s="62"/>
      <c r="GLD98" s="62"/>
      <c r="GLE98" s="62"/>
      <c r="GLF98" s="62"/>
      <c r="GLG98" s="62"/>
      <c r="GLH98" s="62"/>
      <c r="GLI98" s="62"/>
      <c r="GLJ98" s="62"/>
      <c r="GLK98" s="62"/>
      <c r="GLL98" s="62"/>
      <c r="GLM98" s="62"/>
      <c r="GLN98" s="62"/>
      <c r="GLO98" s="62"/>
      <c r="GLP98" s="62"/>
      <c r="GLQ98" s="62"/>
      <c r="GLR98" s="62"/>
      <c r="GLS98" s="62"/>
      <c r="GLT98" s="62"/>
      <c r="GLU98" s="62"/>
      <c r="GLV98" s="62"/>
      <c r="GLW98" s="62"/>
      <c r="GLX98" s="62"/>
      <c r="GLY98" s="62"/>
      <c r="GLZ98" s="62"/>
      <c r="GMA98" s="62"/>
      <c r="GMB98" s="62"/>
      <c r="GMC98" s="62"/>
      <c r="GMD98" s="62"/>
      <c r="GME98" s="62"/>
      <c r="GMF98" s="62"/>
      <c r="GMG98" s="62"/>
      <c r="GMH98" s="62"/>
      <c r="GMI98" s="62"/>
      <c r="GMJ98" s="62"/>
      <c r="GMK98" s="62"/>
      <c r="GML98" s="62"/>
      <c r="GMM98" s="62"/>
      <c r="GMN98" s="62"/>
      <c r="GMO98" s="62"/>
      <c r="GMP98" s="62"/>
      <c r="GMQ98" s="62"/>
      <c r="GMR98" s="62"/>
      <c r="GMS98" s="62"/>
      <c r="GMT98" s="62"/>
      <c r="GMU98" s="62"/>
      <c r="GMV98" s="62"/>
      <c r="GMW98" s="62"/>
      <c r="GMX98" s="62"/>
      <c r="GMY98" s="62"/>
      <c r="GMZ98" s="62"/>
      <c r="GNA98" s="62"/>
      <c r="GNB98" s="62"/>
      <c r="GNC98" s="62"/>
      <c r="GND98" s="62"/>
      <c r="GNE98" s="62"/>
      <c r="GNF98" s="62"/>
      <c r="GNG98" s="62"/>
      <c r="GNH98" s="62"/>
      <c r="GNI98" s="62"/>
      <c r="GNJ98" s="62"/>
      <c r="GNK98" s="62"/>
      <c r="GNL98" s="62"/>
      <c r="GNM98" s="62"/>
      <c r="GNN98" s="62"/>
      <c r="GNO98" s="62"/>
      <c r="GNP98" s="62"/>
      <c r="GNQ98" s="62"/>
      <c r="GNR98" s="62"/>
      <c r="GNS98" s="62"/>
      <c r="GNT98" s="62"/>
      <c r="GNU98" s="62"/>
      <c r="GNV98" s="62"/>
      <c r="GNW98" s="62"/>
      <c r="GNX98" s="62"/>
      <c r="GNY98" s="62"/>
      <c r="GNZ98" s="62"/>
      <c r="GOA98" s="62"/>
      <c r="GOB98" s="62"/>
      <c r="GOC98" s="62"/>
      <c r="GOD98" s="62"/>
      <c r="GOE98" s="62"/>
      <c r="GOF98" s="62"/>
      <c r="GOG98" s="62"/>
      <c r="GOH98" s="62"/>
      <c r="GOI98" s="62"/>
      <c r="GOJ98" s="62"/>
      <c r="GOK98" s="62"/>
      <c r="GOL98" s="62"/>
      <c r="GOM98" s="62"/>
      <c r="GON98" s="62"/>
      <c r="GOO98" s="62"/>
      <c r="GOP98" s="62"/>
      <c r="GOQ98" s="62"/>
      <c r="GOR98" s="62"/>
      <c r="GOS98" s="62"/>
      <c r="GOT98" s="62"/>
      <c r="GOU98" s="62"/>
      <c r="GOV98" s="62"/>
      <c r="GOW98" s="62"/>
      <c r="GOX98" s="62"/>
      <c r="GOY98" s="62"/>
      <c r="GOZ98" s="62"/>
      <c r="GPA98" s="62"/>
      <c r="GPB98" s="62"/>
      <c r="GPC98" s="62"/>
      <c r="GPD98" s="62"/>
      <c r="GPE98" s="62"/>
      <c r="GPF98" s="62"/>
      <c r="GPG98" s="62"/>
      <c r="GPH98" s="62"/>
      <c r="GPI98" s="62"/>
      <c r="GPJ98" s="62"/>
      <c r="GPK98" s="62"/>
      <c r="GPL98" s="62"/>
      <c r="GPM98" s="62"/>
      <c r="GPN98" s="62"/>
      <c r="GPO98" s="62"/>
      <c r="GPP98" s="62"/>
      <c r="GPQ98" s="62"/>
      <c r="GPR98" s="62"/>
      <c r="GPS98" s="62"/>
      <c r="GPT98" s="62"/>
      <c r="GPU98" s="62"/>
      <c r="GPV98" s="62"/>
      <c r="GPW98" s="62"/>
      <c r="GPX98" s="62"/>
      <c r="GPY98" s="62"/>
      <c r="GPZ98" s="62"/>
      <c r="GQA98" s="62"/>
      <c r="GQB98" s="62"/>
      <c r="GQC98" s="62"/>
      <c r="GQD98" s="62"/>
      <c r="GQE98" s="62"/>
      <c r="GQF98" s="62"/>
      <c r="GQG98" s="62"/>
      <c r="GQH98" s="62"/>
      <c r="GQI98" s="62"/>
      <c r="GQJ98" s="62"/>
      <c r="GQK98" s="62"/>
      <c r="GQL98" s="62"/>
      <c r="GQM98" s="62"/>
      <c r="GQN98" s="62"/>
      <c r="GQO98" s="62"/>
      <c r="GQP98" s="62"/>
      <c r="GQQ98" s="62"/>
      <c r="GQR98" s="62"/>
      <c r="GQS98" s="62"/>
      <c r="GQT98" s="62"/>
      <c r="GQU98" s="62"/>
      <c r="GQV98" s="62"/>
      <c r="GQW98" s="62"/>
      <c r="GQX98" s="62"/>
      <c r="GQY98" s="62"/>
      <c r="GQZ98" s="62"/>
      <c r="GRA98" s="62"/>
      <c r="GRB98" s="62"/>
      <c r="GRC98" s="62"/>
      <c r="GRD98" s="62"/>
      <c r="GRE98" s="62"/>
      <c r="GRF98" s="62"/>
      <c r="GRG98" s="62"/>
      <c r="GRH98" s="62"/>
      <c r="GRI98" s="62"/>
      <c r="GRJ98" s="62"/>
      <c r="GRK98" s="62"/>
      <c r="GRL98" s="62"/>
      <c r="GRM98" s="62"/>
      <c r="GRN98" s="62"/>
      <c r="GRO98" s="62"/>
      <c r="GRP98" s="62"/>
      <c r="GRQ98" s="62"/>
      <c r="GRR98" s="62"/>
      <c r="GRS98" s="62"/>
      <c r="GRT98" s="62"/>
      <c r="GRU98" s="62"/>
      <c r="GRV98" s="62"/>
      <c r="GRW98" s="62"/>
      <c r="GRX98" s="62"/>
      <c r="GRY98" s="62"/>
      <c r="GRZ98" s="62"/>
      <c r="GSA98" s="62"/>
      <c r="GSB98" s="62"/>
      <c r="GSC98" s="62"/>
      <c r="GSD98" s="62"/>
      <c r="GSE98" s="62"/>
      <c r="GSF98" s="62"/>
      <c r="GSG98" s="62"/>
      <c r="GSH98" s="62"/>
      <c r="GSI98" s="62"/>
      <c r="GSJ98" s="62"/>
      <c r="GSK98" s="62"/>
      <c r="GSL98" s="62"/>
      <c r="GSM98" s="62"/>
      <c r="GSN98" s="62"/>
      <c r="GSO98" s="62"/>
      <c r="GSP98" s="62"/>
      <c r="GSQ98" s="62"/>
      <c r="GSR98" s="62"/>
      <c r="GSS98" s="62"/>
      <c r="GST98" s="62"/>
      <c r="GSU98" s="62"/>
      <c r="GSV98" s="62"/>
      <c r="GSW98" s="62"/>
      <c r="GSX98" s="62"/>
      <c r="GSY98" s="62"/>
      <c r="GSZ98" s="62"/>
      <c r="GTA98" s="62"/>
      <c r="GTB98" s="62"/>
      <c r="GTC98" s="62"/>
      <c r="GTD98" s="62"/>
      <c r="GTE98" s="62"/>
      <c r="GTF98" s="62"/>
      <c r="GTG98" s="62"/>
      <c r="GTH98" s="62"/>
      <c r="GTI98" s="62"/>
      <c r="GTJ98" s="62"/>
      <c r="GTK98" s="62"/>
      <c r="GTL98" s="62"/>
      <c r="GTM98" s="62"/>
      <c r="GTN98" s="62"/>
      <c r="GTO98" s="62"/>
      <c r="GTP98" s="62"/>
      <c r="GTQ98" s="62"/>
      <c r="GTR98" s="62"/>
      <c r="GTS98" s="62"/>
      <c r="GTT98" s="62"/>
      <c r="GTU98" s="62"/>
      <c r="GTV98" s="62"/>
      <c r="GTW98" s="62"/>
      <c r="GTX98" s="62"/>
      <c r="GTY98" s="62"/>
      <c r="GTZ98" s="62"/>
      <c r="GUA98" s="62"/>
      <c r="GUB98" s="62"/>
      <c r="GUC98" s="62"/>
      <c r="GUD98" s="62"/>
      <c r="GUE98" s="62"/>
      <c r="GUF98" s="62"/>
      <c r="GUG98" s="62"/>
      <c r="GUH98" s="62"/>
      <c r="GUI98" s="62"/>
      <c r="GUJ98" s="62"/>
      <c r="GUK98" s="62"/>
      <c r="GUL98" s="62"/>
      <c r="GUM98" s="62"/>
      <c r="GUN98" s="62"/>
      <c r="GUO98" s="62"/>
      <c r="GUP98" s="62"/>
      <c r="GUQ98" s="62"/>
      <c r="GUR98" s="62"/>
      <c r="GUS98" s="62"/>
      <c r="GUT98" s="62"/>
      <c r="GUU98" s="62"/>
      <c r="GUV98" s="62"/>
      <c r="GUW98" s="62"/>
      <c r="GUX98" s="62"/>
      <c r="GUY98" s="62"/>
      <c r="GUZ98" s="62"/>
      <c r="GVA98" s="62"/>
      <c r="GVB98" s="62"/>
      <c r="GVC98" s="62"/>
      <c r="GVD98" s="62"/>
      <c r="GVE98" s="62"/>
      <c r="GVF98" s="62"/>
      <c r="GVG98" s="62"/>
      <c r="GVH98" s="62"/>
      <c r="GVI98" s="62"/>
      <c r="GVJ98" s="62"/>
      <c r="GVK98" s="62"/>
      <c r="GVL98" s="62"/>
      <c r="GVM98" s="62"/>
      <c r="GVN98" s="62"/>
      <c r="GVO98" s="62"/>
      <c r="GVP98" s="62"/>
      <c r="GVQ98" s="62"/>
      <c r="GVR98" s="62"/>
      <c r="GVS98" s="62"/>
      <c r="GVT98" s="62"/>
      <c r="GVU98" s="62"/>
      <c r="GVV98" s="62"/>
      <c r="GVW98" s="62"/>
      <c r="GVX98" s="62"/>
      <c r="GVY98" s="62"/>
      <c r="GVZ98" s="62"/>
      <c r="GWA98" s="62"/>
      <c r="GWB98" s="62"/>
      <c r="GWC98" s="62"/>
      <c r="GWD98" s="62"/>
      <c r="GWE98" s="62"/>
      <c r="GWF98" s="62"/>
      <c r="GWG98" s="62"/>
      <c r="GWH98" s="62"/>
      <c r="GWI98" s="62"/>
      <c r="GWJ98" s="62"/>
      <c r="GWK98" s="62"/>
      <c r="GWL98" s="62"/>
      <c r="GWM98" s="62"/>
      <c r="GWN98" s="62"/>
      <c r="GWO98" s="62"/>
      <c r="GWP98" s="62"/>
      <c r="GWQ98" s="62"/>
      <c r="GWR98" s="62"/>
      <c r="GWS98" s="62"/>
      <c r="GWT98" s="62"/>
      <c r="GWU98" s="62"/>
      <c r="GWV98" s="62"/>
      <c r="GWW98" s="62"/>
      <c r="GWX98" s="62"/>
      <c r="GWY98" s="62"/>
      <c r="GWZ98" s="62"/>
      <c r="GXA98" s="62"/>
      <c r="GXB98" s="62"/>
      <c r="GXC98" s="62"/>
      <c r="GXD98" s="62"/>
      <c r="GXE98" s="62"/>
      <c r="GXF98" s="62"/>
      <c r="GXG98" s="62"/>
      <c r="GXH98" s="62"/>
      <c r="GXI98" s="62"/>
      <c r="GXJ98" s="62"/>
      <c r="GXK98" s="62"/>
      <c r="GXL98" s="62"/>
      <c r="GXM98" s="62"/>
      <c r="GXN98" s="62"/>
      <c r="GXO98" s="62"/>
      <c r="GXP98" s="62"/>
      <c r="GXQ98" s="62"/>
      <c r="GXR98" s="62"/>
      <c r="GXS98" s="62"/>
      <c r="GXT98" s="62"/>
      <c r="GXU98" s="62"/>
      <c r="GXV98" s="62"/>
      <c r="GXW98" s="62"/>
      <c r="GXX98" s="62"/>
      <c r="GXY98" s="62"/>
      <c r="GXZ98" s="62"/>
      <c r="GYA98" s="62"/>
      <c r="GYB98" s="62"/>
      <c r="GYC98" s="62"/>
      <c r="GYD98" s="62"/>
      <c r="GYE98" s="62"/>
      <c r="GYF98" s="62"/>
      <c r="GYG98" s="62"/>
      <c r="GYH98" s="62"/>
      <c r="GYI98" s="62"/>
      <c r="GYJ98" s="62"/>
      <c r="GYK98" s="62"/>
      <c r="GYL98" s="62"/>
      <c r="GYM98" s="62"/>
      <c r="GYN98" s="62"/>
      <c r="GYO98" s="62"/>
      <c r="GYP98" s="62"/>
      <c r="GYQ98" s="62"/>
      <c r="GYR98" s="62"/>
      <c r="GYS98" s="62"/>
      <c r="GYT98" s="62"/>
      <c r="GYU98" s="62"/>
      <c r="GYV98" s="62"/>
      <c r="GYW98" s="62"/>
      <c r="GYX98" s="62"/>
      <c r="GYY98" s="62"/>
      <c r="GYZ98" s="62"/>
      <c r="GZA98" s="62"/>
      <c r="GZB98" s="62"/>
      <c r="GZC98" s="62"/>
      <c r="GZD98" s="62"/>
      <c r="GZE98" s="62"/>
      <c r="GZF98" s="62"/>
      <c r="GZG98" s="62"/>
      <c r="GZH98" s="62"/>
      <c r="GZI98" s="62"/>
      <c r="GZJ98" s="62"/>
      <c r="GZK98" s="62"/>
      <c r="GZL98" s="62"/>
      <c r="GZM98" s="62"/>
      <c r="GZN98" s="62"/>
      <c r="GZO98" s="62"/>
      <c r="GZP98" s="62"/>
      <c r="GZQ98" s="62"/>
      <c r="GZR98" s="62"/>
      <c r="GZS98" s="62"/>
      <c r="GZT98" s="62"/>
      <c r="GZU98" s="62"/>
      <c r="GZV98" s="62"/>
      <c r="GZW98" s="62"/>
      <c r="GZX98" s="62"/>
      <c r="GZY98" s="62"/>
      <c r="GZZ98" s="62"/>
      <c r="HAA98" s="62"/>
      <c r="HAB98" s="62"/>
      <c r="HAC98" s="62"/>
      <c r="HAD98" s="62"/>
      <c r="HAE98" s="62"/>
      <c r="HAF98" s="62"/>
      <c r="HAG98" s="62"/>
      <c r="HAH98" s="62"/>
      <c r="HAI98" s="62"/>
      <c r="HAJ98" s="62"/>
      <c r="HAK98" s="62"/>
      <c r="HAL98" s="62"/>
      <c r="HAM98" s="62"/>
      <c r="HAN98" s="62"/>
      <c r="HAO98" s="62"/>
      <c r="HAP98" s="62"/>
      <c r="HAQ98" s="62"/>
      <c r="HAR98" s="62"/>
      <c r="HAS98" s="62"/>
      <c r="HAT98" s="62"/>
      <c r="HAU98" s="62"/>
      <c r="HAV98" s="62"/>
      <c r="HAW98" s="62"/>
      <c r="HAX98" s="62"/>
      <c r="HAY98" s="62"/>
      <c r="HAZ98" s="62"/>
      <c r="HBA98" s="62"/>
      <c r="HBB98" s="62"/>
      <c r="HBC98" s="62"/>
      <c r="HBD98" s="62"/>
      <c r="HBE98" s="62"/>
      <c r="HBF98" s="62"/>
      <c r="HBG98" s="62"/>
      <c r="HBH98" s="62"/>
      <c r="HBI98" s="62"/>
      <c r="HBJ98" s="62"/>
      <c r="HBK98" s="62"/>
      <c r="HBL98" s="62"/>
      <c r="HBM98" s="62"/>
      <c r="HBN98" s="62"/>
      <c r="HBO98" s="62"/>
      <c r="HBP98" s="62"/>
      <c r="HBQ98" s="62"/>
      <c r="HBR98" s="62"/>
      <c r="HBS98" s="62"/>
      <c r="HBT98" s="62"/>
      <c r="HBU98" s="62"/>
      <c r="HBV98" s="62"/>
      <c r="HBW98" s="62"/>
      <c r="HBX98" s="62"/>
      <c r="HBY98" s="62"/>
      <c r="HBZ98" s="62"/>
      <c r="HCA98" s="62"/>
      <c r="HCB98" s="62"/>
      <c r="HCC98" s="62"/>
      <c r="HCD98" s="62"/>
      <c r="HCE98" s="62"/>
      <c r="HCF98" s="62"/>
      <c r="HCG98" s="62"/>
      <c r="HCH98" s="62"/>
      <c r="HCI98" s="62"/>
      <c r="HCJ98" s="62"/>
      <c r="HCK98" s="62"/>
      <c r="HCL98" s="62"/>
      <c r="HCM98" s="62"/>
      <c r="HCN98" s="62"/>
      <c r="HCO98" s="62"/>
      <c r="HCP98" s="62"/>
      <c r="HCQ98" s="62"/>
      <c r="HCR98" s="62"/>
      <c r="HCS98" s="62"/>
      <c r="HCT98" s="62"/>
      <c r="HCU98" s="62"/>
      <c r="HCV98" s="62"/>
      <c r="HCW98" s="62"/>
      <c r="HCX98" s="62"/>
      <c r="HCY98" s="62"/>
      <c r="HCZ98" s="62"/>
      <c r="HDA98" s="62"/>
      <c r="HDB98" s="62"/>
      <c r="HDC98" s="62"/>
      <c r="HDD98" s="62"/>
      <c r="HDE98" s="62"/>
      <c r="HDF98" s="62"/>
      <c r="HDG98" s="62"/>
      <c r="HDH98" s="62"/>
      <c r="HDI98" s="62"/>
      <c r="HDJ98" s="62"/>
      <c r="HDK98" s="62"/>
      <c r="HDL98" s="62"/>
      <c r="HDM98" s="62"/>
      <c r="HDN98" s="62"/>
      <c r="HDO98" s="62"/>
      <c r="HDP98" s="62"/>
      <c r="HDQ98" s="62"/>
      <c r="HDR98" s="62"/>
      <c r="HDS98" s="62"/>
      <c r="HDT98" s="62"/>
      <c r="HDU98" s="62"/>
      <c r="HDV98" s="62"/>
      <c r="HDW98" s="62"/>
      <c r="HDX98" s="62"/>
      <c r="HDY98" s="62"/>
      <c r="HDZ98" s="62"/>
      <c r="HEA98" s="62"/>
      <c r="HEB98" s="62"/>
      <c r="HEC98" s="62"/>
      <c r="HED98" s="62"/>
      <c r="HEE98" s="62"/>
      <c r="HEF98" s="62"/>
      <c r="HEG98" s="62"/>
      <c r="HEH98" s="62"/>
      <c r="HEI98" s="62"/>
      <c r="HEJ98" s="62"/>
      <c r="HEK98" s="62"/>
      <c r="HEL98" s="62"/>
      <c r="HEM98" s="62"/>
      <c r="HEN98" s="62"/>
      <c r="HEO98" s="62"/>
      <c r="HEP98" s="62"/>
      <c r="HEQ98" s="62"/>
      <c r="HER98" s="62"/>
      <c r="HES98" s="62"/>
      <c r="HET98" s="62"/>
      <c r="HEU98" s="62"/>
      <c r="HEV98" s="62"/>
      <c r="HEW98" s="62"/>
      <c r="HEX98" s="62"/>
      <c r="HEY98" s="62"/>
      <c r="HEZ98" s="62"/>
      <c r="HFA98" s="62"/>
      <c r="HFB98" s="62"/>
      <c r="HFC98" s="62"/>
      <c r="HFD98" s="62"/>
      <c r="HFE98" s="62"/>
      <c r="HFF98" s="62"/>
      <c r="HFG98" s="62"/>
      <c r="HFH98" s="62"/>
      <c r="HFI98" s="62"/>
      <c r="HFJ98" s="62"/>
      <c r="HFK98" s="62"/>
      <c r="HFL98" s="62"/>
      <c r="HFM98" s="62"/>
      <c r="HFN98" s="62"/>
      <c r="HFO98" s="62"/>
      <c r="HFP98" s="62"/>
      <c r="HFQ98" s="62"/>
      <c r="HFR98" s="62"/>
      <c r="HFS98" s="62"/>
      <c r="HFT98" s="62"/>
      <c r="HFU98" s="62"/>
      <c r="HFV98" s="62"/>
      <c r="HFW98" s="62"/>
      <c r="HFX98" s="62"/>
      <c r="HFY98" s="62"/>
      <c r="HFZ98" s="62"/>
      <c r="HGA98" s="62"/>
      <c r="HGB98" s="62"/>
      <c r="HGC98" s="62"/>
      <c r="HGD98" s="62"/>
      <c r="HGE98" s="62"/>
      <c r="HGF98" s="62"/>
      <c r="HGG98" s="62"/>
      <c r="HGH98" s="62"/>
      <c r="HGI98" s="62"/>
      <c r="HGJ98" s="62"/>
      <c r="HGK98" s="62"/>
      <c r="HGL98" s="62"/>
      <c r="HGM98" s="62"/>
      <c r="HGN98" s="62"/>
      <c r="HGO98" s="62"/>
      <c r="HGP98" s="62"/>
      <c r="HGQ98" s="62"/>
      <c r="HGR98" s="62"/>
      <c r="HGS98" s="62"/>
      <c r="HGT98" s="62"/>
      <c r="HGU98" s="62"/>
      <c r="HGV98" s="62"/>
      <c r="HGW98" s="62"/>
      <c r="HGX98" s="62"/>
      <c r="HGY98" s="62"/>
      <c r="HGZ98" s="62"/>
      <c r="HHA98" s="62"/>
      <c r="HHB98" s="62"/>
      <c r="HHC98" s="62"/>
      <c r="HHD98" s="62"/>
      <c r="HHE98" s="62"/>
      <c r="HHF98" s="62"/>
      <c r="HHG98" s="62"/>
      <c r="HHH98" s="62"/>
      <c r="HHI98" s="62"/>
      <c r="HHJ98" s="62"/>
      <c r="HHK98" s="62"/>
      <c r="HHL98" s="62"/>
      <c r="HHM98" s="62"/>
      <c r="HHN98" s="62"/>
      <c r="HHO98" s="62"/>
      <c r="HHP98" s="62"/>
      <c r="HHQ98" s="62"/>
      <c r="HHR98" s="62"/>
      <c r="HHS98" s="62"/>
      <c r="HHT98" s="62"/>
      <c r="HHU98" s="62"/>
      <c r="HHV98" s="62"/>
      <c r="HHW98" s="62"/>
      <c r="HHX98" s="62"/>
      <c r="HHY98" s="62"/>
      <c r="HHZ98" s="62"/>
      <c r="HIA98" s="62"/>
      <c r="HIB98" s="62"/>
      <c r="HIC98" s="62"/>
      <c r="HID98" s="62"/>
      <c r="HIE98" s="62"/>
      <c r="HIF98" s="62"/>
      <c r="HIG98" s="62"/>
      <c r="HIH98" s="62"/>
      <c r="HII98" s="62"/>
      <c r="HIJ98" s="62"/>
      <c r="HIK98" s="62"/>
      <c r="HIL98" s="62"/>
      <c r="HIM98" s="62"/>
      <c r="HIN98" s="62"/>
      <c r="HIO98" s="62"/>
      <c r="HIP98" s="62"/>
      <c r="HIQ98" s="62"/>
      <c r="HIR98" s="62"/>
      <c r="HIS98" s="62"/>
      <c r="HIT98" s="62"/>
      <c r="HIU98" s="62"/>
      <c r="HIV98" s="62"/>
      <c r="HIW98" s="62"/>
      <c r="HIX98" s="62"/>
      <c r="HIY98" s="62"/>
      <c r="HIZ98" s="62"/>
      <c r="HJA98" s="62"/>
      <c r="HJB98" s="62"/>
      <c r="HJC98" s="62"/>
      <c r="HJD98" s="62"/>
      <c r="HJE98" s="62"/>
      <c r="HJF98" s="62"/>
      <c r="HJG98" s="62"/>
      <c r="HJH98" s="62"/>
      <c r="HJI98" s="62"/>
      <c r="HJJ98" s="62"/>
      <c r="HJK98" s="62"/>
      <c r="HJL98" s="62"/>
      <c r="HJM98" s="62"/>
      <c r="HJN98" s="62"/>
      <c r="HJO98" s="62"/>
      <c r="HJP98" s="62"/>
      <c r="HJQ98" s="62"/>
      <c r="HJR98" s="62"/>
      <c r="HJS98" s="62"/>
      <c r="HJT98" s="62"/>
      <c r="HJU98" s="62"/>
      <c r="HJV98" s="62"/>
      <c r="HJW98" s="62"/>
      <c r="HJX98" s="62"/>
      <c r="HJY98" s="62"/>
      <c r="HJZ98" s="62"/>
      <c r="HKA98" s="62"/>
      <c r="HKB98" s="62"/>
      <c r="HKC98" s="62"/>
      <c r="HKD98" s="62"/>
      <c r="HKE98" s="62"/>
      <c r="HKF98" s="62"/>
      <c r="HKG98" s="62"/>
      <c r="HKH98" s="62"/>
      <c r="HKI98" s="62"/>
      <c r="HKJ98" s="62"/>
      <c r="HKK98" s="62"/>
      <c r="HKL98" s="62"/>
      <c r="HKM98" s="62"/>
      <c r="HKN98" s="62"/>
      <c r="HKO98" s="62"/>
      <c r="HKP98" s="62"/>
      <c r="HKQ98" s="62"/>
      <c r="HKR98" s="62"/>
      <c r="HKS98" s="62"/>
      <c r="HKT98" s="62"/>
      <c r="HKU98" s="62"/>
      <c r="HKV98" s="62"/>
      <c r="HKW98" s="62"/>
      <c r="HKX98" s="62"/>
      <c r="HKY98" s="62"/>
      <c r="HKZ98" s="62"/>
      <c r="HLA98" s="62"/>
      <c r="HLB98" s="62"/>
      <c r="HLC98" s="62"/>
      <c r="HLD98" s="62"/>
      <c r="HLE98" s="62"/>
      <c r="HLF98" s="62"/>
      <c r="HLG98" s="62"/>
      <c r="HLH98" s="62"/>
      <c r="HLI98" s="62"/>
      <c r="HLJ98" s="62"/>
      <c r="HLK98" s="62"/>
      <c r="HLL98" s="62"/>
      <c r="HLM98" s="62"/>
      <c r="HLN98" s="62"/>
      <c r="HLO98" s="62"/>
      <c r="HLP98" s="62"/>
      <c r="HLQ98" s="62"/>
      <c r="HLR98" s="62"/>
      <c r="HLS98" s="62"/>
      <c r="HLT98" s="62"/>
      <c r="HLU98" s="62"/>
      <c r="HLV98" s="62"/>
      <c r="HLW98" s="62"/>
      <c r="HLX98" s="62"/>
      <c r="HLY98" s="62"/>
      <c r="HLZ98" s="62"/>
      <c r="HMA98" s="62"/>
      <c r="HMB98" s="62"/>
      <c r="HMC98" s="62"/>
      <c r="HMD98" s="62"/>
      <c r="HME98" s="62"/>
      <c r="HMF98" s="62"/>
      <c r="HMG98" s="62"/>
      <c r="HMH98" s="62"/>
      <c r="HMI98" s="62"/>
      <c r="HMJ98" s="62"/>
      <c r="HMK98" s="62"/>
      <c r="HML98" s="62"/>
      <c r="HMM98" s="62"/>
      <c r="HMN98" s="62"/>
      <c r="HMO98" s="62"/>
      <c r="HMP98" s="62"/>
      <c r="HMQ98" s="62"/>
      <c r="HMR98" s="62"/>
      <c r="HMS98" s="62"/>
      <c r="HMT98" s="62"/>
      <c r="HMU98" s="62"/>
      <c r="HMV98" s="62"/>
      <c r="HMW98" s="62"/>
      <c r="HMX98" s="62"/>
      <c r="HMY98" s="62"/>
      <c r="HMZ98" s="62"/>
      <c r="HNA98" s="62"/>
      <c r="HNB98" s="62"/>
      <c r="HNC98" s="62"/>
      <c r="HND98" s="62"/>
      <c r="HNE98" s="62"/>
      <c r="HNF98" s="62"/>
      <c r="HNG98" s="62"/>
      <c r="HNH98" s="62"/>
      <c r="HNI98" s="62"/>
      <c r="HNJ98" s="62"/>
      <c r="HNK98" s="62"/>
      <c r="HNL98" s="62"/>
      <c r="HNM98" s="62"/>
      <c r="HNN98" s="62"/>
      <c r="HNO98" s="62"/>
      <c r="HNP98" s="62"/>
      <c r="HNQ98" s="62"/>
      <c r="HNR98" s="62"/>
      <c r="HNS98" s="62"/>
      <c r="HNT98" s="62"/>
      <c r="HNU98" s="62"/>
      <c r="HNV98" s="62"/>
      <c r="HNW98" s="62"/>
      <c r="HNX98" s="62"/>
      <c r="HNY98" s="62"/>
      <c r="HNZ98" s="62"/>
      <c r="HOA98" s="62"/>
      <c r="HOB98" s="62"/>
      <c r="HOC98" s="62"/>
      <c r="HOD98" s="62"/>
      <c r="HOE98" s="62"/>
      <c r="HOF98" s="62"/>
      <c r="HOG98" s="62"/>
      <c r="HOH98" s="62"/>
      <c r="HOI98" s="62"/>
      <c r="HOJ98" s="62"/>
      <c r="HOK98" s="62"/>
      <c r="HOL98" s="62"/>
      <c r="HOM98" s="62"/>
      <c r="HON98" s="62"/>
      <c r="HOO98" s="62"/>
      <c r="HOP98" s="62"/>
      <c r="HOQ98" s="62"/>
      <c r="HOR98" s="62"/>
      <c r="HOS98" s="62"/>
      <c r="HOT98" s="62"/>
      <c r="HOU98" s="62"/>
      <c r="HOV98" s="62"/>
      <c r="HOW98" s="62"/>
      <c r="HOX98" s="62"/>
      <c r="HOY98" s="62"/>
      <c r="HOZ98" s="62"/>
      <c r="HPA98" s="62"/>
      <c r="HPB98" s="62"/>
      <c r="HPC98" s="62"/>
      <c r="HPD98" s="62"/>
      <c r="HPE98" s="62"/>
      <c r="HPF98" s="62"/>
      <c r="HPG98" s="62"/>
      <c r="HPH98" s="62"/>
      <c r="HPI98" s="62"/>
      <c r="HPJ98" s="62"/>
      <c r="HPK98" s="62"/>
      <c r="HPL98" s="62"/>
      <c r="HPM98" s="62"/>
      <c r="HPN98" s="62"/>
      <c r="HPO98" s="62"/>
      <c r="HPP98" s="62"/>
      <c r="HPQ98" s="62"/>
      <c r="HPR98" s="62"/>
      <c r="HPS98" s="62"/>
      <c r="HPT98" s="62"/>
      <c r="HPU98" s="62"/>
      <c r="HPV98" s="62"/>
      <c r="HPW98" s="62"/>
      <c r="HPX98" s="62"/>
      <c r="HPY98" s="62"/>
      <c r="HPZ98" s="62"/>
      <c r="HQA98" s="62"/>
      <c r="HQB98" s="62"/>
      <c r="HQC98" s="62"/>
      <c r="HQD98" s="62"/>
      <c r="HQE98" s="62"/>
      <c r="HQF98" s="62"/>
      <c r="HQG98" s="62"/>
      <c r="HQH98" s="62"/>
      <c r="HQI98" s="62"/>
      <c r="HQJ98" s="62"/>
      <c r="HQK98" s="62"/>
      <c r="HQL98" s="62"/>
      <c r="HQM98" s="62"/>
      <c r="HQN98" s="62"/>
      <c r="HQO98" s="62"/>
      <c r="HQP98" s="62"/>
      <c r="HQQ98" s="62"/>
      <c r="HQR98" s="62"/>
      <c r="HQS98" s="62"/>
      <c r="HQT98" s="62"/>
      <c r="HQU98" s="62"/>
      <c r="HQV98" s="62"/>
      <c r="HQW98" s="62"/>
      <c r="HQX98" s="62"/>
      <c r="HQY98" s="62"/>
      <c r="HQZ98" s="62"/>
      <c r="HRA98" s="62"/>
      <c r="HRB98" s="62"/>
      <c r="HRC98" s="62"/>
      <c r="HRD98" s="62"/>
      <c r="HRE98" s="62"/>
      <c r="HRF98" s="62"/>
      <c r="HRG98" s="62"/>
      <c r="HRH98" s="62"/>
      <c r="HRI98" s="62"/>
      <c r="HRJ98" s="62"/>
      <c r="HRK98" s="62"/>
      <c r="HRL98" s="62"/>
      <c r="HRM98" s="62"/>
      <c r="HRN98" s="62"/>
      <c r="HRO98" s="62"/>
      <c r="HRP98" s="62"/>
      <c r="HRQ98" s="62"/>
      <c r="HRR98" s="62"/>
      <c r="HRS98" s="62"/>
      <c r="HRT98" s="62"/>
      <c r="HRU98" s="62"/>
      <c r="HRV98" s="62"/>
      <c r="HRW98" s="62"/>
      <c r="HRX98" s="62"/>
      <c r="HRY98" s="62"/>
      <c r="HRZ98" s="62"/>
      <c r="HSA98" s="62"/>
      <c r="HSB98" s="62"/>
      <c r="HSC98" s="62"/>
      <c r="HSD98" s="62"/>
      <c r="HSE98" s="62"/>
      <c r="HSF98" s="62"/>
      <c r="HSG98" s="62"/>
      <c r="HSH98" s="62"/>
      <c r="HSI98" s="62"/>
      <c r="HSJ98" s="62"/>
      <c r="HSK98" s="62"/>
      <c r="HSL98" s="62"/>
      <c r="HSM98" s="62"/>
      <c r="HSN98" s="62"/>
      <c r="HSO98" s="62"/>
      <c r="HSP98" s="62"/>
      <c r="HSQ98" s="62"/>
      <c r="HSR98" s="62"/>
      <c r="HSS98" s="62"/>
      <c r="HST98" s="62"/>
      <c r="HSU98" s="62"/>
      <c r="HSV98" s="62"/>
      <c r="HSW98" s="62"/>
      <c r="HSX98" s="62"/>
      <c r="HSY98" s="62"/>
      <c r="HSZ98" s="62"/>
      <c r="HTA98" s="62"/>
      <c r="HTB98" s="62"/>
      <c r="HTC98" s="62"/>
      <c r="HTD98" s="62"/>
      <c r="HTE98" s="62"/>
      <c r="HTF98" s="62"/>
      <c r="HTG98" s="62"/>
      <c r="HTH98" s="62"/>
      <c r="HTI98" s="62"/>
      <c r="HTJ98" s="62"/>
      <c r="HTK98" s="62"/>
      <c r="HTL98" s="62"/>
      <c r="HTM98" s="62"/>
      <c r="HTN98" s="62"/>
      <c r="HTO98" s="62"/>
      <c r="HTP98" s="62"/>
      <c r="HTQ98" s="62"/>
      <c r="HTR98" s="62"/>
      <c r="HTS98" s="62"/>
      <c r="HTT98" s="62"/>
      <c r="HTU98" s="62"/>
      <c r="HTV98" s="62"/>
      <c r="HTW98" s="62"/>
      <c r="HTX98" s="62"/>
      <c r="HTY98" s="62"/>
      <c r="HTZ98" s="62"/>
      <c r="HUA98" s="62"/>
      <c r="HUB98" s="62"/>
      <c r="HUC98" s="62"/>
      <c r="HUD98" s="62"/>
      <c r="HUE98" s="62"/>
      <c r="HUF98" s="62"/>
      <c r="HUG98" s="62"/>
      <c r="HUH98" s="62"/>
      <c r="HUI98" s="62"/>
      <c r="HUJ98" s="62"/>
      <c r="HUK98" s="62"/>
      <c r="HUL98" s="62"/>
      <c r="HUM98" s="62"/>
      <c r="HUN98" s="62"/>
      <c r="HUO98" s="62"/>
      <c r="HUP98" s="62"/>
      <c r="HUQ98" s="62"/>
      <c r="HUR98" s="62"/>
      <c r="HUS98" s="62"/>
      <c r="HUT98" s="62"/>
      <c r="HUU98" s="62"/>
      <c r="HUV98" s="62"/>
      <c r="HUW98" s="62"/>
      <c r="HUX98" s="62"/>
      <c r="HUY98" s="62"/>
      <c r="HUZ98" s="62"/>
      <c r="HVA98" s="62"/>
      <c r="HVB98" s="62"/>
      <c r="HVC98" s="62"/>
      <c r="HVD98" s="62"/>
      <c r="HVE98" s="62"/>
      <c r="HVF98" s="62"/>
      <c r="HVG98" s="62"/>
      <c r="HVH98" s="62"/>
      <c r="HVI98" s="62"/>
      <c r="HVJ98" s="62"/>
      <c r="HVK98" s="62"/>
      <c r="HVL98" s="62"/>
      <c r="HVM98" s="62"/>
      <c r="HVN98" s="62"/>
      <c r="HVO98" s="62"/>
      <c r="HVP98" s="62"/>
      <c r="HVQ98" s="62"/>
      <c r="HVR98" s="62"/>
      <c r="HVS98" s="62"/>
      <c r="HVT98" s="62"/>
      <c r="HVU98" s="62"/>
      <c r="HVV98" s="62"/>
      <c r="HVW98" s="62"/>
      <c r="HVX98" s="62"/>
      <c r="HVY98" s="62"/>
      <c r="HVZ98" s="62"/>
      <c r="HWA98" s="62"/>
      <c r="HWB98" s="62"/>
      <c r="HWC98" s="62"/>
      <c r="HWD98" s="62"/>
      <c r="HWE98" s="62"/>
      <c r="HWF98" s="62"/>
      <c r="HWG98" s="62"/>
      <c r="HWH98" s="62"/>
      <c r="HWI98" s="62"/>
      <c r="HWJ98" s="62"/>
      <c r="HWK98" s="62"/>
      <c r="HWL98" s="62"/>
      <c r="HWM98" s="62"/>
      <c r="HWN98" s="62"/>
      <c r="HWO98" s="62"/>
      <c r="HWP98" s="62"/>
      <c r="HWQ98" s="62"/>
      <c r="HWR98" s="62"/>
      <c r="HWS98" s="62"/>
      <c r="HWT98" s="62"/>
      <c r="HWU98" s="62"/>
      <c r="HWV98" s="62"/>
      <c r="HWW98" s="62"/>
      <c r="HWX98" s="62"/>
      <c r="HWY98" s="62"/>
      <c r="HWZ98" s="62"/>
      <c r="HXA98" s="62"/>
      <c r="HXB98" s="62"/>
      <c r="HXC98" s="62"/>
      <c r="HXD98" s="62"/>
      <c r="HXE98" s="62"/>
      <c r="HXF98" s="62"/>
      <c r="HXG98" s="62"/>
      <c r="HXH98" s="62"/>
      <c r="HXI98" s="62"/>
      <c r="HXJ98" s="62"/>
      <c r="HXK98" s="62"/>
      <c r="HXL98" s="62"/>
      <c r="HXM98" s="62"/>
      <c r="HXN98" s="62"/>
      <c r="HXO98" s="62"/>
      <c r="HXP98" s="62"/>
      <c r="HXQ98" s="62"/>
      <c r="HXR98" s="62"/>
      <c r="HXS98" s="62"/>
      <c r="HXT98" s="62"/>
      <c r="HXU98" s="62"/>
      <c r="HXV98" s="62"/>
      <c r="HXW98" s="62"/>
      <c r="HXX98" s="62"/>
      <c r="HXY98" s="62"/>
      <c r="HXZ98" s="62"/>
      <c r="HYA98" s="62"/>
      <c r="HYB98" s="62"/>
      <c r="HYC98" s="62"/>
      <c r="HYD98" s="62"/>
      <c r="HYE98" s="62"/>
      <c r="HYF98" s="62"/>
      <c r="HYG98" s="62"/>
      <c r="HYH98" s="62"/>
      <c r="HYI98" s="62"/>
      <c r="HYJ98" s="62"/>
      <c r="HYK98" s="62"/>
      <c r="HYL98" s="62"/>
      <c r="HYM98" s="62"/>
      <c r="HYN98" s="62"/>
      <c r="HYO98" s="62"/>
      <c r="HYP98" s="62"/>
      <c r="HYQ98" s="62"/>
      <c r="HYR98" s="62"/>
      <c r="HYS98" s="62"/>
      <c r="HYT98" s="62"/>
      <c r="HYU98" s="62"/>
      <c r="HYV98" s="62"/>
      <c r="HYW98" s="62"/>
      <c r="HYX98" s="62"/>
      <c r="HYY98" s="62"/>
      <c r="HYZ98" s="62"/>
      <c r="HZA98" s="62"/>
      <c r="HZB98" s="62"/>
      <c r="HZC98" s="62"/>
      <c r="HZD98" s="62"/>
      <c r="HZE98" s="62"/>
      <c r="HZF98" s="62"/>
      <c r="HZG98" s="62"/>
      <c r="HZH98" s="62"/>
      <c r="HZI98" s="62"/>
      <c r="HZJ98" s="62"/>
      <c r="HZK98" s="62"/>
      <c r="HZL98" s="62"/>
      <c r="HZM98" s="62"/>
      <c r="HZN98" s="62"/>
      <c r="HZO98" s="62"/>
      <c r="HZP98" s="62"/>
      <c r="HZQ98" s="62"/>
      <c r="HZR98" s="62"/>
      <c r="HZS98" s="62"/>
      <c r="HZT98" s="62"/>
      <c r="HZU98" s="62"/>
      <c r="HZV98" s="62"/>
      <c r="HZW98" s="62"/>
      <c r="HZX98" s="62"/>
      <c r="HZY98" s="62"/>
      <c r="HZZ98" s="62"/>
      <c r="IAA98" s="62"/>
      <c r="IAB98" s="62"/>
      <c r="IAC98" s="62"/>
      <c r="IAD98" s="62"/>
      <c r="IAE98" s="62"/>
      <c r="IAF98" s="62"/>
      <c r="IAG98" s="62"/>
      <c r="IAH98" s="62"/>
      <c r="IAI98" s="62"/>
      <c r="IAJ98" s="62"/>
      <c r="IAK98" s="62"/>
      <c r="IAL98" s="62"/>
      <c r="IAM98" s="62"/>
      <c r="IAN98" s="62"/>
      <c r="IAO98" s="62"/>
      <c r="IAP98" s="62"/>
      <c r="IAQ98" s="62"/>
      <c r="IAR98" s="62"/>
      <c r="IAS98" s="62"/>
      <c r="IAT98" s="62"/>
      <c r="IAU98" s="62"/>
      <c r="IAV98" s="62"/>
      <c r="IAW98" s="62"/>
      <c r="IAX98" s="62"/>
      <c r="IAY98" s="62"/>
      <c r="IAZ98" s="62"/>
      <c r="IBA98" s="62"/>
      <c r="IBB98" s="62"/>
      <c r="IBC98" s="62"/>
      <c r="IBD98" s="62"/>
      <c r="IBE98" s="62"/>
      <c r="IBF98" s="62"/>
      <c r="IBG98" s="62"/>
      <c r="IBH98" s="62"/>
      <c r="IBI98" s="62"/>
      <c r="IBJ98" s="62"/>
      <c r="IBK98" s="62"/>
      <c r="IBL98" s="62"/>
      <c r="IBM98" s="62"/>
      <c r="IBN98" s="62"/>
      <c r="IBO98" s="62"/>
      <c r="IBP98" s="62"/>
      <c r="IBQ98" s="62"/>
      <c r="IBR98" s="62"/>
      <c r="IBS98" s="62"/>
      <c r="IBT98" s="62"/>
      <c r="IBU98" s="62"/>
      <c r="IBV98" s="62"/>
      <c r="IBW98" s="62"/>
      <c r="IBX98" s="62"/>
      <c r="IBY98" s="62"/>
      <c r="IBZ98" s="62"/>
      <c r="ICA98" s="62"/>
      <c r="ICB98" s="62"/>
      <c r="ICC98" s="62"/>
      <c r="ICD98" s="62"/>
      <c r="ICE98" s="62"/>
      <c r="ICF98" s="62"/>
      <c r="ICG98" s="62"/>
      <c r="ICH98" s="62"/>
      <c r="ICI98" s="62"/>
      <c r="ICJ98" s="62"/>
      <c r="ICK98" s="62"/>
      <c r="ICL98" s="62"/>
      <c r="ICM98" s="62"/>
      <c r="ICN98" s="62"/>
      <c r="ICO98" s="62"/>
      <c r="ICP98" s="62"/>
      <c r="ICQ98" s="62"/>
      <c r="ICR98" s="62"/>
      <c r="ICS98" s="62"/>
      <c r="ICT98" s="62"/>
      <c r="ICU98" s="62"/>
      <c r="ICV98" s="62"/>
      <c r="ICW98" s="62"/>
      <c r="ICX98" s="62"/>
      <c r="ICY98" s="62"/>
      <c r="ICZ98" s="62"/>
      <c r="IDA98" s="62"/>
      <c r="IDB98" s="62"/>
      <c r="IDC98" s="62"/>
      <c r="IDD98" s="62"/>
      <c r="IDE98" s="62"/>
      <c r="IDF98" s="62"/>
      <c r="IDG98" s="62"/>
      <c r="IDH98" s="62"/>
      <c r="IDI98" s="62"/>
      <c r="IDJ98" s="62"/>
      <c r="IDK98" s="62"/>
      <c r="IDL98" s="62"/>
      <c r="IDM98" s="62"/>
      <c r="IDN98" s="62"/>
      <c r="IDO98" s="62"/>
      <c r="IDP98" s="62"/>
      <c r="IDQ98" s="62"/>
      <c r="IDR98" s="62"/>
      <c r="IDS98" s="62"/>
      <c r="IDT98" s="62"/>
      <c r="IDU98" s="62"/>
      <c r="IDV98" s="62"/>
      <c r="IDW98" s="62"/>
      <c r="IDX98" s="62"/>
      <c r="IDY98" s="62"/>
      <c r="IDZ98" s="62"/>
      <c r="IEA98" s="62"/>
      <c r="IEB98" s="62"/>
      <c r="IEC98" s="62"/>
      <c r="IED98" s="62"/>
      <c r="IEE98" s="62"/>
      <c r="IEF98" s="62"/>
      <c r="IEG98" s="62"/>
      <c r="IEH98" s="62"/>
      <c r="IEI98" s="62"/>
      <c r="IEJ98" s="62"/>
      <c r="IEK98" s="62"/>
      <c r="IEL98" s="62"/>
      <c r="IEM98" s="62"/>
      <c r="IEN98" s="62"/>
      <c r="IEO98" s="62"/>
      <c r="IEP98" s="62"/>
      <c r="IEQ98" s="62"/>
      <c r="IER98" s="62"/>
      <c r="IES98" s="62"/>
      <c r="IET98" s="62"/>
      <c r="IEU98" s="62"/>
      <c r="IEV98" s="62"/>
      <c r="IEW98" s="62"/>
      <c r="IEX98" s="62"/>
      <c r="IEY98" s="62"/>
      <c r="IEZ98" s="62"/>
      <c r="IFA98" s="62"/>
      <c r="IFB98" s="62"/>
      <c r="IFC98" s="62"/>
      <c r="IFD98" s="62"/>
      <c r="IFE98" s="62"/>
      <c r="IFF98" s="62"/>
      <c r="IFG98" s="62"/>
      <c r="IFH98" s="62"/>
      <c r="IFI98" s="62"/>
      <c r="IFJ98" s="62"/>
      <c r="IFK98" s="62"/>
      <c r="IFL98" s="62"/>
      <c r="IFM98" s="62"/>
      <c r="IFN98" s="62"/>
      <c r="IFO98" s="62"/>
      <c r="IFP98" s="62"/>
      <c r="IFQ98" s="62"/>
      <c r="IFR98" s="62"/>
      <c r="IFS98" s="62"/>
      <c r="IFT98" s="62"/>
      <c r="IFU98" s="62"/>
      <c r="IFV98" s="62"/>
      <c r="IFW98" s="62"/>
      <c r="IFX98" s="62"/>
      <c r="IFY98" s="62"/>
      <c r="IFZ98" s="62"/>
      <c r="IGA98" s="62"/>
      <c r="IGB98" s="62"/>
      <c r="IGC98" s="62"/>
      <c r="IGD98" s="62"/>
      <c r="IGE98" s="62"/>
      <c r="IGF98" s="62"/>
      <c r="IGG98" s="62"/>
      <c r="IGH98" s="62"/>
      <c r="IGI98" s="62"/>
      <c r="IGJ98" s="62"/>
      <c r="IGK98" s="62"/>
      <c r="IGL98" s="62"/>
      <c r="IGM98" s="62"/>
      <c r="IGN98" s="62"/>
      <c r="IGO98" s="62"/>
      <c r="IGP98" s="62"/>
      <c r="IGQ98" s="62"/>
      <c r="IGR98" s="62"/>
      <c r="IGS98" s="62"/>
      <c r="IGT98" s="62"/>
      <c r="IGU98" s="62"/>
      <c r="IGV98" s="62"/>
      <c r="IGW98" s="62"/>
      <c r="IGX98" s="62"/>
      <c r="IGY98" s="62"/>
      <c r="IGZ98" s="62"/>
      <c r="IHA98" s="62"/>
      <c r="IHB98" s="62"/>
      <c r="IHC98" s="62"/>
      <c r="IHD98" s="62"/>
      <c r="IHE98" s="62"/>
      <c r="IHF98" s="62"/>
      <c r="IHG98" s="62"/>
      <c r="IHH98" s="62"/>
      <c r="IHI98" s="62"/>
      <c r="IHJ98" s="62"/>
      <c r="IHK98" s="62"/>
      <c r="IHL98" s="62"/>
      <c r="IHM98" s="62"/>
      <c r="IHN98" s="62"/>
      <c r="IHO98" s="62"/>
      <c r="IHP98" s="62"/>
      <c r="IHQ98" s="62"/>
      <c r="IHR98" s="62"/>
      <c r="IHS98" s="62"/>
      <c r="IHT98" s="62"/>
      <c r="IHU98" s="62"/>
      <c r="IHV98" s="62"/>
      <c r="IHW98" s="62"/>
      <c r="IHX98" s="62"/>
      <c r="IHY98" s="62"/>
      <c r="IHZ98" s="62"/>
      <c r="IIA98" s="62"/>
      <c r="IIB98" s="62"/>
      <c r="IIC98" s="62"/>
      <c r="IID98" s="62"/>
      <c r="IIE98" s="62"/>
      <c r="IIF98" s="62"/>
      <c r="IIG98" s="62"/>
      <c r="IIH98" s="62"/>
      <c r="III98" s="62"/>
      <c r="IIJ98" s="62"/>
      <c r="IIK98" s="62"/>
      <c r="IIL98" s="62"/>
      <c r="IIM98" s="62"/>
      <c r="IIN98" s="62"/>
      <c r="IIO98" s="62"/>
      <c r="IIP98" s="62"/>
      <c r="IIQ98" s="62"/>
      <c r="IIR98" s="62"/>
      <c r="IIS98" s="62"/>
      <c r="IIT98" s="62"/>
      <c r="IIU98" s="62"/>
      <c r="IIV98" s="62"/>
      <c r="IIW98" s="62"/>
      <c r="IIX98" s="62"/>
      <c r="IIY98" s="62"/>
      <c r="IIZ98" s="62"/>
      <c r="IJA98" s="62"/>
      <c r="IJB98" s="62"/>
      <c r="IJC98" s="62"/>
      <c r="IJD98" s="62"/>
      <c r="IJE98" s="62"/>
      <c r="IJF98" s="62"/>
      <c r="IJG98" s="62"/>
      <c r="IJH98" s="62"/>
      <c r="IJI98" s="62"/>
      <c r="IJJ98" s="62"/>
      <c r="IJK98" s="62"/>
      <c r="IJL98" s="62"/>
      <c r="IJM98" s="62"/>
      <c r="IJN98" s="62"/>
      <c r="IJO98" s="62"/>
      <c r="IJP98" s="62"/>
      <c r="IJQ98" s="62"/>
      <c r="IJR98" s="62"/>
      <c r="IJS98" s="62"/>
      <c r="IJT98" s="62"/>
      <c r="IJU98" s="62"/>
      <c r="IJV98" s="62"/>
      <c r="IJW98" s="62"/>
      <c r="IJX98" s="62"/>
      <c r="IJY98" s="62"/>
      <c r="IJZ98" s="62"/>
      <c r="IKA98" s="62"/>
      <c r="IKB98" s="62"/>
      <c r="IKC98" s="62"/>
      <c r="IKD98" s="62"/>
      <c r="IKE98" s="62"/>
      <c r="IKF98" s="62"/>
      <c r="IKG98" s="62"/>
      <c r="IKH98" s="62"/>
      <c r="IKI98" s="62"/>
      <c r="IKJ98" s="62"/>
      <c r="IKK98" s="62"/>
      <c r="IKL98" s="62"/>
      <c r="IKM98" s="62"/>
      <c r="IKN98" s="62"/>
      <c r="IKO98" s="62"/>
      <c r="IKP98" s="62"/>
      <c r="IKQ98" s="62"/>
      <c r="IKR98" s="62"/>
      <c r="IKS98" s="62"/>
      <c r="IKT98" s="62"/>
      <c r="IKU98" s="62"/>
      <c r="IKV98" s="62"/>
      <c r="IKW98" s="62"/>
      <c r="IKX98" s="62"/>
      <c r="IKY98" s="62"/>
      <c r="IKZ98" s="62"/>
      <c r="ILA98" s="62"/>
      <c r="ILB98" s="62"/>
      <c r="ILC98" s="62"/>
      <c r="ILD98" s="62"/>
      <c r="ILE98" s="62"/>
      <c r="ILF98" s="62"/>
      <c r="ILG98" s="62"/>
      <c r="ILH98" s="62"/>
      <c r="ILI98" s="62"/>
      <c r="ILJ98" s="62"/>
      <c r="ILK98" s="62"/>
      <c r="ILL98" s="62"/>
      <c r="ILM98" s="62"/>
      <c r="ILN98" s="62"/>
      <c r="ILO98" s="62"/>
      <c r="ILP98" s="62"/>
      <c r="ILQ98" s="62"/>
      <c r="ILR98" s="62"/>
      <c r="ILS98" s="62"/>
      <c r="ILT98" s="62"/>
      <c r="ILU98" s="62"/>
      <c r="ILV98" s="62"/>
      <c r="ILW98" s="62"/>
      <c r="ILX98" s="62"/>
      <c r="ILY98" s="62"/>
      <c r="ILZ98" s="62"/>
      <c r="IMA98" s="62"/>
      <c r="IMB98" s="62"/>
      <c r="IMC98" s="62"/>
      <c r="IMD98" s="62"/>
      <c r="IME98" s="62"/>
      <c r="IMF98" s="62"/>
      <c r="IMG98" s="62"/>
      <c r="IMH98" s="62"/>
      <c r="IMI98" s="62"/>
      <c r="IMJ98" s="62"/>
      <c r="IMK98" s="62"/>
      <c r="IML98" s="62"/>
      <c r="IMM98" s="62"/>
      <c r="IMN98" s="62"/>
      <c r="IMO98" s="62"/>
      <c r="IMP98" s="62"/>
      <c r="IMQ98" s="62"/>
      <c r="IMR98" s="62"/>
      <c r="IMS98" s="62"/>
      <c r="IMT98" s="62"/>
      <c r="IMU98" s="62"/>
      <c r="IMV98" s="62"/>
      <c r="IMW98" s="62"/>
      <c r="IMX98" s="62"/>
      <c r="IMY98" s="62"/>
      <c r="IMZ98" s="62"/>
      <c r="INA98" s="62"/>
      <c r="INB98" s="62"/>
      <c r="INC98" s="62"/>
      <c r="IND98" s="62"/>
      <c r="INE98" s="62"/>
      <c r="INF98" s="62"/>
      <c r="ING98" s="62"/>
      <c r="INH98" s="62"/>
      <c r="INI98" s="62"/>
      <c r="INJ98" s="62"/>
      <c r="INK98" s="62"/>
      <c r="INL98" s="62"/>
      <c r="INM98" s="62"/>
      <c r="INN98" s="62"/>
      <c r="INO98" s="62"/>
      <c r="INP98" s="62"/>
      <c r="INQ98" s="62"/>
      <c r="INR98" s="62"/>
      <c r="INS98" s="62"/>
      <c r="INT98" s="62"/>
      <c r="INU98" s="62"/>
      <c r="INV98" s="62"/>
      <c r="INW98" s="62"/>
      <c r="INX98" s="62"/>
      <c r="INY98" s="62"/>
      <c r="INZ98" s="62"/>
      <c r="IOA98" s="62"/>
      <c r="IOB98" s="62"/>
      <c r="IOC98" s="62"/>
      <c r="IOD98" s="62"/>
      <c r="IOE98" s="62"/>
      <c r="IOF98" s="62"/>
      <c r="IOG98" s="62"/>
      <c r="IOH98" s="62"/>
      <c r="IOI98" s="62"/>
      <c r="IOJ98" s="62"/>
      <c r="IOK98" s="62"/>
      <c r="IOL98" s="62"/>
      <c r="IOM98" s="62"/>
      <c r="ION98" s="62"/>
      <c r="IOO98" s="62"/>
      <c r="IOP98" s="62"/>
      <c r="IOQ98" s="62"/>
      <c r="IOR98" s="62"/>
      <c r="IOS98" s="62"/>
      <c r="IOT98" s="62"/>
      <c r="IOU98" s="62"/>
      <c r="IOV98" s="62"/>
      <c r="IOW98" s="62"/>
      <c r="IOX98" s="62"/>
      <c r="IOY98" s="62"/>
      <c r="IOZ98" s="62"/>
      <c r="IPA98" s="62"/>
      <c r="IPB98" s="62"/>
      <c r="IPC98" s="62"/>
      <c r="IPD98" s="62"/>
      <c r="IPE98" s="62"/>
      <c r="IPF98" s="62"/>
      <c r="IPG98" s="62"/>
      <c r="IPH98" s="62"/>
      <c r="IPI98" s="62"/>
      <c r="IPJ98" s="62"/>
      <c r="IPK98" s="62"/>
      <c r="IPL98" s="62"/>
      <c r="IPM98" s="62"/>
      <c r="IPN98" s="62"/>
      <c r="IPO98" s="62"/>
      <c r="IPP98" s="62"/>
      <c r="IPQ98" s="62"/>
      <c r="IPR98" s="62"/>
      <c r="IPS98" s="62"/>
      <c r="IPT98" s="62"/>
      <c r="IPU98" s="62"/>
      <c r="IPV98" s="62"/>
      <c r="IPW98" s="62"/>
      <c r="IPX98" s="62"/>
      <c r="IPY98" s="62"/>
      <c r="IPZ98" s="62"/>
      <c r="IQA98" s="62"/>
      <c r="IQB98" s="62"/>
      <c r="IQC98" s="62"/>
      <c r="IQD98" s="62"/>
      <c r="IQE98" s="62"/>
      <c r="IQF98" s="62"/>
      <c r="IQG98" s="62"/>
      <c r="IQH98" s="62"/>
      <c r="IQI98" s="62"/>
      <c r="IQJ98" s="62"/>
      <c r="IQK98" s="62"/>
      <c r="IQL98" s="62"/>
      <c r="IQM98" s="62"/>
      <c r="IQN98" s="62"/>
      <c r="IQO98" s="62"/>
      <c r="IQP98" s="62"/>
      <c r="IQQ98" s="62"/>
      <c r="IQR98" s="62"/>
      <c r="IQS98" s="62"/>
      <c r="IQT98" s="62"/>
      <c r="IQU98" s="62"/>
      <c r="IQV98" s="62"/>
      <c r="IQW98" s="62"/>
      <c r="IQX98" s="62"/>
      <c r="IQY98" s="62"/>
      <c r="IQZ98" s="62"/>
      <c r="IRA98" s="62"/>
      <c r="IRB98" s="62"/>
      <c r="IRC98" s="62"/>
      <c r="IRD98" s="62"/>
      <c r="IRE98" s="62"/>
      <c r="IRF98" s="62"/>
      <c r="IRG98" s="62"/>
      <c r="IRH98" s="62"/>
      <c r="IRI98" s="62"/>
      <c r="IRJ98" s="62"/>
      <c r="IRK98" s="62"/>
      <c r="IRL98" s="62"/>
      <c r="IRM98" s="62"/>
      <c r="IRN98" s="62"/>
      <c r="IRO98" s="62"/>
      <c r="IRP98" s="62"/>
      <c r="IRQ98" s="62"/>
      <c r="IRR98" s="62"/>
      <c r="IRS98" s="62"/>
      <c r="IRT98" s="62"/>
      <c r="IRU98" s="62"/>
      <c r="IRV98" s="62"/>
      <c r="IRW98" s="62"/>
      <c r="IRX98" s="62"/>
      <c r="IRY98" s="62"/>
      <c r="IRZ98" s="62"/>
      <c r="ISA98" s="62"/>
      <c r="ISB98" s="62"/>
      <c r="ISC98" s="62"/>
      <c r="ISD98" s="62"/>
      <c r="ISE98" s="62"/>
      <c r="ISF98" s="62"/>
      <c r="ISG98" s="62"/>
      <c r="ISH98" s="62"/>
      <c r="ISI98" s="62"/>
      <c r="ISJ98" s="62"/>
      <c r="ISK98" s="62"/>
      <c r="ISL98" s="62"/>
      <c r="ISM98" s="62"/>
      <c r="ISN98" s="62"/>
      <c r="ISO98" s="62"/>
      <c r="ISP98" s="62"/>
      <c r="ISQ98" s="62"/>
      <c r="ISR98" s="62"/>
      <c r="ISS98" s="62"/>
      <c r="IST98" s="62"/>
      <c r="ISU98" s="62"/>
      <c r="ISV98" s="62"/>
      <c r="ISW98" s="62"/>
      <c r="ISX98" s="62"/>
      <c r="ISY98" s="62"/>
      <c r="ISZ98" s="62"/>
      <c r="ITA98" s="62"/>
      <c r="ITB98" s="62"/>
      <c r="ITC98" s="62"/>
      <c r="ITD98" s="62"/>
      <c r="ITE98" s="62"/>
      <c r="ITF98" s="62"/>
      <c r="ITG98" s="62"/>
      <c r="ITH98" s="62"/>
      <c r="ITI98" s="62"/>
      <c r="ITJ98" s="62"/>
      <c r="ITK98" s="62"/>
      <c r="ITL98" s="62"/>
      <c r="ITM98" s="62"/>
      <c r="ITN98" s="62"/>
      <c r="ITO98" s="62"/>
      <c r="ITP98" s="62"/>
      <c r="ITQ98" s="62"/>
      <c r="ITR98" s="62"/>
      <c r="ITS98" s="62"/>
      <c r="ITT98" s="62"/>
      <c r="ITU98" s="62"/>
      <c r="ITV98" s="62"/>
      <c r="ITW98" s="62"/>
      <c r="ITX98" s="62"/>
      <c r="ITY98" s="62"/>
      <c r="ITZ98" s="62"/>
      <c r="IUA98" s="62"/>
      <c r="IUB98" s="62"/>
      <c r="IUC98" s="62"/>
      <c r="IUD98" s="62"/>
      <c r="IUE98" s="62"/>
      <c r="IUF98" s="62"/>
      <c r="IUG98" s="62"/>
      <c r="IUH98" s="62"/>
      <c r="IUI98" s="62"/>
      <c r="IUJ98" s="62"/>
      <c r="IUK98" s="62"/>
      <c r="IUL98" s="62"/>
      <c r="IUM98" s="62"/>
      <c r="IUN98" s="62"/>
      <c r="IUO98" s="62"/>
      <c r="IUP98" s="62"/>
      <c r="IUQ98" s="62"/>
      <c r="IUR98" s="62"/>
      <c r="IUS98" s="62"/>
      <c r="IUT98" s="62"/>
      <c r="IUU98" s="62"/>
      <c r="IUV98" s="62"/>
      <c r="IUW98" s="62"/>
      <c r="IUX98" s="62"/>
      <c r="IUY98" s="62"/>
      <c r="IUZ98" s="62"/>
      <c r="IVA98" s="62"/>
      <c r="IVB98" s="62"/>
      <c r="IVC98" s="62"/>
      <c r="IVD98" s="62"/>
      <c r="IVE98" s="62"/>
      <c r="IVF98" s="62"/>
      <c r="IVG98" s="62"/>
      <c r="IVH98" s="62"/>
      <c r="IVI98" s="62"/>
      <c r="IVJ98" s="62"/>
      <c r="IVK98" s="62"/>
      <c r="IVL98" s="62"/>
      <c r="IVM98" s="62"/>
      <c r="IVN98" s="62"/>
      <c r="IVO98" s="62"/>
      <c r="IVP98" s="62"/>
      <c r="IVQ98" s="62"/>
      <c r="IVR98" s="62"/>
      <c r="IVS98" s="62"/>
      <c r="IVT98" s="62"/>
      <c r="IVU98" s="62"/>
      <c r="IVV98" s="62"/>
      <c r="IVW98" s="62"/>
      <c r="IVX98" s="62"/>
      <c r="IVY98" s="62"/>
      <c r="IVZ98" s="62"/>
      <c r="IWA98" s="62"/>
      <c r="IWB98" s="62"/>
      <c r="IWC98" s="62"/>
      <c r="IWD98" s="62"/>
      <c r="IWE98" s="62"/>
      <c r="IWF98" s="62"/>
      <c r="IWG98" s="62"/>
      <c r="IWH98" s="62"/>
      <c r="IWI98" s="62"/>
      <c r="IWJ98" s="62"/>
      <c r="IWK98" s="62"/>
      <c r="IWL98" s="62"/>
      <c r="IWM98" s="62"/>
      <c r="IWN98" s="62"/>
      <c r="IWO98" s="62"/>
      <c r="IWP98" s="62"/>
      <c r="IWQ98" s="62"/>
      <c r="IWR98" s="62"/>
      <c r="IWS98" s="62"/>
      <c r="IWT98" s="62"/>
      <c r="IWU98" s="62"/>
      <c r="IWV98" s="62"/>
      <c r="IWW98" s="62"/>
      <c r="IWX98" s="62"/>
      <c r="IWY98" s="62"/>
      <c r="IWZ98" s="62"/>
      <c r="IXA98" s="62"/>
      <c r="IXB98" s="62"/>
      <c r="IXC98" s="62"/>
      <c r="IXD98" s="62"/>
      <c r="IXE98" s="62"/>
      <c r="IXF98" s="62"/>
      <c r="IXG98" s="62"/>
      <c r="IXH98" s="62"/>
      <c r="IXI98" s="62"/>
      <c r="IXJ98" s="62"/>
      <c r="IXK98" s="62"/>
      <c r="IXL98" s="62"/>
      <c r="IXM98" s="62"/>
      <c r="IXN98" s="62"/>
      <c r="IXO98" s="62"/>
      <c r="IXP98" s="62"/>
      <c r="IXQ98" s="62"/>
      <c r="IXR98" s="62"/>
      <c r="IXS98" s="62"/>
      <c r="IXT98" s="62"/>
      <c r="IXU98" s="62"/>
      <c r="IXV98" s="62"/>
      <c r="IXW98" s="62"/>
      <c r="IXX98" s="62"/>
      <c r="IXY98" s="62"/>
      <c r="IXZ98" s="62"/>
      <c r="IYA98" s="62"/>
      <c r="IYB98" s="62"/>
      <c r="IYC98" s="62"/>
      <c r="IYD98" s="62"/>
      <c r="IYE98" s="62"/>
      <c r="IYF98" s="62"/>
      <c r="IYG98" s="62"/>
      <c r="IYH98" s="62"/>
      <c r="IYI98" s="62"/>
      <c r="IYJ98" s="62"/>
      <c r="IYK98" s="62"/>
      <c r="IYL98" s="62"/>
      <c r="IYM98" s="62"/>
      <c r="IYN98" s="62"/>
      <c r="IYO98" s="62"/>
      <c r="IYP98" s="62"/>
      <c r="IYQ98" s="62"/>
      <c r="IYR98" s="62"/>
      <c r="IYS98" s="62"/>
      <c r="IYT98" s="62"/>
      <c r="IYU98" s="62"/>
      <c r="IYV98" s="62"/>
      <c r="IYW98" s="62"/>
      <c r="IYX98" s="62"/>
      <c r="IYY98" s="62"/>
      <c r="IYZ98" s="62"/>
      <c r="IZA98" s="62"/>
      <c r="IZB98" s="62"/>
      <c r="IZC98" s="62"/>
      <c r="IZD98" s="62"/>
      <c r="IZE98" s="62"/>
      <c r="IZF98" s="62"/>
      <c r="IZG98" s="62"/>
      <c r="IZH98" s="62"/>
      <c r="IZI98" s="62"/>
      <c r="IZJ98" s="62"/>
      <c r="IZK98" s="62"/>
      <c r="IZL98" s="62"/>
      <c r="IZM98" s="62"/>
      <c r="IZN98" s="62"/>
      <c r="IZO98" s="62"/>
      <c r="IZP98" s="62"/>
      <c r="IZQ98" s="62"/>
      <c r="IZR98" s="62"/>
      <c r="IZS98" s="62"/>
      <c r="IZT98" s="62"/>
      <c r="IZU98" s="62"/>
      <c r="IZV98" s="62"/>
      <c r="IZW98" s="62"/>
      <c r="IZX98" s="62"/>
      <c r="IZY98" s="62"/>
      <c r="IZZ98" s="62"/>
      <c r="JAA98" s="62"/>
      <c r="JAB98" s="62"/>
      <c r="JAC98" s="62"/>
      <c r="JAD98" s="62"/>
      <c r="JAE98" s="62"/>
      <c r="JAF98" s="62"/>
      <c r="JAG98" s="62"/>
      <c r="JAH98" s="62"/>
      <c r="JAI98" s="62"/>
      <c r="JAJ98" s="62"/>
      <c r="JAK98" s="62"/>
      <c r="JAL98" s="62"/>
      <c r="JAM98" s="62"/>
      <c r="JAN98" s="62"/>
      <c r="JAO98" s="62"/>
      <c r="JAP98" s="62"/>
      <c r="JAQ98" s="62"/>
      <c r="JAR98" s="62"/>
      <c r="JAS98" s="62"/>
      <c r="JAT98" s="62"/>
      <c r="JAU98" s="62"/>
      <c r="JAV98" s="62"/>
      <c r="JAW98" s="62"/>
      <c r="JAX98" s="62"/>
      <c r="JAY98" s="62"/>
      <c r="JAZ98" s="62"/>
      <c r="JBA98" s="62"/>
      <c r="JBB98" s="62"/>
      <c r="JBC98" s="62"/>
      <c r="JBD98" s="62"/>
      <c r="JBE98" s="62"/>
      <c r="JBF98" s="62"/>
      <c r="JBG98" s="62"/>
      <c r="JBH98" s="62"/>
      <c r="JBI98" s="62"/>
      <c r="JBJ98" s="62"/>
      <c r="JBK98" s="62"/>
      <c r="JBL98" s="62"/>
      <c r="JBM98" s="62"/>
      <c r="JBN98" s="62"/>
      <c r="JBO98" s="62"/>
      <c r="JBP98" s="62"/>
      <c r="JBQ98" s="62"/>
      <c r="JBR98" s="62"/>
      <c r="JBS98" s="62"/>
      <c r="JBT98" s="62"/>
      <c r="JBU98" s="62"/>
      <c r="JBV98" s="62"/>
      <c r="JBW98" s="62"/>
      <c r="JBX98" s="62"/>
      <c r="JBY98" s="62"/>
      <c r="JBZ98" s="62"/>
      <c r="JCA98" s="62"/>
      <c r="JCB98" s="62"/>
      <c r="JCC98" s="62"/>
      <c r="JCD98" s="62"/>
      <c r="JCE98" s="62"/>
      <c r="JCF98" s="62"/>
      <c r="JCG98" s="62"/>
      <c r="JCH98" s="62"/>
      <c r="JCI98" s="62"/>
      <c r="JCJ98" s="62"/>
      <c r="JCK98" s="62"/>
      <c r="JCL98" s="62"/>
      <c r="JCM98" s="62"/>
      <c r="JCN98" s="62"/>
      <c r="JCO98" s="62"/>
      <c r="JCP98" s="62"/>
      <c r="JCQ98" s="62"/>
      <c r="JCR98" s="62"/>
      <c r="JCS98" s="62"/>
      <c r="JCT98" s="62"/>
      <c r="JCU98" s="62"/>
      <c r="JCV98" s="62"/>
      <c r="JCW98" s="62"/>
      <c r="JCX98" s="62"/>
      <c r="JCY98" s="62"/>
      <c r="JCZ98" s="62"/>
      <c r="JDA98" s="62"/>
      <c r="JDB98" s="62"/>
      <c r="JDC98" s="62"/>
      <c r="JDD98" s="62"/>
      <c r="JDE98" s="62"/>
      <c r="JDF98" s="62"/>
      <c r="JDG98" s="62"/>
      <c r="JDH98" s="62"/>
      <c r="JDI98" s="62"/>
      <c r="JDJ98" s="62"/>
      <c r="JDK98" s="62"/>
      <c r="JDL98" s="62"/>
      <c r="JDM98" s="62"/>
      <c r="JDN98" s="62"/>
      <c r="JDO98" s="62"/>
      <c r="JDP98" s="62"/>
      <c r="JDQ98" s="62"/>
      <c r="JDR98" s="62"/>
      <c r="JDS98" s="62"/>
      <c r="JDT98" s="62"/>
      <c r="JDU98" s="62"/>
      <c r="JDV98" s="62"/>
      <c r="JDW98" s="62"/>
      <c r="JDX98" s="62"/>
      <c r="JDY98" s="62"/>
      <c r="JDZ98" s="62"/>
      <c r="JEA98" s="62"/>
      <c r="JEB98" s="62"/>
      <c r="JEC98" s="62"/>
      <c r="JED98" s="62"/>
      <c r="JEE98" s="62"/>
      <c r="JEF98" s="62"/>
      <c r="JEG98" s="62"/>
      <c r="JEH98" s="62"/>
      <c r="JEI98" s="62"/>
      <c r="JEJ98" s="62"/>
      <c r="JEK98" s="62"/>
      <c r="JEL98" s="62"/>
      <c r="JEM98" s="62"/>
      <c r="JEN98" s="62"/>
      <c r="JEO98" s="62"/>
      <c r="JEP98" s="62"/>
      <c r="JEQ98" s="62"/>
      <c r="JER98" s="62"/>
      <c r="JES98" s="62"/>
      <c r="JET98" s="62"/>
      <c r="JEU98" s="62"/>
      <c r="JEV98" s="62"/>
      <c r="JEW98" s="62"/>
      <c r="JEX98" s="62"/>
      <c r="JEY98" s="62"/>
      <c r="JEZ98" s="62"/>
      <c r="JFA98" s="62"/>
      <c r="JFB98" s="62"/>
      <c r="JFC98" s="62"/>
      <c r="JFD98" s="62"/>
      <c r="JFE98" s="62"/>
      <c r="JFF98" s="62"/>
      <c r="JFG98" s="62"/>
      <c r="JFH98" s="62"/>
      <c r="JFI98" s="62"/>
      <c r="JFJ98" s="62"/>
      <c r="JFK98" s="62"/>
      <c r="JFL98" s="62"/>
      <c r="JFM98" s="62"/>
      <c r="JFN98" s="62"/>
      <c r="JFO98" s="62"/>
      <c r="JFP98" s="62"/>
      <c r="JFQ98" s="62"/>
      <c r="JFR98" s="62"/>
      <c r="JFS98" s="62"/>
      <c r="JFT98" s="62"/>
      <c r="JFU98" s="62"/>
      <c r="JFV98" s="62"/>
      <c r="JFW98" s="62"/>
      <c r="JFX98" s="62"/>
      <c r="JFY98" s="62"/>
      <c r="JFZ98" s="62"/>
      <c r="JGA98" s="62"/>
      <c r="JGB98" s="62"/>
      <c r="JGC98" s="62"/>
      <c r="JGD98" s="62"/>
      <c r="JGE98" s="62"/>
      <c r="JGF98" s="62"/>
      <c r="JGG98" s="62"/>
      <c r="JGH98" s="62"/>
      <c r="JGI98" s="62"/>
      <c r="JGJ98" s="62"/>
      <c r="JGK98" s="62"/>
      <c r="JGL98" s="62"/>
      <c r="JGM98" s="62"/>
      <c r="JGN98" s="62"/>
      <c r="JGO98" s="62"/>
      <c r="JGP98" s="62"/>
      <c r="JGQ98" s="62"/>
      <c r="JGR98" s="62"/>
      <c r="JGS98" s="62"/>
      <c r="JGT98" s="62"/>
      <c r="JGU98" s="62"/>
      <c r="JGV98" s="62"/>
      <c r="JGW98" s="62"/>
      <c r="JGX98" s="62"/>
      <c r="JGY98" s="62"/>
      <c r="JGZ98" s="62"/>
      <c r="JHA98" s="62"/>
      <c r="JHB98" s="62"/>
      <c r="JHC98" s="62"/>
      <c r="JHD98" s="62"/>
      <c r="JHE98" s="62"/>
      <c r="JHF98" s="62"/>
      <c r="JHG98" s="62"/>
      <c r="JHH98" s="62"/>
      <c r="JHI98" s="62"/>
      <c r="JHJ98" s="62"/>
      <c r="JHK98" s="62"/>
      <c r="JHL98" s="62"/>
      <c r="JHM98" s="62"/>
      <c r="JHN98" s="62"/>
      <c r="JHO98" s="62"/>
      <c r="JHP98" s="62"/>
      <c r="JHQ98" s="62"/>
      <c r="JHR98" s="62"/>
      <c r="JHS98" s="62"/>
      <c r="JHT98" s="62"/>
      <c r="JHU98" s="62"/>
      <c r="JHV98" s="62"/>
      <c r="JHW98" s="62"/>
      <c r="JHX98" s="62"/>
      <c r="JHY98" s="62"/>
      <c r="JHZ98" s="62"/>
      <c r="JIA98" s="62"/>
      <c r="JIB98" s="62"/>
      <c r="JIC98" s="62"/>
      <c r="JID98" s="62"/>
      <c r="JIE98" s="62"/>
      <c r="JIF98" s="62"/>
      <c r="JIG98" s="62"/>
      <c r="JIH98" s="62"/>
      <c r="JII98" s="62"/>
      <c r="JIJ98" s="62"/>
      <c r="JIK98" s="62"/>
      <c r="JIL98" s="62"/>
      <c r="JIM98" s="62"/>
      <c r="JIN98" s="62"/>
      <c r="JIO98" s="62"/>
      <c r="JIP98" s="62"/>
      <c r="JIQ98" s="62"/>
      <c r="JIR98" s="62"/>
      <c r="JIS98" s="62"/>
      <c r="JIT98" s="62"/>
      <c r="JIU98" s="62"/>
      <c r="JIV98" s="62"/>
      <c r="JIW98" s="62"/>
      <c r="JIX98" s="62"/>
      <c r="JIY98" s="62"/>
      <c r="JIZ98" s="62"/>
      <c r="JJA98" s="62"/>
      <c r="JJB98" s="62"/>
      <c r="JJC98" s="62"/>
      <c r="JJD98" s="62"/>
      <c r="JJE98" s="62"/>
      <c r="JJF98" s="62"/>
      <c r="JJG98" s="62"/>
      <c r="JJH98" s="62"/>
      <c r="JJI98" s="62"/>
      <c r="JJJ98" s="62"/>
      <c r="JJK98" s="62"/>
      <c r="JJL98" s="62"/>
      <c r="JJM98" s="62"/>
      <c r="JJN98" s="62"/>
      <c r="JJO98" s="62"/>
      <c r="JJP98" s="62"/>
      <c r="JJQ98" s="62"/>
      <c r="JJR98" s="62"/>
      <c r="JJS98" s="62"/>
      <c r="JJT98" s="62"/>
      <c r="JJU98" s="62"/>
      <c r="JJV98" s="62"/>
      <c r="JJW98" s="62"/>
      <c r="JJX98" s="62"/>
      <c r="JJY98" s="62"/>
      <c r="JJZ98" s="62"/>
      <c r="JKA98" s="62"/>
      <c r="JKB98" s="62"/>
      <c r="JKC98" s="62"/>
      <c r="JKD98" s="62"/>
      <c r="JKE98" s="62"/>
      <c r="JKF98" s="62"/>
      <c r="JKG98" s="62"/>
      <c r="JKH98" s="62"/>
      <c r="JKI98" s="62"/>
      <c r="JKJ98" s="62"/>
      <c r="JKK98" s="62"/>
      <c r="JKL98" s="62"/>
      <c r="JKM98" s="62"/>
      <c r="JKN98" s="62"/>
      <c r="JKO98" s="62"/>
      <c r="JKP98" s="62"/>
      <c r="JKQ98" s="62"/>
      <c r="JKR98" s="62"/>
      <c r="JKS98" s="62"/>
      <c r="JKT98" s="62"/>
      <c r="JKU98" s="62"/>
      <c r="JKV98" s="62"/>
      <c r="JKW98" s="62"/>
      <c r="JKX98" s="62"/>
      <c r="JKY98" s="62"/>
      <c r="JKZ98" s="62"/>
      <c r="JLA98" s="62"/>
      <c r="JLB98" s="62"/>
      <c r="JLC98" s="62"/>
      <c r="JLD98" s="62"/>
      <c r="JLE98" s="62"/>
      <c r="JLF98" s="62"/>
      <c r="JLG98" s="62"/>
      <c r="JLH98" s="62"/>
      <c r="JLI98" s="62"/>
      <c r="JLJ98" s="62"/>
      <c r="JLK98" s="62"/>
      <c r="JLL98" s="62"/>
      <c r="JLM98" s="62"/>
      <c r="JLN98" s="62"/>
      <c r="JLO98" s="62"/>
      <c r="JLP98" s="62"/>
      <c r="JLQ98" s="62"/>
      <c r="JLR98" s="62"/>
      <c r="JLS98" s="62"/>
      <c r="JLT98" s="62"/>
      <c r="JLU98" s="62"/>
      <c r="JLV98" s="62"/>
      <c r="JLW98" s="62"/>
      <c r="JLX98" s="62"/>
      <c r="JLY98" s="62"/>
      <c r="JLZ98" s="62"/>
      <c r="JMA98" s="62"/>
      <c r="JMB98" s="62"/>
      <c r="JMC98" s="62"/>
      <c r="JMD98" s="62"/>
      <c r="JME98" s="62"/>
      <c r="JMF98" s="62"/>
      <c r="JMG98" s="62"/>
      <c r="JMH98" s="62"/>
      <c r="JMI98" s="62"/>
      <c r="JMJ98" s="62"/>
      <c r="JMK98" s="62"/>
      <c r="JML98" s="62"/>
      <c r="JMM98" s="62"/>
      <c r="JMN98" s="62"/>
      <c r="JMO98" s="62"/>
      <c r="JMP98" s="62"/>
      <c r="JMQ98" s="62"/>
      <c r="JMR98" s="62"/>
      <c r="JMS98" s="62"/>
      <c r="JMT98" s="62"/>
      <c r="JMU98" s="62"/>
      <c r="JMV98" s="62"/>
      <c r="JMW98" s="62"/>
      <c r="JMX98" s="62"/>
      <c r="JMY98" s="62"/>
      <c r="JMZ98" s="62"/>
      <c r="JNA98" s="62"/>
      <c r="JNB98" s="62"/>
      <c r="JNC98" s="62"/>
      <c r="JND98" s="62"/>
      <c r="JNE98" s="62"/>
      <c r="JNF98" s="62"/>
      <c r="JNG98" s="62"/>
      <c r="JNH98" s="62"/>
      <c r="JNI98" s="62"/>
      <c r="JNJ98" s="62"/>
      <c r="JNK98" s="62"/>
      <c r="JNL98" s="62"/>
      <c r="JNM98" s="62"/>
      <c r="JNN98" s="62"/>
      <c r="JNO98" s="62"/>
      <c r="JNP98" s="62"/>
      <c r="JNQ98" s="62"/>
      <c r="JNR98" s="62"/>
      <c r="JNS98" s="62"/>
      <c r="JNT98" s="62"/>
      <c r="JNU98" s="62"/>
      <c r="JNV98" s="62"/>
      <c r="JNW98" s="62"/>
      <c r="JNX98" s="62"/>
      <c r="JNY98" s="62"/>
      <c r="JNZ98" s="62"/>
      <c r="JOA98" s="62"/>
      <c r="JOB98" s="62"/>
      <c r="JOC98" s="62"/>
      <c r="JOD98" s="62"/>
      <c r="JOE98" s="62"/>
      <c r="JOF98" s="62"/>
      <c r="JOG98" s="62"/>
      <c r="JOH98" s="62"/>
      <c r="JOI98" s="62"/>
      <c r="JOJ98" s="62"/>
      <c r="JOK98" s="62"/>
      <c r="JOL98" s="62"/>
      <c r="JOM98" s="62"/>
      <c r="JON98" s="62"/>
      <c r="JOO98" s="62"/>
      <c r="JOP98" s="62"/>
      <c r="JOQ98" s="62"/>
      <c r="JOR98" s="62"/>
      <c r="JOS98" s="62"/>
      <c r="JOT98" s="62"/>
      <c r="JOU98" s="62"/>
      <c r="JOV98" s="62"/>
      <c r="JOW98" s="62"/>
      <c r="JOX98" s="62"/>
      <c r="JOY98" s="62"/>
      <c r="JOZ98" s="62"/>
      <c r="JPA98" s="62"/>
      <c r="JPB98" s="62"/>
      <c r="JPC98" s="62"/>
      <c r="JPD98" s="62"/>
      <c r="JPE98" s="62"/>
      <c r="JPF98" s="62"/>
      <c r="JPG98" s="62"/>
      <c r="JPH98" s="62"/>
      <c r="JPI98" s="62"/>
      <c r="JPJ98" s="62"/>
      <c r="JPK98" s="62"/>
      <c r="JPL98" s="62"/>
      <c r="JPM98" s="62"/>
      <c r="JPN98" s="62"/>
      <c r="JPO98" s="62"/>
      <c r="JPP98" s="62"/>
      <c r="JPQ98" s="62"/>
      <c r="JPR98" s="62"/>
      <c r="JPS98" s="62"/>
      <c r="JPT98" s="62"/>
      <c r="JPU98" s="62"/>
      <c r="JPV98" s="62"/>
      <c r="JPW98" s="62"/>
      <c r="JPX98" s="62"/>
      <c r="JPY98" s="62"/>
      <c r="JPZ98" s="62"/>
      <c r="JQA98" s="62"/>
      <c r="JQB98" s="62"/>
      <c r="JQC98" s="62"/>
      <c r="JQD98" s="62"/>
      <c r="JQE98" s="62"/>
      <c r="JQF98" s="62"/>
      <c r="JQG98" s="62"/>
      <c r="JQH98" s="62"/>
      <c r="JQI98" s="62"/>
      <c r="JQJ98" s="62"/>
      <c r="JQK98" s="62"/>
      <c r="JQL98" s="62"/>
      <c r="JQM98" s="62"/>
      <c r="JQN98" s="62"/>
      <c r="JQO98" s="62"/>
      <c r="JQP98" s="62"/>
      <c r="JQQ98" s="62"/>
      <c r="JQR98" s="62"/>
      <c r="JQS98" s="62"/>
      <c r="JQT98" s="62"/>
      <c r="JQU98" s="62"/>
      <c r="JQV98" s="62"/>
      <c r="JQW98" s="62"/>
      <c r="JQX98" s="62"/>
      <c r="JQY98" s="62"/>
      <c r="JQZ98" s="62"/>
      <c r="JRA98" s="62"/>
      <c r="JRB98" s="62"/>
      <c r="JRC98" s="62"/>
      <c r="JRD98" s="62"/>
      <c r="JRE98" s="62"/>
      <c r="JRF98" s="62"/>
      <c r="JRG98" s="62"/>
      <c r="JRH98" s="62"/>
      <c r="JRI98" s="62"/>
      <c r="JRJ98" s="62"/>
      <c r="JRK98" s="62"/>
      <c r="JRL98" s="62"/>
      <c r="JRM98" s="62"/>
      <c r="JRN98" s="62"/>
      <c r="JRO98" s="62"/>
      <c r="JRP98" s="62"/>
      <c r="JRQ98" s="62"/>
      <c r="JRR98" s="62"/>
      <c r="JRS98" s="62"/>
      <c r="JRT98" s="62"/>
      <c r="JRU98" s="62"/>
      <c r="JRV98" s="62"/>
      <c r="JRW98" s="62"/>
      <c r="JRX98" s="62"/>
      <c r="JRY98" s="62"/>
      <c r="JRZ98" s="62"/>
      <c r="JSA98" s="62"/>
      <c r="JSB98" s="62"/>
      <c r="JSC98" s="62"/>
      <c r="JSD98" s="62"/>
      <c r="JSE98" s="62"/>
      <c r="JSF98" s="62"/>
      <c r="JSG98" s="62"/>
      <c r="JSH98" s="62"/>
      <c r="JSI98" s="62"/>
      <c r="JSJ98" s="62"/>
      <c r="JSK98" s="62"/>
      <c r="JSL98" s="62"/>
      <c r="JSM98" s="62"/>
      <c r="JSN98" s="62"/>
      <c r="JSO98" s="62"/>
      <c r="JSP98" s="62"/>
      <c r="JSQ98" s="62"/>
      <c r="JSR98" s="62"/>
      <c r="JSS98" s="62"/>
      <c r="JST98" s="62"/>
      <c r="JSU98" s="62"/>
      <c r="JSV98" s="62"/>
      <c r="JSW98" s="62"/>
      <c r="JSX98" s="62"/>
      <c r="JSY98" s="62"/>
      <c r="JSZ98" s="62"/>
      <c r="JTA98" s="62"/>
      <c r="JTB98" s="62"/>
      <c r="JTC98" s="62"/>
      <c r="JTD98" s="62"/>
      <c r="JTE98" s="62"/>
      <c r="JTF98" s="62"/>
      <c r="JTG98" s="62"/>
      <c r="JTH98" s="62"/>
      <c r="JTI98" s="62"/>
      <c r="JTJ98" s="62"/>
      <c r="JTK98" s="62"/>
      <c r="JTL98" s="62"/>
      <c r="JTM98" s="62"/>
      <c r="JTN98" s="62"/>
      <c r="JTO98" s="62"/>
      <c r="JTP98" s="62"/>
      <c r="JTQ98" s="62"/>
      <c r="JTR98" s="62"/>
      <c r="JTS98" s="62"/>
      <c r="JTT98" s="62"/>
      <c r="JTU98" s="62"/>
      <c r="JTV98" s="62"/>
      <c r="JTW98" s="62"/>
      <c r="JTX98" s="62"/>
      <c r="JTY98" s="62"/>
      <c r="JTZ98" s="62"/>
      <c r="JUA98" s="62"/>
      <c r="JUB98" s="62"/>
      <c r="JUC98" s="62"/>
      <c r="JUD98" s="62"/>
      <c r="JUE98" s="62"/>
      <c r="JUF98" s="62"/>
      <c r="JUG98" s="62"/>
      <c r="JUH98" s="62"/>
      <c r="JUI98" s="62"/>
      <c r="JUJ98" s="62"/>
      <c r="JUK98" s="62"/>
      <c r="JUL98" s="62"/>
      <c r="JUM98" s="62"/>
      <c r="JUN98" s="62"/>
      <c r="JUO98" s="62"/>
      <c r="JUP98" s="62"/>
      <c r="JUQ98" s="62"/>
      <c r="JUR98" s="62"/>
      <c r="JUS98" s="62"/>
      <c r="JUT98" s="62"/>
      <c r="JUU98" s="62"/>
      <c r="JUV98" s="62"/>
      <c r="JUW98" s="62"/>
      <c r="JUX98" s="62"/>
      <c r="JUY98" s="62"/>
      <c r="JUZ98" s="62"/>
      <c r="JVA98" s="62"/>
      <c r="JVB98" s="62"/>
      <c r="JVC98" s="62"/>
      <c r="JVD98" s="62"/>
      <c r="JVE98" s="62"/>
      <c r="JVF98" s="62"/>
      <c r="JVG98" s="62"/>
      <c r="JVH98" s="62"/>
      <c r="JVI98" s="62"/>
      <c r="JVJ98" s="62"/>
      <c r="JVK98" s="62"/>
      <c r="JVL98" s="62"/>
      <c r="JVM98" s="62"/>
      <c r="JVN98" s="62"/>
      <c r="JVO98" s="62"/>
      <c r="JVP98" s="62"/>
      <c r="JVQ98" s="62"/>
      <c r="JVR98" s="62"/>
      <c r="JVS98" s="62"/>
      <c r="JVT98" s="62"/>
      <c r="JVU98" s="62"/>
      <c r="JVV98" s="62"/>
      <c r="JVW98" s="62"/>
      <c r="JVX98" s="62"/>
      <c r="JVY98" s="62"/>
      <c r="JVZ98" s="62"/>
      <c r="JWA98" s="62"/>
      <c r="JWB98" s="62"/>
      <c r="JWC98" s="62"/>
      <c r="JWD98" s="62"/>
      <c r="JWE98" s="62"/>
      <c r="JWF98" s="62"/>
      <c r="JWG98" s="62"/>
      <c r="JWH98" s="62"/>
      <c r="JWI98" s="62"/>
      <c r="JWJ98" s="62"/>
      <c r="JWK98" s="62"/>
      <c r="JWL98" s="62"/>
      <c r="JWM98" s="62"/>
      <c r="JWN98" s="62"/>
      <c r="JWO98" s="62"/>
      <c r="JWP98" s="62"/>
      <c r="JWQ98" s="62"/>
      <c r="JWR98" s="62"/>
      <c r="JWS98" s="62"/>
      <c r="JWT98" s="62"/>
      <c r="JWU98" s="62"/>
      <c r="JWV98" s="62"/>
      <c r="JWW98" s="62"/>
      <c r="JWX98" s="62"/>
      <c r="JWY98" s="62"/>
      <c r="JWZ98" s="62"/>
      <c r="JXA98" s="62"/>
      <c r="JXB98" s="62"/>
      <c r="JXC98" s="62"/>
      <c r="JXD98" s="62"/>
      <c r="JXE98" s="62"/>
      <c r="JXF98" s="62"/>
      <c r="JXG98" s="62"/>
      <c r="JXH98" s="62"/>
      <c r="JXI98" s="62"/>
      <c r="JXJ98" s="62"/>
      <c r="JXK98" s="62"/>
      <c r="JXL98" s="62"/>
      <c r="JXM98" s="62"/>
      <c r="JXN98" s="62"/>
      <c r="JXO98" s="62"/>
      <c r="JXP98" s="62"/>
      <c r="JXQ98" s="62"/>
      <c r="JXR98" s="62"/>
      <c r="JXS98" s="62"/>
      <c r="JXT98" s="62"/>
      <c r="JXU98" s="62"/>
      <c r="JXV98" s="62"/>
      <c r="JXW98" s="62"/>
      <c r="JXX98" s="62"/>
      <c r="JXY98" s="62"/>
      <c r="JXZ98" s="62"/>
      <c r="JYA98" s="62"/>
      <c r="JYB98" s="62"/>
      <c r="JYC98" s="62"/>
      <c r="JYD98" s="62"/>
      <c r="JYE98" s="62"/>
      <c r="JYF98" s="62"/>
      <c r="JYG98" s="62"/>
      <c r="JYH98" s="62"/>
      <c r="JYI98" s="62"/>
      <c r="JYJ98" s="62"/>
      <c r="JYK98" s="62"/>
      <c r="JYL98" s="62"/>
      <c r="JYM98" s="62"/>
      <c r="JYN98" s="62"/>
      <c r="JYO98" s="62"/>
      <c r="JYP98" s="62"/>
      <c r="JYQ98" s="62"/>
      <c r="JYR98" s="62"/>
      <c r="JYS98" s="62"/>
      <c r="JYT98" s="62"/>
      <c r="JYU98" s="62"/>
      <c r="JYV98" s="62"/>
      <c r="JYW98" s="62"/>
      <c r="JYX98" s="62"/>
      <c r="JYY98" s="62"/>
      <c r="JYZ98" s="62"/>
      <c r="JZA98" s="62"/>
      <c r="JZB98" s="62"/>
      <c r="JZC98" s="62"/>
      <c r="JZD98" s="62"/>
      <c r="JZE98" s="62"/>
      <c r="JZF98" s="62"/>
      <c r="JZG98" s="62"/>
      <c r="JZH98" s="62"/>
      <c r="JZI98" s="62"/>
      <c r="JZJ98" s="62"/>
      <c r="JZK98" s="62"/>
      <c r="JZL98" s="62"/>
      <c r="JZM98" s="62"/>
      <c r="JZN98" s="62"/>
      <c r="JZO98" s="62"/>
      <c r="JZP98" s="62"/>
      <c r="JZQ98" s="62"/>
      <c r="JZR98" s="62"/>
      <c r="JZS98" s="62"/>
      <c r="JZT98" s="62"/>
      <c r="JZU98" s="62"/>
      <c r="JZV98" s="62"/>
      <c r="JZW98" s="62"/>
      <c r="JZX98" s="62"/>
      <c r="JZY98" s="62"/>
      <c r="JZZ98" s="62"/>
      <c r="KAA98" s="62"/>
      <c r="KAB98" s="62"/>
      <c r="KAC98" s="62"/>
      <c r="KAD98" s="62"/>
      <c r="KAE98" s="62"/>
      <c r="KAF98" s="62"/>
      <c r="KAG98" s="62"/>
      <c r="KAH98" s="62"/>
      <c r="KAI98" s="62"/>
      <c r="KAJ98" s="62"/>
      <c r="KAK98" s="62"/>
      <c r="KAL98" s="62"/>
      <c r="KAM98" s="62"/>
      <c r="KAN98" s="62"/>
      <c r="KAO98" s="62"/>
      <c r="KAP98" s="62"/>
      <c r="KAQ98" s="62"/>
      <c r="KAR98" s="62"/>
      <c r="KAS98" s="62"/>
      <c r="KAT98" s="62"/>
      <c r="KAU98" s="62"/>
      <c r="KAV98" s="62"/>
      <c r="KAW98" s="62"/>
      <c r="KAX98" s="62"/>
      <c r="KAY98" s="62"/>
      <c r="KAZ98" s="62"/>
      <c r="KBA98" s="62"/>
      <c r="KBB98" s="62"/>
      <c r="KBC98" s="62"/>
      <c r="KBD98" s="62"/>
      <c r="KBE98" s="62"/>
      <c r="KBF98" s="62"/>
      <c r="KBG98" s="62"/>
      <c r="KBH98" s="62"/>
      <c r="KBI98" s="62"/>
      <c r="KBJ98" s="62"/>
      <c r="KBK98" s="62"/>
      <c r="KBL98" s="62"/>
      <c r="KBM98" s="62"/>
      <c r="KBN98" s="62"/>
      <c r="KBO98" s="62"/>
      <c r="KBP98" s="62"/>
      <c r="KBQ98" s="62"/>
      <c r="KBR98" s="62"/>
      <c r="KBS98" s="62"/>
      <c r="KBT98" s="62"/>
      <c r="KBU98" s="62"/>
      <c r="KBV98" s="62"/>
      <c r="KBW98" s="62"/>
      <c r="KBX98" s="62"/>
      <c r="KBY98" s="62"/>
      <c r="KBZ98" s="62"/>
      <c r="KCA98" s="62"/>
      <c r="KCB98" s="62"/>
      <c r="KCC98" s="62"/>
      <c r="KCD98" s="62"/>
      <c r="KCE98" s="62"/>
      <c r="KCF98" s="62"/>
      <c r="KCG98" s="62"/>
      <c r="KCH98" s="62"/>
      <c r="KCI98" s="62"/>
      <c r="KCJ98" s="62"/>
      <c r="KCK98" s="62"/>
      <c r="KCL98" s="62"/>
      <c r="KCM98" s="62"/>
      <c r="KCN98" s="62"/>
      <c r="KCO98" s="62"/>
      <c r="KCP98" s="62"/>
      <c r="KCQ98" s="62"/>
      <c r="KCR98" s="62"/>
      <c r="KCS98" s="62"/>
      <c r="KCT98" s="62"/>
      <c r="KCU98" s="62"/>
      <c r="KCV98" s="62"/>
      <c r="KCW98" s="62"/>
      <c r="KCX98" s="62"/>
      <c r="KCY98" s="62"/>
      <c r="KCZ98" s="62"/>
      <c r="KDA98" s="62"/>
      <c r="KDB98" s="62"/>
      <c r="KDC98" s="62"/>
      <c r="KDD98" s="62"/>
      <c r="KDE98" s="62"/>
      <c r="KDF98" s="62"/>
      <c r="KDG98" s="62"/>
      <c r="KDH98" s="62"/>
      <c r="KDI98" s="62"/>
      <c r="KDJ98" s="62"/>
      <c r="KDK98" s="62"/>
      <c r="KDL98" s="62"/>
      <c r="KDM98" s="62"/>
      <c r="KDN98" s="62"/>
      <c r="KDO98" s="62"/>
      <c r="KDP98" s="62"/>
      <c r="KDQ98" s="62"/>
      <c r="KDR98" s="62"/>
      <c r="KDS98" s="62"/>
      <c r="KDT98" s="62"/>
      <c r="KDU98" s="62"/>
      <c r="KDV98" s="62"/>
      <c r="KDW98" s="62"/>
      <c r="KDX98" s="62"/>
      <c r="KDY98" s="62"/>
      <c r="KDZ98" s="62"/>
      <c r="KEA98" s="62"/>
      <c r="KEB98" s="62"/>
      <c r="KEC98" s="62"/>
      <c r="KED98" s="62"/>
      <c r="KEE98" s="62"/>
      <c r="KEF98" s="62"/>
      <c r="KEG98" s="62"/>
      <c r="KEH98" s="62"/>
      <c r="KEI98" s="62"/>
      <c r="KEJ98" s="62"/>
      <c r="KEK98" s="62"/>
      <c r="KEL98" s="62"/>
      <c r="KEM98" s="62"/>
      <c r="KEN98" s="62"/>
      <c r="KEO98" s="62"/>
      <c r="KEP98" s="62"/>
      <c r="KEQ98" s="62"/>
      <c r="KER98" s="62"/>
      <c r="KES98" s="62"/>
      <c r="KET98" s="62"/>
      <c r="KEU98" s="62"/>
      <c r="KEV98" s="62"/>
      <c r="KEW98" s="62"/>
      <c r="KEX98" s="62"/>
      <c r="KEY98" s="62"/>
      <c r="KEZ98" s="62"/>
      <c r="KFA98" s="62"/>
      <c r="KFB98" s="62"/>
      <c r="KFC98" s="62"/>
      <c r="KFD98" s="62"/>
      <c r="KFE98" s="62"/>
      <c r="KFF98" s="62"/>
      <c r="KFG98" s="62"/>
      <c r="KFH98" s="62"/>
      <c r="KFI98" s="62"/>
      <c r="KFJ98" s="62"/>
      <c r="KFK98" s="62"/>
      <c r="KFL98" s="62"/>
      <c r="KFM98" s="62"/>
      <c r="KFN98" s="62"/>
      <c r="KFO98" s="62"/>
      <c r="KFP98" s="62"/>
      <c r="KFQ98" s="62"/>
      <c r="KFR98" s="62"/>
      <c r="KFS98" s="62"/>
      <c r="KFT98" s="62"/>
      <c r="KFU98" s="62"/>
      <c r="KFV98" s="62"/>
      <c r="KFW98" s="62"/>
      <c r="KFX98" s="62"/>
      <c r="KFY98" s="62"/>
      <c r="KFZ98" s="62"/>
      <c r="KGA98" s="62"/>
      <c r="KGB98" s="62"/>
      <c r="KGC98" s="62"/>
      <c r="KGD98" s="62"/>
      <c r="KGE98" s="62"/>
      <c r="KGF98" s="62"/>
      <c r="KGG98" s="62"/>
      <c r="KGH98" s="62"/>
      <c r="KGI98" s="62"/>
      <c r="KGJ98" s="62"/>
      <c r="KGK98" s="62"/>
      <c r="KGL98" s="62"/>
      <c r="KGM98" s="62"/>
      <c r="KGN98" s="62"/>
      <c r="KGO98" s="62"/>
      <c r="KGP98" s="62"/>
      <c r="KGQ98" s="62"/>
      <c r="KGR98" s="62"/>
      <c r="KGS98" s="62"/>
      <c r="KGT98" s="62"/>
      <c r="KGU98" s="62"/>
      <c r="KGV98" s="62"/>
      <c r="KGW98" s="62"/>
      <c r="KGX98" s="62"/>
      <c r="KGY98" s="62"/>
      <c r="KGZ98" s="62"/>
      <c r="KHA98" s="62"/>
      <c r="KHB98" s="62"/>
      <c r="KHC98" s="62"/>
      <c r="KHD98" s="62"/>
      <c r="KHE98" s="62"/>
      <c r="KHF98" s="62"/>
      <c r="KHG98" s="62"/>
      <c r="KHH98" s="62"/>
      <c r="KHI98" s="62"/>
      <c r="KHJ98" s="62"/>
      <c r="KHK98" s="62"/>
      <c r="KHL98" s="62"/>
      <c r="KHM98" s="62"/>
      <c r="KHN98" s="62"/>
      <c r="KHO98" s="62"/>
      <c r="KHP98" s="62"/>
      <c r="KHQ98" s="62"/>
      <c r="KHR98" s="62"/>
      <c r="KHS98" s="62"/>
      <c r="KHT98" s="62"/>
      <c r="KHU98" s="62"/>
      <c r="KHV98" s="62"/>
      <c r="KHW98" s="62"/>
      <c r="KHX98" s="62"/>
      <c r="KHY98" s="62"/>
      <c r="KHZ98" s="62"/>
      <c r="KIA98" s="62"/>
      <c r="KIB98" s="62"/>
      <c r="KIC98" s="62"/>
      <c r="KID98" s="62"/>
      <c r="KIE98" s="62"/>
      <c r="KIF98" s="62"/>
      <c r="KIG98" s="62"/>
      <c r="KIH98" s="62"/>
      <c r="KII98" s="62"/>
      <c r="KIJ98" s="62"/>
      <c r="KIK98" s="62"/>
      <c r="KIL98" s="62"/>
      <c r="KIM98" s="62"/>
      <c r="KIN98" s="62"/>
      <c r="KIO98" s="62"/>
      <c r="KIP98" s="62"/>
      <c r="KIQ98" s="62"/>
      <c r="KIR98" s="62"/>
      <c r="KIS98" s="62"/>
      <c r="KIT98" s="62"/>
      <c r="KIU98" s="62"/>
      <c r="KIV98" s="62"/>
      <c r="KIW98" s="62"/>
      <c r="KIX98" s="62"/>
      <c r="KIY98" s="62"/>
      <c r="KIZ98" s="62"/>
      <c r="KJA98" s="62"/>
      <c r="KJB98" s="62"/>
      <c r="KJC98" s="62"/>
      <c r="KJD98" s="62"/>
      <c r="KJE98" s="62"/>
      <c r="KJF98" s="62"/>
      <c r="KJG98" s="62"/>
      <c r="KJH98" s="62"/>
      <c r="KJI98" s="62"/>
      <c r="KJJ98" s="62"/>
      <c r="KJK98" s="62"/>
      <c r="KJL98" s="62"/>
      <c r="KJM98" s="62"/>
      <c r="KJN98" s="62"/>
      <c r="KJO98" s="62"/>
      <c r="KJP98" s="62"/>
      <c r="KJQ98" s="62"/>
      <c r="KJR98" s="62"/>
      <c r="KJS98" s="62"/>
      <c r="KJT98" s="62"/>
      <c r="KJU98" s="62"/>
      <c r="KJV98" s="62"/>
      <c r="KJW98" s="62"/>
      <c r="KJX98" s="62"/>
      <c r="KJY98" s="62"/>
      <c r="KJZ98" s="62"/>
      <c r="KKA98" s="62"/>
      <c r="KKB98" s="62"/>
      <c r="KKC98" s="62"/>
      <c r="KKD98" s="62"/>
      <c r="KKE98" s="62"/>
      <c r="KKF98" s="62"/>
      <c r="KKG98" s="62"/>
      <c r="KKH98" s="62"/>
      <c r="KKI98" s="62"/>
      <c r="KKJ98" s="62"/>
      <c r="KKK98" s="62"/>
      <c r="KKL98" s="62"/>
      <c r="KKM98" s="62"/>
      <c r="KKN98" s="62"/>
      <c r="KKO98" s="62"/>
      <c r="KKP98" s="62"/>
      <c r="KKQ98" s="62"/>
      <c r="KKR98" s="62"/>
      <c r="KKS98" s="62"/>
      <c r="KKT98" s="62"/>
      <c r="KKU98" s="62"/>
      <c r="KKV98" s="62"/>
      <c r="KKW98" s="62"/>
      <c r="KKX98" s="62"/>
      <c r="KKY98" s="62"/>
      <c r="KKZ98" s="62"/>
      <c r="KLA98" s="62"/>
      <c r="KLB98" s="62"/>
      <c r="KLC98" s="62"/>
      <c r="KLD98" s="62"/>
      <c r="KLE98" s="62"/>
      <c r="KLF98" s="62"/>
      <c r="KLG98" s="62"/>
      <c r="KLH98" s="62"/>
      <c r="KLI98" s="62"/>
      <c r="KLJ98" s="62"/>
      <c r="KLK98" s="62"/>
      <c r="KLL98" s="62"/>
      <c r="KLM98" s="62"/>
      <c r="KLN98" s="62"/>
      <c r="KLO98" s="62"/>
      <c r="KLP98" s="62"/>
      <c r="KLQ98" s="62"/>
      <c r="KLR98" s="62"/>
      <c r="KLS98" s="62"/>
      <c r="KLT98" s="62"/>
      <c r="KLU98" s="62"/>
      <c r="KLV98" s="62"/>
      <c r="KLW98" s="62"/>
      <c r="KLX98" s="62"/>
      <c r="KLY98" s="62"/>
      <c r="KLZ98" s="62"/>
      <c r="KMA98" s="62"/>
      <c r="KMB98" s="62"/>
      <c r="KMC98" s="62"/>
      <c r="KMD98" s="62"/>
      <c r="KME98" s="62"/>
      <c r="KMF98" s="62"/>
      <c r="KMG98" s="62"/>
      <c r="KMH98" s="62"/>
      <c r="KMI98" s="62"/>
      <c r="KMJ98" s="62"/>
      <c r="KMK98" s="62"/>
      <c r="KML98" s="62"/>
      <c r="KMM98" s="62"/>
      <c r="KMN98" s="62"/>
      <c r="KMO98" s="62"/>
      <c r="KMP98" s="62"/>
      <c r="KMQ98" s="62"/>
      <c r="KMR98" s="62"/>
      <c r="KMS98" s="62"/>
      <c r="KMT98" s="62"/>
      <c r="KMU98" s="62"/>
      <c r="KMV98" s="62"/>
      <c r="KMW98" s="62"/>
      <c r="KMX98" s="62"/>
      <c r="KMY98" s="62"/>
      <c r="KMZ98" s="62"/>
      <c r="KNA98" s="62"/>
      <c r="KNB98" s="62"/>
      <c r="KNC98" s="62"/>
      <c r="KND98" s="62"/>
      <c r="KNE98" s="62"/>
      <c r="KNF98" s="62"/>
      <c r="KNG98" s="62"/>
      <c r="KNH98" s="62"/>
      <c r="KNI98" s="62"/>
      <c r="KNJ98" s="62"/>
      <c r="KNK98" s="62"/>
      <c r="KNL98" s="62"/>
      <c r="KNM98" s="62"/>
      <c r="KNN98" s="62"/>
      <c r="KNO98" s="62"/>
      <c r="KNP98" s="62"/>
      <c r="KNQ98" s="62"/>
      <c r="KNR98" s="62"/>
      <c r="KNS98" s="62"/>
      <c r="KNT98" s="62"/>
      <c r="KNU98" s="62"/>
      <c r="KNV98" s="62"/>
      <c r="KNW98" s="62"/>
      <c r="KNX98" s="62"/>
      <c r="KNY98" s="62"/>
      <c r="KNZ98" s="62"/>
      <c r="KOA98" s="62"/>
      <c r="KOB98" s="62"/>
      <c r="KOC98" s="62"/>
      <c r="KOD98" s="62"/>
      <c r="KOE98" s="62"/>
      <c r="KOF98" s="62"/>
      <c r="KOG98" s="62"/>
      <c r="KOH98" s="62"/>
      <c r="KOI98" s="62"/>
      <c r="KOJ98" s="62"/>
      <c r="KOK98" s="62"/>
      <c r="KOL98" s="62"/>
      <c r="KOM98" s="62"/>
      <c r="KON98" s="62"/>
      <c r="KOO98" s="62"/>
      <c r="KOP98" s="62"/>
      <c r="KOQ98" s="62"/>
      <c r="KOR98" s="62"/>
      <c r="KOS98" s="62"/>
      <c r="KOT98" s="62"/>
      <c r="KOU98" s="62"/>
      <c r="KOV98" s="62"/>
      <c r="KOW98" s="62"/>
      <c r="KOX98" s="62"/>
      <c r="KOY98" s="62"/>
      <c r="KOZ98" s="62"/>
      <c r="KPA98" s="62"/>
      <c r="KPB98" s="62"/>
      <c r="KPC98" s="62"/>
      <c r="KPD98" s="62"/>
      <c r="KPE98" s="62"/>
      <c r="KPF98" s="62"/>
      <c r="KPG98" s="62"/>
      <c r="KPH98" s="62"/>
      <c r="KPI98" s="62"/>
      <c r="KPJ98" s="62"/>
      <c r="KPK98" s="62"/>
      <c r="KPL98" s="62"/>
      <c r="KPM98" s="62"/>
      <c r="KPN98" s="62"/>
      <c r="KPO98" s="62"/>
      <c r="KPP98" s="62"/>
      <c r="KPQ98" s="62"/>
      <c r="KPR98" s="62"/>
      <c r="KPS98" s="62"/>
      <c r="KPT98" s="62"/>
      <c r="KPU98" s="62"/>
      <c r="KPV98" s="62"/>
      <c r="KPW98" s="62"/>
      <c r="KPX98" s="62"/>
      <c r="KPY98" s="62"/>
      <c r="KPZ98" s="62"/>
      <c r="KQA98" s="62"/>
      <c r="KQB98" s="62"/>
      <c r="KQC98" s="62"/>
      <c r="KQD98" s="62"/>
      <c r="KQE98" s="62"/>
      <c r="KQF98" s="62"/>
      <c r="KQG98" s="62"/>
      <c r="KQH98" s="62"/>
      <c r="KQI98" s="62"/>
      <c r="KQJ98" s="62"/>
      <c r="KQK98" s="62"/>
      <c r="KQL98" s="62"/>
      <c r="KQM98" s="62"/>
      <c r="KQN98" s="62"/>
      <c r="KQO98" s="62"/>
      <c r="KQP98" s="62"/>
      <c r="KQQ98" s="62"/>
      <c r="KQR98" s="62"/>
      <c r="KQS98" s="62"/>
      <c r="KQT98" s="62"/>
      <c r="KQU98" s="62"/>
      <c r="KQV98" s="62"/>
      <c r="KQW98" s="62"/>
      <c r="KQX98" s="62"/>
      <c r="KQY98" s="62"/>
      <c r="KQZ98" s="62"/>
      <c r="KRA98" s="62"/>
      <c r="KRB98" s="62"/>
      <c r="KRC98" s="62"/>
      <c r="KRD98" s="62"/>
      <c r="KRE98" s="62"/>
      <c r="KRF98" s="62"/>
      <c r="KRG98" s="62"/>
      <c r="KRH98" s="62"/>
      <c r="KRI98" s="62"/>
      <c r="KRJ98" s="62"/>
      <c r="KRK98" s="62"/>
      <c r="KRL98" s="62"/>
      <c r="KRM98" s="62"/>
      <c r="KRN98" s="62"/>
      <c r="KRO98" s="62"/>
      <c r="KRP98" s="62"/>
      <c r="KRQ98" s="62"/>
      <c r="KRR98" s="62"/>
      <c r="KRS98" s="62"/>
      <c r="KRT98" s="62"/>
      <c r="KRU98" s="62"/>
      <c r="KRV98" s="62"/>
      <c r="KRW98" s="62"/>
      <c r="KRX98" s="62"/>
      <c r="KRY98" s="62"/>
      <c r="KRZ98" s="62"/>
      <c r="KSA98" s="62"/>
      <c r="KSB98" s="62"/>
      <c r="KSC98" s="62"/>
      <c r="KSD98" s="62"/>
      <c r="KSE98" s="62"/>
      <c r="KSF98" s="62"/>
      <c r="KSG98" s="62"/>
      <c r="KSH98" s="62"/>
      <c r="KSI98" s="62"/>
      <c r="KSJ98" s="62"/>
      <c r="KSK98" s="62"/>
      <c r="KSL98" s="62"/>
      <c r="KSM98" s="62"/>
      <c r="KSN98" s="62"/>
      <c r="KSO98" s="62"/>
      <c r="KSP98" s="62"/>
      <c r="KSQ98" s="62"/>
      <c r="KSR98" s="62"/>
      <c r="KSS98" s="62"/>
      <c r="KST98" s="62"/>
      <c r="KSU98" s="62"/>
      <c r="KSV98" s="62"/>
      <c r="KSW98" s="62"/>
      <c r="KSX98" s="62"/>
      <c r="KSY98" s="62"/>
      <c r="KSZ98" s="62"/>
      <c r="KTA98" s="62"/>
      <c r="KTB98" s="62"/>
      <c r="KTC98" s="62"/>
      <c r="KTD98" s="62"/>
      <c r="KTE98" s="62"/>
      <c r="KTF98" s="62"/>
      <c r="KTG98" s="62"/>
      <c r="KTH98" s="62"/>
      <c r="KTI98" s="62"/>
      <c r="KTJ98" s="62"/>
      <c r="KTK98" s="62"/>
      <c r="KTL98" s="62"/>
      <c r="KTM98" s="62"/>
      <c r="KTN98" s="62"/>
      <c r="KTO98" s="62"/>
      <c r="KTP98" s="62"/>
      <c r="KTQ98" s="62"/>
      <c r="KTR98" s="62"/>
      <c r="KTS98" s="62"/>
      <c r="KTT98" s="62"/>
      <c r="KTU98" s="62"/>
      <c r="KTV98" s="62"/>
      <c r="KTW98" s="62"/>
      <c r="KTX98" s="62"/>
      <c r="KTY98" s="62"/>
      <c r="KTZ98" s="62"/>
      <c r="KUA98" s="62"/>
      <c r="KUB98" s="62"/>
      <c r="KUC98" s="62"/>
      <c r="KUD98" s="62"/>
      <c r="KUE98" s="62"/>
      <c r="KUF98" s="62"/>
      <c r="KUG98" s="62"/>
      <c r="KUH98" s="62"/>
      <c r="KUI98" s="62"/>
      <c r="KUJ98" s="62"/>
      <c r="KUK98" s="62"/>
      <c r="KUL98" s="62"/>
      <c r="KUM98" s="62"/>
      <c r="KUN98" s="62"/>
      <c r="KUO98" s="62"/>
      <c r="KUP98" s="62"/>
      <c r="KUQ98" s="62"/>
      <c r="KUR98" s="62"/>
      <c r="KUS98" s="62"/>
      <c r="KUT98" s="62"/>
      <c r="KUU98" s="62"/>
      <c r="KUV98" s="62"/>
      <c r="KUW98" s="62"/>
      <c r="KUX98" s="62"/>
      <c r="KUY98" s="62"/>
      <c r="KUZ98" s="62"/>
      <c r="KVA98" s="62"/>
      <c r="KVB98" s="62"/>
      <c r="KVC98" s="62"/>
      <c r="KVD98" s="62"/>
      <c r="KVE98" s="62"/>
      <c r="KVF98" s="62"/>
      <c r="KVG98" s="62"/>
      <c r="KVH98" s="62"/>
      <c r="KVI98" s="62"/>
      <c r="KVJ98" s="62"/>
      <c r="KVK98" s="62"/>
      <c r="KVL98" s="62"/>
      <c r="KVM98" s="62"/>
      <c r="KVN98" s="62"/>
      <c r="KVO98" s="62"/>
      <c r="KVP98" s="62"/>
      <c r="KVQ98" s="62"/>
      <c r="KVR98" s="62"/>
      <c r="KVS98" s="62"/>
      <c r="KVT98" s="62"/>
      <c r="KVU98" s="62"/>
      <c r="KVV98" s="62"/>
      <c r="KVW98" s="62"/>
      <c r="KVX98" s="62"/>
      <c r="KVY98" s="62"/>
      <c r="KVZ98" s="62"/>
      <c r="KWA98" s="62"/>
      <c r="KWB98" s="62"/>
      <c r="KWC98" s="62"/>
      <c r="KWD98" s="62"/>
      <c r="KWE98" s="62"/>
      <c r="KWF98" s="62"/>
      <c r="KWG98" s="62"/>
      <c r="KWH98" s="62"/>
      <c r="KWI98" s="62"/>
      <c r="KWJ98" s="62"/>
      <c r="KWK98" s="62"/>
      <c r="KWL98" s="62"/>
      <c r="KWM98" s="62"/>
      <c r="KWN98" s="62"/>
      <c r="KWO98" s="62"/>
      <c r="KWP98" s="62"/>
      <c r="KWQ98" s="62"/>
      <c r="KWR98" s="62"/>
      <c r="KWS98" s="62"/>
      <c r="KWT98" s="62"/>
      <c r="KWU98" s="62"/>
      <c r="KWV98" s="62"/>
      <c r="KWW98" s="62"/>
      <c r="KWX98" s="62"/>
      <c r="KWY98" s="62"/>
      <c r="KWZ98" s="62"/>
      <c r="KXA98" s="62"/>
      <c r="KXB98" s="62"/>
      <c r="KXC98" s="62"/>
      <c r="KXD98" s="62"/>
      <c r="KXE98" s="62"/>
      <c r="KXF98" s="62"/>
      <c r="KXG98" s="62"/>
      <c r="KXH98" s="62"/>
      <c r="KXI98" s="62"/>
      <c r="KXJ98" s="62"/>
      <c r="KXK98" s="62"/>
      <c r="KXL98" s="62"/>
      <c r="KXM98" s="62"/>
      <c r="KXN98" s="62"/>
      <c r="KXO98" s="62"/>
      <c r="KXP98" s="62"/>
      <c r="KXQ98" s="62"/>
      <c r="KXR98" s="62"/>
      <c r="KXS98" s="62"/>
      <c r="KXT98" s="62"/>
      <c r="KXU98" s="62"/>
      <c r="KXV98" s="62"/>
      <c r="KXW98" s="62"/>
      <c r="KXX98" s="62"/>
      <c r="KXY98" s="62"/>
      <c r="KXZ98" s="62"/>
      <c r="KYA98" s="62"/>
      <c r="KYB98" s="62"/>
      <c r="KYC98" s="62"/>
      <c r="KYD98" s="62"/>
      <c r="KYE98" s="62"/>
      <c r="KYF98" s="62"/>
      <c r="KYG98" s="62"/>
      <c r="KYH98" s="62"/>
      <c r="KYI98" s="62"/>
      <c r="KYJ98" s="62"/>
      <c r="KYK98" s="62"/>
      <c r="KYL98" s="62"/>
      <c r="KYM98" s="62"/>
      <c r="KYN98" s="62"/>
      <c r="KYO98" s="62"/>
      <c r="KYP98" s="62"/>
      <c r="KYQ98" s="62"/>
      <c r="KYR98" s="62"/>
      <c r="KYS98" s="62"/>
      <c r="KYT98" s="62"/>
      <c r="KYU98" s="62"/>
      <c r="KYV98" s="62"/>
      <c r="KYW98" s="62"/>
      <c r="KYX98" s="62"/>
      <c r="KYY98" s="62"/>
      <c r="KYZ98" s="62"/>
      <c r="KZA98" s="62"/>
      <c r="KZB98" s="62"/>
      <c r="KZC98" s="62"/>
      <c r="KZD98" s="62"/>
      <c r="KZE98" s="62"/>
      <c r="KZF98" s="62"/>
      <c r="KZG98" s="62"/>
      <c r="KZH98" s="62"/>
      <c r="KZI98" s="62"/>
      <c r="KZJ98" s="62"/>
      <c r="KZK98" s="62"/>
      <c r="KZL98" s="62"/>
      <c r="KZM98" s="62"/>
      <c r="KZN98" s="62"/>
      <c r="KZO98" s="62"/>
      <c r="KZP98" s="62"/>
      <c r="KZQ98" s="62"/>
      <c r="KZR98" s="62"/>
      <c r="KZS98" s="62"/>
      <c r="KZT98" s="62"/>
      <c r="KZU98" s="62"/>
      <c r="KZV98" s="62"/>
      <c r="KZW98" s="62"/>
      <c r="KZX98" s="62"/>
      <c r="KZY98" s="62"/>
      <c r="KZZ98" s="62"/>
      <c r="LAA98" s="62"/>
      <c r="LAB98" s="62"/>
      <c r="LAC98" s="62"/>
      <c r="LAD98" s="62"/>
      <c r="LAE98" s="62"/>
      <c r="LAF98" s="62"/>
      <c r="LAG98" s="62"/>
      <c r="LAH98" s="62"/>
      <c r="LAI98" s="62"/>
      <c r="LAJ98" s="62"/>
      <c r="LAK98" s="62"/>
      <c r="LAL98" s="62"/>
      <c r="LAM98" s="62"/>
      <c r="LAN98" s="62"/>
      <c r="LAO98" s="62"/>
      <c r="LAP98" s="62"/>
      <c r="LAQ98" s="62"/>
      <c r="LAR98" s="62"/>
      <c r="LAS98" s="62"/>
      <c r="LAT98" s="62"/>
      <c r="LAU98" s="62"/>
      <c r="LAV98" s="62"/>
      <c r="LAW98" s="62"/>
      <c r="LAX98" s="62"/>
      <c r="LAY98" s="62"/>
      <c r="LAZ98" s="62"/>
      <c r="LBA98" s="62"/>
      <c r="LBB98" s="62"/>
      <c r="LBC98" s="62"/>
      <c r="LBD98" s="62"/>
      <c r="LBE98" s="62"/>
      <c r="LBF98" s="62"/>
      <c r="LBG98" s="62"/>
      <c r="LBH98" s="62"/>
      <c r="LBI98" s="62"/>
      <c r="LBJ98" s="62"/>
      <c r="LBK98" s="62"/>
      <c r="LBL98" s="62"/>
      <c r="LBM98" s="62"/>
      <c r="LBN98" s="62"/>
      <c r="LBO98" s="62"/>
      <c r="LBP98" s="62"/>
      <c r="LBQ98" s="62"/>
      <c r="LBR98" s="62"/>
      <c r="LBS98" s="62"/>
      <c r="LBT98" s="62"/>
      <c r="LBU98" s="62"/>
      <c r="LBV98" s="62"/>
      <c r="LBW98" s="62"/>
      <c r="LBX98" s="62"/>
      <c r="LBY98" s="62"/>
      <c r="LBZ98" s="62"/>
      <c r="LCA98" s="62"/>
      <c r="LCB98" s="62"/>
      <c r="LCC98" s="62"/>
      <c r="LCD98" s="62"/>
      <c r="LCE98" s="62"/>
      <c r="LCF98" s="62"/>
      <c r="LCG98" s="62"/>
      <c r="LCH98" s="62"/>
      <c r="LCI98" s="62"/>
      <c r="LCJ98" s="62"/>
      <c r="LCK98" s="62"/>
      <c r="LCL98" s="62"/>
      <c r="LCM98" s="62"/>
      <c r="LCN98" s="62"/>
      <c r="LCO98" s="62"/>
      <c r="LCP98" s="62"/>
      <c r="LCQ98" s="62"/>
      <c r="LCR98" s="62"/>
      <c r="LCS98" s="62"/>
      <c r="LCT98" s="62"/>
      <c r="LCU98" s="62"/>
      <c r="LCV98" s="62"/>
      <c r="LCW98" s="62"/>
      <c r="LCX98" s="62"/>
      <c r="LCY98" s="62"/>
      <c r="LCZ98" s="62"/>
      <c r="LDA98" s="62"/>
      <c r="LDB98" s="62"/>
      <c r="LDC98" s="62"/>
      <c r="LDD98" s="62"/>
      <c r="LDE98" s="62"/>
      <c r="LDF98" s="62"/>
      <c r="LDG98" s="62"/>
      <c r="LDH98" s="62"/>
      <c r="LDI98" s="62"/>
      <c r="LDJ98" s="62"/>
      <c r="LDK98" s="62"/>
      <c r="LDL98" s="62"/>
      <c r="LDM98" s="62"/>
      <c r="LDN98" s="62"/>
      <c r="LDO98" s="62"/>
      <c r="LDP98" s="62"/>
      <c r="LDQ98" s="62"/>
      <c r="LDR98" s="62"/>
      <c r="LDS98" s="62"/>
      <c r="LDT98" s="62"/>
      <c r="LDU98" s="62"/>
      <c r="LDV98" s="62"/>
      <c r="LDW98" s="62"/>
      <c r="LDX98" s="62"/>
      <c r="LDY98" s="62"/>
      <c r="LDZ98" s="62"/>
      <c r="LEA98" s="62"/>
      <c r="LEB98" s="62"/>
      <c r="LEC98" s="62"/>
      <c r="LED98" s="62"/>
      <c r="LEE98" s="62"/>
      <c r="LEF98" s="62"/>
      <c r="LEG98" s="62"/>
      <c r="LEH98" s="62"/>
      <c r="LEI98" s="62"/>
      <c r="LEJ98" s="62"/>
      <c r="LEK98" s="62"/>
      <c r="LEL98" s="62"/>
      <c r="LEM98" s="62"/>
      <c r="LEN98" s="62"/>
      <c r="LEO98" s="62"/>
      <c r="LEP98" s="62"/>
      <c r="LEQ98" s="62"/>
      <c r="LER98" s="62"/>
      <c r="LES98" s="62"/>
      <c r="LET98" s="62"/>
      <c r="LEU98" s="62"/>
      <c r="LEV98" s="62"/>
      <c r="LEW98" s="62"/>
      <c r="LEX98" s="62"/>
      <c r="LEY98" s="62"/>
      <c r="LEZ98" s="62"/>
      <c r="LFA98" s="62"/>
      <c r="LFB98" s="62"/>
      <c r="LFC98" s="62"/>
      <c r="LFD98" s="62"/>
      <c r="LFE98" s="62"/>
      <c r="LFF98" s="62"/>
      <c r="LFG98" s="62"/>
      <c r="LFH98" s="62"/>
      <c r="LFI98" s="62"/>
      <c r="LFJ98" s="62"/>
      <c r="LFK98" s="62"/>
      <c r="LFL98" s="62"/>
      <c r="LFM98" s="62"/>
      <c r="LFN98" s="62"/>
      <c r="LFO98" s="62"/>
      <c r="LFP98" s="62"/>
      <c r="LFQ98" s="62"/>
      <c r="LFR98" s="62"/>
      <c r="LFS98" s="62"/>
      <c r="LFT98" s="62"/>
      <c r="LFU98" s="62"/>
      <c r="LFV98" s="62"/>
      <c r="LFW98" s="62"/>
      <c r="LFX98" s="62"/>
      <c r="LFY98" s="62"/>
      <c r="LFZ98" s="62"/>
      <c r="LGA98" s="62"/>
      <c r="LGB98" s="62"/>
      <c r="LGC98" s="62"/>
      <c r="LGD98" s="62"/>
      <c r="LGE98" s="62"/>
      <c r="LGF98" s="62"/>
      <c r="LGG98" s="62"/>
      <c r="LGH98" s="62"/>
      <c r="LGI98" s="62"/>
      <c r="LGJ98" s="62"/>
      <c r="LGK98" s="62"/>
      <c r="LGL98" s="62"/>
      <c r="LGM98" s="62"/>
      <c r="LGN98" s="62"/>
      <c r="LGO98" s="62"/>
      <c r="LGP98" s="62"/>
      <c r="LGQ98" s="62"/>
      <c r="LGR98" s="62"/>
      <c r="LGS98" s="62"/>
      <c r="LGT98" s="62"/>
      <c r="LGU98" s="62"/>
      <c r="LGV98" s="62"/>
      <c r="LGW98" s="62"/>
      <c r="LGX98" s="62"/>
      <c r="LGY98" s="62"/>
      <c r="LGZ98" s="62"/>
      <c r="LHA98" s="62"/>
      <c r="LHB98" s="62"/>
      <c r="LHC98" s="62"/>
      <c r="LHD98" s="62"/>
      <c r="LHE98" s="62"/>
      <c r="LHF98" s="62"/>
      <c r="LHG98" s="62"/>
      <c r="LHH98" s="62"/>
      <c r="LHI98" s="62"/>
      <c r="LHJ98" s="62"/>
      <c r="LHK98" s="62"/>
      <c r="LHL98" s="62"/>
      <c r="LHM98" s="62"/>
      <c r="LHN98" s="62"/>
      <c r="LHO98" s="62"/>
      <c r="LHP98" s="62"/>
      <c r="LHQ98" s="62"/>
      <c r="LHR98" s="62"/>
      <c r="LHS98" s="62"/>
      <c r="LHT98" s="62"/>
      <c r="LHU98" s="62"/>
      <c r="LHV98" s="62"/>
      <c r="LHW98" s="62"/>
      <c r="LHX98" s="62"/>
      <c r="LHY98" s="62"/>
      <c r="LHZ98" s="62"/>
      <c r="LIA98" s="62"/>
      <c r="LIB98" s="62"/>
      <c r="LIC98" s="62"/>
      <c r="LID98" s="62"/>
      <c r="LIE98" s="62"/>
      <c r="LIF98" s="62"/>
      <c r="LIG98" s="62"/>
      <c r="LIH98" s="62"/>
      <c r="LII98" s="62"/>
      <c r="LIJ98" s="62"/>
      <c r="LIK98" s="62"/>
      <c r="LIL98" s="62"/>
      <c r="LIM98" s="62"/>
      <c r="LIN98" s="62"/>
      <c r="LIO98" s="62"/>
      <c r="LIP98" s="62"/>
      <c r="LIQ98" s="62"/>
      <c r="LIR98" s="62"/>
      <c r="LIS98" s="62"/>
      <c r="LIT98" s="62"/>
      <c r="LIU98" s="62"/>
      <c r="LIV98" s="62"/>
      <c r="LIW98" s="62"/>
      <c r="LIX98" s="62"/>
      <c r="LIY98" s="62"/>
      <c r="LIZ98" s="62"/>
      <c r="LJA98" s="62"/>
      <c r="LJB98" s="62"/>
      <c r="LJC98" s="62"/>
      <c r="LJD98" s="62"/>
      <c r="LJE98" s="62"/>
      <c r="LJF98" s="62"/>
      <c r="LJG98" s="62"/>
      <c r="LJH98" s="62"/>
      <c r="LJI98" s="62"/>
      <c r="LJJ98" s="62"/>
      <c r="LJK98" s="62"/>
      <c r="LJL98" s="62"/>
      <c r="LJM98" s="62"/>
      <c r="LJN98" s="62"/>
      <c r="LJO98" s="62"/>
      <c r="LJP98" s="62"/>
      <c r="LJQ98" s="62"/>
      <c r="LJR98" s="62"/>
      <c r="LJS98" s="62"/>
      <c r="LJT98" s="62"/>
      <c r="LJU98" s="62"/>
      <c r="LJV98" s="62"/>
      <c r="LJW98" s="62"/>
      <c r="LJX98" s="62"/>
      <c r="LJY98" s="62"/>
      <c r="LJZ98" s="62"/>
      <c r="LKA98" s="62"/>
      <c r="LKB98" s="62"/>
      <c r="LKC98" s="62"/>
      <c r="LKD98" s="62"/>
      <c r="LKE98" s="62"/>
      <c r="LKF98" s="62"/>
      <c r="LKG98" s="62"/>
      <c r="LKH98" s="62"/>
      <c r="LKI98" s="62"/>
      <c r="LKJ98" s="62"/>
      <c r="LKK98" s="62"/>
      <c r="LKL98" s="62"/>
      <c r="LKM98" s="62"/>
      <c r="LKN98" s="62"/>
      <c r="LKO98" s="62"/>
      <c r="LKP98" s="62"/>
      <c r="LKQ98" s="62"/>
      <c r="LKR98" s="62"/>
      <c r="LKS98" s="62"/>
      <c r="LKT98" s="62"/>
      <c r="LKU98" s="62"/>
      <c r="LKV98" s="62"/>
      <c r="LKW98" s="62"/>
      <c r="LKX98" s="62"/>
      <c r="LKY98" s="62"/>
      <c r="LKZ98" s="62"/>
      <c r="LLA98" s="62"/>
      <c r="LLB98" s="62"/>
      <c r="LLC98" s="62"/>
      <c r="LLD98" s="62"/>
      <c r="LLE98" s="62"/>
      <c r="LLF98" s="62"/>
      <c r="LLG98" s="62"/>
      <c r="LLH98" s="62"/>
      <c r="LLI98" s="62"/>
      <c r="LLJ98" s="62"/>
      <c r="LLK98" s="62"/>
      <c r="LLL98" s="62"/>
      <c r="LLM98" s="62"/>
      <c r="LLN98" s="62"/>
      <c r="LLO98" s="62"/>
      <c r="LLP98" s="62"/>
      <c r="LLQ98" s="62"/>
      <c r="LLR98" s="62"/>
      <c r="LLS98" s="62"/>
      <c r="LLT98" s="62"/>
      <c r="LLU98" s="62"/>
      <c r="LLV98" s="62"/>
      <c r="LLW98" s="62"/>
      <c r="LLX98" s="62"/>
      <c r="LLY98" s="62"/>
      <c r="LLZ98" s="62"/>
      <c r="LMA98" s="62"/>
      <c r="LMB98" s="62"/>
      <c r="LMC98" s="62"/>
      <c r="LMD98" s="62"/>
      <c r="LME98" s="62"/>
      <c r="LMF98" s="62"/>
      <c r="LMG98" s="62"/>
      <c r="LMH98" s="62"/>
      <c r="LMI98" s="62"/>
      <c r="LMJ98" s="62"/>
      <c r="LMK98" s="62"/>
      <c r="LML98" s="62"/>
      <c r="LMM98" s="62"/>
      <c r="LMN98" s="62"/>
      <c r="LMO98" s="62"/>
      <c r="LMP98" s="62"/>
      <c r="LMQ98" s="62"/>
      <c r="LMR98" s="62"/>
      <c r="LMS98" s="62"/>
      <c r="LMT98" s="62"/>
      <c r="LMU98" s="62"/>
      <c r="LMV98" s="62"/>
      <c r="LMW98" s="62"/>
      <c r="LMX98" s="62"/>
      <c r="LMY98" s="62"/>
      <c r="LMZ98" s="62"/>
      <c r="LNA98" s="62"/>
      <c r="LNB98" s="62"/>
      <c r="LNC98" s="62"/>
      <c r="LND98" s="62"/>
      <c r="LNE98" s="62"/>
      <c r="LNF98" s="62"/>
      <c r="LNG98" s="62"/>
      <c r="LNH98" s="62"/>
      <c r="LNI98" s="62"/>
      <c r="LNJ98" s="62"/>
      <c r="LNK98" s="62"/>
      <c r="LNL98" s="62"/>
      <c r="LNM98" s="62"/>
      <c r="LNN98" s="62"/>
      <c r="LNO98" s="62"/>
      <c r="LNP98" s="62"/>
      <c r="LNQ98" s="62"/>
      <c r="LNR98" s="62"/>
      <c r="LNS98" s="62"/>
      <c r="LNT98" s="62"/>
      <c r="LNU98" s="62"/>
      <c r="LNV98" s="62"/>
      <c r="LNW98" s="62"/>
      <c r="LNX98" s="62"/>
      <c r="LNY98" s="62"/>
      <c r="LNZ98" s="62"/>
      <c r="LOA98" s="62"/>
      <c r="LOB98" s="62"/>
      <c r="LOC98" s="62"/>
      <c r="LOD98" s="62"/>
      <c r="LOE98" s="62"/>
      <c r="LOF98" s="62"/>
      <c r="LOG98" s="62"/>
      <c r="LOH98" s="62"/>
      <c r="LOI98" s="62"/>
      <c r="LOJ98" s="62"/>
      <c r="LOK98" s="62"/>
      <c r="LOL98" s="62"/>
      <c r="LOM98" s="62"/>
      <c r="LON98" s="62"/>
      <c r="LOO98" s="62"/>
      <c r="LOP98" s="62"/>
      <c r="LOQ98" s="62"/>
      <c r="LOR98" s="62"/>
      <c r="LOS98" s="62"/>
      <c r="LOT98" s="62"/>
      <c r="LOU98" s="62"/>
      <c r="LOV98" s="62"/>
      <c r="LOW98" s="62"/>
      <c r="LOX98" s="62"/>
      <c r="LOY98" s="62"/>
      <c r="LOZ98" s="62"/>
      <c r="LPA98" s="62"/>
      <c r="LPB98" s="62"/>
      <c r="LPC98" s="62"/>
      <c r="LPD98" s="62"/>
      <c r="LPE98" s="62"/>
      <c r="LPF98" s="62"/>
      <c r="LPG98" s="62"/>
      <c r="LPH98" s="62"/>
      <c r="LPI98" s="62"/>
      <c r="LPJ98" s="62"/>
      <c r="LPK98" s="62"/>
      <c r="LPL98" s="62"/>
      <c r="LPM98" s="62"/>
      <c r="LPN98" s="62"/>
      <c r="LPO98" s="62"/>
      <c r="LPP98" s="62"/>
      <c r="LPQ98" s="62"/>
      <c r="LPR98" s="62"/>
      <c r="LPS98" s="62"/>
      <c r="LPT98" s="62"/>
      <c r="LPU98" s="62"/>
      <c r="LPV98" s="62"/>
      <c r="LPW98" s="62"/>
      <c r="LPX98" s="62"/>
      <c r="LPY98" s="62"/>
      <c r="LPZ98" s="62"/>
      <c r="LQA98" s="62"/>
      <c r="LQB98" s="62"/>
      <c r="LQC98" s="62"/>
      <c r="LQD98" s="62"/>
      <c r="LQE98" s="62"/>
      <c r="LQF98" s="62"/>
      <c r="LQG98" s="62"/>
      <c r="LQH98" s="62"/>
      <c r="LQI98" s="62"/>
      <c r="LQJ98" s="62"/>
      <c r="LQK98" s="62"/>
      <c r="LQL98" s="62"/>
      <c r="LQM98" s="62"/>
      <c r="LQN98" s="62"/>
      <c r="LQO98" s="62"/>
      <c r="LQP98" s="62"/>
      <c r="LQQ98" s="62"/>
      <c r="LQR98" s="62"/>
      <c r="LQS98" s="62"/>
      <c r="LQT98" s="62"/>
      <c r="LQU98" s="62"/>
      <c r="LQV98" s="62"/>
      <c r="LQW98" s="62"/>
      <c r="LQX98" s="62"/>
      <c r="LQY98" s="62"/>
      <c r="LQZ98" s="62"/>
      <c r="LRA98" s="62"/>
      <c r="LRB98" s="62"/>
      <c r="LRC98" s="62"/>
      <c r="LRD98" s="62"/>
      <c r="LRE98" s="62"/>
      <c r="LRF98" s="62"/>
      <c r="LRG98" s="62"/>
      <c r="LRH98" s="62"/>
      <c r="LRI98" s="62"/>
      <c r="LRJ98" s="62"/>
      <c r="LRK98" s="62"/>
      <c r="LRL98" s="62"/>
      <c r="LRM98" s="62"/>
      <c r="LRN98" s="62"/>
      <c r="LRO98" s="62"/>
      <c r="LRP98" s="62"/>
      <c r="LRQ98" s="62"/>
      <c r="LRR98" s="62"/>
      <c r="LRS98" s="62"/>
      <c r="LRT98" s="62"/>
      <c r="LRU98" s="62"/>
      <c r="LRV98" s="62"/>
      <c r="LRW98" s="62"/>
      <c r="LRX98" s="62"/>
      <c r="LRY98" s="62"/>
      <c r="LRZ98" s="62"/>
      <c r="LSA98" s="62"/>
      <c r="LSB98" s="62"/>
      <c r="LSC98" s="62"/>
      <c r="LSD98" s="62"/>
      <c r="LSE98" s="62"/>
      <c r="LSF98" s="62"/>
      <c r="LSG98" s="62"/>
      <c r="LSH98" s="62"/>
      <c r="LSI98" s="62"/>
      <c r="LSJ98" s="62"/>
      <c r="LSK98" s="62"/>
      <c r="LSL98" s="62"/>
      <c r="LSM98" s="62"/>
      <c r="LSN98" s="62"/>
      <c r="LSO98" s="62"/>
      <c r="LSP98" s="62"/>
      <c r="LSQ98" s="62"/>
      <c r="LSR98" s="62"/>
      <c r="LSS98" s="62"/>
      <c r="LST98" s="62"/>
      <c r="LSU98" s="62"/>
      <c r="LSV98" s="62"/>
      <c r="LSW98" s="62"/>
      <c r="LSX98" s="62"/>
      <c r="LSY98" s="62"/>
      <c r="LSZ98" s="62"/>
      <c r="LTA98" s="62"/>
      <c r="LTB98" s="62"/>
      <c r="LTC98" s="62"/>
      <c r="LTD98" s="62"/>
      <c r="LTE98" s="62"/>
      <c r="LTF98" s="62"/>
      <c r="LTG98" s="62"/>
      <c r="LTH98" s="62"/>
      <c r="LTI98" s="62"/>
      <c r="LTJ98" s="62"/>
      <c r="LTK98" s="62"/>
      <c r="LTL98" s="62"/>
      <c r="LTM98" s="62"/>
      <c r="LTN98" s="62"/>
      <c r="LTO98" s="62"/>
      <c r="LTP98" s="62"/>
      <c r="LTQ98" s="62"/>
      <c r="LTR98" s="62"/>
      <c r="LTS98" s="62"/>
      <c r="LTT98" s="62"/>
      <c r="LTU98" s="62"/>
      <c r="LTV98" s="62"/>
      <c r="LTW98" s="62"/>
      <c r="LTX98" s="62"/>
      <c r="LTY98" s="62"/>
      <c r="LTZ98" s="62"/>
      <c r="LUA98" s="62"/>
      <c r="LUB98" s="62"/>
      <c r="LUC98" s="62"/>
      <c r="LUD98" s="62"/>
      <c r="LUE98" s="62"/>
      <c r="LUF98" s="62"/>
      <c r="LUG98" s="62"/>
      <c r="LUH98" s="62"/>
      <c r="LUI98" s="62"/>
      <c r="LUJ98" s="62"/>
      <c r="LUK98" s="62"/>
      <c r="LUL98" s="62"/>
      <c r="LUM98" s="62"/>
      <c r="LUN98" s="62"/>
      <c r="LUO98" s="62"/>
      <c r="LUP98" s="62"/>
      <c r="LUQ98" s="62"/>
      <c r="LUR98" s="62"/>
      <c r="LUS98" s="62"/>
      <c r="LUT98" s="62"/>
      <c r="LUU98" s="62"/>
      <c r="LUV98" s="62"/>
      <c r="LUW98" s="62"/>
      <c r="LUX98" s="62"/>
      <c r="LUY98" s="62"/>
      <c r="LUZ98" s="62"/>
      <c r="LVA98" s="62"/>
      <c r="LVB98" s="62"/>
      <c r="LVC98" s="62"/>
      <c r="LVD98" s="62"/>
      <c r="LVE98" s="62"/>
      <c r="LVF98" s="62"/>
      <c r="LVG98" s="62"/>
      <c r="LVH98" s="62"/>
      <c r="LVI98" s="62"/>
      <c r="LVJ98" s="62"/>
      <c r="LVK98" s="62"/>
      <c r="LVL98" s="62"/>
      <c r="LVM98" s="62"/>
      <c r="LVN98" s="62"/>
      <c r="LVO98" s="62"/>
      <c r="LVP98" s="62"/>
      <c r="LVQ98" s="62"/>
      <c r="LVR98" s="62"/>
      <c r="LVS98" s="62"/>
      <c r="LVT98" s="62"/>
      <c r="LVU98" s="62"/>
      <c r="LVV98" s="62"/>
      <c r="LVW98" s="62"/>
      <c r="LVX98" s="62"/>
      <c r="LVY98" s="62"/>
      <c r="LVZ98" s="62"/>
      <c r="LWA98" s="62"/>
      <c r="LWB98" s="62"/>
      <c r="LWC98" s="62"/>
      <c r="LWD98" s="62"/>
      <c r="LWE98" s="62"/>
      <c r="LWF98" s="62"/>
      <c r="LWG98" s="62"/>
      <c r="LWH98" s="62"/>
      <c r="LWI98" s="62"/>
      <c r="LWJ98" s="62"/>
      <c r="LWK98" s="62"/>
      <c r="LWL98" s="62"/>
      <c r="LWM98" s="62"/>
      <c r="LWN98" s="62"/>
      <c r="LWO98" s="62"/>
      <c r="LWP98" s="62"/>
      <c r="LWQ98" s="62"/>
      <c r="LWR98" s="62"/>
      <c r="LWS98" s="62"/>
      <c r="LWT98" s="62"/>
      <c r="LWU98" s="62"/>
      <c r="LWV98" s="62"/>
      <c r="LWW98" s="62"/>
      <c r="LWX98" s="62"/>
      <c r="LWY98" s="62"/>
      <c r="LWZ98" s="62"/>
      <c r="LXA98" s="62"/>
      <c r="LXB98" s="62"/>
      <c r="LXC98" s="62"/>
      <c r="LXD98" s="62"/>
      <c r="LXE98" s="62"/>
      <c r="LXF98" s="62"/>
      <c r="LXG98" s="62"/>
      <c r="LXH98" s="62"/>
      <c r="LXI98" s="62"/>
      <c r="LXJ98" s="62"/>
      <c r="LXK98" s="62"/>
      <c r="LXL98" s="62"/>
      <c r="LXM98" s="62"/>
      <c r="LXN98" s="62"/>
      <c r="LXO98" s="62"/>
      <c r="LXP98" s="62"/>
      <c r="LXQ98" s="62"/>
      <c r="LXR98" s="62"/>
      <c r="LXS98" s="62"/>
      <c r="LXT98" s="62"/>
      <c r="LXU98" s="62"/>
      <c r="LXV98" s="62"/>
      <c r="LXW98" s="62"/>
      <c r="LXX98" s="62"/>
      <c r="LXY98" s="62"/>
      <c r="LXZ98" s="62"/>
      <c r="LYA98" s="62"/>
      <c r="LYB98" s="62"/>
      <c r="LYC98" s="62"/>
      <c r="LYD98" s="62"/>
      <c r="LYE98" s="62"/>
      <c r="LYF98" s="62"/>
      <c r="LYG98" s="62"/>
      <c r="LYH98" s="62"/>
      <c r="LYI98" s="62"/>
      <c r="LYJ98" s="62"/>
      <c r="LYK98" s="62"/>
      <c r="LYL98" s="62"/>
      <c r="LYM98" s="62"/>
      <c r="LYN98" s="62"/>
      <c r="LYO98" s="62"/>
      <c r="LYP98" s="62"/>
      <c r="LYQ98" s="62"/>
      <c r="LYR98" s="62"/>
      <c r="LYS98" s="62"/>
      <c r="LYT98" s="62"/>
      <c r="LYU98" s="62"/>
      <c r="LYV98" s="62"/>
      <c r="LYW98" s="62"/>
      <c r="LYX98" s="62"/>
      <c r="LYY98" s="62"/>
      <c r="LYZ98" s="62"/>
      <c r="LZA98" s="62"/>
      <c r="LZB98" s="62"/>
      <c r="LZC98" s="62"/>
      <c r="LZD98" s="62"/>
      <c r="LZE98" s="62"/>
      <c r="LZF98" s="62"/>
      <c r="LZG98" s="62"/>
      <c r="LZH98" s="62"/>
      <c r="LZI98" s="62"/>
      <c r="LZJ98" s="62"/>
      <c r="LZK98" s="62"/>
      <c r="LZL98" s="62"/>
      <c r="LZM98" s="62"/>
      <c r="LZN98" s="62"/>
      <c r="LZO98" s="62"/>
      <c r="LZP98" s="62"/>
      <c r="LZQ98" s="62"/>
      <c r="LZR98" s="62"/>
      <c r="LZS98" s="62"/>
      <c r="LZT98" s="62"/>
      <c r="LZU98" s="62"/>
      <c r="LZV98" s="62"/>
      <c r="LZW98" s="62"/>
      <c r="LZX98" s="62"/>
      <c r="LZY98" s="62"/>
      <c r="LZZ98" s="62"/>
      <c r="MAA98" s="62"/>
      <c r="MAB98" s="62"/>
      <c r="MAC98" s="62"/>
      <c r="MAD98" s="62"/>
      <c r="MAE98" s="62"/>
      <c r="MAF98" s="62"/>
      <c r="MAG98" s="62"/>
      <c r="MAH98" s="62"/>
      <c r="MAI98" s="62"/>
      <c r="MAJ98" s="62"/>
      <c r="MAK98" s="62"/>
      <c r="MAL98" s="62"/>
      <c r="MAM98" s="62"/>
      <c r="MAN98" s="62"/>
      <c r="MAO98" s="62"/>
      <c r="MAP98" s="62"/>
      <c r="MAQ98" s="62"/>
      <c r="MAR98" s="62"/>
      <c r="MAS98" s="62"/>
      <c r="MAT98" s="62"/>
      <c r="MAU98" s="62"/>
      <c r="MAV98" s="62"/>
      <c r="MAW98" s="62"/>
      <c r="MAX98" s="62"/>
      <c r="MAY98" s="62"/>
      <c r="MAZ98" s="62"/>
      <c r="MBA98" s="62"/>
      <c r="MBB98" s="62"/>
      <c r="MBC98" s="62"/>
      <c r="MBD98" s="62"/>
      <c r="MBE98" s="62"/>
      <c r="MBF98" s="62"/>
      <c r="MBG98" s="62"/>
      <c r="MBH98" s="62"/>
      <c r="MBI98" s="62"/>
      <c r="MBJ98" s="62"/>
      <c r="MBK98" s="62"/>
      <c r="MBL98" s="62"/>
      <c r="MBM98" s="62"/>
      <c r="MBN98" s="62"/>
      <c r="MBO98" s="62"/>
      <c r="MBP98" s="62"/>
      <c r="MBQ98" s="62"/>
      <c r="MBR98" s="62"/>
      <c r="MBS98" s="62"/>
      <c r="MBT98" s="62"/>
      <c r="MBU98" s="62"/>
      <c r="MBV98" s="62"/>
      <c r="MBW98" s="62"/>
      <c r="MBX98" s="62"/>
      <c r="MBY98" s="62"/>
      <c r="MBZ98" s="62"/>
      <c r="MCA98" s="62"/>
      <c r="MCB98" s="62"/>
      <c r="MCC98" s="62"/>
      <c r="MCD98" s="62"/>
      <c r="MCE98" s="62"/>
      <c r="MCF98" s="62"/>
      <c r="MCG98" s="62"/>
      <c r="MCH98" s="62"/>
      <c r="MCI98" s="62"/>
      <c r="MCJ98" s="62"/>
      <c r="MCK98" s="62"/>
      <c r="MCL98" s="62"/>
      <c r="MCM98" s="62"/>
      <c r="MCN98" s="62"/>
      <c r="MCO98" s="62"/>
      <c r="MCP98" s="62"/>
      <c r="MCQ98" s="62"/>
      <c r="MCR98" s="62"/>
      <c r="MCS98" s="62"/>
      <c r="MCT98" s="62"/>
      <c r="MCU98" s="62"/>
      <c r="MCV98" s="62"/>
      <c r="MCW98" s="62"/>
      <c r="MCX98" s="62"/>
      <c r="MCY98" s="62"/>
      <c r="MCZ98" s="62"/>
      <c r="MDA98" s="62"/>
      <c r="MDB98" s="62"/>
      <c r="MDC98" s="62"/>
      <c r="MDD98" s="62"/>
      <c r="MDE98" s="62"/>
      <c r="MDF98" s="62"/>
      <c r="MDG98" s="62"/>
      <c r="MDH98" s="62"/>
      <c r="MDI98" s="62"/>
      <c r="MDJ98" s="62"/>
      <c r="MDK98" s="62"/>
      <c r="MDL98" s="62"/>
      <c r="MDM98" s="62"/>
      <c r="MDN98" s="62"/>
      <c r="MDO98" s="62"/>
      <c r="MDP98" s="62"/>
      <c r="MDQ98" s="62"/>
      <c r="MDR98" s="62"/>
      <c r="MDS98" s="62"/>
      <c r="MDT98" s="62"/>
      <c r="MDU98" s="62"/>
      <c r="MDV98" s="62"/>
      <c r="MDW98" s="62"/>
      <c r="MDX98" s="62"/>
      <c r="MDY98" s="62"/>
      <c r="MDZ98" s="62"/>
      <c r="MEA98" s="62"/>
      <c r="MEB98" s="62"/>
      <c r="MEC98" s="62"/>
      <c r="MED98" s="62"/>
      <c r="MEE98" s="62"/>
      <c r="MEF98" s="62"/>
      <c r="MEG98" s="62"/>
      <c r="MEH98" s="62"/>
      <c r="MEI98" s="62"/>
      <c r="MEJ98" s="62"/>
      <c r="MEK98" s="62"/>
      <c r="MEL98" s="62"/>
      <c r="MEM98" s="62"/>
      <c r="MEN98" s="62"/>
      <c r="MEO98" s="62"/>
      <c r="MEP98" s="62"/>
      <c r="MEQ98" s="62"/>
      <c r="MER98" s="62"/>
      <c r="MES98" s="62"/>
      <c r="MET98" s="62"/>
      <c r="MEU98" s="62"/>
      <c r="MEV98" s="62"/>
      <c r="MEW98" s="62"/>
      <c r="MEX98" s="62"/>
      <c r="MEY98" s="62"/>
      <c r="MEZ98" s="62"/>
      <c r="MFA98" s="62"/>
      <c r="MFB98" s="62"/>
      <c r="MFC98" s="62"/>
      <c r="MFD98" s="62"/>
      <c r="MFE98" s="62"/>
      <c r="MFF98" s="62"/>
      <c r="MFG98" s="62"/>
      <c r="MFH98" s="62"/>
      <c r="MFI98" s="62"/>
      <c r="MFJ98" s="62"/>
      <c r="MFK98" s="62"/>
      <c r="MFL98" s="62"/>
      <c r="MFM98" s="62"/>
      <c r="MFN98" s="62"/>
      <c r="MFO98" s="62"/>
      <c r="MFP98" s="62"/>
      <c r="MFQ98" s="62"/>
      <c r="MFR98" s="62"/>
      <c r="MFS98" s="62"/>
      <c r="MFT98" s="62"/>
      <c r="MFU98" s="62"/>
      <c r="MFV98" s="62"/>
      <c r="MFW98" s="62"/>
      <c r="MFX98" s="62"/>
      <c r="MFY98" s="62"/>
      <c r="MFZ98" s="62"/>
      <c r="MGA98" s="62"/>
      <c r="MGB98" s="62"/>
      <c r="MGC98" s="62"/>
      <c r="MGD98" s="62"/>
      <c r="MGE98" s="62"/>
      <c r="MGF98" s="62"/>
      <c r="MGG98" s="62"/>
      <c r="MGH98" s="62"/>
      <c r="MGI98" s="62"/>
      <c r="MGJ98" s="62"/>
      <c r="MGK98" s="62"/>
      <c r="MGL98" s="62"/>
      <c r="MGM98" s="62"/>
      <c r="MGN98" s="62"/>
      <c r="MGO98" s="62"/>
      <c r="MGP98" s="62"/>
      <c r="MGQ98" s="62"/>
      <c r="MGR98" s="62"/>
      <c r="MGS98" s="62"/>
      <c r="MGT98" s="62"/>
      <c r="MGU98" s="62"/>
      <c r="MGV98" s="62"/>
      <c r="MGW98" s="62"/>
      <c r="MGX98" s="62"/>
      <c r="MGY98" s="62"/>
      <c r="MGZ98" s="62"/>
      <c r="MHA98" s="62"/>
      <c r="MHB98" s="62"/>
      <c r="MHC98" s="62"/>
      <c r="MHD98" s="62"/>
      <c r="MHE98" s="62"/>
      <c r="MHF98" s="62"/>
      <c r="MHG98" s="62"/>
      <c r="MHH98" s="62"/>
      <c r="MHI98" s="62"/>
      <c r="MHJ98" s="62"/>
      <c r="MHK98" s="62"/>
      <c r="MHL98" s="62"/>
      <c r="MHM98" s="62"/>
      <c r="MHN98" s="62"/>
      <c r="MHO98" s="62"/>
      <c r="MHP98" s="62"/>
      <c r="MHQ98" s="62"/>
      <c r="MHR98" s="62"/>
      <c r="MHS98" s="62"/>
      <c r="MHT98" s="62"/>
      <c r="MHU98" s="62"/>
      <c r="MHV98" s="62"/>
      <c r="MHW98" s="62"/>
      <c r="MHX98" s="62"/>
      <c r="MHY98" s="62"/>
      <c r="MHZ98" s="62"/>
      <c r="MIA98" s="62"/>
      <c r="MIB98" s="62"/>
      <c r="MIC98" s="62"/>
      <c r="MID98" s="62"/>
      <c r="MIE98" s="62"/>
      <c r="MIF98" s="62"/>
      <c r="MIG98" s="62"/>
      <c r="MIH98" s="62"/>
      <c r="MII98" s="62"/>
      <c r="MIJ98" s="62"/>
      <c r="MIK98" s="62"/>
      <c r="MIL98" s="62"/>
      <c r="MIM98" s="62"/>
      <c r="MIN98" s="62"/>
      <c r="MIO98" s="62"/>
      <c r="MIP98" s="62"/>
      <c r="MIQ98" s="62"/>
      <c r="MIR98" s="62"/>
      <c r="MIS98" s="62"/>
      <c r="MIT98" s="62"/>
      <c r="MIU98" s="62"/>
      <c r="MIV98" s="62"/>
      <c r="MIW98" s="62"/>
      <c r="MIX98" s="62"/>
      <c r="MIY98" s="62"/>
      <c r="MIZ98" s="62"/>
      <c r="MJA98" s="62"/>
      <c r="MJB98" s="62"/>
      <c r="MJC98" s="62"/>
      <c r="MJD98" s="62"/>
      <c r="MJE98" s="62"/>
      <c r="MJF98" s="62"/>
      <c r="MJG98" s="62"/>
      <c r="MJH98" s="62"/>
      <c r="MJI98" s="62"/>
      <c r="MJJ98" s="62"/>
      <c r="MJK98" s="62"/>
      <c r="MJL98" s="62"/>
      <c r="MJM98" s="62"/>
      <c r="MJN98" s="62"/>
      <c r="MJO98" s="62"/>
      <c r="MJP98" s="62"/>
      <c r="MJQ98" s="62"/>
      <c r="MJR98" s="62"/>
      <c r="MJS98" s="62"/>
      <c r="MJT98" s="62"/>
      <c r="MJU98" s="62"/>
      <c r="MJV98" s="62"/>
      <c r="MJW98" s="62"/>
      <c r="MJX98" s="62"/>
      <c r="MJY98" s="62"/>
      <c r="MJZ98" s="62"/>
      <c r="MKA98" s="62"/>
      <c r="MKB98" s="62"/>
      <c r="MKC98" s="62"/>
      <c r="MKD98" s="62"/>
      <c r="MKE98" s="62"/>
      <c r="MKF98" s="62"/>
      <c r="MKG98" s="62"/>
      <c r="MKH98" s="62"/>
      <c r="MKI98" s="62"/>
      <c r="MKJ98" s="62"/>
      <c r="MKK98" s="62"/>
      <c r="MKL98" s="62"/>
      <c r="MKM98" s="62"/>
      <c r="MKN98" s="62"/>
      <c r="MKO98" s="62"/>
      <c r="MKP98" s="62"/>
      <c r="MKQ98" s="62"/>
      <c r="MKR98" s="62"/>
      <c r="MKS98" s="62"/>
      <c r="MKT98" s="62"/>
      <c r="MKU98" s="62"/>
      <c r="MKV98" s="62"/>
      <c r="MKW98" s="62"/>
      <c r="MKX98" s="62"/>
      <c r="MKY98" s="62"/>
      <c r="MKZ98" s="62"/>
      <c r="MLA98" s="62"/>
      <c r="MLB98" s="62"/>
      <c r="MLC98" s="62"/>
      <c r="MLD98" s="62"/>
      <c r="MLE98" s="62"/>
      <c r="MLF98" s="62"/>
      <c r="MLG98" s="62"/>
      <c r="MLH98" s="62"/>
      <c r="MLI98" s="62"/>
      <c r="MLJ98" s="62"/>
      <c r="MLK98" s="62"/>
      <c r="MLL98" s="62"/>
      <c r="MLM98" s="62"/>
      <c r="MLN98" s="62"/>
      <c r="MLO98" s="62"/>
      <c r="MLP98" s="62"/>
      <c r="MLQ98" s="62"/>
      <c r="MLR98" s="62"/>
      <c r="MLS98" s="62"/>
      <c r="MLT98" s="62"/>
      <c r="MLU98" s="62"/>
      <c r="MLV98" s="62"/>
      <c r="MLW98" s="62"/>
      <c r="MLX98" s="62"/>
      <c r="MLY98" s="62"/>
      <c r="MLZ98" s="62"/>
      <c r="MMA98" s="62"/>
      <c r="MMB98" s="62"/>
      <c r="MMC98" s="62"/>
      <c r="MMD98" s="62"/>
      <c r="MME98" s="62"/>
      <c r="MMF98" s="62"/>
      <c r="MMG98" s="62"/>
      <c r="MMH98" s="62"/>
      <c r="MMI98" s="62"/>
      <c r="MMJ98" s="62"/>
      <c r="MMK98" s="62"/>
      <c r="MML98" s="62"/>
      <c r="MMM98" s="62"/>
      <c r="MMN98" s="62"/>
      <c r="MMO98" s="62"/>
      <c r="MMP98" s="62"/>
      <c r="MMQ98" s="62"/>
      <c r="MMR98" s="62"/>
      <c r="MMS98" s="62"/>
      <c r="MMT98" s="62"/>
      <c r="MMU98" s="62"/>
      <c r="MMV98" s="62"/>
      <c r="MMW98" s="62"/>
      <c r="MMX98" s="62"/>
      <c r="MMY98" s="62"/>
      <c r="MMZ98" s="62"/>
      <c r="MNA98" s="62"/>
      <c r="MNB98" s="62"/>
      <c r="MNC98" s="62"/>
      <c r="MND98" s="62"/>
      <c r="MNE98" s="62"/>
      <c r="MNF98" s="62"/>
      <c r="MNG98" s="62"/>
      <c r="MNH98" s="62"/>
      <c r="MNI98" s="62"/>
      <c r="MNJ98" s="62"/>
      <c r="MNK98" s="62"/>
      <c r="MNL98" s="62"/>
      <c r="MNM98" s="62"/>
      <c r="MNN98" s="62"/>
      <c r="MNO98" s="62"/>
      <c r="MNP98" s="62"/>
      <c r="MNQ98" s="62"/>
      <c r="MNR98" s="62"/>
      <c r="MNS98" s="62"/>
      <c r="MNT98" s="62"/>
      <c r="MNU98" s="62"/>
      <c r="MNV98" s="62"/>
      <c r="MNW98" s="62"/>
      <c r="MNX98" s="62"/>
      <c r="MNY98" s="62"/>
      <c r="MNZ98" s="62"/>
      <c r="MOA98" s="62"/>
      <c r="MOB98" s="62"/>
      <c r="MOC98" s="62"/>
      <c r="MOD98" s="62"/>
      <c r="MOE98" s="62"/>
      <c r="MOF98" s="62"/>
      <c r="MOG98" s="62"/>
      <c r="MOH98" s="62"/>
      <c r="MOI98" s="62"/>
      <c r="MOJ98" s="62"/>
      <c r="MOK98" s="62"/>
      <c r="MOL98" s="62"/>
      <c r="MOM98" s="62"/>
      <c r="MON98" s="62"/>
      <c r="MOO98" s="62"/>
      <c r="MOP98" s="62"/>
      <c r="MOQ98" s="62"/>
      <c r="MOR98" s="62"/>
      <c r="MOS98" s="62"/>
      <c r="MOT98" s="62"/>
      <c r="MOU98" s="62"/>
      <c r="MOV98" s="62"/>
      <c r="MOW98" s="62"/>
      <c r="MOX98" s="62"/>
      <c r="MOY98" s="62"/>
      <c r="MOZ98" s="62"/>
      <c r="MPA98" s="62"/>
      <c r="MPB98" s="62"/>
      <c r="MPC98" s="62"/>
      <c r="MPD98" s="62"/>
      <c r="MPE98" s="62"/>
      <c r="MPF98" s="62"/>
      <c r="MPG98" s="62"/>
      <c r="MPH98" s="62"/>
      <c r="MPI98" s="62"/>
      <c r="MPJ98" s="62"/>
      <c r="MPK98" s="62"/>
      <c r="MPL98" s="62"/>
      <c r="MPM98" s="62"/>
      <c r="MPN98" s="62"/>
      <c r="MPO98" s="62"/>
      <c r="MPP98" s="62"/>
      <c r="MPQ98" s="62"/>
      <c r="MPR98" s="62"/>
      <c r="MPS98" s="62"/>
      <c r="MPT98" s="62"/>
      <c r="MPU98" s="62"/>
      <c r="MPV98" s="62"/>
      <c r="MPW98" s="62"/>
      <c r="MPX98" s="62"/>
      <c r="MPY98" s="62"/>
      <c r="MPZ98" s="62"/>
      <c r="MQA98" s="62"/>
      <c r="MQB98" s="62"/>
      <c r="MQC98" s="62"/>
      <c r="MQD98" s="62"/>
      <c r="MQE98" s="62"/>
      <c r="MQF98" s="62"/>
      <c r="MQG98" s="62"/>
      <c r="MQH98" s="62"/>
      <c r="MQI98" s="62"/>
      <c r="MQJ98" s="62"/>
      <c r="MQK98" s="62"/>
      <c r="MQL98" s="62"/>
      <c r="MQM98" s="62"/>
      <c r="MQN98" s="62"/>
      <c r="MQO98" s="62"/>
      <c r="MQP98" s="62"/>
      <c r="MQQ98" s="62"/>
      <c r="MQR98" s="62"/>
      <c r="MQS98" s="62"/>
      <c r="MQT98" s="62"/>
      <c r="MQU98" s="62"/>
      <c r="MQV98" s="62"/>
      <c r="MQW98" s="62"/>
      <c r="MQX98" s="62"/>
      <c r="MQY98" s="62"/>
      <c r="MQZ98" s="62"/>
      <c r="MRA98" s="62"/>
      <c r="MRB98" s="62"/>
      <c r="MRC98" s="62"/>
      <c r="MRD98" s="62"/>
      <c r="MRE98" s="62"/>
      <c r="MRF98" s="62"/>
      <c r="MRG98" s="62"/>
      <c r="MRH98" s="62"/>
      <c r="MRI98" s="62"/>
      <c r="MRJ98" s="62"/>
      <c r="MRK98" s="62"/>
      <c r="MRL98" s="62"/>
      <c r="MRM98" s="62"/>
      <c r="MRN98" s="62"/>
      <c r="MRO98" s="62"/>
      <c r="MRP98" s="62"/>
      <c r="MRQ98" s="62"/>
      <c r="MRR98" s="62"/>
      <c r="MRS98" s="62"/>
      <c r="MRT98" s="62"/>
      <c r="MRU98" s="62"/>
      <c r="MRV98" s="62"/>
      <c r="MRW98" s="62"/>
      <c r="MRX98" s="62"/>
      <c r="MRY98" s="62"/>
      <c r="MRZ98" s="62"/>
      <c r="MSA98" s="62"/>
      <c r="MSB98" s="62"/>
      <c r="MSC98" s="62"/>
      <c r="MSD98" s="62"/>
      <c r="MSE98" s="62"/>
      <c r="MSF98" s="62"/>
      <c r="MSG98" s="62"/>
      <c r="MSH98" s="62"/>
      <c r="MSI98" s="62"/>
      <c r="MSJ98" s="62"/>
      <c r="MSK98" s="62"/>
      <c r="MSL98" s="62"/>
      <c r="MSM98" s="62"/>
      <c r="MSN98" s="62"/>
      <c r="MSO98" s="62"/>
      <c r="MSP98" s="62"/>
      <c r="MSQ98" s="62"/>
      <c r="MSR98" s="62"/>
      <c r="MSS98" s="62"/>
      <c r="MST98" s="62"/>
      <c r="MSU98" s="62"/>
      <c r="MSV98" s="62"/>
      <c r="MSW98" s="62"/>
      <c r="MSX98" s="62"/>
      <c r="MSY98" s="62"/>
      <c r="MSZ98" s="62"/>
      <c r="MTA98" s="62"/>
      <c r="MTB98" s="62"/>
      <c r="MTC98" s="62"/>
      <c r="MTD98" s="62"/>
      <c r="MTE98" s="62"/>
      <c r="MTF98" s="62"/>
      <c r="MTG98" s="62"/>
      <c r="MTH98" s="62"/>
      <c r="MTI98" s="62"/>
      <c r="MTJ98" s="62"/>
      <c r="MTK98" s="62"/>
      <c r="MTL98" s="62"/>
      <c r="MTM98" s="62"/>
      <c r="MTN98" s="62"/>
      <c r="MTO98" s="62"/>
      <c r="MTP98" s="62"/>
      <c r="MTQ98" s="62"/>
      <c r="MTR98" s="62"/>
      <c r="MTS98" s="62"/>
      <c r="MTT98" s="62"/>
      <c r="MTU98" s="62"/>
      <c r="MTV98" s="62"/>
      <c r="MTW98" s="62"/>
      <c r="MTX98" s="62"/>
      <c r="MTY98" s="62"/>
      <c r="MTZ98" s="62"/>
      <c r="MUA98" s="62"/>
      <c r="MUB98" s="62"/>
      <c r="MUC98" s="62"/>
      <c r="MUD98" s="62"/>
      <c r="MUE98" s="62"/>
      <c r="MUF98" s="62"/>
      <c r="MUG98" s="62"/>
      <c r="MUH98" s="62"/>
      <c r="MUI98" s="62"/>
      <c r="MUJ98" s="62"/>
      <c r="MUK98" s="62"/>
      <c r="MUL98" s="62"/>
      <c r="MUM98" s="62"/>
      <c r="MUN98" s="62"/>
      <c r="MUO98" s="62"/>
      <c r="MUP98" s="62"/>
      <c r="MUQ98" s="62"/>
      <c r="MUR98" s="62"/>
      <c r="MUS98" s="62"/>
      <c r="MUT98" s="62"/>
      <c r="MUU98" s="62"/>
      <c r="MUV98" s="62"/>
      <c r="MUW98" s="62"/>
      <c r="MUX98" s="62"/>
      <c r="MUY98" s="62"/>
      <c r="MUZ98" s="62"/>
      <c r="MVA98" s="62"/>
      <c r="MVB98" s="62"/>
      <c r="MVC98" s="62"/>
      <c r="MVD98" s="62"/>
      <c r="MVE98" s="62"/>
      <c r="MVF98" s="62"/>
      <c r="MVG98" s="62"/>
      <c r="MVH98" s="62"/>
      <c r="MVI98" s="62"/>
      <c r="MVJ98" s="62"/>
      <c r="MVK98" s="62"/>
      <c r="MVL98" s="62"/>
      <c r="MVM98" s="62"/>
      <c r="MVN98" s="62"/>
      <c r="MVO98" s="62"/>
      <c r="MVP98" s="62"/>
      <c r="MVQ98" s="62"/>
      <c r="MVR98" s="62"/>
      <c r="MVS98" s="62"/>
      <c r="MVT98" s="62"/>
      <c r="MVU98" s="62"/>
      <c r="MVV98" s="62"/>
      <c r="MVW98" s="62"/>
      <c r="MVX98" s="62"/>
      <c r="MVY98" s="62"/>
      <c r="MVZ98" s="62"/>
      <c r="MWA98" s="62"/>
      <c r="MWB98" s="62"/>
      <c r="MWC98" s="62"/>
      <c r="MWD98" s="62"/>
      <c r="MWE98" s="62"/>
      <c r="MWF98" s="62"/>
      <c r="MWG98" s="62"/>
      <c r="MWH98" s="62"/>
      <c r="MWI98" s="62"/>
      <c r="MWJ98" s="62"/>
      <c r="MWK98" s="62"/>
      <c r="MWL98" s="62"/>
      <c r="MWM98" s="62"/>
      <c r="MWN98" s="62"/>
      <c r="MWO98" s="62"/>
      <c r="MWP98" s="62"/>
      <c r="MWQ98" s="62"/>
      <c r="MWR98" s="62"/>
      <c r="MWS98" s="62"/>
      <c r="MWT98" s="62"/>
      <c r="MWU98" s="62"/>
      <c r="MWV98" s="62"/>
      <c r="MWW98" s="62"/>
      <c r="MWX98" s="62"/>
      <c r="MWY98" s="62"/>
      <c r="MWZ98" s="62"/>
      <c r="MXA98" s="62"/>
      <c r="MXB98" s="62"/>
      <c r="MXC98" s="62"/>
      <c r="MXD98" s="62"/>
      <c r="MXE98" s="62"/>
      <c r="MXF98" s="62"/>
      <c r="MXG98" s="62"/>
      <c r="MXH98" s="62"/>
      <c r="MXI98" s="62"/>
      <c r="MXJ98" s="62"/>
      <c r="MXK98" s="62"/>
      <c r="MXL98" s="62"/>
      <c r="MXM98" s="62"/>
      <c r="MXN98" s="62"/>
      <c r="MXO98" s="62"/>
      <c r="MXP98" s="62"/>
      <c r="MXQ98" s="62"/>
      <c r="MXR98" s="62"/>
      <c r="MXS98" s="62"/>
      <c r="MXT98" s="62"/>
      <c r="MXU98" s="62"/>
      <c r="MXV98" s="62"/>
      <c r="MXW98" s="62"/>
      <c r="MXX98" s="62"/>
      <c r="MXY98" s="62"/>
      <c r="MXZ98" s="62"/>
      <c r="MYA98" s="62"/>
      <c r="MYB98" s="62"/>
      <c r="MYC98" s="62"/>
      <c r="MYD98" s="62"/>
      <c r="MYE98" s="62"/>
      <c r="MYF98" s="62"/>
      <c r="MYG98" s="62"/>
      <c r="MYH98" s="62"/>
      <c r="MYI98" s="62"/>
      <c r="MYJ98" s="62"/>
      <c r="MYK98" s="62"/>
      <c r="MYL98" s="62"/>
      <c r="MYM98" s="62"/>
      <c r="MYN98" s="62"/>
      <c r="MYO98" s="62"/>
      <c r="MYP98" s="62"/>
      <c r="MYQ98" s="62"/>
      <c r="MYR98" s="62"/>
      <c r="MYS98" s="62"/>
      <c r="MYT98" s="62"/>
      <c r="MYU98" s="62"/>
      <c r="MYV98" s="62"/>
      <c r="MYW98" s="62"/>
      <c r="MYX98" s="62"/>
      <c r="MYY98" s="62"/>
      <c r="MYZ98" s="62"/>
      <c r="MZA98" s="62"/>
      <c r="MZB98" s="62"/>
      <c r="MZC98" s="62"/>
      <c r="MZD98" s="62"/>
      <c r="MZE98" s="62"/>
      <c r="MZF98" s="62"/>
      <c r="MZG98" s="62"/>
      <c r="MZH98" s="62"/>
      <c r="MZI98" s="62"/>
      <c r="MZJ98" s="62"/>
      <c r="MZK98" s="62"/>
      <c r="MZL98" s="62"/>
      <c r="MZM98" s="62"/>
      <c r="MZN98" s="62"/>
      <c r="MZO98" s="62"/>
      <c r="MZP98" s="62"/>
      <c r="MZQ98" s="62"/>
      <c r="MZR98" s="62"/>
      <c r="MZS98" s="62"/>
      <c r="MZT98" s="62"/>
      <c r="MZU98" s="62"/>
      <c r="MZV98" s="62"/>
      <c r="MZW98" s="62"/>
      <c r="MZX98" s="62"/>
      <c r="MZY98" s="62"/>
      <c r="MZZ98" s="62"/>
      <c r="NAA98" s="62"/>
      <c r="NAB98" s="62"/>
      <c r="NAC98" s="62"/>
      <c r="NAD98" s="62"/>
      <c r="NAE98" s="62"/>
      <c r="NAF98" s="62"/>
      <c r="NAG98" s="62"/>
      <c r="NAH98" s="62"/>
      <c r="NAI98" s="62"/>
      <c r="NAJ98" s="62"/>
      <c r="NAK98" s="62"/>
      <c r="NAL98" s="62"/>
      <c r="NAM98" s="62"/>
      <c r="NAN98" s="62"/>
      <c r="NAO98" s="62"/>
      <c r="NAP98" s="62"/>
      <c r="NAQ98" s="62"/>
      <c r="NAR98" s="62"/>
      <c r="NAS98" s="62"/>
      <c r="NAT98" s="62"/>
      <c r="NAU98" s="62"/>
      <c r="NAV98" s="62"/>
      <c r="NAW98" s="62"/>
      <c r="NAX98" s="62"/>
      <c r="NAY98" s="62"/>
      <c r="NAZ98" s="62"/>
      <c r="NBA98" s="62"/>
      <c r="NBB98" s="62"/>
      <c r="NBC98" s="62"/>
      <c r="NBD98" s="62"/>
      <c r="NBE98" s="62"/>
      <c r="NBF98" s="62"/>
      <c r="NBG98" s="62"/>
      <c r="NBH98" s="62"/>
      <c r="NBI98" s="62"/>
      <c r="NBJ98" s="62"/>
      <c r="NBK98" s="62"/>
      <c r="NBL98" s="62"/>
      <c r="NBM98" s="62"/>
      <c r="NBN98" s="62"/>
      <c r="NBO98" s="62"/>
      <c r="NBP98" s="62"/>
      <c r="NBQ98" s="62"/>
      <c r="NBR98" s="62"/>
      <c r="NBS98" s="62"/>
      <c r="NBT98" s="62"/>
      <c r="NBU98" s="62"/>
      <c r="NBV98" s="62"/>
      <c r="NBW98" s="62"/>
      <c r="NBX98" s="62"/>
      <c r="NBY98" s="62"/>
      <c r="NBZ98" s="62"/>
      <c r="NCA98" s="62"/>
      <c r="NCB98" s="62"/>
      <c r="NCC98" s="62"/>
      <c r="NCD98" s="62"/>
      <c r="NCE98" s="62"/>
      <c r="NCF98" s="62"/>
      <c r="NCG98" s="62"/>
      <c r="NCH98" s="62"/>
      <c r="NCI98" s="62"/>
      <c r="NCJ98" s="62"/>
      <c r="NCK98" s="62"/>
      <c r="NCL98" s="62"/>
      <c r="NCM98" s="62"/>
      <c r="NCN98" s="62"/>
      <c r="NCO98" s="62"/>
      <c r="NCP98" s="62"/>
      <c r="NCQ98" s="62"/>
      <c r="NCR98" s="62"/>
      <c r="NCS98" s="62"/>
      <c r="NCT98" s="62"/>
      <c r="NCU98" s="62"/>
      <c r="NCV98" s="62"/>
      <c r="NCW98" s="62"/>
      <c r="NCX98" s="62"/>
      <c r="NCY98" s="62"/>
      <c r="NCZ98" s="62"/>
      <c r="NDA98" s="62"/>
      <c r="NDB98" s="62"/>
      <c r="NDC98" s="62"/>
      <c r="NDD98" s="62"/>
      <c r="NDE98" s="62"/>
      <c r="NDF98" s="62"/>
      <c r="NDG98" s="62"/>
      <c r="NDH98" s="62"/>
      <c r="NDI98" s="62"/>
      <c r="NDJ98" s="62"/>
      <c r="NDK98" s="62"/>
      <c r="NDL98" s="62"/>
      <c r="NDM98" s="62"/>
      <c r="NDN98" s="62"/>
      <c r="NDO98" s="62"/>
      <c r="NDP98" s="62"/>
      <c r="NDQ98" s="62"/>
      <c r="NDR98" s="62"/>
      <c r="NDS98" s="62"/>
      <c r="NDT98" s="62"/>
      <c r="NDU98" s="62"/>
      <c r="NDV98" s="62"/>
      <c r="NDW98" s="62"/>
      <c r="NDX98" s="62"/>
      <c r="NDY98" s="62"/>
      <c r="NDZ98" s="62"/>
      <c r="NEA98" s="62"/>
      <c r="NEB98" s="62"/>
      <c r="NEC98" s="62"/>
      <c r="NED98" s="62"/>
      <c r="NEE98" s="62"/>
      <c r="NEF98" s="62"/>
      <c r="NEG98" s="62"/>
      <c r="NEH98" s="62"/>
      <c r="NEI98" s="62"/>
      <c r="NEJ98" s="62"/>
      <c r="NEK98" s="62"/>
      <c r="NEL98" s="62"/>
      <c r="NEM98" s="62"/>
      <c r="NEN98" s="62"/>
      <c r="NEO98" s="62"/>
      <c r="NEP98" s="62"/>
      <c r="NEQ98" s="62"/>
      <c r="NER98" s="62"/>
      <c r="NES98" s="62"/>
      <c r="NET98" s="62"/>
      <c r="NEU98" s="62"/>
      <c r="NEV98" s="62"/>
      <c r="NEW98" s="62"/>
      <c r="NEX98" s="62"/>
      <c r="NEY98" s="62"/>
      <c r="NEZ98" s="62"/>
      <c r="NFA98" s="62"/>
      <c r="NFB98" s="62"/>
      <c r="NFC98" s="62"/>
      <c r="NFD98" s="62"/>
      <c r="NFE98" s="62"/>
      <c r="NFF98" s="62"/>
      <c r="NFG98" s="62"/>
      <c r="NFH98" s="62"/>
      <c r="NFI98" s="62"/>
      <c r="NFJ98" s="62"/>
      <c r="NFK98" s="62"/>
      <c r="NFL98" s="62"/>
      <c r="NFM98" s="62"/>
      <c r="NFN98" s="62"/>
      <c r="NFO98" s="62"/>
      <c r="NFP98" s="62"/>
      <c r="NFQ98" s="62"/>
      <c r="NFR98" s="62"/>
      <c r="NFS98" s="62"/>
      <c r="NFT98" s="62"/>
      <c r="NFU98" s="62"/>
      <c r="NFV98" s="62"/>
      <c r="NFW98" s="62"/>
      <c r="NFX98" s="62"/>
      <c r="NFY98" s="62"/>
      <c r="NFZ98" s="62"/>
      <c r="NGA98" s="62"/>
      <c r="NGB98" s="62"/>
      <c r="NGC98" s="62"/>
      <c r="NGD98" s="62"/>
      <c r="NGE98" s="62"/>
      <c r="NGF98" s="62"/>
      <c r="NGG98" s="62"/>
      <c r="NGH98" s="62"/>
      <c r="NGI98" s="62"/>
      <c r="NGJ98" s="62"/>
      <c r="NGK98" s="62"/>
      <c r="NGL98" s="62"/>
      <c r="NGM98" s="62"/>
      <c r="NGN98" s="62"/>
      <c r="NGO98" s="62"/>
      <c r="NGP98" s="62"/>
      <c r="NGQ98" s="62"/>
      <c r="NGR98" s="62"/>
      <c r="NGS98" s="62"/>
      <c r="NGT98" s="62"/>
      <c r="NGU98" s="62"/>
      <c r="NGV98" s="62"/>
      <c r="NGW98" s="62"/>
      <c r="NGX98" s="62"/>
      <c r="NGY98" s="62"/>
      <c r="NGZ98" s="62"/>
      <c r="NHA98" s="62"/>
      <c r="NHB98" s="62"/>
      <c r="NHC98" s="62"/>
      <c r="NHD98" s="62"/>
      <c r="NHE98" s="62"/>
      <c r="NHF98" s="62"/>
      <c r="NHG98" s="62"/>
      <c r="NHH98" s="62"/>
      <c r="NHI98" s="62"/>
      <c r="NHJ98" s="62"/>
      <c r="NHK98" s="62"/>
      <c r="NHL98" s="62"/>
      <c r="NHM98" s="62"/>
      <c r="NHN98" s="62"/>
      <c r="NHO98" s="62"/>
      <c r="NHP98" s="62"/>
      <c r="NHQ98" s="62"/>
      <c r="NHR98" s="62"/>
      <c r="NHS98" s="62"/>
      <c r="NHT98" s="62"/>
      <c r="NHU98" s="62"/>
      <c r="NHV98" s="62"/>
      <c r="NHW98" s="62"/>
      <c r="NHX98" s="62"/>
      <c r="NHY98" s="62"/>
      <c r="NHZ98" s="62"/>
      <c r="NIA98" s="62"/>
      <c r="NIB98" s="62"/>
      <c r="NIC98" s="62"/>
      <c r="NID98" s="62"/>
      <c r="NIE98" s="62"/>
      <c r="NIF98" s="62"/>
      <c r="NIG98" s="62"/>
      <c r="NIH98" s="62"/>
      <c r="NII98" s="62"/>
      <c r="NIJ98" s="62"/>
      <c r="NIK98" s="62"/>
      <c r="NIL98" s="62"/>
      <c r="NIM98" s="62"/>
      <c r="NIN98" s="62"/>
      <c r="NIO98" s="62"/>
      <c r="NIP98" s="62"/>
      <c r="NIQ98" s="62"/>
      <c r="NIR98" s="62"/>
      <c r="NIS98" s="62"/>
      <c r="NIT98" s="62"/>
      <c r="NIU98" s="62"/>
      <c r="NIV98" s="62"/>
      <c r="NIW98" s="62"/>
      <c r="NIX98" s="62"/>
      <c r="NIY98" s="62"/>
      <c r="NIZ98" s="62"/>
      <c r="NJA98" s="62"/>
      <c r="NJB98" s="62"/>
      <c r="NJC98" s="62"/>
      <c r="NJD98" s="62"/>
      <c r="NJE98" s="62"/>
      <c r="NJF98" s="62"/>
      <c r="NJG98" s="62"/>
      <c r="NJH98" s="62"/>
      <c r="NJI98" s="62"/>
      <c r="NJJ98" s="62"/>
      <c r="NJK98" s="62"/>
      <c r="NJL98" s="62"/>
      <c r="NJM98" s="62"/>
      <c r="NJN98" s="62"/>
      <c r="NJO98" s="62"/>
      <c r="NJP98" s="62"/>
      <c r="NJQ98" s="62"/>
      <c r="NJR98" s="62"/>
      <c r="NJS98" s="62"/>
      <c r="NJT98" s="62"/>
      <c r="NJU98" s="62"/>
      <c r="NJV98" s="62"/>
      <c r="NJW98" s="62"/>
      <c r="NJX98" s="62"/>
      <c r="NJY98" s="62"/>
      <c r="NJZ98" s="62"/>
      <c r="NKA98" s="62"/>
      <c r="NKB98" s="62"/>
      <c r="NKC98" s="62"/>
      <c r="NKD98" s="62"/>
      <c r="NKE98" s="62"/>
      <c r="NKF98" s="62"/>
      <c r="NKG98" s="62"/>
      <c r="NKH98" s="62"/>
      <c r="NKI98" s="62"/>
      <c r="NKJ98" s="62"/>
      <c r="NKK98" s="62"/>
      <c r="NKL98" s="62"/>
      <c r="NKM98" s="62"/>
      <c r="NKN98" s="62"/>
      <c r="NKO98" s="62"/>
      <c r="NKP98" s="62"/>
      <c r="NKQ98" s="62"/>
      <c r="NKR98" s="62"/>
      <c r="NKS98" s="62"/>
      <c r="NKT98" s="62"/>
      <c r="NKU98" s="62"/>
      <c r="NKV98" s="62"/>
      <c r="NKW98" s="62"/>
      <c r="NKX98" s="62"/>
      <c r="NKY98" s="62"/>
      <c r="NKZ98" s="62"/>
      <c r="NLA98" s="62"/>
      <c r="NLB98" s="62"/>
      <c r="NLC98" s="62"/>
      <c r="NLD98" s="62"/>
      <c r="NLE98" s="62"/>
      <c r="NLF98" s="62"/>
      <c r="NLG98" s="62"/>
      <c r="NLH98" s="62"/>
      <c r="NLI98" s="62"/>
      <c r="NLJ98" s="62"/>
      <c r="NLK98" s="62"/>
      <c r="NLL98" s="62"/>
      <c r="NLM98" s="62"/>
      <c r="NLN98" s="62"/>
      <c r="NLO98" s="62"/>
      <c r="NLP98" s="62"/>
      <c r="NLQ98" s="62"/>
      <c r="NLR98" s="62"/>
      <c r="NLS98" s="62"/>
      <c r="NLT98" s="62"/>
      <c r="NLU98" s="62"/>
      <c r="NLV98" s="62"/>
      <c r="NLW98" s="62"/>
      <c r="NLX98" s="62"/>
      <c r="NLY98" s="62"/>
      <c r="NLZ98" s="62"/>
      <c r="NMA98" s="62"/>
      <c r="NMB98" s="62"/>
      <c r="NMC98" s="62"/>
      <c r="NMD98" s="62"/>
      <c r="NME98" s="62"/>
      <c r="NMF98" s="62"/>
      <c r="NMG98" s="62"/>
      <c r="NMH98" s="62"/>
      <c r="NMI98" s="62"/>
      <c r="NMJ98" s="62"/>
      <c r="NMK98" s="62"/>
      <c r="NML98" s="62"/>
      <c r="NMM98" s="62"/>
      <c r="NMN98" s="62"/>
      <c r="NMO98" s="62"/>
      <c r="NMP98" s="62"/>
      <c r="NMQ98" s="62"/>
      <c r="NMR98" s="62"/>
      <c r="NMS98" s="62"/>
      <c r="NMT98" s="62"/>
      <c r="NMU98" s="62"/>
      <c r="NMV98" s="62"/>
      <c r="NMW98" s="62"/>
      <c r="NMX98" s="62"/>
      <c r="NMY98" s="62"/>
      <c r="NMZ98" s="62"/>
      <c r="NNA98" s="62"/>
      <c r="NNB98" s="62"/>
      <c r="NNC98" s="62"/>
      <c r="NND98" s="62"/>
      <c r="NNE98" s="62"/>
      <c r="NNF98" s="62"/>
      <c r="NNG98" s="62"/>
      <c r="NNH98" s="62"/>
      <c r="NNI98" s="62"/>
      <c r="NNJ98" s="62"/>
      <c r="NNK98" s="62"/>
      <c r="NNL98" s="62"/>
      <c r="NNM98" s="62"/>
      <c r="NNN98" s="62"/>
      <c r="NNO98" s="62"/>
      <c r="NNP98" s="62"/>
      <c r="NNQ98" s="62"/>
      <c r="NNR98" s="62"/>
      <c r="NNS98" s="62"/>
      <c r="NNT98" s="62"/>
      <c r="NNU98" s="62"/>
      <c r="NNV98" s="62"/>
      <c r="NNW98" s="62"/>
      <c r="NNX98" s="62"/>
      <c r="NNY98" s="62"/>
      <c r="NNZ98" s="62"/>
      <c r="NOA98" s="62"/>
      <c r="NOB98" s="62"/>
      <c r="NOC98" s="62"/>
      <c r="NOD98" s="62"/>
      <c r="NOE98" s="62"/>
      <c r="NOF98" s="62"/>
      <c r="NOG98" s="62"/>
      <c r="NOH98" s="62"/>
      <c r="NOI98" s="62"/>
      <c r="NOJ98" s="62"/>
      <c r="NOK98" s="62"/>
      <c r="NOL98" s="62"/>
      <c r="NOM98" s="62"/>
      <c r="NON98" s="62"/>
      <c r="NOO98" s="62"/>
      <c r="NOP98" s="62"/>
      <c r="NOQ98" s="62"/>
      <c r="NOR98" s="62"/>
      <c r="NOS98" s="62"/>
      <c r="NOT98" s="62"/>
      <c r="NOU98" s="62"/>
      <c r="NOV98" s="62"/>
      <c r="NOW98" s="62"/>
      <c r="NOX98" s="62"/>
      <c r="NOY98" s="62"/>
      <c r="NOZ98" s="62"/>
      <c r="NPA98" s="62"/>
      <c r="NPB98" s="62"/>
      <c r="NPC98" s="62"/>
      <c r="NPD98" s="62"/>
      <c r="NPE98" s="62"/>
      <c r="NPF98" s="62"/>
      <c r="NPG98" s="62"/>
      <c r="NPH98" s="62"/>
      <c r="NPI98" s="62"/>
      <c r="NPJ98" s="62"/>
      <c r="NPK98" s="62"/>
      <c r="NPL98" s="62"/>
      <c r="NPM98" s="62"/>
      <c r="NPN98" s="62"/>
      <c r="NPO98" s="62"/>
      <c r="NPP98" s="62"/>
      <c r="NPQ98" s="62"/>
      <c r="NPR98" s="62"/>
      <c r="NPS98" s="62"/>
      <c r="NPT98" s="62"/>
      <c r="NPU98" s="62"/>
      <c r="NPV98" s="62"/>
      <c r="NPW98" s="62"/>
      <c r="NPX98" s="62"/>
      <c r="NPY98" s="62"/>
      <c r="NPZ98" s="62"/>
      <c r="NQA98" s="62"/>
      <c r="NQB98" s="62"/>
      <c r="NQC98" s="62"/>
      <c r="NQD98" s="62"/>
      <c r="NQE98" s="62"/>
      <c r="NQF98" s="62"/>
      <c r="NQG98" s="62"/>
      <c r="NQH98" s="62"/>
      <c r="NQI98" s="62"/>
      <c r="NQJ98" s="62"/>
      <c r="NQK98" s="62"/>
      <c r="NQL98" s="62"/>
      <c r="NQM98" s="62"/>
      <c r="NQN98" s="62"/>
      <c r="NQO98" s="62"/>
      <c r="NQP98" s="62"/>
      <c r="NQQ98" s="62"/>
      <c r="NQR98" s="62"/>
      <c r="NQS98" s="62"/>
      <c r="NQT98" s="62"/>
      <c r="NQU98" s="62"/>
      <c r="NQV98" s="62"/>
      <c r="NQW98" s="62"/>
      <c r="NQX98" s="62"/>
      <c r="NQY98" s="62"/>
      <c r="NQZ98" s="62"/>
      <c r="NRA98" s="62"/>
      <c r="NRB98" s="62"/>
      <c r="NRC98" s="62"/>
      <c r="NRD98" s="62"/>
      <c r="NRE98" s="62"/>
      <c r="NRF98" s="62"/>
      <c r="NRG98" s="62"/>
      <c r="NRH98" s="62"/>
      <c r="NRI98" s="62"/>
      <c r="NRJ98" s="62"/>
      <c r="NRK98" s="62"/>
      <c r="NRL98" s="62"/>
      <c r="NRM98" s="62"/>
      <c r="NRN98" s="62"/>
      <c r="NRO98" s="62"/>
      <c r="NRP98" s="62"/>
      <c r="NRQ98" s="62"/>
      <c r="NRR98" s="62"/>
      <c r="NRS98" s="62"/>
      <c r="NRT98" s="62"/>
      <c r="NRU98" s="62"/>
      <c r="NRV98" s="62"/>
      <c r="NRW98" s="62"/>
      <c r="NRX98" s="62"/>
      <c r="NRY98" s="62"/>
      <c r="NRZ98" s="62"/>
      <c r="NSA98" s="62"/>
      <c r="NSB98" s="62"/>
      <c r="NSC98" s="62"/>
      <c r="NSD98" s="62"/>
      <c r="NSE98" s="62"/>
      <c r="NSF98" s="62"/>
      <c r="NSG98" s="62"/>
      <c r="NSH98" s="62"/>
      <c r="NSI98" s="62"/>
      <c r="NSJ98" s="62"/>
      <c r="NSK98" s="62"/>
      <c r="NSL98" s="62"/>
      <c r="NSM98" s="62"/>
      <c r="NSN98" s="62"/>
      <c r="NSO98" s="62"/>
      <c r="NSP98" s="62"/>
      <c r="NSQ98" s="62"/>
      <c r="NSR98" s="62"/>
      <c r="NSS98" s="62"/>
      <c r="NST98" s="62"/>
      <c r="NSU98" s="62"/>
      <c r="NSV98" s="62"/>
      <c r="NSW98" s="62"/>
      <c r="NSX98" s="62"/>
      <c r="NSY98" s="62"/>
      <c r="NSZ98" s="62"/>
      <c r="NTA98" s="62"/>
      <c r="NTB98" s="62"/>
      <c r="NTC98" s="62"/>
      <c r="NTD98" s="62"/>
      <c r="NTE98" s="62"/>
      <c r="NTF98" s="62"/>
      <c r="NTG98" s="62"/>
      <c r="NTH98" s="62"/>
      <c r="NTI98" s="62"/>
      <c r="NTJ98" s="62"/>
      <c r="NTK98" s="62"/>
      <c r="NTL98" s="62"/>
      <c r="NTM98" s="62"/>
      <c r="NTN98" s="62"/>
      <c r="NTO98" s="62"/>
      <c r="NTP98" s="62"/>
      <c r="NTQ98" s="62"/>
      <c r="NTR98" s="62"/>
      <c r="NTS98" s="62"/>
      <c r="NTT98" s="62"/>
      <c r="NTU98" s="62"/>
      <c r="NTV98" s="62"/>
      <c r="NTW98" s="62"/>
      <c r="NTX98" s="62"/>
      <c r="NTY98" s="62"/>
      <c r="NTZ98" s="62"/>
      <c r="NUA98" s="62"/>
      <c r="NUB98" s="62"/>
      <c r="NUC98" s="62"/>
      <c r="NUD98" s="62"/>
      <c r="NUE98" s="62"/>
      <c r="NUF98" s="62"/>
      <c r="NUG98" s="62"/>
      <c r="NUH98" s="62"/>
      <c r="NUI98" s="62"/>
      <c r="NUJ98" s="62"/>
      <c r="NUK98" s="62"/>
      <c r="NUL98" s="62"/>
      <c r="NUM98" s="62"/>
      <c r="NUN98" s="62"/>
      <c r="NUO98" s="62"/>
      <c r="NUP98" s="62"/>
      <c r="NUQ98" s="62"/>
      <c r="NUR98" s="62"/>
      <c r="NUS98" s="62"/>
      <c r="NUT98" s="62"/>
      <c r="NUU98" s="62"/>
      <c r="NUV98" s="62"/>
      <c r="NUW98" s="62"/>
      <c r="NUX98" s="62"/>
      <c r="NUY98" s="62"/>
      <c r="NUZ98" s="62"/>
      <c r="NVA98" s="62"/>
      <c r="NVB98" s="62"/>
      <c r="NVC98" s="62"/>
      <c r="NVD98" s="62"/>
      <c r="NVE98" s="62"/>
      <c r="NVF98" s="62"/>
      <c r="NVG98" s="62"/>
      <c r="NVH98" s="62"/>
      <c r="NVI98" s="62"/>
      <c r="NVJ98" s="62"/>
      <c r="NVK98" s="62"/>
      <c r="NVL98" s="62"/>
      <c r="NVM98" s="62"/>
      <c r="NVN98" s="62"/>
      <c r="NVO98" s="62"/>
      <c r="NVP98" s="62"/>
      <c r="NVQ98" s="62"/>
      <c r="NVR98" s="62"/>
      <c r="NVS98" s="62"/>
      <c r="NVT98" s="62"/>
      <c r="NVU98" s="62"/>
      <c r="NVV98" s="62"/>
      <c r="NVW98" s="62"/>
      <c r="NVX98" s="62"/>
      <c r="NVY98" s="62"/>
      <c r="NVZ98" s="62"/>
      <c r="NWA98" s="62"/>
      <c r="NWB98" s="62"/>
      <c r="NWC98" s="62"/>
      <c r="NWD98" s="62"/>
      <c r="NWE98" s="62"/>
      <c r="NWF98" s="62"/>
      <c r="NWG98" s="62"/>
      <c r="NWH98" s="62"/>
      <c r="NWI98" s="62"/>
      <c r="NWJ98" s="62"/>
      <c r="NWK98" s="62"/>
      <c r="NWL98" s="62"/>
      <c r="NWM98" s="62"/>
      <c r="NWN98" s="62"/>
      <c r="NWO98" s="62"/>
      <c r="NWP98" s="62"/>
      <c r="NWQ98" s="62"/>
      <c r="NWR98" s="62"/>
      <c r="NWS98" s="62"/>
      <c r="NWT98" s="62"/>
      <c r="NWU98" s="62"/>
      <c r="NWV98" s="62"/>
      <c r="NWW98" s="62"/>
      <c r="NWX98" s="62"/>
      <c r="NWY98" s="62"/>
      <c r="NWZ98" s="62"/>
      <c r="NXA98" s="62"/>
      <c r="NXB98" s="62"/>
      <c r="NXC98" s="62"/>
      <c r="NXD98" s="62"/>
      <c r="NXE98" s="62"/>
      <c r="NXF98" s="62"/>
      <c r="NXG98" s="62"/>
      <c r="NXH98" s="62"/>
      <c r="NXI98" s="62"/>
      <c r="NXJ98" s="62"/>
      <c r="NXK98" s="62"/>
      <c r="NXL98" s="62"/>
      <c r="NXM98" s="62"/>
      <c r="NXN98" s="62"/>
      <c r="NXO98" s="62"/>
      <c r="NXP98" s="62"/>
      <c r="NXQ98" s="62"/>
      <c r="NXR98" s="62"/>
      <c r="NXS98" s="62"/>
      <c r="NXT98" s="62"/>
      <c r="NXU98" s="62"/>
      <c r="NXV98" s="62"/>
      <c r="NXW98" s="62"/>
      <c r="NXX98" s="62"/>
      <c r="NXY98" s="62"/>
      <c r="NXZ98" s="62"/>
      <c r="NYA98" s="62"/>
      <c r="NYB98" s="62"/>
      <c r="NYC98" s="62"/>
      <c r="NYD98" s="62"/>
      <c r="NYE98" s="62"/>
      <c r="NYF98" s="62"/>
      <c r="NYG98" s="62"/>
      <c r="NYH98" s="62"/>
      <c r="NYI98" s="62"/>
      <c r="NYJ98" s="62"/>
      <c r="NYK98" s="62"/>
      <c r="NYL98" s="62"/>
      <c r="NYM98" s="62"/>
      <c r="NYN98" s="62"/>
      <c r="NYO98" s="62"/>
      <c r="NYP98" s="62"/>
      <c r="NYQ98" s="62"/>
      <c r="NYR98" s="62"/>
      <c r="NYS98" s="62"/>
      <c r="NYT98" s="62"/>
      <c r="NYU98" s="62"/>
      <c r="NYV98" s="62"/>
      <c r="NYW98" s="62"/>
      <c r="NYX98" s="62"/>
      <c r="NYY98" s="62"/>
      <c r="NYZ98" s="62"/>
      <c r="NZA98" s="62"/>
      <c r="NZB98" s="62"/>
      <c r="NZC98" s="62"/>
      <c r="NZD98" s="62"/>
      <c r="NZE98" s="62"/>
      <c r="NZF98" s="62"/>
      <c r="NZG98" s="62"/>
      <c r="NZH98" s="62"/>
      <c r="NZI98" s="62"/>
      <c r="NZJ98" s="62"/>
      <c r="NZK98" s="62"/>
      <c r="NZL98" s="62"/>
      <c r="NZM98" s="62"/>
      <c r="NZN98" s="62"/>
      <c r="NZO98" s="62"/>
      <c r="NZP98" s="62"/>
      <c r="NZQ98" s="62"/>
      <c r="NZR98" s="62"/>
      <c r="NZS98" s="62"/>
      <c r="NZT98" s="62"/>
      <c r="NZU98" s="62"/>
      <c r="NZV98" s="62"/>
      <c r="NZW98" s="62"/>
      <c r="NZX98" s="62"/>
      <c r="NZY98" s="62"/>
      <c r="NZZ98" s="62"/>
      <c r="OAA98" s="62"/>
      <c r="OAB98" s="62"/>
      <c r="OAC98" s="62"/>
      <c r="OAD98" s="62"/>
      <c r="OAE98" s="62"/>
      <c r="OAF98" s="62"/>
      <c r="OAG98" s="62"/>
      <c r="OAH98" s="62"/>
      <c r="OAI98" s="62"/>
      <c r="OAJ98" s="62"/>
      <c r="OAK98" s="62"/>
      <c r="OAL98" s="62"/>
      <c r="OAM98" s="62"/>
      <c r="OAN98" s="62"/>
      <c r="OAO98" s="62"/>
      <c r="OAP98" s="62"/>
      <c r="OAQ98" s="62"/>
      <c r="OAR98" s="62"/>
      <c r="OAS98" s="62"/>
      <c r="OAT98" s="62"/>
      <c r="OAU98" s="62"/>
      <c r="OAV98" s="62"/>
      <c r="OAW98" s="62"/>
      <c r="OAX98" s="62"/>
      <c r="OAY98" s="62"/>
      <c r="OAZ98" s="62"/>
      <c r="OBA98" s="62"/>
      <c r="OBB98" s="62"/>
      <c r="OBC98" s="62"/>
      <c r="OBD98" s="62"/>
      <c r="OBE98" s="62"/>
      <c r="OBF98" s="62"/>
      <c r="OBG98" s="62"/>
      <c r="OBH98" s="62"/>
      <c r="OBI98" s="62"/>
      <c r="OBJ98" s="62"/>
      <c r="OBK98" s="62"/>
      <c r="OBL98" s="62"/>
      <c r="OBM98" s="62"/>
      <c r="OBN98" s="62"/>
      <c r="OBO98" s="62"/>
      <c r="OBP98" s="62"/>
      <c r="OBQ98" s="62"/>
      <c r="OBR98" s="62"/>
      <c r="OBS98" s="62"/>
      <c r="OBT98" s="62"/>
      <c r="OBU98" s="62"/>
      <c r="OBV98" s="62"/>
      <c r="OBW98" s="62"/>
      <c r="OBX98" s="62"/>
      <c r="OBY98" s="62"/>
      <c r="OBZ98" s="62"/>
      <c r="OCA98" s="62"/>
      <c r="OCB98" s="62"/>
      <c r="OCC98" s="62"/>
      <c r="OCD98" s="62"/>
      <c r="OCE98" s="62"/>
      <c r="OCF98" s="62"/>
      <c r="OCG98" s="62"/>
      <c r="OCH98" s="62"/>
      <c r="OCI98" s="62"/>
      <c r="OCJ98" s="62"/>
      <c r="OCK98" s="62"/>
      <c r="OCL98" s="62"/>
      <c r="OCM98" s="62"/>
      <c r="OCN98" s="62"/>
      <c r="OCO98" s="62"/>
      <c r="OCP98" s="62"/>
      <c r="OCQ98" s="62"/>
      <c r="OCR98" s="62"/>
      <c r="OCS98" s="62"/>
      <c r="OCT98" s="62"/>
      <c r="OCU98" s="62"/>
      <c r="OCV98" s="62"/>
      <c r="OCW98" s="62"/>
      <c r="OCX98" s="62"/>
      <c r="OCY98" s="62"/>
      <c r="OCZ98" s="62"/>
      <c r="ODA98" s="62"/>
      <c r="ODB98" s="62"/>
      <c r="ODC98" s="62"/>
      <c r="ODD98" s="62"/>
      <c r="ODE98" s="62"/>
      <c r="ODF98" s="62"/>
      <c r="ODG98" s="62"/>
      <c r="ODH98" s="62"/>
      <c r="ODI98" s="62"/>
      <c r="ODJ98" s="62"/>
      <c r="ODK98" s="62"/>
      <c r="ODL98" s="62"/>
      <c r="ODM98" s="62"/>
      <c r="ODN98" s="62"/>
      <c r="ODO98" s="62"/>
      <c r="ODP98" s="62"/>
      <c r="ODQ98" s="62"/>
      <c r="ODR98" s="62"/>
      <c r="ODS98" s="62"/>
      <c r="ODT98" s="62"/>
      <c r="ODU98" s="62"/>
      <c r="ODV98" s="62"/>
      <c r="ODW98" s="62"/>
      <c r="ODX98" s="62"/>
      <c r="ODY98" s="62"/>
      <c r="ODZ98" s="62"/>
      <c r="OEA98" s="62"/>
      <c r="OEB98" s="62"/>
      <c r="OEC98" s="62"/>
      <c r="OED98" s="62"/>
      <c r="OEE98" s="62"/>
      <c r="OEF98" s="62"/>
      <c r="OEG98" s="62"/>
      <c r="OEH98" s="62"/>
      <c r="OEI98" s="62"/>
      <c r="OEJ98" s="62"/>
      <c r="OEK98" s="62"/>
      <c r="OEL98" s="62"/>
      <c r="OEM98" s="62"/>
      <c r="OEN98" s="62"/>
      <c r="OEO98" s="62"/>
      <c r="OEP98" s="62"/>
      <c r="OEQ98" s="62"/>
      <c r="OER98" s="62"/>
      <c r="OES98" s="62"/>
      <c r="OET98" s="62"/>
      <c r="OEU98" s="62"/>
      <c r="OEV98" s="62"/>
      <c r="OEW98" s="62"/>
      <c r="OEX98" s="62"/>
      <c r="OEY98" s="62"/>
      <c r="OEZ98" s="62"/>
      <c r="OFA98" s="62"/>
      <c r="OFB98" s="62"/>
      <c r="OFC98" s="62"/>
      <c r="OFD98" s="62"/>
      <c r="OFE98" s="62"/>
      <c r="OFF98" s="62"/>
      <c r="OFG98" s="62"/>
      <c r="OFH98" s="62"/>
      <c r="OFI98" s="62"/>
      <c r="OFJ98" s="62"/>
      <c r="OFK98" s="62"/>
      <c r="OFL98" s="62"/>
      <c r="OFM98" s="62"/>
      <c r="OFN98" s="62"/>
      <c r="OFO98" s="62"/>
      <c r="OFP98" s="62"/>
      <c r="OFQ98" s="62"/>
      <c r="OFR98" s="62"/>
      <c r="OFS98" s="62"/>
      <c r="OFT98" s="62"/>
      <c r="OFU98" s="62"/>
      <c r="OFV98" s="62"/>
      <c r="OFW98" s="62"/>
      <c r="OFX98" s="62"/>
      <c r="OFY98" s="62"/>
      <c r="OFZ98" s="62"/>
      <c r="OGA98" s="62"/>
      <c r="OGB98" s="62"/>
      <c r="OGC98" s="62"/>
      <c r="OGD98" s="62"/>
      <c r="OGE98" s="62"/>
      <c r="OGF98" s="62"/>
      <c r="OGG98" s="62"/>
      <c r="OGH98" s="62"/>
      <c r="OGI98" s="62"/>
      <c r="OGJ98" s="62"/>
      <c r="OGK98" s="62"/>
      <c r="OGL98" s="62"/>
      <c r="OGM98" s="62"/>
      <c r="OGN98" s="62"/>
      <c r="OGO98" s="62"/>
      <c r="OGP98" s="62"/>
      <c r="OGQ98" s="62"/>
      <c r="OGR98" s="62"/>
      <c r="OGS98" s="62"/>
      <c r="OGT98" s="62"/>
      <c r="OGU98" s="62"/>
      <c r="OGV98" s="62"/>
      <c r="OGW98" s="62"/>
      <c r="OGX98" s="62"/>
      <c r="OGY98" s="62"/>
      <c r="OGZ98" s="62"/>
      <c r="OHA98" s="62"/>
      <c r="OHB98" s="62"/>
      <c r="OHC98" s="62"/>
      <c r="OHD98" s="62"/>
      <c r="OHE98" s="62"/>
      <c r="OHF98" s="62"/>
      <c r="OHG98" s="62"/>
      <c r="OHH98" s="62"/>
      <c r="OHI98" s="62"/>
      <c r="OHJ98" s="62"/>
      <c r="OHK98" s="62"/>
      <c r="OHL98" s="62"/>
      <c r="OHM98" s="62"/>
      <c r="OHN98" s="62"/>
      <c r="OHO98" s="62"/>
      <c r="OHP98" s="62"/>
      <c r="OHQ98" s="62"/>
      <c r="OHR98" s="62"/>
      <c r="OHS98" s="62"/>
      <c r="OHT98" s="62"/>
      <c r="OHU98" s="62"/>
      <c r="OHV98" s="62"/>
      <c r="OHW98" s="62"/>
      <c r="OHX98" s="62"/>
      <c r="OHY98" s="62"/>
      <c r="OHZ98" s="62"/>
      <c r="OIA98" s="62"/>
      <c r="OIB98" s="62"/>
      <c r="OIC98" s="62"/>
      <c r="OID98" s="62"/>
      <c r="OIE98" s="62"/>
      <c r="OIF98" s="62"/>
      <c r="OIG98" s="62"/>
      <c r="OIH98" s="62"/>
      <c r="OII98" s="62"/>
      <c r="OIJ98" s="62"/>
      <c r="OIK98" s="62"/>
      <c r="OIL98" s="62"/>
      <c r="OIM98" s="62"/>
      <c r="OIN98" s="62"/>
      <c r="OIO98" s="62"/>
      <c r="OIP98" s="62"/>
      <c r="OIQ98" s="62"/>
      <c r="OIR98" s="62"/>
      <c r="OIS98" s="62"/>
      <c r="OIT98" s="62"/>
      <c r="OIU98" s="62"/>
      <c r="OIV98" s="62"/>
      <c r="OIW98" s="62"/>
      <c r="OIX98" s="62"/>
      <c r="OIY98" s="62"/>
      <c r="OIZ98" s="62"/>
      <c r="OJA98" s="62"/>
      <c r="OJB98" s="62"/>
      <c r="OJC98" s="62"/>
      <c r="OJD98" s="62"/>
      <c r="OJE98" s="62"/>
      <c r="OJF98" s="62"/>
      <c r="OJG98" s="62"/>
      <c r="OJH98" s="62"/>
      <c r="OJI98" s="62"/>
      <c r="OJJ98" s="62"/>
      <c r="OJK98" s="62"/>
      <c r="OJL98" s="62"/>
      <c r="OJM98" s="62"/>
      <c r="OJN98" s="62"/>
      <c r="OJO98" s="62"/>
      <c r="OJP98" s="62"/>
      <c r="OJQ98" s="62"/>
      <c r="OJR98" s="62"/>
      <c r="OJS98" s="62"/>
      <c r="OJT98" s="62"/>
      <c r="OJU98" s="62"/>
      <c r="OJV98" s="62"/>
      <c r="OJW98" s="62"/>
      <c r="OJX98" s="62"/>
      <c r="OJY98" s="62"/>
      <c r="OJZ98" s="62"/>
      <c r="OKA98" s="62"/>
      <c r="OKB98" s="62"/>
      <c r="OKC98" s="62"/>
      <c r="OKD98" s="62"/>
      <c r="OKE98" s="62"/>
      <c r="OKF98" s="62"/>
      <c r="OKG98" s="62"/>
      <c r="OKH98" s="62"/>
      <c r="OKI98" s="62"/>
      <c r="OKJ98" s="62"/>
      <c r="OKK98" s="62"/>
      <c r="OKL98" s="62"/>
      <c r="OKM98" s="62"/>
      <c r="OKN98" s="62"/>
      <c r="OKO98" s="62"/>
      <c r="OKP98" s="62"/>
      <c r="OKQ98" s="62"/>
      <c r="OKR98" s="62"/>
      <c r="OKS98" s="62"/>
      <c r="OKT98" s="62"/>
      <c r="OKU98" s="62"/>
      <c r="OKV98" s="62"/>
      <c r="OKW98" s="62"/>
      <c r="OKX98" s="62"/>
      <c r="OKY98" s="62"/>
      <c r="OKZ98" s="62"/>
      <c r="OLA98" s="62"/>
      <c r="OLB98" s="62"/>
      <c r="OLC98" s="62"/>
      <c r="OLD98" s="62"/>
      <c r="OLE98" s="62"/>
      <c r="OLF98" s="62"/>
      <c r="OLG98" s="62"/>
      <c r="OLH98" s="62"/>
      <c r="OLI98" s="62"/>
      <c r="OLJ98" s="62"/>
      <c r="OLK98" s="62"/>
      <c r="OLL98" s="62"/>
      <c r="OLM98" s="62"/>
      <c r="OLN98" s="62"/>
      <c r="OLO98" s="62"/>
      <c r="OLP98" s="62"/>
      <c r="OLQ98" s="62"/>
      <c r="OLR98" s="62"/>
      <c r="OLS98" s="62"/>
      <c r="OLT98" s="62"/>
      <c r="OLU98" s="62"/>
      <c r="OLV98" s="62"/>
      <c r="OLW98" s="62"/>
      <c r="OLX98" s="62"/>
      <c r="OLY98" s="62"/>
      <c r="OLZ98" s="62"/>
      <c r="OMA98" s="62"/>
      <c r="OMB98" s="62"/>
      <c r="OMC98" s="62"/>
      <c r="OMD98" s="62"/>
      <c r="OME98" s="62"/>
      <c r="OMF98" s="62"/>
      <c r="OMG98" s="62"/>
      <c r="OMH98" s="62"/>
      <c r="OMI98" s="62"/>
      <c r="OMJ98" s="62"/>
      <c r="OMK98" s="62"/>
      <c r="OML98" s="62"/>
      <c r="OMM98" s="62"/>
      <c r="OMN98" s="62"/>
      <c r="OMO98" s="62"/>
      <c r="OMP98" s="62"/>
      <c r="OMQ98" s="62"/>
      <c r="OMR98" s="62"/>
      <c r="OMS98" s="62"/>
      <c r="OMT98" s="62"/>
      <c r="OMU98" s="62"/>
      <c r="OMV98" s="62"/>
      <c r="OMW98" s="62"/>
      <c r="OMX98" s="62"/>
      <c r="OMY98" s="62"/>
      <c r="OMZ98" s="62"/>
      <c r="ONA98" s="62"/>
      <c r="ONB98" s="62"/>
      <c r="ONC98" s="62"/>
      <c r="OND98" s="62"/>
      <c r="ONE98" s="62"/>
      <c r="ONF98" s="62"/>
      <c r="ONG98" s="62"/>
      <c r="ONH98" s="62"/>
      <c r="ONI98" s="62"/>
      <c r="ONJ98" s="62"/>
      <c r="ONK98" s="62"/>
      <c r="ONL98" s="62"/>
      <c r="ONM98" s="62"/>
      <c r="ONN98" s="62"/>
      <c r="ONO98" s="62"/>
      <c r="ONP98" s="62"/>
      <c r="ONQ98" s="62"/>
      <c r="ONR98" s="62"/>
      <c r="ONS98" s="62"/>
      <c r="ONT98" s="62"/>
      <c r="ONU98" s="62"/>
      <c r="ONV98" s="62"/>
      <c r="ONW98" s="62"/>
      <c r="ONX98" s="62"/>
      <c r="ONY98" s="62"/>
      <c r="ONZ98" s="62"/>
      <c r="OOA98" s="62"/>
      <c r="OOB98" s="62"/>
      <c r="OOC98" s="62"/>
      <c r="OOD98" s="62"/>
      <c r="OOE98" s="62"/>
      <c r="OOF98" s="62"/>
      <c r="OOG98" s="62"/>
      <c r="OOH98" s="62"/>
      <c r="OOI98" s="62"/>
      <c r="OOJ98" s="62"/>
      <c r="OOK98" s="62"/>
      <c r="OOL98" s="62"/>
      <c r="OOM98" s="62"/>
      <c r="OON98" s="62"/>
      <c r="OOO98" s="62"/>
      <c r="OOP98" s="62"/>
      <c r="OOQ98" s="62"/>
      <c r="OOR98" s="62"/>
      <c r="OOS98" s="62"/>
      <c r="OOT98" s="62"/>
      <c r="OOU98" s="62"/>
      <c r="OOV98" s="62"/>
      <c r="OOW98" s="62"/>
      <c r="OOX98" s="62"/>
      <c r="OOY98" s="62"/>
      <c r="OOZ98" s="62"/>
      <c r="OPA98" s="62"/>
      <c r="OPB98" s="62"/>
      <c r="OPC98" s="62"/>
      <c r="OPD98" s="62"/>
      <c r="OPE98" s="62"/>
      <c r="OPF98" s="62"/>
      <c r="OPG98" s="62"/>
      <c r="OPH98" s="62"/>
      <c r="OPI98" s="62"/>
      <c r="OPJ98" s="62"/>
      <c r="OPK98" s="62"/>
      <c r="OPL98" s="62"/>
      <c r="OPM98" s="62"/>
      <c r="OPN98" s="62"/>
      <c r="OPO98" s="62"/>
      <c r="OPP98" s="62"/>
      <c r="OPQ98" s="62"/>
      <c r="OPR98" s="62"/>
      <c r="OPS98" s="62"/>
      <c r="OPT98" s="62"/>
      <c r="OPU98" s="62"/>
      <c r="OPV98" s="62"/>
      <c r="OPW98" s="62"/>
      <c r="OPX98" s="62"/>
      <c r="OPY98" s="62"/>
      <c r="OPZ98" s="62"/>
      <c r="OQA98" s="62"/>
      <c r="OQB98" s="62"/>
      <c r="OQC98" s="62"/>
      <c r="OQD98" s="62"/>
      <c r="OQE98" s="62"/>
      <c r="OQF98" s="62"/>
      <c r="OQG98" s="62"/>
      <c r="OQH98" s="62"/>
      <c r="OQI98" s="62"/>
      <c r="OQJ98" s="62"/>
      <c r="OQK98" s="62"/>
      <c r="OQL98" s="62"/>
      <c r="OQM98" s="62"/>
      <c r="OQN98" s="62"/>
      <c r="OQO98" s="62"/>
      <c r="OQP98" s="62"/>
      <c r="OQQ98" s="62"/>
      <c r="OQR98" s="62"/>
      <c r="OQS98" s="62"/>
      <c r="OQT98" s="62"/>
      <c r="OQU98" s="62"/>
      <c r="OQV98" s="62"/>
      <c r="OQW98" s="62"/>
      <c r="OQX98" s="62"/>
      <c r="OQY98" s="62"/>
      <c r="OQZ98" s="62"/>
      <c r="ORA98" s="62"/>
      <c r="ORB98" s="62"/>
      <c r="ORC98" s="62"/>
      <c r="ORD98" s="62"/>
      <c r="ORE98" s="62"/>
      <c r="ORF98" s="62"/>
      <c r="ORG98" s="62"/>
      <c r="ORH98" s="62"/>
      <c r="ORI98" s="62"/>
      <c r="ORJ98" s="62"/>
      <c r="ORK98" s="62"/>
      <c r="ORL98" s="62"/>
      <c r="ORM98" s="62"/>
      <c r="ORN98" s="62"/>
      <c r="ORO98" s="62"/>
      <c r="ORP98" s="62"/>
      <c r="ORQ98" s="62"/>
      <c r="ORR98" s="62"/>
      <c r="ORS98" s="62"/>
      <c r="ORT98" s="62"/>
      <c r="ORU98" s="62"/>
      <c r="ORV98" s="62"/>
      <c r="ORW98" s="62"/>
      <c r="ORX98" s="62"/>
      <c r="ORY98" s="62"/>
      <c r="ORZ98" s="62"/>
      <c r="OSA98" s="62"/>
      <c r="OSB98" s="62"/>
      <c r="OSC98" s="62"/>
      <c r="OSD98" s="62"/>
      <c r="OSE98" s="62"/>
      <c r="OSF98" s="62"/>
      <c r="OSG98" s="62"/>
      <c r="OSH98" s="62"/>
      <c r="OSI98" s="62"/>
      <c r="OSJ98" s="62"/>
      <c r="OSK98" s="62"/>
      <c r="OSL98" s="62"/>
      <c r="OSM98" s="62"/>
      <c r="OSN98" s="62"/>
      <c r="OSO98" s="62"/>
      <c r="OSP98" s="62"/>
      <c r="OSQ98" s="62"/>
      <c r="OSR98" s="62"/>
      <c r="OSS98" s="62"/>
      <c r="OST98" s="62"/>
      <c r="OSU98" s="62"/>
      <c r="OSV98" s="62"/>
      <c r="OSW98" s="62"/>
      <c r="OSX98" s="62"/>
      <c r="OSY98" s="62"/>
      <c r="OSZ98" s="62"/>
      <c r="OTA98" s="62"/>
      <c r="OTB98" s="62"/>
      <c r="OTC98" s="62"/>
      <c r="OTD98" s="62"/>
      <c r="OTE98" s="62"/>
      <c r="OTF98" s="62"/>
      <c r="OTG98" s="62"/>
      <c r="OTH98" s="62"/>
      <c r="OTI98" s="62"/>
      <c r="OTJ98" s="62"/>
      <c r="OTK98" s="62"/>
      <c r="OTL98" s="62"/>
      <c r="OTM98" s="62"/>
      <c r="OTN98" s="62"/>
      <c r="OTO98" s="62"/>
      <c r="OTP98" s="62"/>
      <c r="OTQ98" s="62"/>
      <c r="OTR98" s="62"/>
      <c r="OTS98" s="62"/>
      <c r="OTT98" s="62"/>
      <c r="OTU98" s="62"/>
      <c r="OTV98" s="62"/>
      <c r="OTW98" s="62"/>
      <c r="OTX98" s="62"/>
      <c r="OTY98" s="62"/>
      <c r="OTZ98" s="62"/>
      <c r="OUA98" s="62"/>
      <c r="OUB98" s="62"/>
      <c r="OUC98" s="62"/>
      <c r="OUD98" s="62"/>
      <c r="OUE98" s="62"/>
      <c r="OUF98" s="62"/>
      <c r="OUG98" s="62"/>
      <c r="OUH98" s="62"/>
      <c r="OUI98" s="62"/>
      <c r="OUJ98" s="62"/>
      <c r="OUK98" s="62"/>
      <c r="OUL98" s="62"/>
      <c r="OUM98" s="62"/>
      <c r="OUN98" s="62"/>
      <c r="OUO98" s="62"/>
      <c r="OUP98" s="62"/>
      <c r="OUQ98" s="62"/>
      <c r="OUR98" s="62"/>
      <c r="OUS98" s="62"/>
      <c r="OUT98" s="62"/>
      <c r="OUU98" s="62"/>
      <c r="OUV98" s="62"/>
      <c r="OUW98" s="62"/>
      <c r="OUX98" s="62"/>
      <c r="OUY98" s="62"/>
      <c r="OUZ98" s="62"/>
      <c r="OVA98" s="62"/>
      <c r="OVB98" s="62"/>
      <c r="OVC98" s="62"/>
      <c r="OVD98" s="62"/>
      <c r="OVE98" s="62"/>
      <c r="OVF98" s="62"/>
      <c r="OVG98" s="62"/>
      <c r="OVH98" s="62"/>
      <c r="OVI98" s="62"/>
      <c r="OVJ98" s="62"/>
      <c r="OVK98" s="62"/>
      <c r="OVL98" s="62"/>
      <c r="OVM98" s="62"/>
      <c r="OVN98" s="62"/>
      <c r="OVO98" s="62"/>
      <c r="OVP98" s="62"/>
      <c r="OVQ98" s="62"/>
      <c r="OVR98" s="62"/>
      <c r="OVS98" s="62"/>
      <c r="OVT98" s="62"/>
      <c r="OVU98" s="62"/>
      <c r="OVV98" s="62"/>
      <c r="OVW98" s="62"/>
      <c r="OVX98" s="62"/>
      <c r="OVY98" s="62"/>
      <c r="OVZ98" s="62"/>
      <c r="OWA98" s="62"/>
      <c r="OWB98" s="62"/>
      <c r="OWC98" s="62"/>
      <c r="OWD98" s="62"/>
      <c r="OWE98" s="62"/>
      <c r="OWF98" s="62"/>
      <c r="OWG98" s="62"/>
      <c r="OWH98" s="62"/>
      <c r="OWI98" s="62"/>
      <c r="OWJ98" s="62"/>
      <c r="OWK98" s="62"/>
      <c r="OWL98" s="62"/>
      <c r="OWM98" s="62"/>
      <c r="OWN98" s="62"/>
      <c r="OWO98" s="62"/>
      <c r="OWP98" s="62"/>
      <c r="OWQ98" s="62"/>
      <c r="OWR98" s="62"/>
      <c r="OWS98" s="62"/>
      <c r="OWT98" s="62"/>
      <c r="OWU98" s="62"/>
      <c r="OWV98" s="62"/>
      <c r="OWW98" s="62"/>
      <c r="OWX98" s="62"/>
      <c r="OWY98" s="62"/>
      <c r="OWZ98" s="62"/>
      <c r="OXA98" s="62"/>
      <c r="OXB98" s="62"/>
      <c r="OXC98" s="62"/>
      <c r="OXD98" s="62"/>
      <c r="OXE98" s="62"/>
      <c r="OXF98" s="62"/>
      <c r="OXG98" s="62"/>
      <c r="OXH98" s="62"/>
      <c r="OXI98" s="62"/>
      <c r="OXJ98" s="62"/>
      <c r="OXK98" s="62"/>
      <c r="OXL98" s="62"/>
      <c r="OXM98" s="62"/>
      <c r="OXN98" s="62"/>
      <c r="OXO98" s="62"/>
      <c r="OXP98" s="62"/>
      <c r="OXQ98" s="62"/>
      <c r="OXR98" s="62"/>
      <c r="OXS98" s="62"/>
      <c r="OXT98" s="62"/>
      <c r="OXU98" s="62"/>
      <c r="OXV98" s="62"/>
      <c r="OXW98" s="62"/>
      <c r="OXX98" s="62"/>
      <c r="OXY98" s="62"/>
      <c r="OXZ98" s="62"/>
      <c r="OYA98" s="62"/>
      <c r="OYB98" s="62"/>
      <c r="OYC98" s="62"/>
      <c r="OYD98" s="62"/>
      <c r="OYE98" s="62"/>
      <c r="OYF98" s="62"/>
      <c r="OYG98" s="62"/>
      <c r="OYH98" s="62"/>
      <c r="OYI98" s="62"/>
      <c r="OYJ98" s="62"/>
      <c r="OYK98" s="62"/>
      <c r="OYL98" s="62"/>
      <c r="OYM98" s="62"/>
      <c r="OYN98" s="62"/>
      <c r="OYO98" s="62"/>
      <c r="OYP98" s="62"/>
      <c r="OYQ98" s="62"/>
      <c r="OYR98" s="62"/>
      <c r="OYS98" s="62"/>
      <c r="OYT98" s="62"/>
      <c r="OYU98" s="62"/>
      <c r="OYV98" s="62"/>
      <c r="OYW98" s="62"/>
      <c r="OYX98" s="62"/>
      <c r="OYY98" s="62"/>
      <c r="OYZ98" s="62"/>
      <c r="OZA98" s="62"/>
      <c r="OZB98" s="62"/>
      <c r="OZC98" s="62"/>
      <c r="OZD98" s="62"/>
      <c r="OZE98" s="62"/>
      <c r="OZF98" s="62"/>
      <c r="OZG98" s="62"/>
      <c r="OZH98" s="62"/>
      <c r="OZI98" s="62"/>
      <c r="OZJ98" s="62"/>
      <c r="OZK98" s="62"/>
      <c r="OZL98" s="62"/>
      <c r="OZM98" s="62"/>
      <c r="OZN98" s="62"/>
      <c r="OZO98" s="62"/>
      <c r="OZP98" s="62"/>
      <c r="OZQ98" s="62"/>
      <c r="OZR98" s="62"/>
      <c r="OZS98" s="62"/>
      <c r="OZT98" s="62"/>
      <c r="OZU98" s="62"/>
      <c r="OZV98" s="62"/>
      <c r="OZW98" s="62"/>
      <c r="OZX98" s="62"/>
      <c r="OZY98" s="62"/>
      <c r="OZZ98" s="62"/>
      <c r="PAA98" s="62"/>
      <c r="PAB98" s="62"/>
      <c r="PAC98" s="62"/>
      <c r="PAD98" s="62"/>
      <c r="PAE98" s="62"/>
      <c r="PAF98" s="62"/>
      <c r="PAG98" s="62"/>
      <c r="PAH98" s="62"/>
      <c r="PAI98" s="62"/>
      <c r="PAJ98" s="62"/>
      <c r="PAK98" s="62"/>
      <c r="PAL98" s="62"/>
      <c r="PAM98" s="62"/>
      <c r="PAN98" s="62"/>
      <c r="PAO98" s="62"/>
      <c r="PAP98" s="62"/>
      <c r="PAQ98" s="62"/>
      <c r="PAR98" s="62"/>
      <c r="PAS98" s="62"/>
      <c r="PAT98" s="62"/>
      <c r="PAU98" s="62"/>
      <c r="PAV98" s="62"/>
      <c r="PAW98" s="62"/>
      <c r="PAX98" s="62"/>
      <c r="PAY98" s="62"/>
      <c r="PAZ98" s="62"/>
      <c r="PBA98" s="62"/>
      <c r="PBB98" s="62"/>
      <c r="PBC98" s="62"/>
      <c r="PBD98" s="62"/>
      <c r="PBE98" s="62"/>
      <c r="PBF98" s="62"/>
      <c r="PBG98" s="62"/>
      <c r="PBH98" s="62"/>
      <c r="PBI98" s="62"/>
      <c r="PBJ98" s="62"/>
      <c r="PBK98" s="62"/>
      <c r="PBL98" s="62"/>
      <c r="PBM98" s="62"/>
      <c r="PBN98" s="62"/>
      <c r="PBO98" s="62"/>
      <c r="PBP98" s="62"/>
      <c r="PBQ98" s="62"/>
      <c r="PBR98" s="62"/>
      <c r="PBS98" s="62"/>
      <c r="PBT98" s="62"/>
      <c r="PBU98" s="62"/>
      <c r="PBV98" s="62"/>
      <c r="PBW98" s="62"/>
      <c r="PBX98" s="62"/>
      <c r="PBY98" s="62"/>
      <c r="PBZ98" s="62"/>
      <c r="PCA98" s="62"/>
      <c r="PCB98" s="62"/>
      <c r="PCC98" s="62"/>
      <c r="PCD98" s="62"/>
      <c r="PCE98" s="62"/>
      <c r="PCF98" s="62"/>
      <c r="PCG98" s="62"/>
      <c r="PCH98" s="62"/>
      <c r="PCI98" s="62"/>
      <c r="PCJ98" s="62"/>
      <c r="PCK98" s="62"/>
      <c r="PCL98" s="62"/>
      <c r="PCM98" s="62"/>
      <c r="PCN98" s="62"/>
      <c r="PCO98" s="62"/>
      <c r="PCP98" s="62"/>
      <c r="PCQ98" s="62"/>
      <c r="PCR98" s="62"/>
      <c r="PCS98" s="62"/>
      <c r="PCT98" s="62"/>
      <c r="PCU98" s="62"/>
      <c r="PCV98" s="62"/>
      <c r="PCW98" s="62"/>
      <c r="PCX98" s="62"/>
      <c r="PCY98" s="62"/>
      <c r="PCZ98" s="62"/>
      <c r="PDA98" s="62"/>
      <c r="PDB98" s="62"/>
      <c r="PDC98" s="62"/>
      <c r="PDD98" s="62"/>
      <c r="PDE98" s="62"/>
      <c r="PDF98" s="62"/>
      <c r="PDG98" s="62"/>
      <c r="PDH98" s="62"/>
      <c r="PDI98" s="62"/>
      <c r="PDJ98" s="62"/>
      <c r="PDK98" s="62"/>
      <c r="PDL98" s="62"/>
      <c r="PDM98" s="62"/>
      <c r="PDN98" s="62"/>
      <c r="PDO98" s="62"/>
      <c r="PDP98" s="62"/>
      <c r="PDQ98" s="62"/>
      <c r="PDR98" s="62"/>
      <c r="PDS98" s="62"/>
      <c r="PDT98" s="62"/>
      <c r="PDU98" s="62"/>
      <c r="PDV98" s="62"/>
      <c r="PDW98" s="62"/>
      <c r="PDX98" s="62"/>
      <c r="PDY98" s="62"/>
      <c r="PDZ98" s="62"/>
      <c r="PEA98" s="62"/>
      <c r="PEB98" s="62"/>
      <c r="PEC98" s="62"/>
      <c r="PED98" s="62"/>
      <c r="PEE98" s="62"/>
      <c r="PEF98" s="62"/>
      <c r="PEG98" s="62"/>
      <c r="PEH98" s="62"/>
      <c r="PEI98" s="62"/>
      <c r="PEJ98" s="62"/>
      <c r="PEK98" s="62"/>
      <c r="PEL98" s="62"/>
      <c r="PEM98" s="62"/>
      <c r="PEN98" s="62"/>
      <c r="PEO98" s="62"/>
      <c r="PEP98" s="62"/>
      <c r="PEQ98" s="62"/>
      <c r="PER98" s="62"/>
      <c r="PES98" s="62"/>
      <c r="PET98" s="62"/>
      <c r="PEU98" s="62"/>
      <c r="PEV98" s="62"/>
      <c r="PEW98" s="62"/>
      <c r="PEX98" s="62"/>
      <c r="PEY98" s="62"/>
      <c r="PEZ98" s="62"/>
      <c r="PFA98" s="62"/>
      <c r="PFB98" s="62"/>
      <c r="PFC98" s="62"/>
      <c r="PFD98" s="62"/>
      <c r="PFE98" s="62"/>
      <c r="PFF98" s="62"/>
      <c r="PFG98" s="62"/>
      <c r="PFH98" s="62"/>
      <c r="PFI98" s="62"/>
      <c r="PFJ98" s="62"/>
      <c r="PFK98" s="62"/>
      <c r="PFL98" s="62"/>
      <c r="PFM98" s="62"/>
      <c r="PFN98" s="62"/>
      <c r="PFO98" s="62"/>
      <c r="PFP98" s="62"/>
      <c r="PFQ98" s="62"/>
      <c r="PFR98" s="62"/>
      <c r="PFS98" s="62"/>
      <c r="PFT98" s="62"/>
      <c r="PFU98" s="62"/>
      <c r="PFV98" s="62"/>
      <c r="PFW98" s="62"/>
      <c r="PFX98" s="62"/>
      <c r="PFY98" s="62"/>
      <c r="PFZ98" s="62"/>
      <c r="PGA98" s="62"/>
      <c r="PGB98" s="62"/>
      <c r="PGC98" s="62"/>
      <c r="PGD98" s="62"/>
      <c r="PGE98" s="62"/>
      <c r="PGF98" s="62"/>
      <c r="PGG98" s="62"/>
      <c r="PGH98" s="62"/>
      <c r="PGI98" s="62"/>
      <c r="PGJ98" s="62"/>
      <c r="PGK98" s="62"/>
      <c r="PGL98" s="62"/>
      <c r="PGM98" s="62"/>
      <c r="PGN98" s="62"/>
      <c r="PGO98" s="62"/>
      <c r="PGP98" s="62"/>
      <c r="PGQ98" s="62"/>
      <c r="PGR98" s="62"/>
      <c r="PGS98" s="62"/>
      <c r="PGT98" s="62"/>
      <c r="PGU98" s="62"/>
      <c r="PGV98" s="62"/>
      <c r="PGW98" s="62"/>
      <c r="PGX98" s="62"/>
      <c r="PGY98" s="62"/>
      <c r="PGZ98" s="62"/>
      <c r="PHA98" s="62"/>
      <c r="PHB98" s="62"/>
      <c r="PHC98" s="62"/>
      <c r="PHD98" s="62"/>
      <c r="PHE98" s="62"/>
      <c r="PHF98" s="62"/>
      <c r="PHG98" s="62"/>
      <c r="PHH98" s="62"/>
      <c r="PHI98" s="62"/>
      <c r="PHJ98" s="62"/>
      <c r="PHK98" s="62"/>
      <c r="PHL98" s="62"/>
      <c r="PHM98" s="62"/>
      <c r="PHN98" s="62"/>
      <c r="PHO98" s="62"/>
      <c r="PHP98" s="62"/>
      <c r="PHQ98" s="62"/>
      <c r="PHR98" s="62"/>
      <c r="PHS98" s="62"/>
      <c r="PHT98" s="62"/>
      <c r="PHU98" s="62"/>
      <c r="PHV98" s="62"/>
      <c r="PHW98" s="62"/>
      <c r="PHX98" s="62"/>
      <c r="PHY98" s="62"/>
      <c r="PHZ98" s="62"/>
      <c r="PIA98" s="62"/>
      <c r="PIB98" s="62"/>
      <c r="PIC98" s="62"/>
      <c r="PID98" s="62"/>
      <c r="PIE98" s="62"/>
      <c r="PIF98" s="62"/>
      <c r="PIG98" s="62"/>
      <c r="PIH98" s="62"/>
      <c r="PII98" s="62"/>
      <c r="PIJ98" s="62"/>
      <c r="PIK98" s="62"/>
      <c r="PIL98" s="62"/>
      <c r="PIM98" s="62"/>
      <c r="PIN98" s="62"/>
      <c r="PIO98" s="62"/>
      <c r="PIP98" s="62"/>
      <c r="PIQ98" s="62"/>
      <c r="PIR98" s="62"/>
      <c r="PIS98" s="62"/>
      <c r="PIT98" s="62"/>
      <c r="PIU98" s="62"/>
      <c r="PIV98" s="62"/>
      <c r="PIW98" s="62"/>
      <c r="PIX98" s="62"/>
      <c r="PIY98" s="62"/>
      <c r="PIZ98" s="62"/>
      <c r="PJA98" s="62"/>
      <c r="PJB98" s="62"/>
      <c r="PJC98" s="62"/>
      <c r="PJD98" s="62"/>
      <c r="PJE98" s="62"/>
      <c r="PJF98" s="62"/>
      <c r="PJG98" s="62"/>
      <c r="PJH98" s="62"/>
      <c r="PJI98" s="62"/>
      <c r="PJJ98" s="62"/>
      <c r="PJK98" s="62"/>
      <c r="PJL98" s="62"/>
      <c r="PJM98" s="62"/>
      <c r="PJN98" s="62"/>
      <c r="PJO98" s="62"/>
      <c r="PJP98" s="62"/>
      <c r="PJQ98" s="62"/>
      <c r="PJR98" s="62"/>
      <c r="PJS98" s="62"/>
      <c r="PJT98" s="62"/>
      <c r="PJU98" s="62"/>
      <c r="PJV98" s="62"/>
      <c r="PJW98" s="62"/>
      <c r="PJX98" s="62"/>
      <c r="PJY98" s="62"/>
      <c r="PJZ98" s="62"/>
      <c r="PKA98" s="62"/>
      <c r="PKB98" s="62"/>
      <c r="PKC98" s="62"/>
      <c r="PKD98" s="62"/>
      <c r="PKE98" s="62"/>
      <c r="PKF98" s="62"/>
      <c r="PKG98" s="62"/>
      <c r="PKH98" s="62"/>
      <c r="PKI98" s="62"/>
      <c r="PKJ98" s="62"/>
      <c r="PKK98" s="62"/>
      <c r="PKL98" s="62"/>
      <c r="PKM98" s="62"/>
      <c r="PKN98" s="62"/>
      <c r="PKO98" s="62"/>
      <c r="PKP98" s="62"/>
      <c r="PKQ98" s="62"/>
      <c r="PKR98" s="62"/>
      <c r="PKS98" s="62"/>
      <c r="PKT98" s="62"/>
      <c r="PKU98" s="62"/>
      <c r="PKV98" s="62"/>
      <c r="PKW98" s="62"/>
      <c r="PKX98" s="62"/>
      <c r="PKY98" s="62"/>
      <c r="PKZ98" s="62"/>
      <c r="PLA98" s="62"/>
      <c r="PLB98" s="62"/>
      <c r="PLC98" s="62"/>
      <c r="PLD98" s="62"/>
      <c r="PLE98" s="62"/>
      <c r="PLF98" s="62"/>
      <c r="PLG98" s="62"/>
      <c r="PLH98" s="62"/>
      <c r="PLI98" s="62"/>
      <c r="PLJ98" s="62"/>
      <c r="PLK98" s="62"/>
      <c r="PLL98" s="62"/>
      <c r="PLM98" s="62"/>
      <c r="PLN98" s="62"/>
      <c r="PLO98" s="62"/>
      <c r="PLP98" s="62"/>
      <c r="PLQ98" s="62"/>
      <c r="PLR98" s="62"/>
      <c r="PLS98" s="62"/>
      <c r="PLT98" s="62"/>
      <c r="PLU98" s="62"/>
      <c r="PLV98" s="62"/>
      <c r="PLW98" s="62"/>
      <c r="PLX98" s="62"/>
      <c r="PLY98" s="62"/>
      <c r="PLZ98" s="62"/>
      <c r="PMA98" s="62"/>
      <c r="PMB98" s="62"/>
      <c r="PMC98" s="62"/>
      <c r="PMD98" s="62"/>
      <c r="PME98" s="62"/>
      <c r="PMF98" s="62"/>
      <c r="PMG98" s="62"/>
      <c r="PMH98" s="62"/>
      <c r="PMI98" s="62"/>
      <c r="PMJ98" s="62"/>
      <c r="PMK98" s="62"/>
      <c r="PML98" s="62"/>
      <c r="PMM98" s="62"/>
      <c r="PMN98" s="62"/>
      <c r="PMO98" s="62"/>
      <c r="PMP98" s="62"/>
      <c r="PMQ98" s="62"/>
      <c r="PMR98" s="62"/>
      <c r="PMS98" s="62"/>
      <c r="PMT98" s="62"/>
      <c r="PMU98" s="62"/>
      <c r="PMV98" s="62"/>
      <c r="PMW98" s="62"/>
      <c r="PMX98" s="62"/>
      <c r="PMY98" s="62"/>
      <c r="PMZ98" s="62"/>
      <c r="PNA98" s="62"/>
      <c r="PNB98" s="62"/>
      <c r="PNC98" s="62"/>
      <c r="PND98" s="62"/>
      <c r="PNE98" s="62"/>
      <c r="PNF98" s="62"/>
      <c r="PNG98" s="62"/>
      <c r="PNH98" s="62"/>
      <c r="PNI98" s="62"/>
      <c r="PNJ98" s="62"/>
      <c r="PNK98" s="62"/>
      <c r="PNL98" s="62"/>
      <c r="PNM98" s="62"/>
      <c r="PNN98" s="62"/>
      <c r="PNO98" s="62"/>
      <c r="PNP98" s="62"/>
      <c r="PNQ98" s="62"/>
      <c r="PNR98" s="62"/>
      <c r="PNS98" s="62"/>
      <c r="PNT98" s="62"/>
      <c r="PNU98" s="62"/>
      <c r="PNV98" s="62"/>
      <c r="PNW98" s="62"/>
      <c r="PNX98" s="62"/>
      <c r="PNY98" s="62"/>
      <c r="PNZ98" s="62"/>
      <c r="POA98" s="62"/>
      <c r="POB98" s="62"/>
      <c r="POC98" s="62"/>
      <c r="POD98" s="62"/>
      <c r="POE98" s="62"/>
      <c r="POF98" s="62"/>
      <c r="POG98" s="62"/>
      <c r="POH98" s="62"/>
      <c r="POI98" s="62"/>
      <c r="POJ98" s="62"/>
      <c r="POK98" s="62"/>
      <c r="POL98" s="62"/>
      <c r="POM98" s="62"/>
      <c r="PON98" s="62"/>
      <c r="POO98" s="62"/>
      <c r="POP98" s="62"/>
      <c r="POQ98" s="62"/>
      <c r="POR98" s="62"/>
      <c r="POS98" s="62"/>
      <c r="POT98" s="62"/>
      <c r="POU98" s="62"/>
      <c r="POV98" s="62"/>
      <c r="POW98" s="62"/>
      <c r="POX98" s="62"/>
      <c r="POY98" s="62"/>
      <c r="POZ98" s="62"/>
      <c r="PPA98" s="62"/>
      <c r="PPB98" s="62"/>
      <c r="PPC98" s="62"/>
      <c r="PPD98" s="62"/>
      <c r="PPE98" s="62"/>
      <c r="PPF98" s="62"/>
      <c r="PPG98" s="62"/>
      <c r="PPH98" s="62"/>
      <c r="PPI98" s="62"/>
      <c r="PPJ98" s="62"/>
      <c r="PPK98" s="62"/>
      <c r="PPL98" s="62"/>
      <c r="PPM98" s="62"/>
      <c r="PPN98" s="62"/>
      <c r="PPO98" s="62"/>
      <c r="PPP98" s="62"/>
      <c r="PPQ98" s="62"/>
      <c r="PPR98" s="62"/>
      <c r="PPS98" s="62"/>
      <c r="PPT98" s="62"/>
      <c r="PPU98" s="62"/>
      <c r="PPV98" s="62"/>
      <c r="PPW98" s="62"/>
      <c r="PPX98" s="62"/>
      <c r="PPY98" s="62"/>
      <c r="PPZ98" s="62"/>
      <c r="PQA98" s="62"/>
      <c r="PQB98" s="62"/>
      <c r="PQC98" s="62"/>
      <c r="PQD98" s="62"/>
      <c r="PQE98" s="62"/>
      <c r="PQF98" s="62"/>
      <c r="PQG98" s="62"/>
      <c r="PQH98" s="62"/>
      <c r="PQI98" s="62"/>
      <c r="PQJ98" s="62"/>
      <c r="PQK98" s="62"/>
      <c r="PQL98" s="62"/>
      <c r="PQM98" s="62"/>
      <c r="PQN98" s="62"/>
      <c r="PQO98" s="62"/>
      <c r="PQP98" s="62"/>
      <c r="PQQ98" s="62"/>
      <c r="PQR98" s="62"/>
      <c r="PQS98" s="62"/>
      <c r="PQT98" s="62"/>
      <c r="PQU98" s="62"/>
      <c r="PQV98" s="62"/>
      <c r="PQW98" s="62"/>
      <c r="PQX98" s="62"/>
      <c r="PQY98" s="62"/>
      <c r="PQZ98" s="62"/>
      <c r="PRA98" s="62"/>
      <c r="PRB98" s="62"/>
      <c r="PRC98" s="62"/>
      <c r="PRD98" s="62"/>
      <c r="PRE98" s="62"/>
      <c r="PRF98" s="62"/>
      <c r="PRG98" s="62"/>
      <c r="PRH98" s="62"/>
      <c r="PRI98" s="62"/>
      <c r="PRJ98" s="62"/>
      <c r="PRK98" s="62"/>
      <c r="PRL98" s="62"/>
      <c r="PRM98" s="62"/>
      <c r="PRN98" s="62"/>
      <c r="PRO98" s="62"/>
      <c r="PRP98" s="62"/>
      <c r="PRQ98" s="62"/>
      <c r="PRR98" s="62"/>
      <c r="PRS98" s="62"/>
      <c r="PRT98" s="62"/>
      <c r="PRU98" s="62"/>
      <c r="PRV98" s="62"/>
      <c r="PRW98" s="62"/>
      <c r="PRX98" s="62"/>
      <c r="PRY98" s="62"/>
      <c r="PRZ98" s="62"/>
      <c r="PSA98" s="62"/>
      <c r="PSB98" s="62"/>
      <c r="PSC98" s="62"/>
      <c r="PSD98" s="62"/>
      <c r="PSE98" s="62"/>
      <c r="PSF98" s="62"/>
      <c r="PSG98" s="62"/>
      <c r="PSH98" s="62"/>
      <c r="PSI98" s="62"/>
      <c r="PSJ98" s="62"/>
      <c r="PSK98" s="62"/>
      <c r="PSL98" s="62"/>
      <c r="PSM98" s="62"/>
      <c r="PSN98" s="62"/>
      <c r="PSO98" s="62"/>
      <c r="PSP98" s="62"/>
      <c r="PSQ98" s="62"/>
      <c r="PSR98" s="62"/>
      <c r="PSS98" s="62"/>
      <c r="PST98" s="62"/>
      <c r="PSU98" s="62"/>
      <c r="PSV98" s="62"/>
      <c r="PSW98" s="62"/>
      <c r="PSX98" s="62"/>
      <c r="PSY98" s="62"/>
      <c r="PSZ98" s="62"/>
      <c r="PTA98" s="62"/>
      <c r="PTB98" s="62"/>
      <c r="PTC98" s="62"/>
      <c r="PTD98" s="62"/>
      <c r="PTE98" s="62"/>
      <c r="PTF98" s="62"/>
      <c r="PTG98" s="62"/>
      <c r="PTH98" s="62"/>
      <c r="PTI98" s="62"/>
      <c r="PTJ98" s="62"/>
      <c r="PTK98" s="62"/>
      <c r="PTL98" s="62"/>
      <c r="PTM98" s="62"/>
      <c r="PTN98" s="62"/>
      <c r="PTO98" s="62"/>
      <c r="PTP98" s="62"/>
      <c r="PTQ98" s="62"/>
      <c r="PTR98" s="62"/>
      <c r="PTS98" s="62"/>
      <c r="PTT98" s="62"/>
      <c r="PTU98" s="62"/>
      <c r="PTV98" s="62"/>
      <c r="PTW98" s="62"/>
      <c r="PTX98" s="62"/>
      <c r="PTY98" s="62"/>
      <c r="PTZ98" s="62"/>
      <c r="PUA98" s="62"/>
      <c r="PUB98" s="62"/>
      <c r="PUC98" s="62"/>
      <c r="PUD98" s="62"/>
      <c r="PUE98" s="62"/>
      <c r="PUF98" s="62"/>
      <c r="PUG98" s="62"/>
      <c r="PUH98" s="62"/>
      <c r="PUI98" s="62"/>
      <c r="PUJ98" s="62"/>
      <c r="PUK98" s="62"/>
      <c r="PUL98" s="62"/>
      <c r="PUM98" s="62"/>
      <c r="PUN98" s="62"/>
      <c r="PUO98" s="62"/>
      <c r="PUP98" s="62"/>
      <c r="PUQ98" s="62"/>
      <c r="PUR98" s="62"/>
      <c r="PUS98" s="62"/>
      <c r="PUT98" s="62"/>
      <c r="PUU98" s="62"/>
      <c r="PUV98" s="62"/>
      <c r="PUW98" s="62"/>
      <c r="PUX98" s="62"/>
      <c r="PUY98" s="62"/>
      <c r="PUZ98" s="62"/>
      <c r="PVA98" s="62"/>
      <c r="PVB98" s="62"/>
      <c r="PVC98" s="62"/>
      <c r="PVD98" s="62"/>
      <c r="PVE98" s="62"/>
      <c r="PVF98" s="62"/>
      <c r="PVG98" s="62"/>
      <c r="PVH98" s="62"/>
      <c r="PVI98" s="62"/>
      <c r="PVJ98" s="62"/>
      <c r="PVK98" s="62"/>
      <c r="PVL98" s="62"/>
      <c r="PVM98" s="62"/>
      <c r="PVN98" s="62"/>
      <c r="PVO98" s="62"/>
      <c r="PVP98" s="62"/>
      <c r="PVQ98" s="62"/>
      <c r="PVR98" s="62"/>
      <c r="PVS98" s="62"/>
      <c r="PVT98" s="62"/>
      <c r="PVU98" s="62"/>
      <c r="PVV98" s="62"/>
      <c r="PVW98" s="62"/>
      <c r="PVX98" s="62"/>
      <c r="PVY98" s="62"/>
      <c r="PVZ98" s="62"/>
      <c r="PWA98" s="62"/>
      <c r="PWB98" s="62"/>
      <c r="PWC98" s="62"/>
      <c r="PWD98" s="62"/>
      <c r="PWE98" s="62"/>
      <c r="PWF98" s="62"/>
      <c r="PWG98" s="62"/>
      <c r="PWH98" s="62"/>
      <c r="PWI98" s="62"/>
      <c r="PWJ98" s="62"/>
      <c r="PWK98" s="62"/>
      <c r="PWL98" s="62"/>
      <c r="PWM98" s="62"/>
      <c r="PWN98" s="62"/>
      <c r="PWO98" s="62"/>
      <c r="PWP98" s="62"/>
      <c r="PWQ98" s="62"/>
      <c r="PWR98" s="62"/>
      <c r="PWS98" s="62"/>
      <c r="PWT98" s="62"/>
      <c r="PWU98" s="62"/>
      <c r="PWV98" s="62"/>
      <c r="PWW98" s="62"/>
      <c r="PWX98" s="62"/>
      <c r="PWY98" s="62"/>
      <c r="PWZ98" s="62"/>
      <c r="PXA98" s="62"/>
      <c r="PXB98" s="62"/>
      <c r="PXC98" s="62"/>
      <c r="PXD98" s="62"/>
      <c r="PXE98" s="62"/>
      <c r="PXF98" s="62"/>
      <c r="PXG98" s="62"/>
      <c r="PXH98" s="62"/>
      <c r="PXI98" s="62"/>
      <c r="PXJ98" s="62"/>
      <c r="PXK98" s="62"/>
      <c r="PXL98" s="62"/>
      <c r="PXM98" s="62"/>
      <c r="PXN98" s="62"/>
      <c r="PXO98" s="62"/>
      <c r="PXP98" s="62"/>
      <c r="PXQ98" s="62"/>
      <c r="PXR98" s="62"/>
      <c r="PXS98" s="62"/>
      <c r="PXT98" s="62"/>
      <c r="PXU98" s="62"/>
      <c r="PXV98" s="62"/>
      <c r="PXW98" s="62"/>
      <c r="PXX98" s="62"/>
      <c r="PXY98" s="62"/>
      <c r="PXZ98" s="62"/>
      <c r="PYA98" s="62"/>
      <c r="PYB98" s="62"/>
      <c r="PYC98" s="62"/>
      <c r="PYD98" s="62"/>
      <c r="PYE98" s="62"/>
      <c r="PYF98" s="62"/>
      <c r="PYG98" s="62"/>
      <c r="PYH98" s="62"/>
      <c r="PYI98" s="62"/>
      <c r="PYJ98" s="62"/>
      <c r="PYK98" s="62"/>
      <c r="PYL98" s="62"/>
      <c r="PYM98" s="62"/>
      <c r="PYN98" s="62"/>
      <c r="PYO98" s="62"/>
      <c r="PYP98" s="62"/>
      <c r="PYQ98" s="62"/>
      <c r="PYR98" s="62"/>
      <c r="PYS98" s="62"/>
      <c r="PYT98" s="62"/>
      <c r="PYU98" s="62"/>
      <c r="PYV98" s="62"/>
      <c r="PYW98" s="62"/>
      <c r="PYX98" s="62"/>
      <c r="PYY98" s="62"/>
      <c r="PYZ98" s="62"/>
      <c r="PZA98" s="62"/>
      <c r="PZB98" s="62"/>
      <c r="PZC98" s="62"/>
      <c r="PZD98" s="62"/>
      <c r="PZE98" s="62"/>
      <c r="PZF98" s="62"/>
      <c r="PZG98" s="62"/>
      <c r="PZH98" s="62"/>
      <c r="PZI98" s="62"/>
      <c r="PZJ98" s="62"/>
      <c r="PZK98" s="62"/>
      <c r="PZL98" s="62"/>
      <c r="PZM98" s="62"/>
      <c r="PZN98" s="62"/>
      <c r="PZO98" s="62"/>
      <c r="PZP98" s="62"/>
      <c r="PZQ98" s="62"/>
      <c r="PZR98" s="62"/>
      <c r="PZS98" s="62"/>
      <c r="PZT98" s="62"/>
      <c r="PZU98" s="62"/>
      <c r="PZV98" s="62"/>
      <c r="PZW98" s="62"/>
      <c r="PZX98" s="62"/>
      <c r="PZY98" s="62"/>
      <c r="PZZ98" s="62"/>
      <c r="QAA98" s="62"/>
      <c r="QAB98" s="62"/>
      <c r="QAC98" s="62"/>
      <c r="QAD98" s="62"/>
      <c r="QAE98" s="62"/>
      <c r="QAF98" s="62"/>
      <c r="QAG98" s="62"/>
      <c r="QAH98" s="62"/>
      <c r="QAI98" s="62"/>
      <c r="QAJ98" s="62"/>
      <c r="QAK98" s="62"/>
      <c r="QAL98" s="62"/>
      <c r="QAM98" s="62"/>
      <c r="QAN98" s="62"/>
      <c r="QAO98" s="62"/>
      <c r="QAP98" s="62"/>
      <c r="QAQ98" s="62"/>
      <c r="QAR98" s="62"/>
      <c r="QAS98" s="62"/>
      <c r="QAT98" s="62"/>
      <c r="QAU98" s="62"/>
      <c r="QAV98" s="62"/>
      <c r="QAW98" s="62"/>
      <c r="QAX98" s="62"/>
      <c r="QAY98" s="62"/>
      <c r="QAZ98" s="62"/>
      <c r="QBA98" s="62"/>
      <c r="QBB98" s="62"/>
      <c r="QBC98" s="62"/>
      <c r="QBD98" s="62"/>
      <c r="QBE98" s="62"/>
      <c r="QBF98" s="62"/>
      <c r="QBG98" s="62"/>
      <c r="QBH98" s="62"/>
      <c r="QBI98" s="62"/>
      <c r="QBJ98" s="62"/>
      <c r="QBK98" s="62"/>
      <c r="QBL98" s="62"/>
      <c r="QBM98" s="62"/>
      <c r="QBN98" s="62"/>
      <c r="QBO98" s="62"/>
      <c r="QBP98" s="62"/>
      <c r="QBQ98" s="62"/>
      <c r="QBR98" s="62"/>
      <c r="QBS98" s="62"/>
      <c r="QBT98" s="62"/>
      <c r="QBU98" s="62"/>
      <c r="QBV98" s="62"/>
      <c r="QBW98" s="62"/>
      <c r="QBX98" s="62"/>
      <c r="QBY98" s="62"/>
      <c r="QBZ98" s="62"/>
      <c r="QCA98" s="62"/>
      <c r="QCB98" s="62"/>
      <c r="QCC98" s="62"/>
      <c r="QCD98" s="62"/>
      <c r="QCE98" s="62"/>
      <c r="QCF98" s="62"/>
      <c r="QCG98" s="62"/>
      <c r="QCH98" s="62"/>
      <c r="QCI98" s="62"/>
      <c r="QCJ98" s="62"/>
      <c r="QCK98" s="62"/>
      <c r="QCL98" s="62"/>
      <c r="QCM98" s="62"/>
      <c r="QCN98" s="62"/>
      <c r="QCO98" s="62"/>
      <c r="QCP98" s="62"/>
      <c r="QCQ98" s="62"/>
      <c r="QCR98" s="62"/>
      <c r="QCS98" s="62"/>
      <c r="QCT98" s="62"/>
      <c r="QCU98" s="62"/>
      <c r="QCV98" s="62"/>
      <c r="QCW98" s="62"/>
      <c r="QCX98" s="62"/>
      <c r="QCY98" s="62"/>
      <c r="QCZ98" s="62"/>
      <c r="QDA98" s="62"/>
      <c r="QDB98" s="62"/>
      <c r="QDC98" s="62"/>
      <c r="QDD98" s="62"/>
      <c r="QDE98" s="62"/>
      <c r="QDF98" s="62"/>
      <c r="QDG98" s="62"/>
      <c r="QDH98" s="62"/>
      <c r="QDI98" s="62"/>
      <c r="QDJ98" s="62"/>
      <c r="QDK98" s="62"/>
      <c r="QDL98" s="62"/>
      <c r="QDM98" s="62"/>
      <c r="QDN98" s="62"/>
      <c r="QDO98" s="62"/>
      <c r="QDP98" s="62"/>
      <c r="QDQ98" s="62"/>
      <c r="QDR98" s="62"/>
      <c r="QDS98" s="62"/>
      <c r="QDT98" s="62"/>
      <c r="QDU98" s="62"/>
      <c r="QDV98" s="62"/>
      <c r="QDW98" s="62"/>
      <c r="QDX98" s="62"/>
      <c r="QDY98" s="62"/>
      <c r="QDZ98" s="62"/>
      <c r="QEA98" s="62"/>
      <c r="QEB98" s="62"/>
      <c r="QEC98" s="62"/>
      <c r="QED98" s="62"/>
      <c r="QEE98" s="62"/>
      <c r="QEF98" s="62"/>
      <c r="QEG98" s="62"/>
      <c r="QEH98" s="62"/>
      <c r="QEI98" s="62"/>
      <c r="QEJ98" s="62"/>
      <c r="QEK98" s="62"/>
      <c r="QEL98" s="62"/>
      <c r="QEM98" s="62"/>
      <c r="QEN98" s="62"/>
      <c r="QEO98" s="62"/>
      <c r="QEP98" s="62"/>
      <c r="QEQ98" s="62"/>
      <c r="QER98" s="62"/>
      <c r="QES98" s="62"/>
      <c r="QET98" s="62"/>
      <c r="QEU98" s="62"/>
      <c r="QEV98" s="62"/>
      <c r="QEW98" s="62"/>
      <c r="QEX98" s="62"/>
      <c r="QEY98" s="62"/>
      <c r="QEZ98" s="62"/>
      <c r="QFA98" s="62"/>
      <c r="QFB98" s="62"/>
      <c r="QFC98" s="62"/>
      <c r="QFD98" s="62"/>
      <c r="QFE98" s="62"/>
      <c r="QFF98" s="62"/>
      <c r="QFG98" s="62"/>
      <c r="QFH98" s="62"/>
      <c r="QFI98" s="62"/>
      <c r="QFJ98" s="62"/>
      <c r="QFK98" s="62"/>
      <c r="QFL98" s="62"/>
      <c r="QFM98" s="62"/>
      <c r="QFN98" s="62"/>
      <c r="QFO98" s="62"/>
      <c r="QFP98" s="62"/>
      <c r="QFQ98" s="62"/>
      <c r="QFR98" s="62"/>
      <c r="QFS98" s="62"/>
      <c r="QFT98" s="62"/>
      <c r="QFU98" s="62"/>
      <c r="QFV98" s="62"/>
      <c r="QFW98" s="62"/>
      <c r="QFX98" s="62"/>
      <c r="QFY98" s="62"/>
      <c r="QFZ98" s="62"/>
      <c r="QGA98" s="62"/>
      <c r="QGB98" s="62"/>
      <c r="QGC98" s="62"/>
      <c r="QGD98" s="62"/>
      <c r="QGE98" s="62"/>
      <c r="QGF98" s="62"/>
      <c r="QGG98" s="62"/>
      <c r="QGH98" s="62"/>
      <c r="QGI98" s="62"/>
      <c r="QGJ98" s="62"/>
      <c r="QGK98" s="62"/>
      <c r="QGL98" s="62"/>
      <c r="QGM98" s="62"/>
      <c r="QGN98" s="62"/>
      <c r="QGO98" s="62"/>
      <c r="QGP98" s="62"/>
      <c r="QGQ98" s="62"/>
      <c r="QGR98" s="62"/>
      <c r="QGS98" s="62"/>
      <c r="QGT98" s="62"/>
      <c r="QGU98" s="62"/>
      <c r="QGV98" s="62"/>
      <c r="QGW98" s="62"/>
      <c r="QGX98" s="62"/>
      <c r="QGY98" s="62"/>
      <c r="QGZ98" s="62"/>
      <c r="QHA98" s="62"/>
      <c r="QHB98" s="62"/>
      <c r="QHC98" s="62"/>
      <c r="QHD98" s="62"/>
      <c r="QHE98" s="62"/>
      <c r="QHF98" s="62"/>
      <c r="QHG98" s="62"/>
      <c r="QHH98" s="62"/>
      <c r="QHI98" s="62"/>
      <c r="QHJ98" s="62"/>
      <c r="QHK98" s="62"/>
      <c r="QHL98" s="62"/>
      <c r="QHM98" s="62"/>
      <c r="QHN98" s="62"/>
      <c r="QHO98" s="62"/>
      <c r="QHP98" s="62"/>
      <c r="QHQ98" s="62"/>
      <c r="QHR98" s="62"/>
      <c r="QHS98" s="62"/>
      <c r="QHT98" s="62"/>
      <c r="QHU98" s="62"/>
      <c r="QHV98" s="62"/>
      <c r="QHW98" s="62"/>
      <c r="QHX98" s="62"/>
      <c r="QHY98" s="62"/>
      <c r="QHZ98" s="62"/>
      <c r="QIA98" s="62"/>
      <c r="QIB98" s="62"/>
      <c r="QIC98" s="62"/>
      <c r="QID98" s="62"/>
      <c r="QIE98" s="62"/>
      <c r="QIF98" s="62"/>
      <c r="QIG98" s="62"/>
      <c r="QIH98" s="62"/>
      <c r="QII98" s="62"/>
      <c r="QIJ98" s="62"/>
      <c r="QIK98" s="62"/>
      <c r="QIL98" s="62"/>
      <c r="QIM98" s="62"/>
      <c r="QIN98" s="62"/>
      <c r="QIO98" s="62"/>
      <c r="QIP98" s="62"/>
      <c r="QIQ98" s="62"/>
      <c r="QIR98" s="62"/>
      <c r="QIS98" s="62"/>
      <c r="QIT98" s="62"/>
      <c r="QIU98" s="62"/>
      <c r="QIV98" s="62"/>
      <c r="QIW98" s="62"/>
      <c r="QIX98" s="62"/>
      <c r="QIY98" s="62"/>
      <c r="QIZ98" s="62"/>
      <c r="QJA98" s="62"/>
      <c r="QJB98" s="62"/>
      <c r="QJC98" s="62"/>
      <c r="QJD98" s="62"/>
      <c r="QJE98" s="62"/>
      <c r="QJF98" s="62"/>
      <c r="QJG98" s="62"/>
      <c r="QJH98" s="62"/>
      <c r="QJI98" s="62"/>
      <c r="QJJ98" s="62"/>
      <c r="QJK98" s="62"/>
      <c r="QJL98" s="62"/>
      <c r="QJM98" s="62"/>
      <c r="QJN98" s="62"/>
      <c r="QJO98" s="62"/>
      <c r="QJP98" s="62"/>
      <c r="QJQ98" s="62"/>
      <c r="QJR98" s="62"/>
      <c r="QJS98" s="62"/>
      <c r="QJT98" s="62"/>
      <c r="QJU98" s="62"/>
      <c r="QJV98" s="62"/>
      <c r="QJW98" s="62"/>
      <c r="QJX98" s="62"/>
      <c r="QJY98" s="62"/>
      <c r="QJZ98" s="62"/>
      <c r="QKA98" s="62"/>
      <c r="QKB98" s="62"/>
      <c r="QKC98" s="62"/>
      <c r="QKD98" s="62"/>
      <c r="QKE98" s="62"/>
      <c r="QKF98" s="62"/>
      <c r="QKG98" s="62"/>
      <c r="QKH98" s="62"/>
      <c r="QKI98" s="62"/>
      <c r="QKJ98" s="62"/>
      <c r="QKK98" s="62"/>
      <c r="QKL98" s="62"/>
      <c r="QKM98" s="62"/>
      <c r="QKN98" s="62"/>
      <c r="QKO98" s="62"/>
      <c r="QKP98" s="62"/>
      <c r="QKQ98" s="62"/>
      <c r="QKR98" s="62"/>
      <c r="QKS98" s="62"/>
      <c r="QKT98" s="62"/>
      <c r="QKU98" s="62"/>
      <c r="QKV98" s="62"/>
      <c r="QKW98" s="62"/>
      <c r="QKX98" s="62"/>
      <c r="QKY98" s="62"/>
      <c r="QKZ98" s="62"/>
      <c r="QLA98" s="62"/>
      <c r="QLB98" s="62"/>
      <c r="QLC98" s="62"/>
      <c r="QLD98" s="62"/>
      <c r="QLE98" s="62"/>
      <c r="QLF98" s="62"/>
      <c r="QLG98" s="62"/>
      <c r="QLH98" s="62"/>
      <c r="QLI98" s="62"/>
      <c r="QLJ98" s="62"/>
      <c r="QLK98" s="62"/>
      <c r="QLL98" s="62"/>
      <c r="QLM98" s="62"/>
      <c r="QLN98" s="62"/>
      <c r="QLO98" s="62"/>
      <c r="QLP98" s="62"/>
      <c r="QLQ98" s="62"/>
      <c r="QLR98" s="62"/>
      <c r="QLS98" s="62"/>
      <c r="QLT98" s="62"/>
      <c r="QLU98" s="62"/>
      <c r="QLV98" s="62"/>
      <c r="QLW98" s="62"/>
      <c r="QLX98" s="62"/>
      <c r="QLY98" s="62"/>
      <c r="QLZ98" s="62"/>
      <c r="QMA98" s="62"/>
      <c r="QMB98" s="62"/>
      <c r="QMC98" s="62"/>
      <c r="QMD98" s="62"/>
      <c r="QME98" s="62"/>
      <c r="QMF98" s="62"/>
      <c r="QMG98" s="62"/>
      <c r="QMH98" s="62"/>
      <c r="QMI98" s="62"/>
      <c r="QMJ98" s="62"/>
      <c r="QMK98" s="62"/>
      <c r="QML98" s="62"/>
      <c r="QMM98" s="62"/>
      <c r="QMN98" s="62"/>
      <c r="QMO98" s="62"/>
      <c r="QMP98" s="62"/>
      <c r="QMQ98" s="62"/>
      <c r="QMR98" s="62"/>
      <c r="QMS98" s="62"/>
      <c r="QMT98" s="62"/>
      <c r="QMU98" s="62"/>
      <c r="QMV98" s="62"/>
      <c r="QMW98" s="62"/>
      <c r="QMX98" s="62"/>
      <c r="QMY98" s="62"/>
      <c r="QMZ98" s="62"/>
      <c r="QNA98" s="62"/>
      <c r="QNB98" s="62"/>
      <c r="QNC98" s="62"/>
      <c r="QND98" s="62"/>
      <c r="QNE98" s="62"/>
      <c r="QNF98" s="62"/>
      <c r="QNG98" s="62"/>
      <c r="QNH98" s="62"/>
      <c r="QNI98" s="62"/>
      <c r="QNJ98" s="62"/>
      <c r="QNK98" s="62"/>
      <c r="QNL98" s="62"/>
      <c r="QNM98" s="62"/>
      <c r="QNN98" s="62"/>
      <c r="QNO98" s="62"/>
      <c r="QNP98" s="62"/>
      <c r="QNQ98" s="62"/>
      <c r="QNR98" s="62"/>
      <c r="QNS98" s="62"/>
      <c r="QNT98" s="62"/>
      <c r="QNU98" s="62"/>
      <c r="QNV98" s="62"/>
      <c r="QNW98" s="62"/>
      <c r="QNX98" s="62"/>
      <c r="QNY98" s="62"/>
      <c r="QNZ98" s="62"/>
      <c r="QOA98" s="62"/>
      <c r="QOB98" s="62"/>
      <c r="QOC98" s="62"/>
      <c r="QOD98" s="62"/>
      <c r="QOE98" s="62"/>
      <c r="QOF98" s="62"/>
      <c r="QOG98" s="62"/>
      <c r="QOH98" s="62"/>
      <c r="QOI98" s="62"/>
      <c r="QOJ98" s="62"/>
      <c r="QOK98" s="62"/>
      <c r="QOL98" s="62"/>
      <c r="QOM98" s="62"/>
      <c r="QON98" s="62"/>
      <c r="QOO98" s="62"/>
      <c r="QOP98" s="62"/>
      <c r="QOQ98" s="62"/>
      <c r="QOR98" s="62"/>
      <c r="QOS98" s="62"/>
      <c r="QOT98" s="62"/>
      <c r="QOU98" s="62"/>
      <c r="QOV98" s="62"/>
      <c r="QOW98" s="62"/>
      <c r="QOX98" s="62"/>
      <c r="QOY98" s="62"/>
      <c r="QOZ98" s="62"/>
      <c r="QPA98" s="62"/>
      <c r="QPB98" s="62"/>
      <c r="QPC98" s="62"/>
      <c r="QPD98" s="62"/>
      <c r="QPE98" s="62"/>
      <c r="QPF98" s="62"/>
      <c r="QPG98" s="62"/>
      <c r="QPH98" s="62"/>
      <c r="QPI98" s="62"/>
      <c r="QPJ98" s="62"/>
      <c r="QPK98" s="62"/>
      <c r="QPL98" s="62"/>
      <c r="QPM98" s="62"/>
      <c r="QPN98" s="62"/>
      <c r="QPO98" s="62"/>
      <c r="QPP98" s="62"/>
      <c r="QPQ98" s="62"/>
      <c r="QPR98" s="62"/>
      <c r="QPS98" s="62"/>
      <c r="QPT98" s="62"/>
      <c r="QPU98" s="62"/>
      <c r="QPV98" s="62"/>
      <c r="QPW98" s="62"/>
      <c r="QPX98" s="62"/>
      <c r="QPY98" s="62"/>
      <c r="QPZ98" s="62"/>
      <c r="QQA98" s="62"/>
      <c r="QQB98" s="62"/>
      <c r="QQC98" s="62"/>
      <c r="QQD98" s="62"/>
      <c r="QQE98" s="62"/>
      <c r="QQF98" s="62"/>
      <c r="QQG98" s="62"/>
      <c r="QQH98" s="62"/>
      <c r="QQI98" s="62"/>
      <c r="QQJ98" s="62"/>
      <c r="QQK98" s="62"/>
      <c r="QQL98" s="62"/>
      <c r="QQM98" s="62"/>
      <c r="QQN98" s="62"/>
      <c r="QQO98" s="62"/>
      <c r="QQP98" s="62"/>
      <c r="QQQ98" s="62"/>
      <c r="QQR98" s="62"/>
      <c r="QQS98" s="62"/>
      <c r="QQT98" s="62"/>
      <c r="QQU98" s="62"/>
      <c r="QQV98" s="62"/>
      <c r="QQW98" s="62"/>
      <c r="QQX98" s="62"/>
      <c r="QQY98" s="62"/>
      <c r="QQZ98" s="62"/>
      <c r="QRA98" s="62"/>
      <c r="QRB98" s="62"/>
      <c r="QRC98" s="62"/>
      <c r="QRD98" s="62"/>
      <c r="QRE98" s="62"/>
      <c r="QRF98" s="62"/>
      <c r="QRG98" s="62"/>
      <c r="QRH98" s="62"/>
      <c r="QRI98" s="62"/>
      <c r="QRJ98" s="62"/>
      <c r="QRK98" s="62"/>
      <c r="QRL98" s="62"/>
      <c r="QRM98" s="62"/>
      <c r="QRN98" s="62"/>
      <c r="QRO98" s="62"/>
      <c r="QRP98" s="62"/>
      <c r="QRQ98" s="62"/>
      <c r="QRR98" s="62"/>
      <c r="QRS98" s="62"/>
      <c r="QRT98" s="62"/>
      <c r="QRU98" s="62"/>
      <c r="QRV98" s="62"/>
      <c r="QRW98" s="62"/>
      <c r="QRX98" s="62"/>
      <c r="QRY98" s="62"/>
      <c r="QRZ98" s="62"/>
      <c r="QSA98" s="62"/>
      <c r="QSB98" s="62"/>
      <c r="QSC98" s="62"/>
      <c r="QSD98" s="62"/>
      <c r="QSE98" s="62"/>
      <c r="QSF98" s="62"/>
      <c r="QSG98" s="62"/>
      <c r="QSH98" s="62"/>
      <c r="QSI98" s="62"/>
      <c r="QSJ98" s="62"/>
      <c r="QSK98" s="62"/>
      <c r="QSL98" s="62"/>
      <c r="QSM98" s="62"/>
      <c r="QSN98" s="62"/>
      <c r="QSO98" s="62"/>
      <c r="QSP98" s="62"/>
      <c r="QSQ98" s="62"/>
      <c r="QSR98" s="62"/>
      <c r="QSS98" s="62"/>
      <c r="QST98" s="62"/>
      <c r="QSU98" s="62"/>
      <c r="QSV98" s="62"/>
      <c r="QSW98" s="62"/>
      <c r="QSX98" s="62"/>
      <c r="QSY98" s="62"/>
      <c r="QSZ98" s="62"/>
      <c r="QTA98" s="62"/>
      <c r="QTB98" s="62"/>
      <c r="QTC98" s="62"/>
      <c r="QTD98" s="62"/>
      <c r="QTE98" s="62"/>
      <c r="QTF98" s="62"/>
      <c r="QTG98" s="62"/>
      <c r="QTH98" s="62"/>
      <c r="QTI98" s="62"/>
      <c r="QTJ98" s="62"/>
      <c r="QTK98" s="62"/>
      <c r="QTL98" s="62"/>
      <c r="QTM98" s="62"/>
      <c r="QTN98" s="62"/>
      <c r="QTO98" s="62"/>
      <c r="QTP98" s="62"/>
      <c r="QTQ98" s="62"/>
      <c r="QTR98" s="62"/>
      <c r="QTS98" s="62"/>
      <c r="QTT98" s="62"/>
      <c r="QTU98" s="62"/>
      <c r="QTV98" s="62"/>
      <c r="QTW98" s="62"/>
      <c r="QTX98" s="62"/>
      <c r="QTY98" s="62"/>
      <c r="QTZ98" s="62"/>
      <c r="QUA98" s="62"/>
      <c r="QUB98" s="62"/>
      <c r="QUC98" s="62"/>
      <c r="QUD98" s="62"/>
      <c r="QUE98" s="62"/>
      <c r="QUF98" s="62"/>
      <c r="QUG98" s="62"/>
      <c r="QUH98" s="62"/>
      <c r="QUI98" s="62"/>
      <c r="QUJ98" s="62"/>
      <c r="QUK98" s="62"/>
      <c r="QUL98" s="62"/>
      <c r="QUM98" s="62"/>
      <c r="QUN98" s="62"/>
      <c r="QUO98" s="62"/>
      <c r="QUP98" s="62"/>
      <c r="QUQ98" s="62"/>
      <c r="QUR98" s="62"/>
      <c r="QUS98" s="62"/>
      <c r="QUT98" s="62"/>
      <c r="QUU98" s="62"/>
      <c r="QUV98" s="62"/>
      <c r="QUW98" s="62"/>
      <c r="QUX98" s="62"/>
      <c r="QUY98" s="62"/>
      <c r="QUZ98" s="62"/>
      <c r="QVA98" s="62"/>
      <c r="QVB98" s="62"/>
      <c r="QVC98" s="62"/>
      <c r="QVD98" s="62"/>
      <c r="QVE98" s="62"/>
      <c r="QVF98" s="62"/>
      <c r="QVG98" s="62"/>
      <c r="QVH98" s="62"/>
      <c r="QVI98" s="62"/>
      <c r="QVJ98" s="62"/>
      <c r="QVK98" s="62"/>
      <c r="QVL98" s="62"/>
      <c r="QVM98" s="62"/>
      <c r="QVN98" s="62"/>
      <c r="QVO98" s="62"/>
      <c r="QVP98" s="62"/>
      <c r="QVQ98" s="62"/>
      <c r="QVR98" s="62"/>
      <c r="QVS98" s="62"/>
      <c r="QVT98" s="62"/>
      <c r="QVU98" s="62"/>
      <c r="QVV98" s="62"/>
      <c r="QVW98" s="62"/>
      <c r="QVX98" s="62"/>
      <c r="QVY98" s="62"/>
      <c r="QVZ98" s="62"/>
      <c r="QWA98" s="62"/>
      <c r="QWB98" s="62"/>
      <c r="QWC98" s="62"/>
      <c r="QWD98" s="62"/>
      <c r="QWE98" s="62"/>
      <c r="QWF98" s="62"/>
      <c r="QWG98" s="62"/>
      <c r="QWH98" s="62"/>
      <c r="QWI98" s="62"/>
      <c r="QWJ98" s="62"/>
      <c r="QWK98" s="62"/>
      <c r="QWL98" s="62"/>
      <c r="QWM98" s="62"/>
      <c r="QWN98" s="62"/>
      <c r="QWO98" s="62"/>
      <c r="QWP98" s="62"/>
      <c r="QWQ98" s="62"/>
      <c r="QWR98" s="62"/>
      <c r="QWS98" s="62"/>
      <c r="QWT98" s="62"/>
      <c r="QWU98" s="62"/>
      <c r="QWV98" s="62"/>
      <c r="QWW98" s="62"/>
      <c r="QWX98" s="62"/>
      <c r="QWY98" s="62"/>
      <c r="QWZ98" s="62"/>
      <c r="QXA98" s="62"/>
      <c r="QXB98" s="62"/>
      <c r="QXC98" s="62"/>
      <c r="QXD98" s="62"/>
      <c r="QXE98" s="62"/>
      <c r="QXF98" s="62"/>
      <c r="QXG98" s="62"/>
      <c r="QXH98" s="62"/>
      <c r="QXI98" s="62"/>
      <c r="QXJ98" s="62"/>
      <c r="QXK98" s="62"/>
      <c r="QXL98" s="62"/>
      <c r="QXM98" s="62"/>
      <c r="QXN98" s="62"/>
      <c r="QXO98" s="62"/>
      <c r="QXP98" s="62"/>
      <c r="QXQ98" s="62"/>
      <c r="QXR98" s="62"/>
      <c r="QXS98" s="62"/>
      <c r="QXT98" s="62"/>
      <c r="QXU98" s="62"/>
      <c r="QXV98" s="62"/>
      <c r="QXW98" s="62"/>
      <c r="QXX98" s="62"/>
      <c r="QXY98" s="62"/>
      <c r="QXZ98" s="62"/>
      <c r="QYA98" s="62"/>
      <c r="QYB98" s="62"/>
      <c r="QYC98" s="62"/>
      <c r="QYD98" s="62"/>
      <c r="QYE98" s="62"/>
      <c r="QYF98" s="62"/>
      <c r="QYG98" s="62"/>
      <c r="QYH98" s="62"/>
      <c r="QYI98" s="62"/>
      <c r="QYJ98" s="62"/>
      <c r="QYK98" s="62"/>
      <c r="QYL98" s="62"/>
      <c r="QYM98" s="62"/>
      <c r="QYN98" s="62"/>
      <c r="QYO98" s="62"/>
      <c r="QYP98" s="62"/>
      <c r="QYQ98" s="62"/>
      <c r="QYR98" s="62"/>
      <c r="QYS98" s="62"/>
      <c r="QYT98" s="62"/>
      <c r="QYU98" s="62"/>
      <c r="QYV98" s="62"/>
      <c r="QYW98" s="62"/>
      <c r="QYX98" s="62"/>
      <c r="QYY98" s="62"/>
      <c r="QYZ98" s="62"/>
      <c r="QZA98" s="62"/>
      <c r="QZB98" s="62"/>
      <c r="QZC98" s="62"/>
      <c r="QZD98" s="62"/>
      <c r="QZE98" s="62"/>
      <c r="QZF98" s="62"/>
      <c r="QZG98" s="62"/>
      <c r="QZH98" s="62"/>
      <c r="QZI98" s="62"/>
      <c r="QZJ98" s="62"/>
      <c r="QZK98" s="62"/>
      <c r="QZL98" s="62"/>
      <c r="QZM98" s="62"/>
      <c r="QZN98" s="62"/>
      <c r="QZO98" s="62"/>
      <c r="QZP98" s="62"/>
      <c r="QZQ98" s="62"/>
      <c r="QZR98" s="62"/>
      <c r="QZS98" s="62"/>
      <c r="QZT98" s="62"/>
      <c r="QZU98" s="62"/>
      <c r="QZV98" s="62"/>
      <c r="QZW98" s="62"/>
      <c r="QZX98" s="62"/>
      <c r="QZY98" s="62"/>
      <c r="QZZ98" s="62"/>
      <c r="RAA98" s="62"/>
      <c r="RAB98" s="62"/>
      <c r="RAC98" s="62"/>
      <c r="RAD98" s="62"/>
      <c r="RAE98" s="62"/>
      <c r="RAF98" s="62"/>
      <c r="RAG98" s="62"/>
      <c r="RAH98" s="62"/>
      <c r="RAI98" s="62"/>
      <c r="RAJ98" s="62"/>
      <c r="RAK98" s="62"/>
      <c r="RAL98" s="62"/>
      <c r="RAM98" s="62"/>
      <c r="RAN98" s="62"/>
      <c r="RAO98" s="62"/>
      <c r="RAP98" s="62"/>
      <c r="RAQ98" s="62"/>
      <c r="RAR98" s="62"/>
      <c r="RAS98" s="62"/>
      <c r="RAT98" s="62"/>
      <c r="RAU98" s="62"/>
      <c r="RAV98" s="62"/>
      <c r="RAW98" s="62"/>
      <c r="RAX98" s="62"/>
      <c r="RAY98" s="62"/>
      <c r="RAZ98" s="62"/>
      <c r="RBA98" s="62"/>
      <c r="RBB98" s="62"/>
      <c r="RBC98" s="62"/>
      <c r="RBD98" s="62"/>
      <c r="RBE98" s="62"/>
      <c r="RBF98" s="62"/>
      <c r="RBG98" s="62"/>
      <c r="RBH98" s="62"/>
      <c r="RBI98" s="62"/>
      <c r="RBJ98" s="62"/>
      <c r="RBK98" s="62"/>
      <c r="RBL98" s="62"/>
      <c r="RBM98" s="62"/>
      <c r="RBN98" s="62"/>
      <c r="RBO98" s="62"/>
      <c r="RBP98" s="62"/>
      <c r="RBQ98" s="62"/>
      <c r="RBR98" s="62"/>
      <c r="RBS98" s="62"/>
      <c r="RBT98" s="62"/>
      <c r="RBU98" s="62"/>
      <c r="RBV98" s="62"/>
      <c r="RBW98" s="62"/>
      <c r="RBX98" s="62"/>
      <c r="RBY98" s="62"/>
      <c r="RBZ98" s="62"/>
      <c r="RCA98" s="62"/>
      <c r="RCB98" s="62"/>
      <c r="RCC98" s="62"/>
      <c r="RCD98" s="62"/>
      <c r="RCE98" s="62"/>
      <c r="RCF98" s="62"/>
      <c r="RCG98" s="62"/>
      <c r="RCH98" s="62"/>
      <c r="RCI98" s="62"/>
      <c r="RCJ98" s="62"/>
      <c r="RCK98" s="62"/>
      <c r="RCL98" s="62"/>
      <c r="RCM98" s="62"/>
      <c r="RCN98" s="62"/>
      <c r="RCO98" s="62"/>
      <c r="RCP98" s="62"/>
      <c r="RCQ98" s="62"/>
      <c r="RCR98" s="62"/>
      <c r="RCS98" s="62"/>
      <c r="RCT98" s="62"/>
      <c r="RCU98" s="62"/>
      <c r="RCV98" s="62"/>
      <c r="RCW98" s="62"/>
      <c r="RCX98" s="62"/>
      <c r="RCY98" s="62"/>
      <c r="RCZ98" s="62"/>
      <c r="RDA98" s="62"/>
      <c r="RDB98" s="62"/>
      <c r="RDC98" s="62"/>
      <c r="RDD98" s="62"/>
      <c r="RDE98" s="62"/>
      <c r="RDF98" s="62"/>
      <c r="RDG98" s="62"/>
      <c r="RDH98" s="62"/>
      <c r="RDI98" s="62"/>
      <c r="RDJ98" s="62"/>
      <c r="RDK98" s="62"/>
      <c r="RDL98" s="62"/>
      <c r="RDM98" s="62"/>
      <c r="RDN98" s="62"/>
      <c r="RDO98" s="62"/>
      <c r="RDP98" s="62"/>
      <c r="RDQ98" s="62"/>
      <c r="RDR98" s="62"/>
      <c r="RDS98" s="62"/>
      <c r="RDT98" s="62"/>
      <c r="RDU98" s="62"/>
      <c r="RDV98" s="62"/>
      <c r="RDW98" s="62"/>
      <c r="RDX98" s="62"/>
      <c r="RDY98" s="62"/>
      <c r="RDZ98" s="62"/>
      <c r="REA98" s="62"/>
      <c r="REB98" s="62"/>
      <c r="REC98" s="62"/>
      <c r="RED98" s="62"/>
      <c r="REE98" s="62"/>
      <c r="REF98" s="62"/>
      <c r="REG98" s="62"/>
      <c r="REH98" s="62"/>
      <c r="REI98" s="62"/>
      <c r="REJ98" s="62"/>
      <c r="REK98" s="62"/>
      <c r="REL98" s="62"/>
      <c r="REM98" s="62"/>
      <c r="REN98" s="62"/>
      <c r="REO98" s="62"/>
      <c r="REP98" s="62"/>
      <c r="REQ98" s="62"/>
      <c r="RER98" s="62"/>
      <c r="RES98" s="62"/>
      <c r="RET98" s="62"/>
      <c r="REU98" s="62"/>
      <c r="REV98" s="62"/>
      <c r="REW98" s="62"/>
      <c r="REX98" s="62"/>
      <c r="REY98" s="62"/>
      <c r="REZ98" s="62"/>
      <c r="RFA98" s="62"/>
      <c r="RFB98" s="62"/>
      <c r="RFC98" s="62"/>
      <c r="RFD98" s="62"/>
      <c r="RFE98" s="62"/>
      <c r="RFF98" s="62"/>
      <c r="RFG98" s="62"/>
      <c r="RFH98" s="62"/>
      <c r="RFI98" s="62"/>
      <c r="RFJ98" s="62"/>
      <c r="RFK98" s="62"/>
      <c r="RFL98" s="62"/>
      <c r="RFM98" s="62"/>
      <c r="RFN98" s="62"/>
      <c r="RFO98" s="62"/>
      <c r="RFP98" s="62"/>
      <c r="RFQ98" s="62"/>
      <c r="RFR98" s="62"/>
      <c r="RFS98" s="62"/>
      <c r="RFT98" s="62"/>
      <c r="RFU98" s="62"/>
      <c r="RFV98" s="62"/>
      <c r="RFW98" s="62"/>
      <c r="RFX98" s="62"/>
      <c r="RFY98" s="62"/>
      <c r="RFZ98" s="62"/>
      <c r="RGA98" s="62"/>
      <c r="RGB98" s="62"/>
      <c r="RGC98" s="62"/>
      <c r="RGD98" s="62"/>
      <c r="RGE98" s="62"/>
      <c r="RGF98" s="62"/>
      <c r="RGG98" s="62"/>
      <c r="RGH98" s="62"/>
      <c r="RGI98" s="62"/>
      <c r="RGJ98" s="62"/>
      <c r="RGK98" s="62"/>
      <c r="RGL98" s="62"/>
      <c r="RGM98" s="62"/>
      <c r="RGN98" s="62"/>
      <c r="RGO98" s="62"/>
      <c r="RGP98" s="62"/>
      <c r="RGQ98" s="62"/>
      <c r="RGR98" s="62"/>
      <c r="RGS98" s="62"/>
      <c r="RGT98" s="62"/>
      <c r="RGU98" s="62"/>
      <c r="RGV98" s="62"/>
      <c r="RGW98" s="62"/>
      <c r="RGX98" s="62"/>
      <c r="RGY98" s="62"/>
      <c r="RGZ98" s="62"/>
      <c r="RHA98" s="62"/>
      <c r="RHB98" s="62"/>
      <c r="RHC98" s="62"/>
      <c r="RHD98" s="62"/>
      <c r="RHE98" s="62"/>
      <c r="RHF98" s="62"/>
      <c r="RHG98" s="62"/>
      <c r="RHH98" s="62"/>
      <c r="RHI98" s="62"/>
      <c r="RHJ98" s="62"/>
      <c r="RHK98" s="62"/>
      <c r="RHL98" s="62"/>
      <c r="RHM98" s="62"/>
      <c r="RHN98" s="62"/>
      <c r="RHO98" s="62"/>
      <c r="RHP98" s="62"/>
      <c r="RHQ98" s="62"/>
      <c r="RHR98" s="62"/>
      <c r="RHS98" s="62"/>
      <c r="RHT98" s="62"/>
      <c r="RHU98" s="62"/>
      <c r="RHV98" s="62"/>
      <c r="RHW98" s="62"/>
      <c r="RHX98" s="62"/>
      <c r="RHY98" s="62"/>
      <c r="RHZ98" s="62"/>
      <c r="RIA98" s="62"/>
      <c r="RIB98" s="62"/>
      <c r="RIC98" s="62"/>
      <c r="RID98" s="62"/>
      <c r="RIE98" s="62"/>
      <c r="RIF98" s="62"/>
      <c r="RIG98" s="62"/>
      <c r="RIH98" s="62"/>
      <c r="RII98" s="62"/>
      <c r="RIJ98" s="62"/>
      <c r="RIK98" s="62"/>
      <c r="RIL98" s="62"/>
      <c r="RIM98" s="62"/>
      <c r="RIN98" s="62"/>
      <c r="RIO98" s="62"/>
      <c r="RIP98" s="62"/>
      <c r="RIQ98" s="62"/>
      <c r="RIR98" s="62"/>
      <c r="RIS98" s="62"/>
      <c r="RIT98" s="62"/>
      <c r="RIU98" s="62"/>
      <c r="RIV98" s="62"/>
      <c r="RIW98" s="62"/>
      <c r="RIX98" s="62"/>
      <c r="RIY98" s="62"/>
      <c r="RIZ98" s="62"/>
      <c r="RJA98" s="62"/>
      <c r="RJB98" s="62"/>
      <c r="RJC98" s="62"/>
      <c r="RJD98" s="62"/>
      <c r="RJE98" s="62"/>
      <c r="RJF98" s="62"/>
      <c r="RJG98" s="62"/>
      <c r="RJH98" s="62"/>
      <c r="RJI98" s="62"/>
      <c r="RJJ98" s="62"/>
      <c r="RJK98" s="62"/>
      <c r="RJL98" s="62"/>
      <c r="RJM98" s="62"/>
      <c r="RJN98" s="62"/>
      <c r="RJO98" s="62"/>
      <c r="RJP98" s="62"/>
      <c r="RJQ98" s="62"/>
      <c r="RJR98" s="62"/>
      <c r="RJS98" s="62"/>
      <c r="RJT98" s="62"/>
      <c r="RJU98" s="62"/>
      <c r="RJV98" s="62"/>
      <c r="RJW98" s="62"/>
      <c r="RJX98" s="62"/>
      <c r="RJY98" s="62"/>
      <c r="RJZ98" s="62"/>
      <c r="RKA98" s="62"/>
      <c r="RKB98" s="62"/>
      <c r="RKC98" s="62"/>
      <c r="RKD98" s="62"/>
      <c r="RKE98" s="62"/>
      <c r="RKF98" s="62"/>
      <c r="RKG98" s="62"/>
      <c r="RKH98" s="62"/>
      <c r="RKI98" s="62"/>
      <c r="RKJ98" s="62"/>
      <c r="RKK98" s="62"/>
      <c r="RKL98" s="62"/>
      <c r="RKM98" s="62"/>
      <c r="RKN98" s="62"/>
      <c r="RKO98" s="62"/>
      <c r="RKP98" s="62"/>
      <c r="RKQ98" s="62"/>
      <c r="RKR98" s="62"/>
      <c r="RKS98" s="62"/>
      <c r="RKT98" s="62"/>
      <c r="RKU98" s="62"/>
      <c r="RKV98" s="62"/>
      <c r="RKW98" s="62"/>
      <c r="RKX98" s="62"/>
      <c r="RKY98" s="62"/>
      <c r="RKZ98" s="62"/>
      <c r="RLA98" s="62"/>
      <c r="RLB98" s="62"/>
      <c r="RLC98" s="62"/>
      <c r="RLD98" s="62"/>
      <c r="RLE98" s="62"/>
      <c r="RLF98" s="62"/>
      <c r="RLG98" s="62"/>
      <c r="RLH98" s="62"/>
      <c r="RLI98" s="62"/>
      <c r="RLJ98" s="62"/>
      <c r="RLK98" s="62"/>
      <c r="RLL98" s="62"/>
      <c r="RLM98" s="62"/>
      <c r="RLN98" s="62"/>
      <c r="RLO98" s="62"/>
      <c r="RLP98" s="62"/>
      <c r="RLQ98" s="62"/>
      <c r="RLR98" s="62"/>
      <c r="RLS98" s="62"/>
      <c r="RLT98" s="62"/>
      <c r="RLU98" s="62"/>
      <c r="RLV98" s="62"/>
      <c r="RLW98" s="62"/>
      <c r="RLX98" s="62"/>
      <c r="RLY98" s="62"/>
      <c r="RLZ98" s="62"/>
      <c r="RMA98" s="62"/>
      <c r="RMB98" s="62"/>
      <c r="RMC98" s="62"/>
      <c r="RMD98" s="62"/>
      <c r="RME98" s="62"/>
      <c r="RMF98" s="62"/>
      <c r="RMG98" s="62"/>
      <c r="RMH98" s="62"/>
      <c r="RMI98" s="62"/>
      <c r="RMJ98" s="62"/>
      <c r="RMK98" s="62"/>
      <c r="RML98" s="62"/>
      <c r="RMM98" s="62"/>
      <c r="RMN98" s="62"/>
      <c r="RMO98" s="62"/>
      <c r="RMP98" s="62"/>
      <c r="RMQ98" s="62"/>
      <c r="RMR98" s="62"/>
      <c r="RMS98" s="62"/>
      <c r="RMT98" s="62"/>
      <c r="RMU98" s="62"/>
      <c r="RMV98" s="62"/>
      <c r="RMW98" s="62"/>
      <c r="RMX98" s="62"/>
      <c r="RMY98" s="62"/>
      <c r="RMZ98" s="62"/>
      <c r="RNA98" s="62"/>
      <c r="RNB98" s="62"/>
      <c r="RNC98" s="62"/>
      <c r="RND98" s="62"/>
      <c r="RNE98" s="62"/>
      <c r="RNF98" s="62"/>
      <c r="RNG98" s="62"/>
      <c r="RNH98" s="62"/>
      <c r="RNI98" s="62"/>
      <c r="RNJ98" s="62"/>
      <c r="RNK98" s="62"/>
      <c r="RNL98" s="62"/>
      <c r="RNM98" s="62"/>
      <c r="RNN98" s="62"/>
      <c r="RNO98" s="62"/>
      <c r="RNP98" s="62"/>
      <c r="RNQ98" s="62"/>
      <c r="RNR98" s="62"/>
      <c r="RNS98" s="62"/>
      <c r="RNT98" s="62"/>
      <c r="RNU98" s="62"/>
      <c r="RNV98" s="62"/>
      <c r="RNW98" s="62"/>
      <c r="RNX98" s="62"/>
      <c r="RNY98" s="62"/>
      <c r="RNZ98" s="62"/>
      <c r="ROA98" s="62"/>
      <c r="ROB98" s="62"/>
      <c r="ROC98" s="62"/>
      <c r="ROD98" s="62"/>
      <c r="ROE98" s="62"/>
      <c r="ROF98" s="62"/>
      <c r="ROG98" s="62"/>
      <c r="ROH98" s="62"/>
      <c r="ROI98" s="62"/>
      <c r="ROJ98" s="62"/>
      <c r="ROK98" s="62"/>
      <c r="ROL98" s="62"/>
      <c r="ROM98" s="62"/>
      <c r="RON98" s="62"/>
      <c r="ROO98" s="62"/>
      <c r="ROP98" s="62"/>
      <c r="ROQ98" s="62"/>
      <c r="ROR98" s="62"/>
      <c r="ROS98" s="62"/>
      <c r="ROT98" s="62"/>
      <c r="ROU98" s="62"/>
      <c r="ROV98" s="62"/>
      <c r="ROW98" s="62"/>
      <c r="ROX98" s="62"/>
      <c r="ROY98" s="62"/>
      <c r="ROZ98" s="62"/>
      <c r="RPA98" s="62"/>
      <c r="RPB98" s="62"/>
      <c r="RPC98" s="62"/>
      <c r="RPD98" s="62"/>
      <c r="RPE98" s="62"/>
      <c r="RPF98" s="62"/>
      <c r="RPG98" s="62"/>
      <c r="RPH98" s="62"/>
      <c r="RPI98" s="62"/>
      <c r="RPJ98" s="62"/>
      <c r="RPK98" s="62"/>
      <c r="RPL98" s="62"/>
      <c r="RPM98" s="62"/>
      <c r="RPN98" s="62"/>
      <c r="RPO98" s="62"/>
      <c r="RPP98" s="62"/>
      <c r="RPQ98" s="62"/>
      <c r="RPR98" s="62"/>
      <c r="RPS98" s="62"/>
      <c r="RPT98" s="62"/>
      <c r="RPU98" s="62"/>
      <c r="RPV98" s="62"/>
      <c r="RPW98" s="62"/>
      <c r="RPX98" s="62"/>
      <c r="RPY98" s="62"/>
      <c r="RPZ98" s="62"/>
      <c r="RQA98" s="62"/>
      <c r="RQB98" s="62"/>
      <c r="RQC98" s="62"/>
      <c r="RQD98" s="62"/>
      <c r="RQE98" s="62"/>
      <c r="RQF98" s="62"/>
      <c r="RQG98" s="62"/>
      <c r="RQH98" s="62"/>
      <c r="RQI98" s="62"/>
      <c r="RQJ98" s="62"/>
      <c r="RQK98" s="62"/>
      <c r="RQL98" s="62"/>
      <c r="RQM98" s="62"/>
      <c r="RQN98" s="62"/>
      <c r="RQO98" s="62"/>
      <c r="RQP98" s="62"/>
      <c r="RQQ98" s="62"/>
      <c r="RQR98" s="62"/>
      <c r="RQS98" s="62"/>
      <c r="RQT98" s="62"/>
      <c r="RQU98" s="62"/>
      <c r="RQV98" s="62"/>
      <c r="RQW98" s="62"/>
      <c r="RQX98" s="62"/>
      <c r="RQY98" s="62"/>
      <c r="RQZ98" s="62"/>
      <c r="RRA98" s="62"/>
      <c r="RRB98" s="62"/>
      <c r="RRC98" s="62"/>
      <c r="RRD98" s="62"/>
      <c r="RRE98" s="62"/>
      <c r="RRF98" s="62"/>
      <c r="RRG98" s="62"/>
      <c r="RRH98" s="62"/>
      <c r="RRI98" s="62"/>
      <c r="RRJ98" s="62"/>
      <c r="RRK98" s="62"/>
      <c r="RRL98" s="62"/>
      <c r="RRM98" s="62"/>
      <c r="RRN98" s="62"/>
      <c r="RRO98" s="62"/>
      <c r="RRP98" s="62"/>
      <c r="RRQ98" s="62"/>
      <c r="RRR98" s="62"/>
      <c r="RRS98" s="62"/>
      <c r="RRT98" s="62"/>
      <c r="RRU98" s="62"/>
      <c r="RRV98" s="62"/>
      <c r="RRW98" s="62"/>
      <c r="RRX98" s="62"/>
      <c r="RRY98" s="62"/>
      <c r="RRZ98" s="62"/>
      <c r="RSA98" s="62"/>
      <c r="RSB98" s="62"/>
      <c r="RSC98" s="62"/>
      <c r="RSD98" s="62"/>
      <c r="RSE98" s="62"/>
      <c r="RSF98" s="62"/>
      <c r="RSG98" s="62"/>
      <c r="RSH98" s="62"/>
      <c r="RSI98" s="62"/>
      <c r="RSJ98" s="62"/>
      <c r="RSK98" s="62"/>
      <c r="RSL98" s="62"/>
      <c r="RSM98" s="62"/>
      <c r="RSN98" s="62"/>
      <c r="RSO98" s="62"/>
      <c r="RSP98" s="62"/>
      <c r="RSQ98" s="62"/>
      <c r="RSR98" s="62"/>
      <c r="RSS98" s="62"/>
      <c r="RST98" s="62"/>
      <c r="RSU98" s="62"/>
      <c r="RSV98" s="62"/>
      <c r="RSW98" s="62"/>
      <c r="RSX98" s="62"/>
      <c r="RSY98" s="62"/>
      <c r="RSZ98" s="62"/>
      <c r="RTA98" s="62"/>
      <c r="RTB98" s="62"/>
      <c r="RTC98" s="62"/>
      <c r="RTD98" s="62"/>
      <c r="RTE98" s="62"/>
      <c r="RTF98" s="62"/>
      <c r="RTG98" s="62"/>
      <c r="RTH98" s="62"/>
      <c r="RTI98" s="62"/>
      <c r="RTJ98" s="62"/>
      <c r="RTK98" s="62"/>
      <c r="RTL98" s="62"/>
      <c r="RTM98" s="62"/>
      <c r="RTN98" s="62"/>
      <c r="RTO98" s="62"/>
      <c r="RTP98" s="62"/>
      <c r="RTQ98" s="62"/>
      <c r="RTR98" s="62"/>
      <c r="RTS98" s="62"/>
      <c r="RTT98" s="62"/>
      <c r="RTU98" s="62"/>
      <c r="RTV98" s="62"/>
      <c r="RTW98" s="62"/>
      <c r="RTX98" s="62"/>
      <c r="RTY98" s="62"/>
      <c r="RTZ98" s="62"/>
      <c r="RUA98" s="62"/>
      <c r="RUB98" s="62"/>
      <c r="RUC98" s="62"/>
      <c r="RUD98" s="62"/>
      <c r="RUE98" s="62"/>
      <c r="RUF98" s="62"/>
      <c r="RUG98" s="62"/>
      <c r="RUH98" s="62"/>
      <c r="RUI98" s="62"/>
      <c r="RUJ98" s="62"/>
      <c r="RUK98" s="62"/>
      <c r="RUL98" s="62"/>
      <c r="RUM98" s="62"/>
      <c r="RUN98" s="62"/>
      <c r="RUO98" s="62"/>
      <c r="RUP98" s="62"/>
      <c r="RUQ98" s="62"/>
      <c r="RUR98" s="62"/>
      <c r="RUS98" s="62"/>
      <c r="RUT98" s="62"/>
      <c r="RUU98" s="62"/>
      <c r="RUV98" s="62"/>
      <c r="RUW98" s="62"/>
      <c r="RUX98" s="62"/>
      <c r="RUY98" s="62"/>
      <c r="RUZ98" s="62"/>
      <c r="RVA98" s="62"/>
      <c r="RVB98" s="62"/>
      <c r="RVC98" s="62"/>
      <c r="RVD98" s="62"/>
      <c r="RVE98" s="62"/>
      <c r="RVF98" s="62"/>
      <c r="RVG98" s="62"/>
      <c r="RVH98" s="62"/>
      <c r="RVI98" s="62"/>
      <c r="RVJ98" s="62"/>
      <c r="RVK98" s="62"/>
      <c r="RVL98" s="62"/>
      <c r="RVM98" s="62"/>
      <c r="RVN98" s="62"/>
      <c r="RVO98" s="62"/>
      <c r="RVP98" s="62"/>
      <c r="RVQ98" s="62"/>
      <c r="RVR98" s="62"/>
      <c r="RVS98" s="62"/>
      <c r="RVT98" s="62"/>
      <c r="RVU98" s="62"/>
      <c r="RVV98" s="62"/>
      <c r="RVW98" s="62"/>
      <c r="RVX98" s="62"/>
      <c r="RVY98" s="62"/>
      <c r="RVZ98" s="62"/>
      <c r="RWA98" s="62"/>
      <c r="RWB98" s="62"/>
      <c r="RWC98" s="62"/>
      <c r="RWD98" s="62"/>
      <c r="RWE98" s="62"/>
      <c r="RWF98" s="62"/>
      <c r="RWG98" s="62"/>
      <c r="RWH98" s="62"/>
      <c r="RWI98" s="62"/>
      <c r="RWJ98" s="62"/>
      <c r="RWK98" s="62"/>
      <c r="RWL98" s="62"/>
      <c r="RWM98" s="62"/>
      <c r="RWN98" s="62"/>
      <c r="RWO98" s="62"/>
      <c r="RWP98" s="62"/>
      <c r="RWQ98" s="62"/>
      <c r="RWR98" s="62"/>
      <c r="RWS98" s="62"/>
      <c r="RWT98" s="62"/>
      <c r="RWU98" s="62"/>
      <c r="RWV98" s="62"/>
      <c r="RWW98" s="62"/>
      <c r="RWX98" s="62"/>
      <c r="RWY98" s="62"/>
      <c r="RWZ98" s="62"/>
      <c r="RXA98" s="62"/>
      <c r="RXB98" s="62"/>
      <c r="RXC98" s="62"/>
      <c r="RXD98" s="62"/>
      <c r="RXE98" s="62"/>
      <c r="RXF98" s="62"/>
      <c r="RXG98" s="62"/>
      <c r="RXH98" s="62"/>
      <c r="RXI98" s="62"/>
      <c r="RXJ98" s="62"/>
      <c r="RXK98" s="62"/>
      <c r="RXL98" s="62"/>
      <c r="RXM98" s="62"/>
      <c r="RXN98" s="62"/>
      <c r="RXO98" s="62"/>
      <c r="RXP98" s="62"/>
      <c r="RXQ98" s="62"/>
      <c r="RXR98" s="62"/>
      <c r="RXS98" s="62"/>
      <c r="RXT98" s="62"/>
      <c r="RXU98" s="62"/>
      <c r="RXV98" s="62"/>
      <c r="RXW98" s="62"/>
      <c r="RXX98" s="62"/>
      <c r="RXY98" s="62"/>
      <c r="RXZ98" s="62"/>
      <c r="RYA98" s="62"/>
      <c r="RYB98" s="62"/>
      <c r="RYC98" s="62"/>
      <c r="RYD98" s="62"/>
      <c r="RYE98" s="62"/>
      <c r="RYF98" s="62"/>
      <c r="RYG98" s="62"/>
      <c r="RYH98" s="62"/>
      <c r="RYI98" s="62"/>
      <c r="RYJ98" s="62"/>
      <c r="RYK98" s="62"/>
      <c r="RYL98" s="62"/>
      <c r="RYM98" s="62"/>
      <c r="RYN98" s="62"/>
      <c r="RYO98" s="62"/>
      <c r="RYP98" s="62"/>
      <c r="RYQ98" s="62"/>
      <c r="RYR98" s="62"/>
      <c r="RYS98" s="62"/>
      <c r="RYT98" s="62"/>
      <c r="RYU98" s="62"/>
      <c r="RYV98" s="62"/>
      <c r="RYW98" s="62"/>
      <c r="RYX98" s="62"/>
      <c r="RYY98" s="62"/>
      <c r="RYZ98" s="62"/>
      <c r="RZA98" s="62"/>
      <c r="RZB98" s="62"/>
      <c r="RZC98" s="62"/>
      <c r="RZD98" s="62"/>
      <c r="RZE98" s="62"/>
      <c r="RZF98" s="62"/>
      <c r="RZG98" s="62"/>
      <c r="RZH98" s="62"/>
      <c r="RZI98" s="62"/>
      <c r="RZJ98" s="62"/>
      <c r="RZK98" s="62"/>
      <c r="RZL98" s="62"/>
      <c r="RZM98" s="62"/>
      <c r="RZN98" s="62"/>
      <c r="RZO98" s="62"/>
      <c r="RZP98" s="62"/>
      <c r="RZQ98" s="62"/>
      <c r="RZR98" s="62"/>
      <c r="RZS98" s="62"/>
      <c r="RZT98" s="62"/>
      <c r="RZU98" s="62"/>
      <c r="RZV98" s="62"/>
      <c r="RZW98" s="62"/>
      <c r="RZX98" s="62"/>
      <c r="RZY98" s="62"/>
      <c r="RZZ98" s="62"/>
      <c r="SAA98" s="62"/>
      <c r="SAB98" s="62"/>
      <c r="SAC98" s="62"/>
      <c r="SAD98" s="62"/>
      <c r="SAE98" s="62"/>
      <c r="SAF98" s="62"/>
      <c r="SAG98" s="62"/>
      <c r="SAH98" s="62"/>
      <c r="SAI98" s="62"/>
      <c r="SAJ98" s="62"/>
      <c r="SAK98" s="62"/>
      <c r="SAL98" s="62"/>
      <c r="SAM98" s="62"/>
      <c r="SAN98" s="62"/>
      <c r="SAO98" s="62"/>
      <c r="SAP98" s="62"/>
      <c r="SAQ98" s="62"/>
      <c r="SAR98" s="62"/>
      <c r="SAS98" s="62"/>
      <c r="SAT98" s="62"/>
      <c r="SAU98" s="62"/>
      <c r="SAV98" s="62"/>
      <c r="SAW98" s="62"/>
      <c r="SAX98" s="62"/>
      <c r="SAY98" s="62"/>
      <c r="SAZ98" s="62"/>
      <c r="SBA98" s="62"/>
      <c r="SBB98" s="62"/>
      <c r="SBC98" s="62"/>
      <c r="SBD98" s="62"/>
      <c r="SBE98" s="62"/>
      <c r="SBF98" s="62"/>
      <c r="SBG98" s="62"/>
      <c r="SBH98" s="62"/>
      <c r="SBI98" s="62"/>
      <c r="SBJ98" s="62"/>
      <c r="SBK98" s="62"/>
      <c r="SBL98" s="62"/>
      <c r="SBM98" s="62"/>
      <c r="SBN98" s="62"/>
      <c r="SBO98" s="62"/>
      <c r="SBP98" s="62"/>
      <c r="SBQ98" s="62"/>
      <c r="SBR98" s="62"/>
      <c r="SBS98" s="62"/>
      <c r="SBT98" s="62"/>
      <c r="SBU98" s="62"/>
      <c r="SBV98" s="62"/>
      <c r="SBW98" s="62"/>
      <c r="SBX98" s="62"/>
      <c r="SBY98" s="62"/>
      <c r="SBZ98" s="62"/>
      <c r="SCA98" s="62"/>
      <c r="SCB98" s="62"/>
      <c r="SCC98" s="62"/>
      <c r="SCD98" s="62"/>
      <c r="SCE98" s="62"/>
      <c r="SCF98" s="62"/>
      <c r="SCG98" s="62"/>
      <c r="SCH98" s="62"/>
      <c r="SCI98" s="62"/>
      <c r="SCJ98" s="62"/>
      <c r="SCK98" s="62"/>
      <c r="SCL98" s="62"/>
      <c r="SCM98" s="62"/>
      <c r="SCN98" s="62"/>
      <c r="SCO98" s="62"/>
      <c r="SCP98" s="62"/>
      <c r="SCQ98" s="62"/>
      <c r="SCR98" s="62"/>
      <c r="SCS98" s="62"/>
      <c r="SCT98" s="62"/>
      <c r="SCU98" s="62"/>
      <c r="SCV98" s="62"/>
      <c r="SCW98" s="62"/>
      <c r="SCX98" s="62"/>
      <c r="SCY98" s="62"/>
      <c r="SCZ98" s="62"/>
      <c r="SDA98" s="62"/>
      <c r="SDB98" s="62"/>
      <c r="SDC98" s="62"/>
      <c r="SDD98" s="62"/>
      <c r="SDE98" s="62"/>
      <c r="SDF98" s="62"/>
      <c r="SDG98" s="62"/>
      <c r="SDH98" s="62"/>
      <c r="SDI98" s="62"/>
      <c r="SDJ98" s="62"/>
      <c r="SDK98" s="62"/>
      <c r="SDL98" s="62"/>
      <c r="SDM98" s="62"/>
      <c r="SDN98" s="62"/>
      <c r="SDO98" s="62"/>
      <c r="SDP98" s="62"/>
      <c r="SDQ98" s="62"/>
      <c r="SDR98" s="62"/>
      <c r="SDS98" s="62"/>
      <c r="SDT98" s="62"/>
      <c r="SDU98" s="62"/>
      <c r="SDV98" s="62"/>
      <c r="SDW98" s="62"/>
      <c r="SDX98" s="62"/>
      <c r="SDY98" s="62"/>
      <c r="SDZ98" s="62"/>
      <c r="SEA98" s="62"/>
      <c r="SEB98" s="62"/>
      <c r="SEC98" s="62"/>
      <c r="SED98" s="62"/>
      <c r="SEE98" s="62"/>
      <c r="SEF98" s="62"/>
      <c r="SEG98" s="62"/>
      <c r="SEH98" s="62"/>
      <c r="SEI98" s="62"/>
      <c r="SEJ98" s="62"/>
      <c r="SEK98" s="62"/>
      <c r="SEL98" s="62"/>
      <c r="SEM98" s="62"/>
      <c r="SEN98" s="62"/>
      <c r="SEO98" s="62"/>
      <c r="SEP98" s="62"/>
      <c r="SEQ98" s="62"/>
      <c r="SER98" s="62"/>
      <c r="SES98" s="62"/>
      <c r="SET98" s="62"/>
      <c r="SEU98" s="62"/>
      <c r="SEV98" s="62"/>
      <c r="SEW98" s="62"/>
      <c r="SEX98" s="62"/>
      <c r="SEY98" s="62"/>
      <c r="SEZ98" s="62"/>
      <c r="SFA98" s="62"/>
      <c r="SFB98" s="62"/>
      <c r="SFC98" s="62"/>
      <c r="SFD98" s="62"/>
      <c r="SFE98" s="62"/>
      <c r="SFF98" s="62"/>
      <c r="SFG98" s="62"/>
      <c r="SFH98" s="62"/>
      <c r="SFI98" s="62"/>
      <c r="SFJ98" s="62"/>
      <c r="SFK98" s="62"/>
      <c r="SFL98" s="62"/>
      <c r="SFM98" s="62"/>
      <c r="SFN98" s="62"/>
      <c r="SFO98" s="62"/>
      <c r="SFP98" s="62"/>
      <c r="SFQ98" s="62"/>
      <c r="SFR98" s="62"/>
      <c r="SFS98" s="62"/>
      <c r="SFT98" s="62"/>
      <c r="SFU98" s="62"/>
      <c r="SFV98" s="62"/>
      <c r="SFW98" s="62"/>
      <c r="SFX98" s="62"/>
      <c r="SFY98" s="62"/>
      <c r="SFZ98" s="62"/>
      <c r="SGA98" s="62"/>
      <c r="SGB98" s="62"/>
      <c r="SGC98" s="62"/>
      <c r="SGD98" s="62"/>
      <c r="SGE98" s="62"/>
      <c r="SGF98" s="62"/>
      <c r="SGG98" s="62"/>
      <c r="SGH98" s="62"/>
      <c r="SGI98" s="62"/>
      <c r="SGJ98" s="62"/>
      <c r="SGK98" s="62"/>
      <c r="SGL98" s="62"/>
      <c r="SGM98" s="62"/>
      <c r="SGN98" s="62"/>
      <c r="SGO98" s="62"/>
      <c r="SGP98" s="62"/>
      <c r="SGQ98" s="62"/>
      <c r="SGR98" s="62"/>
      <c r="SGS98" s="62"/>
      <c r="SGT98" s="62"/>
      <c r="SGU98" s="62"/>
      <c r="SGV98" s="62"/>
      <c r="SGW98" s="62"/>
      <c r="SGX98" s="62"/>
      <c r="SGY98" s="62"/>
      <c r="SGZ98" s="62"/>
      <c r="SHA98" s="62"/>
      <c r="SHB98" s="62"/>
      <c r="SHC98" s="62"/>
      <c r="SHD98" s="62"/>
      <c r="SHE98" s="62"/>
      <c r="SHF98" s="62"/>
      <c r="SHG98" s="62"/>
      <c r="SHH98" s="62"/>
      <c r="SHI98" s="62"/>
      <c r="SHJ98" s="62"/>
      <c r="SHK98" s="62"/>
      <c r="SHL98" s="62"/>
      <c r="SHM98" s="62"/>
      <c r="SHN98" s="62"/>
      <c r="SHO98" s="62"/>
      <c r="SHP98" s="62"/>
      <c r="SHQ98" s="62"/>
      <c r="SHR98" s="62"/>
      <c r="SHS98" s="62"/>
      <c r="SHT98" s="62"/>
      <c r="SHU98" s="62"/>
      <c r="SHV98" s="62"/>
      <c r="SHW98" s="62"/>
      <c r="SHX98" s="62"/>
      <c r="SHY98" s="62"/>
      <c r="SHZ98" s="62"/>
      <c r="SIA98" s="62"/>
      <c r="SIB98" s="62"/>
      <c r="SIC98" s="62"/>
      <c r="SID98" s="62"/>
      <c r="SIE98" s="62"/>
      <c r="SIF98" s="62"/>
      <c r="SIG98" s="62"/>
      <c r="SIH98" s="62"/>
      <c r="SII98" s="62"/>
      <c r="SIJ98" s="62"/>
      <c r="SIK98" s="62"/>
      <c r="SIL98" s="62"/>
      <c r="SIM98" s="62"/>
      <c r="SIN98" s="62"/>
      <c r="SIO98" s="62"/>
      <c r="SIP98" s="62"/>
      <c r="SIQ98" s="62"/>
      <c r="SIR98" s="62"/>
      <c r="SIS98" s="62"/>
      <c r="SIT98" s="62"/>
      <c r="SIU98" s="62"/>
      <c r="SIV98" s="62"/>
      <c r="SIW98" s="62"/>
      <c r="SIX98" s="62"/>
      <c r="SIY98" s="62"/>
      <c r="SIZ98" s="62"/>
      <c r="SJA98" s="62"/>
      <c r="SJB98" s="62"/>
      <c r="SJC98" s="62"/>
      <c r="SJD98" s="62"/>
      <c r="SJE98" s="62"/>
      <c r="SJF98" s="62"/>
      <c r="SJG98" s="62"/>
      <c r="SJH98" s="62"/>
      <c r="SJI98" s="62"/>
      <c r="SJJ98" s="62"/>
      <c r="SJK98" s="62"/>
      <c r="SJL98" s="62"/>
      <c r="SJM98" s="62"/>
      <c r="SJN98" s="62"/>
      <c r="SJO98" s="62"/>
      <c r="SJP98" s="62"/>
      <c r="SJQ98" s="62"/>
      <c r="SJR98" s="62"/>
      <c r="SJS98" s="62"/>
      <c r="SJT98" s="62"/>
      <c r="SJU98" s="62"/>
      <c r="SJV98" s="62"/>
      <c r="SJW98" s="62"/>
      <c r="SJX98" s="62"/>
      <c r="SJY98" s="62"/>
      <c r="SJZ98" s="62"/>
      <c r="SKA98" s="62"/>
      <c r="SKB98" s="62"/>
      <c r="SKC98" s="62"/>
      <c r="SKD98" s="62"/>
      <c r="SKE98" s="62"/>
      <c r="SKF98" s="62"/>
      <c r="SKG98" s="62"/>
      <c r="SKH98" s="62"/>
      <c r="SKI98" s="62"/>
      <c r="SKJ98" s="62"/>
      <c r="SKK98" s="62"/>
      <c r="SKL98" s="62"/>
      <c r="SKM98" s="62"/>
      <c r="SKN98" s="62"/>
      <c r="SKO98" s="62"/>
      <c r="SKP98" s="62"/>
      <c r="SKQ98" s="62"/>
      <c r="SKR98" s="62"/>
      <c r="SKS98" s="62"/>
      <c r="SKT98" s="62"/>
      <c r="SKU98" s="62"/>
      <c r="SKV98" s="62"/>
      <c r="SKW98" s="62"/>
      <c r="SKX98" s="62"/>
      <c r="SKY98" s="62"/>
      <c r="SKZ98" s="62"/>
      <c r="SLA98" s="62"/>
      <c r="SLB98" s="62"/>
      <c r="SLC98" s="62"/>
      <c r="SLD98" s="62"/>
      <c r="SLE98" s="62"/>
      <c r="SLF98" s="62"/>
      <c r="SLG98" s="62"/>
      <c r="SLH98" s="62"/>
      <c r="SLI98" s="62"/>
      <c r="SLJ98" s="62"/>
      <c r="SLK98" s="62"/>
      <c r="SLL98" s="62"/>
      <c r="SLM98" s="62"/>
      <c r="SLN98" s="62"/>
      <c r="SLO98" s="62"/>
      <c r="SLP98" s="62"/>
      <c r="SLQ98" s="62"/>
      <c r="SLR98" s="62"/>
      <c r="SLS98" s="62"/>
      <c r="SLT98" s="62"/>
      <c r="SLU98" s="62"/>
      <c r="SLV98" s="62"/>
      <c r="SLW98" s="62"/>
      <c r="SLX98" s="62"/>
      <c r="SLY98" s="62"/>
      <c r="SLZ98" s="62"/>
      <c r="SMA98" s="62"/>
      <c r="SMB98" s="62"/>
      <c r="SMC98" s="62"/>
      <c r="SMD98" s="62"/>
      <c r="SME98" s="62"/>
      <c r="SMF98" s="62"/>
      <c r="SMG98" s="62"/>
      <c r="SMH98" s="62"/>
      <c r="SMI98" s="62"/>
      <c r="SMJ98" s="62"/>
      <c r="SMK98" s="62"/>
      <c r="SML98" s="62"/>
      <c r="SMM98" s="62"/>
      <c r="SMN98" s="62"/>
      <c r="SMO98" s="62"/>
      <c r="SMP98" s="62"/>
      <c r="SMQ98" s="62"/>
      <c r="SMR98" s="62"/>
      <c r="SMS98" s="62"/>
      <c r="SMT98" s="62"/>
      <c r="SMU98" s="62"/>
      <c r="SMV98" s="62"/>
      <c r="SMW98" s="62"/>
      <c r="SMX98" s="62"/>
      <c r="SMY98" s="62"/>
      <c r="SMZ98" s="62"/>
      <c r="SNA98" s="62"/>
      <c r="SNB98" s="62"/>
      <c r="SNC98" s="62"/>
      <c r="SND98" s="62"/>
      <c r="SNE98" s="62"/>
      <c r="SNF98" s="62"/>
      <c r="SNG98" s="62"/>
      <c r="SNH98" s="62"/>
      <c r="SNI98" s="62"/>
      <c r="SNJ98" s="62"/>
      <c r="SNK98" s="62"/>
      <c r="SNL98" s="62"/>
      <c r="SNM98" s="62"/>
      <c r="SNN98" s="62"/>
      <c r="SNO98" s="62"/>
      <c r="SNP98" s="62"/>
      <c r="SNQ98" s="62"/>
      <c r="SNR98" s="62"/>
      <c r="SNS98" s="62"/>
      <c r="SNT98" s="62"/>
      <c r="SNU98" s="62"/>
      <c r="SNV98" s="62"/>
      <c r="SNW98" s="62"/>
      <c r="SNX98" s="62"/>
      <c r="SNY98" s="62"/>
      <c r="SNZ98" s="62"/>
      <c r="SOA98" s="62"/>
      <c r="SOB98" s="62"/>
      <c r="SOC98" s="62"/>
      <c r="SOD98" s="62"/>
      <c r="SOE98" s="62"/>
      <c r="SOF98" s="62"/>
      <c r="SOG98" s="62"/>
      <c r="SOH98" s="62"/>
      <c r="SOI98" s="62"/>
      <c r="SOJ98" s="62"/>
      <c r="SOK98" s="62"/>
      <c r="SOL98" s="62"/>
      <c r="SOM98" s="62"/>
      <c r="SON98" s="62"/>
      <c r="SOO98" s="62"/>
      <c r="SOP98" s="62"/>
      <c r="SOQ98" s="62"/>
      <c r="SOR98" s="62"/>
      <c r="SOS98" s="62"/>
      <c r="SOT98" s="62"/>
      <c r="SOU98" s="62"/>
      <c r="SOV98" s="62"/>
      <c r="SOW98" s="62"/>
      <c r="SOX98" s="62"/>
      <c r="SOY98" s="62"/>
      <c r="SOZ98" s="62"/>
      <c r="SPA98" s="62"/>
      <c r="SPB98" s="62"/>
      <c r="SPC98" s="62"/>
      <c r="SPD98" s="62"/>
      <c r="SPE98" s="62"/>
      <c r="SPF98" s="62"/>
      <c r="SPG98" s="62"/>
      <c r="SPH98" s="62"/>
      <c r="SPI98" s="62"/>
      <c r="SPJ98" s="62"/>
      <c r="SPK98" s="62"/>
      <c r="SPL98" s="62"/>
      <c r="SPM98" s="62"/>
      <c r="SPN98" s="62"/>
      <c r="SPO98" s="62"/>
      <c r="SPP98" s="62"/>
      <c r="SPQ98" s="62"/>
      <c r="SPR98" s="62"/>
      <c r="SPS98" s="62"/>
      <c r="SPT98" s="62"/>
      <c r="SPU98" s="62"/>
      <c r="SPV98" s="62"/>
      <c r="SPW98" s="62"/>
      <c r="SPX98" s="62"/>
      <c r="SPY98" s="62"/>
      <c r="SPZ98" s="62"/>
      <c r="SQA98" s="62"/>
      <c r="SQB98" s="62"/>
      <c r="SQC98" s="62"/>
      <c r="SQD98" s="62"/>
      <c r="SQE98" s="62"/>
      <c r="SQF98" s="62"/>
      <c r="SQG98" s="62"/>
      <c r="SQH98" s="62"/>
      <c r="SQI98" s="62"/>
      <c r="SQJ98" s="62"/>
      <c r="SQK98" s="62"/>
      <c r="SQL98" s="62"/>
      <c r="SQM98" s="62"/>
      <c r="SQN98" s="62"/>
      <c r="SQO98" s="62"/>
      <c r="SQP98" s="62"/>
      <c r="SQQ98" s="62"/>
      <c r="SQR98" s="62"/>
      <c r="SQS98" s="62"/>
      <c r="SQT98" s="62"/>
      <c r="SQU98" s="62"/>
      <c r="SQV98" s="62"/>
      <c r="SQW98" s="62"/>
      <c r="SQX98" s="62"/>
      <c r="SQY98" s="62"/>
      <c r="SQZ98" s="62"/>
      <c r="SRA98" s="62"/>
      <c r="SRB98" s="62"/>
      <c r="SRC98" s="62"/>
      <c r="SRD98" s="62"/>
      <c r="SRE98" s="62"/>
      <c r="SRF98" s="62"/>
      <c r="SRG98" s="62"/>
      <c r="SRH98" s="62"/>
      <c r="SRI98" s="62"/>
      <c r="SRJ98" s="62"/>
      <c r="SRK98" s="62"/>
      <c r="SRL98" s="62"/>
      <c r="SRM98" s="62"/>
      <c r="SRN98" s="62"/>
      <c r="SRO98" s="62"/>
      <c r="SRP98" s="62"/>
      <c r="SRQ98" s="62"/>
      <c r="SRR98" s="62"/>
      <c r="SRS98" s="62"/>
      <c r="SRT98" s="62"/>
      <c r="SRU98" s="62"/>
      <c r="SRV98" s="62"/>
      <c r="SRW98" s="62"/>
      <c r="SRX98" s="62"/>
      <c r="SRY98" s="62"/>
      <c r="SRZ98" s="62"/>
      <c r="SSA98" s="62"/>
      <c r="SSB98" s="62"/>
      <c r="SSC98" s="62"/>
      <c r="SSD98" s="62"/>
      <c r="SSE98" s="62"/>
      <c r="SSF98" s="62"/>
      <c r="SSG98" s="62"/>
      <c r="SSH98" s="62"/>
      <c r="SSI98" s="62"/>
      <c r="SSJ98" s="62"/>
      <c r="SSK98" s="62"/>
      <c r="SSL98" s="62"/>
      <c r="SSM98" s="62"/>
      <c r="SSN98" s="62"/>
      <c r="SSO98" s="62"/>
      <c r="SSP98" s="62"/>
      <c r="SSQ98" s="62"/>
      <c r="SSR98" s="62"/>
      <c r="SSS98" s="62"/>
      <c r="SST98" s="62"/>
      <c r="SSU98" s="62"/>
      <c r="SSV98" s="62"/>
      <c r="SSW98" s="62"/>
      <c r="SSX98" s="62"/>
      <c r="SSY98" s="62"/>
      <c r="SSZ98" s="62"/>
      <c r="STA98" s="62"/>
      <c r="STB98" s="62"/>
      <c r="STC98" s="62"/>
      <c r="STD98" s="62"/>
      <c r="STE98" s="62"/>
      <c r="STF98" s="62"/>
      <c r="STG98" s="62"/>
      <c r="STH98" s="62"/>
      <c r="STI98" s="62"/>
      <c r="STJ98" s="62"/>
      <c r="STK98" s="62"/>
      <c r="STL98" s="62"/>
      <c r="STM98" s="62"/>
      <c r="STN98" s="62"/>
      <c r="STO98" s="62"/>
      <c r="STP98" s="62"/>
      <c r="STQ98" s="62"/>
      <c r="STR98" s="62"/>
      <c r="STS98" s="62"/>
      <c r="STT98" s="62"/>
      <c r="STU98" s="62"/>
      <c r="STV98" s="62"/>
      <c r="STW98" s="62"/>
      <c r="STX98" s="62"/>
      <c r="STY98" s="62"/>
      <c r="STZ98" s="62"/>
      <c r="SUA98" s="62"/>
      <c r="SUB98" s="62"/>
      <c r="SUC98" s="62"/>
      <c r="SUD98" s="62"/>
      <c r="SUE98" s="62"/>
      <c r="SUF98" s="62"/>
      <c r="SUG98" s="62"/>
      <c r="SUH98" s="62"/>
      <c r="SUI98" s="62"/>
      <c r="SUJ98" s="62"/>
      <c r="SUK98" s="62"/>
      <c r="SUL98" s="62"/>
      <c r="SUM98" s="62"/>
      <c r="SUN98" s="62"/>
      <c r="SUO98" s="62"/>
      <c r="SUP98" s="62"/>
      <c r="SUQ98" s="62"/>
      <c r="SUR98" s="62"/>
      <c r="SUS98" s="62"/>
      <c r="SUT98" s="62"/>
      <c r="SUU98" s="62"/>
      <c r="SUV98" s="62"/>
      <c r="SUW98" s="62"/>
      <c r="SUX98" s="62"/>
      <c r="SUY98" s="62"/>
      <c r="SUZ98" s="62"/>
      <c r="SVA98" s="62"/>
      <c r="SVB98" s="62"/>
      <c r="SVC98" s="62"/>
      <c r="SVD98" s="62"/>
      <c r="SVE98" s="62"/>
      <c r="SVF98" s="62"/>
      <c r="SVG98" s="62"/>
      <c r="SVH98" s="62"/>
      <c r="SVI98" s="62"/>
      <c r="SVJ98" s="62"/>
      <c r="SVK98" s="62"/>
      <c r="SVL98" s="62"/>
      <c r="SVM98" s="62"/>
      <c r="SVN98" s="62"/>
      <c r="SVO98" s="62"/>
      <c r="SVP98" s="62"/>
      <c r="SVQ98" s="62"/>
      <c r="SVR98" s="62"/>
      <c r="SVS98" s="62"/>
      <c r="SVT98" s="62"/>
      <c r="SVU98" s="62"/>
      <c r="SVV98" s="62"/>
      <c r="SVW98" s="62"/>
      <c r="SVX98" s="62"/>
      <c r="SVY98" s="62"/>
      <c r="SVZ98" s="62"/>
      <c r="SWA98" s="62"/>
      <c r="SWB98" s="62"/>
      <c r="SWC98" s="62"/>
      <c r="SWD98" s="62"/>
      <c r="SWE98" s="62"/>
      <c r="SWF98" s="62"/>
      <c r="SWG98" s="62"/>
      <c r="SWH98" s="62"/>
      <c r="SWI98" s="62"/>
      <c r="SWJ98" s="62"/>
      <c r="SWK98" s="62"/>
      <c r="SWL98" s="62"/>
      <c r="SWM98" s="62"/>
      <c r="SWN98" s="62"/>
      <c r="SWO98" s="62"/>
      <c r="SWP98" s="62"/>
      <c r="SWQ98" s="62"/>
      <c r="SWR98" s="62"/>
      <c r="SWS98" s="62"/>
      <c r="SWT98" s="62"/>
      <c r="SWU98" s="62"/>
      <c r="SWV98" s="62"/>
      <c r="SWW98" s="62"/>
      <c r="SWX98" s="62"/>
      <c r="SWY98" s="62"/>
      <c r="SWZ98" s="62"/>
      <c r="SXA98" s="62"/>
      <c r="SXB98" s="62"/>
      <c r="SXC98" s="62"/>
      <c r="SXD98" s="62"/>
      <c r="SXE98" s="62"/>
      <c r="SXF98" s="62"/>
      <c r="SXG98" s="62"/>
      <c r="SXH98" s="62"/>
      <c r="SXI98" s="62"/>
      <c r="SXJ98" s="62"/>
      <c r="SXK98" s="62"/>
      <c r="SXL98" s="62"/>
      <c r="SXM98" s="62"/>
      <c r="SXN98" s="62"/>
      <c r="SXO98" s="62"/>
      <c r="SXP98" s="62"/>
      <c r="SXQ98" s="62"/>
      <c r="SXR98" s="62"/>
      <c r="SXS98" s="62"/>
      <c r="SXT98" s="62"/>
      <c r="SXU98" s="62"/>
      <c r="SXV98" s="62"/>
      <c r="SXW98" s="62"/>
      <c r="SXX98" s="62"/>
      <c r="SXY98" s="62"/>
      <c r="SXZ98" s="62"/>
      <c r="SYA98" s="62"/>
      <c r="SYB98" s="62"/>
      <c r="SYC98" s="62"/>
      <c r="SYD98" s="62"/>
      <c r="SYE98" s="62"/>
      <c r="SYF98" s="62"/>
      <c r="SYG98" s="62"/>
      <c r="SYH98" s="62"/>
      <c r="SYI98" s="62"/>
      <c r="SYJ98" s="62"/>
      <c r="SYK98" s="62"/>
      <c r="SYL98" s="62"/>
      <c r="SYM98" s="62"/>
      <c r="SYN98" s="62"/>
      <c r="SYO98" s="62"/>
      <c r="SYP98" s="62"/>
      <c r="SYQ98" s="62"/>
      <c r="SYR98" s="62"/>
      <c r="SYS98" s="62"/>
      <c r="SYT98" s="62"/>
      <c r="SYU98" s="62"/>
      <c r="SYV98" s="62"/>
      <c r="SYW98" s="62"/>
      <c r="SYX98" s="62"/>
      <c r="SYY98" s="62"/>
      <c r="SYZ98" s="62"/>
      <c r="SZA98" s="62"/>
      <c r="SZB98" s="62"/>
      <c r="SZC98" s="62"/>
      <c r="SZD98" s="62"/>
      <c r="SZE98" s="62"/>
      <c r="SZF98" s="62"/>
      <c r="SZG98" s="62"/>
      <c r="SZH98" s="62"/>
      <c r="SZI98" s="62"/>
      <c r="SZJ98" s="62"/>
      <c r="SZK98" s="62"/>
      <c r="SZL98" s="62"/>
      <c r="SZM98" s="62"/>
      <c r="SZN98" s="62"/>
      <c r="SZO98" s="62"/>
      <c r="SZP98" s="62"/>
      <c r="SZQ98" s="62"/>
      <c r="SZR98" s="62"/>
      <c r="SZS98" s="62"/>
      <c r="SZT98" s="62"/>
      <c r="SZU98" s="62"/>
      <c r="SZV98" s="62"/>
      <c r="SZW98" s="62"/>
      <c r="SZX98" s="62"/>
      <c r="SZY98" s="62"/>
      <c r="SZZ98" s="62"/>
      <c r="TAA98" s="62"/>
      <c r="TAB98" s="62"/>
      <c r="TAC98" s="62"/>
      <c r="TAD98" s="62"/>
      <c r="TAE98" s="62"/>
      <c r="TAF98" s="62"/>
      <c r="TAG98" s="62"/>
      <c r="TAH98" s="62"/>
      <c r="TAI98" s="62"/>
      <c r="TAJ98" s="62"/>
      <c r="TAK98" s="62"/>
      <c r="TAL98" s="62"/>
      <c r="TAM98" s="62"/>
      <c r="TAN98" s="62"/>
      <c r="TAO98" s="62"/>
      <c r="TAP98" s="62"/>
      <c r="TAQ98" s="62"/>
      <c r="TAR98" s="62"/>
      <c r="TAS98" s="62"/>
      <c r="TAT98" s="62"/>
      <c r="TAU98" s="62"/>
      <c r="TAV98" s="62"/>
      <c r="TAW98" s="62"/>
      <c r="TAX98" s="62"/>
      <c r="TAY98" s="62"/>
      <c r="TAZ98" s="62"/>
      <c r="TBA98" s="62"/>
      <c r="TBB98" s="62"/>
      <c r="TBC98" s="62"/>
      <c r="TBD98" s="62"/>
      <c r="TBE98" s="62"/>
      <c r="TBF98" s="62"/>
      <c r="TBG98" s="62"/>
      <c r="TBH98" s="62"/>
      <c r="TBI98" s="62"/>
      <c r="TBJ98" s="62"/>
      <c r="TBK98" s="62"/>
      <c r="TBL98" s="62"/>
      <c r="TBM98" s="62"/>
      <c r="TBN98" s="62"/>
      <c r="TBO98" s="62"/>
      <c r="TBP98" s="62"/>
      <c r="TBQ98" s="62"/>
      <c r="TBR98" s="62"/>
      <c r="TBS98" s="62"/>
      <c r="TBT98" s="62"/>
      <c r="TBU98" s="62"/>
      <c r="TBV98" s="62"/>
      <c r="TBW98" s="62"/>
      <c r="TBX98" s="62"/>
      <c r="TBY98" s="62"/>
      <c r="TBZ98" s="62"/>
      <c r="TCA98" s="62"/>
      <c r="TCB98" s="62"/>
      <c r="TCC98" s="62"/>
      <c r="TCD98" s="62"/>
      <c r="TCE98" s="62"/>
      <c r="TCF98" s="62"/>
      <c r="TCG98" s="62"/>
      <c r="TCH98" s="62"/>
      <c r="TCI98" s="62"/>
      <c r="TCJ98" s="62"/>
      <c r="TCK98" s="62"/>
      <c r="TCL98" s="62"/>
      <c r="TCM98" s="62"/>
      <c r="TCN98" s="62"/>
      <c r="TCO98" s="62"/>
      <c r="TCP98" s="62"/>
      <c r="TCQ98" s="62"/>
      <c r="TCR98" s="62"/>
      <c r="TCS98" s="62"/>
      <c r="TCT98" s="62"/>
      <c r="TCU98" s="62"/>
      <c r="TCV98" s="62"/>
      <c r="TCW98" s="62"/>
      <c r="TCX98" s="62"/>
      <c r="TCY98" s="62"/>
      <c r="TCZ98" s="62"/>
      <c r="TDA98" s="62"/>
      <c r="TDB98" s="62"/>
      <c r="TDC98" s="62"/>
      <c r="TDD98" s="62"/>
      <c r="TDE98" s="62"/>
      <c r="TDF98" s="62"/>
      <c r="TDG98" s="62"/>
      <c r="TDH98" s="62"/>
      <c r="TDI98" s="62"/>
      <c r="TDJ98" s="62"/>
      <c r="TDK98" s="62"/>
      <c r="TDL98" s="62"/>
      <c r="TDM98" s="62"/>
      <c r="TDN98" s="62"/>
      <c r="TDO98" s="62"/>
      <c r="TDP98" s="62"/>
      <c r="TDQ98" s="62"/>
      <c r="TDR98" s="62"/>
      <c r="TDS98" s="62"/>
      <c r="TDT98" s="62"/>
      <c r="TDU98" s="62"/>
      <c r="TDV98" s="62"/>
      <c r="TDW98" s="62"/>
      <c r="TDX98" s="62"/>
      <c r="TDY98" s="62"/>
      <c r="TDZ98" s="62"/>
      <c r="TEA98" s="62"/>
      <c r="TEB98" s="62"/>
      <c r="TEC98" s="62"/>
      <c r="TED98" s="62"/>
      <c r="TEE98" s="62"/>
      <c r="TEF98" s="62"/>
      <c r="TEG98" s="62"/>
      <c r="TEH98" s="62"/>
      <c r="TEI98" s="62"/>
      <c r="TEJ98" s="62"/>
      <c r="TEK98" s="62"/>
      <c r="TEL98" s="62"/>
      <c r="TEM98" s="62"/>
      <c r="TEN98" s="62"/>
      <c r="TEO98" s="62"/>
      <c r="TEP98" s="62"/>
      <c r="TEQ98" s="62"/>
      <c r="TER98" s="62"/>
      <c r="TES98" s="62"/>
      <c r="TET98" s="62"/>
      <c r="TEU98" s="62"/>
      <c r="TEV98" s="62"/>
      <c r="TEW98" s="62"/>
      <c r="TEX98" s="62"/>
      <c r="TEY98" s="62"/>
      <c r="TEZ98" s="62"/>
      <c r="TFA98" s="62"/>
      <c r="TFB98" s="62"/>
      <c r="TFC98" s="62"/>
      <c r="TFD98" s="62"/>
      <c r="TFE98" s="62"/>
      <c r="TFF98" s="62"/>
      <c r="TFG98" s="62"/>
      <c r="TFH98" s="62"/>
      <c r="TFI98" s="62"/>
      <c r="TFJ98" s="62"/>
      <c r="TFK98" s="62"/>
      <c r="TFL98" s="62"/>
      <c r="TFM98" s="62"/>
      <c r="TFN98" s="62"/>
      <c r="TFO98" s="62"/>
      <c r="TFP98" s="62"/>
      <c r="TFQ98" s="62"/>
      <c r="TFR98" s="62"/>
      <c r="TFS98" s="62"/>
      <c r="TFT98" s="62"/>
      <c r="TFU98" s="62"/>
      <c r="TFV98" s="62"/>
      <c r="TFW98" s="62"/>
      <c r="TFX98" s="62"/>
      <c r="TFY98" s="62"/>
      <c r="TFZ98" s="62"/>
      <c r="TGA98" s="62"/>
      <c r="TGB98" s="62"/>
      <c r="TGC98" s="62"/>
      <c r="TGD98" s="62"/>
      <c r="TGE98" s="62"/>
      <c r="TGF98" s="62"/>
      <c r="TGG98" s="62"/>
      <c r="TGH98" s="62"/>
      <c r="TGI98" s="62"/>
      <c r="TGJ98" s="62"/>
      <c r="TGK98" s="62"/>
      <c r="TGL98" s="62"/>
      <c r="TGM98" s="62"/>
      <c r="TGN98" s="62"/>
      <c r="TGO98" s="62"/>
      <c r="TGP98" s="62"/>
      <c r="TGQ98" s="62"/>
      <c r="TGR98" s="62"/>
      <c r="TGS98" s="62"/>
      <c r="TGT98" s="62"/>
      <c r="TGU98" s="62"/>
      <c r="TGV98" s="62"/>
      <c r="TGW98" s="62"/>
      <c r="TGX98" s="62"/>
      <c r="TGY98" s="62"/>
      <c r="TGZ98" s="62"/>
      <c r="THA98" s="62"/>
      <c r="THB98" s="62"/>
      <c r="THC98" s="62"/>
      <c r="THD98" s="62"/>
      <c r="THE98" s="62"/>
      <c r="THF98" s="62"/>
      <c r="THG98" s="62"/>
      <c r="THH98" s="62"/>
      <c r="THI98" s="62"/>
      <c r="THJ98" s="62"/>
      <c r="THK98" s="62"/>
      <c r="THL98" s="62"/>
      <c r="THM98" s="62"/>
      <c r="THN98" s="62"/>
      <c r="THO98" s="62"/>
      <c r="THP98" s="62"/>
      <c r="THQ98" s="62"/>
      <c r="THR98" s="62"/>
      <c r="THS98" s="62"/>
      <c r="THT98" s="62"/>
      <c r="THU98" s="62"/>
      <c r="THV98" s="62"/>
      <c r="THW98" s="62"/>
      <c r="THX98" s="62"/>
      <c r="THY98" s="62"/>
      <c r="THZ98" s="62"/>
      <c r="TIA98" s="62"/>
      <c r="TIB98" s="62"/>
      <c r="TIC98" s="62"/>
      <c r="TID98" s="62"/>
      <c r="TIE98" s="62"/>
      <c r="TIF98" s="62"/>
      <c r="TIG98" s="62"/>
      <c r="TIH98" s="62"/>
      <c r="TII98" s="62"/>
      <c r="TIJ98" s="62"/>
      <c r="TIK98" s="62"/>
      <c r="TIL98" s="62"/>
      <c r="TIM98" s="62"/>
      <c r="TIN98" s="62"/>
      <c r="TIO98" s="62"/>
      <c r="TIP98" s="62"/>
      <c r="TIQ98" s="62"/>
      <c r="TIR98" s="62"/>
      <c r="TIS98" s="62"/>
      <c r="TIT98" s="62"/>
      <c r="TIU98" s="62"/>
      <c r="TIV98" s="62"/>
      <c r="TIW98" s="62"/>
      <c r="TIX98" s="62"/>
      <c r="TIY98" s="62"/>
      <c r="TIZ98" s="62"/>
      <c r="TJA98" s="62"/>
      <c r="TJB98" s="62"/>
      <c r="TJC98" s="62"/>
      <c r="TJD98" s="62"/>
      <c r="TJE98" s="62"/>
      <c r="TJF98" s="62"/>
      <c r="TJG98" s="62"/>
      <c r="TJH98" s="62"/>
      <c r="TJI98" s="62"/>
      <c r="TJJ98" s="62"/>
      <c r="TJK98" s="62"/>
      <c r="TJL98" s="62"/>
      <c r="TJM98" s="62"/>
      <c r="TJN98" s="62"/>
      <c r="TJO98" s="62"/>
      <c r="TJP98" s="62"/>
      <c r="TJQ98" s="62"/>
      <c r="TJR98" s="62"/>
      <c r="TJS98" s="62"/>
      <c r="TJT98" s="62"/>
      <c r="TJU98" s="62"/>
      <c r="TJV98" s="62"/>
      <c r="TJW98" s="62"/>
      <c r="TJX98" s="62"/>
      <c r="TJY98" s="62"/>
      <c r="TJZ98" s="62"/>
      <c r="TKA98" s="62"/>
      <c r="TKB98" s="62"/>
      <c r="TKC98" s="62"/>
      <c r="TKD98" s="62"/>
      <c r="TKE98" s="62"/>
      <c r="TKF98" s="62"/>
      <c r="TKG98" s="62"/>
      <c r="TKH98" s="62"/>
      <c r="TKI98" s="62"/>
      <c r="TKJ98" s="62"/>
      <c r="TKK98" s="62"/>
      <c r="TKL98" s="62"/>
      <c r="TKM98" s="62"/>
      <c r="TKN98" s="62"/>
      <c r="TKO98" s="62"/>
      <c r="TKP98" s="62"/>
      <c r="TKQ98" s="62"/>
      <c r="TKR98" s="62"/>
      <c r="TKS98" s="62"/>
      <c r="TKT98" s="62"/>
      <c r="TKU98" s="62"/>
      <c r="TKV98" s="62"/>
      <c r="TKW98" s="62"/>
      <c r="TKX98" s="62"/>
      <c r="TKY98" s="62"/>
      <c r="TKZ98" s="62"/>
      <c r="TLA98" s="62"/>
      <c r="TLB98" s="62"/>
      <c r="TLC98" s="62"/>
      <c r="TLD98" s="62"/>
      <c r="TLE98" s="62"/>
      <c r="TLF98" s="62"/>
      <c r="TLG98" s="62"/>
      <c r="TLH98" s="62"/>
      <c r="TLI98" s="62"/>
      <c r="TLJ98" s="62"/>
      <c r="TLK98" s="62"/>
      <c r="TLL98" s="62"/>
      <c r="TLM98" s="62"/>
      <c r="TLN98" s="62"/>
      <c r="TLO98" s="62"/>
      <c r="TLP98" s="62"/>
      <c r="TLQ98" s="62"/>
      <c r="TLR98" s="62"/>
      <c r="TLS98" s="62"/>
      <c r="TLT98" s="62"/>
      <c r="TLU98" s="62"/>
      <c r="TLV98" s="62"/>
      <c r="TLW98" s="62"/>
      <c r="TLX98" s="62"/>
      <c r="TLY98" s="62"/>
      <c r="TLZ98" s="62"/>
      <c r="TMA98" s="62"/>
      <c r="TMB98" s="62"/>
      <c r="TMC98" s="62"/>
      <c r="TMD98" s="62"/>
      <c r="TME98" s="62"/>
      <c r="TMF98" s="62"/>
      <c r="TMG98" s="62"/>
      <c r="TMH98" s="62"/>
      <c r="TMI98" s="62"/>
      <c r="TMJ98" s="62"/>
      <c r="TMK98" s="62"/>
      <c r="TML98" s="62"/>
      <c r="TMM98" s="62"/>
      <c r="TMN98" s="62"/>
      <c r="TMO98" s="62"/>
      <c r="TMP98" s="62"/>
      <c r="TMQ98" s="62"/>
      <c r="TMR98" s="62"/>
      <c r="TMS98" s="62"/>
      <c r="TMT98" s="62"/>
      <c r="TMU98" s="62"/>
      <c r="TMV98" s="62"/>
      <c r="TMW98" s="62"/>
      <c r="TMX98" s="62"/>
      <c r="TMY98" s="62"/>
      <c r="TMZ98" s="62"/>
      <c r="TNA98" s="62"/>
      <c r="TNB98" s="62"/>
      <c r="TNC98" s="62"/>
      <c r="TND98" s="62"/>
      <c r="TNE98" s="62"/>
      <c r="TNF98" s="62"/>
      <c r="TNG98" s="62"/>
      <c r="TNH98" s="62"/>
      <c r="TNI98" s="62"/>
      <c r="TNJ98" s="62"/>
      <c r="TNK98" s="62"/>
      <c r="TNL98" s="62"/>
      <c r="TNM98" s="62"/>
      <c r="TNN98" s="62"/>
      <c r="TNO98" s="62"/>
      <c r="TNP98" s="62"/>
      <c r="TNQ98" s="62"/>
      <c r="TNR98" s="62"/>
      <c r="TNS98" s="62"/>
      <c r="TNT98" s="62"/>
      <c r="TNU98" s="62"/>
      <c r="TNV98" s="62"/>
      <c r="TNW98" s="62"/>
      <c r="TNX98" s="62"/>
      <c r="TNY98" s="62"/>
      <c r="TNZ98" s="62"/>
      <c r="TOA98" s="62"/>
      <c r="TOB98" s="62"/>
      <c r="TOC98" s="62"/>
      <c r="TOD98" s="62"/>
      <c r="TOE98" s="62"/>
      <c r="TOF98" s="62"/>
      <c r="TOG98" s="62"/>
      <c r="TOH98" s="62"/>
      <c r="TOI98" s="62"/>
      <c r="TOJ98" s="62"/>
      <c r="TOK98" s="62"/>
      <c r="TOL98" s="62"/>
      <c r="TOM98" s="62"/>
      <c r="TON98" s="62"/>
      <c r="TOO98" s="62"/>
      <c r="TOP98" s="62"/>
      <c r="TOQ98" s="62"/>
      <c r="TOR98" s="62"/>
      <c r="TOS98" s="62"/>
      <c r="TOT98" s="62"/>
      <c r="TOU98" s="62"/>
      <c r="TOV98" s="62"/>
      <c r="TOW98" s="62"/>
      <c r="TOX98" s="62"/>
      <c r="TOY98" s="62"/>
      <c r="TOZ98" s="62"/>
      <c r="TPA98" s="62"/>
      <c r="TPB98" s="62"/>
      <c r="TPC98" s="62"/>
      <c r="TPD98" s="62"/>
      <c r="TPE98" s="62"/>
      <c r="TPF98" s="62"/>
      <c r="TPG98" s="62"/>
      <c r="TPH98" s="62"/>
      <c r="TPI98" s="62"/>
      <c r="TPJ98" s="62"/>
      <c r="TPK98" s="62"/>
      <c r="TPL98" s="62"/>
      <c r="TPM98" s="62"/>
      <c r="TPN98" s="62"/>
      <c r="TPO98" s="62"/>
      <c r="TPP98" s="62"/>
      <c r="TPQ98" s="62"/>
      <c r="TPR98" s="62"/>
      <c r="TPS98" s="62"/>
      <c r="TPT98" s="62"/>
      <c r="TPU98" s="62"/>
      <c r="TPV98" s="62"/>
      <c r="TPW98" s="62"/>
      <c r="TPX98" s="62"/>
      <c r="TPY98" s="62"/>
      <c r="TPZ98" s="62"/>
      <c r="TQA98" s="62"/>
      <c r="TQB98" s="62"/>
      <c r="TQC98" s="62"/>
      <c r="TQD98" s="62"/>
      <c r="TQE98" s="62"/>
      <c r="TQF98" s="62"/>
      <c r="TQG98" s="62"/>
      <c r="TQH98" s="62"/>
      <c r="TQI98" s="62"/>
      <c r="TQJ98" s="62"/>
      <c r="TQK98" s="62"/>
      <c r="TQL98" s="62"/>
      <c r="TQM98" s="62"/>
      <c r="TQN98" s="62"/>
      <c r="TQO98" s="62"/>
      <c r="TQP98" s="62"/>
      <c r="TQQ98" s="62"/>
      <c r="TQR98" s="62"/>
      <c r="TQS98" s="62"/>
      <c r="TQT98" s="62"/>
      <c r="TQU98" s="62"/>
      <c r="TQV98" s="62"/>
      <c r="TQW98" s="62"/>
      <c r="TQX98" s="62"/>
      <c r="TQY98" s="62"/>
      <c r="TQZ98" s="62"/>
      <c r="TRA98" s="62"/>
      <c r="TRB98" s="62"/>
      <c r="TRC98" s="62"/>
      <c r="TRD98" s="62"/>
      <c r="TRE98" s="62"/>
      <c r="TRF98" s="62"/>
      <c r="TRG98" s="62"/>
      <c r="TRH98" s="62"/>
      <c r="TRI98" s="62"/>
      <c r="TRJ98" s="62"/>
      <c r="TRK98" s="62"/>
      <c r="TRL98" s="62"/>
      <c r="TRM98" s="62"/>
      <c r="TRN98" s="62"/>
      <c r="TRO98" s="62"/>
      <c r="TRP98" s="62"/>
      <c r="TRQ98" s="62"/>
      <c r="TRR98" s="62"/>
      <c r="TRS98" s="62"/>
      <c r="TRT98" s="62"/>
      <c r="TRU98" s="62"/>
      <c r="TRV98" s="62"/>
      <c r="TRW98" s="62"/>
      <c r="TRX98" s="62"/>
      <c r="TRY98" s="62"/>
      <c r="TRZ98" s="62"/>
      <c r="TSA98" s="62"/>
      <c r="TSB98" s="62"/>
      <c r="TSC98" s="62"/>
      <c r="TSD98" s="62"/>
      <c r="TSE98" s="62"/>
      <c r="TSF98" s="62"/>
      <c r="TSG98" s="62"/>
      <c r="TSH98" s="62"/>
      <c r="TSI98" s="62"/>
      <c r="TSJ98" s="62"/>
      <c r="TSK98" s="62"/>
      <c r="TSL98" s="62"/>
      <c r="TSM98" s="62"/>
      <c r="TSN98" s="62"/>
      <c r="TSO98" s="62"/>
      <c r="TSP98" s="62"/>
      <c r="TSQ98" s="62"/>
      <c r="TSR98" s="62"/>
      <c r="TSS98" s="62"/>
      <c r="TST98" s="62"/>
      <c r="TSU98" s="62"/>
      <c r="TSV98" s="62"/>
      <c r="TSW98" s="62"/>
      <c r="TSX98" s="62"/>
      <c r="TSY98" s="62"/>
      <c r="TSZ98" s="62"/>
      <c r="TTA98" s="62"/>
      <c r="TTB98" s="62"/>
      <c r="TTC98" s="62"/>
      <c r="TTD98" s="62"/>
      <c r="TTE98" s="62"/>
      <c r="TTF98" s="62"/>
      <c r="TTG98" s="62"/>
      <c r="TTH98" s="62"/>
      <c r="TTI98" s="62"/>
      <c r="TTJ98" s="62"/>
      <c r="TTK98" s="62"/>
      <c r="TTL98" s="62"/>
      <c r="TTM98" s="62"/>
      <c r="TTN98" s="62"/>
      <c r="TTO98" s="62"/>
      <c r="TTP98" s="62"/>
      <c r="TTQ98" s="62"/>
      <c r="TTR98" s="62"/>
      <c r="TTS98" s="62"/>
      <c r="TTT98" s="62"/>
      <c r="TTU98" s="62"/>
      <c r="TTV98" s="62"/>
      <c r="TTW98" s="62"/>
      <c r="TTX98" s="62"/>
      <c r="TTY98" s="62"/>
      <c r="TTZ98" s="62"/>
      <c r="TUA98" s="62"/>
      <c r="TUB98" s="62"/>
      <c r="TUC98" s="62"/>
      <c r="TUD98" s="62"/>
      <c r="TUE98" s="62"/>
      <c r="TUF98" s="62"/>
      <c r="TUG98" s="62"/>
      <c r="TUH98" s="62"/>
      <c r="TUI98" s="62"/>
      <c r="TUJ98" s="62"/>
      <c r="TUK98" s="62"/>
      <c r="TUL98" s="62"/>
      <c r="TUM98" s="62"/>
      <c r="TUN98" s="62"/>
      <c r="TUO98" s="62"/>
      <c r="TUP98" s="62"/>
      <c r="TUQ98" s="62"/>
      <c r="TUR98" s="62"/>
      <c r="TUS98" s="62"/>
      <c r="TUT98" s="62"/>
      <c r="TUU98" s="62"/>
      <c r="TUV98" s="62"/>
      <c r="TUW98" s="62"/>
      <c r="TUX98" s="62"/>
      <c r="TUY98" s="62"/>
      <c r="TUZ98" s="62"/>
      <c r="TVA98" s="62"/>
      <c r="TVB98" s="62"/>
      <c r="TVC98" s="62"/>
      <c r="TVD98" s="62"/>
      <c r="TVE98" s="62"/>
      <c r="TVF98" s="62"/>
      <c r="TVG98" s="62"/>
      <c r="TVH98" s="62"/>
      <c r="TVI98" s="62"/>
      <c r="TVJ98" s="62"/>
      <c r="TVK98" s="62"/>
      <c r="TVL98" s="62"/>
      <c r="TVM98" s="62"/>
      <c r="TVN98" s="62"/>
      <c r="TVO98" s="62"/>
      <c r="TVP98" s="62"/>
      <c r="TVQ98" s="62"/>
      <c r="TVR98" s="62"/>
      <c r="TVS98" s="62"/>
      <c r="TVT98" s="62"/>
      <c r="TVU98" s="62"/>
      <c r="TVV98" s="62"/>
      <c r="TVW98" s="62"/>
      <c r="TVX98" s="62"/>
      <c r="TVY98" s="62"/>
      <c r="TVZ98" s="62"/>
      <c r="TWA98" s="62"/>
      <c r="TWB98" s="62"/>
      <c r="TWC98" s="62"/>
      <c r="TWD98" s="62"/>
      <c r="TWE98" s="62"/>
      <c r="TWF98" s="62"/>
      <c r="TWG98" s="62"/>
      <c r="TWH98" s="62"/>
      <c r="TWI98" s="62"/>
      <c r="TWJ98" s="62"/>
      <c r="TWK98" s="62"/>
      <c r="TWL98" s="62"/>
      <c r="TWM98" s="62"/>
      <c r="TWN98" s="62"/>
      <c r="TWO98" s="62"/>
      <c r="TWP98" s="62"/>
      <c r="TWQ98" s="62"/>
      <c r="TWR98" s="62"/>
      <c r="TWS98" s="62"/>
      <c r="TWT98" s="62"/>
      <c r="TWU98" s="62"/>
      <c r="TWV98" s="62"/>
      <c r="TWW98" s="62"/>
      <c r="TWX98" s="62"/>
      <c r="TWY98" s="62"/>
      <c r="TWZ98" s="62"/>
      <c r="TXA98" s="62"/>
      <c r="TXB98" s="62"/>
      <c r="TXC98" s="62"/>
      <c r="TXD98" s="62"/>
      <c r="TXE98" s="62"/>
      <c r="TXF98" s="62"/>
      <c r="TXG98" s="62"/>
      <c r="TXH98" s="62"/>
      <c r="TXI98" s="62"/>
      <c r="TXJ98" s="62"/>
      <c r="TXK98" s="62"/>
      <c r="TXL98" s="62"/>
      <c r="TXM98" s="62"/>
      <c r="TXN98" s="62"/>
      <c r="TXO98" s="62"/>
      <c r="TXP98" s="62"/>
      <c r="TXQ98" s="62"/>
      <c r="TXR98" s="62"/>
      <c r="TXS98" s="62"/>
      <c r="TXT98" s="62"/>
      <c r="TXU98" s="62"/>
      <c r="TXV98" s="62"/>
      <c r="TXW98" s="62"/>
      <c r="TXX98" s="62"/>
      <c r="TXY98" s="62"/>
      <c r="TXZ98" s="62"/>
      <c r="TYA98" s="62"/>
      <c r="TYB98" s="62"/>
      <c r="TYC98" s="62"/>
      <c r="TYD98" s="62"/>
      <c r="TYE98" s="62"/>
      <c r="TYF98" s="62"/>
      <c r="TYG98" s="62"/>
      <c r="TYH98" s="62"/>
      <c r="TYI98" s="62"/>
      <c r="TYJ98" s="62"/>
      <c r="TYK98" s="62"/>
      <c r="TYL98" s="62"/>
      <c r="TYM98" s="62"/>
      <c r="TYN98" s="62"/>
      <c r="TYO98" s="62"/>
      <c r="TYP98" s="62"/>
      <c r="TYQ98" s="62"/>
      <c r="TYR98" s="62"/>
      <c r="TYS98" s="62"/>
      <c r="TYT98" s="62"/>
      <c r="TYU98" s="62"/>
      <c r="TYV98" s="62"/>
      <c r="TYW98" s="62"/>
      <c r="TYX98" s="62"/>
      <c r="TYY98" s="62"/>
      <c r="TYZ98" s="62"/>
      <c r="TZA98" s="62"/>
      <c r="TZB98" s="62"/>
      <c r="TZC98" s="62"/>
      <c r="TZD98" s="62"/>
      <c r="TZE98" s="62"/>
      <c r="TZF98" s="62"/>
      <c r="TZG98" s="62"/>
      <c r="TZH98" s="62"/>
      <c r="TZI98" s="62"/>
      <c r="TZJ98" s="62"/>
      <c r="TZK98" s="62"/>
      <c r="TZL98" s="62"/>
      <c r="TZM98" s="62"/>
      <c r="TZN98" s="62"/>
      <c r="TZO98" s="62"/>
      <c r="TZP98" s="62"/>
      <c r="TZQ98" s="62"/>
      <c r="TZR98" s="62"/>
      <c r="TZS98" s="62"/>
      <c r="TZT98" s="62"/>
      <c r="TZU98" s="62"/>
      <c r="TZV98" s="62"/>
      <c r="TZW98" s="62"/>
      <c r="TZX98" s="62"/>
      <c r="TZY98" s="62"/>
      <c r="TZZ98" s="62"/>
      <c r="UAA98" s="62"/>
      <c r="UAB98" s="62"/>
      <c r="UAC98" s="62"/>
      <c r="UAD98" s="62"/>
      <c r="UAE98" s="62"/>
      <c r="UAF98" s="62"/>
      <c r="UAG98" s="62"/>
      <c r="UAH98" s="62"/>
      <c r="UAI98" s="62"/>
      <c r="UAJ98" s="62"/>
      <c r="UAK98" s="62"/>
      <c r="UAL98" s="62"/>
      <c r="UAM98" s="62"/>
      <c r="UAN98" s="62"/>
      <c r="UAO98" s="62"/>
      <c r="UAP98" s="62"/>
      <c r="UAQ98" s="62"/>
      <c r="UAR98" s="62"/>
      <c r="UAS98" s="62"/>
      <c r="UAT98" s="62"/>
      <c r="UAU98" s="62"/>
      <c r="UAV98" s="62"/>
      <c r="UAW98" s="62"/>
      <c r="UAX98" s="62"/>
      <c r="UAY98" s="62"/>
      <c r="UAZ98" s="62"/>
      <c r="UBA98" s="62"/>
      <c r="UBB98" s="62"/>
      <c r="UBC98" s="62"/>
      <c r="UBD98" s="62"/>
      <c r="UBE98" s="62"/>
      <c r="UBF98" s="62"/>
      <c r="UBG98" s="62"/>
      <c r="UBH98" s="62"/>
      <c r="UBI98" s="62"/>
      <c r="UBJ98" s="62"/>
      <c r="UBK98" s="62"/>
      <c r="UBL98" s="62"/>
      <c r="UBM98" s="62"/>
      <c r="UBN98" s="62"/>
      <c r="UBO98" s="62"/>
      <c r="UBP98" s="62"/>
      <c r="UBQ98" s="62"/>
      <c r="UBR98" s="62"/>
      <c r="UBS98" s="62"/>
      <c r="UBT98" s="62"/>
      <c r="UBU98" s="62"/>
      <c r="UBV98" s="62"/>
      <c r="UBW98" s="62"/>
      <c r="UBX98" s="62"/>
      <c r="UBY98" s="62"/>
      <c r="UBZ98" s="62"/>
      <c r="UCA98" s="62"/>
      <c r="UCB98" s="62"/>
      <c r="UCC98" s="62"/>
      <c r="UCD98" s="62"/>
      <c r="UCE98" s="62"/>
      <c r="UCF98" s="62"/>
      <c r="UCG98" s="62"/>
      <c r="UCH98" s="62"/>
      <c r="UCI98" s="62"/>
      <c r="UCJ98" s="62"/>
      <c r="UCK98" s="62"/>
      <c r="UCL98" s="62"/>
      <c r="UCM98" s="62"/>
      <c r="UCN98" s="62"/>
      <c r="UCO98" s="62"/>
      <c r="UCP98" s="62"/>
      <c r="UCQ98" s="62"/>
      <c r="UCR98" s="62"/>
      <c r="UCS98" s="62"/>
      <c r="UCT98" s="62"/>
      <c r="UCU98" s="62"/>
      <c r="UCV98" s="62"/>
      <c r="UCW98" s="62"/>
      <c r="UCX98" s="62"/>
      <c r="UCY98" s="62"/>
      <c r="UCZ98" s="62"/>
      <c r="UDA98" s="62"/>
      <c r="UDB98" s="62"/>
      <c r="UDC98" s="62"/>
      <c r="UDD98" s="62"/>
      <c r="UDE98" s="62"/>
      <c r="UDF98" s="62"/>
      <c r="UDG98" s="62"/>
      <c r="UDH98" s="62"/>
      <c r="UDI98" s="62"/>
      <c r="UDJ98" s="62"/>
      <c r="UDK98" s="62"/>
      <c r="UDL98" s="62"/>
      <c r="UDM98" s="62"/>
      <c r="UDN98" s="62"/>
      <c r="UDO98" s="62"/>
      <c r="UDP98" s="62"/>
      <c r="UDQ98" s="62"/>
      <c r="UDR98" s="62"/>
      <c r="UDS98" s="62"/>
      <c r="UDT98" s="62"/>
      <c r="UDU98" s="62"/>
      <c r="UDV98" s="62"/>
      <c r="UDW98" s="62"/>
      <c r="UDX98" s="62"/>
      <c r="UDY98" s="62"/>
      <c r="UDZ98" s="62"/>
      <c r="UEA98" s="62"/>
      <c r="UEB98" s="62"/>
      <c r="UEC98" s="62"/>
      <c r="UED98" s="62"/>
      <c r="UEE98" s="62"/>
      <c r="UEF98" s="62"/>
      <c r="UEG98" s="62"/>
      <c r="UEH98" s="62"/>
      <c r="UEI98" s="62"/>
      <c r="UEJ98" s="62"/>
      <c r="UEK98" s="62"/>
      <c r="UEL98" s="62"/>
      <c r="UEM98" s="62"/>
      <c r="UEN98" s="62"/>
      <c r="UEO98" s="62"/>
      <c r="UEP98" s="62"/>
      <c r="UEQ98" s="62"/>
      <c r="UER98" s="62"/>
      <c r="UES98" s="62"/>
      <c r="UET98" s="62"/>
      <c r="UEU98" s="62"/>
      <c r="UEV98" s="62"/>
      <c r="UEW98" s="62"/>
      <c r="UEX98" s="62"/>
      <c r="UEY98" s="62"/>
      <c r="UEZ98" s="62"/>
      <c r="UFA98" s="62"/>
      <c r="UFB98" s="62"/>
      <c r="UFC98" s="62"/>
      <c r="UFD98" s="62"/>
      <c r="UFE98" s="62"/>
      <c r="UFF98" s="62"/>
      <c r="UFG98" s="62"/>
      <c r="UFH98" s="62"/>
      <c r="UFI98" s="62"/>
      <c r="UFJ98" s="62"/>
      <c r="UFK98" s="62"/>
      <c r="UFL98" s="62"/>
      <c r="UFM98" s="62"/>
      <c r="UFN98" s="62"/>
      <c r="UFO98" s="62"/>
      <c r="UFP98" s="62"/>
      <c r="UFQ98" s="62"/>
      <c r="UFR98" s="62"/>
      <c r="UFS98" s="62"/>
      <c r="UFT98" s="62"/>
      <c r="UFU98" s="62"/>
      <c r="UFV98" s="62"/>
      <c r="UFW98" s="62"/>
      <c r="UFX98" s="62"/>
      <c r="UFY98" s="62"/>
      <c r="UFZ98" s="62"/>
      <c r="UGA98" s="62"/>
      <c r="UGB98" s="62"/>
      <c r="UGC98" s="62"/>
      <c r="UGD98" s="62"/>
      <c r="UGE98" s="62"/>
      <c r="UGF98" s="62"/>
      <c r="UGG98" s="62"/>
      <c r="UGH98" s="62"/>
      <c r="UGI98" s="62"/>
      <c r="UGJ98" s="62"/>
      <c r="UGK98" s="62"/>
      <c r="UGL98" s="62"/>
      <c r="UGM98" s="62"/>
      <c r="UGN98" s="62"/>
      <c r="UGO98" s="62"/>
      <c r="UGP98" s="62"/>
      <c r="UGQ98" s="62"/>
      <c r="UGR98" s="62"/>
      <c r="UGS98" s="62"/>
      <c r="UGT98" s="62"/>
      <c r="UGU98" s="62"/>
      <c r="UGV98" s="62"/>
      <c r="UGW98" s="62"/>
      <c r="UGX98" s="62"/>
      <c r="UGY98" s="62"/>
      <c r="UGZ98" s="62"/>
      <c r="UHA98" s="62"/>
      <c r="UHB98" s="62"/>
      <c r="UHC98" s="62"/>
      <c r="UHD98" s="62"/>
      <c r="UHE98" s="62"/>
      <c r="UHF98" s="62"/>
      <c r="UHG98" s="62"/>
      <c r="UHH98" s="62"/>
      <c r="UHI98" s="62"/>
      <c r="UHJ98" s="62"/>
      <c r="UHK98" s="62"/>
      <c r="UHL98" s="62"/>
      <c r="UHM98" s="62"/>
      <c r="UHN98" s="62"/>
      <c r="UHO98" s="62"/>
      <c r="UHP98" s="62"/>
      <c r="UHQ98" s="62"/>
      <c r="UHR98" s="62"/>
      <c r="UHS98" s="62"/>
      <c r="UHT98" s="62"/>
      <c r="UHU98" s="62"/>
      <c r="UHV98" s="62"/>
      <c r="UHW98" s="62"/>
      <c r="UHX98" s="62"/>
      <c r="UHY98" s="62"/>
      <c r="UHZ98" s="62"/>
      <c r="UIA98" s="62"/>
      <c r="UIB98" s="62"/>
      <c r="UIC98" s="62"/>
      <c r="UID98" s="62"/>
      <c r="UIE98" s="62"/>
      <c r="UIF98" s="62"/>
      <c r="UIG98" s="62"/>
      <c r="UIH98" s="62"/>
      <c r="UII98" s="62"/>
      <c r="UIJ98" s="62"/>
      <c r="UIK98" s="62"/>
      <c r="UIL98" s="62"/>
      <c r="UIM98" s="62"/>
      <c r="UIN98" s="62"/>
      <c r="UIO98" s="62"/>
      <c r="UIP98" s="62"/>
      <c r="UIQ98" s="62"/>
      <c r="UIR98" s="62"/>
      <c r="UIS98" s="62"/>
      <c r="UIT98" s="62"/>
      <c r="UIU98" s="62"/>
      <c r="UIV98" s="62"/>
      <c r="UIW98" s="62"/>
      <c r="UIX98" s="62"/>
      <c r="UIY98" s="62"/>
      <c r="UIZ98" s="62"/>
      <c r="UJA98" s="62"/>
      <c r="UJB98" s="62"/>
      <c r="UJC98" s="62"/>
      <c r="UJD98" s="62"/>
      <c r="UJE98" s="62"/>
      <c r="UJF98" s="62"/>
      <c r="UJG98" s="62"/>
      <c r="UJH98" s="62"/>
      <c r="UJI98" s="62"/>
      <c r="UJJ98" s="62"/>
      <c r="UJK98" s="62"/>
      <c r="UJL98" s="62"/>
      <c r="UJM98" s="62"/>
      <c r="UJN98" s="62"/>
      <c r="UJO98" s="62"/>
      <c r="UJP98" s="62"/>
      <c r="UJQ98" s="62"/>
      <c r="UJR98" s="62"/>
      <c r="UJS98" s="62"/>
      <c r="UJT98" s="62"/>
      <c r="UJU98" s="62"/>
      <c r="UJV98" s="62"/>
      <c r="UJW98" s="62"/>
      <c r="UJX98" s="62"/>
      <c r="UJY98" s="62"/>
      <c r="UJZ98" s="62"/>
      <c r="UKA98" s="62"/>
      <c r="UKB98" s="62"/>
      <c r="UKC98" s="62"/>
      <c r="UKD98" s="62"/>
      <c r="UKE98" s="62"/>
      <c r="UKF98" s="62"/>
      <c r="UKG98" s="62"/>
      <c r="UKH98" s="62"/>
      <c r="UKI98" s="62"/>
      <c r="UKJ98" s="62"/>
      <c r="UKK98" s="62"/>
      <c r="UKL98" s="62"/>
      <c r="UKM98" s="62"/>
      <c r="UKN98" s="62"/>
      <c r="UKO98" s="62"/>
      <c r="UKP98" s="62"/>
      <c r="UKQ98" s="62"/>
      <c r="UKR98" s="62"/>
      <c r="UKS98" s="62"/>
      <c r="UKT98" s="62"/>
      <c r="UKU98" s="62"/>
      <c r="UKV98" s="62"/>
      <c r="UKW98" s="62"/>
      <c r="UKX98" s="62"/>
      <c r="UKY98" s="62"/>
      <c r="UKZ98" s="62"/>
      <c r="ULA98" s="62"/>
      <c r="ULB98" s="62"/>
      <c r="ULC98" s="62"/>
      <c r="ULD98" s="62"/>
      <c r="ULE98" s="62"/>
      <c r="ULF98" s="62"/>
      <c r="ULG98" s="62"/>
      <c r="ULH98" s="62"/>
      <c r="ULI98" s="62"/>
      <c r="ULJ98" s="62"/>
      <c r="ULK98" s="62"/>
      <c r="ULL98" s="62"/>
      <c r="ULM98" s="62"/>
      <c r="ULN98" s="62"/>
      <c r="ULO98" s="62"/>
      <c r="ULP98" s="62"/>
      <c r="ULQ98" s="62"/>
      <c r="ULR98" s="62"/>
      <c r="ULS98" s="62"/>
      <c r="ULT98" s="62"/>
      <c r="ULU98" s="62"/>
      <c r="ULV98" s="62"/>
      <c r="ULW98" s="62"/>
      <c r="ULX98" s="62"/>
      <c r="ULY98" s="62"/>
      <c r="ULZ98" s="62"/>
      <c r="UMA98" s="62"/>
      <c r="UMB98" s="62"/>
      <c r="UMC98" s="62"/>
      <c r="UMD98" s="62"/>
      <c r="UME98" s="62"/>
      <c r="UMF98" s="62"/>
      <c r="UMG98" s="62"/>
      <c r="UMH98" s="62"/>
      <c r="UMI98" s="62"/>
      <c r="UMJ98" s="62"/>
      <c r="UMK98" s="62"/>
      <c r="UML98" s="62"/>
      <c r="UMM98" s="62"/>
      <c r="UMN98" s="62"/>
      <c r="UMO98" s="62"/>
      <c r="UMP98" s="62"/>
      <c r="UMQ98" s="62"/>
      <c r="UMR98" s="62"/>
      <c r="UMS98" s="62"/>
      <c r="UMT98" s="62"/>
      <c r="UMU98" s="62"/>
      <c r="UMV98" s="62"/>
      <c r="UMW98" s="62"/>
      <c r="UMX98" s="62"/>
      <c r="UMY98" s="62"/>
      <c r="UMZ98" s="62"/>
      <c r="UNA98" s="62"/>
      <c r="UNB98" s="62"/>
      <c r="UNC98" s="62"/>
      <c r="UND98" s="62"/>
      <c r="UNE98" s="62"/>
      <c r="UNF98" s="62"/>
      <c r="UNG98" s="62"/>
      <c r="UNH98" s="62"/>
      <c r="UNI98" s="62"/>
      <c r="UNJ98" s="62"/>
      <c r="UNK98" s="62"/>
      <c r="UNL98" s="62"/>
      <c r="UNM98" s="62"/>
      <c r="UNN98" s="62"/>
      <c r="UNO98" s="62"/>
      <c r="UNP98" s="62"/>
      <c r="UNQ98" s="62"/>
      <c r="UNR98" s="62"/>
      <c r="UNS98" s="62"/>
      <c r="UNT98" s="62"/>
      <c r="UNU98" s="62"/>
      <c r="UNV98" s="62"/>
      <c r="UNW98" s="62"/>
      <c r="UNX98" s="62"/>
      <c r="UNY98" s="62"/>
      <c r="UNZ98" s="62"/>
      <c r="UOA98" s="62"/>
      <c r="UOB98" s="62"/>
      <c r="UOC98" s="62"/>
      <c r="UOD98" s="62"/>
      <c r="UOE98" s="62"/>
      <c r="UOF98" s="62"/>
      <c r="UOG98" s="62"/>
      <c r="UOH98" s="62"/>
      <c r="UOI98" s="62"/>
      <c r="UOJ98" s="62"/>
      <c r="UOK98" s="62"/>
      <c r="UOL98" s="62"/>
      <c r="UOM98" s="62"/>
      <c r="UON98" s="62"/>
      <c r="UOO98" s="62"/>
      <c r="UOP98" s="62"/>
      <c r="UOQ98" s="62"/>
      <c r="UOR98" s="62"/>
      <c r="UOS98" s="62"/>
      <c r="UOT98" s="62"/>
      <c r="UOU98" s="62"/>
      <c r="UOV98" s="62"/>
      <c r="UOW98" s="62"/>
      <c r="UOX98" s="62"/>
      <c r="UOY98" s="62"/>
      <c r="UOZ98" s="62"/>
      <c r="UPA98" s="62"/>
      <c r="UPB98" s="62"/>
      <c r="UPC98" s="62"/>
      <c r="UPD98" s="62"/>
      <c r="UPE98" s="62"/>
      <c r="UPF98" s="62"/>
      <c r="UPG98" s="62"/>
      <c r="UPH98" s="62"/>
      <c r="UPI98" s="62"/>
      <c r="UPJ98" s="62"/>
      <c r="UPK98" s="62"/>
      <c r="UPL98" s="62"/>
      <c r="UPM98" s="62"/>
      <c r="UPN98" s="62"/>
      <c r="UPO98" s="62"/>
      <c r="UPP98" s="62"/>
      <c r="UPQ98" s="62"/>
      <c r="UPR98" s="62"/>
      <c r="UPS98" s="62"/>
      <c r="UPT98" s="62"/>
      <c r="UPU98" s="62"/>
      <c r="UPV98" s="62"/>
      <c r="UPW98" s="62"/>
      <c r="UPX98" s="62"/>
      <c r="UPY98" s="62"/>
      <c r="UPZ98" s="62"/>
      <c r="UQA98" s="62"/>
      <c r="UQB98" s="62"/>
      <c r="UQC98" s="62"/>
      <c r="UQD98" s="62"/>
      <c r="UQE98" s="62"/>
      <c r="UQF98" s="62"/>
      <c r="UQG98" s="62"/>
      <c r="UQH98" s="62"/>
      <c r="UQI98" s="62"/>
      <c r="UQJ98" s="62"/>
      <c r="UQK98" s="62"/>
      <c r="UQL98" s="62"/>
      <c r="UQM98" s="62"/>
      <c r="UQN98" s="62"/>
      <c r="UQO98" s="62"/>
      <c r="UQP98" s="62"/>
      <c r="UQQ98" s="62"/>
      <c r="UQR98" s="62"/>
      <c r="UQS98" s="62"/>
      <c r="UQT98" s="62"/>
      <c r="UQU98" s="62"/>
      <c r="UQV98" s="62"/>
      <c r="UQW98" s="62"/>
      <c r="UQX98" s="62"/>
      <c r="UQY98" s="62"/>
      <c r="UQZ98" s="62"/>
      <c r="URA98" s="62"/>
      <c r="URB98" s="62"/>
      <c r="URC98" s="62"/>
      <c r="URD98" s="62"/>
      <c r="URE98" s="62"/>
      <c r="URF98" s="62"/>
      <c r="URG98" s="62"/>
      <c r="URH98" s="62"/>
      <c r="URI98" s="62"/>
      <c r="URJ98" s="62"/>
      <c r="URK98" s="62"/>
      <c r="URL98" s="62"/>
      <c r="URM98" s="62"/>
      <c r="URN98" s="62"/>
      <c r="URO98" s="62"/>
      <c r="URP98" s="62"/>
      <c r="URQ98" s="62"/>
      <c r="URR98" s="62"/>
      <c r="URS98" s="62"/>
      <c r="URT98" s="62"/>
      <c r="URU98" s="62"/>
      <c r="URV98" s="62"/>
      <c r="URW98" s="62"/>
      <c r="URX98" s="62"/>
      <c r="URY98" s="62"/>
      <c r="URZ98" s="62"/>
      <c r="USA98" s="62"/>
      <c r="USB98" s="62"/>
      <c r="USC98" s="62"/>
      <c r="USD98" s="62"/>
      <c r="USE98" s="62"/>
      <c r="USF98" s="62"/>
      <c r="USG98" s="62"/>
      <c r="USH98" s="62"/>
      <c r="USI98" s="62"/>
      <c r="USJ98" s="62"/>
      <c r="USK98" s="62"/>
      <c r="USL98" s="62"/>
      <c r="USM98" s="62"/>
      <c r="USN98" s="62"/>
      <c r="USO98" s="62"/>
      <c r="USP98" s="62"/>
      <c r="USQ98" s="62"/>
      <c r="USR98" s="62"/>
      <c r="USS98" s="62"/>
      <c r="UST98" s="62"/>
      <c r="USU98" s="62"/>
      <c r="USV98" s="62"/>
      <c r="USW98" s="62"/>
      <c r="USX98" s="62"/>
      <c r="USY98" s="62"/>
      <c r="USZ98" s="62"/>
      <c r="UTA98" s="62"/>
      <c r="UTB98" s="62"/>
      <c r="UTC98" s="62"/>
      <c r="UTD98" s="62"/>
      <c r="UTE98" s="62"/>
      <c r="UTF98" s="62"/>
      <c r="UTG98" s="62"/>
      <c r="UTH98" s="62"/>
      <c r="UTI98" s="62"/>
      <c r="UTJ98" s="62"/>
      <c r="UTK98" s="62"/>
      <c r="UTL98" s="62"/>
      <c r="UTM98" s="62"/>
      <c r="UTN98" s="62"/>
      <c r="UTO98" s="62"/>
      <c r="UTP98" s="62"/>
      <c r="UTQ98" s="62"/>
      <c r="UTR98" s="62"/>
      <c r="UTS98" s="62"/>
      <c r="UTT98" s="62"/>
      <c r="UTU98" s="62"/>
      <c r="UTV98" s="62"/>
      <c r="UTW98" s="62"/>
      <c r="UTX98" s="62"/>
      <c r="UTY98" s="62"/>
      <c r="UTZ98" s="62"/>
      <c r="UUA98" s="62"/>
      <c r="UUB98" s="62"/>
      <c r="UUC98" s="62"/>
      <c r="UUD98" s="62"/>
      <c r="UUE98" s="62"/>
      <c r="UUF98" s="62"/>
      <c r="UUG98" s="62"/>
      <c r="UUH98" s="62"/>
      <c r="UUI98" s="62"/>
      <c r="UUJ98" s="62"/>
      <c r="UUK98" s="62"/>
      <c r="UUL98" s="62"/>
      <c r="UUM98" s="62"/>
      <c r="UUN98" s="62"/>
      <c r="UUO98" s="62"/>
      <c r="UUP98" s="62"/>
      <c r="UUQ98" s="62"/>
      <c r="UUR98" s="62"/>
      <c r="UUS98" s="62"/>
      <c r="UUT98" s="62"/>
      <c r="UUU98" s="62"/>
      <c r="UUV98" s="62"/>
      <c r="UUW98" s="62"/>
      <c r="UUX98" s="62"/>
      <c r="UUY98" s="62"/>
      <c r="UUZ98" s="62"/>
      <c r="UVA98" s="62"/>
      <c r="UVB98" s="62"/>
      <c r="UVC98" s="62"/>
      <c r="UVD98" s="62"/>
      <c r="UVE98" s="62"/>
      <c r="UVF98" s="62"/>
      <c r="UVG98" s="62"/>
      <c r="UVH98" s="62"/>
      <c r="UVI98" s="62"/>
      <c r="UVJ98" s="62"/>
      <c r="UVK98" s="62"/>
      <c r="UVL98" s="62"/>
      <c r="UVM98" s="62"/>
      <c r="UVN98" s="62"/>
      <c r="UVO98" s="62"/>
      <c r="UVP98" s="62"/>
      <c r="UVQ98" s="62"/>
      <c r="UVR98" s="62"/>
      <c r="UVS98" s="62"/>
      <c r="UVT98" s="62"/>
      <c r="UVU98" s="62"/>
      <c r="UVV98" s="62"/>
      <c r="UVW98" s="62"/>
      <c r="UVX98" s="62"/>
      <c r="UVY98" s="62"/>
      <c r="UVZ98" s="62"/>
      <c r="UWA98" s="62"/>
      <c r="UWB98" s="62"/>
      <c r="UWC98" s="62"/>
      <c r="UWD98" s="62"/>
      <c r="UWE98" s="62"/>
      <c r="UWF98" s="62"/>
      <c r="UWG98" s="62"/>
      <c r="UWH98" s="62"/>
      <c r="UWI98" s="62"/>
      <c r="UWJ98" s="62"/>
      <c r="UWK98" s="62"/>
      <c r="UWL98" s="62"/>
      <c r="UWM98" s="62"/>
      <c r="UWN98" s="62"/>
      <c r="UWO98" s="62"/>
      <c r="UWP98" s="62"/>
      <c r="UWQ98" s="62"/>
      <c r="UWR98" s="62"/>
      <c r="UWS98" s="62"/>
      <c r="UWT98" s="62"/>
      <c r="UWU98" s="62"/>
      <c r="UWV98" s="62"/>
      <c r="UWW98" s="62"/>
      <c r="UWX98" s="62"/>
      <c r="UWY98" s="62"/>
      <c r="UWZ98" s="62"/>
      <c r="UXA98" s="62"/>
      <c r="UXB98" s="62"/>
      <c r="UXC98" s="62"/>
      <c r="UXD98" s="62"/>
      <c r="UXE98" s="62"/>
      <c r="UXF98" s="62"/>
      <c r="UXG98" s="62"/>
      <c r="UXH98" s="62"/>
      <c r="UXI98" s="62"/>
      <c r="UXJ98" s="62"/>
      <c r="UXK98" s="62"/>
      <c r="UXL98" s="62"/>
      <c r="UXM98" s="62"/>
      <c r="UXN98" s="62"/>
      <c r="UXO98" s="62"/>
      <c r="UXP98" s="62"/>
      <c r="UXQ98" s="62"/>
      <c r="UXR98" s="62"/>
      <c r="UXS98" s="62"/>
      <c r="UXT98" s="62"/>
      <c r="UXU98" s="62"/>
      <c r="UXV98" s="62"/>
      <c r="UXW98" s="62"/>
      <c r="UXX98" s="62"/>
      <c r="UXY98" s="62"/>
      <c r="UXZ98" s="62"/>
      <c r="UYA98" s="62"/>
      <c r="UYB98" s="62"/>
      <c r="UYC98" s="62"/>
      <c r="UYD98" s="62"/>
      <c r="UYE98" s="62"/>
      <c r="UYF98" s="62"/>
      <c r="UYG98" s="62"/>
      <c r="UYH98" s="62"/>
      <c r="UYI98" s="62"/>
      <c r="UYJ98" s="62"/>
      <c r="UYK98" s="62"/>
      <c r="UYL98" s="62"/>
      <c r="UYM98" s="62"/>
      <c r="UYN98" s="62"/>
      <c r="UYO98" s="62"/>
      <c r="UYP98" s="62"/>
      <c r="UYQ98" s="62"/>
      <c r="UYR98" s="62"/>
      <c r="UYS98" s="62"/>
      <c r="UYT98" s="62"/>
      <c r="UYU98" s="62"/>
      <c r="UYV98" s="62"/>
      <c r="UYW98" s="62"/>
      <c r="UYX98" s="62"/>
      <c r="UYY98" s="62"/>
      <c r="UYZ98" s="62"/>
      <c r="UZA98" s="62"/>
      <c r="UZB98" s="62"/>
      <c r="UZC98" s="62"/>
      <c r="UZD98" s="62"/>
      <c r="UZE98" s="62"/>
      <c r="UZF98" s="62"/>
      <c r="UZG98" s="62"/>
      <c r="UZH98" s="62"/>
      <c r="UZI98" s="62"/>
      <c r="UZJ98" s="62"/>
      <c r="UZK98" s="62"/>
      <c r="UZL98" s="62"/>
      <c r="UZM98" s="62"/>
      <c r="UZN98" s="62"/>
      <c r="UZO98" s="62"/>
      <c r="UZP98" s="62"/>
      <c r="UZQ98" s="62"/>
      <c r="UZR98" s="62"/>
      <c r="UZS98" s="62"/>
      <c r="UZT98" s="62"/>
      <c r="UZU98" s="62"/>
      <c r="UZV98" s="62"/>
      <c r="UZW98" s="62"/>
      <c r="UZX98" s="62"/>
      <c r="UZY98" s="62"/>
      <c r="UZZ98" s="62"/>
      <c r="VAA98" s="62"/>
      <c r="VAB98" s="62"/>
      <c r="VAC98" s="62"/>
      <c r="VAD98" s="62"/>
      <c r="VAE98" s="62"/>
      <c r="VAF98" s="62"/>
      <c r="VAG98" s="62"/>
      <c r="VAH98" s="62"/>
      <c r="VAI98" s="62"/>
      <c r="VAJ98" s="62"/>
      <c r="VAK98" s="62"/>
      <c r="VAL98" s="62"/>
      <c r="VAM98" s="62"/>
      <c r="VAN98" s="62"/>
      <c r="VAO98" s="62"/>
      <c r="VAP98" s="62"/>
      <c r="VAQ98" s="62"/>
      <c r="VAR98" s="62"/>
      <c r="VAS98" s="62"/>
      <c r="VAT98" s="62"/>
      <c r="VAU98" s="62"/>
      <c r="VAV98" s="62"/>
      <c r="VAW98" s="62"/>
      <c r="VAX98" s="62"/>
      <c r="VAY98" s="62"/>
      <c r="VAZ98" s="62"/>
      <c r="VBA98" s="62"/>
      <c r="VBB98" s="62"/>
      <c r="VBC98" s="62"/>
      <c r="VBD98" s="62"/>
      <c r="VBE98" s="62"/>
      <c r="VBF98" s="62"/>
      <c r="VBG98" s="62"/>
      <c r="VBH98" s="62"/>
      <c r="VBI98" s="62"/>
      <c r="VBJ98" s="62"/>
      <c r="VBK98" s="62"/>
      <c r="VBL98" s="62"/>
      <c r="VBM98" s="62"/>
      <c r="VBN98" s="62"/>
      <c r="VBO98" s="62"/>
      <c r="VBP98" s="62"/>
      <c r="VBQ98" s="62"/>
      <c r="VBR98" s="62"/>
      <c r="VBS98" s="62"/>
      <c r="VBT98" s="62"/>
      <c r="VBU98" s="62"/>
      <c r="VBV98" s="62"/>
      <c r="VBW98" s="62"/>
      <c r="VBX98" s="62"/>
      <c r="VBY98" s="62"/>
      <c r="VBZ98" s="62"/>
      <c r="VCA98" s="62"/>
      <c r="VCB98" s="62"/>
      <c r="VCC98" s="62"/>
      <c r="VCD98" s="62"/>
      <c r="VCE98" s="62"/>
      <c r="VCF98" s="62"/>
      <c r="VCG98" s="62"/>
      <c r="VCH98" s="62"/>
      <c r="VCI98" s="62"/>
      <c r="VCJ98" s="62"/>
      <c r="VCK98" s="62"/>
      <c r="VCL98" s="62"/>
      <c r="VCM98" s="62"/>
      <c r="VCN98" s="62"/>
      <c r="VCO98" s="62"/>
      <c r="VCP98" s="62"/>
      <c r="VCQ98" s="62"/>
      <c r="VCR98" s="62"/>
      <c r="VCS98" s="62"/>
      <c r="VCT98" s="62"/>
      <c r="VCU98" s="62"/>
      <c r="VCV98" s="62"/>
      <c r="VCW98" s="62"/>
      <c r="VCX98" s="62"/>
      <c r="VCY98" s="62"/>
      <c r="VCZ98" s="62"/>
      <c r="VDA98" s="62"/>
      <c r="VDB98" s="62"/>
      <c r="VDC98" s="62"/>
      <c r="VDD98" s="62"/>
      <c r="VDE98" s="62"/>
      <c r="VDF98" s="62"/>
      <c r="VDG98" s="62"/>
      <c r="VDH98" s="62"/>
      <c r="VDI98" s="62"/>
      <c r="VDJ98" s="62"/>
      <c r="VDK98" s="62"/>
      <c r="VDL98" s="62"/>
      <c r="VDM98" s="62"/>
      <c r="VDN98" s="62"/>
      <c r="VDO98" s="62"/>
      <c r="VDP98" s="62"/>
      <c r="VDQ98" s="62"/>
      <c r="VDR98" s="62"/>
      <c r="VDS98" s="62"/>
      <c r="VDT98" s="62"/>
      <c r="VDU98" s="62"/>
      <c r="VDV98" s="62"/>
      <c r="VDW98" s="62"/>
      <c r="VDX98" s="62"/>
      <c r="VDY98" s="62"/>
      <c r="VDZ98" s="62"/>
      <c r="VEA98" s="62"/>
      <c r="VEB98" s="62"/>
      <c r="VEC98" s="62"/>
      <c r="VED98" s="62"/>
      <c r="VEE98" s="62"/>
      <c r="VEF98" s="62"/>
      <c r="VEG98" s="62"/>
      <c r="VEH98" s="62"/>
      <c r="VEI98" s="62"/>
      <c r="VEJ98" s="62"/>
      <c r="VEK98" s="62"/>
      <c r="VEL98" s="62"/>
      <c r="VEM98" s="62"/>
      <c r="VEN98" s="62"/>
      <c r="VEO98" s="62"/>
      <c r="VEP98" s="62"/>
      <c r="VEQ98" s="62"/>
      <c r="VER98" s="62"/>
      <c r="VES98" s="62"/>
      <c r="VET98" s="62"/>
      <c r="VEU98" s="62"/>
      <c r="VEV98" s="62"/>
      <c r="VEW98" s="62"/>
      <c r="VEX98" s="62"/>
      <c r="VEY98" s="62"/>
      <c r="VEZ98" s="62"/>
      <c r="VFA98" s="62"/>
      <c r="VFB98" s="62"/>
      <c r="VFC98" s="62"/>
      <c r="VFD98" s="62"/>
      <c r="VFE98" s="62"/>
      <c r="VFF98" s="62"/>
      <c r="VFG98" s="62"/>
      <c r="VFH98" s="62"/>
      <c r="VFI98" s="62"/>
      <c r="VFJ98" s="62"/>
      <c r="VFK98" s="62"/>
      <c r="VFL98" s="62"/>
      <c r="VFM98" s="62"/>
      <c r="VFN98" s="62"/>
      <c r="VFO98" s="62"/>
      <c r="VFP98" s="62"/>
      <c r="VFQ98" s="62"/>
      <c r="VFR98" s="62"/>
      <c r="VFS98" s="62"/>
      <c r="VFT98" s="62"/>
      <c r="VFU98" s="62"/>
      <c r="VFV98" s="62"/>
      <c r="VFW98" s="62"/>
      <c r="VFX98" s="62"/>
      <c r="VFY98" s="62"/>
      <c r="VFZ98" s="62"/>
      <c r="VGA98" s="62"/>
      <c r="VGB98" s="62"/>
      <c r="VGC98" s="62"/>
      <c r="VGD98" s="62"/>
      <c r="VGE98" s="62"/>
      <c r="VGF98" s="62"/>
      <c r="VGG98" s="62"/>
      <c r="VGH98" s="62"/>
      <c r="VGI98" s="62"/>
      <c r="VGJ98" s="62"/>
      <c r="VGK98" s="62"/>
      <c r="VGL98" s="62"/>
      <c r="VGM98" s="62"/>
      <c r="VGN98" s="62"/>
      <c r="VGO98" s="62"/>
      <c r="VGP98" s="62"/>
      <c r="VGQ98" s="62"/>
      <c r="VGR98" s="62"/>
      <c r="VGS98" s="62"/>
      <c r="VGT98" s="62"/>
      <c r="VGU98" s="62"/>
      <c r="VGV98" s="62"/>
      <c r="VGW98" s="62"/>
      <c r="VGX98" s="62"/>
      <c r="VGY98" s="62"/>
      <c r="VGZ98" s="62"/>
      <c r="VHA98" s="62"/>
      <c r="VHB98" s="62"/>
      <c r="VHC98" s="62"/>
      <c r="VHD98" s="62"/>
      <c r="VHE98" s="62"/>
      <c r="VHF98" s="62"/>
      <c r="VHG98" s="62"/>
      <c r="VHH98" s="62"/>
      <c r="VHI98" s="62"/>
      <c r="VHJ98" s="62"/>
      <c r="VHK98" s="62"/>
      <c r="VHL98" s="62"/>
      <c r="VHM98" s="62"/>
      <c r="VHN98" s="62"/>
      <c r="VHO98" s="62"/>
      <c r="VHP98" s="62"/>
      <c r="VHQ98" s="62"/>
      <c r="VHR98" s="62"/>
      <c r="VHS98" s="62"/>
      <c r="VHT98" s="62"/>
      <c r="VHU98" s="62"/>
      <c r="VHV98" s="62"/>
      <c r="VHW98" s="62"/>
      <c r="VHX98" s="62"/>
      <c r="VHY98" s="62"/>
      <c r="VHZ98" s="62"/>
      <c r="VIA98" s="62"/>
      <c r="VIB98" s="62"/>
      <c r="VIC98" s="62"/>
      <c r="VID98" s="62"/>
      <c r="VIE98" s="62"/>
      <c r="VIF98" s="62"/>
      <c r="VIG98" s="62"/>
      <c r="VIH98" s="62"/>
      <c r="VII98" s="62"/>
      <c r="VIJ98" s="62"/>
      <c r="VIK98" s="62"/>
      <c r="VIL98" s="62"/>
      <c r="VIM98" s="62"/>
      <c r="VIN98" s="62"/>
      <c r="VIO98" s="62"/>
      <c r="VIP98" s="62"/>
      <c r="VIQ98" s="62"/>
      <c r="VIR98" s="62"/>
      <c r="VIS98" s="62"/>
      <c r="VIT98" s="62"/>
      <c r="VIU98" s="62"/>
      <c r="VIV98" s="62"/>
      <c r="VIW98" s="62"/>
      <c r="VIX98" s="62"/>
      <c r="VIY98" s="62"/>
      <c r="VIZ98" s="62"/>
      <c r="VJA98" s="62"/>
      <c r="VJB98" s="62"/>
      <c r="VJC98" s="62"/>
      <c r="VJD98" s="62"/>
      <c r="VJE98" s="62"/>
      <c r="VJF98" s="62"/>
      <c r="VJG98" s="62"/>
      <c r="VJH98" s="62"/>
      <c r="VJI98" s="62"/>
      <c r="VJJ98" s="62"/>
      <c r="VJK98" s="62"/>
      <c r="VJL98" s="62"/>
      <c r="VJM98" s="62"/>
      <c r="VJN98" s="62"/>
      <c r="VJO98" s="62"/>
      <c r="VJP98" s="62"/>
      <c r="VJQ98" s="62"/>
      <c r="VJR98" s="62"/>
      <c r="VJS98" s="62"/>
      <c r="VJT98" s="62"/>
      <c r="VJU98" s="62"/>
      <c r="VJV98" s="62"/>
      <c r="VJW98" s="62"/>
      <c r="VJX98" s="62"/>
      <c r="VJY98" s="62"/>
      <c r="VJZ98" s="62"/>
      <c r="VKA98" s="62"/>
      <c r="VKB98" s="62"/>
      <c r="VKC98" s="62"/>
      <c r="VKD98" s="62"/>
      <c r="VKE98" s="62"/>
      <c r="VKF98" s="62"/>
      <c r="VKG98" s="62"/>
      <c r="VKH98" s="62"/>
      <c r="VKI98" s="62"/>
      <c r="VKJ98" s="62"/>
      <c r="VKK98" s="62"/>
      <c r="VKL98" s="62"/>
      <c r="VKM98" s="62"/>
      <c r="VKN98" s="62"/>
      <c r="VKO98" s="62"/>
      <c r="VKP98" s="62"/>
      <c r="VKQ98" s="62"/>
      <c r="VKR98" s="62"/>
      <c r="VKS98" s="62"/>
      <c r="VKT98" s="62"/>
      <c r="VKU98" s="62"/>
      <c r="VKV98" s="62"/>
      <c r="VKW98" s="62"/>
      <c r="VKX98" s="62"/>
      <c r="VKY98" s="62"/>
      <c r="VKZ98" s="62"/>
      <c r="VLA98" s="62"/>
      <c r="VLB98" s="62"/>
      <c r="VLC98" s="62"/>
      <c r="VLD98" s="62"/>
      <c r="VLE98" s="62"/>
      <c r="VLF98" s="62"/>
      <c r="VLG98" s="62"/>
      <c r="VLH98" s="62"/>
      <c r="VLI98" s="62"/>
      <c r="VLJ98" s="62"/>
      <c r="VLK98" s="62"/>
      <c r="VLL98" s="62"/>
      <c r="VLM98" s="62"/>
      <c r="VLN98" s="62"/>
      <c r="VLO98" s="62"/>
      <c r="VLP98" s="62"/>
      <c r="VLQ98" s="62"/>
      <c r="VLR98" s="62"/>
      <c r="VLS98" s="62"/>
      <c r="VLT98" s="62"/>
      <c r="VLU98" s="62"/>
      <c r="VLV98" s="62"/>
      <c r="VLW98" s="62"/>
      <c r="VLX98" s="62"/>
      <c r="VLY98" s="62"/>
      <c r="VLZ98" s="62"/>
      <c r="VMA98" s="62"/>
      <c r="VMB98" s="62"/>
      <c r="VMC98" s="62"/>
      <c r="VMD98" s="62"/>
      <c r="VME98" s="62"/>
      <c r="VMF98" s="62"/>
      <c r="VMG98" s="62"/>
      <c r="VMH98" s="62"/>
      <c r="VMI98" s="62"/>
      <c r="VMJ98" s="62"/>
      <c r="VMK98" s="62"/>
      <c r="VML98" s="62"/>
      <c r="VMM98" s="62"/>
      <c r="VMN98" s="62"/>
      <c r="VMO98" s="62"/>
      <c r="VMP98" s="62"/>
      <c r="VMQ98" s="62"/>
      <c r="VMR98" s="62"/>
      <c r="VMS98" s="62"/>
      <c r="VMT98" s="62"/>
      <c r="VMU98" s="62"/>
      <c r="VMV98" s="62"/>
      <c r="VMW98" s="62"/>
      <c r="VMX98" s="62"/>
      <c r="VMY98" s="62"/>
      <c r="VMZ98" s="62"/>
      <c r="VNA98" s="62"/>
      <c r="VNB98" s="62"/>
      <c r="VNC98" s="62"/>
      <c r="VND98" s="62"/>
      <c r="VNE98" s="62"/>
      <c r="VNF98" s="62"/>
      <c r="VNG98" s="62"/>
      <c r="VNH98" s="62"/>
      <c r="VNI98" s="62"/>
      <c r="VNJ98" s="62"/>
      <c r="VNK98" s="62"/>
      <c r="VNL98" s="62"/>
      <c r="VNM98" s="62"/>
      <c r="VNN98" s="62"/>
      <c r="VNO98" s="62"/>
      <c r="VNP98" s="62"/>
      <c r="VNQ98" s="62"/>
      <c r="VNR98" s="62"/>
      <c r="VNS98" s="62"/>
      <c r="VNT98" s="62"/>
      <c r="VNU98" s="62"/>
      <c r="VNV98" s="62"/>
      <c r="VNW98" s="62"/>
      <c r="VNX98" s="62"/>
      <c r="VNY98" s="62"/>
      <c r="VNZ98" s="62"/>
      <c r="VOA98" s="62"/>
      <c r="VOB98" s="62"/>
      <c r="VOC98" s="62"/>
      <c r="VOD98" s="62"/>
      <c r="VOE98" s="62"/>
      <c r="VOF98" s="62"/>
      <c r="VOG98" s="62"/>
      <c r="VOH98" s="62"/>
      <c r="VOI98" s="62"/>
      <c r="VOJ98" s="62"/>
      <c r="VOK98" s="62"/>
      <c r="VOL98" s="62"/>
      <c r="VOM98" s="62"/>
      <c r="VON98" s="62"/>
      <c r="VOO98" s="62"/>
      <c r="VOP98" s="62"/>
      <c r="VOQ98" s="62"/>
      <c r="VOR98" s="62"/>
      <c r="VOS98" s="62"/>
      <c r="VOT98" s="62"/>
      <c r="VOU98" s="62"/>
      <c r="VOV98" s="62"/>
      <c r="VOW98" s="62"/>
      <c r="VOX98" s="62"/>
      <c r="VOY98" s="62"/>
      <c r="VOZ98" s="62"/>
      <c r="VPA98" s="62"/>
      <c r="VPB98" s="62"/>
      <c r="VPC98" s="62"/>
      <c r="VPD98" s="62"/>
      <c r="VPE98" s="62"/>
      <c r="VPF98" s="62"/>
      <c r="VPG98" s="62"/>
      <c r="VPH98" s="62"/>
      <c r="VPI98" s="62"/>
      <c r="VPJ98" s="62"/>
      <c r="VPK98" s="62"/>
      <c r="VPL98" s="62"/>
      <c r="VPM98" s="62"/>
      <c r="VPN98" s="62"/>
      <c r="VPO98" s="62"/>
      <c r="VPP98" s="62"/>
      <c r="VPQ98" s="62"/>
      <c r="VPR98" s="62"/>
      <c r="VPS98" s="62"/>
      <c r="VPT98" s="62"/>
      <c r="VPU98" s="62"/>
      <c r="VPV98" s="62"/>
      <c r="VPW98" s="62"/>
      <c r="VPX98" s="62"/>
      <c r="VPY98" s="62"/>
      <c r="VPZ98" s="62"/>
      <c r="VQA98" s="62"/>
      <c r="VQB98" s="62"/>
      <c r="VQC98" s="62"/>
      <c r="VQD98" s="62"/>
      <c r="VQE98" s="62"/>
      <c r="VQF98" s="62"/>
      <c r="VQG98" s="62"/>
      <c r="VQH98" s="62"/>
      <c r="VQI98" s="62"/>
      <c r="VQJ98" s="62"/>
      <c r="VQK98" s="62"/>
      <c r="VQL98" s="62"/>
      <c r="VQM98" s="62"/>
      <c r="VQN98" s="62"/>
      <c r="VQO98" s="62"/>
      <c r="VQP98" s="62"/>
      <c r="VQQ98" s="62"/>
      <c r="VQR98" s="62"/>
      <c r="VQS98" s="62"/>
      <c r="VQT98" s="62"/>
      <c r="VQU98" s="62"/>
      <c r="VQV98" s="62"/>
      <c r="VQW98" s="62"/>
      <c r="VQX98" s="62"/>
      <c r="VQY98" s="62"/>
      <c r="VQZ98" s="62"/>
      <c r="VRA98" s="62"/>
      <c r="VRB98" s="62"/>
      <c r="VRC98" s="62"/>
      <c r="VRD98" s="62"/>
      <c r="VRE98" s="62"/>
      <c r="VRF98" s="62"/>
      <c r="VRG98" s="62"/>
      <c r="VRH98" s="62"/>
      <c r="VRI98" s="62"/>
      <c r="VRJ98" s="62"/>
      <c r="VRK98" s="62"/>
      <c r="VRL98" s="62"/>
      <c r="VRM98" s="62"/>
      <c r="VRN98" s="62"/>
      <c r="VRO98" s="62"/>
      <c r="VRP98" s="62"/>
      <c r="VRQ98" s="62"/>
      <c r="VRR98" s="62"/>
      <c r="VRS98" s="62"/>
      <c r="VRT98" s="62"/>
      <c r="VRU98" s="62"/>
      <c r="VRV98" s="62"/>
      <c r="VRW98" s="62"/>
      <c r="VRX98" s="62"/>
      <c r="VRY98" s="62"/>
      <c r="VRZ98" s="62"/>
      <c r="VSA98" s="62"/>
      <c r="VSB98" s="62"/>
      <c r="VSC98" s="62"/>
      <c r="VSD98" s="62"/>
      <c r="VSE98" s="62"/>
      <c r="VSF98" s="62"/>
      <c r="VSG98" s="62"/>
      <c r="VSH98" s="62"/>
      <c r="VSI98" s="62"/>
      <c r="VSJ98" s="62"/>
      <c r="VSK98" s="62"/>
      <c r="VSL98" s="62"/>
      <c r="VSM98" s="62"/>
      <c r="VSN98" s="62"/>
      <c r="VSO98" s="62"/>
      <c r="VSP98" s="62"/>
      <c r="VSQ98" s="62"/>
      <c r="VSR98" s="62"/>
      <c r="VSS98" s="62"/>
      <c r="VST98" s="62"/>
      <c r="VSU98" s="62"/>
      <c r="VSV98" s="62"/>
      <c r="VSW98" s="62"/>
      <c r="VSX98" s="62"/>
      <c r="VSY98" s="62"/>
      <c r="VSZ98" s="62"/>
      <c r="VTA98" s="62"/>
      <c r="VTB98" s="62"/>
      <c r="VTC98" s="62"/>
      <c r="VTD98" s="62"/>
      <c r="VTE98" s="62"/>
      <c r="VTF98" s="62"/>
      <c r="VTG98" s="62"/>
      <c r="VTH98" s="62"/>
      <c r="VTI98" s="62"/>
      <c r="VTJ98" s="62"/>
      <c r="VTK98" s="62"/>
      <c r="VTL98" s="62"/>
      <c r="VTM98" s="62"/>
      <c r="VTN98" s="62"/>
      <c r="VTO98" s="62"/>
      <c r="VTP98" s="62"/>
      <c r="VTQ98" s="62"/>
      <c r="VTR98" s="62"/>
      <c r="VTS98" s="62"/>
      <c r="VTT98" s="62"/>
      <c r="VTU98" s="62"/>
      <c r="VTV98" s="62"/>
      <c r="VTW98" s="62"/>
      <c r="VTX98" s="62"/>
      <c r="VTY98" s="62"/>
      <c r="VTZ98" s="62"/>
      <c r="VUA98" s="62"/>
      <c r="VUB98" s="62"/>
      <c r="VUC98" s="62"/>
      <c r="VUD98" s="62"/>
      <c r="VUE98" s="62"/>
      <c r="VUF98" s="62"/>
      <c r="VUG98" s="62"/>
      <c r="VUH98" s="62"/>
      <c r="VUI98" s="62"/>
      <c r="VUJ98" s="62"/>
      <c r="VUK98" s="62"/>
      <c r="VUL98" s="62"/>
      <c r="VUM98" s="62"/>
      <c r="VUN98" s="62"/>
      <c r="VUO98" s="62"/>
      <c r="VUP98" s="62"/>
      <c r="VUQ98" s="62"/>
      <c r="VUR98" s="62"/>
      <c r="VUS98" s="62"/>
      <c r="VUT98" s="62"/>
      <c r="VUU98" s="62"/>
      <c r="VUV98" s="62"/>
      <c r="VUW98" s="62"/>
      <c r="VUX98" s="62"/>
      <c r="VUY98" s="62"/>
      <c r="VUZ98" s="62"/>
      <c r="VVA98" s="62"/>
      <c r="VVB98" s="62"/>
      <c r="VVC98" s="62"/>
      <c r="VVD98" s="62"/>
      <c r="VVE98" s="62"/>
      <c r="VVF98" s="62"/>
      <c r="VVG98" s="62"/>
      <c r="VVH98" s="62"/>
      <c r="VVI98" s="62"/>
      <c r="VVJ98" s="62"/>
      <c r="VVK98" s="62"/>
      <c r="VVL98" s="62"/>
      <c r="VVM98" s="62"/>
      <c r="VVN98" s="62"/>
      <c r="VVO98" s="62"/>
      <c r="VVP98" s="62"/>
      <c r="VVQ98" s="62"/>
      <c r="VVR98" s="62"/>
      <c r="VVS98" s="62"/>
      <c r="VVT98" s="62"/>
      <c r="VVU98" s="62"/>
      <c r="VVV98" s="62"/>
      <c r="VVW98" s="62"/>
      <c r="VVX98" s="62"/>
      <c r="VVY98" s="62"/>
      <c r="VVZ98" s="62"/>
      <c r="VWA98" s="62"/>
      <c r="VWB98" s="62"/>
      <c r="VWC98" s="62"/>
      <c r="VWD98" s="62"/>
      <c r="VWE98" s="62"/>
      <c r="VWF98" s="62"/>
      <c r="VWG98" s="62"/>
      <c r="VWH98" s="62"/>
      <c r="VWI98" s="62"/>
      <c r="VWJ98" s="62"/>
      <c r="VWK98" s="62"/>
      <c r="VWL98" s="62"/>
      <c r="VWM98" s="62"/>
      <c r="VWN98" s="62"/>
      <c r="VWO98" s="62"/>
      <c r="VWP98" s="62"/>
      <c r="VWQ98" s="62"/>
      <c r="VWR98" s="62"/>
      <c r="VWS98" s="62"/>
      <c r="VWT98" s="62"/>
      <c r="VWU98" s="62"/>
      <c r="VWV98" s="62"/>
      <c r="VWW98" s="62"/>
      <c r="VWX98" s="62"/>
      <c r="VWY98" s="62"/>
      <c r="VWZ98" s="62"/>
      <c r="VXA98" s="62"/>
      <c r="VXB98" s="62"/>
      <c r="VXC98" s="62"/>
      <c r="VXD98" s="62"/>
      <c r="VXE98" s="62"/>
      <c r="VXF98" s="62"/>
      <c r="VXG98" s="62"/>
      <c r="VXH98" s="62"/>
      <c r="VXI98" s="62"/>
      <c r="VXJ98" s="62"/>
      <c r="VXK98" s="62"/>
      <c r="VXL98" s="62"/>
      <c r="VXM98" s="62"/>
      <c r="VXN98" s="62"/>
      <c r="VXO98" s="62"/>
      <c r="VXP98" s="62"/>
      <c r="VXQ98" s="62"/>
      <c r="VXR98" s="62"/>
      <c r="VXS98" s="62"/>
      <c r="VXT98" s="62"/>
      <c r="VXU98" s="62"/>
      <c r="VXV98" s="62"/>
      <c r="VXW98" s="62"/>
      <c r="VXX98" s="62"/>
      <c r="VXY98" s="62"/>
      <c r="VXZ98" s="62"/>
      <c r="VYA98" s="62"/>
      <c r="VYB98" s="62"/>
      <c r="VYC98" s="62"/>
      <c r="VYD98" s="62"/>
      <c r="VYE98" s="62"/>
      <c r="VYF98" s="62"/>
      <c r="VYG98" s="62"/>
      <c r="VYH98" s="62"/>
      <c r="VYI98" s="62"/>
      <c r="VYJ98" s="62"/>
      <c r="VYK98" s="62"/>
      <c r="VYL98" s="62"/>
      <c r="VYM98" s="62"/>
      <c r="VYN98" s="62"/>
      <c r="VYO98" s="62"/>
      <c r="VYP98" s="62"/>
      <c r="VYQ98" s="62"/>
      <c r="VYR98" s="62"/>
      <c r="VYS98" s="62"/>
      <c r="VYT98" s="62"/>
      <c r="VYU98" s="62"/>
      <c r="VYV98" s="62"/>
      <c r="VYW98" s="62"/>
      <c r="VYX98" s="62"/>
      <c r="VYY98" s="62"/>
      <c r="VYZ98" s="62"/>
      <c r="VZA98" s="62"/>
      <c r="VZB98" s="62"/>
      <c r="VZC98" s="62"/>
      <c r="VZD98" s="62"/>
      <c r="VZE98" s="62"/>
      <c r="VZF98" s="62"/>
      <c r="VZG98" s="62"/>
      <c r="VZH98" s="62"/>
      <c r="VZI98" s="62"/>
      <c r="VZJ98" s="62"/>
      <c r="VZK98" s="62"/>
      <c r="VZL98" s="62"/>
      <c r="VZM98" s="62"/>
      <c r="VZN98" s="62"/>
      <c r="VZO98" s="62"/>
      <c r="VZP98" s="62"/>
      <c r="VZQ98" s="62"/>
      <c r="VZR98" s="62"/>
      <c r="VZS98" s="62"/>
      <c r="VZT98" s="62"/>
      <c r="VZU98" s="62"/>
      <c r="VZV98" s="62"/>
      <c r="VZW98" s="62"/>
      <c r="VZX98" s="62"/>
      <c r="VZY98" s="62"/>
      <c r="VZZ98" s="62"/>
      <c r="WAA98" s="62"/>
      <c r="WAB98" s="62"/>
      <c r="WAC98" s="62"/>
      <c r="WAD98" s="62"/>
      <c r="WAE98" s="62"/>
      <c r="WAF98" s="62"/>
      <c r="WAG98" s="62"/>
      <c r="WAH98" s="62"/>
      <c r="WAI98" s="62"/>
      <c r="WAJ98" s="62"/>
      <c r="WAK98" s="62"/>
      <c r="WAL98" s="62"/>
      <c r="WAM98" s="62"/>
      <c r="WAN98" s="62"/>
      <c r="WAO98" s="62"/>
      <c r="WAP98" s="62"/>
      <c r="WAQ98" s="62"/>
      <c r="WAR98" s="62"/>
      <c r="WAS98" s="62"/>
      <c r="WAT98" s="62"/>
      <c r="WAU98" s="62"/>
      <c r="WAV98" s="62"/>
      <c r="WAW98" s="62"/>
      <c r="WAX98" s="62"/>
      <c r="WAY98" s="62"/>
      <c r="WAZ98" s="62"/>
      <c r="WBA98" s="62"/>
      <c r="WBB98" s="62"/>
      <c r="WBC98" s="62"/>
      <c r="WBD98" s="62"/>
      <c r="WBE98" s="62"/>
      <c r="WBF98" s="62"/>
      <c r="WBG98" s="62"/>
      <c r="WBH98" s="62"/>
      <c r="WBI98" s="62"/>
      <c r="WBJ98" s="62"/>
      <c r="WBK98" s="62"/>
      <c r="WBL98" s="62"/>
      <c r="WBM98" s="62"/>
      <c r="WBN98" s="62"/>
      <c r="WBO98" s="62"/>
      <c r="WBP98" s="62"/>
      <c r="WBQ98" s="62"/>
      <c r="WBR98" s="62"/>
      <c r="WBS98" s="62"/>
      <c r="WBT98" s="62"/>
      <c r="WBU98" s="62"/>
      <c r="WBV98" s="62"/>
      <c r="WBW98" s="62"/>
      <c r="WBX98" s="62"/>
      <c r="WBY98" s="62"/>
      <c r="WBZ98" s="62"/>
      <c r="WCA98" s="62"/>
      <c r="WCB98" s="62"/>
      <c r="WCC98" s="62"/>
      <c r="WCD98" s="62"/>
      <c r="WCE98" s="62"/>
      <c r="WCF98" s="62"/>
      <c r="WCG98" s="62"/>
      <c r="WCH98" s="62"/>
      <c r="WCI98" s="62"/>
      <c r="WCJ98" s="62"/>
      <c r="WCK98" s="62"/>
      <c r="WCL98" s="62"/>
      <c r="WCM98" s="62"/>
      <c r="WCN98" s="62"/>
      <c r="WCO98" s="62"/>
      <c r="WCP98" s="62"/>
      <c r="WCQ98" s="62"/>
      <c r="WCR98" s="62"/>
      <c r="WCS98" s="62"/>
      <c r="WCT98" s="62"/>
      <c r="WCU98" s="62"/>
      <c r="WCV98" s="62"/>
      <c r="WCW98" s="62"/>
      <c r="WCX98" s="62"/>
      <c r="WCY98" s="62"/>
      <c r="WCZ98" s="62"/>
      <c r="WDA98" s="62"/>
      <c r="WDB98" s="62"/>
      <c r="WDC98" s="62"/>
      <c r="WDD98" s="62"/>
      <c r="WDE98" s="62"/>
      <c r="WDF98" s="62"/>
      <c r="WDG98" s="62"/>
      <c r="WDH98" s="62"/>
      <c r="WDI98" s="62"/>
      <c r="WDJ98" s="62"/>
      <c r="WDK98" s="62"/>
      <c r="WDL98" s="62"/>
      <c r="WDM98" s="62"/>
      <c r="WDN98" s="62"/>
      <c r="WDO98" s="62"/>
      <c r="WDP98" s="62"/>
      <c r="WDQ98" s="62"/>
      <c r="WDR98" s="62"/>
      <c r="WDS98" s="62"/>
      <c r="WDT98" s="62"/>
      <c r="WDU98" s="62"/>
      <c r="WDV98" s="62"/>
      <c r="WDW98" s="62"/>
      <c r="WDX98" s="62"/>
      <c r="WDY98" s="62"/>
      <c r="WDZ98" s="62"/>
      <c r="WEA98" s="62"/>
      <c r="WEB98" s="62"/>
      <c r="WEC98" s="62"/>
      <c r="WED98" s="62"/>
      <c r="WEE98" s="62"/>
      <c r="WEF98" s="62"/>
      <c r="WEG98" s="62"/>
      <c r="WEH98" s="62"/>
      <c r="WEI98" s="62"/>
      <c r="WEJ98" s="62"/>
      <c r="WEK98" s="62"/>
      <c r="WEL98" s="62"/>
      <c r="WEM98" s="62"/>
      <c r="WEN98" s="62"/>
      <c r="WEO98" s="62"/>
      <c r="WEP98" s="62"/>
      <c r="WEQ98" s="62"/>
      <c r="WER98" s="62"/>
      <c r="WES98" s="62"/>
      <c r="WET98" s="62"/>
      <c r="WEU98" s="62"/>
      <c r="WEV98" s="62"/>
      <c r="WEW98" s="62"/>
      <c r="WEX98" s="62"/>
      <c r="WEY98" s="62"/>
      <c r="WEZ98" s="62"/>
      <c r="WFA98" s="62"/>
      <c r="WFB98" s="62"/>
      <c r="WFC98" s="62"/>
      <c r="WFD98" s="62"/>
      <c r="WFE98" s="62"/>
      <c r="WFF98" s="62"/>
      <c r="WFG98" s="62"/>
      <c r="WFH98" s="62"/>
      <c r="WFI98" s="62"/>
      <c r="WFJ98" s="62"/>
      <c r="WFK98" s="62"/>
      <c r="WFL98" s="62"/>
      <c r="WFM98" s="62"/>
      <c r="WFN98" s="62"/>
      <c r="WFO98" s="62"/>
      <c r="WFP98" s="62"/>
      <c r="WFQ98" s="62"/>
      <c r="WFR98" s="62"/>
      <c r="WFS98" s="62"/>
      <c r="WFT98" s="62"/>
      <c r="WFU98" s="62"/>
      <c r="WFV98" s="62"/>
      <c r="WFW98" s="62"/>
      <c r="WFX98" s="62"/>
      <c r="WFY98" s="62"/>
      <c r="WFZ98" s="62"/>
      <c r="WGA98" s="62"/>
      <c r="WGB98" s="62"/>
      <c r="WGC98" s="62"/>
      <c r="WGD98" s="62"/>
      <c r="WGE98" s="62"/>
      <c r="WGF98" s="62"/>
      <c r="WGG98" s="62"/>
      <c r="WGH98" s="62"/>
      <c r="WGI98" s="62"/>
      <c r="WGJ98" s="62"/>
      <c r="WGK98" s="62"/>
      <c r="WGL98" s="62"/>
      <c r="WGM98" s="62"/>
      <c r="WGN98" s="62"/>
      <c r="WGO98" s="62"/>
      <c r="WGP98" s="62"/>
      <c r="WGQ98" s="62"/>
      <c r="WGR98" s="62"/>
      <c r="WGS98" s="62"/>
      <c r="WGT98" s="62"/>
      <c r="WGU98" s="62"/>
      <c r="WGV98" s="62"/>
      <c r="WGW98" s="62"/>
      <c r="WGX98" s="62"/>
      <c r="WGY98" s="62"/>
      <c r="WGZ98" s="62"/>
      <c r="WHA98" s="62"/>
      <c r="WHB98" s="62"/>
      <c r="WHC98" s="62"/>
      <c r="WHD98" s="62"/>
      <c r="WHE98" s="62"/>
      <c r="WHF98" s="62"/>
      <c r="WHG98" s="62"/>
      <c r="WHH98" s="62"/>
      <c r="WHI98" s="62"/>
      <c r="WHJ98" s="62"/>
      <c r="WHK98" s="62"/>
      <c r="WHL98" s="62"/>
      <c r="WHM98" s="62"/>
      <c r="WHN98" s="62"/>
      <c r="WHO98" s="62"/>
      <c r="WHP98" s="62"/>
      <c r="WHQ98" s="62"/>
      <c r="WHR98" s="62"/>
      <c r="WHS98" s="62"/>
      <c r="WHT98" s="62"/>
      <c r="WHU98" s="62"/>
      <c r="WHV98" s="62"/>
      <c r="WHW98" s="62"/>
      <c r="WHX98" s="62"/>
      <c r="WHY98" s="62"/>
      <c r="WHZ98" s="62"/>
      <c r="WIA98" s="62"/>
      <c r="WIB98" s="62"/>
      <c r="WIC98" s="62"/>
      <c r="WID98" s="62"/>
      <c r="WIE98" s="62"/>
      <c r="WIF98" s="62"/>
      <c r="WIG98" s="62"/>
      <c r="WIH98" s="62"/>
      <c r="WII98" s="62"/>
      <c r="WIJ98" s="62"/>
      <c r="WIK98" s="62"/>
      <c r="WIL98" s="62"/>
      <c r="WIM98" s="62"/>
      <c r="WIN98" s="62"/>
      <c r="WIO98" s="62"/>
      <c r="WIP98" s="62"/>
      <c r="WIQ98" s="62"/>
      <c r="WIR98" s="62"/>
      <c r="WIS98" s="62"/>
      <c r="WIT98" s="62"/>
      <c r="WIU98" s="62"/>
      <c r="WIV98" s="62"/>
      <c r="WIW98" s="62"/>
      <c r="WIX98" s="62"/>
      <c r="WIY98" s="62"/>
      <c r="WIZ98" s="62"/>
      <c r="WJA98" s="62"/>
      <c r="WJB98" s="62"/>
      <c r="WJC98" s="62"/>
      <c r="WJD98" s="62"/>
      <c r="WJE98" s="62"/>
      <c r="WJF98" s="62"/>
      <c r="WJG98" s="62"/>
      <c r="WJH98" s="62"/>
      <c r="WJI98" s="62"/>
      <c r="WJJ98" s="62"/>
      <c r="WJK98" s="62"/>
      <c r="WJL98" s="62"/>
      <c r="WJM98" s="62"/>
      <c r="WJN98" s="62"/>
      <c r="WJO98" s="62"/>
      <c r="WJP98" s="62"/>
      <c r="WJQ98" s="62"/>
      <c r="WJR98" s="62"/>
      <c r="WJS98" s="62"/>
      <c r="WJT98" s="62"/>
      <c r="WJU98" s="62"/>
      <c r="WJV98" s="62"/>
      <c r="WJW98" s="62"/>
      <c r="WJX98" s="62"/>
      <c r="WJY98" s="62"/>
      <c r="WJZ98" s="62"/>
      <c r="WKA98" s="62"/>
      <c r="WKB98" s="62"/>
      <c r="WKC98" s="62"/>
      <c r="WKD98" s="62"/>
      <c r="WKE98" s="62"/>
      <c r="WKF98" s="62"/>
      <c r="WKG98" s="62"/>
      <c r="WKH98" s="62"/>
      <c r="WKI98" s="62"/>
      <c r="WKJ98" s="62"/>
      <c r="WKK98" s="62"/>
      <c r="WKL98" s="62"/>
      <c r="WKM98" s="62"/>
      <c r="WKN98" s="62"/>
      <c r="WKO98" s="62"/>
      <c r="WKP98" s="62"/>
      <c r="WKQ98" s="62"/>
      <c r="WKR98" s="62"/>
      <c r="WKS98" s="62"/>
      <c r="WKT98" s="62"/>
      <c r="WKU98" s="62"/>
      <c r="WKV98" s="62"/>
      <c r="WKW98" s="62"/>
      <c r="WKX98" s="62"/>
      <c r="WKY98" s="62"/>
      <c r="WKZ98" s="62"/>
      <c r="WLA98" s="62"/>
      <c r="WLB98" s="62"/>
      <c r="WLC98" s="62"/>
      <c r="WLD98" s="62"/>
      <c r="WLE98" s="62"/>
      <c r="WLF98" s="62"/>
      <c r="WLG98" s="62"/>
      <c r="WLH98" s="62"/>
      <c r="WLI98" s="62"/>
      <c r="WLJ98" s="62"/>
      <c r="WLK98" s="62"/>
      <c r="WLL98" s="62"/>
      <c r="WLM98" s="62"/>
      <c r="WLN98" s="62"/>
      <c r="WLO98" s="62"/>
      <c r="WLP98" s="62"/>
      <c r="WLQ98" s="62"/>
      <c r="WLR98" s="62"/>
      <c r="WLS98" s="62"/>
      <c r="WLT98" s="62"/>
      <c r="WLU98" s="62"/>
      <c r="WLV98" s="62"/>
      <c r="WLW98" s="62"/>
      <c r="WLX98" s="62"/>
      <c r="WLY98" s="62"/>
      <c r="WLZ98" s="62"/>
      <c r="WMA98" s="62"/>
      <c r="WMB98" s="62"/>
      <c r="WMC98" s="62"/>
      <c r="WMD98" s="62"/>
      <c r="WME98" s="62"/>
      <c r="WMF98" s="62"/>
      <c r="WMG98" s="62"/>
      <c r="WMH98" s="62"/>
      <c r="WMI98" s="62"/>
      <c r="WMJ98" s="62"/>
      <c r="WMK98" s="62"/>
      <c r="WML98" s="62"/>
      <c r="WMM98" s="62"/>
      <c r="WMN98" s="62"/>
      <c r="WMO98" s="62"/>
      <c r="WMP98" s="62"/>
      <c r="WMQ98" s="62"/>
      <c r="WMR98" s="62"/>
      <c r="WMS98" s="62"/>
      <c r="WMT98" s="62"/>
      <c r="WMU98" s="62"/>
      <c r="WMV98" s="62"/>
      <c r="WMW98" s="62"/>
      <c r="WMX98" s="62"/>
      <c r="WMY98" s="62"/>
      <c r="WMZ98" s="62"/>
      <c r="WNA98" s="62"/>
      <c r="WNB98" s="62"/>
      <c r="WNC98" s="62"/>
      <c r="WND98" s="62"/>
      <c r="WNE98" s="62"/>
      <c r="WNF98" s="62"/>
      <c r="WNG98" s="62"/>
      <c r="WNH98" s="62"/>
      <c r="WNI98" s="62"/>
      <c r="WNJ98" s="62"/>
      <c r="WNK98" s="62"/>
      <c r="WNL98" s="62"/>
      <c r="WNM98" s="62"/>
      <c r="WNN98" s="62"/>
      <c r="WNO98" s="62"/>
      <c r="WNP98" s="62"/>
      <c r="WNQ98" s="62"/>
      <c r="WNR98" s="62"/>
      <c r="WNS98" s="62"/>
      <c r="WNT98" s="62"/>
      <c r="WNU98" s="62"/>
      <c r="WNV98" s="62"/>
      <c r="WNW98" s="62"/>
      <c r="WNX98" s="62"/>
      <c r="WNY98" s="62"/>
      <c r="WNZ98" s="62"/>
      <c r="WOA98" s="62"/>
      <c r="WOB98" s="62"/>
      <c r="WOC98" s="62"/>
      <c r="WOD98" s="62"/>
      <c r="WOE98" s="62"/>
      <c r="WOF98" s="62"/>
      <c r="WOG98" s="62"/>
      <c r="WOH98" s="62"/>
      <c r="WOI98" s="62"/>
      <c r="WOJ98" s="62"/>
      <c r="WOK98" s="62"/>
      <c r="WOL98" s="62"/>
      <c r="WOM98" s="62"/>
      <c r="WON98" s="62"/>
      <c r="WOO98" s="62"/>
      <c r="WOP98" s="62"/>
      <c r="WOQ98" s="62"/>
      <c r="WOR98" s="62"/>
      <c r="WOS98" s="62"/>
      <c r="WOT98" s="62"/>
      <c r="WOU98" s="62"/>
      <c r="WOV98" s="62"/>
      <c r="WOW98" s="62"/>
      <c r="WOX98" s="62"/>
      <c r="WOY98" s="62"/>
      <c r="WOZ98" s="62"/>
      <c r="WPA98" s="62"/>
      <c r="WPB98" s="62"/>
      <c r="WPC98" s="62"/>
      <c r="WPD98" s="62"/>
      <c r="WPE98" s="62"/>
      <c r="WPF98" s="62"/>
      <c r="WPG98" s="62"/>
      <c r="WPH98" s="62"/>
      <c r="WPI98" s="62"/>
      <c r="WPJ98" s="62"/>
      <c r="WPK98" s="62"/>
      <c r="WPL98" s="62"/>
      <c r="WPM98" s="62"/>
      <c r="WPN98" s="62"/>
      <c r="WPO98" s="62"/>
      <c r="WPP98" s="62"/>
      <c r="WPQ98" s="62"/>
      <c r="WPR98" s="62"/>
      <c r="WPS98" s="62"/>
      <c r="WPT98" s="62"/>
      <c r="WPU98" s="62"/>
      <c r="WPV98" s="62"/>
      <c r="WPW98" s="62"/>
      <c r="WPX98" s="62"/>
      <c r="WPY98" s="62"/>
      <c r="WPZ98" s="62"/>
      <c r="WQA98" s="62"/>
      <c r="WQB98" s="62"/>
      <c r="WQC98" s="62"/>
      <c r="WQD98" s="62"/>
      <c r="WQE98" s="62"/>
      <c r="WQF98" s="62"/>
      <c r="WQG98" s="62"/>
      <c r="WQH98" s="62"/>
      <c r="WQI98" s="62"/>
      <c r="WQJ98" s="62"/>
      <c r="WQK98" s="62"/>
      <c r="WQL98" s="62"/>
      <c r="WQM98" s="62"/>
      <c r="WQN98" s="62"/>
      <c r="WQO98" s="62"/>
      <c r="WQP98" s="62"/>
      <c r="WQQ98" s="62"/>
      <c r="WQR98" s="62"/>
      <c r="WQS98" s="62"/>
      <c r="WQT98" s="62"/>
      <c r="WQU98" s="62"/>
      <c r="WQV98" s="62"/>
      <c r="WQW98" s="62"/>
      <c r="WQX98" s="62"/>
      <c r="WQY98" s="62"/>
      <c r="WQZ98" s="62"/>
      <c r="WRA98" s="62"/>
      <c r="WRB98" s="62"/>
      <c r="WRC98" s="62"/>
      <c r="WRD98" s="62"/>
      <c r="WRE98" s="62"/>
      <c r="WRF98" s="62"/>
      <c r="WRG98" s="62"/>
      <c r="WRH98" s="62"/>
      <c r="WRI98" s="62"/>
      <c r="WRJ98" s="62"/>
      <c r="WRK98" s="62"/>
      <c r="WRL98" s="62"/>
      <c r="WRM98" s="62"/>
      <c r="WRN98" s="62"/>
      <c r="WRO98" s="62"/>
      <c r="WRP98" s="62"/>
      <c r="WRQ98" s="62"/>
      <c r="WRR98" s="62"/>
      <c r="WRS98" s="62"/>
      <c r="WRT98" s="62"/>
      <c r="WRU98" s="62"/>
      <c r="WRV98" s="62"/>
      <c r="WRW98" s="62"/>
      <c r="WRX98" s="62"/>
      <c r="WRY98" s="62"/>
      <c r="WRZ98" s="62"/>
      <c r="WSA98" s="62"/>
      <c r="WSB98" s="62"/>
      <c r="WSC98" s="62"/>
      <c r="WSD98" s="62"/>
      <c r="WSE98" s="62"/>
      <c r="WSF98" s="62"/>
      <c r="WSG98" s="62"/>
      <c r="WSH98" s="62"/>
      <c r="WSI98" s="62"/>
      <c r="WSJ98" s="62"/>
      <c r="WSK98" s="62"/>
      <c r="WSL98" s="62"/>
      <c r="WSM98" s="62"/>
      <c r="WSN98" s="62"/>
      <c r="WSO98" s="62"/>
      <c r="WSP98" s="62"/>
      <c r="WSQ98" s="62"/>
      <c r="WSR98" s="62"/>
      <c r="WSS98" s="62"/>
      <c r="WST98" s="62"/>
      <c r="WSU98" s="62"/>
      <c r="WSV98" s="62"/>
      <c r="WSW98" s="62"/>
      <c r="WSX98" s="62"/>
      <c r="WSY98" s="62"/>
      <c r="WSZ98" s="62"/>
      <c r="WTA98" s="62"/>
      <c r="WTB98" s="62"/>
      <c r="WTC98" s="62"/>
      <c r="WTD98" s="62"/>
      <c r="WTE98" s="62"/>
      <c r="WTF98" s="62"/>
      <c r="WTG98" s="62"/>
      <c r="WTH98" s="62"/>
      <c r="WTI98" s="62"/>
      <c r="WTJ98" s="62"/>
      <c r="WTK98" s="62"/>
      <c r="WTL98" s="62"/>
      <c r="WTM98" s="62"/>
      <c r="WTN98" s="62"/>
      <c r="WTO98" s="62"/>
      <c r="WTP98" s="62"/>
      <c r="WTQ98" s="62"/>
      <c r="WTR98" s="62"/>
      <c r="WTS98" s="62"/>
      <c r="WTT98" s="62"/>
      <c r="WTU98" s="62"/>
      <c r="WTV98" s="62"/>
      <c r="WTW98" s="62"/>
      <c r="WTX98" s="62"/>
      <c r="WTY98" s="62"/>
      <c r="WTZ98" s="62"/>
      <c r="WUA98" s="62"/>
      <c r="WUB98" s="62"/>
      <c r="WUC98" s="62"/>
      <c r="WUD98" s="62"/>
      <c r="WUE98" s="62"/>
      <c r="WUF98" s="62"/>
      <c r="WUG98" s="62"/>
      <c r="WUH98" s="62"/>
      <c r="WUI98" s="62"/>
      <c r="WUJ98" s="62"/>
      <c r="WUK98" s="62"/>
      <c r="WUL98" s="62"/>
      <c r="WUM98" s="62"/>
      <c r="WUN98" s="62"/>
      <c r="WUO98" s="62"/>
      <c r="WUP98" s="62"/>
      <c r="WUQ98" s="62"/>
      <c r="WUR98" s="62"/>
      <c r="WUS98" s="62"/>
      <c r="WUT98" s="62"/>
      <c r="WUU98" s="62"/>
      <c r="WUV98" s="62"/>
      <c r="WUW98" s="62"/>
      <c r="WUX98" s="62"/>
      <c r="WUY98" s="62"/>
      <c r="WUZ98" s="62"/>
      <c r="WVA98" s="62"/>
      <c r="WVB98" s="62"/>
      <c r="WVC98" s="62"/>
      <c r="WVD98" s="62"/>
      <c r="WVE98" s="62"/>
      <c r="WVF98" s="62"/>
      <c r="WVG98" s="62"/>
      <c r="WVH98" s="62"/>
      <c r="WVI98" s="62"/>
      <c r="WVJ98" s="62"/>
      <c r="WVK98" s="62"/>
      <c r="WVL98" s="62"/>
      <c r="WVM98" s="62"/>
      <c r="WVN98" s="62"/>
      <c r="WVO98" s="62"/>
      <c r="WVP98" s="62"/>
      <c r="WVQ98" s="62"/>
      <c r="WVR98" s="62"/>
      <c r="WVS98" s="62"/>
      <c r="WVT98" s="62"/>
      <c r="WVU98" s="62"/>
      <c r="WVV98" s="62"/>
      <c r="WVW98" s="62"/>
      <c r="WVX98" s="62"/>
      <c r="WVY98" s="62"/>
      <c r="WVZ98" s="62"/>
      <c r="WWA98" s="62"/>
      <c r="WWB98" s="62"/>
      <c r="WWC98" s="62"/>
      <c r="WWD98" s="62"/>
      <c r="WWE98" s="62"/>
      <c r="WWF98" s="62"/>
      <c r="WWG98" s="62"/>
      <c r="WWH98" s="62"/>
      <c r="WWI98" s="62"/>
      <c r="WWJ98" s="62"/>
      <c r="WWK98" s="62"/>
      <c r="WWL98" s="62"/>
      <c r="WWM98" s="62"/>
      <c r="WWN98" s="62"/>
      <c r="WWO98" s="62"/>
      <c r="WWP98" s="62"/>
      <c r="WWQ98" s="62"/>
      <c r="WWR98" s="62"/>
      <c r="WWS98" s="62"/>
      <c r="WWT98" s="62"/>
      <c r="WWU98" s="62"/>
      <c r="WWV98" s="62"/>
      <c r="WWW98" s="62"/>
      <c r="WWX98" s="62"/>
      <c r="WWY98" s="62"/>
      <c r="WWZ98" s="62"/>
      <c r="WXA98" s="62"/>
      <c r="WXB98" s="62"/>
      <c r="WXC98" s="62"/>
      <c r="WXD98" s="62"/>
      <c r="WXE98" s="62"/>
      <c r="WXF98" s="62"/>
      <c r="WXG98" s="62"/>
      <c r="WXH98" s="62"/>
      <c r="WXI98" s="62"/>
      <c r="WXJ98" s="62"/>
      <c r="WXK98" s="62"/>
      <c r="WXL98" s="62"/>
      <c r="WXM98" s="62"/>
      <c r="WXN98" s="62"/>
      <c r="WXO98" s="62"/>
      <c r="WXP98" s="62"/>
      <c r="WXQ98" s="62"/>
      <c r="WXR98" s="62"/>
      <c r="WXS98" s="62"/>
      <c r="WXT98" s="62"/>
      <c r="WXU98" s="62"/>
      <c r="WXV98" s="62"/>
      <c r="WXW98" s="62"/>
      <c r="WXX98" s="62"/>
      <c r="WXY98" s="62"/>
      <c r="WXZ98" s="62"/>
      <c r="WYA98" s="62"/>
      <c r="WYB98" s="62"/>
      <c r="WYC98" s="62"/>
      <c r="WYD98" s="62"/>
      <c r="WYE98" s="62"/>
      <c r="WYF98" s="62"/>
      <c r="WYG98" s="62"/>
      <c r="WYH98" s="62"/>
      <c r="WYI98" s="62"/>
      <c r="WYJ98" s="62"/>
      <c r="WYK98" s="62"/>
      <c r="WYL98" s="62"/>
      <c r="WYM98" s="62"/>
      <c r="WYN98" s="62"/>
      <c r="WYO98" s="62"/>
      <c r="WYP98" s="62"/>
      <c r="WYQ98" s="62"/>
      <c r="WYR98" s="62"/>
      <c r="WYS98" s="62"/>
      <c r="WYT98" s="62"/>
      <c r="WYU98" s="62"/>
      <c r="WYV98" s="62"/>
      <c r="WYW98" s="62"/>
      <c r="WYX98" s="62"/>
      <c r="WYY98" s="62"/>
      <c r="WYZ98" s="62"/>
      <c r="WZA98" s="62"/>
      <c r="WZB98" s="62"/>
      <c r="WZC98" s="62"/>
      <c r="WZD98" s="62"/>
      <c r="WZE98" s="62"/>
      <c r="WZF98" s="62"/>
      <c r="WZG98" s="62"/>
      <c r="WZH98" s="62"/>
      <c r="WZI98" s="62"/>
      <c r="WZJ98" s="62"/>
      <c r="WZK98" s="62"/>
      <c r="WZL98" s="62"/>
      <c r="WZM98" s="62"/>
      <c r="WZN98" s="62"/>
      <c r="WZO98" s="62"/>
      <c r="WZP98" s="62"/>
      <c r="WZQ98" s="62"/>
      <c r="WZR98" s="62"/>
      <c r="WZS98" s="62"/>
      <c r="WZT98" s="62"/>
      <c r="WZU98" s="62"/>
      <c r="WZV98" s="62"/>
      <c r="WZW98" s="62"/>
      <c r="WZX98" s="62"/>
      <c r="WZY98" s="62"/>
      <c r="WZZ98" s="62"/>
      <c r="XAA98" s="62"/>
      <c r="XAB98" s="62"/>
      <c r="XAC98" s="62"/>
      <c r="XAD98" s="62"/>
      <c r="XAE98" s="62"/>
      <c r="XAF98" s="62"/>
      <c r="XAG98" s="62"/>
      <c r="XAH98" s="62"/>
      <c r="XAI98" s="62"/>
      <c r="XAJ98" s="62"/>
      <c r="XAK98" s="62"/>
      <c r="XAL98" s="62"/>
      <c r="XAM98" s="62"/>
      <c r="XAN98" s="62"/>
      <c r="XAO98" s="62"/>
      <c r="XAP98" s="62"/>
      <c r="XAQ98" s="62"/>
      <c r="XAR98" s="62"/>
      <c r="XAS98" s="62"/>
      <c r="XAT98" s="62"/>
      <c r="XAU98" s="62"/>
      <c r="XAV98" s="62"/>
      <c r="XAW98" s="62"/>
      <c r="XAX98" s="62"/>
      <c r="XAY98" s="62"/>
      <c r="XAZ98" s="62"/>
      <c r="XBA98" s="62"/>
      <c r="XBB98" s="62"/>
      <c r="XBC98" s="62"/>
      <c r="XBD98" s="62"/>
      <c r="XBE98" s="62"/>
      <c r="XBF98" s="62"/>
      <c r="XBG98" s="62"/>
      <c r="XBH98" s="62"/>
      <c r="XBI98" s="62"/>
      <c r="XBJ98" s="62"/>
      <c r="XBK98" s="62"/>
      <c r="XBL98" s="62"/>
      <c r="XBM98" s="62"/>
      <c r="XBN98" s="62"/>
      <c r="XBO98" s="62"/>
      <c r="XBP98" s="62"/>
      <c r="XBQ98" s="62"/>
      <c r="XBR98" s="62"/>
      <c r="XBS98" s="62"/>
      <c r="XBT98" s="62"/>
      <c r="XBU98" s="62"/>
      <c r="XBV98" s="62"/>
      <c r="XBW98" s="62"/>
      <c r="XBX98" s="62"/>
      <c r="XBY98" s="62"/>
      <c r="XBZ98" s="62"/>
      <c r="XCA98" s="62"/>
      <c r="XCB98" s="62"/>
      <c r="XCC98" s="62"/>
      <c r="XCD98" s="62"/>
      <c r="XCE98" s="62"/>
      <c r="XCF98" s="62"/>
      <c r="XCG98" s="62"/>
      <c r="XCH98" s="62"/>
      <c r="XCI98" s="62"/>
      <c r="XCJ98" s="62"/>
      <c r="XCK98" s="62"/>
      <c r="XCL98" s="62"/>
      <c r="XCM98" s="62"/>
      <c r="XCN98" s="62"/>
      <c r="XCO98" s="62"/>
      <c r="XCP98" s="62"/>
      <c r="XCQ98" s="62"/>
      <c r="XCR98" s="62"/>
      <c r="XCS98" s="62"/>
      <c r="XCT98" s="62"/>
      <c r="XCU98" s="62"/>
      <c r="XCV98" s="62"/>
      <c r="XCW98" s="62"/>
      <c r="XCX98" s="62"/>
      <c r="XCY98" s="62"/>
      <c r="XCZ98" s="62"/>
      <c r="XDA98" s="62"/>
      <c r="XDB98" s="62"/>
      <c r="XDC98" s="62"/>
      <c r="XDD98" s="62"/>
      <c r="XDE98" s="62"/>
      <c r="XDF98" s="62"/>
      <c r="XDG98" s="62"/>
      <c r="XDH98" s="62"/>
      <c r="XDI98" s="62"/>
      <c r="XDJ98" s="62"/>
      <c r="XDK98" s="62"/>
      <c r="XDL98" s="62"/>
      <c r="XDM98" s="62"/>
      <c r="XDN98" s="62"/>
      <c r="XDO98" s="62"/>
      <c r="XDP98" s="62"/>
      <c r="XDQ98" s="62"/>
      <c r="XDR98" s="62"/>
      <c r="XDS98" s="62"/>
      <c r="XDT98" s="62"/>
      <c r="XDU98" s="62"/>
      <c r="XDV98" s="62"/>
      <c r="XDW98" s="62"/>
      <c r="XDX98" s="62"/>
      <c r="XDY98" s="62"/>
    </row>
    <row r="99" spans="1:16353" s="61" customFormat="1" ht="34.9" customHeight="1">
      <c r="A99" s="62">
        <f t="shared" si="102"/>
        <v>97</v>
      </c>
      <c r="C99" s="62"/>
      <c r="D99" s="38">
        <f t="shared" si="74"/>
        <v>97</v>
      </c>
      <c r="E99" s="71">
        <f t="shared" ref="E99" si="108">IF(I99=0,0,CONCATENATE(идентификатор_20,D99))</f>
        <v>0</v>
      </c>
      <c r="F99" s="153">
        <v>0</v>
      </c>
      <c r="G99" s="72"/>
      <c r="H99" s="73"/>
      <c r="I99" s="32"/>
      <c r="J99" s="32">
        <f>IF(Вводная!C488=0,0,"Э")</f>
        <v>0</v>
      </c>
      <c r="K99" s="32">
        <f>IF(Вводная!C487=0,0,"Р")</f>
        <v>0</v>
      </c>
      <c r="L99" s="32">
        <f>IF(Вводная!C486=0,0,"И")</f>
        <v>0</v>
      </c>
      <c r="M99" s="33">
        <f>IF(Вводная!C485=0,0,"Д")</f>
        <v>0</v>
      </c>
      <c r="N99" s="32">
        <f>IF(Вводная!C484=0,0,"КД")</f>
        <v>0</v>
      </c>
      <c r="O99" s="33">
        <f>IF(Вводная!C483=0,0,"М")</f>
        <v>0</v>
      </c>
      <c r="P99" s="34">
        <f>IF(Вводная!C482=0,0,"ФЛ")</f>
        <v>0</v>
      </c>
      <c r="Q99" s="33">
        <f>IF(Вводная!C481=0,0,"Св")</f>
        <v>0</v>
      </c>
      <c r="R99" s="32">
        <f>IF(Вводная!C480=0,0,"ПП")</f>
        <v>0</v>
      </c>
      <c r="S99" s="33">
        <f>IF(Вводная!C479=0,0,"Сб")</f>
        <v>0</v>
      </c>
      <c r="T99" s="32">
        <f>IF(Вводная!C478=0,0,"Сц")</f>
        <v>0</v>
      </c>
      <c r="U99" s="33">
        <f>IF(Вводная!C477=0,0,"Мт")</f>
        <v>0</v>
      </c>
      <c r="V99" s="32">
        <f>IF(Вводная!C476=0,0,"А")</f>
        <v>0</v>
      </c>
      <c r="W99" s="32">
        <f>IF(Вводная!C475=0,0,"A")</f>
        <v>0</v>
      </c>
      <c r="X99" s="32">
        <f>IF(I99=0,0,VLOOKUP($X$1,участники_20,2,FALSE))</f>
        <v>0</v>
      </c>
      <c r="Y99" s="32">
        <f>IF(I99=0,0,VLOOKUP($Y$1,участники_20,2,FALSE))</f>
        <v>0</v>
      </c>
      <c r="Z99" s="32">
        <f>IF(I99=0,0,VLOOKUP($Z$1,участники_20,2,FALSE))</f>
        <v>0</v>
      </c>
      <c r="AA99" s="32">
        <f>IF(I99=0,0,VLOOKUP($AA$1,участники_20,2,FALSE))</f>
        <v>0</v>
      </c>
      <c r="AB99" s="32"/>
      <c r="AC99" s="32" t="s">
        <v>30</v>
      </c>
      <c r="AD99" s="32"/>
      <c r="AE99" s="32"/>
      <c r="AF99" s="33">
        <f>IF(I99=0,0,срок_20)</f>
        <v>0</v>
      </c>
      <c r="AG99" s="33">
        <f>IF(I99=0,0,IF(J99=0,"нет в заказе",IF(I99=0,0,VLOOKUP($AG$1,позиции_20,2,FALSE))))</f>
        <v>0</v>
      </c>
      <c r="AH99" s="33">
        <f>IF(I99=0,0,IF(J99=0,"нет в заказе",IF(I99=0,0,VLOOKUP($AG$1,позиции_20,3,FALSE))))</f>
        <v>0</v>
      </c>
      <c r="AI99" s="33">
        <f>IF(I99=0,0,IF(K99=0,"нет в заказе",IF(I99=0,0,VLOOKUP($AI$1,позиции_20,2,FALSE))))</f>
        <v>0</v>
      </c>
      <c r="AJ99" s="33">
        <f>IF(I99=0,0,IF(K99=0,"нет в заказе",IF(I99=0,0,VLOOKUP($AI$1,позиции_20,3,FALSE))))</f>
        <v>0</v>
      </c>
      <c r="AK99" s="33">
        <f>IF(I99=0,0,IF(L99=0,"нет в заказе",IF(I99=0,0,VLOOKUP($AK$1,позиции_20,2,FALSE))))</f>
        <v>0</v>
      </c>
      <c r="AL99" s="33">
        <f>IF(I99=0,0,IF(L99=0,"нет в заказе",IF(I99=0,0,VLOOKUP($AK$1,позиции_20,3,FALSE))))</f>
        <v>0</v>
      </c>
      <c r="AM99" s="33">
        <f>IF(I99=0,0,IF(M99=0,"нет в заказе",IF(I99=0,0,VLOOKUP($AM$1,позиции_20,2,FALSE))))</f>
        <v>0</v>
      </c>
      <c r="AN99" s="33">
        <f>IF(I99=0,0,IF(M99=0,"нет в заказе",IF(I99=0,0,VLOOKUP($AM$1,позиции_20,3,FALSE))))</f>
        <v>0</v>
      </c>
      <c r="AO99" s="33">
        <f>IF(I99=0,0,IF(N99=0,"нет в заказе",IF(I99=0,0,VLOOKUP($AO$1,позиции_20,2,FALSE))))</f>
        <v>0</v>
      </c>
      <c r="AP99" s="33">
        <f>IF(I99=0,0,IF(N99=0,"нет в заказе",IF(I99=0,0,VLOOKUP($AO$1,позиции_20,3,FALSE))))</f>
        <v>0</v>
      </c>
      <c r="AQ99" s="33">
        <f>IF(I99=0,0,IF(O99=0,"нет в заказе",IF(I99=0,0,VLOOKUP($AQ$1,позиции_20,2,FALSE))))</f>
        <v>0</v>
      </c>
      <c r="AR99" s="33">
        <f>IF(I99=0,0,IF(O99=0,"нет в заказе",IF(I99=0,0,VLOOKUP($AQ$1,позиции_20,3,FALSE))))</f>
        <v>0</v>
      </c>
      <c r="AS99" s="33">
        <f>IF(I99=0,0,IF(P99=0,"нет в заказе",IF(I99=0,0,VLOOKUP($AS$1,позиции_20,2,FALSE))))</f>
        <v>0</v>
      </c>
      <c r="AT99" s="33">
        <f>IF(I99=0,0,IF(P99=0,"нет в заказе",IF(I99=0,0,VLOOKUP($AS$1,позиции_20,3,FALSE))))</f>
        <v>0</v>
      </c>
      <c r="AU99" s="33">
        <f>IF(I99=0,0,IF(Q99=0,"нет в заказе",IF(I99=0,0,VLOOKUP($AU$1,позиции_20,2,FALSE))))</f>
        <v>0</v>
      </c>
      <c r="AV99" s="33">
        <f>IF(I99=0,0,IF(Q99=0,"нет в заказе",IF(I99=0,0,VLOOKUP($AU$1,позиции_20,3,FALSE))))</f>
        <v>0</v>
      </c>
      <c r="AW99" s="33">
        <f>IF(I99=0,0,IF(R99=0,"нет в заказе",IF(I99=0,0,VLOOKUP($AW$1,позиции_20,2,FALSE))))</f>
        <v>0</v>
      </c>
      <c r="AX99" s="33">
        <f>IF(I99=0,0,IF(R99=0,"нет в заказе",IF(I99=0,0,VLOOKUP($AW$1,позиции_20,3,FALSE))))</f>
        <v>0</v>
      </c>
      <c r="AY99" s="33">
        <f>IF(I99=0,0,IF(S99=0,"нет в заказе",IF(I99=0,0,VLOOKUP($AY$1,позиции_20,2,FALSE))))</f>
        <v>0</v>
      </c>
      <c r="AZ99" s="33">
        <f>IF(I99=0,0,IF(S99=0,"нет в заказе",IF(I99=0,0,VLOOKUP($AY$1,позиции_20,3,FALSE))))</f>
        <v>0</v>
      </c>
      <c r="BA99" s="33">
        <f>IF(I99=0,0,IF(T99=0,"нет в заказе",IF(I99=0,0,VLOOKUP($BA$1,позиции_20,2,FALSE))))</f>
        <v>0</v>
      </c>
      <c r="BB99" s="33">
        <f>IF(I99=0,0,IF(T99=0,"нет в заказе",IF(I99=0,0,VLOOKUP($BA$1,позиции_20,3,FALSE))))</f>
        <v>0</v>
      </c>
      <c r="BC99" s="33">
        <f>IF(I99=0,0,IF(U99=0,"нет в заказе",IF(I99=0,0,VLOOKUP($BC$1,позиции_20,2,FALSE))))</f>
        <v>0</v>
      </c>
      <c r="BD99" s="33">
        <f>IF(I99=0,0,IF(U99=0,"нет в заказе",IF(I99=0,0,VLOOKUP($BC$1,позиции_20,3,FALSE))))</f>
        <v>0</v>
      </c>
      <c r="BE99" s="33">
        <f>IF(I99=0,0,IF(V99=0,"нет в заказе",IF(I99=0,0,VLOOKUP($BE$1,позиции_20,2,FALSE))))</f>
        <v>0</v>
      </c>
      <c r="BF99" s="33">
        <f>IF(I99=0,0,IF(V99=0,"нет в заказе",IF(I99=0,0,VLOOKUP($BE$1,позиции_20,3,FALSE))))</f>
        <v>0</v>
      </c>
      <c r="BG99" s="33">
        <f>IF(I99=0,0,IF(W99=0,"нет в заказе",IF(I99=0,0,VLOOKUP($BG$1,позиции_20,2,FALSE))))</f>
        <v>0</v>
      </c>
      <c r="BH99" s="33">
        <f>IF(I99=0,0,IF(W99=0,"нет в заказе",IF(I99=0,0,VLOOKUP($BG$1,позиции_20,3,FALSE))))</f>
        <v>0</v>
      </c>
      <c r="BI99" s="33"/>
      <c r="BJ99" s="40"/>
      <c r="BK99" s="74"/>
      <c r="BL99" s="75"/>
      <c r="BM99" s="76"/>
      <c r="BN99" s="150"/>
      <c r="BO99" s="138"/>
      <c r="BP99" s="150"/>
      <c r="BQ99" s="138"/>
      <c r="BR99" s="150"/>
      <c r="BS99" s="138"/>
      <c r="BT99" s="150"/>
      <c r="BU99" s="150"/>
      <c r="BV99" s="150"/>
      <c r="BW99" s="138"/>
      <c r="BX99" s="150"/>
      <c r="BY99" s="138"/>
      <c r="BZ99" s="150"/>
      <c r="CA99" s="138"/>
      <c r="CB99" s="142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  <c r="EW99" s="81"/>
      <c r="EX99" s="81"/>
      <c r="EY99" s="81"/>
      <c r="EZ99" s="81"/>
      <c r="FA99" s="81"/>
      <c r="FB99" s="81"/>
      <c r="FC99" s="81"/>
      <c r="FD99" s="81"/>
      <c r="FE99" s="81"/>
      <c r="FF99" s="81"/>
      <c r="FG99" s="81"/>
      <c r="FH99" s="81"/>
      <c r="FI99" s="81"/>
      <c r="FJ99" s="81"/>
      <c r="FK99" s="81"/>
      <c r="FL99" s="81"/>
      <c r="FM99" s="81"/>
      <c r="FN99" s="81"/>
      <c r="FO99" s="81"/>
      <c r="FP99" s="81"/>
      <c r="FQ99" s="81"/>
      <c r="FR99" s="81"/>
      <c r="FS99" s="81"/>
      <c r="FT99" s="81"/>
      <c r="FU99" s="81"/>
      <c r="FV99" s="81"/>
      <c r="FW99" s="81"/>
      <c r="FX99" s="81"/>
      <c r="FY99" s="81"/>
      <c r="FZ99" s="81"/>
      <c r="GA99" s="81"/>
      <c r="GB99" s="81"/>
      <c r="GC99" s="81"/>
      <c r="GD99" s="81"/>
      <c r="GE99" s="81"/>
      <c r="GF99" s="81"/>
      <c r="GG99" s="81"/>
      <c r="GH99" s="81"/>
      <c r="GI99" s="81"/>
      <c r="GJ99" s="81"/>
      <c r="GK99" s="81"/>
      <c r="GL99" s="81"/>
      <c r="GM99" s="81"/>
      <c r="GN99" s="81"/>
      <c r="GO99" s="81"/>
      <c r="GP99" s="81"/>
      <c r="GQ99" s="81"/>
      <c r="GR99" s="81"/>
      <c r="GS99" s="81"/>
      <c r="GT99" s="81"/>
      <c r="GU99" s="81"/>
      <c r="GV99" s="81"/>
      <c r="GW99" s="81"/>
      <c r="GX99" s="81"/>
      <c r="GY99" s="81"/>
      <c r="GZ99" s="81"/>
      <c r="HA99" s="81"/>
      <c r="HB99" s="81"/>
      <c r="HC99" s="81"/>
      <c r="HD99" s="81"/>
      <c r="HE99" s="81"/>
      <c r="HF99" s="81"/>
      <c r="HG99" s="81"/>
      <c r="HH99" s="81"/>
      <c r="HI99" s="81"/>
      <c r="HJ99" s="81"/>
      <c r="HK99" s="81"/>
      <c r="HL99" s="81"/>
      <c r="HM99" s="81"/>
      <c r="HN99" s="81"/>
      <c r="HO99" s="81"/>
      <c r="HP99" s="81"/>
      <c r="HQ99" s="81"/>
      <c r="HR99" s="81"/>
      <c r="HS99" s="81"/>
      <c r="HT99" s="81"/>
      <c r="HU99" s="81"/>
      <c r="HV99" s="81"/>
      <c r="HW99" s="81"/>
      <c r="HX99" s="81"/>
      <c r="HY99" s="81"/>
    </row>
    <row r="100" spans="1:16353" s="61" customFormat="1" ht="34.9" customHeight="1">
      <c r="A100" s="62">
        <f t="shared" si="102"/>
        <v>98</v>
      </c>
      <c r="C100" s="62"/>
      <c r="D100" s="38">
        <f t="shared" si="74"/>
        <v>98</v>
      </c>
      <c r="E100" s="71">
        <f t="shared" ref="E100" si="109">IF(I100=0,0,CONCATENATE(идентификатор_20,D100))</f>
        <v>0</v>
      </c>
      <c r="F100" s="153">
        <v>0</v>
      </c>
      <c r="G100" s="39"/>
      <c r="H100" s="42"/>
      <c r="I100" s="32"/>
      <c r="J100" s="32">
        <f>IF(Вводная!C488=0,0,"Э")</f>
        <v>0</v>
      </c>
      <c r="K100" s="32">
        <f>IF(Вводная!C487=0,0,"Р")</f>
        <v>0</v>
      </c>
      <c r="L100" s="32">
        <f>IF(Вводная!C486=0,0,"И")</f>
        <v>0</v>
      </c>
      <c r="M100" s="33">
        <f>IF(Вводная!C485=0,0,"Д")</f>
        <v>0</v>
      </c>
      <c r="N100" s="32">
        <f>IF(Вводная!C484=0,0,"КД")</f>
        <v>0</v>
      </c>
      <c r="O100" s="33">
        <f>IF(Вводная!C483=0,0,"М")</f>
        <v>0</v>
      </c>
      <c r="P100" s="34">
        <f>IF(Вводная!C482=0,0,"ФЛ")</f>
        <v>0</v>
      </c>
      <c r="Q100" s="33">
        <f>IF(Вводная!C481=0,0,"Св")</f>
        <v>0</v>
      </c>
      <c r="R100" s="32">
        <f>IF(Вводная!C480=0,0,"ПП")</f>
        <v>0</v>
      </c>
      <c r="S100" s="33">
        <f>IF(Вводная!C479=0,0,"Сб")</f>
        <v>0</v>
      </c>
      <c r="T100" s="32">
        <f>IF(Вводная!C478=0,0,"Сц")</f>
        <v>0</v>
      </c>
      <c r="U100" s="33">
        <f>IF(Вводная!C477=0,0,"Мт")</f>
        <v>0</v>
      </c>
      <c r="V100" s="32">
        <f>IF(Вводная!C476=0,0,"А")</f>
        <v>0</v>
      </c>
      <c r="W100" s="32">
        <f>IF(Вводная!C475=0,0,"A")</f>
        <v>0</v>
      </c>
      <c r="X100" s="32">
        <f>IF(I100=0,0,VLOOKUP($X$1,участники_20,2,FALSE))</f>
        <v>0</v>
      </c>
      <c r="Y100" s="32">
        <f>IF(I100=0,0,VLOOKUP($Y$1,участники_20,2,FALSE))</f>
        <v>0</v>
      </c>
      <c r="Z100" s="32">
        <f>IF(I100=0,0,VLOOKUP($Z$1,участники_20,2,FALSE))</f>
        <v>0</v>
      </c>
      <c r="AA100" s="32">
        <f>IF(I100=0,0,VLOOKUP($AA$1,участники_20,2,FALSE))</f>
        <v>0</v>
      </c>
      <c r="AB100" s="32"/>
      <c r="AC100" s="32" t="s">
        <v>30</v>
      </c>
      <c r="AD100" s="40"/>
      <c r="AE100" s="40"/>
      <c r="AF100" s="66">
        <f>IF(I100=0,0,срок_20)</f>
        <v>0</v>
      </c>
      <c r="AG100" s="66">
        <f>IF(I100=0,0,IF(J100=0,"нет в заказе",IF(I100=0,0,VLOOKUP($AG$1,позиции_20,2,FALSE))))</f>
        <v>0</v>
      </c>
      <c r="AH100" s="66">
        <f>IF(I100=0,0,IF(J100=0,"нет в заказе",IF(I100=0,0,VLOOKUP($AG$1,позиции_20,3,FALSE))))</f>
        <v>0</v>
      </c>
      <c r="AI100" s="66">
        <f>IF(I100=0,0,IF(K100=0,"нет в заказе",IF(I100=0,0,VLOOKUP($AI$1,позиции_20,2,FALSE))))</f>
        <v>0</v>
      </c>
      <c r="AJ100" s="66">
        <f>IF(I100=0,0,IF(K100=0,"нет в заказе",IF(I100=0,0,VLOOKUP($AI$1,позиции_20,3,FALSE))))</f>
        <v>0</v>
      </c>
      <c r="AK100" s="66">
        <f>IF(I100=0,0,IF(L100=0,"нет в заказе",IF(I100=0,0,VLOOKUP($AK$1,позиции_20,2,FALSE))))</f>
        <v>0</v>
      </c>
      <c r="AL100" s="66">
        <f>IF(I100=0,0,IF(L100=0,"нет в заказе",IF(I100=0,0,VLOOKUP($AK$1,позиции_20,3,FALSE))))</f>
        <v>0</v>
      </c>
      <c r="AM100" s="66">
        <f>IF(I100=0,0,IF(M100=0,"нет в заказе",IF(I100=0,0,VLOOKUP($AM$1,позиции_20,2,FALSE))))</f>
        <v>0</v>
      </c>
      <c r="AN100" s="66">
        <f>IF(I100=0,0,IF(M100=0,"нет в заказе",IF(I100=0,0,VLOOKUP($AM$1,позиции_20,3,FALSE))))</f>
        <v>0</v>
      </c>
      <c r="AO100" s="66">
        <f>IF(I100=0,0,IF(N100=0,"нет в заказе",IF(I100=0,0,VLOOKUP($AO$1,позиции_20,2,FALSE))))</f>
        <v>0</v>
      </c>
      <c r="AP100" s="66">
        <f>IF(I100=0,0,IF(N100=0,"нет в заказе",IF(I100=0,0,VLOOKUP($AO$1,позиции_20,3,FALSE))))</f>
        <v>0</v>
      </c>
      <c r="AQ100" s="66">
        <f>IF(I100=0,0,IF(O100=0,"нет в заказе",IF(I100=0,0,VLOOKUP($AQ$1,позиции_20,2,FALSE))))</f>
        <v>0</v>
      </c>
      <c r="AR100" s="66">
        <f>IF(I100=0,0,IF(O100=0,"нет в заказе",IF(I100=0,0,VLOOKUP($AQ$1,позиции_20,3,FALSE))))</f>
        <v>0</v>
      </c>
      <c r="AS100" s="66">
        <f>IF(I100=0,0,IF(P100=0,"нет в заказе",IF(I100=0,0,VLOOKUP($AS$1,позиции_20,2,FALSE))))</f>
        <v>0</v>
      </c>
      <c r="AT100" s="66">
        <f>IF(I100=0,0,IF(P100=0,"нет в заказе",IF(I100=0,0,VLOOKUP($AS$1,позиции_20,3,FALSE))))</f>
        <v>0</v>
      </c>
      <c r="AU100" s="66">
        <f>IF(I100=0,0,IF(Q100=0,"нет в заказе",IF(I100=0,0,VLOOKUP($AU$1,позиции_20,2,FALSE))))</f>
        <v>0</v>
      </c>
      <c r="AV100" s="66">
        <f>IF(I100=0,0,IF(Q100=0,"нет в заказе",IF(I100=0,0,VLOOKUP($AU$1,позиции_20,3,FALSE))))</f>
        <v>0</v>
      </c>
      <c r="AW100" s="66">
        <f>IF(I100=0,0,IF(R100=0,"нет в заказе",IF(I100=0,0,VLOOKUP($AW$1,позиции_20,2,FALSE))))</f>
        <v>0</v>
      </c>
      <c r="AX100" s="66">
        <f>IF(I100=0,0,IF(R100=0,"нет в заказе",IF(I100=0,0,VLOOKUP($AW$1,позиции_20,3,FALSE))))</f>
        <v>0</v>
      </c>
      <c r="AY100" s="66">
        <f>IF(I100=0,0,IF(S100=0,"нет в заказе",IF(I100=0,0,VLOOKUP($AY$1,позиции_20,2,FALSE))))</f>
        <v>0</v>
      </c>
      <c r="AZ100" s="66">
        <f>IF(I100=0,0,IF(S100=0,"нет в заказе",IF(I100=0,0,VLOOKUP($AY$1,позиции_20,3,FALSE))))</f>
        <v>0</v>
      </c>
      <c r="BA100" s="66">
        <f>IF(I100=0,0,IF(T100=0,"нет в заказе",IF(I100=0,0,VLOOKUP($BA$1,позиции_20,2,FALSE))))</f>
        <v>0</v>
      </c>
      <c r="BB100" s="66">
        <f>IF(I100=0,0,IF(T100=0,"нет в заказе",IF(I100=0,0,VLOOKUP($BA$1,позиции_20,3,FALSE))))</f>
        <v>0</v>
      </c>
      <c r="BC100" s="66">
        <f>IF(I100=0,0,IF(U100=0,"нет в заказе",IF(I100=0,0,VLOOKUP($BC$1,позиции_20,2,FALSE))))</f>
        <v>0</v>
      </c>
      <c r="BD100" s="66">
        <f>IF(I100=0,0,IF(U100=0,"нет в заказе",IF(I100=0,0,VLOOKUP($BC$1,позиции_20,3,FALSE))))</f>
        <v>0</v>
      </c>
      <c r="BE100" s="66">
        <f>IF(I100=0,0,IF(V100=0,"нет в заказе",IF(I100=0,0,VLOOKUP($BE$1,позиции_20,2,FALSE))))</f>
        <v>0</v>
      </c>
      <c r="BF100" s="66">
        <f>IF(I100=0,0,IF(V100=0,"нет в заказе",IF(I100=0,0,VLOOKUP($BE$1,позиции_20,3,FALSE))))</f>
        <v>0</v>
      </c>
      <c r="BG100" s="66">
        <f>IF(I100=0,0,IF(W100=0,"нет в заказе",IF(I100=0,0,VLOOKUP($BG$1,позиции_20,2,FALSE))))</f>
        <v>0</v>
      </c>
      <c r="BH100" s="66">
        <f>IF(I100=0,0,IF(W100=0,"нет в заказе",IF(I100=0,0,VLOOKUP($BG$1,позиции_20,3,FALSE))))</f>
        <v>0</v>
      </c>
      <c r="BI100" s="66"/>
      <c r="BJ100" s="63"/>
      <c r="BK100" s="64"/>
      <c r="BL100" s="64"/>
      <c r="BM100" s="65"/>
      <c r="BN100" s="149"/>
      <c r="BO100" s="139"/>
      <c r="BP100" s="149"/>
      <c r="BQ100" s="139"/>
      <c r="BR100" s="149"/>
      <c r="BS100" s="139"/>
      <c r="BT100" s="149"/>
      <c r="BU100" s="149"/>
      <c r="BV100" s="149"/>
      <c r="BW100" s="139"/>
      <c r="BX100" s="149"/>
      <c r="BY100" s="139"/>
      <c r="BZ100" s="149"/>
      <c r="CA100" s="139"/>
      <c r="CB100" s="143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  <c r="FQ100" s="80"/>
      <c r="FR100" s="80"/>
      <c r="FS100" s="80"/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80"/>
      <c r="GF100" s="80"/>
      <c r="GG100" s="80"/>
      <c r="GH100" s="80"/>
      <c r="GI100" s="80"/>
      <c r="GJ100" s="80"/>
      <c r="GK100" s="80"/>
      <c r="GL100" s="80"/>
      <c r="GM100" s="80"/>
      <c r="GN100" s="80"/>
      <c r="GO100" s="80"/>
      <c r="GP100" s="80"/>
      <c r="GQ100" s="80"/>
      <c r="GR100" s="80"/>
      <c r="GS100" s="80"/>
      <c r="GT100" s="80"/>
      <c r="GU100" s="80"/>
      <c r="GV100" s="80"/>
      <c r="GW100" s="80"/>
      <c r="GX100" s="80"/>
      <c r="GY100" s="80"/>
      <c r="GZ100" s="80"/>
      <c r="HA100" s="80"/>
      <c r="HB100" s="80"/>
      <c r="HC100" s="80"/>
      <c r="HD100" s="80"/>
      <c r="HE100" s="80"/>
      <c r="HF100" s="80"/>
      <c r="HG100" s="80"/>
      <c r="HH100" s="80"/>
      <c r="HI100" s="80"/>
      <c r="HJ100" s="80"/>
      <c r="HK100" s="80"/>
      <c r="HL100" s="80"/>
      <c r="HM100" s="80"/>
      <c r="HN100" s="80"/>
      <c r="HO100" s="80"/>
      <c r="HP100" s="80"/>
      <c r="HQ100" s="80"/>
      <c r="HR100" s="80"/>
      <c r="HS100" s="80"/>
      <c r="HT100" s="80"/>
      <c r="HU100" s="80"/>
      <c r="HV100" s="80"/>
      <c r="HW100" s="80"/>
      <c r="HX100" s="80"/>
      <c r="HY100" s="80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  <c r="IW100" s="62"/>
      <c r="IX100" s="62"/>
      <c r="IY100" s="62"/>
      <c r="IZ100" s="62"/>
      <c r="JA100" s="62"/>
      <c r="JB100" s="62"/>
      <c r="JC100" s="62"/>
      <c r="JD100" s="62"/>
      <c r="JE100" s="62"/>
      <c r="JF100" s="62"/>
      <c r="JG100" s="62"/>
      <c r="JH100" s="62"/>
      <c r="JI100" s="62"/>
      <c r="JJ100" s="62"/>
      <c r="JK100" s="62"/>
      <c r="JL100" s="62"/>
      <c r="JM100" s="62"/>
      <c r="JN100" s="62"/>
      <c r="JO100" s="62"/>
      <c r="JP100" s="62"/>
      <c r="JQ100" s="62"/>
      <c r="JR100" s="62"/>
      <c r="JS100" s="62"/>
      <c r="JT100" s="62"/>
      <c r="JU100" s="62"/>
      <c r="JV100" s="62"/>
      <c r="JW100" s="62"/>
      <c r="JX100" s="62"/>
      <c r="JY100" s="62"/>
      <c r="JZ100" s="62"/>
      <c r="KA100" s="62"/>
      <c r="KB100" s="62"/>
      <c r="KC100" s="62"/>
      <c r="KD100" s="62"/>
      <c r="KE100" s="62"/>
      <c r="KF100" s="62"/>
      <c r="KG100" s="62"/>
      <c r="KH100" s="62"/>
      <c r="KI100" s="62"/>
      <c r="KJ100" s="62"/>
      <c r="KK100" s="62"/>
      <c r="KL100" s="62"/>
      <c r="KM100" s="62"/>
      <c r="KN100" s="62"/>
      <c r="KO100" s="62"/>
      <c r="KP100" s="62"/>
      <c r="KQ100" s="62"/>
      <c r="KR100" s="62"/>
      <c r="KS100" s="62"/>
      <c r="KT100" s="62"/>
      <c r="KU100" s="62"/>
      <c r="KV100" s="62"/>
      <c r="KW100" s="62"/>
      <c r="KX100" s="62"/>
      <c r="KY100" s="62"/>
      <c r="KZ100" s="62"/>
      <c r="LA100" s="62"/>
      <c r="LB100" s="62"/>
      <c r="LC100" s="62"/>
      <c r="LD100" s="62"/>
      <c r="LE100" s="62"/>
      <c r="LF100" s="62"/>
      <c r="LG100" s="62"/>
      <c r="LH100" s="62"/>
      <c r="LI100" s="62"/>
      <c r="LJ100" s="62"/>
      <c r="LK100" s="62"/>
      <c r="LL100" s="62"/>
      <c r="LM100" s="62"/>
      <c r="LN100" s="62"/>
      <c r="LO100" s="62"/>
      <c r="LP100" s="62"/>
      <c r="LQ100" s="62"/>
      <c r="LR100" s="62"/>
      <c r="LS100" s="62"/>
      <c r="LT100" s="62"/>
      <c r="LU100" s="62"/>
      <c r="LV100" s="62"/>
      <c r="LW100" s="62"/>
      <c r="LX100" s="62"/>
      <c r="LY100" s="62"/>
      <c r="LZ100" s="62"/>
      <c r="MA100" s="62"/>
      <c r="MB100" s="62"/>
      <c r="MC100" s="62"/>
      <c r="MD100" s="62"/>
      <c r="ME100" s="62"/>
      <c r="MF100" s="62"/>
      <c r="MG100" s="62"/>
      <c r="MH100" s="62"/>
      <c r="MI100" s="62"/>
      <c r="MJ100" s="62"/>
      <c r="MK100" s="62"/>
      <c r="ML100" s="62"/>
      <c r="MM100" s="62"/>
      <c r="MN100" s="62"/>
      <c r="MO100" s="62"/>
      <c r="MP100" s="62"/>
      <c r="MQ100" s="62"/>
      <c r="MR100" s="62"/>
      <c r="MS100" s="62"/>
      <c r="MT100" s="62"/>
      <c r="MU100" s="62"/>
      <c r="MV100" s="62"/>
      <c r="MW100" s="62"/>
      <c r="MX100" s="62"/>
      <c r="MY100" s="62"/>
      <c r="MZ100" s="62"/>
      <c r="NA100" s="62"/>
      <c r="NB100" s="62"/>
      <c r="NC100" s="62"/>
      <c r="ND100" s="62"/>
      <c r="NE100" s="62"/>
      <c r="NF100" s="62"/>
      <c r="NG100" s="62"/>
      <c r="NH100" s="62"/>
      <c r="NI100" s="62"/>
      <c r="NJ100" s="62"/>
      <c r="NK100" s="62"/>
      <c r="NL100" s="62"/>
      <c r="NM100" s="62"/>
      <c r="NN100" s="62"/>
      <c r="NO100" s="62"/>
      <c r="NP100" s="62"/>
      <c r="NQ100" s="62"/>
      <c r="NR100" s="62"/>
      <c r="NS100" s="62"/>
      <c r="NT100" s="62"/>
      <c r="NU100" s="62"/>
      <c r="NV100" s="62"/>
      <c r="NW100" s="62"/>
      <c r="NX100" s="62"/>
      <c r="NY100" s="62"/>
      <c r="NZ100" s="62"/>
      <c r="OA100" s="62"/>
      <c r="OB100" s="62"/>
      <c r="OC100" s="62"/>
      <c r="OD100" s="62"/>
      <c r="OE100" s="62"/>
      <c r="OF100" s="62"/>
      <c r="OG100" s="62"/>
      <c r="OH100" s="62"/>
      <c r="OI100" s="62"/>
      <c r="OJ100" s="62"/>
      <c r="OK100" s="62"/>
      <c r="OL100" s="62"/>
      <c r="OM100" s="62"/>
      <c r="ON100" s="62"/>
      <c r="OO100" s="62"/>
      <c r="OP100" s="62"/>
      <c r="OQ100" s="62"/>
      <c r="OR100" s="62"/>
      <c r="OS100" s="62"/>
      <c r="OT100" s="62"/>
      <c r="OU100" s="62"/>
      <c r="OV100" s="62"/>
      <c r="OW100" s="62"/>
      <c r="OX100" s="62"/>
      <c r="OY100" s="62"/>
      <c r="OZ100" s="62"/>
      <c r="PA100" s="62"/>
      <c r="PB100" s="62"/>
      <c r="PC100" s="62"/>
      <c r="PD100" s="62"/>
      <c r="PE100" s="62"/>
      <c r="PF100" s="62"/>
      <c r="PG100" s="62"/>
      <c r="PH100" s="62"/>
      <c r="PI100" s="62"/>
      <c r="PJ100" s="62"/>
      <c r="PK100" s="62"/>
      <c r="PL100" s="62"/>
      <c r="PM100" s="62"/>
      <c r="PN100" s="62"/>
      <c r="PO100" s="62"/>
      <c r="PP100" s="62"/>
      <c r="PQ100" s="62"/>
      <c r="PR100" s="62"/>
      <c r="PS100" s="62"/>
      <c r="PT100" s="62"/>
      <c r="PU100" s="62"/>
      <c r="PV100" s="62"/>
      <c r="PW100" s="62"/>
      <c r="PX100" s="62"/>
      <c r="PY100" s="62"/>
      <c r="PZ100" s="62"/>
      <c r="QA100" s="62"/>
      <c r="QB100" s="62"/>
      <c r="QC100" s="62"/>
      <c r="QD100" s="62"/>
      <c r="QE100" s="62"/>
      <c r="QF100" s="62"/>
      <c r="QG100" s="62"/>
      <c r="QH100" s="62"/>
      <c r="QI100" s="62"/>
      <c r="QJ100" s="62"/>
      <c r="QK100" s="62"/>
      <c r="QL100" s="62"/>
      <c r="QM100" s="62"/>
      <c r="QN100" s="62"/>
      <c r="QO100" s="62"/>
      <c r="QP100" s="62"/>
      <c r="QQ100" s="62"/>
      <c r="QR100" s="62"/>
      <c r="QS100" s="62"/>
      <c r="QT100" s="62"/>
      <c r="QU100" s="62"/>
      <c r="QV100" s="62"/>
      <c r="QW100" s="62"/>
      <c r="QX100" s="62"/>
      <c r="QY100" s="62"/>
      <c r="QZ100" s="62"/>
      <c r="RA100" s="62"/>
      <c r="RB100" s="62"/>
      <c r="RC100" s="62"/>
      <c r="RD100" s="62"/>
      <c r="RE100" s="62"/>
      <c r="RF100" s="62"/>
      <c r="RG100" s="62"/>
      <c r="RH100" s="62"/>
      <c r="RI100" s="62"/>
      <c r="RJ100" s="62"/>
      <c r="RK100" s="62"/>
      <c r="RL100" s="62"/>
      <c r="RM100" s="62"/>
      <c r="RN100" s="62"/>
      <c r="RO100" s="62"/>
      <c r="RP100" s="62"/>
      <c r="RQ100" s="62"/>
      <c r="RR100" s="62"/>
      <c r="RS100" s="62"/>
      <c r="RT100" s="62"/>
      <c r="RU100" s="62"/>
      <c r="RV100" s="62"/>
      <c r="RW100" s="62"/>
      <c r="RX100" s="62"/>
      <c r="RY100" s="62"/>
      <c r="RZ100" s="62"/>
      <c r="SA100" s="62"/>
      <c r="SB100" s="62"/>
      <c r="SC100" s="62"/>
      <c r="SD100" s="62"/>
      <c r="SE100" s="62"/>
      <c r="SF100" s="62"/>
      <c r="SG100" s="62"/>
      <c r="SH100" s="62"/>
      <c r="SI100" s="62"/>
      <c r="SJ100" s="62"/>
      <c r="SK100" s="62"/>
      <c r="SL100" s="62"/>
      <c r="SM100" s="62"/>
      <c r="SN100" s="62"/>
      <c r="SO100" s="62"/>
      <c r="SP100" s="62"/>
      <c r="SQ100" s="62"/>
      <c r="SR100" s="62"/>
      <c r="SS100" s="62"/>
      <c r="ST100" s="62"/>
      <c r="SU100" s="62"/>
      <c r="SV100" s="62"/>
      <c r="SW100" s="62"/>
      <c r="SX100" s="62"/>
      <c r="SY100" s="62"/>
      <c r="SZ100" s="62"/>
      <c r="TA100" s="62"/>
      <c r="TB100" s="62"/>
      <c r="TC100" s="62"/>
      <c r="TD100" s="62"/>
      <c r="TE100" s="62"/>
      <c r="TF100" s="62"/>
      <c r="TG100" s="62"/>
      <c r="TH100" s="62"/>
      <c r="TI100" s="62"/>
      <c r="TJ100" s="62"/>
      <c r="TK100" s="62"/>
      <c r="TL100" s="62"/>
      <c r="TM100" s="62"/>
      <c r="TN100" s="62"/>
      <c r="TO100" s="62"/>
      <c r="TP100" s="62"/>
      <c r="TQ100" s="62"/>
      <c r="TR100" s="62"/>
      <c r="TS100" s="62"/>
      <c r="TT100" s="62"/>
      <c r="TU100" s="62"/>
      <c r="TV100" s="62"/>
      <c r="TW100" s="62"/>
      <c r="TX100" s="62"/>
      <c r="TY100" s="62"/>
      <c r="TZ100" s="62"/>
      <c r="UA100" s="62"/>
      <c r="UB100" s="62"/>
      <c r="UC100" s="62"/>
      <c r="UD100" s="62"/>
      <c r="UE100" s="62"/>
      <c r="UF100" s="62"/>
      <c r="UG100" s="62"/>
      <c r="UH100" s="62"/>
      <c r="UI100" s="62"/>
      <c r="UJ100" s="62"/>
      <c r="UK100" s="62"/>
      <c r="UL100" s="62"/>
      <c r="UM100" s="62"/>
      <c r="UN100" s="62"/>
      <c r="UO100" s="62"/>
      <c r="UP100" s="62"/>
      <c r="UQ100" s="62"/>
      <c r="UR100" s="62"/>
      <c r="US100" s="62"/>
      <c r="UT100" s="62"/>
      <c r="UU100" s="62"/>
      <c r="UV100" s="62"/>
      <c r="UW100" s="62"/>
      <c r="UX100" s="62"/>
      <c r="UY100" s="62"/>
      <c r="UZ100" s="62"/>
      <c r="VA100" s="62"/>
      <c r="VB100" s="62"/>
      <c r="VC100" s="62"/>
      <c r="VD100" s="62"/>
      <c r="VE100" s="62"/>
      <c r="VF100" s="62"/>
      <c r="VG100" s="62"/>
      <c r="VH100" s="62"/>
      <c r="VI100" s="62"/>
      <c r="VJ100" s="62"/>
      <c r="VK100" s="62"/>
      <c r="VL100" s="62"/>
      <c r="VM100" s="62"/>
      <c r="VN100" s="62"/>
      <c r="VO100" s="62"/>
      <c r="VP100" s="62"/>
      <c r="VQ100" s="62"/>
      <c r="VR100" s="62"/>
      <c r="VS100" s="62"/>
      <c r="VT100" s="62"/>
      <c r="VU100" s="62"/>
      <c r="VV100" s="62"/>
      <c r="VW100" s="62"/>
      <c r="VX100" s="62"/>
      <c r="VY100" s="62"/>
      <c r="VZ100" s="62"/>
      <c r="WA100" s="62"/>
      <c r="WB100" s="62"/>
      <c r="WC100" s="62"/>
      <c r="WD100" s="62"/>
      <c r="WE100" s="62"/>
      <c r="WF100" s="62"/>
      <c r="WG100" s="62"/>
      <c r="WH100" s="62"/>
      <c r="WI100" s="62"/>
      <c r="WJ100" s="62"/>
      <c r="WK100" s="62"/>
      <c r="WL100" s="62"/>
      <c r="WM100" s="62"/>
      <c r="WN100" s="62"/>
      <c r="WO100" s="62"/>
      <c r="WP100" s="62"/>
      <c r="WQ100" s="62"/>
      <c r="WR100" s="62"/>
      <c r="WS100" s="62"/>
      <c r="WT100" s="62"/>
      <c r="WU100" s="62"/>
      <c r="WV100" s="62"/>
      <c r="WW100" s="62"/>
      <c r="WX100" s="62"/>
      <c r="WY100" s="62"/>
      <c r="WZ100" s="62"/>
      <c r="XA100" s="62"/>
      <c r="XB100" s="62"/>
      <c r="XC100" s="62"/>
      <c r="XD100" s="62"/>
      <c r="XE100" s="62"/>
      <c r="XF100" s="62"/>
      <c r="XG100" s="62"/>
      <c r="XH100" s="62"/>
      <c r="XI100" s="62"/>
      <c r="XJ100" s="62"/>
      <c r="XK100" s="62"/>
      <c r="XL100" s="62"/>
      <c r="XM100" s="62"/>
      <c r="XN100" s="62"/>
      <c r="XO100" s="62"/>
      <c r="XP100" s="62"/>
      <c r="XQ100" s="62"/>
      <c r="XR100" s="62"/>
      <c r="XS100" s="62"/>
      <c r="XT100" s="62"/>
      <c r="XU100" s="62"/>
      <c r="XV100" s="62"/>
      <c r="XW100" s="62"/>
      <c r="XX100" s="62"/>
      <c r="XY100" s="62"/>
      <c r="XZ100" s="62"/>
      <c r="YA100" s="62"/>
      <c r="YB100" s="62"/>
      <c r="YC100" s="62"/>
      <c r="YD100" s="62"/>
      <c r="YE100" s="62"/>
      <c r="YF100" s="62"/>
      <c r="YG100" s="62"/>
      <c r="YH100" s="62"/>
      <c r="YI100" s="62"/>
      <c r="YJ100" s="62"/>
      <c r="YK100" s="62"/>
      <c r="YL100" s="62"/>
      <c r="YM100" s="62"/>
      <c r="YN100" s="62"/>
      <c r="YO100" s="62"/>
      <c r="YP100" s="62"/>
      <c r="YQ100" s="62"/>
      <c r="YR100" s="62"/>
      <c r="YS100" s="62"/>
      <c r="YT100" s="62"/>
      <c r="YU100" s="62"/>
      <c r="YV100" s="62"/>
      <c r="YW100" s="62"/>
      <c r="YX100" s="62"/>
      <c r="YY100" s="62"/>
      <c r="YZ100" s="62"/>
      <c r="ZA100" s="62"/>
      <c r="ZB100" s="62"/>
      <c r="ZC100" s="62"/>
      <c r="ZD100" s="62"/>
      <c r="ZE100" s="62"/>
      <c r="ZF100" s="62"/>
      <c r="ZG100" s="62"/>
      <c r="ZH100" s="62"/>
      <c r="ZI100" s="62"/>
      <c r="ZJ100" s="62"/>
      <c r="ZK100" s="62"/>
      <c r="ZL100" s="62"/>
      <c r="ZM100" s="62"/>
      <c r="ZN100" s="62"/>
      <c r="ZO100" s="62"/>
      <c r="ZP100" s="62"/>
      <c r="ZQ100" s="62"/>
      <c r="ZR100" s="62"/>
      <c r="ZS100" s="62"/>
      <c r="ZT100" s="62"/>
      <c r="ZU100" s="62"/>
      <c r="ZV100" s="62"/>
      <c r="ZW100" s="62"/>
      <c r="ZX100" s="62"/>
      <c r="ZY100" s="62"/>
      <c r="ZZ100" s="62"/>
      <c r="AAA100" s="62"/>
      <c r="AAB100" s="62"/>
      <c r="AAC100" s="62"/>
      <c r="AAD100" s="62"/>
      <c r="AAE100" s="62"/>
      <c r="AAF100" s="62"/>
      <c r="AAG100" s="62"/>
      <c r="AAH100" s="62"/>
      <c r="AAI100" s="62"/>
      <c r="AAJ100" s="62"/>
      <c r="AAK100" s="62"/>
      <c r="AAL100" s="62"/>
      <c r="AAM100" s="62"/>
      <c r="AAN100" s="62"/>
      <c r="AAO100" s="62"/>
      <c r="AAP100" s="62"/>
      <c r="AAQ100" s="62"/>
      <c r="AAR100" s="62"/>
      <c r="AAS100" s="62"/>
      <c r="AAT100" s="62"/>
      <c r="AAU100" s="62"/>
      <c r="AAV100" s="62"/>
      <c r="AAW100" s="62"/>
      <c r="AAX100" s="62"/>
      <c r="AAY100" s="62"/>
      <c r="AAZ100" s="62"/>
      <c r="ABA100" s="62"/>
      <c r="ABB100" s="62"/>
      <c r="ABC100" s="62"/>
      <c r="ABD100" s="62"/>
      <c r="ABE100" s="62"/>
      <c r="ABF100" s="62"/>
      <c r="ABG100" s="62"/>
      <c r="ABH100" s="62"/>
      <c r="ABI100" s="62"/>
      <c r="ABJ100" s="62"/>
      <c r="ABK100" s="62"/>
      <c r="ABL100" s="62"/>
      <c r="ABM100" s="62"/>
      <c r="ABN100" s="62"/>
      <c r="ABO100" s="62"/>
      <c r="ABP100" s="62"/>
      <c r="ABQ100" s="62"/>
      <c r="ABR100" s="62"/>
      <c r="ABS100" s="62"/>
      <c r="ABT100" s="62"/>
      <c r="ABU100" s="62"/>
      <c r="ABV100" s="62"/>
      <c r="ABW100" s="62"/>
      <c r="ABX100" s="62"/>
      <c r="ABY100" s="62"/>
      <c r="ABZ100" s="62"/>
      <c r="ACA100" s="62"/>
      <c r="ACB100" s="62"/>
      <c r="ACC100" s="62"/>
      <c r="ACD100" s="62"/>
      <c r="ACE100" s="62"/>
      <c r="ACF100" s="62"/>
      <c r="ACG100" s="62"/>
      <c r="ACH100" s="62"/>
      <c r="ACI100" s="62"/>
      <c r="ACJ100" s="62"/>
      <c r="ACK100" s="62"/>
      <c r="ACL100" s="62"/>
      <c r="ACM100" s="62"/>
      <c r="ACN100" s="62"/>
      <c r="ACO100" s="62"/>
      <c r="ACP100" s="62"/>
      <c r="ACQ100" s="62"/>
      <c r="ACR100" s="62"/>
      <c r="ACS100" s="62"/>
      <c r="ACT100" s="62"/>
      <c r="ACU100" s="62"/>
      <c r="ACV100" s="62"/>
      <c r="ACW100" s="62"/>
      <c r="ACX100" s="62"/>
      <c r="ACY100" s="62"/>
      <c r="ACZ100" s="62"/>
      <c r="ADA100" s="62"/>
      <c r="ADB100" s="62"/>
      <c r="ADC100" s="62"/>
      <c r="ADD100" s="62"/>
      <c r="ADE100" s="62"/>
      <c r="ADF100" s="62"/>
      <c r="ADG100" s="62"/>
      <c r="ADH100" s="62"/>
      <c r="ADI100" s="62"/>
      <c r="ADJ100" s="62"/>
      <c r="ADK100" s="62"/>
      <c r="ADL100" s="62"/>
      <c r="ADM100" s="62"/>
      <c r="ADN100" s="62"/>
      <c r="ADO100" s="62"/>
      <c r="ADP100" s="62"/>
      <c r="ADQ100" s="62"/>
      <c r="ADR100" s="62"/>
      <c r="ADS100" s="62"/>
      <c r="ADT100" s="62"/>
      <c r="ADU100" s="62"/>
      <c r="ADV100" s="62"/>
      <c r="ADW100" s="62"/>
      <c r="ADX100" s="62"/>
      <c r="ADY100" s="62"/>
      <c r="ADZ100" s="62"/>
      <c r="AEA100" s="62"/>
      <c r="AEB100" s="62"/>
      <c r="AEC100" s="62"/>
      <c r="AED100" s="62"/>
      <c r="AEE100" s="62"/>
      <c r="AEF100" s="62"/>
      <c r="AEG100" s="62"/>
      <c r="AEH100" s="62"/>
      <c r="AEI100" s="62"/>
      <c r="AEJ100" s="62"/>
      <c r="AEK100" s="62"/>
      <c r="AEL100" s="62"/>
      <c r="AEM100" s="62"/>
      <c r="AEN100" s="62"/>
      <c r="AEO100" s="62"/>
      <c r="AEP100" s="62"/>
      <c r="AEQ100" s="62"/>
      <c r="AER100" s="62"/>
      <c r="AES100" s="62"/>
      <c r="AET100" s="62"/>
      <c r="AEU100" s="62"/>
      <c r="AEV100" s="62"/>
      <c r="AEW100" s="62"/>
      <c r="AEX100" s="62"/>
      <c r="AEY100" s="62"/>
      <c r="AEZ100" s="62"/>
      <c r="AFA100" s="62"/>
      <c r="AFB100" s="62"/>
      <c r="AFC100" s="62"/>
      <c r="AFD100" s="62"/>
      <c r="AFE100" s="62"/>
      <c r="AFF100" s="62"/>
      <c r="AFG100" s="62"/>
      <c r="AFH100" s="62"/>
      <c r="AFI100" s="62"/>
      <c r="AFJ100" s="62"/>
      <c r="AFK100" s="62"/>
      <c r="AFL100" s="62"/>
      <c r="AFM100" s="62"/>
      <c r="AFN100" s="62"/>
      <c r="AFO100" s="62"/>
      <c r="AFP100" s="62"/>
      <c r="AFQ100" s="62"/>
      <c r="AFR100" s="62"/>
      <c r="AFS100" s="62"/>
      <c r="AFT100" s="62"/>
      <c r="AFU100" s="62"/>
      <c r="AFV100" s="62"/>
      <c r="AFW100" s="62"/>
      <c r="AFX100" s="62"/>
      <c r="AFY100" s="62"/>
      <c r="AFZ100" s="62"/>
      <c r="AGA100" s="62"/>
      <c r="AGB100" s="62"/>
      <c r="AGC100" s="62"/>
      <c r="AGD100" s="62"/>
      <c r="AGE100" s="62"/>
      <c r="AGF100" s="62"/>
      <c r="AGG100" s="62"/>
      <c r="AGH100" s="62"/>
      <c r="AGI100" s="62"/>
      <c r="AGJ100" s="62"/>
      <c r="AGK100" s="62"/>
      <c r="AGL100" s="62"/>
      <c r="AGM100" s="62"/>
      <c r="AGN100" s="62"/>
      <c r="AGO100" s="62"/>
      <c r="AGP100" s="62"/>
      <c r="AGQ100" s="62"/>
      <c r="AGR100" s="62"/>
      <c r="AGS100" s="62"/>
      <c r="AGT100" s="62"/>
      <c r="AGU100" s="62"/>
      <c r="AGV100" s="62"/>
      <c r="AGW100" s="62"/>
      <c r="AGX100" s="62"/>
      <c r="AGY100" s="62"/>
      <c r="AGZ100" s="62"/>
      <c r="AHA100" s="62"/>
      <c r="AHB100" s="62"/>
      <c r="AHC100" s="62"/>
      <c r="AHD100" s="62"/>
      <c r="AHE100" s="62"/>
      <c r="AHF100" s="62"/>
      <c r="AHG100" s="62"/>
      <c r="AHH100" s="62"/>
      <c r="AHI100" s="62"/>
      <c r="AHJ100" s="62"/>
      <c r="AHK100" s="62"/>
      <c r="AHL100" s="62"/>
      <c r="AHM100" s="62"/>
      <c r="AHN100" s="62"/>
      <c r="AHO100" s="62"/>
      <c r="AHP100" s="62"/>
      <c r="AHQ100" s="62"/>
      <c r="AHR100" s="62"/>
      <c r="AHS100" s="62"/>
      <c r="AHT100" s="62"/>
      <c r="AHU100" s="62"/>
      <c r="AHV100" s="62"/>
      <c r="AHW100" s="62"/>
      <c r="AHX100" s="62"/>
      <c r="AHY100" s="62"/>
      <c r="AHZ100" s="62"/>
      <c r="AIA100" s="62"/>
      <c r="AIB100" s="62"/>
      <c r="AIC100" s="62"/>
      <c r="AID100" s="62"/>
      <c r="AIE100" s="62"/>
      <c r="AIF100" s="62"/>
      <c r="AIG100" s="62"/>
      <c r="AIH100" s="62"/>
      <c r="AII100" s="62"/>
      <c r="AIJ100" s="62"/>
      <c r="AIK100" s="62"/>
      <c r="AIL100" s="62"/>
      <c r="AIM100" s="62"/>
      <c r="AIN100" s="62"/>
      <c r="AIO100" s="62"/>
      <c r="AIP100" s="62"/>
      <c r="AIQ100" s="62"/>
      <c r="AIR100" s="62"/>
      <c r="AIS100" s="62"/>
      <c r="AIT100" s="62"/>
      <c r="AIU100" s="62"/>
      <c r="AIV100" s="62"/>
      <c r="AIW100" s="62"/>
      <c r="AIX100" s="62"/>
      <c r="AIY100" s="62"/>
      <c r="AIZ100" s="62"/>
      <c r="AJA100" s="62"/>
      <c r="AJB100" s="62"/>
      <c r="AJC100" s="62"/>
      <c r="AJD100" s="62"/>
      <c r="AJE100" s="62"/>
      <c r="AJF100" s="62"/>
      <c r="AJG100" s="62"/>
      <c r="AJH100" s="62"/>
      <c r="AJI100" s="62"/>
      <c r="AJJ100" s="62"/>
      <c r="AJK100" s="62"/>
      <c r="AJL100" s="62"/>
      <c r="AJM100" s="62"/>
      <c r="AJN100" s="62"/>
      <c r="AJO100" s="62"/>
      <c r="AJP100" s="62"/>
      <c r="AJQ100" s="62"/>
      <c r="AJR100" s="62"/>
      <c r="AJS100" s="62"/>
      <c r="AJT100" s="62"/>
      <c r="AJU100" s="62"/>
      <c r="AJV100" s="62"/>
      <c r="AJW100" s="62"/>
      <c r="AJX100" s="62"/>
      <c r="AJY100" s="62"/>
      <c r="AJZ100" s="62"/>
      <c r="AKA100" s="62"/>
      <c r="AKB100" s="62"/>
      <c r="AKC100" s="62"/>
      <c r="AKD100" s="62"/>
      <c r="AKE100" s="62"/>
      <c r="AKF100" s="62"/>
      <c r="AKG100" s="62"/>
      <c r="AKH100" s="62"/>
      <c r="AKI100" s="62"/>
      <c r="AKJ100" s="62"/>
      <c r="AKK100" s="62"/>
      <c r="AKL100" s="62"/>
      <c r="AKM100" s="62"/>
      <c r="AKN100" s="62"/>
      <c r="AKO100" s="62"/>
      <c r="AKP100" s="62"/>
      <c r="AKQ100" s="62"/>
      <c r="AKR100" s="62"/>
      <c r="AKS100" s="62"/>
      <c r="AKT100" s="62"/>
      <c r="AKU100" s="62"/>
      <c r="AKV100" s="62"/>
      <c r="AKW100" s="62"/>
      <c r="AKX100" s="62"/>
      <c r="AKY100" s="62"/>
      <c r="AKZ100" s="62"/>
      <c r="ALA100" s="62"/>
      <c r="ALB100" s="62"/>
      <c r="ALC100" s="62"/>
      <c r="ALD100" s="62"/>
      <c r="ALE100" s="62"/>
      <c r="ALF100" s="62"/>
      <c r="ALG100" s="62"/>
      <c r="ALH100" s="62"/>
      <c r="ALI100" s="62"/>
      <c r="ALJ100" s="62"/>
      <c r="ALK100" s="62"/>
      <c r="ALL100" s="62"/>
      <c r="ALM100" s="62"/>
      <c r="ALN100" s="62"/>
      <c r="ALO100" s="62"/>
      <c r="ALP100" s="62"/>
      <c r="ALQ100" s="62"/>
      <c r="ALR100" s="62"/>
      <c r="ALS100" s="62"/>
      <c r="ALT100" s="62"/>
      <c r="ALU100" s="62"/>
      <c r="ALV100" s="62"/>
      <c r="ALW100" s="62"/>
      <c r="ALX100" s="62"/>
      <c r="ALY100" s="62"/>
      <c r="ALZ100" s="62"/>
      <c r="AMA100" s="62"/>
      <c r="AMB100" s="62"/>
      <c r="AMC100" s="62"/>
      <c r="AMD100" s="62"/>
      <c r="AME100" s="62"/>
      <c r="AMF100" s="62"/>
      <c r="AMG100" s="62"/>
      <c r="AMH100" s="62"/>
      <c r="AMI100" s="62"/>
      <c r="AMJ100" s="62"/>
      <c r="AMK100" s="62"/>
      <c r="AML100" s="62"/>
      <c r="AMM100" s="62"/>
      <c r="AMN100" s="62"/>
      <c r="AMO100" s="62"/>
      <c r="AMP100" s="62"/>
      <c r="AMQ100" s="62"/>
      <c r="AMR100" s="62"/>
      <c r="AMS100" s="62"/>
      <c r="AMT100" s="62"/>
      <c r="AMU100" s="62"/>
      <c r="AMV100" s="62"/>
      <c r="AMW100" s="62"/>
      <c r="AMX100" s="62"/>
      <c r="AMY100" s="62"/>
      <c r="AMZ100" s="62"/>
      <c r="ANA100" s="62"/>
      <c r="ANB100" s="62"/>
      <c r="ANC100" s="62"/>
      <c r="AND100" s="62"/>
      <c r="ANE100" s="62"/>
      <c r="ANF100" s="62"/>
      <c r="ANG100" s="62"/>
      <c r="ANH100" s="62"/>
      <c r="ANI100" s="62"/>
      <c r="ANJ100" s="62"/>
      <c r="ANK100" s="62"/>
      <c r="ANL100" s="62"/>
      <c r="ANM100" s="62"/>
      <c r="ANN100" s="62"/>
      <c r="ANO100" s="62"/>
      <c r="ANP100" s="62"/>
      <c r="ANQ100" s="62"/>
      <c r="ANR100" s="62"/>
      <c r="ANS100" s="62"/>
      <c r="ANT100" s="62"/>
      <c r="ANU100" s="62"/>
      <c r="ANV100" s="62"/>
      <c r="ANW100" s="62"/>
      <c r="ANX100" s="62"/>
      <c r="ANY100" s="62"/>
      <c r="ANZ100" s="62"/>
      <c r="AOA100" s="62"/>
      <c r="AOB100" s="62"/>
      <c r="AOC100" s="62"/>
      <c r="AOD100" s="62"/>
      <c r="AOE100" s="62"/>
      <c r="AOF100" s="62"/>
      <c r="AOG100" s="62"/>
      <c r="AOH100" s="62"/>
      <c r="AOI100" s="62"/>
      <c r="AOJ100" s="62"/>
      <c r="AOK100" s="62"/>
      <c r="AOL100" s="62"/>
      <c r="AOM100" s="62"/>
      <c r="AON100" s="62"/>
      <c r="AOO100" s="62"/>
      <c r="AOP100" s="62"/>
      <c r="AOQ100" s="62"/>
      <c r="AOR100" s="62"/>
      <c r="AOS100" s="62"/>
      <c r="AOT100" s="62"/>
      <c r="AOU100" s="62"/>
      <c r="AOV100" s="62"/>
      <c r="AOW100" s="62"/>
      <c r="AOX100" s="62"/>
      <c r="AOY100" s="62"/>
      <c r="AOZ100" s="62"/>
      <c r="APA100" s="62"/>
      <c r="APB100" s="62"/>
      <c r="APC100" s="62"/>
      <c r="APD100" s="62"/>
      <c r="APE100" s="62"/>
      <c r="APF100" s="62"/>
      <c r="APG100" s="62"/>
      <c r="APH100" s="62"/>
      <c r="API100" s="62"/>
      <c r="APJ100" s="62"/>
      <c r="APK100" s="62"/>
      <c r="APL100" s="62"/>
      <c r="APM100" s="62"/>
      <c r="APN100" s="62"/>
      <c r="APO100" s="62"/>
      <c r="APP100" s="62"/>
      <c r="APQ100" s="62"/>
      <c r="APR100" s="62"/>
      <c r="APS100" s="62"/>
      <c r="APT100" s="62"/>
      <c r="APU100" s="62"/>
      <c r="APV100" s="62"/>
      <c r="APW100" s="62"/>
      <c r="APX100" s="62"/>
      <c r="APY100" s="62"/>
      <c r="APZ100" s="62"/>
      <c r="AQA100" s="62"/>
      <c r="AQB100" s="62"/>
      <c r="AQC100" s="62"/>
      <c r="AQD100" s="62"/>
      <c r="AQE100" s="62"/>
      <c r="AQF100" s="62"/>
      <c r="AQG100" s="62"/>
      <c r="AQH100" s="62"/>
      <c r="AQI100" s="62"/>
      <c r="AQJ100" s="62"/>
      <c r="AQK100" s="62"/>
      <c r="AQL100" s="62"/>
      <c r="AQM100" s="62"/>
      <c r="AQN100" s="62"/>
      <c r="AQO100" s="62"/>
      <c r="AQP100" s="62"/>
      <c r="AQQ100" s="62"/>
      <c r="AQR100" s="62"/>
      <c r="AQS100" s="62"/>
      <c r="AQT100" s="62"/>
      <c r="AQU100" s="62"/>
      <c r="AQV100" s="62"/>
      <c r="AQW100" s="62"/>
      <c r="AQX100" s="62"/>
      <c r="AQY100" s="62"/>
      <c r="AQZ100" s="62"/>
      <c r="ARA100" s="62"/>
      <c r="ARB100" s="62"/>
      <c r="ARC100" s="62"/>
      <c r="ARD100" s="62"/>
      <c r="ARE100" s="62"/>
      <c r="ARF100" s="62"/>
      <c r="ARG100" s="62"/>
      <c r="ARH100" s="62"/>
      <c r="ARI100" s="62"/>
      <c r="ARJ100" s="62"/>
      <c r="ARK100" s="62"/>
      <c r="ARL100" s="62"/>
      <c r="ARM100" s="62"/>
      <c r="ARN100" s="62"/>
      <c r="ARO100" s="62"/>
      <c r="ARP100" s="62"/>
      <c r="ARQ100" s="62"/>
      <c r="ARR100" s="62"/>
      <c r="ARS100" s="62"/>
      <c r="ART100" s="62"/>
      <c r="ARU100" s="62"/>
      <c r="ARV100" s="62"/>
      <c r="ARW100" s="62"/>
      <c r="ARX100" s="62"/>
      <c r="ARY100" s="62"/>
      <c r="ARZ100" s="62"/>
      <c r="ASA100" s="62"/>
      <c r="ASB100" s="62"/>
      <c r="ASC100" s="62"/>
      <c r="ASD100" s="62"/>
      <c r="ASE100" s="62"/>
      <c r="ASF100" s="62"/>
      <c r="ASG100" s="62"/>
      <c r="ASH100" s="62"/>
      <c r="ASI100" s="62"/>
      <c r="ASJ100" s="62"/>
      <c r="ASK100" s="62"/>
      <c r="ASL100" s="62"/>
      <c r="ASM100" s="62"/>
      <c r="ASN100" s="62"/>
      <c r="ASO100" s="62"/>
      <c r="ASP100" s="62"/>
      <c r="ASQ100" s="62"/>
      <c r="ASR100" s="62"/>
      <c r="ASS100" s="62"/>
      <c r="AST100" s="62"/>
      <c r="ASU100" s="62"/>
      <c r="ASV100" s="62"/>
      <c r="ASW100" s="62"/>
      <c r="ASX100" s="62"/>
      <c r="ASY100" s="62"/>
      <c r="ASZ100" s="62"/>
      <c r="ATA100" s="62"/>
      <c r="ATB100" s="62"/>
      <c r="ATC100" s="62"/>
      <c r="ATD100" s="62"/>
      <c r="ATE100" s="62"/>
      <c r="ATF100" s="62"/>
      <c r="ATG100" s="62"/>
      <c r="ATH100" s="62"/>
      <c r="ATI100" s="62"/>
      <c r="ATJ100" s="62"/>
      <c r="ATK100" s="62"/>
      <c r="ATL100" s="62"/>
      <c r="ATM100" s="62"/>
      <c r="ATN100" s="62"/>
      <c r="ATO100" s="62"/>
      <c r="ATP100" s="62"/>
      <c r="ATQ100" s="62"/>
      <c r="ATR100" s="62"/>
      <c r="ATS100" s="62"/>
      <c r="ATT100" s="62"/>
      <c r="ATU100" s="62"/>
      <c r="ATV100" s="62"/>
      <c r="ATW100" s="62"/>
      <c r="ATX100" s="62"/>
      <c r="ATY100" s="62"/>
      <c r="ATZ100" s="62"/>
      <c r="AUA100" s="62"/>
      <c r="AUB100" s="62"/>
      <c r="AUC100" s="62"/>
      <c r="AUD100" s="62"/>
      <c r="AUE100" s="62"/>
      <c r="AUF100" s="62"/>
      <c r="AUG100" s="62"/>
      <c r="AUH100" s="62"/>
      <c r="AUI100" s="62"/>
      <c r="AUJ100" s="62"/>
      <c r="AUK100" s="62"/>
      <c r="AUL100" s="62"/>
      <c r="AUM100" s="62"/>
      <c r="AUN100" s="62"/>
      <c r="AUO100" s="62"/>
      <c r="AUP100" s="62"/>
      <c r="AUQ100" s="62"/>
      <c r="AUR100" s="62"/>
      <c r="AUS100" s="62"/>
      <c r="AUT100" s="62"/>
      <c r="AUU100" s="62"/>
      <c r="AUV100" s="62"/>
      <c r="AUW100" s="62"/>
      <c r="AUX100" s="62"/>
      <c r="AUY100" s="62"/>
      <c r="AUZ100" s="62"/>
      <c r="AVA100" s="62"/>
      <c r="AVB100" s="62"/>
      <c r="AVC100" s="62"/>
      <c r="AVD100" s="62"/>
      <c r="AVE100" s="62"/>
      <c r="AVF100" s="62"/>
      <c r="AVG100" s="62"/>
      <c r="AVH100" s="62"/>
      <c r="AVI100" s="62"/>
      <c r="AVJ100" s="62"/>
      <c r="AVK100" s="62"/>
      <c r="AVL100" s="62"/>
      <c r="AVM100" s="62"/>
      <c r="AVN100" s="62"/>
      <c r="AVO100" s="62"/>
      <c r="AVP100" s="62"/>
      <c r="AVQ100" s="62"/>
      <c r="AVR100" s="62"/>
      <c r="AVS100" s="62"/>
      <c r="AVT100" s="62"/>
      <c r="AVU100" s="62"/>
      <c r="AVV100" s="62"/>
      <c r="AVW100" s="62"/>
      <c r="AVX100" s="62"/>
      <c r="AVY100" s="62"/>
      <c r="AVZ100" s="62"/>
      <c r="AWA100" s="62"/>
      <c r="AWB100" s="62"/>
      <c r="AWC100" s="62"/>
      <c r="AWD100" s="62"/>
      <c r="AWE100" s="62"/>
      <c r="AWF100" s="62"/>
      <c r="AWG100" s="62"/>
      <c r="AWH100" s="62"/>
      <c r="AWI100" s="62"/>
      <c r="AWJ100" s="62"/>
      <c r="AWK100" s="62"/>
      <c r="AWL100" s="62"/>
      <c r="AWM100" s="62"/>
      <c r="AWN100" s="62"/>
      <c r="AWO100" s="62"/>
      <c r="AWP100" s="62"/>
      <c r="AWQ100" s="62"/>
      <c r="AWR100" s="62"/>
      <c r="AWS100" s="62"/>
      <c r="AWT100" s="62"/>
      <c r="AWU100" s="62"/>
      <c r="AWV100" s="62"/>
      <c r="AWW100" s="62"/>
      <c r="AWX100" s="62"/>
      <c r="AWY100" s="62"/>
      <c r="AWZ100" s="62"/>
      <c r="AXA100" s="62"/>
      <c r="AXB100" s="62"/>
      <c r="AXC100" s="62"/>
      <c r="AXD100" s="62"/>
      <c r="AXE100" s="62"/>
      <c r="AXF100" s="62"/>
      <c r="AXG100" s="62"/>
      <c r="AXH100" s="62"/>
      <c r="AXI100" s="62"/>
      <c r="AXJ100" s="62"/>
      <c r="AXK100" s="62"/>
      <c r="AXL100" s="62"/>
      <c r="AXM100" s="62"/>
      <c r="AXN100" s="62"/>
      <c r="AXO100" s="62"/>
      <c r="AXP100" s="62"/>
      <c r="AXQ100" s="62"/>
      <c r="AXR100" s="62"/>
      <c r="AXS100" s="62"/>
      <c r="AXT100" s="62"/>
      <c r="AXU100" s="62"/>
      <c r="AXV100" s="62"/>
      <c r="AXW100" s="62"/>
      <c r="AXX100" s="62"/>
      <c r="AXY100" s="62"/>
      <c r="AXZ100" s="62"/>
      <c r="AYA100" s="62"/>
      <c r="AYB100" s="62"/>
      <c r="AYC100" s="62"/>
      <c r="AYD100" s="62"/>
      <c r="AYE100" s="62"/>
      <c r="AYF100" s="62"/>
      <c r="AYG100" s="62"/>
      <c r="AYH100" s="62"/>
      <c r="AYI100" s="62"/>
      <c r="AYJ100" s="62"/>
      <c r="AYK100" s="62"/>
      <c r="AYL100" s="62"/>
      <c r="AYM100" s="62"/>
      <c r="AYN100" s="62"/>
      <c r="AYO100" s="62"/>
      <c r="AYP100" s="62"/>
      <c r="AYQ100" s="62"/>
      <c r="AYR100" s="62"/>
      <c r="AYS100" s="62"/>
      <c r="AYT100" s="62"/>
      <c r="AYU100" s="62"/>
      <c r="AYV100" s="62"/>
      <c r="AYW100" s="62"/>
      <c r="AYX100" s="62"/>
      <c r="AYY100" s="62"/>
      <c r="AYZ100" s="62"/>
      <c r="AZA100" s="62"/>
      <c r="AZB100" s="62"/>
      <c r="AZC100" s="62"/>
      <c r="AZD100" s="62"/>
      <c r="AZE100" s="62"/>
      <c r="AZF100" s="62"/>
      <c r="AZG100" s="62"/>
      <c r="AZH100" s="62"/>
      <c r="AZI100" s="62"/>
      <c r="AZJ100" s="62"/>
      <c r="AZK100" s="62"/>
      <c r="AZL100" s="62"/>
      <c r="AZM100" s="62"/>
      <c r="AZN100" s="62"/>
      <c r="AZO100" s="62"/>
      <c r="AZP100" s="62"/>
      <c r="AZQ100" s="62"/>
      <c r="AZR100" s="62"/>
      <c r="AZS100" s="62"/>
      <c r="AZT100" s="62"/>
      <c r="AZU100" s="62"/>
      <c r="AZV100" s="62"/>
      <c r="AZW100" s="62"/>
      <c r="AZX100" s="62"/>
      <c r="AZY100" s="62"/>
      <c r="AZZ100" s="62"/>
      <c r="BAA100" s="62"/>
      <c r="BAB100" s="62"/>
      <c r="BAC100" s="62"/>
      <c r="BAD100" s="62"/>
      <c r="BAE100" s="62"/>
      <c r="BAF100" s="62"/>
      <c r="BAG100" s="62"/>
      <c r="BAH100" s="62"/>
      <c r="BAI100" s="62"/>
      <c r="BAJ100" s="62"/>
      <c r="BAK100" s="62"/>
      <c r="BAL100" s="62"/>
      <c r="BAM100" s="62"/>
      <c r="BAN100" s="62"/>
      <c r="BAO100" s="62"/>
      <c r="BAP100" s="62"/>
      <c r="BAQ100" s="62"/>
      <c r="BAR100" s="62"/>
      <c r="BAS100" s="62"/>
      <c r="BAT100" s="62"/>
      <c r="BAU100" s="62"/>
      <c r="BAV100" s="62"/>
      <c r="BAW100" s="62"/>
      <c r="BAX100" s="62"/>
      <c r="BAY100" s="62"/>
      <c r="BAZ100" s="62"/>
      <c r="BBA100" s="62"/>
      <c r="BBB100" s="62"/>
      <c r="BBC100" s="62"/>
      <c r="BBD100" s="62"/>
      <c r="BBE100" s="62"/>
      <c r="BBF100" s="62"/>
      <c r="BBG100" s="62"/>
      <c r="BBH100" s="62"/>
      <c r="BBI100" s="62"/>
      <c r="BBJ100" s="62"/>
      <c r="BBK100" s="62"/>
      <c r="BBL100" s="62"/>
      <c r="BBM100" s="62"/>
      <c r="BBN100" s="62"/>
      <c r="BBO100" s="62"/>
      <c r="BBP100" s="62"/>
      <c r="BBQ100" s="62"/>
      <c r="BBR100" s="62"/>
      <c r="BBS100" s="62"/>
      <c r="BBT100" s="62"/>
      <c r="BBU100" s="62"/>
      <c r="BBV100" s="62"/>
      <c r="BBW100" s="62"/>
      <c r="BBX100" s="62"/>
      <c r="BBY100" s="62"/>
      <c r="BBZ100" s="62"/>
      <c r="BCA100" s="62"/>
      <c r="BCB100" s="62"/>
      <c r="BCC100" s="62"/>
      <c r="BCD100" s="62"/>
      <c r="BCE100" s="62"/>
      <c r="BCF100" s="62"/>
      <c r="BCG100" s="62"/>
      <c r="BCH100" s="62"/>
      <c r="BCI100" s="62"/>
      <c r="BCJ100" s="62"/>
      <c r="BCK100" s="62"/>
      <c r="BCL100" s="62"/>
      <c r="BCM100" s="62"/>
      <c r="BCN100" s="62"/>
      <c r="BCO100" s="62"/>
      <c r="BCP100" s="62"/>
      <c r="BCQ100" s="62"/>
      <c r="BCR100" s="62"/>
      <c r="BCS100" s="62"/>
      <c r="BCT100" s="62"/>
      <c r="BCU100" s="62"/>
      <c r="BCV100" s="62"/>
      <c r="BCW100" s="62"/>
      <c r="BCX100" s="62"/>
      <c r="BCY100" s="62"/>
      <c r="BCZ100" s="62"/>
      <c r="BDA100" s="62"/>
      <c r="BDB100" s="62"/>
      <c r="BDC100" s="62"/>
      <c r="BDD100" s="62"/>
      <c r="BDE100" s="62"/>
      <c r="BDF100" s="62"/>
      <c r="BDG100" s="62"/>
      <c r="BDH100" s="62"/>
      <c r="BDI100" s="62"/>
      <c r="BDJ100" s="62"/>
      <c r="BDK100" s="62"/>
      <c r="BDL100" s="62"/>
      <c r="BDM100" s="62"/>
      <c r="BDN100" s="62"/>
      <c r="BDO100" s="62"/>
      <c r="BDP100" s="62"/>
      <c r="BDQ100" s="62"/>
      <c r="BDR100" s="62"/>
      <c r="BDS100" s="62"/>
      <c r="BDT100" s="62"/>
      <c r="BDU100" s="62"/>
      <c r="BDV100" s="62"/>
      <c r="BDW100" s="62"/>
      <c r="BDX100" s="62"/>
      <c r="BDY100" s="62"/>
      <c r="BDZ100" s="62"/>
      <c r="BEA100" s="62"/>
      <c r="BEB100" s="62"/>
      <c r="BEC100" s="62"/>
      <c r="BED100" s="62"/>
      <c r="BEE100" s="62"/>
      <c r="BEF100" s="62"/>
      <c r="BEG100" s="62"/>
      <c r="BEH100" s="62"/>
      <c r="BEI100" s="62"/>
      <c r="BEJ100" s="62"/>
      <c r="BEK100" s="62"/>
      <c r="BEL100" s="62"/>
      <c r="BEM100" s="62"/>
      <c r="BEN100" s="62"/>
      <c r="BEO100" s="62"/>
      <c r="BEP100" s="62"/>
      <c r="BEQ100" s="62"/>
      <c r="BER100" s="62"/>
      <c r="BES100" s="62"/>
      <c r="BET100" s="62"/>
      <c r="BEU100" s="62"/>
      <c r="BEV100" s="62"/>
      <c r="BEW100" s="62"/>
      <c r="BEX100" s="62"/>
      <c r="BEY100" s="62"/>
      <c r="BEZ100" s="62"/>
      <c r="BFA100" s="62"/>
      <c r="BFB100" s="62"/>
      <c r="BFC100" s="62"/>
      <c r="BFD100" s="62"/>
      <c r="BFE100" s="62"/>
      <c r="BFF100" s="62"/>
      <c r="BFG100" s="62"/>
      <c r="BFH100" s="62"/>
      <c r="BFI100" s="62"/>
      <c r="BFJ100" s="62"/>
      <c r="BFK100" s="62"/>
      <c r="BFL100" s="62"/>
      <c r="BFM100" s="62"/>
      <c r="BFN100" s="62"/>
      <c r="BFO100" s="62"/>
      <c r="BFP100" s="62"/>
      <c r="BFQ100" s="62"/>
      <c r="BFR100" s="62"/>
      <c r="BFS100" s="62"/>
      <c r="BFT100" s="62"/>
      <c r="BFU100" s="62"/>
      <c r="BFV100" s="62"/>
      <c r="BFW100" s="62"/>
      <c r="BFX100" s="62"/>
      <c r="BFY100" s="62"/>
      <c r="BFZ100" s="62"/>
      <c r="BGA100" s="62"/>
      <c r="BGB100" s="62"/>
      <c r="BGC100" s="62"/>
      <c r="BGD100" s="62"/>
      <c r="BGE100" s="62"/>
      <c r="BGF100" s="62"/>
      <c r="BGG100" s="62"/>
      <c r="BGH100" s="62"/>
      <c r="BGI100" s="62"/>
      <c r="BGJ100" s="62"/>
      <c r="BGK100" s="62"/>
      <c r="BGL100" s="62"/>
      <c r="BGM100" s="62"/>
      <c r="BGN100" s="62"/>
      <c r="BGO100" s="62"/>
      <c r="BGP100" s="62"/>
      <c r="BGQ100" s="62"/>
      <c r="BGR100" s="62"/>
      <c r="BGS100" s="62"/>
      <c r="BGT100" s="62"/>
      <c r="BGU100" s="62"/>
      <c r="BGV100" s="62"/>
      <c r="BGW100" s="62"/>
      <c r="BGX100" s="62"/>
      <c r="BGY100" s="62"/>
      <c r="BGZ100" s="62"/>
      <c r="BHA100" s="62"/>
      <c r="BHB100" s="62"/>
      <c r="BHC100" s="62"/>
      <c r="BHD100" s="62"/>
      <c r="BHE100" s="62"/>
      <c r="BHF100" s="62"/>
      <c r="BHG100" s="62"/>
      <c r="BHH100" s="62"/>
      <c r="BHI100" s="62"/>
      <c r="BHJ100" s="62"/>
      <c r="BHK100" s="62"/>
      <c r="BHL100" s="62"/>
      <c r="BHM100" s="62"/>
      <c r="BHN100" s="62"/>
      <c r="BHO100" s="62"/>
      <c r="BHP100" s="62"/>
      <c r="BHQ100" s="62"/>
      <c r="BHR100" s="62"/>
      <c r="BHS100" s="62"/>
      <c r="BHT100" s="62"/>
      <c r="BHU100" s="62"/>
      <c r="BHV100" s="62"/>
      <c r="BHW100" s="62"/>
      <c r="BHX100" s="62"/>
      <c r="BHY100" s="62"/>
      <c r="BHZ100" s="62"/>
      <c r="BIA100" s="62"/>
      <c r="BIB100" s="62"/>
      <c r="BIC100" s="62"/>
      <c r="BID100" s="62"/>
      <c r="BIE100" s="62"/>
      <c r="BIF100" s="62"/>
      <c r="BIG100" s="62"/>
      <c r="BIH100" s="62"/>
      <c r="BII100" s="62"/>
      <c r="BIJ100" s="62"/>
      <c r="BIK100" s="62"/>
      <c r="BIL100" s="62"/>
      <c r="BIM100" s="62"/>
      <c r="BIN100" s="62"/>
      <c r="BIO100" s="62"/>
      <c r="BIP100" s="62"/>
      <c r="BIQ100" s="62"/>
      <c r="BIR100" s="62"/>
      <c r="BIS100" s="62"/>
      <c r="BIT100" s="62"/>
      <c r="BIU100" s="62"/>
      <c r="BIV100" s="62"/>
      <c r="BIW100" s="62"/>
      <c r="BIX100" s="62"/>
      <c r="BIY100" s="62"/>
      <c r="BIZ100" s="62"/>
      <c r="BJA100" s="62"/>
      <c r="BJB100" s="62"/>
      <c r="BJC100" s="62"/>
      <c r="BJD100" s="62"/>
      <c r="BJE100" s="62"/>
      <c r="BJF100" s="62"/>
      <c r="BJG100" s="62"/>
      <c r="BJH100" s="62"/>
      <c r="BJI100" s="62"/>
      <c r="BJJ100" s="62"/>
      <c r="BJK100" s="62"/>
      <c r="BJL100" s="62"/>
      <c r="BJM100" s="62"/>
      <c r="BJN100" s="62"/>
      <c r="BJO100" s="62"/>
      <c r="BJP100" s="62"/>
      <c r="BJQ100" s="62"/>
      <c r="BJR100" s="62"/>
      <c r="BJS100" s="62"/>
      <c r="BJT100" s="62"/>
      <c r="BJU100" s="62"/>
      <c r="BJV100" s="62"/>
      <c r="BJW100" s="62"/>
      <c r="BJX100" s="62"/>
      <c r="BJY100" s="62"/>
      <c r="BJZ100" s="62"/>
      <c r="BKA100" s="62"/>
      <c r="BKB100" s="62"/>
      <c r="BKC100" s="62"/>
      <c r="BKD100" s="62"/>
      <c r="BKE100" s="62"/>
      <c r="BKF100" s="62"/>
      <c r="BKG100" s="62"/>
      <c r="BKH100" s="62"/>
      <c r="BKI100" s="62"/>
      <c r="BKJ100" s="62"/>
      <c r="BKK100" s="62"/>
      <c r="BKL100" s="62"/>
      <c r="BKM100" s="62"/>
      <c r="BKN100" s="62"/>
      <c r="BKO100" s="62"/>
      <c r="BKP100" s="62"/>
      <c r="BKQ100" s="62"/>
      <c r="BKR100" s="62"/>
      <c r="BKS100" s="62"/>
      <c r="BKT100" s="62"/>
      <c r="BKU100" s="62"/>
      <c r="BKV100" s="62"/>
      <c r="BKW100" s="62"/>
      <c r="BKX100" s="62"/>
      <c r="BKY100" s="62"/>
      <c r="BKZ100" s="62"/>
      <c r="BLA100" s="62"/>
      <c r="BLB100" s="62"/>
      <c r="BLC100" s="62"/>
      <c r="BLD100" s="62"/>
      <c r="BLE100" s="62"/>
      <c r="BLF100" s="62"/>
      <c r="BLG100" s="62"/>
      <c r="BLH100" s="62"/>
      <c r="BLI100" s="62"/>
      <c r="BLJ100" s="62"/>
      <c r="BLK100" s="62"/>
      <c r="BLL100" s="62"/>
      <c r="BLM100" s="62"/>
      <c r="BLN100" s="62"/>
      <c r="BLO100" s="62"/>
      <c r="BLP100" s="62"/>
      <c r="BLQ100" s="62"/>
      <c r="BLR100" s="62"/>
      <c r="BLS100" s="62"/>
      <c r="BLT100" s="62"/>
      <c r="BLU100" s="62"/>
      <c r="BLV100" s="62"/>
      <c r="BLW100" s="62"/>
      <c r="BLX100" s="62"/>
      <c r="BLY100" s="62"/>
      <c r="BLZ100" s="62"/>
      <c r="BMA100" s="62"/>
      <c r="BMB100" s="62"/>
      <c r="BMC100" s="62"/>
      <c r="BMD100" s="62"/>
      <c r="BME100" s="62"/>
      <c r="BMF100" s="62"/>
      <c r="BMG100" s="62"/>
      <c r="BMH100" s="62"/>
      <c r="BMI100" s="62"/>
      <c r="BMJ100" s="62"/>
      <c r="BMK100" s="62"/>
      <c r="BML100" s="62"/>
      <c r="BMM100" s="62"/>
      <c r="BMN100" s="62"/>
      <c r="BMO100" s="62"/>
      <c r="BMP100" s="62"/>
      <c r="BMQ100" s="62"/>
      <c r="BMR100" s="62"/>
      <c r="BMS100" s="62"/>
      <c r="BMT100" s="62"/>
      <c r="BMU100" s="62"/>
      <c r="BMV100" s="62"/>
      <c r="BMW100" s="62"/>
      <c r="BMX100" s="62"/>
      <c r="BMY100" s="62"/>
      <c r="BMZ100" s="62"/>
      <c r="BNA100" s="62"/>
      <c r="BNB100" s="62"/>
      <c r="BNC100" s="62"/>
      <c r="BND100" s="62"/>
      <c r="BNE100" s="62"/>
      <c r="BNF100" s="62"/>
      <c r="BNG100" s="62"/>
      <c r="BNH100" s="62"/>
      <c r="BNI100" s="62"/>
      <c r="BNJ100" s="62"/>
      <c r="BNK100" s="62"/>
      <c r="BNL100" s="62"/>
      <c r="BNM100" s="62"/>
      <c r="BNN100" s="62"/>
      <c r="BNO100" s="62"/>
      <c r="BNP100" s="62"/>
      <c r="BNQ100" s="62"/>
      <c r="BNR100" s="62"/>
      <c r="BNS100" s="62"/>
      <c r="BNT100" s="62"/>
      <c r="BNU100" s="62"/>
      <c r="BNV100" s="62"/>
      <c r="BNW100" s="62"/>
      <c r="BNX100" s="62"/>
      <c r="BNY100" s="62"/>
      <c r="BNZ100" s="62"/>
      <c r="BOA100" s="62"/>
      <c r="BOB100" s="62"/>
      <c r="BOC100" s="62"/>
      <c r="BOD100" s="62"/>
      <c r="BOE100" s="62"/>
      <c r="BOF100" s="62"/>
      <c r="BOG100" s="62"/>
      <c r="BOH100" s="62"/>
      <c r="BOI100" s="62"/>
      <c r="BOJ100" s="62"/>
      <c r="BOK100" s="62"/>
      <c r="BOL100" s="62"/>
      <c r="BOM100" s="62"/>
      <c r="BON100" s="62"/>
      <c r="BOO100" s="62"/>
      <c r="BOP100" s="62"/>
      <c r="BOQ100" s="62"/>
      <c r="BOR100" s="62"/>
      <c r="BOS100" s="62"/>
      <c r="BOT100" s="62"/>
      <c r="BOU100" s="62"/>
      <c r="BOV100" s="62"/>
      <c r="BOW100" s="62"/>
      <c r="BOX100" s="62"/>
      <c r="BOY100" s="62"/>
      <c r="BOZ100" s="62"/>
      <c r="BPA100" s="62"/>
      <c r="BPB100" s="62"/>
      <c r="BPC100" s="62"/>
      <c r="BPD100" s="62"/>
      <c r="BPE100" s="62"/>
      <c r="BPF100" s="62"/>
      <c r="BPG100" s="62"/>
      <c r="BPH100" s="62"/>
      <c r="BPI100" s="62"/>
      <c r="BPJ100" s="62"/>
      <c r="BPK100" s="62"/>
      <c r="BPL100" s="62"/>
      <c r="BPM100" s="62"/>
      <c r="BPN100" s="62"/>
      <c r="BPO100" s="62"/>
      <c r="BPP100" s="62"/>
      <c r="BPQ100" s="62"/>
      <c r="BPR100" s="62"/>
      <c r="BPS100" s="62"/>
      <c r="BPT100" s="62"/>
      <c r="BPU100" s="62"/>
      <c r="BPV100" s="62"/>
      <c r="BPW100" s="62"/>
      <c r="BPX100" s="62"/>
      <c r="BPY100" s="62"/>
      <c r="BPZ100" s="62"/>
      <c r="BQA100" s="62"/>
      <c r="BQB100" s="62"/>
      <c r="BQC100" s="62"/>
      <c r="BQD100" s="62"/>
      <c r="BQE100" s="62"/>
      <c r="BQF100" s="62"/>
      <c r="BQG100" s="62"/>
      <c r="BQH100" s="62"/>
      <c r="BQI100" s="62"/>
      <c r="BQJ100" s="62"/>
      <c r="BQK100" s="62"/>
      <c r="BQL100" s="62"/>
      <c r="BQM100" s="62"/>
      <c r="BQN100" s="62"/>
      <c r="BQO100" s="62"/>
      <c r="BQP100" s="62"/>
      <c r="BQQ100" s="62"/>
      <c r="BQR100" s="62"/>
      <c r="BQS100" s="62"/>
      <c r="BQT100" s="62"/>
      <c r="BQU100" s="62"/>
      <c r="BQV100" s="62"/>
      <c r="BQW100" s="62"/>
      <c r="BQX100" s="62"/>
      <c r="BQY100" s="62"/>
      <c r="BQZ100" s="62"/>
      <c r="BRA100" s="62"/>
      <c r="BRB100" s="62"/>
      <c r="BRC100" s="62"/>
      <c r="BRD100" s="62"/>
      <c r="BRE100" s="62"/>
      <c r="BRF100" s="62"/>
      <c r="BRG100" s="62"/>
      <c r="BRH100" s="62"/>
      <c r="BRI100" s="62"/>
      <c r="BRJ100" s="62"/>
      <c r="BRK100" s="62"/>
      <c r="BRL100" s="62"/>
      <c r="BRM100" s="62"/>
      <c r="BRN100" s="62"/>
      <c r="BRO100" s="62"/>
      <c r="BRP100" s="62"/>
      <c r="BRQ100" s="62"/>
      <c r="BRR100" s="62"/>
      <c r="BRS100" s="62"/>
      <c r="BRT100" s="62"/>
      <c r="BRU100" s="62"/>
      <c r="BRV100" s="62"/>
      <c r="BRW100" s="62"/>
      <c r="BRX100" s="62"/>
      <c r="BRY100" s="62"/>
      <c r="BRZ100" s="62"/>
      <c r="BSA100" s="62"/>
      <c r="BSB100" s="62"/>
      <c r="BSC100" s="62"/>
      <c r="BSD100" s="62"/>
      <c r="BSE100" s="62"/>
      <c r="BSF100" s="62"/>
      <c r="BSG100" s="62"/>
      <c r="BSH100" s="62"/>
      <c r="BSI100" s="62"/>
      <c r="BSJ100" s="62"/>
      <c r="BSK100" s="62"/>
      <c r="BSL100" s="62"/>
      <c r="BSM100" s="62"/>
      <c r="BSN100" s="62"/>
      <c r="BSO100" s="62"/>
      <c r="BSP100" s="62"/>
      <c r="BSQ100" s="62"/>
      <c r="BSR100" s="62"/>
      <c r="BSS100" s="62"/>
      <c r="BST100" s="62"/>
      <c r="BSU100" s="62"/>
      <c r="BSV100" s="62"/>
      <c r="BSW100" s="62"/>
      <c r="BSX100" s="62"/>
      <c r="BSY100" s="62"/>
      <c r="BSZ100" s="62"/>
      <c r="BTA100" s="62"/>
      <c r="BTB100" s="62"/>
      <c r="BTC100" s="62"/>
      <c r="BTD100" s="62"/>
      <c r="BTE100" s="62"/>
      <c r="BTF100" s="62"/>
      <c r="BTG100" s="62"/>
      <c r="BTH100" s="62"/>
      <c r="BTI100" s="62"/>
      <c r="BTJ100" s="62"/>
      <c r="BTK100" s="62"/>
      <c r="BTL100" s="62"/>
      <c r="BTM100" s="62"/>
      <c r="BTN100" s="62"/>
      <c r="BTO100" s="62"/>
      <c r="BTP100" s="62"/>
      <c r="BTQ100" s="62"/>
      <c r="BTR100" s="62"/>
      <c r="BTS100" s="62"/>
      <c r="BTT100" s="62"/>
      <c r="BTU100" s="62"/>
      <c r="BTV100" s="62"/>
      <c r="BTW100" s="62"/>
      <c r="BTX100" s="62"/>
      <c r="BTY100" s="62"/>
      <c r="BTZ100" s="62"/>
      <c r="BUA100" s="62"/>
      <c r="BUB100" s="62"/>
      <c r="BUC100" s="62"/>
      <c r="BUD100" s="62"/>
      <c r="BUE100" s="62"/>
      <c r="BUF100" s="62"/>
      <c r="BUG100" s="62"/>
      <c r="BUH100" s="62"/>
      <c r="BUI100" s="62"/>
      <c r="BUJ100" s="62"/>
      <c r="BUK100" s="62"/>
      <c r="BUL100" s="62"/>
      <c r="BUM100" s="62"/>
      <c r="BUN100" s="62"/>
      <c r="BUO100" s="62"/>
      <c r="BUP100" s="62"/>
      <c r="BUQ100" s="62"/>
      <c r="BUR100" s="62"/>
      <c r="BUS100" s="62"/>
      <c r="BUT100" s="62"/>
      <c r="BUU100" s="62"/>
      <c r="BUV100" s="62"/>
      <c r="BUW100" s="62"/>
      <c r="BUX100" s="62"/>
      <c r="BUY100" s="62"/>
      <c r="BUZ100" s="62"/>
      <c r="BVA100" s="62"/>
      <c r="BVB100" s="62"/>
      <c r="BVC100" s="62"/>
      <c r="BVD100" s="62"/>
      <c r="BVE100" s="62"/>
      <c r="BVF100" s="62"/>
      <c r="BVG100" s="62"/>
      <c r="BVH100" s="62"/>
      <c r="BVI100" s="62"/>
      <c r="BVJ100" s="62"/>
      <c r="BVK100" s="62"/>
      <c r="BVL100" s="62"/>
      <c r="BVM100" s="62"/>
      <c r="BVN100" s="62"/>
      <c r="BVO100" s="62"/>
      <c r="BVP100" s="62"/>
      <c r="BVQ100" s="62"/>
      <c r="BVR100" s="62"/>
      <c r="BVS100" s="62"/>
      <c r="BVT100" s="62"/>
      <c r="BVU100" s="62"/>
      <c r="BVV100" s="62"/>
      <c r="BVW100" s="62"/>
      <c r="BVX100" s="62"/>
      <c r="BVY100" s="62"/>
      <c r="BVZ100" s="62"/>
      <c r="BWA100" s="62"/>
      <c r="BWB100" s="62"/>
      <c r="BWC100" s="62"/>
      <c r="BWD100" s="62"/>
      <c r="BWE100" s="62"/>
      <c r="BWF100" s="62"/>
      <c r="BWG100" s="62"/>
      <c r="BWH100" s="62"/>
      <c r="BWI100" s="62"/>
      <c r="BWJ100" s="62"/>
      <c r="BWK100" s="62"/>
      <c r="BWL100" s="62"/>
      <c r="BWM100" s="62"/>
      <c r="BWN100" s="62"/>
      <c r="BWO100" s="62"/>
      <c r="BWP100" s="62"/>
      <c r="BWQ100" s="62"/>
      <c r="BWR100" s="62"/>
      <c r="BWS100" s="62"/>
      <c r="BWT100" s="62"/>
      <c r="BWU100" s="62"/>
      <c r="BWV100" s="62"/>
      <c r="BWW100" s="62"/>
      <c r="BWX100" s="62"/>
      <c r="BWY100" s="62"/>
      <c r="BWZ100" s="62"/>
      <c r="BXA100" s="62"/>
      <c r="BXB100" s="62"/>
      <c r="BXC100" s="62"/>
      <c r="BXD100" s="62"/>
      <c r="BXE100" s="62"/>
      <c r="BXF100" s="62"/>
      <c r="BXG100" s="62"/>
      <c r="BXH100" s="62"/>
      <c r="BXI100" s="62"/>
      <c r="BXJ100" s="62"/>
      <c r="BXK100" s="62"/>
      <c r="BXL100" s="62"/>
      <c r="BXM100" s="62"/>
      <c r="BXN100" s="62"/>
      <c r="BXO100" s="62"/>
      <c r="BXP100" s="62"/>
      <c r="BXQ100" s="62"/>
      <c r="BXR100" s="62"/>
      <c r="BXS100" s="62"/>
      <c r="BXT100" s="62"/>
      <c r="BXU100" s="62"/>
      <c r="BXV100" s="62"/>
      <c r="BXW100" s="62"/>
      <c r="BXX100" s="62"/>
      <c r="BXY100" s="62"/>
      <c r="BXZ100" s="62"/>
      <c r="BYA100" s="62"/>
      <c r="BYB100" s="62"/>
      <c r="BYC100" s="62"/>
      <c r="BYD100" s="62"/>
      <c r="BYE100" s="62"/>
      <c r="BYF100" s="62"/>
      <c r="BYG100" s="62"/>
      <c r="BYH100" s="62"/>
      <c r="BYI100" s="62"/>
      <c r="BYJ100" s="62"/>
      <c r="BYK100" s="62"/>
      <c r="BYL100" s="62"/>
      <c r="BYM100" s="62"/>
      <c r="BYN100" s="62"/>
      <c r="BYO100" s="62"/>
      <c r="BYP100" s="62"/>
      <c r="BYQ100" s="62"/>
      <c r="BYR100" s="62"/>
      <c r="BYS100" s="62"/>
      <c r="BYT100" s="62"/>
      <c r="BYU100" s="62"/>
      <c r="BYV100" s="62"/>
      <c r="BYW100" s="62"/>
      <c r="BYX100" s="62"/>
      <c r="BYY100" s="62"/>
      <c r="BYZ100" s="62"/>
      <c r="BZA100" s="62"/>
      <c r="BZB100" s="62"/>
      <c r="BZC100" s="62"/>
      <c r="BZD100" s="62"/>
      <c r="BZE100" s="62"/>
      <c r="BZF100" s="62"/>
      <c r="BZG100" s="62"/>
      <c r="BZH100" s="62"/>
      <c r="BZI100" s="62"/>
      <c r="BZJ100" s="62"/>
      <c r="BZK100" s="62"/>
      <c r="BZL100" s="62"/>
      <c r="BZM100" s="62"/>
      <c r="BZN100" s="62"/>
      <c r="BZO100" s="62"/>
      <c r="BZP100" s="62"/>
      <c r="BZQ100" s="62"/>
      <c r="BZR100" s="62"/>
      <c r="BZS100" s="62"/>
      <c r="BZT100" s="62"/>
      <c r="BZU100" s="62"/>
      <c r="BZV100" s="62"/>
      <c r="BZW100" s="62"/>
      <c r="BZX100" s="62"/>
      <c r="BZY100" s="62"/>
      <c r="BZZ100" s="62"/>
      <c r="CAA100" s="62"/>
      <c r="CAB100" s="62"/>
      <c r="CAC100" s="62"/>
      <c r="CAD100" s="62"/>
      <c r="CAE100" s="62"/>
      <c r="CAF100" s="62"/>
      <c r="CAG100" s="62"/>
      <c r="CAH100" s="62"/>
      <c r="CAI100" s="62"/>
      <c r="CAJ100" s="62"/>
      <c r="CAK100" s="62"/>
      <c r="CAL100" s="62"/>
      <c r="CAM100" s="62"/>
      <c r="CAN100" s="62"/>
      <c r="CAO100" s="62"/>
      <c r="CAP100" s="62"/>
      <c r="CAQ100" s="62"/>
      <c r="CAR100" s="62"/>
      <c r="CAS100" s="62"/>
      <c r="CAT100" s="62"/>
      <c r="CAU100" s="62"/>
      <c r="CAV100" s="62"/>
      <c r="CAW100" s="62"/>
      <c r="CAX100" s="62"/>
      <c r="CAY100" s="62"/>
      <c r="CAZ100" s="62"/>
      <c r="CBA100" s="62"/>
      <c r="CBB100" s="62"/>
      <c r="CBC100" s="62"/>
      <c r="CBD100" s="62"/>
      <c r="CBE100" s="62"/>
      <c r="CBF100" s="62"/>
      <c r="CBG100" s="62"/>
      <c r="CBH100" s="62"/>
      <c r="CBI100" s="62"/>
      <c r="CBJ100" s="62"/>
      <c r="CBK100" s="62"/>
      <c r="CBL100" s="62"/>
      <c r="CBM100" s="62"/>
      <c r="CBN100" s="62"/>
      <c r="CBO100" s="62"/>
      <c r="CBP100" s="62"/>
      <c r="CBQ100" s="62"/>
      <c r="CBR100" s="62"/>
      <c r="CBS100" s="62"/>
      <c r="CBT100" s="62"/>
      <c r="CBU100" s="62"/>
      <c r="CBV100" s="62"/>
      <c r="CBW100" s="62"/>
      <c r="CBX100" s="62"/>
      <c r="CBY100" s="62"/>
      <c r="CBZ100" s="62"/>
      <c r="CCA100" s="62"/>
      <c r="CCB100" s="62"/>
      <c r="CCC100" s="62"/>
      <c r="CCD100" s="62"/>
      <c r="CCE100" s="62"/>
      <c r="CCF100" s="62"/>
      <c r="CCG100" s="62"/>
      <c r="CCH100" s="62"/>
      <c r="CCI100" s="62"/>
      <c r="CCJ100" s="62"/>
      <c r="CCK100" s="62"/>
      <c r="CCL100" s="62"/>
      <c r="CCM100" s="62"/>
      <c r="CCN100" s="62"/>
      <c r="CCO100" s="62"/>
      <c r="CCP100" s="62"/>
      <c r="CCQ100" s="62"/>
      <c r="CCR100" s="62"/>
      <c r="CCS100" s="62"/>
      <c r="CCT100" s="62"/>
      <c r="CCU100" s="62"/>
      <c r="CCV100" s="62"/>
      <c r="CCW100" s="62"/>
      <c r="CCX100" s="62"/>
      <c r="CCY100" s="62"/>
      <c r="CCZ100" s="62"/>
      <c r="CDA100" s="62"/>
      <c r="CDB100" s="62"/>
      <c r="CDC100" s="62"/>
      <c r="CDD100" s="62"/>
      <c r="CDE100" s="62"/>
      <c r="CDF100" s="62"/>
      <c r="CDG100" s="62"/>
      <c r="CDH100" s="62"/>
      <c r="CDI100" s="62"/>
      <c r="CDJ100" s="62"/>
      <c r="CDK100" s="62"/>
      <c r="CDL100" s="62"/>
      <c r="CDM100" s="62"/>
      <c r="CDN100" s="62"/>
      <c r="CDO100" s="62"/>
      <c r="CDP100" s="62"/>
      <c r="CDQ100" s="62"/>
      <c r="CDR100" s="62"/>
      <c r="CDS100" s="62"/>
      <c r="CDT100" s="62"/>
      <c r="CDU100" s="62"/>
      <c r="CDV100" s="62"/>
      <c r="CDW100" s="62"/>
      <c r="CDX100" s="62"/>
      <c r="CDY100" s="62"/>
      <c r="CDZ100" s="62"/>
      <c r="CEA100" s="62"/>
      <c r="CEB100" s="62"/>
      <c r="CEC100" s="62"/>
      <c r="CED100" s="62"/>
      <c r="CEE100" s="62"/>
      <c r="CEF100" s="62"/>
      <c r="CEG100" s="62"/>
      <c r="CEH100" s="62"/>
      <c r="CEI100" s="62"/>
      <c r="CEJ100" s="62"/>
      <c r="CEK100" s="62"/>
      <c r="CEL100" s="62"/>
      <c r="CEM100" s="62"/>
      <c r="CEN100" s="62"/>
      <c r="CEO100" s="62"/>
      <c r="CEP100" s="62"/>
      <c r="CEQ100" s="62"/>
      <c r="CER100" s="62"/>
      <c r="CES100" s="62"/>
      <c r="CET100" s="62"/>
      <c r="CEU100" s="62"/>
      <c r="CEV100" s="62"/>
      <c r="CEW100" s="62"/>
      <c r="CEX100" s="62"/>
      <c r="CEY100" s="62"/>
      <c r="CEZ100" s="62"/>
      <c r="CFA100" s="62"/>
      <c r="CFB100" s="62"/>
      <c r="CFC100" s="62"/>
      <c r="CFD100" s="62"/>
      <c r="CFE100" s="62"/>
      <c r="CFF100" s="62"/>
      <c r="CFG100" s="62"/>
      <c r="CFH100" s="62"/>
      <c r="CFI100" s="62"/>
      <c r="CFJ100" s="62"/>
      <c r="CFK100" s="62"/>
      <c r="CFL100" s="62"/>
      <c r="CFM100" s="62"/>
      <c r="CFN100" s="62"/>
      <c r="CFO100" s="62"/>
      <c r="CFP100" s="62"/>
      <c r="CFQ100" s="62"/>
      <c r="CFR100" s="62"/>
      <c r="CFS100" s="62"/>
      <c r="CFT100" s="62"/>
      <c r="CFU100" s="62"/>
      <c r="CFV100" s="62"/>
      <c r="CFW100" s="62"/>
      <c r="CFX100" s="62"/>
      <c r="CFY100" s="62"/>
      <c r="CFZ100" s="62"/>
      <c r="CGA100" s="62"/>
      <c r="CGB100" s="62"/>
      <c r="CGC100" s="62"/>
      <c r="CGD100" s="62"/>
      <c r="CGE100" s="62"/>
      <c r="CGF100" s="62"/>
      <c r="CGG100" s="62"/>
      <c r="CGH100" s="62"/>
      <c r="CGI100" s="62"/>
      <c r="CGJ100" s="62"/>
      <c r="CGK100" s="62"/>
      <c r="CGL100" s="62"/>
      <c r="CGM100" s="62"/>
      <c r="CGN100" s="62"/>
      <c r="CGO100" s="62"/>
      <c r="CGP100" s="62"/>
      <c r="CGQ100" s="62"/>
      <c r="CGR100" s="62"/>
      <c r="CGS100" s="62"/>
      <c r="CGT100" s="62"/>
      <c r="CGU100" s="62"/>
      <c r="CGV100" s="62"/>
      <c r="CGW100" s="62"/>
      <c r="CGX100" s="62"/>
      <c r="CGY100" s="62"/>
      <c r="CGZ100" s="62"/>
      <c r="CHA100" s="62"/>
      <c r="CHB100" s="62"/>
      <c r="CHC100" s="62"/>
      <c r="CHD100" s="62"/>
      <c r="CHE100" s="62"/>
      <c r="CHF100" s="62"/>
      <c r="CHG100" s="62"/>
      <c r="CHH100" s="62"/>
      <c r="CHI100" s="62"/>
      <c r="CHJ100" s="62"/>
      <c r="CHK100" s="62"/>
      <c r="CHL100" s="62"/>
      <c r="CHM100" s="62"/>
      <c r="CHN100" s="62"/>
      <c r="CHO100" s="62"/>
      <c r="CHP100" s="62"/>
      <c r="CHQ100" s="62"/>
      <c r="CHR100" s="62"/>
      <c r="CHS100" s="62"/>
      <c r="CHT100" s="62"/>
      <c r="CHU100" s="62"/>
      <c r="CHV100" s="62"/>
      <c r="CHW100" s="62"/>
      <c r="CHX100" s="62"/>
      <c r="CHY100" s="62"/>
      <c r="CHZ100" s="62"/>
      <c r="CIA100" s="62"/>
      <c r="CIB100" s="62"/>
      <c r="CIC100" s="62"/>
      <c r="CID100" s="62"/>
      <c r="CIE100" s="62"/>
      <c r="CIF100" s="62"/>
      <c r="CIG100" s="62"/>
      <c r="CIH100" s="62"/>
      <c r="CII100" s="62"/>
      <c r="CIJ100" s="62"/>
      <c r="CIK100" s="62"/>
      <c r="CIL100" s="62"/>
      <c r="CIM100" s="62"/>
      <c r="CIN100" s="62"/>
      <c r="CIO100" s="62"/>
      <c r="CIP100" s="62"/>
      <c r="CIQ100" s="62"/>
      <c r="CIR100" s="62"/>
      <c r="CIS100" s="62"/>
      <c r="CIT100" s="62"/>
      <c r="CIU100" s="62"/>
      <c r="CIV100" s="62"/>
      <c r="CIW100" s="62"/>
      <c r="CIX100" s="62"/>
      <c r="CIY100" s="62"/>
      <c r="CIZ100" s="62"/>
      <c r="CJA100" s="62"/>
      <c r="CJB100" s="62"/>
      <c r="CJC100" s="62"/>
      <c r="CJD100" s="62"/>
      <c r="CJE100" s="62"/>
      <c r="CJF100" s="62"/>
      <c r="CJG100" s="62"/>
      <c r="CJH100" s="62"/>
      <c r="CJI100" s="62"/>
      <c r="CJJ100" s="62"/>
      <c r="CJK100" s="62"/>
      <c r="CJL100" s="62"/>
      <c r="CJM100" s="62"/>
      <c r="CJN100" s="62"/>
      <c r="CJO100" s="62"/>
      <c r="CJP100" s="62"/>
      <c r="CJQ100" s="62"/>
      <c r="CJR100" s="62"/>
      <c r="CJS100" s="62"/>
      <c r="CJT100" s="62"/>
      <c r="CJU100" s="62"/>
      <c r="CJV100" s="62"/>
      <c r="CJW100" s="62"/>
      <c r="CJX100" s="62"/>
      <c r="CJY100" s="62"/>
      <c r="CJZ100" s="62"/>
      <c r="CKA100" s="62"/>
      <c r="CKB100" s="62"/>
      <c r="CKC100" s="62"/>
      <c r="CKD100" s="62"/>
      <c r="CKE100" s="62"/>
      <c r="CKF100" s="62"/>
      <c r="CKG100" s="62"/>
      <c r="CKH100" s="62"/>
      <c r="CKI100" s="62"/>
      <c r="CKJ100" s="62"/>
      <c r="CKK100" s="62"/>
      <c r="CKL100" s="62"/>
      <c r="CKM100" s="62"/>
      <c r="CKN100" s="62"/>
      <c r="CKO100" s="62"/>
      <c r="CKP100" s="62"/>
      <c r="CKQ100" s="62"/>
      <c r="CKR100" s="62"/>
      <c r="CKS100" s="62"/>
      <c r="CKT100" s="62"/>
      <c r="CKU100" s="62"/>
      <c r="CKV100" s="62"/>
      <c r="CKW100" s="62"/>
      <c r="CKX100" s="62"/>
      <c r="CKY100" s="62"/>
      <c r="CKZ100" s="62"/>
      <c r="CLA100" s="62"/>
      <c r="CLB100" s="62"/>
      <c r="CLC100" s="62"/>
      <c r="CLD100" s="62"/>
      <c r="CLE100" s="62"/>
      <c r="CLF100" s="62"/>
      <c r="CLG100" s="62"/>
      <c r="CLH100" s="62"/>
      <c r="CLI100" s="62"/>
      <c r="CLJ100" s="62"/>
      <c r="CLK100" s="62"/>
      <c r="CLL100" s="62"/>
      <c r="CLM100" s="62"/>
      <c r="CLN100" s="62"/>
      <c r="CLO100" s="62"/>
      <c r="CLP100" s="62"/>
      <c r="CLQ100" s="62"/>
      <c r="CLR100" s="62"/>
      <c r="CLS100" s="62"/>
      <c r="CLT100" s="62"/>
      <c r="CLU100" s="62"/>
      <c r="CLV100" s="62"/>
      <c r="CLW100" s="62"/>
      <c r="CLX100" s="62"/>
      <c r="CLY100" s="62"/>
      <c r="CLZ100" s="62"/>
      <c r="CMA100" s="62"/>
      <c r="CMB100" s="62"/>
      <c r="CMC100" s="62"/>
      <c r="CMD100" s="62"/>
      <c r="CME100" s="62"/>
      <c r="CMF100" s="62"/>
      <c r="CMG100" s="62"/>
      <c r="CMH100" s="62"/>
      <c r="CMI100" s="62"/>
      <c r="CMJ100" s="62"/>
      <c r="CMK100" s="62"/>
      <c r="CML100" s="62"/>
      <c r="CMM100" s="62"/>
      <c r="CMN100" s="62"/>
      <c r="CMO100" s="62"/>
      <c r="CMP100" s="62"/>
      <c r="CMQ100" s="62"/>
      <c r="CMR100" s="62"/>
      <c r="CMS100" s="62"/>
      <c r="CMT100" s="62"/>
      <c r="CMU100" s="62"/>
      <c r="CMV100" s="62"/>
      <c r="CMW100" s="62"/>
      <c r="CMX100" s="62"/>
      <c r="CMY100" s="62"/>
      <c r="CMZ100" s="62"/>
      <c r="CNA100" s="62"/>
      <c r="CNB100" s="62"/>
      <c r="CNC100" s="62"/>
      <c r="CND100" s="62"/>
      <c r="CNE100" s="62"/>
      <c r="CNF100" s="62"/>
      <c r="CNG100" s="62"/>
      <c r="CNH100" s="62"/>
      <c r="CNI100" s="62"/>
      <c r="CNJ100" s="62"/>
      <c r="CNK100" s="62"/>
      <c r="CNL100" s="62"/>
      <c r="CNM100" s="62"/>
      <c r="CNN100" s="62"/>
      <c r="CNO100" s="62"/>
      <c r="CNP100" s="62"/>
      <c r="CNQ100" s="62"/>
      <c r="CNR100" s="62"/>
      <c r="CNS100" s="62"/>
      <c r="CNT100" s="62"/>
      <c r="CNU100" s="62"/>
      <c r="CNV100" s="62"/>
      <c r="CNW100" s="62"/>
      <c r="CNX100" s="62"/>
      <c r="CNY100" s="62"/>
      <c r="CNZ100" s="62"/>
      <c r="COA100" s="62"/>
      <c r="COB100" s="62"/>
      <c r="COC100" s="62"/>
      <c r="COD100" s="62"/>
      <c r="COE100" s="62"/>
      <c r="COF100" s="62"/>
      <c r="COG100" s="62"/>
      <c r="COH100" s="62"/>
      <c r="COI100" s="62"/>
      <c r="COJ100" s="62"/>
      <c r="COK100" s="62"/>
      <c r="COL100" s="62"/>
      <c r="COM100" s="62"/>
      <c r="CON100" s="62"/>
      <c r="COO100" s="62"/>
      <c r="COP100" s="62"/>
      <c r="COQ100" s="62"/>
      <c r="COR100" s="62"/>
      <c r="COS100" s="62"/>
      <c r="COT100" s="62"/>
      <c r="COU100" s="62"/>
      <c r="COV100" s="62"/>
      <c r="COW100" s="62"/>
      <c r="COX100" s="62"/>
      <c r="COY100" s="62"/>
      <c r="COZ100" s="62"/>
      <c r="CPA100" s="62"/>
      <c r="CPB100" s="62"/>
      <c r="CPC100" s="62"/>
      <c r="CPD100" s="62"/>
      <c r="CPE100" s="62"/>
      <c r="CPF100" s="62"/>
      <c r="CPG100" s="62"/>
      <c r="CPH100" s="62"/>
      <c r="CPI100" s="62"/>
      <c r="CPJ100" s="62"/>
      <c r="CPK100" s="62"/>
      <c r="CPL100" s="62"/>
      <c r="CPM100" s="62"/>
      <c r="CPN100" s="62"/>
      <c r="CPO100" s="62"/>
      <c r="CPP100" s="62"/>
      <c r="CPQ100" s="62"/>
      <c r="CPR100" s="62"/>
      <c r="CPS100" s="62"/>
      <c r="CPT100" s="62"/>
      <c r="CPU100" s="62"/>
      <c r="CPV100" s="62"/>
      <c r="CPW100" s="62"/>
      <c r="CPX100" s="62"/>
      <c r="CPY100" s="62"/>
      <c r="CPZ100" s="62"/>
      <c r="CQA100" s="62"/>
      <c r="CQB100" s="62"/>
      <c r="CQC100" s="62"/>
      <c r="CQD100" s="62"/>
      <c r="CQE100" s="62"/>
      <c r="CQF100" s="62"/>
      <c r="CQG100" s="62"/>
      <c r="CQH100" s="62"/>
      <c r="CQI100" s="62"/>
      <c r="CQJ100" s="62"/>
      <c r="CQK100" s="62"/>
      <c r="CQL100" s="62"/>
      <c r="CQM100" s="62"/>
      <c r="CQN100" s="62"/>
      <c r="CQO100" s="62"/>
      <c r="CQP100" s="62"/>
      <c r="CQQ100" s="62"/>
      <c r="CQR100" s="62"/>
      <c r="CQS100" s="62"/>
      <c r="CQT100" s="62"/>
      <c r="CQU100" s="62"/>
      <c r="CQV100" s="62"/>
      <c r="CQW100" s="62"/>
      <c r="CQX100" s="62"/>
      <c r="CQY100" s="62"/>
      <c r="CQZ100" s="62"/>
      <c r="CRA100" s="62"/>
      <c r="CRB100" s="62"/>
      <c r="CRC100" s="62"/>
      <c r="CRD100" s="62"/>
      <c r="CRE100" s="62"/>
      <c r="CRF100" s="62"/>
      <c r="CRG100" s="62"/>
      <c r="CRH100" s="62"/>
      <c r="CRI100" s="62"/>
      <c r="CRJ100" s="62"/>
      <c r="CRK100" s="62"/>
      <c r="CRL100" s="62"/>
      <c r="CRM100" s="62"/>
      <c r="CRN100" s="62"/>
      <c r="CRO100" s="62"/>
      <c r="CRP100" s="62"/>
      <c r="CRQ100" s="62"/>
      <c r="CRR100" s="62"/>
      <c r="CRS100" s="62"/>
      <c r="CRT100" s="62"/>
      <c r="CRU100" s="62"/>
      <c r="CRV100" s="62"/>
      <c r="CRW100" s="62"/>
      <c r="CRX100" s="62"/>
      <c r="CRY100" s="62"/>
      <c r="CRZ100" s="62"/>
      <c r="CSA100" s="62"/>
      <c r="CSB100" s="62"/>
      <c r="CSC100" s="62"/>
      <c r="CSD100" s="62"/>
      <c r="CSE100" s="62"/>
      <c r="CSF100" s="62"/>
      <c r="CSG100" s="62"/>
      <c r="CSH100" s="62"/>
      <c r="CSI100" s="62"/>
      <c r="CSJ100" s="62"/>
      <c r="CSK100" s="62"/>
      <c r="CSL100" s="62"/>
      <c r="CSM100" s="62"/>
      <c r="CSN100" s="62"/>
      <c r="CSO100" s="62"/>
      <c r="CSP100" s="62"/>
      <c r="CSQ100" s="62"/>
      <c r="CSR100" s="62"/>
      <c r="CSS100" s="62"/>
      <c r="CST100" s="62"/>
      <c r="CSU100" s="62"/>
      <c r="CSV100" s="62"/>
      <c r="CSW100" s="62"/>
      <c r="CSX100" s="62"/>
      <c r="CSY100" s="62"/>
      <c r="CSZ100" s="62"/>
      <c r="CTA100" s="62"/>
      <c r="CTB100" s="62"/>
      <c r="CTC100" s="62"/>
      <c r="CTD100" s="62"/>
      <c r="CTE100" s="62"/>
      <c r="CTF100" s="62"/>
      <c r="CTG100" s="62"/>
      <c r="CTH100" s="62"/>
      <c r="CTI100" s="62"/>
      <c r="CTJ100" s="62"/>
      <c r="CTK100" s="62"/>
      <c r="CTL100" s="62"/>
      <c r="CTM100" s="62"/>
      <c r="CTN100" s="62"/>
      <c r="CTO100" s="62"/>
      <c r="CTP100" s="62"/>
      <c r="CTQ100" s="62"/>
      <c r="CTR100" s="62"/>
      <c r="CTS100" s="62"/>
      <c r="CTT100" s="62"/>
      <c r="CTU100" s="62"/>
      <c r="CTV100" s="62"/>
      <c r="CTW100" s="62"/>
      <c r="CTX100" s="62"/>
      <c r="CTY100" s="62"/>
      <c r="CTZ100" s="62"/>
      <c r="CUA100" s="62"/>
      <c r="CUB100" s="62"/>
      <c r="CUC100" s="62"/>
      <c r="CUD100" s="62"/>
      <c r="CUE100" s="62"/>
      <c r="CUF100" s="62"/>
      <c r="CUG100" s="62"/>
      <c r="CUH100" s="62"/>
      <c r="CUI100" s="62"/>
      <c r="CUJ100" s="62"/>
      <c r="CUK100" s="62"/>
      <c r="CUL100" s="62"/>
      <c r="CUM100" s="62"/>
      <c r="CUN100" s="62"/>
      <c r="CUO100" s="62"/>
      <c r="CUP100" s="62"/>
      <c r="CUQ100" s="62"/>
      <c r="CUR100" s="62"/>
      <c r="CUS100" s="62"/>
      <c r="CUT100" s="62"/>
      <c r="CUU100" s="62"/>
      <c r="CUV100" s="62"/>
      <c r="CUW100" s="62"/>
      <c r="CUX100" s="62"/>
      <c r="CUY100" s="62"/>
      <c r="CUZ100" s="62"/>
      <c r="CVA100" s="62"/>
      <c r="CVB100" s="62"/>
      <c r="CVC100" s="62"/>
      <c r="CVD100" s="62"/>
      <c r="CVE100" s="62"/>
      <c r="CVF100" s="62"/>
      <c r="CVG100" s="62"/>
      <c r="CVH100" s="62"/>
      <c r="CVI100" s="62"/>
      <c r="CVJ100" s="62"/>
      <c r="CVK100" s="62"/>
      <c r="CVL100" s="62"/>
      <c r="CVM100" s="62"/>
      <c r="CVN100" s="62"/>
      <c r="CVO100" s="62"/>
      <c r="CVP100" s="62"/>
      <c r="CVQ100" s="62"/>
      <c r="CVR100" s="62"/>
      <c r="CVS100" s="62"/>
      <c r="CVT100" s="62"/>
      <c r="CVU100" s="62"/>
      <c r="CVV100" s="62"/>
      <c r="CVW100" s="62"/>
      <c r="CVX100" s="62"/>
      <c r="CVY100" s="62"/>
      <c r="CVZ100" s="62"/>
      <c r="CWA100" s="62"/>
      <c r="CWB100" s="62"/>
      <c r="CWC100" s="62"/>
      <c r="CWD100" s="62"/>
      <c r="CWE100" s="62"/>
      <c r="CWF100" s="62"/>
      <c r="CWG100" s="62"/>
      <c r="CWH100" s="62"/>
      <c r="CWI100" s="62"/>
      <c r="CWJ100" s="62"/>
      <c r="CWK100" s="62"/>
      <c r="CWL100" s="62"/>
      <c r="CWM100" s="62"/>
      <c r="CWN100" s="62"/>
      <c r="CWO100" s="62"/>
      <c r="CWP100" s="62"/>
      <c r="CWQ100" s="62"/>
      <c r="CWR100" s="62"/>
      <c r="CWS100" s="62"/>
      <c r="CWT100" s="62"/>
      <c r="CWU100" s="62"/>
      <c r="CWV100" s="62"/>
      <c r="CWW100" s="62"/>
      <c r="CWX100" s="62"/>
      <c r="CWY100" s="62"/>
      <c r="CWZ100" s="62"/>
      <c r="CXA100" s="62"/>
      <c r="CXB100" s="62"/>
      <c r="CXC100" s="62"/>
      <c r="CXD100" s="62"/>
      <c r="CXE100" s="62"/>
      <c r="CXF100" s="62"/>
      <c r="CXG100" s="62"/>
      <c r="CXH100" s="62"/>
      <c r="CXI100" s="62"/>
      <c r="CXJ100" s="62"/>
      <c r="CXK100" s="62"/>
      <c r="CXL100" s="62"/>
      <c r="CXM100" s="62"/>
      <c r="CXN100" s="62"/>
      <c r="CXO100" s="62"/>
      <c r="CXP100" s="62"/>
      <c r="CXQ100" s="62"/>
      <c r="CXR100" s="62"/>
      <c r="CXS100" s="62"/>
      <c r="CXT100" s="62"/>
      <c r="CXU100" s="62"/>
      <c r="CXV100" s="62"/>
      <c r="CXW100" s="62"/>
      <c r="CXX100" s="62"/>
      <c r="CXY100" s="62"/>
      <c r="CXZ100" s="62"/>
      <c r="CYA100" s="62"/>
      <c r="CYB100" s="62"/>
      <c r="CYC100" s="62"/>
      <c r="CYD100" s="62"/>
      <c r="CYE100" s="62"/>
      <c r="CYF100" s="62"/>
      <c r="CYG100" s="62"/>
      <c r="CYH100" s="62"/>
      <c r="CYI100" s="62"/>
      <c r="CYJ100" s="62"/>
      <c r="CYK100" s="62"/>
      <c r="CYL100" s="62"/>
      <c r="CYM100" s="62"/>
      <c r="CYN100" s="62"/>
      <c r="CYO100" s="62"/>
      <c r="CYP100" s="62"/>
      <c r="CYQ100" s="62"/>
      <c r="CYR100" s="62"/>
      <c r="CYS100" s="62"/>
      <c r="CYT100" s="62"/>
      <c r="CYU100" s="62"/>
      <c r="CYV100" s="62"/>
      <c r="CYW100" s="62"/>
      <c r="CYX100" s="62"/>
      <c r="CYY100" s="62"/>
      <c r="CYZ100" s="62"/>
      <c r="CZA100" s="62"/>
      <c r="CZB100" s="62"/>
      <c r="CZC100" s="62"/>
      <c r="CZD100" s="62"/>
      <c r="CZE100" s="62"/>
      <c r="CZF100" s="62"/>
      <c r="CZG100" s="62"/>
      <c r="CZH100" s="62"/>
      <c r="CZI100" s="62"/>
      <c r="CZJ100" s="62"/>
      <c r="CZK100" s="62"/>
      <c r="CZL100" s="62"/>
      <c r="CZM100" s="62"/>
      <c r="CZN100" s="62"/>
      <c r="CZO100" s="62"/>
      <c r="CZP100" s="62"/>
      <c r="CZQ100" s="62"/>
      <c r="CZR100" s="62"/>
      <c r="CZS100" s="62"/>
      <c r="CZT100" s="62"/>
      <c r="CZU100" s="62"/>
      <c r="CZV100" s="62"/>
      <c r="CZW100" s="62"/>
      <c r="CZX100" s="62"/>
      <c r="CZY100" s="62"/>
      <c r="CZZ100" s="62"/>
      <c r="DAA100" s="62"/>
      <c r="DAB100" s="62"/>
      <c r="DAC100" s="62"/>
      <c r="DAD100" s="62"/>
      <c r="DAE100" s="62"/>
      <c r="DAF100" s="62"/>
      <c r="DAG100" s="62"/>
      <c r="DAH100" s="62"/>
      <c r="DAI100" s="62"/>
      <c r="DAJ100" s="62"/>
      <c r="DAK100" s="62"/>
      <c r="DAL100" s="62"/>
      <c r="DAM100" s="62"/>
      <c r="DAN100" s="62"/>
      <c r="DAO100" s="62"/>
      <c r="DAP100" s="62"/>
      <c r="DAQ100" s="62"/>
      <c r="DAR100" s="62"/>
      <c r="DAS100" s="62"/>
      <c r="DAT100" s="62"/>
      <c r="DAU100" s="62"/>
      <c r="DAV100" s="62"/>
      <c r="DAW100" s="62"/>
      <c r="DAX100" s="62"/>
      <c r="DAY100" s="62"/>
      <c r="DAZ100" s="62"/>
      <c r="DBA100" s="62"/>
      <c r="DBB100" s="62"/>
      <c r="DBC100" s="62"/>
      <c r="DBD100" s="62"/>
      <c r="DBE100" s="62"/>
      <c r="DBF100" s="62"/>
      <c r="DBG100" s="62"/>
      <c r="DBH100" s="62"/>
      <c r="DBI100" s="62"/>
      <c r="DBJ100" s="62"/>
      <c r="DBK100" s="62"/>
      <c r="DBL100" s="62"/>
      <c r="DBM100" s="62"/>
      <c r="DBN100" s="62"/>
      <c r="DBO100" s="62"/>
      <c r="DBP100" s="62"/>
      <c r="DBQ100" s="62"/>
      <c r="DBR100" s="62"/>
      <c r="DBS100" s="62"/>
      <c r="DBT100" s="62"/>
      <c r="DBU100" s="62"/>
      <c r="DBV100" s="62"/>
      <c r="DBW100" s="62"/>
      <c r="DBX100" s="62"/>
      <c r="DBY100" s="62"/>
      <c r="DBZ100" s="62"/>
      <c r="DCA100" s="62"/>
      <c r="DCB100" s="62"/>
      <c r="DCC100" s="62"/>
      <c r="DCD100" s="62"/>
      <c r="DCE100" s="62"/>
      <c r="DCF100" s="62"/>
      <c r="DCG100" s="62"/>
      <c r="DCH100" s="62"/>
      <c r="DCI100" s="62"/>
      <c r="DCJ100" s="62"/>
      <c r="DCK100" s="62"/>
      <c r="DCL100" s="62"/>
      <c r="DCM100" s="62"/>
      <c r="DCN100" s="62"/>
      <c r="DCO100" s="62"/>
      <c r="DCP100" s="62"/>
      <c r="DCQ100" s="62"/>
      <c r="DCR100" s="62"/>
      <c r="DCS100" s="62"/>
      <c r="DCT100" s="62"/>
      <c r="DCU100" s="62"/>
      <c r="DCV100" s="62"/>
      <c r="DCW100" s="62"/>
      <c r="DCX100" s="62"/>
      <c r="DCY100" s="62"/>
      <c r="DCZ100" s="62"/>
      <c r="DDA100" s="62"/>
      <c r="DDB100" s="62"/>
      <c r="DDC100" s="62"/>
      <c r="DDD100" s="62"/>
      <c r="DDE100" s="62"/>
      <c r="DDF100" s="62"/>
      <c r="DDG100" s="62"/>
      <c r="DDH100" s="62"/>
      <c r="DDI100" s="62"/>
      <c r="DDJ100" s="62"/>
      <c r="DDK100" s="62"/>
      <c r="DDL100" s="62"/>
      <c r="DDM100" s="62"/>
      <c r="DDN100" s="62"/>
      <c r="DDO100" s="62"/>
      <c r="DDP100" s="62"/>
      <c r="DDQ100" s="62"/>
      <c r="DDR100" s="62"/>
      <c r="DDS100" s="62"/>
      <c r="DDT100" s="62"/>
      <c r="DDU100" s="62"/>
      <c r="DDV100" s="62"/>
      <c r="DDW100" s="62"/>
      <c r="DDX100" s="62"/>
      <c r="DDY100" s="62"/>
      <c r="DDZ100" s="62"/>
      <c r="DEA100" s="62"/>
      <c r="DEB100" s="62"/>
      <c r="DEC100" s="62"/>
      <c r="DED100" s="62"/>
      <c r="DEE100" s="62"/>
      <c r="DEF100" s="62"/>
      <c r="DEG100" s="62"/>
      <c r="DEH100" s="62"/>
      <c r="DEI100" s="62"/>
      <c r="DEJ100" s="62"/>
      <c r="DEK100" s="62"/>
      <c r="DEL100" s="62"/>
      <c r="DEM100" s="62"/>
      <c r="DEN100" s="62"/>
      <c r="DEO100" s="62"/>
      <c r="DEP100" s="62"/>
      <c r="DEQ100" s="62"/>
      <c r="DER100" s="62"/>
      <c r="DES100" s="62"/>
      <c r="DET100" s="62"/>
      <c r="DEU100" s="62"/>
      <c r="DEV100" s="62"/>
      <c r="DEW100" s="62"/>
      <c r="DEX100" s="62"/>
      <c r="DEY100" s="62"/>
      <c r="DEZ100" s="62"/>
      <c r="DFA100" s="62"/>
      <c r="DFB100" s="62"/>
      <c r="DFC100" s="62"/>
      <c r="DFD100" s="62"/>
      <c r="DFE100" s="62"/>
      <c r="DFF100" s="62"/>
      <c r="DFG100" s="62"/>
      <c r="DFH100" s="62"/>
      <c r="DFI100" s="62"/>
      <c r="DFJ100" s="62"/>
      <c r="DFK100" s="62"/>
      <c r="DFL100" s="62"/>
      <c r="DFM100" s="62"/>
      <c r="DFN100" s="62"/>
      <c r="DFO100" s="62"/>
      <c r="DFP100" s="62"/>
      <c r="DFQ100" s="62"/>
      <c r="DFR100" s="62"/>
      <c r="DFS100" s="62"/>
      <c r="DFT100" s="62"/>
      <c r="DFU100" s="62"/>
      <c r="DFV100" s="62"/>
      <c r="DFW100" s="62"/>
      <c r="DFX100" s="62"/>
      <c r="DFY100" s="62"/>
      <c r="DFZ100" s="62"/>
      <c r="DGA100" s="62"/>
      <c r="DGB100" s="62"/>
      <c r="DGC100" s="62"/>
      <c r="DGD100" s="62"/>
      <c r="DGE100" s="62"/>
      <c r="DGF100" s="62"/>
      <c r="DGG100" s="62"/>
      <c r="DGH100" s="62"/>
      <c r="DGI100" s="62"/>
      <c r="DGJ100" s="62"/>
      <c r="DGK100" s="62"/>
      <c r="DGL100" s="62"/>
      <c r="DGM100" s="62"/>
      <c r="DGN100" s="62"/>
      <c r="DGO100" s="62"/>
      <c r="DGP100" s="62"/>
      <c r="DGQ100" s="62"/>
      <c r="DGR100" s="62"/>
      <c r="DGS100" s="62"/>
      <c r="DGT100" s="62"/>
      <c r="DGU100" s="62"/>
      <c r="DGV100" s="62"/>
      <c r="DGW100" s="62"/>
      <c r="DGX100" s="62"/>
      <c r="DGY100" s="62"/>
      <c r="DGZ100" s="62"/>
      <c r="DHA100" s="62"/>
      <c r="DHB100" s="62"/>
      <c r="DHC100" s="62"/>
      <c r="DHD100" s="62"/>
      <c r="DHE100" s="62"/>
      <c r="DHF100" s="62"/>
      <c r="DHG100" s="62"/>
      <c r="DHH100" s="62"/>
      <c r="DHI100" s="62"/>
      <c r="DHJ100" s="62"/>
      <c r="DHK100" s="62"/>
      <c r="DHL100" s="62"/>
      <c r="DHM100" s="62"/>
      <c r="DHN100" s="62"/>
      <c r="DHO100" s="62"/>
      <c r="DHP100" s="62"/>
      <c r="DHQ100" s="62"/>
      <c r="DHR100" s="62"/>
      <c r="DHS100" s="62"/>
      <c r="DHT100" s="62"/>
      <c r="DHU100" s="62"/>
      <c r="DHV100" s="62"/>
      <c r="DHW100" s="62"/>
      <c r="DHX100" s="62"/>
      <c r="DHY100" s="62"/>
      <c r="DHZ100" s="62"/>
      <c r="DIA100" s="62"/>
      <c r="DIB100" s="62"/>
      <c r="DIC100" s="62"/>
      <c r="DID100" s="62"/>
      <c r="DIE100" s="62"/>
      <c r="DIF100" s="62"/>
      <c r="DIG100" s="62"/>
      <c r="DIH100" s="62"/>
      <c r="DII100" s="62"/>
      <c r="DIJ100" s="62"/>
      <c r="DIK100" s="62"/>
      <c r="DIL100" s="62"/>
      <c r="DIM100" s="62"/>
      <c r="DIN100" s="62"/>
      <c r="DIO100" s="62"/>
      <c r="DIP100" s="62"/>
      <c r="DIQ100" s="62"/>
      <c r="DIR100" s="62"/>
      <c r="DIS100" s="62"/>
      <c r="DIT100" s="62"/>
      <c r="DIU100" s="62"/>
      <c r="DIV100" s="62"/>
      <c r="DIW100" s="62"/>
      <c r="DIX100" s="62"/>
      <c r="DIY100" s="62"/>
      <c r="DIZ100" s="62"/>
      <c r="DJA100" s="62"/>
      <c r="DJB100" s="62"/>
      <c r="DJC100" s="62"/>
      <c r="DJD100" s="62"/>
      <c r="DJE100" s="62"/>
      <c r="DJF100" s="62"/>
      <c r="DJG100" s="62"/>
      <c r="DJH100" s="62"/>
      <c r="DJI100" s="62"/>
      <c r="DJJ100" s="62"/>
      <c r="DJK100" s="62"/>
      <c r="DJL100" s="62"/>
      <c r="DJM100" s="62"/>
      <c r="DJN100" s="62"/>
      <c r="DJO100" s="62"/>
      <c r="DJP100" s="62"/>
      <c r="DJQ100" s="62"/>
      <c r="DJR100" s="62"/>
      <c r="DJS100" s="62"/>
      <c r="DJT100" s="62"/>
      <c r="DJU100" s="62"/>
      <c r="DJV100" s="62"/>
      <c r="DJW100" s="62"/>
      <c r="DJX100" s="62"/>
      <c r="DJY100" s="62"/>
      <c r="DJZ100" s="62"/>
      <c r="DKA100" s="62"/>
      <c r="DKB100" s="62"/>
      <c r="DKC100" s="62"/>
      <c r="DKD100" s="62"/>
      <c r="DKE100" s="62"/>
      <c r="DKF100" s="62"/>
      <c r="DKG100" s="62"/>
      <c r="DKH100" s="62"/>
      <c r="DKI100" s="62"/>
      <c r="DKJ100" s="62"/>
      <c r="DKK100" s="62"/>
      <c r="DKL100" s="62"/>
      <c r="DKM100" s="62"/>
      <c r="DKN100" s="62"/>
      <c r="DKO100" s="62"/>
      <c r="DKP100" s="62"/>
      <c r="DKQ100" s="62"/>
      <c r="DKR100" s="62"/>
      <c r="DKS100" s="62"/>
      <c r="DKT100" s="62"/>
      <c r="DKU100" s="62"/>
      <c r="DKV100" s="62"/>
      <c r="DKW100" s="62"/>
      <c r="DKX100" s="62"/>
      <c r="DKY100" s="62"/>
      <c r="DKZ100" s="62"/>
      <c r="DLA100" s="62"/>
      <c r="DLB100" s="62"/>
      <c r="DLC100" s="62"/>
      <c r="DLD100" s="62"/>
      <c r="DLE100" s="62"/>
      <c r="DLF100" s="62"/>
      <c r="DLG100" s="62"/>
      <c r="DLH100" s="62"/>
      <c r="DLI100" s="62"/>
      <c r="DLJ100" s="62"/>
      <c r="DLK100" s="62"/>
      <c r="DLL100" s="62"/>
      <c r="DLM100" s="62"/>
      <c r="DLN100" s="62"/>
      <c r="DLO100" s="62"/>
      <c r="DLP100" s="62"/>
      <c r="DLQ100" s="62"/>
      <c r="DLR100" s="62"/>
      <c r="DLS100" s="62"/>
      <c r="DLT100" s="62"/>
      <c r="DLU100" s="62"/>
      <c r="DLV100" s="62"/>
      <c r="DLW100" s="62"/>
      <c r="DLX100" s="62"/>
      <c r="DLY100" s="62"/>
      <c r="DLZ100" s="62"/>
      <c r="DMA100" s="62"/>
      <c r="DMB100" s="62"/>
      <c r="DMC100" s="62"/>
      <c r="DMD100" s="62"/>
      <c r="DME100" s="62"/>
      <c r="DMF100" s="62"/>
      <c r="DMG100" s="62"/>
      <c r="DMH100" s="62"/>
      <c r="DMI100" s="62"/>
      <c r="DMJ100" s="62"/>
      <c r="DMK100" s="62"/>
      <c r="DML100" s="62"/>
      <c r="DMM100" s="62"/>
      <c r="DMN100" s="62"/>
      <c r="DMO100" s="62"/>
      <c r="DMP100" s="62"/>
      <c r="DMQ100" s="62"/>
      <c r="DMR100" s="62"/>
      <c r="DMS100" s="62"/>
      <c r="DMT100" s="62"/>
      <c r="DMU100" s="62"/>
      <c r="DMV100" s="62"/>
      <c r="DMW100" s="62"/>
      <c r="DMX100" s="62"/>
      <c r="DMY100" s="62"/>
      <c r="DMZ100" s="62"/>
      <c r="DNA100" s="62"/>
      <c r="DNB100" s="62"/>
      <c r="DNC100" s="62"/>
      <c r="DND100" s="62"/>
      <c r="DNE100" s="62"/>
      <c r="DNF100" s="62"/>
      <c r="DNG100" s="62"/>
      <c r="DNH100" s="62"/>
      <c r="DNI100" s="62"/>
      <c r="DNJ100" s="62"/>
      <c r="DNK100" s="62"/>
      <c r="DNL100" s="62"/>
      <c r="DNM100" s="62"/>
      <c r="DNN100" s="62"/>
      <c r="DNO100" s="62"/>
      <c r="DNP100" s="62"/>
      <c r="DNQ100" s="62"/>
      <c r="DNR100" s="62"/>
      <c r="DNS100" s="62"/>
      <c r="DNT100" s="62"/>
      <c r="DNU100" s="62"/>
      <c r="DNV100" s="62"/>
      <c r="DNW100" s="62"/>
      <c r="DNX100" s="62"/>
      <c r="DNY100" s="62"/>
      <c r="DNZ100" s="62"/>
      <c r="DOA100" s="62"/>
      <c r="DOB100" s="62"/>
      <c r="DOC100" s="62"/>
      <c r="DOD100" s="62"/>
      <c r="DOE100" s="62"/>
      <c r="DOF100" s="62"/>
      <c r="DOG100" s="62"/>
      <c r="DOH100" s="62"/>
      <c r="DOI100" s="62"/>
      <c r="DOJ100" s="62"/>
      <c r="DOK100" s="62"/>
      <c r="DOL100" s="62"/>
      <c r="DOM100" s="62"/>
      <c r="DON100" s="62"/>
      <c r="DOO100" s="62"/>
      <c r="DOP100" s="62"/>
      <c r="DOQ100" s="62"/>
      <c r="DOR100" s="62"/>
      <c r="DOS100" s="62"/>
      <c r="DOT100" s="62"/>
      <c r="DOU100" s="62"/>
      <c r="DOV100" s="62"/>
      <c r="DOW100" s="62"/>
      <c r="DOX100" s="62"/>
      <c r="DOY100" s="62"/>
      <c r="DOZ100" s="62"/>
      <c r="DPA100" s="62"/>
      <c r="DPB100" s="62"/>
      <c r="DPC100" s="62"/>
      <c r="DPD100" s="62"/>
      <c r="DPE100" s="62"/>
      <c r="DPF100" s="62"/>
      <c r="DPG100" s="62"/>
      <c r="DPH100" s="62"/>
      <c r="DPI100" s="62"/>
      <c r="DPJ100" s="62"/>
      <c r="DPK100" s="62"/>
      <c r="DPL100" s="62"/>
      <c r="DPM100" s="62"/>
      <c r="DPN100" s="62"/>
      <c r="DPO100" s="62"/>
      <c r="DPP100" s="62"/>
      <c r="DPQ100" s="62"/>
      <c r="DPR100" s="62"/>
      <c r="DPS100" s="62"/>
      <c r="DPT100" s="62"/>
      <c r="DPU100" s="62"/>
      <c r="DPV100" s="62"/>
      <c r="DPW100" s="62"/>
      <c r="DPX100" s="62"/>
      <c r="DPY100" s="62"/>
      <c r="DPZ100" s="62"/>
      <c r="DQA100" s="62"/>
      <c r="DQB100" s="62"/>
      <c r="DQC100" s="62"/>
      <c r="DQD100" s="62"/>
      <c r="DQE100" s="62"/>
      <c r="DQF100" s="62"/>
      <c r="DQG100" s="62"/>
      <c r="DQH100" s="62"/>
      <c r="DQI100" s="62"/>
      <c r="DQJ100" s="62"/>
      <c r="DQK100" s="62"/>
      <c r="DQL100" s="62"/>
      <c r="DQM100" s="62"/>
      <c r="DQN100" s="62"/>
      <c r="DQO100" s="62"/>
      <c r="DQP100" s="62"/>
      <c r="DQQ100" s="62"/>
      <c r="DQR100" s="62"/>
      <c r="DQS100" s="62"/>
      <c r="DQT100" s="62"/>
      <c r="DQU100" s="62"/>
      <c r="DQV100" s="62"/>
      <c r="DQW100" s="62"/>
      <c r="DQX100" s="62"/>
      <c r="DQY100" s="62"/>
      <c r="DQZ100" s="62"/>
      <c r="DRA100" s="62"/>
      <c r="DRB100" s="62"/>
      <c r="DRC100" s="62"/>
      <c r="DRD100" s="62"/>
      <c r="DRE100" s="62"/>
      <c r="DRF100" s="62"/>
      <c r="DRG100" s="62"/>
      <c r="DRH100" s="62"/>
      <c r="DRI100" s="62"/>
      <c r="DRJ100" s="62"/>
      <c r="DRK100" s="62"/>
      <c r="DRL100" s="62"/>
      <c r="DRM100" s="62"/>
      <c r="DRN100" s="62"/>
      <c r="DRO100" s="62"/>
      <c r="DRP100" s="62"/>
      <c r="DRQ100" s="62"/>
      <c r="DRR100" s="62"/>
      <c r="DRS100" s="62"/>
      <c r="DRT100" s="62"/>
      <c r="DRU100" s="62"/>
      <c r="DRV100" s="62"/>
      <c r="DRW100" s="62"/>
      <c r="DRX100" s="62"/>
      <c r="DRY100" s="62"/>
      <c r="DRZ100" s="62"/>
      <c r="DSA100" s="62"/>
      <c r="DSB100" s="62"/>
      <c r="DSC100" s="62"/>
      <c r="DSD100" s="62"/>
      <c r="DSE100" s="62"/>
      <c r="DSF100" s="62"/>
      <c r="DSG100" s="62"/>
      <c r="DSH100" s="62"/>
      <c r="DSI100" s="62"/>
      <c r="DSJ100" s="62"/>
      <c r="DSK100" s="62"/>
      <c r="DSL100" s="62"/>
      <c r="DSM100" s="62"/>
      <c r="DSN100" s="62"/>
      <c r="DSO100" s="62"/>
      <c r="DSP100" s="62"/>
      <c r="DSQ100" s="62"/>
      <c r="DSR100" s="62"/>
      <c r="DSS100" s="62"/>
      <c r="DST100" s="62"/>
      <c r="DSU100" s="62"/>
      <c r="DSV100" s="62"/>
      <c r="DSW100" s="62"/>
      <c r="DSX100" s="62"/>
      <c r="DSY100" s="62"/>
      <c r="DSZ100" s="62"/>
      <c r="DTA100" s="62"/>
      <c r="DTB100" s="62"/>
      <c r="DTC100" s="62"/>
      <c r="DTD100" s="62"/>
      <c r="DTE100" s="62"/>
      <c r="DTF100" s="62"/>
      <c r="DTG100" s="62"/>
      <c r="DTH100" s="62"/>
      <c r="DTI100" s="62"/>
      <c r="DTJ100" s="62"/>
      <c r="DTK100" s="62"/>
      <c r="DTL100" s="62"/>
      <c r="DTM100" s="62"/>
      <c r="DTN100" s="62"/>
      <c r="DTO100" s="62"/>
      <c r="DTP100" s="62"/>
      <c r="DTQ100" s="62"/>
      <c r="DTR100" s="62"/>
      <c r="DTS100" s="62"/>
      <c r="DTT100" s="62"/>
      <c r="DTU100" s="62"/>
      <c r="DTV100" s="62"/>
      <c r="DTW100" s="62"/>
      <c r="DTX100" s="62"/>
      <c r="DTY100" s="62"/>
      <c r="DTZ100" s="62"/>
      <c r="DUA100" s="62"/>
      <c r="DUB100" s="62"/>
      <c r="DUC100" s="62"/>
      <c r="DUD100" s="62"/>
      <c r="DUE100" s="62"/>
      <c r="DUF100" s="62"/>
      <c r="DUG100" s="62"/>
      <c r="DUH100" s="62"/>
      <c r="DUI100" s="62"/>
      <c r="DUJ100" s="62"/>
      <c r="DUK100" s="62"/>
      <c r="DUL100" s="62"/>
      <c r="DUM100" s="62"/>
      <c r="DUN100" s="62"/>
      <c r="DUO100" s="62"/>
      <c r="DUP100" s="62"/>
      <c r="DUQ100" s="62"/>
      <c r="DUR100" s="62"/>
      <c r="DUS100" s="62"/>
      <c r="DUT100" s="62"/>
      <c r="DUU100" s="62"/>
      <c r="DUV100" s="62"/>
      <c r="DUW100" s="62"/>
      <c r="DUX100" s="62"/>
      <c r="DUY100" s="62"/>
      <c r="DUZ100" s="62"/>
      <c r="DVA100" s="62"/>
      <c r="DVB100" s="62"/>
      <c r="DVC100" s="62"/>
      <c r="DVD100" s="62"/>
      <c r="DVE100" s="62"/>
      <c r="DVF100" s="62"/>
      <c r="DVG100" s="62"/>
      <c r="DVH100" s="62"/>
      <c r="DVI100" s="62"/>
      <c r="DVJ100" s="62"/>
      <c r="DVK100" s="62"/>
      <c r="DVL100" s="62"/>
      <c r="DVM100" s="62"/>
      <c r="DVN100" s="62"/>
      <c r="DVO100" s="62"/>
      <c r="DVP100" s="62"/>
      <c r="DVQ100" s="62"/>
      <c r="DVR100" s="62"/>
      <c r="DVS100" s="62"/>
      <c r="DVT100" s="62"/>
      <c r="DVU100" s="62"/>
      <c r="DVV100" s="62"/>
      <c r="DVW100" s="62"/>
      <c r="DVX100" s="62"/>
      <c r="DVY100" s="62"/>
      <c r="DVZ100" s="62"/>
      <c r="DWA100" s="62"/>
      <c r="DWB100" s="62"/>
      <c r="DWC100" s="62"/>
      <c r="DWD100" s="62"/>
      <c r="DWE100" s="62"/>
      <c r="DWF100" s="62"/>
      <c r="DWG100" s="62"/>
      <c r="DWH100" s="62"/>
      <c r="DWI100" s="62"/>
      <c r="DWJ100" s="62"/>
      <c r="DWK100" s="62"/>
      <c r="DWL100" s="62"/>
      <c r="DWM100" s="62"/>
      <c r="DWN100" s="62"/>
      <c r="DWO100" s="62"/>
      <c r="DWP100" s="62"/>
      <c r="DWQ100" s="62"/>
      <c r="DWR100" s="62"/>
      <c r="DWS100" s="62"/>
      <c r="DWT100" s="62"/>
      <c r="DWU100" s="62"/>
      <c r="DWV100" s="62"/>
      <c r="DWW100" s="62"/>
      <c r="DWX100" s="62"/>
      <c r="DWY100" s="62"/>
      <c r="DWZ100" s="62"/>
      <c r="DXA100" s="62"/>
      <c r="DXB100" s="62"/>
      <c r="DXC100" s="62"/>
      <c r="DXD100" s="62"/>
      <c r="DXE100" s="62"/>
      <c r="DXF100" s="62"/>
      <c r="DXG100" s="62"/>
      <c r="DXH100" s="62"/>
      <c r="DXI100" s="62"/>
      <c r="DXJ100" s="62"/>
      <c r="DXK100" s="62"/>
      <c r="DXL100" s="62"/>
      <c r="DXM100" s="62"/>
      <c r="DXN100" s="62"/>
      <c r="DXO100" s="62"/>
      <c r="DXP100" s="62"/>
      <c r="DXQ100" s="62"/>
      <c r="DXR100" s="62"/>
      <c r="DXS100" s="62"/>
      <c r="DXT100" s="62"/>
      <c r="DXU100" s="62"/>
      <c r="DXV100" s="62"/>
      <c r="DXW100" s="62"/>
      <c r="DXX100" s="62"/>
      <c r="DXY100" s="62"/>
      <c r="DXZ100" s="62"/>
      <c r="DYA100" s="62"/>
      <c r="DYB100" s="62"/>
      <c r="DYC100" s="62"/>
      <c r="DYD100" s="62"/>
      <c r="DYE100" s="62"/>
      <c r="DYF100" s="62"/>
      <c r="DYG100" s="62"/>
      <c r="DYH100" s="62"/>
      <c r="DYI100" s="62"/>
      <c r="DYJ100" s="62"/>
      <c r="DYK100" s="62"/>
      <c r="DYL100" s="62"/>
      <c r="DYM100" s="62"/>
      <c r="DYN100" s="62"/>
      <c r="DYO100" s="62"/>
      <c r="DYP100" s="62"/>
      <c r="DYQ100" s="62"/>
      <c r="DYR100" s="62"/>
      <c r="DYS100" s="62"/>
      <c r="DYT100" s="62"/>
      <c r="DYU100" s="62"/>
      <c r="DYV100" s="62"/>
      <c r="DYW100" s="62"/>
      <c r="DYX100" s="62"/>
      <c r="DYY100" s="62"/>
      <c r="DYZ100" s="62"/>
      <c r="DZA100" s="62"/>
      <c r="DZB100" s="62"/>
      <c r="DZC100" s="62"/>
      <c r="DZD100" s="62"/>
      <c r="DZE100" s="62"/>
      <c r="DZF100" s="62"/>
      <c r="DZG100" s="62"/>
      <c r="DZH100" s="62"/>
      <c r="DZI100" s="62"/>
      <c r="DZJ100" s="62"/>
      <c r="DZK100" s="62"/>
      <c r="DZL100" s="62"/>
      <c r="DZM100" s="62"/>
      <c r="DZN100" s="62"/>
      <c r="DZO100" s="62"/>
      <c r="DZP100" s="62"/>
      <c r="DZQ100" s="62"/>
      <c r="DZR100" s="62"/>
      <c r="DZS100" s="62"/>
      <c r="DZT100" s="62"/>
      <c r="DZU100" s="62"/>
      <c r="DZV100" s="62"/>
      <c r="DZW100" s="62"/>
      <c r="DZX100" s="62"/>
      <c r="DZY100" s="62"/>
      <c r="DZZ100" s="62"/>
      <c r="EAA100" s="62"/>
      <c r="EAB100" s="62"/>
      <c r="EAC100" s="62"/>
      <c r="EAD100" s="62"/>
      <c r="EAE100" s="62"/>
      <c r="EAF100" s="62"/>
      <c r="EAG100" s="62"/>
      <c r="EAH100" s="62"/>
      <c r="EAI100" s="62"/>
      <c r="EAJ100" s="62"/>
      <c r="EAK100" s="62"/>
      <c r="EAL100" s="62"/>
      <c r="EAM100" s="62"/>
      <c r="EAN100" s="62"/>
      <c r="EAO100" s="62"/>
      <c r="EAP100" s="62"/>
      <c r="EAQ100" s="62"/>
      <c r="EAR100" s="62"/>
      <c r="EAS100" s="62"/>
      <c r="EAT100" s="62"/>
      <c r="EAU100" s="62"/>
      <c r="EAV100" s="62"/>
      <c r="EAW100" s="62"/>
      <c r="EAX100" s="62"/>
      <c r="EAY100" s="62"/>
      <c r="EAZ100" s="62"/>
      <c r="EBA100" s="62"/>
      <c r="EBB100" s="62"/>
      <c r="EBC100" s="62"/>
      <c r="EBD100" s="62"/>
      <c r="EBE100" s="62"/>
      <c r="EBF100" s="62"/>
      <c r="EBG100" s="62"/>
      <c r="EBH100" s="62"/>
      <c r="EBI100" s="62"/>
      <c r="EBJ100" s="62"/>
      <c r="EBK100" s="62"/>
      <c r="EBL100" s="62"/>
      <c r="EBM100" s="62"/>
      <c r="EBN100" s="62"/>
      <c r="EBO100" s="62"/>
      <c r="EBP100" s="62"/>
      <c r="EBQ100" s="62"/>
      <c r="EBR100" s="62"/>
      <c r="EBS100" s="62"/>
      <c r="EBT100" s="62"/>
      <c r="EBU100" s="62"/>
      <c r="EBV100" s="62"/>
      <c r="EBW100" s="62"/>
      <c r="EBX100" s="62"/>
      <c r="EBY100" s="62"/>
      <c r="EBZ100" s="62"/>
      <c r="ECA100" s="62"/>
      <c r="ECB100" s="62"/>
      <c r="ECC100" s="62"/>
      <c r="ECD100" s="62"/>
      <c r="ECE100" s="62"/>
      <c r="ECF100" s="62"/>
      <c r="ECG100" s="62"/>
      <c r="ECH100" s="62"/>
      <c r="ECI100" s="62"/>
      <c r="ECJ100" s="62"/>
      <c r="ECK100" s="62"/>
      <c r="ECL100" s="62"/>
      <c r="ECM100" s="62"/>
      <c r="ECN100" s="62"/>
      <c r="ECO100" s="62"/>
      <c r="ECP100" s="62"/>
      <c r="ECQ100" s="62"/>
      <c r="ECR100" s="62"/>
      <c r="ECS100" s="62"/>
      <c r="ECT100" s="62"/>
      <c r="ECU100" s="62"/>
      <c r="ECV100" s="62"/>
      <c r="ECW100" s="62"/>
      <c r="ECX100" s="62"/>
      <c r="ECY100" s="62"/>
      <c r="ECZ100" s="62"/>
      <c r="EDA100" s="62"/>
      <c r="EDB100" s="62"/>
      <c r="EDC100" s="62"/>
      <c r="EDD100" s="62"/>
      <c r="EDE100" s="62"/>
      <c r="EDF100" s="62"/>
      <c r="EDG100" s="62"/>
      <c r="EDH100" s="62"/>
      <c r="EDI100" s="62"/>
      <c r="EDJ100" s="62"/>
      <c r="EDK100" s="62"/>
      <c r="EDL100" s="62"/>
      <c r="EDM100" s="62"/>
      <c r="EDN100" s="62"/>
      <c r="EDO100" s="62"/>
      <c r="EDP100" s="62"/>
      <c r="EDQ100" s="62"/>
      <c r="EDR100" s="62"/>
      <c r="EDS100" s="62"/>
      <c r="EDT100" s="62"/>
      <c r="EDU100" s="62"/>
      <c r="EDV100" s="62"/>
      <c r="EDW100" s="62"/>
      <c r="EDX100" s="62"/>
      <c r="EDY100" s="62"/>
      <c r="EDZ100" s="62"/>
      <c r="EEA100" s="62"/>
      <c r="EEB100" s="62"/>
      <c r="EEC100" s="62"/>
      <c r="EED100" s="62"/>
      <c r="EEE100" s="62"/>
      <c r="EEF100" s="62"/>
      <c r="EEG100" s="62"/>
      <c r="EEH100" s="62"/>
      <c r="EEI100" s="62"/>
      <c r="EEJ100" s="62"/>
      <c r="EEK100" s="62"/>
      <c r="EEL100" s="62"/>
      <c r="EEM100" s="62"/>
      <c r="EEN100" s="62"/>
      <c r="EEO100" s="62"/>
      <c r="EEP100" s="62"/>
      <c r="EEQ100" s="62"/>
      <c r="EER100" s="62"/>
      <c r="EES100" s="62"/>
      <c r="EET100" s="62"/>
      <c r="EEU100" s="62"/>
      <c r="EEV100" s="62"/>
      <c r="EEW100" s="62"/>
      <c r="EEX100" s="62"/>
      <c r="EEY100" s="62"/>
      <c r="EEZ100" s="62"/>
      <c r="EFA100" s="62"/>
      <c r="EFB100" s="62"/>
      <c r="EFC100" s="62"/>
      <c r="EFD100" s="62"/>
      <c r="EFE100" s="62"/>
      <c r="EFF100" s="62"/>
      <c r="EFG100" s="62"/>
      <c r="EFH100" s="62"/>
      <c r="EFI100" s="62"/>
      <c r="EFJ100" s="62"/>
      <c r="EFK100" s="62"/>
      <c r="EFL100" s="62"/>
      <c r="EFM100" s="62"/>
      <c r="EFN100" s="62"/>
      <c r="EFO100" s="62"/>
      <c r="EFP100" s="62"/>
      <c r="EFQ100" s="62"/>
      <c r="EFR100" s="62"/>
      <c r="EFS100" s="62"/>
      <c r="EFT100" s="62"/>
      <c r="EFU100" s="62"/>
      <c r="EFV100" s="62"/>
      <c r="EFW100" s="62"/>
      <c r="EFX100" s="62"/>
      <c r="EFY100" s="62"/>
      <c r="EFZ100" s="62"/>
      <c r="EGA100" s="62"/>
      <c r="EGB100" s="62"/>
      <c r="EGC100" s="62"/>
      <c r="EGD100" s="62"/>
      <c r="EGE100" s="62"/>
      <c r="EGF100" s="62"/>
      <c r="EGG100" s="62"/>
      <c r="EGH100" s="62"/>
      <c r="EGI100" s="62"/>
      <c r="EGJ100" s="62"/>
      <c r="EGK100" s="62"/>
      <c r="EGL100" s="62"/>
      <c r="EGM100" s="62"/>
      <c r="EGN100" s="62"/>
      <c r="EGO100" s="62"/>
      <c r="EGP100" s="62"/>
      <c r="EGQ100" s="62"/>
      <c r="EGR100" s="62"/>
      <c r="EGS100" s="62"/>
      <c r="EGT100" s="62"/>
      <c r="EGU100" s="62"/>
      <c r="EGV100" s="62"/>
      <c r="EGW100" s="62"/>
      <c r="EGX100" s="62"/>
      <c r="EGY100" s="62"/>
      <c r="EGZ100" s="62"/>
      <c r="EHA100" s="62"/>
      <c r="EHB100" s="62"/>
      <c r="EHC100" s="62"/>
      <c r="EHD100" s="62"/>
      <c r="EHE100" s="62"/>
      <c r="EHF100" s="62"/>
      <c r="EHG100" s="62"/>
      <c r="EHH100" s="62"/>
      <c r="EHI100" s="62"/>
      <c r="EHJ100" s="62"/>
      <c r="EHK100" s="62"/>
      <c r="EHL100" s="62"/>
      <c r="EHM100" s="62"/>
      <c r="EHN100" s="62"/>
      <c r="EHO100" s="62"/>
      <c r="EHP100" s="62"/>
      <c r="EHQ100" s="62"/>
      <c r="EHR100" s="62"/>
      <c r="EHS100" s="62"/>
      <c r="EHT100" s="62"/>
      <c r="EHU100" s="62"/>
      <c r="EHV100" s="62"/>
      <c r="EHW100" s="62"/>
      <c r="EHX100" s="62"/>
      <c r="EHY100" s="62"/>
      <c r="EHZ100" s="62"/>
      <c r="EIA100" s="62"/>
      <c r="EIB100" s="62"/>
      <c r="EIC100" s="62"/>
      <c r="EID100" s="62"/>
      <c r="EIE100" s="62"/>
      <c r="EIF100" s="62"/>
      <c r="EIG100" s="62"/>
      <c r="EIH100" s="62"/>
      <c r="EII100" s="62"/>
      <c r="EIJ100" s="62"/>
      <c r="EIK100" s="62"/>
      <c r="EIL100" s="62"/>
      <c r="EIM100" s="62"/>
      <c r="EIN100" s="62"/>
      <c r="EIO100" s="62"/>
      <c r="EIP100" s="62"/>
      <c r="EIQ100" s="62"/>
      <c r="EIR100" s="62"/>
      <c r="EIS100" s="62"/>
      <c r="EIT100" s="62"/>
      <c r="EIU100" s="62"/>
      <c r="EIV100" s="62"/>
      <c r="EIW100" s="62"/>
      <c r="EIX100" s="62"/>
      <c r="EIY100" s="62"/>
      <c r="EIZ100" s="62"/>
      <c r="EJA100" s="62"/>
      <c r="EJB100" s="62"/>
      <c r="EJC100" s="62"/>
      <c r="EJD100" s="62"/>
      <c r="EJE100" s="62"/>
      <c r="EJF100" s="62"/>
      <c r="EJG100" s="62"/>
      <c r="EJH100" s="62"/>
      <c r="EJI100" s="62"/>
      <c r="EJJ100" s="62"/>
      <c r="EJK100" s="62"/>
      <c r="EJL100" s="62"/>
      <c r="EJM100" s="62"/>
      <c r="EJN100" s="62"/>
      <c r="EJO100" s="62"/>
      <c r="EJP100" s="62"/>
      <c r="EJQ100" s="62"/>
      <c r="EJR100" s="62"/>
      <c r="EJS100" s="62"/>
      <c r="EJT100" s="62"/>
      <c r="EJU100" s="62"/>
      <c r="EJV100" s="62"/>
      <c r="EJW100" s="62"/>
      <c r="EJX100" s="62"/>
      <c r="EJY100" s="62"/>
      <c r="EJZ100" s="62"/>
      <c r="EKA100" s="62"/>
      <c r="EKB100" s="62"/>
      <c r="EKC100" s="62"/>
      <c r="EKD100" s="62"/>
      <c r="EKE100" s="62"/>
      <c r="EKF100" s="62"/>
      <c r="EKG100" s="62"/>
      <c r="EKH100" s="62"/>
      <c r="EKI100" s="62"/>
      <c r="EKJ100" s="62"/>
      <c r="EKK100" s="62"/>
      <c r="EKL100" s="62"/>
      <c r="EKM100" s="62"/>
      <c r="EKN100" s="62"/>
      <c r="EKO100" s="62"/>
      <c r="EKP100" s="62"/>
      <c r="EKQ100" s="62"/>
      <c r="EKR100" s="62"/>
      <c r="EKS100" s="62"/>
      <c r="EKT100" s="62"/>
      <c r="EKU100" s="62"/>
      <c r="EKV100" s="62"/>
      <c r="EKW100" s="62"/>
      <c r="EKX100" s="62"/>
      <c r="EKY100" s="62"/>
      <c r="EKZ100" s="62"/>
      <c r="ELA100" s="62"/>
      <c r="ELB100" s="62"/>
      <c r="ELC100" s="62"/>
      <c r="ELD100" s="62"/>
      <c r="ELE100" s="62"/>
      <c r="ELF100" s="62"/>
      <c r="ELG100" s="62"/>
      <c r="ELH100" s="62"/>
      <c r="ELI100" s="62"/>
      <c r="ELJ100" s="62"/>
      <c r="ELK100" s="62"/>
      <c r="ELL100" s="62"/>
      <c r="ELM100" s="62"/>
      <c r="ELN100" s="62"/>
      <c r="ELO100" s="62"/>
      <c r="ELP100" s="62"/>
      <c r="ELQ100" s="62"/>
      <c r="ELR100" s="62"/>
      <c r="ELS100" s="62"/>
      <c r="ELT100" s="62"/>
      <c r="ELU100" s="62"/>
      <c r="ELV100" s="62"/>
      <c r="ELW100" s="62"/>
      <c r="ELX100" s="62"/>
      <c r="ELY100" s="62"/>
      <c r="ELZ100" s="62"/>
      <c r="EMA100" s="62"/>
      <c r="EMB100" s="62"/>
      <c r="EMC100" s="62"/>
      <c r="EMD100" s="62"/>
      <c r="EME100" s="62"/>
      <c r="EMF100" s="62"/>
      <c r="EMG100" s="62"/>
      <c r="EMH100" s="62"/>
      <c r="EMI100" s="62"/>
      <c r="EMJ100" s="62"/>
      <c r="EMK100" s="62"/>
      <c r="EML100" s="62"/>
      <c r="EMM100" s="62"/>
      <c r="EMN100" s="62"/>
      <c r="EMO100" s="62"/>
      <c r="EMP100" s="62"/>
      <c r="EMQ100" s="62"/>
      <c r="EMR100" s="62"/>
      <c r="EMS100" s="62"/>
      <c r="EMT100" s="62"/>
      <c r="EMU100" s="62"/>
      <c r="EMV100" s="62"/>
      <c r="EMW100" s="62"/>
      <c r="EMX100" s="62"/>
      <c r="EMY100" s="62"/>
      <c r="EMZ100" s="62"/>
      <c r="ENA100" s="62"/>
      <c r="ENB100" s="62"/>
      <c r="ENC100" s="62"/>
      <c r="END100" s="62"/>
      <c r="ENE100" s="62"/>
      <c r="ENF100" s="62"/>
      <c r="ENG100" s="62"/>
      <c r="ENH100" s="62"/>
      <c r="ENI100" s="62"/>
      <c r="ENJ100" s="62"/>
      <c r="ENK100" s="62"/>
      <c r="ENL100" s="62"/>
      <c r="ENM100" s="62"/>
      <c r="ENN100" s="62"/>
      <c r="ENO100" s="62"/>
      <c r="ENP100" s="62"/>
      <c r="ENQ100" s="62"/>
      <c r="ENR100" s="62"/>
      <c r="ENS100" s="62"/>
      <c r="ENT100" s="62"/>
      <c r="ENU100" s="62"/>
      <c r="ENV100" s="62"/>
      <c r="ENW100" s="62"/>
      <c r="ENX100" s="62"/>
      <c r="ENY100" s="62"/>
      <c r="ENZ100" s="62"/>
      <c r="EOA100" s="62"/>
      <c r="EOB100" s="62"/>
      <c r="EOC100" s="62"/>
      <c r="EOD100" s="62"/>
      <c r="EOE100" s="62"/>
      <c r="EOF100" s="62"/>
      <c r="EOG100" s="62"/>
      <c r="EOH100" s="62"/>
      <c r="EOI100" s="62"/>
      <c r="EOJ100" s="62"/>
      <c r="EOK100" s="62"/>
      <c r="EOL100" s="62"/>
      <c r="EOM100" s="62"/>
      <c r="EON100" s="62"/>
      <c r="EOO100" s="62"/>
      <c r="EOP100" s="62"/>
      <c r="EOQ100" s="62"/>
      <c r="EOR100" s="62"/>
      <c r="EOS100" s="62"/>
      <c r="EOT100" s="62"/>
      <c r="EOU100" s="62"/>
      <c r="EOV100" s="62"/>
      <c r="EOW100" s="62"/>
      <c r="EOX100" s="62"/>
      <c r="EOY100" s="62"/>
      <c r="EOZ100" s="62"/>
      <c r="EPA100" s="62"/>
      <c r="EPB100" s="62"/>
      <c r="EPC100" s="62"/>
      <c r="EPD100" s="62"/>
      <c r="EPE100" s="62"/>
      <c r="EPF100" s="62"/>
      <c r="EPG100" s="62"/>
      <c r="EPH100" s="62"/>
      <c r="EPI100" s="62"/>
      <c r="EPJ100" s="62"/>
      <c r="EPK100" s="62"/>
      <c r="EPL100" s="62"/>
      <c r="EPM100" s="62"/>
      <c r="EPN100" s="62"/>
      <c r="EPO100" s="62"/>
      <c r="EPP100" s="62"/>
      <c r="EPQ100" s="62"/>
      <c r="EPR100" s="62"/>
      <c r="EPS100" s="62"/>
      <c r="EPT100" s="62"/>
      <c r="EPU100" s="62"/>
      <c r="EPV100" s="62"/>
      <c r="EPW100" s="62"/>
      <c r="EPX100" s="62"/>
      <c r="EPY100" s="62"/>
      <c r="EPZ100" s="62"/>
      <c r="EQA100" s="62"/>
      <c r="EQB100" s="62"/>
      <c r="EQC100" s="62"/>
      <c r="EQD100" s="62"/>
      <c r="EQE100" s="62"/>
      <c r="EQF100" s="62"/>
      <c r="EQG100" s="62"/>
      <c r="EQH100" s="62"/>
      <c r="EQI100" s="62"/>
      <c r="EQJ100" s="62"/>
      <c r="EQK100" s="62"/>
      <c r="EQL100" s="62"/>
      <c r="EQM100" s="62"/>
      <c r="EQN100" s="62"/>
      <c r="EQO100" s="62"/>
      <c r="EQP100" s="62"/>
      <c r="EQQ100" s="62"/>
      <c r="EQR100" s="62"/>
      <c r="EQS100" s="62"/>
      <c r="EQT100" s="62"/>
      <c r="EQU100" s="62"/>
      <c r="EQV100" s="62"/>
      <c r="EQW100" s="62"/>
      <c r="EQX100" s="62"/>
      <c r="EQY100" s="62"/>
      <c r="EQZ100" s="62"/>
      <c r="ERA100" s="62"/>
      <c r="ERB100" s="62"/>
      <c r="ERC100" s="62"/>
      <c r="ERD100" s="62"/>
      <c r="ERE100" s="62"/>
      <c r="ERF100" s="62"/>
      <c r="ERG100" s="62"/>
      <c r="ERH100" s="62"/>
      <c r="ERI100" s="62"/>
      <c r="ERJ100" s="62"/>
      <c r="ERK100" s="62"/>
      <c r="ERL100" s="62"/>
      <c r="ERM100" s="62"/>
      <c r="ERN100" s="62"/>
      <c r="ERO100" s="62"/>
      <c r="ERP100" s="62"/>
      <c r="ERQ100" s="62"/>
      <c r="ERR100" s="62"/>
      <c r="ERS100" s="62"/>
      <c r="ERT100" s="62"/>
      <c r="ERU100" s="62"/>
      <c r="ERV100" s="62"/>
      <c r="ERW100" s="62"/>
      <c r="ERX100" s="62"/>
      <c r="ERY100" s="62"/>
      <c r="ERZ100" s="62"/>
      <c r="ESA100" s="62"/>
      <c r="ESB100" s="62"/>
      <c r="ESC100" s="62"/>
      <c r="ESD100" s="62"/>
      <c r="ESE100" s="62"/>
      <c r="ESF100" s="62"/>
      <c r="ESG100" s="62"/>
      <c r="ESH100" s="62"/>
      <c r="ESI100" s="62"/>
      <c r="ESJ100" s="62"/>
      <c r="ESK100" s="62"/>
      <c r="ESL100" s="62"/>
      <c r="ESM100" s="62"/>
      <c r="ESN100" s="62"/>
      <c r="ESO100" s="62"/>
      <c r="ESP100" s="62"/>
      <c r="ESQ100" s="62"/>
      <c r="ESR100" s="62"/>
      <c r="ESS100" s="62"/>
      <c r="EST100" s="62"/>
      <c r="ESU100" s="62"/>
      <c r="ESV100" s="62"/>
      <c r="ESW100" s="62"/>
      <c r="ESX100" s="62"/>
      <c r="ESY100" s="62"/>
      <c r="ESZ100" s="62"/>
      <c r="ETA100" s="62"/>
      <c r="ETB100" s="62"/>
      <c r="ETC100" s="62"/>
      <c r="ETD100" s="62"/>
      <c r="ETE100" s="62"/>
      <c r="ETF100" s="62"/>
      <c r="ETG100" s="62"/>
      <c r="ETH100" s="62"/>
      <c r="ETI100" s="62"/>
      <c r="ETJ100" s="62"/>
      <c r="ETK100" s="62"/>
      <c r="ETL100" s="62"/>
      <c r="ETM100" s="62"/>
      <c r="ETN100" s="62"/>
      <c r="ETO100" s="62"/>
      <c r="ETP100" s="62"/>
      <c r="ETQ100" s="62"/>
      <c r="ETR100" s="62"/>
      <c r="ETS100" s="62"/>
      <c r="ETT100" s="62"/>
      <c r="ETU100" s="62"/>
      <c r="ETV100" s="62"/>
      <c r="ETW100" s="62"/>
      <c r="ETX100" s="62"/>
      <c r="ETY100" s="62"/>
      <c r="ETZ100" s="62"/>
      <c r="EUA100" s="62"/>
      <c r="EUB100" s="62"/>
      <c r="EUC100" s="62"/>
      <c r="EUD100" s="62"/>
      <c r="EUE100" s="62"/>
      <c r="EUF100" s="62"/>
      <c r="EUG100" s="62"/>
      <c r="EUH100" s="62"/>
      <c r="EUI100" s="62"/>
      <c r="EUJ100" s="62"/>
      <c r="EUK100" s="62"/>
      <c r="EUL100" s="62"/>
      <c r="EUM100" s="62"/>
      <c r="EUN100" s="62"/>
      <c r="EUO100" s="62"/>
      <c r="EUP100" s="62"/>
      <c r="EUQ100" s="62"/>
      <c r="EUR100" s="62"/>
      <c r="EUS100" s="62"/>
      <c r="EUT100" s="62"/>
      <c r="EUU100" s="62"/>
      <c r="EUV100" s="62"/>
      <c r="EUW100" s="62"/>
      <c r="EUX100" s="62"/>
      <c r="EUY100" s="62"/>
      <c r="EUZ100" s="62"/>
      <c r="EVA100" s="62"/>
      <c r="EVB100" s="62"/>
      <c r="EVC100" s="62"/>
      <c r="EVD100" s="62"/>
      <c r="EVE100" s="62"/>
      <c r="EVF100" s="62"/>
      <c r="EVG100" s="62"/>
      <c r="EVH100" s="62"/>
      <c r="EVI100" s="62"/>
      <c r="EVJ100" s="62"/>
      <c r="EVK100" s="62"/>
      <c r="EVL100" s="62"/>
      <c r="EVM100" s="62"/>
      <c r="EVN100" s="62"/>
      <c r="EVO100" s="62"/>
      <c r="EVP100" s="62"/>
      <c r="EVQ100" s="62"/>
      <c r="EVR100" s="62"/>
      <c r="EVS100" s="62"/>
      <c r="EVT100" s="62"/>
      <c r="EVU100" s="62"/>
      <c r="EVV100" s="62"/>
      <c r="EVW100" s="62"/>
      <c r="EVX100" s="62"/>
      <c r="EVY100" s="62"/>
      <c r="EVZ100" s="62"/>
      <c r="EWA100" s="62"/>
      <c r="EWB100" s="62"/>
      <c r="EWC100" s="62"/>
      <c r="EWD100" s="62"/>
      <c r="EWE100" s="62"/>
      <c r="EWF100" s="62"/>
      <c r="EWG100" s="62"/>
      <c r="EWH100" s="62"/>
      <c r="EWI100" s="62"/>
      <c r="EWJ100" s="62"/>
      <c r="EWK100" s="62"/>
      <c r="EWL100" s="62"/>
      <c r="EWM100" s="62"/>
      <c r="EWN100" s="62"/>
      <c r="EWO100" s="62"/>
      <c r="EWP100" s="62"/>
      <c r="EWQ100" s="62"/>
      <c r="EWR100" s="62"/>
      <c r="EWS100" s="62"/>
      <c r="EWT100" s="62"/>
      <c r="EWU100" s="62"/>
      <c r="EWV100" s="62"/>
      <c r="EWW100" s="62"/>
      <c r="EWX100" s="62"/>
      <c r="EWY100" s="62"/>
      <c r="EWZ100" s="62"/>
      <c r="EXA100" s="62"/>
      <c r="EXB100" s="62"/>
      <c r="EXC100" s="62"/>
      <c r="EXD100" s="62"/>
      <c r="EXE100" s="62"/>
      <c r="EXF100" s="62"/>
      <c r="EXG100" s="62"/>
      <c r="EXH100" s="62"/>
      <c r="EXI100" s="62"/>
      <c r="EXJ100" s="62"/>
      <c r="EXK100" s="62"/>
      <c r="EXL100" s="62"/>
      <c r="EXM100" s="62"/>
      <c r="EXN100" s="62"/>
      <c r="EXO100" s="62"/>
      <c r="EXP100" s="62"/>
      <c r="EXQ100" s="62"/>
      <c r="EXR100" s="62"/>
      <c r="EXS100" s="62"/>
      <c r="EXT100" s="62"/>
      <c r="EXU100" s="62"/>
      <c r="EXV100" s="62"/>
      <c r="EXW100" s="62"/>
      <c r="EXX100" s="62"/>
      <c r="EXY100" s="62"/>
      <c r="EXZ100" s="62"/>
      <c r="EYA100" s="62"/>
      <c r="EYB100" s="62"/>
      <c r="EYC100" s="62"/>
      <c r="EYD100" s="62"/>
      <c r="EYE100" s="62"/>
      <c r="EYF100" s="62"/>
      <c r="EYG100" s="62"/>
      <c r="EYH100" s="62"/>
      <c r="EYI100" s="62"/>
      <c r="EYJ100" s="62"/>
      <c r="EYK100" s="62"/>
      <c r="EYL100" s="62"/>
      <c r="EYM100" s="62"/>
      <c r="EYN100" s="62"/>
      <c r="EYO100" s="62"/>
      <c r="EYP100" s="62"/>
      <c r="EYQ100" s="62"/>
      <c r="EYR100" s="62"/>
      <c r="EYS100" s="62"/>
      <c r="EYT100" s="62"/>
      <c r="EYU100" s="62"/>
      <c r="EYV100" s="62"/>
      <c r="EYW100" s="62"/>
      <c r="EYX100" s="62"/>
      <c r="EYY100" s="62"/>
      <c r="EYZ100" s="62"/>
      <c r="EZA100" s="62"/>
      <c r="EZB100" s="62"/>
      <c r="EZC100" s="62"/>
      <c r="EZD100" s="62"/>
      <c r="EZE100" s="62"/>
      <c r="EZF100" s="62"/>
      <c r="EZG100" s="62"/>
      <c r="EZH100" s="62"/>
      <c r="EZI100" s="62"/>
      <c r="EZJ100" s="62"/>
      <c r="EZK100" s="62"/>
      <c r="EZL100" s="62"/>
      <c r="EZM100" s="62"/>
      <c r="EZN100" s="62"/>
      <c r="EZO100" s="62"/>
      <c r="EZP100" s="62"/>
      <c r="EZQ100" s="62"/>
      <c r="EZR100" s="62"/>
      <c r="EZS100" s="62"/>
      <c r="EZT100" s="62"/>
      <c r="EZU100" s="62"/>
      <c r="EZV100" s="62"/>
      <c r="EZW100" s="62"/>
      <c r="EZX100" s="62"/>
      <c r="EZY100" s="62"/>
      <c r="EZZ100" s="62"/>
      <c r="FAA100" s="62"/>
      <c r="FAB100" s="62"/>
      <c r="FAC100" s="62"/>
      <c r="FAD100" s="62"/>
      <c r="FAE100" s="62"/>
      <c r="FAF100" s="62"/>
      <c r="FAG100" s="62"/>
      <c r="FAH100" s="62"/>
      <c r="FAI100" s="62"/>
      <c r="FAJ100" s="62"/>
      <c r="FAK100" s="62"/>
      <c r="FAL100" s="62"/>
      <c r="FAM100" s="62"/>
      <c r="FAN100" s="62"/>
      <c r="FAO100" s="62"/>
      <c r="FAP100" s="62"/>
      <c r="FAQ100" s="62"/>
      <c r="FAR100" s="62"/>
      <c r="FAS100" s="62"/>
      <c r="FAT100" s="62"/>
      <c r="FAU100" s="62"/>
      <c r="FAV100" s="62"/>
      <c r="FAW100" s="62"/>
      <c r="FAX100" s="62"/>
      <c r="FAY100" s="62"/>
      <c r="FAZ100" s="62"/>
      <c r="FBA100" s="62"/>
      <c r="FBB100" s="62"/>
      <c r="FBC100" s="62"/>
      <c r="FBD100" s="62"/>
      <c r="FBE100" s="62"/>
      <c r="FBF100" s="62"/>
      <c r="FBG100" s="62"/>
      <c r="FBH100" s="62"/>
      <c r="FBI100" s="62"/>
      <c r="FBJ100" s="62"/>
      <c r="FBK100" s="62"/>
      <c r="FBL100" s="62"/>
      <c r="FBM100" s="62"/>
      <c r="FBN100" s="62"/>
      <c r="FBO100" s="62"/>
      <c r="FBP100" s="62"/>
      <c r="FBQ100" s="62"/>
      <c r="FBR100" s="62"/>
      <c r="FBS100" s="62"/>
      <c r="FBT100" s="62"/>
      <c r="FBU100" s="62"/>
      <c r="FBV100" s="62"/>
      <c r="FBW100" s="62"/>
      <c r="FBX100" s="62"/>
      <c r="FBY100" s="62"/>
      <c r="FBZ100" s="62"/>
      <c r="FCA100" s="62"/>
      <c r="FCB100" s="62"/>
      <c r="FCC100" s="62"/>
      <c r="FCD100" s="62"/>
      <c r="FCE100" s="62"/>
      <c r="FCF100" s="62"/>
      <c r="FCG100" s="62"/>
      <c r="FCH100" s="62"/>
      <c r="FCI100" s="62"/>
      <c r="FCJ100" s="62"/>
      <c r="FCK100" s="62"/>
      <c r="FCL100" s="62"/>
      <c r="FCM100" s="62"/>
      <c r="FCN100" s="62"/>
      <c r="FCO100" s="62"/>
      <c r="FCP100" s="62"/>
      <c r="FCQ100" s="62"/>
      <c r="FCR100" s="62"/>
      <c r="FCS100" s="62"/>
      <c r="FCT100" s="62"/>
      <c r="FCU100" s="62"/>
      <c r="FCV100" s="62"/>
      <c r="FCW100" s="62"/>
      <c r="FCX100" s="62"/>
      <c r="FCY100" s="62"/>
      <c r="FCZ100" s="62"/>
      <c r="FDA100" s="62"/>
      <c r="FDB100" s="62"/>
      <c r="FDC100" s="62"/>
      <c r="FDD100" s="62"/>
      <c r="FDE100" s="62"/>
      <c r="FDF100" s="62"/>
      <c r="FDG100" s="62"/>
      <c r="FDH100" s="62"/>
      <c r="FDI100" s="62"/>
      <c r="FDJ100" s="62"/>
      <c r="FDK100" s="62"/>
      <c r="FDL100" s="62"/>
      <c r="FDM100" s="62"/>
      <c r="FDN100" s="62"/>
      <c r="FDO100" s="62"/>
      <c r="FDP100" s="62"/>
      <c r="FDQ100" s="62"/>
      <c r="FDR100" s="62"/>
      <c r="FDS100" s="62"/>
      <c r="FDT100" s="62"/>
      <c r="FDU100" s="62"/>
      <c r="FDV100" s="62"/>
      <c r="FDW100" s="62"/>
      <c r="FDX100" s="62"/>
      <c r="FDY100" s="62"/>
      <c r="FDZ100" s="62"/>
      <c r="FEA100" s="62"/>
      <c r="FEB100" s="62"/>
      <c r="FEC100" s="62"/>
      <c r="FED100" s="62"/>
      <c r="FEE100" s="62"/>
      <c r="FEF100" s="62"/>
      <c r="FEG100" s="62"/>
      <c r="FEH100" s="62"/>
      <c r="FEI100" s="62"/>
      <c r="FEJ100" s="62"/>
      <c r="FEK100" s="62"/>
      <c r="FEL100" s="62"/>
      <c r="FEM100" s="62"/>
      <c r="FEN100" s="62"/>
      <c r="FEO100" s="62"/>
      <c r="FEP100" s="62"/>
      <c r="FEQ100" s="62"/>
      <c r="FER100" s="62"/>
      <c r="FES100" s="62"/>
      <c r="FET100" s="62"/>
      <c r="FEU100" s="62"/>
      <c r="FEV100" s="62"/>
      <c r="FEW100" s="62"/>
      <c r="FEX100" s="62"/>
      <c r="FEY100" s="62"/>
      <c r="FEZ100" s="62"/>
      <c r="FFA100" s="62"/>
      <c r="FFB100" s="62"/>
      <c r="FFC100" s="62"/>
      <c r="FFD100" s="62"/>
      <c r="FFE100" s="62"/>
      <c r="FFF100" s="62"/>
      <c r="FFG100" s="62"/>
      <c r="FFH100" s="62"/>
      <c r="FFI100" s="62"/>
      <c r="FFJ100" s="62"/>
      <c r="FFK100" s="62"/>
      <c r="FFL100" s="62"/>
      <c r="FFM100" s="62"/>
      <c r="FFN100" s="62"/>
      <c r="FFO100" s="62"/>
      <c r="FFP100" s="62"/>
      <c r="FFQ100" s="62"/>
      <c r="FFR100" s="62"/>
      <c r="FFS100" s="62"/>
      <c r="FFT100" s="62"/>
      <c r="FFU100" s="62"/>
      <c r="FFV100" s="62"/>
      <c r="FFW100" s="62"/>
      <c r="FFX100" s="62"/>
      <c r="FFY100" s="62"/>
      <c r="FFZ100" s="62"/>
      <c r="FGA100" s="62"/>
      <c r="FGB100" s="62"/>
      <c r="FGC100" s="62"/>
      <c r="FGD100" s="62"/>
      <c r="FGE100" s="62"/>
      <c r="FGF100" s="62"/>
      <c r="FGG100" s="62"/>
      <c r="FGH100" s="62"/>
      <c r="FGI100" s="62"/>
      <c r="FGJ100" s="62"/>
      <c r="FGK100" s="62"/>
      <c r="FGL100" s="62"/>
      <c r="FGM100" s="62"/>
      <c r="FGN100" s="62"/>
      <c r="FGO100" s="62"/>
      <c r="FGP100" s="62"/>
      <c r="FGQ100" s="62"/>
      <c r="FGR100" s="62"/>
      <c r="FGS100" s="62"/>
      <c r="FGT100" s="62"/>
      <c r="FGU100" s="62"/>
      <c r="FGV100" s="62"/>
      <c r="FGW100" s="62"/>
      <c r="FGX100" s="62"/>
      <c r="FGY100" s="62"/>
      <c r="FGZ100" s="62"/>
      <c r="FHA100" s="62"/>
      <c r="FHB100" s="62"/>
      <c r="FHC100" s="62"/>
      <c r="FHD100" s="62"/>
      <c r="FHE100" s="62"/>
      <c r="FHF100" s="62"/>
      <c r="FHG100" s="62"/>
      <c r="FHH100" s="62"/>
      <c r="FHI100" s="62"/>
      <c r="FHJ100" s="62"/>
      <c r="FHK100" s="62"/>
      <c r="FHL100" s="62"/>
      <c r="FHM100" s="62"/>
      <c r="FHN100" s="62"/>
      <c r="FHO100" s="62"/>
      <c r="FHP100" s="62"/>
      <c r="FHQ100" s="62"/>
      <c r="FHR100" s="62"/>
      <c r="FHS100" s="62"/>
      <c r="FHT100" s="62"/>
      <c r="FHU100" s="62"/>
      <c r="FHV100" s="62"/>
      <c r="FHW100" s="62"/>
      <c r="FHX100" s="62"/>
      <c r="FHY100" s="62"/>
      <c r="FHZ100" s="62"/>
      <c r="FIA100" s="62"/>
      <c r="FIB100" s="62"/>
      <c r="FIC100" s="62"/>
      <c r="FID100" s="62"/>
      <c r="FIE100" s="62"/>
      <c r="FIF100" s="62"/>
      <c r="FIG100" s="62"/>
      <c r="FIH100" s="62"/>
      <c r="FII100" s="62"/>
      <c r="FIJ100" s="62"/>
      <c r="FIK100" s="62"/>
      <c r="FIL100" s="62"/>
      <c r="FIM100" s="62"/>
      <c r="FIN100" s="62"/>
      <c r="FIO100" s="62"/>
      <c r="FIP100" s="62"/>
      <c r="FIQ100" s="62"/>
      <c r="FIR100" s="62"/>
      <c r="FIS100" s="62"/>
      <c r="FIT100" s="62"/>
      <c r="FIU100" s="62"/>
      <c r="FIV100" s="62"/>
      <c r="FIW100" s="62"/>
      <c r="FIX100" s="62"/>
      <c r="FIY100" s="62"/>
      <c r="FIZ100" s="62"/>
      <c r="FJA100" s="62"/>
      <c r="FJB100" s="62"/>
      <c r="FJC100" s="62"/>
      <c r="FJD100" s="62"/>
      <c r="FJE100" s="62"/>
      <c r="FJF100" s="62"/>
      <c r="FJG100" s="62"/>
      <c r="FJH100" s="62"/>
      <c r="FJI100" s="62"/>
      <c r="FJJ100" s="62"/>
      <c r="FJK100" s="62"/>
      <c r="FJL100" s="62"/>
      <c r="FJM100" s="62"/>
      <c r="FJN100" s="62"/>
      <c r="FJO100" s="62"/>
      <c r="FJP100" s="62"/>
      <c r="FJQ100" s="62"/>
      <c r="FJR100" s="62"/>
      <c r="FJS100" s="62"/>
      <c r="FJT100" s="62"/>
      <c r="FJU100" s="62"/>
      <c r="FJV100" s="62"/>
      <c r="FJW100" s="62"/>
      <c r="FJX100" s="62"/>
      <c r="FJY100" s="62"/>
      <c r="FJZ100" s="62"/>
      <c r="FKA100" s="62"/>
      <c r="FKB100" s="62"/>
      <c r="FKC100" s="62"/>
      <c r="FKD100" s="62"/>
      <c r="FKE100" s="62"/>
      <c r="FKF100" s="62"/>
      <c r="FKG100" s="62"/>
      <c r="FKH100" s="62"/>
      <c r="FKI100" s="62"/>
      <c r="FKJ100" s="62"/>
      <c r="FKK100" s="62"/>
      <c r="FKL100" s="62"/>
      <c r="FKM100" s="62"/>
      <c r="FKN100" s="62"/>
      <c r="FKO100" s="62"/>
      <c r="FKP100" s="62"/>
      <c r="FKQ100" s="62"/>
      <c r="FKR100" s="62"/>
      <c r="FKS100" s="62"/>
      <c r="FKT100" s="62"/>
      <c r="FKU100" s="62"/>
      <c r="FKV100" s="62"/>
      <c r="FKW100" s="62"/>
      <c r="FKX100" s="62"/>
      <c r="FKY100" s="62"/>
      <c r="FKZ100" s="62"/>
      <c r="FLA100" s="62"/>
      <c r="FLB100" s="62"/>
      <c r="FLC100" s="62"/>
      <c r="FLD100" s="62"/>
      <c r="FLE100" s="62"/>
      <c r="FLF100" s="62"/>
      <c r="FLG100" s="62"/>
      <c r="FLH100" s="62"/>
      <c r="FLI100" s="62"/>
      <c r="FLJ100" s="62"/>
      <c r="FLK100" s="62"/>
      <c r="FLL100" s="62"/>
      <c r="FLM100" s="62"/>
      <c r="FLN100" s="62"/>
      <c r="FLO100" s="62"/>
      <c r="FLP100" s="62"/>
      <c r="FLQ100" s="62"/>
      <c r="FLR100" s="62"/>
      <c r="FLS100" s="62"/>
      <c r="FLT100" s="62"/>
      <c r="FLU100" s="62"/>
      <c r="FLV100" s="62"/>
      <c r="FLW100" s="62"/>
      <c r="FLX100" s="62"/>
      <c r="FLY100" s="62"/>
      <c r="FLZ100" s="62"/>
      <c r="FMA100" s="62"/>
      <c r="FMB100" s="62"/>
      <c r="FMC100" s="62"/>
      <c r="FMD100" s="62"/>
      <c r="FME100" s="62"/>
      <c r="FMF100" s="62"/>
      <c r="FMG100" s="62"/>
      <c r="FMH100" s="62"/>
      <c r="FMI100" s="62"/>
      <c r="FMJ100" s="62"/>
      <c r="FMK100" s="62"/>
      <c r="FML100" s="62"/>
      <c r="FMM100" s="62"/>
      <c r="FMN100" s="62"/>
      <c r="FMO100" s="62"/>
      <c r="FMP100" s="62"/>
      <c r="FMQ100" s="62"/>
      <c r="FMR100" s="62"/>
      <c r="FMS100" s="62"/>
      <c r="FMT100" s="62"/>
      <c r="FMU100" s="62"/>
      <c r="FMV100" s="62"/>
      <c r="FMW100" s="62"/>
      <c r="FMX100" s="62"/>
      <c r="FMY100" s="62"/>
      <c r="FMZ100" s="62"/>
      <c r="FNA100" s="62"/>
      <c r="FNB100" s="62"/>
      <c r="FNC100" s="62"/>
      <c r="FND100" s="62"/>
      <c r="FNE100" s="62"/>
      <c r="FNF100" s="62"/>
      <c r="FNG100" s="62"/>
      <c r="FNH100" s="62"/>
      <c r="FNI100" s="62"/>
      <c r="FNJ100" s="62"/>
      <c r="FNK100" s="62"/>
      <c r="FNL100" s="62"/>
      <c r="FNM100" s="62"/>
      <c r="FNN100" s="62"/>
      <c r="FNO100" s="62"/>
      <c r="FNP100" s="62"/>
      <c r="FNQ100" s="62"/>
      <c r="FNR100" s="62"/>
      <c r="FNS100" s="62"/>
      <c r="FNT100" s="62"/>
      <c r="FNU100" s="62"/>
      <c r="FNV100" s="62"/>
      <c r="FNW100" s="62"/>
      <c r="FNX100" s="62"/>
      <c r="FNY100" s="62"/>
      <c r="FNZ100" s="62"/>
      <c r="FOA100" s="62"/>
      <c r="FOB100" s="62"/>
      <c r="FOC100" s="62"/>
      <c r="FOD100" s="62"/>
      <c r="FOE100" s="62"/>
      <c r="FOF100" s="62"/>
      <c r="FOG100" s="62"/>
      <c r="FOH100" s="62"/>
      <c r="FOI100" s="62"/>
      <c r="FOJ100" s="62"/>
      <c r="FOK100" s="62"/>
      <c r="FOL100" s="62"/>
      <c r="FOM100" s="62"/>
      <c r="FON100" s="62"/>
      <c r="FOO100" s="62"/>
      <c r="FOP100" s="62"/>
      <c r="FOQ100" s="62"/>
      <c r="FOR100" s="62"/>
      <c r="FOS100" s="62"/>
      <c r="FOT100" s="62"/>
      <c r="FOU100" s="62"/>
      <c r="FOV100" s="62"/>
      <c r="FOW100" s="62"/>
      <c r="FOX100" s="62"/>
      <c r="FOY100" s="62"/>
      <c r="FOZ100" s="62"/>
      <c r="FPA100" s="62"/>
      <c r="FPB100" s="62"/>
      <c r="FPC100" s="62"/>
      <c r="FPD100" s="62"/>
      <c r="FPE100" s="62"/>
      <c r="FPF100" s="62"/>
      <c r="FPG100" s="62"/>
      <c r="FPH100" s="62"/>
      <c r="FPI100" s="62"/>
      <c r="FPJ100" s="62"/>
      <c r="FPK100" s="62"/>
      <c r="FPL100" s="62"/>
      <c r="FPM100" s="62"/>
      <c r="FPN100" s="62"/>
      <c r="FPO100" s="62"/>
      <c r="FPP100" s="62"/>
      <c r="FPQ100" s="62"/>
      <c r="FPR100" s="62"/>
      <c r="FPS100" s="62"/>
      <c r="FPT100" s="62"/>
      <c r="FPU100" s="62"/>
      <c r="FPV100" s="62"/>
      <c r="FPW100" s="62"/>
      <c r="FPX100" s="62"/>
      <c r="FPY100" s="62"/>
      <c r="FPZ100" s="62"/>
      <c r="FQA100" s="62"/>
      <c r="FQB100" s="62"/>
      <c r="FQC100" s="62"/>
      <c r="FQD100" s="62"/>
      <c r="FQE100" s="62"/>
      <c r="FQF100" s="62"/>
      <c r="FQG100" s="62"/>
      <c r="FQH100" s="62"/>
      <c r="FQI100" s="62"/>
      <c r="FQJ100" s="62"/>
      <c r="FQK100" s="62"/>
      <c r="FQL100" s="62"/>
      <c r="FQM100" s="62"/>
      <c r="FQN100" s="62"/>
      <c r="FQO100" s="62"/>
      <c r="FQP100" s="62"/>
      <c r="FQQ100" s="62"/>
      <c r="FQR100" s="62"/>
      <c r="FQS100" s="62"/>
      <c r="FQT100" s="62"/>
      <c r="FQU100" s="62"/>
      <c r="FQV100" s="62"/>
      <c r="FQW100" s="62"/>
      <c r="FQX100" s="62"/>
      <c r="FQY100" s="62"/>
      <c r="FQZ100" s="62"/>
      <c r="FRA100" s="62"/>
      <c r="FRB100" s="62"/>
      <c r="FRC100" s="62"/>
      <c r="FRD100" s="62"/>
      <c r="FRE100" s="62"/>
      <c r="FRF100" s="62"/>
      <c r="FRG100" s="62"/>
      <c r="FRH100" s="62"/>
      <c r="FRI100" s="62"/>
      <c r="FRJ100" s="62"/>
      <c r="FRK100" s="62"/>
      <c r="FRL100" s="62"/>
      <c r="FRM100" s="62"/>
      <c r="FRN100" s="62"/>
      <c r="FRO100" s="62"/>
      <c r="FRP100" s="62"/>
      <c r="FRQ100" s="62"/>
      <c r="FRR100" s="62"/>
      <c r="FRS100" s="62"/>
      <c r="FRT100" s="62"/>
      <c r="FRU100" s="62"/>
      <c r="FRV100" s="62"/>
      <c r="FRW100" s="62"/>
      <c r="FRX100" s="62"/>
      <c r="FRY100" s="62"/>
      <c r="FRZ100" s="62"/>
      <c r="FSA100" s="62"/>
      <c r="FSB100" s="62"/>
      <c r="FSC100" s="62"/>
      <c r="FSD100" s="62"/>
      <c r="FSE100" s="62"/>
      <c r="FSF100" s="62"/>
      <c r="FSG100" s="62"/>
      <c r="FSH100" s="62"/>
      <c r="FSI100" s="62"/>
      <c r="FSJ100" s="62"/>
      <c r="FSK100" s="62"/>
      <c r="FSL100" s="62"/>
      <c r="FSM100" s="62"/>
      <c r="FSN100" s="62"/>
      <c r="FSO100" s="62"/>
      <c r="FSP100" s="62"/>
      <c r="FSQ100" s="62"/>
      <c r="FSR100" s="62"/>
      <c r="FSS100" s="62"/>
      <c r="FST100" s="62"/>
      <c r="FSU100" s="62"/>
      <c r="FSV100" s="62"/>
      <c r="FSW100" s="62"/>
      <c r="FSX100" s="62"/>
      <c r="FSY100" s="62"/>
      <c r="FSZ100" s="62"/>
      <c r="FTA100" s="62"/>
      <c r="FTB100" s="62"/>
      <c r="FTC100" s="62"/>
      <c r="FTD100" s="62"/>
      <c r="FTE100" s="62"/>
      <c r="FTF100" s="62"/>
      <c r="FTG100" s="62"/>
      <c r="FTH100" s="62"/>
      <c r="FTI100" s="62"/>
      <c r="FTJ100" s="62"/>
      <c r="FTK100" s="62"/>
      <c r="FTL100" s="62"/>
      <c r="FTM100" s="62"/>
      <c r="FTN100" s="62"/>
      <c r="FTO100" s="62"/>
      <c r="FTP100" s="62"/>
      <c r="FTQ100" s="62"/>
      <c r="FTR100" s="62"/>
      <c r="FTS100" s="62"/>
      <c r="FTT100" s="62"/>
      <c r="FTU100" s="62"/>
      <c r="FTV100" s="62"/>
      <c r="FTW100" s="62"/>
      <c r="FTX100" s="62"/>
      <c r="FTY100" s="62"/>
      <c r="FTZ100" s="62"/>
      <c r="FUA100" s="62"/>
      <c r="FUB100" s="62"/>
      <c r="FUC100" s="62"/>
      <c r="FUD100" s="62"/>
      <c r="FUE100" s="62"/>
      <c r="FUF100" s="62"/>
      <c r="FUG100" s="62"/>
      <c r="FUH100" s="62"/>
      <c r="FUI100" s="62"/>
      <c r="FUJ100" s="62"/>
      <c r="FUK100" s="62"/>
      <c r="FUL100" s="62"/>
      <c r="FUM100" s="62"/>
      <c r="FUN100" s="62"/>
      <c r="FUO100" s="62"/>
      <c r="FUP100" s="62"/>
      <c r="FUQ100" s="62"/>
      <c r="FUR100" s="62"/>
      <c r="FUS100" s="62"/>
      <c r="FUT100" s="62"/>
      <c r="FUU100" s="62"/>
      <c r="FUV100" s="62"/>
      <c r="FUW100" s="62"/>
      <c r="FUX100" s="62"/>
      <c r="FUY100" s="62"/>
      <c r="FUZ100" s="62"/>
      <c r="FVA100" s="62"/>
      <c r="FVB100" s="62"/>
      <c r="FVC100" s="62"/>
      <c r="FVD100" s="62"/>
      <c r="FVE100" s="62"/>
      <c r="FVF100" s="62"/>
      <c r="FVG100" s="62"/>
      <c r="FVH100" s="62"/>
      <c r="FVI100" s="62"/>
      <c r="FVJ100" s="62"/>
      <c r="FVK100" s="62"/>
      <c r="FVL100" s="62"/>
      <c r="FVM100" s="62"/>
      <c r="FVN100" s="62"/>
      <c r="FVO100" s="62"/>
      <c r="FVP100" s="62"/>
      <c r="FVQ100" s="62"/>
      <c r="FVR100" s="62"/>
      <c r="FVS100" s="62"/>
      <c r="FVT100" s="62"/>
      <c r="FVU100" s="62"/>
      <c r="FVV100" s="62"/>
      <c r="FVW100" s="62"/>
      <c r="FVX100" s="62"/>
      <c r="FVY100" s="62"/>
      <c r="FVZ100" s="62"/>
      <c r="FWA100" s="62"/>
      <c r="FWB100" s="62"/>
      <c r="FWC100" s="62"/>
      <c r="FWD100" s="62"/>
      <c r="FWE100" s="62"/>
      <c r="FWF100" s="62"/>
      <c r="FWG100" s="62"/>
      <c r="FWH100" s="62"/>
      <c r="FWI100" s="62"/>
      <c r="FWJ100" s="62"/>
      <c r="FWK100" s="62"/>
      <c r="FWL100" s="62"/>
      <c r="FWM100" s="62"/>
      <c r="FWN100" s="62"/>
      <c r="FWO100" s="62"/>
      <c r="FWP100" s="62"/>
      <c r="FWQ100" s="62"/>
      <c r="FWR100" s="62"/>
      <c r="FWS100" s="62"/>
      <c r="FWT100" s="62"/>
      <c r="FWU100" s="62"/>
      <c r="FWV100" s="62"/>
      <c r="FWW100" s="62"/>
      <c r="FWX100" s="62"/>
      <c r="FWY100" s="62"/>
      <c r="FWZ100" s="62"/>
      <c r="FXA100" s="62"/>
      <c r="FXB100" s="62"/>
      <c r="FXC100" s="62"/>
      <c r="FXD100" s="62"/>
      <c r="FXE100" s="62"/>
      <c r="FXF100" s="62"/>
      <c r="FXG100" s="62"/>
      <c r="FXH100" s="62"/>
      <c r="FXI100" s="62"/>
      <c r="FXJ100" s="62"/>
      <c r="FXK100" s="62"/>
      <c r="FXL100" s="62"/>
      <c r="FXM100" s="62"/>
      <c r="FXN100" s="62"/>
      <c r="FXO100" s="62"/>
      <c r="FXP100" s="62"/>
      <c r="FXQ100" s="62"/>
      <c r="FXR100" s="62"/>
      <c r="FXS100" s="62"/>
      <c r="FXT100" s="62"/>
      <c r="FXU100" s="62"/>
      <c r="FXV100" s="62"/>
      <c r="FXW100" s="62"/>
      <c r="FXX100" s="62"/>
      <c r="FXY100" s="62"/>
      <c r="FXZ100" s="62"/>
      <c r="FYA100" s="62"/>
      <c r="FYB100" s="62"/>
      <c r="FYC100" s="62"/>
      <c r="FYD100" s="62"/>
      <c r="FYE100" s="62"/>
      <c r="FYF100" s="62"/>
      <c r="FYG100" s="62"/>
      <c r="FYH100" s="62"/>
      <c r="FYI100" s="62"/>
      <c r="FYJ100" s="62"/>
      <c r="FYK100" s="62"/>
      <c r="FYL100" s="62"/>
      <c r="FYM100" s="62"/>
      <c r="FYN100" s="62"/>
      <c r="FYO100" s="62"/>
      <c r="FYP100" s="62"/>
      <c r="FYQ100" s="62"/>
      <c r="FYR100" s="62"/>
      <c r="FYS100" s="62"/>
      <c r="FYT100" s="62"/>
      <c r="FYU100" s="62"/>
      <c r="FYV100" s="62"/>
      <c r="FYW100" s="62"/>
      <c r="FYX100" s="62"/>
      <c r="FYY100" s="62"/>
      <c r="FYZ100" s="62"/>
      <c r="FZA100" s="62"/>
      <c r="FZB100" s="62"/>
      <c r="FZC100" s="62"/>
      <c r="FZD100" s="62"/>
      <c r="FZE100" s="62"/>
      <c r="FZF100" s="62"/>
      <c r="FZG100" s="62"/>
      <c r="FZH100" s="62"/>
      <c r="FZI100" s="62"/>
      <c r="FZJ100" s="62"/>
      <c r="FZK100" s="62"/>
      <c r="FZL100" s="62"/>
      <c r="FZM100" s="62"/>
      <c r="FZN100" s="62"/>
      <c r="FZO100" s="62"/>
      <c r="FZP100" s="62"/>
      <c r="FZQ100" s="62"/>
      <c r="FZR100" s="62"/>
      <c r="FZS100" s="62"/>
      <c r="FZT100" s="62"/>
      <c r="FZU100" s="62"/>
      <c r="FZV100" s="62"/>
      <c r="FZW100" s="62"/>
      <c r="FZX100" s="62"/>
      <c r="FZY100" s="62"/>
      <c r="FZZ100" s="62"/>
      <c r="GAA100" s="62"/>
      <c r="GAB100" s="62"/>
      <c r="GAC100" s="62"/>
      <c r="GAD100" s="62"/>
      <c r="GAE100" s="62"/>
      <c r="GAF100" s="62"/>
      <c r="GAG100" s="62"/>
      <c r="GAH100" s="62"/>
      <c r="GAI100" s="62"/>
      <c r="GAJ100" s="62"/>
      <c r="GAK100" s="62"/>
      <c r="GAL100" s="62"/>
      <c r="GAM100" s="62"/>
      <c r="GAN100" s="62"/>
      <c r="GAO100" s="62"/>
      <c r="GAP100" s="62"/>
      <c r="GAQ100" s="62"/>
      <c r="GAR100" s="62"/>
      <c r="GAS100" s="62"/>
      <c r="GAT100" s="62"/>
      <c r="GAU100" s="62"/>
      <c r="GAV100" s="62"/>
      <c r="GAW100" s="62"/>
      <c r="GAX100" s="62"/>
      <c r="GAY100" s="62"/>
      <c r="GAZ100" s="62"/>
      <c r="GBA100" s="62"/>
      <c r="GBB100" s="62"/>
      <c r="GBC100" s="62"/>
      <c r="GBD100" s="62"/>
      <c r="GBE100" s="62"/>
      <c r="GBF100" s="62"/>
      <c r="GBG100" s="62"/>
      <c r="GBH100" s="62"/>
      <c r="GBI100" s="62"/>
      <c r="GBJ100" s="62"/>
      <c r="GBK100" s="62"/>
      <c r="GBL100" s="62"/>
      <c r="GBM100" s="62"/>
      <c r="GBN100" s="62"/>
      <c r="GBO100" s="62"/>
      <c r="GBP100" s="62"/>
      <c r="GBQ100" s="62"/>
      <c r="GBR100" s="62"/>
      <c r="GBS100" s="62"/>
      <c r="GBT100" s="62"/>
      <c r="GBU100" s="62"/>
      <c r="GBV100" s="62"/>
      <c r="GBW100" s="62"/>
      <c r="GBX100" s="62"/>
      <c r="GBY100" s="62"/>
      <c r="GBZ100" s="62"/>
      <c r="GCA100" s="62"/>
      <c r="GCB100" s="62"/>
      <c r="GCC100" s="62"/>
      <c r="GCD100" s="62"/>
      <c r="GCE100" s="62"/>
      <c r="GCF100" s="62"/>
      <c r="GCG100" s="62"/>
      <c r="GCH100" s="62"/>
      <c r="GCI100" s="62"/>
      <c r="GCJ100" s="62"/>
      <c r="GCK100" s="62"/>
      <c r="GCL100" s="62"/>
      <c r="GCM100" s="62"/>
      <c r="GCN100" s="62"/>
      <c r="GCO100" s="62"/>
      <c r="GCP100" s="62"/>
      <c r="GCQ100" s="62"/>
      <c r="GCR100" s="62"/>
      <c r="GCS100" s="62"/>
      <c r="GCT100" s="62"/>
      <c r="GCU100" s="62"/>
      <c r="GCV100" s="62"/>
      <c r="GCW100" s="62"/>
      <c r="GCX100" s="62"/>
      <c r="GCY100" s="62"/>
      <c r="GCZ100" s="62"/>
      <c r="GDA100" s="62"/>
      <c r="GDB100" s="62"/>
      <c r="GDC100" s="62"/>
      <c r="GDD100" s="62"/>
      <c r="GDE100" s="62"/>
      <c r="GDF100" s="62"/>
      <c r="GDG100" s="62"/>
      <c r="GDH100" s="62"/>
      <c r="GDI100" s="62"/>
      <c r="GDJ100" s="62"/>
      <c r="GDK100" s="62"/>
      <c r="GDL100" s="62"/>
      <c r="GDM100" s="62"/>
      <c r="GDN100" s="62"/>
      <c r="GDO100" s="62"/>
      <c r="GDP100" s="62"/>
      <c r="GDQ100" s="62"/>
      <c r="GDR100" s="62"/>
      <c r="GDS100" s="62"/>
      <c r="GDT100" s="62"/>
      <c r="GDU100" s="62"/>
      <c r="GDV100" s="62"/>
      <c r="GDW100" s="62"/>
      <c r="GDX100" s="62"/>
      <c r="GDY100" s="62"/>
      <c r="GDZ100" s="62"/>
      <c r="GEA100" s="62"/>
      <c r="GEB100" s="62"/>
      <c r="GEC100" s="62"/>
      <c r="GED100" s="62"/>
      <c r="GEE100" s="62"/>
      <c r="GEF100" s="62"/>
      <c r="GEG100" s="62"/>
      <c r="GEH100" s="62"/>
      <c r="GEI100" s="62"/>
      <c r="GEJ100" s="62"/>
      <c r="GEK100" s="62"/>
      <c r="GEL100" s="62"/>
      <c r="GEM100" s="62"/>
      <c r="GEN100" s="62"/>
      <c r="GEO100" s="62"/>
      <c r="GEP100" s="62"/>
      <c r="GEQ100" s="62"/>
      <c r="GER100" s="62"/>
      <c r="GES100" s="62"/>
      <c r="GET100" s="62"/>
      <c r="GEU100" s="62"/>
      <c r="GEV100" s="62"/>
      <c r="GEW100" s="62"/>
      <c r="GEX100" s="62"/>
      <c r="GEY100" s="62"/>
      <c r="GEZ100" s="62"/>
      <c r="GFA100" s="62"/>
      <c r="GFB100" s="62"/>
      <c r="GFC100" s="62"/>
      <c r="GFD100" s="62"/>
      <c r="GFE100" s="62"/>
      <c r="GFF100" s="62"/>
      <c r="GFG100" s="62"/>
      <c r="GFH100" s="62"/>
      <c r="GFI100" s="62"/>
      <c r="GFJ100" s="62"/>
      <c r="GFK100" s="62"/>
      <c r="GFL100" s="62"/>
      <c r="GFM100" s="62"/>
      <c r="GFN100" s="62"/>
      <c r="GFO100" s="62"/>
      <c r="GFP100" s="62"/>
      <c r="GFQ100" s="62"/>
      <c r="GFR100" s="62"/>
      <c r="GFS100" s="62"/>
      <c r="GFT100" s="62"/>
      <c r="GFU100" s="62"/>
      <c r="GFV100" s="62"/>
      <c r="GFW100" s="62"/>
      <c r="GFX100" s="62"/>
      <c r="GFY100" s="62"/>
      <c r="GFZ100" s="62"/>
      <c r="GGA100" s="62"/>
      <c r="GGB100" s="62"/>
      <c r="GGC100" s="62"/>
      <c r="GGD100" s="62"/>
      <c r="GGE100" s="62"/>
      <c r="GGF100" s="62"/>
      <c r="GGG100" s="62"/>
      <c r="GGH100" s="62"/>
      <c r="GGI100" s="62"/>
      <c r="GGJ100" s="62"/>
      <c r="GGK100" s="62"/>
      <c r="GGL100" s="62"/>
      <c r="GGM100" s="62"/>
      <c r="GGN100" s="62"/>
      <c r="GGO100" s="62"/>
      <c r="GGP100" s="62"/>
      <c r="GGQ100" s="62"/>
      <c r="GGR100" s="62"/>
      <c r="GGS100" s="62"/>
      <c r="GGT100" s="62"/>
      <c r="GGU100" s="62"/>
      <c r="GGV100" s="62"/>
      <c r="GGW100" s="62"/>
      <c r="GGX100" s="62"/>
      <c r="GGY100" s="62"/>
      <c r="GGZ100" s="62"/>
      <c r="GHA100" s="62"/>
      <c r="GHB100" s="62"/>
      <c r="GHC100" s="62"/>
      <c r="GHD100" s="62"/>
      <c r="GHE100" s="62"/>
      <c r="GHF100" s="62"/>
      <c r="GHG100" s="62"/>
      <c r="GHH100" s="62"/>
      <c r="GHI100" s="62"/>
      <c r="GHJ100" s="62"/>
      <c r="GHK100" s="62"/>
      <c r="GHL100" s="62"/>
      <c r="GHM100" s="62"/>
      <c r="GHN100" s="62"/>
      <c r="GHO100" s="62"/>
      <c r="GHP100" s="62"/>
      <c r="GHQ100" s="62"/>
      <c r="GHR100" s="62"/>
      <c r="GHS100" s="62"/>
      <c r="GHT100" s="62"/>
      <c r="GHU100" s="62"/>
      <c r="GHV100" s="62"/>
      <c r="GHW100" s="62"/>
      <c r="GHX100" s="62"/>
      <c r="GHY100" s="62"/>
      <c r="GHZ100" s="62"/>
      <c r="GIA100" s="62"/>
      <c r="GIB100" s="62"/>
      <c r="GIC100" s="62"/>
      <c r="GID100" s="62"/>
      <c r="GIE100" s="62"/>
      <c r="GIF100" s="62"/>
      <c r="GIG100" s="62"/>
      <c r="GIH100" s="62"/>
      <c r="GII100" s="62"/>
      <c r="GIJ100" s="62"/>
      <c r="GIK100" s="62"/>
      <c r="GIL100" s="62"/>
      <c r="GIM100" s="62"/>
      <c r="GIN100" s="62"/>
      <c r="GIO100" s="62"/>
      <c r="GIP100" s="62"/>
      <c r="GIQ100" s="62"/>
      <c r="GIR100" s="62"/>
      <c r="GIS100" s="62"/>
      <c r="GIT100" s="62"/>
      <c r="GIU100" s="62"/>
      <c r="GIV100" s="62"/>
      <c r="GIW100" s="62"/>
      <c r="GIX100" s="62"/>
      <c r="GIY100" s="62"/>
      <c r="GIZ100" s="62"/>
      <c r="GJA100" s="62"/>
      <c r="GJB100" s="62"/>
      <c r="GJC100" s="62"/>
      <c r="GJD100" s="62"/>
      <c r="GJE100" s="62"/>
      <c r="GJF100" s="62"/>
      <c r="GJG100" s="62"/>
      <c r="GJH100" s="62"/>
      <c r="GJI100" s="62"/>
      <c r="GJJ100" s="62"/>
      <c r="GJK100" s="62"/>
      <c r="GJL100" s="62"/>
      <c r="GJM100" s="62"/>
      <c r="GJN100" s="62"/>
      <c r="GJO100" s="62"/>
      <c r="GJP100" s="62"/>
      <c r="GJQ100" s="62"/>
      <c r="GJR100" s="62"/>
      <c r="GJS100" s="62"/>
      <c r="GJT100" s="62"/>
      <c r="GJU100" s="62"/>
      <c r="GJV100" s="62"/>
      <c r="GJW100" s="62"/>
      <c r="GJX100" s="62"/>
      <c r="GJY100" s="62"/>
      <c r="GJZ100" s="62"/>
      <c r="GKA100" s="62"/>
      <c r="GKB100" s="62"/>
      <c r="GKC100" s="62"/>
      <c r="GKD100" s="62"/>
      <c r="GKE100" s="62"/>
      <c r="GKF100" s="62"/>
      <c r="GKG100" s="62"/>
      <c r="GKH100" s="62"/>
      <c r="GKI100" s="62"/>
      <c r="GKJ100" s="62"/>
      <c r="GKK100" s="62"/>
      <c r="GKL100" s="62"/>
      <c r="GKM100" s="62"/>
      <c r="GKN100" s="62"/>
      <c r="GKO100" s="62"/>
      <c r="GKP100" s="62"/>
      <c r="GKQ100" s="62"/>
      <c r="GKR100" s="62"/>
      <c r="GKS100" s="62"/>
      <c r="GKT100" s="62"/>
      <c r="GKU100" s="62"/>
      <c r="GKV100" s="62"/>
      <c r="GKW100" s="62"/>
      <c r="GKX100" s="62"/>
      <c r="GKY100" s="62"/>
      <c r="GKZ100" s="62"/>
      <c r="GLA100" s="62"/>
      <c r="GLB100" s="62"/>
      <c r="GLC100" s="62"/>
      <c r="GLD100" s="62"/>
      <c r="GLE100" s="62"/>
      <c r="GLF100" s="62"/>
      <c r="GLG100" s="62"/>
      <c r="GLH100" s="62"/>
      <c r="GLI100" s="62"/>
      <c r="GLJ100" s="62"/>
      <c r="GLK100" s="62"/>
      <c r="GLL100" s="62"/>
      <c r="GLM100" s="62"/>
      <c r="GLN100" s="62"/>
      <c r="GLO100" s="62"/>
      <c r="GLP100" s="62"/>
      <c r="GLQ100" s="62"/>
      <c r="GLR100" s="62"/>
      <c r="GLS100" s="62"/>
      <c r="GLT100" s="62"/>
      <c r="GLU100" s="62"/>
      <c r="GLV100" s="62"/>
      <c r="GLW100" s="62"/>
      <c r="GLX100" s="62"/>
      <c r="GLY100" s="62"/>
      <c r="GLZ100" s="62"/>
      <c r="GMA100" s="62"/>
      <c r="GMB100" s="62"/>
      <c r="GMC100" s="62"/>
      <c r="GMD100" s="62"/>
      <c r="GME100" s="62"/>
      <c r="GMF100" s="62"/>
      <c r="GMG100" s="62"/>
      <c r="GMH100" s="62"/>
      <c r="GMI100" s="62"/>
      <c r="GMJ100" s="62"/>
      <c r="GMK100" s="62"/>
      <c r="GML100" s="62"/>
      <c r="GMM100" s="62"/>
      <c r="GMN100" s="62"/>
      <c r="GMO100" s="62"/>
      <c r="GMP100" s="62"/>
      <c r="GMQ100" s="62"/>
      <c r="GMR100" s="62"/>
      <c r="GMS100" s="62"/>
      <c r="GMT100" s="62"/>
      <c r="GMU100" s="62"/>
      <c r="GMV100" s="62"/>
      <c r="GMW100" s="62"/>
      <c r="GMX100" s="62"/>
      <c r="GMY100" s="62"/>
      <c r="GMZ100" s="62"/>
      <c r="GNA100" s="62"/>
      <c r="GNB100" s="62"/>
      <c r="GNC100" s="62"/>
      <c r="GND100" s="62"/>
      <c r="GNE100" s="62"/>
      <c r="GNF100" s="62"/>
      <c r="GNG100" s="62"/>
      <c r="GNH100" s="62"/>
      <c r="GNI100" s="62"/>
      <c r="GNJ100" s="62"/>
      <c r="GNK100" s="62"/>
      <c r="GNL100" s="62"/>
      <c r="GNM100" s="62"/>
      <c r="GNN100" s="62"/>
      <c r="GNO100" s="62"/>
      <c r="GNP100" s="62"/>
      <c r="GNQ100" s="62"/>
      <c r="GNR100" s="62"/>
      <c r="GNS100" s="62"/>
      <c r="GNT100" s="62"/>
      <c r="GNU100" s="62"/>
      <c r="GNV100" s="62"/>
      <c r="GNW100" s="62"/>
      <c r="GNX100" s="62"/>
      <c r="GNY100" s="62"/>
      <c r="GNZ100" s="62"/>
      <c r="GOA100" s="62"/>
      <c r="GOB100" s="62"/>
      <c r="GOC100" s="62"/>
      <c r="GOD100" s="62"/>
      <c r="GOE100" s="62"/>
      <c r="GOF100" s="62"/>
      <c r="GOG100" s="62"/>
      <c r="GOH100" s="62"/>
      <c r="GOI100" s="62"/>
      <c r="GOJ100" s="62"/>
      <c r="GOK100" s="62"/>
      <c r="GOL100" s="62"/>
      <c r="GOM100" s="62"/>
      <c r="GON100" s="62"/>
      <c r="GOO100" s="62"/>
      <c r="GOP100" s="62"/>
      <c r="GOQ100" s="62"/>
      <c r="GOR100" s="62"/>
      <c r="GOS100" s="62"/>
      <c r="GOT100" s="62"/>
      <c r="GOU100" s="62"/>
      <c r="GOV100" s="62"/>
      <c r="GOW100" s="62"/>
      <c r="GOX100" s="62"/>
      <c r="GOY100" s="62"/>
      <c r="GOZ100" s="62"/>
      <c r="GPA100" s="62"/>
      <c r="GPB100" s="62"/>
      <c r="GPC100" s="62"/>
      <c r="GPD100" s="62"/>
      <c r="GPE100" s="62"/>
      <c r="GPF100" s="62"/>
      <c r="GPG100" s="62"/>
      <c r="GPH100" s="62"/>
      <c r="GPI100" s="62"/>
      <c r="GPJ100" s="62"/>
      <c r="GPK100" s="62"/>
      <c r="GPL100" s="62"/>
      <c r="GPM100" s="62"/>
      <c r="GPN100" s="62"/>
      <c r="GPO100" s="62"/>
      <c r="GPP100" s="62"/>
      <c r="GPQ100" s="62"/>
      <c r="GPR100" s="62"/>
      <c r="GPS100" s="62"/>
      <c r="GPT100" s="62"/>
      <c r="GPU100" s="62"/>
      <c r="GPV100" s="62"/>
      <c r="GPW100" s="62"/>
      <c r="GPX100" s="62"/>
      <c r="GPY100" s="62"/>
      <c r="GPZ100" s="62"/>
      <c r="GQA100" s="62"/>
      <c r="GQB100" s="62"/>
      <c r="GQC100" s="62"/>
      <c r="GQD100" s="62"/>
      <c r="GQE100" s="62"/>
      <c r="GQF100" s="62"/>
      <c r="GQG100" s="62"/>
      <c r="GQH100" s="62"/>
      <c r="GQI100" s="62"/>
      <c r="GQJ100" s="62"/>
      <c r="GQK100" s="62"/>
      <c r="GQL100" s="62"/>
      <c r="GQM100" s="62"/>
      <c r="GQN100" s="62"/>
      <c r="GQO100" s="62"/>
      <c r="GQP100" s="62"/>
      <c r="GQQ100" s="62"/>
      <c r="GQR100" s="62"/>
      <c r="GQS100" s="62"/>
      <c r="GQT100" s="62"/>
      <c r="GQU100" s="62"/>
      <c r="GQV100" s="62"/>
      <c r="GQW100" s="62"/>
      <c r="GQX100" s="62"/>
      <c r="GQY100" s="62"/>
      <c r="GQZ100" s="62"/>
      <c r="GRA100" s="62"/>
      <c r="GRB100" s="62"/>
      <c r="GRC100" s="62"/>
      <c r="GRD100" s="62"/>
      <c r="GRE100" s="62"/>
      <c r="GRF100" s="62"/>
      <c r="GRG100" s="62"/>
      <c r="GRH100" s="62"/>
      <c r="GRI100" s="62"/>
      <c r="GRJ100" s="62"/>
      <c r="GRK100" s="62"/>
      <c r="GRL100" s="62"/>
      <c r="GRM100" s="62"/>
      <c r="GRN100" s="62"/>
      <c r="GRO100" s="62"/>
      <c r="GRP100" s="62"/>
      <c r="GRQ100" s="62"/>
      <c r="GRR100" s="62"/>
      <c r="GRS100" s="62"/>
      <c r="GRT100" s="62"/>
      <c r="GRU100" s="62"/>
      <c r="GRV100" s="62"/>
      <c r="GRW100" s="62"/>
      <c r="GRX100" s="62"/>
      <c r="GRY100" s="62"/>
      <c r="GRZ100" s="62"/>
      <c r="GSA100" s="62"/>
      <c r="GSB100" s="62"/>
      <c r="GSC100" s="62"/>
      <c r="GSD100" s="62"/>
      <c r="GSE100" s="62"/>
      <c r="GSF100" s="62"/>
      <c r="GSG100" s="62"/>
      <c r="GSH100" s="62"/>
      <c r="GSI100" s="62"/>
      <c r="GSJ100" s="62"/>
      <c r="GSK100" s="62"/>
      <c r="GSL100" s="62"/>
      <c r="GSM100" s="62"/>
      <c r="GSN100" s="62"/>
      <c r="GSO100" s="62"/>
      <c r="GSP100" s="62"/>
      <c r="GSQ100" s="62"/>
      <c r="GSR100" s="62"/>
      <c r="GSS100" s="62"/>
      <c r="GST100" s="62"/>
      <c r="GSU100" s="62"/>
      <c r="GSV100" s="62"/>
      <c r="GSW100" s="62"/>
      <c r="GSX100" s="62"/>
      <c r="GSY100" s="62"/>
      <c r="GSZ100" s="62"/>
      <c r="GTA100" s="62"/>
      <c r="GTB100" s="62"/>
      <c r="GTC100" s="62"/>
      <c r="GTD100" s="62"/>
      <c r="GTE100" s="62"/>
      <c r="GTF100" s="62"/>
      <c r="GTG100" s="62"/>
      <c r="GTH100" s="62"/>
      <c r="GTI100" s="62"/>
      <c r="GTJ100" s="62"/>
      <c r="GTK100" s="62"/>
      <c r="GTL100" s="62"/>
      <c r="GTM100" s="62"/>
      <c r="GTN100" s="62"/>
      <c r="GTO100" s="62"/>
      <c r="GTP100" s="62"/>
      <c r="GTQ100" s="62"/>
      <c r="GTR100" s="62"/>
      <c r="GTS100" s="62"/>
      <c r="GTT100" s="62"/>
      <c r="GTU100" s="62"/>
      <c r="GTV100" s="62"/>
      <c r="GTW100" s="62"/>
      <c r="GTX100" s="62"/>
      <c r="GTY100" s="62"/>
      <c r="GTZ100" s="62"/>
      <c r="GUA100" s="62"/>
      <c r="GUB100" s="62"/>
      <c r="GUC100" s="62"/>
      <c r="GUD100" s="62"/>
      <c r="GUE100" s="62"/>
      <c r="GUF100" s="62"/>
      <c r="GUG100" s="62"/>
      <c r="GUH100" s="62"/>
      <c r="GUI100" s="62"/>
      <c r="GUJ100" s="62"/>
      <c r="GUK100" s="62"/>
      <c r="GUL100" s="62"/>
      <c r="GUM100" s="62"/>
      <c r="GUN100" s="62"/>
      <c r="GUO100" s="62"/>
      <c r="GUP100" s="62"/>
      <c r="GUQ100" s="62"/>
      <c r="GUR100" s="62"/>
      <c r="GUS100" s="62"/>
      <c r="GUT100" s="62"/>
      <c r="GUU100" s="62"/>
      <c r="GUV100" s="62"/>
      <c r="GUW100" s="62"/>
      <c r="GUX100" s="62"/>
      <c r="GUY100" s="62"/>
      <c r="GUZ100" s="62"/>
      <c r="GVA100" s="62"/>
      <c r="GVB100" s="62"/>
      <c r="GVC100" s="62"/>
      <c r="GVD100" s="62"/>
      <c r="GVE100" s="62"/>
      <c r="GVF100" s="62"/>
      <c r="GVG100" s="62"/>
      <c r="GVH100" s="62"/>
      <c r="GVI100" s="62"/>
      <c r="GVJ100" s="62"/>
      <c r="GVK100" s="62"/>
      <c r="GVL100" s="62"/>
      <c r="GVM100" s="62"/>
      <c r="GVN100" s="62"/>
      <c r="GVO100" s="62"/>
      <c r="GVP100" s="62"/>
      <c r="GVQ100" s="62"/>
      <c r="GVR100" s="62"/>
      <c r="GVS100" s="62"/>
      <c r="GVT100" s="62"/>
      <c r="GVU100" s="62"/>
      <c r="GVV100" s="62"/>
      <c r="GVW100" s="62"/>
      <c r="GVX100" s="62"/>
      <c r="GVY100" s="62"/>
      <c r="GVZ100" s="62"/>
      <c r="GWA100" s="62"/>
      <c r="GWB100" s="62"/>
      <c r="GWC100" s="62"/>
      <c r="GWD100" s="62"/>
      <c r="GWE100" s="62"/>
      <c r="GWF100" s="62"/>
      <c r="GWG100" s="62"/>
      <c r="GWH100" s="62"/>
      <c r="GWI100" s="62"/>
      <c r="GWJ100" s="62"/>
      <c r="GWK100" s="62"/>
      <c r="GWL100" s="62"/>
      <c r="GWM100" s="62"/>
      <c r="GWN100" s="62"/>
      <c r="GWO100" s="62"/>
      <c r="GWP100" s="62"/>
      <c r="GWQ100" s="62"/>
      <c r="GWR100" s="62"/>
      <c r="GWS100" s="62"/>
      <c r="GWT100" s="62"/>
      <c r="GWU100" s="62"/>
      <c r="GWV100" s="62"/>
      <c r="GWW100" s="62"/>
      <c r="GWX100" s="62"/>
      <c r="GWY100" s="62"/>
      <c r="GWZ100" s="62"/>
      <c r="GXA100" s="62"/>
      <c r="GXB100" s="62"/>
      <c r="GXC100" s="62"/>
      <c r="GXD100" s="62"/>
      <c r="GXE100" s="62"/>
      <c r="GXF100" s="62"/>
      <c r="GXG100" s="62"/>
      <c r="GXH100" s="62"/>
      <c r="GXI100" s="62"/>
      <c r="GXJ100" s="62"/>
      <c r="GXK100" s="62"/>
      <c r="GXL100" s="62"/>
      <c r="GXM100" s="62"/>
      <c r="GXN100" s="62"/>
      <c r="GXO100" s="62"/>
      <c r="GXP100" s="62"/>
      <c r="GXQ100" s="62"/>
      <c r="GXR100" s="62"/>
      <c r="GXS100" s="62"/>
      <c r="GXT100" s="62"/>
      <c r="GXU100" s="62"/>
      <c r="GXV100" s="62"/>
      <c r="GXW100" s="62"/>
      <c r="GXX100" s="62"/>
      <c r="GXY100" s="62"/>
      <c r="GXZ100" s="62"/>
      <c r="GYA100" s="62"/>
      <c r="GYB100" s="62"/>
      <c r="GYC100" s="62"/>
      <c r="GYD100" s="62"/>
      <c r="GYE100" s="62"/>
      <c r="GYF100" s="62"/>
      <c r="GYG100" s="62"/>
      <c r="GYH100" s="62"/>
      <c r="GYI100" s="62"/>
      <c r="GYJ100" s="62"/>
      <c r="GYK100" s="62"/>
      <c r="GYL100" s="62"/>
      <c r="GYM100" s="62"/>
      <c r="GYN100" s="62"/>
      <c r="GYO100" s="62"/>
      <c r="GYP100" s="62"/>
      <c r="GYQ100" s="62"/>
      <c r="GYR100" s="62"/>
      <c r="GYS100" s="62"/>
      <c r="GYT100" s="62"/>
      <c r="GYU100" s="62"/>
      <c r="GYV100" s="62"/>
      <c r="GYW100" s="62"/>
      <c r="GYX100" s="62"/>
      <c r="GYY100" s="62"/>
      <c r="GYZ100" s="62"/>
      <c r="GZA100" s="62"/>
      <c r="GZB100" s="62"/>
      <c r="GZC100" s="62"/>
      <c r="GZD100" s="62"/>
      <c r="GZE100" s="62"/>
      <c r="GZF100" s="62"/>
      <c r="GZG100" s="62"/>
      <c r="GZH100" s="62"/>
      <c r="GZI100" s="62"/>
      <c r="GZJ100" s="62"/>
      <c r="GZK100" s="62"/>
      <c r="GZL100" s="62"/>
      <c r="GZM100" s="62"/>
      <c r="GZN100" s="62"/>
      <c r="GZO100" s="62"/>
      <c r="GZP100" s="62"/>
      <c r="GZQ100" s="62"/>
      <c r="GZR100" s="62"/>
      <c r="GZS100" s="62"/>
      <c r="GZT100" s="62"/>
      <c r="GZU100" s="62"/>
      <c r="GZV100" s="62"/>
      <c r="GZW100" s="62"/>
      <c r="GZX100" s="62"/>
      <c r="GZY100" s="62"/>
      <c r="GZZ100" s="62"/>
      <c r="HAA100" s="62"/>
      <c r="HAB100" s="62"/>
      <c r="HAC100" s="62"/>
      <c r="HAD100" s="62"/>
      <c r="HAE100" s="62"/>
      <c r="HAF100" s="62"/>
      <c r="HAG100" s="62"/>
      <c r="HAH100" s="62"/>
      <c r="HAI100" s="62"/>
      <c r="HAJ100" s="62"/>
      <c r="HAK100" s="62"/>
      <c r="HAL100" s="62"/>
      <c r="HAM100" s="62"/>
      <c r="HAN100" s="62"/>
      <c r="HAO100" s="62"/>
      <c r="HAP100" s="62"/>
      <c r="HAQ100" s="62"/>
      <c r="HAR100" s="62"/>
      <c r="HAS100" s="62"/>
      <c r="HAT100" s="62"/>
      <c r="HAU100" s="62"/>
      <c r="HAV100" s="62"/>
      <c r="HAW100" s="62"/>
      <c r="HAX100" s="62"/>
      <c r="HAY100" s="62"/>
      <c r="HAZ100" s="62"/>
      <c r="HBA100" s="62"/>
      <c r="HBB100" s="62"/>
      <c r="HBC100" s="62"/>
      <c r="HBD100" s="62"/>
      <c r="HBE100" s="62"/>
      <c r="HBF100" s="62"/>
      <c r="HBG100" s="62"/>
      <c r="HBH100" s="62"/>
      <c r="HBI100" s="62"/>
      <c r="HBJ100" s="62"/>
      <c r="HBK100" s="62"/>
      <c r="HBL100" s="62"/>
      <c r="HBM100" s="62"/>
      <c r="HBN100" s="62"/>
      <c r="HBO100" s="62"/>
      <c r="HBP100" s="62"/>
      <c r="HBQ100" s="62"/>
      <c r="HBR100" s="62"/>
      <c r="HBS100" s="62"/>
      <c r="HBT100" s="62"/>
      <c r="HBU100" s="62"/>
      <c r="HBV100" s="62"/>
      <c r="HBW100" s="62"/>
      <c r="HBX100" s="62"/>
      <c r="HBY100" s="62"/>
      <c r="HBZ100" s="62"/>
      <c r="HCA100" s="62"/>
      <c r="HCB100" s="62"/>
      <c r="HCC100" s="62"/>
      <c r="HCD100" s="62"/>
      <c r="HCE100" s="62"/>
      <c r="HCF100" s="62"/>
      <c r="HCG100" s="62"/>
      <c r="HCH100" s="62"/>
      <c r="HCI100" s="62"/>
      <c r="HCJ100" s="62"/>
      <c r="HCK100" s="62"/>
      <c r="HCL100" s="62"/>
      <c r="HCM100" s="62"/>
      <c r="HCN100" s="62"/>
      <c r="HCO100" s="62"/>
      <c r="HCP100" s="62"/>
      <c r="HCQ100" s="62"/>
      <c r="HCR100" s="62"/>
      <c r="HCS100" s="62"/>
      <c r="HCT100" s="62"/>
      <c r="HCU100" s="62"/>
      <c r="HCV100" s="62"/>
      <c r="HCW100" s="62"/>
      <c r="HCX100" s="62"/>
      <c r="HCY100" s="62"/>
      <c r="HCZ100" s="62"/>
      <c r="HDA100" s="62"/>
      <c r="HDB100" s="62"/>
      <c r="HDC100" s="62"/>
      <c r="HDD100" s="62"/>
      <c r="HDE100" s="62"/>
      <c r="HDF100" s="62"/>
      <c r="HDG100" s="62"/>
      <c r="HDH100" s="62"/>
      <c r="HDI100" s="62"/>
      <c r="HDJ100" s="62"/>
      <c r="HDK100" s="62"/>
      <c r="HDL100" s="62"/>
      <c r="HDM100" s="62"/>
      <c r="HDN100" s="62"/>
      <c r="HDO100" s="62"/>
      <c r="HDP100" s="62"/>
      <c r="HDQ100" s="62"/>
      <c r="HDR100" s="62"/>
      <c r="HDS100" s="62"/>
      <c r="HDT100" s="62"/>
      <c r="HDU100" s="62"/>
      <c r="HDV100" s="62"/>
      <c r="HDW100" s="62"/>
      <c r="HDX100" s="62"/>
      <c r="HDY100" s="62"/>
      <c r="HDZ100" s="62"/>
      <c r="HEA100" s="62"/>
      <c r="HEB100" s="62"/>
      <c r="HEC100" s="62"/>
      <c r="HED100" s="62"/>
      <c r="HEE100" s="62"/>
      <c r="HEF100" s="62"/>
      <c r="HEG100" s="62"/>
      <c r="HEH100" s="62"/>
      <c r="HEI100" s="62"/>
      <c r="HEJ100" s="62"/>
      <c r="HEK100" s="62"/>
      <c r="HEL100" s="62"/>
      <c r="HEM100" s="62"/>
      <c r="HEN100" s="62"/>
      <c r="HEO100" s="62"/>
      <c r="HEP100" s="62"/>
      <c r="HEQ100" s="62"/>
      <c r="HER100" s="62"/>
      <c r="HES100" s="62"/>
      <c r="HET100" s="62"/>
      <c r="HEU100" s="62"/>
      <c r="HEV100" s="62"/>
      <c r="HEW100" s="62"/>
      <c r="HEX100" s="62"/>
      <c r="HEY100" s="62"/>
      <c r="HEZ100" s="62"/>
      <c r="HFA100" s="62"/>
      <c r="HFB100" s="62"/>
      <c r="HFC100" s="62"/>
      <c r="HFD100" s="62"/>
      <c r="HFE100" s="62"/>
      <c r="HFF100" s="62"/>
      <c r="HFG100" s="62"/>
      <c r="HFH100" s="62"/>
      <c r="HFI100" s="62"/>
      <c r="HFJ100" s="62"/>
      <c r="HFK100" s="62"/>
      <c r="HFL100" s="62"/>
      <c r="HFM100" s="62"/>
      <c r="HFN100" s="62"/>
      <c r="HFO100" s="62"/>
      <c r="HFP100" s="62"/>
      <c r="HFQ100" s="62"/>
      <c r="HFR100" s="62"/>
      <c r="HFS100" s="62"/>
      <c r="HFT100" s="62"/>
      <c r="HFU100" s="62"/>
      <c r="HFV100" s="62"/>
      <c r="HFW100" s="62"/>
      <c r="HFX100" s="62"/>
      <c r="HFY100" s="62"/>
      <c r="HFZ100" s="62"/>
      <c r="HGA100" s="62"/>
      <c r="HGB100" s="62"/>
      <c r="HGC100" s="62"/>
      <c r="HGD100" s="62"/>
      <c r="HGE100" s="62"/>
      <c r="HGF100" s="62"/>
      <c r="HGG100" s="62"/>
      <c r="HGH100" s="62"/>
      <c r="HGI100" s="62"/>
      <c r="HGJ100" s="62"/>
      <c r="HGK100" s="62"/>
      <c r="HGL100" s="62"/>
      <c r="HGM100" s="62"/>
      <c r="HGN100" s="62"/>
      <c r="HGO100" s="62"/>
      <c r="HGP100" s="62"/>
      <c r="HGQ100" s="62"/>
      <c r="HGR100" s="62"/>
      <c r="HGS100" s="62"/>
      <c r="HGT100" s="62"/>
      <c r="HGU100" s="62"/>
      <c r="HGV100" s="62"/>
      <c r="HGW100" s="62"/>
      <c r="HGX100" s="62"/>
      <c r="HGY100" s="62"/>
      <c r="HGZ100" s="62"/>
      <c r="HHA100" s="62"/>
      <c r="HHB100" s="62"/>
      <c r="HHC100" s="62"/>
      <c r="HHD100" s="62"/>
      <c r="HHE100" s="62"/>
      <c r="HHF100" s="62"/>
      <c r="HHG100" s="62"/>
      <c r="HHH100" s="62"/>
      <c r="HHI100" s="62"/>
      <c r="HHJ100" s="62"/>
      <c r="HHK100" s="62"/>
      <c r="HHL100" s="62"/>
      <c r="HHM100" s="62"/>
      <c r="HHN100" s="62"/>
      <c r="HHO100" s="62"/>
      <c r="HHP100" s="62"/>
      <c r="HHQ100" s="62"/>
      <c r="HHR100" s="62"/>
      <c r="HHS100" s="62"/>
      <c r="HHT100" s="62"/>
      <c r="HHU100" s="62"/>
      <c r="HHV100" s="62"/>
      <c r="HHW100" s="62"/>
      <c r="HHX100" s="62"/>
      <c r="HHY100" s="62"/>
      <c r="HHZ100" s="62"/>
      <c r="HIA100" s="62"/>
      <c r="HIB100" s="62"/>
      <c r="HIC100" s="62"/>
      <c r="HID100" s="62"/>
      <c r="HIE100" s="62"/>
      <c r="HIF100" s="62"/>
      <c r="HIG100" s="62"/>
      <c r="HIH100" s="62"/>
      <c r="HII100" s="62"/>
      <c r="HIJ100" s="62"/>
      <c r="HIK100" s="62"/>
      <c r="HIL100" s="62"/>
      <c r="HIM100" s="62"/>
      <c r="HIN100" s="62"/>
      <c r="HIO100" s="62"/>
      <c r="HIP100" s="62"/>
      <c r="HIQ100" s="62"/>
      <c r="HIR100" s="62"/>
      <c r="HIS100" s="62"/>
      <c r="HIT100" s="62"/>
      <c r="HIU100" s="62"/>
      <c r="HIV100" s="62"/>
      <c r="HIW100" s="62"/>
      <c r="HIX100" s="62"/>
      <c r="HIY100" s="62"/>
      <c r="HIZ100" s="62"/>
      <c r="HJA100" s="62"/>
      <c r="HJB100" s="62"/>
      <c r="HJC100" s="62"/>
      <c r="HJD100" s="62"/>
      <c r="HJE100" s="62"/>
      <c r="HJF100" s="62"/>
      <c r="HJG100" s="62"/>
      <c r="HJH100" s="62"/>
      <c r="HJI100" s="62"/>
      <c r="HJJ100" s="62"/>
      <c r="HJK100" s="62"/>
      <c r="HJL100" s="62"/>
      <c r="HJM100" s="62"/>
      <c r="HJN100" s="62"/>
      <c r="HJO100" s="62"/>
      <c r="HJP100" s="62"/>
      <c r="HJQ100" s="62"/>
      <c r="HJR100" s="62"/>
      <c r="HJS100" s="62"/>
      <c r="HJT100" s="62"/>
      <c r="HJU100" s="62"/>
      <c r="HJV100" s="62"/>
      <c r="HJW100" s="62"/>
      <c r="HJX100" s="62"/>
      <c r="HJY100" s="62"/>
      <c r="HJZ100" s="62"/>
      <c r="HKA100" s="62"/>
      <c r="HKB100" s="62"/>
      <c r="HKC100" s="62"/>
      <c r="HKD100" s="62"/>
      <c r="HKE100" s="62"/>
      <c r="HKF100" s="62"/>
      <c r="HKG100" s="62"/>
      <c r="HKH100" s="62"/>
      <c r="HKI100" s="62"/>
      <c r="HKJ100" s="62"/>
      <c r="HKK100" s="62"/>
      <c r="HKL100" s="62"/>
      <c r="HKM100" s="62"/>
      <c r="HKN100" s="62"/>
      <c r="HKO100" s="62"/>
      <c r="HKP100" s="62"/>
      <c r="HKQ100" s="62"/>
      <c r="HKR100" s="62"/>
      <c r="HKS100" s="62"/>
      <c r="HKT100" s="62"/>
      <c r="HKU100" s="62"/>
      <c r="HKV100" s="62"/>
      <c r="HKW100" s="62"/>
      <c r="HKX100" s="62"/>
      <c r="HKY100" s="62"/>
      <c r="HKZ100" s="62"/>
      <c r="HLA100" s="62"/>
      <c r="HLB100" s="62"/>
      <c r="HLC100" s="62"/>
      <c r="HLD100" s="62"/>
      <c r="HLE100" s="62"/>
      <c r="HLF100" s="62"/>
      <c r="HLG100" s="62"/>
      <c r="HLH100" s="62"/>
      <c r="HLI100" s="62"/>
      <c r="HLJ100" s="62"/>
      <c r="HLK100" s="62"/>
      <c r="HLL100" s="62"/>
      <c r="HLM100" s="62"/>
      <c r="HLN100" s="62"/>
      <c r="HLO100" s="62"/>
      <c r="HLP100" s="62"/>
      <c r="HLQ100" s="62"/>
      <c r="HLR100" s="62"/>
      <c r="HLS100" s="62"/>
      <c r="HLT100" s="62"/>
      <c r="HLU100" s="62"/>
      <c r="HLV100" s="62"/>
      <c r="HLW100" s="62"/>
      <c r="HLX100" s="62"/>
      <c r="HLY100" s="62"/>
      <c r="HLZ100" s="62"/>
      <c r="HMA100" s="62"/>
      <c r="HMB100" s="62"/>
      <c r="HMC100" s="62"/>
      <c r="HMD100" s="62"/>
      <c r="HME100" s="62"/>
      <c r="HMF100" s="62"/>
      <c r="HMG100" s="62"/>
      <c r="HMH100" s="62"/>
      <c r="HMI100" s="62"/>
      <c r="HMJ100" s="62"/>
      <c r="HMK100" s="62"/>
      <c r="HML100" s="62"/>
      <c r="HMM100" s="62"/>
      <c r="HMN100" s="62"/>
      <c r="HMO100" s="62"/>
      <c r="HMP100" s="62"/>
      <c r="HMQ100" s="62"/>
      <c r="HMR100" s="62"/>
      <c r="HMS100" s="62"/>
      <c r="HMT100" s="62"/>
      <c r="HMU100" s="62"/>
      <c r="HMV100" s="62"/>
      <c r="HMW100" s="62"/>
      <c r="HMX100" s="62"/>
      <c r="HMY100" s="62"/>
      <c r="HMZ100" s="62"/>
      <c r="HNA100" s="62"/>
      <c r="HNB100" s="62"/>
      <c r="HNC100" s="62"/>
      <c r="HND100" s="62"/>
      <c r="HNE100" s="62"/>
      <c r="HNF100" s="62"/>
      <c r="HNG100" s="62"/>
      <c r="HNH100" s="62"/>
      <c r="HNI100" s="62"/>
      <c r="HNJ100" s="62"/>
      <c r="HNK100" s="62"/>
      <c r="HNL100" s="62"/>
      <c r="HNM100" s="62"/>
      <c r="HNN100" s="62"/>
      <c r="HNO100" s="62"/>
      <c r="HNP100" s="62"/>
      <c r="HNQ100" s="62"/>
      <c r="HNR100" s="62"/>
      <c r="HNS100" s="62"/>
      <c r="HNT100" s="62"/>
      <c r="HNU100" s="62"/>
      <c r="HNV100" s="62"/>
      <c r="HNW100" s="62"/>
      <c r="HNX100" s="62"/>
      <c r="HNY100" s="62"/>
      <c r="HNZ100" s="62"/>
      <c r="HOA100" s="62"/>
      <c r="HOB100" s="62"/>
      <c r="HOC100" s="62"/>
      <c r="HOD100" s="62"/>
      <c r="HOE100" s="62"/>
      <c r="HOF100" s="62"/>
      <c r="HOG100" s="62"/>
      <c r="HOH100" s="62"/>
      <c r="HOI100" s="62"/>
      <c r="HOJ100" s="62"/>
      <c r="HOK100" s="62"/>
      <c r="HOL100" s="62"/>
      <c r="HOM100" s="62"/>
      <c r="HON100" s="62"/>
      <c r="HOO100" s="62"/>
      <c r="HOP100" s="62"/>
      <c r="HOQ100" s="62"/>
      <c r="HOR100" s="62"/>
      <c r="HOS100" s="62"/>
      <c r="HOT100" s="62"/>
      <c r="HOU100" s="62"/>
      <c r="HOV100" s="62"/>
      <c r="HOW100" s="62"/>
      <c r="HOX100" s="62"/>
      <c r="HOY100" s="62"/>
      <c r="HOZ100" s="62"/>
      <c r="HPA100" s="62"/>
      <c r="HPB100" s="62"/>
      <c r="HPC100" s="62"/>
      <c r="HPD100" s="62"/>
      <c r="HPE100" s="62"/>
      <c r="HPF100" s="62"/>
      <c r="HPG100" s="62"/>
      <c r="HPH100" s="62"/>
      <c r="HPI100" s="62"/>
      <c r="HPJ100" s="62"/>
      <c r="HPK100" s="62"/>
      <c r="HPL100" s="62"/>
      <c r="HPM100" s="62"/>
      <c r="HPN100" s="62"/>
      <c r="HPO100" s="62"/>
      <c r="HPP100" s="62"/>
      <c r="HPQ100" s="62"/>
      <c r="HPR100" s="62"/>
      <c r="HPS100" s="62"/>
      <c r="HPT100" s="62"/>
      <c r="HPU100" s="62"/>
      <c r="HPV100" s="62"/>
      <c r="HPW100" s="62"/>
      <c r="HPX100" s="62"/>
      <c r="HPY100" s="62"/>
      <c r="HPZ100" s="62"/>
      <c r="HQA100" s="62"/>
      <c r="HQB100" s="62"/>
      <c r="HQC100" s="62"/>
      <c r="HQD100" s="62"/>
      <c r="HQE100" s="62"/>
      <c r="HQF100" s="62"/>
      <c r="HQG100" s="62"/>
      <c r="HQH100" s="62"/>
      <c r="HQI100" s="62"/>
      <c r="HQJ100" s="62"/>
      <c r="HQK100" s="62"/>
      <c r="HQL100" s="62"/>
      <c r="HQM100" s="62"/>
      <c r="HQN100" s="62"/>
      <c r="HQO100" s="62"/>
      <c r="HQP100" s="62"/>
      <c r="HQQ100" s="62"/>
      <c r="HQR100" s="62"/>
      <c r="HQS100" s="62"/>
      <c r="HQT100" s="62"/>
      <c r="HQU100" s="62"/>
      <c r="HQV100" s="62"/>
      <c r="HQW100" s="62"/>
      <c r="HQX100" s="62"/>
      <c r="HQY100" s="62"/>
      <c r="HQZ100" s="62"/>
      <c r="HRA100" s="62"/>
      <c r="HRB100" s="62"/>
      <c r="HRC100" s="62"/>
      <c r="HRD100" s="62"/>
      <c r="HRE100" s="62"/>
      <c r="HRF100" s="62"/>
      <c r="HRG100" s="62"/>
      <c r="HRH100" s="62"/>
      <c r="HRI100" s="62"/>
      <c r="HRJ100" s="62"/>
      <c r="HRK100" s="62"/>
      <c r="HRL100" s="62"/>
      <c r="HRM100" s="62"/>
      <c r="HRN100" s="62"/>
      <c r="HRO100" s="62"/>
      <c r="HRP100" s="62"/>
      <c r="HRQ100" s="62"/>
      <c r="HRR100" s="62"/>
      <c r="HRS100" s="62"/>
      <c r="HRT100" s="62"/>
      <c r="HRU100" s="62"/>
      <c r="HRV100" s="62"/>
      <c r="HRW100" s="62"/>
      <c r="HRX100" s="62"/>
      <c r="HRY100" s="62"/>
      <c r="HRZ100" s="62"/>
      <c r="HSA100" s="62"/>
      <c r="HSB100" s="62"/>
      <c r="HSC100" s="62"/>
      <c r="HSD100" s="62"/>
      <c r="HSE100" s="62"/>
      <c r="HSF100" s="62"/>
      <c r="HSG100" s="62"/>
      <c r="HSH100" s="62"/>
      <c r="HSI100" s="62"/>
      <c r="HSJ100" s="62"/>
      <c r="HSK100" s="62"/>
      <c r="HSL100" s="62"/>
      <c r="HSM100" s="62"/>
      <c r="HSN100" s="62"/>
      <c r="HSO100" s="62"/>
      <c r="HSP100" s="62"/>
      <c r="HSQ100" s="62"/>
      <c r="HSR100" s="62"/>
      <c r="HSS100" s="62"/>
      <c r="HST100" s="62"/>
      <c r="HSU100" s="62"/>
      <c r="HSV100" s="62"/>
      <c r="HSW100" s="62"/>
      <c r="HSX100" s="62"/>
      <c r="HSY100" s="62"/>
      <c r="HSZ100" s="62"/>
      <c r="HTA100" s="62"/>
      <c r="HTB100" s="62"/>
      <c r="HTC100" s="62"/>
      <c r="HTD100" s="62"/>
      <c r="HTE100" s="62"/>
      <c r="HTF100" s="62"/>
      <c r="HTG100" s="62"/>
      <c r="HTH100" s="62"/>
      <c r="HTI100" s="62"/>
      <c r="HTJ100" s="62"/>
      <c r="HTK100" s="62"/>
      <c r="HTL100" s="62"/>
      <c r="HTM100" s="62"/>
      <c r="HTN100" s="62"/>
      <c r="HTO100" s="62"/>
      <c r="HTP100" s="62"/>
      <c r="HTQ100" s="62"/>
      <c r="HTR100" s="62"/>
      <c r="HTS100" s="62"/>
      <c r="HTT100" s="62"/>
      <c r="HTU100" s="62"/>
      <c r="HTV100" s="62"/>
      <c r="HTW100" s="62"/>
      <c r="HTX100" s="62"/>
      <c r="HTY100" s="62"/>
      <c r="HTZ100" s="62"/>
      <c r="HUA100" s="62"/>
      <c r="HUB100" s="62"/>
      <c r="HUC100" s="62"/>
      <c r="HUD100" s="62"/>
      <c r="HUE100" s="62"/>
      <c r="HUF100" s="62"/>
      <c r="HUG100" s="62"/>
      <c r="HUH100" s="62"/>
      <c r="HUI100" s="62"/>
      <c r="HUJ100" s="62"/>
      <c r="HUK100" s="62"/>
      <c r="HUL100" s="62"/>
      <c r="HUM100" s="62"/>
      <c r="HUN100" s="62"/>
      <c r="HUO100" s="62"/>
      <c r="HUP100" s="62"/>
      <c r="HUQ100" s="62"/>
      <c r="HUR100" s="62"/>
      <c r="HUS100" s="62"/>
      <c r="HUT100" s="62"/>
      <c r="HUU100" s="62"/>
      <c r="HUV100" s="62"/>
      <c r="HUW100" s="62"/>
      <c r="HUX100" s="62"/>
      <c r="HUY100" s="62"/>
      <c r="HUZ100" s="62"/>
      <c r="HVA100" s="62"/>
      <c r="HVB100" s="62"/>
      <c r="HVC100" s="62"/>
      <c r="HVD100" s="62"/>
      <c r="HVE100" s="62"/>
      <c r="HVF100" s="62"/>
      <c r="HVG100" s="62"/>
      <c r="HVH100" s="62"/>
      <c r="HVI100" s="62"/>
      <c r="HVJ100" s="62"/>
      <c r="HVK100" s="62"/>
      <c r="HVL100" s="62"/>
      <c r="HVM100" s="62"/>
      <c r="HVN100" s="62"/>
      <c r="HVO100" s="62"/>
      <c r="HVP100" s="62"/>
      <c r="HVQ100" s="62"/>
      <c r="HVR100" s="62"/>
      <c r="HVS100" s="62"/>
      <c r="HVT100" s="62"/>
      <c r="HVU100" s="62"/>
      <c r="HVV100" s="62"/>
      <c r="HVW100" s="62"/>
      <c r="HVX100" s="62"/>
      <c r="HVY100" s="62"/>
      <c r="HVZ100" s="62"/>
      <c r="HWA100" s="62"/>
      <c r="HWB100" s="62"/>
      <c r="HWC100" s="62"/>
      <c r="HWD100" s="62"/>
      <c r="HWE100" s="62"/>
      <c r="HWF100" s="62"/>
      <c r="HWG100" s="62"/>
      <c r="HWH100" s="62"/>
      <c r="HWI100" s="62"/>
      <c r="HWJ100" s="62"/>
      <c r="HWK100" s="62"/>
      <c r="HWL100" s="62"/>
      <c r="HWM100" s="62"/>
      <c r="HWN100" s="62"/>
      <c r="HWO100" s="62"/>
      <c r="HWP100" s="62"/>
      <c r="HWQ100" s="62"/>
      <c r="HWR100" s="62"/>
      <c r="HWS100" s="62"/>
      <c r="HWT100" s="62"/>
      <c r="HWU100" s="62"/>
      <c r="HWV100" s="62"/>
      <c r="HWW100" s="62"/>
      <c r="HWX100" s="62"/>
      <c r="HWY100" s="62"/>
      <c r="HWZ100" s="62"/>
      <c r="HXA100" s="62"/>
      <c r="HXB100" s="62"/>
      <c r="HXC100" s="62"/>
      <c r="HXD100" s="62"/>
      <c r="HXE100" s="62"/>
      <c r="HXF100" s="62"/>
      <c r="HXG100" s="62"/>
      <c r="HXH100" s="62"/>
      <c r="HXI100" s="62"/>
      <c r="HXJ100" s="62"/>
      <c r="HXK100" s="62"/>
      <c r="HXL100" s="62"/>
      <c r="HXM100" s="62"/>
      <c r="HXN100" s="62"/>
      <c r="HXO100" s="62"/>
      <c r="HXP100" s="62"/>
      <c r="HXQ100" s="62"/>
      <c r="HXR100" s="62"/>
      <c r="HXS100" s="62"/>
      <c r="HXT100" s="62"/>
      <c r="HXU100" s="62"/>
      <c r="HXV100" s="62"/>
      <c r="HXW100" s="62"/>
      <c r="HXX100" s="62"/>
      <c r="HXY100" s="62"/>
      <c r="HXZ100" s="62"/>
      <c r="HYA100" s="62"/>
      <c r="HYB100" s="62"/>
      <c r="HYC100" s="62"/>
      <c r="HYD100" s="62"/>
      <c r="HYE100" s="62"/>
      <c r="HYF100" s="62"/>
      <c r="HYG100" s="62"/>
      <c r="HYH100" s="62"/>
      <c r="HYI100" s="62"/>
      <c r="HYJ100" s="62"/>
      <c r="HYK100" s="62"/>
      <c r="HYL100" s="62"/>
      <c r="HYM100" s="62"/>
      <c r="HYN100" s="62"/>
      <c r="HYO100" s="62"/>
      <c r="HYP100" s="62"/>
      <c r="HYQ100" s="62"/>
      <c r="HYR100" s="62"/>
      <c r="HYS100" s="62"/>
      <c r="HYT100" s="62"/>
      <c r="HYU100" s="62"/>
      <c r="HYV100" s="62"/>
      <c r="HYW100" s="62"/>
      <c r="HYX100" s="62"/>
      <c r="HYY100" s="62"/>
      <c r="HYZ100" s="62"/>
      <c r="HZA100" s="62"/>
      <c r="HZB100" s="62"/>
      <c r="HZC100" s="62"/>
      <c r="HZD100" s="62"/>
      <c r="HZE100" s="62"/>
      <c r="HZF100" s="62"/>
      <c r="HZG100" s="62"/>
      <c r="HZH100" s="62"/>
      <c r="HZI100" s="62"/>
      <c r="HZJ100" s="62"/>
      <c r="HZK100" s="62"/>
      <c r="HZL100" s="62"/>
      <c r="HZM100" s="62"/>
      <c r="HZN100" s="62"/>
      <c r="HZO100" s="62"/>
      <c r="HZP100" s="62"/>
      <c r="HZQ100" s="62"/>
      <c r="HZR100" s="62"/>
      <c r="HZS100" s="62"/>
      <c r="HZT100" s="62"/>
      <c r="HZU100" s="62"/>
      <c r="HZV100" s="62"/>
      <c r="HZW100" s="62"/>
      <c r="HZX100" s="62"/>
      <c r="HZY100" s="62"/>
      <c r="HZZ100" s="62"/>
      <c r="IAA100" s="62"/>
      <c r="IAB100" s="62"/>
      <c r="IAC100" s="62"/>
      <c r="IAD100" s="62"/>
      <c r="IAE100" s="62"/>
      <c r="IAF100" s="62"/>
      <c r="IAG100" s="62"/>
      <c r="IAH100" s="62"/>
      <c r="IAI100" s="62"/>
      <c r="IAJ100" s="62"/>
      <c r="IAK100" s="62"/>
      <c r="IAL100" s="62"/>
      <c r="IAM100" s="62"/>
      <c r="IAN100" s="62"/>
      <c r="IAO100" s="62"/>
      <c r="IAP100" s="62"/>
      <c r="IAQ100" s="62"/>
      <c r="IAR100" s="62"/>
      <c r="IAS100" s="62"/>
      <c r="IAT100" s="62"/>
      <c r="IAU100" s="62"/>
      <c r="IAV100" s="62"/>
      <c r="IAW100" s="62"/>
      <c r="IAX100" s="62"/>
      <c r="IAY100" s="62"/>
      <c r="IAZ100" s="62"/>
      <c r="IBA100" s="62"/>
      <c r="IBB100" s="62"/>
      <c r="IBC100" s="62"/>
      <c r="IBD100" s="62"/>
      <c r="IBE100" s="62"/>
      <c r="IBF100" s="62"/>
      <c r="IBG100" s="62"/>
      <c r="IBH100" s="62"/>
      <c r="IBI100" s="62"/>
      <c r="IBJ100" s="62"/>
      <c r="IBK100" s="62"/>
      <c r="IBL100" s="62"/>
      <c r="IBM100" s="62"/>
      <c r="IBN100" s="62"/>
      <c r="IBO100" s="62"/>
      <c r="IBP100" s="62"/>
      <c r="IBQ100" s="62"/>
      <c r="IBR100" s="62"/>
      <c r="IBS100" s="62"/>
      <c r="IBT100" s="62"/>
      <c r="IBU100" s="62"/>
      <c r="IBV100" s="62"/>
      <c r="IBW100" s="62"/>
      <c r="IBX100" s="62"/>
      <c r="IBY100" s="62"/>
      <c r="IBZ100" s="62"/>
      <c r="ICA100" s="62"/>
      <c r="ICB100" s="62"/>
      <c r="ICC100" s="62"/>
      <c r="ICD100" s="62"/>
      <c r="ICE100" s="62"/>
      <c r="ICF100" s="62"/>
      <c r="ICG100" s="62"/>
      <c r="ICH100" s="62"/>
      <c r="ICI100" s="62"/>
      <c r="ICJ100" s="62"/>
      <c r="ICK100" s="62"/>
      <c r="ICL100" s="62"/>
      <c r="ICM100" s="62"/>
      <c r="ICN100" s="62"/>
      <c r="ICO100" s="62"/>
      <c r="ICP100" s="62"/>
      <c r="ICQ100" s="62"/>
      <c r="ICR100" s="62"/>
      <c r="ICS100" s="62"/>
      <c r="ICT100" s="62"/>
      <c r="ICU100" s="62"/>
      <c r="ICV100" s="62"/>
      <c r="ICW100" s="62"/>
      <c r="ICX100" s="62"/>
      <c r="ICY100" s="62"/>
      <c r="ICZ100" s="62"/>
      <c r="IDA100" s="62"/>
      <c r="IDB100" s="62"/>
      <c r="IDC100" s="62"/>
      <c r="IDD100" s="62"/>
      <c r="IDE100" s="62"/>
      <c r="IDF100" s="62"/>
      <c r="IDG100" s="62"/>
      <c r="IDH100" s="62"/>
      <c r="IDI100" s="62"/>
      <c r="IDJ100" s="62"/>
      <c r="IDK100" s="62"/>
      <c r="IDL100" s="62"/>
      <c r="IDM100" s="62"/>
      <c r="IDN100" s="62"/>
      <c r="IDO100" s="62"/>
      <c r="IDP100" s="62"/>
      <c r="IDQ100" s="62"/>
      <c r="IDR100" s="62"/>
      <c r="IDS100" s="62"/>
      <c r="IDT100" s="62"/>
      <c r="IDU100" s="62"/>
      <c r="IDV100" s="62"/>
      <c r="IDW100" s="62"/>
      <c r="IDX100" s="62"/>
      <c r="IDY100" s="62"/>
      <c r="IDZ100" s="62"/>
      <c r="IEA100" s="62"/>
      <c r="IEB100" s="62"/>
      <c r="IEC100" s="62"/>
      <c r="IED100" s="62"/>
      <c r="IEE100" s="62"/>
      <c r="IEF100" s="62"/>
      <c r="IEG100" s="62"/>
      <c r="IEH100" s="62"/>
      <c r="IEI100" s="62"/>
      <c r="IEJ100" s="62"/>
      <c r="IEK100" s="62"/>
      <c r="IEL100" s="62"/>
      <c r="IEM100" s="62"/>
      <c r="IEN100" s="62"/>
      <c r="IEO100" s="62"/>
      <c r="IEP100" s="62"/>
      <c r="IEQ100" s="62"/>
      <c r="IER100" s="62"/>
      <c r="IES100" s="62"/>
      <c r="IET100" s="62"/>
      <c r="IEU100" s="62"/>
      <c r="IEV100" s="62"/>
      <c r="IEW100" s="62"/>
      <c r="IEX100" s="62"/>
      <c r="IEY100" s="62"/>
      <c r="IEZ100" s="62"/>
      <c r="IFA100" s="62"/>
      <c r="IFB100" s="62"/>
      <c r="IFC100" s="62"/>
      <c r="IFD100" s="62"/>
      <c r="IFE100" s="62"/>
      <c r="IFF100" s="62"/>
      <c r="IFG100" s="62"/>
      <c r="IFH100" s="62"/>
      <c r="IFI100" s="62"/>
      <c r="IFJ100" s="62"/>
      <c r="IFK100" s="62"/>
      <c r="IFL100" s="62"/>
      <c r="IFM100" s="62"/>
      <c r="IFN100" s="62"/>
      <c r="IFO100" s="62"/>
      <c r="IFP100" s="62"/>
      <c r="IFQ100" s="62"/>
      <c r="IFR100" s="62"/>
      <c r="IFS100" s="62"/>
      <c r="IFT100" s="62"/>
      <c r="IFU100" s="62"/>
      <c r="IFV100" s="62"/>
      <c r="IFW100" s="62"/>
      <c r="IFX100" s="62"/>
      <c r="IFY100" s="62"/>
      <c r="IFZ100" s="62"/>
      <c r="IGA100" s="62"/>
      <c r="IGB100" s="62"/>
      <c r="IGC100" s="62"/>
      <c r="IGD100" s="62"/>
      <c r="IGE100" s="62"/>
      <c r="IGF100" s="62"/>
      <c r="IGG100" s="62"/>
      <c r="IGH100" s="62"/>
      <c r="IGI100" s="62"/>
      <c r="IGJ100" s="62"/>
      <c r="IGK100" s="62"/>
      <c r="IGL100" s="62"/>
      <c r="IGM100" s="62"/>
      <c r="IGN100" s="62"/>
      <c r="IGO100" s="62"/>
      <c r="IGP100" s="62"/>
      <c r="IGQ100" s="62"/>
      <c r="IGR100" s="62"/>
      <c r="IGS100" s="62"/>
      <c r="IGT100" s="62"/>
      <c r="IGU100" s="62"/>
      <c r="IGV100" s="62"/>
      <c r="IGW100" s="62"/>
      <c r="IGX100" s="62"/>
      <c r="IGY100" s="62"/>
      <c r="IGZ100" s="62"/>
      <c r="IHA100" s="62"/>
      <c r="IHB100" s="62"/>
      <c r="IHC100" s="62"/>
      <c r="IHD100" s="62"/>
      <c r="IHE100" s="62"/>
      <c r="IHF100" s="62"/>
      <c r="IHG100" s="62"/>
      <c r="IHH100" s="62"/>
      <c r="IHI100" s="62"/>
      <c r="IHJ100" s="62"/>
      <c r="IHK100" s="62"/>
      <c r="IHL100" s="62"/>
      <c r="IHM100" s="62"/>
      <c r="IHN100" s="62"/>
      <c r="IHO100" s="62"/>
      <c r="IHP100" s="62"/>
      <c r="IHQ100" s="62"/>
      <c r="IHR100" s="62"/>
      <c r="IHS100" s="62"/>
      <c r="IHT100" s="62"/>
      <c r="IHU100" s="62"/>
      <c r="IHV100" s="62"/>
      <c r="IHW100" s="62"/>
      <c r="IHX100" s="62"/>
      <c r="IHY100" s="62"/>
      <c r="IHZ100" s="62"/>
      <c r="IIA100" s="62"/>
      <c r="IIB100" s="62"/>
      <c r="IIC100" s="62"/>
      <c r="IID100" s="62"/>
      <c r="IIE100" s="62"/>
      <c r="IIF100" s="62"/>
      <c r="IIG100" s="62"/>
      <c r="IIH100" s="62"/>
      <c r="III100" s="62"/>
      <c r="IIJ100" s="62"/>
      <c r="IIK100" s="62"/>
      <c r="IIL100" s="62"/>
      <c r="IIM100" s="62"/>
      <c r="IIN100" s="62"/>
      <c r="IIO100" s="62"/>
      <c r="IIP100" s="62"/>
      <c r="IIQ100" s="62"/>
      <c r="IIR100" s="62"/>
      <c r="IIS100" s="62"/>
      <c r="IIT100" s="62"/>
      <c r="IIU100" s="62"/>
      <c r="IIV100" s="62"/>
      <c r="IIW100" s="62"/>
      <c r="IIX100" s="62"/>
      <c r="IIY100" s="62"/>
      <c r="IIZ100" s="62"/>
      <c r="IJA100" s="62"/>
      <c r="IJB100" s="62"/>
      <c r="IJC100" s="62"/>
      <c r="IJD100" s="62"/>
      <c r="IJE100" s="62"/>
      <c r="IJF100" s="62"/>
      <c r="IJG100" s="62"/>
      <c r="IJH100" s="62"/>
      <c r="IJI100" s="62"/>
      <c r="IJJ100" s="62"/>
      <c r="IJK100" s="62"/>
      <c r="IJL100" s="62"/>
      <c r="IJM100" s="62"/>
      <c r="IJN100" s="62"/>
      <c r="IJO100" s="62"/>
      <c r="IJP100" s="62"/>
      <c r="IJQ100" s="62"/>
      <c r="IJR100" s="62"/>
      <c r="IJS100" s="62"/>
      <c r="IJT100" s="62"/>
      <c r="IJU100" s="62"/>
      <c r="IJV100" s="62"/>
      <c r="IJW100" s="62"/>
      <c r="IJX100" s="62"/>
      <c r="IJY100" s="62"/>
      <c r="IJZ100" s="62"/>
      <c r="IKA100" s="62"/>
      <c r="IKB100" s="62"/>
      <c r="IKC100" s="62"/>
      <c r="IKD100" s="62"/>
      <c r="IKE100" s="62"/>
      <c r="IKF100" s="62"/>
      <c r="IKG100" s="62"/>
      <c r="IKH100" s="62"/>
      <c r="IKI100" s="62"/>
      <c r="IKJ100" s="62"/>
      <c r="IKK100" s="62"/>
      <c r="IKL100" s="62"/>
      <c r="IKM100" s="62"/>
      <c r="IKN100" s="62"/>
      <c r="IKO100" s="62"/>
      <c r="IKP100" s="62"/>
      <c r="IKQ100" s="62"/>
      <c r="IKR100" s="62"/>
      <c r="IKS100" s="62"/>
      <c r="IKT100" s="62"/>
      <c r="IKU100" s="62"/>
      <c r="IKV100" s="62"/>
      <c r="IKW100" s="62"/>
      <c r="IKX100" s="62"/>
      <c r="IKY100" s="62"/>
      <c r="IKZ100" s="62"/>
      <c r="ILA100" s="62"/>
      <c r="ILB100" s="62"/>
      <c r="ILC100" s="62"/>
      <c r="ILD100" s="62"/>
      <c r="ILE100" s="62"/>
      <c r="ILF100" s="62"/>
      <c r="ILG100" s="62"/>
      <c r="ILH100" s="62"/>
      <c r="ILI100" s="62"/>
      <c r="ILJ100" s="62"/>
      <c r="ILK100" s="62"/>
      <c r="ILL100" s="62"/>
      <c r="ILM100" s="62"/>
      <c r="ILN100" s="62"/>
      <c r="ILO100" s="62"/>
      <c r="ILP100" s="62"/>
      <c r="ILQ100" s="62"/>
      <c r="ILR100" s="62"/>
      <c r="ILS100" s="62"/>
      <c r="ILT100" s="62"/>
      <c r="ILU100" s="62"/>
      <c r="ILV100" s="62"/>
      <c r="ILW100" s="62"/>
      <c r="ILX100" s="62"/>
      <c r="ILY100" s="62"/>
      <c r="ILZ100" s="62"/>
      <c r="IMA100" s="62"/>
      <c r="IMB100" s="62"/>
      <c r="IMC100" s="62"/>
      <c r="IMD100" s="62"/>
      <c r="IME100" s="62"/>
      <c r="IMF100" s="62"/>
      <c r="IMG100" s="62"/>
      <c r="IMH100" s="62"/>
      <c r="IMI100" s="62"/>
      <c r="IMJ100" s="62"/>
      <c r="IMK100" s="62"/>
      <c r="IML100" s="62"/>
      <c r="IMM100" s="62"/>
      <c r="IMN100" s="62"/>
      <c r="IMO100" s="62"/>
      <c r="IMP100" s="62"/>
      <c r="IMQ100" s="62"/>
      <c r="IMR100" s="62"/>
      <c r="IMS100" s="62"/>
      <c r="IMT100" s="62"/>
      <c r="IMU100" s="62"/>
      <c r="IMV100" s="62"/>
      <c r="IMW100" s="62"/>
      <c r="IMX100" s="62"/>
      <c r="IMY100" s="62"/>
      <c r="IMZ100" s="62"/>
      <c r="INA100" s="62"/>
      <c r="INB100" s="62"/>
      <c r="INC100" s="62"/>
      <c r="IND100" s="62"/>
      <c r="INE100" s="62"/>
      <c r="INF100" s="62"/>
      <c r="ING100" s="62"/>
      <c r="INH100" s="62"/>
      <c r="INI100" s="62"/>
      <c r="INJ100" s="62"/>
      <c r="INK100" s="62"/>
      <c r="INL100" s="62"/>
      <c r="INM100" s="62"/>
      <c r="INN100" s="62"/>
      <c r="INO100" s="62"/>
      <c r="INP100" s="62"/>
      <c r="INQ100" s="62"/>
      <c r="INR100" s="62"/>
      <c r="INS100" s="62"/>
      <c r="INT100" s="62"/>
      <c r="INU100" s="62"/>
      <c r="INV100" s="62"/>
      <c r="INW100" s="62"/>
      <c r="INX100" s="62"/>
      <c r="INY100" s="62"/>
      <c r="INZ100" s="62"/>
      <c r="IOA100" s="62"/>
      <c r="IOB100" s="62"/>
      <c r="IOC100" s="62"/>
      <c r="IOD100" s="62"/>
      <c r="IOE100" s="62"/>
      <c r="IOF100" s="62"/>
      <c r="IOG100" s="62"/>
      <c r="IOH100" s="62"/>
      <c r="IOI100" s="62"/>
      <c r="IOJ100" s="62"/>
      <c r="IOK100" s="62"/>
      <c r="IOL100" s="62"/>
      <c r="IOM100" s="62"/>
      <c r="ION100" s="62"/>
      <c r="IOO100" s="62"/>
      <c r="IOP100" s="62"/>
      <c r="IOQ100" s="62"/>
      <c r="IOR100" s="62"/>
      <c r="IOS100" s="62"/>
      <c r="IOT100" s="62"/>
      <c r="IOU100" s="62"/>
      <c r="IOV100" s="62"/>
      <c r="IOW100" s="62"/>
      <c r="IOX100" s="62"/>
      <c r="IOY100" s="62"/>
      <c r="IOZ100" s="62"/>
      <c r="IPA100" s="62"/>
      <c r="IPB100" s="62"/>
      <c r="IPC100" s="62"/>
      <c r="IPD100" s="62"/>
      <c r="IPE100" s="62"/>
      <c r="IPF100" s="62"/>
      <c r="IPG100" s="62"/>
      <c r="IPH100" s="62"/>
      <c r="IPI100" s="62"/>
      <c r="IPJ100" s="62"/>
      <c r="IPK100" s="62"/>
      <c r="IPL100" s="62"/>
      <c r="IPM100" s="62"/>
      <c r="IPN100" s="62"/>
      <c r="IPO100" s="62"/>
      <c r="IPP100" s="62"/>
      <c r="IPQ100" s="62"/>
      <c r="IPR100" s="62"/>
      <c r="IPS100" s="62"/>
      <c r="IPT100" s="62"/>
      <c r="IPU100" s="62"/>
      <c r="IPV100" s="62"/>
      <c r="IPW100" s="62"/>
      <c r="IPX100" s="62"/>
      <c r="IPY100" s="62"/>
      <c r="IPZ100" s="62"/>
      <c r="IQA100" s="62"/>
      <c r="IQB100" s="62"/>
      <c r="IQC100" s="62"/>
      <c r="IQD100" s="62"/>
      <c r="IQE100" s="62"/>
      <c r="IQF100" s="62"/>
      <c r="IQG100" s="62"/>
      <c r="IQH100" s="62"/>
      <c r="IQI100" s="62"/>
      <c r="IQJ100" s="62"/>
      <c r="IQK100" s="62"/>
      <c r="IQL100" s="62"/>
      <c r="IQM100" s="62"/>
      <c r="IQN100" s="62"/>
      <c r="IQO100" s="62"/>
      <c r="IQP100" s="62"/>
      <c r="IQQ100" s="62"/>
      <c r="IQR100" s="62"/>
      <c r="IQS100" s="62"/>
      <c r="IQT100" s="62"/>
      <c r="IQU100" s="62"/>
      <c r="IQV100" s="62"/>
      <c r="IQW100" s="62"/>
      <c r="IQX100" s="62"/>
      <c r="IQY100" s="62"/>
      <c r="IQZ100" s="62"/>
      <c r="IRA100" s="62"/>
      <c r="IRB100" s="62"/>
      <c r="IRC100" s="62"/>
      <c r="IRD100" s="62"/>
      <c r="IRE100" s="62"/>
      <c r="IRF100" s="62"/>
      <c r="IRG100" s="62"/>
      <c r="IRH100" s="62"/>
      <c r="IRI100" s="62"/>
      <c r="IRJ100" s="62"/>
      <c r="IRK100" s="62"/>
      <c r="IRL100" s="62"/>
      <c r="IRM100" s="62"/>
      <c r="IRN100" s="62"/>
      <c r="IRO100" s="62"/>
      <c r="IRP100" s="62"/>
      <c r="IRQ100" s="62"/>
      <c r="IRR100" s="62"/>
      <c r="IRS100" s="62"/>
      <c r="IRT100" s="62"/>
      <c r="IRU100" s="62"/>
      <c r="IRV100" s="62"/>
      <c r="IRW100" s="62"/>
      <c r="IRX100" s="62"/>
      <c r="IRY100" s="62"/>
      <c r="IRZ100" s="62"/>
      <c r="ISA100" s="62"/>
      <c r="ISB100" s="62"/>
      <c r="ISC100" s="62"/>
      <c r="ISD100" s="62"/>
      <c r="ISE100" s="62"/>
      <c r="ISF100" s="62"/>
      <c r="ISG100" s="62"/>
      <c r="ISH100" s="62"/>
      <c r="ISI100" s="62"/>
      <c r="ISJ100" s="62"/>
      <c r="ISK100" s="62"/>
      <c r="ISL100" s="62"/>
      <c r="ISM100" s="62"/>
      <c r="ISN100" s="62"/>
      <c r="ISO100" s="62"/>
      <c r="ISP100" s="62"/>
      <c r="ISQ100" s="62"/>
      <c r="ISR100" s="62"/>
      <c r="ISS100" s="62"/>
      <c r="IST100" s="62"/>
      <c r="ISU100" s="62"/>
      <c r="ISV100" s="62"/>
      <c r="ISW100" s="62"/>
      <c r="ISX100" s="62"/>
      <c r="ISY100" s="62"/>
      <c r="ISZ100" s="62"/>
      <c r="ITA100" s="62"/>
      <c r="ITB100" s="62"/>
      <c r="ITC100" s="62"/>
      <c r="ITD100" s="62"/>
      <c r="ITE100" s="62"/>
      <c r="ITF100" s="62"/>
      <c r="ITG100" s="62"/>
      <c r="ITH100" s="62"/>
      <c r="ITI100" s="62"/>
      <c r="ITJ100" s="62"/>
      <c r="ITK100" s="62"/>
      <c r="ITL100" s="62"/>
      <c r="ITM100" s="62"/>
      <c r="ITN100" s="62"/>
      <c r="ITO100" s="62"/>
      <c r="ITP100" s="62"/>
      <c r="ITQ100" s="62"/>
      <c r="ITR100" s="62"/>
      <c r="ITS100" s="62"/>
      <c r="ITT100" s="62"/>
      <c r="ITU100" s="62"/>
      <c r="ITV100" s="62"/>
      <c r="ITW100" s="62"/>
      <c r="ITX100" s="62"/>
      <c r="ITY100" s="62"/>
      <c r="ITZ100" s="62"/>
      <c r="IUA100" s="62"/>
      <c r="IUB100" s="62"/>
      <c r="IUC100" s="62"/>
      <c r="IUD100" s="62"/>
      <c r="IUE100" s="62"/>
      <c r="IUF100" s="62"/>
      <c r="IUG100" s="62"/>
      <c r="IUH100" s="62"/>
      <c r="IUI100" s="62"/>
      <c r="IUJ100" s="62"/>
      <c r="IUK100" s="62"/>
      <c r="IUL100" s="62"/>
      <c r="IUM100" s="62"/>
      <c r="IUN100" s="62"/>
      <c r="IUO100" s="62"/>
      <c r="IUP100" s="62"/>
      <c r="IUQ100" s="62"/>
      <c r="IUR100" s="62"/>
      <c r="IUS100" s="62"/>
      <c r="IUT100" s="62"/>
      <c r="IUU100" s="62"/>
      <c r="IUV100" s="62"/>
      <c r="IUW100" s="62"/>
      <c r="IUX100" s="62"/>
      <c r="IUY100" s="62"/>
      <c r="IUZ100" s="62"/>
      <c r="IVA100" s="62"/>
      <c r="IVB100" s="62"/>
      <c r="IVC100" s="62"/>
      <c r="IVD100" s="62"/>
      <c r="IVE100" s="62"/>
      <c r="IVF100" s="62"/>
      <c r="IVG100" s="62"/>
      <c r="IVH100" s="62"/>
      <c r="IVI100" s="62"/>
      <c r="IVJ100" s="62"/>
      <c r="IVK100" s="62"/>
      <c r="IVL100" s="62"/>
      <c r="IVM100" s="62"/>
      <c r="IVN100" s="62"/>
      <c r="IVO100" s="62"/>
      <c r="IVP100" s="62"/>
      <c r="IVQ100" s="62"/>
      <c r="IVR100" s="62"/>
      <c r="IVS100" s="62"/>
      <c r="IVT100" s="62"/>
      <c r="IVU100" s="62"/>
      <c r="IVV100" s="62"/>
      <c r="IVW100" s="62"/>
      <c r="IVX100" s="62"/>
      <c r="IVY100" s="62"/>
      <c r="IVZ100" s="62"/>
      <c r="IWA100" s="62"/>
      <c r="IWB100" s="62"/>
      <c r="IWC100" s="62"/>
      <c r="IWD100" s="62"/>
      <c r="IWE100" s="62"/>
      <c r="IWF100" s="62"/>
      <c r="IWG100" s="62"/>
      <c r="IWH100" s="62"/>
      <c r="IWI100" s="62"/>
      <c r="IWJ100" s="62"/>
      <c r="IWK100" s="62"/>
      <c r="IWL100" s="62"/>
      <c r="IWM100" s="62"/>
      <c r="IWN100" s="62"/>
      <c r="IWO100" s="62"/>
      <c r="IWP100" s="62"/>
      <c r="IWQ100" s="62"/>
      <c r="IWR100" s="62"/>
      <c r="IWS100" s="62"/>
      <c r="IWT100" s="62"/>
      <c r="IWU100" s="62"/>
      <c r="IWV100" s="62"/>
      <c r="IWW100" s="62"/>
      <c r="IWX100" s="62"/>
      <c r="IWY100" s="62"/>
      <c r="IWZ100" s="62"/>
      <c r="IXA100" s="62"/>
      <c r="IXB100" s="62"/>
      <c r="IXC100" s="62"/>
      <c r="IXD100" s="62"/>
      <c r="IXE100" s="62"/>
      <c r="IXF100" s="62"/>
      <c r="IXG100" s="62"/>
      <c r="IXH100" s="62"/>
      <c r="IXI100" s="62"/>
      <c r="IXJ100" s="62"/>
      <c r="IXK100" s="62"/>
      <c r="IXL100" s="62"/>
      <c r="IXM100" s="62"/>
      <c r="IXN100" s="62"/>
      <c r="IXO100" s="62"/>
      <c r="IXP100" s="62"/>
      <c r="IXQ100" s="62"/>
      <c r="IXR100" s="62"/>
      <c r="IXS100" s="62"/>
      <c r="IXT100" s="62"/>
      <c r="IXU100" s="62"/>
      <c r="IXV100" s="62"/>
      <c r="IXW100" s="62"/>
      <c r="IXX100" s="62"/>
      <c r="IXY100" s="62"/>
      <c r="IXZ100" s="62"/>
      <c r="IYA100" s="62"/>
      <c r="IYB100" s="62"/>
      <c r="IYC100" s="62"/>
      <c r="IYD100" s="62"/>
      <c r="IYE100" s="62"/>
      <c r="IYF100" s="62"/>
      <c r="IYG100" s="62"/>
      <c r="IYH100" s="62"/>
      <c r="IYI100" s="62"/>
      <c r="IYJ100" s="62"/>
      <c r="IYK100" s="62"/>
      <c r="IYL100" s="62"/>
      <c r="IYM100" s="62"/>
      <c r="IYN100" s="62"/>
      <c r="IYO100" s="62"/>
      <c r="IYP100" s="62"/>
      <c r="IYQ100" s="62"/>
      <c r="IYR100" s="62"/>
      <c r="IYS100" s="62"/>
      <c r="IYT100" s="62"/>
      <c r="IYU100" s="62"/>
      <c r="IYV100" s="62"/>
      <c r="IYW100" s="62"/>
      <c r="IYX100" s="62"/>
      <c r="IYY100" s="62"/>
      <c r="IYZ100" s="62"/>
      <c r="IZA100" s="62"/>
      <c r="IZB100" s="62"/>
      <c r="IZC100" s="62"/>
      <c r="IZD100" s="62"/>
      <c r="IZE100" s="62"/>
      <c r="IZF100" s="62"/>
      <c r="IZG100" s="62"/>
      <c r="IZH100" s="62"/>
      <c r="IZI100" s="62"/>
      <c r="IZJ100" s="62"/>
      <c r="IZK100" s="62"/>
      <c r="IZL100" s="62"/>
      <c r="IZM100" s="62"/>
      <c r="IZN100" s="62"/>
      <c r="IZO100" s="62"/>
      <c r="IZP100" s="62"/>
      <c r="IZQ100" s="62"/>
      <c r="IZR100" s="62"/>
      <c r="IZS100" s="62"/>
      <c r="IZT100" s="62"/>
      <c r="IZU100" s="62"/>
      <c r="IZV100" s="62"/>
      <c r="IZW100" s="62"/>
      <c r="IZX100" s="62"/>
      <c r="IZY100" s="62"/>
      <c r="IZZ100" s="62"/>
      <c r="JAA100" s="62"/>
      <c r="JAB100" s="62"/>
      <c r="JAC100" s="62"/>
      <c r="JAD100" s="62"/>
      <c r="JAE100" s="62"/>
      <c r="JAF100" s="62"/>
      <c r="JAG100" s="62"/>
      <c r="JAH100" s="62"/>
      <c r="JAI100" s="62"/>
      <c r="JAJ100" s="62"/>
      <c r="JAK100" s="62"/>
      <c r="JAL100" s="62"/>
      <c r="JAM100" s="62"/>
      <c r="JAN100" s="62"/>
      <c r="JAO100" s="62"/>
      <c r="JAP100" s="62"/>
      <c r="JAQ100" s="62"/>
      <c r="JAR100" s="62"/>
      <c r="JAS100" s="62"/>
      <c r="JAT100" s="62"/>
      <c r="JAU100" s="62"/>
      <c r="JAV100" s="62"/>
      <c r="JAW100" s="62"/>
      <c r="JAX100" s="62"/>
      <c r="JAY100" s="62"/>
      <c r="JAZ100" s="62"/>
      <c r="JBA100" s="62"/>
      <c r="JBB100" s="62"/>
      <c r="JBC100" s="62"/>
      <c r="JBD100" s="62"/>
      <c r="JBE100" s="62"/>
      <c r="JBF100" s="62"/>
      <c r="JBG100" s="62"/>
      <c r="JBH100" s="62"/>
      <c r="JBI100" s="62"/>
      <c r="JBJ100" s="62"/>
      <c r="JBK100" s="62"/>
      <c r="JBL100" s="62"/>
      <c r="JBM100" s="62"/>
      <c r="JBN100" s="62"/>
      <c r="JBO100" s="62"/>
      <c r="JBP100" s="62"/>
      <c r="JBQ100" s="62"/>
      <c r="JBR100" s="62"/>
      <c r="JBS100" s="62"/>
      <c r="JBT100" s="62"/>
      <c r="JBU100" s="62"/>
      <c r="JBV100" s="62"/>
      <c r="JBW100" s="62"/>
      <c r="JBX100" s="62"/>
      <c r="JBY100" s="62"/>
      <c r="JBZ100" s="62"/>
      <c r="JCA100" s="62"/>
      <c r="JCB100" s="62"/>
      <c r="JCC100" s="62"/>
      <c r="JCD100" s="62"/>
      <c r="JCE100" s="62"/>
      <c r="JCF100" s="62"/>
      <c r="JCG100" s="62"/>
      <c r="JCH100" s="62"/>
      <c r="JCI100" s="62"/>
      <c r="JCJ100" s="62"/>
      <c r="JCK100" s="62"/>
      <c r="JCL100" s="62"/>
      <c r="JCM100" s="62"/>
      <c r="JCN100" s="62"/>
      <c r="JCO100" s="62"/>
      <c r="JCP100" s="62"/>
      <c r="JCQ100" s="62"/>
      <c r="JCR100" s="62"/>
      <c r="JCS100" s="62"/>
      <c r="JCT100" s="62"/>
      <c r="JCU100" s="62"/>
      <c r="JCV100" s="62"/>
      <c r="JCW100" s="62"/>
      <c r="JCX100" s="62"/>
      <c r="JCY100" s="62"/>
      <c r="JCZ100" s="62"/>
      <c r="JDA100" s="62"/>
      <c r="JDB100" s="62"/>
      <c r="JDC100" s="62"/>
      <c r="JDD100" s="62"/>
      <c r="JDE100" s="62"/>
      <c r="JDF100" s="62"/>
      <c r="JDG100" s="62"/>
      <c r="JDH100" s="62"/>
      <c r="JDI100" s="62"/>
      <c r="JDJ100" s="62"/>
      <c r="JDK100" s="62"/>
      <c r="JDL100" s="62"/>
      <c r="JDM100" s="62"/>
      <c r="JDN100" s="62"/>
      <c r="JDO100" s="62"/>
      <c r="JDP100" s="62"/>
      <c r="JDQ100" s="62"/>
      <c r="JDR100" s="62"/>
      <c r="JDS100" s="62"/>
      <c r="JDT100" s="62"/>
      <c r="JDU100" s="62"/>
      <c r="JDV100" s="62"/>
      <c r="JDW100" s="62"/>
      <c r="JDX100" s="62"/>
      <c r="JDY100" s="62"/>
      <c r="JDZ100" s="62"/>
      <c r="JEA100" s="62"/>
      <c r="JEB100" s="62"/>
      <c r="JEC100" s="62"/>
      <c r="JED100" s="62"/>
      <c r="JEE100" s="62"/>
      <c r="JEF100" s="62"/>
      <c r="JEG100" s="62"/>
      <c r="JEH100" s="62"/>
      <c r="JEI100" s="62"/>
      <c r="JEJ100" s="62"/>
      <c r="JEK100" s="62"/>
      <c r="JEL100" s="62"/>
      <c r="JEM100" s="62"/>
      <c r="JEN100" s="62"/>
      <c r="JEO100" s="62"/>
      <c r="JEP100" s="62"/>
      <c r="JEQ100" s="62"/>
      <c r="JER100" s="62"/>
      <c r="JES100" s="62"/>
      <c r="JET100" s="62"/>
      <c r="JEU100" s="62"/>
      <c r="JEV100" s="62"/>
      <c r="JEW100" s="62"/>
      <c r="JEX100" s="62"/>
      <c r="JEY100" s="62"/>
      <c r="JEZ100" s="62"/>
      <c r="JFA100" s="62"/>
      <c r="JFB100" s="62"/>
      <c r="JFC100" s="62"/>
      <c r="JFD100" s="62"/>
      <c r="JFE100" s="62"/>
      <c r="JFF100" s="62"/>
      <c r="JFG100" s="62"/>
      <c r="JFH100" s="62"/>
      <c r="JFI100" s="62"/>
      <c r="JFJ100" s="62"/>
      <c r="JFK100" s="62"/>
      <c r="JFL100" s="62"/>
      <c r="JFM100" s="62"/>
      <c r="JFN100" s="62"/>
      <c r="JFO100" s="62"/>
      <c r="JFP100" s="62"/>
      <c r="JFQ100" s="62"/>
      <c r="JFR100" s="62"/>
      <c r="JFS100" s="62"/>
      <c r="JFT100" s="62"/>
      <c r="JFU100" s="62"/>
      <c r="JFV100" s="62"/>
      <c r="JFW100" s="62"/>
      <c r="JFX100" s="62"/>
      <c r="JFY100" s="62"/>
      <c r="JFZ100" s="62"/>
      <c r="JGA100" s="62"/>
      <c r="JGB100" s="62"/>
      <c r="JGC100" s="62"/>
      <c r="JGD100" s="62"/>
      <c r="JGE100" s="62"/>
      <c r="JGF100" s="62"/>
      <c r="JGG100" s="62"/>
      <c r="JGH100" s="62"/>
      <c r="JGI100" s="62"/>
      <c r="JGJ100" s="62"/>
      <c r="JGK100" s="62"/>
      <c r="JGL100" s="62"/>
      <c r="JGM100" s="62"/>
      <c r="JGN100" s="62"/>
      <c r="JGO100" s="62"/>
      <c r="JGP100" s="62"/>
      <c r="JGQ100" s="62"/>
      <c r="JGR100" s="62"/>
      <c r="JGS100" s="62"/>
      <c r="JGT100" s="62"/>
      <c r="JGU100" s="62"/>
      <c r="JGV100" s="62"/>
      <c r="JGW100" s="62"/>
      <c r="JGX100" s="62"/>
      <c r="JGY100" s="62"/>
      <c r="JGZ100" s="62"/>
      <c r="JHA100" s="62"/>
      <c r="JHB100" s="62"/>
      <c r="JHC100" s="62"/>
      <c r="JHD100" s="62"/>
      <c r="JHE100" s="62"/>
      <c r="JHF100" s="62"/>
      <c r="JHG100" s="62"/>
      <c r="JHH100" s="62"/>
      <c r="JHI100" s="62"/>
      <c r="JHJ100" s="62"/>
      <c r="JHK100" s="62"/>
      <c r="JHL100" s="62"/>
      <c r="JHM100" s="62"/>
      <c r="JHN100" s="62"/>
      <c r="JHO100" s="62"/>
      <c r="JHP100" s="62"/>
      <c r="JHQ100" s="62"/>
      <c r="JHR100" s="62"/>
      <c r="JHS100" s="62"/>
      <c r="JHT100" s="62"/>
      <c r="JHU100" s="62"/>
      <c r="JHV100" s="62"/>
      <c r="JHW100" s="62"/>
      <c r="JHX100" s="62"/>
      <c r="JHY100" s="62"/>
      <c r="JHZ100" s="62"/>
      <c r="JIA100" s="62"/>
      <c r="JIB100" s="62"/>
      <c r="JIC100" s="62"/>
      <c r="JID100" s="62"/>
      <c r="JIE100" s="62"/>
      <c r="JIF100" s="62"/>
      <c r="JIG100" s="62"/>
      <c r="JIH100" s="62"/>
      <c r="JII100" s="62"/>
      <c r="JIJ100" s="62"/>
      <c r="JIK100" s="62"/>
      <c r="JIL100" s="62"/>
      <c r="JIM100" s="62"/>
      <c r="JIN100" s="62"/>
      <c r="JIO100" s="62"/>
      <c r="JIP100" s="62"/>
      <c r="JIQ100" s="62"/>
      <c r="JIR100" s="62"/>
      <c r="JIS100" s="62"/>
      <c r="JIT100" s="62"/>
      <c r="JIU100" s="62"/>
      <c r="JIV100" s="62"/>
      <c r="JIW100" s="62"/>
      <c r="JIX100" s="62"/>
      <c r="JIY100" s="62"/>
      <c r="JIZ100" s="62"/>
      <c r="JJA100" s="62"/>
      <c r="JJB100" s="62"/>
      <c r="JJC100" s="62"/>
      <c r="JJD100" s="62"/>
      <c r="JJE100" s="62"/>
      <c r="JJF100" s="62"/>
      <c r="JJG100" s="62"/>
      <c r="JJH100" s="62"/>
      <c r="JJI100" s="62"/>
      <c r="JJJ100" s="62"/>
      <c r="JJK100" s="62"/>
      <c r="JJL100" s="62"/>
      <c r="JJM100" s="62"/>
      <c r="JJN100" s="62"/>
      <c r="JJO100" s="62"/>
      <c r="JJP100" s="62"/>
      <c r="JJQ100" s="62"/>
      <c r="JJR100" s="62"/>
      <c r="JJS100" s="62"/>
      <c r="JJT100" s="62"/>
      <c r="JJU100" s="62"/>
      <c r="JJV100" s="62"/>
      <c r="JJW100" s="62"/>
      <c r="JJX100" s="62"/>
      <c r="JJY100" s="62"/>
      <c r="JJZ100" s="62"/>
      <c r="JKA100" s="62"/>
      <c r="JKB100" s="62"/>
      <c r="JKC100" s="62"/>
      <c r="JKD100" s="62"/>
      <c r="JKE100" s="62"/>
      <c r="JKF100" s="62"/>
      <c r="JKG100" s="62"/>
      <c r="JKH100" s="62"/>
      <c r="JKI100" s="62"/>
      <c r="JKJ100" s="62"/>
      <c r="JKK100" s="62"/>
      <c r="JKL100" s="62"/>
      <c r="JKM100" s="62"/>
      <c r="JKN100" s="62"/>
      <c r="JKO100" s="62"/>
      <c r="JKP100" s="62"/>
      <c r="JKQ100" s="62"/>
      <c r="JKR100" s="62"/>
      <c r="JKS100" s="62"/>
      <c r="JKT100" s="62"/>
      <c r="JKU100" s="62"/>
      <c r="JKV100" s="62"/>
      <c r="JKW100" s="62"/>
      <c r="JKX100" s="62"/>
      <c r="JKY100" s="62"/>
      <c r="JKZ100" s="62"/>
      <c r="JLA100" s="62"/>
      <c r="JLB100" s="62"/>
      <c r="JLC100" s="62"/>
      <c r="JLD100" s="62"/>
      <c r="JLE100" s="62"/>
      <c r="JLF100" s="62"/>
      <c r="JLG100" s="62"/>
      <c r="JLH100" s="62"/>
      <c r="JLI100" s="62"/>
      <c r="JLJ100" s="62"/>
      <c r="JLK100" s="62"/>
      <c r="JLL100" s="62"/>
      <c r="JLM100" s="62"/>
      <c r="JLN100" s="62"/>
      <c r="JLO100" s="62"/>
      <c r="JLP100" s="62"/>
      <c r="JLQ100" s="62"/>
      <c r="JLR100" s="62"/>
      <c r="JLS100" s="62"/>
      <c r="JLT100" s="62"/>
      <c r="JLU100" s="62"/>
      <c r="JLV100" s="62"/>
      <c r="JLW100" s="62"/>
      <c r="JLX100" s="62"/>
      <c r="JLY100" s="62"/>
      <c r="JLZ100" s="62"/>
      <c r="JMA100" s="62"/>
      <c r="JMB100" s="62"/>
      <c r="JMC100" s="62"/>
      <c r="JMD100" s="62"/>
      <c r="JME100" s="62"/>
      <c r="JMF100" s="62"/>
      <c r="JMG100" s="62"/>
      <c r="JMH100" s="62"/>
      <c r="JMI100" s="62"/>
      <c r="JMJ100" s="62"/>
      <c r="JMK100" s="62"/>
      <c r="JML100" s="62"/>
      <c r="JMM100" s="62"/>
      <c r="JMN100" s="62"/>
      <c r="JMO100" s="62"/>
      <c r="JMP100" s="62"/>
      <c r="JMQ100" s="62"/>
      <c r="JMR100" s="62"/>
      <c r="JMS100" s="62"/>
      <c r="JMT100" s="62"/>
      <c r="JMU100" s="62"/>
      <c r="JMV100" s="62"/>
      <c r="JMW100" s="62"/>
      <c r="JMX100" s="62"/>
      <c r="JMY100" s="62"/>
      <c r="JMZ100" s="62"/>
      <c r="JNA100" s="62"/>
      <c r="JNB100" s="62"/>
      <c r="JNC100" s="62"/>
      <c r="JND100" s="62"/>
      <c r="JNE100" s="62"/>
      <c r="JNF100" s="62"/>
      <c r="JNG100" s="62"/>
      <c r="JNH100" s="62"/>
      <c r="JNI100" s="62"/>
      <c r="JNJ100" s="62"/>
      <c r="JNK100" s="62"/>
      <c r="JNL100" s="62"/>
      <c r="JNM100" s="62"/>
      <c r="JNN100" s="62"/>
      <c r="JNO100" s="62"/>
      <c r="JNP100" s="62"/>
      <c r="JNQ100" s="62"/>
      <c r="JNR100" s="62"/>
      <c r="JNS100" s="62"/>
      <c r="JNT100" s="62"/>
      <c r="JNU100" s="62"/>
      <c r="JNV100" s="62"/>
      <c r="JNW100" s="62"/>
      <c r="JNX100" s="62"/>
      <c r="JNY100" s="62"/>
      <c r="JNZ100" s="62"/>
      <c r="JOA100" s="62"/>
      <c r="JOB100" s="62"/>
      <c r="JOC100" s="62"/>
      <c r="JOD100" s="62"/>
      <c r="JOE100" s="62"/>
      <c r="JOF100" s="62"/>
      <c r="JOG100" s="62"/>
      <c r="JOH100" s="62"/>
      <c r="JOI100" s="62"/>
      <c r="JOJ100" s="62"/>
      <c r="JOK100" s="62"/>
      <c r="JOL100" s="62"/>
      <c r="JOM100" s="62"/>
      <c r="JON100" s="62"/>
      <c r="JOO100" s="62"/>
      <c r="JOP100" s="62"/>
      <c r="JOQ100" s="62"/>
      <c r="JOR100" s="62"/>
      <c r="JOS100" s="62"/>
      <c r="JOT100" s="62"/>
      <c r="JOU100" s="62"/>
      <c r="JOV100" s="62"/>
      <c r="JOW100" s="62"/>
      <c r="JOX100" s="62"/>
      <c r="JOY100" s="62"/>
      <c r="JOZ100" s="62"/>
      <c r="JPA100" s="62"/>
      <c r="JPB100" s="62"/>
      <c r="JPC100" s="62"/>
      <c r="JPD100" s="62"/>
      <c r="JPE100" s="62"/>
      <c r="JPF100" s="62"/>
      <c r="JPG100" s="62"/>
      <c r="JPH100" s="62"/>
      <c r="JPI100" s="62"/>
      <c r="JPJ100" s="62"/>
      <c r="JPK100" s="62"/>
      <c r="JPL100" s="62"/>
      <c r="JPM100" s="62"/>
      <c r="JPN100" s="62"/>
      <c r="JPO100" s="62"/>
      <c r="JPP100" s="62"/>
      <c r="JPQ100" s="62"/>
      <c r="JPR100" s="62"/>
      <c r="JPS100" s="62"/>
      <c r="JPT100" s="62"/>
      <c r="JPU100" s="62"/>
      <c r="JPV100" s="62"/>
      <c r="JPW100" s="62"/>
      <c r="JPX100" s="62"/>
      <c r="JPY100" s="62"/>
      <c r="JPZ100" s="62"/>
      <c r="JQA100" s="62"/>
      <c r="JQB100" s="62"/>
      <c r="JQC100" s="62"/>
      <c r="JQD100" s="62"/>
      <c r="JQE100" s="62"/>
      <c r="JQF100" s="62"/>
      <c r="JQG100" s="62"/>
      <c r="JQH100" s="62"/>
      <c r="JQI100" s="62"/>
      <c r="JQJ100" s="62"/>
      <c r="JQK100" s="62"/>
      <c r="JQL100" s="62"/>
      <c r="JQM100" s="62"/>
      <c r="JQN100" s="62"/>
      <c r="JQO100" s="62"/>
      <c r="JQP100" s="62"/>
      <c r="JQQ100" s="62"/>
      <c r="JQR100" s="62"/>
      <c r="JQS100" s="62"/>
      <c r="JQT100" s="62"/>
      <c r="JQU100" s="62"/>
      <c r="JQV100" s="62"/>
      <c r="JQW100" s="62"/>
      <c r="JQX100" s="62"/>
      <c r="JQY100" s="62"/>
      <c r="JQZ100" s="62"/>
      <c r="JRA100" s="62"/>
      <c r="JRB100" s="62"/>
      <c r="JRC100" s="62"/>
      <c r="JRD100" s="62"/>
      <c r="JRE100" s="62"/>
      <c r="JRF100" s="62"/>
      <c r="JRG100" s="62"/>
      <c r="JRH100" s="62"/>
      <c r="JRI100" s="62"/>
      <c r="JRJ100" s="62"/>
      <c r="JRK100" s="62"/>
      <c r="JRL100" s="62"/>
      <c r="JRM100" s="62"/>
      <c r="JRN100" s="62"/>
      <c r="JRO100" s="62"/>
      <c r="JRP100" s="62"/>
      <c r="JRQ100" s="62"/>
      <c r="JRR100" s="62"/>
      <c r="JRS100" s="62"/>
      <c r="JRT100" s="62"/>
      <c r="JRU100" s="62"/>
      <c r="JRV100" s="62"/>
      <c r="JRW100" s="62"/>
      <c r="JRX100" s="62"/>
      <c r="JRY100" s="62"/>
      <c r="JRZ100" s="62"/>
      <c r="JSA100" s="62"/>
      <c r="JSB100" s="62"/>
      <c r="JSC100" s="62"/>
      <c r="JSD100" s="62"/>
      <c r="JSE100" s="62"/>
      <c r="JSF100" s="62"/>
      <c r="JSG100" s="62"/>
      <c r="JSH100" s="62"/>
      <c r="JSI100" s="62"/>
      <c r="JSJ100" s="62"/>
      <c r="JSK100" s="62"/>
      <c r="JSL100" s="62"/>
      <c r="JSM100" s="62"/>
      <c r="JSN100" s="62"/>
      <c r="JSO100" s="62"/>
      <c r="JSP100" s="62"/>
      <c r="JSQ100" s="62"/>
      <c r="JSR100" s="62"/>
      <c r="JSS100" s="62"/>
      <c r="JST100" s="62"/>
      <c r="JSU100" s="62"/>
      <c r="JSV100" s="62"/>
      <c r="JSW100" s="62"/>
      <c r="JSX100" s="62"/>
      <c r="JSY100" s="62"/>
      <c r="JSZ100" s="62"/>
      <c r="JTA100" s="62"/>
      <c r="JTB100" s="62"/>
      <c r="JTC100" s="62"/>
      <c r="JTD100" s="62"/>
      <c r="JTE100" s="62"/>
      <c r="JTF100" s="62"/>
      <c r="JTG100" s="62"/>
      <c r="JTH100" s="62"/>
      <c r="JTI100" s="62"/>
      <c r="JTJ100" s="62"/>
      <c r="JTK100" s="62"/>
      <c r="JTL100" s="62"/>
      <c r="JTM100" s="62"/>
      <c r="JTN100" s="62"/>
      <c r="JTO100" s="62"/>
      <c r="JTP100" s="62"/>
      <c r="JTQ100" s="62"/>
      <c r="JTR100" s="62"/>
      <c r="JTS100" s="62"/>
      <c r="JTT100" s="62"/>
      <c r="JTU100" s="62"/>
      <c r="JTV100" s="62"/>
      <c r="JTW100" s="62"/>
      <c r="JTX100" s="62"/>
      <c r="JTY100" s="62"/>
      <c r="JTZ100" s="62"/>
      <c r="JUA100" s="62"/>
      <c r="JUB100" s="62"/>
      <c r="JUC100" s="62"/>
      <c r="JUD100" s="62"/>
      <c r="JUE100" s="62"/>
      <c r="JUF100" s="62"/>
      <c r="JUG100" s="62"/>
      <c r="JUH100" s="62"/>
      <c r="JUI100" s="62"/>
      <c r="JUJ100" s="62"/>
      <c r="JUK100" s="62"/>
      <c r="JUL100" s="62"/>
      <c r="JUM100" s="62"/>
      <c r="JUN100" s="62"/>
      <c r="JUO100" s="62"/>
      <c r="JUP100" s="62"/>
      <c r="JUQ100" s="62"/>
      <c r="JUR100" s="62"/>
      <c r="JUS100" s="62"/>
      <c r="JUT100" s="62"/>
      <c r="JUU100" s="62"/>
      <c r="JUV100" s="62"/>
      <c r="JUW100" s="62"/>
      <c r="JUX100" s="62"/>
      <c r="JUY100" s="62"/>
      <c r="JUZ100" s="62"/>
      <c r="JVA100" s="62"/>
      <c r="JVB100" s="62"/>
      <c r="JVC100" s="62"/>
      <c r="JVD100" s="62"/>
      <c r="JVE100" s="62"/>
      <c r="JVF100" s="62"/>
      <c r="JVG100" s="62"/>
      <c r="JVH100" s="62"/>
      <c r="JVI100" s="62"/>
      <c r="JVJ100" s="62"/>
      <c r="JVK100" s="62"/>
      <c r="JVL100" s="62"/>
      <c r="JVM100" s="62"/>
      <c r="JVN100" s="62"/>
      <c r="JVO100" s="62"/>
      <c r="JVP100" s="62"/>
      <c r="JVQ100" s="62"/>
      <c r="JVR100" s="62"/>
      <c r="JVS100" s="62"/>
      <c r="JVT100" s="62"/>
      <c r="JVU100" s="62"/>
      <c r="JVV100" s="62"/>
      <c r="JVW100" s="62"/>
      <c r="JVX100" s="62"/>
      <c r="JVY100" s="62"/>
      <c r="JVZ100" s="62"/>
      <c r="JWA100" s="62"/>
      <c r="JWB100" s="62"/>
      <c r="JWC100" s="62"/>
      <c r="JWD100" s="62"/>
      <c r="JWE100" s="62"/>
      <c r="JWF100" s="62"/>
      <c r="JWG100" s="62"/>
      <c r="JWH100" s="62"/>
      <c r="JWI100" s="62"/>
      <c r="JWJ100" s="62"/>
      <c r="JWK100" s="62"/>
      <c r="JWL100" s="62"/>
      <c r="JWM100" s="62"/>
      <c r="JWN100" s="62"/>
      <c r="JWO100" s="62"/>
      <c r="JWP100" s="62"/>
      <c r="JWQ100" s="62"/>
      <c r="JWR100" s="62"/>
      <c r="JWS100" s="62"/>
      <c r="JWT100" s="62"/>
      <c r="JWU100" s="62"/>
      <c r="JWV100" s="62"/>
      <c r="JWW100" s="62"/>
      <c r="JWX100" s="62"/>
      <c r="JWY100" s="62"/>
      <c r="JWZ100" s="62"/>
      <c r="JXA100" s="62"/>
      <c r="JXB100" s="62"/>
      <c r="JXC100" s="62"/>
      <c r="JXD100" s="62"/>
      <c r="JXE100" s="62"/>
      <c r="JXF100" s="62"/>
      <c r="JXG100" s="62"/>
      <c r="JXH100" s="62"/>
      <c r="JXI100" s="62"/>
      <c r="JXJ100" s="62"/>
      <c r="JXK100" s="62"/>
      <c r="JXL100" s="62"/>
      <c r="JXM100" s="62"/>
      <c r="JXN100" s="62"/>
      <c r="JXO100" s="62"/>
      <c r="JXP100" s="62"/>
      <c r="JXQ100" s="62"/>
      <c r="JXR100" s="62"/>
      <c r="JXS100" s="62"/>
      <c r="JXT100" s="62"/>
      <c r="JXU100" s="62"/>
      <c r="JXV100" s="62"/>
      <c r="JXW100" s="62"/>
      <c r="JXX100" s="62"/>
      <c r="JXY100" s="62"/>
      <c r="JXZ100" s="62"/>
      <c r="JYA100" s="62"/>
      <c r="JYB100" s="62"/>
      <c r="JYC100" s="62"/>
      <c r="JYD100" s="62"/>
      <c r="JYE100" s="62"/>
      <c r="JYF100" s="62"/>
      <c r="JYG100" s="62"/>
      <c r="JYH100" s="62"/>
      <c r="JYI100" s="62"/>
      <c r="JYJ100" s="62"/>
      <c r="JYK100" s="62"/>
      <c r="JYL100" s="62"/>
      <c r="JYM100" s="62"/>
      <c r="JYN100" s="62"/>
      <c r="JYO100" s="62"/>
      <c r="JYP100" s="62"/>
      <c r="JYQ100" s="62"/>
      <c r="JYR100" s="62"/>
      <c r="JYS100" s="62"/>
      <c r="JYT100" s="62"/>
      <c r="JYU100" s="62"/>
      <c r="JYV100" s="62"/>
      <c r="JYW100" s="62"/>
      <c r="JYX100" s="62"/>
      <c r="JYY100" s="62"/>
      <c r="JYZ100" s="62"/>
      <c r="JZA100" s="62"/>
      <c r="JZB100" s="62"/>
      <c r="JZC100" s="62"/>
      <c r="JZD100" s="62"/>
      <c r="JZE100" s="62"/>
      <c r="JZF100" s="62"/>
      <c r="JZG100" s="62"/>
      <c r="JZH100" s="62"/>
      <c r="JZI100" s="62"/>
      <c r="JZJ100" s="62"/>
      <c r="JZK100" s="62"/>
      <c r="JZL100" s="62"/>
      <c r="JZM100" s="62"/>
      <c r="JZN100" s="62"/>
      <c r="JZO100" s="62"/>
      <c r="JZP100" s="62"/>
      <c r="JZQ100" s="62"/>
      <c r="JZR100" s="62"/>
      <c r="JZS100" s="62"/>
      <c r="JZT100" s="62"/>
      <c r="JZU100" s="62"/>
      <c r="JZV100" s="62"/>
      <c r="JZW100" s="62"/>
      <c r="JZX100" s="62"/>
      <c r="JZY100" s="62"/>
      <c r="JZZ100" s="62"/>
      <c r="KAA100" s="62"/>
      <c r="KAB100" s="62"/>
      <c r="KAC100" s="62"/>
      <c r="KAD100" s="62"/>
      <c r="KAE100" s="62"/>
      <c r="KAF100" s="62"/>
      <c r="KAG100" s="62"/>
      <c r="KAH100" s="62"/>
      <c r="KAI100" s="62"/>
      <c r="KAJ100" s="62"/>
      <c r="KAK100" s="62"/>
      <c r="KAL100" s="62"/>
      <c r="KAM100" s="62"/>
      <c r="KAN100" s="62"/>
      <c r="KAO100" s="62"/>
      <c r="KAP100" s="62"/>
      <c r="KAQ100" s="62"/>
      <c r="KAR100" s="62"/>
      <c r="KAS100" s="62"/>
      <c r="KAT100" s="62"/>
      <c r="KAU100" s="62"/>
      <c r="KAV100" s="62"/>
      <c r="KAW100" s="62"/>
      <c r="KAX100" s="62"/>
      <c r="KAY100" s="62"/>
      <c r="KAZ100" s="62"/>
      <c r="KBA100" s="62"/>
      <c r="KBB100" s="62"/>
      <c r="KBC100" s="62"/>
      <c r="KBD100" s="62"/>
      <c r="KBE100" s="62"/>
      <c r="KBF100" s="62"/>
      <c r="KBG100" s="62"/>
      <c r="KBH100" s="62"/>
      <c r="KBI100" s="62"/>
      <c r="KBJ100" s="62"/>
      <c r="KBK100" s="62"/>
      <c r="KBL100" s="62"/>
      <c r="KBM100" s="62"/>
      <c r="KBN100" s="62"/>
      <c r="KBO100" s="62"/>
      <c r="KBP100" s="62"/>
      <c r="KBQ100" s="62"/>
      <c r="KBR100" s="62"/>
      <c r="KBS100" s="62"/>
      <c r="KBT100" s="62"/>
      <c r="KBU100" s="62"/>
      <c r="KBV100" s="62"/>
      <c r="KBW100" s="62"/>
      <c r="KBX100" s="62"/>
      <c r="KBY100" s="62"/>
      <c r="KBZ100" s="62"/>
      <c r="KCA100" s="62"/>
      <c r="KCB100" s="62"/>
      <c r="KCC100" s="62"/>
      <c r="KCD100" s="62"/>
      <c r="KCE100" s="62"/>
      <c r="KCF100" s="62"/>
      <c r="KCG100" s="62"/>
      <c r="KCH100" s="62"/>
      <c r="KCI100" s="62"/>
      <c r="KCJ100" s="62"/>
      <c r="KCK100" s="62"/>
      <c r="KCL100" s="62"/>
      <c r="KCM100" s="62"/>
      <c r="KCN100" s="62"/>
      <c r="KCO100" s="62"/>
      <c r="KCP100" s="62"/>
      <c r="KCQ100" s="62"/>
      <c r="KCR100" s="62"/>
      <c r="KCS100" s="62"/>
      <c r="KCT100" s="62"/>
      <c r="KCU100" s="62"/>
      <c r="KCV100" s="62"/>
      <c r="KCW100" s="62"/>
      <c r="KCX100" s="62"/>
      <c r="KCY100" s="62"/>
      <c r="KCZ100" s="62"/>
      <c r="KDA100" s="62"/>
      <c r="KDB100" s="62"/>
      <c r="KDC100" s="62"/>
      <c r="KDD100" s="62"/>
      <c r="KDE100" s="62"/>
      <c r="KDF100" s="62"/>
      <c r="KDG100" s="62"/>
      <c r="KDH100" s="62"/>
      <c r="KDI100" s="62"/>
      <c r="KDJ100" s="62"/>
      <c r="KDK100" s="62"/>
      <c r="KDL100" s="62"/>
      <c r="KDM100" s="62"/>
      <c r="KDN100" s="62"/>
      <c r="KDO100" s="62"/>
      <c r="KDP100" s="62"/>
      <c r="KDQ100" s="62"/>
      <c r="KDR100" s="62"/>
      <c r="KDS100" s="62"/>
      <c r="KDT100" s="62"/>
      <c r="KDU100" s="62"/>
      <c r="KDV100" s="62"/>
      <c r="KDW100" s="62"/>
      <c r="KDX100" s="62"/>
      <c r="KDY100" s="62"/>
      <c r="KDZ100" s="62"/>
      <c r="KEA100" s="62"/>
      <c r="KEB100" s="62"/>
      <c r="KEC100" s="62"/>
      <c r="KED100" s="62"/>
      <c r="KEE100" s="62"/>
      <c r="KEF100" s="62"/>
      <c r="KEG100" s="62"/>
      <c r="KEH100" s="62"/>
      <c r="KEI100" s="62"/>
      <c r="KEJ100" s="62"/>
      <c r="KEK100" s="62"/>
      <c r="KEL100" s="62"/>
      <c r="KEM100" s="62"/>
      <c r="KEN100" s="62"/>
      <c r="KEO100" s="62"/>
      <c r="KEP100" s="62"/>
      <c r="KEQ100" s="62"/>
      <c r="KER100" s="62"/>
      <c r="KES100" s="62"/>
      <c r="KET100" s="62"/>
      <c r="KEU100" s="62"/>
      <c r="KEV100" s="62"/>
      <c r="KEW100" s="62"/>
      <c r="KEX100" s="62"/>
      <c r="KEY100" s="62"/>
      <c r="KEZ100" s="62"/>
      <c r="KFA100" s="62"/>
      <c r="KFB100" s="62"/>
      <c r="KFC100" s="62"/>
      <c r="KFD100" s="62"/>
      <c r="KFE100" s="62"/>
      <c r="KFF100" s="62"/>
      <c r="KFG100" s="62"/>
      <c r="KFH100" s="62"/>
      <c r="KFI100" s="62"/>
      <c r="KFJ100" s="62"/>
      <c r="KFK100" s="62"/>
      <c r="KFL100" s="62"/>
      <c r="KFM100" s="62"/>
      <c r="KFN100" s="62"/>
      <c r="KFO100" s="62"/>
      <c r="KFP100" s="62"/>
      <c r="KFQ100" s="62"/>
      <c r="KFR100" s="62"/>
      <c r="KFS100" s="62"/>
      <c r="KFT100" s="62"/>
      <c r="KFU100" s="62"/>
      <c r="KFV100" s="62"/>
      <c r="KFW100" s="62"/>
      <c r="KFX100" s="62"/>
      <c r="KFY100" s="62"/>
      <c r="KFZ100" s="62"/>
      <c r="KGA100" s="62"/>
      <c r="KGB100" s="62"/>
      <c r="KGC100" s="62"/>
      <c r="KGD100" s="62"/>
      <c r="KGE100" s="62"/>
      <c r="KGF100" s="62"/>
      <c r="KGG100" s="62"/>
      <c r="KGH100" s="62"/>
      <c r="KGI100" s="62"/>
      <c r="KGJ100" s="62"/>
      <c r="KGK100" s="62"/>
      <c r="KGL100" s="62"/>
      <c r="KGM100" s="62"/>
      <c r="KGN100" s="62"/>
      <c r="KGO100" s="62"/>
      <c r="KGP100" s="62"/>
      <c r="KGQ100" s="62"/>
      <c r="KGR100" s="62"/>
      <c r="KGS100" s="62"/>
      <c r="KGT100" s="62"/>
      <c r="KGU100" s="62"/>
      <c r="KGV100" s="62"/>
      <c r="KGW100" s="62"/>
      <c r="KGX100" s="62"/>
      <c r="KGY100" s="62"/>
      <c r="KGZ100" s="62"/>
      <c r="KHA100" s="62"/>
      <c r="KHB100" s="62"/>
      <c r="KHC100" s="62"/>
      <c r="KHD100" s="62"/>
      <c r="KHE100" s="62"/>
      <c r="KHF100" s="62"/>
      <c r="KHG100" s="62"/>
      <c r="KHH100" s="62"/>
      <c r="KHI100" s="62"/>
      <c r="KHJ100" s="62"/>
      <c r="KHK100" s="62"/>
      <c r="KHL100" s="62"/>
      <c r="KHM100" s="62"/>
      <c r="KHN100" s="62"/>
      <c r="KHO100" s="62"/>
      <c r="KHP100" s="62"/>
      <c r="KHQ100" s="62"/>
      <c r="KHR100" s="62"/>
      <c r="KHS100" s="62"/>
      <c r="KHT100" s="62"/>
      <c r="KHU100" s="62"/>
      <c r="KHV100" s="62"/>
      <c r="KHW100" s="62"/>
      <c r="KHX100" s="62"/>
      <c r="KHY100" s="62"/>
      <c r="KHZ100" s="62"/>
      <c r="KIA100" s="62"/>
      <c r="KIB100" s="62"/>
      <c r="KIC100" s="62"/>
      <c r="KID100" s="62"/>
      <c r="KIE100" s="62"/>
      <c r="KIF100" s="62"/>
      <c r="KIG100" s="62"/>
      <c r="KIH100" s="62"/>
      <c r="KII100" s="62"/>
      <c r="KIJ100" s="62"/>
      <c r="KIK100" s="62"/>
      <c r="KIL100" s="62"/>
      <c r="KIM100" s="62"/>
      <c r="KIN100" s="62"/>
      <c r="KIO100" s="62"/>
      <c r="KIP100" s="62"/>
      <c r="KIQ100" s="62"/>
      <c r="KIR100" s="62"/>
      <c r="KIS100" s="62"/>
      <c r="KIT100" s="62"/>
      <c r="KIU100" s="62"/>
      <c r="KIV100" s="62"/>
      <c r="KIW100" s="62"/>
      <c r="KIX100" s="62"/>
      <c r="KIY100" s="62"/>
      <c r="KIZ100" s="62"/>
      <c r="KJA100" s="62"/>
      <c r="KJB100" s="62"/>
      <c r="KJC100" s="62"/>
      <c r="KJD100" s="62"/>
      <c r="KJE100" s="62"/>
      <c r="KJF100" s="62"/>
      <c r="KJG100" s="62"/>
      <c r="KJH100" s="62"/>
      <c r="KJI100" s="62"/>
      <c r="KJJ100" s="62"/>
      <c r="KJK100" s="62"/>
      <c r="KJL100" s="62"/>
      <c r="KJM100" s="62"/>
      <c r="KJN100" s="62"/>
      <c r="KJO100" s="62"/>
      <c r="KJP100" s="62"/>
      <c r="KJQ100" s="62"/>
      <c r="KJR100" s="62"/>
      <c r="KJS100" s="62"/>
      <c r="KJT100" s="62"/>
      <c r="KJU100" s="62"/>
      <c r="KJV100" s="62"/>
      <c r="KJW100" s="62"/>
      <c r="KJX100" s="62"/>
      <c r="KJY100" s="62"/>
      <c r="KJZ100" s="62"/>
      <c r="KKA100" s="62"/>
      <c r="KKB100" s="62"/>
      <c r="KKC100" s="62"/>
      <c r="KKD100" s="62"/>
      <c r="KKE100" s="62"/>
      <c r="KKF100" s="62"/>
      <c r="KKG100" s="62"/>
      <c r="KKH100" s="62"/>
      <c r="KKI100" s="62"/>
      <c r="KKJ100" s="62"/>
      <c r="KKK100" s="62"/>
      <c r="KKL100" s="62"/>
      <c r="KKM100" s="62"/>
      <c r="KKN100" s="62"/>
      <c r="KKO100" s="62"/>
      <c r="KKP100" s="62"/>
      <c r="KKQ100" s="62"/>
      <c r="KKR100" s="62"/>
      <c r="KKS100" s="62"/>
      <c r="KKT100" s="62"/>
      <c r="KKU100" s="62"/>
      <c r="KKV100" s="62"/>
      <c r="KKW100" s="62"/>
      <c r="KKX100" s="62"/>
      <c r="KKY100" s="62"/>
      <c r="KKZ100" s="62"/>
      <c r="KLA100" s="62"/>
      <c r="KLB100" s="62"/>
      <c r="KLC100" s="62"/>
      <c r="KLD100" s="62"/>
      <c r="KLE100" s="62"/>
      <c r="KLF100" s="62"/>
      <c r="KLG100" s="62"/>
      <c r="KLH100" s="62"/>
      <c r="KLI100" s="62"/>
      <c r="KLJ100" s="62"/>
      <c r="KLK100" s="62"/>
      <c r="KLL100" s="62"/>
      <c r="KLM100" s="62"/>
      <c r="KLN100" s="62"/>
      <c r="KLO100" s="62"/>
      <c r="KLP100" s="62"/>
      <c r="KLQ100" s="62"/>
      <c r="KLR100" s="62"/>
      <c r="KLS100" s="62"/>
      <c r="KLT100" s="62"/>
      <c r="KLU100" s="62"/>
      <c r="KLV100" s="62"/>
      <c r="KLW100" s="62"/>
      <c r="KLX100" s="62"/>
      <c r="KLY100" s="62"/>
      <c r="KLZ100" s="62"/>
      <c r="KMA100" s="62"/>
      <c r="KMB100" s="62"/>
      <c r="KMC100" s="62"/>
      <c r="KMD100" s="62"/>
      <c r="KME100" s="62"/>
      <c r="KMF100" s="62"/>
      <c r="KMG100" s="62"/>
      <c r="KMH100" s="62"/>
      <c r="KMI100" s="62"/>
      <c r="KMJ100" s="62"/>
      <c r="KMK100" s="62"/>
      <c r="KML100" s="62"/>
      <c r="KMM100" s="62"/>
      <c r="KMN100" s="62"/>
      <c r="KMO100" s="62"/>
      <c r="KMP100" s="62"/>
      <c r="KMQ100" s="62"/>
      <c r="KMR100" s="62"/>
      <c r="KMS100" s="62"/>
      <c r="KMT100" s="62"/>
      <c r="KMU100" s="62"/>
      <c r="KMV100" s="62"/>
      <c r="KMW100" s="62"/>
      <c r="KMX100" s="62"/>
      <c r="KMY100" s="62"/>
      <c r="KMZ100" s="62"/>
      <c r="KNA100" s="62"/>
      <c r="KNB100" s="62"/>
      <c r="KNC100" s="62"/>
      <c r="KND100" s="62"/>
      <c r="KNE100" s="62"/>
      <c r="KNF100" s="62"/>
      <c r="KNG100" s="62"/>
      <c r="KNH100" s="62"/>
      <c r="KNI100" s="62"/>
      <c r="KNJ100" s="62"/>
      <c r="KNK100" s="62"/>
      <c r="KNL100" s="62"/>
      <c r="KNM100" s="62"/>
      <c r="KNN100" s="62"/>
      <c r="KNO100" s="62"/>
      <c r="KNP100" s="62"/>
      <c r="KNQ100" s="62"/>
      <c r="KNR100" s="62"/>
      <c r="KNS100" s="62"/>
      <c r="KNT100" s="62"/>
      <c r="KNU100" s="62"/>
      <c r="KNV100" s="62"/>
      <c r="KNW100" s="62"/>
      <c r="KNX100" s="62"/>
      <c r="KNY100" s="62"/>
      <c r="KNZ100" s="62"/>
      <c r="KOA100" s="62"/>
      <c r="KOB100" s="62"/>
      <c r="KOC100" s="62"/>
      <c r="KOD100" s="62"/>
      <c r="KOE100" s="62"/>
      <c r="KOF100" s="62"/>
      <c r="KOG100" s="62"/>
      <c r="KOH100" s="62"/>
      <c r="KOI100" s="62"/>
      <c r="KOJ100" s="62"/>
      <c r="KOK100" s="62"/>
      <c r="KOL100" s="62"/>
      <c r="KOM100" s="62"/>
      <c r="KON100" s="62"/>
      <c r="KOO100" s="62"/>
      <c r="KOP100" s="62"/>
      <c r="KOQ100" s="62"/>
      <c r="KOR100" s="62"/>
      <c r="KOS100" s="62"/>
      <c r="KOT100" s="62"/>
      <c r="KOU100" s="62"/>
      <c r="KOV100" s="62"/>
      <c r="KOW100" s="62"/>
      <c r="KOX100" s="62"/>
      <c r="KOY100" s="62"/>
      <c r="KOZ100" s="62"/>
      <c r="KPA100" s="62"/>
      <c r="KPB100" s="62"/>
      <c r="KPC100" s="62"/>
      <c r="KPD100" s="62"/>
      <c r="KPE100" s="62"/>
      <c r="KPF100" s="62"/>
      <c r="KPG100" s="62"/>
      <c r="KPH100" s="62"/>
      <c r="KPI100" s="62"/>
      <c r="KPJ100" s="62"/>
      <c r="KPK100" s="62"/>
      <c r="KPL100" s="62"/>
      <c r="KPM100" s="62"/>
      <c r="KPN100" s="62"/>
      <c r="KPO100" s="62"/>
      <c r="KPP100" s="62"/>
      <c r="KPQ100" s="62"/>
      <c r="KPR100" s="62"/>
      <c r="KPS100" s="62"/>
      <c r="KPT100" s="62"/>
      <c r="KPU100" s="62"/>
      <c r="KPV100" s="62"/>
      <c r="KPW100" s="62"/>
      <c r="KPX100" s="62"/>
      <c r="KPY100" s="62"/>
      <c r="KPZ100" s="62"/>
      <c r="KQA100" s="62"/>
      <c r="KQB100" s="62"/>
      <c r="KQC100" s="62"/>
      <c r="KQD100" s="62"/>
      <c r="KQE100" s="62"/>
      <c r="KQF100" s="62"/>
      <c r="KQG100" s="62"/>
      <c r="KQH100" s="62"/>
      <c r="KQI100" s="62"/>
      <c r="KQJ100" s="62"/>
      <c r="KQK100" s="62"/>
      <c r="KQL100" s="62"/>
      <c r="KQM100" s="62"/>
      <c r="KQN100" s="62"/>
      <c r="KQO100" s="62"/>
      <c r="KQP100" s="62"/>
      <c r="KQQ100" s="62"/>
      <c r="KQR100" s="62"/>
      <c r="KQS100" s="62"/>
      <c r="KQT100" s="62"/>
      <c r="KQU100" s="62"/>
      <c r="KQV100" s="62"/>
      <c r="KQW100" s="62"/>
      <c r="KQX100" s="62"/>
      <c r="KQY100" s="62"/>
      <c r="KQZ100" s="62"/>
      <c r="KRA100" s="62"/>
      <c r="KRB100" s="62"/>
      <c r="KRC100" s="62"/>
      <c r="KRD100" s="62"/>
      <c r="KRE100" s="62"/>
      <c r="KRF100" s="62"/>
      <c r="KRG100" s="62"/>
      <c r="KRH100" s="62"/>
      <c r="KRI100" s="62"/>
      <c r="KRJ100" s="62"/>
      <c r="KRK100" s="62"/>
      <c r="KRL100" s="62"/>
      <c r="KRM100" s="62"/>
      <c r="KRN100" s="62"/>
      <c r="KRO100" s="62"/>
      <c r="KRP100" s="62"/>
      <c r="KRQ100" s="62"/>
      <c r="KRR100" s="62"/>
      <c r="KRS100" s="62"/>
      <c r="KRT100" s="62"/>
      <c r="KRU100" s="62"/>
      <c r="KRV100" s="62"/>
      <c r="KRW100" s="62"/>
      <c r="KRX100" s="62"/>
      <c r="KRY100" s="62"/>
      <c r="KRZ100" s="62"/>
      <c r="KSA100" s="62"/>
      <c r="KSB100" s="62"/>
      <c r="KSC100" s="62"/>
      <c r="KSD100" s="62"/>
      <c r="KSE100" s="62"/>
      <c r="KSF100" s="62"/>
      <c r="KSG100" s="62"/>
      <c r="KSH100" s="62"/>
      <c r="KSI100" s="62"/>
      <c r="KSJ100" s="62"/>
      <c r="KSK100" s="62"/>
      <c r="KSL100" s="62"/>
      <c r="KSM100" s="62"/>
      <c r="KSN100" s="62"/>
      <c r="KSO100" s="62"/>
      <c r="KSP100" s="62"/>
      <c r="KSQ100" s="62"/>
      <c r="KSR100" s="62"/>
      <c r="KSS100" s="62"/>
      <c r="KST100" s="62"/>
      <c r="KSU100" s="62"/>
      <c r="KSV100" s="62"/>
      <c r="KSW100" s="62"/>
      <c r="KSX100" s="62"/>
      <c r="KSY100" s="62"/>
      <c r="KSZ100" s="62"/>
      <c r="KTA100" s="62"/>
      <c r="KTB100" s="62"/>
      <c r="KTC100" s="62"/>
      <c r="KTD100" s="62"/>
      <c r="KTE100" s="62"/>
      <c r="KTF100" s="62"/>
      <c r="KTG100" s="62"/>
      <c r="KTH100" s="62"/>
      <c r="KTI100" s="62"/>
      <c r="KTJ100" s="62"/>
      <c r="KTK100" s="62"/>
      <c r="KTL100" s="62"/>
      <c r="KTM100" s="62"/>
      <c r="KTN100" s="62"/>
      <c r="KTO100" s="62"/>
      <c r="KTP100" s="62"/>
      <c r="KTQ100" s="62"/>
      <c r="KTR100" s="62"/>
      <c r="KTS100" s="62"/>
      <c r="KTT100" s="62"/>
      <c r="KTU100" s="62"/>
      <c r="KTV100" s="62"/>
      <c r="KTW100" s="62"/>
      <c r="KTX100" s="62"/>
      <c r="KTY100" s="62"/>
      <c r="KTZ100" s="62"/>
      <c r="KUA100" s="62"/>
      <c r="KUB100" s="62"/>
      <c r="KUC100" s="62"/>
      <c r="KUD100" s="62"/>
      <c r="KUE100" s="62"/>
      <c r="KUF100" s="62"/>
      <c r="KUG100" s="62"/>
      <c r="KUH100" s="62"/>
      <c r="KUI100" s="62"/>
      <c r="KUJ100" s="62"/>
      <c r="KUK100" s="62"/>
      <c r="KUL100" s="62"/>
      <c r="KUM100" s="62"/>
      <c r="KUN100" s="62"/>
      <c r="KUO100" s="62"/>
      <c r="KUP100" s="62"/>
      <c r="KUQ100" s="62"/>
      <c r="KUR100" s="62"/>
      <c r="KUS100" s="62"/>
      <c r="KUT100" s="62"/>
      <c r="KUU100" s="62"/>
      <c r="KUV100" s="62"/>
      <c r="KUW100" s="62"/>
      <c r="KUX100" s="62"/>
      <c r="KUY100" s="62"/>
      <c r="KUZ100" s="62"/>
      <c r="KVA100" s="62"/>
      <c r="KVB100" s="62"/>
      <c r="KVC100" s="62"/>
      <c r="KVD100" s="62"/>
      <c r="KVE100" s="62"/>
      <c r="KVF100" s="62"/>
      <c r="KVG100" s="62"/>
      <c r="KVH100" s="62"/>
      <c r="KVI100" s="62"/>
      <c r="KVJ100" s="62"/>
      <c r="KVK100" s="62"/>
      <c r="KVL100" s="62"/>
      <c r="KVM100" s="62"/>
      <c r="KVN100" s="62"/>
      <c r="KVO100" s="62"/>
      <c r="KVP100" s="62"/>
      <c r="KVQ100" s="62"/>
      <c r="KVR100" s="62"/>
      <c r="KVS100" s="62"/>
      <c r="KVT100" s="62"/>
      <c r="KVU100" s="62"/>
      <c r="KVV100" s="62"/>
      <c r="KVW100" s="62"/>
      <c r="KVX100" s="62"/>
      <c r="KVY100" s="62"/>
      <c r="KVZ100" s="62"/>
      <c r="KWA100" s="62"/>
      <c r="KWB100" s="62"/>
      <c r="KWC100" s="62"/>
      <c r="KWD100" s="62"/>
      <c r="KWE100" s="62"/>
      <c r="KWF100" s="62"/>
      <c r="KWG100" s="62"/>
      <c r="KWH100" s="62"/>
      <c r="KWI100" s="62"/>
      <c r="KWJ100" s="62"/>
      <c r="KWK100" s="62"/>
      <c r="KWL100" s="62"/>
      <c r="KWM100" s="62"/>
      <c r="KWN100" s="62"/>
      <c r="KWO100" s="62"/>
      <c r="KWP100" s="62"/>
      <c r="KWQ100" s="62"/>
      <c r="KWR100" s="62"/>
      <c r="KWS100" s="62"/>
      <c r="KWT100" s="62"/>
      <c r="KWU100" s="62"/>
      <c r="KWV100" s="62"/>
      <c r="KWW100" s="62"/>
      <c r="KWX100" s="62"/>
      <c r="KWY100" s="62"/>
      <c r="KWZ100" s="62"/>
      <c r="KXA100" s="62"/>
      <c r="KXB100" s="62"/>
      <c r="KXC100" s="62"/>
      <c r="KXD100" s="62"/>
      <c r="KXE100" s="62"/>
      <c r="KXF100" s="62"/>
      <c r="KXG100" s="62"/>
      <c r="KXH100" s="62"/>
      <c r="KXI100" s="62"/>
      <c r="KXJ100" s="62"/>
      <c r="KXK100" s="62"/>
      <c r="KXL100" s="62"/>
      <c r="KXM100" s="62"/>
      <c r="KXN100" s="62"/>
      <c r="KXO100" s="62"/>
      <c r="KXP100" s="62"/>
      <c r="KXQ100" s="62"/>
      <c r="KXR100" s="62"/>
      <c r="KXS100" s="62"/>
      <c r="KXT100" s="62"/>
      <c r="KXU100" s="62"/>
      <c r="KXV100" s="62"/>
      <c r="KXW100" s="62"/>
      <c r="KXX100" s="62"/>
      <c r="KXY100" s="62"/>
      <c r="KXZ100" s="62"/>
      <c r="KYA100" s="62"/>
      <c r="KYB100" s="62"/>
      <c r="KYC100" s="62"/>
      <c r="KYD100" s="62"/>
      <c r="KYE100" s="62"/>
      <c r="KYF100" s="62"/>
      <c r="KYG100" s="62"/>
      <c r="KYH100" s="62"/>
      <c r="KYI100" s="62"/>
      <c r="KYJ100" s="62"/>
      <c r="KYK100" s="62"/>
      <c r="KYL100" s="62"/>
      <c r="KYM100" s="62"/>
      <c r="KYN100" s="62"/>
      <c r="KYO100" s="62"/>
      <c r="KYP100" s="62"/>
      <c r="KYQ100" s="62"/>
      <c r="KYR100" s="62"/>
      <c r="KYS100" s="62"/>
      <c r="KYT100" s="62"/>
      <c r="KYU100" s="62"/>
      <c r="KYV100" s="62"/>
      <c r="KYW100" s="62"/>
      <c r="KYX100" s="62"/>
      <c r="KYY100" s="62"/>
      <c r="KYZ100" s="62"/>
      <c r="KZA100" s="62"/>
      <c r="KZB100" s="62"/>
      <c r="KZC100" s="62"/>
      <c r="KZD100" s="62"/>
      <c r="KZE100" s="62"/>
      <c r="KZF100" s="62"/>
      <c r="KZG100" s="62"/>
      <c r="KZH100" s="62"/>
      <c r="KZI100" s="62"/>
      <c r="KZJ100" s="62"/>
      <c r="KZK100" s="62"/>
      <c r="KZL100" s="62"/>
      <c r="KZM100" s="62"/>
      <c r="KZN100" s="62"/>
      <c r="KZO100" s="62"/>
      <c r="KZP100" s="62"/>
      <c r="KZQ100" s="62"/>
      <c r="KZR100" s="62"/>
      <c r="KZS100" s="62"/>
      <c r="KZT100" s="62"/>
      <c r="KZU100" s="62"/>
      <c r="KZV100" s="62"/>
      <c r="KZW100" s="62"/>
      <c r="KZX100" s="62"/>
      <c r="KZY100" s="62"/>
      <c r="KZZ100" s="62"/>
      <c r="LAA100" s="62"/>
      <c r="LAB100" s="62"/>
      <c r="LAC100" s="62"/>
      <c r="LAD100" s="62"/>
      <c r="LAE100" s="62"/>
      <c r="LAF100" s="62"/>
      <c r="LAG100" s="62"/>
      <c r="LAH100" s="62"/>
      <c r="LAI100" s="62"/>
      <c r="LAJ100" s="62"/>
      <c r="LAK100" s="62"/>
      <c r="LAL100" s="62"/>
      <c r="LAM100" s="62"/>
      <c r="LAN100" s="62"/>
      <c r="LAO100" s="62"/>
      <c r="LAP100" s="62"/>
      <c r="LAQ100" s="62"/>
      <c r="LAR100" s="62"/>
      <c r="LAS100" s="62"/>
      <c r="LAT100" s="62"/>
      <c r="LAU100" s="62"/>
      <c r="LAV100" s="62"/>
      <c r="LAW100" s="62"/>
      <c r="LAX100" s="62"/>
      <c r="LAY100" s="62"/>
      <c r="LAZ100" s="62"/>
      <c r="LBA100" s="62"/>
      <c r="LBB100" s="62"/>
      <c r="LBC100" s="62"/>
      <c r="LBD100" s="62"/>
      <c r="LBE100" s="62"/>
      <c r="LBF100" s="62"/>
      <c r="LBG100" s="62"/>
      <c r="LBH100" s="62"/>
      <c r="LBI100" s="62"/>
      <c r="LBJ100" s="62"/>
      <c r="LBK100" s="62"/>
      <c r="LBL100" s="62"/>
      <c r="LBM100" s="62"/>
      <c r="LBN100" s="62"/>
      <c r="LBO100" s="62"/>
      <c r="LBP100" s="62"/>
      <c r="LBQ100" s="62"/>
      <c r="LBR100" s="62"/>
      <c r="LBS100" s="62"/>
      <c r="LBT100" s="62"/>
      <c r="LBU100" s="62"/>
      <c r="LBV100" s="62"/>
      <c r="LBW100" s="62"/>
      <c r="LBX100" s="62"/>
      <c r="LBY100" s="62"/>
      <c r="LBZ100" s="62"/>
      <c r="LCA100" s="62"/>
      <c r="LCB100" s="62"/>
      <c r="LCC100" s="62"/>
      <c r="LCD100" s="62"/>
      <c r="LCE100" s="62"/>
      <c r="LCF100" s="62"/>
      <c r="LCG100" s="62"/>
      <c r="LCH100" s="62"/>
      <c r="LCI100" s="62"/>
      <c r="LCJ100" s="62"/>
      <c r="LCK100" s="62"/>
      <c r="LCL100" s="62"/>
      <c r="LCM100" s="62"/>
      <c r="LCN100" s="62"/>
      <c r="LCO100" s="62"/>
      <c r="LCP100" s="62"/>
      <c r="LCQ100" s="62"/>
      <c r="LCR100" s="62"/>
      <c r="LCS100" s="62"/>
      <c r="LCT100" s="62"/>
      <c r="LCU100" s="62"/>
      <c r="LCV100" s="62"/>
      <c r="LCW100" s="62"/>
      <c r="LCX100" s="62"/>
      <c r="LCY100" s="62"/>
      <c r="LCZ100" s="62"/>
      <c r="LDA100" s="62"/>
      <c r="LDB100" s="62"/>
      <c r="LDC100" s="62"/>
      <c r="LDD100" s="62"/>
      <c r="LDE100" s="62"/>
      <c r="LDF100" s="62"/>
      <c r="LDG100" s="62"/>
      <c r="LDH100" s="62"/>
      <c r="LDI100" s="62"/>
      <c r="LDJ100" s="62"/>
      <c r="LDK100" s="62"/>
      <c r="LDL100" s="62"/>
      <c r="LDM100" s="62"/>
      <c r="LDN100" s="62"/>
      <c r="LDO100" s="62"/>
      <c r="LDP100" s="62"/>
      <c r="LDQ100" s="62"/>
      <c r="LDR100" s="62"/>
      <c r="LDS100" s="62"/>
      <c r="LDT100" s="62"/>
      <c r="LDU100" s="62"/>
      <c r="LDV100" s="62"/>
      <c r="LDW100" s="62"/>
      <c r="LDX100" s="62"/>
      <c r="LDY100" s="62"/>
      <c r="LDZ100" s="62"/>
      <c r="LEA100" s="62"/>
      <c r="LEB100" s="62"/>
      <c r="LEC100" s="62"/>
      <c r="LED100" s="62"/>
      <c r="LEE100" s="62"/>
      <c r="LEF100" s="62"/>
      <c r="LEG100" s="62"/>
      <c r="LEH100" s="62"/>
      <c r="LEI100" s="62"/>
      <c r="LEJ100" s="62"/>
      <c r="LEK100" s="62"/>
      <c r="LEL100" s="62"/>
      <c r="LEM100" s="62"/>
      <c r="LEN100" s="62"/>
      <c r="LEO100" s="62"/>
      <c r="LEP100" s="62"/>
      <c r="LEQ100" s="62"/>
      <c r="LER100" s="62"/>
      <c r="LES100" s="62"/>
      <c r="LET100" s="62"/>
      <c r="LEU100" s="62"/>
      <c r="LEV100" s="62"/>
      <c r="LEW100" s="62"/>
      <c r="LEX100" s="62"/>
      <c r="LEY100" s="62"/>
      <c r="LEZ100" s="62"/>
      <c r="LFA100" s="62"/>
      <c r="LFB100" s="62"/>
      <c r="LFC100" s="62"/>
      <c r="LFD100" s="62"/>
      <c r="LFE100" s="62"/>
      <c r="LFF100" s="62"/>
      <c r="LFG100" s="62"/>
      <c r="LFH100" s="62"/>
      <c r="LFI100" s="62"/>
      <c r="LFJ100" s="62"/>
      <c r="LFK100" s="62"/>
      <c r="LFL100" s="62"/>
      <c r="LFM100" s="62"/>
      <c r="LFN100" s="62"/>
      <c r="LFO100" s="62"/>
      <c r="LFP100" s="62"/>
      <c r="LFQ100" s="62"/>
      <c r="LFR100" s="62"/>
      <c r="LFS100" s="62"/>
      <c r="LFT100" s="62"/>
      <c r="LFU100" s="62"/>
      <c r="LFV100" s="62"/>
      <c r="LFW100" s="62"/>
      <c r="LFX100" s="62"/>
      <c r="LFY100" s="62"/>
      <c r="LFZ100" s="62"/>
      <c r="LGA100" s="62"/>
      <c r="LGB100" s="62"/>
      <c r="LGC100" s="62"/>
      <c r="LGD100" s="62"/>
      <c r="LGE100" s="62"/>
      <c r="LGF100" s="62"/>
      <c r="LGG100" s="62"/>
      <c r="LGH100" s="62"/>
      <c r="LGI100" s="62"/>
      <c r="LGJ100" s="62"/>
      <c r="LGK100" s="62"/>
      <c r="LGL100" s="62"/>
      <c r="LGM100" s="62"/>
      <c r="LGN100" s="62"/>
      <c r="LGO100" s="62"/>
      <c r="LGP100" s="62"/>
      <c r="LGQ100" s="62"/>
      <c r="LGR100" s="62"/>
      <c r="LGS100" s="62"/>
      <c r="LGT100" s="62"/>
      <c r="LGU100" s="62"/>
      <c r="LGV100" s="62"/>
      <c r="LGW100" s="62"/>
      <c r="LGX100" s="62"/>
      <c r="LGY100" s="62"/>
      <c r="LGZ100" s="62"/>
      <c r="LHA100" s="62"/>
      <c r="LHB100" s="62"/>
      <c r="LHC100" s="62"/>
      <c r="LHD100" s="62"/>
      <c r="LHE100" s="62"/>
      <c r="LHF100" s="62"/>
      <c r="LHG100" s="62"/>
      <c r="LHH100" s="62"/>
      <c r="LHI100" s="62"/>
      <c r="LHJ100" s="62"/>
      <c r="LHK100" s="62"/>
      <c r="LHL100" s="62"/>
      <c r="LHM100" s="62"/>
      <c r="LHN100" s="62"/>
      <c r="LHO100" s="62"/>
      <c r="LHP100" s="62"/>
      <c r="LHQ100" s="62"/>
      <c r="LHR100" s="62"/>
      <c r="LHS100" s="62"/>
      <c r="LHT100" s="62"/>
      <c r="LHU100" s="62"/>
      <c r="LHV100" s="62"/>
      <c r="LHW100" s="62"/>
      <c r="LHX100" s="62"/>
      <c r="LHY100" s="62"/>
      <c r="LHZ100" s="62"/>
      <c r="LIA100" s="62"/>
      <c r="LIB100" s="62"/>
      <c r="LIC100" s="62"/>
      <c r="LID100" s="62"/>
      <c r="LIE100" s="62"/>
      <c r="LIF100" s="62"/>
      <c r="LIG100" s="62"/>
      <c r="LIH100" s="62"/>
      <c r="LII100" s="62"/>
      <c r="LIJ100" s="62"/>
      <c r="LIK100" s="62"/>
      <c r="LIL100" s="62"/>
      <c r="LIM100" s="62"/>
      <c r="LIN100" s="62"/>
      <c r="LIO100" s="62"/>
      <c r="LIP100" s="62"/>
      <c r="LIQ100" s="62"/>
      <c r="LIR100" s="62"/>
      <c r="LIS100" s="62"/>
      <c r="LIT100" s="62"/>
      <c r="LIU100" s="62"/>
      <c r="LIV100" s="62"/>
      <c r="LIW100" s="62"/>
      <c r="LIX100" s="62"/>
      <c r="LIY100" s="62"/>
      <c r="LIZ100" s="62"/>
      <c r="LJA100" s="62"/>
      <c r="LJB100" s="62"/>
      <c r="LJC100" s="62"/>
      <c r="LJD100" s="62"/>
      <c r="LJE100" s="62"/>
      <c r="LJF100" s="62"/>
      <c r="LJG100" s="62"/>
      <c r="LJH100" s="62"/>
      <c r="LJI100" s="62"/>
      <c r="LJJ100" s="62"/>
      <c r="LJK100" s="62"/>
      <c r="LJL100" s="62"/>
      <c r="LJM100" s="62"/>
      <c r="LJN100" s="62"/>
      <c r="LJO100" s="62"/>
      <c r="LJP100" s="62"/>
      <c r="LJQ100" s="62"/>
      <c r="LJR100" s="62"/>
      <c r="LJS100" s="62"/>
      <c r="LJT100" s="62"/>
      <c r="LJU100" s="62"/>
      <c r="LJV100" s="62"/>
      <c r="LJW100" s="62"/>
      <c r="LJX100" s="62"/>
      <c r="LJY100" s="62"/>
      <c r="LJZ100" s="62"/>
      <c r="LKA100" s="62"/>
      <c r="LKB100" s="62"/>
      <c r="LKC100" s="62"/>
      <c r="LKD100" s="62"/>
      <c r="LKE100" s="62"/>
      <c r="LKF100" s="62"/>
      <c r="LKG100" s="62"/>
      <c r="LKH100" s="62"/>
      <c r="LKI100" s="62"/>
      <c r="LKJ100" s="62"/>
      <c r="LKK100" s="62"/>
      <c r="LKL100" s="62"/>
      <c r="LKM100" s="62"/>
      <c r="LKN100" s="62"/>
      <c r="LKO100" s="62"/>
      <c r="LKP100" s="62"/>
      <c r="LKQ100" s="62"/>
      <c r="LKR100" s="62"/>
      <c r="LKS100" s="62"/>
      <c r="LKT100" s="62"/>
      <c r="LKU100" s="62"/>
      <c r="LKV100" s="62"/>
      <c r="LKW100" s="62"/>
      <c r="LKX100" s="62"/>
      <c r="LKY100" s="62"/>
      <c r="LKZ100" s="62"/>
      <c r="LLA100" s="62"/>
      <c r="LLB100" s="62"/>
      <c r="LLC100" s="62"/>
      <c r="LLD100" s="62"/>
      <c r="LLE100" s="62"/>
      <c r="LLF100" s="62"/>
      <c r="LLG100" s="62"/>
      <c r="LLH100" s="62"/>
      <c r="LLI100" s="62"/>
      <c r="LLJ100" s="62"/>
      <c r="LLK100" s="62"/>
      <c r="LLL100" s="62"/>
      <c r="LLM100" s="62"/>
      <c r="LLN100" s="62"/>
      <c r="LLO100" s="62"/>
      <c r="LLP100" s="62"/>
      <c r="LLQ100" s="62"/>
      <c r="LLR100" s="62"/>
      <c r="LLS100" s="62"/>
      <c r="LLT100" s="62"/>
      <c r="LLU100" s="62"/>
      <c r="LLV100" s="62"/>
      <c r="LLW100" s="62"/>
      <c r="LLX100" s="62"/>
      <c r="LLY100" s="62"/>
      <c r="LLZ100" s="62"/>
      <c r="LMA100" s="62"/>
      <c r="LMB100" s="62"/>
      <c r="LMC100" s="62"/>
      <c r="LMD100" s="62"/>
      <c r="LME100" s="62"/>
      <c r="LMF100" s="62"/>
      <c r="LMG100" s="62"/>
      <c r="LMH100" s="62"/>
      <c r="LMI100" s="62"/>
      <c r="LMJ100" s="62"/>
      <c r="LMK100" s="62"/>
      <c r="LML100" s="62"/>
      <c r="LMM100" s="62"/>
      <c r="LMN100" s="62"/>
      <c r="LMO100" s="62"/>
      <c r="LMP100" s="62"/>
      <c r="LMQ100" s="62"/>
      <c r="LMR100" s="62"/>
      <c r="LMS100" s="62"/>
      <c r="LMT100" s="62"/>
      <c r="LMU100" s="62"/>
      <c r="LMV100" s="62"/>
      <c r="LMW100" s="62"/>
      <c r="LMX100" s="62"/>
      <c r="LMY100" s="62"/>
      <c r="LMZ100" s="62"/>
      <c r="LNA100" s="62"/>
      <c r="LNB100" s="62"/>
      <c r="LNC100" s="62"/>
      <c r="LND100" s="62"/>
      <c r="LNE100" s="62"/>
      <c r="LNF100" s="62"/>
      <c r="LNG100" s="62"/>
      <c r="LNH100" s="62"/>
      <c r="LNI100" s="62"/>
      <c r="LNJ100" s="62"/>
      <c r="LNK100" s="62"/>
      <c r="LNL100" s="62"/>
      <c r="LNM100" s="62"/>
      <c r="LNN100" s="62"/>
      <c r="LNO100" s="62"/>
      <c r="LNP100" s="62"/>
      <c r="LNQ100" s="62"/>
      <c r="LNR100" s="62"/>
      <c r="LNS100" s="62"/>
      <c r="LNT100" s="62"/>
      <c r="LNU100" s="62"/>
      <c r="LNV100" s="62"/>
      <c r="LNW100" s="62"/>
      <c r="LNX100" s="62"/>
      <c r="LNY100" s="62"/>
      <c r="LNZ100" s="62"/>
      <c r="LOA100" s="62"/>
      <c r="LOB100" s="62"/>
      <c r="LOC100" s="62"/>
      <c r="LOD100" s="62"/>
      <c r="LOE100" s="62"/>
      <c r="LOF100" s="62"/>
      <c r="LOG100" s="62"/>
      <c r="LOH100" s="62"/>
      <c r="LOI100" s="62"/>
      <c r="LOJ100" s="62"/>
      <c r="LOK100" s="62"/>
      <c r="LOL100" s="62"/>
      <c r="LOM100" s="62"/>
      <c r="LON100" s="62"/>
      <c r="LOO100" s="62"/>
      <c r="LOP100" s="62"/>
      <c r="LOQ100" s="62"/>
      <c r="LOR100" s="62"/>
      <c r="LOS100" s="62"/>
      <c r="LOT100" s="62"/>
      <c r="LOU100" s="62"/>
      <c r="LOV100" s="62"/>
      <c r="LOW100" s="62"/>
      <c r="LOX100" s="62"/>
      <c r="LOY100" s="62"/>
      <c r="LOZ100" s="62"/>
      <c r="LPA100" s="62"/>
      <c r="LPB100" s="62"/>
      <c r="LPC100" s="62"/>
      <c r="LPD100" s="62"/>
      <c r="LPE100" s="62"/>
      <c r="LPF100" s="62"/>
      <c r="LPG100" s="62"/>
      <c r="LPH100" s="62"/>
      <c r="LPI100" s="62"/>
      <c r="LPJ100" s="62"/>
      <c r="LPK100" s="62"/>
      <c r="LPL100" s="62"/>
      <c r="LPM100" s="62"/>
      <c r="LPN100" s="62"/>
      <c r="LPO100" s="62"/>
      <c r="LPP100" s="62"/>
      <c r="LPQ100" s="62"/>
      <c r="LPR100" s="62"/>
      <c r="LPS100" s="62"/>
      <c r="LPT100" s="62"/>
      <c r="LPU100" s="62"/>
      <c r="LPV100" s="62"/>
      <c r="LPW100" s="62"/>
      <c r="LPX100" s="62"/>
      <c r="LPY100" s="62"/>
      <c r="LPZ100" s="62"/>
      <c r="LQA100" s="62"/>
      <c r="LQB100" s="62"/>
      <c r="LQC100" s="62"/>
      <c r="LQD100" s="62"/>
      <c r="LQE100" s="62"/>
      <c r="LQF100" s="62"/>
      <c r="LQG100" s="62"/>
      <c r="LQH100" s="62"/>
      <c r="LQI100" s="62"/>
      <c r="LQJ100" s="62"/>
      <c r="LQK100" s="62"/>
      <c r="LQL100" s="62"/>
      <c r="LQM100" s="62"/>
      <c r="LQN100" s="62"/>
      <c r="LQO100" s="62"/>
      <c r="LQP100" s="62"/>
      <c r="LQQ100" s="62"/>
      <c r="LQR100" s="62"/>
      <c r="LQS100" s="62"/>
      <c r="LQT100" s="62"/>
      <c r="LQU100" s="62"/>
      <c r="LQV100" s="62"/>
      <c r="LQW100" s="62"/>
      <c r="LQX100" s="62"/>
      <c r="LQY100" s="62"/>
      <c r="LQZ100" s="62"/>
      <c r="LRA100" s="62"/>
      <c r="LRB100" s="62"/>
      <c r="LRC100" s="62"/>
      <c r="LRD100" s="62"/>
      <c r="LRE100" s="62"/>
      <c r="LRF100" s="62"/>
      <c r="LRG100" s="62"/>
      <c r="LRH100" s="62"/>
      <c r="LRI100" s="62"/>
      <c r="LRJ100" s="62"/>
      <c r="LRK100" s="62"/>
      <c r="LRL100" s="62"/>
      <c r="LRM100" s="62"/>
      <c r="LRN100" s="62"/>
      <c r="LRO100" s="62"/>
      <c r="LRP100" s="62"/>
      <c r="LRQ100" s="62"/>
      <c r="LRR100" s="62"/>
      <c r="LRS100" s="62"/>
      <c r="LRT100" s="62"/>
      <c r="LRU100" s="62"/>
      <c r="LRV100" s="62"/>
      <c r="LRW100" s="62"/>
      <c r="LRX100" s="62"/>
      <c r="LRY100" s="62"/>
      <c r="LRZ100" s="62"/>
      <c r="LSA100" s="62"/>
      <c r="LSB100" s="62"/>
      <c r="LSC100" s="62"/>
      <c r="LSD100" s="62"/>
      <c r="LSE100" s="62"/>
      <c r="LSF100" s="62"/>
      <c r="LSG100" s="62"/>
      <c r="LSH100" s="62"/>
      <c r="LSI100" s="62"/>
      <c r="LSJ100" s="62"/>
      <c r="LSK100" s="62"/>
      <c r="LSL100" s="62"/>
      <c r="LSM100" s="62"/>
      <c r="LSN100" s="62"/>
      <c r="LSO100" s="62"/>
      <c r="LSP100" s="62"/>
      <c r="LSQ100" s="62"/>
      <c r="LSR100" s="62"/>
      <c r="LSS100" s="62"/>
      <c r="LST100" s="62"/>
      <c r="LSU100" s="62"/>
      <c r="LSV100" s="62"/>
      <c r="LSW100" s="62"/>
      <c r="LSX100" s="62"/>
      <c r="LSY100" s="62"/>
      <c r="LSZ100" s="62"/>
      <c r="LTA100" s="62"/>
      <c r="LTB100" s="62"/>
      <c r="LTC100" s="62"/>
      <c r="LTD100" s="62"/>
      <c r="LTE100" s="62"/>
      <c r="LTF100" s="62"/>
      <c r="LTG100" s="62"/>
      <c r="LTH100" s="62"/>
      <c r="LTI100" s="62"/>
      <c r="LTJ100" s="62"/>
      <c r="LTK100" s="62"/>
      <c r="LTL100" s="62"/>
      <c r="LTM100" s="62"/>
      <c r="LTN100" s="62"/>
      <c r="LTO100" s="62"/>
      <c r="LTP100" s="62"/>
      <c r="LTQ100" s="62"/>
      <c r="LTR100" s="62"/>
      <c r="LTS100" s="62"/>
      <c r="LTT100" s="62"/>
      <c r="LTU100" s="62"/>
      <c r="LTV100" s="62"/>
      <c r="LTW100" s="62"/>
      <c r="LTX100" s="62"/>
      <c r="LTY100" s="62"/>
      <c r="LTZ100" s="62"/>
      <c r="LUA100" s="62"/>
      <c r="LUB100" s="62"/>
      <c r="LUC100" s="62"/>
      <c r="LUD100" s="62"/>
      <c r="LUE100" s="62"/>
      <c r="LUF100" s="62"/>
      <c r="LUG100" s="62"/>
      <c r="LUH100" s="62"/>
      <c r="LUI100" s="62"/>
      <c r="LUJ100" s="62"/>
      <c r="LUK100" s="62"/>
      <c r="LUL100" s="62"/>
      <c r="LUM100" s="62"/>
      <c r="LUN100" s="62"/>
      <c r="LUO100" s="62"/>
      <c r="LUP100" s="62"/>
      <c r="LUQ100" s="62"/>
      <c r="LUR100" s="62"/>
      <c r="LUS100" s="62"/>
      <c r="LUT100" s="62"/>
      <c r="LUU100" s="62"/>
      <c r="LUV100" s="62"/>
      <c r="LUW100" s="62"/>
      <c r="LUX100" s="62"/>
      <c r="LUY100" s="62"/>
      <c r="LUZ100" s="62"/>
      <c r="LVA100" s="62"/>
      <c r="LVB100" s="62"/>
      <c r="LVC100" s="62"/>
      <c r="LVD100" s="62"/>
      <c r="LVE100" s="62"/>
      <c r="LVF100" s="62"/>
      <c r="LVG100" s="62"/>
      <c r="LVH100" s="62"/>
      <c r="LVI100" s="62"/>
      <c r="LVJ100" s="62"/>
      <c r="LVK100" s="62"/>
      <c r="LVL100" s="62"/>
      <c r="LVM100" s="62"/>
      <c r="LVN100" s="62"/>
      <c r="LVO100" s="62"/>
      <c r="LVP100" s="62"/>
      <c r="LVQ100" s="62"/>
      <c r="LVR100" s="62"/>
      <c r="LVS100" s="62"/>
      <c r="LVT100" s="62"/>
      <c r="LVU100" s="62"/>
      <c r="LVV100" s="62"/>
      <c r="LVW100" s="62"/>
      <c r="LVX100" s="62"/>
      <c r="LVY100" s="62"/>
      <c r="LVZ100" s="62"/>
      <c r="LWA100" s="62"/>
      <c r="LWB100" s="62"/>
      <c r="LWC100" s="62"/>
      <c r="LWD100" s="62"/>
      <c r="LWE100" s="62"/>
      <c r="LWF100" s="62"/>
      <c r="LWG100" s="62"/>
      <c r="LWH100" s="62"/>
      <c r="LWI100" s="62"/>
      <c r="LWJ100" s="62"/>
      <c r="LWK100" s="62"/>
      <c r="LWL100" s="62"/>
      <c r="LWM100" s="62"/>
      <c r="LWN100" s="62"/>
      <c r="LWO100" s="62"/>
      <c r="LWP100" s="62"/>
      <c r="LWQ100" s="62"/>
      <c r="LWR100" s="62"/>
      <c r="LWS100" s="62"/>
      <c r="LWT100" s="62"/>
      <c r="LWU100" s="62"/>
      <c r="LWV100" s="62"/>
      <c r="LWW100" s="62"/>
      <c r="LWX100" s="62"/>
      <c r="LWY100" s="62"/>
      <c r="LWZ100" s="62"/>
      <c r="LXA100" s="62"/>
      <c r="LXB100" s="62"/>
      <c r="LXC100" s="62"/>
      <c r="LXD100" s="62"/>
      <c r="LXE100" s="62"/>
      <c r="LXF100" s="62"/>
      <c r="LXG100" s="62"/>
      <c r="LXH100" s="62"/>
      <c r="LXI100" s="62"/>
      <c r="LXJ100" s="62"/>
      <c r="LXK100" s="62"/>
      <c r="LXL100" s="62"/>
      <c r="LXM100" s="62"/>
      <c r="LXN100" s="62"/>
      <c r="LXO100" s="62"/>
      <c r="LXP100" s="62"/>
      <c r="LXQ100" s="62"/>
      <c r="LXR100" s="62"/>
      <c r="LXS100" s="62"/>
      <c r="LXT100" s="62"/>
      <c r="LXU100" s="62"/>
      <c r="LXV100" s="62"/>
      <c r="LXW100" s="62"/>
      <c r="LXX100" s="62"/>
      <c r="LXY100" s="62"/>
      <c r="LXZ100" s="62"/>
      <c r="LYA100" s="62"/>
      <c r="LYB100" s="62"/>
      <c r="LYC100" s="62"/>
      <c r="LYD100" s="62"/>
      <c r="LYE100" s="62"/>
      <c r="LYF100" s="62"/>
      <c r="LYG100" s="62"/>
      <c r="LYH100" s="62"/>
      <c r="LYI100" s="62"/>
      <c r="LYJ100" s="62"/>
      <c r="LYK100" s="62"/>
      <c r="LYL100" s="62"/>
      <c r="LYM100" s="62"/>
      <c r="LYN100" s="62"/>
      <c r="LYO100" s="62"/>
      <c r="LYP100" s="62"/>
      <c r="LYQ100" s="62"/>
      <c r="LYR100" s="62"/>
      <c r="LYS100" s="62"/>
      <c r="LYT100" s="62"/>
      <c r="LYU100" s="62"/>
      <c r="LYV100" s="62"/>
      <c r="LYW100" s="62"/>
      <c r="LYX100" s="62"/>
      <c r="LYY100" s="62"/>
      <c r="LYZ100" s="62"/>
      <c r="LZA100" s="62"/>
      <c r="LZB100" s="62"/>
      <c r="LZC100" s="62"/>
      <c r="LZD100" s="62"/>
      <c r="LZE100" s="62"/>
      <c r="LZF100" s="62"/>
      <c r="LZG100" s="62"/>
      <c r="LZH100" s="62"/>
      <c r="LZI100" s="62"/>
      <c r="LZJ100" s="62"/>
      <c r="LZK100" s="62"/>
      <c r="LZL100" s="62"/>
      <c r="LZM100" s="62"/>
      <c r="LZN100" s="62"/>
      <c r="LZO100" s="62"/>
      <c r="LZP100" s="62"/>
      <c r="LZQ100" s="62"/>
      <c r="LZR100" s="62"/>
      <c r="LZS100" s="62"/>
      <c r="LZT100" s="62"/>
      <c r="LZU100" s="62"/>
      <c r="LZV100" s="62"/>
      <c r="LZW100" s="62"/>
      <c r="LZX100" s="62"/>
      <c r="LZY100" s="62"/>
      <c r="LZZ100" s="62"/>
      <c r="MAA100" s="62"/>
      <c r="MAB100" s="62"/>
      <c r="MAC100" s="62"/>
      <c r="MAD100" s="62"/>
      <c r="MAE100" s="62"/>
      <c r="MAF100" s="62"/>
      <c r="MAG100" s="62"/>
      <c r="MAH100" s="62"/>
      <c r="MAI100" s="62"/>
      <c r="MAJ100" s="62"/>
      <c r="MAK100" s="62"/>
      <c r="MAL100" s="62"/>
      <c r="MAM100" s="62"/>
      <c r="MAN100" s="62"/>
      <c r="MAO100" s="62"/>
      <c r="MAP100" s="62"/>
      <c r="MAQ100" s="62"/>
      <c r="MAR100" s="62"/>
      <c r="MAS100" s="62"/>
      <c r="MAT100" s="62"/>
      <c r="MAU100" s="62"/>
      <c r="MAV100" s="62"/>
      <c r="MAW100" s="62"/>
      <c r="MAX100" s="62"/>
      <c r="MAY100" s="62"/>
      <c r="MAZ100" s="62"/>
      <c r="MBA100" s="62"/>
      <c r="MBB100" s="62"/>
      <c r="MBC100" s="62"/>
      <c r="MBD100" s="62"/>
      <c r="MBE100" s="62"/>
      <c r="MBF100" s="62"/>
      <c r="MBG100" s="62"/>
      <c r="MBH100" s="62"/>
      <c r="MBI100" s="62"/>
      <c r="MBJ100" s="62"/>
      <c r="MBK100" s="62"/>
      <c r="MBL100" s="62"/>
      <c r="MBM100" s="62"/>
      <c r="MBN100" s="62"/>
      <c r="MBO100" s="62"/>
      <c r="MBP100" s="62"/>
      <c r="MBQ100" s="62"/>
      <c r="MBR100" s="62"/>
      <c r="MBS100" s="62"/>
      <c r="MBT100" s="62"/>
      <c r="MBU100" s="62"/>
      <c r="MBV100" s="62"/>
      <c r="MBW100" s="62"/>
      <c r="MBX100" s="62"/>
      <c r="MBY100" s="62"/>
      <c r="MBZ100" s="62"/>
      <c r="MCA100" s="62"/>
      <c r="MCB100" s="62"/>
      <c r="MCC100" s="62"/>
      <c r="MCD100" s="62"/>
      <c r="MCE100" s="62"/>
      <c r="MCF100" s="62"/>
      <c r="MCG100" s="62"/>
      <c r="MCH100" s="62"/>
      <c r="MCI100" s="62"/>
      <c r="MCJ100" s="62"/>
      <c r="MCK100" s="62"/>
      <c r="MCL100" s="62"/>
      <c r="MCM100" s="62"/>
      <c r="MCN100" s="62"/>
      <c r="MCO100" s="62"/>
      <c r="MCP100" s="62"/>
      <c r="MCQ100" s="62"/>
      <c r="MCR100" s="62"/>
      <c r="MCS100" s="62"/>
      <c r="MCT100" s="62"/>
      <c r="MCU100" s="62"/>
      <c r="MCV100" s="62"/>
      <c r="MCW100" s="62"/>
      <c r="MCX100" s="62"/>
      <c r="MCY100" s="62"/>
      <c r="MCZ100" s="62"/>
      <c r="MDA100" s="62"/>
      <c r="MDB100" s="62"/>
      <c r="MDC100" s="62"/>
      <c r="MDD100" s="62"/>
      <c r="MDE100" s="62"/>
      <c r="MDF100" s="62"/>
      <c r="MDG100" s="62"/>
      <c r="MDH100" s="62"/>
      <c r="MDI100" s="62"/>
      <c r="MDJ100" s="62"/>
      <c r="MDK100" s="62"/>
      <c r="MDL100" s="62"/>
      <c r="MDM100" s="62"/>
      <c r="MDN100" s="62"/>
      <c r="MDO100" s="62"/>
      <c r="MDP100" s="62"/>
      <c r="MDQ100" s="62"/>
      <c r="MDR100" s="62"/>
      <c r="MDS100" s="62"/>
      <c r="MDT100" s="62"/>
      <c r="MDU100" s="62"/>
      <c r="MDV100" s="62"/>
      <c r="MDW100" s="62"/>
      <c r="MDX100" s="62"/>
      <c r="MDY100" s="62"/>
      <c r="MDZ100" s="62"/>
      <c r="MEA100" s="62"/>
      <c r="MEB100" s="62"/>
      <c r="MEC100" s="62"/>
      <c r="MED100" s="62"/>
      <c r="MEE100" s="62"/>
      <c r="MEF100" s="62"/>
      <c r="MEG100" s="62"/>
      <c r="MEH100" s="62"/>
      <c r="MEI100" s="62"/>
      <c r="MEJ100" s="62"/>
      <c r="MEK100" s="62"/>
      <c r="MEL100" s="62"/>
      <c r="MEM100" s="62"/>
      <c r="MEN100" s="62"/>
      <c r="MEO100" s="62"/>
      <c r="MEP100" s="62"/>
      <c r="MEQ100" s="62"/>
      <c r="MER100" s="62"/>
      <c r="MES100" s="62"/>
      <c r="MET100" s="62"/>
      <c r="MEU100" s="62"/>
      <c r="MEV100" s="62"/>
      <c r="MEW100" s="62"/>
      <c r="MEX100" s="62"/>
      <c r="MEY100" s="62"/>
      <c r="MEZ100" s="62"/>
      <c r="MFA100" s="62"/>
      <c r="MFB100" s="62"/>
      <c r="MFC100" s="62"/>
      <c r="MFD100" s="62"/>
      <c r="MFE100" s="62"/>
      <c r="MFF100" s="62"/>
      <c r="MFG100" s="62"/>
      <c r="MFH100" s="62"/>
      <c r="MFI100" s="62"/>
      <c r="MFJ100" s="62"/>
      <c r="MFK100" s="62"/>
      <c r="MFL100" s="62"/>
      <c r="MFM100" s="62"/>
      <c r="MFN100" s="62"/>
      <c r="MFO100" s="62"/>
      <c r="MFP100" s="62"/>
      <c r="MFQ100" s="62"/>
      <c r="MFR100" s="62"/>
      <c r="MFS100" s="62"/>
      <c r="MFT100" s="62"/>
      <c r="MFU100" s="62"/>
      <c r="MFV100" s="62"/>
      <c r="MFW100" s="62"/>
      <c r="MFX100" s="62"/>
      <c r="MFY100" s="62"/>
      <c r="MFZ100" s="62"/>
      <c r="MGA100" s="62"/>
      <c r="MGB100" s="62"/>
      <c r="MGC100" s="62"/>
      <c r="MGD100" s="62"/>
      <c r="MGE100" s="62"/>
      <c r="MGF100" s="62"/>
      <c r="MGG100" s="62"/>
      <c r="MGH100" s="62"/>
      <c r="MGI100" s="62"/>
      <c r="MGJ100" s="62"/>
      <c r="MGK100" s="62"/>
      <c r="MGL100" s="62"/>
      <c r="MGM100" s="62"/>
      <c r="MGN100" s="62"/>
      <c r="MGO100" s="62"/>
      <c r="MGP100" s="62"/>
      <c r="MGQ100" s="62"/>
      <c r="MGR100" s="62"/>
      <c r="MGS100" s="62"/>
      <c r="MGT100" s="62"/>
      <c r="MGU100" s="62"/>
      <c r="MGV100" s="62"/>
      <c r="MGW100" s="62"/>
      <c r="MGX100" s="62"/>
      <c r="MGY100" s="62"/>
      <c r="MGZ100" s="62"/>
      <c r="MHA100" s="62"/>
      <c r="MHB100" s="62"/>
      <c r="MHC100" s="62"/>
      <c r="MHD100" s="62"/>
      <c r="MHE100" s="62"/>
      <c r="MHF100" s="62"/>
      <c r="MHG100" s="62"/>
      <c r="MHH100" s="62"/>
      <c r="MHI100" s="62"/>
      <c r="MHJ100" s="62"/>
      <c r="MHK100" s="62"/>
      <c r="MHL100" s="62"/>
      <c r="MHM100" s="62"/>
      <c r="MHN100" s="62"/>
      <c r="MHO100" s="62"/>
      <c r="MHP100" s="62"/>
      <c r="MHQ100" s="62"/>
      <c r="MHR100" s="62"/>
      <c r="MHS100" s="62"/>
      <c r="MHT100" s="62"/>
      <c r="MHU100" s="62"/>
      <c r="MHV100" s="62"/>
      <c r="MHW100" s="62"/>
      <c r="MHX100" s="62"/>
      <c r="MHY100" s="62"/>
      <c r="MHZ100" s="62"/>
      <c r="MIA100" s="62"/>
      <c r="MIB100" s="62"/>
      <c r="MIC100" s="62"/>
      <c r="MID100" s="62"/>
      <c r="MIE100" s="62"/>
      <c r="MIF100" s="62"/>
      <c r="MIG100" s="62"/>
      <c r="MIH100" s="62"/>
      <c r="MII100" s="62"/>
      <c r="MIJ100" s="62"/>
      <c r="MIK100" s="62"/>
      <c r="MIL100" s="62"/>
      <c r="MIM100" s="62"/>
      <c r="MIN100" s="62"/>
      <c r="MIO100" s="62"/>
      <c r="MIP100" s="62"/>
      <c r="MIQ100" s="62"/>
      <c r="MIR100" s="62"/>
      <c r="MIS100" s="62"/>
      <c r="MIT100" s="62"/>
      <c r="MIU100" s="62"/>
      <c r="MIV100" s="62"/>
      <c r="MIW100" s="62"/>
      <c r="MIX100" s="62"/>
      <c r="MIY100" s="62"/>
      <c r="MIZ100" s="62"/>
      <c r="MJA100" s="62"/>
      <c r="MJB100" s="62"/>
      <c r="MJC100" s="62"/>
      <c r="MJD100" s="62"/>
      <c r="MJE100" s="62"/>
      <c r="MJF100" s="62"/>
      <c r="MJG100" s="62"/>
      <c r="MJH100" s="62"/>
      <c r="MJI100" s="62"/>
      <c r="MJJ100" s="62"/>
      <c r="MJK100" s="62"/>
      <c r="MJL100" s="62"/>
      <c r="MJM100" s="62"/>
      <c r="MJN100" s="62"/>
      <c r="MJO100" s="62"/>
      <c r="MJP100" s="62"/>
      <c r="MJQ100" s="62"/>
      <c r="MJR100" s="62"/>
      <c r="MJS100" s="62"/>
      <c r="MJT100" s="62"/>
      <c r="MJU100" s="62"/>
      <c r="MJV100" s="62"/>
      <c r="MJW100" s="62"/>
      <c r="MJX100" s="62"/>
      <c r="MJY100" s="62"/>
      <c r="MJZ100" s="62"/>
      <c r="MKA100" s="62"/>
      <c r="MKB100" s="62"/>
      <c r="MKC100" s="62"/>
      <c r="MKD100" s="62"/>
      <c r="MKE100" s="62"/>
      <c r="MKF100" s="62"/>
      <c r="MKG100" s="62"/>
      <c r="MKH100" s="62"/>
      <c r="MKI100" s="62"/>
      <c r="MKJ100" s="62"/>
      <c r="MKK100" s="62"/>
      <c r="MKL100" s="62"/>
      <c r="MKM100" s="62"/>
      <c r="MKN100" s="62"/>
      <c r="MKO100" s="62"/>
      <c r="MKP100" s="62"/>
      <c r="MKQ100" s="62"/>
      <c r="MKR100" s="62"/>
      <c r="MKS100" s="62"/>
      <c r="MKT100" s="62"/>
      <c r="MKU100" s="62"/>
      <c r="MKV100" s="62"/>
      <c r="MKW100" s="62"/>
      <c r="MKX100" s="62"/>
      <c r="MKY100" s="62"/>
      <c r="MKZ100" s="62"/>
      <c r="MLA100" s="62"/>
      <c r="MLB100" s="62"/>
      <c r="MLC100" s="62"/>
      <c r="MLD100" s="62"/>
      <c r="MLE100" s="62"/>
      <c r="MLF100" s="62"/>
      <c r="MLG100" s="62"/>
      <c r="MLH100" s="62"/>
      <c r="MLI100" s="62"/>
      <c r="MLJ100" s="62"/>
      <c r="MLK100" s="62"/>
      <c r="MLL100" s="62"/>
      <c r="MLM100" s="62"/>
      <c r="MLN100" s="62"/>
      <c r="MLO100" s="62"/>
      <c r="MLP100" s="62"/>
      <c r="MLQ100" s="62"/>
      <c r="MLR100" s="62"/>
      <c r="MLS100" s="62"/>
      <c r="MLT100" s="62"/>
      <c r="MLU100" s="62"/>
      <c r="MLV100" s="62"/>
      <c r="MLW100" s="62"/>
      <c r="MLX100" s="62"/>
      <c r="MLY100" s="62"/>
      <c r="MLZ100" s="62"/>
      <c r="MMA100" s="62"/>
      <c r="MMB100" s="62"/>
      <c r="MMC100" s="62"/>
      <c r="MMD100" s="62"/>
      <c r="MME100" s="62"/>
      <c r="MMF100" s="62"/>
      <c r="MMG100" s="62"/>
      <c r="MMH100" s="62"/>
      <c r="MMI100" s="62"/>
      <c r="MMJ100" s="62"/>
      <c r="MMK100" s="62"/>
      <c r="MML100" s="62"/>
      <c r="MMM100" s="62"/>
      <c r="MMN100" s="62"/>
      <c r="MMO100" s="62"/>
      <c r="MMP100" s="62"/>
      <c r="MMQ100" s="62"/>
      <c r="MMR100" s="62"/>
      <c r="MMS100" s="62"/>
      <c r="MMT100" s="62"/>
      <c r="MMU100" s="62"/>
      <c r="MMV100" s="62"/>
      <c r="MMW100" s="62"/>
      <c r="MMX100" s="62"/>
      <c r="MMY100" s="62"/>
      <c r="MMZ100" s="62"/>
      <c r="MNA100" s="62"/>
      <c r="MNB100" s="62"/>
      <c r="MNC100" s="62"/>
      <c r="MND100" s="62"/>
      <c r="MNE100" s="62"/>
      <c r="MNF100" s="62"/>
      <c r="MNG100" s="62"/>
      <c r="MNH100" s="62"/>
      <c r="MNI100" s="62"/>
      <c r="MNJ100" s="62"/>
      <c r="MNK100" s="62"/>
      <c r="MNL100" s="62"/>
      <c r="MNM100" s="62"/>
      <c r="MNN100" s="62"/>
      <c r="MNO100" s="62"/>
      <c r="MNP100" s="62"/>
      <c r="MNQ100" s="62"/>
      <c r="MNR100" s="62"/>
      <c r="MNS100" s="62"/>
      <c r="MNT100" s="62"/>
      <c r="MNU100" s="62"/>
      <c r="MNV100" s="62"/>
      <c r="MNW100" s="62"/>
      <c r="MNX100" s="62"/>
      <c r="MNY100" s="62"/>
      <c r="MNZ100" s="62"/>
      <c r="MOA100" s="62"/>
      <c r="MOB100" s="62"/>
      <c r="MOC100" s="62"/>
      <c r="MOD100" s="62"/>
      <c r="MOE100" s="62"/>
      <c r="MOF100" s="62"/>
      <c r="MOG100" s="62"/>
      <c r="MOH100" s="62"/>
      <c r="MOI100" s="62"/>
      <c r="MOJ100" s="62"/>
      <c r="MOK100" s="62"/>
      <c r="MOL100" s="62"/>
      <c r="MOM100" s="62"/>
      <c r="MON100" s="62"/>
      <c r="MOO100" s="62"/>
      <c r="MOP100" s="62"/>
      <c r="MOQ100" s="62"/>
      <c r="MOR100" s="62"/>
      <c r="MOS100" s="62"/>
      <c r="MOT100" s="62"/>
      <c r="MOU100" s="62"/>
      <c r="MOV100" s="62"/>
      <c r="MOW100" s="62"/>
      <c r="MOX100" s="62"/>
      <c r="MOY100" s="62"/>
      <c r="MOZ100" s="62"/>
      <c r="MPA100" s="62"/>
      <c r="MPB100" s="62"/>
      <c r="MPC100" s="62"/>
      <c r="MPD100" s="62"/>
      <c r="MPE100" s="62"/>
      <c r="MPF100" s="62"/>
      <c r="MPG100" s="62"/>
      <c r="MPH100" s="62"/>
      <c r="MPI100" s="62"/>
      <c r="MPJ100" s="62"/>
      <c r="MPK100" s="62"/>
      <c r="MPL100" s="62"/>
      <c r="MPM100" s="62"/>
      <c r="MPN100" s="62"/>
      <c r="MPO100" s="62"/>
      <c r="MPP100" s="62"/>
      <c r="MPQ100" s="62"/>
      <c r="MPR100" s="62"/>
      <c r="MPS100" s="62"/>
      <c r="MPT100" s="62"/>
      <c r="MPU100" s="62"/>
      <c r="MPV100" s="62"/>
      <c r="MPW100" s="62"/>
      <c r="MPX100" s="62"/>
      <c r="MPY100" s="62"/>
      <c r="MPZ100" s="62"/>
      <c r="MQA100" s="62"/>
      <c r="MQB100" s="62"/>
      <c r="MQC100" s="62"/>
      <c r="MQD100" s="62"/>
      <c r="MQE100" s="62"/>
      <c r="MQF100" s="62"/>
      <c r="MQG100" s="62"/>
      <c r="MQH100" s="62"/>
      <c r="MQI100" s="62"/>
      <c r="MQJ100" s="62"/>
      <c r="MQK100" s="62"/>
      <c r="MQL100" s="62"/>
      <c r="MQM100" s="62"/>
      <c r="MQN100" s="62"/>
      <c r="MQO100" s="62"/>
      <c r="MQP100" s="62"/>
      <c r="MQQ100" s="62"/>
      <c r="MQR100" s="62"/>
      <c r="MQS100" s="62"/>
      <c r="MQT100" s="62"/>
      <c r="MQU100" s="62"/>
      <c r="MQV100" s="62"/>
      <c r="MQW100" s="62"/>
      <c r="MQX100" s="62"/>
      <c r="MQY100" s="62"/>
      <c r="MQZ100" s="62"/>
      <c r="MRA100" s="62"/>
      <c r="MRB100" s="62"/>
      <c r="MRC100" s="62"/>
      <c r="MRD100" s="62"/>
      <c r="MRE100" s="62"/>
      <c r="MRF100" s="62"/>
      <c r="MRG100" s="62"/>
      <c r="MRH100" s="62"/>
      <c r="MRI100" s="62"/>
      <c r="MRJ100" s="62"/>
      <c r="MRK100" s="62"/>
      <c r="MRL100" s="62"/>
      <c r="MRM100" s="62"/>
      <c r="MRN100" s="62"/>
      <c r="MRO100" s="62"/>
      <c r="MRP100" s="62"/>
      <c r="MRQ100" s="62"/>
      <c r="MRR100" s="62"/>
      <c r="MRS100" s="62"/>
      <c r="MRT100" s="62"/>
      <c r="MRU100" s="62"/>
      <c r="MRV100" s="62"/>
      <c r="MRW100" s="62"/>
      <c r="MRX100" s="62"/>
      <c r="MRY100" s="62"/>
      <c r="MRZ100" s="62"/>
      <c r="MSA100" s="62"/>
      <c r="MSB100" s="62"/>
      <c r="MSC100" s="62"/>
      <c r="MSD100" s="62"/>
      <c r="MSE100" s="62"/>
      <c r="MSF100" s="62"/>
      <c r="MSG100" s="62"/>
      <c r="MSH100" s="62"/>
      <c r="MSI100" s="62"/>
      <c r="MSJ100" s="62"/>
      <c r="MSK100" s="62"/>
      <c r="MSL100" s="62"/>
      <c r="MSM100" s="62"/>
      <c r="MSN100" s="62"/>
      <c r="MSO100" s="62"/>
      <c r="MSP100" s="62"/>
      <c r="MSQ100" s="62"/>
      <c r="MSR100" s="62"/>
      <c r="MSS100" s="62"/>
      <c r="MST100" s="62"/>
      <c r="MSU100" s="62"/>
      <c r="MSV100" s="62"/>
      <c r="MSW100" s="62"/>
      <c r="MSX100" s="62"/>
      <c r="MSY100" s="62"/>
      <c r="MSZ100" s="62"/>
      <c r="MTA100" s="62"/>
      <c r="MTB100" s="62"/>
      <c r="MTC100" s="62"/>
      <c r="MTD100" s="62"/>
      <c r="MTE100" s="62"/>
      <c r="MTF100" s="62"/>
      <c r="MTG100" s="62"/>
      <c r="MTH100" s="62"/>
      <c r="MTI100" s="62"/>
      <c r="MTJ100" s="62"/>
      <c r="MTK100" s="62"/>
      <c r="MTL100" s="62"/>
      <c r="MTM100" s="62"/>
      <c r="MTN100" s="62"/>
      <c r="MTO100" s="62"/>
      <c r="MTP100" s="62"/>
      <c r="MTQ100" s="62"/>
      <c r="MTR100" s="62"/>
      <c r="MTS100" s="62"/>
      <c r="MTT100" s="62"/>
      <c r="MTU100" s="62"/>
      <c r="MTV100" s="62"/>
      <c r="MTW100" s="62"/>
      <c r="MTX100" s="62"/>
      <c r="MTY100" s="62"/>
      <c r="MTZ100" s="62"/>
      <c r="MUA100" s="62"/>
      <c r="MUB100" s="62"/>
      <c r="MUC100" s="62"/>
      <c r="MUD100" s="62"/>
      <c r="MUE100" s="62"/>
      <c r="MUF100" s="62"/>
      <c r="MUG100" s="62"/>
      <c r="MUH100" s="62"/>
      <c r="MUI100" s="62"/>
      <c r="MUJ100" s="62"/>
      <c r="MUK100" s="62"/>
      <c r="MUL100" s="62"/>
      <c r="MUM100" s="62"/>
      <c r="MUN100" s="62"/>
      <c r="MUO100" s="62"/>
      <c r="MUP100" s="62"/>
      <c r="MUQ100" s="62"/>
      <c r="MUR100" s="62"/>
      <c r="MUS100" s="62"/>
      <c r="MUT100" s="62"/>
      <c r="MUU100" s="62"/>
      <c r="MUV100" s="62"/>
      <c r="MUW100" s="62"/>
      <c r="MUX100" s="62"/>
      <c r="MUY100" s="62"/>
      <c r="MUZ100" s="62"/>
      <c r="MVA100" s="62"/>
      <c r="MVB100" s="62"/>
      <c r="MVC100" s="62"/>
      <c r="MVD100" s="62"/>
      <c r="MVE100" s="62"/>
      <c r="MVF100" s="62"/>
      <c r="MVG100" s="62"/>
      <c r="MVH100" s="62"/>
      <c r="MVI100" s="62"/>
      <c r="MVJ100" s="62"/>
      <c r="MVK100" s="62"/>
      <c r="MVL100" s="62"/>
      <c r="MVM100" s="62"/>
      <c r="MVN100" s="62"/>
      <c r="MVO100" s="62"/>
      <c r="MVP100" s="62"/>
      <c r="MVQ100" s="62"/>
      <c r="MVR100" s="62"/>
      <c r="MVS100" s="62"/>
      <c r="MVT100" s="62"/>
      <c r="MVU100" s="62"/>
      <c r="MVV100" s="62"/>
      <c r="MVW100" s="62"/>
      <c r="MVX100" s="62"/>
      <c r="MVY100" s="62"/>
      <c r="MVZ100" s="62"/>
      <c r="MWA100" s="62"/>
      <c r="MWB100" s="62"/>
      <c r="MWC100" s="62"/>
      <c r="MWD100" s="62"/>
      <c r="MWE100" s="62"/>
      <c r="MWF100" s="62"/>
      <c r="MWG100" s="62"/>
      <c r="MWH100" s="62"/>
      <c r="MWI100" s="62"/>
      <c r="MWJ100" s="62"/>
      <c r="MWK100" s="62"/>
      <c r="MWL100" s="62"/>
      <c r="MWM100" s="62"/>
      <c r="MWN100" s="62"/>
      <c r="MWO100" s="62"/>
      <c r="MWP100" s="62"/>
      <c r="MWQ100" s="62"/>
      <c r="MWR100" s="62"/>
      <c r="MWS100" s="62"/>
      <c r="MWT100" s="62"/>
      <c r="MWU100" s="62"/>
      <c r="MWV100" s="62"/>
      <c r="MWW100" s="62"/>
      <c r="MWX100" s="62"/>
      <c r="MWY100" s="62"/>
      <c r="MWZ100" s="62"/>
      <c r="MXA100" s="62"/>
      <c r="MXB100" s="62"/>
      <c r="MXC100" s="62"/>
      <c r="MXD100" s="62"/>
      <c r="MXE100" s="62"/>
      <c r="MXF100" s="62"/>
      <c r="MXG100" s="62"/>
      <c r="MXH100" s="62"/>
      <c r="MXI100" s="62"/>
      <c r="MXJ100" s="62"/>
      <c r="MXK100" s="62"/>
      <c r="MXL100" s="62"/>
      <c r="MXM100" s="62"/>
      <c r="MXN100" s="62"/>
      <c r="MXO100" s="62"/>
      <c r="MXP100" s="62"/>
      <c r="MXQ100" s="62"/>
      <c r="MXR100" s="62"/>
      <c r="MXS100" s="62"/>
      <c r="MXT100" s="62"/>
      <c r="MXU100" s="62"/>
      <c r="MXV100" s="62"/>
      <c r="MXW100" s="62"/>
      <c r="MXX100" s="62"/>
      <c r="MXY100" s="62"/>
      <c r="MXZ100" s="62"/>
      <c r="MYA100" s="62"/>
      <c r="MYB100" s="62"/>
      <c r="MYC100" s="62"/>
      <c r="MYD100" s="62"/>
      <c r="MYE100" s="62"/>
      <c r="MYF100" s="62"/>
      <c r="MYG100" s="62"/>
      <c r="MYH100" s="62"/>
      <c r="MYI100" s="62"/>
      <c r="MYJ100" s="62"/>
      <c r="MYK100" s="62"/>
      <c r="MYL100" s="62"/>
      <c r="MYM100" s="62"/>
      <c r="MYN100" s="62"/>
      <c r="MYO100" s="62"/>
      <c r="MYP100" s="62"/>
      <c r="MYQ100" s="62"/>
      <c r="MYR100" s="62"/>
      <c r="MYS100" s="62"/>
      <c r="MYT100" s="62"/>
      <c r="MYU100" s="62"/>
      <c r="MYV100" s="62"/>
      <c r="MYW100" s="62"/>
      <c r="MYX100" s="62"/>
      <c r="MYY100" s="62"/>
      <c r="MYZ100" s="62"/>
      <c r="MZA100" s="62"/>
      <c r="MZB100" s="62"/>
      <c r="MZC100" s="62"/>
      <c r="MZD100" s="62"/>
      <c r="MZE100" s="62"/>
      <c r="MZF100" s="62"/>
      <c r="MZG100" s="62"/>
      <c r="MZH100" s="62"/>
      <c r="MZI100" s="62"/>
      <c r="MZJ100" s="62"/>
      <c r="MZK100" s="62"/>
      <c r="MZL100" s="62"/>
      <c r="MZM100" s="62"/>
      <c r="MZN100" s="62"/>
      <c r="MZO100" s="62"/>
      <c r="MZP100" s="62"/>
      <c r="MZQ100" s="62"/>
      <c r="MZR100" s="62"/>
      <c r="MZS100" s="62"/>
      <c r="MZT100" s="62"/>
      <c r="MZU100" s="62"/>
      <c r="MZV100" s="62"/>
      <c r="MZW100" s="62"/>
      <c r="MZX100" s="62"/>
      <c r="MZY100" s="62"/>
      <c r="MZZ100" s="62"/>
      <c r="NAA100" s="62"/>
      <c r="NAB100" s="62"/>
      <c r="NAC100" s="62"/>
      <c r="NAD100" s="62"/>
      <c r="NAE100" s="62"/>
      <c r="NAF100" s="62"/>
      <c r="NAG100" s="62"/>
      <c r="NAH100" s="62"/>
      <c r="NAI100" s="62"/>
      <c r="NAJ100" s="62"/>
      <c r="NAK100" s="62"/>
      <c r="NAL100" s="62"/>
      <c r="NAM100" s="62"/>
      <c r="NAN100" s="62"/>
      <c r="NAO100" s="62"/>
      <c r="NAP100" s="62"/>
      <c r="NAQ100" s="62"/>
      <c r="NAR100" s="62"/>
      <c r="NAS100" s="62"/>
      <c r="NAT100" s="62"/>
      <c r="NAU100" s="62"/>
      <c r="NAV100" s="62"/>
      <c r="NAW100" s="62"/>
      <c r="NAX100" s="62"/>
      <c r="NAY100" s="62"/>
      <c r="NAZ100" s="62"/>
      <c r="NBA100" s="62"/>
      <c r="NBB100" s="62"/>
      <c r="NBC100" s="62"/>
      <c r="NBD100" s="62"/>
      <c r="NBE100" s="62"/>
      <c r="NBF100" s="62"/>
      <c r="NBG100" s="62"/>
      <c r="NBH100" s="62"/>
      <c r="NBI100" s="62"/>
      <c r="NBJ100" s="62"/>
      <c r="NBK100" s="62"/>
      <c r="NBL100" s="62"/>
      <c r="NBM100" s="62"/>
      <c r="NBN100" s="62"/>
      <c r="NBO100" s="62"/>
      <c r="NBP100" s="62"/>
      <c r="NBQ100" s="62"/>
      <c r="NBR100" s="62"/>
      <c r="NBS100" s="62"/>
      <c r="NBT100" s="62"/>
      <c r="NBU100" s="62"/>
      <c r="NBV100" s="62"/>
      <c r="NBW100" s="62"/>
      <c r="NBX100" s="62"/>
      <c r="NBY100" s="62"/>
      <c r="NBZ100" s="62"/>
      <c r="NCA100" s="62"/>
      <c r="NCB100" s="62"/>
      <c r="NCC100" s="62"/>
      <c r="NCD100" s="62"/>
      <c r="NCE100" s="62"/>
      <c r="NCF100" s="62"/>
      <c r="NCG100" s="62"/>
      <c r="NCH100" s="62"/>
      <c r="NCI100" s="62"/>
      <c r="NCJ100" s="62"/>
      <c r="NCK100" s="62"/>
      <c r="NCL100" s="62"/>
      <c r="NCM100" s="62"/>
      <c r="NCN100" s="62"/>
      <c r="NCO100" s="62"/>
      <c r="NCP100" s="62"/>
      <c r="NCQ100" s="62"/>
      <c r="NCR100" s="62"/>
      <c r="NCS100" s="62"/>
      <c r="NCT100" s="62"/>
      <c r="NCU100" s="62"/>
      <c r="NCV100" s="62"/>
      <c r="NCW100" s="62"/>
      <c r="NCX100" s="62"/>
      <c r="NCY100" s="62"/>
      <c r="NCZ100" s="62"/>
      <c r="NDA100" s="62"/>
      <c r="NDB100" s="62"/>
      <c r="NDC100" s="62"/>
      <c r="NDD100" s="62"/>
      <c r="NDE100" s="62"/>
      <c r="NDF100" s="62"/>
      <c r="NDG100" s="62"/>
      <c r="NDH100" s="62"/>
      <c r="NDI100" s="62"/>
      <c r="NDJ100" s="62"/>
      <c r="NDK100" s="62"/>
      <c r="NDL100" s="62"/>
      <c r="NDM100" s="62"/>
      <c r="NDN100" s="62"/>
      <c r="NDO100" s="62"/>
      <c r="NDP100" s="62"/>
      <c r="NDQ100" s="62"/>
      <c r="NDR100" s="62"/>
      <c r="NDS100" s="62"/>
      <c r="NDT100" s="62"/>
      <c r="NDU100" s="62"/>
      <c r="NDV100" s="62"/>
      <c r="NDW100" s="62"/>
      <c r="NDX100" s="62"/>
      <c r="NDY100" s="62"/>
      <c r="NDZ100" s="62"/>
      <c r="NEA100" s="62"/>
      <c r="NEB100" s="62"/>
      <c r="NEC100" s="62"/>
      <c r="NED100" s="62"/>
      <c r="NEE100" s="62"/>
      <c r="NEF100" s="62"/>
      <c r="NEG100" s="62"/>
      <c r="NEH100" s="62"/>
      <c r="NEI100" s="62"/>
      <c r="NEJ100" s="62"/>
      <c r="NEK100" s="62"/>
      <c r="NEL100" s="62"/>
      <c r="NEM100" s="62"/>
      <c r="NEN100" s="62"/>
      <c r="NEO100" s="62"/>
      <c r="NEP100" s="62"/>
      <c r="NEQ100" s="62"/>
      <c r="NER100" s="62"/>
      <c r="NES100" s="62"/>
      <c r="NET100" s="62"/>
      <c r="NEU100" s="62"/>
      <c r="NEV100" s="62"/>
      <c r="NEW100" s="62"/>
      <c r="NEX100" s="62"/>
      <c r="NEY100" s="62"/>
      <c r="NEZ100" s="62"/>
      <c r="NFA100" s="62"/>
      <c r="NFB100" s="62"/>
      <c r="NFC100" s="62"/>
      <c r="NFD100" s="62"/>
      <c r="NFE100" s="62"/>
      <c r="NFF100" s="62"/>
      <c r="NFG100" s="62"/>
      <c r="NFH100" s="62"/>
      <c r="NFI100" s="62"/>
      <c r="NFJ100" s="62"/>
      <c r="NFK100" s="62"/>
      <c r="NFL100" s="62"/>
      <c r="NFM100" s="62"/>
      <c r="NFN100" s="62"/>
      <c r="NFO100" s="62"/>
      <c r="NFP100" s="62"/>
      <c r="NFQ100" s="62"/>
      <c r="NFR100" s="62"/>
      <c r="NFS100" s="62"/>
      <c r="NFT100" s="62"/>
      <c r="NFU100" s="62"/>
      <c r="NFV100" s="62"/>
      <c r="NFW100" s="62"/>
      <c r="NFX100" s="62"/>
      <c r="NFY100" s="62"/>
      <c r="NFZ100" s="62"/>
      <c r="NGA100" s="62"/>
      <c r="NGB100" s="62"/>
      <c r="NGC100" s="62"/>
      <c r="NGD100" s="62"/>
      <c r="NGE100" s="62"/>
      <c r="NGF100" s="62"/>
      <c r="NGG100" s="62"/>
      <c r="NGH100" s="62"/>
      <c r="NGI100" s="62"/>
      <c r="NGJ100" s="62"/>
      <c r="NGK100" s="62"/>
      <c r="NGL100" s="62"/>
      <c r="NGM100" s="62"/>
      <c r="NGN100" s="62"/>
      <c r="NGO100" s="62"/>
      <c r="NGP100" s="62"/>
      <c r="NGQ100" s="62"/>
      <c r="NGR100" s="62"/>
      <c r="NGS100" s="62"/>
      <c r="NGT100" s="62"/>
      <c r="NGU100" s="62"/>
      <c r="NGV100" s="62"/>
      <c r="NGW100" s="62"/>
      <c r="NGX100" s="62"/>
      <c r="NGY100" s="62"/>
      <c r="NGZ100" s="62"/>
      <c r="NHA100" s="62"/>
      <c r="NHB100" s="62"/>
      <c r="NHC100" s="62"/>
      <c r="NHD100" s="62"/>
      <c r="NHE100" s="62"/>
      <c r="NHF100" s="62"/>
      <c r="NHG100" s="62"/>
      <c r="NHH100" s="62"/>
      <c r="NHI100" s="62"/>
      <c r="NHJ100" s="62"/>
      <c r="NHK100" s="62"/>
      <c r="NHL100" s="62"/>
      <c r="NHM100" s="62"/>
      <c r="NHN100" s="62"/>
      <c r="NHO100" s="62"/>
      <c r="NHP100" s="62"/>
      <c r="NHQ100" s="62"/>
      <c r="NHR100" s="62"/>
      <c r="NHS100" s="62"/>
      <c r="NHT100" s="62"/>
      <c r="NHU100" s="62"/>
      <c r="NHV100" s="62"/>
      <c r="NHW100" s="62"/>
      <c r="NHX100" s="62"/>
      <c r="NHY100" s="62"/>
      <c r="NHZ100" s="62"/>
      <c r="NIA100" s="62"/>
      <c r="NIB100" s="62"/>
      <c r="NIC100" s="62"/>
      <c r="NID100" s="62"/>
      <c r="NIE100" s="62"/>
      <c r="NIF100" s="62"/>
      <c r="NIG100" s="62"/>
      <c r="NIH100" s="62"/>
      <c r="NII100" s="62"/>
      <c r="NIJ100" s="62"/>
      <c r="NIK100" s="62"/>
      <c r="NIL100" s="62"/>
      <c r="NIM100" s="62"/>
      <c r="NIN100" s="62"/>
      <c r="NIO100" s="62"/>
      <c r="NIP100" s="62"/>
      <c r="NIQ100" s="62"/>
      <c r="NIR100" s="62"/>
      <c r="NIS100" s="62"/>
      <c r="NIT100" s="62"/>
      <c r="NIU100" s="62"/>
      <c r="NIV100" s="62"/>
      <c r="NIW100" s="62"/>
      <c r="NIX100" s="62"/>
      <c r="NIY100" s="62"/>
      <c r="NIZ100" s="62"/>
      <c r="NJA100" s="62"/>
      <c r="NJB100" s="62"/>
      <c r="NJC100" s="62"/>
      <c r="NJD100" s="62"/>
      <c r="NJE100" s="62"/>
      <c r="NJF100" s="62"/>
      <c r="NJG100" s="62"/>
      <c r="NJH100" s="62"/>
      <c r="NJI100" s="62"/>
      <c r="NJJ100" s="62"/>
      <c r="NJK100" s="62"/>
      <c r="NJL100" s="62"/>
      <c r="NJM100" s="62"/>
      <c r="NJN100" s="62"/>
      <c r="NJO100" s="62"/>
      <c r="NJP100" s="62"/>
      <c r="NJQ100" s="62"/>
      <c r="NJR100" s="62"/>
      <c r="NJS100" s="62"/>
      <c r="NJT100" s="62"/>
      <c r="NJU100" s="62"/>
      <c r="NJV100" s="62"/>
      <c r="NJW100" s="62"/>
      <c r="NJX100" s="62"/>
      <c r="NJY100" s="62"/>
      <c r="NJZ100" s="62"/>
      <c r="NKA100" s="62"/>
      <c r="NKB100" s="62"/>
      <c r="NKC100" s="62"/>
      <c r="NKD100" s="62"/>
      <c r="NKE100" s="62"/>
      <c r="NKF100" s="62"/>
      <c r="NKG100" s="62"/>
      <c r="NKH100" s="62"/>
      <c r="NKI100" s="62"/>
      <c r="NKJ100" s="62"/>
      <c r="NKK100" s="62"/>
      <c r="NKL100" s="62"/>
      <c r="NKM100" s="62"/>
      <c r="NKN100" s="62"/>
      <c r="NKO100" s="62"/>
      <c r="NKP100" s="62"/>
      <c r="NKQ100" s="62"/>
      <c r="NKR100" s="62"/>
      <c r="NKS100" s="62"/>
      <c r="NKT100" s="62"/>
      <c r="NKU100" s="62"/>
      <c r="NKV100" s="62"/>
      <c r="NKW100" s="62"/>
      <c r="NKX100" s="62"/>
      <c r="NKY100" s="62"/>
      <c r="NKZ100" s="62"/>
      <c r="NLA100" s="62"/>
      <c r="NLB100" s="62"/>
      <c r="NLC100" s="62"/>
      <c r="NLD100" s="62"/>
      <c r="NLE100" s="62"/>
      <c r="NLF100" s="62"/>
      <c r="NLG100" s="62"/>
      <c r="NLH100" s="62"/>
      <c r="NLI100" s="62"/>
      <c r="NLJ100" s="62"/>
      <c r="NLK100" s="62"/>
      <c r="NLL100" s="62"/>
      <c r="NLM100" s="62"/>
      <c r="NLN100" s="62"/>
      <c r="NLO100" s="62"/>
      <c r="NLP100" s="62"/>
      <c r="NLQ100" s="62"/>
      <c r="NLR100" s="62"/>
      <c r="NLS100" s="62"/>
      <c r="NLT100" s="62"/>
      <c r="NLU100" s="62"/>
      <c r="NLV100" s="62"/>
      <c r="NLW100" s="62"/>
      <c r="NLX100" s="62"/>
      <c r="NLY100" s="62"/>
      <c r="NLZ100" s="62"/>
      <c r="NMA100" s="62"/>
      <c r="NMB100" s="62"/>
      <c r="NMC100" s="62"/>
      <c r="NMD100" s="62"/>
      <c r="NME100" s="62"/>
      <c r="NMF100" s="62"/>
      <c r="NMG100" s="62"/>
      <c r="NMH100" s="62"/>
      <c r="NMI100" s="62"/>
      <c r="NMJ100" s="62"/>
      <c r="NMK100" s="62"/>
      <c r="NML100" s="62"/>
      <c r="NMM100" s="62"/>
      <c r="NMN100" s="62"/>
      <c r="NMO100" s="62"/>
      <c r="NMP100" s="62"/>
      <c r="NMQ100" s="62"/>
      <c r="NMR100" s="62"/>
      <c r="NMS100" s="62"/>
      <c r="NMT100" s="62"/>
      <c r="NMU100" s="62"/>
      <c r="NMV100" s="62"/>
      <c r="NMW100" s="62"/>
      <c r="NMX100" s="62"/>
      <c r="NMY100" s="62"/>
      <c r="NMZ100" s="62"/>
      <c r="NNA100" s="62"/>
      <c r="NNB100" s="62"/>
      <c r="NNC100" s="62"/>
      <c r="NND100" s="62"/>
      <c r="NNE100" s="62"/>
      <c r="NNF100" s="62"/>
      <c r="NNG100" s="62"/>
      <c r="NNH100" s="62"/>
      <c r="NNI100" s="62"/>
      <c r="NNJ100" s="62"/>
      <c r="NNK100" s="62"/>
      <c r="NNL100" s="62"/>
      <c r="NNM100" s="62"/>
      <c r="NNN100" s="62"/>
      <c r="NNO100" s="62"/>
      <c r="NNP100" s="62"/>
      <c r="NNQ100" s="62"/>
      <c r="NNR100" s="62"/>
      <c r="NNS100" s="62"/>
      <c r="NNT100" s="62"/>
      <c r="NNU100" s="62"/>
      <c r="NNV100" s="62"/>
      <c r="NNW100" s="62"/>
      <c r="NNX100" s="62"/>
      <c r="NNY100" s="62"/>
      <c r="NNZ100" s="62"/>
      <c r="NOA100" s="62"/>
      <c r="NOB100" s="62"/>
      <c r="NOC100" s="62"/>
      <c r="NOD100" s="62"/>
      <c r="NOE100" s="62"/>
      <c r="NOF100" s="62"/>
      <c r="NOG100" s="62"/>
      <c r="NOH100" s="62"/>
      <c r="NOI100" s="62"/>
      <c r="NOJ100" s="62"/>
      <c r="NOK100" s="62"/>
      <c r="NOL100" s="62"/>
      <c r="NOM100" s="62"/>
      <c r="NON100" s="62"/>
      <c r="NOO100" s="62"/>
      <c r="NOP100" s="62"/>
      <c r="NOQ100" s="62"/>
      <c r="NOR100" s="62"/>
      <c r="NOS100" s="62"/>
      <c r="NOT100" s="62"/>
      <c r="NOU100" s="62"/>
      <c r="NOV100" s="62"/>
      <c r="NOW100" s="62"/>
      <c r="NOX100" s="62"/>
      <c r="NOY100" s="62"/>
      <c r="NOZ100" s="62"/>
      <c r="NPA100" s="62"/>
      <c r="NPB100" s="62"/>
      <c r="NPC100" s="62"/>
      <c r="NPD100" s="62"/>
      <c r="NPE100" s="62"/>
      <c r="NPF100" s="62"/>
      <c r="NPG100" s="62"/>
      <c r="NPH100" s="62"/>
      <c r="NPI100" s="62"/>
      <c r="NPJ100" s="62"/>
      <c r="NPK100" s="62"/>
      <c r="NPL100" s="62"/>
      <c r="NPM100" s="62"/>
      <c r="NPN100" s="62"/>
      <c r="NPO100" s="62"/>
      <c r="NPP100" s="62"/>
      <c r="NPQ100" s="62"/>
      <c r="NPR100" s="62"/>
      <c r="NPS100" s="62"/>
      <c r="NPT100" s="62"/>
      <c r="NPU100" s="62"/>
      <c r="NPV100" s="62"/>
      <c r="NPW100" s="62"/>
      <c r="NPX100" s="62"/>
      <c r="NPY100" s="62"/>
      <c r="NPZ100" s="62"/>
      <c r="NQA100" s="62"/>
      <c r="NQB100" s="62"/>
      <c r="NQC100" s="62"/>
      <c r="NQD100" s="62"/>
      <c r="NQE100" s="62"/>
      <c r="NQF100" s="62"/>
      <c r="NQG100" s="62"/>
      <c r="NQH100" s="62"/>
      <c r="NQI100" s="62"/>
      <c r="NQJ100" s="62"/>
      <c r="NQK100" s="62"/>
      <c r="NQL100" s="62"/>
      <c r="NQM100" s="62"/>
      <c r="NQN100" s="62"/>
      <c r="NQO100" s="62"/>
      <c r="NQP100" s="62"/>
      <c r="NQQ100" s="62"/>
      <c r="NQR100" s="62"/>
      <c r="NQS100" s="62"/>
      <c r="NQT100" s="62"/>
      <c r="NQU100" s="62"/>
      <c r="NQV100" s="62"/>
      <c r="NQW100" s="62"/>
      <c r="NQX100" s="62"/>
      <c r="NQY100" s="62"/>
      <c r="NQZ100" s="62"/>
      <c r="NRA100" s="62"/>
      <c r="NRB100" s="62"/>
      <c r="NRC100" s="62"/>
      <c r="NRD100" s="62"/>
      <c r="NRE100" s="62"/>
      <c r="NRF100" s="62"/>
      <c r="NRG100" s="62"/>
      <c r="NRH100" s="62"/>
      <c r="NRI100" s="62"/>
      <c r="NRJ100" s="62"/>
      <c r="NRK100" s="62"/>
      <c r="NRL100" s="62"/>
      <c r="NRM100" s="62"/>
      <c r="NRN100" s="62"/>
      <c r="NRO100" s="62"/>
      <c r="NRP100" s="62"/>
      <c r="NRQ100" s="62"/>
      <c r="NRR100" s="62"/>
      <c r="NRS100" s="62"/>
      <c r="NRT100" s="62"/>
      <c r="NRU100" s="62"/>
      <c r="NRV100" s="62"/>
      <c r="NRW100" s="62"/>
      <c r="NRX100" s="62"/>
      <c r="NRY100" s="62"/>
      <c r="NRZ100" s="62"/>
      <c r="NSA100" s="62"/>
      <c r="NSB100" s="62"/>
      <c r="NSC100" s="62"/>
      <c r="NSD100" s="62"/>
      <c r="NSE100" s="62"/>
      <c r="NSF100" s="62"/>
      <c r="NSG100" s="62"/>
      <c r="NSH100" s="62"/>
      <c r="NSI100" s="62"/>
      <c r="NSJ100" s="62"/>
      <c r="NSK100" s="62"/>
      <c r="NSL100" s="62"/>
      <c r="NSM100" s="62"/>
      <c r="NSN100" s="62"/>
      <c r="NSO100" s="62"/>
      <c r="NSP100" s="62"/>
      <c r="NSQ100" s="62"/>
      <c r="NSR100" s="62"/>
      <c r="NSS100" s="62"/>
      <c r="NST100" s="62"/>
      <c r="NSU100" s="62"/>
      <c r="NSV100" s="62"/>
      <c r="NSW100" s="62"/>
      <c r="NSX100" s="62"/>
      <c r="NSY100" s="62"/>
      <c r="NSZ100" s="62"/>
      <c r="NTA100" s="62"/>
      <c r="NTB100" s="62"/>
      <c r="NTC100" s="62"/>
      <c r="NTD100" s="62"/>
      <c r="NTE100" s="62"/>
      <c r="NTF100" s="62"/>
      <c r="NTG100" s="62"/>
      <c r="NTH100" s="62"/>
      <c r="NTI100" s="62"/>
      <c r="NTJ100" s="62"/>
      <c r="NTK100" s="62"/>
      <c r="NTL100" s="62"/>
      <c r="NTM100" s="62"/>
      <c r="NTN100" s="62"/>
      <c r="NTO100" s="62"/>
      <c r="NTP100" s="62"/>
      <c r="NTQ100" s="62"/>
      <c r="NTR100" s="62"/>
      <c r="NTS100" s="62"/>
      <c r="NTT100" s="62"/>
      <c r="NTU100" s="62"/>
      <c r="NTV100" s="62"/>
      <c r="NTW100" s="62"/>
      <c r="NTX100" s="62"/>
      <c r="NTY100" s="62"/>
      <c r="NTZ100" s="62"/>
      <c r="NUA100" s="62"/>
      <c r="NUB100" s="62"/>
      <c r="NUC100" s="62"/>
      <c r="NUD100" s="62"/>
      <c r="NUE100" s="62"/>
      <c r="NUF100" s="62"/>
      <c r="NUG100" s="62"/>
      <c r="NUH100" s="62"/>
      <c r="NUI100" s="62"/>
      <c r="NUJ100" s="62"/>
      <c r="NUK100" s="62"/>
      <c r="NUL100" s="62"/>
      <c r="NUM100" s="62"/>
      <c r="NUN100" s="62"/>
      <c r="NUO100" s="62"/>
      <c r="NUP100" s="62"/>
      <c r="NUQ100" s="62"/>
      <c r="NUR100" s="62"/>
      <c r="NUS100" s="62"/>
      <c r="NUT100" s="62"/>
      <c r="NUU100" s="62"/>
      <c r="NUV100" s="62"/>
      <c r="NUW100" s="62"/>
      <c r="NUX100" s="62"/>
      <c r="NUY100" s="62"/>
      <c r="NUZ100" s="62"/>
      <c r="NVA100" s="62"/>
      <c r="NVB100" s="62"/>
      <c r="NVC100" s="62"/>
      <c r="NVD100" s="62"/>
      <c r="NVE100" s="62"/>
      <c r="NVF100" s="62"/>
      <c r="NVG100" s="62"/>
      <c r="NVH100" s="62"/>
      <c r="NVI100" s="62"/>
      <c r="NVJ100" s="62"/>
      <c r="NVK100" s="62"/>
      <c r="NVL100" s="62"/>
      <c r="NVM100" s="62"/>
      <c r="NVN100" s="62"/>
      <c r="NVO100" s="62"/>
      <c r="NVP100" s="62"/>
      <c r="NVQ100" s="62"/>
      <c r="NVR100" s="62"/>
      <c r="NVS100" s="62"/>
      <c r="NVT100" s="62"/>
      <c r="NVU100" s="62"/>
      <c r="NVV100" s="62"/>
      <c r="NVW100" s="62"/>
      <c r="NVX100" s="62"/>
      <c r="NVY100" s="62"/>
      <c r="NVZ100" s="62"/>
      <c r="NWA100" s="62"/>
      <c r="NWB100" s="62"/>
      <c r="NWC100" s="62"/>
      <c r="NWD100" s="62"/>
      <c r="NWE100" s="62"/>
      <c r="NWF100" s="62"/>
      <c r="NWG100" s="62"/>
      <c r="NWH100" s="62"/>
      <c r="NWI100" s="62"/>
      <c r="NWJ100" s="62"/>
      <c r="NWK100" s="62"/>
      <c r="NWL100" s="62"/>
      <c r="NWM100" s="62"/>
      <c r="NWN100" s="62"/>
      <c r="NWO100" s="62"/>
      <c r="NWP100" s="62"/>
      <c r="NWQ100" s="62"/>
      <c r="NWR100" s="62"/>
      <c r="NWS100" s="62"/>
      <c r="NWT100" s="62"/>
      <c r="NWU100" s="62"/>
      <c r="NWV100" s="62"/>
      <c r="NWW100" s="62"/>
      <c r="NWX100" s="62"/>
      <c r="NWY100" s="62"/>
      <c r="NWZ100" s="62"/>
      <c r="NXA100" s="62"/>
      <c r="NXB100" s="62"/>
      <c r="NXC100" s="62"/>
      <c r="NXD100" s="62"/>
      <c r="NXE100" s="62"/>
      <c r="NXF100" s="62"/>
      <c r="NXG100" s="62"/>
      <c r="NXH100" s="62"/>
      <c r="NXI100" s="62"/>
      <c r="NXJ100" s="62"/>
      <c r="NXK100" s="62"/>
      <c r="NXL100" s="62"/>
      <c r="NXM100" s="62"/>
      <c r="NXN100" s="62"/>
      <c r="NXO100" s="62"/>
      <c r="NXP100" s="62"/>
      <c r="NXQ100" s="62"/>
      <c r="NXR100" s="62"/>
      <c r="NXS100" s="62"/>
      <c r="NXT100" s="62"/>
      <c r="NXU100" s="62"/>
      <c r="NXV100" s="62"/>
      <c r="NXW100" s="62"/>
      <c r="NXX100" s="62"/>
      <c r="NXY100" s="62"/>
      <c r="NXZ100" s="62"/>
      <c r="NYA100" s="62"/>
      <c r="NYB100" s="62"/>
      <c r="NYC100" s="62"/>
      <c r="NYD100" s="62"/>
      <c r="NYE100" s="62"/>
      <c r="NYF100" s="62"/>
      <c r="NYG100" s="62"/>
      <c r="NYH100" s="62"/>
      <c r="NYI100" s="62"/>
      <c r="NYJ100" s="62"/>
      <c r="NYK100" s="62"/>
      <c r="NYL100" s="62"/>
      <c r="NYM100" s="62"/>
      <c r="NYN100" s="62"/>
      <c r="NYO100" s="62"/>
      <c r="NYP100" s="62"/>
      <c r="NYQ100" s="62"/>
      <c r="NYR100" s="62"/>
      <c r="NYS100" s="62"/>
      <c r="NYT100" s="62"/>
      <c r="NYU100" s="62"/>
      <c r="NYV100" s="62"/>
      <c r="NYW100" s="62"/>
      <c r="NYX100" s="62"/>
      <c r="NYY100" s="62"/>
      <c r="NYZ100" s="62"/>
      <c r="NZA100" s="62"/>
      <c r="NZB100" s="62"/>
      <c r="NZC100" s="62"/>
      <c r="NZD100" s="62"/>
      <c r="NZE100" s="62"/>
      <c r="NZF100" s="62"/>
      <c r="NZG100" s="62"/>
      <c r="NZH100" s="62"/>
      <c r="NZI100" s="62"/>
      <c r="NZJ100" s="62"/>
      <c r="NZK100" s="62"/>
      <c r="NZL100" s="62"/>
      <c r="NZM100" s="62"/>
      <c r="NZN100" s="62"/>
      <c r="NZO100" s="62"/>
      <c r="NZP100" s="62"/>
      <c r="NZQ100" s="62"/>
      <c r="NZR100" s="62"/>
      <c r="NZS100" s="62"/>
      <c r="NZT100" s="62"/>
      <c r="NZU100" s="62"/>
      <c r="NZV100" s="62"/>
      <c r="NZW100" s="62"/>
      <c r="NZX100" s="62"/>
      <c r="NZY100" s="62"/>
      <c r="NZZ100" s="62"/>
      <c r="OAA100" s="62"/>
      <c r="OAB100" s="62"/>
      <c r="OAC100" s="62"/>
      <c r="OAD100" s="62"/>
      <c r="OAE100" s="62"/>
      <c r="OAF100" s="62"/>
      <c r="OAG100" s="62"/>
      <c r="OAH100" s="62"/>
      <c r="OAI100" s="62"/>
      <c r="OAJ100" s="62"/>
      <c r="OAK100" s="62"/>
      <c r="OAL100" s="62"/>
      <c r="OAM100" s="62"/>
      <c r="OAN100" s="62"/>
      <c r="OAO100" s="62"/>
      <c r="OAP100" s="62"/>
      <c r="OAQ100" s="62"/>
      <c r="OAR100" s="62"/>
      <c r="OAS100" s="62"/>
      <c r="OAT100" s="62"/>
      <c r="OAU100" s="62"/>
      <c r="OAV100" s="62"/>
      <c r="OAW100" s="62"/>
      <c r="OAX100" s="62"/>
      <c r="OAY100" s="62"/>
      <c r="OAZ100" s="62"/>
      <c r="OBA100" s="62"/>
      <c r="OBB100" s="62"/>
      <c r="OBC100" s="62"/>
      <c r="OBD100" s="62"/>
      <c r="OBE100" s="62"/>
      <c r="OBF100" s="62"/>
      <c r="OBG100" s="62"/>
      <c r="OBH100" s="62"/>
      <c r="OBI100" s="62"/>
      <c r="OBJ100" s="62"/>
      <c r="OBK100" s="62"/>
      <c r="OBL100" s="62"/>
      <c r="OBM100" s="62"/>
      <c r="OBN100" s="62"/>
      <c r="OBO100" s="62"/>
      <c r="OBP100" s="62"/>
      <c r="OBQ100" s="62"/>
      <c r="OBR100" s="62"/>
      <c r="OBS100" s="62"/>
      <c r="OBT100" s="62"/>
      <c r="OBU100" s="62"/>
      <c r="OBV100" s="62"/>
      <c r="OBW100" s="62"/>
      <c r="OBX100" s="62"/>
      <c r="OBY100" s="62"/>
      <c r="OBZ100" s="62"/>
      <c r="OCA100" s="62"/>
      <c r="OCB100" s="62"/>
      <c r="OCC100" s="62"/>
      <c r="OCD100" s="62"/>
      <c r="OCE100" s="62"/>
      <c r="OCF100" s="62"/>
      <c r="OCG100" s="62"/>
      <c r="OCH100" s="62"/>
      <c r="OCI100" s="62"/>
      <c r="OCJ100" s="62"/>
      <c r="OCK100" s="62"/>
      <c r="OCL100" s="62"/>
      <c r="OCM100" s="62"/>
      <c r="OCN100" s="62"/>
      <c r="OCO100" s="62"/>
      <c r="OCP100" s="62"/>
      <c r="OCQ100" s="62"/>
      <c r="OCR100" s="62"/>
      <c r="OCS100" s="62"/>
      <c r="OCT100" s="62"/>
      <c r="OCU100" s="62"/>
      <c r="OCV100" s="62"/>
      <c r="OCW100" s="62"/>
      <c r="OCX100" s="62"/>
      <c r="OCY100" s="62"/>
      <c r="OCZ100" s="62"/>
      <c r="ODA100" s="62"/>
      <c r="ODB100" s="62"/>
      <c r="ODC100" s="62"/>
      <c r="ODD100" s="62"/>
      <c r="ODE100" s="62"/>
      <c r="ODF100" s="62"/>
      <c r="ODG100" s="62"/>
      <c r="ODH100" s="62"/>
      <c r="ODI100" s="62"/>
      <c r="ODJ100" s="62"/>
      <c r="ODK100" s="62"/>
      <c r="ODL100" s="62"/>
      <c r="ODM100" s="62"/>
      <c r="ODN100" s="62"/>
      <c r="ODO100" s="62"/>
      <c r="ODP100" s="62"/>
      <c r="ODQ100" s="62"/>
      <c r="ODR100" s="62"/>
      <c r="ODS100" s="62"/>
      <c r="ODT100" s="62"/>
      <c r="ODU100" s="62"/>
      <c r="ODV100" s="62"/>
      <c r="ODW100" s="62"/>
      <c r="ODX100" s="62"/>
      <c r="ODY100" s="62"/>
      <c r="ODZ100" s="62"/>
      <c r="OEA100" s="62"/>
      <c r="OEB100" s="62"/>
      <c r="OEC100" s="62"/>
      <c r="OED100" s="62"/>
      <c r="OEE100" s="62"/>
      <c r="OEF100" s="62"/>
      <c r="OEG100" s="62"/>
      <c r="OEH100" s="62"/>
      <c r="OEI100" s="62"/>
      <c r="OEJ100" s="62"/>
      <c r="OEK100" s="62"/>
      <c r="OEL100" s="62"/>
      <c r="OEM100" s="62"/>
      <c r="OEN100" s="62"/>
      <c r="OEO100" s="62"/>
      <c r="OEP100" s="62"/>
      <c r="OEQ100" s="62"/>
      <c r="OER100" s="62"/>
      <c r="OES100" s="62"/>
      <c r="OET100" s="62"/>
      <c r="OEU100" s="62"/>
      <c r="OEV100" s="62"/>
      <c r="OEW100" s="62"/>
      <c r="OEX100" s="62"/>
      <c r="OEY100" s="62"/>
      <c r="OEZ100" s="62"/>
      <c r="OFA100" s="62"/>
      <c r="OFB100" s="62"/>
      <c r="OFC100" s="62"/>
      <c r="OFD100" s="62"/>
      <c r="OFE100" s="62"/>
      <c r="OFF100" s="62"/>
      <c r="OFG100" s="62"/>
      <c r="OFH100" s="62"/>
      <c r="OFI100" s="62"/>
      <c r="OFJ100" s="62"/>
      <c r="OFK100" s="62"/>
      <c r="OFL100" s="62"/>
      <c r="OFM100" s="62"/>
      <c r="OFN100" s="62"/>
      <c r="OFO100" s="62"/>
      <c r="OFP100" s="62"/>
      <c r="OFQ100" s="62"/>
      <c r="OFR100" s="62"/>
      <c r="OFS100" s="62"/>
      <c r="OFT100" s="62"/>
      <c r="OFU100" s="62"/>
      <c r="OFV100" s="62"/>
      <c r="OFW100" s="62"/>
      <c r="OFX100" s="62"/>
      <c r="OFY100" s="62"/>
      <c r="OFZ100" s="62"/>
      <c r="OGA100" s="62"/>
      <c r="OGB100" s="62"/>
      <c r="OGC100" s="62"/>
      <c r="OGD100" s="62"/>
      <c r="OGE100" s="62"/>
      <c r="OGF100" s="62"/>
      <c r="OGG100" s="62"/>
      <c r="OGH100" s="62"/>
      <c r="OGI100" s="62"/>
      <c r="OGJ100" s="62"/>
      <c r="OGK100" s="62"/>
      <c r="OGL100" s="62"/>
      <c r="OGM100" s="62"/>
      <c r="OGN100" s="62"/>
      <c r="OGO100" s="62"/>
      <c r="OGP100" s="62"/>
      <c r="OGQ100" s="62"/>
      <c r="OGR100" s="62"/>
      <c r="OGS100" s="62"/>
      <c r="OGT100" s="62"/>
      <c r="OGU100" s="62"/>
      <c r="OGV100" s="62"/>
      <c r="OGW100" s="62"/>
      <c r="OGX100" s="62"/>
      <c r="OGY100" s="62"/>
      <c r="OGZ100" s="62"/>
      <c r="OHA100" s="62"/>
      <c r="OHB100" s="62"/>
      <c r="OHC100" s="62"/>
      <c r="OHD100" s="62"/>
      <c r="OHE100" s="62"/>
      <c r="OHF100" s="62"/>
      <c r="OHG100" s="62"/>
      <c r="OHH100" s="62"/>
      <c r="OHI100" s="62"/>
      <c r="OHJ100" s="62"/>
      <c r="OHK100" s="62"/>
      <c r="OHL100" s="62"/>
      <c r="OHM100" s="62"/>
      <c r="OHN100" s="62"/>
      <c r="OHO100" s="62"/>
      <c r="OHP100" s="62"/>
      <c r="OHQ100" s="62"/>
      <c r="OHR100" s="62"/>
      <c r="OHS100" s="62"/>
      <c r="OHT100" s="62"/>
      <c r="OHU100" s="62"/>
      <c r="OHV100" s="62"/>
      <c r="OHW100" s="62"/>
      <c r="OHX100" s="62"/>
      <c r="OHY100" s="62"/>
      <c r="OHZ100" s="62"/>
      <c r="OIA100" s="62"/>
      <c r="OIB100" s="62"/>
      <c r="OIC100" s="62"/>
      <c r="OID100" s="62"/>
      <c r="OIE100" s="62"/>
      <c r="OIF100" s="62"/>
      <c r="OIG100" s="62"/>
      <c r="OIH100" s="62"/>
      <c r="OII100" s="62"/>
      <c r="OIJ100" s="62"/>
      <c r="OIK100" s="62"/>
      <c r="OIL100" s="62"/>
      <c r="OIM100" s="62"/>
      <c r="OIN100" s="62"/>
      <c r="OIO100" s="62"/>
      <c r="OIP100" s="62"/>
      <c r="OIQ100" s="62"/>
      <c r="OIR100" s="62"/>
      <c r="OIS100" s="62"/>
      <c r="OIT100" s="62"/>
      <c r="OIU100" s="62"/>
      <c r="OIV100" s="62"/>
      <c r="OIW100" s="62"/>
      <c r="OIX100" s="62"/>
      <c r="OIY100" s="62"/>
      <c r="OIZ100" s="62"/>
      <c r="OJA100" s="62"/>
      <c r="OJB100" s="62"/>
      <c r="OJC100" s="62"/>
      <c r="OJD100" s="62"/>
      <c r="OJE100" s="62"/>
      <c r="OJF100" s="62"/>
      <c r="OJG100" s="62"/>
      <c r="OJH100" s="62"/>
      <c r="OJI100" s="62"/>
      <c r="OJJ100" s="62"/>
      <c r="OJK100" s="62"/>
      <c r="OJL100" s="62"/>
      <c r="OJM100" s="62"/>
      <c r="OJN100" s="62"/>
      <c r="OJO100" s="62"/>
      <c r="OJP100" s="62"/>
      <c r="OJQ100" s="62"/>
      <c r="OJR100" s="62"/>
      <c r="OJS100" s="62"/>
      <c r="OJT100" s="62"/>
      <c r="OJU100" s="62"/>
      <c r="OJV100" s="62"/>
      <c r="OJW100" s="62"/>
      <c r="OJX100" s="62"/>
      <c r="OJY100" s="62"/>
      <c r="OJZ100" s="62"/>
      <c r="OKA100" s="62"/>
      <c r="OKB100" s="62"/>
      <c r="OKC100" s="62"/>
      <c r="OKD100" s="62"/>
      <c r="OKE100" s="62"/>
      <c r="OKF100" s="62"/>
      <c r="OKG100" s="62"/>
      <c r="OKH100" s="62"/>
      <c r="OKI100" s="62"/>
      <c r="OKJ100" s="62"/>
      <c r="OKK100" s="62"/>
      <c r="OKL100" s="62"/>
      <c r="OKM100" s="62"/>
      <c r="OKN100" s="62"/>
      <c r="OKO100" s="62"/>
      <c r="OKP100" s="62"/>
      <c r="OKQ100" s="62"/>
      <c r="OKR100" s="62"/>
      <c r="OKS100" s="62"/>
      <c r="OKT100" s="62"/>
      <c r="OKU100" s="62"/>
      <c r="OKV100" s="62"/>
      <c r="OKW100" s="62"/>
      <c r="OKX100" s="62"/>
      <c r="OKY100" s="62"/>
      <c r="OKZ100" s="62"/>
      <c r="OLA100" s="62"/>
      <c r="OLB100" s="62"/>
      <c r="OLC100" s="62"/>
      <c r="OLD100" s="62"/>
      <c r="OLE100" s="62"/>
      <c r="OLF100" s="62"/>
      <c r="OLG100" s="62"/>
      <c r="OLH100" s="62"/>
      <c r="OLI100" s="62"/>
      <c r="OLJ100" s="62"/>
      <c r="OLK100" s="62"/>
      <c r="OLL100" s="62"/>
      <c r="OLM100" s="62"/>
      <c r="OLN100" s="62"/>
      <c r="OLO100" s="62"/>
      <c r="OLP100" s="62"/>
      <c r="OLQ100" s="62"/>
      <c r="OLR100" s="62"/>
      <c r="OLS100" s="62"/>
      <c r="OLT100" s="62"/>
      <c r="OLU100" s="62"/>
      <c r="OLV100" s="62"/>
      <c r="OLW100" s="62"/>
      <c r="OLX100" s="62"/>
      <c r="OLY100" s="62"/>
      <c r="OLZ100" s="62"/>
      <c r="OMA100" s="62"/>
      <c r="OMB100" s="62"/>
      <c r="OMC100" s="62"/>
      <c r="OMD100" s="62"/>
      <c r="OME100" s="62"/>
      <c r="OMF100" s="62"/>
      <c r="OMG100" s="62"/>
      <c r="OMH100" s="62"/>
      <c r="OMI100" s="62"/>
      <c r="OMJ100" s="62"/>
      <c r="OMK100" s="62"/>
      <c r="OML100" s="62"/>
      <c r="OMM100" s="62"/>
      <c r="OMN100" s="62"/>
      <c r="OMO100" s="62"/>
      <c r="OMP100" s="62"/>
      <c r="OMQ100" s="62"/>
      <c r="OMR100" s="62"/>
      <c r="OMS100" s="62"/>
      <c r="OMT100" s="62"/>
      <c r="OMU100" s="62"/>
      <c r="OMV100" s="62"/>
      <c r="OMW100" s="62"/>
      <c r="OMX100" s="62"/>
      <c r="OMY100" s="62"/>
      <c r="OMZ100" s="62"/>
      <c r="ONA100" s="62"/>
      <c r="ONB100" s="62"/>
      <c r="ONC100" s="62"/>
      <c r="OND100" s="62"/>
      <c r="ONE100" s="62"/>
      <c r="ONF100" s="62"/>
      <c r="ONG100" s="62"/>
      <c r="ONH100" s="62"/>
      <c r="ONI100" s="62"/>
      <c r="ONJ100" s="62"/>
      <c r="ONK100" s="62"/>
      <c r="ONL100" s="62"/>
      <c r="ONM100" s="62"/>
      <c r="ONN100" s="62"/>
      <c r="ONO100" s="62"/>
      <c r="ONP100" s="62"/>
      <c r="ONQ100" s="62"/>
      <c r="ONR100" s="62"/>
      <c r="ONS100" s="62"/>
      <c r="ONT100" s="62"/>
      <c r="ONU100" s="62"/>
      <c r="ONV100" s="62"/>
      <c r="ONW100" s="62"/>
      <c r="ONX100" s="62"/>
      <c r="ONY100" s="62"/>
      <c r="ONZ100" s="62"/>
      <c r="OOA100" s="62"/>
      <c r="OOB100" s="62"/>
      <c r="OOC100" s="62"/>
      <c r="OOD100" s="62"/>
      <c r="OOE100" s="62"/>
      <c r="OOF100" s="62"/>
      <c r="OOG100" s="62"/>
      <c r="OOH100" s="62"/>
      <c r="OOI100" s="62"/>
      <c r="OOJ100" s="62"/>
      <c r="OOK100" s="62"/>
      <c r="OOL100" s="62"/>
      <c r="OOM100" s="62"/>
      <c r="OON100" s="62"/>
      <c r="OOO100" s="62"/>
      <c r="OOP100" s="62"/>
      <c r="OOQ100" s="62"/>
      <c r="OOR100" s="62"/>
      <c r="OOS100" s="62"/>
      <c r="OOT100" s="62"/>
      <c r="OOU100" s="62"/>
      <c r="OOV100" s="62"/>
      <c r="OOW100" s="62"/>
      <c r="OOX100" s="62"/>
      <c r="OOY100" s="62"/>
      <c r="OOZ100" s="62"/>
      <c r="OPA100" s="62"/>
      <c r="OPB100" s="62"/>
      <c r="OPC100" s="62"/>
      <c r="OPD100" s="62"/>
      <c r="OPE100" s="62"/>
      <c r="OPF100" s="62"/>
      <c r="OPG100" s="62"/>
      <c r="OPH100" s="62"/>
      <c r="OPI100" s="62"/>
      <c r="OPJ100" s="62"/>
      <c r="OPK100" s="62"/>
      <c r="OPL100" s="62"/>
      <c r="OPM100" s="62"/>
      <c r="OPN100" s="62"/>
      <c r="OPO100" s="62"/>
      <c r="OPP100" s="62"/>
      <c r="OPQ100" s="62"/>
      <c r="OPR100" s="62"/>
      <c r="OPS100" s="62"/>
      <c r="OPT100" s="62"/>
      <c r="OPU100" s="62"/>
      <c r="OPV100" s="62"/>
      <c r="OPW100" s="62"/>
      <c r="OPX100" s="62"/>
      <c r="OPY100" s="62"/>
      <c r="OPZ100" s="62"/>
      <c r="OQA100" s="62"/>
      <c r="OQB100" s="62"/>
      <c r="OQC100" s="62"/>
      <c r="OQD100" s="62"/>
      <c r="OQE100" s="62"/>
      <c r="OQF100" s="62"/>
      <c r="OQG100" s="62"/>
      <c r="OQH100" s="62"/>
      <c r="OQI100" s="62"/>
      <c r="OQJ100" s="62"/>
      <c r="OQK100" s="62"/>
      <c r="OQL100" s="62"/>
      <c r="OQM100" s="62"/>
      <c r="OQN100" s="62"/>
      <c r="OQO100" s="62"/>
      <c r="OQP100" s="62"/>
      <c r="OQQ100" s="62"/>
      <c r="OQR100" s="62"/>
      <c r="OQS100" s="62"/>
      <c r="OQT100" s="62"/>
      <c r="OQU100" s="62"/>
      <c r="OQV100" s="62"/>
      <c r="OQW100" s="62"/>
      <c r="OQX100" s="62"/>
      <c r="OQY100" s="62"/>
      <c r="OQZ100" s="62"/>
      <c r="ORA100" s="62"/>
      <c r="ORB100" s="62"/>
      <c r="ORC100" s="62"/>
      <c r="ORD100" s="62"/>
      <c r="ORE100" s="62"/>
      <c r="ORF100" s="62"/>
      <c r="ORG100" s="62"/>
      <c r="ORH100" s="62"/>
      <c r="ORI100" s="62"/>
      <c r="ORJ100" s="62"/>
      <c r="ORK100" s="62"/>
      <c r="ORL100" s="62"/>
      <c r="ORM100" s="62"/>
      <c r="ORN100" s="62"/>
      <c r="ORO100" s="62"/>
      <c r="ORP100" s="62"/>
      <c r="ORQ100" s="62"/>
      <c r="ORR100" s="62"/>
      <c r="ORS100" s="62"/>
      <c r="ORT100" s="62"/>
      <c r="ORU100" s="62"/>
      <c r="ORV100" s="62"/>
      <c r="ORW100" s="62"/>
      <c r="ORX100" s="62"/>
      <c r="ORY100" s="62"/>
      <c r="ORZ100" s="62"/>
      <c r="OSA100" s="62"/>
      <c r="OSB100" s="62"/>
      <c r="OSC100" s="62"/>
      <c r="OSD100" s="62"/>
      <c r="OSE100" s="62"/>
      <c r="OSF100" s="62"/>
      <c r="OSG100" s="62"/>
      <c r="OSH100" s="62"/>
      <c r="OSI100" s="62"/>
      <c r="OSJ100" s="62"/>
      <c r="OSK100" s="62"/>
      <c r="OSL100" s="62"/>
      <c r="OSM100" s="62"/>
      <c r="OSN100" s="62"/>
      <c r="OSO100" s="62"/>
      <c r="OSP100" s="62"/>
      <c r="OSQ100" s="62"/>
      <c r="OSR100" s="62"/>
      <c r="OSS100" s="62"/>
      <c r="OST100" s="62"/>
      <c r="OSU100" s="62"/>
      <c r="OSV100" s="62"/>
      <c r="OSW100" s="62"/>
      <c r="OSX100" s="62"/>
      <c r="OSY100" s="62"/>
      <c r="OSZ100" s="62"/>
      <c r="OTA100" s="62"/>
      <c r="OTB100" s="62"/>
      <c r="OTC100" s="62"/>
      <c r="OTD100" s="62"/>
      <c r="OTE100" s="62"/>
      <c r="OTF100" s="62"/>
      <c r="OTG100" s="62"/>
      <c r="OTH100" s="62"/>
      <c r="OTI100" s="62"/>
      <c r="OTJ100" s="62"/>
      <c r="OTK100" s="62"/>
      <c r="OTL100" s="62"/>
      <c r="OTM100" s="62"/>
      <c r="OTN100" s="62"/>
      <c r="OTO100" s="62"/>
      <c r="OTP100" s="62"/>
      <c r="OTQ100" s="62"/>
      <c r="OTR100" s="62"/>
      <c r="OTS100" s="62"/>
      <c r="OTT100" s="62"/>
      <c r="OTU100" s="62"/>
      <c r="OTV100" s="62"/>
      <c r="OTW100" s="62"/>
      <c r="OTX100" s="62"/>
      <c r="OTY100" s="62"/>
      <c r="OTZ100" s="62"/>
      <c r="OUA100" s="62"/>
      <c r="OUB100" s="62"/>
      <c r="OUC100" s="62"/>
      <c r="OUD100" s="62"/>
      <c r="OUE100" s="62"/>
      <c r="OUF100" s="62"/>
      <c r="OUG100" s="62"/>
      <c r="OUH100" s="62"/>
      <c r="OUI100" s="62"/>
      <c r="OUJ100" s="62"/>
      <c r="OUK100" s="62"/>
      <c r="OUL100" s="62"/>
      <c r="OUM100" s="62"/>
      <c r="OUN100" s="62"/>
      <c r="OUO100" s="62"/>
      <c r="OUP100" s="62"/>
      <c r="OUQ100" s="62"/>
      <c r="OUR100" s="62"/>
      <c r="OUS100" s="62"/>
      <c r="OUT100" s="62"/>
      <c r="OUU100" s="62"/>
      <c r="OUV100" s="62"/>
      <c r="OUW100" s="62"/>
      <c r="OUX100" s="62"/>
      <c r="OUY100" s="62"/>
      <c r="OUZ100" s="62"/>
      <c r="OVA100" s="62"/>
      <c r="OVB100" s="62"/>
      <c r="OVC100" s="62"/>
      <c r="OVD100" s="62"/>
      <c r="OVE100" s="62"/>
      <c r="OVF100" s="62"/>
      <c r="OVG100" s="62"/>
      <c r="OVH100" s="62"/>
      <c r="OVI100" s="62"/>
      <c r="OVJ100" s="62"/>
      <c r="OVK100" s="62"/>
      <c r="OVL100" s="62"/>
      <c r="OVM100" s="62"/>
      <c r="OVN100" s="62"/>
      <c r="OVO100" s="62"/>
      <c r="OVP100" s="62"/>
      <c r="OVQ100" s="62"/>
      <c r="OVR100" s="62"/>
      <c r="OVS100" s="62"/>
      <c r="OVT100" s="62"/>
      <c r="OVU100" s="62"/>
      <c r="OVV100" s="62"/>
      <c r="OVW100" s="62"/>
      <c r="OVX100" s="62"/>
      <c r="OVY100" s="62"/>
      <c r="OVZ100" s="62"/>
      <c r="OWA100" s="62"/>
      <c r="OWB100" s="62"/>
      <c r="OWC100" s="62"/>
      <c r="OWD100" s="62"/>
      <c r="OWE100" s="62"/>
      <c r="OWF100" s="62"/>
      <c r="OWG100" s="62"/>
      <c r="OWH100" s="62"/>
      <c r="OWI100" s="62"/>
      <c r="OWJ100" s="62"/>
      <c r="OWK100" s="62"/>
      <c r="OWL100" s="62"/>
      <c r="OWM100" s="62"/>
      <c r="OWN100" s="62"/>
      <c r="OWO100" s="62"/>
      <c r="OWP100" s="62"/>
      <c r="OWQ100" s="62"/>
      <c r="OWR100" s="62"/>
      <c r="OWS100" s="62"/>
      <c r="OWT100" s="62"/>
      <c r="OWU100" s="62"/>
      <c r="OWV100" s="62"/>
      <c r="OWW100" s="62"/>
      <c r="OWX100" s="62"/>
      <c r="OWY100" s="62"/>
      <c r="OWZ100" s="62"/>
      <c r="OXA100" s="62"/>
      <c r="OXB100" s="62"/>
      <c r="OXC100" s="62"/>
      <c r="OXD100" s="62"/>
      <c r="OXE100" s="62"/>
      <c r="OXF100" s="62"/>
      <c r="OXG100" s="62"/>
      <c r="OXH100" s="62"/>
      <c r="OXI100" s="62"/>
      <c r="OXJ100" s="62"/>
      <c r="OXK100" s="62"/>
      <c r="OXL100" s="62"/>
      <c r="OXM100" s="62"/>
      <c r="OXN100" s="62"/>
      <c r="OXO100" s="62"/>
      <c r="OXP100" s="62"/>
      <c r="OXQ100" s="62"/>
      <c r="OXR100" s="62"/>
      <c r="OXS100" s="62"/>
      <c r="OXT100" s="62"/>
      <c r="OXU100" s="62"/>
      <c r="OXV100" s="62"/>
      <c r="OXW100" s="62"/>
      <c r="OXX100" s="62"/>
      <c r="OXY100" s="62"/>
      <c r="OXZ100" s="62"/>
      <c r="OYA100" s="62"/>
      <c r="OYB100" s="62"/>
      <c r="OYC100" s="62"/>
      <c r="OYD100" s="62"/>
      <c r="OYE100" s="62"/>
      <c r="OYF100" s="62"/>
      <c r="OYG100" s="62"/>
      <c r="OYH100" s="62"/>
      <c r="OYI100" s="62"/>
      <c r="OYJ100" s="62"/>
      <c r="OYK100" s="62"/>
      <c r="OYL100" s="62"/>
      <c r="OYM100" s="62"/>
      <c r="OYN100" s="62"/>
      <c r="OYO100" s="62"/>
      <c r="OYP100" s="62"/>
      <c r="OYQ100" s="62"/>
      <c r="OYR100" s="62"/>
      <c r="OYS100" s="62"/>
      <c r="OYT100" s="62"/>
      <c r="OYU100" s="62"/>
      <c r="OYV100" s="62"/>
      <c r="OYW100" s="62"/>
      <c r="OYX100" s="62"/>
      <c r="OYY100" s="62"/>
      <c r="OYZ100" s="62"/>
      <c r="OZA100" s="62"/>
      <c r="OZB100" s="62"/>
      <c r="OZC100" s="62"/>
      <c r="OZD100" s="62"/>
      <c r="OZE100" s="62"/>
      <c r="OZF100" s="62"/>
      <c r="OZG100" s="62"/>
      <c r="OZH100" s="62"/>
      <c r="OZI100" s="62"/>
      <c r="OZJ100" s="62"/>
      <c r="OZK100" s="62"/>
      <c r="OZL100" s="62"/>
      <c r="OZM100" s="62"/>
      <c r="OZN100" s="62"/>
      <c r="OZO100" s="62"/>
      <c r="OZP100" s="62"/>
      <c r="OZQ100" s="62"/>
      <c r="OZR100" s="62"/>
      <c r="OZS100" s="62"/>
      <c r="OZT100" s="62"/>
      <c r="OZU100" s="62"/>
      <c r="OZV100" s="62"/>
      <c r="OZW100" s="62"/>
      <c r="OZX100" s="62"/>
      <c r="OZY100" s="62"/>
      <c r="OZZ100" s="62"/>
      <c r="PAA100" s="62"/>
      <c r="PAB100" s="62"/>
      <c r="PAC100" s="62"/>
      <c r="PAD100" s="62"/>
      <c r="PAE100" s="62"/>
      <c r="PAF100" s="62"/>
      <c r="PAG100" s="62"/>
      <c r="PAH100" s="62"/>
      <c r="PAI100" s="62"/>
      <c r="PAJ100" s="62"/>
      <c r="PAK100" s="62"/>
      <c r="PAL100" s="62"/>
      <c r="PAM100" s="62"/>
      <c r="PAN100" s="62"/>
      <c r="PAO100" s="62"/>
      <c r="PAP100" s="62"/>
      <c r="PAQ100" s="62"/>
      <c r="PAR100" s="62"/>
      <c r="PAS100" s="62"/>
      <c r="PAT100" s="62"/>
      <c r="PAU100" s="62"/>
      <c r="PAV100" s="62"/>
      <c r="PAW100" s="62"/>
      <c r="PAX100" s="62"/>
      <c r="PAY100" s="62"/>
      <c r="PAZ100" s="62"/>
      <c r="PBA100" s="62"/>
      <c r="PBB100" s="62"/>
      <c r="PBC100" s="62"/>
      <c r="PBD100" s="62"/>
      <c r="PBE100" s="62"/>
      <c r="PBF100" s="62"/>
      <c r="PBG100" s="62"/>
      <c r="PBH100" s="62"/>
      <c r="PBI100" s="62"/>
      <c r="PBJ100" s="62"/>
      <c r="PBK100" s="62"/>
      <c r="PBL100" s="62"/>
      <c r="PBM100" s="62"/>
      <c r="PBN100" s="62"/>
      <c r="PBO100" s="62"/>
      <c r="PBP100" s="62"/>
      <c r="PBQ100" s="62"/>
      <c r="PBR100" s="62"/>
      <c r="PBS100" s="62"/>
      <c r="PBT100" s="62"/>
      <c r="PBU100" s="62"/>
      <c r="PBV100" s="62"/>
      <c r="PBW100" s="62"/>
      <c r="PBX100" s="62"/>
      <c r="PBY100" s="62"/>
      <c r="PBZ100" s="62"/>
      <c r="PCA100" s="62"/>
      <c r="PCB100" s="62"/>
      <c r="PCC100" s="62"/>
      <c r="PCD100" s="62"/>
      <c r="PCE100" s="62"/>
      <c r="PCF100" s="62"/>
      <c r="PCG100" s="62"/>
      <c r="PCH100" s="62"/>
      <c r="PCI100" s="62"/>
      <c r="PCJ100" s="62"/>
      <c r="PCK100" s="62"/>
      <c r="PCL100" s="62"/>
      <c r="PCM100" s="62"/>
      <c r="PCN100" s="62"/>
      <c r="PCO100" s="62"/>
      <c r="PCP100" s="62"/>
      <c r="PCQ100" s="62"/>
      <c r="PCR100" s="62"/>
      <c r="PCS100" s="62"/>
      <c r="PCT100" s="62"/>
      <c r="PCU100" s="62"/>
      <c r="PCV100" s="62"/>
      <c r="PCW100" s="62"/>
      <c r="PCX100" s="62"/>
      <c r="PCY100" s="62"/>
      <c r="PCZ100" s="62"/>
      <c r="PDA100" s="62"/>
      <c r="PDB100" s="62"/>
      <c r="PDC100" s="62"/>
      <c r="PDD100" s="62"/>
      <c r="PDE100" s="62"/>
      <c r="PDF100" s="62"/>
      <c r="PDG100" s="62"/>
      <c r="PDH100" s="62"/>
      <c r="PDI100" s="62"/>
      <c r="PDJ100" s="62"/>
      <c r="PDK100" s="62"/>
      <c r="PDL100" s="62"/>
      <c r="PDM100" s="62"/>
      <c r="PDN100" s="62"/>
      <c r="PDO100" s="62"/>
      <c r="PDP100" s="62"/>
      <c r="PDQ100" s="62"/>
      <c r="PDR100" s="62"/>
      <c r="PDS100" s="62"/>
      <c r="PDT100" s="62"/>
      <c r="PDU100" s="62"/>
      <c r="PDV100" s="62"/>
      <c r="PDW100" s="62"/>
      <c r="PDX100" s="62"/>
      <c r="PDY100" s="62"/>
      <c r="PDZ100" s="62"/>
      <c r="PEA100" s="62"/>
      <c r="PEB100" s="62"/>
      <c r="PEC100" s="62"/>
      <c r="PED100" s="62"/>
      <c r="PEE100" s="62"/>
      <c r="PEF100" s="62"/>
      <c r="PEG100" s="62"/>
      <c r="PEH100" s="62"/>
      <c r="PEI100" s="62"/>
      <c r="PEJ100" s="62"/>
      <c r="PEK100" s="62"/>
      <c r="PEL100" s="62"/>
      <c r="PEM100" s="62"/>
      <c r="PEN100" s="62"/>
      <c r="PEO100" s="62"/>
      <c r="PEP100" s="62"/>
      <c r="PEQ100" s="62"/>
      <c r="PER100" s="62"/>
      <c r="PES100" s="62"/>
      <c r="PET100" s="62"/>
      <c r="PEU100" s="62"/>
      <c r="PEV100" s="62"/>
      <c r="PEW100" s="62"/>
      <c r="PEX100" s="62"/>
      <c r="PEY100" s="62"/>
      <c r="PEZ100" s="62"/>
      <c r="PFA100" s="62"/>
      <c r="PFB100" s="62"/>
      <c r="PFC100" s="62"/>
      <c r="PFD100" s="62"/>
      <c r="PFE100" s="62"/>
      <c r="PFF100" s="62"/>
      <c r="PFG100" s="62"/>
      <c r="PFH100" s="62"/>
      <c r="PFI100" s="62"/>
      <c r="PFJ100" s="62"/>
      <c r="PFK100" s="62"/>
      <c r="PFL100" s="62"/>
      <c r="PFM100" s="62"/>
      <c r="PFN100" s="62"/>
      <c r="PFO100" s="62"/>
      <c r="PFP100" s="62"/>
      <c r="PFQ100" s="62"/>
      <c r="PFR100" s="62"/>
      <c r="PFS100" s="62"/>
      <c r="PFT100" s="62"/>
      <c r="PFU100" s="62"/>
      <c r="PFV100" s="62"/>
      <c r="PFW100" s="62"/>
      <c r="PFX100" s="62"/>
      <c r="PFY100" s="62"/>
      <c r="PFZ100" s="62"/>
      <c r="PGA100" s="62"/>
      <c r="PGB100" s="62"/>
      <c r="PGC100" s="62"/>
      <c r="PGD100" s="62"/>
      <c r="PGE100" s="62"/>
      <c r="PGF100" s="62"/>
      <c r="PGG100" s="62"/>
      <c r="PGH100" s="62"/>
      <c r="PGI100" s="62"/>
      <c r="PGJ100" s="62"/>
      <c r="PGK100" s="62"/>
      <c r="PGL100" s="62"/>
      <c r="PGM100" s="62"/>
      <c r="PGN100" s="62"/>
      <c r="PGO100" s="62"/>
      <c r="PGP100" s="62"/>
      <c r="PGQ100" s="62"/>
      <c r="PGR100" s="62"/>
      <c r="PGS100" s="62"/>
      <c r="PGT100" s="62"/>
      <c r="PGU100" s="62"/>
      <c r="PGV100" s="62"/>
      <c r="PGW100" s="62"/>
      <c r="PGX100" s="62"/>
      <c r="PGY100" s="62"/>
      <c r="PGZ100" s="62"/>
      <c r="PHA100" s="62"/>
      <c r="PHB100" s="62"/>
      <c r="PHC100" s="62"/>
      <c r="PHD100" s="62"/>
      <c r="PHE100" s="62"/>
      <c r="PHF100" s="62"/>
      <c r="PHG100" s="62"/>
      <c r="PHH100" s="62"/>
      <c r="PHI100" s="62"/>
      <c r="PHJ100" s="62"/>
      <c r="PHK100" s="62"/>
      <c r="PHL100" s="62"/>
      <c r="PHM100" s="62"/>
      <c r="PHN100" s="62"/>
      <c r="PHO100" s="62"/>
      <c r="PHP100" s="62"/>
      <c r="PHQ100" s="62"/>
      <c r="PHR100" s="62"/>
      <c r="PHS100" s="62"/>
      <c r="PHT100" s="62"/>
      <c r="PHU100" s="62"/>
      <c r="PHV100" s="62"/>
      <c r="PHW100" s="62"/>
      <c r="PHX100" s="62"/>
      <c r="PHY100" s="62"/>
      <c r="PHZ100" s="62"/>
      <c r="PIA100" s="62"/>
      <c r="PIB100" s="62"/>
      <c r="PIC100" s="62"/>
      <c r="PID100" s="62"/>
      <c r="PIE100" s="62"/>
      <c r="PIF100" s="62"/>
      <c r="PIG100" s="62"/>
      <c r="PIH100" s="62"/>
      <c r="PII100" s="62"/>
      <c r="PIJ100" s="62"/>
      <c r="PIK100" s="62"/>
      <c r="PIL100" s="62"/>
      <c r="PIM100" s="62"/>
      <c r="PIN100" s="62"/>
      <c r="PIO100" s="62"/>
      <c r="PIP100" s="62"/>
      <c r="PIQ100" s="62"/>
      <c r="PIR100" s="62"/>
      <c r="PIS100" s="62"/>
      <c r="PIT100" s="62"/>
      <c r="PIU100" s="62"/>
      <c r="PIV100" s="62"/>
      <c r="PIW100" s="62"/>
      <c r="PIX100" s="62"/>
      <c r="PIY100" s="62"/>
      <c r="PIZ100" s="62"/>
      <c r="PJA100" s="62"/>
      <c r="PJB100" s="62"/>
      <c r="PJC100" s="62"/>
      <c r="PJD100" s="62"/>
      <c r="PJE100" s="62"/>
      <c r="PJF100" s="62"/>
      <c r="PJG100" s="62"/>
      <c r="PJH100" s="62"/>
      <c r="PJI100" s="62"/>
      <c r="PJJ100" s="62"/>
      <c r="PJK100" s="62"/>
      <c r="PJL100" s="62"/>
      <c r="PJM100" s="62"/>
      <c r="PJN100" s="62"/>
      <c r="PJO100" s="62"/>
      <c r="PJP100" s="62"/>
      <c r="PJQ100" s="62"/>
      <c r="PJR100" s="62"/>
      <c r="PJS100" s="62"/>
      <c r="PJT100" s="62"/>
      <c r="PJU100" s="62"/>
      <c r="PJV100" s="62"/>
      <c r="PJW100" s="62"/>
      <c r="PJX100" s="62"/>
      <c r="PJY100" s="62"/>
      <c r="PJZ100" s="62"/>
      <c r="PKA100" s="62"/>
      <c r="PKB100" s="62"/>
      <c r="PKC100" s="62"/>
      <c r="PKD100" s="62"/>
      <c r="PKE100" s="62"/>
      <c r="PKF100" s="62"/>
      <c r="PKG100" s="62"/>
      <c r="PKH100" s="62"/>
      <c r="PKI100" s="62"/>
      <c r="PKJ100" s="62"/>
      <c r="PKK100" s="62"/>
      <c r="PKL100" s="62"/>
      <c r="PKM100" s="62"/>
      <c r="PKN100" s="62"/>
      <c r="PKO100" s="62"/>
      <c r="PKP100" s="62"/>
      <c r="PKQ100" s="62"/>
      <c r="PKR100" s="62"/>
      <c r="PKS100" s="62"/>
      <c r="PKT100" s="62"/>
      <c r="PKU100" s="62"/>
      <c r="PKV100" s="62"/>
      <c r="PKW100" s="62"/>
      <c r="PKX100" s="62"/>
      <c r="PKY100" s="62"/>
      <c r="PKZ100" s="62"/>
      <c r="PLA100" s="62"/>
      <c r="PLB100" s="62"/>
      <c r="PLC100" s="62"/>
      <c r="PLD100" s="62"/>
      <c r="PLE100" s="62"/>
      <c r="PLF100" s="62"/>
      <c r="PLG100" s="62"/>
      <c r="PLH100" s="62"/>
      <c r="PLI100" s="62"/>
      <c r="PLJ100" s="62"/>
      <c r="PLK100" s="62"/>
      <c r="PLL100" s="62"/>
      <c r="PLM100" s="62"/>
      <c r="PLN100" s="62"/>
      <c r="PLO100" s="62"/>
      <c r="PLP100" s="62"/>
      <c r="PLQ100" s="62"/>
      <c r="PLR100" s="62"/>
      <c r="PLS100" s="62"/>
      <c r="PLT100" s="62"/>
      <c r="PLU100" s="62"/>
      <c r="PLV100" s="62"/>
      <c r="PLW100" s="62"/>
      <c r="PLX100" s="62"/>
      <c r="PLY100" s="62"/>
      <c r="PLZ100" s="62"/>
      <c r="PMA100" s="62"/>
      <c r="PMB100" s="62"/>
      <c r="PMC100" s="62"/>
      <c r="PMD100" s="62"/>
      <c r="PME100" s="62"/>
      <c r="PMF100" s="62"/>
      <c r="PMG100" s="62"/>
      <c r="PMH100" s="62"/>
      <c r="PMI100" s="62"/>
      <c r="PMJ100" s="62"/>
      <c r="PMK100" s="62"/>
      <c r="PML100" s="62"/>
      <c r="PMM100" s="62"/>
      <c r="PMN100" s="62"/>
      <c r="PMO100" s="62"/>
      <c r="PMP100" s="62"/>
      <c r="PMQ100" s="62"/>
      <c r="PMR100" s="62"/>
      <c r="PMS100" s="62"/>
      <c r="PMT100" s="62"/>
      <c r="PMU100" s="62"/>
      <c r="PMV100" s="62"/>
      <c r="PMW100" s="62"/>
      <c r="PMX100" s="62"/>
      <c r="PMY100" s="62"/>
      <c r="PMZ100" s="62"/>
      <c r="PNA100" s="62"/>
      <c r="PNB100" s="62"/>
      <c r="PNC100" s="62"/>
      <c r="PND100" s="62"/>
      <c r="PNE100" s="62"/>
      <c r="PNF100" s="62"/>
      <c r="PNG100" s="62"/>
      <c r="PNH100" s="62"/>
      <c r="PNI100" s="62"/>
      <c r="PNJ100" s="62"/>
      <c r="PNK100" s="62"/>
      <c r="PNL100" s="62"/>
      <c r="PNM100" s="62"/>
      <c r="PNN100" s="62"/>
      <c r="PNO100" s="62"/>
      <c r="PNP100" s="62"/>
      <c r="PNQ100" s="62"/>
      <c r="PNR100" s="62"/>
      <c r="PNS100" s="62"/>
      <c r="PNT100" s="62"/>
      <c r="PNU100" s="62"/>
      <c r="PNV100" s="62"/>
      <c r="PNW100" s="62"/>
      <c r="PNX100" s="62"/>
      <c r="PNY100" s="62"/>
      <c r="PNZ100" s="62"/>
      <c r="POA100" s="62"/>
      <c r="POB100" s="62"/>
      <c r="POC100" s="62"/>
      <c r="POD100" s="62"/>
      <c r="POE100" s="62"/>
      <c r="POF100" s="62"/>
      <c r="POG100" s="62"/>
      <c r="POH100" s="62"/>
      <c r="POI100" s="62"/>
      <c r="POJ100" s="62"/>
      <c r="POK100" s="62"/>
      <c r="POL100" s="62"/>
      <c r="POM100" s="62"/>
      <c r="PON100" s="62"/>
      <c r="POO100" s="62"/>
      <c r="POP100" s="62"/>
      <c r="POQ100" s="62"/>
      <c r="POR100" s="62"/>
      <c r="POS100" s="62"/>
      <c r="POT100" s="62"/>
      <c r="POU100" s="62"/>
      <c r="POV100" s="62"/>
      <c r="POW100" s="62"/>
      <c r="POX100" s="62"/>
      <c r="POY100" s="62"/>
      <c r="POZ100" s="62"/>
      <c r="PPA100" s="62"/>
      <c r="PPB100" s="62"/>
      <c r="PPC100" s="62"/>
      <c r="PPD100" s="62"/>
      <c r="PPE100" s="62"/>
      <c r="PPF100" s="62"/>
      <c r="PPG100" s="62"/>
      <c r="PPH100" s="62"/>
      <c r="PPI100" s="62"/>
      <c r="PPJ100" s="62"/>
      <c r="PPK100" s="62"/>
      <c r="PPL100" s="62"/>
      <c r="PPM100" s="62"/>
      <c r="PPN100" s="62"/>
      <c r="PPO100" s="62"/>
      <c r="PPP100" s="62"/>
      <c r="PPQ100" s="62"/>
      <c r="PPR100" s="62"/>
      <c r="PPS100" s="62"/>
      <c r="PPT100" s="62"/>
      <c r="PPU100" s="62"/>
      <c r="PPV100" s="62"/>
      <c r="PPW100" s="62"/>
      <c r="PPX100" s="62"/>
      <c r="PPY100" s="62"/>
      <c r="PPZ100" s="62"/>
      <c r="PQA100" s="62"/>
      <c r="PQB100" s="62"/>
      <c r="PQC100" s="62"/>
      <c r="PQD100" s="62"/>
      <c r="PQE100" s="62"/>
      <c r="PQF100" s="62"/>
      <c r="PQG100" s="62"/>
      <c r="PQH100" s="62"/>
      <c r="PQI100" s="62"/>
      <c r="PQJ100" s="62"/>
      <c r="PQK100" s="62"/>
      <c r="PQL100" s="62"/>
      <c r="PQM100" s="62"/>
      <c r="PQN100" s="62"/>
      <c r="PQO100" s="62"/>
      <c r="PQP100" s="62"/>
      <c r="PQQ100" s="62"/>
      <c r="PQR100" s="62"/>
      <c r="PQS100" s="62"/>
      <c r="PQT100" s="62"/>
      <c r="PQU100" s="62"/>
      <c r="PQV100" s="62"/>
      <c r="PQW100" s="62"/>
      <c r="PQX100" s="62"/>
      <c r="PQY100" s="62"/>
      <c r="PQZ100" s="62"/>
      <c r="PRA100" s="62"/>
      <c r="PRB100" s="62"/>
      <c r="PRC100" s="62"/>
      <c r="PRD100" s="62"/>
      <c r="PRE100" s="62"/>
      <c r="PRF100" s="62"/>
      <c r="PRG100" s="62"/>
      <c r="PRH100" s="62"/>
      <c r="PRI100" s="62"/>
      <c r="PRJ100" s="62"/>
      <c r="PRK100" s="62"/>
      <c r="PRL100" s="62"/>
      <c r="PRM100" s="62"/>
      <c r="PRN100" s="62"/>
      <c r="PRO100" s="62"/>
      <c r="PRP100" s="62"/>
      <c r="PRQ100" s="62"/>
      <c r="PRR100" s="62"/>
      <c r="PRS100" s="62"/>
      <c r="PRT100" s="62"/>
      <c r="PRU100" s="62"/>
      <c r="PRV100" s="62"/>
      <c r="PRW100" s="62"/>
      <c r="PRX100" s="62"/>
      <c r="PRY100" s="62"/>
      <c r="PRZ100" s="62"/>
      <c r="PSA100" s="62"/>
      <c r="PSB100" s="62"/>
      <c r="PSC100" s="62"/>
      <c r="PSD100" s="62"/>
      <c r="PSE100" s="62"/>
      <c r="PSF100" s="62"/>
      <c r="PSG100" s="62"/>
      <c r="PSH100" s="62"/>
      <c r="PSI100" s="62"/>
      <c r="PSJ100" s="62"/>
      <c r="PSK100" s="62"/>
      <c r="PSL100" s="62"/>
      <c r="PSM100" s="62"/>
      <c r="PSN100" s="62"/>
      <c r="PSO100" s="62"/>
      <c r="PSP100" s="62"/>
      <c r="PSQ100" s="62"/>
      <c r="PSR100" s="62"/>
      <c r="PSS100" s="62"/>
      <c r="PST100" s="62"/>
      <c r="PSU100" s="62"/>
      <c r="PSV100" s="62"/>
      <c r="PSW100" s="62"/>
      <c r="PSX100" s="62"/>
      <c r="PSY100" s="62"/>
      <c r="PSZ100" s="62"/>
      <c r="PTA100" s="62"/>
      <c r="PTB100" s="62"/>
      <c r="PTC100" s="62"/>
      <c r="PTD100" s="62"/>
      <c r="PTE100" s="62"/>
      <c r="PTF100" s="62"/>
      <c r="PTG100" s="62"/>
      <c r="PTH100" s="62"/>
      <c r="PTI100" s="62"/>
      <c r="PTJ100" s="62"/>
      <c r="PTK100" s="62"/>
      <c r="PTL100" s="62"/>
      <c r="PTM100" s="62"/>
      <c r="PTN100" s="62"/>
      <c r="PTO100" s="62"/>
      <c r="PTP100" s="62"/>
      <c r="PTQ100" s="62"/>
      <c r="PTR100" s="62"/>
      <c r="PTS100" s="62"/>
      <c r="PTT100" s="62"/>
      <c r="PTU100" s="62"/>
      <c r="PTV100" s="62"/>
      <c r="PTW100" s="62"/>
      <c r="PTX100" s="62"/>
      <c r="PTY100" s="62"/>
      <c r="PTZ100" s="62"/>
      <c r="PUA100" s="62"/>
      <c r="PUB100" s="62"/>
      <c r="PUC100" s="62"/>
      <c r="PUD100" s="62"/>
      <c r="PUE100" s="62"/>
      <c r="PUF100" s="62"/>
      <c r="PUG100" s="62"/>
      <c r="PUH100" s="62"/>
      <c r="PUI100" s="62"/>
      <c r="PUJ100" s="62"/>
      <c r="PUK100" s="62"/>
      <c r="PUL100" s="62"/>
      <c r="PUM100" s="62"/>
      <c r="PUN100" s="62"/>
      <c r="PUO100" s="62"/>
      <c r="PUP100" s="62"/>
      <c r="PUQ100" s="62"/>
      <c r="PUR100" s="62"/>
      <c r="PUS100" s="62"/>
      <c r="PUT100" s="62"/>
      <c r="PUU100" s="62"/>
      <c r="PUV100" s="62"/>
      <c r="PUW100" s="62"/>
      <c r="PUX100" s="62"/>
      <c r="PUY100" s="62"/>
      <c r="PUZ100" s="62"/>
      <c r="PVA100" s="62"/>
      <c r="PVB100" s="62"/>
      <c r="PVC100" s="62"/>
      <c r="PVD100" s="62"/>
      <c r="PVE100" s="62"/>
      <c r="PVF100" s="62"/>
      <c r="PVG100" s="62"/>
      <c r="PVH100" s="62"/>
      <c r="PVI100" s="62"/>
      <c r="PVJ100" s="62"/>
      <c r="PVK100" s="62"/>
      <c r="PVL100" s="62"/>
      <c r="PVM100" s="62"/>
      <c r="PVN100" s="62"/>
      <c r="PVO100" s="62"/>
      <c r="PVP100" s="62"/>
      <c r="PVQ100" s="62"/>
      <c r="PVR100" s="62"/>
      <c r="PVS100" s="62"/>
      <c r="PVT100" s="62"/>
      <c r="PVU100" s="62"/>
      <c r="PVV100" s="62"/>
      <c r="PVW100" s="62"/>
      <c r="PVX100" s="62"/>
      <c r="PVY100" s="62"/>
      <c r="PVZ100" s="62"/>
      <c r="PWA100" s="62"/>
      <c r="PWB100" s="62"/>
      <c r="PWC100" s="62"/>
      <c r="PWD100" s="62"/>
      <c r="PWE100" s="62"/>
      <c r="PWF100" s="62"/>
      <c r="PWG100" s="62"/>
      <c r="PWH100" s="62"/>
      <c r="PWI100" s="62"/>
      <c r="PWJ100" s="62"/>
      <c r="PWK100" s="62"/>
      <c r="PWL100" s="62"/>
      <c r="PWM100" s="62"/>
      <c r="PWN100" s="62"/>
      <c r="PWO100" s="62"/>
      <c r="PWP100" s="62"/>
      <c r="PWQ100" s="62"/>
      <c r="PWR100" s="62"/>
      <c r="PWS100" s="62"/>
      <c r="PWT100" s="62"/>
      <c r="PWU100" s="62"/>
      <c r="PWV100" s="62"/>
      <c r="PWW100" s="62"/>
      <c r="PWX100" s="62"/>
      <c r="PWY100" s="62"/>
      <c r="PWZ100" s="62"/>
      <c r="PXA100" s="62"/>
      <c r="PXB100" s="62"/>
      <c r="PXC100" s="62"/>
      <c r="PXD100" s="62"/>
      <c r="PXE100" s="62"/>
      <c r="PXF100" s="62"/>
      <c r="PXG100" s="62"/>
      <c r="PXH100" s="62"/>
      <c r="PXI100" s="62"/>
      <c r="PXJ100" s="62"/>
      <c r="PXK100" s="62"/>
      <c r="PXL100" s="62"/>
      <c r="PXM100" s="62"/>
      <c r="PXN100" s="62"/>
      <c r="PXO100" s="62"/>
      <c r="PXP100" s="62"/>
      <c r="PXQ100" s="62"/>
      <c r="PXR100" s="62"/>
      <c r="PXS100" s="62"/>
      <c r="PXT100" s="62"/>
      <c r="PXU100" s="62"/>
      <c r="PXV100" s="62"/>
      <c r="PXW100" s="62"/>
      <c r="PXX100" s="62"/>
      <c r="PXY100" s="62"/>
      <c r="PXZ100" s="62"/>
      <c r="PYA100" s="62"/>
      <c r="PYB100" s="62"/>
      <c r="PYC100" s="62"/>
      <c r="PYD100" s="62"/>
      <c r="PYE100" s="62"/>
      <c r="PYF100" s="62"/>
      <c r="PYG100" s="62"/>
      <c r="PYH100" s="62"/>
      <c r="PYI100" s="62"/>
      <c r="PYJ100" s="62"/>
      <c r="PYK100" s="62"/>
      <c r="PYL100" s="62"/>
      <c r="PYM100" s="62"/>
      <c r="PYN100" s="62"/>
      <c r="PYO100" s="62"/>
      <c r="PYP100" s="62"/>
      <c r="PYQ100" s="62"/>
      <c r="PYR100" s="62"/>
      <c r="PYS100" s="62"/>
      <c r="PYT100" s="62"/>
      <c r="PYU100" s="62"/>
      <c r="PYV100" s="62"/>
      <c r="PYW100" s="62"/>
      <c r="PYX100" s="62"/>
      <c r="PYY100" s="62"/>
      <c r="PYZ100" s="62"/>
      <c r="PZA100" s="62"/>
      <c r="PZB100" s="62"/>
      <c r="PZC100" s="62"/>
      <c r="PZD100" s="62"/>
      <c r="PZE100" s="62"/>
      <c r="PZF100" s="62"/>
      <c r="PZG100" s="62"/>
      <c r="PZH100" s="62"/>
      <c r="PZI100" s="62"/>
      <c r="PZJ100" s="62"/>
      <c r="PZK100" s="62"/>
      <c r="PZL100" s="62"/>
      <c r="PZM100" s="62"/>
      <c r="PZN100" s="62"/>
      <c r="PZO100" s="62"/>
      <c r="PZP100" s="62"/>
      <c r="PZQ100" s="62"/>
      <c r="PZR100" s="62"/>
      <c r="PZS100" s="62"/>
      <c r="PZT100" s="62"/>
      <c r="PZU100" s="62"/>
      <c r="PZV100" s="62"/>
      <c r="PZW100" s="62"/>
      <c r="PZX100" s="62"/>
      <c r="PZY100" s="62"/>
      <c r="PZZ100" s="62"/>
      <c r="QAA100" s="62"/>
      <c r="QAB100" s="62"/>
      <c r="QAC100" s="62"/>
      <c r="QAD100" s="62"/>
      <c r="QAE100" s="62"/>
      <c r="QAF100" s="62"/>
      <c r="QAG100" s="62"/>
      <c r="QAH100" s="62"/>
      <c r="QAI100" s="62"/>
      <c r="QAJ100" s="62"/>
      <c r="QAK100" s="62"/>
      <c r="QAL100" s="62"/>
      <c r="QAM100" s="62"/>
      <c r="QAN100" s="62"/>
      <c r="QAO100" s="62"/>
      <c r="QAP100" s="62"/>
      <c r="QAQ100" s="62"/>
      <c r="QAR100" s="62"/>
      <c r="QAS100" s="62"/>
      <c r="QAT100" s="62"/>
      <c r="QAU100" s="62"/>
      <c r="QAV100" s="62"/>
      <c r="QAW100" s="62"/>
      <c r="QAX100" s="62"/>
      <c r="QAY100" s="62"/>
      <c r="QAZ100" s="62"/>
      <c r="QBA100" s="62"/>
      <c r="QBB100" s="62"/>
      <c r="QBC100" s="62"/>
      <c r="QBD100" s="62"/>
      <c r="QBE100" s="62"/>
      <c r="QBF100" s="62"/>
      <c r="QBG100" s="62"/>
      <c r="QBH100" s="62"/>
      <c r="QBI100" s="62"/>
      <c r="QBJ100" s="62"/>
      <c r="QBK100" s="62"/>
      <c r="QBL100" s="62"/>
      <c r="QBM100" s="62"/>
      <c r="QBN100" s="62"/>
      <c r="QBO100" s="62"/>
      <c r="QBP100" s="62"/>
      <c r="QBQ100" s="62"/>
      <c r="QBR100" s="62"/>
      <c r="QBS100" s="62"/>
      <c r="QBT100" s="62"/>
      <c r="QBU100" s="62"/>
      <c r="QBV100" s="62"/>
      <c r="QBW100" s="62"/>
      <c r="QBX100" s="62"/>
      <c r="QBY100" s="62"/>
      <c r="QBZ100" s="62"/>
      <c r="QCA100" s="62"/>
      <c r="QCB100" s="62"/>
      <c r="QCC100" s="62"/>
      <c r="QCD100" s="62"/>
      <c r="QCE100" s="62"/>
      <c r="QCF100" s="62"/>
      <c r="QCG100" s="62"/>
      <c r="QCH100" s="62"/>
      <c r="QCI100" s="62"/>
      <c r="QCJ100" s="62"/>
      <c r="QCK100" s="62"/>
      <c r="QCL100" s="62"/>
      <c r="QCM100" s="62"/>
      <c r="QCN100" s="62"/>
      <c r="QCO100" s="62"/>
      <c r="QCP100" s="62"/>
      <c r="QCQ100" s="62"/>
      <c r="QCR100" s="62"/>
      <c r="QCS100" s="62"/>
      <c r="QCT100" s="62"/>
      <c r="QCU100" s="62"/>
      <c r="QCV100" s="62"/>
      <c r="QCW100" s="62"/>
      <c r="QCX100" s="62"/>
      <c r="QCY100" s="62"/>
      <c r="QCZ100" s="62"/>
      <c r="QDA100" s="62"/>
      <c r="QDB100" s="62"/>
      <c r="QDC100" s="62"/>
      <c r="QDD100" s="62"/>
      <c r="QDE100" s="62"/>
      <c r="QDF100" s="62"/>
      <c r="QDG100" s="62"/>
      <c r="QDH100" s="62"/>
      <c r="QDI100" s="62"/>
      <c r="QDJ100" s="62"/>
      <c r="QDK100" s="62"/>
      <c r="QDL100" s="62"/>
      <c r="QDM100" s="62"/>
      <c r="QDN100" s="62"/>
      <c r="QDO100" s="62"/>
      <c r="QDP100" s="62"/>
      <c r="QDQ100" s="62"/>
      <c r="QDR100" s="62"/>
      <c r="QDS100" s="62"/>
      <c r="QDT100" s="62"/>
      <c r="QDU100" s="62"/>
      <c r="QDV100" s="62"/>
      <c r="QDW100" s="62"/>
      <c r="QDX100" s="62"/>
      <c r="QDY100" s="62"/>
      <c r="QDZ100" s="62"/>
      <c r="QEA100" s="62"/>
      <c r="QEB100" s="62"/>
      <c r="QEC100" s="62"/>
      <c r="QED100" s="62"/>
      <c r="QEE100" s="62"/>
      <c r="QEF100" s="62"/>
      <c r="QEG100" s="62"/>
      <c r="QEH100" s="62"/>
      <c r="QEI100" s="62"/>
      <c r="QEJ100" s="62"/>
      <c r="QEK100" s="62"/>
      <c r="QEL100" s="62"/>
      <c r="QEM100" s="62"/>
      <c r="QEN100" s="62"/>
      <c r="QEO100" s="62"/>
      <c r="QEP100" s="62"/>
      <c r="QEQ100" s="62"/>
      <c r="QER100" s="62"/>
      <c r="QES100" s="62"/>
      <c r="QET100" s="62"/>
      <c r="QEU100" s="62"/>
      <c r="QEV100" s="62"/>
      <c r="QEW100" s="62"/>
      <c r="QEX100" s="62"/>
      <c r="QEY100" s="62"/>
      <c r="QEZ100" s="62"/>
      <c r="QFA100" s="62"/>
      <c r="QFB100" s="62"/>
      <c r="QFC100" s="62"/>
      <c r="QFD100" s="62"/>
      <c r="QFE100" s="62"/>
      <c r="QFF100" s="62"/>
      <c r="QFG100" s="62"/>
      <c r="QFH100" s="62"/>
      <c r="QFI100" s="62"/>
      <c r="QFJ100" s="62"/>
      <c r="QFK100" s="62"/>
      <c r="QFL100" s="62"/>
      <c r="QFM100" s="62"/>
      <c r="QFN100" s="62"/>
      <c r="QFO100" s="62"/>
      <c r="QFP100" s="62"/>
      <c r="QFQ100" s="62"/>
      <c r="QFR100" s="62"/>
      <c r="QFS100" s="62"/>
      <c r="QFT100" s="62"/>
      <c r="QFU100" s="62"/>
      <c r="QFV100" s="62"/>
      <c r="QFW100" s="62"/>
      <c r="QFX100" s="62"/>
      <c r="QFY100" s="62"/>
      <c r="QFZ100" s="62"/>
      <c r="QGA100" s="62"/>
      <c r="QGB100" s="62"/>
      <c r="QGC100" s="62"/>
      <c r="QGD100" s="62"/>
      <c r="QGE100" s="62"/>
      <c r="QGF100" s="62"/>
      <c r="QGG100" s="62"/>
      <c r="QGH100" s="62"/>
      <c r="QGI100" s="62"/>
      <c r="QGJ100" s="62"/>
      <c r="QGK100" s="62"/>
      <c r="QGL100" s="62"/>
      <c r="QGM100" s="62"/>
      <c r="QGN100" s="62"/>
      <c r="QGO100" s="62"/>
      <c r="QGP100" s="62"/>
      <c r="QGQ100" s="62"/>
      <c r="QGR100" s="62"/>
      <c r="QGS100" s="62"/>
      <c r="QGT100" s="62"/>
      <c r="QGU100" s="62"/>
      <c r="QGV100" s="62"/>
      <c r="QGW100" s="62"/>
      <c r="QGX100" s="62"/>
      <c r="QGY100" s="62"/>
      <c r="QGZ100" s="62"/>
      <c r="QHA100" s="62"/>
      <c r="QHB100" s="62"/>
      <c r="QHC100" s="62"/>
      <c r="QHD100" s="62"/>
      <c r="QHE100" s="62"/>
      <c r="QHF100" s="62"/>
      <c r="QHG100" s="62"/>
      <c r="QHH100" s="62"/>
      <c r="QHI100" s="62"/>
      <c r="QHJ100" s="62"/>
      <c r="QHK100" s="62"/>
      <c r="QHL100" s="62"/>
      <c r="QHM100" s="62"/>
      <c r="QHN100" s="62"/>
      <c r="QHO100" s="62"/>
      <c r="QHP100" s="62"/>
      <c r="QHQ100" s="62"/>
      <c r="QHR100" s="62"/>
      <c r="QHS100" s="62"/>
      <c r="QHT100" s="62"/>
      <c r="QHU100" s="62"/>
      <c r="QHV100" s="62"/>
      <c r="QHW100" s="62"/>
      <c r="QHX100" s="62"/>
      <c r="QHY100" s="62"/>
      <c r="QHZ100" s="62"/>
      <c r="QIA100" s="62"/>
      <c r="QIB100" s="62"/>
      <c r="QIC100" s="62"/>
      <c r="QID100" s="62"/>
      <c r="QIE100" s="62"/>
      <c r="QIF100" s="62"/>
      <c r="QIG100" s="62"/>
      <c r="QIH100" s="62"/>
      <c r="QII100" s="62"/>
      <c r="QIJ100" s="62"/>
      <c r="QIK100" s="62"/>
      <c r="QIL100" s="62"/>
      <c r="QIM100" s="62"/>
      <c r="QIN100" s="62"/>
      <c r="QIO100" s="62"/>
      <c r="QIP100" s="62"/>
      <c r="QIQ100" s="62"/>
      <c r="QIR100" s="62"/>
      <c r="QIS100" s="62"/>
      <c r="QIT100" s="62"/>
      <c r="QIU100" s="62"/>
      <c r="QIV100" s="62"/>
      <c r="QIW100" s="62"/>
      <c r="QIX100" s="62"/>
      <c r="QIY100" s="62"/>
      <c r="QIZ100" s="62"/>
      <c r="QJA100" s="62"/>
      <c r="QJB100" s="62"/>
      <c r="QJC100" s="62"/>
      <c r="QJD100" s="62"/>
      <c r="QJE100" s="62"/>
      <c r="QJF100" s="62"/>
      <c r="QJG100" s="62"/>
      <c r="QJH100" s="62"/>
      <c r="QJI100" s="62"/>
      <c r="QJJ100" s="62"/>
      <c r="QJK100" s="62"/>
      <c r="QJL100" s="62"/>
      <c r="QJM100" s="62"/>
      <c r="QJN100" s="62"/>
      <c r="QJO100" s="62"/>
      <c r="QJP100" s="62"/>
      <c r="QJQ100" s="62"/>
      <c r="QJR100" s="62"/>
      <c r="QJS100" s="62"/>
      <c r="QJT100" s="62"/>
      <c r="QJU100" s="62"/>
      <c r="QJV100" s="62"/>
      <c r="QJW100" s="62"/>
      <c r="QJX100" s="62"/>
      <c r="QJY100" s="62"/>
      <c r="QJZ100" s="62"/>
      <c r="QKA100" s="62"/>
      <c r="QKB100" s="62"/>
      <c r="QKC100" s="62"/>
      <c r="QKD100" s="62"/>
      <c r="QKE100" s="62"/>
      <c r="QKF100" s="62"/>
      <c r="QKG100" s="62"/>
      <c r="QKH100" s="62"/>
      <c r="QKI100" s="62"/>
      <c r="QKJ100" s="62"/>
      <c r="QKK100" s="62"/>
      <c r="QKL100" s="62"/>
      <c r="QKM100" s="62"/>
      <c r="QKN100" s="62"/>
      <c r="QKO100" s="62"/>
      <c r="QKP100" s="62"/>
      <c r="QKQ100" s="62"/>
      <c r="QKR100" s="62"/>
      <c r="QKS100" s="62"/>
      <c r="QKT100" s="62"/>
      <c r="QKU100" s="62"/>
      <c r="QKV100" s="62"/>
      <c r="QKW100" s="62"/>
      <c r="QKX100" s="62"/>
      <c r="QKY100" s="62"/>
      <c r="QKZ100" s="62"/>
      <c r="QLA100" s="62"/>
      <c r="QLB100" s="62"/>
      <c r="QLC100" s="62"/>
      <c r="QLD100" s="62"/>
      <c r="QLE100" s="62"/>
      <c r="QLF100" s="62"/>
      <c r="QLG100" s="62"/>
      <c r="QLH100" s="62"/>
      <c r="QLI100" s="62"/>
      <c r="QLJ100" s="62"/>
      <c r="QLK100" s="62"/>
      <c r="QLL100" s="62"/>
      <c r="QLM100" s="62"/>
      <c r="QLN100" s="62"/>
      <c r="QLO100" s="62"/>
      <c r="QLP100" s="62"/>
      <c r="QLQ100" s="62"/>
      <c r="QLR100" s="62"/>
      <c r="QLS100" s="62"/>
      <c r="QLT100" s="62"/>
      <c r="QLU100" s="62"/>
      <c r="QLV100" s="62"/>
      <c r="QLW100" s="62"/>
      <c r="QLX100" s="62"/>
      <c r="QLY100" s="62"/>
      <c r="QLZ100" s="62"/>
      <c r="QMA100" s="62"/>
      <c r="QMB100" s="62"/>
      <c r="QMC100" s="62"/>
      <c r="QMD100" s="62"/>
      <c r="QME100" s="62"/>
      <c r="QMF100" s="62"/>
      <c r="QMG100" s="62"/>
      <c r="QMH100" s="62"/>
      <c r="QMI100" s="62"/>
      <c r="QMJ100" s="62"/>
      <c r="QMK100" s="62"/>
      <c r="QML100" s="62"/>
      <c r="QMM100" s="62"/>
      <c r="QMN100" s="62"/>
      <c r="QMO100" s="62"/>
      <c r="QMP100" s="62"/>
      <c r="QMQ100" s="62"/>
      <c r="QMR100" s="62"/>
      <c r="QMS100" s="62"/>
      <c r="QMT100" s="62"/>
      <c r="QMU100" s="62"/>
      <c r="QMV100" s="62"/>
      <c r="QMW100" s="62"/>
      <c r="QMX100" s="62"/>
      <c r="QMY100" s="62"/>
      <c r="QMZ100" s="62"/>
      <c r="QNA100" s="62"/>
      <c r="QNB100" s="62"/>
      <c r="QNC100" s="62"/>
      <c r="QND100" s="62"/>
      <c r="QNE100" s="62"/>
      <c r="QNF100" s="62"/>
      <c r="QNG100" s="62"/>
      <c r="QNH100" s="62"/>
      <c r="QNI100" s="62"/>
      <c r="QNJ100" s="62"/>
      <c r="QNK100" s="62"/>
      <c r="QNL100" s="62"/>
      <c r="QNM100" s="62"/>
      <c r="QNN100" s="62"/>
      <c r="QNO100" s="62"/>
      <c r="QNP100" s="62"/>
      <c r="QNQ100" s="62"/>
      <c r="QNR100" s="62"/>
      <c r="QNS100" s="62"/>
      <c r="QNT100" s="62"/>
      <c r="QNU100" s="62"/>
      <c r="QNV100" s="62"/>
      <c r="QNW100" s="62"/>
      <c r="QNX100" s="62"/>
      <c r="QNY100" s="62"/>
      <c r="QNZ100" s="62"/>
      <c r="QOA100" s="62"/>
      <c r="QOB100" s="62"/>
      <c r="QOC100" s="62"/>
      <c r="QOD100" s="62"/>
      <c r="QOE100" s="62"/>
      <c r="QOF100" s="62"/>
      <c r="QOG100" s="62"/>
      <c r="QOH100" s="62"/>
      <c r="QOI100" s="62"/>
      <c r="QOJ100" s="62"/>
      <c r="QOK100" s="62"/>
      <c r="QOL100" s="62"/>
      <c r="QOM100" s="62"/>
      <c r="QON100" s="62"/>
      <c r="QOO100" s="62"/>
      <c r="QOP100" s="62"/>
      <c r="QOQ100" s="62"/>
      <c r="QOR100" s="62"/>
      <c r="QOS100" s="62"/>
      <c r="QOT100" s="62"/>
      <c r="QOU100" s="62"/>
      <c r="QOV100" s="62"/>
      <c r="QOW100" s="62"/>
      <c r="QOX100" s="62"/>
      <c r="QOY100" s="62"/>
      <c r="QOZ100" s="62"/>
      <c r="QPA100" s="62"/>
      <c r="QPB100" s="62"/>
      <c r="QPC100" s="62"/>
      <c r="QPD100" s="62"/>
      <c r="QPE100" s="62"/>
      <c r="QPF100" s="62"/>
      <c r="QPG100" s="62"/>
      <c r="QPH100" s="62"/>
      <c r="QPI100" s="62"/>
      <c r="QPJ100" s="62"/>
      <c r="QPK100" s="62"/>
      <c r="QPL100" s="62"/>
      <c r="QPM100" s="62"/>
      <c r="QPN100" s="62"/>
      <c r="QPO100" s="62"/>
      <c r="QPP100" s="62"/>
      <c r="QPQ100" s="62"/>
      <c r="QPR100" s="62"/>
      <c r="QPS100" s="62"/>
      <c r="QPT100" s="62"/>
      <c r="QPU100" s="62"/>
      <c r="QPV100" s="62"/>
      <c r="QPW100" s="62"/>
      <c r="QPX100" s="62"/>
      <c r="QPY100" s="62"/>
      <c r="QPZ100" s="62"/>
      <c r="QQA100" s="62"/>
      <c r="QQB100" s="62"/>
      <c r="QQC100" s="62"/>
      <c r="QQD100" s="62"/>
      <c r="QQE100" s="62"/>
      <c r="QQF100" s="62"/>
      <c r="QQG100" s="62"/>
      <c r="QQH100" s="62"/>
      <c r="QQI100" s="62"/>
      <c r="QQJ100" s="62"/>
      <c r="QQK100" s="62"/>
      <c r="QQL100" s="62"/>
      <c r="QQM100" s="62"/>
      <c r="QQN100" s="62"/>
      <c r="QQO100" s="62"/>
      <c r="QQP100" s="62"/>
      <c r="QQQ100" s="62"/>
      <c r="QQR100" s="62"/>
      <c r="QQS100" s="62"/>
      <c r="QQT100" s="62"/>
      <c r="QQU100" s="62"/>
      <c r="QQV100" s="62"/>
      <c r="QQW100" s="62"/>
      <c r="QQX100" s="62"/>
      <c r="QQY100" s="62"/>
      <c r="QQZ100" s="62"/>
      <c r="QRA100" s="62"/>
      <c r="QRB100" s="62"/>
      <c r="QRC100" s="62"/>
      <c r="QRD100" s="62"/>
      <c r="QRE100" s="62"/>
      <c r="QRF100" s="62"/>
      <c r="QRG100" s="62"/>
      <c r="QRH100" s="62"/>
      <c r="QRI100" s="62"/>
      <c r="QRJ100" s="62"/>
      <c r="QRK100" s="62"/>
      <c r="QRL100" s="62"/>
      <c r="QRM100" s="62"/>
      <c r="QRN100" s="62"/>
      <c r="QRO100" s="62"/>
      <c r="QRP100" s="62"/>
      <c r="QRQ100" s="62"/>
      <c r="QRR100" s="62"/>
      <c r="QRS100" s="62"/>
      <c r="QRT100" s="62"/>
      <c r="QRU100" s="62"/>
      <c r="QRV100" s="62"/>
      <c r="QRW100" s="62"/>
      <c r="QRX100" s="62"/>
      <c r="QRY100" s="62"/>
      <c r="QRZ100" s="62"/>
      <c r="QSA100" s="62"/>
      <c r="QSB100" s="62"/>
      <c r="QSC100" s="62"/>
      <c r="QSD100" s="62"/>
      <c r="QSE100" s="62"/>
      <c r="QSF100" s="62"/>
      <c r="QSG100" s="62"/>
      <c r="QSH100" s="62"/>
      <c r="QSI100" s="62"/>
      <c r="QSJ100" s="62"/>
      <c r="QSK100" s="62"/>
      <c r="QSL100" s="62"/>
      <c r="QSM100" s="62"/>
      <c r="QSN100" s="62"/>
      <c r="QSO100" s="62"/>
      <c r="QSP100" s="62"/>
      <c r="QSQ100" s="62"/>
      <c r="QSR100" s="62"/>
      <c r="QSS100" s="62"/>
      <c r="QST100" s="62"/>
      <c r="QSU100" s="62"/>
      <c r="QSV100" s="62"/>
      <c r="QSW100" s="62"/>
      <c r="QSX100" s="62"/>
      <c r="QSY100" s="62"/>
      <c r="QSZ100" s="62"/>
      <c r="QTA100" s="62"/>
      <c r="QTB100" s="62"/>
      <c r="QTC100" s="62"/>
      <c r="QTD100" s="62"/>
      <c r="QTE100" s="62"/>
      <c r="QTF100" s="62"/>
      <c r="QTG100" s="62"/>
      <c r="QTH100" s="62"/>
      <c r="QTI100" s="62"/>
      <c r="QTJ100" s="62"/>
      <c r="QTK100" s="62"/>
      <c r="QTL100" s="62"/>
      <c r="QTM100" s="62"/>
      <c r="QTN100" s="62"/>
      <c r="QTO100" s="62"/>
      <c r="QTP100" s="62"/>
      <c r="QTQ100" s="62"/>
      <c r="QTR100" s="62"/>
      <c r="QTS100" s="62"/>
      <c r="QTT100" s="62"/>
      <c r="QTU100" s="62"/>
      <c r="QTV100" s="62"/>
      <c r="QTW100" s="62"/>
      <c r="QTX100" s="62"/>
      <c r="QTY100" s="62"/>
      <c r="QTZ100" s="62"/>
      <c r="QUA100" s="62"/>
      <c r="QUB100" s="62"/>
      <c r="QUC100" s="62"/>
      <c r="QUD100" s="62"/>
      <c r="QUE100" s="62"/>
      <c r="QUF100" s="62"/>
      <c r="QUG100" s="62"/>
      <c r="QUH100" s="62"/>
      <c r="QUI100" s="62"/>
      <c r="QUJ100" s="62"/>
      <c r="QUK100" s="62"/>
      <c r="QUL100" s="62"/>
      <c r="QUM100" s="62"/>
      <c r="QUN100" s="62"/>
      <c r="QUO100" s="62"/>
      <c r="QUP100" s="62"/>
      <c r="QUQ100" s="62"/>
      <c r="QUR100" s="62"/>
      <c r="QUS100" s="62"/>
      <c r="QUT100" s="62"/>
      <c r="QUU100" s="62"/>
      <c r="QUV100" s="62"/>
      <c r="QUW100" s="62"/>
      <c r="QUX100" s="62"/>
      <c r="QUY100" s="62"/>
      <c r="QUZ100" s="62"/>
      <c r="QVA100" s="62"/>
      <c r="QVB100" s="62"/>
      <c r="QVC100" s="62"/>
      <c r="QVD100" s="62"/>
      <c r="QVE100" s="62"/>
      <c r="QVF100" s="62"/>
      <c r="QVG100" s="62"/>
      <c r="QVH100" s="62"/>
      <c r="QVI100" s="62"/>
      <c r="QVJ100" s="62"/>
      <c r="QVK100" s="62"/>
      <c r="QVL100" s="62"/>
      <c r="QVM100" s="62"/>
      <c r="QVN100" s="62"/>
      <c r="QVO100" s="62"/>
      <c r="QVP100" s="62"/>
      <c r="QVQ100" s="62"/>
      <c r="QVR100" s="62"/>
      <c r="QVS100" s="62"/>
      <c r="QVT100" s="62"/>
      <c r="QVU100" s="62"/>
      <c r="QVV100" s="62"/>
      <c r="QVW100" s="62"/>
      <c r="QVX100" s="62"/>
      <c r="QVY100" s="62"/>
      <c r="QVZ100" s="62"/>
      <c r="QWA100" s="62"/>
      <c r="QWB100" s="62"/>
      <c r="QWC100" s="62"/>
      <c r="QWD100" s="62"/>
      <c r="QWE100" s="62"/>
      <c r="QWF100" s="62"/>
      <c r="QWG100" s="62"/>
      <c r="QWH100" s="62"/>
      <c r="QWI100" s="62"/>
      <c r="QWJ100" s="62"/>
      <c r="QWK100" s="62"/>
      <c r="QWL100" s="62"/>
      <c r="QWM100" s="62"/>
      <c r="QWN100" s="62"/>
      <c r="QWO100" s="62"/>
      <c r="QWP100" s="62"/>
      <c r="QWQ100" s="62"/>
      <c r="QWR100" s="62"/>
      <c r="QWS100" s="62"/>
      <c r="QWT100" s="62"/>
      <c r="QWU100" s="62"/>
      <c r="QWV100" s="62"/>
      <c r="QWW100" s="62"/>
      <c r="QWX100" s="62"/>
      <c r="QWY100" s="62"/>
      <c r="QWZ100" s="62"/>
      <c r="QXA100" s="62"/>
      <c r="QXB100" s="62"/>
      <c r="QXC100" s="62"/>
      <c r="QXD100" s="62"/>
      <c r="QXE100" s="62"/>
      <c r="QXF100" s="62"/>
      <c r="QXG100" s="62"/>
      <c r="QXH100" s="62"/>
      <c r="QXI100" s="62"/>
      <c r="QXJ100" s="62"/>
      <c r="QXK100" s="62"/>
      <c r="QXL100" s="62"/>
      <c r="QXM100" s="62"/>
      <c r="QXN100" s="62"/>
      <c r="QXO100" s="62"/>
      <c r="QXP100" s="62"/>
      <c r="QXQ100" s="62"/>
      <c r="QXR100" s="62"/>
      <c r="QXS100" s="62"/>
      <c r="QXT100" s="62"/>
      <c r="QXU100" s="62"/>
      <c r="QXV100" s="62"/>
      <c r="QXW100" s="62"/>
      <c r="QXX100" s="62"/>
      <c r="QXY100" s="62"/>
      <c r="QXZ100" s="62"/>
      <c r="QYA100" s="62"/>
      <c r="QYB100" s="62"/>
      <c r="QYC100" s="62"/>
      <c r="QYD100" s="62"/>
      <c r="QYE100" s="62"/>
      <c r="QYF100" s="62"/>
      <c r="QYG100" s="62"/>
      <c r="QYH100" s="62"/>
      <c r="QYI100" s="62"/>
      <c r="QYJ100" s="62"/>
      <c r="QYK100" s="62"/>
      <c r="QYL100" s="62"/>
      <c r="QYM100" s="62"/>
      <c r="QYN100" s="62"/>
      <c r="QYO100" s="62"/>
      <c r="QYP100" s="62"/>
      <c r="QYQ100" s="62"/>
      <c r="QYR100" s="62"/>
      <c r="QYS100" s="62"/>
      <c r="QYT100" s="62"/>
      <c r="QYU100" s="62"/>
      <c r="QYV100" s="62"/>
      <c r="QYW100" s="62"/>
      <c r="QYX100" s="62"/>
      <c r="QYY100" s="62"/>
      <c r="QYZ100" s="62"/>
      <c r="QZA100" s="62"/>
      <c r="QZB100" s="62"/>
      <c r="QZC100" s="62"/>
      <c r="QZD100" s="62"/>
      <c r="QZE100" s="62"/>
      <c r="QZF100" s="62"/>
      <c r="QZG100" s="62"/>
      <c r="QZH100" s="62"/>
      <c r="QZI100" s="62"/>
      <c r="QZJ100" s="62"/>
      <c r="QZK100" s="62"/>
      <c r="QZL100" s="62"/>
      <c r="QZM100" s="62"/>
      <c r="QZN100" s="62"/>
      <c r="QZO100" s="62"/>
      <c r="QZP100" s="62"/>
      <c r="QZQ100" s="62"/>
      <c r="QZR100" s="62"/>
      <c r="QZS100" s="62"/>
      <c r="QZT100" s="62"/>
      <c r="QZU100" s="62"/>
      <c r="QZV100" s="62"/>
      <c r="QZW100" s="62"/>
      <c r="QZX100" s="62"/>
      <c r="QZY100" s="62"/>
      <c r="QZZ100" s="62"/>
      <c r="RAA100" s="62"/>
      <c r="RAB100" s="62"/>
      <c r="RAC100" s="62"/>
      <c r="RAD100" s="62"/>
      <c r="RAE100" s="62"/>
      <c r="RAF100" s="62"/>
      <c r="RAG100" s="62"/>
      <c r="RAH100" s="62"/>
      <c r="RAI100" s="62"/>
      <c r="RAJ100" s="62"/>
      <c r="RAK100" s="62"/>
      <c r="RAL100" s="62"/>
      <c r="RAM100" s="62"/>
      <c r="RAN100" s="62"/>
      <c r="RAO100" s="62"/>
      <c r="RAP100" s="62"/>
      <c r="RAQ100" s="62"/>
      <c r="RAR100" s="62"/>
      <c r="RAS100" s="62"/>
      <c r="RAT100" s="62"/>
      <c r="RAU100" s="62"/>
      <c r="RAV100" s="62"/>
      <c r="RAW100" s="62"/>
      <c r="RAX100" s="62"/>
      <c r="RAY100" s="62"/>
      <c r="RAZ100" s="62"/>
      <c r="RBA100" s="62"/>
      <c r="RBB100" s="62"/>
      <c r="RBC100" s="62"/>
      <c r="RBD100" s="62"/>
      <c r="RBE100" s="62"/>
      <c r="RBF100" s="62"/>
      <c r="RBG100" s="62"/>
      <c r="RBH100" s="62"/>
      <c r="RBI100" s="62"/>
      <c r="RBJ100" s="62"/>
      <c r="RBK100" s="62"/>
      <c r="RBL100" s="62"/>
      <c r="RBM100" s="62"/>
      <c r="RBN100" s="62"/>
      <c r="RBO100" s="62"/>
      <c r="RBP100" s="62"/>
      <c r="RBQ100" s="62"/>
      <c r="RBR100" s="62"/>
      <c r="RBS100" s="62"/>
      <c r="RBT100" s="62"/>
      <c r="RBU100" s="62"/>
      <c r="RBV100" s="62"/>
      <c r="RBW100" s="62"/>
      <c r="RBX100" s="62"/>
      <c r="RBY100" s="62"/>
      <c r="RBZ100" s="62"/>
      <c r="RCA100" s="62"/>
      <c r="RCB100" s="62"/>
      <c r="RCC100" s="62"/>
      <c r="RCD100" s="62"/>
      <c r="RCE100" s="62"/>
      <c r="RCF100" s="62"/>
      <c r="RCG100" s="62"/>
      <c r="RCH100" s="62"/>
      <c r="RCI100" s="62"/>
      <c r="RCJ100" s="62"/>
      <c r="RCK100" s="62"/>
      <c r="RCL100" s="62"/>
      <c r="RCM100" s="62"/>
      <c r="RCN100" s="62"/>
      <c r="RCO100" s="62"/>
      <c r="RCP100" s="62"/>
      <c r="RCQ100" s="62"/>
      <c r="RCR100" s="62"/>
      <c r="RCS100" s="62"/>
      <c r="RCT100" s="62"/>
      <c r="RCU100" s="62"/>
      <c r="RCV100" s="62"/>
      <c r="RCW100" s="62"/>
      <c r="RCX100" s="62"/>
      <c r="RCY100" s="62"/>
      <c r="RCZ100" s="62"/>
      <c r="RDA100" s="62"/>
      <c r="RDB100" s="62"/>
      <c r="RDC100" s="62"/>
      <c r="RDD100" s="62"/>
      <c r="RDE100" s="62"/>
      <c r="RDF100" s="62"/>
      <c r="RDG100" s="62"/>
      <c r="RDH100" s="62"/>
      <c r="RDI100" s="62"/>
      <c r="RDJ100" s="62"/>
      <c r="RDK100" s="62"/>
      <c r="RDL100" s="62"/>
      <c r="RDM100" s="62"/>
      <c r="RDN100" s="62"/>
      <c r="RDO100" s="62"/>
      <c r="RDP100" s="62"/>
      <c r="RDQ100" s="62"/>
      <c r="RDR100" s="62"/>
      <c r="RDS100" s="62"/>
      <c r="RDT100" s="62"/>
      <c r="RDU100" s="62"/>
      <c r="RDV100" s="62"/>
      <c r="RDW100" s="62"/>
      <c r="RDX100" s="62"/>
      <c r="RDY100" s="62"/>
      <c r="RDZ100" s="62"/>
      <c r="REA100" s="62"/>
      <c r="REB100" s="62"/>
      <c r="REC100" s="62"/>
      <c r="RED100" s="62"/>
      <c r="REE100" s="62"/>
      <c r="REF100" s="62"/>
      <c r="REG100" s="62"/>
      <c r="REH100" s="62"/>
      <c r="REI100" s="62"/>
      <c r="REJ100" s="62"/>
      <c r="REK100" s="62"/>
      <c r="REL100" s="62"/>
      <c r="REM100" s="62"/>
      <c r="REN100" s="62"/>
      <c r="REO100" s="62"/>
      <c r="REP100" s="62"/>
      <c r="REQ100" s="62"/>
      <c r="RER100" s="62"/>
      <c r="RES100" s="62"/>
      <c r="RET100" s="62"/>
      <c r="REU100" s="62"/>
      <c r="REV100" s="62"/>
      <c r="REW100" s="62"/>
      <c r="REX100" s="62"/>
      <c r="REY100" s="62"/>
      <c r="REZ100" s="62"/>
      <c r="RFA100" s="62"/>
      <c r="RFB100" s="62"/>
      <c r="RFC100" s="62"/>
      <c r="RFD100" s="62"/>
      <c r="RFE100" s="62"/>
      <c r="RFF100" s="62"/>
      <c r="RFG100" s="62"/>
      <c r="RFH100" s="62"/>
      <c r="RFI100" s="62"/>
      <c r="RFJ100" s="62"/>
      <c r="RFK100" s="62"/>
      <c r="RFL100" s="62"/>
      <c r="RFM100" s="62"/>
      <c r="RFN100" s="62"/>
      <c r="RFO100" s="62"/>
      <c r="RFP100" s="62"/>
      <c r="RFQ100" s="62"/>
      <c r="RFR100" s="62"/>
      <c r="RFS100" s="62"/>
      <c r="RFT100" s="62"/>
      <c r="RFU100" s="62"/>
      <c r="RFV100" s="62"/>
      <c r="RFW100" s="62"/>
      <c r="RFX100" s="62"/>
      <c r="RFY100" s="62"/>
      <c r="RFZ100" s="62"/>
      <c r="RGA100" s="62"/>
      <c r="RGB100" s="62"/>
      <c r="RGC100" s="62"/>
      <c r="RGD100" s="62"/>
      <c r="RGE100" s="62"/>
      <c r="RGF100" s="62"/>
      <c r="RGG100" s="62"/>
      <c r="RGH100" s="62"/>
      <c r="RGI100" s="62"/>
      <c r="RGJ100" s="62"/>
      <c r="RGK100" s="62"/>
      <c r="RGL100" s="62"/>
      <c r="RGM100" s="62"/>
      <c r="RGN100" s="62"/>
      <c r="RGO100" s="62"/>
      <c r="RGP100" s="62"/>
      <c r="RGQ100" s="62"/>
      <c r="RGR100" s="62"/>
      <c r="RGS100" s="62"/>
      <c r="RGT100" s="62"/>
      <c r="RGU100" s="62"/>
      <c r="RGV100" s="62"/>
      <c r="RGW100" s="62"/>
      <c r="RGX100" s="62"/>
      <c r="RGY100" s="62"/>
      <c r="RGZ100" s="62"/>
      <c r="RHA100" s="62"/>
      <c r="RHB100" s="62"/>
      <c r="RHC100" s="62"/>
      <c r="RHD100" s="62"/>
      <c r="RHE100" s="62"/>
      <c r="RHF100" s="62"/>
      <c r="RHG100" s="62"/>
      <c r="RHH100" s="62"/>
      <c r="RHI100" s="62"/>
      <c r="RHJ100" s="62"/>
      <c r="RHK100" s="62"/>
      <c r="RHL100" s="62"/>
      <c r="RHM100" s="62"/>
      <c r="RHN100" s="62"/>
      <c r="RHO100" s="62"/>
      <c r="RHP100" s="62"/>
      <c r="RHQ100" s="62"/>
      <c r="RHR100" s="62"/>
      <c r="RHS100" s="62"/>
      <c r="RHT100" s="62"/>
      <c r="RHU100" s="62"/>
      <c r="RHV100" s="62"/>
      <c r="RHW100" s="62"/>
      <c r="RHX100" s="62"/>
      <c r="RHY100" s="62"/>
      <c r="RHZ100" s="62"/>
      <c r="RIA100" s="62"/>
      <c r="RIB100" s="62"/>
      <c r="RIC100" s="62"/>
      <c r="RID100" s="62"/>
      <c r="RIE100" s="62"/>
      <c r="RIF100" s="62"/>
      <c r="RIG100" s="62"/>
      <c r="RIH100" s="62"/>
      <c r="RII100" s="62"/>
      <c r="RIJ100" s="62"/>
      <c r="RIK100" s="62"/>
      <c r="RIL100" s="62"/>
      <c r="RIM100" s="62"/>
      <c r="RIN100" s="62"/>
      <c r="RIO100" s="62"/>
      <c r="RIP100" s="62"/>
      <c r="RIQ100" s="62"/>
      <c r="RIR100" s="62"/>
      <c r="RIS100" s="62"/>
      <c r="RIT100" s="62"/>
      <c r="RIU100" s="62"/>
      <c r="RIV100" s="62"/>
      <c r="RIW100" s="62"/>
      <c r="RIX100" s="62"/>
      <c r="RIY100" s="62"/>
      <c r="RIZ100" s="62"/>
      <c r="RJA100" s="62"/>
      <c r="RJB100" s="62"/>
      <c r="RJC100" s="62"/>
      <c r="RJD100" s="62"/>
      <c r="RJE100" s="62"/>
      <c r="RJF100" s="62"/>
      <c r="RJG100" s="62"/>
      <c r="RJH100" s="62"/>
      <c r="RJI100" s="62"/>
      <c r="RJJ100" s="62"/>
      <c r="RJK100" s="62"/>
      <c r="RJL100" s="62"/>
      <c r="RJM100" s="62"/>
      <c r="RJN100" s="62"/>
      <c r="RJO100" s="62"/>
      <c r="RJP100" s="62"/>
      <c r="RJQ100" s="62"/>
      <c r="RJR100" s="62"/>
      <c r="RJS100" s="62"/>
      <c r="RJT100" s="62"/>
      <c r="RJU100" s="62"/>
      <c r="RJV100" s="62"/>
      <c r="RJW100" s="62"/>
      <c r="RJX100" s="62"/>
      <c r="RJY100" s="62"/>
      <c r="RJZ100" s="62"/>
      <c r="RKA100" s="62"/>
      <c r="RKB100" s="62"/>
      <c r="RKC100" s="62"/>
      <c r="RKD100" s="62"/>
      <c r="RKE100" s="62"/>
      <c r="RKF100" s="62"/>
      <c r="RKG100" s="62"/>
      <c r="RKH100" s="62"/>
      <c r="RKI100" s="62"/>
      <c r="RKJ100" s="62"/>
      <c r="RKK100" s="62"/>
      <c r="RKL100" s="62"/>
      <c r="RKM100" s="62"/>
      <c r="RKN100" s="62"/>
      <c r="RKO100" s="62"/>
      <c r="RKP100" s="62"/>
      <c r="RKQ100" s="62"/>
      <c r="RKR100" s="62"/>
      <c r="RKS100" s="62"/>
      <c r="RKT100" s="62"/>
      <c r="RKU100" s="62"/>
      <c r="RKV100" s="62"/>
      <c r="RKW100" s="62"/>
      <c r="RKX100" s="62"/>
      <c r="RKY100" s="62"/>
      <c r="RKZ100" s="62"/>
      <c r="RLA100" s="62"/>
      <c r="RLB100" s="62"/>
      <c r="RLC100" s="62"/>
      <c r="RLD100" s="62"/>
      <c r="RLE100" s="62"/>
      <c r="RLF100" s="62"/>
      <c r="RLG100" s="62"/>
      <c r="RLH100" s="62"/>
      <c r="RLI100" s="62"/>
      <c r="RLJ100" s="62"/>
      <c r="RLK100" s="62"/>
      <c r="RLL100" s="62"/>
      <c r="RLM100" s="62"/>
      <c r="RLN100" s="62"/>
      <c r="RLO100" s="62"/>
      <c r="RLP100" s="62"/>
      <c r="RLQ100" s="62"/>
      <c r="RLR100" s="62"/>
      <c r="RLS100" s="62"/>
      <c r="RLT100" s="62"/>
      <c r="RLU100" s="62"/>
      <c r="RLV100" s="62"/>
      <c r="RLW100" s="62"/>
      <c r="RLX100" s="62"/>
      <c r="RLY100" s="62"/>
      <c r="RLZ100" s="62"/>
      <c r="RMA100" s="62"/>
      <c r="RMB100" s="62"/>
      <c r="RMC100" s="62"/>
      <c r="RMD100" s="62"/>
      <c r="RME100" s="62"/>
      <c r="RMF100" s="62"/>
      <c r="RMG100" s="62"/>
      <c r="RMH100" s="62"/>
      <c r="RMI100" s="62"/>
      <c r="RMJ100" s="62"/>
      <c r="RMK100" s="62"/>
      <c r="RML100" s="62"/>
      <c r="RMM100" s="62"/>
      <c r="RMN100" s="62"/>
      <c r="RMO100" s="62"/>
      <c r="RMP100" s="62"/>
      <c r="RMQ100" s="62"/>
      <c r="RMR100" s="62"/>
      <c r="RMS100" s="62"/>
      <c r="RMT100" s="62"/>
      <c r="RMU100" s="62"/>
      <c r="RMV100" s="62"/>
      <c r="RMW100" s="62"/>
      <c r="RMX100" s="62"/>
      <c r="RMY100" s="62"/>
      <c r="RMZ100" s="62"/>
      <c r="RNA100" s="62"/>
      <c r="RNB100" s="62"/>
      <c r="RNC100" s="62"/>
      <c r="RND100" s="62"/>
      <c r="RNE100" s="62"/>
      <c r="RNF100" s="62"/>
      <c r="RNG100" s="62"/>
      <c r="RNH100" s="62"/>
      <c r="RNI100" s="62"/>
      <c r="RNJ100" s="62"/>
      <c r="RNK100" s="62"/>
      <c r="RNL100" s="62"/>
      <c r="RNM100" s="62"/>
      <c r="RNN100" s="62"/>
      <c r="RNO100" s="62"/>
      <c r="RNP100" s="62"/>
      <c r="RNQ100" s="62"/>
      <c r="RNR100" s="62"/>
      <c r="RNS100" s="62"/>
      <c r="RNT100" s="62"/>
      <c r="RNU100" s="62"/>
      <c r="RNV100" s="62"/>
      <c r="RNW100" s="62"/>
      <c r="RNX100" s="62"/>
      <c r="RNY100" s="62"/>
      <c r="RNZ100" s="62"/>
      <c r="ROA100" s="62"/>
      <c r="ROB100" s="62"/>
      <c r="ROC100" s="62"/>
      <c r="ROD100" s="62"/>
      <c r="ROE100" s="62"/>
      <c r="ROF100" s="62"/>
      <c r="ROG100" s="62"/>
      <c r="ROH100" s="62"/>
      <c r="ROI100" s="62"/>
      <c r="ROJ100" s="62"/>
      <c r="ROK100" s="62"/>
      <c r="ROL100" s="62"/>
      <c r="ROM100" s="62"/>
      <c r="RON100" s="62"/>
      <c r="ROO100" s="62"/>
      <c r="ROP100" s="62"/>
      <c r="ROQ100" s="62"/>
      <c r="ROR100" s="62"/>
      <c r="ROS100" s="62"/>
      <c r="ROT100" s="62"/>
      <c r="ROU100" s="62"/>
      <c r="ROV100" s="62"/>
      <c r="ROW100" s="62"/>
      <c r="ROX100" s="62"/>
      <c r="ROY100" s="62"/>
      <c r="ROZ100" s="62"/>
      <c r="RPA100" s="62"/>
      <c r="RPB100" s="62"/>
      <c r="RPC100" s="62"/>
      <c r="RPD100" s="62"/>
      <c r="RPE100" s="62"/>
      <c r="RPF100" s="62"/>
      <c r="RPG100" s="62"/>
      <c r="RPH100" s="62"/>
      <c r="RPI100" s="62"/>
      <c r="RPJ100" s="62"/>
      <c r="RPK100" s="62"/>
      <c r="RPL100" s="62"/>
      <c r="RPM100" s="62"/>
      <c r="RPN100" s="62"/>
      <c r="RPO100" s="62"/>
      <c r="RPP100" s="62"/>
      <c r="RPQ100" s="62"/>
      <c r="RPR100" s="62"/>
      <c r="RPS100" s="62"/>
      <c r="RPT100" s="62"/>
      <c r="RPU100" s="62"/>
      <c r="RPV100" s="62"/>
      <c r="RPW100" s="62"/>
      <c r="RPX100" s="62"/>
      <c r="RPY100" s="62"/>
      <c r="RPZ100" s="62"/>
      <c r="RQA100" s="62"/>
      <c r="RQB100" s="62"/>
      <c r="RQC100" s="62"/>
      <c r="RQD100" s="62"/>
      <c r="RQE100" s="62"/>
      <c r="RQF100" s="62"/>
      <c r="RQG100" s="62"/>
      <c r="RQH100" s="62"/>
      <c r="RQI100" s="62"/>
      <c r="RQJ100" s="62"/>
      <c r="RQK100" s="62"/>
      <c r="RQL100" s="62"/>
      <c r="RQM100" s="62"/>
      <c r="RQN100" s="62"/>
      <c r="RQO100" s="62"/>
      <c r="RQP100" s="62"/>
      <c r="RQQ100" s="62"/>
      <c r="RQR100" s="62"/>
      <c r="RQS100" s="62"/>
      <c r="RQT100" s="62"/>
      <c r="RQU100" s="62"/>
      <c r="RQV100" s="62"/>
      <c r="RQW100" s="62"/>
      <c r="RQX100" s="62"/>
      <c r="RQY100" s="62"/>
      <c r="RQZ100" s="62"/>
      <c r="RRA100" s="62"/>
      <c r="RRB100" s="62"/>
      <c r="RRC100" s="62"/>
      <c r="RRD100" s="62"/>
      <c r="RRE100" s="62"/>
      <c r="RRF100" s="62"/>
      <c r="RRG100" s="62"/>
      <c r="RRH100" s="62"/>
      <c r="RRI100" s="62"/>
      <c r="RRJ100" s="62"/>
      <c r="RRK100" s="62"/>
      <c r="RRL100" s="62"/>
      <c r="RRM100" s="62"/>
      <c r="RRN100" s="62"/>
      <c r="RRO100" s="62"/>
      <c r="RRP100" s="62"/>
      <c r="RRQ100" s="62"/>
      <c r="RRR100" s="62"/>
      <c r="RRS100" s="62"/>
      <c r="RRT100" s="62"/>
      <c r="RRU100" s="62"/>
      <c r="RRV100" s="62"/>
      <c r="RRW100" s="62"/>
      <c r="RRX100" s="62"/>
      <c r="RRY100" s="62"/>
      <c r="RRZ100" s="62"/>
      <c r="RSA100" s="62"/>
      <c r="RSB100" s="62"/>
      <c r="RSC100" s="62"/>
      <c r="RSD100" s="62"/>
      <c r="RSE100" s="62"/>
      <c r="RSF100" s="62"/>
      <c r="RSG100" s="62"/>
      <c r="RSH100" s="62"/>
      <c r="RSI100" s="62"/>
      <c r="RSJ100" s="62"/>
      <c r="RSK100" s="62"/>
      <c r="RSL100" s="62"/>
      <c r="RSM100" s="62"/>
      <c r="RSN100" s="62"/>
      <c r="RSO100" s="62"/>
      <c r="RSP100" s="62"/>
      <c r="RSQ100" s="62"/>
      <c r="RSR100" s="62"/>
      <c r="RSS100" s="62"/>
      <c r="RST100" s="62"/>
      <c r="RSU100" s="62"/>
      <c r="RSV100" s="62"/>
      <c r="RSW100" s="62"/>
      <c r="RSX100" s="62"/>
      <c r="RSY100" s="62"/>
      <c r="RSZ100" s="62"/>
      <c r="RTA100" s="62"/>
      <c r="RTB100" s="62"/>
      <c r="RTC100" s="62"/>
      <c r="RTD100" s="62"/>
      <c r="RTE100" s="62"/>
      <c r="RTF100" s="62"/>
      <c r="RTG100" s="62"/>
      <c r="RTH100" s="62"/>
      <c r="RTI100" s="62"/>
      <c r="RTJ100" s="62"/>
      <c r="RTK100" s="62"/>
      <c r="RTL100" s="62"/>
      <c r="RTM100" s="62"/>
      <c r="RTN100" s="62"/>
      <c r="RTO100" s="62"/>
      <c r="RTP100" s="62"/>
      <c r="RTQ100" s="62"/>
      <c r="RTR100" s="62"/>
      <c r="RTS100" s="62"/>
      <c r="RTT100" s="62"/>
      <c r="RTU100" s="62"/>
      <c r="RTV100" s="62"/>
      <c r="RTW100" s="62"/>
      <c r="RTX100" s="62"/>
      <c r="RTY100" s="62"/>
      <c r="RTZ100" s="62"/>
      <c r="RUA100" s="62"/>
      <c r="RUB100" s="62"/>
      <c r="RUC100" s="62"/>
      <c r="RUD100" s="62"/>
      <c r="RUE100" s="62"/>
      <c r="RUF100" s="62"/>
      <c r="RUG100" s="62"/>
      <c r="RUH100" s="62"/>
      <c r="RUI100" s="62"/>
      <c r="RUJ100" s="62"/>
      <c r="RUK100" s="62"/>
      <c r="RUL100" s="62"/>
      <c r="RUM100" s="62"/>
      <c r="RUN100" s="62"/>
      <c r="RUO100" s="62"/>
      <c r="RUP100" s="62"/>
      <c r="RUQ100" s="62"/>
      <c r="RUR100" s="62"/>
      <c r="RUS100" s="62"/>
      <c r="RUT100" s="62"/>
      <c r="RUU100" s="62"/>
      <c r="RUV100" s="62"/>
      <c r="RUW100" s="62"/>
      <c r="RUX100" s="62"/>
      <c r="RUY100" s="62"/>
      <c r="RUZ100" s="62"/>
      <c r="RVA100" s="62"/>
      <c r="RVB100" s="62"/>
      <c r="RVC100" s="62"/>
      <c r="RVD100" s="62"/>
      <c r="RVE100" s="62"/>
      <c r="RVF100" s="62"/>
      <c r="RVG100" s="62"/>
      <c r="RVH100" s="62"/>
      <c r="RVI100" s="62"/>
      <c r="RVJ100" s="62"/>
      <c r="RVK100" s="62"/>
      <c r="RVL100" s="62"/>
      <c r="RVM100" s="62"/>
      <c r="RVN100" s="62"/>
      <c r="RVO100" s="62"/>
      <c r="RVP100" s="62"/>
      <c r="RVQ100" s="62"/>
      <c r="RVR100" s="62"/>
      <c r="RVS100" s="62"/>
      <c r="RVT100" s="62"/>
      <c r="RVU100" s="62"/>
      <c r="RVV100" s="62"/>
      <c r="RVW100" s="62"/>
      <c r="RVX100" s="62"/>
      <c r="RVY100" s="62"/>
      <c r="RVZ100" s="62"/>
      <c r="RWA100" s="62"/>
      <c r="RWB100" s="62"/>
      <c r="RWC100" s="62"/>
      <c r="RWD100" s="62"/>
      <c r="RWE100" s="62"/>
      <c r="RWF100" s="62"/>
      <c r="RWG100" s="62"/>
      <c r="RWH100" s="62"/>
      <c r="RWI100" s="62"/>
      <c r="RWJ100" s="62"/>
      <c r="RWK100" s="62"/>
      <c r="RWL100" s="62"/>
      <c r="RWM100" s="62"/>
      <c r="RWN100" s="62"/>
      <c r="RWO100" s="62"/>
      <c r="RWP100" s="62"/>
      <c r="RWQ100" s="62"/>
      <c r="RWR100" s="62"/>
      <c r="RWS100" s="62"/>
      <c r="RWT100" s="62"/>
      <c r="RWU100" s="62"/>
      <c r="RWV100" s="62"/>
      <c r="RWW100" s="62"/>
      <c r="RWX100" s="62"/>
      <c r="RWY100" s="62"/>
      <c r="RWZ100" s="62"/>
      <c r="RXA100" s="62"/>
      <c r="RXB100" s="62"/>
      <c r="RXC100" s="62"/>
      <c r="RXD100" s="62"/>
      <c r="RXE100" s="62"/>
      <c r="RXF100" s="62"/>
      <c r="RXG100" s="62"/>
      <c r="RXH100" s="62"/>
      <c r="RXI100" s="62"/>
      <c r="RXJ100" s="62"/>
      <c r="RXK100" s="62"/>
      <c r="RXL100" s="62"/>
      <c r="RXM100" s="62"/>
      <c r="RXN100" s="62"/>
      <c r="RXO100" s="62"/>
      <c r="RXP100" s="62"/>
      <c r="RXQ100" s="62"/>
      <c r="RXR100" s="62"/>
      <c r="RXS100" s="62"/>
      <c r="RXT100" s="62"/>
      <c r="RXU100" s="62"/>
      <c r="RXV100" s="62"/>
      <c r="RXW100" s="62"/>
      <c r="RXX100" s="62"/>
      <c r="RXY100" s="62"/>
      <c r="RXZ100" s="62"/>
      <c r="RYA100" s="62"/>
      <c r="RYB100" s="62"/>
      <c r="RYC100" s="62"/>
      <c r="RYD100" s="62"/>
      <c r="RYE100" s="62"/>
      <c r="RYF100" s="62"/>
      <c r="RYG100" s="62"/>
      <c r="RYH100" s="62"/>
      <c r="RYI100" s="62"/>
      <c r="RYJ100" s="62"/>
      <c r="RYK100" s="62"/>
      <c r="RYL100" s="62"/>
      <c r="RYM100" s="62"/>
      <c r="RYN100" s="62"/>
      <c r="RYO100" s="62"/>
      <c r="RYP100" s="62"/>
      <c r="RYQ100" s="62"/>
      <c r="RYR100" s="62"/>
      <c r="RYS100" s="62"/>
      <c r="RYT100" s="62"/>
      <c r="RYU100" s="62"/>
      <c r="RYV100" s="62"/>
      <c r="RYW100" s="62"/>
      <c r="RYX100" s="62"/>
      <c r="RYY100" s="62"/>
      <c r="RYZ100" s="62"/>
      <c r="RZA100" s="62"/>
      <c r="RZB100" s="62"/>
      <c r="RZC100" s="62"/>
      <c r="RZD100" s="62"/>
      <c r="RZE100" s="62"/>
      <c r="RZF100" s="62"/>
      <c r="RZG100" s="62"/>
      <c r="RZH100" s="62"/>
      <c r="RZI100" s="62"/>
      <c r="RZJ100" s="62"/>
      <c r="RZK100" s="62"/>
      <c r="RZL100" s="62"/>
      <c r="RZM100" s="62"/>
      <c r="RZN100" s="62"/>
      <c r="RZO100" s="62"/>
      <c r="RZP100" s="62"/>
      <c r="RZQ100" s="62"/>
      <c r="RZR100" s="62"/>
      <c r="RZS100" s="62"/>
      <c r="RZT100" s="62"/>
      <c r="RZU100" s="62"/>
      <c r="RZV100" s="62"/>
      <c r="RZW100" s="62"/>
      <c r="RZX100" s="62"/>
      <c r="RZY100" s="62"/>
      <c r="RZZ100" s="62"/>
      <c r="SAA100" s="62"/>
      <c r="SAB100" s="62"/>
      <c r="SAC100" s="62"/>
      <c r="SAD100" s="62"/>
      <c r="SAE100" s="62"/>
      <c r="SAF100" s="62"/>
      <c r="SAG100" s="62"/>
      <c r="SAH100" s="62"/>
      <c r="SAI100" s="62"/>
      <c r="SAJ100" s="62"/>
      <c r="SAK100" s="62"/>
      <c r="SAL100" s="62"/>
      <c r="SAM100" s="62"/>
      <c r="SAN100" s="62"/>
      <c r="SAO100" s="62"/>
      <c r="SAP100" s="62"/>
      <c r="SAQ100" s="62"/>
      <c r="SAR100" s="62"/>
      <c r="SAS100" s="62"/>
      <c r="SAT100" s="62"/>
      <c r="SAU100" s="62"/>
      <c r="SAV100" s="62"/>
      <c r="SAW100" s="62"/>
      <c r="SAX100" s="62"/>
      <c r="SAY100" s="62"/>
      <c r="SAZ100" s="62"/>
      <c r="SBA100" s="62"/>
      <c r="SBB100" s="62"/>
      <c r="SBC100" s="62"/>
      <c r="SBD100" s="62"/>
      <c r="SBE100" s="62"/>
      <c r="SBF100" s="62"/>
      <c r="SBG100" s="62"/>
      <c r="SBH100" s="62"/>
      <c r="SBI100" s="62"/>
      <c r="SBJ100" s="62"/>
      <c r="SBK100" s="62"/>
      <c r="SBL100" s="62"/>
      <c r="SBM100" s="62"/>
      <c r="SBN100" s="62"/>
      <c r="SBO100" s="62"/>
      <c r="SBP100" s="62"/>
      <c r="SBQ100" s="62"/>
      <c r="SBR100" s="62"/>
      <c r="SBS100" s="62"/>
      <c r="SBT100" s="62"/>
      <c r="SBU100" s="62"/>
      <c r="SBV100" s="62"/>
      <c r="SBW100" s="62"/>
      <c r="SBX100" s="62"/>
      <c r="SBY100" s="62"/>
      <c r="SBZ100" s="62"/>
      <c r="SCA100" s="62"/>
      <c r="SCB100" s="62"/>
      <c r="SCC100" s="62"/>
      <c r="SCD100" s="62"/>
      <c r="SCE100" s="62"/>
      <c r="SCF100" s="62"/>
      <c r="SCG100" s="62"/>
      <c r="SCH100" s="62"/>
      <c r="SCI100" s="62"/>
      <c r="SCJ100" s="62"/>
      <c r="SCK100" s="62"/>
      <c r="SCL100" s="62"/>
      <c r="SCM100" s="62"/>
      <c r="SCN100" s="62"/>
      <c r="SCO100" s="62"/>
      <c r="SCP100" s="62"/>
      <c r="SCQ100" s="62"/>
      <c r="SCR100" s="62"/>
      <c r="SCS100" s="62"/>
      <c r="SCT100" s="62"/>
      <c r="SCU100" s="62"/>
      <c r="SCV100" s="62"/>
      <c r="SCW100" s="62"/>
      <c r="SCX100" s="62"/>
      <c r="SCY100" s="62"/>
      <c r="SCZ100" s="62"/>
      <c r="SDA100" s="62"/>
      <c r="SDB100" s="62"/>
      <c r="SDC100" s="62"/>
      <c r="SDD100" s="62"/>
      <c r="SDE100" s="62"/>
      <c r="SDF100" s="62"/>
      <c r="SDG100" s="62"/>
      <c r="SDH100" s="62"/>
      <c r="SDI100" s="62"/>
      <c r="SDJ100" s="62"/>
      <c r="SDK100" s="62"/>
      <c r="SDL100" s="62"/>
      <c r="SDM100" s="62"/>
      <c r="SDN100" s="62"/>
      <c r="SDO100" s="62"/>
      <c r="SDP100" s="62"/>
      <c r="SDQ100" s="62"/>
      <c r="SDR100" s="62"/>
      <c r="SDS100" s="62"/>
      <c r="SDT100" s="62"/>
      <c r="SDU100" s="62"/>
      <c r="SDV100" s="62"/>
      <c r="SDW100" s="62"/>
      <c r="SDX100" s="62"/>
      <c r="SDY100" s="62"/>
      <c r="SDZ100" s="62"/>
      <c r="SEA100" s="62"/>
      <c r="SEB100" s="62"/>
      <c r="SEC100" s="62"/>
      <c r="SED100" s="62"/>
      <c r="SEE100" s="62"/>
      <c r="SEF100" s="62"/>
      <c r="SEG100" s="62"/>
      <c r="SEH100" s="62"/>
      <c r="SEI100" s="62"/>
      <c r="SEJ100" s="62"/>
      <c r="SEK100" s="62"/>
      <c r="SEL100" s="62"/>
      <c r="SEM100" s="62"/>
      <c r="SEN100" s="62"/>
      <c r="SEO100" s="62"/>
      <c r="SEP100" s="62"/>
      <c r="SEQ100" s="62"/>
      <c r="SER100" s="62"/>
      <c r="SES100" s="62"/>
      <c r="SET100" s="62"/>
      <c r="SEU100" s="62"/>
      <c r="SEV100" s="62"/>
      <c r="SEW100" s="62"/>
      <c r="SEX100" s="62"/>
      <c r="SEY100" s="62"/>
      <c r="SEZ100" s="62"/>
      <c r="SFA100" s="62"/>
      <c r="SFB100" s="62"/>
      <c r="SFC100" s="62"/>
      <c r="SFD100" s="62"/>
      <c r="SFE100" s="62"/>
      <c r="SFF100" s="62"/>
      <c r="SFG100" s="62"/>
      <c r="SFH100" s="62"/>
      <c r="SFI100" s="62"/>
      <c r="SFJ100" s="62"/>
      <c r="SFK100" s="62"/>
      <c r="SFL100" s="62"/>
      <c r="SFM100" s="62"/>
      <c r="SFN100" s="62"/>
      <c r="SFO100" s="62"/>
      <c r="SFP100" s="62"/>
      <c r="SFQ100" s="62"/>
      <c r="SFR100" s="62"/>
      <c r="SFS100" s="62"/>
      <c r="SFT100" s="62"/>
      <c r="SFU100" s="62"/>
      <c r="SFV100" s="62"/>
      <c r="SFW100" s="62"/>
      <c r="SFX100" s="62"/>
      <c r="SFY100" s="62"/>
      <c r="SFZ100" s="62"/>
      <c r="SGA100" s="62"/>
      <c r="SGB100" s="62"/>
      <c r="SGC100" s="62"/>
      <c r="SGD100" s="62"/>
      <c r="SGE100" s="62"/>
      <c r="SGF100" s="62"/>
      <c r="SGG100" s="62"/>
      <c r="SGH100" s="62"/>
      <c r="SGI100" s="62"/>
      <c r="SGJ100" s="62"/>
      <c r="SGK100" s="62"/>
      <c r="SGL100" s="62"/>
      <c r="SGM100" s="62"/>
      <c r="SGN100" s="62"/>
      <c r="SGO100" s="62"/>
      <c r="SGP100" s="62"/>
      <c r="SGQ100" s="62"/>
      <c r="SGR100" s="62"/>
      <c r="SGS100" s="62"/>
      <c r="SGT100" s="62"/>
      <c r="SGU100" s="62"/>
      <c r="SGV100" s="62"/>
      <c r="SGW100" s="62"/>
      <c r="SGX100" s="62"/>
      <c r="SGY100" s="62"/>
      <c r="SGZ100" s="62"/>
      <c r="SHA100" s="62"/>
      <c r="SHB100" s="62"/>
      <c r="SHC100" s="62"/>
      <c r="SHD100" s="62"/>
      <c r="SHE100" s="62"/>
      <c r="SHF100" s="62"/>
      <c r="SHG100" s="62"/>
      <c r="SHH100" s="62"/>
      <c r="SHI100" s="62"/>
      <c r="SHJ100" s="62"/>
      <c r="SHK100" s="62"/>
      <c r="SHL100" s="62"/>
      <c r="SHM100" s="62"/>
      <c r="SHN100" s="62"/>
      <c r="SHO100" s="62"/>
      <c r="SHP100" s="62"/>
      <c r="SHQ100" s="62"/>
      <c r="SHR100" s="62"/>
      <c r="SHS100" s="62"/>
      <c r="SHT100" s="62"/>
      <c r="SHU100" s="62"/>
      <c r="SHV100" s="62"/>
      <c r="SHW100" s="62"/>
      <c r="SHX100" s="62"/>
      <c r="SHY100" s="62"/>
      <c r="SHZ100" s="62"/>
      <c r="SIA100" s="62"/>
      <c r="SIB100" s="62"/>
      <c r="SIC100" s="62"/>
      <c r="SID100" s="62"/>
      <c r="SIE100" s="62"/>
      <c r="SIF100" s="62"/>
      <c r="SIG100" s="62"/>
      <c r="SIH100" s="62"/>
      <c r="SII100" s="62"/>
      <c r="SIJ100" s="62"/>
      <c r="SIK100" s="62"/>
      <c r="SIL100" s="62"/>
      <c r="SIM100" s="62"/>
      <c r="SIN100" s="62"/>
      <c r="SIO100" s="62"/>
      <c r="SIP100" s="62"/>
      <c r="SIQ100" s="62"/>
      <c r="SIR100" s="62"/>
      <c r="SIS100" s="62"/>
      <c r="SIT100" s="62"/>
      <c r="SIU100" s="62"/>
      <c r="SIV100" s="62"/>
      <c r="SIW100" s="62"/>
      <c r="SIX100" s="62"/>
      <c r="SIY100" s="62"/>
      <c r="SIZ100" s="62"/>
      <c r="SJA100" s="62"/>
      <c r="SJB100" s="62"/>
      <c r="SJC100" s="62"/>
      <c r="SJD100" s="62"/>
      <c r="SJE100" s="62"/>
      <c r="SJF100" s="62"/>
      <c r="SJG100" s="62"/>
      <c r="SJH100" s="62"/>
      <c r="SJI100" s="62"/>
      <c r="SJJ100" s="62"/>
      <c r="SJK100" s="62"/>
      <c r="SJL100" s="62"/>
      <c r="SJM100" s="62"/>
      <c r="SJN100" s="62"/>
      <c r="SJO100" s="62"/>
      <c r="SJP100" s="62"/>
      <c r="SJQ100" s="62"/>
      <c r="SJR100" s="62"/>
      <c r="SJS100" s="62"/>
      <c r="SJT100" s="62"/>
      <c r="SJU100" s="62"/>
      <c r="SJV100" s="62"/>
      <c r="SJW100" s="62"/>
      <c r="SJX100" s="62"/>
      <c r="SJY100" s="62"/>
      <c r="SJZ100" s="62"/>
      <c r="SKA100" s="62"/>
      <c r="SKB100" s="62"/>
      <c r="SKC100" s="62"/>
      <c r="SKD100" s="62"/>
      <c r="SKE100" s="62"/>
      <c r="SKF100" s="62"/>
      <c r="SKG100" s="62"/>
      <c r="SKH100" s="62"/>
      <c r="SKI100" s="62"/>
      <c r="SKJ100" s="62"/>
      <c r="SKK100" s="62"/>
      <c r="SKL100" s="62"/>
      <c r="SKM100" s="62"/>
      <c r="SKN100" s="62"/>
      <c r="SKO100" s="62"/>
      <c r="SKP100" s="62"/>
      <c r="SKQ100" s="62"/>
      <c r="SKR100" s="62"/>
      <c r="SKS100" s="62"/>
      <c r="SKT100" s="62"/>
      <c r="SKU100" s="62"/>
      <c r="SKV100" s="62"/>
      <c r="SKW100" s="62"/>
      <c r="SKX100" s="62"/>
      <c r="SKY100" s="62"/>
      <c r="SKZ100" s="62"/>
      <c r="SLA100" s="62"/>
      <c r="SLB100" s="62"/>
      <c r="SLC100" s="62"/>
      <c r="SLD100" s="62"/>
      <c r="SLE100" s="62"/>
      <c r="SLF100" s="62"/>
      <c r="SLG100" s="62"/>
      <c r="SLH100" s="62"/>
      <c r="SLI100" s="62"/>
      <c r="SLJ100" s="62"/>
      <c r="SLK100" s="62"/>
      <c r="SLL100" s="62"/>
      <c r="SLM100" s="62"/>
      <c r="SLN100" s="62"/>
      <c r="SLO100" s="62"/>
      <c r="SLP100" s="62"/>
      <c r="SLQ100" s="62"/>
      <c r="SLR100" s="62"/>
      <c r="SLS100" s="62"/>
      <c r="SLT100" s="62"/>
      <c r="SLU100" s="62"/>
      <c r="SLV100" s="62"/>
      <c r="SLW100" s="62"/>
      <c r="SLX100" s="62"/>
      <c r="SLY100" s="62"/>
      <c r="SLZ100" s="62"/>
      <c r="SMA100" s="62"/>
      <c r="SMB100" s="62"/>
      <c r="SMC100" s="62"/>
      <c r="SMD100" s="62"/>
      <c r="SME100" s="62"/>
      <c r="SMF100" s="62"/>
      <c r="SMG100" s="62"/>
      <c r="SMH100" s="62"/>
      <c r="SMI100" s="62"/>
      <c r="SMJ100" s="62"/>
      <c r="SMK100" s="62"/>
      <c r="SML100" s="62"/>
      <c r="SMM100" s="62"/>
      <c r="SMN100" s="62"/>
      <c r="SMO100" s="62"/>
      <c r="SMP100" s="62"/>
      <c r="SMQ100" s="62"/>
      <c r="SMR100" s="62"/>
      <c r="SMS100" s="62"/>
      <c r="SMT100" s="62"/>
      <c r="SMU100" s="62"/>
      <c r="SMV100" s="62"/>
      <c r="SMW100" s="62"/>
      <c r="SMX100" s="62"/>
      <c r="SMY100" s="62"/>
      <c r="SMZ100" s="62"/>
      <c r="SNA100" s="62"/>
      <c r="SNB100" s="62"/>
      <c r="SNC100" s="62"/>
      <c r="SND100" s="62"/>
      <c r="SNE100" s="62"/>
      <c r="SNF100" s="62"/>
      <c r="SNG100" s="62"/>
      <c r="SNH100" s="62"/>
      <c r="SNI100" s="62"/>
      <c r="SNJ100" s="62"/>
      <c r="SNK100" s="62"/>
      <c r="SNL100" s="62"/>
      <c r="SNM100" s="62"/>
      <c r="SNN100" s="62"/>
      <c r="SNO100" s="62"/>
      <c r="SNP100" s="62"/>
      <c r="SNQ100" s="62"/>
      <c r="SNR100" s="62"/>
      <c r="SNS100" s="62"/>
      <c r="SNT100" s="62"/>
      <c r="SNU100" s="62"/>
      <c r="SNV100" s="62"/>
      <c r="SNW100" s="62"/>
      <c r="SNX100" s="62"/>
      <c r="SNY100" s="62"/>
      <c r="SNZ100" s="62"/>
      <c r="SOA100" s="62"/>
      <c r="SOB100" s="62"/>
      <c r="SOC100" s="62"/>
      <c r="SOD100" s="62"/>
      <c r="SOE100" s="62"/>
      <c r="SOF100" s="62"/>
      <c r="SOG100" s="62"/>
      <c r="SOH100" s="62"/>
      <c r="SOI100" s="62"/>
      <c r="SOJ100" s="62"/>
      <c r="SOK100" s="62"/>
      <c r="SOL100" s="62"/>
      <c r="SOM100" s="62"/>
      <c r="SON100" s="62"/>
      <c r="SOO100" s="62"/>
      <c r="SOP100" s="62"/>
      <c r="SOQ100" s="62"/>
      <c r="SOR100" s="62"/>
      <c r="SOS100" s="62"/>
      <c r="SOT100" s="62"/>
      <c r="SOU100" s="62"/>
      <c r="SOV100" s="62"/>
      <c r="SOW100" s="62"/>
      <c r="SOX100" s="62"/>
      <c r="SOY100" s="62"/>
      <c r="SOZ100" s="62"/>
      <c r="SPA100" s="62"/>
      <c r="SPB100" s="62"/>
      <c r="SPC100" s="62"/>
      <c r="SPD100" s="62"/>
      <c r="SPE100" s="62"/>
      <c r="SPF100" s="62"/>
      <c r="SPG100" s="62"/>
      <c r="SPH100" s="62"/>
      <c r="SPI100" s="62"/>
      <c r="SPJ100" s="62"/>
      <c r="SPK100" s="62"/>
      <c r="SPL100" s="62"/>
      <c r="SPM100" s="62"/>
      <c r="SPN100" s="62"/>
      <c r="SPO100" s="62"/>
      <c r="SPP100" s="62"/>
      <c r="SPQ100" s="62"/>
      <c r="SPR100" s="62"/>
      <c r="SPS100" s="62"/>
      <c r="SPT100" s="62"/>
      <c r="SPU100" s="62"/>
      <c r="SPV100" s="62"/>
      <c r="SPW100" s="62"/>
      <c r="SPX100" s="62"/>
      <c r="SPY100" s="62"/>
      <c r="SPZ100" s="62"/>
      <c r="SQA100" s="62"/>
      <c r="SQB100" s="62"/>
      <c r="SQC100" s="62"/>
      <c r="SQD100" s="62"/>
      <c r="SQE100" s="62"/>
      <c r="SQF100" s="62"/>
      <c r="SQG100" s="62"/>
      <c r="SQH100" s="62"/>
      <c r="SQI100" s="62"/>
      <c r="SQJ100" s="62"/>
      <c r="SQK100" s="62"/>
      <c r="SQL100" s="62"/>
      <c r="SQM100" s="62"/>
      <c r="SQN100" s="62"/>
      <c r="SQO100" s="62"/>
      <c r="SQP100" s="62"/>
      <c r="SQQ100" s="62"/>
      <c r="SQR100" s="62"/>
      <c r="SQS100" s="62"/>
      <c r="SQT100" s="62"/>
      <c r="SQU100" s="62"/>
      <c r="SQV100" s="62"/>
      <c r="SQW100" s="62"/>
      <c r="SQX100" s="62"/>
      <c r="SQY100" s="62"/>
      <c r="SQZ100" s="62"/>
      <c r="SRA100" s="62"/>
      <c r="SRB100" s="62"/>
      <c r="SRC100" s="62"/>
      <c r="SRD100" s="62"/>
      <c r="SRE100" s="62"/>
      <c r="SRF100" s="62"/>
      <c r="SRG100" s="62"/>
      <c r="SRH100" s="62"/>
      <c r="SRI100" s="62"/>
      <c r="SRJ100" s="62"/>
      <c r="SRK100" s="62"/>
      <c r="SRL100" s="62"/>
      <c r="SRM100" s="62"/>
      <c r="SRN100" s="62"/>
      <c r="SRO100" s="62"/>
      <c r="SRP100" s="62"/>
      <c r="SRQ100" s="62"/>
      <c r="SRR100" s="62"/>
      <c r="SRS100" s="62"/>
      <c r="SRT100" s="62"/>
      <c r="SRU100" s="62"/>
      <c r="SRV100" s="62"/>
      <c r="SRW100" s="62"/>
      <c r="SRX100" s="62"/>
      <c r="SRY100" s="62"/>
      <c r="SRZ100" s="62"/>
      <c r="SSA100" s="62"/>
      <c r="SSB100" s="62"/>
      <c r="SSC100" s="62"/>
      <c r="SSD100" s="62"/>
      <c r="SSE100" s="62"/>
      <c r="SSF100" s="62"/>
      <c r="SSG100" s="62"/>
      <c r="SSH100" s="62"/>
      <c r="SSI100" s="62"/>
      <c r="SSJ100" s="62"/>
      <c r="SSK100" s="62"/>
      <c r="SSL100" s="62"/>
      <c r="SSM100" s="62"/>
      <c r="SSN100" s="62"/>
      <c r="SSO100" s="62"/>
      <c r="SSP100" s="62"/>
      <c r="SSQ100" s="62"/>
      <c r="SSR100" s="62"/>
      <c r="SSS100" s="62"/>
      <c r="SST100" s="62"/>
      <c r="SSU100" s="62"/>
      <c r="SSV100" s="62"/>
      <c r="SSW100" s="62"/>
      <c r="SSX100" s="62"/>
      <c r="SSY100" s="62"/>
      <c r="SSZ100" s="62"/>
      <c r="STA100" s="62"/>
      <c r="STB100" s="62"/>
      <c r="STC100" s="62"/>
      <c r="STD100" s="62"/>
      <c r="STE100" s="62"/>
      <c r="STF100" s="62"/>
      <c r="STG100" s="62"/>
      <c r="STH100" s="62"/>
      <c r="STI100" s="62"/>
      <c r="STJ100" s="62"/>
      <c r="STK100" s="62"/>
      <c r="STL100" s="62"/>
      <c r="STM100" s="62"/>
      <c r="STN100" s="62"/>
      <c r="STO100" s="62"/>
      <c r="STP100" s="62"/>
      <c r="STQ100" s="62"/>
      <c r="STR100" s="62"/>
      <c r="STS100" s="62"/>
      <c r="STT100" s="62"/>
      <c r="STU100" s="62"/>
      <c r="STV100" s="62"/>
      <c r="STW100" s="62"/>
      <c r="STX100" s="62"/>
      <c r="STY100" s="62"/>
      <c r="STZ100" s="62"/>
      <c r="SUA100" s="62"/>
      <c r="SUB100" s="62"/>
      <c r="SUC100" s="62"/>
      <c r="SUD100" s="62"/>
      <c r="SUE100" s="62"/>
      <c r="SUF100" s="62"/>
      <c r="SUG100" s="62"/>
      <c r="SUH100" s="62"/>
      <c r="SUI100" s="62"/>
      <c r="SUJ100" s="62"/>
      <c r="SUK100" s="62"/>
      <c r="SUL100" s="62"/>
      <c r="SUM100" s="62"/>
      <c r="SUN100" s="62"/>
      <c r="SUO100" s="62"/>
      <c r="SUP100" s="62"/>
      <c r="SUQ100" s="62"/>
      <c r="SUR100" s="62"/>
      <c r="SUS100" s="62"/>
      <c r="SUT100" s="62"/>
      <c r="SUU100" s="62"/>
      <c r="SUV100" s="62"/>
      <c r="SUW100" s="62"/>
      <c r="SUX100" s="62"/>
      <c r="SUY100" s="62"/>
      <c r="SUZ100" s="62"/>
      <c r="SVA100" s="62"/>
      <c r="SVB100" s="62"/>
      <c r="SVC100" s="62"/>
      <c r="SVD100" s="62"/>
      <c r="SVE100" s="62"/>
      <c r="SVF100" s="62"/>
      <c r="SVG100" s="62"/>
      <c r="SVH100" s="62"/>
      <c r="SVI100" s="62"/>
      <c r="SVJ100" s="62"/>
      <c r="SVK100" s="62"/>
      <c r="SVL100" s="62"/>
      <c r="SVM100" s="62"/>
      <c r="SVN100" s="62"/>
      <c r="SVO100" s="62"/>
      <c r="SVP100" s="62"/>
      <c r="SVQ100" s="62"/>
      <c r="SVR100" s="62"/>
      <c r="SVS100" s="62"/>
      <c r="SVT100" s="62"/>
      <c r="SVU100" s="62"/>
      <c r="SVV100" s="62"/>
      <c r="SVW100" s="62"/>
      <c r="SVX100" s="62"/>
      <c r="SVY100" s="62"/>
      <c r="SVZ100" s="62"/>
      <c r="SWA100" s="62"/>
      <c r="SWB100" s="62"/>
      <c r="SWC100" s="62"/>
      <c r="SWD100" s="62"/>
      <c r="SWE100" s="62"/>
      <c r="SWF100" s="62"/>
      <c r="SWG100" s="62"/>
      <c r="SWH100" s="62"/>
      <c r="SWI100" s="62"/>
      <c r="SWJ100" s="62"/>
      <c r="SWK100" s="62"/>
      <c r="SWL100" s="62"/>
      <c r="SWM100" s="62"/>
      <c r="SWN100" s="62"/>
      <c r="SWO100" s="62"/>
      <c r="SWP100" s="62"/>
      <c r="SWQ100" s="62"/>
      <c r="SWR100" s="62"/>
      <c r="SWS100" s="62"/>
      <c r="SWT100" s="62"/>
      <c r="SWU100" s="62"/>
      <c r="SWV100" s="62"/>
      <c r="SWW100" s="62"/>
      <c r="SWX100" s="62"/>
      <c r="SWY100" s="62"/>
      <c r="SWZ100" s="62"/>
      <c r="SXA100" s="62"/>
      <c r="SXB100" s="62"/>
      <c r="SXC100" s="62"/>
      <c r="SXD100" s="62"/>
      <c r="SXE100" s="62"/>
      <c r="SXF100" s="62"/>
      <c r="SXG100" s="62"/>
      <c r="SXH100" s="62"/>
      <c r="SXI100" s="62"/>
      <c r="SXJ100" s="62"/>
      <c r="SXK100" s="62"/>
      <c r="SXL100" s="62"/>
      <c r="SXM100" s="62"/>
      <c r="SXN100" s="62"/>
      <c r="SXO100" s="62"/>
      <c r="SXP100" s="62"/>
      <c r="SXQ100" s="62"/>
      <c r="SXR100" s="62"/>
      <c r="SXS100" s="62"/>
      <c r="SXT100" s="62"/>
      <c r="SXU100" s="62"/>
      <c r="SXV100" s="62"/>
      <c r="SXW100" s="62"/>
      <c r="SXX100" s="62"/>
      <c r="SXY100" s="62"/>
      <c r="SXZ100" s="62"/>
      <c r="SYA100" s="62"/>
      <c r="SYB100" s="62"/>
      <c r="SYC100" s="62"/>
      <c r="SYD100" s="62"/>
      <c r="SYE100" s="62"/>
      <c r="SYF100" s="62"/>
      <c r="SYG100" s="62"/>
      <c r="SYH100" s="62"/>
      <c r="SYI100" s="62"/>
      <c r="SYJ100" s="62"/>
      <c r="SYK100" s="62"/>
      <c r="SYL100" s="62"/>
      <c r="SYM100" s="62"/>
      <c r="SYN100" s="62"/>
      <c r="SYO100" s="62"/>
      <c r="SYP100" s="62"/>
      <c r="SYQ100" s="62"/>
      <c r="SYR100" s="62"/>
      <c r="SYS100" s="62"/>
      <c r="SYT100" s="62"/>
      <c r="SYU100" s="62"/>
      <c r="SYV100" s="62"/>
      <c r="SYW100" s="62"/>
      <c r="SYX100" s="62"/>
      <c r="SYY100" s="62"/>
      <c r="SYZ100" s="62"/>
      <c r="SZA100" s="62"/>
      <c r="SZB100" s="62"/>
      <c r="SZC100" s="62"/>
      <c r="SZD100" s="62"/>
      <c r="SZE100" s="62"/>
      <c r="SZF100" s="62"/>
      <c r="SZG100" s="62"/>
      <c r="SZH100" s="62"/>
      <c r="SZI100" s="62"/>
      <c r="SZJ100" s="62"/>
      <c r="SZK100" s="62"/>
      <c r="SZL100" s="62"/>
      <c r="SZM100" s="62"/>
      <c r="SZN100" s="62"/>
      <c r="SZO100" s="62"/>
      <c r="SZP100" s="62"/>
      <c r="SZQ100" s="62"/>
      <c r="SZR100" s="62"/>
      <c r="SZS100" s="62"/>
      <c r="SZT100" s="62"/>
      <c r="SZU100" s="62"/>
      <c r="SZV100" s="62"/>
      <c r="SZW100" s="62"/>
      <c r="SZX100" s="62"/>
      <c r="SZY100" s="62"/>
      <c r="SZZ100" s="62"/>
      <c r="TAA100" s="62"/>
      <c r="TAB100" s="62"/>
      <c r="TAC100" s="62"/>
      <c r="TAD100" s="62"/>
      <c r="TAE100" s="62"/>
      <c r="TAF100" s="62"/>
      <c r="TAG100" s="62"/>
      <c r="TAH100" s="62"/>
      <c r="TAI100" s="62"/>
      <c r="TAJ100" s="62"/>
      <c r="TAK100" s="62"/>
      <c r="TAL100" s="62"/>
      <c r="TAM100" s="62"/>
      <c r="TAN100" s="62"/>
      <c r="TAO100" s="62"/>
      <c r="TAP100" s="62"/>
      <c r="TAQ100" s="62"/>
      <c r="TAR100" s="62"/>
      <c r="TAS100" s="62"/>
      <c r="TAT100" s="62"/>
      <c r="TAU100" s="62"/>
      <c r="TAV100" s="62"/>
      <c r="TAW100" s="62"/>
      <c r="TAX100" s="62"/>
      <c r="TAY100" s="62"/>
      <c r="TAZ100" s="62"/>
      <c r="TBA100" s="62"/>
      <c r="TBB100" s="62"/>
      <c r="TBC100" s="62"/>
      <c r="TBD100" s="62"/>
      <c r="TBE100" s="62"/>
      <c r="TBF100" s="62"/>
      <c r="TBG100" s="62"/>
      <c r="TBH100" s="62"/>
      <c r="TBI100" s="62"/>
      <c r="TBJ100" s="62"/>
      <c r="TBK100" s="62"/>
      <c r="TBL100" s="62"/>
      <c r="TBM100" s="62"/>
      <c r="TBN100" s="62"/>
      <c r="TBO100" s="62"/>
      <c r="TBP100" s="62"/>
      <c r="TBQ100" s="62"/>
      <c r="TBR100" s="62"/>
      <c r="TBS100" s="62"/>
      <c r="TBT100" s="62"/>
      <c r="TBU100" s="62"/>
      <c r="TBV100" s="62"/>
      <c r="TBW100" s="62"/>
      <c r="TBX100" s="62"/>
      <c r="TBY100" s="62"/>
      <c r="TBZ100" s="62"/>
      <c r="TCA100" s="62"/>
      <c r="TCB100" s="62"/>
      <c r="TCC100" s="62"/>
      <c r="TCD100" s="62"/>
      <c r="TCE100" s="62"/>
      <c r="TCF100" s="62"/>
      <c r="TCG100" s="62"/>
      <c r="TCH100" s="62"/>
      <c r="TCI100" s="62"/>
      <c r="TCJ100" s="62"/>
      <c r="TCK100" s="62"/>
      <c r="TCL100" s="62"/>
      <c r="TCM100" s="62"/>
      <c r="TCN100" s="62"/>
      <c r="TCO100" s="62"/>
      <c r="TCP100" s="62"/>
      <c r="TCQ100" s="62"/>
      <c r="TCR100" s="62"/>
      <c r="TCS100" s="62"/>
      <c r="TCT100" s="62"/>
      <c r="TCU100" s="62"/>
      <c r="TCV100" s="62"/>
      <c r="TCW100" s="62"/>
      <c r="TCX100" s="62"/>
      <c r="TCY100" s="62"/>
      <c r="TCZ100" s="62"/>
      <c r="TDA100" s="62"/>
      <c r="TDB100" s="62"/>
      <c r="TDC100" s="62"/>
      <c r="TDD100" s="62"/>
      <c r="TDE100" s="62"/>
      <c r="TDF100" s="62"/>
      <c r="TDG100" s="62"/>
      <c r="TDH100" s="62"/>
      <c r="TDI100" s="62"/>
      <c r="TDJ100" s="62"/>
      <c r="TDK100" s="62"/>
      <c r="TDL100" s="62"/>
      <c r="TDM100" s="62"/>
      <c r="TDN100" s="62"/>
      <c r="TDO100" s="62"/>
      <c r="TDP100" s="62"/>
      <c r="TDQ100" s="62"/>
      <c r="TDR100" s="62"/>
      <c r="TDS100" s="62"/>
      <c r="TDT100" s="62"/>
      <c r="TDU100" s="62"/>
      <c r="TDV100" s="62"/>
      <c r="TDW100" s="62"/>
      <c r="TDX100" s="62"/>
      <c r="TDY100" s="62"/>
      <c r="TDZ100" s="62"/>
      <c r="TEA100" s="62"/>
      <c r="TEB100" s="62"/>
      <c r="TEC100" s="62"/>
      <c r="TED100" s="62"/>
      <c r="TEE100" s="62"/>
      <c r="TEF100" s="62"/>
      <c r="TEG100" s="62"/>
      <c r="TEH100" s="62"/>
      <c r="TEI100" s="62"/>
      <c r="TEJ100" s="62"/>
      <c r="TEK100" s="62"/>
      <c r="TEL100" s="62"/>
      <c r="TEM100" s="62"/>
      <c r="TEN100" s="62"/>
      <c r="TEO100" s="62"/>
      <c r="TEP100" s="62"/>
      <c r="TEQ100" s="62"/>
      <c r="TER100" s="62"/>
      <c r="TES100" s="62"/>
      <c r="TET100" s="62"/>
      <c r="TEU100" s="62"/>
      <c r="TEV100" s="62"/>
      <c r="TEW100" s="62"/>
      <c r="TEX100" s="62"/>
      <c r="TEY100" s="62"/>
      <c r="TEZ100" s="62"/>
      <c r="TFA100" s="62"/>
      <c r="TFB100" s="62"/>
      <c r="TFC100" s="62"/>
      <c r="TFD100" s="62"/>
      <c r="TFE100" s="62"/>
      <c r="TFF100" s="62"/>
      <c r="TFG100" s="62"/>
      <c r="TFH100" s="62"/>
      <c r="TFI100" s="62"/>
      <c r="TFJ100" s="62"/>
      <c r="TFK100" s="62"/>
      <c r="TFL100" s="62"/>
      <c r="TFM100" s="62"/>
      <c r="TFN100" s="62"/>
      <c r="TFO100" s="62"/>
      <c r="TFP100" s="62"/>
      <c r="TFQ100" s="62"/>
      <c r="TFR100" s="62"/>
      <c r="TFS100" s="62"/>
      <c r="TFT100" s="62"/>
      <c r="TFU100" s="62"/>
      <c r="TFV100" s="62"/>
      <c r="TFW100" s="62"/>
      <c r="TFX100" s="62"/>
      <c r="TFY100" s="62"/>
      <c r="TFZ100" s="62"/>
      <c r="TGA100" s="62"/>
      <c r="TGB100" s="62"/>
      <c r="TGC100" s="62"/>
      <c r="TGD100" s="62"/>
      <c r="TGE100" s="62"/>
      <c r="TGF100" s="62"/>
      <c r="TGG100" s="62"/>
      <c r="TGH100" s="62"/>
      <c r="TGI100" s="62"/>
      <c r="TGJ100" s="62"/>
      <c r="TGK100" s="62"/>
      <c r="TGL100" s="62"/>
      <c r="TGM100" s="62"/>
      <c r="TGN100" s="62"/>
      <c r="TGO100" s="62"/>
      <c r="TGP100" s="62"/>
      <c r="TGQ100" s="62"/>
      <c r="TGR100" s="62"/>
      <c r="TGS100" s="62"/>
      <c r="TGT100" s="62"/>
      <c r="TGU100" s="62"/>
      <c r="TGV100" s="62"/>
      <c r="TGW100" s="62"/>
      <c r="TGX100" s="62"/>
      <c r="TGY100" s="62"/>
      <c r="TGZ100" s="62"/>
      <c r="THA100" s="62"/>
      <c r="THB100" s="62"/>
      <c r="THC100" s="62"/>
      <c r="THD100" s="62"/>
      <c r="THE100" s="62"/>
      <c r="THF100" s="62"/>
      <c r="THG100" s="62"/>
      <c r="THH100" s="62"/>
      <c r="THI100" s="62"/>
      <c r="THJ100" s="62"/>
      <c r="THK100" s="62"/>
      <c r="THL100" s="62"/>
      <c r="THM100" s="62"/>
      <c r="THN100" s="62"/>
      <c r="THO100" s="62"/>
      <c r="THP100" s="62"/>
      <c r="THQ100" s="62"/>
      <c r="THR100" s="62"/>
      <c r="THS100" s="62"/>
      <c r="THT100" s="62"/>
      <c r="THU100" s="62"/>
      <c r="THV100" s="62"/>
      <c r="THW100" s="62"/>
      <c r="THX100" s="62"/>
      <c r="THY100" s="62"/>
      <c r="THZ100" s="62"/>
      <c r="TIA100" s="62"/>
      <c r="TIB100" s="62"/>
      <c r="TIC100" s="62"/>
      <c r="TID100" s="62"/>
      <c r="TIE100" s="62"/>
      <c r="TIF100" s="62"/>
      <c r="TIG100" s="62"/>
      <c r="TIH100" s="62"/>
      <c r="TII100" s="62"/>
      <c r="TIJ100" s="62"/>
      <c r="TIK100" s="62"/>
      <c r="TIL100" s="62"/>
      <c r="TIM100" s="62"/>
      <c r="TIN100" s="62"/>
      <c r="TIO100" s="62"/>
      <c r="TIP100" s="62"/>
      <c r="TIQ100" s="62"/>
      <c r="TIR100" s="62"/>
      <c r="TIS100" s="62"/>
      <c r="TIT100" s="62"/>
      <c r="TIU100" s="62"/>
      <c r="TIV100" s="62"/>
      <c r="TIW100" s="62"/>
      <c r="TIX100" s="62"/>
      <c r="TIY100" s="62"/>
      <c r="TIZ100" s="62"/>
      <c r="TJA100" s="62"/>
      <c r="TJB100" s="62"/>
      <c r="TJC100" s="62"/>
      <c r="TJD100" s="62"/>
      <c r="TJE100" s="62"/>
      <c r="TJF100" s="62"/>
      <c r="TJG100" s="62"/>
      <c r="TJH100" s="62"/>
      <c r="TJI100" s="62"/>
      <c r="TJJ100" s="62"/>
      <c r="TJK100" s="62"/>
      <c r="TJL100" s="62"/>
      <c r="TJM100" s="62"/>
      <c r="TJN100" s="62"/>
      <c r="TJO100" s="62"/>
      <c r="TJP100" s="62"/>
      <c r="TJQ100" s="62"/>
      <c r="TJR100" s="62"/>
      <c r="TJS100" s="62"/>
      <c r="TJT100" s="62"/>
      <c r="TJU100" s="62"/>
      <c r="TJV100" s="62"/>
      <c r="TJW100" s="62"/>
      <c r="TJX100" s="62"/>
      <c r="TJY100" s="62"/>
      <c r="TJZ100" s="62"/>
      <c r="TKA100" s="62"/>
      <c r="TKB100" s="62"/>
      <c r="TKC100" s="62"/>
      <c r="TKD100" s="62"/>
      <c r="TKE100" s="62"/>
      <c r="TKF100" s="62"/>
      <c r="TKG100" s="62"/>
      <c r="TKH100" s="62"/>
      <c r="TKI100" s="62"/>
      <c r="TKJ100" s="62"/>
      <c r="TKK100" s="62"/>
      <c r="TKL100" s="62"/>
      <c r="TKM100" s="62"/>
      <c r="TKN100" s="62"/>
      <c r="TKO100" s="62"/>
      <c r="TKP100" s="62"/>
      <c r="TKQ100" s="62"/>
      <c r="TKR100" s="62"/>
      <c r="TKS100" s="62"/>
      <c r="TKT100" s="62"/>
      <c r="TKU100" s="62"/>
      <c r="TKV100" s="62"/>
      <c r="TKW100" s="62"/>
      <c r="TKX100" s="62"/>
      <c r="TKY100" s="62"/>
      <c r="TKZ100" s="62"/>
      <c r="TLA100" s="62"/>
      <c r="TLB100" s="62"/>
      <c r="TLC100" s="62"/>
      <c r="TLD100" s="62"/>
      <c r="TLE100" s="62"/>
      <c r="TLF100" s="62"/>
      <c r="TLG100" s="62"/>
      <c r="TLH100" s="62"/>
      <c r="TLI100" s="62"/>
      <c r="TLJ100" s="62"/>
      <c r="TLK100" s="62"/>
      <c r="TLL100" s="62"/>
      <c r="TLM100" s="62"/>
      <c r="TLN100" s="62"/>
      <c r="TLO100" s="62"/>
      <c r="TLP100" s="62"/>
      <c r="TLQ100" s="62"/>
      <c r="TLR100" s="62"/>
      <c r="TLS100" s="62"/>
      <c r="TLT100" s="62"/>
      <c r="TLU100" s="62"/>
      <c r="TLV100" s="62"/>
      <c r="TLW100" s="62"/>
      <c r="TLX100" s="62"/>
      <c r="TLY100" s="62"/>
      <c r="TLZ100" s="62"/>
      <c r="TMA100" s="62"/>
      <c r="TMB100" s="62"/>
      <c r="TMC100" s="62"/>
      <c r="TMD100" s="62"/>
      <c r="TME100" s="62"/>
      <c r="TMF100" s="62"/>
      <c r="TMG100" s="62"/>
      <c r="TMH100" s="62"/>
      <c r="TMI100" s="62"/>
      <c r="TMJ100" s="62"/>
      <c r="TMK100" s="62"/>
      <c r="TML100" s="62"/>
      <c r="TMM100" s="62"/>
      <c r="TMN100" s="62"/>
      <c r="TMO100" s="62"/>
      <c r="TMP100" s="62"/>
      <c r="TMQ100" s="62"/>
      <c r="TMR100" s="62"/>
      <c r="TMS100" s="62"/>
      <c r="TMT100" s="62"/>
      <c r="TMU100" s="62"/>
      <c r="TMV100" s="62"/>
      <c r="TMW100" s="62"/>
      <c r="TMX100" s="62"/>
      <c r="TMY100" s="62"/>
      <c r="TMZ100" s="62"/>
      <c r="TNA100" s="62"/>
      <c r="TNB100" s="62"/>
      <c r="TNC100" s="62"/>
      <c r="TND100" s="62"/>
      <c r="TNE100" s="62"/>
      <c r="TNF100" s="62"/>
      <c r="TNG100" s="62"/>
      <c r="TNH100" s="62"/>
      <c r="TNI100" s="62"/>
      <c r="TNJ100" s="62"/>
      <c r="TNK100" s="62"/>
      <c r="TNL100" s="62"/>
      <c r="TNM100" s="62"/>
      <c r="TNN100" s="62"/>
      <c r="TNO100" s="62"/>
      <c r="TNP100" s="62"/>
      <c r="TNQ100" s="62"/>
      <c r="TNR100" s="62"/>
      <c r="TNS100" s="62"/>
      <c r="TNT100" s="62"/>
      <c r="TNU100" s="62"/>
      <c r="TNV100" s="62"/>
      <c r="TNW100" s="62"/>
      <c r="TNX100" s="62"/>
      <c r="TNY100" s="62"/>
      <c r="TNZ100" s="62"/>
      <c r="TOA100" s="62"/>
      <c r="TOB100" s="62"/>
      <c r="TOC100" s="62"/>
      <c r="TOD100" s="62"/>
      <c r="TOE100" s="62"/>
      <c r="TOF100" s="62"/>
      <c r="TOG100" s="62"/>
      <c r="TOH100" s="62"/>
      <c r="TOI100" s="62"/>
      <c r="TOJ100" s="62"/>
      <c r="TOK100" s="62"/>
      <c r="TOL100" s="62"/>
      <c r="TOM100" s="62"/>
      <c r="TON100" s="62"/>
      <c r="TOO100" s="62"/>
      <c r="TOP100" s="62"/>
      <c r="TOQ100" s="62"/>
      <c r="TOR100" s="62"/>
      <c r="TOS100" s="62"/>
      <c r="TOT100" s="62"/>
      <c r="TOU100" s="62"/>
      <c r="TOV100" s="62"/>
      <c r="TOW100" s="62"/>
      <c r="TOX100" s="62"/>
      <c r="TOY100" s="62"/>
      <c r="TOZ100" s="62"/>
      <c r="TPA100" s="62"/>
      <c r="TPB100" s="62"/>
      <c r="TPC100" s="62"/>
      <c r="TPD100" s="62"/>
      <c r="TPE100" s="62"/>
      <c r="TPF100" s="62"/>
      <c r="TPG100" s="62"/>
      <c r="TPH100" s="62"/>
      <c r="TPI100" s="62"/>
      <c r="TPJ100" s="62"/>
      <c r="TPK100" s="62"/>
      <c r="TPL100" s="62"/>
      <c r="TPM100" s="62"/>
      <c r="TPN100" s="62"/>
      <c r="TPO100" s="62"/>
      <c r="TPP100" s="62"/>
      <c r="TPQ100" s="62"/>
      <c r="TPR100" s="62"/>
      <c r="TPS100" s="62"/>
      <c r="TPT100" s="62"/>
      <c r="TPU100" s="62"/>
      <c r="TPV100" s="62"/>
      <c r="TPW100" s="62"/>
      <c r="TPX100" s="62"/>
      <c r="TPY100" s="62"/>
      <c r="TPZ100" s="62"/>
      <c r="TQA100" s="62"/>
      <c r="TQB100" s="62"/>
      <c r="TQC100" s="62"/>
      <c r="TQD100" s="62"/>
      <c r="TQE100" s="62"/>
      <c r="TQF100" s="62"/>
      <c r="TQG100" s="62"/>
      <c r="TQH100" s="62"/>
      <c r="TQI100" s="62"/>
      <c r="TQJ100" s="62"/>
      <c r="TQK100" s="62"/>
      <c r="TQL100" s="62"/>
      <c r="TQM100" s="62"/>
      <c r="TQN100" s="62"/>
      <c r="TQO100" s="62"/>
      <c r="TQP100" s="62"/>
      <c r="TQQ100" s="62"/>
      <c r="TQR100" s="62"/>
      <c r="TQS100" s="62"/>
      <c r="TQT100" s="62"/>
      <c r="TQU100" s="62"/>
      <c r="TQV100" s="62"/>
      <c r="TQW100" s="62"/>
      <c r="TQX100" s="62"/>
      <c r="TQY100" s="62"/>
      <c r="TQZ100" s="62"/>
      <c r="TRA100" s="62"/>
      <c r="TRB100" s="62"/>
      <c r="TRC100" s="62"/>
      <c r="TRD100" s="62"/>
      <c r="TRE100" s="62"/>
      <c r="TRF100" s="62"/>
      <c r="TRG100" s="62"/>
      <c r="TRH100" s="62"/>
      <c r="TRI100" s="62"/>
      <c r="TRJ100" s="62"/>
      <c r="TRK100" s="62"/>
      <c r="TRL100" s="62"/>
      <c r="TRM100" s="62"/>
      <c r="TRN100" s="62"/>
      <c r="TRO100" s="62"/>
      <c r="TRP100" s="62"/>
      <c r="TRQ100" s="62"/>
      <c r="TRR100" s="62"/>
      <c r="TRS100" s="62"/>
      <c r="TRT100" s="62"/>
      <c r="TRU100" s="62"/>
      <c r="TRV100" s="62"/>
      <c r="TRW100" s="62"/>
      <c r="TRX100" s="62"/>
      <c r="TRY100" s="62"/>
      <c r="TRZ100" s="62"/>
      <c r="TSA100" s="62"/>
      <c r="TSB100" s="62"/>
      <c r="TSC100" s="62"/>
      <c r="TSD100" s="62"/>
      <c r="TSE100" s="62"/>
      <c r="TSF100" s="62"/>
      <c r="TSG100" s="62"/>
      <c r="TSH100" s="62"/>
      <c r="TSI100" s="62"/>
      <c r="TSJ100" s="62"/>
      <c r="TSK100" s="62"/>
      <c r="TSL100" s="62"/>
      <c r="TSM100" s="62"/>
      <c r="TSN100" s="62"/>
      <c r="TSO100" s="62"/>
      <c r="TSP100" s="62"/>
      <c r="TSQ100" s="62"/>
      <c r="TSR100" s="62"/>
      <c r="TSS100" s="62"/>
      <c r="TST100" s="62"/>
      <c r="TSU100" s="62"/>
      <c r="TSV100" s="62"/>
      <c r="TSW100" s="62"/>
      <c r="TSX100" s="62"/>
      <c r="TSY100" s="62"/>
      <c r="TSZ100" s="62"/>
      <c r="TTA100" s="62"/>
      <c r="TTB100" s="62"/>
      <c r="TTC100" s="62"/>
      <c r="TTD100" s="62"/>
      <c r="TTE100" s="62"/>
      <c r="TTF100" s="62"/>
      <c r="TTG100" s="62"/>
      <c r="TTH100" s="62"/>
      <c r="TTI100" s="62"/>
      <c r="TTJ100" s="62"/>
      <c r="TTK100" s="62"/>
      <c r="TTL100" s="62"/>
      <c r="TTM100" s="62"/>
      <c r="TTN100" s="62"/>
      <c r="TTO100" s="62"/>
      <c r="TTP100" s="62"/>
      <c r="TTQ100" s="62"/>
      <c r="TTR100" s="62"/>
      <c r="TTS100" s="62"/>
      <c r="TTT100" s="62"/>
      <c r="TTU100" s="62"/>
      <c r="TTV100" s="62"/>
      <c r="TTW100" s="62"/>
      <c r="TTX100" s="62"/>
      <c r="TTY100" s="62"/>
      <c r="TTZ100" s="62"/>
      <c r="TUA100" s="62"/>
      <c r="TUB100" s="62"/>
      <c r="TUC100" s="62"/>
      <c r="TUD100" s="62"/>
      <c r="TUE100" s="62"/>
      <c r="TUF100" s="62"/>
      <c r="TUG100" s="62"/>
      <c r="TUH100" s="62"/>
      <c r="TUI100" s="62"/>
      <c r="TUJ100" s="62"/>
      <c r="TUK100" s="62"/>
      <c r="TUL100" s="62"/>
      <c r="TUM100" s="62"/>
      <c r="TUN100" s="62"/>
      <c r="TUO100" s="62"/>
      <c r="TUP100" s="62"/>
      <c r="TUQ100" s="62"/>
      <c r="TUR100" s="62"/>
      <c r="TUS100" s="62"/>
      <c r="TUT100" s="62"/>
      <c r="TUU100" s="62"/>
      <c r="TUV100" s="62"/>
      <c r="TUW100" s="62"/>
      <c r="TUX100" s="62"/>
      <c r="TUY100" s="62"/>
      <c r="TUZ100" s="62"/>
      <c r="TVA100" s="62"/>
      <c r="TVB100" s="62"/>
      <c r="TVC100" s="62"/>
      <c r="TVD100" s="62"/>
      <c r="TVE100" s="62"/>
      <c r="TVF100" s="62"/>
      <c r="TVG100" s="62"/>
      <c r="TVH100" s="62"/>
      <c r="TVI100" s="62"/>
      <c r="TVJ100" s="62"/>
      <c r="TVK100" s="62"/>
      <c r="TVL100" s="62"/>
      <c r="TVM100" s="62"/>
      <c r="TVN100" s="62"/>
      <c r="TVO100" s="62"/>
      <c r="TVP100" s="62"/>
      <c r="TVQ100" s="62"/>
      <c r="TVR100" s="62"/>
      <c r="TVS100" s="62"/>
      <c r="TVT100" s="62"/>
      <c r="TVU100" s="62"/>
      <c r="TVV100" s="62"/>
      <c r="TVW100" s="62"/>
      <c r="TVX100" s="62"/>
      <c r="TVY100" s="62"/>
      <c r="TVZ100" s="62"/>
      <c r="TWA100" s="62"/>
      <c r="TWB100" s="62"/>
      <c r="TWC100" s="62"/>
      <c r="TWD100" s="62"/>
      <c r="TWE100" s="62"/>
      <c r="TWF100" s="62"/>
      <c r="TWG100" s="62"/>
      <c r="TWH100" s="62"/>
      <c r="TWI100" s="62"/>
      <c r="TWJ100" s="62"/>
      <c r="TWK100" s="62"/>
      <c r="TWL100" s="62"/>
      <c r="TWM100" s="62"/>
      <c r="TWN100" s="62"/>
      <c r="TWO100" s="62"/>
      <c r="TWP100" s="62"/>
      <c r="TWQ100" s="62"/>
      <c r="TWR100" s="62"/>
      <c r="TWS100" s="62"/>
      <c r="TWT100" s="62"/>
      <c r="TWU100" s="62"/>
      <c r="TWV100" s="62"/>
      <c r="TWW100" s="62"/>
      <c r="TWX100" s="62"/>
      <c r="TWY100" s="62"/>
      <c r="TWZ100" s="62"/>
      <c r="TXA100" s="62"/>
      <c r="TXB100" s="62"/>
      <c r="TXC100" s="62"/>
      <c r="TXD100" s="62"/>
      <c r="TXE100" s="62"/>
      <c r="TXF100" s="62"/>
      <c r="TXG100" s="62"/>
      <c r="TXH100" s="62"/>
      <c r="TXI100" s="62"/>
      <c r="TXJ100" s="62"/>
      <c r="TXK100" s="62"/>
      <c r="TXL100" s="62"/>
      <c r="TXM100" s="62"/>
      <c r="TXN100" s="62"/>
      <c r="TXO100" s="62"/>
      <c r="TXP100" s="62"/>
      <c r="TXQ100" s="62"/>
      <c r="TXR100" s="62"/>
      <c r="TXS100" s="62"/>
      <c r="TXT100" s="62"/>
      <c r="TXU100" s="62"/>
      <c r="TXV100" s="62"/>
      <c r="TXW100" s="62"/>
      <c r="TXX100" s="62"/>
      <c r="TXY100" s="62"/>
      <c r="TXZ100" s="62"/>
      <c r="TYA100" s="62"/>
      <c r="TYB100" s="62"/>
      <c r="TYC100" s="62"/>
      <c r="TYD100" s="62"/>
      <c r="TYE100" s="62"/>
      <c r="TYF100" s="62"/>
      <c r="TYG100" s="62"/>
      <c r="TYH100" s="62"/>
      <c r="TYI100" s="62"/>
      <c r="TYJ100" s="62"/>
      <c r="TYK100" s="62"/>
      <c r="TYL100" s="62"/>
      <c r="TYM100" s="62"/>
      <c r="TYN100" s="62"/>
      <c r="TYO100" s="62"/>
      <c r="TYP100" s="62"/>
      <c r="TYQ100" s="62"/>
      <c r="TYR100" s="62"/>
      <c r="TYS100" s="62"/>
      <c r="TYT100" s="62"/>
      <c r="TYU100" s="62"/>
      <c r="TYV100" s="62"/>
      <c r="TYW100" s="62"/>
      <c r="TYX100" s="62"/>
      <c r="TYY100" s="62"/>
      <c r="TYZ100" s="62"/>
      <c r="TZA100" s="62"/>
      <c r="TZB100" s="62"/>
      <c r="TZC100" s="62"/>
      <c r="TZD100" s="62"/>
      <c r="TZE100" s="62"/>
      <c r="TZF100" s="62"/>
      <c r="TZG100" s="62"/>
      <c r="TZH100" s="62"/>
      <c r="TZI100" s="62"/>
      <c r="TZJ100" s="62"/>
      <c r="TZK100" s="62"/>
      <c r="TZL100" s="62"/>
      <c r="TZM100" s="62"/>
      <c r="TZN100" s="62"/>
      <c r="TZO100" s="62"/>
      <c r="TZP100" s="62"/>
      <c r="TZQ100" s="62"/>
      <c r="TZR100" s="62"/>
      <c r="TZS100" s="62"/>
      <c r="TZT100" s="62"/>
      <c r="TZU100" s="62"/>
      <c r="TZV100" s="62"/>
      <c r="TZW100" s="62"/>
      <c r="TZX100" s="62"/>
      <c r="TZY100" s="62"/>
      <c r="TZZ100" s="62"/>
      <c r="UAA100" s="62"/>
      <c r="UAB100" s="62"/>
      <c r="UAC100" s="62"/>
      <c r="UAD100" s="62"/>
      <c r="UAE100" s="62"/>
      <c r="UAF100" s="62"/>
      <c r="UAG100" s="62"/>
      <c r="UAH100" s="62"/>
      <c r="UAI100" s="62"/>
      <c r="UAJ100" s="62"/>
      <c r="UAK100" s="62"/>
      <c r="UAL100" s="62"/>
      <c r="UAM100" s="62"/>
      <c r="UAN100" s="62"/>
      <c r="UAO100" s="62"/>
      <c r="UAP100" s="62"/>
      <c r="UAQ100" s="62"/>
      <c r="UAR100" s="62"/>
      <c r="UAS100" s="62"/>
      <c r="UAT100" s="62"/>
      <c r="UAU100" s="62"/>
      <c r="UAV100" s="62"/>
      <c r="UAW100" s="62"/>
      <c r="UAX100" s="62"/>
      <c r="UAY100" s="62"/>
      <c r="UAZ100" s="62"/>
      <c r="UBA100" s="62"/>
      <c r="UBB100" s="62"/>
      <c r="UBC100" s="62"/>
      <c r="UBD100" s="62"/>
      <c r="UBE100" s="62"/>
      <c r="UBF100" s="62"/>
      <c r="UBG100" s="62"/>
      <c r="UBH100" s="62"/>
      <c r="UBI100" s="62"/>
      <c r="UBJ100" s="62"/>
      <c r="UBK100" s="62"/>
      <c r="UBL100" s="62"/>
      <c r="UBM100" s="62"/>
      <c r="UBN100" s="62"/>
      <c r="UBO100" s="62"/>
      <c r="UBP100" s="62"/>
      <c r="UBQ100" s="62"/>
      <c r="UBR100" s="62"/>
      <c r="UBS100" s="62"/>
      <c r="UBT100" s="62"/>
      <c r="UBU100" s="62"/>
      <c r="UBV100" s="62"/>
      <c r="UBW100" s="62"/>
      <c r="UBX100" s="62"/>
      <c r="UBY100" s="62"/>
      <c r="UBZ100" s="62"/>
      <c r="UCA100" s="62"/>
      <c r="UCB100" s="62"/>
      <c r="UCC100" s="62"/>
      <c r="UCD100" s="62"/>
      <c r="UCE100" s="62"/>
      <c r="UCF100" s="62"/>
      <c r="UCG100" s="62"/>
      <c r="UCH100" s="62"/>
      <c r="UCI100" s="62"/>
      <c r="UCJ100" s="62"/>
      <c r="UCK100" s="62"/>
      <c r="UCL100" s="62"/>
      <c r="UCM100" s="62"/>
      <c r="UCN100" s="62"/>
      <c r="UCO100" s="62"/>
      <c r="UCP100" s="62"/>
      <c r="UCQ100" s="62"/>
      <c r="UCR100" s="62"/>
      <c r="UCS100" s="62"/>
      <c r="UCT100" s="62"/>
      <c r="UCU100" s="62"/>
      <c r="UCV100" s="62"/>
      <c r="UCW100" s="62"/>
      <c r="UCX100" s="62"/>
      <c r="UCY100" s="62"/>
      <c r="UCZ100" s="62"/>
      <c r="UDA100" s="62"/>
      <c r="UDB100" s="62"/>
      <c r="UDC100" s="62"/>
      <c r="UDD100" s="62"/>
      <c r="UDE100" s="62"/>
      <c r="UDF100" s="62"/>
      <c r="UDG100" s="62"/>
      <c r="UDH100" s="62"/>
      <c r="UDI100" s="62"/>
      <c r="UDJ100" s="62"/>
      <c r="UDK100" s="62"/>
      <c r="UDL100" s="62"/>
      <c r="UDM100" s="62"/>
      <c r="UDN100" s="62"/>
      <c r="UDO100" s="62"/>
      <c r="UDP100" s="62"/>
      <c r="UDQ100" s="62"/>
      <c r="UDR100" s="62"/>
      <c r="UDS100" s="62"/>
      <c r="UDT100" s="62"/>
      <c r="UDU100" s="62"/>
      <c r="UDV100" s="62"/>
      <c r="UDW100" s="62"/>
      <c r="UDX100" s="62"/>
      <c r="UDY100" s="62"/>
      <c r="UDZ100" s="62"/>
      <c r="UEA100" s="62"/>
      <c r="UEB100" s="62"/>
      <c r="UEC100" s="62"/>
      <c r="UED100" s="62"/>
      <c r="UEE100" s="62"/>
      <c r="UEF100" s="62"/>
      <c r="UEG100" s="62"/>
      <c r="UEH100" s="62"/>
      <c r="UEI100" s="62"/>
      <c r="UEJ100" s="62"/>
      <c r="UEK100" s="62"/>
      <c r="UEL100" s="62"/>
      <c r="UEM100" s="62"/>
      <c r="UEN100" s="62"/>
      <c r="UEO100" s="62"/>
      <c r="UEP100" s="62"/>
      <c r="UEQ100" s="62"/>
      <c r="UER100" s="62"/>
      <c r="UES100" s="62"/>
      <c r="UET100" s="62"/>
      <c r="UEU100" s="62"/>
      <c r="UEV100" s="62"/>
      <c r="UEW100" s="62"/>
      <c r="UEX100" s="62"/>
      <c r="UEY100" s="62"/>
      <c r="UEZ100" s="62"/>
      <c r="UFA100" s="62"/>
      <c r="UFB100" s="62"/>
      <c r="UFC100" s="62"/>
      <c r="UFD100" s="62"/>
      <c r="UFE100" s="62"/>
      <c r="UFF100" s="62"/>
      <c r="UFG100" s="62"/>
      <c r="UFH100" s="62"/>
      <c r="UFI100" s="62"/>
      <c r="UFJ100" s="62"/>
      <c r="UFK100" s="62"/>
      <c r="UFL100" s="62"/>
      <c r="UFM100" s="62"/>
      <c r="UFN100" s="62"/>
      <c r="UFO100" s="62"/>
      <c r="UFP100" s="62"/>
      <c r="UFQ100" s="62"/>
      <c r="UFR100" s="62"/>
      <c r="UFS100" s="62"/>
      <c r="UFT100" s="62"/>
      <c r="UFU100" s="62"/>
      <c r="UFV100" s="62"/>
      <c r="UFW100" s="62"/>
      <c r="UFX100" s="62"/>
      <c r="UFY100" s="62"/>
      <c r="UFZ100" s="62"/>
      <c r="UGA100" s="62"/>
      <c r="UGB100" s="62"/>
      <c r="UGC100" s="62"/>
      <c r="UGD100" s="62"/>
      <c r="UGE100" s="62"/>
      <c r="UGF100" s="62"/>
      <c r="UGG100" s="62"/>
      <c r="UGH100" s="62"/>
      <c r="UGI100" s="62"/>
      <c r="UGJ100" s="62"/>
      <c r="UGK100" s="62"/>
      <c r="UGL100" s="62"/>
      <c r="UGM100" s="62"/>
      <c r="UGN100" s="62"/>
      <c r="UGO100" s="62"/>
      <c r="UGP100" s="62"/>
      <c r="UGQ100" s="62"/>
      <c r="UGR100" s="62"/>
      <c r="UGS100" s="62"/>
      <c r="UGT100" s="62"/>
      <c r="UGU100" s="62"/>
      <c r="UGV100" s="62"/>
      <c r="UGW100" s="62"/>
      <c r="UGX100" s="62"/>
      <c r="UGY100" s="62"/>
      <c r="UGZ100" s="62"/>
      <c r="UHA100" s="62"/>
      <c r="UHB100" s="62"/>
      <c r="UHC100" s="62"/>
      <c r="UHD100" s="62"/>
      <c r="UHE100" s="62"/>
      <c r="UHF100" s="62"/>
      <c r="UHG100" s="62"/>
      <c r="UHH100" s="62"/>
      <c r="UHI100" s="62"/>
      <c r="UHJ100" s="62"/>
      <c r="UHK100" s="62"/>
      <c r="UHL100" s="62"/>
      <c r="UHM100" s="62"/>
      <c r="UHN100" s="62"/>
      <c r="UHO100" s="62"/>
      <c r="UHP100" s="62"/>
      <c r="UHQ100" s="62"/>
      <c r="UHR100" s="62"/>
      <c r="UHS100" s="62"/>
      <c r="UHT100" s="62"/>
      <c r="UHU100" s="62"/>
      <c r="UHV100" s="62"/>
      <c r="UHW100" s="62"/>
      <c r="UHX100" s="62"/>
      <c r="UHY100" s="62"/>
      <c r="UHZ100" s="62"/>
      <c r="UIA100" s="62"/>
      <c r="UIB100" s="62"/>
      <c r="UIC100" s="62"/>
      <c r="UID100" s="62"/>
      <c r="UIE100" s="62"/>
      <c r="UIF100" s="62"/>
      <c r="UIG100" s="62"/>
      <c r="UIH100" s="62"/>
      <c r="UII100" s="62"/>
      <c r="UIJ100" s="62"/>
      <c r="UIK100" s="62"/>
      <c r="UIL100" s="62"/>
      <c r="UIM100" s="62"/>
      <c r="UIN100" s="62"/>
      <c r="UIO100" s="62"/>
      <c r="UIP100" s="62"/>
      <c r="UIQ100" s="62"/>
      <c r="UIR100" s="62"/>
      <c r="UIS100" s="62"/>
      <c r="UIT100" s="62"/>
      <c r="UIU100" s="62"/>
      <c r="UIV100" s="62"/>
      <c r="UIW100" s="62"/>
      <c r="UIX100" s="62"/>
      <c r="UIY100" s="62"/>
      <c r="UIZ100" s="62"/>
      <c r="UJA100" s="62"/>
      <c r="UJB100" s="62"/>
      <c r="UJC100" s="62"/>
      <c r="UJD100" s="62"/>
      <c r="UJE100" s="62"/>
      <c r="UJF100" s="62"/>
      <c r="UJG100" s="62"/>
      <c r="UJH100" s="62"/>
      <c r="UJI100" s="62"/>
      <c r="UJJ100" s="62"/>
      <c r="UJK100" s="62"/>
      <c r="UJL100" s="62"/>
      <c r="UJM100" s="62"/>
      <c r="UJN100" s="62"/>
      <c r="UJO100" s="62"/>
      <c r="UJP100" s="62"/>
      <c r="UJQ100" s="62"/>
      <c r="UJR100" s="62"/>
      <c r="UJS100" s="62"/>
      <c r="UJT100" s="62"/>
      <c r="UJU100" s="62"/>
      <c r="UJV100" s="62"/>
      <c r="UJW100" s="62"/>
      <c r="UJX100" s="62"/>
      <c r="UJY100" s="62"/>
      <c r="UJZ100" s="62"/>
      <c r="UKA100" s="62"/>
      <c r="UKB100" s="62"/>
      <c r="UKC100" s="62"/>
      <c r="UKD100" s="62"/>
      <c r="UKE100" s="62"/>
      <c r="UKF100" s="62"/>
      <c r="UKG100" s="62"/>
      <c r="UKH100" s="62"/>
      <c r="UKI100" s="62"/>
      <c r="UKJ100" s="62"/>
      <c r="UKK100" s="62"/>
      <c r="UKL100" s="62"/>
      <c r="UKM100" s="62"/>
      <c r="UKN100" s="62"/>
      <c r="UKO100" s="62"/>
      <c r="UKP100" s="62"/>
      <c r="UKQ100" s="62"/>
      <c r="UKR100" s="62"/>
      <c r="UKS100" s="62"/>
      <c r="UKT100" s="62"/>
      <c r="UKU100" s="62"/>
      <c r="UKV100" s="62"/>
      <c r="UKW100" s="62"/>
      <c r="UKX100" s="62"/>
      <c r="UKY100" s="62"/>
      <c r="UKZ100" s="62"/>
      <c r="ULA100" s="62"/>
      <c r="ULB100" s="62"/>
      <c r="ULC100" s="62"/>
      <c r="ULD100" s="62"/>
      <c r="ULE100" s="62"/>
      <c r="ULF100" s="62"/>
      <c r="ULG100" s="62"/>
      <c r="ULH100" s="62"/>
      <c r="ULI100" s="62"/>
      <c r="ULJ100" s="62"/>
      <c r="ULK100" s="62"/>
      <c r="ULL100" s="62"/>
      <c r="ULM100" s="62"/>
      <c r="ULN100" s="62"/>
      <c r="ULO100" s="62"/>
      <c r="ULP100" s="62"/>
      <c r="ULQ100" s="62"/>
      <c r="ULR100" s="62"/>
      <c r="ULS100" s="62"/>
      <c r="ULT100" s="62"/>
      <c r="ULU100" s="62"/>
      <c r="ULV100" s="62"/>
      <c r="ULW100" s="62"/>
      <c r="ULX100" s="62"/>
      <c r="ULY100" s="62"/>
      <c r="ULZ100" s="62"/>
      <c r="UMA100" s="62"/>
      <c r="UMB100" s="62"/>
      <c r="UMC100" s="62"/>
      <c r="UMD100" s="62"/>
      <c r="UME100" s="62"/>
      <c r="UMF100" s="62"/>
      <c r="UMG100" s="62"/>
      <c r="UMH100" s="62"/>
      <c r="UMI100" s="62"/>
      <c r="UMJ100" s="62"/>
      <c r="UMK100" s="62"/>
      <c r="UML100" s="62"/>
      <c r="UMM100" s="62"/>
      <c r="UMN100" s="62"/>
      <c r="UMO100" s="62"/>
      <c r="UMP100" s="62"/>
      <c r="UMQ100" s="62"/>
      <c r="UMR100" s="62"/>
      <c r="UMS100" s="62"/>
      <c r="UMT100" s="62"/>
      <c r="UMU100" s="62"/>
      <c r="UMV100" s="62"/>
      <c r="UMW100" s="62"/>
      <c r="UMX100" s="62"/>
      <c r="UMY100" s="62"/>
      <c r="UMZ100" s="62"/>
      <c r="UNA100" s="62"/>
      <c r="UNB100" s="62"/>
      <c r="UNC100" s="62"/>
      <c r="UND100" s="62"/>
      <c r="UNE100" s="62"/>
      <c r="UNF100" s="62"/>
      <c r="UNG100" s="62"/>
      <c r="UNH100" s="62"/>
      <c r="UNI100" s="62"/>
      <c r="UNJ100" s="62"/>
      <c r="UNK100" s="62"/>
      <c r="UNL100" s="62"/>
      <c r="UNM100" s="62"/>
      <c r="UNN100" s="62"/>
      <c r="UNO100" s="62"/>
      <c r="UNP100" s="62"/>
      <c r="UNQ100" s="62"/>
      <c r="UNR100" s="62"/>
      <c r="UNS100" s="62"/>
      <c r="UNT100" s="62"/>
      <c r="UNU100" s="62"/>
      <c r="UNV100" s="62"/>
      <c r="UNW100" s="62"/>
      <c r="UNX100" s="62"/>
      <c r="UNY100" s="62"/>
      <c r="UNZ100" s="62"/>
      <c r="UOA100" s="62"/>
      <c r="UOB100" s="62"/>
      <c r="UOC100" s="62"/>
      <c r="UOD100" s="62"/>
      <c r="UOE100" s="62"/>
      <c r="UOF100" s="62"/>
      <c r="UOG100" s="62"/>
      <c r="UOH100" s="62"/>
      <c r="UOI100" s="62"/>
      <c r="UOJ100" s="62"/>
      <c r="UOK100" s="62"/>
      <c r="UOL100" s="62"/>
      <c r="UOM100" s="62"/>
      <c r="UON100" s="62"/>
      <c r="UOO100" s="62"/>
      <c r="UOP100" s="62"/>
      <c r="UOQ100" s="62"/>
      <c r="UOR100" s="62"/>
      <c r="UOS100" s="62"/>
      <c r="UOT100" s="62"/>
      <c r="UOU100" s="62"/>
      <c r="UOV100" s="62"/>
      <c r="UOW100" s="62"/>
      <c r="UOX100" s="62"/>
      <c r="UOY100" s="62"/>
      <c r="UOZ100" s="62"/>
      <c r="UPA100" s="62"/>
      <c r="UPB100" s="62"/>
      <c r="UPC100" s="62"/>
      <c r="UPD100" s="62"/>
      <c r="UPE100" s="62"/>
      <c r="UPF100" s="62"/>
      <c r="UPG100" s="62"/>
      <c r="UPH100" s="62"/>
      <c r="UPI100" s="62"/>
      <c r="UPJ100" s="62"/>
      <c r="UPK100" s="62"/>
      <c r="UPL100" s="62"/>
      <c r="UPM100" s="62"/>
      <c r="UPN100" s="62"/>
      <c r="UPO100" s="62"/>
      <c r="UPP100" s="62"/>
      <c r="UPQ100" s="62"/>
      <c r="UPR100" s="62"/>
      <c r="UPS100" s="62"/>
      <c r="UPT100" s="62"/>
      <c r="UPU100" s="62"/>
      <c r="UPV100" s="62"/>
      <c r="UPW100" s="62"/>
      <c r="UPX100" s="62"/>
      <c r="UPY100" s="62"/>
      <c r="UPZ100" s="62"/>
      <c r="UQA100" s="62"/>
      <c r="UQB100" s="62"/>
      <c r="UQC100" s="62"/>
      <c r="UQD100" s="62"/>
      <c r="UQE100" s="62"/>
      <c r="UQF100" s="62"/>
      <c r="UQG100" s="62"/>
      <c r="UQH100" s="62"/>
      <c r="UQI100" s="62"/>
      <c r="UQJ100" s="62"/>
      <c r="UQK100" s="62"/>
      <c r="UQL100" s="62"/>
      <c r="UQM100" s="62"/>
      <c r="UQN100" s="62"/>
      <c r="UQO100" s="62"/>
      <c r="UQP100" s="62"/>
      <c r="UQQ100" s="62"/>
      <c r="UQR100" s="62"/>
      <c r="UQS100" s="62"/>
      <c r="UQT100" s="62"/>
      <c r="UQU100" s="62"/>
      <c r="UQV100" s="62"/>
      <c r="UQW100" s="62"/>
      <c r="UQX100" s="62"/>
      <c r="UQY100" s="62"/>
      <c r="UQZ100" s="62"/>
      <c r="URA100" s="62"/>
      <c r="URB100" s="62"/>
      <c r="URC100" s="62"/>
      <c r="URD100" s="62"/>
      <c r="URE100" s="62"/>
      <c r="URF100" s="62"/>
      <c r="URG100" s="62"/>
      <c r="URH100" s="62"/>
      <c r="URI100" s="62"/>
      <c r="URJ100" s="62"/>
      <c r="URK100" s="62"/>
      <c r="URL100" s="62"/>
      <c r="URM100" s="62"/>
      <c r="URN100" s="62"/>
      <c r="URO100" s="62"/>
      <c r="URP100" s="62"/>
      <c r="URQ100" s="62"/>
      <c r="URR100" s="62"/>
      <c r="URS100" s="62"/>
      <c r="URT100" s="62"/>
      <c r="URU100" s="62"/>
      <c r="URV100" s="62"/>
      <c r="URW100" s="62"/>
      <c r="URX100" s="62"/>
      <c r="URY100" s="62"/>
      <c r="URZ100" s="62"/>
      <c r="USA100" s="62"/>
      <c r="USB100" s="62"/>
      <c r="USC100" s="62"/>
      <c r="USD100" s="62"/>
      <c r="USE100" s="62"/>
      <c r="USF100" s="62"/>
      <c r="USG100" s="62"/>
      <c r="USH100" s="62"/>
      <c r="USI100" s="62"/>
      <c r="USJ100" s="62"/>
      <c r="USK100" s="62"/>
      <c r="USL100" s="62"/>
      <c r="USM100" s="62"/>
      <c r="USN100" s="62"/>
      <c r="USO100" s="62"/>
      <c r="USP100" s="62"/>
      <c r="USQ100" s="62"/>
      <c r="USR100" s="62"/>
      <c r="USS100" s="62"/>
      <c r="UST100" s="62"/>
      <c r="USU100" s="62"/>
      <c r="USV100" s="62"/>
      <c r="USW100" s="62"/>
      <c r="USX100" s="62"/>
      <c r="USY100" s="62"/>
      <c r="USZ100" s="62"/>
      <c r="UTA100" s="62"/>
      <c r="UTB100" s="62"/>
      <c r="UTC100" s="62"/>
      <c r="UTD100" s="62"/>
      <c r="UTE100" s="62"/>
      <c r="UTF100" s="62"/>
      <c r="UTG100" s="62"/>
      <c r="UTH100" s="62"/>
      <c r="UTI100" s="62"/>
      <c r="UTJ100" s="62"/>
      <c r="UTK100" s="62"/>
      <c r="UTL100" s="62"/>
      <c r="UTM100" s="62"/>
      <c r="UTN100" s="62"/>
      <c r="UTO100" s="62"/>
      <c r="UTP100" s="62"/>
      <c r="UTQ100" s="62"/>
      <c r="UTR100" s="62"/>
      <c r="UTS100" s="62"/>
      <c r="UTT100" s="62"/>
      <c r="UTU100" s="62"/>
      <c r="UTV100" s="62"/>
      <c r="UTW100" s="62"/>
      <c r="UTX100" s="62"/>
      <c r="UTY100" s="62"/>
      <c r="UTZ100" s="62"/>
      <c r="UUA100" s="62"/>
      <c r="UUB100" s="62"/>
      <c r="UUC100" s="62"/>
      <c r="UUD100" s="62"/>
      <c r="UUE100" s="62"/>
      <c r="UUF100" s="62"/>
      <c r="UUG100" s="62"/>
      <c r="UUH100" s="62"/>
      <c r="UUI100" s="62"/>
      <c r="UUJ100" s="62"/>
      <c r="UUK100" s="62"/>
      <c r="UUL100" s="62"/>
      <c r="UUM100" s="62"/>
      <c r="UUN100" s="62"/>
      <c r="UUO100" s="62"/>
      <c r="UUP100" s="62"/>
      <c r="UUQ100" s="62"/>
      <c r="UUR100" s="62"/>
      <c r="UUS100" s="62"/>
      <c r="UUT100" s="62"/>
      <c r="UUU100" s="62"/>
      <c r="UUV100" s="62"/>
      <c r="UUW100" s="62"/>
      <c r="UUX100" s="62"/>
      <c r="UUY100" s="62"/>
      <c r="UUZ100" s="62"/>
      <c r="UVA100" s="62"/>
      <c r="UVB100" s="62"/>
      <c r="UVC100" s="62"/>
      <c r="UVD100" s="62"/>
      <c r="UVE100" s="62"/>
      <c r="UVF100" s="62"/>
      <c r="UVG100" s="62"/>
      <c r="UVH100" s="62"/>
      <c r="UVI100" s="62"/>
      <c r="UVJ100" s="62"/>
      <c r="UVK100" s="62"/>
      <c r="UVL100" s="62"/>
      <c r="UVM100" s="62"/>
      <c r="UVN100" s="62"/>
      <c r="UVO100" s="62"/>
      <c r="UVP100" s="62"/>
      <c r="UVQ100" s="62"/>
      <c r="UVR100" s="62"/>
      <c r="UVS100" s="62"/>
      <c r="UVT100" s="62"/>
      <c r="UVU100" s="62"/>
      <c r="UVV100" s="62"/>
      <c r="UVW100" s="62"/>
      <c r="UVX100" s="62"/>
      <c r="UVY100" s="62"/>
      <c r="UVZ100" s="62"/>
      <c r="UWA100" s="62"/>
      <c r="UWB100" s="62"/>
      <c r="UWC100" s="62"/>
      <c r="UWD100" s="62"/>
      <c r="UWE100" s="62"/>
      <c r="UWF100" s="62"/>
      <c r="UWG100" s="62"/>
      <c r="UWH100" s="62"/>
      <c r="UWI100" s="62"/>
      <c r="UWJ100" s="62"/>
      <c r="UWK100" s="62"/>
      <c r="UWL100" s="62"/>
      <c r="UWM100" s="62"/>
      <c r="UWN100" s="62"/>
      <c r="UWO100" s="62"/>
      <c r="UWP100" s="62"/>
      <c r="UWQ100" s="62"/>
      <c r="UWR100" s="62"/>
      <c r="UWS100" s="62"/>
      <c r="UWT100" s="62"/>
      <c r="UWU100" s="62"/>
      <c r="UWV100" s="62"/>
      <c r="UWW100" s="62"/>
      <c r="UWX100" s="62"/>
      <c r="UWY100" s="62"/>
      <c r="UWZ100" s="62"/>
      <c r="UXA100" s="62"/>
      <c r="UXB100" s="62"/>
      <c r="UXC100" s="62"/>
      <c r="UXD100" s="62"/>
      <c r="UXE100" s="62"/>
      <c r="UXF100" s="62"/>
      <c r="UXG100" s="62"/>
      <c r="UXH100" s="62"/>
      <c r="UXI100" s="62"/>
      <c r="UXJ100" s="62"/>
      <c r="UXK100" s="62"/>
      <c r="UXL100" s="62"/>
      <c r="UXM100" s="62"/>
      <c r="UXN100" s="62"/>
      <c r="UXO100" s="62"/>
      <c r="UXP100" s="62"/>
      <c r="UXQ100" s="62"/>
      <c r="UXR100" s="62"/>
      <c r="UXS100" s="62"/>
      <c r="UXT100" s="62"/>
      <c r="UXU100" s="62"/>
      <c r="UXV100" s="62"/>
      <c r="UXW100" s="62"/>
      <c r="UXX100" s="62"/>
      <c r="UXY100" s="62"/>
      <c r="UXZ100" s="62"/>
      <c r="UYA100" s="62"/>
      <c r="UYB100" s="62"/>
      <c r="UYC100" s="62"/>
      <c r="UYD100" s="62"/>
      <c r="UYE100" s="62"/>
      <c r="UYF100" s="62"/>
      <c r="UYG100" s="62"/>
      <c r="UYH100" s="62"/>
      <c r="UYI100" s="62"/>
      <c r="UYJ100" s="62"/>
      <c r="UYK100" s="62"/>
      <c r="UYL100" s="62"/>
      <c r="UYM100" s="62"/>
      <c r="UYN100" s="62"/>
      <c r="UYO100" s="62"/>
      <c r="UYP100" s="62"/>
      <c r="UYQ100" s="62"/>
      <c r="UYR100" s="62"/>
      <c r="UYS100" s="62"/>
      <c r="UYT100" s="62"/>
      <c r="UYU100" s="62"/>
      <c r="UYV100" s="62"/>
      <c r="UYW100" s="62"/>
      <c r="UYX100" s="62"/>
      <c r="UYY100" s="62"/>
      <c r="UYZ100" s="62"/>
      <c r="UZA100" s="62"/>
      <c r="UZB100" s="62"/>
      <c r="UZC100" s="62"/>
      <c r="UZD100" s="62"/>
      <c r="UZE100" s="62"/>
      <c r="UZF100" s="62"/>
      <c r="UZG100" s="62"/>
      <c r="UZH100" s="62"/>
      <c r="UZI100" s="62"/>
      <c r="UZJ100" s="62"/>
      <c r="UZK100" s="62"/>
      <c r="UZL100" s="62"/>
      <c r="UZM100" s="62"/>
      <c r="UZN100" s="62"/>
      <c r="UZO100" s="62"/>
      <c r="UZP100" s="62"/>
      <c r="UZQ100" s="62"/>
      <c r="UZR100" s="62"/>
      <c r="UZS100" s="62"/>
      <c r="UZT100" s="62"/>
      <c r="UZU100" s="62"/>
      <c r="UZV100" s="62"/>
      <c r="UZW100" s="62"/>
      <c r="UZX100" s="62"/>
      <c r="UZY100" s="62"/>
      <c r="UZZ100" s="62"/>
      <c r="VAA100" s="62"/>
      <c r="VAB100" s="62"/>
      <c r="VAC100" s="62"/>
      <c r="VAD100" s="62"/>
      <c r="VAE100" s="62"/>
      <c r="VAF100" s="62"/>
      <c r="VAG100" s="62"/>
      <c r="VAH100" s="62"/>
      <c r="VAI100" s="62"/>
      <c r="VAJ100" s="62"/>
      <c r="VAK100" s="62"/>
      <c r="VAL100" s="62"/>
      <c r="VAM100" s="62"/>
      <c r="VAN100" s="62"/>
      <c r="VAO100" s="62"/>
      <c r="VAP100" s="62"/>
      <c r="VAQ100" s="62"/>
      <c r="VAR100" s="62"/>
      <c r="VAS100" s="62"/>
      <c r="VAT100" s="62"/>
      <c r="VAU100" s="62"/>
      <c r="VAV100" s="62"/>
      <c r="VAW100" s="62"/>
      <c r="VAX100" s="62"/>
      <c r="VAY100" s="62"/>
      <c r="VAZ100" s="62"/>
      <c r="VBA100" s="62"/>
      <c r="VBB100" s="62"/>
      <c r="VBC100" s="62"/>
      <c r="VBD100" s="62"/>
      <c r="VBE100" s="62"/>
      <c r="VBF100" s="62"/>
      <c r="VBG100" s="62"/>
      <c r="VBH100" s="62"/>
      <c r="VBI100" s="62"/>
      <c r="VBJ100" s="62"/>
      <c r="VBK100" s="62"/>
      <c r="VBL100" s="62"/>
      <c r="VBM100" s="62"/>
      <c r="VBN100" s="62"/>
      <c r="VBO100" s="62"/>
      <c r="VBP100" s="62"/>
      <c r="VBQ100" s="62"/>
      <c r="VBR100" s="62"/>
      <c r="VBS100" s="62"/>
      <c r="VBT100" s="62"/>
      <c r="VBU100" s="62"/>
      <c r="VBV100" s="62"/>
      <c r="VBW100" s="62"/>
      <c r="VBX100" s="62"/>
      <c r="VBY100" s="62"/>
      <c r="VBZ100" s="62"/>
      <c r="VCA100" s="62"/>
      <c r="VCB100" s="62"/>
      <c r="VCC100" s="62"/>
      <c r="VCD100" s="62"/>
      <c r="VCE100" s="62"/>
      <c r="VCF100" s="62"/>
      <c r="VCG100" s="62"/>
      <c r="VCH100" s="62"/>
      <c r="VCI100" s="62"/>
      <c r="VCJ100" s="62"/>
      <c r="VCK100" s="62"/>
      <c r="VCL100" s="62"/>
      <c r="VCM100" s="62"/>
      <c r="VCN100" s="62"/>
      <c r="VCO100" s="62"/>
      <c r="VCP100" s="62"/>
      <c r="VCQ100" s="62"/>
      <c r="VCR100" s="62"/>
      <c r="VCS100" s="62"/>
      <c r="VCT100" s="62"/>
      <c r="VCU100" s="62"/>
      <c r="VCV100" s="62"/>
      <c r="VCW100" s="62"/>
      <c r="VCX100" s="62"/>
      <c r="VCY100" s="62"/>
      <c r="VCZ100" s="62"/>
      <c r="VDA100" s="62"/>
      <c r="VDB100" s="62"/>
      <c r="VDC100" s="62"/>
      <c r="VDD100" s="62"/>
      <c r="VDE100" s="62"/>
      <c r="VDF100" s="62"/>
      <c r="VDG100" s="62"/>
      <c r="VDH100" s="62"/>
      <c r="VDI100" s="62"/>
      <c r="VDJ100" s="62"/>
      <c r="VDK100" s="62"/>
      <c r="VDL100" s="62"/>
      <c r="VDM100" s="62"/>
      <c r="VDN100" s="62"/>
      <c r="VDO100" s="62"/>
      <c r="VDP100" s="62"/>
      <c r="VDQ100" s="62"/>
      <c r="VDR100" s="62"/>
      <c r="VDS100" s="62"/>
      <c r="VDT100" s="62"/>
      <c r="VDU100" s="62"/>
      <c r="VDV100" s="62"/>
      <c r="VDW100" s="62"/>
      <c r="VDX100" s="62"/>
      <c r="VDY100" s="62"/>
      <c r="VDZ100" s="62"/>
      <c r="VEA100" s="62"/>
      <c r="VEB100" s="62"/>
      <c r="VEC100" s="62"/>
      <c r="VED100" s="62"/>
      <c r="VEE100" s="62"/>
      <c r="VEF100" s="62"/>
      <c r="VEG100" s="62"/>
      <c r="VEH100" s="62"/>
      <c r="VEI100" s="62"/>
      <c r="VEJ100" s="62"/>
      <c r="VEK100" s="62"/>
      <c r="VEL100" s="62"/>
      <c r="VEM100" s="62"/>
      <c r="VEN100" s="62"/>
      <c r="VEO100" s="62"/>
      <c r="VEP100" s="62"/>
      <c r="VEQ100" s="62"/>
      <c r="VER100" s="62"/>
      <c r="VES100" s="62"/>
      <c r="VET100" s="62"/>
      <c r="VEU100" s="62"/>
      <c r="VEV100" s="62"/>
      <c r="VEW100" s="62"/>
      <c r="VEX100" s="62"/>
      <c r="VEY100" s="62"/>
      <c r="VEZ100" s="62"/>
      <c r="VFA100" s="62"/>
      <c r="VFB100" s="62"/>
      <c r="VFC100" s="62"/>
      <c r="VFD100" s="62"/>
      <c r="VFE100" s="62"/>
      <c r="VFF100" s="62"/>
      <c r="VFG100" s="62"/>
      <c r="VFH100" s="62"/>
      <c r="VFI100" s="62"/>
      <c r="VFJ100" s="62"/>
      <c r="VFK100" s="62"/>
      <c r="VFL100" s="62"/>
      <c r="VFM100" s="62"/>
      <c r="VFN100" s="62"/>
      <c r="VFO100" s="62"/>
      <c r="VFP100" s="62"/>
      <c r="VFQ100" s="62"/>
      <c r="VFR100" s="62"/>
      <c r="VFS100" s="62"/>
      <c r="VFT100" s="62"/>
      <c r="VFU100" s="62"/>
      <c r="VFV100" s="62"/>
      <c r="VFW100" s="62"/>
      <c r="VFX100" s="62"/>
      <c r="VFY100" s="62"/>
      <c r="VFZ100" s="62"/>
      <c r="VGA100" s="62"/>
      <c r="VGB100" s="62"/>
      <c r="VGC100" s="62"/>
      <c r="VGD100" s="62"/>
      <c r="VGE100" s="62"/>
      <c r="VGF100" s="62"/>
      <c r="VGG100" s="62"/>
      <c r="VGH100" s="62"/>
      <c r="VGI100" s="62"/>
      <c r="VGJ100" s="62"/>
      <c r="VGK100" s="62"/>
      <c r="VGL100" s="62"/>
      <c r="VGM100" s="62"/>
      <c r="VGN100" s="62"/>
      <c r="VGO100" s="62"/>
      <c r="VGP100" s="62"/>
      <c r="VGQ100" s="62"/>
      <c r="VGR100" s="62"/>
      <c r="VGS100" s="62"/>
      <c r="VGT100" s="62"/>
      <c r="VGU100" s="62"/>
      <c r="VGV100" s="62"/>
      <c r="VGW100" s="62"/>
      <c r="VGX100" s="62"/>
      <c r="VGY100" s="62"/>
      <c r="VGZ100" s="62"/>
      <c r="VHA100" s="62"/>
      <c r="VHB100" s="62"/>
      <c r="VHC100" s="62"/>
      <c r="VHD100" s="62"/>
      <c r="VHE100" s="62"/>
      <c r="VHF100" s="62"/>
      <c r="VHG100" s="62"/>
      <c r="VHH100" s="62"/>
      <c r="VHI100" s="62"/>
      <c r="VHJ100" s="62"/>
      <c r="VHK100" s="62"/>
      <c r="VHL100" s="62"/>
      <c r="VHM100" s="62"/>
      <c r="VHN100" s="62"/>
      <c r="VHO100" s="62"/>
      <c r="VHP100" s="62"/>
      <c r="VHQ100" s="62"/>
      <c r="VHR100" s="62"/>
      <c r="VHS100" s="62"/>
      <c r="VHT100" s="62"/>
      <c r="VHU100" s="62"/>
      <c r="VHV100" s="62"/>
      <c r="VHW100" s="62"/>
      <c r="VHX100" s="62"/>
      <c r="VHY100" s="62"/>
      <c r="VHZ100" s="62"/>
      <c r="VIA100" s="62"/>
      <c r="VIB100" s="62"/>
      <c r="VIC100" s="62"/>
      <c r="VID100" s="62"/>
      <c r="VIE100" s="62"/>
      <c r="VIF100" s="62"/>
      <c r="VIG100" s="62"/>
      <c r="VIH100" s="62"/>
      <c r="VII100" s="62"/>
      <c r="VIJ100" s="62"/>
      <c r="VIK100" s="62"/>
      <c r="VIL100" s="62"/>
      <c r="VIM100" s="62"/>
      <c r="VIN100" s="62"/>
      <c r="VIO100" s="62"/>
      <c r="VIP100" s="62"/>
      <c r="VIQ100" s="62"/>
      <c r="VIR100" s="62"/>
      <c r="VIS100" s="62"/>
      <c r="VIT100" s="62"/>
      <c r="VIU100" s="62"/>
      <c r="VIV100" s="62"/>
      <c r="VIW100" s="62"/>
      <c r="VIX100" s="62"/>
      <c r="VIY100" s="62"/>
      <c r="VIZ100" s="62"/>
      <c r="VJA100" s="62"/>
      <c r="VJB100" s="62"/>
      <c r="VJC100" s="62"/>
      <c r="VJD100" s="62"/>
      <c r="VJE100" s="62"/>
      <c r="VJF100" s="62"/>
      <c r="VJG100" s="62"/>
      <c r="VJH100" s="62"/>
      <c r="VJI100" s="62"/>
      <c r="VJJ100" s="62"/>
      <c r="VJK100" s="62"/>
      <c r="VJL100" s="62"/>
      <c r="VJM100" s="62"/>
      <c r="VJN100" s="62"/>
      <c r="VJO100" s="62"/>
      <c r="VJP100" s="62"/>
      <c r="VJQ100" s="62"/>
      <c r="VJR100" s="62"/>
      <c r="VJS100" s="62"/>
      <c r="VJT100" s="62"/>
      <c r="VJU100" s="62"/>
      <c r="VJV100" s="62"/>
      <c r="VJW100" s="62"/>
      <c r="VJX100" s="62"/>
      <c r="VJY100" s="62"/>
      <c r="VJZ100" s="62"/>
      <c r="VKA100" s="62"/>
      <c r="VKB100" s="62"/>
      <c r="VKC100" s="62"/>
      <c r="VKD100" s="62"/>
      <c r="VKE100" s="62"/>
      <c r="VKF100" s="62"/>
      <c r="VKG100" s="62"/>
      <c r="VKH100" s="62"/>
      <c r="VKI100" s="62"/>
      <c r="VKJ100" s="62"/>
      <c r="VKK100" s="62"/>
      <c r="VKL100" s="62"/>
      <c r="VKM100" s="62"/>
      <c r="VKN100" s="62"/>
      <c r="VKO100" s="62"/>
      <c r="VKP100" s="62"/>
      <c r="VKQ100" s="62"/>
      <c r="VKR100" s="62"/>
      <c r="VKS100" s="62"/>
      <c r="VKT100" s="62"/>
      <c r="VKU100" s="62"/>
      <c r="VKV100" s="62"/>
      <c r="VKW100" s="62"/>
      <c r="VKX100" s="62"/>
      <c r="VKY100" s="62"/>
      <c r="VKZ100" s="62"/>
      <c r="VLA100" s="62"/>
      <c r="VLB100" s="62"/>
      <c r="VLC100" s="62"/>
      <c r="VLD100" s="62"/>
      <c r="VLE100" s="62"/>
      <c r="VLF100" s="62"/>
      <c r="VLG100" s="62"/>
      <c r="VLH100" s="62"/>
      <c r="VLI100" s="62"/>
      <c r="VLJ100" s="62"/>
      <c r="VLK100" s="62"/>
      <c r="VLL100" s="62"/>
      <c r="VLM100" s="62"/>
      <c r="VLN100" s="62"/>
      <c r="VLO100" s="62"/>
      <c r="VLP100" s="62"/>
      <c r="VLQ100" s="62"/>
      <c r="VLR100" s="62"/>
      <c r="VLS100" s="62"/>
      <c r="VLT100" s="62"/>
      <c r="VLU100" s="62"/>
      <c r="VLV100" s="62"/>
      <c r="VLW100" s="62"/>
      <c r="VLX100" s="62"/>
      <c r="VLY100" s="62"/>
      <c r="VLZ100" s="62"/>
      <c r="VMA100" s="62"/>
      <c r="VMB100" s="62"/>
      <c r="VMC100" s="62"/>
      <c r="VMD100" s="62"/>
      <c r="VME100" s="62"/>
      <c r="VMF100" s="62"/>
      <c r="VMG100" s="62"/>
      <c r="VMH100" s="62"/>
      <c r="VMI100" s="62"/>
      <c r="VMJ100" s="62"/>
      <c r="VMK100" s="62"/>
      <c r="VML100" s="62"/>
      <c r="VMM100" s="62"/>
      <c r="VMN100" s="62"/>
      <c r="VMO100" s="62"/>
      <c r="VMP100" s="62"/>
      <c r="VMQ100" s="62"/>
      <c r="VMR100" s="62"/>
      <c r="VMS100" s="62"/>
      <c r="VMT100" s="62"/>
      <c r="VMU100" s="62"/>
      <c r="VMV100" s="62"/>
      <c r="VMW100" s="62"/>
      <c r="VMX100" s="62"/>
      <c r="VMY100" s="62"/>
      <c r="VMZ100" s="62"/>
      <c r="VNA100" s="62"/>
      <c r="VNB100" s="62"/>
      <c r="VNC100" s="62"/>
      <c r="VND100" s="62"/>
      <c r="VNE100" s="62"/>
      <c r="VNF100" s="62"/>
      <c r="VNG100" s="62"/>
      <c r="VNH100" s="62"/>
      <c r="VNI100" s="62"/>
      <c r="VNJ100" s="62"/>
      <c r="VNK100" s="62"/>
      <c r="VNL100" s="62"/>
      <c r="VNM100" s="62"/>
      <c r="VNN100" s="62"/>
      <c r="VNO100" s="62"/>
      <c r="VNP100" s="62"/>
      <c r="VNQ100" s="62"/>
      <c r="VNR100" s="62"/>
      <c r="VNS100" s="62"/>
      <c r="VNT100" s="62"/>
      <c r="VNU100" s="62"/>
      <c r="VNV100" s="62"/>
      <c r="VNW100" s="62"/>
      <c r="VNX100" s="62"/>
      <c r="VNY100" s="62"/>
      <c r="VNZ100" s="62"/>
      <c r="VOA100" s="62"/>
      <c r="VOB100" s="62"/>
      <c r="VOC100" s="62"/>
      <c r="VOD100" s="62"/>
      <c r="VOE100" s="62"/>
      <c r="VOF100" s="62"/>
      <c r="VOG100" s="62"/>
      <c r="VOH100" s="62"/>
      <c r="VOI100" s="62"/>
      <c r="VOJ100" s="62"/>
      <c r="VOK100" s="62"/>
      <c r="VOL100" s="62"/>
      <c r="VOM100" s="62"/>
      <c r="VON100" s="62"/>
      <c r="VOO100" s="62"/>
      <c r="VOP100" s="62"/>
      <c r="VOQ100" s="62"/>
      <c r="VOR100" s="62"/>
      <c r="VOS100" s="62"/>
      <c r="VOT100" s="62"/>
      <c r="VOU100" s="62"/>
      <c r="VOV100" s="62"/>
      <c r="VOW100" s="62"/>
      <c r="VOX100" s="62"/>
      <c r="VOY100" s="62"/>
      <c r="VOZ100" s="62"/>
      <c r="VPA100" s="62"/>
      <c r="VPB100" s="62"/>
      <c r="VPC100" s="62"/>
      <c r="VPD100" s="62"/>
      <c r="VPE100" s="62"/>
      <c r="VPF100" s="62"/>
      <c r="VPG100" s="62"/>
      <c r="VPH100" s="62"/>
      <c r="VPI100" s="62"/>
      <c r="VPJ100" s="62"/>
      <c r="VPK100" s="62"/>
      <c r="VPL100" s="62"/>
      <c r="VPM100" s="62"/>
      <c r="VPN100" s="62"/>
      <c r="VPO100" s="62"/>
      <c r="VPP100" s="62"/>
      <c r="VPQ100" s="62"/>
      <c r="VPR100" s="62"/>
      <c r="VPS100" s="62"/>
      <c r="VPT100" s="62"/>
      <c r="VPU100" s="62"/>
      <c r="VPV100" s="62"/>
      <c r="VPW100" s="62"/>
      <c r="VPX100" s="62"/>
      <c r="VPY100" s="62"/>
      <c r="VPZ100" s="62"/>
      <c r="VQA100" s="62"/>
      <c r="VQB100" s="62"/>
      <c r="VQC100" s="62"/>
      <c r="VQD100" s="62"/>
      <c r="VQE100" s="62"/>
      <c r="VQF100" s="62"/>
      <c r="VQG100" s="62"/>
      <c r="VQH100" s="62"/>
      <c r="VQI100" s="62"/>
      <c r="VQJ100" s="62"/>
      <c r="VQK100" s="62"/>
      <c r="VQL100" s="62"/>
      <c r="VQM100" s="62"/>
      <c r="VQN100" s="62"/>
      <c r="VQO100" s="62"/>
      <c r="VQP100" s="62"/>
      <c r="VQQ100" s="62"/>
      <c r="VQR100" s="62"/>
      <c r="VQS100" s="62"/>
      <c r="VQT100" s="62"/>
      <c r="VQU100" s="62"/>
      <c r="VQV100" s="62"/>
      <c r="VQW100" s="62"/>
      <c r="VQX100" s="62"/>
      <c r="VQY100" s="62"/>
      <c r="VQZ100" s="62"/>
      <c r="VRA100" s="62"/>
      <c r="VRB100" s="62"/>
      <c r="VRC100" s="62"/>
      <c r="VRD100" s="62"/>
      <c r="VRE100" s="62"/>
      <c r="VRF100" s="62"/>
      <c r="VRG100" s="62"/>
      <c r="VRH100" s="62"/>
      <c r="VRI100" s="62"/>
      <c r="VRJ100" s="62"/>
      <c r="VRK100" s="62"/>
      <c r="VRL100" s="62"/>
      <c r="VRM100" s="62"/>
      <c r="VRN100" s="62"/>
      <c r="VRO100" s="62"/>
      <c r="VRP100" s="62"/>
      <c r="VRQ100" s="62"/>
      <c r="VRR100" s="62"/>
      <c r="VRS100" s="62"/>
      <c r="VRT100" s="62"/>
      <c r="VRU100" s="62"/>
      <c r="VRV100" s="62"/>
      <c r="VRW100" s="62"/>
      <c r="VRX100" s="62"/>
      <c r="VRY100" s="62"/>
      <c r="VRZ100" s="62"/>
      <c r="VSA100" s="62"/>
      <c r="VSB100" s="62"/>
      <c r="VSC100" s="62"/>
      <c r="VSD100" s="62"/>
      <c r="VSE100" s="62"/>
      <c r="VSF100" s="62"/>
      <c r="VSG100" s="62"/>
      <c r="VSH100" s="62"/>
      <c r="VSI100" s="62"/>
      <c r="VSJ100" s="62"/>
      <c r="VSK100" s="62"/>
      <c r="VSL100" s="62"/>
      <c r="VSM100" s="62"/>
      <c r="VSN100" s="62"/>
      <c r="VSO100" s="62"/>
      <c r="VSP100" s="62"/>
      <c r="VSQ100" s="62"/>
      <c r="VSR100" s="62"/>
      <c r="VSS100" s="62"/>
      <c r="VST100" s="62"/>
      <c r="VSU100" s="62"/>
      <c r="VSV100" s="62"/>
      <c r="VSW100" s="62"/>
      <c r="VSX100" s="62"/>
      <c r="VSY100" s="62"/>
      <c r="VSZ100" s="62"/>
      <c r="VTA100" s="62"/>
      <c r="VTB100" s="62"/>
      <c r="VTC100" s="62"/>
      <c r="VTD100" s="62"/>
      <c r="VTE100" s="62"/>
      <c r="VTF100" s="62"/>
      <c r="VTG100" s="62"/>
      <c r="VTH100" s="62"/>
      <c r="VTI100" s="62"/>
      <c r="VTJ100" s="62"/>
      <c r="VTK100" s="62"/>
      <c r="VTL100" s="62"/>
      <c r="VTM100" s="62"/>
      <c r="VTN100" s="62"/>
      <c r="VTO100" s="62"/>
      <c r="VTP100" s="62"/>
      <c r="VTQ100" s="62"/>
      <c r="VTR100" s="62"/>
      <c r="VTS100" s="62"/>
      <c r="VTT100" s="62"/>
      <c r="VTU100" s="62"/>
      <c r="VTV100" s="62"/>
      <c r="VTW100" s="62"/>
      <c r="VTX100" s="62"/>
      <c r="VTY100" s="62"/>
      <c r="VTZ100" s="62"/>
      <c r="VUA100" s="62"/>
      <c r="VUB100" s="62"/>
      <c r="VUC100" s="62"/>
      <c r="VUD100" s="62"/>
      <c r="VUE100" s="62"/>
      <c r="VUF100" s="62"/>
      <c r="VUG100" s="62"/>
      <c r="VUH100" s="62"/>
      <c r="VUI100" s="62"/>
      <c r="VUJ100" s="62"/>
      <c r="VUK100" s="62"/>
      <c r="VUL100" s="62"/>
      <c r="VUM100" s="62"/>
      <c r="VUN100" s="62"/>
      <c r="VUO100" s="62"/>
      <c r="VUP100" s="62"/>
      <c r="VUQ100" s="62"/>
      <c r="VUR100" s="62"/>
      <c r="VUS100" s="62"/>
      <c r="VUT100" s="62"/>
      <c r="VUU100" s="62"/>
      <c r="VUV100" s="62"/>
      <c r="VUW100" s="62"/>
      <c r="VUX100" s="62"/>
      <c r="VUY100" s="62"/>
      <c r="VUZ100" s="62"/>
      <c r="VVA100" s="62"/>
      <c r="VVB100" s="62"/>
      <c r="VVC100" s="62"/>
      <c r="VVD100" s="62"/>
      <c r="VVE100" s="62"/>
      <c r="VVF100" s="62"/>
      <c r="VVG100" s="62"/>
      <c r="VVH100" s="62"/>
      <c r="VVI100" s="62"/>
      <c r="VVJ100" s="62"/>
      <c r="VVK100" s="62"/>
      <c r="VVL100" s="62"/>
      <c r="VVM100" s="62"/>
      <c r="VVN100" s="62"/>
      <c r="VVO100" s="62"/>
      <c r="VVP100" s="62"/>
      <c r="VVQ100" s="62"/>
      <c r="VVR100" s="62"/>
      <c r="VVS100" s="62"/>
      <c r="VVT100" s="62"/>
      <c r="VVU100" s="62"/>
      <c r="VVV100" s="62"/>
      <c r="VVW100" s="62"/>
      <c r="VVX100" s="62"/>
      <c r="VVY100" s="62"/>
      <c r="VVZ100" s="62"/>
      <c r="VWA100" s="62"/>
      <c r="VWB100" s="62"/>
      <c r="VWC100" s="62"/>
      <c r="VWD100" s="62"/>
      <c r="VWE100" s="62"/>
      <c r="VWF100" s="62"/>
      <c r="VWG100" s="62"/>
      <c r="VWH100" s="62"/>
      <c r="VWI100" s="62"/>
      <c r="VWJ100" s="62"/>
      <c r="VWK100" s="62"/>
      <c r="VWL100" s="62"/>
      <c r="VWM100" s="62"/>
      <c r="VWN100" s="62"/>
      <c r="VWO100" s="62"/>
      <c r="VWP100" s="62"/>
      <c r="VWQ100" s="62"/>
      <c r="VWR100" s="62"/>
      <c r="VWS100" s="62"/>
      <c r="VWT100" s="62"/>
      <c r="VWU100" s="62"/>
      <c r="VWV100" s="62"/>
      <c r="VWW100" s="62"/>
      <c r="VWX100" s="62"/>
      <c r="VWY100" s="62"/>
      <c r="VWZ100" s="62"/>
      <c r="VXA100" s="62"/>
      <c r="VXB100" s="62"/>
      <c r="VXC100" s="62"/>
      <c r="VXD100" s="62"/>
      <c r="VXE100" s="62"/>
      <c r="VXF100" s="62"/>
      <c r="VXG100" s="62"/>
      <c r="VXH100" s="62"/>
      <c r="VXI100" s="62"/>
      <c r="VXJ100" s="62"/>
      <c r="VXK100" s="62"/>
      <c r="VXL100" s="62"/>
      <c r="VXM100" s="62"/>
      <c r="VXN100" s="62"/>
      <c r="VXO100" s="62"/>
      <c r="VXP100" s="62"/>
      <c r="VXQ100" s="62"/>
      <c r="VXR100" s="62"/>
      <c r="VXS100" s="62"/>
      <c r="VXT100" s="62"/>
      <c r="VXU100" s="62"/>
      <c r="VXV100" s="62"/>
      <c r="VXW100" s="62"/>
      <c r="VXX100" s="62"/>
      <c r="VXY100" s="62"/>
      <c r="VXZ100" s="62"/>
      <c r="VYA100" s="62"/>
      <c r="VYB100" s="62"/>
      <c r="VYC100" s="62"/>
      <c r="VYD100" s="62"/>
      <c r="VYE100" s="62"/>
      <c r="VYF100" s="62"/>
      <c r="VYG100" s="62"/>
      <c r="VYH100" s="62"/>
      <c r="VYI100" s="62"/>
      <c r="VYJ100" s="62"/>
      <c r="VYK100" s="62"/>
      <c r="VYL100" s="62"/>
      <c r="VYM100" s="62"/>
      <c r="VYN100" s="62"/>
      <c r="VYO100" s="62"/>
      <c r="VYP100" s="62"/>
      <c r="VYQ100" s="62"/>
      <c r="VYR100" s="62"/>
      <c r="VYS100" s="62"/>
      <c r="VYT100" s="62"/>
      <c r="VYU100" s="62"/>
      <c r="VYV100" s="62"/>
      <c r="VYW100" s="62"/>
      <c r="VYX100" s="62"/>
      <c r="VYY100" s="62"/>
      <c r="VYZ100" s="62"/>
      <c r="VZA100" s="62"/>
      <c r="VZB100" s="62"/>
      <c r="VZC100" s="62"/>
      <c r="VZD100" s="62"/>
      <c r="VZE100" s="62"/>
      <c r="VZF100" s="62"/>
      <c r="VZG100" s="62"/>
      <c r="VZH100" s="62"/>
      <c r="VZI100" s="62"/>
      <c r="VZJ100" s="62"/>
      <c r="VZK100" s="62"/>
      <c r="VZL100" s="62"/>
      <c r="VZM100" s="62"/>
      <c r="VZN100" s="62"/>
      <c r="VZO100" s="62"/>
      <c r="VZP100" s="62"/>
      <c r="VZQ100" s="62"/>
      <c r="VZR100" s="62"/>
      <c r="VZS100" s="62"/>
      <c r="VZT100" s="62"/>
      <c r="VZU100" s="62"/>
      <c r="VZV100" s="62"/>
      <c r="VZW100" s="62"/>
      <c r="VZX100" s="62"/>
      <c r="VZY100" s="62"/>
      <c r="VZZ100" s="62"/>
      <c r="WAA100" s="62"/>
      <c r="WAB100" s="62"/>
      <c r="WAC100" s="62"/>
      <c r="WAD100" s="62"/>
      <c r="WAE100" s="62"/>
      <c r="WAF100" s="62"/>
      <c r="WAG100" s="62"/>
      <c r="WAH100" s="62"/>
      <c r="WAI100" s="62"/>
      <c r="WAJ100" s="62"/>
      <c r="WAK100" s="62"/>
      <c r="WAL100" s="62"/>
      <c r="WAM100" s="62"/>
      <c r="WAN100" s="62"/>
      <c r="WAO100" s="62"/>
      <c r="WAP100" s="62"/>
      <c r="WAQ100" s="62"/>
      <c r="WAR100" s="62"/>
      <c r="WAS100" s="62"/>
      <c r="WAT100" s="62"/>
      <c r="WAU100" s="62"/>
      <c r="WAV100" s="62"/>
      <c r="WAW100" s="62"/>
      <c r="WAX100" s="62"/>
      <c r="WAY100" s="62"/>
      <c r="WAZ100" s="62"/>
      <c r="WBA100" s="62"/>
      <c r="WBB100" s="62"/>
      <c r="WBC100" s="62"/>
      <c r="WBD100" s="62"/>
      <c r="WBE100" s="62"/>
      <c r="WBF100" s="62"/>
      <c r="WBG100" s="62"/>
      <c r="WBH100" s="62"/>
      <c r="WBI100" s="62"/>
      <c r="WBJ100" s="62"/>
      <c r="WBK100" s="62"/>
      <c r="WBL100" s="62"/>
      <c r="WBM100" s="62"/>
      <c r="WBN100" s="62"/>
      <c r="WBO100" s="62"/>
      <c r="WBP100" s="62"/>
      <c r="WBQ100" s="62"/>
      <c r="WBR100" s="62"/>
      <c r="WBS100" s="62"/>
      <c r="WBT100" s="62"/>
      <c r="WBU100" s="62"/>
      <c r="WBV100" s="62"/>
      <c r="WBW100" s="62"/>
      <c r="WBX100" s="62"/>
      <c r="WBY100" s="62"/>
      <c r="WBZ100" s="62"/>
      <c r="WCA100" s="62"/>
      <c r="WCB100" s="62"/>
      <c r="WCC100" s="62"/>
      <c r="WCD100" s="62"/>
      <c r="WCE100" s="62"/>
      <c r="WCF100" s="62"/>
      <c r="WCG100" s="62"/>
      <c r="WCH100" s="62"/>
      <c r="WCI100" s="62"/>
      <c r="WCJ100" s="62"/>
      <c r="WCK100" s="62"/>
      <c r="WCL100" s="62"/>
      <c r="WCM100" s="62"/>
      <c r="WCN100" s="62"/>
      <c r="WCO100" s="62"/>
      <c r="WCP100" s="62"/>
      <c r="WCQ100" s="62"/>
      <c r="WCR100" s="62"/>
      <c r="WCS100" s="62"/>
      <c r="WCT100" s="62"/>
      <c r="WCU100" s="62"/>
      <c r="WCV100" s="62"/>
      <c r="WCW100" s="62"/>
      <c r="WCX100" s="62"/>
      <c r="WCY100" s="62"/>
      <c r="WCZ100" s="62"/>
      <c r="WDA100" s="62"/>
      <c r="WDB100" s="62"/>
      <c r="WDC100" s="62"/>
      <c r="WDD100" s="62"/>
      <c r="WDE100" s="62"/>
      <c r="WDF100" s="62"/>
      <c r="WDG100" s="62"/>
      <c r="WDH100" s="62"/>
      <c r="WDI100" s="62"/>
      <c r="WDJ100" s="62"/>
      <c r="WDK100" s="62"/>
      <c r="WDL100" s="62"/>
      <c r="WDM100" s="62"/>
      <c r="WDN100" s="62"/>
      <c r="WDO100" s="62"/>
      <c r="WDP100" s="62"/>
      <c r="WDQ100" s="62"/>
      <c r="WDR100" s="62"/>
      <c r="WDS100" s="62"/>
      <c r="WDT100" s="62"/>
      <c r="WDU100" s="62"/>
      <c r="WDV100" s="62"/>
      <c r="WDW100" s="62"/>
      <c r="WDX100" s="62"/>
      <c r="WDY100" s="62"/>
      <c r="WDZ100" s="62"/>
      <c r="WEA100" s="62"/>
      <c r="WEB100" s="62"/>
      <c r="WEC100" s="62"/>
      <c r="WED100" s="62"/>
      <c r="WEE100" s="62"/>
      <c r="WEF100" s="62"/>
      <c r="WEG100" s="62"/>
      <c r="WEH100" s="62"/>
      <c r="WEI100" s="62"/>
      <c r="WEJ100" s="62"/>
      <c r="WEK100" s="62"/>
      <c r="WEL100" s="62"/>
      <c r="WEM100" s="62"/>
      <c r="WEN100" s="62"/>
      <c r="WEO100" s="62"/>
      <c r="WEP100" s="62"/>
      <c r="WEQ100" s="62"/>
      <c r="WER100" s="62"/>
      <c r="WES100" s="62"/>
      <c r="WET100" s="62"/>
      <c r="WEU100" s="62"/>
      <c r="WEV100" s="62"/>
      <c r="WEW100" s="62"/>
      <c r="WEX100" s="62"/>
      <c r="WEY100" s="62"/>
      <c r="WEZ100" s="62"/>
      <c r="WFA100" s="62"/>
      <c r="WFB100" s="62"/>
      <c r="WFC100" s="62"/>
      <c r="WFD100" s="62"/>
      <c r="WFE100" s="62"/>
      <c r="WFF100" s="62"/>
      <c r="WFG100" s="62"/>
      <c r="WFH100" s="62"/>
      <c r="WFI100" s="62"/>
      <c r="WFJ100" s="62"/>
      <c r="WFK100" s="62"/>
      <c r="WFL100" s="62"/>
      <c r="WFM100" s="62"/>
      <c r="WFN100" s="62"/>
      <c r="WFO100" s="62"/>
      <c r="WFP100" s="62"/>
      <c r="WFQ100" s="62"/>
      <c r="WFR100" s="62"/>
      <c r="WFS100" s="62"/>
      <c r="WFT100" s="62"/>
      <c r="WFU100" s="62"/>
      <c r="WFV100" s="62"/>
      <c r="WFW100" s="62"/>
      <c r="WFX100" s="62"/>
      <c r="WFY100" s="62"/>
      <c r="WFZ100" s="62"/>
      <c r="WGA100" s="62"/>
      <c r="WGB100" s="62"/>
      <c r="WGC100" s="62"/>
      <c r="WGD100" s="62"/>
      <c r="WGE100" s="62"/>
      <c r="WGF100" s="62"/>
      <c r="WGG100" s="62"/>
      <c r="WGH100" s="62"/>
      <c r="WGI100" s="62"/>
      <c r="WGJ100" s="62"/>
      <c r="WGK100" s="62"/>
      <c r="WGL100" s="62"/>
      <c r="WGM100" s="62"/>
      <c r="WGN100" s="62"/>
      <c r="WGO100" s="62"/>
      <c r="WGP100" s="62"/>
      <c r="WGQ100" s="62"/>
      <c r="WGR100" s="62"/>
      <c r="WGS100" s="62"/>
      <c r="WGT100" s="62"/>
      <c r="WGU100" s="62"/>
      <c r="WGV100" s="62"/>
      <c r="WGW100" s="62"/>
      <c r="WGX100" s="62"/>
      <c r="WGY100" s="62"/>
      <c r="WGZ100" s="62"/>
      <c r="WHA100" s="62"/>
      <c r="WHB100" s="62"/>
      <c r="WHC100" s="62"/>
      <c r="WHD100" s="62"/>
      <c r="WHE100" s="62"/>
      <c r="WHF100" s="62"/>
      <c r="WHG100" s="62"/>
      <c r="WHH100" s="62"/>
      <c r="WHI100" s="62"/>
      <c r="WHJ100" s="62"/>
      <c r="WHK100" s="62"/>
      <c r="WHL100" s="62"/>
      <c r="WHM100" s="62"/>
      <c r="WHN100" s="62"/>
      <c r="WHO100" s="62"/>
      <c r="WHP100" s="62"/>
      <c r="WHQ100" s="62"/>
      <c r="WHR100" s="62"/>
      <c r="WHS100" s="62"/>
      <c r="WHT100" s="62"/>
      <c r="WHU100" s="62"/>
      <c r="WHV100" s="62"/>
      <c r="WHW100" s="62"/>
      <c r="WHX100" s="62"/>
      <c r="WHY100" s="62"/>
      <c r="WHZ100" s="62"/>
      <c r="WIA100" s="62"/>
      <c r="WIB100" s="62"/>
      <c r="WIC100" s="62"/>
      <c r="WID100" s="62"/>
      <c r="WIE100" s="62"/>
      <c r="WIF100" s="62"/>
      <c r="WIG100" s="62"/>
      <c r="WIH100" s="62"/>
      <c r="WII100" s="62"/>
      <c r="WIJ100" s="62"/>
      <c r="WIK100" s="62"/>
      <c r="WIL100" s="62"/>
      <c r="WIM100" s="62"/>
      <c r="WIN100" s="62"/>
      <c r="WIO100" s="62"/>
      <c r="WIP100" s="62"/>
      <c r="WIQ100" s="62"/>
      <c r="WIR100" s="62"/>
      <c r="WIS100" s="62"/>
      <c r="WIT100" s="62"/>
      <c r="WIU100" s="62"/>
      <c r="WIV100" s="62"/>
      <c r="WIW100" s="62"/>
      <c r="WIX100" s="62"/>
      <c r="WIY100" s="62"/>
      <c r="WIZ100" s="62"/>
      <c r="WJA100" s="62"/>
      <c r="WJB100" s="62"/>
      <c r="WJC100" s="62"/>
      <c r="WJD100" s="62"/>
      <c r="WJE100" s="62"/>
      <c r="WJF100" s="62"/>
      <c r="WJG100" s="62"/>
      <c r="WJH100" s="62"/>
      <c r="WJI100" s="62"/>
      <c r="WJJ100" s="62"/>
      <c r="WJK100" s="62"/>
      <c r="WJL100" s="62"/>
      <c r="WJM100" s="62"/>
      <c r="WJN100" s="62"/>
      <c r="WJO100" s="62"/>
      <c r="WJP100" s="62"/>
      <c r="WJQ100" s="62"/>
      <c r="WJR100" s="62"/>
      <c r="WJS100" s="62"/>
      <c r="WJT100" s="62"/>
      <c r="WJU100" s="62"/>
      <c r="WJV100" s="62"/>
      <c r="WJW100" s="62"/>
      <c r="WJX100" s="62"/>
      <c r="WJY100" s="62"/>
      <c r="WJZ100" s="62"/>
      <c r="WKA100" s="62"/>
      <c r="WKB100" s="62"/>
      <c r="WKC100" s="62"/>
      <c r="WKD100" s="62"/>
      <c r="WKE100" s="62"/>
      <c r="WKF100" s="62"/>
      <c r="WKG100" s="62"/>
      <c r="WKH100" s="62"/>
      <c r="WKI100" s="62"/>
      <c r="WKJ100" s="62"/>
      <c r="WKK100" s="62"/>
      <c r="WKL100" s="62"/>
      <c r="WKM100" s="62"/>
      <c r="WKN100" s="62"/>
      <c r="WKO100" s="62"/>
      <c r="WKP100" s="62"/>
      <c r="WKQ100" s="62"/>
      <c r="WKR100" s="62"/>
      <c r="WKS100" s="62"/>
      <c r="WKT100" s="62"/>
      <c r="WKU100" s="62"/>
      <c r="WKV100" s="62"/>
      <c r="WKW100" s="62"/>
      <c r="WKX100" s="62"/>
      <c r="WKY100" s="62"/>
      <c r="WKZ100" s="62"/>
      <c r="WLA100" s="62"/>
      <c r="WLB100" s="62"/>
      <c r="WLC100" s="62"/>
      <c r="WLD100" s="62"/>
      <c r="WLE100" s="62"/>
      <c r="WLF100" s="62"/>
      <c r="WLG100" s="62"/>
      <c r="WLH100" s="62"/>
      <c r="WLI100" s="62"/>
      <c r="WLJ100" s="62"/>
      <c r="WLK100" s="62"/>
      <c r="WLL100" s="62"/>
      <c r="WLM100" s="62"/>
      <c r="WLN100" s="62"/>
      <c r="WLO100" s="62"/>
      <c r="WLP100" s="62"/>
      <c r="WLQ100" s="62"/>
      <c r="WLR100" s="62"/>
      <c r="WLS100" s="62"/>
      <c r="WLT100" s="62"/>
      <c r="WLU100" s="62"/>
      <c r="WLV100" s="62"/>
      <c r="WLW100" s="62"/>
      <c r="WLX100" s="62"/>
      <c r="WLY100" s="62"/>
      <c r="WLZ100" s="62"/>
      <c r="WMA100" s="62"/>
      <c r="WMB100" s="62"/>
      <c r="WMC100" s="62"/>
      <c r="WMD100" s="62"/>
      <c r="WME100" s="62"/>
      <c r="WMF100" s="62"/>
      <c r="WMG100" s="62"/>
      <c r="WMH100" s="62"/>
      <c r="WMI100" s="62"/>
      <c r="WMJ100" s="62"/>
      <c r="WMK100" s="62"/>
      <c r="WML100" s="62"/>
      <c r="WMM100" s="62"/>
      <c r="WMN100" s="62"/>
      <c r="WMO100" s="62"/>
      <c r="WMP100" s="62"/>
      <c r="WMQ100" s="62"/>
      <c r="WMR100" s="62"/>
      <c r="WMS100" s="62"/>
      <c r="WMT100" s="62"/>
      <c r="WMU100" s="62"/>
      <c r="WMV100" s="62"/>
      <c r="WMW100" s="62"/>
      <c r="WMX100" s="62"/>
      <c r="WMY100" s="62"/>
      <c r="WMZ100" s="62"/>
      <c r="WNA100" s="62"/>
      <c r="WNB100" s="62"/>
      <c r="WNC100" s="62"/>
      <c r="WND100" s="62"/>
      <c r="WNE100" s="62"/>
      <c r="WNF100" s="62"/>
      <c r="WNG100" s="62"/>
      <c r="WNH100" s="62"/>
      <c r="WNI100" s="62"/>
      <c r="WNJ100" s="62"/>
      <c r="WNK100" s="62"/>
      <c r="WNL100" s="62"/>
      <c r="WNM100" s="62"/>
      <c r="WNN100" s="62"/>
      <c r="WNO100" s="62"/>
      <c r="WNP100" s="62"/>
      <c r="WNQ100" s="62"/>
      <c r="WNR100" s="62"/>
      <c r="WNS100" s="62"/>
      <c r="WNT100" s="62"/>
      <c r="WNU100" s="62"/>
      <c r="WNV100" s="62"/>
      <c r="WNW100" s="62"/>
      <c r="WNX100" s="62"/>
      <c r="WNY100" s="62"/>
      <c r="WNZ100" s="62"/>
      <c r="WOA100" s="62"/>
      <c r="WOB100" s="62"/>
      <c r="WOC100" s="62"/>
      <c r="WOD100" s="62"/>
      <c r="WOE100" s="62"/>
      <c r="WOF100" s="62"/>
      <c r="WOG100" s="62"/>
      <c r="WOH100" s="62"/>
      <c r="WOI100" s="62"/>
      <c r="WOJ100" s="62"/>
      <c r="WOK100" s="62"/>
      <c r="WOL100" s="62"/>
      <c r="WOM100" s="62"/>
      <c r="WON100" s="62"/>
      <c r="WOO100" s="62"/>
      <c r="WOP100" s="62"/>
      <c r="WOQ100" s="62"/>
      <c r="WOR100" s="62"/>
      <c r="WOS100" s="62"/>
      <c r="WOT100" s="62"/>
      <c r="WOU100" s="62"/>
      <c r="WOV100" s="62"/>
      <c r="WOW100" s="62"/>
      <c r="WOX100" s="62"/>
      <c r="WOY100" s="62"/>
      <c r="WOZ100" s="62"/>
      <c r="WPA100" s="62"/>
      <c r="WPB100" s="62"/>
      <c r="WPC100" s="62"/>
      <c r="WPD100" s="62"/>
      <c r="WPE100" s="62"/>
      <c r="WPF100" s="62"/>
      <c r="WPG100" s="62"/>
      <c r="WPH100" s="62"/>
      <c r="WPI100" s="62"/>
      <c r="WPJ100" s="62"/>
      <c r="WPK100" s="62"/>
      <c r="WPL100" s="62"/>
      <c r="WPM100" s="62"/>
      <c r="WPN100" s="62"/>
      <c r="WPO100" s="62"/>
      <c r="WPP100" s="62"/>
      <c r="WPQ100" s="62"/>
      <c r="WPR100" s="62"/>
      <c r="WPS100" s="62"/>
      <c r="WPT100" s="62"/>
      <c r="WPU100" s="62"/>
      <c r="WPV100" s="62"/>
      <c r="WPW100" s="62"/>
      <c r="WPX100" s="62"/>
      <c r="WPY100" s="62"/>
      <c r="WPZ100" s="62"/>
      <c r="WQA100" s="62"/>
      <c r="WQB100" s="62"/>
      <c r="WQC100" s="62"/>
      <c r="WQD100" s="62"/>
      <c r="WQE100" s="62"/>
      <c r="WQF100" s="62"/>
      <c r="WQG100" s="62"/>
      <c r="WQH100" s="62"/>
      <c r="WQI100" s="62"/>
      <c r="WQJ100" s="62"/>
      <c r="WQK100" s="62"/>
      <c r="WQL100" s="62"/>
      <c r="WQM100" s="62"/>
      <c r="WQN100" s="62"/>
      <c r="WQO100" s="62"/>
      <c r="WQP100" s="62"/>
      <c r="WQQ100" s="62"/>
      <c r="WQR100" s="62"/>
      <c r="WQS100" s="62"/>
      <c r="WQT100" s="62"/>
      <c r="WQU100" s="62"/>
      <c r="WQV100" s="62"/>
      <c r="WQW100" s="62"/>
      <c r="WQX100" s="62"/>
      <c r="WQY100" s="62"/>
      <c r="WQZ100" s="62"/>
      <c r="WRA100" s="62"/>
      <c r="WRB100" s="62"/>
      <c r="WRC100" s="62"/>
      <c r="WRD100" s="62"/>
      <c r="WRE100" s="62"/>
      <c r="WRF100" s="62"/>
      <c r="WRG100" s="62"/>
      <c r="WRH100" s="62"/>
      <c r="WRI100" s="62"/>
      <c r="WRJ100" s="62"/>
      <c r="WRK100" s="62"/>
      <c r="WRL100" s="62"/>
      <c r="WRM100" s="62"/>
      <c r="WRN100" s="62"/>
      <c r="WRO100" s="62"/>
      <c r="WRP100" s="62"/>
      <c r="WRQ100" s="62"/>
      <c r="WRR100" s="62"/>
      <c r="WRS100" s="62"/>
      <c r="WRT100" s="62"/>
      <c r="WRU100" s="62"/>
      <c r="WRV100" s="62"/>
      <c r="WRW100" s="62"/>
      <c r="WRX100" s="62"/>
      <c r="WRY100" s="62"/>
      <c r="WRZ100" s="62"/>
      <c r="WSA100" s="62"/>
      <c r="WSB100" s="62"/>
      <c r="WSC100" s="62"/>
      <c r="WSD100" s="62"/>
      <c r="WSE100" s="62"/>
      <c r="WSF100" s="62"/>
      <c r="WSG100" s="62"/>
      <c r="WSH100" s="62"/>
      <c r="WSI100" s="62"/>
      <c r="WSJ100" s="62"/>
      <c r="WSK100" s="62"/>
      <c r="WSL100" s="62"/>
      <c r="WSM100" s="62"/>
      <c r="WSN100" s="62"/>
      <c r="WSO100" s="62"/>
      <c r="WSP100" s="62"/>
      <c r="WSQ100" s="62"/>
      <c r="WSR100" s="62"/>
      <c r="WSS100" s="62"/>
      <c r="WST100" s="62"/>
      <c r="WSU100" s="62"/>
      <c r="WSV100" s="62"/>
      <c r="WSW100" s="62"/>
      <c r="WSX100" s="62"/>
      <c r="WSY100" s="62"/>
      <c r="WSZ100" s="62"/>
      <c r="WTA100" s="62"/>
      <c r="WTB100" s="62"/>
      <c r="WTC100" s="62"/>
      <c r="WTD100" s="62"/>
      <c r="WTE100" s="62"/>
      <c r="WTF100" s="62"/>
      <c r="WTG100" s="62"/>
      <c r="WTH100" s="62"/>
      <c r="WTI100" s="62"/>
      <c r="WTJ100" s="62"/>
      <c r="WTK100" s="62"/>
      <c r="WTL100" s="62"/>
      <c r="WTM100" s="62"/>
      <c r="WTN100" s="62"/>
      <c r="WTO100" s="62"/>
      <c r="WTP100" s="62"/>
      <c r="WTQ100" s="62"/>
      <c r="WTR100" s="62"/>
      <c r="WTS100" s="62"/>
      <c r="WTT100" s="62"/>
      <c r="WTU100" s="62"/>
      <c r="WTV100" s="62"/>
      <c r="WTW100" s="62"/>
      <c r="WTX100" s="62"/>
      <c r="WTY100" s="62"/>
      <c r="WTZ100" s="62"/>
      <c r="WUA100" s="62"/>
      <c r="WUB100" s="62"/>
      <c r="WUC100" s="62"/>
      <c r="WUD100" s="62"/>
      <c r="WUE100" s="62"/>
      <c r="WUF100" s="62"/>
      <c r="WUG100" s="62"/>
      <c r="WUH100" s="62"/>
      <c r="WUI100" s="62"/>
      <c r="WUJ100" s="62"/>
      <c r="WUK100" s="62"/>
      <c r="WUL100" s="62"/>
      <c r="WUM100" s="62"/>
      <c r="WUN100" s="62"/>
      <c r="WUO100" s="62"/>
      <c r="WUP100" s="62"/>
      <c r="WUQ100" s="62"/>
      <c r="WUR100" s="62"/>
      <c r="WUS100" s="62"/>
      <c r="WUT100" s="62"/>
      <c r="WUU100" s="62"/>
      <c r="WUV100" s="62"/>
      <c r="WUW100" s="62"/>
      <c r="WUX100" s="62"/>
      <c r="WUY100" s="62"/>
      <c r="WUZ100" s="62"/>
      <c r="WVA100" s="62"/>
      <c r="WVB100" s="62"/>
      <c r="WVC100" s="62"/>
      <c r="WVD100" s="62"/>
      <c r="WVE100" s="62"/>
      <c r="WVF100" s="62"/>
      <c r="WVG100" s="62"/>
      <c r="WVH100" s="62"/>
      <c r="WVI100" s="62"/>
      <c r="WVJ100" s="62"/>
      <c r="WVK100" s="62"/>
      <c r="WVL100" s="62"/>
      <c r="WVM100" s="62"/>
      <c r="WVN100" s="62"/>
      <c r="WVO100" s="62"/>
      <c r="WVP100" s="62"/>
      <c r="WVQ100" s="62"/>
      <c r="WVR100" s="62"/>
      <c r="WVS100" s="62"/>
      <c r="WVT100" s="62"/>
      <c r="WVU100" s="62"/>
      <c r="WVV100" s="62"/>
      <c r="WVW100" s="62"/>
      <c r="WVX100" s="62"/>
      <c r="WVY100" s="62"/>
      <c r="WVZ100" s="62"/>
      <c r="WWA100" s="62"/>
      <c r="WWB100" s="62"/>
      <c r="WWC100" s="62"/>
      <c r="WWD100" s="62"/>
      <c r="WWE100" s="62"/>
      <c r="WWF100" s="62"/>
      <c r="WWG100" s="62"/>
      <c r="WWH100" s="62"/>
      <c r="WWI100" s="62"/>
      <c r="WWJ100" s="62"/>
      <c r="WWK100" s="62"/>
      <c r="WWL100" s="62"/>
      <c r="WWM100" s="62"/>
      <c r="WWN100" s="62"/>
      <c r="WWO100" s="62"/>
      <c r="WWP100" s="62"/>
      <c r="WWQ100" s="62"/>
      <c r="WWR100" s="62"/>
      <c r="WWS100" s="62"/>
      <c r="WWT100" s="62"/>
      <c r="WWU100" s="62"/>
      <c r="WWV100" s="62"/>
      <c r="WWW100" s="62"/>
      <c r="WWX100" s="62"/>
      <c r="WWY100" s="62"/>
      <c r="WWZ100" s="62"/>
      <c r="WXA100" s="62"/>
      <c r="WXB100" s="62"/>
      <c r="WXC100" s="62"/>
      <c r="WXD100" s="62"/>
      <c r="WXE100" s="62"/>
      <c r="WXF100" s="62"/>
      <c r="WXG100" s="62"/>
      <c r="WXH100" s="62"/>
      <c r="WXI100" s="62"/>
      <c r="WXJ100" s="62"/>
      <c r="WXK100" s="62"/>
      <c r="WXL100" s="62"/>
      <c r="WXM100" s="62"/>
      <c r="WXN100" s="62"/>
      <c r="WXO100" s="62"/>
      <c r="WXP100" s="62"/>
      <c r="WXQ100" s="62"/>
      <c r="WXR100" s="62"/>
      <c r="WXS100" s="62"/>
      <c r="WXT100" s="62"/>
      <c r="WXU100" s="62"/>
      <c r="WXV100" s="62"/>
      <c r="WXW100" s="62"/>
      <c r="WXX100" s="62"/>
      <c r="WXY100" s="62"/>
      <c r="WXZ100" s="62"/>
      <c r="WYA100" s="62"/>
      <c r="WYB100" s="62"/>
      <c r="WYC100" s="62"/>
      <c r="WYD100" s="62"/>
      <c r="WYE100" s="62"/>
      <c r="WYF100" s="62"/>
      <c r="WYG100" s="62"/>
      <c r="WYH100" s="62"/>
      <c r="WYI100" s="62"/>
      <c r="WYJ100" s="62"/>
      <c r="WYK100" s="62"/>
      <c r="WYL100" s="62"/>
      <c r="WYM100" s="62"/>
      <c r="WYN100" s="62"/>
      <c r="WYO100" s="62"/>
      <c r="WYP100" s="62"/>
      <c r="WYQ100" s="62"/>
      <c r="WYR100" s="62"/>
      <c r="WYS100" s="62"/>
      <c r="WYT100" s="62"/>
      <c r="WYU100" s="62"/>
      <c r="WYV100" s="62"/>
      <c r="WYW100" s="62"/>
      <c r="WYX100" s="62"/>
      <c r="WYY100" s="62"/>
      <c r="WYZ100" s="62"/>
      <c r="WZA100" s="62"/>
      <c r="WZB100" s="62"/>
      <c r="WZC100" s="62"/>
      <c r="WZD100" s="62"/>
      <c r="WZE100" s="62"/>
      <c r="WZF100" s="62"/>
      <c r="WZG100" s="62"/>
      <c r="WZH100" s="62"/>
      <c r="WZI100" s="62"/>
      <c r="WZJ100" s="62"/>
      <c r="WZK100" s="62"/>
      <c r="WZL100" s="62"/>
      <c r="WZM100" s="62"/>
      <c r="WZN100" s="62"/>
      <c r="WZO100" s="62"/>
      <c r="WZP100" s="62"/>
      <c r="WZQ100" s="62"/>
      <c r="WZR100" s="62"/>
      <c r="WZS100" s="62"/>
      <c r="WZT100" s="62"/>
      <c r="WZU100" s="62"/>
      <c r="WZV100" s="62"/>
      <c r="WZW100" s="62"/>
      <c r="WZX100" s="62"/>
      <c r="WZY100" s="62"/>
      <c r="WZZ100" s="62"/>
      <c r="XAA100" s="62"/>
      <c r="XAB100" s="62"/>
      <c r="XAC100" s="62"/>
      <c r="XAD100" s="62"/>
      <c r="XAE100" s="62"/>
      <c r="XAF100" s="62"/>
      <c r="XAG100" s="62"/>
      <c r="XAH100" s="62"/>
      <c r="XAI100" s="62"/>
      <c r="XAJ100" s="62"/>
      <c r="XAK100" s="62"/>
      <c r="XAL100" s="62"/>
      <c r="XAM100" s="62"/>
      <c r="XAN100" s="62"/>
      <c r="XAO100" s="62"/>
      <c r="XAP100" s="62"/>
      <c r="XAQ100" s="62"/>
      <c r="XAR100" s="62"/>
      <c r="XAS100" s="62"/>
      <c r="XAT100" s="62"/>
      <c r="XAU100" s="62"/>
      <c r="XAV100" s="62"/>
      <c r="XAW100" s="62"/>
      <c r="XAX100" s="62"/>
      <c r="XAY100" s="62"/>
      <c r="XAZ100" s="62"/>
      <c r="XBA100" s="62"/>
      <c r="XBB100" s="62"/>
      <c r="XBC100" s="62"/>
      <c r="XBD100" s="62"/>
      <c r="XBE100" s="62"/>
      <c r="XBF100" s="62"/>
      <c r="XBG100" s="62"/>
      <c r="XBH100" s="62"/>
      <c r="XBI100" s="62"/>
      <c r="XBJ100" s="62"/>
      <c r="XBK100" s="62"/>
      <c r="XBL100" s="62"/>
      <c r="XBM100" s="62"/>
      <c r="XBN100" s="62"/>
      <c r="XBO100" s="62"/>
      <c r="XBP100" s="62"/>
      <c r="XBQ100" s="62"/>
      <c r="XBR100" s="62"/>
      <c r="XBS100" s="62"/>
      <c r="XBT100" s="62"/>
      <c r="XBU100" s="62"/>
      <c r="XBV100" s="62"/>
      <c r="XBW100" s="62"/>
      <c r="XBX100" s="62"/>
      <c r="XBY100" s="62"/>
      <c r="XBZ100" s="62"/>
      <c r="XCA100" s="62"/>
      <c r="XCB100" s="62"/>
      <c r="XCC100" s="62"/>
      <c r="XCD100" s="62"/>
      <c r="XCE100" s="62"/>
      <c r="XCF100" s="62"/>
      <c r="XCG100" s="62"/>
      <c r="XCH100" s="62"/>
      <c r="XCI100" s="62"/>
      <c r="XCJ100" s="62"/>
      <c r="XCK100" s="62"/>
      <c r="XCL100" s="62"/>
      <c r="XCM100" s="62"/>
      <c r="XCN100" s="62"/>
      <c r="XCO100" s="62"/>
      <c r="XCP100" s="62"/>
      <c r="XCQ100" s="62"/>
      <c r="XCR100" s="62"/>
      <c r="XCS100" s="62"/>
      <c r="XCT100" s="62"/>
      <c r="XCU100" s="62"/>
      <c r="XCV100" s="62"/>
      <c r="XCW100" s="62"/>
      <c r="XCX100" s="62"/>
      <c r="XCY100" s="62"/>
      <c r="XCZ100" s="62"/>
      <c r="XDA100" s="62"/>
      <c r="XDB100" s="62"/>
      <c r="XDC100" s="62"/>
      <c r="XDD100" s="62"/>
      <c r="XDE100" s="62"/>
      <c r="XDF100" s="62"/>
      <c r="XDG100" s="62"/>
      <c r="XDH100" s="62"/>
      <c r="XDI100" s="62"/>
      <c r="XDJ100" s="62"/>
      <c r="XDK100" s="62"/>
      <c r="XDL100" s="62"/>
      <c r="XDM100" s="62"/>
      <c r="XDN100" s="62"/>
      <c r="XDO100" s="62"/>
      <c r="XDP100" s="62"/>
      <c r="XDQ100" s="62"/>
      <c r="XDR100" s="62"/>
      <c r="XDS100" s="62"/>
      <c r="XDT100" s="62"/>
      <c r="XDU100" s="62"/>
      <c r="XDV100" s="62"/>
      <c r="XDW100" s="62"/>
      <c r="XDX100" s="62"/>
      <c r="XDY100" s="62"/>
    </row>
    <row r="101" spans="1:16353" s="61" customFormat="1" ht="34.9" customHeight="1">
      <c r="A101" s="62">
        <f t="shared" si="102"/>
        <v>99</v>
      </c>
      <c r="C101" s="62"/>
      <c r="D101" s="38">
        <f t="shared" si="74"/>
        <v>99</v>
      </c>
      <c r="E101" s="71">
        <f t="shared" ref="E101" si="110">IF(I101=0,0,CONCATENATE(идентификатор_20,D101))</f>
        <v>0</v>
      </c>
      <c r="F101" s="153">
        <v>0</v>
      </c>
      <c r="G101" s="39"/>
      <c r="H101" s="42"/>
      <c r="I101" s="32"/>
      <c r="J101" s="32">
        <f>IF(Вводная!C488=0,0,"Э")</f>
        <v>0</v>
      </c>
      <c r="K101" s="32">
        <f>IF(Вводная!C487=0,0,"Р")</f>
        <v>0</v>
      </c>
      <c r="L101" s="32">
        <f>IF(Вводная!C486=0,0,"И")</f>
        <v>0</v>
      </c>
      <c r="M101" s="33">
        <f>IF(Вводная!C485=0,0,"Д")</f>
        <v>0</v>
      </c>
      <c r="N101" s="32">
        <f>IF(Вводная!C484=0,0,"КД")</f>
        <v>0</v>
      </c>
      <c r="O101" s="33">
        <f>IF(Вводная!C483=0,0,"М")</f>
        <v>0</v>
      </c>
      <c r="P101" s="34">
        <f>IF(Вводная!C482=0,0,"ФЛ")</f>
        <v>0</v>
      </c>
      <c r="Q101" s="33">
        <f>IF(Вводная!C481=0,0,"Св")</f>
        <v>0</v>
      </c>
      <c r="R101" s="32">
        <f>IF(Вводная!C480=0,0,"ПП")</f>
        <v>0</v>
      </c>
      <c r="S101" s="33">
        <f>IF(Вводная!C479=0,0,"Сб")</f>
        <v>0</v>
      </c>
      <c r="T101" s="32">
        <f>IF(Вводная!C478=0,0,"Сц")</f>
        <v>0</v>
      </c>
      <c r="U101" s="33">
        <f>IF(Вводная!C477=0,0,"Мт")</f>
        <v>0</v>
      </c>
      <c r="V101" s="32">
        <f>IF(Вводная!C476=0,0,"А")</f>
        <v>0</v>
      </c>
      <c r="W101" s="32">
        <f>IF(Вводная!C475=0,0,"A")</f>
        <v>0</v>
      </c>
      <c r="X101" s="32">
        <f>IF(I101=0,0,VLOOKUP($X$1,участники_20,2,FALSE))</f>
        <v>0</v>
      </c>
      <c r="Y101" s="32">
        <f>IF(I101=0,0,VLOOKUP($Y$1,участники_20,2,FALSE))</f>
        <v>0</v>
      </c>
      <c r="Z101" s="32">
        <f>IF(I101=0,0,VLOOKUP($Z$1,участники_20,2,FALSE))</f>
        <v>0</v>
      </c>
      <c r="AA101" s="32">
        <f>IF(I101=0,0,VLOOKUP($AA$1,участники_20,2,FALSE))</f>
        <v>0</v>
      </c>
      <c r="AB101" s="32"/>
      <c r="AC101" s="32" t="s">
        <v>30</v>
      </c>
      <c r="AD101" s="40"/>
      <c r="AE101" s="40"/>
      <c r="AF101" s="66">
        <f>IF(I101=0,0,срок_20)</f>
        <v>0</v>
      </c>
      <c r="AG101" s="66">
        <f>IF(I101=0,0,IF(J101=0,"нет в заказе",IF(I101=0,0,VLOOKUP($AG$1,позиции_20,2,FALSE))))</f>
        <v>0</v>
      </c>
      <c r="AH101" s="66">
        <f>IF(I101=0,0,IF(J101=0,"нет в заказе",IF(I101=0,0,VLOOKUP($AG$1,позиции_20,3,FALSE))))</f>
        <v>0</v>
      </c>
      <c r="AI101" s="66">
        <f>IF(I101=0,0,IF(K101=0,"нет в заказе",IF(I101=0,0,VLOOKUP($AI$1,позиции_20,2,FALSE))))</f>
        <v>0</v>
      </c>
      <c r="AJ101" s="66">
        <f>IF(I101=0,0,IF(K101=0,"нет в заказе",IF(I101=0,0,VLOOKUP($AI$1,позиции_20,3,FALSE))))</f>
        <v>0</v>
      </c>
      <c r="AK101" s="66">
        <f>IF(I101=0,0,IF(L101=0,"нет в заказе",IF(I101=0,0,VLOOKUP($AK$1,позиции_20,2,FALSE))))</f>
        <v>0</v>
      </c>
      <c r="AL101" s="66">
        <f>IF(I101=0,0,IF(L101=0,"нет в заказе",IF(I101=0,0,VLOOKUP($AK$1,позиции_20,3,FALSE))))</f>
        <v>0</v>
      </c>
      <c r="AM101" s="66">
        <f>IF(I101=0,0,IF(M101=0,"нет в заказе",IF(I101=0,0,VLOOKUP($AM$1,позиции_20,2,FALSE))))</f>
        <v>0</v>
      </c>
      <c r="AN101" s="66">
        <f>IF(I101=0,0,IF(M101=0,"нет в заказе",IF(I101=0,0,VLOOKUP($AM$1,позиции_20,3,FALSE))))</f>
        <v>0</v>
      </c>
      <c r="AO101" s="66">
        <f>IF(I101=0,0,IF(N101=0,"нет в заказе",IF(I101=0,0,VLOOKUP($AO$1,позиции_20,2,FALSE))))</f>
        <v>0</v>
      </c>
      <c r="AP101" s="66">
        <f>IF(I101=0,0,IF(N101=0,"нет в заказе",IF(I101=0,0,VLOOKUP($AO$1,позиции_20,3,FALSE))))</f>
        <v>0</v>
      </c>
      <c r="AQ101" s="66">
        <f>IF(I101=0,0,IF(O101=0,"нет в заказе",IF(I101=0,0,VLOOKUP($AQ$1,позиции_20,2,FALSE))))</f>
        <v>0</v>
      </c>
      <c r="AR101" s="66">
        <f>IF(I101=0,0,IF(O101=0,"нет в заказе",IF(I101=0,0,VLOOKUP($AQ$1,позиции_20,3,FALSE))))</f>
        <v>0</v>
      </c>
      <c r="AS101" s="66">
        <f>IF(I101=0,0,IF(P101=0,"нет в заказе",IF(I101=0,0,VLOOKUP($AS$1,позиции_20,2,FALSE))))</f>
        <v>0</v>
      </c>
      <c r="AT101" s="66">
        <f>IF(I101=0,0,IF(P101=0,"нет в заказе",IF(I101=0,0,VLOOKUP($AS$1,позиции_20,3,FALSE))))</f>
        <v>0</v>
      </c>
      <c r="AU101" s="66">
        <f>IF(I101=0,0,IF(Q101=0,"нет в заказе",IF(I101=0,0,VLOOKUP($AU$1,позиции_20,2,FALSE))))</f>
        <v>0</v>
      </c>
      <c r="AV101" s="66">
        <f>IF(I101=0,0,IF(Q101=0,"нет в заказе",IF(I101=0,0,VLOOKUP($AU$1,позиции_20,3,FALSE))))</f>
        <v>0</v>
      </c>
      <c r="AW101" s="66">
        <f>IF(I101=0,0,IF(R101=0,"нет в заказе",IF(I101=0,0,VLOOKUP($AW$1,позиции_20,2,FALSE))))</f>
        <v>0</v>
      </c>
      <c r="AX101" s="66">
        <f>IF(I101=0,0,IF(R101=0,"нет в заказе",IF(I101=0,0,VLOOKUP($AW$1,позиции_20,3,FALSE))))</f>
        <v>0</v>
      </c>
      <c r="AY101" s="66">
        <f>IF(I101=0,0,IF(S101=0,"нет в заказе",IF(I101=0,0,VLOOKUP($AY$1,позиции_20,2,FALSE))))</f>
        <v>0</v>
      </c>
      <c r="AZ101" s="66">
        <f>IF(I101=0,0,IF(S101=0,"нет в заказе",IF(I101=0,0,VLOOKUP($AY$1,позиции_20,3,FALSE))))</f>
        <v>0</v>
      </c>
      <c r="BA101" s="66">
        <f>IF(I101=0,0,IF(T101=0,"нет в заказе",IF(I101=0,0,VLOOKUP($BA$1,позиции_20,2,FALSE))))</f>
        <v>0</v>
      </c>
      <c r="BB101" s="66">
        <f>IF(I101=0,0,IF(T101=0,"нет в заказе",IF(I101=0,0,VLOOKUP($BA$1,позиции_20,3,FALSE))))</f>
        <v>0</v>
      </c>
      <c r="BC101" s="66">
        <f>IF(I101=0,0,IF(U101=0,"нет в заказе",IF(I101=0,0,VLOOKUP($BC$1,позиции_20,2,FALSE))))</f>
        <v>0</v>
      </c>
      <c r="BD101" s="66">
        <f>IF(I101=0,0,IF(U101=0,"нет в заказе",IF(I101=0,0,VLOOKUP($BC$1,позиции_20,3,FALSE))))</f>
        <v>0</v>
      </c>
      <c r="BE101" s="66">
        <f>IF(I101=0,0,IF(V101=0,"нет в заказе",IF(I101=0,0,VLOOKUP($BE$1,позиции_20,2,FALSE))))</f>
        <v>0</v>
      </c>
      <c r="BF101" s="66">
        <f>IF(I101=0,0,IF(V101=0,"нет в заказе",IF(I101=0,0,VLOOKUP($BE$1,позиции_20,3,FALSE))))</f>
        <v>0</v>
      </c>
      <c r="BG101" s="66">
        <f>IF(I101=0,0,IF(W101=0,"нет в заказе",IF(I101=0,0,VLOOKUP($BG$1,позиции_20,2,FALSE))))</f>
        <v>0</v>
      </c>
      <c r="BH101" s="66">
        <f>IF(I101=0,0,IF(W101=0,"нет в заказе",IF(I101=0,0,VLOOKUP($BG$1,позиции_20,3,FALSE))))</f>
        <v>0</v>
      </c>
      <c r="BI101" s="66"/>
      <c r="BJ101" s="126"/>
      <c r="BK101" s="127"/>
      <c r="BL101" s="127"/>
      <c r="BM101" s="128"/>
      <c r="BN101" s="151"/>
      <c r="BO101" s="140"/>
      <c r="BP101" s="151"/>
      <c r="BQ101" s="140"/>
      <c r="BR101" s="151"/>
      <c r="BS101" s="140"/>
      <c r="BT101" s="151"/>
      <c r="BU101" s="151"/>
      <c r="BV101" s="151"/>
      <c r="BW101" s="140"/>
      <c r="BX101" s="151"/>
      <c r="BY101" s="140"/>
      <c r="BZ101" s="151"/>
      <c r="CA101" s="140"/>
      <c r="CB101" s="142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</row>
    <row r="102" spans="1:16353" s="61" customFormat="1" ht="34.9" customHeight="1">
      <c r="A102" s="62">
        <f t="shared" si="102"/>
        <v>100</v>
      </c>
      <c r="C102" s="62"/>
      <c r="D102" s="38">
        <f t="shared" si="74"/>
        <v>100</v>
      </c>
      <c r="E102" s="71">
        <f t="shared" ref="E102" si="111">IF(I102=0,0,CONCATENATE(идентификатор_20,D102))</f>
        <v>0</v>
      </c>
      <c r="F102" s="153">
        <v>0</v>
      </c>
      <c r="G102" s="39"/>
      <c r="H102" s="42"/>
      <c r="I102" s="32"/>
      <c r="J102" s="32">
        <f>IF(Вводная!C488=0,0,"Э")</f>
        <v>0</v>
      </c>
      <c r="K102" s="32">
        <f>IF(Вводная!C487=0,0,"Р")</f>
        <v>0</v>
      </c>
      <c r="L102" s="32">
        <f>IF(Вводная!C486=0,0,"И")</f>
        <v>0</v>
      </c>
      <c r="M102" s="33">
        <f>IF(Вводная!C485=0,0,"Д")</f>
        <v>0</v>
      </c>
      <c r="N102" s="32">
        <f>IF(Вводная!C484=0,0,"КД")</f>
        <v>0</v>
      </c>
      <c r="O102" s="33">
        <f>IF(Вводная!C483=0,0,"М")</f>
        <v>0</v>
      </c>
      <c r="P102" s="34">
        <f>IF(Вводная!C482=0,0,"ФЛ")</f>
        <v>0</v>
      </c>
      <c r="Q102" s="33">
        <f>IF(Вводная!C481=0,0,"Св")</f>
        <v>0</v>
      </c>
      <c r="R102" s="32">
        <f>IF(Вводная!C480=0,0,"ПП")</f>
        <v>0</v>
      </c>
      <c r="S102" s="33">
        <f>IF(Вводная!C479=0,0,"Сб")</f>
        <v>0</v>
      </c>
      <c r="T102" s="32">
        <f>IF(Вводная!C478=0,0,"Сц")</f>
        <v>0</v>
      </c>
      <c r="U102" s="33">
        <f>IF(Вводная!C477=0,0,"Мт")</f>
        <v>0</v>
      </c>
      <c r="V102" s="32">
        <f>IF(Вводная!C476=0,0,"А")</f>
        <v>0</v>
      </c>
      <c r="W102" s="32">
        <f>IF(Вводная!C475=0,0,"A")</f>
        <v>0</v>
      </c>
      <c r="X102" s="32">
        <f>IF(I102=0,0,VLOOKUP($X$1,участники_20,2,FALSE))</f>
        <v>0</v>
      </c>
      <c r="Y102" s="32">
        <f>IF(I102=0,0,VLOOKUP($Y$1,участники_20,2,FALSE))</f>
        <v>0</v>
      </c>
      <c r="Z102" s="32">
        <f>IF(I102=0,0,VLOOKUP($Z$1,участники_20,2,FALSE))</f>
        <v>0</v>
      </c>
      <c r="AA102" s="32">
        <f>IF(I102=0,0,VLOOKUP($AA$1,участники_20,2,FALSE))</f>
        <v>0</v>
      </c>
      <c r="AB102" s="32"/>
      <c r="AC102" s="32" t="s">
        <v>30</v>
      </c>
      <c r="AD102" s="40"/>
      <c r="AE102" s="40"/>
      <c r="AF102" s="66">
        <f>IF(I102=0,0,срок_20)</f>
        <v>0</v>
      </c>
      <c r="AG102" s="66">
        <f>IF(I102=0,0,IF(J102=0,"нет в заказе",IF(I102=0,0,VLOOKUP($AG$1,позиции_20,2,FALSE))))</f>
        <v>0</v>
      </c>
      <c r="AH102" s="66">
        <f>IF(I102=0,0,IF(J102=0,"нет в заказе",IF(I102=0,0,VLOOKUP($AG$1,позиции_20,3,FALSE))))</f>
        <v>0</v>
      </c>
      <c r="AI102" s="66">
        <f>IF(I102=0,0,IF(K102=0,"нет в заказе",IF(I102=0,0,VLOOKUP($AI$1,позиции_20,2,FALSE))))</f>
        <v>0</v>
      </c>
      <c r="AJ102" s="66">
        <f>IF(I102=0,0,IF(K102=0,"нет в заказе",IF(I102=0,0,VLOOKUP($AI$1,позиции_20,3,FALSE))))</f>
        <v>0</v>
      </c>
      <c r="AK102" s="66">
        <f>IF(I102=0,0,IF(L102=0,"нет в заказе",IF(I102=0,0,VLOOKUP($AK$1,позиции_20,2,FALSE))))</f>
        <v>0</v>
      </c>
      <c r="AL102" s="66">
        <f>IF(I102=0,0,IF(L102=0,"нет в заказе",IF(I102=0,0,VLOOKUP($AK$1,позиции_20,3,FALSE))))</f>
        <v>0</v>
      </c>
      <c r="AM102" s="66">
        <f>IF(I102=0,0,IF(M102=0,"нет в заказе",IF(I102=0,0,VLOOKUP($AM$1,позиции_20,2,FALSE))))</f>
        <v>0</v>
      </c>
      <c r="AN102" s="66">
        <f>IF(I102=0,0,IF(M102=0,"нет в заказе",IF(I102=0,0,VLOOKUP($AM$1,позиции_20,3,FALSE))))</f>
        <v>0</v>
      </c>
      <c r="AO102" s="66">
        <f>IF(I102=0,0,IF(N102=0,"нет в заказе",IF(I102=0,0,VLOOKUP($AO$1,позиции_20,2,FALSE))))</f>
        <v>0</v>
      </c>
      <c r="AP102" s="66">
        <f>IF(I102=0,0,IF(N102=0,"нет в заказе",IF(I102=0,0,VLOOKUP($AO$1,позиции_20,3,FALSE))))</f>
        <v>0</v>
      </c>
      <c r="AQ102" s="66">
        <f>IF(I102=0,0,IF(O102=0,"нет в заказе",IF(I102=0,0,VLOOKUP($AQ$1,позиции_20,2,FALSE))))</f>
        <v>0</v>
      </c>
      <c r="AR102" s="66">
        <f>IF(I102=0,0,IF(O102=0,"нет в заказе",IF(I102=0,0,VLOOKUP($AQ$1,позиции_20,3,FALSE))))</f>
        <v>0</v>
      </c>
      <c r="AS102" s="66">
        <f>IF(I102=0,0,IF(P102=0,"нет в заказе",IF(I102=0,0,VLOOKUP($AS$1,позиции_20,2,FALSE))))</f>
        <v>0</v>
      </c>
      <c r="AT102" s="66">
        <f>IF(I102=0,0,IF(P102=0,"нет в заказе",IF(I102=0,0,VLOOKUP($AS$1,позиции_20,3,FALSE))))</f>
        <v>0</v>
      </c>
      <c r="AU102" s="66">
        <f>IF(I102=0,0,IF(Q102=0,"нет в заказе",IF(I102=0,0,VLOOKUP($AU$1,позиции_20,2,FALSE))))</f>
        <v>0</v>
      </c>
      <c r="AV102" s="66">
        <f>IF(I102=0,0,IF(Q102=0,"нет в заказе",IF(I102=0,0,VLOOKUP($AU$1,позиции_20,3,FALSE))))</f>
        <v>0</v>
      </c>
      <c r="AW102" s="66">
        <f>IF(I102=0,0,IF(R102=0,"нет в заказе",IF(I102=0,0,VLOOKUP($AW$1,позиции_20,2,FALSE))))</f>
        <v>0</v>
      </c>
      <c r="AX102" s="66">
        <f>IF(I102=0,0,IF(R102=0,"нет в заказе",IF(I102=0,0,VLOOKUP($AW$1,позиции_20,3,FALSE))))</f>
        <v>0</v>
      </c>
      <c r="AY102" s="66">
        <f>IF(I102=0,0,IF(S102=0,"нет в заказе",IF(I102=0,0,VLOOKUP($AY$1,позиции_20,2,FALSE))))</f>
        <v>0</v>
      </c>
      <c r="AZ102" s="66">
        <f>IF(I102=0,0,IF(S102=0,"нет в заказе",IF(I102=0,0,VLOOKUP($AY$1,позиции_20,3,FALSE))))</f>
        <v>0</v>
      </c>
      <c r="BA102" s="66">
        <f>IF(I102=0,0,IF(T102=0,"нет в заказе",IF(I102=0,0,VLOOKUP($BA$1,позиции_20,2,FALSE))))</f>
        <v>0</v>
      </c>
      <c r="BB102" s="66">
        <f>IF(I102=0,0,IF(T102=0,"нет в заказе",IF(I102=0,0,VLOOKUP($BA$1,позиции_20,3,FALSE))))</f>
        <v>0</v>
      </c>
      <c r="BC102" s="66">
        <f>IF(I102=0,0,IF(U102=0,"нет в заказе",IF(I102=0,0,VLOOKUP($BC$1,позиции_20,2,FALSE))))</f>
        <v>0</v>
      </c>
      <c r="BD102" s="66">
        <f>IF(I102=0,0,IF(U102=0,"нет в заказе",IF(I102=0,0,VLOOKUP($BC$1,позиции_20,3,FALSE))))</f>
        <v>0</v>
      </c>
      <c r="BE102" s="66">
        <f>IF(I102=0,0,IF(V102=0,"нет в заказе",IF(I102=0,0,VLOOKUP($BE$1,позиции_20,2,FALSE))))</f>
        <v>0</v>
      </c>
      <c r="BF102" s="66">
        <f>IF(I102=0,0,IF(V102=0,"нет в заказе",IF(I102=0,0,VLOOKUP($BE$1,позиции_20,3,FALSE))))</f>
        <v>0</v>
      </c>
      <c r="BG102" s="66">
        <f>IF(I102=0,0,IF(W102=0,"нет в заказе",IF(I102=0,0,VLOOKUP($BG$1,позиции_20,2,FALSE))))</f>
        <v>0</v>
      </c>
      <c r="BH102" s="66">
        <f>IF(I102=0,0,IF(W102=0,"нет в заказе",IF(I102=0,0,VLOOKUP($BG$1,позиции_20,3,FALSE))))</f>
        <v>0</v>
      </c>
      <c r="BI102" s="66"/>
      <c r="BJ102" s="63"/>
      <c r="BK102" s="64"/>
      <c r="BL102" s="64"/>
      <c r="BM102" s="65"/>
      <c r="BN102" s="149"/>
      <c r="BO102" s="139"/>
      <c r="BP102" s="149"/>
      <c r="BQ102" s="139"/>
      <c r="BR102" s="149"/>
      <c r="BS102" s="139"/>
      <c r="BT102" s="149"/>
      <c r="BU102" s="149"/>
      <c r="BV102" s="149"/>
      <c r="BW102" s="139"/>
      <c r="BX102" s="149"/>
      <c r="BY102" s="139"/>
      <c r="BZ102" s="149"/>
      <c r="CA102" s="139"/>
      <c r="CB102" s="143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0"/>
      <c r="GM102" s="80"/>
      <c r="GN102" s="80"/>
      <c r="GO102" s="80"/>
      <c r="GP102" s="80"/>
      <c r="GQ102" s="80"/>
      <c r="GR102" s="80"/>
      <c r="GS102" s="80"/>
      <c r="GT102" s="80"/>
      <c r="GU102" s="80"/>
      <c r="GV102" s="80"/>
      <c r="GW102" s="80"/>
      <c r="GX102" s="80"/>
      <c r="GY102" s="80"/>
      <c r="GZ102" s="80"/>
      <c r="HA102" s="80"/>
      <c r="HB102" s="80"/>
      <c r="HC102" s="80"/>
      <c r="HD102" s="80"/>
      <c r="HE102" s="80"/>
      <c r="HF102" s="80"/>
      <c r="HG102" s="80"/>
      <c r="HH102" s="80"/>
      <c r="HI102" s="80"/>
      <c r="HJ102" s="80"/>
      <c r="HK102" s="80"/>
      <c r="HL102" s="80"/>
      <c r="HM102" s="80"/>
      <c r="HN102" s="80"/>
      <c r="HO102" s="80"/>
      <c r="HP102" s="80"/>
      <c r="HQ102" s="80"/>
      <c r="HR102" s="80"/>
      <c r="HS102" s="80"/>
      <c r="HT102" s="80"/>
      <c r="HU102" s="80"/>
      <c r="HV102" s="80"/>
      <c r="HW102" s="80"/>
      <c r="HX102" s="80"/>
      <c r="HY102" s="80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  <c r="IX102" s="62"/>
      <c r="IY102" s="62"/>
      <c r="IZ102" s="62"/>
      <c r="JA102" s="62"/>
      <c r="JB102" s="62"/>
      <c r="JC102" s="62"/>
      <c r="JD102" s="62"/>
      <c r="JE102" s="62"/>
      <c r="JF102" s="62"/>
      <c r="JG102" s="62"/>
      <c r="JH102" s="62"/>
      <c r="JI102" s="62"/>
      <c r="JJ102" s="62"/>
      <c r="JK102" s="62"/>
      <c r="JL102" s="62"/>
      <c r="JM102" s="62"/>
      <c r="JN102" s="62"/>
      <c r="JO102" s="62"/>
      <c r="JP102" s="62"/>
      <c r="JQ102" s="62"/>
      <c r="JR102" s="62"/>
      <c r="JS102" s="62"/>
      <c r="JT102" s="62"/>
      <c r="JU102" s="62"/>
      <c r="JV102" s="62"/>
      <c r="JW102" s="62"/>
      <c r="JX102" s="62"/>
      <c r="JY102" s="62"/>
      <c r="JZ102" s="62"/>
      <c r="KA102" s="62"/>
      <c r="KB102" s="62"/>
      <c r="KC102" s="62"/>
      <c r="KD102" s="62"/>
      <c r="KE102" s="62"/>
      <c r="KF102" s="62"/>
      <c r="KG102" s="62"/>
      <c r="KH102" s="62"/>
      <c r="KI102" s="62"/>
      <c r="KJ102" s="62"/>
      <c r="KK102" s="62"/>
      <c r="KL102" s="62"/>
      <c r="KM102" s="62"/>
      <c r="KN102" s="62"/>
      <c r="KO102" s="62"/>
      <c r="KP102" s="62"/>
      <c r="KQ102" s="62"/>
      <c r="KR102" s="62"/>
      <c r="KS102" s="62"/>
      <c r="KT102" s="62"/>
      <c r="KU102" s="62"/>
      <c r="KV102" s="62"/>
      <c r="KW102" s="62"/>
      <c r="KX102" s="62"/>
      <c r="KY102" s="62"/>
      <c r="KZ102" s="62"/>
      <c r="LA102" s="62"/>
      <c r="LB102" s="62"/>
      <c r="LC102" s="62"/>
      <c r="LD102" s="62"/>
      <c r="LE102" s="62"/>
      <c r="LF102" s="62"/>
      <c r="LG102" s="62"/>
      <c r="LH102" s="62"/>
      <c r="LI102" s="62"/>
      <c r="LJ102" s="62"/>
      <c r="LK102" s="62"/>
      <c r="LL102" s="62"/>
      <c r="LM102" s="62"/>
      <c r="LN102" s="62"/>
      <c r="LO102" s="62"/>
      <c r="LP102" s="62"/>
      <c r="LQ102" s="62"/>
      <c r="LR102" s="62"/>
      <c r="LS102" s="62"/>
      <c r="LT102" s="62"/>
      <c r="LU102" s="62"/>
      <c r="LV102" s="62"/>
      <c r="LW102" s="62"/>
      <c r="LX102" s="62"/>
      <c r="LY102" s="62"/>
      <c r="LZ102" s="62"/>
      <c r="MA102" s="62"/>
      <c r="MB102" s="62"/>
      <c r="MC102" s="62"/>
      <c r="MD102" s="62"/>
      <c r="ME102" s="62"/>
      <c r="MF102" s="62"/>
      <c r="MG102" s="62"/>
      <c r="MH102" s="62"/>
      <c r="MI102" s="62"/>
      <c r="MJ102" s="62"/>
      <c r="MK102" s="62"/>
      <c r="ML102" s="62"/>
      <c r="MM102" s="62"/>
      <c r="MN102" s="62"/>
      <c r="MO102" s="62"/>
      <c r="MP102" s="62"/>
      <c r="MQ102" s="62"/>
      <c r="MR102" s="62"/>
      <c r="MS102" s="62"/>
      <c r="MT102" s="62"/>
      <c r="MU102" s="62"/>
      <c r="MV102" s="62"/>
      <c r="MW102" s="62"/>
      <c r="MX102" s="62"/>
      <c r="MY102" s="62"/>
      <c r="MZ102" s="62"/>
      <c r="NA102" s="62"/>
      <c r="NB102" s="62"/>
      <c r="NC102" s="62"/>
      <c r="ND102" s="62"/>
      <c r="NE102" s="62"/>
      <c r="NF102" s="62"/>
      <c r="NG102" s="62"/>
      <c r="NH102" s="62"/>
      <c r="NI102" s="62"/>
      <c r="NJ102" s="62"/>
      <c r="NK102" s="62"/>
      <c r="NL102" s="62"/>
      <c r="NM102" s="62"/>
      <c r="NN102" s="62"/>
      <c r="NO102" s="62"/>
      <c r="NP102" s="62"/>
      <c r="NQ102" s="62"/>
      <c r="NR102" s="62"/>
      <c r="NS102" s="62"/>
      <c r="NT102" s="62"/>
      <c r="NU102" s="62"/>
      <c r="NV102" s="62"/>
      <c r="NW102" s="62"/>
      <c r="NX102" s="62"/>
      <c r="NY102" s="62"/>
      <c r="NZ102" s="62"/>
      <c r="OA102" s="62"/>
      <c r="OB102" s="62"/>
      <c r="OC102" s="62"/>
      <c r="OD102" s="62"/>
      <c r="OE102" s="62"/>
      <c r="OF102" s="62"/>
      <c r="OG102" s="62"/>
      <c r="OH102" s="62"/>
      <c r="OI102" s="62"/>
      <c r="OJ102" s="62"/>
      <c r="OK102" s="62"/>
      <c r="OL102" s="62"/>
      <c r="OM102" s="62"/>
      <c r="ON102" s="62"/>
      <c r="OO102" s="62"/>
      <c r="OP102" s="62"/>
      <c r="OQ102" s="62"/>
      <c r="OR102" s="62"/>
      <c r="OS102" s="62"/>
      <c r="OT102" s="62"/>
      <c r="OU102" s="62"/>
      <c r="OV102" s="62"/>
      <c r="OW102" s="62"/>
      <c r="OX102" s="62"/>
      <c r="OY102" s="62"/>
      <c r="OZ102" s="62"/>
      <c r="PA102" s="62"/>
      <c r="PB102" s="62"/>
      <c r="PC102" s="62"/>
      <c r="PD102" s="62"/>
      <c r="PE102" s="62"/>
      <c r="PF102" s="62"/>
      <c r="PG102" s="62"/>
      <c r="PH102" s="62"/>
      <c r="PI102" s="62"/>
      <c r="PJ102" s="62"/>
      <c r="PK102" s="62"/>
      <c r="PL102" s="62"/>
      <c r="PM102" s="62"/>
      <c r="PN102" s="62"/>
      <c r="PO102" s="62"/>
      <c r="PP102" s="62"/>
      <c r="PQ102" s="62"/>
      <c r="PR102" s="62"/>
      <c r="PS102" s="62"/>
      <c r="PT102" s="62"/>
      <c r="PU102" s="62"/>
      <c r="PV102" s="62"/>
      <c r="PW102" s="62"/>
      <c r="PX102" s="62"/>
      <c r="PY102" s="62"/>
      <c r="PZ102" s="62"/>
      <c r="QA102" s="62"/>
      <c r="QB102" s="62"/>
      <c r="QC102" s="62"/>
      <c r="QD102" s="62"/>
      <c r="QE102" s="62"/>
      <c r="QF102" s="62"/>
      <c r="QG102" s="62"/>
      <c r="QH102" s="62"/>
      <c r="QI102" s="62"/>
      <c r="QJ102" s="62"/>
      <c r="QK102" s="62"/>
      <c r="QL102" s="62"/>
      <c r="QM102" s="62"/>
      <c r="QN102" s="62"/>
      <c r="QO102" s="62"/>
      <c r="QP102" s="62"/>
      <c r="QQ102" s="62"/>
      <c r="QR102" s="62"/>
      <c r="QS102" s="62"/>
      <c r="QT102" s="62"/>
      <c r="QU102" s="62"/>
      <c r="QV102" s="62"/>
      <c r="QW102" s="62"/>
      <c r="QX102" s="62"/>
      <c r="QY102" s="62"/>
      <c r="QZ102" s="62"/>
      <c r="RA102" s="62"/>
      <c r="RB102" s="62"/>
      <c r="RC102" s="62"/>
      <c r="RD102" s="62"/>
      <c r="RE102" s="62"/>
      <c r="RF102" s="62"/>
      <c r="RG102" s="62"/>
      <c r="RH102" s="62"/>
      <c r="RI102" s="62"/>
      <c r="RJ102" s="62"/>
      <c r="RK102" s="62"/>
      <c r="RL102" s="62"/>
      <c r="RM102" s="62"/>
      <c r="RN102" s="62"/>
      <c r="RO102" s="62"/>
      <c r="RP102" s="62"/>
      <c r="RQ102" s="62"/>
      <c r="RR102" s="62"/>
      <c r="RS102" s="62"/>
      <c r="RT102" s="62"/>
      <c r="RU102" s="62"/>
      <c r="RV102" s="62"/>
      <c r="RW102" s="62"/>
      <c r="RX102" s="62"/>
      <c r="RY102" s="62"/>
      <c r="RZ102" s="62"/>
      <c r="SA102" s="62"/>
      <c r="SB102" s="62"/>
      <c r="SC102" s="62"/>
      <c r="SD102" s="62"/>
      <c r="SE102" s="62"/>
      <c r="SF102" s="62"/>
      <c r="SG102" s="62"/>
      <c r="SH102" s="62"/>
      <c r="SI102" s="62"/>
      <c r="SJ102" s="62"/>
      <c r="SK102" s="62"/>
      <c r="SL102" s="62"/>
      <c r="SM102" s="62"/>
      <c r="SN102" s="62"/>
      <c r="SO102" s="62"/>
      <c r="SP102" s="62"/>
      <c r="SQ102" s="62"/>
      <c r="SR102" s="62"/>
      <c r="SS102" s="62"/>
      <c r="ST102" s="62"/>
      <c r="SU102" s="62"/>
      <c r="SV102" s="62"/>
      <c r="SW102" s="62"/>
      <c r="SX102" s="62"/>
      <c r="SY102" s="62"/>
      <c r="SZ102" s="62"/>
      <c r="TA102" s="62"/>
      <c r="TB102" s="62"/>
      <c r="TC102" s="62"/>
      <c r="TD102" s="62"/>
      <c r="TE102" s="62"/>
      <c r="TF102" s="62"/>
      <c r="TG102" s="62"/>
      <c r="TH102" s="62"/>
      <c r="TI102" s="62"/>
      <c r="TJ102" s="62"/>
      <c r="TK102" s="62"/>
      <c r="TL102" s="62"/>
      <c r="TM102" s="62"/>
      <c r="TN102" s="62"/>
      <c r="TO102" s="62"/>
      <c r="TP102" s="62"/>
      <c r="TQ102" s="62"/>
      <c r="TR102" s="62"/>
      <c r="TS102" s="62"/>
      <c r="TT102" s="62"/>
      <c r="TU102" s="62"/>
      <c r="TV102" s="62"/>
      <c r="TW102" s="62"/>
      <c r="TX102" s="62"/>
      <c r="TY102" s="62"/>
      <c r="TZ102" s="62"/>
      <c r="UA102" s="62"/>
      <c r="UB102" s="62"/>
      <c r="UC102" s="62"/>
      <c r="UD102" s="62"/>
      <c r="UE102" s="62"/>
      <c r="UF102" s="62"/>
      <c r="UG102" s="62"/>
      <c r="UH102" s="62"/>
      <c r="UI102" s="62"/>
      <c r="UJ102" s="62"/>
      <c r="UK102" s="62"/>
      <c r="UL102" s="62"/>
      <c r="UM102" s="62"/>
      <c r="UN102" s="62"/>
      <c r="UO102" s="62"/>
      <c r="UP102" s="62"/>
      <c r="UQ102" s="62"/>
      <c r="UR102" s="62"/>
      <c r="US102" s="62"/>
      <c r="UT102" s="62"/>
      <c r="UU102" s="62"/>
      <c r="UV102" s="62"/>
      <c r="UW102" s="62"/>
      <c r="UX102" s="62"/>
      <c r="UY102" s="62"/>
      <c r="UZ102" s="62"/>
      <c r="VA102" s="62"/>
      <c r="VB102" s="62"/>
      <c r="VC102" s="62"/>
      <c r="VD102" s="62"/>
      <c r="VE102" s="62"/>
      <c r="VF102" s="62"/>
      <c r="VG102" s="62"/>
      <c r="VH102" s="62"/>
      <c r="VI102" s="62"/>
      <c r="VJ102" s="62"/>
      <c r="VK102" s="62"/>
      <c r="VL102" s="62"/>
      <c r="VM102" s="62"/>
      <c r="VN102" s="62"/>
      <c r="VO102" s="62"/>
      <c r="VP102" s="62"/>
      <c r="VQ102" s="62"/>
      <c r="VR102" s="62"/>
      <c r="VS102" s="62"/>
      <c r="VT102" s="62"/>
      <c r="VU102" s="62"/>
      <c r="VV102" s="62"/>
      <c r="VW102" s="62"/>
      <c r="VX102" s="62"/>
      <c r="VY102" s="62"/>
      <c r="VZ102" s="62"/>
      <c r="WA102" s="62"/>
      <c r="WB102" s="62"/>
      <c r="WC102" s="62"/>
      <c r="WD102" s="62"/>
      <c r="WE102" s="62"/>
      <c r="WF102" s="62"/>
      <c r="WG102" s="62"/>
      <c r="WH102" s="62"/>
      <c r="WI102" s="62"/>
      <c r="WJ102" s="62"/>
      <c r="WK102" s="62"/>
      <c r="WL102" s="62"/>
      <c r="WM102" s="62"/>
      <c r="WN102" s="62"/>
      <c r="WO102" s="62"/>
      <c r="WP102" s="62"/>
      <c r="WQ102" s="62"/>
      <c r="WR102" s="62"/>
      <c r="WS102" s="62"/>
      <c r="WT102" s="62"/>
      <c r="WU102" s="62"/>
      <c r="WV102" s="62"/>
      <c r="WW102" s="62"/>
      <c r="WX102" s="62"/>
      <c r="WY102" s="62"/>
      <c r="WZ102" s="62"/>
      <c r="XA102" s="62"/>
      <c r="XB102" s="62"/>
      <c r="XC102" s="62"/>
      <c r="XD102" s="62"/>
      <c r="XE102" s="62"/>
      <c r="XF102" s="62"/>
      <c r="XG102" s="62"/>
      <c r="XH102" s="62"/>
      <c r="XI102" s="62"/>
      <c r="XJ102" s="62"/>
      <c r="XK102" s="62"/>
      <c r="XL102" s="62"/>
      <c r="XM102" s="62"/>
      <c r="XN102" s="62"/>
      <c r="XO102" s="62"/>
      <c r="XP102" s="62"/>
      <c r="XQ102" s="62"/>
      <c r="XR102" s="62"/>
      <c r="XS102" s="62"/>
      <c r="XT102" s="62"/>
      <c r="XU102" s="62"/>
      <c r="XV102" s="62"/>
      <c r="XW102" s="62"/>
      <c r="XX102" s="62"/>
      <c r="XY102" s="62"/>
      <c r="XZ102" s="62"/>
      <c r="YA102" s="62"/>
      <c r="YB102" s="62"/>
      <c r="YC102" s="62"/>
      <c r="YD102" s="62"/>
      <c r="YE102" s="62"/>
      <c r="YF102" s="62"/>
      <c r="YG102" s="62"/>
      <c r="YH102" s="62"/>
      <c r="YI102" s="62"/>
      <c r="YJ102" s="62"/>
      <c r="YK102" s="62"/>
      <c r="YL102" s="62"/>
      <c r="YM102" s="62"/>
      <c r="YN102" s="62"/>
      <c r="YO102" s="62"/>
      <c r="YP102" s="62"/>
      <c r="YQ102" s="62"/>
      <c r="YR102" s="62"/>
      <c r="YS102" s="62"/>
      <c r="YT102" s="62"/>
      <c r="YU102" s="62"/>
      <c r="YV102" s="62"/>
      <c r="YW102" s="62"/>
      <c r="YX102" s="62"/>
      <c r="YY102" s="62"/>
      <c r="YZ102" s="62"/>
      <c r="ZA102" s="62"/>
      <c r="ZB102" s="62"/>
      <c r="ZC102" s="62"/>
      <c r="ZD102" s="62"/>
      <c r="ZE102" s="62"/>
      <c r="ZF102" s="62"/>
      <c r="ZG102" s="62"/>
      <c r="ZH102" s="62"/>
      <c r="ZI102" s="62"/>
      <c r="ZJ102" s="62"/>
      <c r="ZK102" s="62"/>
      <c r="ZL102" s="62"/>
      <c r="ZM102" s="62"/>
      <c r="ZN102" s="62"/>
      <c r="ZO102" s="62"/>
      <c r="ZP102" s="62"/>
      <c r="ZQ102" s="62"/>
      <c r="ZR102" s="62"/>
      <c r="ZS102" s="62"/>
      <c r="ZT102" s="62"/>
      <c r="ZU102" s="62"/>
      <c r="ZV102" s="62"/>
      <c r="ZW102" s="62"/>
      <c r="ZX102" s="62"/>
      <c r="ZY102" s="62"/>
      <c r="ZZ102" s="62"/>
      <c r="AAA102" s="62"/>
      <c r="AAB102" s="62"/>
      <c r="AAC102" s="62"/>
      <c r="AAD102" s="62"/>
      <c r="AAE102" s="62"/>
      <c r="AAF102" s="62"/>
      <c r="AAG102" s="62"/>
      <c r="AAH102" s="62"/>
      <c r="AAI102" s="62"/>
      <c r="AAJ102" s="62"/>
      <c r="AAK102" s="62"/>
      <c r="AAL102" s="62"/>
      <c r="AAM102" s="62"/>
      <c r="AAN102" s="62"/>
      <c r="AAO102" s="62"/>
      <c r="AAP102" s="62"/>
      <c r="AAQ102" s="62"/>
      <c r="AAR102" s="62"/>
      <c r="AAS102" s="62"/>
      <c r="AAT102" s="62"/>
      <c r="AAU102" s="62"/>
      <c r="AAV102" s="62"/>
      <c r="AAW102" s="62"/>
      <c r="AAX102" s="62"/>
      <c r="AAY102" s="62"/>
      <c r="AAZ102" s="62"/>
      <c r="ABA102" s="62"/>
      <c r="ABB102" s="62"/>
      <c r="ABC102" s="62"/>
      <c r="ABD102" s="62"/>
      <c r="ABE102" s="62"/>
      <c r="ABF102" s="62"/>
      <c r="ABG102" s="62"/>
      <c r="ABH102" s="62"/>
      <c r="ABI102" s="62"/>
      <c r="ABJ102" s="62"/>
      <c r="ABK102" s="62"/>
      <c r="ABL102" s="62"/>
      <c r="ABM102" s="62"/>
      <c r="ABN102" s="62"/>
      <c r="ABO102" s="62"/>
      <c r="ABP102" s="62"/>
      <c r="ABQ102" s="62"/>
      <c r="ABR102" s="62"/>
      <c r="ABS102" s="62"/>
      <c r="ABT102" s="62"/>
      <c r="ABU102" s="62"/>
      <c r="ABV102" s="62"/>
      <c r="ABW102" s="62"/>
      <c r="ABX102" s="62"/>
      <c r="ABY102" s="62"/>
      <c r="ABZ102" s="62"/>
      <c r="ACA102" s="62"/>
      <c r="ACB102" s="62"/>
      <c r="ACC102" s="62"/>
      <c r="ACD102" s="62"/>
      <c r="ACE102" s="62"/>
      <c r="ACF102" s="62"/>
      <c r="ACG102" s="62"/>
      <c r="ACH102" s="62"/>
      <c r="ACI102" s="62"/>
      <c r="ACJ102" s="62"/>
      <c r="ACK102" s="62"/>
      <c r="ACL102" s="62"/>
      <c r="ACM102" s="62"/>
      <c r="ACN102" s="62"/>
      <c r="ACO102" s="62"/>
      <c r="ACP102" s="62"/>
      <c r="ACQ102" s="62"/>
      <c r="ACR102" s="62"/>
      <c r="ACS102" s="62"/>
      <c r="ACT102" s="62"/>
      <c r="ACU102" s="62"/>
      <c r="ACV102" s="62"/>
      <c r="ACW102" s="62"/>
      <c r="ACX102" s="62"/>
      <c r="ACY102" s="62"/>
      <c r="ACZ102" s="62"/>
      <c r="ADA102" s="62"/>
      <c r="ADB102" s="62"/>
      <c r="ADC102" s="62"/>
      <c r="ADD102" s="62"/>
      <c r="ADE102" s="62"/>
      <c r="ADF102" s="62"/>
      <c r="ADG102" s="62"/>
      <c r="ADH102" s="62"/>
      <c r="ADI102" s="62"/>
      <c r="ADJ102" s="62"/>
      <c r="ADK102" s="62"/>
      <c r="ADL102" s="62"/>
      <c r="ADM102" s="62"/>
      <c r="ADN102" s="62"/>
      <c r="ADO102" s="62"/>
      <c r="ADP102" s="62"/>
      <c r="ADQ102" s="62"/>
      <c r="ADR102" s="62"/>
      <c r="ADS102" s="62"/>
      <c r="ADT102" s="62"/>
      <c r="ADU102" s="62"/>
      <c r="ADV102" s="62"/>
      <c r="ADW102" s="62"/>
      <c r="ADX102" s="62"/>
      <c r="ADY102" s="62"/>
      <c r="ADZ102" s="62"/>
      <c r="AEA102" s="62"/>
      <c r="AEB102" s="62"/>
      <c r="AEC102" s="62"/>
      <c r="AED102" s="62"/>
      <c r="AEE102" s="62"/>
      <c r="AEF102" s="62"/>
      <c r="AEG102" s="62"/>
      <c r="AEH102" s="62"/>
      <c r="AEI102" s="62"/>
      <c r="AEJ102" s="62"/>
      <c r="AEK102" s="62"/>
      <c r="AEL102" s="62"/>
      <c r="AEM102" s="62"/>
      <c r="AEN102" s="62"/>
      <c r="AEO102" s="62"/>
      <c r="AEP102" s="62"/>
      <c r="AEQ102" s="62"/>
      <c r="AER102" s="62"/>
      <c r="AES102" s="62"/>
      <c r="AET102" s="62"/>
      <c r="AEU102" s="62"/>
      <c r="AEV102" s="62"/>
      <c r="AEW102" s="62"/>
      <c r="AEX102" s="62"/>
      <c r="AEY102" s="62"/>
      <c r="AEZ102" s="62"/>
      <c r="AFA102" s="62"/>
      <c r="AFB102" s="62"/>
      <c r="AFC102" s="62"/>
      <c r="AFD102" s="62"/>
      <c r="AFE102" s="62"/>
      <c r="AFF102" s="62"/>
      <c r="AFG102" s="62"/>
      <c r="AFH102" s="62"/>
      <c r="AFI102" s="62"/>
      <c r="AFJ102" s="62"/>
      <c r="AFK102" s="62"/>
      <c r="AFL102" s="62"/>
      <c r="AFM102" s="62"/>
      <c r="AFN102" s="62"/>
      <c r="AFO102" s="62"/>
      <c r="AFP102" s="62"/>
      <c r="AFQ102" s="62"/>
      <c r="AFR102" s="62"/>
      <c r="AFS102" s="62"/>
      <c r="AFT102" s="62"/>
      <c r="AFU102" s="62"/>
      <c r="AFV102" s="62"/>
      <c r="AFW102" s="62"/>
      <c r="AFX102" s="62"/>
      <c r="AFY102" s="62"/>
      <c r="AFZ102" s="62"/>
      <c r="AGA102" s="62"/>
      <c r="AGB102" s="62"/>
      <c r="AGC102" s="62"/>
      <c r="AGD102" s="62"/>
      <c r="AGE102" s="62"/>
      <c r="AGF102" s="62"/>
      <c r="AGG102" s="62"/>
      <c r="AGH102" s="62"/>
      <c r="AGI102" s="62"/>
      <c r="AGJ102" s="62"/>
      <c r="AGK102" s="62"/>
      <c r="AGL102" s="62"/>
      <c r="AGM102" s="62"/>
      <c r="AGN102" s="62"/>
      <c r="AGO102" s="62"/>
      <c r="AGP102" s="62"/>
      <c r="AGQ102" s="62"/>
      <c r="AGR102" s="62"/>
      <c r="AGS102" s="62"/>
      <c r="AGT102" s="62"/>
      <c r="AGU102" s="62"/>
      <c r="AGV102" s="62"/>
      <c r="AGW102" s="62"/>
      <c r="AGX102" s="62"/>
      <c r="AGY102" s="62"/>
      <c r="AGZ102" s="62"/>
      <c r="AHA102" s="62"/>
      <c r="AHB102" s="62"/>
      <c r="AHC102" s="62"/>
      <c r="AHD102" s="62"/>
      <c r="AHE102" s="62"/>
      <c r="AHF102" s="62"/>
      <c r="AHG102" s="62"/>
      <c r="AHH102" s="62"/>
      <c r="AHI102" s="62"/>
      <c r="AHJ102" s="62"/>
      <c r="AHK102" s="62"/>
      <c r="AHL102" s="62"/>
      <c r="AHM102" s="62"/>
      <c r="AHN102" s="62"/>
      <c r="AHO102" s="62"/>
      <c r="AHP102" s="62"/>
      <c r="AHQ102" s="62"/>
      <c r="AHR102" s="62"/>
      <c r="AHS102" s="62"/>
      <c r="AHT102" s="62"/>
      <c r="AHU102" s="62"/>
      <c r="AHV102" s="62"/>
      <c r="AHW102" s="62"/>
      <c r="AHX102" s="62"/>
      <c r="AHY102" s="62"/>
      <c r="AHZ102" s="62"/>
      <c r="AIA102" s="62"/>
      <c r="AIB102" s="62"/>
      <c r="AIC102" s="62"/>
      <c r="AID102" s="62"/>
      <c r="AIE102" s="62"/>
      <c r="AIF102" s="62"/>
      <c r="AIG102" s="62"/>
      <c r="AIH102" s="62"/>
      <c r="AII102" s="62"/>
      <c r="AIJ102" s="62"/>
      <c r="AIK102" s="62"/>
      <c r="AIL102" s="62"/>
      <c r="AIM102" s="62"/>
      <c r="AIN102" s="62"/>
      <c r="AIO102" s="62"/>
      <c r="AIP102" s="62"/>
      <c r="AIQ102" s="62"/>
      <c r="AIR102" s="62"/>
      <c r="AIS102" s="62"/>
      <c r="AIT102" s="62"/>
      <c r="AIU102" s="62"/>
      <c r="AIV102" s="62"/>
      <c r="AIW102" s="62"/>
      <c r="AIX102" s="62"/>
      <c r="AIY102" s="62"/>
      <c r="AIZ102" s="62"/>
      <c r="AJA102" s="62"/>
      <c r="AJB102" s="62"/>
      <c r="AJC102" s="62"/>
      <c r="AJD102" s="62"/>
      <c r="AJE102" s="62"/>
      <c r="AJF102" s="62"/>
      <c r="AJG102" s="62"/>
      <c r="AJH102" s="62"/>
      <c r="AJI102" s="62"/>
      <c r="AJJ102" s="62"/>
      <c r="AJK102" s="62"/>
      <c r="AJL102" s="62"/>
      <c r="AJM102" s="62"/>
      <c r="AJN102" s="62"/>
      <c r="AJO102" s="62"/>
      <c r="AJP102" s="62"/>
      <c r="AJQ102" s="62"/>
      <c r="AJR102" s="62"/>
      <c r="AJS102" s="62"/>
      <c r="AJT102" s="62"/>
      <c r="AJU102" s="62"/>
      <c r="AJV102" s="62"/>
      <c r="AJW102" s="62"/>
      <c r="AJX102" s="62"/>
      <c r="AJY102" s="62"/>
      <c r="AJZ102" s="62"/>
      <c r="AKA102" s="62"/>
      <c r="AKB102" s="62"/>
      <c r="AKC102" s="62"/>
      <c r="AKD102" s="62"/>
      <c r="AKE102" s="62"/>
      <c r="AKF102" s="62"/>
      <c r="AKG102" s="62"/>
      <c r="AKH102" s="62"/>
      <c r="AKI102" s="62"/>
      <c r="AKJ102" s="62"/>
      <c r="AKK102" s="62"/>
      <c r="AKL102" s="62"/>
      <c r="AKM102" s="62"/>
      <c r="AKN102" s="62"/>
      <c r="AKO102" s="62"/>
      <c r="AKP102" s="62"/>
      <c r="AKQ102" s="62"/>
      <c r="AKR102" s="62"/>
      <c r="AKS102" s="62"/>
      <c r="AKT102" s="62"/>
      <c r="AKU102" s="62"/>
      <c r="AKV102" s="62"/>
      <c r="AKW102" s="62"/>
      <c r="AKX102" s="62"/>
      <c r="AKY102" s="62"/>
      <c r="AKZ102" s="62"/>
      <c r="ALA102" s="62"/>
      <c r="ALB102" s="62"/>
      <c r="ALC102" s="62"/>
      <c r="ALD102" s="62"/>
      <c r="ALE102" s="62"/>
      <c r="ALF102" s="62"/>
      <c r="ALG102" s="62"/>
      <c r="ALH102" s="62"/>
      <c r="ALI102" s="62"/>
      <c r="ALJ102" s="62"/>
      <c r="ALK102" s="62"/>
      <c r="ALL102" s="62"/>
      <c r="ALM102" s="62"/>
      <c r="ALN102" s="62"/>
      <c r="ALO102" s="62"/>
      <c r="ALP102" s="62"/>
      <c r="ALQ102" s="62"/>
      <c r="ALR102" s="62"/>
      <c r="ALS102" s="62"/>
      <c r="ALT102" s="62"/>
      <c r="ALU102" s="62"/>
      <c r="ALV102" s="62"/>
      <c r="ALW102" s="62"/>
      <c r="ALX102" s="62"/>
      <c r="ALY102" s="62"/>
      <c r="ALZ102" s="62"/>
      <c r="AMA102" s="62"/>
      <c r="AMB102" s="62"/>
      <c r="AMC102" s="62"/>
      <c r="AMD102" s="62"/>
      <c r="AME102" s="62"/>
      <c r="AMF102" s="62"/>
      <c r="AMG102" s="62"/>
      <c r="AMH102" s="62"/>
      <c r="AMI102" s="62"/>
      <c r="AMJ102" s="62"/>
      <c r="AMK102" s="62"/>
      <c r="AML102" s="62"/>
      <c r="AMM102" s="62"/>
      <c r="AMN102" s="62"/>
      <c r="AMO102" s="62"/>
      <c r="AMP102" s="62"/>
      <c r="AMQ102" s="62"/>
      <c r="AMR102" s="62"/>
      <c r="AMS102" s="62"/>
      <c r="AMT102" s="62"/>
      <c r="AMU102" s="62"/>
      <c r="AMV102" s="62"/>
      <c r="AMW102" s="62"/>
      <c r="AMX102" s="62"/>
      <c r="AMY102" s="62"/>
      <c r="AMZ102" s="62"/>
      <c r="ANA102" s="62"/>
      <c r="ANB102" s="62"/>
      <c r="ANC102" s="62"/>
      <c r="AND102" s="62"/>
      <c r="ANE102" s="62"/>
      <c r="ANF102" s="62"/>
      <c r="ANG102" s="62"/>
      <c r="ANH102" s="62"/>
      <c r="ANI102" s="62"/>
      <c r="ANJ102" s="62"/>
      <c r="ANK102" s="62"/>
      <c r="ANL102" s="62"/>
      <c r="ANM102" s="62"/>
      <c r="ANN102" s="62"/>
      <c r="ANO102" s="62"/>
      <c r="ANP102" s="62"/>
      <c r="ANQ102" s="62"/>
      <c r="ANR102" s="62"/>
      <c r="ANS102" s="62"/>
      <c r="ANT102" s="62"/>
      <c r="ANU102" s="62"/>
      <c r="ANV102" s="62"/>
      <c r="ANW102" s="62"/>
      <c r="ANX102" s="62"/>
      <c r="ANY102" s="62"/>
      <c r="ANZ102" s="62"/>
      <c r="AOA102" s="62"/>
      <c r="AOB102" s="62"/>
      <c r="AOC102" s="62"/>
      <c r="AOD102" s="62"/>
      <c r="AOE102" s="62"/>
      <c r="AOF102" s="62"/>
      <c r="AOG102" s="62"/>
      <c r="AOH102" s="62"/>
      <c r="AOI102" s="62"/>
      <c r="AOJ102" s="62"/>
      <c r="AOK102" s="62"/>
      <c r="AOL102" s="62"/>
      <c r="AOM102" s="62"/>
      <c r="AON102" s="62"/>
      <c r="AOO102" s="62"/>
      <c r="AOP102" s="62"/>
      <c r="AOQ102" s="62"/>
      <c r="AOR102" s="62"/>
      <c r="AOS102" s="62"/>
      <c r="AOT102" s="62"/>
      <c r="AOU102" s="62"/>
      <c r="AOV102" s="62"/>
      <c r="AOW102" s="62"/>
      <c r="AOX102" s="62"/>
      <c r="AOY102" s="62"/>
      <c r="AOZ102" s="62"/>
      <c r="APA102" s="62"/>
      <c r="APB102" s="62"/>
      <c r="APC102" s="62"/>
      <c r="APD102" s="62"/>
      <c r="APE102" s="62"/>
      <c r="APF102" s="62"/>
      <c r="APG102" s="62"/>
      <c r="APH102" s="62"/>
      <c r="API102" s="62"/>
      <c r="APJ102" s="62"/>
      <c r="APK102" s="62"/>
      <c r="APL102" s="62"/>
      <c r="APM102" s="62"/>
      <c r="APN102" s="62"/>
      <c r="APO102" s="62"/>
      <c r="APP102" s="62"/>
      <c r="APQ102" s="62"/>
      <c r="APR102" s="62"/>
      <c r="APS102" s="62"/>
      <c r="APT102" s="62"/>
      <c r="APU102" s="62"/>
      <c r="APV102" s="62"/>
      <c r="APW102" s="62"/>
      <c r="APX102" s="62"/>
      <c r="APY102" s="62"/>
      <c r="APZ102" s="62"/>
      <c r="AQA102" s="62"/>
      <c r="AQB102" s="62"/>
      <c r="AQC102" s="62"/>
      <c r="AQD102" s="62"/>
      <c r="AQE102" s="62"/>
      <c r="AQF102" s="62"/>
      <c r="AQG102" s="62"/>
      <c r="AQH102" s="62"/>
      <c r="AQI102" s="62"/>
      <c r="AQJ102" s="62"/>
      <c r="AQK102" s="62"/>
      <c r="AQL102" s="62"/>
      <c r="AQM102" s="62"/>
      <c r="AQN102" s="62"/>
      <c r="AQO102" s="62"/>
      <c r="AQP102" s="62"/>
      <c r="AQQ102" s="62"/>
      <c r="AQR102" s="62"/>
      <c r="AQS102" s="62"/>
      <c r="AQT102" s="62"/>
      <c r="AQU102" s="62"/>
      <c r="AQV102" s="62"/>
      <c r="AQW102" s="62"/>
      <c r="AQX102" s="62"/>
      <c r="AQY102" s="62"/>
      <c r="AQZ102" s="62"/>
      <c r="ARA102" s="62"/>
      <c r="ARB102" s="62"/>
      <c r="ARC102" s="62"/>
      <c r="ARD102" s="62"/>
      <c r="ARE102" s="62"/>
      <c r="ARF102" s="62"/>
      <c r="ARG102" s="62"/>
      <c r="ARH102" s="62"/>
      <c r="ARI102" s="62"/>
      <c r="ARJ102" s="62"/>
      <c r="ARK102" s="62"/>
      <c r="ARL102" s="62"/>
      <c r="ARM102" s="62"/>
      <c r="ARN102" s="62"/>
      <c r="ARO102" s="62"/>
      <c r="ARP102" s="62"/>
      <c r="ARQ102" s="62"/>
      <c r="ARR102" s="62"/>
      <c r="ARS102" s="62"/>
      <c r="ART102" s="62"/>
      <c r="ARU102" s="62"/>
      <c r="ARV102" s="62"/>
      <c r="ARW102" s="62"/>
      <c r="ARX102" s="62"/>
      <c r="ARY102" s="62"/>
      <c r="ARZ102" s="62"/>
      <c r="ASA102" s="62"/>
      <c r="ASB102" s="62"/>
      <c r="ASC102" s="62"/>
      <c r="ASD102" s="62"/>
      <c r="ASE102" s="62"/>
      <c r="ASF102" s="62"/>
      <c r="ASG102" s="62"/>
      <c r="ASH102" s="62"/>
      <c r="ASI102" s="62"/>
      <c r="ASJ102" s="62"/>
      <c r="ASK102" s="62"/>
      <c r="ASL102" s="62"/>
      <c r="ASM102" s="62"/>
      <c r="ASN102" s="62"/>
      <c r="ASO102" s="62"/>
      <c r="ASP102" s="62"/>
      <c r="ASQ102" s="62"/>
      <c r="ASR102" s="62"/>
      <c r="ASS102" s="62"/>
      <c r="AST102" s="62"/>
      <c r="ASU102" s="62"/>
      <c r="ASV102" s="62"/>
      <c r="ASW102" s="62"/>
      <c r="ASX102" s="62"/>
      <c r="ASY102" s="62"/>
      <c r="ASZ102" s="62"/>
      <c r="ATA102" s="62"/>
      <c r="ATB102" s="62"/>
      <c r="ATC102" s="62"/>
      <c r="ATD102" s="62"/>
      <c r="ATE102" s="62"/>
      <c r="ATF102" s="62"/>
      <c r="ATG102" s="62"/>
      <c r="ATH102" s="62"/>
      <c r="ATI102" s="62"/>
      <c r="ATJ102" s="62"/>
      <c r="ATK102" s="62"/>
      <c r="ATL102" s="62"/>
      <c r="ATM102" s="62"/>
      <c r="ATN102" s="62"/>
      <c r="ATO102" s="62"/>
      <c r="ATP102" s="62"/>
      <c r="ATQ102" s="62"/>
      <c r="ATR102" s="62"/>
      <c r="ATS102" s="62"/>
      <c r="ATT102" s="62"/>
      <c r="ATU102" s="62"/>
      <c r="ATV102" s="62"/>
      <c r="ATW102" s="62"/>
      <c r="ATX102" s="62"/>
      <c r="ATY102" s="62"/>
      <c r="ATZ102" s="62"/>
      <c r="AUA102" s="62"/>
      <c r="AUB102" s="62"/>
      <c r="AUC102" s="62"/>
      <c r="AUD102" s="62"/>
      <c r="AUE102" s="62"/>
      <c r="AUF102" s="62"/>
      <c r="AUG102" s="62"/>
      <c r="AUH102" s="62"/>
      <c r="AUI102" s="62"/>
      <c r="AUJ102" s="62"/>
      <c r="AUK102" s="62"/>
      <c r="AUL102" s="62"/>
      <c r="AUM102" s="62"/>
      <c r="AUN102" s="62"/>
      <c r="AUO102" s="62"/>
      <c r="AUP102" s="62"/>
      <c r="AUQ102" s="62"/>
      <c r="AUR102" s="62"/>
      <c r="AUS102" s="62"/>
      <c r="AUT102" s="62"/>
      <c r="AUU102" s="62"/>
      <c r="AUV102" s="62"/>
      <c r="AUW102" s="62"/>
      <c r="AUX102" s="62"/>
      <c r="AUY102" s="62"/>
      <c r="AUZ102" s="62"/>
      <c r="AVA102" s="62"/>
      <c r="AVB102" s="62"/>
      <c r="AVC102" s="62"/>
      <c r="AVD102" s="62"/>
      <c r="AVE102" s="62"/>
      <c r="AVF102" s="62"/>
      <c r="AVG102" s="62"/>
      <c r="AVH102" s="62"/>
      <c r="AVI102" s="62"/>
      <c r="AVJ102" s="62"/>
      <c r="AVK102" s="62"/>
      <c r="AVL102" s="62"/>
      <c r="AVM102" s="62"/>
      <c r="AVN102" s="62"/>
      <c r="AVO102" s="62"/>
      <c r="AVP102" s="62"/>
      <c r="AVQ102" s="62"/>
      <c r="AVR102" s="62"/>
      <c r="AVS102" s="62"/>
      <c r="AVT102" s="62"/>
      <c r="AVU102" s="62"/>
      <c r="AVV102" s="62"/>
      <c r="AVW102" s="62"/>
      <c r="AVX102" s="62"/>
      <c r="AVY102" s="62"/>
      <c r="AVZ102" s="62"/>
      <c r="AWA102" s="62"/>
      <c r="AWB102" s="62"/>
      <c r="AWC102" s="62"/>
      <c r="AWD102" s="62"/>
      <c r="AWE102" s="62"/>
      <c r="AWF102" s="62"/>
      <c r="AWG102" s="62"/>
      <c r="AWH102" s="62"/>
      <c r="AWI102" s="62"/>
      <c r="AWJ102" s="62"/>
      <c r="AWK102" s="62"/>
      <c r="AWL102" s="62"/>
      <c r="AWM102" s="62"/>
      <c r="AWN102" s="62"/>
      <c r="AWO102" s="62"/>
      <c r="AWP102" s="62"/>
      <c r="AWQ102" s="62"/>
      <c r="AWR102" s="62"/>
      <c r="AWS102" s="62"/>
      <c r="AWT102" s="62"/>
      <c r="AWU102" s="62"/>
      <c r="AWV102" s="62"/>
      <c r="AWW102" s="62"/>
      <c r="AWX102" s="62"/>
      <c r="AWY102" s="62"/>
      <c r="AWZ102" s="62"/>
      <c r="AXA102" s="62"/>
      <c r="AXB102" s="62"/>
      <c r="AXC102" s="62"/>
      <c r="AXD102" s="62"/>
      <c r="AXE102" s="62"/>
      <c r="AXF102" s="62"/>
      <c r="AXG102" s="62"/>
      <c r="AXH102" s="62"/>
      <c r="AXI102" s="62"/>
      <c r="AXJ102" s="62"/>
      <c r="AXK102" s="62"/>
      <c r="AXL102" s="62"/>
      <c r="AXM102" s="62"/>
      <c r="AXN102" s="62"/>
      <c r="AXO102" s="62"/>
      <c r="AXP102" s="62"/>
      <c r="AXQ102" s="62"/>
      <c r="AXR102" s="62"/>
      <c r="AXS102" s="62"/>
      <c r="AXT102" s="62"/>
      <c r="AXU102" s="62"/>
      <c r="AXV102" s="62"/>
      <c r="AXW102" s="62"/>
      <c r="AXX102" s="62"/>
      <c r="AXY102" s="62"/>
      <c r="AXZ102" s="62"/>
      <c r="AYA102" s="62"/>
      <c r="AYB102" s="62"/>
      <c r="AYC102" s="62"/>
      <c r="AYD102" s="62"/>
      <c r="AYE102" s="62"/>
      <c r="AYF102" s="62"/>
      <c r="AYG102" s="62"/>
      <c r="AYH102" s="62"/>
      <c r="AYI102" s="62"/>
      <c r="AYJ102" s="62"/>
      <c r="AYK102" s="62"/>
      <c r="AYL102" s="62"/>
      <c r="AYM102" s="62"/>
      <c r="AYN102" s="62"/>
      <c r="AYO102" s="62"/>
      <c r="AYP102" s="62"/>
      <c r="AYQ102" s="62"/>
      <c r="AYR102" s="62"/>
      <c r="AYS102" s="62"/>
      <c r="AYT102" s="62"/>
      <c r="AYU102" s="62"/>
      <c r="AYV102" s="62"/>
      <c r="AYW102" s="62"/>
      <c r="AYX102" s="62"/>
      <c r="AYY102" s="62"/>
      <c r="AYZ102" s="62"/>
      <c r="AZA102" s="62"/>
      <c r="AZB102" s="62"/>
      <c r="AZC102" s="62"/>
      <c r="AZD102" s="62"/>
      <c r="AZE102" s="62"/>
      <c r="AZF102" s="62"/>
      <c r="AZG102" s="62"/>
      <c r="AZH102" s="62"/>
      <c r="AZI102" s="62"/>
      <c r="AZJ102" s="62"/>
      <c r="AZK102" s="62"/>
      <c r="AZL102" s="62"/>
      <c r="AZM102" s="62"/>
      <c r="AZN102" s="62"/>
      <c r="AZO102" s="62"/>
      <c r="AZP102" s="62"/>
      <c r="AZQ102" s="62"/>
      <c r="AZR102" s="62"/>
      <c r="AZS102" s="62"/>
      <c r="AZT102" s="62"/>
      <c r="AZU102" s="62"/>
      <c r="AZV102" s="62"/>
      <c r="AZW102" s="62"/>
      <c r="AZX102" s="62"/>
      <c r="AZY102" s="62"/>
      <c r="AZZ102" s="62"/>
      <c r="BAA102" s="62"/>
      <c r="BAB102" s="62"/>
      <c r="BAC102" s="62"/>
      <c r="BAD102" s="62"/>
      <c r="BAE102" s="62"/>
      <c r="BAF102" s="62"/>
      <c r="BAG102" s="62"/>
      <c r="BAH102" s="62"/>
      <c r="BAI102" s="62"/>
      <c r="BAJ102" s="62"/>
      <c r="BAK102" s="62"/>
      <c r="BAL102" s="62"/>
      <c r="BAM102" s="62"/>
      <c r="BAN102" s="62"/>
      <c r="BAO102" s="62"/>
      <c r="BAP102" s="62"/>
      <c r="BAQ102" s="62"/>
      <c r="BAR102" s="62"/>
      <c r="BAS102" s="62"/>
      <c r="BAT102" s="62"/>
      <c r="BAU102" s="62"/>
      <c r="BAV102" s="62"/>
      <c r="BAW102" s="62"/>
      <c r="BAX102" s="62"/>
      <c r="BAY102" s="62"/>
      <c r="BAZ102" s="62"/>
      <c r="BBA102" s="62"/>
      <c r="BBB102" s="62"/>
      <c r="BBC102" s="62"/>
      <c r="BBD102" s="62"/>
      <c r="BBE102" s="62"/>
      <c r="BBF102" s="62"/>
      <c r="BBG102" s="62"/>
      <c r="BBH102" s="62"/>
      <c r="BBI102" s="62"/>
      <c r="BBJ102" s="62"/>
      <c r="BBK102" s="62"/>
      <c r="BBL102" s="62"/>
      <c r="BBM102" s="62"/>
      <c r="BBN102" s="62"/>
      <c r="BBO102" s="62"/>
      <c r="BBP102" s="62"/>
      <c r="BBQ102" s="62"/>
      <c r="BBR102" s="62"/>
      <c r="BBS102" s="62"/>
      <c r="BBT102" s="62"/>
      <c r="BBU102" s="62"/>
      <c r="BBV102" s="62"/>
      <c r="BBW102" s="62"/>
      <c r="BBX102" s="62"/>
      <c r="BBY102" s="62"/>
      <c r="BBZ102" s="62"/>
      <c r="BCA102" s="62"/>
      <c r="BCB102" s="62"/>
      <c r="BCC102" s="62"/>
      <c r="BCD102" s="62"/>
      <c r="BCE102" s="62"/>
      <c r="BCF102" s="62"/>
      <c r="BCG102" s="62"/>
      <c r="BCH102" s="62"/>
      <c r="BCI102" s="62"/>
      <c r="BCJ102" s="62"/>
      <c r="BCK102" s="62"/>
      <c r="BCL102" s="62"/>
      <c r="BCM102" s="62"/>
      <c r="BCN102" s="62"/>
      <c r="BCO102" s="62"/>
      <c r="BCP102" s="62"/>
      <c r="BCQ102" s="62"/>
      <c r="BCR102" s="62"/>
      <c r="BCS102" s="62"/>
      <c r="BCT102" s="62"/>
      <c r="BCU102" s="62"/>
      <c r="BCV102" s="62"/>
      <c r="BCW102" s="62"/>
      <c r="BCX102" s="62"/>
      <c r="BCY102" s="62"/>
      <c r="BCZ102" s="62"/>
      <c r="BDA102" s="62"/>
      <c r="BDB102" s="62"/>
      <c r="BDC102" s="62"/>
      <c r="BDD102" s="62"/>
      <c r="BDE102" s="62"/>
      <c r="BDF102" s="62"/>
      <c r="BDG102" s="62"/>
      <c r="BDH102" s="62"/>
      <c r="BDI102" s="62"/>
      <c r="BDJ102" s="62"/>
      <c r="BDK102" s="62"/>
      <c r="BDL102" s="62"/>
      <c r="BDM102" s="62"/>
      <c r="BDN102" s="62"/>
      <c r="BDO102" s="62"/>
      <c r="BDP102" s="62"/>
      <c r="BDQ102" s="62"/>
      <c r="BDR102" s="62"/>
      <c r="BDS102" s="62"/>
      <c r="BDT102" s="62"/>
      <c r="BDU102" s="62"/>
      <c r="BDV102" s="62"/>
      <c r="BDW102" s="62"/>
      <c r="BDX102" s="62"/>
      <c r="BDY102" s="62"/>
      <c r="BDZ102" s="62"/>
      <c r="BEA102" s="62"/>
      <c r="BEB102" s="62"/>
      <c r="BEC102" s="62"/>
      <c r="BED102" s="62"/>
      <c r="BEE102" s="62"/>
      <c r="BEF102" s="62"/>
      <c r="BEG102" s="62"/>
      <c r="BEH102" s="62"/>
      <c r="BEI102" s="62"/>
      <c r="BEJ102" s="62"/>
      <c r="BEK102" s="62"/>
      <c r="BEL102" s="62"/>
      <c r="BEM102" s="62"/>
      <c r="BEN102" s="62"/>
      <c r="BEO102" s="62"/>
      <c r="BEP102" s="62"/>
      <c r="BEQ102" s="62"/>
      <c r="BER102" s="62"/>
      <c r="BES102" s="62"/>
      <c r="BET102" s="62"/>
      <c r="BEU102" s="62"/>
      <c r="BEV102" s="62"/>
      <c r="BEW102" s="62"/>
      <c r="BEX102" s="62"/>
      <c r="BEY102" s="62"/>
      <c r="BEZ102" s="62"/>
      <c r="BFA102" s="62"/>
      <c r="BFB102" s="62"/>
      <c r="BFC102" s="62"/>
      <c r="BFD102" s="62"/>
      <c r="BFE102" s="62"/>
      <c r="BFF102" s="62"/>
      <c r="BFG102" s="62"/>
      <c r="BFH102" s="62"/>
      <c r="BFI102" s="62"/>
      <c r="BFJ102" s="62"/>
      <c r="BFK102" s="62"/>
      <c r="BFL102" s="62"/>
      <c r="BFM102" s="62"/>
      <c r="BFN102" s="62"/>
      <c r="BFO102" s="62"/>
      <c r="BFP102" s="62"/>
      <c r="BFQ102" s="62"/>
      <c r="BFR102" s="62"/>
      <c r="BFS102" s="62"/>
      <c r="BFT102" s="62"/>
      <c r="BFU102" s="62"/>
      <c r="BFV102" s="62"/>
      <c r="BFW102" s="62"/>
      <c r="BFX102" s="62"/>
      <c r="BFY102" s="62"/>
      <c r="BFZ102" s="62"/>
      <c r="BGA102" s="62"/>
      <c r="BGB102" s="62"/>
      <c r="BGC102" s="62"/>
      <c r="BGD102" s="62"/>
      <c r="BGE102" s="62"/>
      <c r="BGF102" s="62"/>
      <c r="BGG102" s="62"/>
      <c r="BGH102" s="62"/>
      <c r="BGI102" s="62"/>
      <c r="BGJ102" s="62"/>
      <c r="BGK102" s="62"/>
      <c r="BGL102" s="62"/>
      <c r="BGM102" s="62"/>
      <c r="BGN102" s="62"/>
      <c r="BGO102" s="62"/>
      <c r="BGP102" s="62"/>
      <c r="BGQ102" s="62"/>
      <c r="BGR102" s="62"/>
      <c r="BGS102" s="62"/>
      <c r="BGT102" s="62"/>
      <c r="BGU102" s="62"/>
      <c r="BGV102" s="62"/>
      <c r="BGW102" s="62"/>
      <c r="BGX102" s="62"/>
      <c r="BGY102" s="62"/>
      <c r="BGZ102" s="62"/>
      <c r="BHA102" s="62"/>
      <c r="BHB102" s="62"/>
      <c r="BHC102" s="62"/>
      <c r="BHD102" s="62"/>
      <c r="BHE102" s="62"/>
      <c r="BHF102" s="62"/>
      <c r="BHG102" s="62"/>
      <c r="BHH102" s="62"/>
      <c r="BHI102" s="62"/>
      <c r="BHJ102" s="62"/>
      <c r="BHK102" s="62"/>
      <c r="BHL102" s="62"/>
      <c r="BHM102" s="62"/>
      <c r="BHN102" s="62"/>
      <c r="BHO102" s="62"/>
      <c r="BHP102" s="62"/>
      <c r="BHQ102" s="62"/>
      <c r="BHR102" s="62"/>
      <c r="BHS102" s="62"/>
      <c r="BHT102" s="62"/>
      <c r="BHU102" s="62"/>
      <c r="BHV102" s="62"/>
      <c r="BHW102" s="62"/>
      <c r="BHX102" s="62"/>
      <c r="BHY102" s="62"/>
      <c r="BHZ102" s="62"/>
      <c r="BIA102" s="62"/>
      <c r="BIB102" s="62"/>
      <c r="BIC102" s="62"/>
      <c r="BID102" s="62"/>
      <c r="BIE102" s="62"/>
      <c r="BIF102" s="62"/>
      <c r="BIG102" s="62"/>
      <c r="BIH102" s="62"/>
      <c r="BII102" s="62"/>
      <c r="BIJ102" s="62"/>
      <c r="BIK102" s="62"/>
      <c r="BIL102" s="62"/>
      <c r="BIM102" s="62"/>
      <c r="BIN102" s="62"/>
      <c r="BIO102" s="62"/>
      <c r="BIP102" s="62"/>
      <c r="BIQ102" s="62"/>
      <c r="BIR102" s="62"/>
      <c r="BIS102" s="62"/>
      <c r="BIT102" s="62"/>
      <c r="BIU102" s="62"/>
      <c r="BIV102" s="62"/>
      <c r="BIW102" s="62"/>
      <c r="BIX102" s="62"/>
      <c r="BIY102" s="62"/>
      <c r="BIZ102" s="62"/>
      <c r="BJA102" s="62"/>
      <c r="BJB102" s="62"/>
      <c r="BJC102" s="62"/>
      <c r="BJD102" s="62"/>
      <c r="BJE102" s="62"/>
      <c r="BJF102" s="62"/>
      <c r="BJG102" s="62"/>
      <c r="BJH102" s="62"/>
      <c r="BJI102" s="62"/>
      <c r="BJJ102" s="62"/>
      <c r="BJK102" s="62"/>
      <c r="BJL102" s="62"/>
      <c r="BJM102" s="62"/>
      <c r="BJN102" s="62"/>
      <c r="BJO102" s="62"/>
      <c r="BJP102" s="62"/>
      <c r="BJQ102" s="62"/>
      <c r="BJR102" s="62"/>
      <c r="BJS102" s="62"/>
      <c r="BJT102" s="62"/>
      <c r="BJU102" s="62"/>
      <c r="BJV102" s="62"/>
      <c r="BJW102" s="62"/>
      <c r="BJX102" s="62"/>
      <c r="BJY102" s="62"/>
      <c r="BJZ102" s="62"/>
      <c r="BKA102" s="62"/>
      <c r="BKB102" s="62"/>
      <c r="BKC102" s="62"/>
      <c r="BKD102" s="62"/>
      <c r="BKE102" s="62"/>
      <c r="BKF102" s="62"/>
      <c r="BKG102" s="62"/>
      <c r="BKH102" s="62"/>
      <c r="BKI102" s="62"/>
      <c r="BKJ102" s="62"/>
      <c r="BKK102" s="62"/>
      <c r="BKL102" s="62"/>
      <c r="BKM102" s="62"/>
      <c r="BKN102" s="62"/>
      <c r="BKO102" s="62"/>
      <c r="BKP102" s="62"/>
      <c r="BKQ102" s="62"/>
      <c r="BKR102" s="62"/>
      <c r="BKS102" s="62"/>
      <c r="BKT102" s="62"/>
      <c r="BKU102" s="62"/>
      <c r="BKV102" s="62"/>
      <c r="BKW102" s="62"/>
      <c r="BKX102" s="62"/>
      <c r="BKY102" s="62"/>
      <c r="BKZ102" s="62"/>
      <c r="BLA102" s="62"/>
      <c r="BLB102" s="62"/>
      <c r="BLC102" s="62"/>
      <c r="BLD102" s="62"/>
      <c r="BLE102" s="62"/>
      <c r="BLF102" s="62"/>
      <c r="BLG102" s="62"/>
      <c r="BLH102" s="62"/>
      <c r="BLI102" s="62"/>
      <c r="BLJ102" s="62"/>
      <c r="BLK102" s="62"/>
      <c r="BLL102" s="62"/>
      <c r="BLM102" s="62"/>
      <c r="BLN102" s="62"/>
      <c r="BLO102" s="62"/>
      <c r="BLP102" s="62"/>
      <c r="BLQ102" s="62"/>
      <c r="BLR102" s="62"/>
      <c r="BLS102" s="62"/>
      <c r="BLT102" s="62"/>
      <c r="BLU102" s="62"/>
      <c r="BLV102" s="62"/>
      <c r="BLW102" s="62"/>
      <c r="BLX102" s="62"/>
      <c r="BLY102" s="62"/>
      <c r="BLZ102" s="62"/>
      <c r="BMA102" s="62"/>
      <c r="BMB102" s="62"/>
      <c r="BMC102" s="62"/>
      <c r="BMD102" s="62"/>
      <c r="BME102" s="62"/>
      <c r="BMF102" s="62"/>
      <c r="BMG102" s="62"/>
      <c r="BMH102" s="62"/>
      <c r="BMI102" s="62"/>
      <c r="BMJ102" s="62"/>
      <c r="BMK102" s="62"/>
      <c r="BML102" s="62"/>
      <c r="BMM102" s="62"/>
      <c r="BMN102" s="62"/>
      <c r="BMO102" s="62"/>
      <c r="BMP102" s="62"/>
      <c r="BMQ102" s="62"/>
      <c r="BMR102" s="62"/>
      <c r="BMS102" s="62"/>
      <c r="BMT102" s="62"/>
      <c r="BMU102" s="62"/>
      <c r="BMV102" s="62"/>
      <c r="BMW102" s="62"/>
      <c r="BMX102" s="62"/>
      <c r="BMY102" s="62"/>
      <c r="BMZ102" s="62"/>
      <c r="BNA102" s="62"/>
      <c r="BNB102" s="62"/>
      <c r="BNC102" s="62"/>
      <c r="BND102" s="62"/>
      <c r="BNE102" s="62"/>
      <c r="BNF102" s="62"/>
      <c r="BNG102" s="62"/>
      <c r="BNH102" s="62"/>
      <c r="BNI102" s="62"/>
      <c r="BNJ102" s="62"/>
      <c r="BNK102" s="62"/>
      <c r="BNL102" s="62"/>
      <c r="BNM102" s="62"/>
      <c r="BNN102" s="62"/>
      <c r="BNO102" s="62"/>
      <c r="BNP102" s="62"/>
      <c r="BNQ102" s="62"/>
      <c r="BNR102" s="62"/>
      <c r="BNS102" s="62"/>
      <c r="BNT102" s="62"/>
      <c r="BNU102" s="62"/>
      <c r="BNV102" s="62"/>
      <c r="BNW102" s="62"/>
      <c r="BNX102" s="62"/>
      <c r="BNY102" s="62"/>
      <c r="BNZ102" s="62"/>
      <c r="BOA102" s="62"/>
      <c r="BOB102" s="62"/>
      <c r="BOC102" s="62"/>
      <c r="BOD102" s="62"/>
      <c r="BOE102" s="62"/>
      <c r="BOF102" s="62"/>
      <c r="BOG102" s="62"/>
      <c r="BOH102" s="62"/>
      <c r="BOI102" s="62"/>
      <c r="BOJ102" s="62"/>
      <c r="BOK102" s="62"/>
      <c r="BOL102" s="62"/>
      <c r="BOM102" s="62"/>
      <c r="BON102" s="62"/>
      <c r="BOO102" s="62"/>
      <c r="BOP102" s="62"/>
      <c r="BOQ102" s="62"/>
      <c r="BOR102" s="62"/>
      <c r="BOS102" s="62"/>
      <c r="BOT102" s="62"/>
      <c r="BOU102" s="62"/>
      <c r="BOV102" s="62"/>
      <c r="BOW102" s="62"/>
      <c r="BOX102" s="62"/>
      <c r="BOY102" s="62"/>
      <c r="BOZ102" s="62"/>
      <c r="BPA102" s="62"/>
      <c r="BPB102" s="62"/>
      <c r="BPC102" s="62"/>
      <c r="BPD102" s="62"/>
      <c r="BPE102" s="62"/>
      <c r="BPF102" s="62"/>
      <c r="BPG102" s="62"/>
      <c r="BPH102" s="62"/>
      <c r="BPI102" s="62"/>
      <c r="BPJ102" s="62"/>
      <c r="BPK102" s="62"/>
      <c r="BPL102" s="62"/>
      <c r="BPM102" s="62"/>
      <c r="BPN102" s="62"/>
      <c r="BPO102" s="62"/>
      <c r="BPP102" s="62"/>
      <c r="BPQ102" s="62"/>
      <c r="BPR102" s="62"/>
      <c r="BPS102" s="62"/>
      <c r="BPT102" s="62"/>
      <c r="BPU102" s="62"/>
      <c r="BPV102" s="62"/>
      <c r="BPW102" s="62"/>
      <c r="BPX102" s="62"/>
      <c r="BPY102" s="62"/>
      <c r="BPZ102" s="62"/>
      <c r="BQA102" s="62"/>
      <c r="BQB102" s="62"/>
      <c r="BQC102" s="62"/>
      <c r="BQD102" s="62"/>
      <c r="BQE102" s="62"/>
      <c r="BQF102" s="62"/>
      <c r="BQG102" s="62"/>
      <c r="BQH102" s="62"/>
      <c r="BQI102" s="62"/>
      <c r="BQJ102" s="62"/>
      <c r="BQK102" s="62"/>
      <c r="BQL102" s="62"/>
      <c r="BQM102" s="62"/>
      <c r="BQN102" s="62"/>
      <c r="BQO102" s="62"/>
      <c r="BQP102" s="62"/>
      <c r="BQQ102" s="62"/>
      <c r="BQR102" s="62"/>
      <c r="BQS102" s="62"/>
      <c r="BQT102" s="62"/>
      <c r="BQU102" s="62"/>
      <c r="BQV102" s="62"/>
      <c r="BQW102" s="62"/>
      <c r="BQX102" s="62"/>
      <c r="BQY102" s="62"/>
      <c r="BQZ102" s="62"/>
      <c r="BRA102" s="62"/>
      <c r="BRB102" s="62"/>
      <c r="BRC102" s="62"/>
      <c r="BRD102" s="62"/>
      <c r="BRE102" s="62"/>
      <c r="BRF102" s="62"/>
      <c r="BRG102" s="62"/>
      <c r="BRH102" s="62"/>
      <c r="BRI102" s="62"/>
      <c r="BRJ102" s="62"/>
      <c r="BRK102" s="62"/>
      <c r="BRL102" s="62"/>
      <c r="BRM102" s="62"/>
      <c r="BRN102" s="62"/>
      <c r="BRO102" s="62"/>
      <c r="BRP102" s="62"/>
      <c r="BRQ102" s="62"/>
      <c r="BRR102" s="62"/>
      <c r="BRS102" s="62"/>
      <c r="BRT102" s="62"/>
      <c r="BRU102" s="62"/>
      <c r="BRV102" s="62"/>
      <c r="BRW102" s="62"/>
      <c r="BRX102" s="62"/>
      <c r="BRY102" s="62"/>
      <c r="BRZ102" s="62"/>
      <c r="BSA102" s="62"/>
      <c r="BSB102" s="62"/>
      <c r="BSC102" s="62"/>
      <c r="BSD102" s="62"/>
      <c r="BSE102" s="62"/>
      <c r="BSF102" s="62"/>
      <c r="BSG102" s="62"/>
      <c r="BSH102" s="62"/>
      <c r="BSI102" s="62"/>
      <c r="BSJ102" s="62"/>
      <c r="BSK102" s="62"/>
      <c r="BSL102" s="62"/>
      <c r="BSM102" s="62"/>
      <c r="BSN102" s="62"/>
      <c r="BSO102" s="62"/>
      <c r="BSP102" s="62"/>
      <c r="BSQ102" s="62"/>
      <c r="BSR102" s="62"/>
      <c r="BSS102" s="62"/>
      <c r="BST102" s="62"/>
      <c r="BSU102" s="62"/>
      <c r="BSV102" s="62"/>
      <c r="BSW102" s="62"/>
      <c r="BSX102" s="62"/>
      <c r="BSY102" s="62"/>
      <c r="BSZ102" s="62"/>
      <c r="BTA102" s="62"/>
      <c r="BTB102" s="62"/>
      <c r="BTC102" s="62"/>
      <c r="BTD102" s="62"/>
      <c r="BTE102" s="62"/>
      <c r="BTF102" s="62"/>
      <c r="BTG102" s="62"/>
      <c r="BTH102" s="62"/>
      <c r="BTI102" s="62"/>
      <c r="BTJ102" s="62"/>
      <c r="BTK102" s="62"/>
      <c r="BTL102" s="62"/>
      <c r="BTM102" s="62"/>
      <c r="BTN102" s="62"/>
      <c r="BTO102" s="62"/>
      <c r="BTP102" s="62"/>
      <c r="BTQ102" s="62"/>
      <c r="BTR102" s="62"/>
      <c r="BTS102" s="62"/>
      <c r="BTT102" s="62"/>
      <c r="BTU102" s="62"/>
      <c r="BTV102" s="62"/>
      <c r="BTW102" s="62"/>
      <c r="BTX102" s="62"/>
      <c r="BTY102" s="62"/>
      <c r="BTZ102" s="62"/>
      <c r="BUA102" s="62"/>
      <c r="BUB102" s="62"/>
      <c r="BUC102" s="62"/>
      <c r="BUD102" s="62"/>
      <c r="BUE102" s="62"/>
      <c r="BUF102" s="62"/>
      <c r="BUG102" s="62"/>
      <c r="BUH102" s="62"/>
      <c r="BUI102" s="62"/>
      <c r="BUJ102" s="62"/>
      <c r="BUK102" s="62"/>
      <c r="BUL102" s="62"/>
      <c r="BUM102" s="62"/>
      <c r="BUN102" s="62"/>
      <c r="BUO102" s="62"/>
      <c r="BUP102" s="62"/>
      <c r="BUQ102" s="62"/>
      <c r="BUR102" s="62"/>
      <c r="BUS102" s="62"/>
      <c r="BUT102" s="62"/>
      <c r="BUU102" s="62"/>
      <c r="BUV102" s="62"/>
      <c r="BUW102" s="62"/>
      <c r="BUX102" s="62"/>
      <c r="BUY102" s="62"/>
      <c r="BUZ102" s="62"/>
      <c r="BVA102" s="62"/>
      <c r="BVB102" s="62"/>
      <c r="BVC102" s="62"/>
      <c r="BVD102" s="62"/>
      <c r="BVE102" s="62"/>
      <c r="BVF102" s="62"/>
      <c r="BVG102" s="62"/>
      <c r="BVH102" s="62"/>
      <c r="BVI102" s="62"/>
      <c r="BVJ102" s="62"/>
      <c r="BVK102" s="62"/>
      <c r="BVL102" s="62"/>
      <c r="BVM102" s="62"/>
      <c r="BVN102" s="62"/>
      <c r="BVO102" s="62"/>
      <c r="BVP102" s="62"/>
      <c r="BVQ102" s="62"/>
      <c r="BVR102" s="62"/>
      <c r="BVS102" s="62"/>
      <c r="BVT102" s="62"/>
      <c r="BVU102" s="62"/>
      <c r="BVV102" s="62"/>
      <c r="BVW102" s="62"/>
      <c r="BVX102" s="62"/>
      <c r="BVY102" s="62"/>
      <c r="BVZ102" s="62"/>
      <c r="BWA102" s="62"/>
      <c r="BWB102" s="62"/>
      <c r="BWC102" s="62"/>
      <c r="BWD102" s="62"/>
      <c r="BWE102" s="62"/>
      <c r="BWF102" s="62"/>
      <c r="BWG102" s="62"/>
      <c r="BWH102" s="62"/>
      <c r="BWI102" s="62"/>
      <c r="BWJ102" s="62"/>
      <c r="BWK102" s="62"/>
      <c r="BWL102" s="62"/>
      <c r="BWM102" s="62"/>
      <c r="BWN102" s="62"/>
      <c r="BWO102" s="62"/>
      <c r="BWP102" s="62"/>
      <c r="BWQ102" s="62"/>
      <c r="BWR102" s="62"/>
      <c r="BWS102" s="62"/>
      <c r="BWT102" s="62"/>
      <c r="BWU102" s="62"/>
      <c r="BWV102" s="62"/>
      <c r="BWW102" s="62"/>
      <c r="BWX102" s="62"/>
      <c r="BWY102" s="62"/>
      <c r="BWZ102" s="62"/>
      <c r="BXA102" s="62"/>
      <c r="BXB102" s="62"/>
      <c r="BXC102" s="62"/>
      <c r="BXD102" s="62"/>
      <c r="BXE102" s="62"/>
      <c r="BXF102" s="62"/>
      <c r="BXG102" s="62"/>
      <c r="BXH102" s="62"/>
      <c r="BXI102" s="62"/>
      <c r="BXJ102" s="62"/>
      <c r="BXK102" s="62"/>
      <c r="BXL102" s="62"/>
      <c r="BXM102" s="62"/>
      <c r="BXN102" s="62"/>
      <c r="BXO102" s="62"/>
      <c r="BXP102" s="62"/>
      <c r="BXQ102" s="62"/>
      <c r="BXR102" s="62"/>
      <c r="BXS102" s="62"/>
      <c r="BXT102" s="62"/>
      <c r="BXU102" s="62"/>
      <c r="BXV102" s="62"/>
      <c r="BXW102" s="62"/>
      <c r="BXX102" s="62"/>
      <c r="BXY102" s="62"/>
      <c r="BXZ102" s="62"/>
      <c r="BYA102" s="62"/>
      <c r="BYB102" s="62"/>
      <c r="BYC102" s="62"/>
      <c r="BYD102" s="62"/>
      <c r="BYE102" s="62"/>
      <c r="BYF102" s="62"/>
      <c r="BYG102" s="62"/>
      <c r="BYH102" s="62"/>
      <c r="BYI102" s="62"/>
      <c r="BYJ102" s="62"/>
      <c r="BYK102" s="62"/>
      <c r="BYL102" s="62"/>
      <c r="BYM102" s="62"/>
      <c r="BYN102" s="62"/>
      <c r="BYO102" s="62"/>
      <c r="BYP102" s="62"/>
      <c r="BYQ102" s="62"/>
      <c r="BYR102" s="62"/>
      <c r="BYS102" s="62"/>
      <c r="BYT102" s="62"/>
      <c r="BYU102" s="62"/>
      <c r="BYV102" s="62"/>
      <c r="BYW102" s="62"/>
      <c r="BYX102" s="62"/>
      <c r="BYY102" s="62"/>
      <c r="BYZ102" s="62"/>
      <c r="BZA102" s="62"/>
      <c r="BZB102" s="62"/>
      <c r="BZC102" s="62"/>
      <c r="BZD102" s="62"/>
      <c r="BZE102" s="62"/>
      <c r="BZF102" s="62"/>
      <c r="BZG102" s="62"/>
      <c r="BZH102" s="62"/>
      <c r="BZI102" s="62"/>
      <c r="BZJ102" s="62"/>
      <c r="BZK102" s="62"/>
      <c r="BZL102" s="62"/>
      <c r="BZM102" s="62"/>
      <c r="BZN102" s="62"/>
      <c r="BZO102" s="62"/>
      <c r="BZP102" s="62"/>
      <c r="BZQ102" s="62"/>
      <c r="BZR102" s="62"/>
      <c r="BZS102" s="62"/>
      <c r="BZT102" s="62"/>
      <c r="BZU102" s="62"/>
      <c r="BZV102" s="62"/>
      <c r="BZW102" s="62"/>
      <c r="BZX102" s="62"/>
      <c r="BZY102" s="62"/>
      <c r="BZZ102" s="62"/>
      <c r="CAA102" s="62"/>
      <c r="CAB102" s="62"/>
      <c r="CAC102" s="62"/>
      <c r="CAD102" s="62"/>
      <c r="CAE102" s="62"/>
      <c r="CAF102" s="62"/>
      <c r="CAG102" s="62"/>
      <c r="CAH102" s="62"/>
      <c r="CAI102" s="62"/>
      <c r="CAJ102" s="62"/>
      <c r="CAK102" s="62"/>
      <c r="CAL102" s="62"/>
      <c r="CAM102" s="62"/>
      <c r="CAN102" s="62"/>
      <c r="CAO102" s="62"/>
      <c r="CAP102" s="62"/>
      <c r="CAQ102" s="62"/>
      <c r="CAR102" s="62"/>
      <c r="CAS102" s="62"/>
      <c r="CAT102" s="62"/>
      <c r="CAU102" s="62"/>
      <c r="CAV102" s="62"/>
      <c r="CAW102" s="62"/>
      <c r="CAX102" s="62"/>
      <c r="CAY102" s="62"/>
      <c r="CAZ102" s="62"/>
      <c r="CBA102" s="62"/>
      <c r="CBB102" s="62"/>
      <c r="CBC102" s="62"/>
      <c r="CBD102" s="62"/>
      <c r="CBE102" s="62"/>
      <c r="CBF102" s="62"/>
      <c r="CBG102" s="62"/>
      <c r="CBH102" s="62"/>
      <c r="CBI102" s="62"/>
      <c r="CBJ102" s="62"/>
      <c r="CBK102" s="62"/>
      <c r="CBL102" s="62"/>
      <c r="CBM102" s="62"/>
      <c r="CBN102" s="62"/>
      <c r="CBO102" s="62"/>
      <c r="CBP102" s="62"/>
      <c r="CBQ102" s="62"/>
      <c r="CBR102" s="62"/>
      <c r="CBS102" s="62"/>
      <c r="CBT102" s="62"/>
      <c r="CBU102" s="62"/>
      <c r="CBV102" s="62"/>
      <c r="CBW102" s="62"/>
      <c r="CBX102" s="62"/>
      <c r="CBY102" s="62"/>
      <c r="CBZ102" s="62"/>
      <c r="CCA102" s="62"/>
      <c r="CCB102" s="62"/>
      <c r="CCC102" s="62"/>
      <c r="CCD102" s="62"/>
      <c r="CCE102" s="62"/>
      <c r="CCF102" s="62"/>
      <c r="CCG102" s="62"/>
      <c r="CCH102" s="62"/>
      <c r="CCI102" s="62"/>
      <c r="CCJ102" s="62"/>
      <c r="CCK102" s="62"/>
      <c r="CCL102" s="62"/>
      <c r="CCM102" s="62"/>
      <c r="CCN102" s="62"/>
      <c r="CCO102" s="62"/>
      <c r="CCP102" s="62"/>
      <c r="CCQ102" s="62"/>
      <c r="CCR102" s="62"/>
      <c r="CCS102" s="62"/>
      <c r="CCT102" s="62"/>
      <c r="CCU102" s="62"/>
      <c r="CCV102" s="62"/>
      <c r="CCW102" s="62"/>
      <c r="CCX102" s="62"/>
      <c r="CCY102" s="62"/>
      <c r="CCZ102" s="62"/>
      <c r="CDA102" s="62"/>
      <c r="CDB102" s="62"/>
      <c r="CDC102" s="62"/>
      <c r="CDD102" s="62"/>
      <c r="CDE102" s="62"/>
      <c r="CDF102" s="62"/>
      <c r="CDG102" s="62"/>
      <c r="CDH102" s="62"/>
      <c r="CDI102" s="62"/>
      <c r="CDJ102" s="62"/>
      <c r="CDK102" s="62"/>
      <c r="CDL102" s="62"/>
      <c r="CDM102" s="62"/>
      <c r="CDN102" s="62"/>
      <c r="CDO102" s="62"/>
      <c r="CDP102" s="62"/>
      <c r="CDQ102" s="62"/>
      <c r="CDR102" s="62"/>
      <c r="CDS102" s="62"/>
      <c r="CDT102" s="62"/>
      <c r="CDU102" s="62"/>
      <c r="CDV102" s="62"/>
      <c r="CDW102" s="62"/>
      <c r="CDX102" s="62"/>
      <c r="CDY102" s="62"/>
      <c r="CDZ102" s="62"/>
      <c r="CEA102" s="62"/>
      <c r="CEB102" s="62"/>
      <c r="CEC102" s="62"/>
      <c r="CED102" s="62"/>
      <c r="CEE102" s="62"/>
      <c r="CEF102" s="62"/>
      <c r="CEG102" s="62"/>
      <c r="CEH102" s="62"/>
      <c r="CEI102" s="62"/>
      <c r="CEJ102" s="62"/>
      <c r="CEK102" s="62"/>
      <c r="CEL102" s="62"/>
      <c r="CEM102" s="62"/>
      <c r="CEN102" s="62"/>
      <c r="CEO102" s="62"/>
      <c r="CEP102" s="62"/>
      <c r="CEQ102" s="62"/>
      <c r="CER102" s="62"/>
      <c r="CES102" s="62"/>
      <c r="CET102" s="62"/>
      <c r="CEU102" s="62"/>
      <c r="CEV102" s="62"/>
      <c r="CEW102" s="62"/>
      <c r="CEX102" s="62"/>
      <c r="CEY102" s="62"/>
      <c r="CEZ102" s="62"/>
      <c r="CFA102" s="62"/>
      <c r="CFB102" s="62"/>
      <c r="CFC102" s="62"/>
      <c r="CFD102" s="62"/>
      <c r="CFE102" s="62"/>
      <c r="CFF102" s="62"/>
      <c r="CFG102" s="62"/>
      <c r="CFH102" s="62"/>
      <c r="CFI102" s="62"/>
      <c r="CFJ102" s="62"/>
      <c r="CFK102" s="62"/>
      <c r="CFL102" s="62"/>
      <c r="CFM102" s="62"/>
      <c r="CFN102" s="62"/>
      <c r="CFO102" s="62"/>
      <c r="CFP102" s="62"/>
      <c r="CFQ102" s="62"/>
      <c r="CFR102" s="62"/>
      <c r="CFS102" s="62"/>
      <c r="CFT102" s="62"/>
      <c r="CFU102" s="62"/>
      <c r="CFV102" s="62"/>
      <c r="CFW102" s="62"/>
      <c r="CFX102" s="62"/>
      <c r="CFY102" s="62"/>
      <c r="CFZ102" s="62"/>
      <c r="CGA102" s="62"/>
      <c r="CGB102" s="62"/>
      <c r="CGC102" s="62"/>
      <c r="CGD102" s="62"/>
      <c r="CGE102" s="62"/>
      <c r="CGF102" s="62"/>
      <c r="CGG102" s="62"/>
      <c r="CGH102" s="62"/>
      <c r="CGI102" s="62"/>
      <c r="CGJ102" s="62"/>
      <c r="CGK102" s="62"/>
      <c r="CGL102" s="62"/>
      <c r="CGM102" s="62"/>
      <c r="CGN102" s="62"/>
      <c r="CGO102" s="62"/>
      <c r="CGP102" s="62"/>
      <c r="CGQ102" s="62"/>
      <c r="CGR102" s="62"/>
      <c r="CGS102" s="62"/>
      <c r="CGT102" s="62"/>
      <c r="CGU102" s="62"/>
      <c r="CGV102" s="62"/>
      <c r="CGW102" s="62"/>
      <c r="CGX102" s="62"/>
      <c r="CGY102" s="62"/>
      <c r="CGZ102" s="62"/>
      <c r="CHA102" s="62"/>
      <c r="CHB102" s="62"/>
      <c r="CHC102" s="62"/>
      <c r="CHD102" s="62"/>
      <c r="CHE102" s="62"/>
      <c r="CHF102" s="62"/>
      <c r="CHG102" s="62"/>
      <c r="CHH102" s="62"/>
      <c r="CHI102" s="62"/>
      <c r="CHJ102" s="62"/>
      <c r="CHK102" s="62"/>
      <c r="CHL102" s="62"/>
      <c r="CHM102" s="62"/>
      <c r="CHN102" s="62"/>
      <c r="CHO102" s="62"/>
      <c r="CHP102" s="62"/>
      <c r="CHQ102" s="62"/>
      <c r="CHR102" s="62"/>
      <c r="CHS102" s="62"/>
      <c r="CHT102" s="62"/>
      <c r="CHU102" s="62"/>
      <c r="CHV102" s="62"/>
      <c r="CHW102" s="62"/>
      <c r="CHX102" s="62"/>
      <c r="CHY102" s="62"/>
      <c r="CHZ102" s="62"/>
      <c r="CIA102" s="62"/>
      <c r="CIB102" s="62"/>
      <c r="CIC102" s="62"/>
      <c r="CID102" s="62"/>
      <c r="CIE102" s="62"/>
      <c r="CIF102" s="62"/>
      <c r="CIG102" s="62"/>
      <c r="CIH102" s="62"/>
      <c r="CII102" s="62"/>
      <c r="CIJ102" s="62"/>
      <c r="CIK102" s="62"/>
      <c r="CIL102" s="62"/>
      <c r="CIM102" s="62"/>
      <c r="CIN102" s="62"/>
      <c r="CIO102" s="62"/>
      <c r="CIP102" s="62"/>
      <c r="CIQ102" s="62"/>
      <c r="CIR102" s="62"/>
      <c r="CIS102" s="62"/>
      <c r="CIT102" s="62"/>
      <c r="CIU102" s="62"/>
      <c r="CIV102" s="62"/>
      <c r="CIW102" s="62"/>
      <c r="CIX102" s="62"/>
      <c r="CIY102" s="62"/>
      <c r="CIZ102" s="62"/>
      <c r="CJA102" s="62"/>
      <c r="CJB102" s="62"/>
      <c r="CJC102" s="62"/>
      <c r="CJD102" s="62"/>
      <c r="CJE102" s="62"/>
      <c r="CJF102" s="62"/>
      <c r="CJG102" s="62"/>
      <c r="CJH102" s="62"/>
      <c r="CJI102" s="62"/>
      <c r="CJJ102" s="62"/>
      <c r="CJK102" s="62"/>
      <c r="CJL102" s="62"/>
      <c r="CJM102" s="62"/>
      <c r="CJN102" s="62"/>
      <c r="CJO102" s="62"/>
      <c r="CJP102" s="62"/>
      <c r="CJQ102" s="62"/>
      <c r="CJR102" s="62"/>
      <c r="CJS102" s="62"/>
      <c r="CJT102" s="62"/>
      <c r="CJU102" s="62"/>
      <c r="CJV102" s="62"/>
      <c r="CJW102" s="62"/>
      <c r="CJX102" s="62"/>
      <c r="CJY102" s="62"/>
      <c r="CJZ102" s="62"/>
      <c r="CKA102" s="62"/>
      <c r="CKB102" s="62"/>
      <c r="CKC102" s="62"/>
      <c r="CKD102" s="62"/>
      <c r="CKE102" s="62"/>
      <c r="CKF102" s="62"/>
      <c r="CKG102" s="62"/>
      <c r="CKH102" s="62"/>
      <c r="CKI102" s="62"/>
      <c r="CKJ102" s="62"/>
      <c r="CKK102" s="62"/>
      <c r="CKL102" s="62"/>
      <c r="CKM102" s="62"/>
      <c r="CKN102" s="62"/>
      <c r="CKO102" s="62"/>
      <c r="CKP102" s="62"/>
      <c r="CKQ102" s="62"/>
      <c r="CKR102" s="62"/>
      <c r="CKS102" s="62"/>
      <c r="CKT102" s="62"/>
      <c r="CKU102" s="62"/>
      <c r="CKV102" s="62"/>
      <c r="CKW102" s="62"/>
      <c r="CKX102" s="62"/>
      <c r="CKY102" s="62"/>
      <c r="CKZ102" s="62"/>
      <c r="CLA102" s="62"/>
      <c r="CLB102" s="62"/>
      <c r="CLC102" s="62"/>
      <c r="CLD102" s="62"/>
      <c r="CLE102" s="62"/>
      <c r="CLF102" s="62"/>
      <c r="CLG102" s="62"/>
      <c r="CLH102" s="62"/>
      <c r="CLI102" s="62"/>
      <c r="CLJ102" s="62"/>
      <c r="CLK102" s="62"/>
      <c r="CLL102" s="62"/>
      <c r="CLM102" s="62"/>
      <c r="CLN102" s="62"/>
      <c r="CLO102" s="62"/>
      <c r="CLP102" s="62"/>
      <c r="CLQ102" s="62"/>
      <c r="CLR102" s="62"/>
      <c r="CLS102" s="62"/>
      <c r="CLT102" s="62"/>
      <c r="CLU102" s="62"/>
      <c r="CLV102" s="62"/>
      <c r="CLW102" s="62"/>
      <c r="CLX102" s="62"/>
      <c r="CLY102" s="62"/>
      <c r="CLZ102" s="62"/>
      <c r="CMA102" s="62"/>
      <c r="CMB102" s="62"/>
      <c r="CMC102" s="62"/>
      <c r="CMD102" s="62"/>
      <c r="CME102" s="62"/>
      <c r="CMF102" s="62"/>
      <c r="CMG102" s="62"/>
      <c r="CMH102" s="62"/>
      <c r="CMI102" s="62"/>
      <c r="CMJ102" s="62"/>
      <c r="CMK102" s="62"/>
      <c r="CML102" s="62"/>
      <c r="CMM102" s="62"/>
      <c r="CMN102" s="62"/>
      <c r="CMO102" s="62"/>
      <c r="CMP102" s="62"/>
      <c r="CMQ102" s="62"/>
      <c r="CMR102" s="62"/>
      <c r="CMS102" s="62"/>
      <c r="CMT102" s="62"/>
      <c r="CMU102" s="62"/>
      <c r="CMV102" s="62"/>
      <c r="CMW102" s="62"/>
      <c r="CMX102" s="62"/>
      <c r="CMY102" s="62"/>
      <c r="CMZ102" s="62"/>
      <c r="CNA102" s="62"/>
      <c r="CNB102" s="62"/>
      <c r="CNC102" s="62"/>
      <c r="CND102" s="62"/>
      <c r="CNE102" s="62"/>
      <c r="CNF102" s="62"/>
      <c r="CNG102" s="62"/>
      <c r="CNH102" s="62"/>
      <c r="CNI102" s="62"/>
      <c r="CNJ102" s="62"/>
      <c r="CNK102" s="62"/>
      <c r="CNL102" s="62"/>
      <c r="CNM102" s="62"/>
      <c r="CNN102" s="62"/>
      <c r="CNO102" s="62"/>
      <c r="CNP102" s="62"/>
      <c r="CNQ102" s="62"/>
      <c r="CNR102" s="62"/>
      <c r="CNS102" s="62"/>
      <c r="CNT102" s="62"/>
      <c r="CNU102" s="62"/>
      <c r="CNV102" s="62"/>
      <c r="CNW102" s="62"/>
      <c r="CNX102" s="62"/>
      <c r="CNY102" s="62"/>
      <c r="CNZ102" s="62"/>
      <c r="COA102" s="62"/>
      <c r="COB102" s="62"/>
      <c r="COC102" s="62"/>
      <c r="COD102" s="62"/>
      <c r="COE102" s="62"/>
      <c r="COF102" s="62"/>
      <c r="COG102" s="62"/>
      <c r="COH102" s="62"/>
      <c r="COI102" s="62"/>
      <c r="COJ102" s="62"/>
      <c r="COK102" s="62"/>
      <c r="COL102" s="62"/>
      <c r="COM102" s="62"/>
      <c r="CON102" s="62"/>
      <c r="COO102" s="62"/>
      <c r="COP102" s="62"/>
      <c r="COQ102" s="62"/>
      <c r="COR102" s="62"/>
      <c r="COS102" s="62"/>
      <c r="COT102" s="62"/>
      <c r="COU102" s="62"/>
      <c r="COV102" s="62"/>
      <c r="COW102" s="62"/>
      <c r="COX102" s="62"/>
      <c r="COY102" s="62"/>
      <c r="COZ102" s="62"/>
      <c r="CPA102" s="62"/>
      <c r="CPB102" s="62"/>
      <c r="CPC102" s="62"/>
      <c r="CPD102" s="62"/>
      <c r="CPE102" s="62"/>
      <c r="CPF102" s="62"/>
      <c r="CPG102" s="62"/>
      <c r="CPH102" s="62"/>
      <c r="CPI102" s="62"/>
      <c r="CPJ102" s="62"/>
      <c r="CPK102" s="62"/>
      <c r="CPL102" s="62"/>
      <c r="CPM102" s="62"/>
      <c r="CPN102" s="62"/>
      <c r="CPO102" s="62"/>
      <c r="CPP102" s="62"/>
      <c r="CPQ102" s="62"/>
      <c r="CPR102" s="62"/>
      <c r="CPS102" s="62"/>
      <c r="CPT102" s="62"/>
      <c r="CPU102" s="62"/>
      <c r="CPV102" s="62"/>
      <c r="CPW102" s="62"/>
      <c r="CPX102" s="62"/>
      <c r="CPY102" s="62"/>
      <c r="CPZ102" s="62"/>
      <c r="CQA102" s="62"/>
      <c r="CQB102" s="62"/>
      <c r="CQC102" s="62"/>
      <c r="CQD102" s="62"/>
      <c r="CQE102" s="62"/>
      <c r="CQF102" s="62"/>
      <c r="CQG102" s="62"/>
      <c r="CQH102" s="62"/>
      <c r="CQI102" s="62"/>
      <c r="CQJ102" s="62"/>
      <c r="CQK102" s="62"/>
      <c r="CQL102" s="62"/>
      <c r="CQM102" s="62"/>
      <c r="CQN102" s="62"/>
      <c r="CQO102" s="62"/>
      <c r="CQP102" s="62"/>
      <c r="CQQ102" s="62"/>
      <c r="CQR102" s="62"/>
      <c r="CQS102" s="62"/>
      <c r="CQT102" s="62"/>
      <c r="CQU102" s="62"/>
      <c r="CQV102" s="62"/>
      <c r="CQW102" s="62"/>
      <c r="CQX102" s="62"/>
      <c r="CQY102" s="62"/>
      <c r="CQZ102" s="62"/>
      <c r="CRA102" s="62"/>
      <c r="CRB102" s="62"/>
      <c r="CRC102" s="62"/>
      <c r="CRD102" s="62"/>
      <c r="CRE102" s="62"/>
      <c r="CRF102" s="62"/>
      <c r="CRG102" s="62"/>
      <c r="CRH102" s="62"/>
      <c r="CRI102" s="62"/>
      <c r="CRJ102" s="62"/>
      <c r="CRK102" s="62"/>
      <c r="CRL102" s="62"/>
      <c r="CRM102" s="62"/>
      <c r="CRN102" s="62"/>
      <c r="CRO102" s="62"/>
      <c r="CRP102" s="62"/>
      <c r="CRQ102" s="62"/>
      <c r="CRR102" s="62"/>
      <c r="CRS102" s="62"/>
      <c r="CRT102" s="62"/>
      <c r="CRU102" s="62"/>
      <c r="CRV102" s="62"/>
      <c r="CRW102" s="62"/>
      <c r="CRX102" s="62"/>
      <c r="CRY102" s="62"/>
      <c r="CRZ102" s="62"/>
      <c r="CSA102" s="62"/>
      <c r="CSB102" s="62"/>
      <c r="CSC102" s="62"/>
      <c r="CSD102" s="62"/>
      <c r="CSE102" s="62"/>
      <c r="CSF102" s="62"/>
      <c r="CSG102" s="62"/>
      <c r="CSH102" s="62"/>
      <c r="CSI102" s="62"/>
      <c r="CSJ102" s="62"/>
      <c r="CSK102" s="62"/>
      <c r="CSL102" s="62"/>
      <c r="CSM102" s="62"/>
      <c r="CSN102" s="62"/>
      <c r="CSO102" s="62"/>
      <c r="CSP102" s="62"/>
      <c r="CSQ102" s="62"/>
      <c r="CSR102" s="62"/>
      <c r="CSS102" s="62"/>
      <c r="CST102" s="62"/>
      <c r="CSU102" s="62"/>
      <c r="CSV102" s="62"/>
      <c r="CSW102" s="62"/>
      <c r="CSX102" s="62"/>
      <c r="CSY102" s="62"/>
      <c r="CSZ102" s="62"/>
      <c r="CTA102" s="62"/>
      <c r="CTB102" s="62"/>
      <c r="CTC102" s="62"/>
      <c r="CTD102" s="62"/>
      <c r="CTE102" s="62"/>
      <c r="CTF102" s="62"/>
      <c r="CTG102" s="62"/>
      <c r="CTH102" s="62"/>
      <c r="CTI102" s="62"/>
      <c r="CTJ102" s="62"/>
      <c r="CTK102" s="62"/>
      <c r="CTL102" s="62"/>
      <c r="CTM102" s="62"/>
      <c r="CTN102" s="62"/>
      <c r="CTO102" s="62"/>
      <c r="CTP102" s="62"/>
      <c r="CTQ102" s="62"/>
      <c r="CTR102" s="62"/>
      <c r="CTS102" s="62"/>
      <c r="CTT102" s="62"/>
      <c r="CTU102" s="62"/>
      <c r="CTV102" s="62"/>
      <c r="CTW102" s="62"/>
      <c r="CTX102" s="62"/>
      <c r="CTY102" s="62"/>
      <c r="CTZ102" s="62"/>
      <c r="CUA102" s="62"/>
      <c r="CUB102" s="62"/>
      <c r="CUC102" s="62"/>
      <c r="CUD102" s="62"/>
      <c r="CUE102" s="62"/>
      <c r="CUF102" s="62"/>
      <c r="CUG102" s="62"/>
      <c r="CUH102" s="62"/>
      <c r="CUI102" s="62"/>
      <c r="CUJ102" s="62"/>
      <c r="CUK102" s="62"/>
      <c r="CUL102" s="62"/>
      <c r="CUM102" s="62"/>
      <c r="CUN102" s="62"/>
      <c r="CUO102" s="62"/>
      <c r="CUP102" s="62"/>
      <c r="CUQ102" s="62"/>
      <c r="CUR102" s="62"/>
      <c r="CUS102" s="62"/>
      <c r="CUT102" s="62"/>
      <c r="CUU102" s="62"/>
      <c r="CUV102" s="62"/>
      <c r="CUW102" s="62"/>
      <c r="CUX102" s="62"/>
      <c r="CUY102" s="62"/>
      <c r="CUZ102" s="62"/>
      <c r="CVA102" s="62"/>
      <c r="CVB102" s="62"/>
      <c r="CVC102" s="62"/>
      <c r="CVD102" s="62"/>
      <c r="CVE102" s="62"/>
      <c r="CVF102" s="62"/>
      <c r="CVG102" s="62"/>
      <c r="CVH102" s="62"/>
      <c r="CVI102" s="62"/>
      <c r="CVJ102" s="62"/>
      <c r="CVK102" s="62"/>
      <c r="CVL102" s="62"/>
      <c r="CVM102" s="62"/>
      <c r="CVN102" s="62"/>
      <c r="CVO102" s="62"/>
      <c r="CVP102" s="62"/>
      <c r="CVQ102" s="62"/>
      <c r="CVR102" s="62"/>
      <c r="CVS102" s="62"/>
      <c r="CVT102" s="62"/>
      <c r="CVU102" s="62"/>
      <c r="CVV102" s="62"/>
      <c r="CVW102" s="62"/>
      <c r="CVX102" s="62"/>
      <c r="CVY102" s="62"/>
      <c r="CVZ102" s="62"/>
      <c r="CWA102" s="62"/>
      <c r="CWB102" s="62"/>
      <c r="CWC102" s="62"/>
      <c r="CWD102" s="62"/>
      <c r="CWE102" s="62"/>
      <c r="CWF102" s="62"/>
      <c r="CWG102" s="62"/>
      <c r="CWH102" s="62"/>
      <c r="CWI102" s="62"/>
      <c r="CWJ102" s="62"/>
      <c r="CWK102" s="62"/>
      <c r="CWL102" s="62"/>
      <c r="CWM102" s="62"/>
      <c r="CWN102" s="62"/>
      <c r="CWO102" s="62"/>
      <c r="CWP102" s="62"/>
      <c r="CWQ102" s="62"/>
      <c r="CWR102" s="62"/>
      <c r="CWS102" s="62"/>
      <c r="CWT102" s="62"/>
      <c r="CWU102" s="62"/>
      <c r="CWV102" s="62"/>
      <c r="CWW102" s="62"/>
      <c r="CWX102" s="62"/>
      <c r="CWY102" s="62"/>
      <c r="CWZ102" s="62"/>
      <c r="CXA102" s="62"/>
      <c r="CXB102" s="62"/>
      <c r="CXC102" s="62"/>
      <c r="CXD102" s="62"/>
      <c r="CXE102" s="62"/>
      <c r="CXF102" s="62"/>
      <c r="CXG102" s="62"/>
      <c r="CXH102" s="62"/>
      <c r="CXI102" s="62"/>
      <c r="CXJ102" s="62"/>
      <c r="CXK102" s="62"/>
      <c r="CXL102" s="62"/>
      <c r="CXM102" s="62"/>
      <c r="CXN102" s="62"/>
      <c r="CXO102" s="62"/>
      <c r="CXP102" s="62"/>
      <c r="CXQ102" s="62"/>
      <c r="CXR102" s="62"/>
      <c r="CXS102" s="62"/>
      <c r="CXT102" s="62"/>
      <c r="CXU102" s="62"/>
      <c r="CXV102" s="62"/>
      <c r="CXW102" s="62"/>
      <c r="CXX102" s="62"/>
      <c r="CXY102" s="62"/>
      <c r="CXZ102" s="62"/>
      <c r="CYA102" s="62"/>
      <c r="CYB102" s="62"/>
      <c r="CYC102" s="62"/>
      <c r="CYD102" s="62"/>
      <c r="CYE102" s="62"/>
      <c r="CYF102" s="62"/>
      <c r="CYG102" s="62"/>
      <c r="CYH102" s="62"/>
      <c r="CYI102" s="62"/>
      <c r="CYJ102" s="62"/>
      <c r="CYK102" s="62"/>
      <c r="CYL102" s="62"/>
      <c r="CYM102" s="62"/>
      <c r="CYN102" s="62"/>
      <c r="CYO102" s="62"/>
      <c r="CYP102" s="62"/>
      <c r="CYQ102" s="62"/>
      <c r="CYR102" s="62"/>
      <c r="CYS102" s="62"/>
      <c r="CYT102" s="62"/>
      <c r="CYU102" s="62"/>
      <c r="CYV102" s="62"/>
      <c r="CYW102" s="62"/>
      <c r="CYX102" s="62"/>
      <c r="CYY102" s="62"/>
      <c r="CYZ102" s="62"/>
      <c r="CZA102" s="62"/>
      <c r="CZB102" s="62"/>
      <c r="CZC102" s="62"/>
      <c r="CZD102" s="62"/>
      <c r="CZE102" s="62"/>
      <c r="CZF102" s="62"/>
      <c r="CZG102" s="62"/>
      <c r="CZH102" s="62"/>
      <c r="CZI102" s="62"/>
      <c r="CZJ102" s="62"/>
      <c r="CZK102" s="62"/>
      <c r="CZL102" s="62"/>
      <c r="CZM102" s="62"/>
      <c r="CZN102" s="62"/>
      <c r="CZO102" s="62"/>
      <c r="CZP102" s="62"/>
      <c r="CZQ102" s="62"/>
      <c r="CZR102" s="62"/>
      <c r="CZS102" s="62"/>
      <c r="CZT102" s="62"/>
      <c r="CZU102" s="62"/>
      <c r="CZV102" s="62"/>
      <c r="CZW102" s="62"/>
      <c r="CZX102" s="62"/>
      <c r="CZY102" s="62"/>
      <c r="CZZ102" s="62"/>
      <c r="DAA102" s="62"/>
      <c r="DAB102" s="62"/>
      <c r="DAC102" s="62"/>
      <c r="DAD102" s="62"/>
      <c r="DAE102" s="62"/>
      <c r="DAF102" s="62"/>
      <c r="DAG102" s="62"/>
      <c r="DAH102" s="62"/>
      <c r="DAI102" s="62"/>
      <c r="DAJ102" s="62"/>
      <c r="DAK102" s="62"/>
      <c r="DAL102" s="62"/>
      <c r="DAM102" s="62"/>
      <c r="DAN102" s="62"/>
      <c r="DAO102" s="62"/>
      <c r="DAP102" s="62"/>
      <c r="DAQ102" s="62"/>
      <c r="DAR102" s="62"/>
      <c r="DAS102" s="62"/>
      <c r="DAT102" s="62"/>
      <c r="DAU102" s="62"/>
      <c r="DAV102" s="62"/>
      <c r="DAW102" s="62"/>
      <c r="DAX102" s="62"/>
      <c r="DAY102" s="62"/>
      <c r="DAZ102" s="62"/>
      <c r="DBA102" s="62"/>
      <c r="DBB102" s="62"/>
      <c r="DBC102" s="62"/>
      <c r="DBD102" s="62"/>
      <c r="DBE102" s="62"/>
      <c r="DBF102" s="62"/>
      <c r="DBG102" s="62"/>
      <c r="DBH102" s="62"/>
      <c r="DBI102" s="62"/>
      <c r="DBJ102" s="62"/>
      <c r="DBK102" s="62"/>
      <c r="DBL102" s="62"/>
      <c r="DBM102" s="62"/>
      <c r="DBN102" s="62"/>
      <c r="DBO102" s="62"/>
      <c r="DBP102" s="62"/>
      <c r="DBQ102" s="62"/>
      <c r="DBR102" s="62"/>
      <c r="DBS102" s="62"/>
      <c r="DBT102" s="62"/>
      <c r="DBU102" s="62"/>
      <c r="DBV102" s="62"/>
      <c r="DBW102" s="62"/>
      <c r="DBX102" s="62"/>
      <c r="DBY102" s="62"/>
      <c r="DBZ102" s="62"/>
      <c r="DCA102" s="62"/>
      <c r="DCB102" s="62"/>
      <c r="DCC102" s="62"/>
      <c r="DCD102" s="62"/>
      <c r="DCE102" s="62"/>
      <c r="DCF102" s="62"/>
      <c r="DCG102" s="62"/>
      <c r="DCH102" s="62"/>
      <c r="DCI102" s="62"/>
      <c r="DCJ102" s="62"/>
      <c r="DCK102" s="62"/>
      <c r="DCL102" s="62"/>
      <c r="DCM102" s="62"/>
      <c r="DCN102" s="62"/>
      <c r="DCO102" s="62"/>
      <c r="DCP102" s="62"/>
      <c r="DCQ102" s="62"/>
      <c r="DCR102" s="62"/>
      <c r="DCS102" s="62"/>
      <c r="DCT102" s="62"/>
      <c r="DCU102" s="62"/>
      <c r="DCV102" s="62"/>
      <c r="DCW102" s="62"/>
      <c r="DCX102" s="62"/>
      <c r="DCY102" s="62"/>
      <c r="DCZ102" s="62"/>
      <c r="DDA102" s="62"/>
      <c r="DDB102" s="62"/>
      <c r="DDC102" s="62"/>
      <c r="DDD102" s="62"/>
      <c r="DDE102" s="62"/>
      <c r="DDF102" s="62"/>
      <c r="DDG102" s="62"/>
      <c r="DDH102" s="62"/>
      <c r="DDI102" s="62"/>
      <c r="DDJ102" s="62"/>
      <c r="DDK102" s="62"/>
      <c r="DDL102" s="62"/>
      <c r="DDM102" s="62"/>
      <c r="DDN102" s="62"/>
      <c r="DDO102" s="62"/>
      <c r="DDP102" s="62"/>
      <c r="DDQ102" s="62"/>
      <c r="DDR102" s="62"/>
      <c r="DDS102" s="62"/>
      <c r="DDT102" s="62"/>
      <c r="DDU102" s="62"/>
      <c r="DDV102" s="62"/>
      <c r="DDW102" s="62"/>
      <c r="DDX102" s="62"/>
      <c r="DDY102" s="62"/>
      <c r="DDZ102" s="62"/>
      <c r="DEA102" s="62"/>
      <c r="DEB102" s="62"/>
      <c r="DEC102" s="62"/>
      <c r="DED102" s="62"/>
      <c r="DEE102" s="62"/>
      <c r="DEF102" s="62"/>
      <c r="DEG102" s="62"/>
      <c r="DEH102" s="62"/>
      <c r="DEI102" s="62"/>
      <c r="DEJ102" s="62"/>
      <c r="DEK102" s="62"/>
      <c r="DEL102" s="62"/>
      <c r="DEM102" s="62"/>
      <c r="DEN102" s="62"/>
      <c r="DEO102" s="62"/>
      <c r="DEP102" s="62"/>
      <c r="DEQ102" s="62"/>
      <c r="DER102" s="62"/>
      <c r="DES102" s="62"/>
      <c r="DET102" s="62"/>
      <c r="DEU102" s="62"/>
      <c r="DEV102" s="62"/>
      <c r="DEW102" s="62"/>
      <c r="DEX102" s="62"/>
      <c r="DEY102" s="62"/>
      <c r="DEZ102" s="62"/>
      <c r="DFA102" s="62"/>
      <c r="DFB102" s="62"/>
      <c r="DFC102" s="62"/>
      <c r="DFD102" s="62"/>
      <c r="DFE102" s="62"/>
      <c r="DFF102" s="62"/>
      <c r="DFG102" s="62"/>
      <c r="DFH102" s="62"/>
      <c r="DFI102" s="62"/>
      <c r="DFJ102" s="62"/>
      <c r="DFK102" s="62"/>
      <c r="DFL102" s="62"/>
      <c r="DFM102" s="62"/>
      <c r="DFN102" s="62"/>
      <c r="DFO102" s="62"/>
      <c r="DFP102" s="62"/>
      <c r="DFQ102" s="62"/>
      <c r="DFR102" s="62"/>
      <c r="DFS102" s="62"/>
      <c r="DFT102" s="62"/>
      <c r="DFU102" s="62"/>
      <c r="DFV102" s="62"/>
      <c r="DFW102" s="62"/>
      <c r="DFX102" s="62"/>
      <c r="DFY102" s="62"/>
      <c r="DFZ102" s="62"/>
      <c r="DGA102" s="62"/>
      <c r="DGB102" s="62"/>
      <c r="DGC102" s="62"/>
      <c r="DGD102" s="62"/>
      <c r="DGE102" s="62"/>
      <c r="DGF102" s="62"/>
      <c r="DGG102" s="62"/>
      <c r="DGH102" s="62"/>
      <c r="DGI102" s="62"/>
      <c r="DGJ102" s="62"/>
      <c r="DGK102" s="62"/>
      <c r="DGL102" s="62"/>
      <c r="DGM102" s="62"/>
      <c r="DGN102" s="62"/>
      <c r="DGO102" s="62"/>
      <c r="DGP102" s="62"/>
      <c r="DGQ102" s="62"/>
      <c r="DGR102" s="62"/>
      <c r="DGS102" s="62"/>
      <c r="DGT102" s="62"/>
      <c r="DGU102" s="62"/>
      <c r="DGV102" s="62"/>
      <c r="DGW102" s="62"/>
      <c r="DGX102" s="62"/>
      <c r="DGY102" s="62"/>
      <c r="DGZ102" s="62"/>
      <c r="DHA102" s="62"/>
      <c r="DHB102" s="62"/>
      <c r="DHC102" s="62"/>
      <c r="DHD102" s="62"/>
      <c r="DHE102" s="62"/>
      <c r="DHF102" s="62"/>
      <c r="DHG102" s="62"/>
      <c r="DHH102" s="62"/>
      <c r="DHI102" s="62"/>
      <c r="DHJ102" s="62"/>
      <c r="DHK102" s="62"/>
      <c r="DHL102" s="62"/>
      <c r="DHM102" s="62"/>
      <c r="DHN102" s="62"/>
      <c r="DHO102" s="62"/>
      <c r="DHP102" s="62"/>
      <c r="DHQ102" s="62"/>
      <c r="DHR102" s="62"/>
      <c r="DHS102" s="62"/>
      <c r="DHT102" s="62"/>
      <c r="DHU102" s="62"/>
      <c r="DHV102" s="62"/>
      <c r="DHW102" s="62"/>
      <c r="DHX102" s="62"/>
      <c r="DHY102" s="62"/>
      <c r="DHZ102" s="62"/>
      <c r="DIA102" s="62"/>
      <c r="DIB102" s="62"/>
      <c r="DIC102" s="62"/>
      <c r="DID102" s="62"/>
      <c r="DIE102" s="62"/>
      <c r="DIF102" s="62"/>
      <c r="DIG102" s="62"/>
      <c r="DIH102" s="62"/>
      <c r="DII102" s="62"/>
      <c r="DIJ102" s="62"/>
      <c r="DIK102" s="62"/>
      <c r="DIL102" s="62"/>
      <c r="DIM102" s="62"/>
      <c r="DIN102" s="62"/>
      <c r="DIO102" s="62"/>
      <c r="DIP102" s="62"/>
      <c r="DIQ102" s="62"/>
      <c r="DIR102" s="62"/>
      <c r="DIS102" s="62"/>
      <c r="DIT102" s="62"/>
      <c r="DIU102" s="62"/>
      <c r="DIV102" s="62"/>
      <c r="DIW102" s="62"/>
      <c r="DIX102" s="62"/>
      <c r="DIY102" s="62"/>
      <c r="DIZ102" s="62"/>
      <c r="DJA102" s="62"/>
      <c r="DJB102" s="62"/>
      <c r="DJC102" s="62"/>
      <c r="DJD102" s="62"/>
      <c r="DJE102" s="62"/>
      <c r="DJF102" s="62"/>
      <c r="DJG102" s="62"/>
      <c r="DJH102" s="62"/>
      <c r="DJI102" s="62"/>
      <c r="DJJ102" s="62"/>
      <c r="DJK102" s="62"/>
      <c r="DJL102" s="62"/>
      <c r="DJM102" s="62"/>
      <c r="DJN102" s="62"/>
      <c r="DJO102" s="62"/>
      <c r="DJP102" s="62"/>
      <c r="DJQ102" s="62"/>
      <c r="DJR102" s="62"/>
      <c r="DJS102" s="62"/>
      <c r="DJT102" s="62"/>
      <c r="DJU102" s="62"/>
      <c r="DJV102" s="62"/>
      <c r="DJW102" s="62"/>
      <c r="DJX102" s="62"/>
      <c r="DJY102" s="62"/>
      <c r="DJZ102" s="62"/>
      <c r="DKA102" s="62"/>
      <c r="DKB102" s="62"/>
      <c r="DKC102" s="62"/>
      <c r="DKD102" s="62"/>
      <c r="DKE102" s="62"/>
      <c r="DKF102" s="62"/>
      <c r="DKG102" s="62"/>
      <c r="DKH102" s="62"/>
      <c r="DKI102" s="62"/>
      <c r="DKJ102" s="62"/>
      <c r="DKK102" s="62"/>
      <c r="DKL102" s="62"/>
      <c r="DKM102" s="62"/>
      <c r="DKN102" s="62"/>
      <c r="DKO102" s="62"/>
      <c r="DKP102" s="62"/>
      <c r="DKQ102" s="62"/>
      <c r="DKR102" s="62"/>
      <c r="DKS102" s="62"/>
      <c r="DKT102" s="62"/>
      <c r="DKU102" s="62"/>
      <c r="DKV102" s="62"/>
      <c r="DKW102" s="62"/>
      <c r="DKX102" s="62"/>
      <c r="DKY102" s="62"/>
      <c r="DKZ102" s="62"/>
      <c r="DLA102" s="62"/>
      <c r="DLB102" s="62"/>
      <c r="DLC102" s="62"/>
      <c r="DLD102" s="62"/>
      <c r="DLE102" s="62"/>
      <c r="DLF102" s="62"/>
      <c r="DLG102" s="62"/>
      <c r="DLH102" s="62"/>
      <c r="DLI102" s="62"/>
      <c r="DLJ102" s="62"/>
      <c r="DLK102" s="62"/>
      <c r="DLL102" s="62"/>
      <c r="DLM102" s="62"/>
      <c r="DLN102" s="62"/>
      <c r="DLO102" s="62"/>
      <c r="DLP102" s="62"/>
      <c r="DLQ102" s="62"/>
      <c r="DLR102" s="62"/>
      <c r="DLS102" s="62"/>
      <c r="DLT102" s="62"/>
      <c r="DLU102" s="62"/>
      <c r="DLV102" s="62"/>
      <c r="DLW102" s="62"/>
      <c r="DLX102" s="62"/>
      <c r="DLY102" s="62"/>
      <c r="DLZ102" s="62"/>
      <c r="DMA102" s="62"/>
      <c r="DMB102" s="62"/>
      <c r="DMC102" s="62"/>
      <c r="DMD102" s="62"/>
      <c r="DME102" s="62"/>
      <c r="DMF102" s="62"/>
      <c r="DMG102" s="62"/>
      <c r="DMH102" s="62"/>
      <c r="DMI102" s="62"/>
      <c r="DMJ102" s="62"/>
      <c r="DMK102" s="62"/>
      <c r="DML102" s="62"/>
      <c r="DMM102" s="62"/>
      <c r="DMN102" s="62"/>
      <c r="DMO102" s="62"/>
      <c r="DMP102" s="62"/>
      <c r="DMQ102" s="62"/>
      <c r="DMR102" s="62"/>
      <c r="DMS102" s="62"/>
      <c r="DMT102" s="62"/>
      <c r="DMU102" s="62"/>
      <c r="DMV102" s="62"/>
      <c r="DMW102" s="62"/>
      <c r="DMX102" s="62"/>
      <c r="DMY102" s="62"/>
      <c r="DMZ102" s="62"/>
      <c r="DNA102" s="62"/>
      <c r="DNB102" s="62"/>
      <c r="DNC102" s="62"/>
      <c r="DND102" s="62"/>
      <c r="DNE102" s="62"/>
      <c r="DNF102" s="62"/>
      <c r="DNG102" s="62"/>
      <c r="DNH102" s="62"/>
      <c r="DNI102" s="62"/>
      <c r="DNJ102" s="62"/>
      <c r="DNK102" s="62"/>
      <c r="DNL102" s="62"/>
      <c r="DNM102" s="62"/>
      <c r="DNN102" s="62"/>
      <c r="DNO102" s="62"/>
      <c r="DNP102" s="62"/>
      <c r="DNQ102" s="62"/>
      <c r="DNR102" s="62"/>
      <c r="DNS102" s="62"/>
      <c r="DNT102" s="62"/>
      <c r="DNU102" s="62"/>
      <c r="DNV102" s="62"/>
      <c r="DNW102" s="62"/>
      <c r="DNX102" s="62"/>
      <c r="DNY102" s="62"/>
      <c r="DNZ102" s="62"/>
      <c r="DOA102" s="62"/>
      <c r="DOB102" s="62"/>
      <c r="DOC102" s="62"/>
      <c r="DOD102" s="62"/>
      <c r="DOE102" s="62"/>
      <c r="DOF102" s="62"/>
      <c r="DOG102" s="62"/>
      <c r="DOH102" s="62"/>
      <c r="DOI102" s="62"/>
      <c r="DOJ102" s="62"/>
      <c r="DOK102" s="62"/>
      <c r="DOL102" s="62"/>
      <c r="DOM102" s="62"/>
      <c r="DON102" s="62"/>
      <c r="DOO102" s="62"/>
      <c r="DOP102" s="62"/>
      <c r="DOQ102" s="62"/>
      <c r="DOR102" s="62"/>
      <c r="DOS102" s="62"/>
      <c r="DOT102" s="62"/>
      <c r="DOU102" s="62"/>
      <c r="DOV102" s="62"/>
      <c r="DOW102" s="62"/>
      <c r="DOX102" s="62"/>
      <c r="DOY102" s="62"/>
      <c r="DOZ102" s="62"/>
      <c r="DPA102" s="62"/>
      <c r="DPB102" s="62"/>
      <c r="DPC102" s="62"/>
      <c r="DPD102" s="62"/>
      <c r="DPE102" s="62"/>
      <c r="DPF102" s="62"/>
      <c r="DPG102" s="62"/>
      <c r="DPH102" s="62"/>
      <c r="DPI102" s="62"/>
      <c r="DPJ102" s="62"/>
      <c r="DPK102" s="62"/>
      <c r="DPL102" s="62"/>
      <c r="DPM102" s="62"/>
      <c r="DPN102" s="62"/>
      <c r="DPO102" s="62"/>
      <c r="DPP102" s="62"/>
      <c r="DPQ102" s="62"/>
      <c r="DPR102" s="62"/>
      <c r="DPS102" s="62"/>
      <c r="DPT102" s="62"/>
      <c r="DPU102" s="62"/>
      <c r="DPV102" s="62"/>
      <c r="DPW102" s="62"/>
      <c r="DPX102" s="62"/>
      <c r="DPY102" s="62"/>
      <c r="DPZ102" s="62"/>
      <c r="DQA102" s="62"/>
      <c r="DQB102" s="62"/>
      <c r="DQC102" s="62"/>
      <c r="DQD102" s="62"/>
      <c r="DQE102" s="62"/>
      <c r="DQF102" s="62"/>
      <c r="DQG102" s="62"/>
      <c r="DQH102" s="62"/>
      <c r="DQI102" s="62"/>
      <c r="DQJ102" s="62"/>
      <c r="DQK102" s="62"/>
      <c r="DQL102" s="62"/>
      <c r="DQM102" s="62"/>
      <c r="DQN102" s="62"/>
      <c r="DQO102" s="62"/>
      <c r="DQP102" s="62"/>
      <c r="DQQ102" s="62"/>
      <c r="DQR102" s="62"/>
      <c r="DQS102" s="62"/>
      <c r="DQT102" s="62"/>
      <c r="DQU102" s="62"/>
      <c r="DQV102" s="62"/>
      <c r="DQW102" s="62"/>
      <c r="DQX102" s="62"/>
      <c r="DQY102" s="62"/>
      <c r="DQZ102" s="62"/>
      <c r="DRA102" s="62"/>
      <c r="DRB102" s="62"/>
      <c r="DRC102" s="62"/>
      <c r="DRD102" s="62"/>
      <c r="DRE102" s="62"/>
      <c r="DRF102" s="62"/>
      <c r="DRG102" s="62"/>
      <c r="DRH102" s="62"/>
      <c r="DRI102" s="62"/>
      <c r="DRJ102" s="62"/>
      <c r="DRK102" s="62"/>
      <c r="DRL102" s="62"/>
      <c r="DRM102" s="62"/>
      <c r="DRN102" s="62"/>
      <c r="DRO102" s="62"/>
      <c r="DRP102" s="62"/>
      <c r="DRQ102" s="62"/>
      <c r="DRR102" s="62"/>
      <c r="DRS102" s="62"/>
      <c r="DRT102" s="62"/>
      <c r="DRU102" s="62"/>
      <c r="DRV102" s="62"/>
      <c r="DRW102" s="62"/>
      <c r="DRX102" s="62"/>
      <c r="DRY102" s="62"/>
      <c r="DRZ102" s="62"/>
      <c r="DSA102" s="62"/>
      <c r="DSB102" s="62"/>
      <c r="DSC102" s="62"/>
      <c r="DSD102" s="62"/>
      <c r="DSE102" s="62"/>
      <c r="DSF102" s="62"/>
      <c r="DSG102" s="62"/>
      <c r="DSH102" s="62"/>
      <c r="DSI102" s="62"/>
      <c r="DSJ102" s="62"/>
      <c r="DSK102" s="62"/>
      <c r="DSL102" s="62"/>
      <c r="DSM102" s="62"/>
      <c r="DSN102" s="62"/>
      <c r="DSO102" s="62"/>
      <c r="DSP102" s="62"/>
      <c r="DSQ102" s="62"/>
      <c r="DSR102" s="62"/>
      <c r="DSS102" s="62"/>
      <c r="DST102" s="62"/>
      <c r="DSU102" s="62"/>
      <c r="DSV102" s="62"/>
      <c r="DSW102" s="62"/>
      <c r="DSX102" s="62"/>
      <c r="DSY102" s="62"/>
      <c r="DSZ102" s="62"/>
      <c r="DTA102" s="62"/>
      <c r="DTB102" s="62"/>
      <c r="DTC102" s="62"/>
      <c r="DTD102" s="62"/>
      <c r="DTE102" s="62"/>
      <c r="DTF102" s="62"/>
      <c r="DTG102" s="62"/>
      <c r="DTH102" s="62"/>
      <c r="DTI102" s="62"/>
      <c r="DTJ102" s="62"/>
      <c r="DTK102" s="62"/>
      <c r="DTL102" s="62"/>
      <c r="DTM102" s="62"/>
      <c r="DTN102" s="62"/>
      <c r="DTO102" s="62"/>
      <c r="DTP102" s="62"/>
      <c r="DTQ102" s="62"/>
      <c r="DTR102" s="62"/>
      <c r="DTS102" s="62"/>
      <c r="DTT102" s="62"/>
      <c r="DTU102" s="62"/>
      <c r="DTV102" s="62"/>
      <c r="DTW102" s="62"/>
      <c r="DTX102" s="62"/>
      <c r="DTY102" s="62"/>
      <c r="DTZ102" s="62"/>
      <c r="DUA102" s="62"/>
      <c r="DUB102" s="62"/>
      <c r="DUC102" s="62"/>
      <c r="DUD102" s="62"/>
      <c r="DUE102" s="62"/>
      <c r="DUF102" s="62"/>
      <c r="DUG102" s="62"/>
      <c r="DUH102" s="62"/>
      <c r="DUI102" s="62"/>
      <c r="DUJ102" s="62"/>
      <c r="DUK102" s="62"/>
      <c r="DUL102" s="62"/>
      <c r="DUM102" s="62"/>
      <c r="DUN102" s="62"/>
      <c r="DUO102" s="62"/>
      <c r="DUP102" s="62"/>
      <c r="DUQ102" s="62"/>
      <c r="DUR102" s="62"/>
      <c r="DUS102" s="62"/>
      <c r="DUT102" s="62"/>
      <c r="DUU102" s="62"/>
      <c r="DUV102" s="62"/>
      <c r="DUW102" s="62"/>
      <c r="DUX102" s="62"/>
      <c r="DUY102" s="62"/>
      <c r="DUZ102" s="62"/>
      <c r="DVA102" s="62"/>
      <c r="DVB102" s="62"/>
      <c r="DVC102" s="62"/>
      <c r="DVD102" s="62"/>
      <c r="DVE102" s="62"/>
      <c r="DVF102" s="62"/>
      <c r="DVG102" s="62"/>
      <c r="DVH102" s="62"/>
      <c r="DVI102" s="62"/>
      <c r="DVJ102" s="62"/>
      <c r="DVK102" s="62"/>
      <c r="DVL102" s="62"/>
      <c r="DVM102" s="62"/>
      <c r="DVN102" s="62"/>
      <c r="DVO102" s="62"/>
      <c r="DVP102" s="62"/>
      <c r="DVQ102" s="62"/>
      <c r="DVR102" s="62"/>
      <c r="DVS102" s="62"/>
      <c r="DVT102" s="62"/>
      <c r="DVU102" s="62"/>
      <c r="DVV102" s="62"/>
      <c r="DVW102" s="62"/>
      <c r="DVX102" s="62"/>
      <c r="DVY102" s="62"/>
      <c r="DVZ102" s="62"/>
      <c r="DWA102" s="62"/>
      <c r="DWB102" s="62"/>
      <c r="DWC102" s="62"/>
      <c r="DWD102" s="62"/>
      <c r="DWE102" s="62"/>
      <c r="DWF102" s="62"/>
      <c r="DWG102" s="62"/>
      <c r="DWH102" s="62"/>
      <c r="DWI102" s="62"/>
      <c r="DWJ102" s="62"/>
      <c r="DWK102" s="62"/>
      <c r="DWL102" s="62"/>
      <c r="DWM102" s="62"/>
      <c r="DWN102" s="62"/>
      <c r="DWO102" s="62"/>
      <c r="DWP102" s="62"/>
      <c r="DWQ102" s="62"/>
      <c r="DWR102" s="62"/>
      <c r="DWS102" s="62"/>
      <c r="DWT102" s="62"/>
      <c r="DWU102" s="62"/>
      <c r="DWV102" s="62"/>
      <c r="DWW102" s="62"/>
      <c r="DWX102" s="62"/>
      <c r="DWY102" s="62"/>
      <c r="DWZ102" s="62"/>
      <c r="DXA102" s="62"/>
      <c r="DXB102" s="62"/>
      <c r="DXC102" s="62"/>
      <c r="DXD102" s="62"/>
      <c r="DXE102" s="62"/>
      <c r="DXF102" s="62"/>
      <c r="DXG102" s="62"/>
      <c r="DXH102" s="62"/>
      <c r="DXI102" s="62"/>
      <c r="DXJ102" s="62"/>
      <c r="DXK102" s="62"/>
      <c r="DXL102" s="62"/>
      <c r="DXM102" s="62"/>
      <c r="DXN102" s="62"/>
      <c r="DXO102" s="62"/>
      <c r="DXP102" s="62"/>
      <c r="DXQ102" s="62"/>
      <c r="DXR102" s="62"/>
      <c r="DXS102" s="62"/>
      <c r="DXT102" s="62"/>
      <c r="DXU102" s="62"/>
      <c r="DXV102" s="62"/>
      <c r="DXW102" s="62"/>
      <c r="DXX102" s="62"/>
      <c r="DXY102" s="62"/>
      <c r="DXZ102" s="62"/>
      <c r="DYA102" s="62"/>
      <c r="DYB102" s="62"/>
      <c r="DYC102" s="62"/>
      <c r="DYD102" s="62"/>
      <c r="DYE102" s="62"/>
      <c r="DYF102" s="62"/>
      <c r="DYG102" s="62"/>
      <c r="DYH102" s="62"/>
      <c r="DYI102" s="62"/>
      <c r="DYJ102" s="62"/>
      <c r="DYK102" s="62"/>
      <c r="DYL102" s="62"/>
      <c r="DYM102" s="62"/>
      <c r="DYN102" s="62"/>
      <c r="DYO102" s="62"/>
      <c r="DYP102" s="62"/>
      <c r="DYQ102" s="62"/>
      <c r="DYR102" s="62"/>
      <c r="DYS102" s="62"/>
      <c r="DYT102" s="62"/>
      <c r="DYU102" s="62"/>
      <c r="DYV102" s="62"/>
      <c r="DYW102" s="62"/>
      <c r="DYX102" s="62"/>
      <c r="DYY102" s="62"/>
      <c r="DYZ102" s="62"/>
      <c r="DZA102" s="62"/>
      <c r="DZB102" s="62"/>
      <c r="DZC102" s="62"/>
      <c r="DZD102" s="62"/>
      <c r="DZE102" s="62"/>
      <c r="DZF102" s="62"/>
      <c r="DZG102" s="62"/>
      <c r="DZH102" s="62"/>
      <c r="DZI102" s="62"/>
      <c r="DZJ102" s="62"/>
      <c r="DZK102" s="62"/>
      <c r="DZL102" s="62"/>
      <c r="DZM102" s="62"/>
      <c r="DZN102" s="62"/>
      <c r="DZO102" s="62"/>
      <c r="DZP102" s="62"/>
      <c r="DZQ102" s="62"/>
      <c r="DZR102" s="62"/>
      <c r="DZS102" s="62"/>
      <c r="DZT102" s="62"/>
      <c r="DZU102" s="62"/>
      <c r="DZV102" s="62"/>
      <c r="DZW102" s="62"/>
      <c r="DZX102" s="62"/>
      <c r="DZY102" s="62"/>
      <c r="DZZ102" s="62"/>
      <c r="EAA102" s="62"/>
      <c r="EAB102" s="62"/>
      <c r="EAC102" s="62"/>
      <c r="EAD102" s="62"/>
      <c r="EAE102" s="62"/>
      <c r="EAF102" s="62"/>
      <c r="EAG102" s="62"/>
      <c r="EAH102" s="62"/>
      <c r="EAI102" s="62"/>
      <c r="EAJ102" s="62"/>
      <c r="EAK102" s="62"/>
      <c r="EAL102" s="62"/>
      <c r="EAM102" s="62"/>
      <c r="EAN102" s="62"/>
      <c r="EAO102" s="62"/>
      <c r="EAP102" s="62"/>
      <c r="EAQ102" s="62"/>
      <c r="EAR102" s="62"/>
      <c r="EAS102" s="62"/>
      <c r="EAT102" s="62"/>
      <c r="EAU102" s="62"/>
      <c r="EAV102" s="62"/>
      <c r="EAW102" s="62"/>
      <c r="EAX102" s="62"/>
      <c r="EAY102" s="62"/>
      <c r="EAZ102" s="62"/>
      <c r="EBA102" s="62"/>
      <c r="EBB102" s="62"/>
      <c r="EBC102" s="62"/>
      <c r="EBD102" s="62"/>
      <c r="EBE102" s="62"/>
      <c r="EBF102" s="62"/>
      <c r="EBG102" s="62"/>
      <c r="EBH102" s="62"/>
      <c r="EBI102" s="62"/>
      <c r="EBJ102" s="62"/>
      <c r="EBK102" s="62"/>
      <c r="EBL102" s="62"/>
      <c r="EBM102" s="62"/>
      <c r="EBN102" s="62"/>
      <c r="EBO102" s="62"/>
      <c r="EBP102" s="62"/>
      <c r="EBQ102" s="62"/>
      <c r="EBR102" s="62"/>
      <c r="EBS102" s="62"/>
      <c r="EBT102" s="62"/>
      <c r="EBU102" s="62"/>
      <c r="EBV102" s="62"/>
      <c r="EBW102" s="62"/>
      <c r="EBX102" s="62"/>
      <c r="EBY102" s="62"/>
      <c r="EBZ102" s="62"/>
      <c r="ECA102" s="62"/>
      <c r="ECB102" s="62"/>
      <c r="ECC102" s="62"/>
      <c r="ECD102" s="62"/>
      <c r="ECE102" s="62"/>
      <c r="ECF102" s="62"/>
      <c r="ECG102" s="62"/>
      <c r="ECH102" s="62"/>
      <c r="ECI102" s="62"/>
      <c r="ECJ102" s="62"/>
      <c r="ECK102" s="62"/>
      <c r="ECL102" s="62"/>
      <c r="ECM102" s="62"/>
      <c r="ECN102" s="62"/>
      <c r="ECO102" s="62"/>
      <c r="ECP102" s="62"/>
      <c r="ECQ102" s="62"/>
      <c r="ECR102" s="62"/>
      <c r="ECS102" s="62"/>
      <c r="ECT102" s="62"/>
      <c r="ECU102" s="62"/>
      <c r="ECV102" s="62"/>
      <c r="ECW102" s="62"/>
      <c r="ECX102" s="62"/>
      <c r="ECY102" s="62"/>
      <c r="ECZ102" s="62"/>
      <c r="EDA102" s="62"/>
      <c r="EDB102" s="62"/>
      <c r="EDC102" s="62"/>
      <c r="EDD102" s="62"/>
      <c r="EDE102" s="62"/>
      <c r="EDF102" s="62"/>
      <c r="EDG102" s="62"/>
      <c r="EDH102" s="62"/>
      <c r="EDI102" s="62"/>
      <c r="EDJ102" s="62"/>
      <c r="EDK102" s="62"/>
      <c r="EDL102" s="62"/>
      <c r="EDM102" s="62"/>
      <c r="EDN102" s="62"/>
      <c r="EDO102" s="62"/>
      <c r="EDP102" s="62"/>
      <c r="EDQ102" s="62"/>
      <c r="EDR102" s="62"/>
      <c r="EDS102" s="62"/>
      <c r="EDT102" s="62"/>
      <c r="EDU102" s="62"/>
      <c r="EDV102" s="62"/>
      <c r="EDW102" s="62"/>
      <c r="EDX102" s="62"/>
      <c r="EDY102" s="62"/>
      <c r="EDZ102" s="62"/>
      <c r="EEA102" s="62"/>
      <c r="EEB102" s="62"/>
      <c r="EEC102" s="62"/>
      <c r="EED102" s="62"/>
      <c r="EEE102" s="62"/>
      <c r="EEF102" s="62"/>
      <c r="EEG102" s="62"/>
      <c r="EEH102" s="62"/>
      <c r="EEI102" s="62"/>
      <c r="EEJ102" s="62"/>
      <c r="EEK102" s="62"/>
      <c r="EEL102" s="62"/>
      <c r="EEM102" s="62"/>
      <c r="EEN102" s="62"/>
      <c r="EEO102" s="62"/>
      <c r="EEP102" s="62"/>
      <c r="EEQ102" s="62"/>
      <c r="EER102" s="62"/>
      <c r="EES102" s="62"/>
      <c r="EET102" s="62"/>
      <c r="EEU102" s="62"/>
      <c r="EEV102" s="62"/>
      <c r="EEW102" s="62"/>
      <c r="EEX102" s="62"/>
      <c r="EEY102" s="62"/>
      <c r="EEZ102" s="62"/>
      <c r="EFA102" s="62"/>
      <c r="EFB102" s="62"/>
      <c r="EFC102" s="62"/>
      <c r="EFD102" s="62"/>
      <c r="EFE102" s="62"/>
      <c r="EFF102" s="62"/>
      <c r="EFG102" s="62"/>
      <c r="EFH102" s="62"/>
      <c r="EFI102" s="62"/>
      <c r="EFJ102" s="62"/>
      <c r="EFK102" s="62"/>
      <c r="EFL102" s="62"/>
      <c r="EFM102" s="62"/>
      <c r="EFN102" s="62"/>
      <c r="EFO102" s="62"/>
      <c r="EFP102" s="62"/>
      <c r="EFQ102" s="62"/>
      <c r="EFR102" s="62"/>
      <c r="EFS102" s="62"/>
      <c r="EFT102" s="62"/>
      <c r="EFU102" s="62"/>
      <c r="EFV102" s="62"/>
      <c r="EFW102" s="62"/>
      <c r="EFX102" s="62"/>
      <c r="EFY102" s="62"/>
      <c r="EFZ102" s="62"/>
      <c r="EGA102" s="62"/>
      <c r="EGB102" s="62"/>
      <c r="EGC102" s="62"/>
      <c r="EGD102" s="62"/>
      <c r="EGE102" s="62"/>
      <c r="EGF102" s="62"/>
      <c r="EGG102" s="62"/>
      <c r="EGH102" s="62"/>
      <c r="EGI102" s="62"/>
      <c r="EGJ102" s="62"/>
      <c r="EGK102" s="62"/>
      <c r="EGL102" s="62"/>
      <c r="EGM102" s="62"/>
      <c r="EGN102" s="62"/>
      <c r="EGO102" s="62"/>
      <c r="EGP102" s="62"/>
      <c r="EGQ102" s="62"/>
      <c r="EGR102" s="62"/>
      <c r="EGS102" s="62"/>
      <c r="EGT102" s="62"/>
      <c r="EGU102" s="62"/>
      <c r="EGV102" s="62"/>
      <c r="EGW102" s="62"/>
      <c r="EGX102" s="62"/>
      <c r="EGY102" s="62"/>
      <c r="EGZ102" s="62"/>
      <c r="EHA102" s="62"/>
      <c r="EHB102" s="62"/>
      <c r="EHC102" s="62"/>
      <c r="EHD102" s="62"/>
      <c r="EHE102" s="62"/>
      <c r="EHF102" s="62"/>
      <c r="EHG102" s="62"/>
      <c r="EHH102" s="62"/>
      <c r="EHI102" s="62"/>
      <c r="EHJ102" s="62"/>
      <c r="EHK102" s="62"/>
      <c r="EHL102" s="62"/>
      <c r="EHM102" s="62"/>
      <c r="EHN102" s="62"/>
      <c r="EHO102" s="62"/>
      <c r="EHP102" s="62"/>
      <c r="EHQ102" s="62"/>
      <c r="EHR102" s="62"/>
      <c r="EHS102" s="62"/>
      <c r="EHT102" s="62"/>
      <c r="EHU102" s="62"/>
      <c r="EHV102" s="62"/>
      <c r="EHW102" s="62"/>
      <c r="EHX102" s="62"/>
      <c r="EHY102" s="62"/>
      <c r="EHZ102" s="62"/>
      <c r="EIA102" s="62"/>
      <c r="EIB102" s="62"/>
      <c r="EIC102" s="62"/>
      <c r="EID102" s="62"/>
      <c r="EIE102" s="62"/>
      <c r="EIF102" s="62"/>
      <c r="EIG102" s="62"/>
      <c r="EIH102" s="62"/>
      <c r="EII102" s="62"/>
      <c r="EIJ102" s="62"/>
      <c r="EIK102" s="62"/>
      <c r="EIL102" s="62"/>
      <c r="EIM102" s="62"/>
      <c r="EIN102" s="62"/>
      <c r="EIO102" s="62"/>
      <c r="EIP102" s="62"/>
      <c r="EIQ102" s="62"/>
      <c r="EIR102" s="62"/>
      <c r="EIS102" s="62"/>
      <c r="EIT102" s="62"/>
      <c r="EIU102" s="62"/>
      <c r="EIV102" s="62"/>
      <c r="EIW102" s="62"/>
      <c r="EIX102" s="62"/>
      <c r="EIY102" s="62"/>
      <c r="EIZ102" s="62"/>
      <c r="EJA102" s="62"/>
      <c r="EJB102" s="62"/>
      <c r="EJC102" s="62"/>
      <c r="EJD102" s="62"/>
      <c r="EJE102" s="62"/>
      <c r="EJF102" s="62"/>
      <c r="EJG102" s="62"/>
      <c r="EJH102" s="62"/>
      <c r="EJI102" s="62"/>
      <c r="EJJ102" s="62"/>
      <c r="EJK102" s="62"/>
      <c r="EJL102" s="62"/>
      <c r="EJM102" s="62"/>
      <c r="EJN102" s="62"/>
      <c r="EJO102" s="62"/>
      <c r="EJP102" s="62"/>
      <c r="EJQ102" s="62"/>
      <c r="EJR102" s="62"/>
      <c r="EJS102" s="62"/>
      <c r="EJT102" s="62"/>
      <c r="EJU102" s="62"/>
      <c r="EJV102" s="62"/>
      <c r="EJW102" s="62"/>
      <c r="EJX102" s="62"/>
      <c r="EJY102" s="62"/>
      <c r="EJZ102" s="62"/>
      <c r="EKA102" s="62"/>
      <c r="EKB102" s="62"/>
      <c r="EKC102" s="62"/>
      <c r="EKD102" s="62"/>
      <c r="EKE102" s="62"/>
      <c r="EKF102" s="62"/>
      <c r="EKG102" s="62"/>
      <c r="EKH102" s="62"/>
      <c r="EKI102" s="62"/>
      <c r="EKJ102" s="62"/>
      <c r="EKK102" s="62"/>
      <c r="EKL102" s="62"/>
      <c r="EKM102" s="62"/>
      <c r="EKN102" s="62"/>
      <c r="EKO102" s="62"/>
      <c r="EKP102" s="62"/>
      <c r="EKQ102" s="62"/>
      <c r="EKR102" s="62"/>
      <c r="EKS102" s="62"/>
      <c r="EKT102" s="62"/>
      <c r="EKU102" s="62"/>
      <c r="EKV102" s="62"/>
      <c r="EKW102" s="62"/>
      <c r="EKX102" s="62"/>
      <c r="EKY102" s="62"/>
      <c r="EKZ102" s="62"/>
      <c r="ELA102" s="62"/>
      <c r="ELB102" s="62"/>
      <c r="ELC102" s="62"/>
      <c r="ELD102" s="62"/>
      <c r="ELE102" s="62"/>
      <c r="ELF102" s="62"/>
      <c r="ELG102" s="62"/>
      <c r="ELH102" s="62"/>
      <c r="ELI102" s="62"/>
      <c r="ELJ102" s="62"/>
      <c r="ELK102" s="62"/>
      <c r="ELL102" s="62"/>
      <c r="ELM102" s="62"/>
      <c r="ELN102" s="62"/>
      <c r="ELO102" s="62"/>
      <c r="ELP102" s="62"/>
      <c r="ELQ102" s="62"/>
      <c r="ELR102" s="62"/>
      <c r="ELS102" s="62"/>
      <c r="ELT102" s="62"/>
      <c r="ELU102" s="62"/>
      <c r="ELV102" s="62"/>
      <c r="ELW102" s="62"/>
      <c r="ELX102" s="62"/>
      <c r="ELY102" s="62"/>
      <c r="ELZ102" s="62"/>
      <c r="EMA102" s="62"/>
      <c r="EMB102" s="62"/>
      <c r="EMC102" s="62"/>
      <c r="EMD102" s="62"/>
      <c r="EME102" s="62"/>
      <c r="EMF102" s="62"/>
      <c r="EMG102" s="62"/>
      <c r="EMH102" s="62"/>
      <c r="EMI102" s="62"/>
      <c r="EMJ102" s="62"/>
      <c r="EMK102" s="62"/>
      <c r="EML102" s="62"/>
      <c r="EMM102" s="62"/>
      <c r="EMN102" s="62"/>
      <c r="EMO102" s="62"/>
      <c r="EMP102" s="62"/>
      <c r="EMQ102" s="62"/>
      <c r="EMR102" s="62"/>
      <c r="EMS102" s="62"/>
      <c r="EMT102" s="62"/>
      <c r="EMU102" s="62"/>
      <c r="EMV102" s="62"/>
      <c r="EMW102" s="62"/>
      <c r="EMX102" s="62"/>
      <c r="EMY102" s="62"/>
      <c r="EMZ102" s="62"/>
      <c r="ENA102" s="62"/>
      <c r="ENB102" s="62"/>
      <c r="ENC102" s="62"/>
      <c r="END102" s="62"/>
      <c r="ENE102" s="62"/>
      <c r="ENF102" s="62"/>
      <c r="ENG102" s="62"/>
      <c r="ENH102" s="62"/>
      <c r="ENI102" s="62"/>
      <c r="ENJ102" s="62"/>
      <c r="ENK102" s="62"/>
      <c r="ENL102" s="62"/>
      <c r="ENM102" s="62"/>
      <c r="ENN102" s="62"/>
      <c r="ENO102" s="62"/>
      <c r="ENP102" s="62"/>
      <c r="ENQ102" s="62"/>
      <c r="ENR102" s="62"/>
      <c r="ENS102" s="62"/>
      <c r="ENT102" s="62"/>
      <c r="ENU102" s="62"/>
      <c r="ENV102" s="62"/>
      <c r="ENW102" s="62"/>
      <c r="ENX102" s="62"/>
      <c r="ENY102" s="62"/>
      <c r="ENZ102" s="62"/>
      <c r="EOA102" s="62"/>
      <c r="EOB102" s="62"/>
      <c r="EOC102" s="62"/>
      <c r="EOD102" s="62"/>
      <c r="EOE102" s="62"/>
      <c r="EOF102" s="62"/>
      <c r="EOG102" s="62"/>
      <c r="EOH102" s="62"/>
      <c r="EOI102" s="62"/>
      <c r="EOJ102" s="62"/>
      <c r="EOK102" s="62"/>
      <c r="EOL102" s="62"/>
      <c r="EOM102" s="62"/>
      <c r="EON102" s="62"/>
      <c r="EOO102" s="62"/>
      <c r="EOP102" s="62"/>
      <c r="EOQ102" s="62"/>
      <c r="EOR102" s="62"/>
      <c r="EOS102" s="62"/>
      <c r="EOT102" s="62"/>
      <c r="EOU102" s="62"/>
      <c r="EOV102" s="62"/>
      <c r="EOW102" s="62"/>
      <c r="EOX102" s="62"/>
      <c r="EOY102" s="62"/>
      <c r="EOZ102" s="62"/>
      <c r="EPA102" s="62"/>
      <c r="EPB102" s="62"/>
      <c r="EPC102" s="62"/>
      <c r="EPD102" s="62"/>
      <c r="EPE102" s="62"/>
      <c r="EPF102" s="62"/>
      <c r="EPG102" s="62"/>
      <c r="EPH102" s="62"/>
      <c r="EPI102" s="62"/>
      <c r="EPJ102" s="62"/>
      <c r="EPK102" s="62"/>
      <c r="EPL102" s="62"/>
      <c r="EPM102" s="62"/>
      <c r="EPN102" s="62"/>
      <c r="EPO102" s="62"/>
      <c r="EPP102" s="62"/>
      <c r="EPQ102" s="62"/>
      <c r="EPR102" s="62"/>
      <c r="EPS102" s="62"/>
      <c r="EPT102" s="62"/>
      <c r="EPU102" s="62"/>
      <c r="EPV102" s="62"/>
      <c r="EPW102" s="62"/>
      <c r="EPX102" s="62"/>
      <c r="EPY102" s="62"/>
      <c r="EPZ102" s="62"/>
      <c r="EQA102" s="62"/>
      <c r="EQB102" s="62"/>
      <c r="EQC102" s="62"/>
      <c r="EQD102" s="62"/>
      <c r="EQE102" s="62"/>
      <c r="EQF102" s="62"/>
      <c r="EQG102" s="62"/>
      <c r="EQH102" s="62"/>
      <c r="EQI102" s="62"/>
      <c r="EQJ102" s="62"/>
      <c r="EQK102" s="62"/>
      <c r="EQL102" s="62"/>
      <c r="EQM102" s="62"/>
      <c r="EQN102" s="62"/>
      <c r="EQO102" s="62"/>
      <c r="EQP102" s="62"/>
      <c r="EQQ102" s="62"/>
      <c r="EQR102" s="62"/>
      <c r="EQS102" s="62"/>
      <c r="EQT102" s="62"/>
      <c r="EQU102" s="62"/>
      <c r="EQV102" s="62"/>
      <c r="EQW102" s="62"/>
      <c r="EQX102" s="62"/>
      <c r="EQY102" s="62"/>
      <c r="EQZ102" s="62"/>
      <c r="ERA102" s="62"/>
      <c r="ERB102" s="62"/>
      <c r="ERC102" s="62"/>
      <c r="ERD102" s="62"/>
      <c r="ERE102" s="62"/>
      <c r="ERF102" s="62"/>
      <c r="ERG102" s="62"/>
      <c r="ERH102" s="62"/>
      <c r="ERI102" s="62"/>
      <c r="ERJ102" s="62"/>
      <c r="ERK102" s="62"/>
      <c r="ERL102" s="62"/>
      <c r="ERM102" s="62"/>
      <c r="ERN102" s="62"/>
      <c r="ERO102" s="62"/>
      <c r="ERP102" s="62"/>
      <c r="ERQ102" s="62"/>
      <c r="ERR102" s="62"/>
      <c r="ERS102" s="62"/>
      <c r="ERT102" s="62"/>
      <c r="ERU102" s="62"/>
      <c r="ERV102" s="62"/>
      <c r="ERW102" s="62"/>
      <c r="ERX102" s="62"/>
      <c r="ERY102" s="62"/>
      <c r="ERZ102" s="62"/>
      <c r="ESA102" s="62"/>
      <c r="ESB102" s="62"/>
      <c r="ESC102" s="62"/>
      <c r="ESD102" s="62"/>
      <c r="ESE102" s="62"/>
      <c r="ESF102" s="62"/>
      <c r="ESG102" s="62"/>
      <c r="ESH102" s="62"/>
      <c r="ESI102" s="62"/>
      <c r="ESJ102" s="62"/>
      <c r="ESK102" s="62"/>
      <c r="ESL102" s="62"/>
      <c r="ESM102" s="62"/>
      <c r="ESN102" s="62"/>
      <c r="ESO102" s="62"/>
      <c r="ESP102" s="62"/>
      <c r="ESQ102" s="62"/>
      <c r="ESR102" s="62"/>
      <c r="ESS102" s="62"/>
      <c r="EST102" s="62"/>
      <c r="ESU102" s="62"/>
      <c r="ESV102" s="62"/>
      <c r="ESW102" s="62"/>
      <c r="ESX102" s="62"/>
      <c r="ESY102" s="62"/>
      <c r="ESZ102" s="62"/>
      <c r="ETA102" s="62"/>
      <c r="ETB102" s="62"/>
      <c r="ETC102" s="62"/>
      <c r="ETD102" s="62"/>
      <c r="ETE102" s="62"/>
      <c r="ETF102" s="62"/>
      <c r="ETG102" s="62"/>
      <c r="ETH102" s="62"/>
      <c r="ETI102" s="62"/>
      <c r="ETJ102" s="62"/>
      <c r="ETK102" s="62"/>
      <c r="ETL102" s="62"/>
      <c r="ETM102" s="62"/>
      <c r="ETN102" s="62"/>
      <c r="ETO102" s="62"/>
      <c r="ETP102" s="62"/>
      <c r="ETQ102" s="62"/>
      <c r="ETR102" s="62"/>
      <c r="ETS102" s="62"/>
      <c r="ETT102" s="62"/>
      <c r="ETU102" s="62"/>
      <c r="ETV102" s="62"/>
      <c r="ETW102" s="62"/>
      <c r="ETX102" s="62"/>
      <c r="ETY102" s="62"/>
      <c r="ETZ102" s="62"/>
      <c r="EUA102" s="62"/>
      <c r="EUB102" s="62"/>
      <c r="EUC102" s="62"/>
      <c r="EUD102" s="62"/>
      <c r="EUE102" s="62"/>
      <c r="EUF102" s="62"/>
      <c r="EUG102" s="62"/>
      <c r="EUH102" s="62"/>
      <c r="EUI102" s="62"/>
      <c r="EUJ102" s="62"/>
      <c r="EUK102" s="62"/>
      <c r="EUL102" s="62"/>
      <c r="EUM102" s="62"/>
      <c r="EUN102" s="62"/>
      <c r="EUO102" s="62"/>
      <c r="EUP102" s="62"/>
      <c r="EUQ102" s="62"/>
      <c r="EUR102" s="62"/>
      <c r="EUS102" s="62"/>
      <c r="EUT102" s="62"/>
      <c r="EUU102" s="62"/>
      <c r="EUV102" s="62"/>
      <c r="EUW102" s="62"/>
      <c r="EUX102" s="62"/>
      <c r="EUY102" s="62"/>
      <c r="EUZ102" s="62"/>
      <c r="EVA102" s="62"/>
      <c r="EVB102" s="62"/>
      <c r="EVC102" s="62"/>
      <c r="EVD102" s="62"/>
      <c r="EVE102" s="62"/>
      <c r="EVF102" s="62"/>
      <c r="EVG102" s="62"/>
      <c r="EVH102" s="62"/>
      <c r="EVI102" s="62"/>
      <c r="EVJ102" s="62"/>
      <c r="EVK102" s="62"/>
      <c r="EVL102" s="62"/>
      <c r="EVM102" s="62"/>
      <c r="EVN102" s="62"/>
      <c r="EVO102" s="62"/>
      <c r="EVP102" s="62"/>
      <c r="EVQ102" s="62"/>
      <c r="EVR102" s="62"/>
      <c r="EVS102" s="62"/>
      <c r="EVT102" s="62"/>
      <c r="EVU102" s="62"/>
      <c r="EVV102" s="62"/>
      <c r="EVW102" s="62"/>
      <c r="EVX102" s="62"/>
      <c r="EVY102" s="62"/>
      <c r="EVZ102" s="62"/>
      <c r="EWA102" s="62"/>
      <c r="EWB102" s="62"/>
      <c r="EWC102" s="62"/>
      <c r="EWD102" s="62"/>
      <c r="EWE102" s="62"/>
      <c r="EWF102" s="62"/>
      <c r="EWG102" s="62"/>
      <c r="EWH102" s="62"/>
      <c r="EWI102" s="62"/>
      <c r="EWJ102" s="62"/>
      <c r="EWK102" s="62"/>
      <c r="EWL102" s="62"/>
      <c r="EWM102" s="62"/>
      <c r="EWN102" s="62"/>
      <c r="EWO102" s="62"/>
      <c r="EWP102" s="62"/>
      <c r="EWQ102" s="62"/>
      <c r="EWR102" s="62"/>
      <c r="EWS102" s="62"/>
      <c r="EWT102" s="62"/>
      <c r="EWU102" s="62"/>
      <c r="EWV102" s="62"/>
      <c r="EWW102" s="62"/>
      <c r="EWX102" s="62"/>
      <c r="EWY102" s="62"/>
      <c r="EWZ102" s="62"/>
      <c r="EXA102" s="62"/>
      <c r="EXB102" s="62"/>
      <c r="EXC102" s="62"/>
      <c r="EXD102" s="62"/>
      <c r="EXE102" s="62"/>
      <c r="EXF102" s="62"/>
      <c r="EXG102" s="62"/>
      <c r="EXH102" s="62"/>
      <c r="EXI102" s="62"/>
      <c r="EXJ102" s="62"/>
      <c r="EXK102" s="62"/>
      <c r="EXL102" s="62"/>
      <c r="EXM102" s="62"/>
      <c r="EXN102" s="62"/>
      <c r="EXO102" s="62"/>
      <c r="EXP102" s="62"/>
      <c r="EXQ102" s="62"/>
      <c r="EXR102" s="62"/>
      <c r="EXS102" s="62"/>
      <c r="EXT102" s="62"/>
      <c r="EXU102" s="62"/>
      <c r="EXV102" s="62"/>
      <c r="EXW102" s="62"/>
      <c r="EXX102" s="62"/>
      <c r="EXY102" s="62"/>
      <c r="EXZ102" s="62"/>
      <c r="EYA102" s="62"/>
      <c r="EYB102" s="62"/>
      <c r="EYC102" s="62"/>
      <c r="EYD102" s="62"/>
      <c r="EYE102" s="62"/>
      <c r="EYF102" s="62"/>
      <c r="EYG102" s="62"/>
      <c r="EYH102" s="62"/>
      <c r="EYI102" s="62"/>
      <c r="EYJ102" s="62"/>
      <c r="EYK102" s="62"/>
      <c r="EYL102" s="62"/>
      <c r="EYM102" s="62"/>
      <c r="EYN102" s="62"/>
      <c r="EYO102" s="62"/>
      <c r="EYP102" s="62"/>
      <c r="EYQ102" s="62"/>
      <c r="EYR102" s="62"/>
      <c r="EYS102" s="62"/>
      <c r="EYT102" s="62"/>
      <c r="EYU102" s="62"/>
      <c r="EYV102" s="62"/>
      <c r="EYW102" s="62"/>
      <c r="EYX102" s="62"/>
      <c r="EYY102" s="62"/>
      <c r="EYZ102" s="62"/>
      <c r="EZA102" s="62"/>
      <c r="EZB102" s="62"/>
      <c r="EZC102" s="62"/>
      <c r="EZD102" s="62"/>
      <c r="EZE102" s="62"/>
      <c r="EZF102" s="62"/>
      <c r="EZG102" s="62"/>
      <c r="EZH102" s="62"/>
      <c r="EZI102" s="62"/>
      <c r="EZJ102" s="62"/>
      <c r="EZK102" s="62"/>
      <c r="EZL102" s="62"/>
      <c r="EZM102" s="62"/>
      <c r="EZN102" s="62"/>
      <c r="EZO102" s="62"/>
      <c r="EZP102" s="62"/>
      <c r="EZQ102" s="62"/>
      <c r="EZR102" s="62"/>
      <c r="EZS102" s="62"/>
      <c r="EZT102" s="62"/>
      <c r="EZU102" s="62"/>
      <c r="EZV102" s="62"/>
      <c r="EZW102" s="62"/>
      <c r="EZX102" s="62"/>
      <c r="EZY102" s="62"/>
      <c r="EZZ102" s="62"/>
      <c r="FAA102" s="62"/>
      <c r="FAB102" s="62"/>
      <c r="FAC102" s="62"/>
      <c r="FAD102" s="62"/>
      <c r="FAE102" s="62"/>
      <c r="FAF102" s="62"/>
      <c r="FAG102" s="62"/>
      <c r="FAH102" s="62"/>
      <c r="FAI102" s="62"/>
      <c r="FAJ102" s="62"/>
      <c r="FAK102" s="62"/>
      <c r="FAL102" s="62"/>
      <c r="FAM102" s="62"/>
      <c r="FAN102" s="62"/>
      <c r="FAO102" s="62"/>
      <c r="FAP102" s="62"/>
      <c r="FAQ102" s="62"/>
      <c r="FAR102" s="62"/>
      <c r="FAS102" s="62"/>
      <c r="FAT102" s="62"/>
      <c r="FAU102" s="62"/>
      <c r="FAV102" s="62"/>
      <c r="FAW102" s="62"/>
      <c r="FAX102" s="62"/>
      <c r="FAY102" s="62"/>
      <c r="FAZ102" s="62"/>
      <c r="FBA102" s="62"/>
      <c r="FBB102" s="62"/>
      <c r="FBC102" s="62"/>
      <c r="FBD102" s="62"/>
      <c r="FBE102" s="62"/>
      <c r="FBF102" s="62"/>
      <c r="FBG102" s="62"/>
      <c r="FBH102" s="62"/>
      <c r="FBI102" s="62"/>
      <c r="FBJ102" s="62"/>
      <c r="FBK102" s="62"/>
      <c r="FBL102" s="62"/>
      <c r="FBM102" s="62"/>
      <c r="FBN102" s="62"/>
      <c r="FBO102" s="62"/>
      <c r="FBP102" s="62"/>
      <c r="FBQ102" s="62"/>
      <c r="FBR102" s="62"/>
      <c r="FBS102" s="62"/>
      <c r="FBT102" s="62"/>
      <c r="FBU102" s="62"/>
      <c r="FBV102" s="62"/>
      <c r="FBW102" s="62"/>
      <c r="FBX102" s="62"/>
      <c r="FBY102" s="62"/>
      <c r="FBZ102" s="62"/>
      <c r="FCA102" s="62"/>
      <c r="FCB102" s="62"/>
      <c r="FCC102" s="62"/>
      <c r="FCD102" s="62"/>
      <c r="FCE102" s="62"/>
      <c r="FCF102" s="62"/>
      <c r="FCG102" s="62"/>
      <c r="FCH102" s="62"/>
      <c r="FCI102" s="62"/>
      <c r="FCJ102" s="62"/>
      <c r="FCK102" s="62"/>
      <c r="FCL102" s="62"/>
      <c r="FCM102" s="62"/>
      <c r="FCN102" s="62"/>
      <c r="FCO102" s="62"/>
      <c r="FCP102" s="62"/>
      <c r="FCQ102" s="62"/>
      <c r="FCR102" s="62"/>
      <c r="FCS102" s="62"/>
      <c r="FCT102" s="62"/>
      <c r="FCU102" s="62"/>
      <c r="FCV102" s="62"/>
      <c r="FCW102" s="62"/>
      <c r="FCX102" s="62"/>
      <c r="FCY102" s="62"/>
      <c r="FCZ102" s="62"/>
      <c r="FDA102" s="62"/>
      <c r="FDB102" s="62"/>
      <c r="FDC102" s="62"/>
      <c r="FDD102" s="62"/>
      <c r="FDE102" s="62"/>
      <c r="FDF102" s="62"/>
      <c r="FDG102" s="62"/>
      <c r="FDH102" s="62"/>
      <c r="FDI102" s="62"/>
      <c r="FDJ102" s="62"/>
      <c r="FDK102" s="62"/>
      <c r="FDL102" s="62"/>
      <c r="FDM102" s="62"/>
      <c r="FDN102" s="62"/>
      <c r="FDO102" s="62"/>
      <c r="FDP102" s="62"/>
      <c r="FDQ102" s="62"/>
      <c r="FDR102" s="62"/>
      <c r="FDS102" s="62"/>
      <c r="FDT102" s="62"/>
      <c r="FDU102" s="62"/>
      <c r="FDV102" s="62"/>
      <c r="FDW102" s="62"/>
      <c r="FDX102" s="62"/>
      <c r="FDY102" s="62"/>
      <c r="FDZ102" s="62"/>
      <c r="FEA102" s="62"/>
      <c r="FEB102" s="62"/>
      <c r="FEC102" s="62"/>
      <c r="FED102" s="62"/>
      <c r="FEE102" s="62"/>
      <c r="FEF102" s="62"/>
      <c r="FEG102" s="62"/>
      <c r="FEH102" s="62"/>
      <c r="FEI102" s="62"/>
      <c r="FEJ102" s="62"/>
      <c r="FEK102" s="62"/>
      <c r="FEL102" s="62"/>
      <c r="FEM102" s="62"/>
      <c r="FEN102" s="62"/>
      <c r="FEO102" s="62"/>
      <c r="FEP102" s="62"/>
      <c r="FEQ102" s="62"/>
      <c r="FER102" s="62"/>
      <c r="FES102" s="62"/>
      <c r="FET102" s="62"/>
      <c r="FEU102" s="62"/>
      <c r="FEV102" s="62"/>
      <c r="FEW102" s="62"/>
      <c r="FEX102" s="62"/>
      <c r="FEY102" s="62"/>
      <c r="FEZ102" s="62"/>
      <c r="FFA102" s="62"/>
      <c r="FFB102" s="62"/>
      <c r="FFC102" s="62"/>
      <c r="FFD102" s="62"/>
      <c r="FFE102" s="62"/>
      <c r="FFF102" s="62"/>
      <c r="FFG102" s="62"/>
      <c r="FFH102" s="62"/>
      <c r="FFI102" s="62"/>
      <c r="FFJ102" s="62"/>
      <c r="FFK102" s="62"/>
      <c r="FFL102" s="62"/>
      <c r="FFM102" s="62"/>
      <c r="FFN102" s="62"/>
      <c r="FFO102" s="62"/>
      <c r="FFP102" s="62"/>
      <c r="FFQ102" s="62"/>
      <c r="FFR102" s="62"/>
      <c r="FFS102" s="62"/>
      <c r="FFT102" s="62"/>
      <c r="FFU102" s="62"/>
      <c r="FFV102" s="62"/>
      <c r="FFW102" s="62"/>
      <c r="FFX102" s="62"/>
      <c r="FFY102" s="62"/>
      <c r="FFZ102" s="62"/>
      <c r="FGA102" s="62"/>
      <c r="FGB102" s="62"/>
      <c r="FGC102" s="62"/>
      <c r="FGD102" s="62"/>
      <c r="FGE102" s="62"/>
      <c r="FGF102" s="62"/>
      <c r="FGG102" s="62"/>
      <c r="FGH102" s="62"/>
      <c r="FGI102" s="62"/>
      <c r="FGJ102" s="62"/>
      <c r="FGK102" s="62"/>
      <c r="FGL102" s="62"/>
      <c r="FGM102" s="62"/>
      <c r="FGN102" s="62"/>
      <c r="FGO102" s="62"/>
      <c r="FGP102" s="62"/>
      <c r="FGQ102" s="62"/>
      <c r="FGR102" s="62"/>
      <c r="FGS102" s="62"/>
      <c r="FGT102" s="62"/>
      <c r="FGU102" s="62"/>
      <c r="FGV102" s="62"/>
      <c r="FGW102" s="62"/>
      <c r="FGX102" s="62"/>
      <c r="FGY102" s="62"/>
      <c r="FGZ102" s="62"/>
      <c r="FHA102" s="62"/>
      <c r="FHB102" s="62"/>
      <c r="FHC102" s="62"/>
      <c r="FHD102" s="62"/>
      <c r="FHE102" s="62"/>
      <c r="FHF102" s="62"/>
      <c r="FHG102" s="62"/>
      <c r="FHH102" s="62"/>
      <c r="FHI102" s="62"/>
      <c r="FHJ102" s="62"/>
      <c r="FHK102" s="62"/>
      <c r="FHL102" s="62"/>
      <c r="FHM102" s="62"/>
      <c r="FHN102" s="62"/>
      <c r="FHO102" s="62"/>
      <c r="FHP102" s="62"/>
      <c r="FHQ102" s="62"/>
      <c r="FHR102" s="62"/>
      <c r="FHS102" s="62"/>
      <c r="FHT102" s="62"/>
      <c r="FHU102" s="62"/>
      <c r="FHV102" s="62"/>
      <c r="FHW102" s="62"/>
      <c r="FHX102" s="62"/>
      <c r="FHY102" s="62"/>
      <c r="FHZ102" s="62"/>
      <c r="FIA102" s="62"/>
      <c r="FIB102" s="62"/>
      <c r="FIC102" s="62"/>
      <c r="FID102" s="62"/>
      <c r="FIE102" s="62"/>
      <c r="FIF102" s="62"/>
      <c r="FIG102" s="62"/>
      <c r="FIH102" s="62"/>
      <c r="FII102" s="62"/>
      <c r="FIJ102" s="62"/>
      <c r="FIK102" s="62"/>
      <c r="FIL102" s="62"/>
      <c r="FIM102" s="62"/>
      <c r="FIN102" s="62"/>
      <c r="FIO102" s="62"/>
      <c r="FIP102" s="62"/>
      <c r="FIQ102" s="62"/>
      <c r="FIR102" s="62"/>
      <c r="FIS102" s="62"/>
      <c r="FIT102" s="62"/>
      <c r="FIU102" s="62"/>
      <c r="FIV102" s="62"/>
      <c r="FIW102" s="62"/>
      <c r="FIX102" s="62"/>
      <c r="FIY102" s="62"/>
      <c r="FIZ102" s="62"/>
      <c r="FJA102" s="62"/>
      <c r="FJB102" s="62"/>
      <c r="FJC102" s="62"/>
      <c r="FJD102" s="62"/>
      <c r="FJE102" s="62"/>
      <c r="FJF102" s="62"/>
      <c r="FJG102" s="62"/>
      <c r="FJH102" s="62"/>
      <c r="FJI102" s="62"/>
      <c r="FJJ102" s="62"/>
      <c r="FJK102" s="62"/>
      <c r="FJL102" s="62"/>
      <c r="FJM102" s="62"/>
      <c r="FJN102" s="62"/>
      <c r="FJO102" s="62"/>
      <c r="FJP102" s="62"/>
      <c r="FJQ102" s="62"/>
      <c r="FJR102" s="62"/>
      <c r="FJS102" s="62"/>
      <c r="FJT102" s="62"/>
      <c r="FJU102" s="62"/>
      <c r="FJV102" s="62"/>
      <c r="FJW102" s="62"/>
      <c r="FJX102" s="62"/>
      <c r="FJY102" s="62"/>
      <c r="FJZ102" s="62"/>
      <c r="FKA102" s="62"/>
      <c r="FKB102" s="62"/>
      <c r="FKC102" s="62"/>
      <c r="FKD102" s="62"/>
      <c r="FKE102" s="62"/>
      <c r="FKF102" s="62"/>
      <c r="FKG102" s="62"/>
      <c r="FKH102" s="62"/>
      <c r="FKI102" s="62"/>
      <c r="FKJ102" s="62"/>
      <c r="FKK102" s="62"/>
      <c r="FKL102" s="62"/>
      <c r="FKM102" s="62"/>
      <c r="FKN102" s="62"/>
      <c r="FKO102" s="62"/>
      <c r="FKP102" s="62"/>
      <c r="FKQ102" s="62"/>
      <c r="FKR102" s="62"/>
      <c r="FKS102" s="62"/>
      <c r="FKT102" s="62"/>
      <c r="FKU102" s="62"/>
      <c r="FKV102" s="62"/>
      <c r="FKW102" s="62"/>
      <c r="FKX102" s="62"/>
      <c r="FKY102" s="62"/>
      <c r="FKZ102" s="62"/>
      <c r="FLA102" s="62"/>
      <c r="FLB102" s="62"/>
      <c r="FLC102" s="62"/>
      <c r="FLD102" s="62"/>
      <c r="FLE102" s="62"/>
      <c r="FLF102" s="62"/>
      <c r="FLG102" s="62"/>
      <c r="FLH102" s="62"/>
      <c r="FLI102" s="62"/>
      <c r="FLJ102" s="62"/>
      <c r="FLK102" s="62"/>
      <c r="FLL102" s="62"/>
      <c r="FLM102" s="62"/>
      <c r="FLN102" s="62"/>
      <c r="FLO102" s="62"/>
      <c r="FLP102" s="62"/>
      <c r="FLQ102" s="62"/>
      <c r="FLR102" s="62"/>
      <c r="FLS102" s="62"/>
      <c r="FLT102" s="62"/>
      <c r="FLU102" s="62"/>
      <c r="FLV102" s="62"/>
      <c r="FLW102" s="62"/>
      <c r="FLX102" s="62"/>
      <c r="FLY102" s="62"/>
      <c r="FLZ102" s="62"/>
      <c r="FMA102" s="62"/>
      <c r="FMB102" s="62"/>
      <c r="FMC102" s="62"/>
      <c r="FMD102" s="62"/>
      <c r="FME102" s="62"/>
      <c r="FMF102" s="62"/>
      <c r="FMG102" s="62"/>
      <c r="FMH102" s="62"/>
      <c r="FMI102" s="62"/>
      <c r="FMJ102" s="62"/>
      <c r="FMK102" s="62"/>
      <c r="FML102" s="62"/>
      <c r="FMM102" s="62"/>
      <c r="FMN102" s="62"/>
      <c r="FMO102" s="62"/>
      <c r="FMP102" s="62"/>
      <c r="FMQ102" s="62"/>
      <c r="FMR102" s="62"/>
      <c r="FMS102" s="62"/>
      <c r="FMT102" s="62"/>
      <c r="FMU102" s="62"/>
      <c r="FMV102" s="62"/>
      <c r="FMW102" s="62"/>
      <c r="FMX102" s="62"/>
      <c r="FMY102" s="62"/>
      <c r="FMZ102" s="62"/>
      <c r="FNA102" s="62"/>
      <c r="FNB102" s="62"/>
      <c r="FNC102" s="62"/>
      <c r="FND102" s="62"/>
      <c r="FNE102" s="62"/>
      <c r="FNF102" s="62"/>
      <c r="FNG102" s="62"/>
      <c r="FNH102" s="62"/>
      <c r="FNI102" s="62"/>
      <c r="FNJ102" s="62"/>
      <c r="FNK102" s="62"/>
      <c r="FNL102" s="62"/>
      <c r="FNM102" s="62"/>
      <c r="FNN102" s="62"/>
      <c r="FNO102" s="62"/>
      <c r="FNP102" s="62"/>
      <c r="FNQ102" s="62"/>
      <c r="FNR102" s="62"/>
      <c r="FNS102" s="62"/>
      <c r="FNT102" s="62"/>
      <c r="FNU102" s="62"/>
      <c r="FNV102" s="62"/>
      <c r="FNW102" s="62"/>
      <c r="FNX102" s="62"/>
      <c r="FNY102" s="62"/>
      <c r="FNZ102" s="62"/>
      <c r="FOA102" s="62"/>
      <c r="FOB102" s="62"/>
      <c r="FOC102" s="62"/>
      <c r="FOD102" s="62"/>
      <c r="FOE102" s="62"/>
      <c r="FOF102" s="62"/>
      <c r="FOG102" s="62"/>
      <c r="FOH102" s="62"/>
      <c r="FOI102" s="62"/>
      <c r="FOJ102" s="62"/>
      <c r="FOK102" s="62"/>
      <c r="FOL102" s="62"/>
      <c r="FOM102" s="62"/>
      <c r="FON102" s="62"/>
      <c r="FOO102" s="62"/>
      <c r="FOP102" s="62"/>
      <c r="FOQ102" s="62"/>
      <c r="FOR102" s="62"/>
      <c r="FOS102" s="62"/>
      <c r="FOT102" s="62"/>
      <c r="FOU102" s="62"/>
      <c r="FOV102" s="62"/>
      <c r="FOW102" s="62"/>
      <c r="FOX102" s="62"/>
      <c r="FOY102" s="62"/>
      <c r="FOZ102" s="62"/>
      <c r="FPA102" s="62"/>
      <c r="FPB102" s="62"/>
      <c r="FPC102" s="62"/>
      <c r="FPD102" s="62"/>
      <c r="FPE102" s="62"/>
      <c r="FPF102" s="62"/>
      <c r="FPG102" s="62"/>
      <c r="FPH102" s="62"/>
      <c r="FPI102" s="62"/>
      <c r="FPJ102" s="62"/>
      <c r="FPK102" s="62"/>
      <c r="FPL102" s="62"/>
      <c r="FPM102" s="62"/>
      <c r="FPN102" s="62"/>
      <c r="FPO102" s="62"/>
      <c r="FPP102" s="62"/>
      <c r="FPQ102" s="62"/>
      <c r="FPR102" s="62"/>
      <c r="FPS102" s="62"/>
      <c r="FPT102" s="62"/>
      <c r="FPU102" s="62"/>
      <c r="FPV102" s="62"/>
      <c r="FPW102" s="62"/>
      <c r="FPX102" s="62"/>
      <c r="FPY102" s="62"/>
      <c r="FPZ102" s="62"/>
      <c r="FQA102" s="62"/>
      <c r="FQB102" s="62"/>
      <c r="FQC102" s="62"/>
      <c r="FQD102" s="62"/>
      <c r="FQE102" s="62"/>
      <c r="FQF102" s="62"/>
      <c r="FQG102" s="62"/>
      <c r="FQH102" s="62"/>
      <c r="FQI102" s="62"/>
      <c r="FQJ102" s="62"/>
      <c r="FQK102" s="62"/>
      <c r="FQL102" s="62"/>
      <c r="FQM102" s="62"/>
      <c r="FQN102" s="62"/>
      <c r="FQO102" s="62"/>
      <c r="FQP102" s="62"/>
      <c r="FQQ102" s="62"/>
      <c r="FQR102" s="62"/>
      <c r="FQS102" s="62"/>
      <c r="FQT102" s="62"/>
      <c r="FQU102" s="62"/>
      <c r="FQV102" s="62"/>
      <c r="FQW102" s="62"/>
      <c r="FQX102" s="62"/>
      <c r="FQY102" s="62"/>
      <c r="FQZ102" s="62"/>
      <c r="FRA102" s="62"/>
      <c r="FRB102" s="62"/>
      <c r="FRC102" s="62"/>
      <c r="FRD102" s="62"/>
      <c r="FRE102" s="62"/>
      <c r="FRF102" s="62"/>
      <c r="FRG102" s="62"/>
      <c r="FRH102" s="62"/>
      <c r="FRI102" s="62"/>
      <c r="FRJ102" s="62"/>
      <c r="FRK102" s="62"/>
      <c r="FRL102" s="62"/>
      <c r="FRM102" s="62"/>
      <c r="FRN102" s="62"/>
      <c r="FRO102" s="62"/>
      <c r="FRP102" s="62"/>
      <c r="FRQ102" s="62"/>
      <c r="FRR102" s="62"/>
      <c r="FRS102" s="62"/>
      <c r="FRT102" s="62"/>
      <c r="FRU102" s="62"/>
      <c r="FRV102" s="62"/>
      <c r="FRW102" s="62"/>
      <c r="FRX102" s="62"/>
      <c r="FRY102" s="62"/>
      <c r="FRZ102" s="62"/>
      <c r="FSA102" s="62"/>
      <c r="FSB102" s="62"/>
      <c r="FSC102" s="62"/>
      <c r="FSD102" s="62"/>
      <c r="FSE102" s="62"/>
      <c r="FSF102" s="62"/>
      <c r="FSG102" s="62"/>
      <c r="FSH102" s="62"/>
      <c r="FSI102" s="62"/>
      <c r="FSJ102" s="62"/>
      <c r="FSK102" s="62"/>
      <c r="FSL102" s="62"/>
      <c r="FSM102" s="62"/>
      <c r="FSN102" s="62"/>
      <c r="FSO102" s="62"/>
      <c r="FSP102" s="62"/>
      <c r="FSQ102" s="62"/>
      <c r="FSR102" s="62"/>
      <c r="FSS102" s="62"/>
      <c r="FST102" s="62"/>
      <c r="FSU102" s="62"/>
      <c r="FSV102" s="62"/>
      <c r="FSW102" s="62"/>
      <c r="FSX102" s="62"/>
      <c r="FSY102" s="62"/>
      <c r="FSZ102" s="62"/>
      <c r="FTA102" s="62"/>
      <c r="FTB102" s="62"/>
      <c r="FTC102" s="62"/>
      <c r="FTD102" s="62"/>
      <c r="FTE102" s="62"/>
      <c r="FTF102" s="62"/>
      <c r="FTG102" s="62"/>
      <c r="FTH102" s="62"/>
      <c r="FTI102" s="62"/>
      <c r="FTJ102" s="62"/>
      <c r="FTK102" s="62"/>
      <c r="FTL102" s="62"/>
      <c r="FTM102" s="62"/>
      <c r="FTN102" s="62"/>
      <c r="FTO102" s="62"/>
      <c r="FTP102" s="62"/>
      <c r="FTQ102" s="62"/>
      <c r="FTR102" s="62"/>
      <c r="FTS102" s="62"/>
      <c r="FTT102" s="62"/>
      <c r="FTU102" s="62"/>
      <c r="FTV102" s="62"/>
      <c r="FTW102" s="62"/>
      <c r="FTX102" s="62"/>
      <c r="FTY102" s="62"/>
      <c r="FTZ102" s="62"/>
      <c r="FUA102" s="62"/>
      <c r="FUB102" s="62"/>
      <c r="FUC102" s="62"/>
      <c r="FUD102" s="62"/>
      <c r="FUE102" s="62"/>
      <c r="FUF102" s="62"/>
      <c r="FUG102" s="62"/>
      <c r="FUH102" s="62"/>
      <c r="FUI102" s="62"/>
      <c r="FUJ102" s="62"/>
      <c r="FUK102" s="62"/>
      <c r="FUL102" s="62"/>
      <c r="FUM102" s="62"/>
      <c r="FUN102" s="62"/>
      <c r="FUO102" s="62"/>
      <c r="FUP102" s="62"/>
      <c r="FUQ102" s="62"/>
      <c r="FUR102" s="62"/>
      <c r="FUS102" s="62"/>
      <c r="FUT102" s="62"/>
      <c r="FUU102" s="62"/>
      <c r="FUV102" s="62"/>
      <c r="FUW102" s="62"/>
      <c r="FUX102" s="62"/>
      <c r="FUY102" s="62"/>
      <c r="FUZ102" s="62"/>
      <c r="FVA102" s="62"/>
      <c r="FVB102" s="62"/>
      <c r="FVC102" s="62"/>
      <c r="FVD102" s="62"/>
      <c r="FVE102" s="62"/>
      <c r="FVF102" s="62"/>
      <c r="FVG102" s="62"/>
      <c r="FVH102" s="62"/>
      <c r="FVI102" s="62"/>
      <c r="FVJ102" s="62"/>
      <c r="FVK102" s="62"/>
      <c r="FVL102" s="62"/>
      <c r="FVM102" s="62"/>
      <c r="FVN102" s="62"/>
      <c r="FVO102" s="62"/>
      <c r="FVP102" s="62"/>
      <c r="FVQ102" s="62"/>
      <c r="FVR102" s="62"/>
      <c r="FVS102" s="62"/>
      <c r="FVT102" s="62"/>
      <c r="FVU102" s="62"/>
      <c r="FVV102" s="62"/>
      <c r="FVW102" s="62"/>
      <c r="FVX102" s="62"/>
      <c r="FVY102" s="62"/>
      <c r="FVZ102" s="62"/>
      <c r="FWA102" s="62"/>
      <c r="FWB102" s="62"/>
      <c r="FWC102" s="62"/>
      <c r="FWD102" s="62"/>
      <c r="FWE102" s="62"/>
      <c r="FWF102" s="62"/>
      <c r="FWG102" s="62"/>
      <c r="FWH102" s="62"/>
      <c r="FWI102" s="62"/>
      <c r="FWJ102" s="62"/>
      <c r="FWK102" s="62"/>
      <c r="FWL102" s="62"/>
      <c r="FWM102" s="62"/>
      <c r="FWN102" s="62"/>
      <c r="FWO102" s="62"/>
      <c r="FWP102" s="62"/>
      <c r="FWQ102" s="62"/>
      <c r="FWR102" s="62"/>
      <c r="FWS102" s="62"/>
      <c r="FWT102" s="62"/>
      <c r="FWU102" s="62"/>
      <c r="FWV102" s="62"/>
      <c r="FWW102" s="62"/>
      <c r="FWX102" s="62"/>
      <c r="FWY102" s="62"/>
      <c r="FWZ102" s="62"/>
      <c r="FXA102" s="62"/>
      <c r="FXB102" s="62"/>
      <c r="FXC102" s="62"/>
      <c r="FXD102" s="62"/>
      <c r="FXE102" s="62"/>
      <c r="FXF102" s="62"/>
      <c r="FXG102" s="62"/>
      <c r="FXH102" s="62"/>
      <c r="FXI102" s="62"/>
      <c r="FXJ102" s="62"/>
      <c r="FXK102" s="62"/>
      <c r="FXL102" s="62"/>
      <c r="FXM102" s="62"/>
      <c r="FXN102" s="62"/>
      <c r="FXO102" s="62"/>
      <c r="FXP102" s="62"/>
      <c r="FXQ102" s="62"/>
      <c r="FXR102" s="62"/>
      <c r="FXS102" s="62"/>
      <c r="FXT102" s="62"/>
      <c r="FXU102" s="62"/>
      <c r="FXV102" s="62"/>
      <c r="FXW102" s="62"/>
      <c r="FXX102" s="62"/>
      <c r="FXY102" s="62"/>
      <c r="FXZ102" s="62"/>
      <c r="FYA102" s="62"/>
      <c r="FYB102" s="62"/>
      <c r="FYC102" s="62"/>
      <c r="FYD102" s="62"/>
      <c r="FYE102" s="62"/>
      <c r="FYF102" s="62"/>
      <c r="FYG102" s="62"/>
      <c r="FYH102" s="62"/>
      <c r="FYI102" s="62"/>
      <c r="FYJ102" s="62"/>
      <c r="FYK102" s="62"/>
      <c r="FYL102" s="62"/>
      <c r="FYM102" s="62"/>
      <c r="FYN102" s="62"/>
      <c r="FYO102" s="62"/>
      <c r="FYP102" s="62"/>
      <c r="FYQ102" s="62"/>
      <c r="FYR102" s="62"/>
      <c r="FYS102" s="62"/>
      <c r="FYT102" s="62"/>
      <c r="FYU102" s="62"/>
      <c r="FYV102" s="62"/>
      <c r="FYW102" s="62"/>
      <c r="FYX102" s="62"/>
      <c r="FYY102" s="62"/>
      <c r="FYZ102" s="62"/>
      <c r="FZA102" s="62"/>
      <c r="FZB102" s="62"/>
      <c r="FZC102" s="62"/>
      <c r="FZD102" s="62"/>
      <c r="FZE102" s="62"/>
      <c r="FZF102" s="62"/>
      <c r="FZG102" s="62"/>
      <c r="FZH102" s="62"/>
      <c r="FZI102" s="62"/>
      <c r="FZJ102" s="62"/>
      <c r="FZK102" s="62"/>
      <c r="FZL102" s="62"/>
      <c r="FZM102" s="62"/>
      <c r="FZN102" s="62"/>
      <c r="FZO102" s="62"/>
      <c r="FZP102" s="62"/>
      <c r="FZQ102" s="62"/>
      <c r="FZR102" s="62"/>
      <c r="FZS102" s="62"/>
      <c r="FZT102" s="62"/>
      <c r="FZU102" s="62"/>
      <c r="FZV102" s="62"/>
      <c r="FZW102" s="62"/>
      <c r="FZX102" s="62"/>
      <c r="FZY102" s="62"/>
      <c r="FZZ102" s="62"/>
      <c r="GAA102" s="62"/>
      <c r="GAB102" s="62"/>
      <c r="GAC102" s="62"/>
      <c r="GAD102" s="62"/>
      <c r="GAE102" s="62"/>
      <c r="GAF102" s="62"/>
      <c r="GAG102" s="62"/>
      <c r="GAH102" s="62"/>
      <c r="GAI102" s="62"/>
      <c r="GAJ102" s="62"/>
      <c r="GAK102" s="62"/>
      <c r="GAL102" s="62"/>
      <c r="GAM102" s="62"/>
      <c r="GAN102" s="62"/>
      <c r="GAO102" s="62"/>
      <c r="GAP102" s="62"/>
      <c r="GAQ102" s="62"/>
      <c r="GAR102" s="62"/>
      <c r="GAS102" s="62"/>
      <c r="GAT102" s="62"/>
      <c r="GAU102" s="62"/>
      <c r="GAV102" s="62"/>
      <c r="GAW102" s="62"/>
      <c r="GAX102" s="62"/>
      <c r="GAY102" s="62"/>
      <c r="GAZ102" s="62"/>
      <c r="GBA102" s="62"/>
      <c r="GBB102" s="62"/>
      <c r="GBC102" s="62"/>
      <c r="GBD102" s="62"/>
      <c r="GBE102" s="62"/>
      <c r="GBF102" s="62"/>
      <c r="GBG102" s="62"/>
      <c r="GBH102" s="62"/>
      <c r="GBI102" s="62"/>
      <c r="GBJ102" s="62"/>
      <c r="GBK102" s="62"/>
      <c r="GBL102" s="62"/>
      <c r="GBM102" s="62"/>
      <c r="GBN102" s="62"/>
      <c r="GBO102" s="62"/>
      <c r="GBP102" s="62"/>
      <c r="GBQ102" s="62"/>
      <c r="GBR102" s="62"/>
      <c r="GBS102" s="62"/>
      <c r="GBT102" s="62"/>
      <c r="GBU102" s="62"/>
      <c r="GBV102" s="62"/>
      <c r="GBW102" s="62"/>
      <c r="GBX102" s="62"/>
      <c r="GBY102" s="62"/>
      <c r="GBZ102" s="62"/>
      <c r="GCA102" s="62"/>
      <c r="GCB102" s="62"/>
      <c r="GCC102" s="62"/>
      <c r="GCD102" s="62"/>
      <c r="GCE102" s="62"/>
      <c r="GCF102" s="62"/>
      <c r="GCG102" s="62"/>
      <c r="GCH102" s="62"/>
      <c r="GCI102" s="62"/>
      <c r="GCJ102" s="62"/>
      <c r="GCK102" s="62"/>
      <c r="GCL102" s="62"/>
      <c r="GCM102" s="62"/>
      <c r="GCN102" s="62"/>
      <c r="GCO102" s="62"/>
      <c r="GCP102" s="62"/>
      <c r="GCQ102" s="62"/>
      <c r="GCR102" s="62"/>
      <c r="GCS102" s="62"/>
      <c r="GCT102" s="62"/>
      <c r="GCU102" s="62"/>
      <c r="GCV102" s="62"/>
      <c r="GCW102" s="62"/>
      <c r="GCX102" s="62"/>
      <c r="GCY102" s="62"/>
      <c r="GCZ102" s="62"/>
      <c r="GDA102" s="62"/>
      <c r="GDB102" s="62"/>
      <c r="GDC102" s="62"/>
      <c r="GDD102" s="62"/>
      <c r="GDE102" s="62"/>
      <c r="GDF102" s="62"/>
      <c r="GDG102" s="62"/>
      <c r="GDH102" s="62"/>
      <c r="GDI102" s="62"/>
      <c r="GDJ102" s="62"/>
      <c r="GDK102" s="62"/>
      <c r="GDL102" s="62"/>
      <c r="GDM102" s="62"/>
      <c r="GDN102" s="62"/>
      <c r="GDO102" s="62"/>
      <c r="GDP102" s="62"/>
      <c r="GDQ102" s="62"/>
      <c r="GDR102" s="62"/>
      <c r="GDS102" s="62"/>
      <c r="GDT102" s="62"/>
      <c r="GDU102" s="62"/>
      <c r="GDV102" s="62"/>
      <c r="GDW102" s="62"/>
      <c r="GDX102" s="62"/>
      <c r="GDY102" s="62"/>
      <c r="GDZ102" s="62"/>
      <c r="GEA102" s="62"/>
      <c r="GEB102" s="62"/>
      <c r="GEC102" s="62"/>
      <c r="GED102" s="62"/>
      <c r="GEE102" s="62"/>
      <c r="GEF102" s="62"/>
      <c r="GEG102" s="62"/>
      <c r="GEH102" s="62"/>
      <c r="GEI102" s="62"/>
      <c r="GEJ102" s="62"/>
      <c r="GEK102" s="62"/>
      <c r="GEL102" s="62"/>
      <c r="GEM102" s="62"/>
      <c r="GEN102" s="62"/>
      <c r="GEO102" s="62"/>
      <c r="GEP102" s="62"/>
      <c r="GEQ102" s="62"/>
      <c r="GER102" s="62"/>
      <c r="GES102" s="62"/>
      <c r="GET102" s="62"/>
      <c r="GEU102" s="62"/>
      <c r="GEV102" s="62"/>
      <c r="GEW102" s="62"/>
      <c r="GEX102" s="62"/>
      <c r="GEY102" s="62"/>
      <c r="GEZ102" s="62"/>
      <c r="GFA102" s="62"/>
      <c r="GFB102" s="62"/>
      <c r="GFC102" s="62"/>
      <c r="GFD102" s="62"/>
      <c r="GFE102" s="62"/>
      <c r="GFF102" s="62"/>
      <c r="GFG102" s="62"/>
      <c r="GFH102" s="62"/>
      <c r="GFI102" s="62"/>
      <c r="GFJ102" s="62"/>
      <c r="GFK102" s="62"/>
      <c r="GFL102" s="62"/>
      <c r="GFM102" s="62"/>
      <c r="GFN102" s="62"/>
      <c r="GFO102" s="62"/>
      <c r="GFP102" s="62"/>
      <c r="GFQ102" s="62"/>
      <c r="GFR102" s="62"/>
      <c r="GFS102" s="62"/>
      <c r="GFT102" s="62"/>
      <c r="GFU102" s="62"/>
      <c r="GFV102" s="62"/>
      <c r="GFW102" s="62"/>
      <c r="GFX102" s="62"/>
      <c r="GFY102" s="62"/>
      <c r="GFZ102" s="62"/>
      <c r="GGA102" s="62"/>
      <c r="GGB102" s="62"/>
      <c r="GGC102" s="62"/>
      <c r="GGD102" s="62"/>
      <c r="GGE102" s="62"/>
      <c r="GGF102" s="62"/>
      <c r="GGG102" s="62"/>
      <c r="GGH102" s="62"/>
      <c r="GGI102" s="62"/>
      <c r="GGJ102" s="62"/>
      <c r="GGK102" s="62"/>
      <c r="GGL102" s="62"/>
      <c r="GGM102" s="62"/>
      <c r="GGN102" s="62"/>
      <c r="GGO102" s="62"/>
      <c r="GGP102" s="62"/>
      <c r="GGQ102" s="62"/>
      <c r="GGR102" s="62"/>
      <c r="GGS102" s="62"/>
      <c r="GGT102" s="62"/>
      <c r="GGU102" s="62"/>
      <c r="GGV102" s="62"/>
      <c r="GGW102" s="62"/>
      <c r="GGX102" s="62"/>
      <c r="GGY102" s="62"/>
      <c r="GGZ102" s="62"/>
      <c r="GHA102" s="62"/>
      <c r="GHB102" s="62"/>
      <c r="GHC102" s="62"/>
      <c r="GHD102" s="62"/>
      <c r="GHE102" s="62"/>
      <c r="GHF102" s="62"/>
      <c r="GHG102" s="62"/>
      <c r="GHH102" s="62"/>
      <c r="GHI102" s="62"/>
      <c r="GHJ102" s="62"/>
      <c r="GHK102" s="62"/>
      <c r="GHL102" s="62"/>
      <c r="GHM102" s="62"/>
      <c r="GHN102" s="62"/>
      <c r="GHO102" s="62"/>
      <c r="GHP102" s="62"/>
      <c r="GHQ102" s="62"/>
      <c r="GHR102" s="62"/>
      <c r="GHS102" s="62"/>
      <c r="GHT102" s="62"/>
      <c r="GHU102" s="62"/>
      <c r="GHV102" s="62"/>
      <c r="GHW102" s="62"/>
      <c r="GHX102" s="62"/>
      <c r="GHY102" s="62"/>
      <c r="GHZ102" s="62"/>
      <c r="GIA102" s="62"/>
      <c r="GIB102" s="62"/>
      <c r="GIC102" s="62"/>
      <c r="GID102" s="62"/>
      <c r="GIE102" s="62"/>
      <c r="GIF102" s="62"/>
      <c r="GIG102" s="62"/>
      <c r="GIH102" s="62"/>
      <c r="GII102" s="62"/>
      <c r="GIJ102" s="62"/>
      <c r="GIK102" s="62"/>
      <c r="GIL102" s="62"/>
      <c r="GIM102" s="62"/>
      <c r="GIN102" s="62"/>
      <c r="GIO102" s="62"/>
      <c r="GIP102" s="62"/>
      <c r="GIQ102" s="62"/>
      <c r="GIR102" s="62"/>
      <c r="GIS102" s="62"/>
      <c r="GIT102" s="62"/>
      <c r="GIU102" s="62"/>
      <c r="GIV102" s="62"/>
      <c r="GIW102" s="62"/>
      <c r="GIX102" s="62"/>
      <c r="GIY102" s="62"/>
      <c r="GIZ102" s="62"/>
      <c r="GJA102" s="62"/>
      <c r="GJB102" s="62"/>
      <c r="GJC102" s="62"/>
      <c r="GJD102" s="62"/>
      <c r="GJE102" s="62"/>
      <c r="GJF102" s="62"/>
      <c r="GJG102" s="62"/>
      <c r="GJH102" s="62"/>
      <c r="GJI102" s="62"/>
      <c r="GJJ102" s="62"/>
      <c r="GJK102" s="62"/>
      <c r="GJL102" s="62"/>
      <c r="GJM102" s="62"/>
      <c r="GJN102" s="62"/>
      <c r="GJO102" s="62"/>
      <c r="GJP102" s="62"/>
      <c r="GJQ102" s="62"/>
      <c r="GJR102" s="62"/>
      <c r="GJS102" s="62"/>
      <c r="GJT102" s="62"/>
      <c r="GJU102" s="62"/>
      <c r="GJV102" s="62"/>
      <c r="GJW102" s="62"/>
      <c r="GJX102" s="62"/>
      <c r="GJY102" s="62"/>
      <c r="GJZ102" s="62"/>
      <c r="GKA102" s="62"/>
      <c r="GKB102" s="62"/>
      <c r="GKC102" s="62"/>
      <c r="GKD102" s="62"/>
      <c r="GKE102" s="62"/>
      <c r="GKF102" s="62"/>
      <c r="GKG102" s="62"/>
      <c r="GKH102" s="62"/>
      <c r="GKI102" s="62"/>
      <c r="GKJ102" s="62"/>
      <c r="GKK102" s="62"/>
      <c r="GKL102" s="62"/>
      <c r="GKM102" s="62"/>
      <c r="GKN102" s="62"/>
      <c r="GKO102" s="62"/>
      <c r="GKP102" s="62"/>
      <c r="GKQ102" s="62"/>
      <c r="GKR102" s="62"/>
      <c r="GKS102" s="62"/>
      <c r="GKT102" s="62"/>
      <c r="GKU102" s="62"/>
      <c r="GKV102" s="62"/>
      <c r="GKW102" s="62"/>
      <c r="GKX102" s="62"/>
      <c r="GKY102" s="62"/>
      <c r="GKZ102" s="62"/>
      <c r="GLA102" s="62"/>
      <c r="GLB102" s="62"/>
      <c r="GLC102" s="62"/>
      <c r="GLD102" s="62"/>
      <c r="GLE102" s="62"/>
      <c r="GLF102" s="62"/>
      <c r="GLG102" s="62"/>
      <c r="GLH102" s="62"/>
      <c r="GLI102" s="62"/>
      <c r="GLJ102" s="62"/>
      <c r="GLK102" s="62"/>
      <c r="GLL102" s="62"/>
      <c r="GLM102" s="62"/>
      <c r="GLN102" s="62"/>
      <c r="GLO102" s="62"/>
      <c r="GLP102" s="62"/>
      <c r="GLQ102" s="62"/>
      <c r="GLR102" s="62"/>
      <c r="GLS102" s="62"/>
      <c r="GLT102" s="62"/>
      <c r="GLU102" s="62"/>
      <c r="GLV102" s="62"/>
      <c r="GLW102" s="62"/>
      <c r="GLX102" s="62"/>
      <c r="GLY102" s="62"/>
      <c r="GLZ102" s="62"/>
      <c r="GMA102" s="62"/>
      <c r="GMB102" s="62"/>
      <c r="GMC102" s="62"/>
      <c r="GMD102" s="62"/>
      <c r="GME102" s="62"/>
      <c r="GMF102" s="62"/>
      <c r="GMG102" s="62"/>
      <c r="GMH102" s="62"/>
      <c r="GMI102" s="62"/>
      <c r="GMJ102" s="62"/>
      <c r="GMK102" s="62"/>
      <c r="GML102" s="62"/>
      <c r="GMM102" s="62"/>
      <c r="GMN102" s="62"/>
      <c r="GMO102" s="62"/>
      <c r="GMP102" s="62"/>
      <c r="GMQ102" s="62"/>
      <c r="GMR102" s="62"/>
      <c r="GMS102" s="62"/>
      <c r="GMT102" s="62"/>
      <c r="GMU102" s="62"/>
      <c r="GMV102" s="62"/>
      <c r="GMW102" s="62"/>
      <c r="GMX102" s="62"/>
      <c r="GMY102" s="62"/>
      <c r="GMZ102" s="62"/>
      <c r="GNA102" s="62"/>
      <c r="GNB102" s="62"/>
      <c r="GNC102" s="62"/>
      <c r="GND102" s="62"/>
      <c r="GNE102" s="62"/>
      <c r="GNF102" s="62"/>
      <c r="GNG102" s="62"/>
      <c r="GNH102" s="62"/>
      <c r="GNI102" s="62"/>
      <c r="GNJ102" s="62"/>
      <c r="GNK102" s="62"/>
      <c r="GNL102" s="62"/>
      <c r="GNM102" s="62"/>
      <c r="GNN102" s="62"/>
      <c r="GNO102" s="62"/>
      <c r="GNP102" s="62"/>
      <c r="GNQ102" s="62"/>
      <c r="GNR102" s="62"/>
      <c r="GNS102" s="62"/>
      <c r="GNT102" s="62"/>
      <c r="GNU102" s="62"/>
      <c r="GNV102" s="62"/>
      <c r="GNW102" s="62"/>
      <c r="GNX102" s="62"/>
      <c r="GNY102" s="62"/>
      <c r="GNZ102" s="62"/>
      <c r="GOA102" s="62"/>
      <c r="GOB102" s="62"/>
      <c r="GOC102" s="62"/>
      <c r="GOD102" s="62"/>
      <c r="GOE102" s="62"/>
      <c r="GOF102" s="62"/>
      <c r="GOG102" s="62"/>
      <c r="GOH102" s="62"/>
      <c r="GOI102" s="62"/>
      <c r="GOJ102" s="62"/>
      <c r="GOK102" s="62"/>
      <c r="GOL102" s="62"/>
      <c r="GOM102" s="62"/>
      <c r="GON102" s="62"/>
      <c r="GOO102" s="62"/>
      <c r="GOP102" s="62"/>
      <c r="GOQ102" s="62"/>
      <c r="GOR102" s="62"/>
      <c r="GOS102" s="62"/>
      <c r="GOT102" s="62"/>
      <c r="GOU102" s="62"/>
      <c r="GOV102" s="62"/>
      <c r="GOW102" s="62"/>
      <c r="GOX102" s="62"/>
      <c r="GOY102" s="62"/>
      <c r="GOZ102" s="62"/>
      <c r="GPA102" s="62"/>
      <c r="GPB102" s="62"/>
      <c r="GPC102" s="62"/>
      <c r="GPD102" s="62"/>
      <c r="GPE102" s="62"/>
      <c r="GPF102" s="62"/>
      <c r="GPG102" s="62"/>
      <c r="GPH102" s="62"/>
      <c r="GPI102" s="62"/>
      <c r="GPJ102" s="62"/>
      <c r="GPK102" s="62"/>
      <c r="GPL102" s="62"/>
      <c r="GPM102" s="62"/>
      <c r="GPN102" s="62"/>
      <c r="GPO102" s="62"/>
      <c r="GPP102" s="62"/>
      <c r="GPQ102" s="62"/>
      <c r="GPR102" s="62"/>
      <c r="GPS102" s="62"/>
      <c r="GPT102" s="62"/>
      <c r="GPU102" s="62"/>
      <c r="GPV102" s="62"/>
      <c r="GPW102" s="62"/>
      <c r="GPX102" s="62"/>
      <c r="GPY102" s="62"/>
      <c r="GPZ102" s="62"/>
      <c r="GQA102" s="62"/>
      <c r="GQB102" s="62"/>
      <c r="GQC102" s="62"/>
      <c r="GQD102" s="62"/>
      <c r="GQE102" s="62"/>
      <c r="GQF102" s="62"/>
      <c r="GQG102" s="62"/>
      <c r="GQH102" s="62"/>
      <c r="GQI102" s="62"/>
      <c r="GQJ102" s="62"/>
      <c r="GQK102" s="62"/>
      <c r="GQL102" s="62"/>
      <c r="GQM102" s="62"/>
      <c r="GQN102" s="62"/>
      <c r="GQO102" s="62"/>
      <c r="GQP102" s="62"/>
      <c r="GQQ102" s="62"/>
      <c r="GQR102" s="62"/>
      <c r="GQS102" s="62"/>
      <c r="GQT102" s="62"/>
      <c r="GQU102" s="62"/>
      <c r="GQV102" s="62"/>
      <c r="GQW102" s="62"/>
      <c r="GQX102" s="62"/>
      <c r="GQY102" s="62"/>
      <c r="GQZ102" s="62"/>
      <c r="GRA102" s="62"/>
      <c r="GRB102" s="62"/>
      <c r="GRC102" s="62"/>
      <c r="GRD102" s="62"/>
      <c r="GRE102" s="62"/>
      <c r="GRF102" s="62"/>
      <c r="GRG102" s="62"/>
      <c r="GRH102" s="62"/>
      <c r="GRI102" s="62"/>
      <c r="GRJ102" s="62"/>
      <c r="GRK102" s="62"/>
      <c r="GRL102" s="62"/>
      <c r="GRM102" s="62"/>
      <c r="GRN102" s="62"/>
      <c r="GRO102" s="62"/>
      <c r="GRP102" s="62"/>
      <c r="GRQ102" s="62"/>
      <c r="GRR102" s="62"/>
      <c r="GRS102" s="62"/>
      <c r="GRT102" s="62"/>
      <c r="GRU102" s="62"/>
      <c r="GRV102" s="62"/>
      <c r="GRW102" s="62"/>
      <c r="GRX102" s="62"/>
      <c r="GRY102" s="62"/>
      <c r="GRZ102" s="62"/>
      <c r="GSA102" s="62"/>
      <c r="GSB102" s="62"/>
      <c r="GSC102" s="62"/>
      <c r="GSD102" s="62"/>
      <c r="GSE102" s="62"/>
      <c r="GSF102" s="62"/>
      <c r="GSG102" s="62"/>
      <c r="GSH102" s="62"/>
      <c r="GSI102" s="62"/>
      <c r="GSJ102" s="62"/>
      <c r="GSK102" s="62"/>
      <c r="GSL102" s="62"/>
      <c r="GSM102" s="62"/>
      <c r="GSN102" s="62"/>
      <c r="GSO102" s="62"/>
      <c r="GSP102" s="62"/>
      <c r="GSQ102" s="62"/>
      <c r="GSR102" s="62"/>
      <c r="GSS102" s="62"/>
      <c r="GST102" s="62"/>
      <c r="GSU102" s="62"/>
      <c r="GSV102" s="62"/>
      <c r="GSW102" s="62"/>
      <c r="GSX102" s="62"/>
      <c r="GSY102" s="62"/>
      <c r="GSZ102" s="62"/>
      <c r="GTA102" s="62"/>
      <c r="GTB102" s="62"/>
      <c r="GTC102" s="62"/>
      <c r="GTD102" s="62"/>
      <c r="GTE102" s="62"/>
      <c r="GTF102" s="62"/>
      <c r="GTG102" s="62"/>
      <c r="GTH102" s="62"/>
      <c r="GTI102" s="62"/>
      <c r="GTJ102" s="62"/>
      <c r="GTK102" s="62"/>
      <c r="GTL102" s="62"/>
      <c r="GTM102" s="62"/>
      <c r="GTN102" s="62"/>
      <c r="GTO102" s="62"/>
      <c r="GTP102" s="62"/>
      <c r="GTQ102" s="62"/>
      <c r="GTR102" s="62"/>
      <c r="GTS102" s="62"/>
      <c r="GTT102" s="62"/>
      <c r="GTU102" s="62"/>
      <c r="GTV102" s="62"/>
      <c r="GTW102" s="62"/>
      <c r="GTX102" s="62"/>
      <c r="GTY102" s="62"/>
      <c r="GTZ102" s="62"/>
      <c r="GUA102" s="62"/>
      <c r="GUB102" s="62"/>
      <c r="GUC102" s="62"/>
      <c r="GUD102" s="62"/>
      <c r="GUE102" s="62"/>
      <c r="GUF102" s="62"/>
      <c r="GUG102" s="62"/>
      <c r="GUH102" s="62"/>
      <c r="GUI102" s="62"/>
      <c r="GUJ102" s="62"/>
      <c r="GUK102" s="62"/>
      <c r="GUL102" s="62"/>
      <c r="GUM102" s="62"/>
      <c r="GUN102" s="62"/>
      <c r="GUO102" s="62"/>
      <c r="GUP102" s="62"/>
      <c r="GUQ102" s="62"/>
      <c r="GUR102" s="62"/>
      <c r="GUS102" s="62"/>
      <c r="GUT102" s="62"/>
      <c r="GUU102" s="62"/>
      <c r="GUV102" s="62"/>
      <c r="GUW102" s="62"/>
      <c r="GUX102" s="62"/>
      <c r="GUY102" s="62"/>
      <c r="GUZ102" s="62"/>
      <c r="GVA102" s="62"/>
      <c r="GVB102" s="62"/>
      <c r="GVC102" s="62"/>
      <c r="GVD102" s="62"/>
      <c r="GVE102" s="62"/>
      <c r="GVF102" s="62"/>
      <c r="GVG102" s="62"/>
      <c r="GVH102" s="62"/>
      <c r="GVI102" s="62"/>
      <c r="GVJ102" s="62"/>
      <c r="GVK102" s="62"/>
      <c r="GVL102" s="62"/>
      <c r="GVM102" s="62"/>
      <c r="GVN102" s="62"/>
      <c r="GVO102" s="62"/>
      <c r="GVP102" s="62"/>
      <c r="GVQ102" s="62"/>
      <c r="GVR102" s="62"/>
      <c r="GVS102" s="62"/>
      <c r="GVT102" s="62"/>
      <c r="GVU102" s="62"/>
      <c r="GVV102" s="62"/>
      <c r="GVW102" s="62"/>
      <c r="GVX102" s="62"/>
      <c r="GVY102" s="62"/>
      <c r="GVZ102" s="62"/>
      <c r="GWA102" s="62"/>
      <c r="GWB102" s="62"/>
      <c r="GWC102" s="62"/>
      <c r="GWD102" s="62"/>
      <c r="GWE102" s="62"/>
      <c r="GWF102" s="62"/>
      <c r="GWG102" s="62"/>
      <c r="GWH102" s="62"/>
      <c r="GWI102" s="62"/>
      <c r="GWJ102" s="62"/>
      <c r="GWK102" s="62"/>
      <c r="GWL102" s="62"/>
      <c r="GWM102" s="62"/>
      <c r="GWN102" s="62"/>
      <c r="GWO102" s="62"/>
      <c r="GWP102" s="62"/>
      <c r="GWQ102" s="62"/>
      <c r="GWR102" s="62"/>
      <c r="GWS102" s="62"/>
      <c r="GWT102" s="62"/>
      <c r="GWU102" s="62"/>
      <c r="GWV102" s="62"/>
      <c r="GWW102" s="62"/>
      <c r="GWX102" s="62"/>
      <c r="GWY102" s="62"/>
      <c r="GWZ102" s="62"/>
      <c r="GXA102" s="62"/>
      <c r="GXB102" s="62"/>
      <c r="GXC102" s="62"/>
      <c r="GXD102" s="62"/>
      <c r="GXE102" s="62"/>
      <c r="GXF102" s="62"/>
      <c r="GXG102" s="62"/>
      <c r="GXH102" s="62"/>
      <c r="GXI102" s="62"/>
      <c r="GXJ102" s="62"/>
      <c r="GXK102" s="62"/>
      <c r="GXL102" s="62"/>
      <c r="GXM102" s="62"/>
      <c r="GXN102" s="62"/>
      <c r="GXO102" s="62"/>
      <c r="GXP102" s="62"/>
      <c r="GXQ102" s="62"/>
      <c r="GXR102" s="62"/>
      <c r="GXS102" s="62"/>
      <c r="GXT102" s="62"/>
      <c r="GXU102" s="62"/>
      <c r="GXV102" s="62"/>
      <c r="GXW102" s="62"/>
      <c r="GXX102" s="62"/>
      <c r="GXY102" s="62"/>
      <c r="GXZ102" s="62"/>
      <c r="GYA102" s="62"/>
      <c r="GYB102" s="62"/>
      <c r="GYC102" s="62"/>
      <c r="GYD102" s="62"/>
      <c r="GYE102" s="62"/>
      <c r="GYF102" s="62"/>
      <c r="GYG102" s="62"/>
      <c r="GYH102" s="62"/>
      <c r="GYI102" s="62"/>
      <c r="GYJ102" s="62"/>
      <c r="GYK102" s="62"/>
      <c r="GYL102" s="62"/>
      <c r="GYM102" s="62"/>
      <c r="GYN102" s="62"/>
      <c r="GYO102" s="62"/>
      <c r="GYP102" s="62"/>
      <c r="GYQ102" s="62"/>
      <c r="GYR102" s="62"/>
      <c r="GYS102" s="62"/>
      <c r="GYT102" s="62"/>
      <c r="GYU102" s="62"/>
      <c r="GYV102" s="62"/>
      <c r="GYW102" s="62"/>
      <c r="GYX102" s="62"/>
      <c r="GYY102" s="62"/>
      <c r="GYZ102" s="62"/>
      <c r="GZA102" s="62"/>
      <c r="GZB102" s="62"/>
      <c r="GZC102" s="62"/>
      <c r="GZD102" s="62"/>
      <c r="GZE102" s="62"/>
      <c r="GZF102" s="62"/>
      <c r="GZG102" s="62"/>
      <c r="GZH102" s="62"/>
      <c r="GZI102" s="62"/>
      <c r="GZJ102" s="62"/>
      <c r="GZK102" s="62"/>
      <c r="GZL102" s="62"/>
      <c r="GZM102" s="62"/>
      <c r="GZN102" s="62"/>
      <c r="GZO102" s="62"/>
      <c r="GZP102" s="62"/>
      <c r="GZQ102" s="62"/>
      <c r="GZR102" s="62"/>
      <c r="GZS102" s="62"/>
      <c r="GZT102" s="62"/>
      <c r="GZU102" s="62"/>
      <c r="GZV102" s="62"/>
      <c r="GZW102" s="62"/>
      <c r="GZX102" s="62"/>
      <c r="GZY102" s="62"/>
      <c r="GZZ102" s="62"/>
      <c r="HAA102" s="62"/>
      <c r="HAB102" s="62"/>
      <c r="HAC102" s="62"/>
      <c r="HAD102" s="62"/>
      <c r="HAE102" s="62"/>
      <c r="HAF102" s="62"/>
      <c r="HAG102" s="62"/>
      <c r="HAH102" s="62"/>
      <c r="HAI102" s="62"/>
      <c r="HAJ102" s="62"/>
      <c r="HAK102" s="62"/>
      <c r="HAL102" s="62"/>
      <c r="HAM102" s="62"/>
      <c r="HAN102" s="62"/>
      <c r="HAO102" s="62"/>
      <c r="HAP102" s="62"/>
      <c r="HAQ102" s="62"/>
      <c r="HAR102" s="62"/>
      <c r="HAS102" s="62"/>
      <c r="HAT102" s="62"/>
      <c r="HAU102" s="62"/>
      <c r="HAV102" s="62"/>
      <c r="HAW102" s="62"/>
      <c r="HAX102" s="62"/>
      <c r="HAY102" s="62"/>
      <c r="HAZ102" s="62"/>
      <c r="HBA102" s="62"/>
      <c r="HBB102" s="62"/>
      <c r="HBC102" s="62"/>
      <c r="HBD102" s="62"/>
      <c r="HBE102" s="62"/>
      <c r="HBF102" s="62"/>
      <c r="HBG102" s="62"/>
      <c r="HBH102" s="62"/>
      <c r="HBI102" s="62"/>
      <c r="HBJ102" s="62"/>
      <c r="HBK102" s="62"/>
      <c r="HBL102" s="62"/>
      <c r="HBM102" s="62"/>
      <c r="HBN102" s="62"/>
      <c r="HBO102" s="62"/>
      <c r="HBP102" s="62"/>
      <c r="HBQ102" s="62"/>
      <c r="HBR102" s="62"/>
      <c r="HBS102" s="62"/>
      <c r="HBT102" s="62"/>
      <c r="HBU102" s="62"/>
      <c r="HBV102" s="62"/>
      <c r="HBW102" s="62"/>
      <c r="HBX102" s="62"/>
      <c r="HBY102" s="62"/>
      <c r="HBZ102" s="62"/>
      <c r="HCA102" s="62"/>
      <c r="HCB102" s="62"/>
      <c r="HCC102" s="62"/>
      <c r="HCD102" s="62"/>
      <c r="HCE102" s="62"/>
      <c r="HCF102" s="62"/>
      <c r="HCG102" s="62"/>
      <c r="HCH102" s="62"/>
      <c r="HCI102" s="62"/>
      <c r="HCJ102" s="62"/>
      <c r="HCK102" s="62"/>
      <c r="HCL102" s="62"/>
      <c r="HCM102" s="62"/>
      <c r="HCN102" s="62"/>
      <c r="HCO102" s="62"/>
      <c r="HCP102" s="62"/>
      <c r="HCQ102" s="62"/>
      <c r="HCR102" s="62"/>
      <c r="HCS102" s="62"/>
      <c r="HCT102" s="62"/>
      <c r="HCU102" s="62"/>
      <c r="HCV102" s="62"/>
      <c r="HCW102" s="62"/>
      <c r="HCX102" s="62"/>
      <c r="HCY102" s="62"/>
      <c r="HCZ102" s="62"/>
      <c r="HDA102" s="62"/>
      <c r="HDB102" s="62"/>
      <c r="HDC102" s="62"/>
      <c r="HDD102" s="62"/>
      <c r="HDE102" s="62"/>
      <c r="HDF102" s="62"/>
      <c r="HDG102" s="62"/>
      <c r="HDH102" s="62"/>
      <c r="HDI102" s="62"/>
      <c r="HDJ102" s="62"/>
      <c r="HDK102" s="62"/>
      <c r="HDL102" s="62"/>
      <c r="HDM102" s="62"/>
      <c r="HDN102" s="62"/>
      <c r="HDO102" s="62"/>
      <c r="HDP102" s="62"/>
      <c r="HDQ102" s="62"/>
      <c r="HDR102" s="62"/>
      <c r="HDS102" s="62"/>
      <c r="HDT102" s="62"/>
      <c r="HDU102" s="62"/>
      <c r="HDV102" s="62"/>
      <c r="HDW102" s="62"/>
      <c r="HDX102" s="62"/>
      <c r="HDY102" s="62"/>
      <c r="HDZ102" s="62"/>
      <c r="HEA102" s="62"/>
      <c r="HEB102" s="62"/>
      <c r="HEC102" s="62"/>
      <c r="HED102" s="62"/>
      <c r="HEE102" s="62"/>
      <c r="HEF102" s="62"/>
      <c r="HEG102" s="62"/>
      <c r="HEH102" s="62"/>
      <c r="HEI102" s="62"/>
      <c r="HEJ102" s="62"/>
      <c r="HEK102" s="62"/>
      <c r="HEL102" s="62"/>
      <c r="HEM102" s="62"/>
      <c r="HEN102" s="62"/>
      <c r="HEO102" s="62"/>
      <c r="HEP102" s="62"/>
      <c r="HEQ102" s="62"/>
      <c r="HER102" s="62"/>
      <c r="HES102" s="62"/>
      <c r="HET102" s="62"/>
      <c r="HEU102" s="62"/>
      <c r="HEV102" s="62"/>
      <c r="HEW102" s="62"/>
      <c r="HEX102" s="62"/>
      <c r="HEY102" s="62"/>
      <c r="HEZ102" s="62"/>
      <c r="HFA102" s="62"/>
      <c r="HFB102" s="62"/>
      <c r="HFC102" s="62"/>
      <c r="HFD102" s="62"/>
      <c r="HFE102" s="62"/>
      <c r="HFF102" s="62"/>
      <c r="HFG102" s="62"/>
      <c r="HFH102" s="62"/>
      <c r="HFI102" s="62"/>
      <c r="HFJ102" s="62"/>
      <c r="HFK102" s="62"/>
      <c r="HFL102" s="62"/>
      <c r="HFM102" s="62"/>
      <c r="HFN102" s="62"/>
      <c r="HFO102" s="62"/>
      <c r="HFP102" s="62"/>
      <c r="HFQ102" s="62"/>
      <c r="HFR102" s="62"/>
      <c r="HFS102" s="62"/>
      <c r="HFT102" s="62"/>
      <c r="HFU102" s="62"/>
      <c r="HFV102" s="62"/>
      <c r="HFW102" s="62"/>
      <c r="HFX102" s="62"/>
      <c r="HFY102" s="62"/>
      <c r="HFZ102" s="62"/>
      <c r="HGA102" s="62"/>
      <c r="HGB102" s="62"/>
      <c r="HGC102" s="62"/>
      <c r="HGD102" s="62"/>
      <c r="HGE102" s="62"/>
      <c r="HGF102" s="62"/>
      <c r="HGG102" s="62"/>
      <c r="HGH102" s="62"/>
      <c r="HGI102" s="62"/>
      <c r="HGJ102" s="62"/>
      <c r="HGK102" s="62"/>
      <c r="HGL102" s="62"/>
      <c r="HGM102" s="62"/>
      <c r="HGN102" s="62"/>
      <c r="HGO102" s="62"/>
      <c r="HGP102" s="62"/>
      <c r="HGQ102" s="62"/>
      <c r="HGR102" s="62"/>
      <c r="HGS102" s="62"/>
      <c r="HGT102" s="62"/>
      <c r="HGU102" s="62"/>
      <c r="HGV102" s="62"/>
      <c r="HGW102" s="62"/>
      <c r="HGX102" s="62"/>
      <c r="HGY102" s="62"/>
      <c r="HGZ102" s="62"/>
      <c r="HHA102" s="62"/>
      <c r="HHB102" s="62"/>
      <c r="HHC102" s="62"/>
      <c r="HHD102" s="62"/>
      <c r="HHE102" s="62"/>
      <c r="HHF102" s="62"/>
      <c r="HHG102" s="62"/>
      <c r="HHH102" s="62"/>
      <c r="HHI102" s="62"/>
      <c r="HHJ102" s="62"/>
      <c r="HHK102" s="62"/>
      <c r="HHL102" s="62"/>
      <c r="HHM102" s="62"/>
      <c r="HHN102" s="62"/>
      <c r="HHO102" s="62"/>
      <c r="HHP102" s="62"/>
      <c r="HHQ102" s="62"/>
      <c r="HHR102" s="62"/>
      <c r="HHS102" s="62"/>
      <c r="HHT102" s="62"/>
      <c r="HHU102" s="62"/>
      <c r="HHV102" s="62"/>
      <c r="HHW102" s="62"/>
      <c r="HHX102" s="62"/>
      <c r="HHY102" s="62"/>
      <c r="HHZ102" s="62"/>
      <c r="HIA102" s="62"/>
      <c r="HIB102" s="62"/>
      <c r="HIC102" s="62"/>
      <c r="HID102" s="62"/>
      <c r="HIE102" s="62"/>
      <c r="HIF102" s="62"/>
      <c r="HIG102" s="62"/>
      <c r="HIH102" s="62"/>
      <c r="HII102" s="62"/>
      <c r="HIJ102" s="62"/>
      <c r="HIK102" s="62"/>
      <c r="HIL102" s="62"/>
      <c r="HIM102" s="62"/>
      <c r="HIN102" s="62"/>
      <c r="HIO102" s="62"/>
      <c r="HIP102" s="62"/>
      <c r="HIQ102" s="62"/>
      <c r="HIR102" s="62"/>
      <c r="HIS102" s="62"/>
      <c r="HIT102" s="62"/>
      <c r="HIU102" s="62"/>
      <c r="HIV102" s="62"/>
      <c r="HIW102" s="62"/>
      <c r="HIX102" s="62"/>
      <c r="HIY102" s="62"/>
      <c r="HIZ102" s="62"/>
      <c r="HJA102" s="62"/>
      <c r="HJB102" s="62"/>
      <c r="HJC102" s="62"/>
      <c r="HJD102" s="62"/>
      <c r="HJE102" s="62"/>
      <c r="HJF102" s="62"/>
      <c r="HJG102" s="62"/>
      <c r="HJH102" s="62"/>
      <c r="HJI102" s="62"/>
      <c r="HJJ102" s="62"/>
      <c r="HJK102" s="62"/>
      <c r="HJL102" s="62"/>
      <c r="HJM102" s="62"/>
      <c r="HJN102" s="62"/>
      <c r="HJO102" s="62"/>
      <c r="HJP102" s="62"/>
      <c r="HJQ102" s="62"/>
      <c r="HJR102" s="62"/>
      <c r="HJS102" s="62"/>
      <c r="HJT102" s="62"/>
      <c r="HJU102" s="62"/>
      <c r="HJV102" s="62"/>
      <c r="HJW102" s="62"/>
      <c r="HJX102" s="62"/>
      <c r="HJY102" s="62"/>
      <c r="HJZ102" s="62"/>
      <c r="HKA102" s="62"/>
      <c r="HKB102" s="62"/>
      <c r="HKC102" s="62"/>
      <c r="HKD102" s="62"/>
      <c r="HKE102" s="62"/>
      <c r="HKF102" s="62"/>
      <c r="HKG102" s="62"/>
      <c r="HKH102" s="62"/>
      <c r="HKI102" s="62"/>
      <c r="HKJ102" s="62"/>
      <c r="HKK102" s="62"/>
      <c r="HKL102" s="62"/>
      <c r="HKM102" s="62"/>
      <c r="HKN102" s="62"/>
      <c r="HKO102" s="62"/>
      <c r="HKP102" s="62"/>
      <c r="HKQ102" s="62"/>
      <c r="HKR102" s="62"/>
      <c r="HKS102" s="62"/>
      <c r="HKT102" s="62"/>
      <c r="HKU102" s="62"/>
      <c r="HKV102" s="62"/>
      <c r="HKW102" s="62"/>
      <c r="HKX102" s="62"/>
      <c r="HKY102" s="62"/>
      <c r="HKZ102" s="62"/>
      <c r="HLA102" s="62"/>
      <c r="HLB102" s="62"/>
      <c r="HLC102" s="62"/>
      <c r="HLD102" s="62"/>
      <c r="HLE102" s="62"/>
      <c r="HLF102" s="62"/>
      <c r="HLG102" s="62"/>
      <c r="HLH102" s="62"/>
      <c r="HLI102" s="62"/>
      <c r="HLJ102" s="62"/>
      <c r="HLK102" s="62"/>
      <c r="HLL102" s="62"/>
      <c r="HLM102" s="62"/>
      <c r="HLN102" s="62"/>
      <c r="HLO102" s="62"/>
      <c r="HLP102" s="62"/>
      <c r="HLQ102" s="62"/>
      <c r="HLR102" s="62"/>
      <c r="HLS102" s="62"/>
      <c r="HLT102" s="62"/>
      <c r="HLU102" s="62"/>
      <c r="HLV102" s="62"/>
      <c r="HLW102" s="62"/>
      <c r="HLX102" s="62"/>
      <c r="HLY102" s="62"/>
      <c r="HLZ102" s="62"/>
      <c r="HMA102" s="62"/>
      <c r="HMB102" s="62"/>
      <c r="HMC102" s="62"/>
      <c r="HMD102" s="62"/>
      <c r="HME102" s="62"/>
      <c r="HMF102" s="62"/>
      <c r="HMG102" s="62"/>
      <c r="HMH102" s="62"/>
      <c r="HMI102" s="62"/>
      <c r="HMJ102" s="62"/>
      <c r="HMK102" s="62"/>
      <c r="HML102" s="62"/>
      <c r="HMM102" s="62"/>
      <c r="HMN102" s="62"/>
      <c r="HMO102" s="62"/>
      <c r="HMP102" s="62"/>
      <c r="HMQ102" s="62"/>
      <c r="HMR102" s="62"/>
      <c r="HMS102" s="62"/>
      <c r="HMT102" s="62"/>
      <c r="HMU102" s="62"/>
      <c r="HMV102" s="62"/>
      <c r="HMW102" s="62"/>
      <c r="HMX102" s="62"/>
      <c r="HMY102" s="62"/>
      <c r="HMZ102" s="62"/>
      <c r="HNA102" s="62"/>
      <c r="HNB102" s="62"/>
      <c r="HNC102" s="62"/>
      <c r="HND102" s="62"/>
      <c r="HNE102" s="62"/>
      <c r="HNF102" s="62"/>
      <c r="HNG102" s="62"/>
      <c r="HNH102" s="62"/>
      <c r="HNI102" s="62"/>
      <c r="HNJ102" s="62"/>
      <c r="HNK102" s="62"/>
      <c r="HNL102" s="62"/>
      <c r="HNM102" s="62"/>
      <c r="HNN102" s="62"/>
      <c r="HNO102" s="62"/>
      <c r="HNP102" s="62"/>
      <c r="HNQ102" s="62"/>
      <c r="HNR102" s="62"/>
      <c r="HNS102" s="62"/>
      <c r="HNT102" s="62"/>
      <c r="HNU102" s="62"/>
      <c r="HNV102" s="62"/>
      <c r="HNW102" s="62"/>
      <c r="HNX102" s="62"/>
      <c r="HNY102" s="62"/>
      <c r="HNZ102" s="62"/>
      <c r="HOA102" s="62"/>
      <c r="HOB102" s="62"/>
      <c r="HOC102" s="62"/>
      <c r="HOD102" s="62"/>
      <c r="HOE102" s="62"/>
      <c r="HOF102" s="62"/>
      <c r="HOG102" s="62"/>
      <c r="HOH102" s="62"/>
      <c r="HOI102" s="62"/>
      <c r="HOJ102" s="62"/>
      <c r="HOK102" s="62"/>
      <c r="HOL102" s="62"/>
      <c r="HOM102" s="62"/>
      <c r="HON102" s="62"/>
      <c r="HOO102" s="62"/>
      <c r="HOP102" s="62"/>
      <c r="HOQ102" s="62"/>
      <c r="HOR102" s="62"/>
      <c r="HOS102" s="62"/>
      <c r="HOT102" s="62"/>
      <c r="HOU102" s="62"/>
      <c r="HOV102" s="62"/>
      <c r="HOW102" s="62"/>
      <c r="HOX102" s="62"/>
      <c r="HOY102" s="62"/>
      <c r="HOZ102" s="62"/>
      <c r="HPA102" s="62"/>
      <c r="HPB102" s="62"/>
      <c r="HPC102" s="62"/>
      <c r="HPD102" s="62"/>
      <c r="HPE102" s="62"/>
      <c r="HPF102" s="62"/>
      <c r="HPG102" s="62"/>
      <c r="HPH102" s="62"/>
      <c r="HPI102" s="62"/>
      <c r="HPJ102" s="62"/>
      <c r="HPK102" s="62"/>
      <c r="HPL102" s="62"/>
      <c r="HPM102" s="62"/>
      <c r="HPN102" s="62"/>
      <c r="HPO102" s="62"/>
      <c r="HPP102" s="62"/>
      <c r="HPQ102" s="62"/>
      <c r="HPR102" s="62"/>
      <c r="HPS102" s="62"/>
      <c r="HPT102" s="62"/>
      <c r="HPU102" s="62"/>
      <c r="HPV102" s="62"/>
      <c r="HPW102" s="62"/>
      <c r="HPX102" s="62"/>
      <c r="HPY102" s="62"/>
      <c r="HPZ102" s="62"/>
      <c r="HQA102" s="62"/>
      <c r="HQB102" s="62"/>
      <c r="HQC102" s="62"/>
      <c r="HQD102" s="62"/>
      <c r="HQE102" s="62"/>
      <c r="HQF102" s="62"/>
      <c r="HQG102" s="62"/>
      <c r="HQH102" s="62"/>
      <c r="HQI102" s="62"/>
      <c r="HQJ102" s="62"/>
      <c r="HQK102" s="62"/>
      <c r="HQL102" s="62"/>
      <c r="HQM102" s="62"/>
      <c r="HQN102" s="62"/>
      <c r="HQO102" s="62"/>
      <c r="HQP102" s="62"/>
      <c r="HQQ102" s="62"/>
      <c r="HQR102" s="62"/>
      <c r="HQS102" s="62"/>
      <c r="HQT102" s="62"/>
      <c r="HQU102" s="62"/>
      <c r="HQV102" s="62"/>
      <c r="HQW102" s="62"/>
      <c r="HQX102" s="62"/>
      <c r="HQY102" s="62"/>
      <c r="HQZ102" s="62"/>
      <c r="HRA102" s="62"/>
      <c r="HRB102" s="62"/>
      <c r="HRC102" s="62"/>
      <c r="HRD102" s="62"/>
      <c r="HRE102" s="62"/>
      <c r="HRF102" s="62"/>
      <c r="HRG102" s="62"/>
      <c r="HRH102" s="62"/>
      <c r="HRI102" s="62"/>
      <c r="HRJ102" s="62"/>
      <c r="HRK102" s="62"/>
      <c r="HRL102" s="62"/>
      <c r="HRM102" s="62"/>
      <c r="HRN102" s="62"/>
      <c r="HRO102" s="62"/>
      <c r="HRP102" s="62"/>
      <c r="HRQ102" s="62"/>
      <c r="HRR102" s="62"/>
      <c r="HRS102" s="62"/>
      <c r="HRT102" s="62"/>
      <c r="HRU102" s="62"/>
      <c r="HRV102" s="62"/>
      <c r="HRW102" s="62"/>
      <c r="HRX102" s="62"/>
      <c r="HRY102" s="62"/>
      <c r="HRZ102" s="62"/>
      <c r="HSA102" s="62"/>
      <c r="HSB102" s="62"/>
      <c r="HSC102" s="62"/>
      <c r="HSD102" s="62"/>
      <c r="HSE102" s="62"/>
      <c r="HSF102" s="62"/>
      <c r="HSG102" s="62"/>
      <c r="HSH102" s="62"/>
      <c r="HSI102" s="62"/>
      <c r="HSJ102" s="62"/>
      <c r="HSK102" s="62"/>
      <c r="HSL102" s="62"/>
      <c r="HSM102" s="62"/>
      <c r="HSN102" s="62"/>
      <c r="HSO102" s="62"/>
      <c r="HSP102" s="62"/>
      <c r="HSQ102" s="62"/>
      <c r="HSR102" s="62"/>
      <c r="HSS102" s="62"/>
      <c r="HST102" s="62"/>
      <c r="HSU102" s="62"/>
      <c r="HSV102" s="62"/>
      <c r="HSW102" s="62"/>
      <c r="HSX102" s="62"/>
      <c r="HSY102" s="62"/>
      <c r="HSZ102" s="62"/>
      <c r="HTA102" s="62"/>
      <c r="HTB102" s="62"/>
      <c r="HTC102" s="62"/>
      <c r="HTD102" s="62"/>
      <c r="HTE102" s="62"/>
      <c r="HTF102" s="62"/>
      <c r="HTG102" s="62"/>
      <c r="HTH102" s="62"/>
      <c r="HTI102" s="62"/>
      <c r="HTJ102" s="62"/>
      <c r="HTK102" s="62"/>
      <c r="HTL102" s="62"/>
      <c r="HTM102" s="62"/>
      <c r="HTN102" s="62"/>
      <c r="HTO102" s="62"/>
      <c r="HTP102" s="62"/>
      <c r="HTQ102" s="62"/>
      <c r="HTR102" s="62"/>
      <c r="HTS102" s="62"/>
      <c r="HTT102" s="62"/>
      <c r="HTU102" s="62"/>
      <c r="HTV102" s="62"/>
      <c r="HTW102" s="62"/>
      <c r="HTX102" s="62"/>
      <c r="HTY102" s="62"/>
      <c r="HTZ102" s="62"/>
      <c r="HUA102" s="62"/>
      <c r="HUB102" s="62"/>
      <c r="HUC102" s="62"/>
      <c r="HUD102" s="62"/>
      <c r="HUE102" s="62"/>
      <c r="HUF102" s="62"/>
      <c r="HUG102" s="62"/>
      <c r="HUH102" s="62"/>
      <c r="HUI102" s="62"/>
      <c r="HUJ102" s="62"/>
      <c r="HUK102" s="62"/>
      <c r="HUL102" s="62"/>
      <c r="HUM102" s="62"/>
      <c r="HUN102" s="62"/>
      <c r="HUO102" s="62"/>
      <c r="HUP102" s="62"/>
      <c r="HUQ102" s="62"/>
      <c r="HUR102" s="62"/>
      <c r="HUS102" s="62"/>
      <c r="HUT102" s="62"/>
      <c r="HUU102" s="62"/>
      <c r="HUV102" s="62"/>
      <c r="HUW102" s="62"/>
      <c r="HUX102" s="62"/>
      <c r="HUY102" s="62"/>
      <c r="HUZ102" s="62"/>
      <c r="HVA102" s="62"/>
      <c r="HVB102" s="62"/>
      <c r="HVC102" s="62"/>
      <c r="HVD102" s="62"/>
      <c r="HVE102" s="62"/>
      <c r="HVF102" s="62"/>
      <c r="HVG102" s="62"/>
      <c r="HVH102" s="62"/>
      <c r="HVI102" s="62"/>
      <c r="HVJ102" s="62"/>
      <c r="HVK102" s="62"/>
      <c r="HVL102" s="62"/>
      <c r="HVM102" s="62"/>
      <c r="HVN102" s="62"/>
      <c r="HVO102" s="62"/>
      <c r="HVP102" s="62"/>
      <c r="HVQ102" s="62"/>
      <c r="HVR102" s="62"/>
      <c r="HVS102" s="62"/>
      <c r="HVT102" s="62"/>
      <c r="HVU102" s="62"/>
      <c r="HVV102" s="62"/>
      <c r="HVW102" s="62"/>
      <c r="HVX102" s="62"/>
      <c r="HVY102" s="62"/>
      <c r="HVZ102" s="62"/>
      <c r="HWA102" s="62"/>
      <c r="HWB102" s="62"/>
      <c r="HWC102" s="62"/>
      <c r="HWD102" s="62"/>
      <c r="HWE102" s="62"/>
      <c r="HWF102" s="62"/>
      <c r="HWG102" s="62"/>
      <c r="HWH102" s="62"/>
      <c r="HWI102" s="62"/>
      <c r="HWJ102" s="62"/>
      <c r="HWK102" s="62"/>
      <c r="HWL102" s="62"/>
      <c r="HWM102" s="62"/>
      <c r="HWN102" s="62"/>
      <c r="HWO102" s="62"/>
      <c r="HWP102" s="62"/>
      <c r="HWQ102" s="62"/>
      <c r="HWR102" s="62"/>
      <c r="HWS102" s="62"/>
      <c r="HWT102" s="62"/>
      <c r="HWU102" s="62"/>
      <c r="HWV102" s="62"/>
      <c r="HWW102" s="62"/>
      <c r="HWX102" s="62"/>
      <c r="HWY102" s="62"/>
      <c r="HWZ102" s="62"/>
      <c r="HXA102" s="62"/>
      <c r="HXB102" s="62"/>
      <c r="HXC102" s="62"/>
      <c r="HXD102" s="62"/>
      <c r="HXE102" s="62"/>
      <c r="HXF102" s="62"/>
      <c r="HXG102" s="62"/>
      <c r="HXH102" s="62"/>
      <c r="HXI102" s="62"/>
      <c r="HXJ102" s="62"/>
      <c r="HXK102" s="62"/>
      <c r="HXL102" s="62"/>
      <c r="HXM102" s="62"/>
      <c r="HXN102" s="62"/>
      <c r="HXO102" s="62"/>
      <c r="HXP102" s="62"/>
      <c r="HXQ102" s="62"/>
      <c r="HXR102" s="62"/>
      <c r="HXS102" s="62"/>
      <c r="HXT102" s="62"/>
      <c r="HXU102" s="62"/>
      <c r="HXV102" s="62"/>
      <c r="HXW102" s="62"/>
      <c r="HXX102" s="62"/>
      <c r="HXY102" s="62"/>
      <c r="HXZ102" s="62"/>
      <c r="HYA102" s="62"/>
      <c r="HYB102" s="62"/>
      <c r="HYC102" s="62"/>
      <c r="HYD102" s="62"/>
      <c r="HYE102" s="62"/>
      <c r="HYF102" s="62"/>
      <c r="HYG102" s="62"/>
      <c r="HYH102" s="62"/>
      <c r="HYI102" s="62"/>
      <c r="HYJ102" s="62"/>
      <c r="HYK102" s="62"/>
      <c r="HYL102" s="62"/>
      <c r="HYM102" s="62"/>
      <c r="HYN102" s="62"/>
      <c r="HYO102" s="62"/>
      <c r="HYP102" s="62"/>
      <c r="HYQ102" s="62"/>
      <c r="HYR102" s="62"/>
      <c r="HYS102" s="62"/>
      <c r="HYT102" s="62"/>
      <c r="HYU102" s="62"/>
      <c r="HYV102" s="62"/>
      <c r="HYW102" s="62"/>
      <c r="HYX102" s="62"/>
      <c r="HYY102" s="62"/>
      <c r="HYZ102" s="62"/>
      <c r="HZA102" s="62"/>
      <c r="HZB102" s="62"/>
      <c r="HZC102" s="62"/>
      <c r="HZD102" s="62"/>
      <c r="HZE102" s="62"/>
      <c r="HZF102" s="62"/>
      <c r="HZG102" s="62"/>
      <c r="HZH102" s="62"/>
      <c r="HZI102" s="62"/>
      <c r="HZJ102" s="62"/>
      <c r="HZK102" s="62"/>
      <c r="HZL102" s="62"/>
      <c r="HZM102" s="62"/>
      <c r="HZN102" s="62"/>
      <c r="HZO102" s="62"/>
      <c r="HZP102" s="62"/>
      <c r="HZQ102" s="62"/>
      <c r="HZR102" s="62"/>
      <c r="HZS102" s="62"/>
      <c r="HZT102" s="62"/>
      <c r="HZU102" s="62"/>
      <c r="HZV102" s="62"/>
      <c r="HZW102" s="62"/>
      <c r="HZX102" s="62"/>
      <c r="HZY102" s="62"/>
      <c r="HZZ102" s="62"/>
      <c r="IAA102" s="62"/>
      <c r="IAB102" s="62"/>
      <c r="IAC102" s="62"/>
      <c r="IAD102" s="62"/>
      <c r="IAE102" s="62"/>
      <c r="IAF102" s="62"/>
      <c r="IAG102" s="62"/>
      <c r="IAH102" s="62"/>
      <c r="IAI102" s="62"/>
      <c r="IAJ102" s="62"/>
      <c r="IAK102" s="62"/>
      <c r="IAL102" s="62"/>
      <c r="IAM102" s="62"/>
      <c r="IAN102" s="62"/>
      <c r="IAO102" s="62"/>
      <c r="IAP102" s="62"/>
      <c r="IAQ102" s="62"/>
      <c r="IAR102" s="62"/>
      <c r="IAS102" s="62"/>
      <c r="IAT102" s="62"/>
      <c r="IAU102" s="62"/>
      <c r="IAV102" s="62"/>
      <c r="IAW102" s="62"/>
      <c r="IAX102" s="62"/>
      <c r="IAY102" s="62"/>
      <c r="IAZ102" s="62"/>
      <c r="IBA102" s="62"/>
      <c r="IBB102" s="62"/>
      <c r="IBC102" s="62"/>
      <c r="IBD102" s="62"/>
      <c r="IBE102" s="62"/>
      <c r="IBF102" s="62"/>
      <c r="IBG102" s="62"/>
      <c r="IBH102" s="62"/>
      <c r="IBI102" s="62"/>
      <c r="IBJ102" s="62"/>
      <c r="IBK102" s="62"/>
      <c r="IBL102" s="62"/>
      <c r="IBM102" s="62"/>
      <c r="IBN102" s="62"/>
      <c r="IBO102" s="62"/>
      <c r="IBP102" s="62"/>
      <c r="IBQ102" s="62"/>
      <c r="IBR102" s="62"/>
      <c r="IBS102" s="62"/>
      <c r="IBT102" s="62"/>
      <c r="IBU102" s="62"/>
      <c r="IBV102" s="62"/>
      <c r="IBW102" s="62"/>
      <c r="IBX102" s="62"/>
      <c r="IBY102" s="62"/>
      <c r="IBZ102" s="62"/>
      <c r="ICA102" s="62"/>
      <c r="ICB102" s="62"/>
      <c r="ICC102" s="62"/>
      <c r="ICD102" s="62"/>
      <c r="ICE102" s="62"/>
      <c r="ICF102" s="62"/>
      <c r="ICG102" s="62"/>
      <c r="ICH102" s="62"/>
      <c r="ICI102" s="62"/>
      <c r="ICJ102" s="62"/>
      <c r="ICK102" s="62"/>
      <c r="ICL102" s="62"/>
      <c r="ICM102" s="62"/>
      <c r="ICN102" s="62"/>
      <c r="ICO102" s="62"/>
      <c r="ICP102" s="62"/>
      <c r="ICQ102" s="62"/>
      <c r="ICR102" s="62"/>
      <c r="ICS102" s="62"/>
      <c r="ICT102" s="62"/>
      <c r="ICU102" s="62"/>
      <c r="ICV102" s="62"/>
      <c r="ICW102" s="62"/>
      <c r="ICX102" s="62"/>
      <c r="ICY102" s="62"/>
      <c r="ICZ102" s="62"/>
      <c r="IDA102" s="62"/>
      <c r="IDB102" s="62"/>
      <c r="IDC102" s="62"/>
      <c r="IDD102" s="62"/>
      <c r="IDE102" s="62"/>
      <c r="IDF102" s="62"/>
      <c r="IDG102" s="62"/>
      <c r="IDH102" s="62"/>
      <c r="IDI102" s="62"/>
      <c r="IDJ102" s="62"/>
      <c r="IDK102" s="62"/>
      <c r="IDL102" s="62"/>
      <c r="IDM102" s="62"/>
      <c r="IDN102" s="62"/>
      <c r="IDO102" s="62"/>
      <c r="IDP102" s="62"/>
      <c r="IDQ102" s="62"/>
      <c r="IDR102" s="62"/>
      <c r="IDS102" s="62"/>
      <c r="IDT102" s="62"/>
      <c r="IDU102" s="62"/>
      <c r="IDV102" s="62"/>
      <c r="IDW102" s="62"/>
      <c r="IDX102" s="62"/>
      <c r="IDY102" s="62"/>
      <c r="IDZ102" s="62"/>
      <c r="IEA102" s="62"/>
      <c r="IEB102" s="62"/>
      <c r="IEC102" s="62"/>
      <c r="IED102" s="62"/>
      <c r="IEE102" s="62"/>
      <c r="IEF102" s="62"/>
      <c r="IEG102" s="62"/>
      <c r="IEH102" s="62"/>
      <c r="IEI102" s="62"/>
      <c r="IEJ102" s="62"/>
      <c r="IEK102" s="62"/>
      <c r="IEL102" s="62"/>
      <c r="IEM102" s="62"/>
      <c r="IEN102" s="62"/>
      <c r="IEO102" s="62"/>
      <c r="IEP102" s="62"/>
      <c r="IEQ102" s="62"/>
      <c r="IER102" s="62"/>
      <c r="IES102" s="62"/>
      <c r="IET102" s="62"/>
      <c r="IEU102" s="62"/>
      <c r="IEV102" s="62"/>
      <c r="IEW102" s="62"/>
      <c r="IEX102" s="62"/>
      <c r="IEY102" s="62"/>
      <c r="IEZ102" s="62"/>
      <c r="IFA102" s="62"/>
      <c r="IFB102" s="62"/>
      <c r="IFC102" s="62"/>
      <c r="IFD102" s="62"/>
      <c r="IFE102" s="62"/>
      <c r="IFF102" s="62"/>
      <c r="IFG102" s="62"/>
      <c r="IFH102" s="62"/>
      <c r="IFI102" s="62"/>
      <c r="IFJ102" s="62"/>
      <c r="IFK102" s="62"/>
      <c r="IFL102" s="62"/>
      <c r="IFM102" s="62"/>
      <c r="IFN102" s="62"/>
      <c r="IFO102" s="62"/>
      <c r="IFP102" s="62"/>
      <c r="IFQ102" s="62"/>
      <c r="IFR102" s="62"/>
      <c r="IFS102" s="62"/>
      <c r="IFT102" s="62"/>
      <c r="IFU102" s="62"/>
      <c r="IFV102" s="62"/>
      <c r="IFW102" s="62"/>
      <c r="IFX102" s="62"/>
      <c r="IFY102" s="62"/>
      <c r="IFZ102" s="62"/>
      <c r="IGA102" s="62"/>
      <c r="IGB102" s="62"/>
      <c r="IGC102" s="62"/>
      <c r="IGD102" s="62"/>
      <c r="IGE102" s="62"/>
      <c r="IGF102" s="62"/>
      <c r="IGG102" s="62"/>
      <c r="IGH102" s="62"/>
      <c r="IGI102" s="62"/>
      <c r="IGJ102" s="62"/>
      <c r="IGK102" s="62"/>
      <c r="IGL102" s="62"/>
      <c r="IGM102" s="62"/>
      <c r="IGN102" s="62"/>
      <c r="IGO102" s="62"/>
      <c r="IGP102" s="62"/>
      <c r="IGQ102" s="62"/>
      <c r="IGR102" s="62"/>
      <c r="IGS102" s="62"/>
      <c r="IGT102" s="62"/>
      <c r="IGU102" s="62"/>
      <c r="IGV102" s="62"/>
      <c r="IGW102" s="62"/>
      <c r="IGX102" s="62"/>
      <c r="IGY102" s="62"/>
      <c r="IGZ102" s="62"/>
      <c r="IHA102" s="62"/>
      <c r="IHB102" s="62"/>
      <c r="IHC102" s="62"/>
      <c r="IHD102" s="62"/>
      <c r="IHE102" s="62"/>
      <c r="IHF102" s="62"/>
      <c r="IHG102" s="62"/>
      <c r="IHH102" s="62"/>
      <c r="IHI102" s="62"/>
      <c r="IHJ102" s="62"/>
      <c r="IHK102" s="62"/>
      <c r="IHL102" s="62"/>
      <c r="IHM102" s="62"/>
      <c r="IHN102" s="62"/>
      <c r="IHO102" s="62"/>
      <c r="IHP102" s="62"/>
      <c r="IHQ102" s="62"/>
      <c r="IHR102" s="62"/>
      <c r="IHS102" s="62"/>
      <c r="IHT102" s="62"/>
      <c r="IHU102" s="62"/>
      <c r="IHV102" s="62"/>
      <c r="IHW102" s="62"/>
      <c r="IHX102" s="62"/>
      <c r="IHY102" s="62"/>
      <c r="IHZ102" s="62"/>
      <c r="IIA102" s="62"/>
      <c r="IIB102" s="62"/>
      <c r="IIC102" s="62"/>
      <c r="IID102" s="62"/>
      <c r="IIE102" s="62"/>
      <c r="IIF102" s="62"/>
      <c r="IIG102" s="62"/>
      <c r="IIH102" s="62"/>
      <c r="III102" s="62"/>
      <c r="IIJ102" s="62"/>
      <c r="IIK102" s="62"/>
      <c r="IIL102" s="62"/>
      <c r="IIM102" s="62"/>
      <c r="IIN102" s="62"/>
      <c r="IIO102" s="62"/>
      <c r="IIP102" s="62"/>
      <c r="IIQ102" s="62"/>
      <c r="IIR102" s="62"/>
      <c r="IIS102" s="62"/>
      <c r="IIT102" s="62"/>
      <c r="IIU102" s="62"/>
      <c r="IIV102" s="62"/>
      <c r="IIW102" s="62"/>
      <c r="IIX102" s="62"/>
      <c r="IIY102" s="62"/>
      <c r="IIZ102" s="62"/>
      <c r="IJA102" s="62"/>
      <c r="IJB102" s="62"/>
      <c r="IJC102" s="62"/>
      <c r="IJD102" s="62"/>
      <c r="IJE102" s="62"/>
      <c r="IJF102" s="62"/>
      <c r="IJG102" s="62"/>
      <c r="IJH102" s="62"/>
      <c r="IJI102" s="62"/>
      <c r="IJJ102" s="62"/>
      <c r="IJK102" s="62"/>
      <c r="IJL102" s="62"/>
      <c r="IJM102" s="62"/>
      <c r="IJN102" s="62"/>
      <c r="IJO102" s="62"/>
      <c r="IJP102" s="62"/>
      <c r="IJQ102" s="62"/>
      <c r="IJR102" s="62"/>
      <c r="IJS102" s="62"/>
      <c r="IJT102" s="62"/>
      <c r="IJU102" s="62"/>
      <c r="IJV102" s="62"/>
      <c r="IJW102" s="62"/>
      <c r="IJX102" s="62"/>
      <c r="IJY102" s="62"/>
      <c r="IJZ102" s="62"/>
      <c r="IKA102" s="62"/>
      <c r="IKB102" s="62"/>
      <c r="IKC102" s="62"/>
      <c r="IKD102" s="62"/>
      <c r="IKE102" s="62"/>
      <c r="IKF102" s="62"/>
      <c r="IKG102" s="62"/>
      <c r="IKH102" s="62"/>
      <c r="IKI102" s="62"/>
      <c r="IKJ102" s="62"/>
      <c r="IKK102" s="62"/>
      <c r="IKL102" s="62"/>
      <c r="IKM102" s="62"/>
      <c r="IKN102" s="62"/>
      <c r="IKO102" s="62"/>
      <c r="IKP102" s="62"/>
      <c r="IKQ102" s="62"/>
      <c r="IKR102" s="62"/>
      <c r="IKS102" s="62"/>
      <c r="IKT102" s="62"/>
      <c r="IKU102" s="62"/>
      <c r="IKV102" s="62"/>
      <c r="IKW102" s="62"/>
      <c r="IKX102" s="62"/>
      <c r="IKY102" s="62"/>
      <c r="IKZ102" s="62"/>
      <c r="ILA102" s="62"/>
      <c r="ILB102" s="62"/>
      <c r="ILC102" s="62"/>
      <c r="ILD102" s="62"/>
      <c r="ILE102" s="62"/>
      <c r="ILF102" s="62"/>
      <c r="ILG102" s="62"/>
      <c r="ILH102" s="62"/>
      <c r="ILI102" s="62"/>
      <c r="ILJ102" s="62"/>
      <c r="ILK102" s="62"/>
      <c r="ILL102" s="62"/>
      <c r="ILM102" s="62"/>
      <c r="ILN102" s="62"/>
      <c r="ILO102" s="62"/>
      <c r="ILP102" s="62"/>
      <c r="ILQ102" s="62"/>
      <c r="ILR102" s="62"/>
      <c r="ILS102" s="62"/>
      <c r="ILT102" s="62"/>
      <c r="ILU102" s="62"/>
      <c r="ILV102" s="62"/>
      <c r="ILW102" s="62"/>
      <c r="ILX102" s="62"/>
      <c r="ILY102" s="62"/>
      <c r="ILZ102" s="62"/>
      <c r="IMA102" s="62"/>
      <c r="IMB102" s="62"/>
      <c r="IMC102" s="62"/>
      <c r="IMD102" s="62"/>
      <c r="IME102" s="62"/>
      <c r="IMF102" s="62"/>
      <c r="IMG102" s="62"/>
      <c r="IMH102" s="62"/>
      <c r="IMI102" s="62"/>
      <c r="IMJ102" s="62"/>
      <c r="IMK102" s="62"/>
      <c r="IML102" s="62"/>
      <c r="IMM102" s="62"/>
      <c r="IMN102" s="62"/>
      <c r="IMO102" s="62"/>
      <c r="IMP102" s="62"/>
      <c r="IMQ102" s="62"/>
      <c r="IMR102" s="62"/>
      <c r="IMS102" s="62"/>
      <c r="IMT102" s="62"/>
      <c r="IMU102" s="62"/>
      <c r="IMV102" s="62"/>
      <c r="IMW102" s="62"/>
      <c r="IMX102" s="62"/>
      <c r="IMY102" s="62"/>
      <c r="IMZ102" s="62"/>
      <c r="INA102" s="62"/>
      <c r="INB102" s="62"/>
      <c r="INC102" s="62"/>
      <c r="IND102" s="62"/>
      <c r="INE102" s="62"/>
      <c r="INF102" s="62"/>
      <c r="ING102" s="62"/>
      <c r="INH102" s="62"/>
      <c r="INI102" s="62"/>
      <c r="INJ102" s="62"/>
      <c r="INK102" s="62"/>
      <c r="INL102" s="62"/>
      <c r="INM102" s="62"/>
      <c r="INN102" s="62"/>
      <c r="INO102" s="62"/>
      <c r="INP102" s="62"/>
      <c r="INQ102" s="62"/>
      <c r="INR102" s="62"/>
      <c r="INS102" s="62"/>
      <c r="INT102" s="62"/>
      <c r="INU102" s="62"/>
      <c r="INV102" s="62"/>
      <c r="INW102" s="62"/>
      <c r="INX102" s="62"/>
      <c r="INY102" s="62"/>
      <c r="INZ102" s="62"/>
      <c r="IOA102" s="62"/>
      <c r="IOB102" s="62"/>
      <c r="IOC102" s="62"/>
      <c r="IOD102" s="62"/>
      <c r="IOE102" s="62"/>
      <c r="IOF102" s="62"/>
      <c r="IOG102" s="62"/>
      <c r="IOH102" s="62"/>
      <c r="IOI102" s="62"/>
      <c r="IOJ102" s="62"/>
      <c r="IOK102" s="62"/>
      <c r="IOL102" s="62"/>
      <c r="IOM102" s="62"/>
      <c r="ION102" s="62"/>
      <c r="IOO102" s="62"/>
      <c r="IOP102" s="62"/>
      <c r="IOQ102" s="62"/>
      <c r="IOR102" s="62"/>
      <c r="IOS102" s="62"/>
      <c r="IOT102" s="62"/>
      <c r="IOU102" s="62"/>
      <c r="IOV102" s="62"/>
      <c r="IOW102" s="62"/>
      <c r="IOX102" s="62"/>
      <c r="IOY102" s="62"/>
      <c r="IOZ102" s="62"/>
      <c r="IPA102" s="62"/>
      <c r="IPB102" s="62"/>
      <c r="IPC102" s="62"/>
      <c r="IPD102" s="62"/>
      <c r="IPE102" s="62"/>
      <c r="IPF102" s="62"/>
      <c r="IPG102" s="62"/>
      <c r="IPH102" s="62"/>
      <c r="IPI102" s="62"/>
      <c r="IPJ102" s="62"/>
      <c r="IPK102" s="62"/>
      <c r="IPL102" s="62"/>
      <c r="IPM102" s="62"/>
      <c r="IPN102" s="62"/>
      <c r="IPO102" s="62"/>
      <c r="IPP102" s="62"/>
      <c r="IPQ102" s="62"/>
      <c r="IPR102" s="62"/>
      <c r="IPS102" s="62"/>
      <c r="IPT102" s="62"/>
      <c r="IPU102" s="62"/>
      <c r="IPV102" s="62"/>
      <c r="IPW102" s="62"/>
      <c r="IPX102" s="62"/>
      <c r="IPY102" s="62"/>
      <c r="IPZ102" s="62"/>
      <c r="IQA102" s="62"/>
      <c r="IQB102" s="62"/>
      <c r="IQC102" s="62"/>
      <c r="IQD102" s="62"/>
      <c r="IQE102" s="62"/>
      <c r="IQF102" s="62"/>
      <c r="IQG102" s="62"/>
      <c r="IQH102" s="62"/>
      <c r="IQI102" s="62"/>
      <c r="IQJ102" s="62"/>
      <c r="IQK102" s="62"/>
      <c r="IQL102" s="62"/>
      <c r="IQM102" s="62"/>
      <c r="IQN102" s="62"/>
      <c r="IQO102" s="62"/>
      <c r="IQP102" s="62"/>
      <c r="IQQ102" s="62"/>
      <c r="IQR102" s="62"/>
      <c r="IQS102" s="62"/>
      <c r="IQT102" s="62"/>
      <c r="IQU102" s="62"/>
      <c r="IQV102" s="62"/>
      <c r="IQW102" s="62"/>
      <c r="IQX102" s="62"/>
      <c r="IQY102" s="62"/>
      <c r="IQZ102" s="62"/>
      <c r="IRA102" s="62"/>
      <c r="IRB102" s="62"/>
      <c r="IRC102" s="62"/>
      <c r="IRD102" s="62"/>
      <c r="IRE102" s="62"/>
      <c r="IRF102" s="62"/>
      <c r="IRG102" s="62"/>
      <c r="IRH102" s="62"/>
      <c r="IRI102" s="62"/>
      <c r="IRJ102" s="62"/>
      <c r="IRK102" s="62"/>
      <c r="IRL102" s="62"/>
      <c r="IRM102" s="62"/>
      <c r="IRN102" s="62"/>
      <c r="IRO102" s="62"/>
      <c r="IRP102" s="62"/>
      <c r="IRQ102" s="62"/>
      <c r="IRR102" s="62"/>
      <c r="IRS102" s="62"/>
      <c r="IRT102" s="62"/>
      <c r="IRU102" s="62"/>
      <c r="IRV102" s="62"/>
      <c r="IRW102" s="62"/>
      <c r="IRX102" s="62"/>
      <c r="IRY102" s="62"/>
      <c r="IRZ102" s="62"/>
      <c r="ISA102" s="62"/>
      <c r="ISB102" s="62"/>
      <c r="ISC102" s="62"/>
      <c r="ISD102" s="62"/>
      <c r="ISE102" s="62"/>
      <c r="ISF102" s="62"/>
      <c r="ISG102" s="62"/>
      <c r="ISH102" s="62"/>
      <c r="ISI102" s="62"/>
      <c r="ISJ102" s="62"/>
      <c r="ISK102" s="62"/>
      <c r="ISL102" s="62"/>
      <c r="ISM102" s="62"/>
      <c r="ISN102" s="62"/>
      <c r="ISO102" s="62"/>
      <c r="ISP102" s="62"/>
      <c r="ISQ102" s="62"/>
      <c r="ISR102" s="62"/>
      <c r="ISS102" s="62"/>
      <c r="IST102" s="62"/>
      <c r="ISU102" s="62"/>
      <c r="ISV102" s="62"/>
      <c r="ISW102" s="62"/>
      <c r="ISX102" s="62"/>
      <c r="ISY102" s="62"/>
      <c r="ISZ102" s="62"/>
      <c r="ITA102" s="62"/>
      <c r="ITB102" s="62"/>
      <c r="ITC102" s="62"/>
      <c r="ITD102" s="62"/>
      <c r="ITE102" s="62"/>
      <c r="ITF102" s="62"/>
      <c r="ITG102" s="62"/>
      <c r="ITH102" s="62"/>
      <c r="ITI102" s="62"/>
      <c r="ITJ102" s="62"/>
      <c r="ITK102" s="62"/>
      <c r="ITL102" s="62"/>
      <c r="ITM102" s="62"/>
      <c r="ITN102" s="62"/>
      <c r="ITO102" s="62"/>
      <c r="ITP102" s="62"/>
      <c r="ITQ102" s="62"/>
      <c r="ITR102" s="62"/>
      <c r="ITS102" s="62"/>
      <c r="ITT102" s="62"/>
      <c r="ITU102" s="62"/>
      <c r="ITV102" s="62"/>
      <c r="ITW102" s="62"/>
      <c r="ITX102" s="62"/>
      <c r="ITY102" s="62"/>
      <c r="ITZ102" s="62"/>
      <c r="IUA102" s="62"/>
      <c r="IUB102" s="62"/>
      <c r="IUC102" s="62"/>
      <c r="IUD102" s="62"/>
      <c r="IUE102" s="62"/>
      <c r="IUF102" s="62"/>
      <c r="IUG102" s="62"/>
      <c r="IUH102" s="62"/>
      <c r="IUI102" s="62"/>
      <c r="IUJ102" s="62"/>
      <c r="IUK102" s="62"/>
      <c r="IUL102" s="62"/>
      <c r="IUM102" s="62"/>
      <c r="IUN102" s="62"/>
      <c r="IUO102" s="62"/>
      <c r="IUP102" s="62"/>
      <c r="IUQ102" s="62"/>
      <c r="IUR102" s="62"/>
      <c r="IUS102" s="62"/>
      <c r="IUT102" s="62"/>
      <c r="IUU102" s="62"/>
      <c r="IUV102" s="62"/>
      <c r="IUW102" s="62"/>
      <c r="IUX102" s="62"/>
      <c r="IUY102" s="62"/>
      <c r="IUZ102" s="62"/>
      <c r="IVA102" s="62"/>
      <c r="IVB102" s="62"/>
      <c r="IVC102" s="62"/>
      <c r="IVD102" s="62"/>
      <c r="IVE102" s="62"/>
      <c r="IVF102" s="62"/>
      <c r="IVG102" s="62"/>
      <c r="IVH102" s="62"/>
      <c r="IVI102" s="62"/>
      <c r="IVJ102" s="62"/>
      <c r="IVK102" s="62"/>
      <c r="IVL102" s="62"/>
      <c r="IVM102" s="62"/>
      <c r="IVN102" s="62"/>
      <c r="IVO102" s="62"/>
      <c r="IVP102" s="62"/>
      <c r="IVQ102" s="62"/>
      <c r="IVR102" s="62"/>
      <c r="IVS102" s="62"/>
      <c r="IVT102" s="62"/>
      <c r="IVU102" s="62"/>
      <c r="IVV102" s="62"/>
      <c r="IVW102" s="62"/>
      <c r="IVX102" s="62"/>
      <c r="IVY102" s="62"/>
      <c r="IVZ102" s="62"/>
      <c r="IWA102" s="62"/>
      <c r="IWB102" s="62"/>
      <c r="IWC102" s="62"/>
      <c r="IWD102" s="62"/>
      <c r="IWE102" s="62"/>
      <c r="IWF102" s="62"/>
      <c r="IWG102" s="62"/>
      <c r="IWH102" s="62"/>
      <c r="IWI102" s="62"/>
      <c r="IWJ102" s="62"/>
      <c r="IWK102" s="62"/>
      <c r="IWL102" s="62"/>
      <c r="IWM102" s="62"/>
      <c r="IWN102" s="62"/>
      <c r="IWO102" s="62"/>
      <c r="IWP102" s="62"/>
      <c r="IWQ102" s="62"/>
      <c r="IWR102" s="62"/>
      <c r="IWS102" s="62"/>
      <c r="IWT102" s="62"/>
      <c r="IWU102" s="62"/>
      <c r="IWV102" s="62"/>
      <c r="IWW102" s="62"/>
      <c r="IWX102" s="62"/>
      <c r="IWY102" s="62"/>
      <c r="IWZ102" s="62"/>
      <c r="IXA102" s="62"/>
      <c r="IXB102" s="62"/>
      <c r="IXC102" s="62"/>
      <c r="IXD102" s="62"/>
      <c r="IXE102" s="62"/>
      <c r="IXF102" s="62"/>
      <c r="IXG102" s="62"/>
      <c r="IXH102" s="62"/>
      <c r="IXI102" s="62"/>
      <c r="IXJ102" s="62"/>
      <c r="IXK102" s="62"/>
      <c r="IXL102" s="62"/>
      <c r="IXM102" s="62"/>
      <c r="IXN102" s="62"/>
      <c r="IXO102" s="62"/>
      <c r="IXP102" s="62"/>
      <c r="IXQ102" s="62"/>
      <c r="IXR102" s="62"/>
      <c r="IXS102" s="62"/>
      <c r="IXT102" s="62"/>
      <c r="IXU102" s="62"/>
      <c r="IXV102" s="62"/>
      <c r="IXW102" s="62"/>
      <c r="IXX102" s="62"/>
      <c r="IXY102" s="62"/>
      <c r="IXZ102" s="62"/>
      <c r="IYA102" s="62"/>
      <c r="IYB102" s="62"/>
      <c r="IYC102" s="62"/>
      <c r="IYD102" s="62"/>
      <c r="IYE102" s="62"/>
      <c r="IYF102" s="62"/>
      <c r="IYG102" s="62"/>
      <c r="IYH102" s="62"/>
      <c r="IYI102" s="62"/>
      <c r="IYJ102" s="62"/>
      <c r="IYK102" s="62"/>
      <c r="IYL102" s="62"/>
      <c r="IYM102" s="62"/>
      <c r="IYN102" s="62"/>
      <c r="IYO102" s="62"/>
      <c r="IYP102" s="62"/>
      <c r="IYQ102" s="62"/>
      <c r="IYR102" s="62"/>
      <c r="IYS102" s="62"/>
      <c r="IYT102" s="62"/>
      <c r="IYU102" s="62"/>
      <c r="IYV102" s="62"/>
      <c r="IYW102" s="62"/>
      <c r="IYX102" s="62"/>
      <c r="IYY102" s="62"/>
      <c r="IYZ102" s="62"/>
      <c r="IZA102" s="62"/>
      <c r="IZB102" s="62"/>
      <c r="IZC102" s="62"/>
      <c r="IZD102" s="62"/>
      <c r="IZE102" s="62"/>
      <c r="IZF102" s="62"/>
      <c r="IZG102" s="62"/>
      <c r="IZH102" s="62"/>
      <c r="IZI102" s="62"/>
      <c r="IZJ102" s="62"/>
      <c r="IZK102" s="62"/>
      <c r="IZL102" s="62"/>
      <c r="IZM102" s="62"/>
      <c r="IZN102" s="62"/>
      <c r="IZO102" s="62"/>
      <c r="IZP102" s="62"/>
      <c r="IZQ102" s="62"/>
      <c r="IZR102" s="62"/>
      <c r="IZS102" s="62"/>
      <c r="IZT102" s="62"/>
      <c r="IZU102" s="62"/>
      <c r="IZV102" s="62"/>
      <c r="IZW102" s="62"/>
      <c r="IZX102" s="62"/>
      <c r="IZY102" s="62"/>
      <c r="IZZ102" s="62"/>
      <c r="JAA102" s="62"/>
      <c r="JAB102" s="62"/>
      <c r="JAC102" s="62"/>
      <c r="JAD102" s="62"/>
      <c r="JAE102" s="62"/>
      <c r="JAF102" s="62"/>
      <c r="JAG102" s="62"/>
      <c r="JAH102" s="62"/>
      <c r="JAI102" s="62"/>
      <c r="JAJ102" s="62"/>
      <c r="JAK102" s="62"/>
      <c r="JAL102" s="62"/>
      <c r="JAM102" s="62"/>
      <c r="JAN102" s="62"/>
      <c r="JAO102" s="62"/>
      <c r="JAP102" s="62"/>
      <c r="JAQ102" s="62"/>
      <c r="JAR102" s="62"/>
      <c r="JAS102" s="62"/>
      <c r="JAT102" s="62"/>
      <c r="JAU102" s="62"/>
      <c r="JAV102" s="62"/>
      <c r="JAW102" s="62"/>
      <c r="JAX102" s="62"/>
      <c r="JAY102" s="62"/>
      <c r="JAZ102" s="62"/>
      <c r="JBA102" s="62"/>
      <c r="JBB102" s="62"/>
      <c r="JBC102" s="62"/>
      <c r="JBD102" s="62"/>
      <c r="JBE102" s="62"/>
      <c r="JBF102" s="62"/>
      <c r="JBG102" s="62"/>
      <c r="JBH102" s="62"/>
      <c r="JBI102" s="62"/>
      <c r="JBJ102" s="62"/>
      <c r="JBK102" s="62"/>
      <c r="JBL102" s="62"/>
      <c r="JBM102" s="62"/>
      <c r="JBN102" s="62"/>
      <c r="JBO102" s="62"/>
      <c r="JBP102" s="62"/>
      <c r="JBQ102" s="62"/>
      <c r="JBR102" s="62"/>
      <c r="JBS102" s="62"/>
      <c r="JBT102" s="62"/>
      <c r="JBU102" s="62"/>
      <c r="JBV102" s="62"/>
      <c r="JBW102" s="62"/>
      <c r="JBX102" s="62"/>
      <c r="JBY102" s="62"/>
      <c r="JBZ102" s="62"/>
      <c r="JCA102" s="62"/>
      <c r="JCB102" s="62"/>
      <c r="JCC102" s="62"/>
      <c r="JCD102" s="62"/>
      <c r="JCE102" s="62"/>
      <c r="JCF102" s="62"/>
      <c r="JCG102" s="62"/>
      <c r="JCH102" s="62"/>
      <c r="JCI102" s="62"/>
      <c r="JCJ102" s="62"/>
      <c r="JCK102" s="62"/>
      <c r="JCL102" s="62"/>
      <c r="JCM102" s="62"/>
      <c r="JCN102" s="62"/>
      <c r="JCO102" s="62"/>
      <c r="JCP102" s="62"/>
      <c r="JCQ102" s="62"/>
      <c r="JCR102" s="62"/>
      <c r="JCS102" s="62"/>
      <c r="JCT102" s="62"/>
      <c r="JCU102" s="62"/>
      <c r="JCV102" s="62"/>
      <c r="JCW102" s="62"/>
      <c r="JCX102" s="62"/>
      <c r="JCY102" s="62"/>
      <c r="JCZ102" s="62"/>
      <c r="JDA102" s="62"/>
      <c r="JDB102" s="62"/>
      <c r="JDC102" s="62"/>
      <c r="JDD102" s="62"/>
      <c r="JDE102" s="62"/>
      <c r="JDF102" s="62"/>
      <c r="JDG102" s="62"/>
      <c r="JDH102" s="62"/>
      <c r="JDI102" s="62"/>
      <c r="JDJ102" s="62"/>
      <c r="JDK102" s="62"/>
      <c r="JDL102" s="62"/>
      <c r="JDM102" s="62"/>
      <c r="JDN102" s="62"/>
      <c r="JDO102" s="62"/>
      <c r="JDP102" s="62"/>
      <c r="JDQ102" s="62"/>
      <c r="JDR102" s="62"/>
      <c r="JDS102" s="62"/>
      <c r="JDT102" s="62"/>
      <c r="JDU102" s="62"/>
      <c r="JDV102" s="62"/>
      <c r="JDW102" s="62"/>
      <c r="JDX102" s="62"/>
      <c r="JDY102" s="62"/>
      <c r="JDZ102" s="62"/>
      <c r="JEA102" s="62"/>
      <c r="JEB102" s="62"/>
      <c r="JEC102" s="62"/>
      <c r="JED102" s="62"/>
      <c r="JEE102" s="62"/>
      <c r="JEF102" s="62"/>
      <c r="JEG102" s="62"/>
      <c r="JEH102" s="62"/>
      <c r="JEI102" s="62"/>
      <c r="JEJ102" s="62"/>
      <c r="JEK102" s="62"/>
      <c r="JEL102" s="62"/>
      <c r="JEM102" s="62"/>
      <c r="JEN102" s="62"/>
      <c r="JEO102" s="62"/>
      <c r="JEP102" s="62"/>
      <c r="JEQ102" s="62"/>
      <c r="JER102" s="62"/>
      <c r="JES102" s="62"/>
      <c r="JET102" s="62"/>
      <c r="JEU102" s="62"/>
      <c r="JEV102" s="62"/>
      <c r="JEW102" s="62"/>
      <c r="JEX102" s="62"/>
      <c r="JEY102" s="62"/>
      <c r="JEZ102" s="62"/>
      <c r="JFA102" s="62"/>
      <c r="JFB102" s="62"/>
      <c r="JFC102" s="62"/>
      <c r="JFD102" s="62"/>
      <c r="JFE102" s="62"/>
      <c r="JFF102" s="62"/>
      <c r="JFG102" s="62"/>
      <c r="JFH102" s="62"/>
      <c r="JFI102" s="62"/>
      <c r="JFJ102" s="62"/>
      <c r="JFK102" s="62"/>
      <c r="JFL102" s="62"/>
      <c r="JFM102" s="62"/>
      <c r="JFN102" s="62"/>
      <c r="JFO102" s="62"/>
      <c r="JFP102" s="62"/>
      <c r="JFQ102" s="62"/>
      <c r="JFR102" s="62"/>
      <c r="JFS102" s="62"/>
      <c r="JFT102" s="62"/>
      <c r="JFU102" s="62"/>
      <c r="JFV102" s="62"/>
      <c r="JFW102" s="62"/>
      <c r="JFX102" s="62"/>
      <c r="JFY102" s="62"/>
      <c r="JFZ102" s="62"/>
      <c r="JGA102" s="62"/>
      <c r="JGB102" s="62"/>
      <c r="JGC102" s="62"/>
      <c r="JGD102" s="62"/>
      <c r="JGE102" s="62"/>
      <c r="JGF102" s="62"/>
      <c r="JGG102" s="62"/>
      <c r="JGH102" s="62"/>
      <c r="JGI102" s="62"/>
      <c r="JGJ102" s="62"/>
      <c r="JGK102" s="62"/>
      <c r="JGL102" s="62"/>
      <c r="JGM102" s="62"/>
      <c r="JGN102" s="62"/>
      <c r="JGO102" s="62"/>
      <c r="JGP102" s="62"/>
      <c r="JGQ102" s="62"/>
      <c r="JGR102" s="62"/>
      <c r="JGS102" s="62"/>
      <c r="JGT102" s="62"/>
      <c r="JGU102" s="62"/>
      <c r="JGV102" s="62"/>
      <c r="JGW102" s="62"/>
      <c r="JGX102" s="62"/>
      <c r="JGY102" s="62"/>
      <c r="JGZ102" s="62"/>
      <c r="JHA102" s="62"/>
      <c r="JHB102" s="62"/>
      <c r="JHC102" s="62"/>
      <c r="JHD102" s="62"/>
      <c r="JHE102" s="62"/>
      <c r="JHF102" s="62"/>
      <c r="JHG102" s="62"/>
      <c r="JHH102" s="62"/>
      <c r="JHI102" s="62"/>
      <c r="JHJ102" s="62"/>
      <c r="JHK102" s="62"/>
      <c r="JHL102" s="62"/>
      <c r="JHM102" s="62"/>
      <c r="JHN102" s="62"/>
      <c r="JHO102" s="62"/>
      <c r="JHP102" s="62"/>
      <c r="JHQ102" s="62"/>
      <c r="JHR102" s="62"/>
      <c r="JHS102" s="62"/>
      <c r="JHT102" s="62"/>
      <c r="JHU102" s="62"/>
      <c r="JHV102" s="62"/>
      <c r="JHW102" s="62"/>
      <c r="JHX102" s="62"/>
      <c r="JHY102" s="62"/>
      <c r="JHZ102" s="62"/>
      <c r="JIA102" s="62"/>
      <c r="JIB102" s="62"/>
      <c r="JIC102" s="62"/>
      <c r="JID102" s="62"/>
      <c r="JIE102" s="62"/>
      <c r="JIF102" s="62"/>
      <c r="JIG102" s="62"/>
      <c r="JIH102" s="62"/>
      <c r="JII102" s="62"/>
      <c r="JIJ102" s="62"/>
      <c r="JIK102" s="62"/>
      <c r="JIL102" s="62"/>
      <c r="JIM102" s="62"/>
      <c r="JIN102" s="62"/>
      <c r="JIO102" s="62"/>
      <c r="JIP102" s="62"/>
      <c r="JIQ102" s="62"/>
      <c r="JIR102" s="62"/>
      <c r="JIS102" s="62"/>
      <c r="JIT102" s="62"/>
      <c r="JIU102" s="62"/>
      <c r="JIV102" s="62"/>
      <c r="JIW102" s="62"/>
      <c r="JIX102" s="62"/>
      <c r="JIY102" s="62"/>
      <c r="JIZ102" s="62"/>
      <c r="JJA102" s="62"/>
      <c r="JJB102" s="62"/>
      <c r="JJC102" s="62"/>
      <c r="JJD102" s="62"/>
      <c r="JJE102" s="62"/>
      <c r="JJF102" s="62"/>
      <c r="JJG102" s="62"/>
      <c r="JJH102" s="62"/>
      <c r="JJI102" s="62"/>
      <c r="JJJ102" s="62"/>
      <c r="JJK102" s="62"/>
      <c r="JJL102" s="62"/>
      <c r="JJM102" s="62"/>
      <c r="JJN102" s="62"/>
      <c r="JJO102" s="62"/>
      <c r="JJP102" s="62"/>
      <c r="JJQ102" s="62"/>
      <c r="JJR102" s="62"/>
      <c r="JJS102" s="62"/>
      <c r="JJT102" s="62"/>
      <c r="JJU102" s="62"/>
      <c r="JJV102" s="62"/>
      <c r="JJW102" s="62"/>
      <c r="JJX102" s="62"/>
      <c r="JJY102" s="62"/>
      <c r="JJZ102" s="62"/>
      <c r="JKA102" s="62"/>
      <c r="JKB102" s="62"/>
      <c r="JKC102" s="62"/>
      <c r="JKD102" s="62"/>
      <c r="JKE102" s="62"/>
      <c r="JKF102" s="62"/>
      <c r="JKG102" s="62"/>
      <c r="JKH102" s="62"/>
      <c r="JKI102" s="62"/>
      <c r="JKJ102" s="62"/>
      <c r="JKK102" s="62"/>
      <c r="JKL102" s="62"/>
      <c r="JKM102" s="62"/>
      <c r="JKN102" s="62"/>
      <c r="JKO102" s="62"/>
      <c r="JKP102" s="62"/>
      <c r="JKQ102" s="62"/>
      <c r="JKR102" s="62"/>
      <c r="JKS102" s="62"/>
      <c r="JKT102" s="62"/>
      <c r="JKU102" s="62"/>
      <c r="JKV102" s="62"/>
      <c r="JKW102" s="62"/>
      <c r="JKX102" s="62"/>
      <c r="JKY102" s="62"/>
      <c r="JKZ102" s="62"/>
      <c r="JLA102" s="62"/>
      <c r="JLB102" s="62"/>
      <c r="JLC102" s="62"/>
      <c r="JLD102" s="62"/>
      <c r="JLE102" s="62"/>
      <c r="JLF102" s="62"/>
      <c r="JLG102" s="62"/>
      <c r="JLH102" s="62"/>
      <c r="JLI102" s="62"/>
      <c r="JLJ102" s="62"/>
      <c r="JLK102" s="62"/>
      <c r="JLL102" s="62"/>
      <c r="JLM102" s="62"/>
      <c r="JLN102" s="62"/>
      <c r="JLO102" s="62"/>
      <c r="JLP102" s="62"/>
      <c r="JLQ102" s="62"/>
      <c r="JLR102" s="62"/>
      <c r="JLS102" s="62"/>
      <c r="JLT102" s="62"/>
      <c r="JLU102" s="62"/>
      <c r="JLV102" s="62"/>
      <c r="JLW102" s="62"/>
      <c r="JLX102" s="62"/>
      <c r="JLY102" s="62"/>
      <c r="JLZ102" s="62"/>
      <c r="JMA102" s="62"/>
      <c r="JMB102" s="62"/>
      <c r="JMC102" s="62"/>
      <c r="JMD102" s="62"/>
      <c r="JME102" s="62"/>
      <c r="JMF102" s="62"/>
      <c r="JMG102" s="62"/>
      <c r="JMH102" s="62"/>
      <c r="JMI102" s="62"/>
      <c r="JMJ102" s="62"/>
      <c r="JMK102" s="62"/>
      <c r="JML102" s="62"/>
      <c r="JMM102" s="62"/>
      <c r="JMN102" s="62"/>
      <c r="JMO102" s="62"/>
      <c r="JMP102" s="62"/>
      <c r="JMQ102" s="62"/>
      <c r="JMR102" s="62"/>
      <c r="JMS102" s="62"/>
      <c r="JMT102" s="62"/>
      <c r="JMU102" s="62"/>
      <c r="JMV102" s="62"/>
      <c r="JMW102" s="62"/>
      <c r="JMX102" s="62"/>
      <c r="JMY102" s="62"/>
      <c r="JMZ102" s="62"/>
      <c r="JNA102" s="62"/>
      <c r="JNB102" s="62"/>
      <c r="JNC102" s="62"/>
      <c r="JND102" s="62"/>
      <c r="JNE102" s="62"/>
      <c r="JNF102" s="62"/>
      <c r="JNG102" s="62"/>
      <c r="JNH102" s="62"/>
      <c r="JNI102" s="62"/>
      <c r="JNJ102" s="62"/>
      <c r="JNK102" s="62"/>
      <c r="JNL102" s="62"/>
      <c r="JNM102" s="62"/>
      <c r="JNN102" s="62"/>
      <c r="JNO102" s="62"/>
      <c r="JNP102" s="62"/>
      <c r="JNQ102" s="62"/>
      <c r="JNR102" s="62"/>
      <c r="JNS102" s="62"/>
      <c r="JNT102" s="62"/>
      <c r="JNU102" s="62"/>
      <c r="JNV102" s="62"/>
      <c r="JNW102" s="62"/>
      <c r="JNX102" s="62"/>
      <c r="JNY102" s="62"/>
      <c r="JNZ102" s="62"/>
      <c r="JOA102" s="62"/>
      <c r="JOB102" s="62"/>
      <c r="JOC102" s="62"/>
      <c r="JOD102" s="62"/>
      <c r="JOE102" s="62"/>
      <c r="JOF102" s="62"/>
      <c r="JOG102" s="62"/>
      <c r="JOH102" s="62"/>
      <c r="JOI102" s="62"/>
      <c r="JOJ102" s="62"/>
      <c r="JOK102" s="62"/>
      <c r="JOL102" s="62"/>
      <c r="JOM102" s="62"/>
      <c r="JON102" s="62"/>
      <c r="JOO102" s="62"/>
      <c r="JOP102" s="62"/>
      <c r="JOQ102" s="62"/>
      <c r="JOR102" s="62"/>
      <c r="JOS102" s="62"/>
      <c r="JOT102" s="62"/>
      <c r="JOU102" s="62"/>
      <c r="JOV102" s="62"/>
      <c r="JOW102" s="62"/>
      <c r="JOX102" s="62"/>
      <c r="JOY102" s="62"/>
      <c r="JOZ102" s="62"/>
      <c r="JPA102" s="62"/>
      <c r="JPB102" s="62"/>
      <c r="JPC102" s="62"/>
      <c r="JPD102" s="62"/>
      <c r="JPE102" s="62"/>
      <c r="JPF102" s="62"/>
      <c r="JPG102" s="62"/>
      <c r="JPH102" s="62"/>
      <c r="JPI102" s="62"/>
      <c r="JPJ102" s="62"/>
      <c r="JPK102" s="62"/>
      <c r="JPL102" s="62"/>
      <c r="JPM102" s="62"/>
      <c r="JPN102" s="62"/>
      <c r="JPO102" s="62"/>
      <c r="JPP102" s="62"/>
      <c r="JPQ102" s="62"/>
      <c r="JPR102" s="62"/>
      <c r="JPS102" s="62"/>
      <c r="JPT102" s="62"/>
      <c r="JPU102" s="62"/>
      <c r="JPV102" s="62"/>
      <c r="JPW102" s="62"/>
      <c r="JPX102" s="62"/>
      <c r="JPY102" s="62"/>
      <c r="JPZ102" s="62"/>
      <c r="JQA102" s="62"/>
      <c r="JQB102" s="62"/>
      <c r="JQC102" s="62"/>
      <c r="JQD102" s="62"/>
      <c r="JQE102" s="62"/>
      <c r="JQF102" s="62"/>
      <c r="JQG102" s="62"/>
      <c r="JQH102" s="62"/>
      <c r="JQI102" s="62"/>
      <c r="JQJ102" s="62"/>
      <c r="JQK102" s="62"/>
      <c r="JQL102" s="62"/>
      <c r="JQM102" s="62"/>
      <c r="JQN102" s="62"/>
      <c r="JQO102" s="62"/>
      <c r="JQP102" s="62"/>
      <c r="JQQ102" s="62"/>
      <c r="JQR102" s="62"/>
      <c r="JQS102" s="62"/>
      <c r="JQT102" s="62"/>
      <c r="JQU102" s="62"/>
      <c r="JQV102" s="62"/>
      <c r="JQW102" s="62"/>
      <c r="JQX102" s="62"/>
      <c r="JQY102" s="62"/>
      <c r="JQZ102" s="62"/>
      <c r="JRA102" s="62"/>
      <c r="JRB102" s="62"/>
      <c r="JRC102" s="62"/>
      <c r="JRD102" s="62"/>
      <c r="JRE102" s="62"/>
      <c r="JRF102" s="62"/>
      <c r="JRG102" s="62"/>
      <c r="JRH102" s="62"/>
      <c r="JRI102" s="62"/>
      <c r="JRJ102" s="62"/>
      <c r="JRK102" s="62"/>
      <c r="JRL102" s="62"/>
      <c r="JRM102" s="62"/>
      <c r="JRN102" s="62"/>
      <c r="JRO102" s="62"/>
      <c r="JRP102" s="62"/>
      <c r="JRQ102" s="62"/>
      <c r="JRR102" s="62"/>
      <c r="JRS102" s="62"/>
      <c r="JRT102" s="62"/>
      <c r="JRU102" s="62"/>
      <c r="JRV102" s="62"/>
      <c r="JRW102" s="62"/>
      <c r="JRX102" s="62"/>
      <c r="JRY102" s="62"/>
      <c r="JRZ102" s="62"/>
      <c r="JSA102" s="62"/>
      <c r="JSB102" s="62"/>
      <c r="JSC102" s="62"/>
      <c r="JSD102" s="62"/>
      <c r="JSE102" s="62"/>
      <c r="JSF102" s="62"/>
      <c r="JSG102" s="62"/>
      <c r="JSH102" s="62"/>
      <c r="JSI102" s="62"/>
      <c r="JSJ102" s="62"/>
      <c r="JSK102" s="62"/>
      <c r="JSL102" s="62"/>
      <c r="JSM102" s="62"/>
      <c r="JSN102" s="62"/>
      <c r="JSO102" s="62"/>
      <c r="JSP102" s="62"/>
      <c r="JSQ102" s="62"/>
      <c r="JSR102" s="62"/>
      <c r="JSS102" s="62"/>
      <c r="JST102" s="62"/>
      <c r="JSU102" s="62"/>
      <c r="JSV102" s="62"/>
      <c r="JSW102" s="62"/>
      <c r="JSX102" s="62"/>
      <c r="JSY102" s="62"/>
      <c r="JSZ102" s="62"/>
      <c r="JTA102" s="62"/>
      <c r="JTB102" s="62"/>
      <c r="JTC102" s="62"/>
      <c r="JTD102" s="62"/>
      <c r="JTE102" s="62"/>
      <c r="JTF102" s="62"/>
      <c r="JTG102" s="62"/>
      <c r="JTH102" s="62"/>
      <c r="JTI102" s="62"/>
      <c r="JTJ102" s="62"/>
      <c r="JTK102" s="62"/>
      <c r="JTL102" s="62"/>
      <c r="JTM102" s="62"/>
      <c r="JTN102" s="62"/>
      <c r="JTO102" s="62"/>
      <c r="JTP102" s="62"/>
      <c r="JTQ102" s="62"/>
      <c r="JTR102" s="62"/>
      <c r="JTS102" s="62"/>
      <c r="JTT102" s="62"/>
      <c r="JTU102" s="62"/>
      <c r="JTV102" s="62"/>
      <c r="JTW102" s="62"/>
      <c r="JTX102" s="62"/>
      <c r="JTY102" s="62"/>
      <c r="JTZ102" s="62"/>
      <c r="JUA102" s="62"/>
      <c r="JUB102" s="62"/>
      <c r="JUC102" s="62"/>
      <c r="JUD102" s="62"/>
      <c r="JUE102" s="62"/>
      <c r="JUF102" s="62"/>
      <c r="JUG102" s="62"/>
      <c r="JUH102" s="62"/>
      <c r="JUI102" s="62"/>
      <c r="JUJ102" s="62"/>
      <c r="JUK102" s="62"/>
      <c r="JUL102" s="62"/>
      <c r="JUM102" s="62"/>
      <c r="JUN102" s="62"/>
      <c r="JUO102" s="62"/>
      <c r="JUP102" s="62"/>
      <c r="JUQ102" s="62"/>
      <c r="JUR102" s="62"/>
      <c r="JUS102" s="62"/>
      <c r="JUT102" s="62"/>
      <c r="JUU102" s="62"/>
      <c r="JUV102" s="62"/>
      <c r="JUW102" s="62"/>
      <c r="JUX102" s="62"/>
      <c r="JUY102" s="62"/>
      <c r="JUZ102" s="62"/>
      <c r="JVA102" s="62"/>
      <c r="JVB102" s="62"/>
      <c r="JVC102" s="62"/>
      <c r="JVD102" s="62"/>
      <c r="JVE102" s="62"/>
      <c r="JVF102" s="62"/>
      <c r="JVG102" s="62"/>
      <c r="JVH102" s="62"/>
      <c r="JVI102" s="62"/>
      <c r="JVJ102" s="62"/>
      <c r="JVK102" s="62"/>
      <c r="JVL102" s="62"/>
      <c r="JVM102" s="62"/>
      <c r="JVN102" s="62"/>
      <c r="JVO102" s="62"/>
      <c r="JVP102" s="62"/>
      <c r="JVQ102" s="62"/>
      <c r="JVR102" s="62"/>
      <c r="JVS102" s="62"/>
      <c r="JVT102" s="62"/>
      <c r="JVU102" s="62"/>
      <c r="JVV102" s="62"/>
      <c r="JVW102" s="62"/>
      <c r="JVX102" s="62"/>
      <c r="JVY102" s="62"/>
      <c r="JVZ102" s="62"/>
      <c r="JWA102" s="62"/>
      <c r="JWB102" s="62"/>
      <c r="JWC102" s="62"/>
      <c r="JWD102" s="62"/>
      <c r="JWE102" s="62"/>
      <c r="JWF102" s="62"/>
      <c r="JWG102" s="62"/>
      <c r="JWH102" s="62"/>
      <c r="JWI102" s="62"/>
      <c r="JWJ102" s="62"/>
      <c r="JWK102" s="62"/>
      <c r="JWL102" s="62"/>
      <c r="JWM102" s="62"/>
      <c r="JWN102" s="62"/>
      <c r="JWO102" s="62"/>
      <c r="JWP102" s="62"/>
      <c r="JWQ102" s="62"/>
      <c r="JWR102" s="62"/>
      <c r="JWS102" s="62"/>
      <c r="JWT102" s="62"/>
      <c r="JWU102" s="62"/>
      <c r="JWV102" s="62"/>
      <c r="JWW102" s="62"/>
      <c r="JWX102" s="62"/>
      <c r="JWY102" s="62"/>
      <c r="JWZ102" s="62"/>
      <c r="JXA102" s="62"/>
      <c r="JXB102" s="62"/>
      <c r="JXC102" s="62"/>
      <c r="JXD102" s="62"/>
      <c r="JXE102" s="62"/>
      <c r="JXF102" s="62"/>
      <c r="JXG102" s="62"/>
      <c r="JXH102" s="62"/>
      <c r="JXI102" s="62"/>
      <c r="JXJ102" s="62"/>
      <c r="JXK102" s="62"/>
      <c r="JXL102" s="62"/>
      <c r="JXM102" s="62"/>
      <c r="JXN102" s="62"/>
      <c r="JXO102" s="62"/>
      <c r="JXP102" s="62"/>
      <c r="JXQ102" s="62"/>
      <c r="JXR102" s="62"/>
      <c r="JXS102" s="62"/>
      <c r="JXT102" s="62"/>
      <c r="JXU102" s="62"/>
      <c r="JXV102" s="62"/>
      <c r="JXW102" s="62"/>
      <c r="JXX102" s="62"/>
      <c r="JXY102" s="62"/>
      <c r="JXZ102" s="62"/>
      <c r="JYA102" s="62"/>
      <c r="JYB102" s="62"/>
      <c r="JYC102" s="62"/>
      <c r="JYD102" s="62"/>
      <c r="JYE102" s="62"/>
      <c r="JYF102" s="62"/>
      <c r="JYG102" s="62"/>
      <c r="JYH102" s="62"/>
      <c r="JYI102" s="62"/>
      <c r="JYJ102" s="62"/>
      <c r="JYK102" s="62"/>
      <c r="JYL102" s="62"/>
      <c r="JYM102" s="62"/>
      <c r="JYN102" s="62"/>
      <c r="JYO102" s="62"/>
      <c r="JYP102" s="62"/>
      <c r="JYQ102" s="62"/>
      <c r="JYR102" s="62"/>
      <c r="JYS102" s="62"/>
      <c r="JYT102" s="62"/>
      <c r="JYU102" s="62"/>
      <c r="JYV102" s="62"/>
      <c r="JYW102" s="62"/>
      <c r="JYX102" s="62"/>
      <c r="JYY102" s="62"/>
      <c r="JYZ102" s="62"/>
      <c r="JZA102" s="62"/>
      <c r="JZB102" s="62"/>
      <c r="JZC102" s="62"/>
      <c r="JZD102" s="62"/>
      <c r="JZE102" s="62"/>
      <c r="JZF102" s="62"/>
      <c r="JZG102" s="62"/>
      <c r="JZH102" s="62"/>
      <c r="JZI102" s="62"/>
      <c r="JZJ102" s="62"/>
      <c r="JZK102" s="62"/>
      <c r="JZL102" s="62"/>
      <c r="JZM102" s="62"/>
      <c r="JZN102" s="62"/>
      <c r="JZO102" s="62"/>
      <c r="JZP102" s="62"/>
      <c r="JZQ102" s="62"/>
      <c r="JZR102" s="62"/>
      <c r="JZS102" s="62"/>
      <c r="JZT102" s="62"/>
      <c r="JZU102" s="62"/>
      <c r="JZV102" s="62"/>
      <c r="JZW102" s="62"/>
      <c r="JZX102" s="62"/>
      <c r="JZY102" s="62"/>
      <c r="JZZ102" s="62"/>
      <c r="KAA102" s="62"/>
      <c r="KAB102" s="62"/>
      <c r="KAC102" s="62"/>
      <c r="KAD102" s="62"/>
      <c r="KAE102" s="62"/>
      <c r="KAF102" s="62"/>
      <c r="KAG102" s="62"/>
      <c r="KAH102" s="62"/>
      <c r="KAI102" s="62"/>
      <c r="KAJ102" s="62"/>
      <c r="KAK102" s="62"/>
      <c r="KAL102" s="62"/>
      <c r="KAM102" s="62"/>
      <c r="KAN102" s="62"/>
      <c r="KAO102" s="62"/>
      <c r="KAP102" s="62"/>
      <c r="KAQ102" s="62"/>
      <c r="KAR102" s="62"/>
      <c r="KAS102" s="62"/>
      <c r="KAT102" s="62"/>
      <c r="KAU102" s="62"/>
      <c r="KAV102" s="62"/>
      <c r="KAW102" s="62"/>
      <c r="KAX102" s="62"/>
      <c r="KAY102" s="62"/>
      <c r="KAZ102" s="62"/>
      <c r="KBA102" s="62"/>
      <c r="KBB102" s="62"/>
      <c r="KBC102" s="62"/>
      <c r="KBD102" s="62"/>
      <c r="KBE102" s="62"/>
      <c r="KBF102" s="62"/>
      <c r="KBG102" s="62"/>
      <c r="KBH102" s="62"/>
      <c r="KBI102" s="62"/>
      <c r="KBJ102" s="62"/>
      <c r="KBK102" s="62"/>
      <c r="KBL102" s="62"/>
      <c r="KBM102" s="62"/>
      <c r="KBN102" s="62"/>
      <c r="KBO102" s="62"/>
      <c r="KBP102" s="62"/>
      <c r="KBQ102" s="62"/>
      <c r="KBR102" s="62"/>
      <c r="KBS102" s="62"/>
      <c r="KBT102" s="62"/>
      <c r="KBU102" s="62"/>
      <c r="KBV102" s="62"/>
      <c r="KBW102" s="62"/>
      <c r="KBX102" s="62"/>
      <c r="KBY102" s="62"/>
      <c r="KBZ102" s="62"/>
      <c r="KCA102" s="62"/>
      <c r="KCB102" s="62"/>
      <c r="KCC102" s="62"/>
      <c r="KCD102" s="62"/>
      <c r="KCE102" s="62"/>
      <c r="KCF102" s="62"/>
      <c r="KCG102" s="62"/>
      <c r="KCH102" s="62"/>
      <c r="KCI102" s="62"/>
      <c r="KCJ102" s="62"/>
      <c r="KCK102" s="62"/>
      <c r="KCL102" s="62"/>
      <c r="KCM102" s="62"/>
      <c r="KCN102" s="62"/>
      <c r="KCO102" s="62"/>
      <c r="KCP102" s="62"/>
      <c r="KCQ102" s="62"/>
      <c r="KCR102" s="62"/>
      <c r="KCS102" s="62"/>
      <c r="KCT102" s="62"/>
      <c r="KCU102" s="62"/>
      <c r="KCV102" s="62"/>
      <c r="KCW102" s="62"/>
      <c r="KCX102" s="62"/>
      <c r="KCY102" s="62"/>
      <c r="KCZ102" s="62"/>
      <c r="KDA102" s="62"/>
      <c r="KDB102" s="62"/>
      <c r="KDC102" s="62"/>
      <c r="KDD102" s="62"/>
      <c r="KDE102" s="62"/>
      <c r="KDF102" s="62"/>
      <c r="KDG102" s="62"/>
      <c r="KDH102" s="62"/>
      <c r="KDI102" s="62"/>
      <c r="KDJ102" s="62"/>
      <c r="KDK102" s="62"/>
      <c r="KDL102" s="62"/>
      <c r="KDM102" s="62"/>
      <c r="KDN102" s="62"/>
      <c r="KDO102" s="62"/>
      <c r="KDP102" s="62"/>
      <c r="KDQ102" s="62"/>
      <c r="KDR102" s="62"/>
      <c r="KDS102" s="62"/>
      <c r="KDT102" s="62"/>
      <c r="KDU102" s="62"/>
      <c r="KDV102" s="62"/>
      <c r="KDW102" s="62"/>
      <c r="KDX102" s="62"/>
      <c r="KDY102" s="62"/>
      <c r="KDZ102" s="62"/>
      <c r="KEA102" s="62"/>
      <c r="KEB102" s="62"/>
      <c r="KEC102" s="62"/>
      <c r="KED102" s="62"/>
      <c r="KEE102" s="62"/>
      <c r="KEF102" s="62"/>
      <c r="KEG102" s="62"/>
      <c r="KEH102" s="62"/>
      <c r="KEI102" s="62"/>
      <c r="KEJ102" s="62"/>
      <c r="KEK102" s="62"/>
      <c r="KEL102" s="62"/>
      <c r="KEM102" s="62"/>
      <c r="KEN102" s="62"/>
      <c r="KEO102" s="62"/>
      <c r="KEP102" s="62"/>
      <c r="KEQ102" s="62"/>
      <c r="KER102" s="62"/>
      <c r="KES102" s="62"/>
      <c r="KET102" s="62"/>
      <c r="KEU102" s="62"/>
      <c r="KEV102" s="62"/>
      <c r="KEW102" s="62"/>
      <c r="KEX102" s="62"/>
      <c r="KEY102" s="62"/>
      <c r="KEZ102" s="62"/>
      <c r="KFA102" s="62"/>
      <c r="KFB102" s="62"/>
      <c r="KFC102" s="62"/>
      <c r="KFD102" s="62"/>
      <c r="KFE102" s="62"/>
      <c r="KFF102" s="62"/>
      <c r="KFG102" s="62"/>
      <c r="KFH102" s="62"/>
      <c r="KFI102" s="62"/>
      <c r="KFJ102" s="62"/>
      <c r="KFK102" s="62"/>
      <c r="KFL102" s="62"/>
      <c r="KFM102" s="62"/>
      <c r="KFN102" s="62"/>
      <c r="KFO102" s="62"/>
      <c r="KFP102" s="62"/>
      <c r="KFQ102" s="62"/>
      <c r="KFR102" s="62"/>
      <c r="KFS102" s="62"/>
      <c r="KFT102" s="62"/>
      <c r="KFU102" s="62"/>
      <c r="KFV102" s="62"/>
      <c r="KFW102" s="62"/>
      <c r="KFX102" s="62"/>
      <c r="KFY102" s="62"/>
      <c r="KFZ102" s="62"/>
      <c r="KGA102" s="62"/>
      <c r="KGB102" s="62"/>
      <c r="KGC102" s="62"/>
      <c r="KGD102" s="62"/>
      <c r="KGE102" s="62"/>
      <c r="KGF102" s="62"/>
      <c r="KGG102" s="62"/>
      <c r="KGH102" s="62"/>
      <c r="KGI102" s="62"/>
      <c r="KGJ102" s="62"/>
      <c r="KGK102" s="62"/>
      <c r="KGL102" s="62"/>
      <c r="KGM102" s="62"/>
      <c r="KGN102" s="62"/>
      <c r="KGO102" s="62"/>
      <c r="KGP102" s="62"/>
      <c r="KGQ102" s="62"/>
      <c r="KGR102" s="62"/>
      <c r="KGS102" s="62"/>
      <c r="KGT102" s="62"/>
      <c r="KGU102" s="62"/>
      <c r="KGV102" s="62"/>
      <c r="KGW102" s="62"/>
      <c r="KGX102" s="62"/>
      <c r="KGY102" s="62"/>
      <c r="KGZ102" s="62"/>
      <c r="KHA102" s="62"/>
      <c r="KHB102" s="62"/>
      <c r="KHC102" s="62"/>
      <c r="KHD102" s="62"/>
      <c r="KHE102" s="62"/>
      <c r="KHF102" s="62"/>
      <c r="KHG102" s="62"/>
      <c r="KHH102" s="62"/>
      <c r="KHI102" s="62"/>
      <c r="KHJ102" s="62"/>
      <c r="KHK102" s="62"/>
      <c r="KHL102" s="62"/>
      <c r="KHM102" s="62"/>
      <c r="KHN102" s="62"/>
      <c r="KHO102" s="62"/>
      <c r="KHP102" s="62"/>
      <c r="KHQ102" s="62"/>
      <c r="KHR102" s="62"/>
      <c r="KHS102" s="62"/>
      <c r="KHT102" s="62"/>
      <c r="KHU102" s="62"/>
      <c r="KHV102" s="62"/>
      <c r="KHW102" s="62"/>
      <c r="KHX102" s="62"/>
      <c r="KHY102" s="62"/>
      <c r="KHZ102" s="62"/>
      <c r="KIA102" s="62"/>
      <c r="KIB102" s="62"/>
      <c r="KIC102" s="62"/>
      <c r="KID102" s="62"/>
      <c r="KIE102" s="62"/>
      <c r="KIF102" s="62"/>
      <c r="KIG102" s="62"/>
      <c r="KIH102" s="62"/>
      <c r="KII102" s="62"/>
      <c r="KIJ102" s="62"/>
      <c r="KIK102" s="62"/>
      <c r="KIL102" s="62"/>
      <c r="KIM102" s="62"/>
      <c r="KIN102" s="62"/>
      <c r="KIO102" s="62"/>
      <c r="KIP102" s="62"/>
      <c r="KIQ102" s="62"/>
      <c r="KIR102" s="62"/>
      <c r="KIS102" s="62"/>
      <c r="KIT102" s="62"/>
      <c r="KIU102" s="62"/>
      <c r="KIV102" s="62"/>
      <c r="KIW102" s="62"/>
      <c r="KIX102" s="62"/>
      <c r="KIY102" s="62"/>
      <c r="KIZ102" s="62"/>
      <c r="KJA102" s="62"/>
      <c r="KJB102" s="62"/>
      <c r="KJC102" s="62"/>
      <c r="KJD102" s="62"/>
      <c r="KJE102" s="62"/>
      <c r="KJF102" s="62"/>
      <c r="KJG102" s="62"/>
      <c r="KJH102" s="62"/>
      <c r="KJI102" s="62"/>
      <c r="KJJ102" s="62"/>
      <c r="KJK102" s="62"/>
      <c r="KJL102" s="62"/>
      <c r="KJM102" s="62"/>
      <c r="KJN102" s="62"/>
      <c r="KJO102" s="62"/>
      <c r="KJP102" s="62"/>
      <c r="KJQ102" s="62"/>
      <c r="KJR102" s="62"/>
      <c r="KJS102" s="62"/>
      <c r="KJT102" s="62"/>
      <c r="KJU102" s="62"/>
      <c r="KJV102" s="62"/>
      <c r="KJW102" s="62"/>
      <c r="KJX102" s="62"/>
      <c r="KJY102" s="62"/>
      <c r="KJZ102" s="62"/>
      <c r="KKA102" s="62"/>
      <c r="KKB102" s="62"/>
      <c r="KKC102" s="62"/>
      <c r="KKD102" s="62"/>
      <c r="KKE102" s="62"/>
      <c r="KKF102" s="62"/>
      <c r="KKG102" s="62"/>
      <c r="KKH102" s="62"/>
      <c r="KKI102" s="62"/>
      <c r="KKJ102" s="62"/>
      <c r="KKK102" s="62"/>
      <c r="KKL102" s="62"/>
      <c r="KKM102" s="62"/>
      <c r="KKN102" s="62"/>
      <c r="KKO102" s="62"/>
      <c r="KKP102" s="62"/>
      <c r="KKQ102" s="62"/>
      <c r="KKR102" s="62"/>
      <c r="KKS102" s="62"/>
      <c r="KKT102" s="62"/>
      <c r="KKU102" s="62"/>
      <c r="KKV102" s="62"/>
      <c r="KKW102" s="62"/>
      <c r="KKX102" s="62"/>
      <c r="KKY102" s="62"/>
      <c r="KKZ102" s="62"/>
      <c r="KLA102" s="62"/>
      <c r="KLB102" s="62"/>
      <c r="KLC102" s="62"/>
      <c r="KLD102" s="62"/>
      <c r="KLE102" s="62"/>
      <c r="KLF102" s="62"/>
      <c r="KLG102" s="62"/>
      <c r="KLH102" s="62"/>
      <c r="KLI102" s="62"/>
      <c r="KLJ102" s="62"/>
      <c r="KLK102" s="62"/>
      <c r="KLL102" s="62"/>
      <c r="KLM102" s="62"/>
      <c r="KLN102" s="62"/>
      <c r="KLO102" s="62"/>
      <c r="KLP102" s="62"/>
      <c r="KLQ102" s="62"/>
      <c r="KLR102" s="62"/>
      <c r="KLS102" s="62"/>
      <c r="KLT102" s="62"/>
      <c r="KLU102" s="62"/>
      <c r="KLV102" s="62"/>
      <c r="KLW102" s="62"/>
      <c r="KLX102" s="62"/>
      <c r="KLY102" s="62"/>
      <c r="KLZ102" s="62"/>
      <c r="KMA102" s="62"/>
      <c r="KMB102" s="62"/>
      <c r="KMC102" s="62"/>
      <c r="KMD102" s="62"/>
      <c r="KME102" s="62"/>
      <c r="KMF102" s="62"/>
      <c r="KMG102" s="62"/>
      <c r="KMH102" s="62"/>
      <c r="KMI102" s="62"/>
      <c r="KMJ102" s="62"/>
      <c r="KMK102" s="62"/>
      <c r="KML102" s="62"/>
      <c r="KMM102" s="62"/>
      <c r="KMN102" s="62"/>
      <c r="KMO102" s="62"/>
      <c r="KMP102" s="62"/>
      <c r="KMQ102" s="62"/>
      <c r="KMR102" s="62"/>
      <c r="KMS102" s="62"/>
      <c r="KMT102" s="62"/>
      <c r="KMU102" s="62"/>
      <c r="KMV102" s="62"/>
      <c r="KMW102" s="62"/>
      <c r="KMX102" s="62"/>
      <c r="KMY102" s="62"/>
      <c r="KMZ102" s="62"/>
      <c r="KNA102" s="62"/>
      <c r="KNB102" s="62"/>
      <c r="KNC102" s="62"/>
      <c r="KND102" s="62"/>
      <c r="KNE102" s="62"/>
      <c r="KNF102" s="62"/>
      <c r="KNG102" s="62"/>
      <c r="KNH102" s="62"/>
      <c r="KNI102" s="62"/>
      <c r="KNJ102" s="62"/>
      <c r="KNK102" s="62"/>
      <c r="KNL102" s="62"/>
      <c r="KNM102" s="62"/>
      <c r="KNN102" s="62"/>
      <c r="KNO102" s="62"/>
      <c r="KNP102" s="62"/>
      <c r="KNQ102" s="62"/>
      <c r="KNR102" s="62"/>
      <c r="KNS102" s="62"/>
      <c r="KNT102" s="62"/>
      <c r="KNU102" s="62"/>
      <c r="KNV102" s="62"/>
      <c r="KNW102" s="62"/>
      <c r="KNX102" s="62"/>
      <c r="KNY102" s="62"/>
      <c r="KNZ102" s="62"/>
      <c r="KOA102" s="62"/>
      <c r="KOB102" s="62"/>
      <c r="KOC102" s="62"/>
      <c r="KOD102" s="62"/>
      <c r="KOE102" s="62"/>
      <c r="KOF102" s="62"/>
      <c r="KOG102" s="62"/>
      <c r="KOH102" s="62"/>
      <c r="KOI102" s="62"/>
      <c r="KOJ102" s="62"/>
      <c r="KOK102" s="62"/>
      <c r="KOL102" s="62"/>
      <c r="KOM102" s="62"/>
      <c r="KON102" s="62"/>
      <c r="KOO102" s="62"/>
      <c r="KOP102" s="62"/>
      <c r="KOQ102" s="62"/>
      <c r="KOR102" s="62"/>
      <c r="KOS102" s="62"/>
      <c r="KOT102" s="62"/>
      <c r="KOU102" s="62"/>
      <c r="KOV102" s="62"/>
      <c r="KOW102" s="62"/>
      <c r="KOX102" s="62"/>
      <c r="KOY102" s="62"/>
      <c r="KOZ102" s="62"/>
      <c r="KPA102" s="62"/>
      <c r="KPB102" s="62"/>
      <c r="KPC102" s="62"/>
      <c r="KPD102" s="62"/>
      <c r="KPE102" s="62"/>
      <c r="KPF102" s="62"/>
      <c r="KPG102" s="62"/>
      <c r="KPH102" s="62"/>
      <c r="KPI102" s="62"/>
      <c r="KPJ102" s="62"/>
      <c r="KPK102" s="62"/>
      <c r="KPL102" s="62"/>
      <c r="KPM102" s="62"/>
      <c r="KPN102" s="62"/>
      <c r="KPO102" s="62"/>
      <c r="KPP102" s="62"/>
      <c r="KPQ102" s="62"/>
      <c r="KPR102" s="62"/>
      <c r="KPS102" s="62"/>
      <c r="KPT102" s="62"/>
      <c r="KPU102" s="62"/>
      <c r="KPV102" s="62"/>
      <c r="KPW102" s="62"/>
      <c r="KPX102" s="62"/>
      <c r="KPY102" s="62"/>
      <c r="KPZ102" s="62"/>
      <c r="KQA102" s="62"/>
      <c r="KQB102" s="62"/>
      <c r="KQC102" s="62"/>
      <c r="KQD102" s="62"/>
      <c r="KQE102" s="62"/>
      <c r="KQF102" s="62"/>
      <c r="KQG102" s="62"/>
      <c r="KQH102" s="62"/>
      <c r="KQI102" s="62"/>
      <c r="KQJ102" s="62"/>
      <c r="KQK102" s="62"/>
      <c r="KQL102" s="62"/>
      <c r="KQM102" s="62"/>
      <c r="KQN102" s="62"/>
      <c r="KQO102" s="62"/>
      <c r="KQP102" s="62"/>
      <c r="KQQ102" s="62"/>
      <c r="KQR102" s="62"/>
      <c r="KQS102" s="62"/>
      <c r="KQT102" s="62"/>
      <c r="KQU102" s="62"/>
      <c r="KQV102" s="62"/>
      <c r="KQW102" s="62"/>
      <c r="KQX102" s="62"/>
      <c r="KQY102" s="62"/>
      <c r="KQZ102" s="62"/>
      <c r="KRA102" s="62"/>
      <c r="KRB102" s="62"/>
      <c r="KRC102" s="62"/>
      <c r="KRD102" s="62"/>
      <c r="KRE102" s="62"/>
      <c r="KRF102" s="62"/>
      <c r="KRG102" s="62"/>
      <c r="KRH102" s="62"/>
      <c r="KRI102" s="62"/>
      <c r="KRJ102" s="62"/>
      <c r="KRK102" s="62"/>
      <c r="KRL102" s="62"/>
      <c r="KRM102" s="62"/>
      <c r="KRN102" s="62"/>
      <c r="KRO102" s="62"/>
      <c r="KRP102" s="62"/>
      <c r="KRQ102" s="62"/>
      <c r="KRR102" s="62"/>
      <c r="KRS102" s="62"/>
      <c r="KRT102" s="62"/>
      <c r="KRU102" s="62"/>
      <c r="KRV102" s="62"/>
      <c r="KRW102" s="62"/>
      <c r="KRX102" s="62"/>
      <c r="KRY102" s="62"/>
      <c r="KRZ102" s="62"/>
      <c r="KSA102" s="62"/>
      <c r="KSB102" s="62"/>
      <c r="KSC102" s="62"/>
      <c r="KSD102" s="62"/>
      <c r="KSE102" s="62"/>
      <c r="KSF102" s="62"/>
      <c r="KSG102" s="62"/>
      <c r="KSH102" s="62"/>
      <c r="KSI102" s="62"/>
      <c r="KSJ102" s="62"/>
      <c r="KSK102" s="62"/>
      <c r="KSL102" s="62"/>
      <c r="KSM102" s="62"/>
      <c r="KSN102" s="62"/>
      <c r="KSO102" s="62"/>
      <c r="KSP102" s="62"/>
      <c r="KSQ102" s="62"/>
      <c r="KSR102" s="62"/>
      <c r="KSS102" s="62"/>
      <c r="KST102" s="62"/>
      <c r="KSU102" s="62"/>
      <c r="KSV102" s="62"/>
      <c r="KSW102" s="62"/>
      <c r="KSX102" s="62"/>
      <c r="KSY102" s="62"/>
      <c r="KSZ102" s="62"/>
      <c r="KTA102" s="62"/>
      <c r="KTB102" s="62"/>
      <c r="KTC102" s="62"/>
      <c r="KTD102" s="62"/>
      <c r="KTE102" s="62"/>
      <c r="KTF102" s="62"/>
      <c r="KTG102" s="62"/>
      <c r="KTH102" s="62"/>
      <c r="KTI102" s="62"/>
      <c r="KTJ102" s="62"/>
      <c r="KTK102" s="62"/>
      <c r="KTL102" s="62"/>
      <c r="KTM102" s="62"/>
      <c r="KTN102" s="62"/>
      <c r="KTO102" s="62"/>
      <c r="KTP102" s="62"/>
      <c r="KTQ102" s="62"/>
      <c r="KTR102" s="62"/>
      <c r="KTS102" s="62"/>
      <c r="KTT102" s="62"/>
      <c r="KTU102" s="62"/>
      <c r="KTV102" s="62"/>
      <c r="KTW102" s="62"/>
      <c r="KTX102" s="62"/>
      <c r="KTY102" s="62"/>
      <c r="KTZ102" s="62"/>
      <c r="KUA102" s="62"/>
      <c r="KUB102" s="62"/>
      <c r="KUC102" s="62"/>
      <c r="KUD102" s="62"/>
      <c r="KUE102" s="62"/>
      <c r="KUF102" s="62"/>
      <c r="KUG102" s="62"/>
      <c r="KUH102" s="62"/>
      <c r="KUI102" s="62"/>
      <c r="KUJ102" s="62"/>
      <c r="KUK102" s="62"/>
      <c r="KUL102" s="62"/>
      <c r="KUM102" s="62"/>
      <c r="KUN102" s="62"/>
      <c r="KUO102" s="62"/>
      <c r="KUP102" s="62"/>
      <c r="KUQ102" s="62"/>
      <c r="KUR102" s="62"/>
      <c r="KUS102" s="62"/>
      <c r="KUT102" s="62"/>
      <c r="KUU102" s="62"/>
      <c r="KUV102" s="62"/>
      <c r="KUW102" s="62"/>
      <c r="KUX102" s="62"/>
      <c r="KUY102" s="62"/>
      <c r="KUZ102" s="62"/>
      <c r="KVA102" s="62"/>
      <c r="KVB102" s="62"/>
      <c r="KVC102" s="62"/>
      <c r="KVD102" s="62"/>
      <c r="KVE102" s="62"/>
      <c r="KVF102" s="62"/>
      <c r="KVG102" s="62"/>
      <c r="KVH102" s="62"/>
      <c r="KVI102" s="62"/>
      <c r="KVJ102" s="62"/>
      <c r="KVK102" s="62"/>
      <c r="KVL102" s="62"/>
      <c r="KVM102" s="62"/>
      <c r="KVN102" s="62"/>
      <c r="KVO102" s="62"/>
      <c r="KVP102" s="62"/>
      <c r="KVQ102" s="62"/>
      <c r="KVR102" s="62"/>
      <c r="KVS102" s="62"/>
      <c r="KVT102" s="62"/>
      <c r="KVU102" s="62"/>
      <c r="KVV102" s="62"/>
      <c r="KVW102" s="62"/>
      <c r="KVX102" s="62"/>
      <c r="KVY102" s="62"/>
      <c r="KVZ102" s="62"/>
      <c r="KWA102" s="62"/>
      <c r="KWB102" s="62"/>
      <c r="KWC102" s="62"/>
      <c r="KWD102" s="62"/>
      <c r="KWE102" s="62"/>
      <c r="KWF102" s="62"/>
      <c r="KWG102" s="62"/>
      <c r="KWH102" s="62"/>
      <c r="KWI102" s="62"/>
      <c r="KWJ102" s="62"/>
      <c r="KWK102" s="62"/>
      <c r="KWL102" s="62"/>
      <c r="KWM102" s="62"/>
      <c r="KWN102" s="62"/>
      <c r="KWO102" s="62"/>
      <c r="KWP102" s="62"/>
      <c r="KWQ102" s="62"/>
      <c r="KWR102" s="62"/>
      <c r="KWS102" s="62"/>
      <c r="KWT102" s="62"/>
      <c r="KWU102" s="62"/>
      <c r="KWV102" s="62"/>
      <c r="KWW102" s="62"/>
      <c r="KWX102" s="62"/>
      <c r="KWY102" s="62"/>
      <c r="KWZ102" s="62"/>
      <c r="KXA102" s="62"/>
      <c r="KXB102" s="62"/>
      <c r="KXC102" s="62"/>
      <c r="KXD102" s="62"/>
      <c r="KXE102" s="62"/>
      <c r="KXF102" s="62"/>
      <c r="KXG102" s="62"/>
      <c r="KXH102" s="62"/>
      <c r="KXI102" s="62"/>
      <c r="KXJ102" s="62"/>
      <c r="KXK102" s="62"/>
      <c r="KXL102" s="62"/>
      <c r="KXM102" s="62"/>
      <c r="KXN102" s="62"/>
      <c r="KXO102" s="62"/>
      <c r="KXP102" s="62"/>
      <c r="KXQ102" s="62"/>
      <c r="KXR102" s="62"/>
      <c r="KXS102" s="62"/>
      <c r="KXT102" s="62"/>
      <c r="KXU102" s="62"/>
      <c r="KXV102" s="62"/>
      <c r="KXW102" s="62"/>
      <c r="KXX102" s="62"/>
      <c r="KXY102" s="62"/>
      <c r="KXZ102" s="62"/>
      <c r="KYA102" s="62"/>
      <c r="KYB102" s="62"/>
      <c r="KYC102" s="62"/>
      <c r="KYD102" s="62"/>
      <c r="KYE102" s="62"/>
      <c r="KYF102" s="62"/>
      <c r="KYG102" s="62"/>
      <c r="KYH102" s="62"/>
      <c r="KYI102" s="62"/>
      <c r="KYJ102" s="62"/>
      <c r="KYK102" s="62"/>
      <c r="KYL102" s="62"/>
      <c r="KYM102" s="62"/>
      <c r="KYN102" s="62"/>
      <c r="KYO102" s="62"/>
      <c r="KYP102" s="62"/>
      <c r="KYQ102" s="62"/>
      <c r="KYR102" s="62"/>
      <c r="KYS102" s="62"/>
      <c r="KYT102" s="62"/>
      <c r="KYU102" s="62"/>
      <c r="KYV102" s="62"/>
      <c r="KYW102" s="62"/>
      <c r="KYX102" s="62"/>
      <c r="KYY102" s="62"/>
      <c r="KYZ102" s="62"/>
      <c r="KZA102" s="62"/>
      <c r="KZB102" s="62"/>
      <c r="KZC102" s="62"/>
      <c r="KZD102" s="62"/>
      <c r="KZE102" s="62"/>
      <c r="KZF102" s="62"/>
      <c r="KZG102" s="62"/>
      <c r="KZH102" s="62"/>
      <c r="KZI102" s="62"/>
      <c r="KZJ102" s="62"/>
      <c r="KZK102" s="62"/>
      <c r="KZL102" s="62"/>
      <c r="KZM102" s="62"/>
      <c r="KZN102" s="62"/>
      <c r="KZO102" s="62"/>
      <c r="KZP102" s="62"/>
      <c r="KZQ102" s="62"/>
      <c r="KZR102" s="62"/>
      <c r="KZS102" s="62"/>
      <c r="KZT102" s="62"/>
      <c r="KZU102" s="62"/>
      <c r="KZV102" s="62"/>
      <c r="KZW102" s="62"/>
      <c r="KZX102" s="62"/>
      <c r="KZY102" s="62"/>
      <c r="KZZ102" s="62"/>
      <c r="LAA102" s="62"/>
      <c r="LAB102" s="62"/>
      <c r="LAC102" s="62"/>
      <c r="LAD102" s="62"/>
      <c r="LAE102" s="62"/>
      <c r="LAF102" s="62"/>
      <c r="LAG102" s="62"/>
      <c r="LAH102" s="62"/>
      <c r="LAI102" s="62"/>
      <c r="LAJ102" s="62"/>
      <c r="LAK102" s="62"/>
      <c r="LAL102" s="62"/>
      <c r="LAM102" s="62"/>
      <c r="LAN102" s="62"/>
      <c r="LAO102" s="62"/>
      <c r="LAP102" s="62"/>
      <c r="LAQ102" s="62"/>
      <c r="LAR102" s="62"/>
      <c r="LAS102" s="62"/>
      <c r="LAT102" s="62"/>
      <c r="LAU102" s="62"/>
      <c r="LAV102" s="62"/>
      <c r="LAW102" s="62"/>
      <c r="LAX102" s="62"/>
      <c r="LAY102" s="62"/>
      <c r="LAZ102" s="62"/>
      <c r="LBA102" s="62"/>
      <c r="LBB102" s="62"/>
      <c r="LBC102" s="62"/>
      <c r="LBD102" s="62"/>
      <c r="LBE102" s="62"/>
      <c r="LBF102" s="62"/>
      <c r="LBG102" s="62"/>
      <c r="LBH102" s="62"/>
      <c r="LBI102" s="62"/>
      <c r="LBJ102" s="62"/>
      <c r="LBK102" s="62"/>
      <c r="LBL102" s="62"/>
      <c r="LBM102" s="62"/>
      <c r="LBN102" s="62"/>
      <c r="LBO102" s="62"/>
      <c r="LBP102" s="62"/>
      <c r="LBQ102" s="62"/>
      <c r="LBR102" s="62"/>
      <c r="LBS102" s="62"/>
      <c r="LBT102" s="62"/>
      <c r="LBU102" s="62"/>
      <c r="LBV102" s="62"/>
      <c r="LBW102" s="62"/>
      <c r="LBX102" s="62"/>
      <c r="LBY102" s="62"/>
      <c r="LBZ102" s="62"/>
      <c r="LCA102" s="62"/>
      <c r="LCB102" s="62"/>
      <c r="LCC102" s="62"/>
      <c r="LCD102" s="62"/>
      <c r="LCE102" s="62"/>
      <c r="LCF102" s="62"/>
      <c r="LCG102" s="62"/>
      <c r="LCH102" s="62"/>
      <c r="LCI102" s="62"/>
      <c r="LCJ102" s="62"/>
      <c r="LCK102" s="62"/>
      <c r="LCL102" s="62"/>
      <c r="LCM102" s="62"/>
      <c r="LCN102" s="62"/>
      <c r="LCO102" s="62"/>
      <c r="LCP102" s="62"/>
      <c r="LCQ102" s="62"/>
      <c r="LCR102" s="62"/>
      <c r="LCS102" s="62"/>
      <c r="LCT102" s="62"/>
      <c r="LCU102" s="62"/>
      <c r="LCV102" s="62"/>
      <c r="LCW102" s="62"/>
      <c r="LCX102" s="62"/>
      <c r="LCY102" s="62"/>
      <c r="LCZ102" s="62"/>
      <c r="LDA102" s="62"/>
      <c r="LDB102" s="62"/>
      <c r="LDC102" s="62"/>
      <c r="LDD102" s="62"/>
      <c r="LDE102" s="62"/>
      <c r="LDF102" s="62"/>
      <c r="LDG102" s="62"/>
      <c r="LDH102" s="62"/>
      <c r="LDI102" s="62"/>
      <c r="LDJ102" s="62"/>
      <c r="LDK102" s="62"/>
      <c r="LDL102" s="62"/>
      <c r="LDM102" s="62"/>
      <c r="LDN102" s="62"/>
      <c r="LDO102" s="62"/>
      <c r="LDP102" s="62"/>
      <c r="LDQ102" s="62"/>
      <c r="LDR102" s="62"/>
      <c r="LDS102" s="62"/>
      <c r="LDT102" s="62"/>
      <c r="LDU102" s="62"/>
      <c r="LDV102" s="62"/>
      <c r="LDW102" s="62"/>
      <c r="LDX102" s="62"/>
      <c r="LDY102" s="62"/>
      <c r="LDZ102" s="62"/>
      <c r="LEA102" s="62"/>
      <c r="LEB102" s="62"/>
      <c r="LEC102" s="62"/>
      <c r="LED102" s="62"/>
      <c r="LEE102" s="62"/>
      <c r="LEF102" s="62"/>
      <c r="LEG102" s="62"/>
      <c r="LEH102" s="62"/>
      <c r="LEI102" s="62"/>
      <c r="LEJ102" s="62"/>
      <c r="LEK102" s="62"/>
      <c r="LEL102" s="62"/>
      <c r="LEM102" s="62"/>
      <c r="LEN102" s="62"/>
      <c r="LEO102" s="62"/>
      <c r="LEP102" s="62"/>
      <c r="LEQ102" s="62"/>
      <c r="LER102" s="62"/>
      <c r="LES102" s="62"/>
      <c r="LET102" s="62"/>
      <c r="LEU102" s="62"/>
      <c r="LEV102" s="62"/>
      <c r="LEW102" s="62"/>
      <c r="LEX102" s="62"/>
      <c r="LEY102" s="62"/>
      <c r="LEZ102" s="62"/>
      <c r="LFA102" s="62"/>
      <c r="LFB102" s="62"/>
      <c r="LFC102" s="62"/>
      <c r="LFD102" s="62"/>
      <c r="LFE102" s="62"/>
      <c r="LFF102" s="62"/>
      <c r="LFG102" s="62"/>
      <c r="LFH102" s="62"/>
      <c r="LFI102" s="62"/>
      <c r="LFJ102" s="62"/>
      <c r="LFK102" s="62"/>
      <c r="LFL102" s="62"/>
      <c r="LFM102" s="62"/>
      <c r="LFN102" s="62"/>
      <c r="LFO102" s="62"/>
      <c r="LFP102" s="62"/>
      <c r="LFQ102" s="62"/>
      <c r="LFR102" s="62"/>
      <c r="LFS102" s="62"/>
      <c r="LFT102" s="62"/>
      <c r="LFU102" s="62"/>
      <c r="LFV102" s="62"/>
      <c r="LFW102" s="62"/>
      <c r="LFX102" s="62"/>
      <c r="LFY102" s="62"/>
      <c r="LFZ102" s="62"/>
      <c r="LGA102" s="62"/>
      <c r="LGB102" s="62"/>
      <c r="LGC102" s="62"/>
      <c r="LGD102" s="62"/>
      <c r="LGE102" s="62"/>
      <c r="LGF102" s="62"/>
      <c r="LGG102" s="62"/>
      <c r="LGH102" s="62"/>
      <c r="LGI102" s="62"/>
      <c r="LGJ102" s="62"/>
      <c r="LGK102" s="62"/>
      <c r="LGL102" s="62"/>
      <c r="LGM102" s="62"/>
      <c r="LGN102" s="62"/>
      <c r="LGO102" s="62"/>
      <c r="LGP102" s="62"/>
      <c r="LGQ102" s="62"/>
      <c r="LGR102" s="62"/>
      <c r="LGS102" s="62"/>
      <c r="LGT102" s="62"/>
      <c r="LGU102" s="62"/>
      <c r="LGV102" s="62"/>
      <c r="LGW102" s="62"/>
      <c r="LGX102" s="62"/>
      <c r="LGY102" s="62"/>
      <c r="LGZ102" s="62"/>
      <c r="LHA102" s="62"/>
      <c r="LHB102" s="62"/>
      <c r="LHC102" s="62"/>
      <c r="LHD102" s="62"/>
      <c r="LHE102" s="62"/>
      <c r="LHF102" s="62"/>
      <c r="LHG102" s="62"/>
      <c r="LHH102" s="62"/>
      <c r="LHI102" s="62"/>
      <c r="LHJ102" s="62"/>
      <c r="LHK102" s="62"/>
      <c r="LHL102" s="62"/>
      <c r="LHM102" s="62"/>
      <c r="LHN102" s="62"/>
      <c r="LHO102" s="62"/>
      <c r="LHP102" s="62"/>
      <c r="LHQ102" s="62"/>
      <c r="LHR102" s="62"/>
      <c r="LHS102" s="62"/>
      <c r="LHT102" s="62"/>
      <c r="LHU102" s="62"/>
      <c r="LHV102" s="62"/>
      <c r="LHW102" s="62"/>
      <c r="LHX102" s="62"/>
      <c r="LHY102" s="62"/>
      <c r="LHZ102" s="62"/>
      <c r="LIA102" s="62"/>
      <c r="LIB102" s="62"/>
      <c r="LIC102" s="62"/>
      <c r="LID102" s="62"/>
      <c r="LIE102" s="62"/>
      <c r="LIF102" s="62"/>
      <c r="LIG102" s="62"/>
      <c r="LIH102" s="62"/>
      <c r="LII102" s="62"/>
      <c r="LIJ102" s="62"/>
      <c r="LIK102" s="62"/>
      <c r="LIL102" s="62"/>
      <c r="LIM102" s="62"/>
      <c r="LIN102" s="62"/>
      <c r="LIO102" s="62"/>
      <c r="LIP102" s="62"/>
      <c r="LIQ102" s="62"/>
      <c r="LIR102" s="62"/>
      <c r="LIS102" s="62"/>
      <c r="LIT102" s="62"/>
      <c r="LIU102" s="62"/>
      <c r="LIV102" s="62"/>
      <c r="LIW102" s="62"/>
      <c r="LIX102" s="62"/>
      <c r="LIY102" s="62"/>
      <c r="LIZ102" s="62"/>
      <c r="LJA102" s="62"/>
      <c r="LJB102" s="62"/>
      <c r="LJC102" s="62"/>
      <c r="LJD102" s="62"/>
      <c r="LJE102" s="62"/>
      <c r="LJF102" s="62"/>
      <c r="LJG102" s="62"/>
      <c r="LJH102" s="62"/>
      <c r="LJI102" s="62"/>
      <c r="LJJ102" s="62"/>
      <c r="LJK102" s="62"/>
      <c r="LJL102" s="62"/>
      <c r="LJM102" s="62"/>
      <c r="LJN102" s="62"/>
      <c r="LJO102" s="62"/>
      <c r="LJP102" s="62"/>
      <c r="LJQ102" s="62"/>
      <c r="LJR102" s="62"/>
      <c r="LJS102" s="62"/>
      <c r="LJT102" s="62"/>
      <c r="LJU102" s="62"/>
      <c r="LJV102" s="62"/>
      <c r="LJW102" s="62"/>
      <c r="LJX102" s="62"/>
      <c r="LJY102" s="62"/>
      <c r="LJZ102" s="62"/>
      <c r="LKA102" s="62"/>
      <c r="LKB102" s="62"/>
      <c r="LKC102" s="62"/>
      <c r="LKD102" s="62"/>
      <c r="LKE102" s="62"/>
      <c r="LKF102" s="62"/>
      <c r="LKG102" s="62"/>
      <c r="LKH102" s="62"/>
      <c r="LKI102" s="62"/>
      <c r="LKJ102" s="62"/>
      <c r="LKK102" s="62"/>
      <c r="LKL102" s="62"/>
      <c r="LKM102" s="62"/>
      <c r="LKN102" s="62"/>
      <c r="LKO102" s="62"/>
      <c r="LKP102" s="62"/>
      <c r="LKQ102" s="62"/>
      <c r="LKR102" s="62"/>
      <c r="LKS102" s="62"/>
      <c r="LKT102" s="62"/>
      <c r="LKU102" s="62"/>
      <c r="LKV102" s="62"/>
      <c r="LKW102" s="62"/>
      <c r="LKX102" s="62"/>
      <c r="LKY102" s="62"/>
      <c r="LKZ102" s="62"/>
      <c r="LLA102" s="62"/>
      <c r="LLB102" s="62"/>
      <c r="LLC102" s="62"/>
      <c r="LLD102" s="62"/>
      <c r="LLE102" s="62"/>
      <c r="LLF102" s="62"/>
      <c r="LLG102" s="62"/>
      <c r="LLH102" s="62"/>
      <c r="LLI102" s="62"/>
      <c r="LLJ102" s="62"/>
      <c r="LLK102" s="62"/>
      <c r="LLL102" s="62"/>
      <c r="LLM102" s="62"/>
      <c r="LLN102" s="62"/>
      <c r="LLO102" s="62"/>
      <c r="LLP102" s="62"/>
      <c r="LLQ102" s="62"/>
      <c r="LLR102" s="62"/>
      <c r="LLS102" s="62"/>
      <c r="LLT102" s="62"/>
      <c r="LLU102" s="62"/>
      <c r="LLV102" s="62"/>
      <c r="LLW102" s="62"/>
      <c r="LLX102" s="62"/>
      <c r="LLY102" s="62"/>
      <c r="LLZ102" s="62"/>
      <c r="LMA102" s="62"/>
      <c r="LMB102" s="62"/>
      <c r="LMC102" s="62"/>
      <c r="LMD102" s="62"/>
      <c r="LME102" s="62"/>
      <c r="LMF102" s="62"/>
      <c r="LMG102" s="62"/>
      <c r="LMH102" s="62"/>
      <c r="LMI102" s="62"/>
      <c r="LMJ102" s="62"/>
      <c r="LMK102" s="62"/>
      <c r="LML102" s="62"/>
      <c r="LMM102" s="62"/>
      <c r="LMN102" s="62"/>
      <c r="LMO102" s="62"/>
      <c r="LMP102" s="62"/>
      <c r="LMQ102" s="62"/>
      <c r="LMR102" s="62"/>
      <c r="LMS102" s="62"/>
      <c r="LMT102" s="62"/>
      <c r="LMU102" s="62"/>
      <c r="LMV102" s="62"/>
      <c r="LMW102" s="62"/>
      <c r="LMX102" s="62"/>
      <c r="LMY102" s="62"/>
      <c r="LMZ102" s="62"/>
      <c r="LNA102" s="62"/>
      <c r="LNB102" s="62"/>
      <c r="LNC102" s="62"/>
      <c r="LND102" s="62"/>
      <c r="LNE102" s="62"/>
      <c r="LNF102" s="62"/>
      <c r="LNG102" s="62"/>
      <c r="LNH102" s="62"/>
      <c r="LNI102" s="62"/>
      <c r="LNJ102" s="62"/>
      <c r="LNK102" s="62"/>
      <c r="LNL102" s="62"/>
      <c r="LNM102" s="62"/>
      <c r="LNN102" s="62"/>
      <c r="LNO102" s="62"/>
      <c r="LNP102" s="62"/>
      <c r="LNQ102" s="62"/>
      <c r="LNR102" s="62"/>
      <c r="LNS102" s="62"/>
      <c r="LNT102" s="62"/>
      <c r="LNU102" s="62"/>
      <c r="LNV102" s="62"/>
      <c r="LNW102" s="62"/>
      <c r="LNX102" s="62"/>
      <c r="LNY102" s="62"/>
      <c r="LNZ102" s="62"/>
      <c r="LOA102" s="62"/>
      <c r="LOB102" s="62"/>
      <c r="LOC102" s="62"/>
      <c r="LOD102" s="62"/>
      <c r="LOE102" s="62"/>
      <c r="LOF102" s="62"/>
      <c r="LOG102" s="62"/>
      <c r="LOH102" s="62"/>
      <c r="LOI102" s="62"/>
      <c r="LOJ102" s="62"/>
      <c r="LOK102" s="62"/>
      <c r="LOL102" s="62"/>
      <c r="LOM102" s="62"/>
      <c r="LON102" s="62"/>
      <c r="LOO102" s="62"/>
      <c r="LOP102" s="62"/>
      <c r="LOQ102" s="62"/>
      <c r="LOR102" s="62"/>
      <c r="LOS102" s="62"/>
      <c r="LOT102" s="62"/>
      <c r="LOU102" s="62"/>
      <c r="LOV102" s="62"/>
      <c r="LOW102" s="62"/>
      <c r="LOX102" s="62"/>
      <c r="LOY102" s="62"/>
      <c r="LOZ102" s="62"/>
      <c r="LPA102" s="62"/>
      <c r="LPB102" s="62"/>
      <c r="LPC102" s="62"/>
      <c r="LPD102" s="62"/>
      <c r="LPE102" s="62"/>
      <c r="LPF102" s="62"/>
      <c r="LPG102" s="62"/>
      <c r="LPH102" s="62"/>
      <c r="LPI102" s="62"/>
      <c r="LPJ102" s="62"/>
      <c r="LPK102" s="62"/>
      <c r="LPL102" s="62"/>
      <c r="LPM102" s="62"/>
      <c r="LPN102" s="62"/>
      <c r="LPO102" s="62"/>
      <c r="LPP102" s="62"/>
      <c r="LPQ102" s="62"/>
      <c r="LPR102" s="62"/>
      <c r="LPS102" s="62"/>
      <c r="LPT102" s="62"/>
      <c r="LPU102" s="62"/>
      <c r="LPV102" s="62"/>
      <c r="LPW102" s="62"/>
      <c r="LPX102" s="62"/>
      <c r="LPY102" s="62"/>
      <c r="LPZ102" s="62"/>
      <c r="LQA102" s="62"/>
      <c r="LQB102" s="62"/>
      <c r="LQC102" s="62"/>
      <c r="LQD102" s="62"/>
      <c r="LQE102" s="62"/>
      <c r="LQF102" s="62"/>
      <c r="LQG102" s="62"/>
      <c r="LQH102" s="62"/>
      <c r="LQI102" s="62"/>
      <c r="LQJ102" s="62"/>
      <c r="LQK102" s="62"/>
      <c r="LQL102" s="62"/>
      <c r="LQM102" s="62"/>
      <c r="LQN102" s="62"/>
      <c r="LQO102" s="62"/>
      <c r="LQP102" s="62"/>
      <c r="LQQ102" s="62"/>
      <c r="LQR102" s="62"/>
      <c r="LQS102" s="62"/>
      <c r="LQT102" s="62"/>
      <c r="LQU102" s="62"/>
      <c r="LQV102" s="62"/>
      <c r="LQW102" s="62"/>
      <c r="LQX102" s="62"/>
      <c r="LQY102" s="62"/>
      <c r="LQZ102" s="62"/>
      <c r="LRA102" s="62"/>
      <c r="LRB102" s="62"/>
      <c r="LRC102" s="62"/>
      <c r="LRD102" s="62"/>
      <c r="LRE102" s="62"/>
      <c r="LRF102" s="62"/>
      <c r="LRG102" s="62"/>
      <c r="LRH102" s="62"/>
      <c r="LRI102" s="62"/>
      <c r="LRJ102" s="62"/>
      <c r="LRK102" s="62"/>
      <c r="LRL102" s="62"/>
      <c r="LRM102" s="62"/>
      <c r="LRN102" s="62"/>
      <c r="LRO102" s="62"/>
      <c r="LRP102" s="62"/>
      <c r="LRQ102" s="62"/>
      <c r="LRR102" s="62"/>
      <c r="LRS102" s="62"/>
      <c r="LRT102" s="62"/>
      <c r="LRU102" s="62"/>
      <c r="LRV102" s="62"/>
      <c r="LRW102" s="62"/>
      <c r="LRX102" s="62"/>
      <c r="LRY102" s="62"/>
      <c r="LRZ102" s="62"/>
      <c r="LSA102" s="62"/>
      <c r="LSB102" s="62"/>
      <c r="LSC102" s="62"/>
      <c r="LSD102" s="62"/>
      <c r="LSE102" s="62"/>
      <c r="LSF102" s="62"/>
      <c r="LSG102" s="62"/>
      <c r="LSH102" s="62"/>
      <c r="LSI102" s="62"/>
      <c r="LSJ102" s="62"/>
      <c r="LSK102" s="62"/>
      <c r="LSL102" s="62"/>
      <c r="LSM102" s="62"/>
      <c r="LSN102" s="62"/>
      <c r="LSO102" s="62"/>
      <c r="LSP102" s="62"/>
      <c r="LSQ102" s="62"/>
      <c r="LSR102" s="62"/>
      <c r="LSS102" s="62"/>
      <c r="LST102" s="62"/>
      <c r="LSU102" s="62"/>
      <c r="LSV102" s="62"/>
      <c r="LSW102" s="62"/>
      <c r="LSX102" s="62"/>
      <c r="LSY102" s="62"/>
      <c r="LSZ102" s="62"/>
      <c r="LTA102" s="62"/>
      <c r="LTB102" s="62"/>
      <c r="LTC102" s="62"/>
      <c r="LTD102" s="62"/>
      <c r="LTE102" s="62"/>
      <c r="LTF102" s="62"/>
      <c r="LTG102" s="62"/>
      <c r="LTH102" s="62"/>
      <c r="LTI102" s="62"/>
      <c r="LTJ102" s="62"/>
      <c r="LTK102" s="62"/>
      <c r="LTL102" s="62"/>
      <c r="LTM102" s="62"/>
      <c r="LTN102" s="62"/>
      <c r="LTO102" s="62"/>
      <c r="LTP102" s="62"/>
      <c r="LTQ102" s="62"/>
      <c r="LTR102" s="62"/>
      <c r="LTS102" s="62"/>
      <c r="LTT102" s="62"/>
      <c r="LTU102" s="62"/>
      <c r="LTV102" s="62"/>
      <c r="LTW102" s="62"/>
      <c r="LTX102" s="62"/>
      <c r="LTY102" s="62"/>
      <c r="LTZ102" s="62"/>
      <c r="LUA102" s="62"/>
      <c r="LUB102" s="62"/>
      <c r="LUC102" s="62"/>
      <c r="LUD102" s="62"/>
      <c r="LUE102" s="62"/>
      <c r="LUF102" s="62"/>
      <c r="LUG102" s="62"/>
      <c r="LUH102" s="62"/>
      <c r="LUI102" s="62"/>
      <c r="LUJ102" s="62"/>
      <c r="LUK102" s="62"/>
      <c r="LUL102" s="62"/>
      <c r="LUM102" s="62"/>
      <c r="LUN102" s="62"/>
      <c r="LUO102" s="62"/>
      <c r="LUP102" s="62"/>
      <c r="LUQ102" s="62"/>
      <c r="LUR102" s="62"/>
      <c r="LUS102" s="62"/>
      <c r="LUT102" s="62"/>
      <c r="LUU102" s="62"/>
      <c r="LUV102" s="62"/>
      <c r="LUW102" s="62"/>
      <c r="LUX102" s="62"/>
      <c r="LUY102" s="62"/>
      <c r="LUZ102" s="62"/>
      <c r="LVA102" s="62"/>
      <c r="LVB102" s="62"/>
      <c r="LVC102" s="62"/>
      <c r="LVD102" s="62"/>
      <c r="LVE102" s="62"/>
      <c r="LVF102" s="62"/>
      <c r="LVG102" s="62"/>
      <c r="LVH102" s="62"/>
      <c r="LVI102" s="62"/>
      <c r="LVJ102" s="62"/>
      <c r="LVK102" s="62"/>
      <c r="LVL102" s="62"/>
      <c r="LVM102" s="62"/>
      <c r="LVN102" s="62"/>
      <c r="LVO102" s="62"/>
      <c r="LVP102" s="62"/>
      <c r="LVQ102" s="62"/>
      <c r="LVR102" s="62"/>
      <c r="LVS102" s="62"/>
      <c r="LVT102" s="62"/>
      <c r="LVU102" s="62"/>
      <c r="LVV102" s="62"/>
      <c r="LVW102" s="62"/>
      <c r="LVX102" s="62"/>
      <c r="LVY102" s="62"/>
      <c r="LVZ102" s="62"/>
      <c r="LWA102" s="62"/>
      <c r="LWB102" s="62"/>
      <c r="LWC102" s="62"/>
      <c r="LWD102" s="62"/>
      <c r="LWE102" s="62"/>
      <c r="LWF102" s="62"/>
      <c r="LWG102" s="62"/>
      <c r="LWH102" s="62"/>
      <c r="LWI102" s="62"/>
      <c r="LWJ102" s="62"/>
      <c r="LWK102" s="62"/>
      <c r="LWL102" s="62"/>
      <c r="LWM102" s="62"/>
      <c r="LWN102" s="62"/>
      <c r="LWO102" s="62"/>
      <c r="LWP102" s="62"/>
      <c r="LWQ102" s="62"/>
      <c r="LWR102" s="62"/>
      <c r="LWS102" s="62"/>
      <c r="LWT102" s="62"/>
      <c r="LWU102" s="62"/>
      <c r="LWV102" s="62"/>
      <c r="LWW102" s="62"/>
      <c r="LWX102" s="62"/>
      <c r="LWY102" s="62"/>
      <c r="LWZ102" s="62"/>
      <c r="LXA102" s="62"/>
      <c r="LXB102" s="62"/>
      <c r="LXC102" s="62"/>
      <c r="LXD102" s="62"/>
      <c r="LXE102" s="62"/>
      <c r="LXF102" s="62"/>
      <c r="LXG102" s="62"/>
      <c r="LXH102" s="62"/>
      <c r="LXI102" s="62"/>
      <c r="LXJ102" s="62"/>
      <c r="LXK102" s="62"/>
      <c r="LXL102" s="62"/>
      <c r="LXM102" s="62"/>
      <c r="LXN102" s="62"/>
      <c r="LXO102" s="62"/>
      <c r="LXP102" s="62"/>
      <c r="LXQ102" s="62"/>
      <c r="LXR102" s="62"/>
      <c r="LXS102" s="62"/>
      <c r="LXT102" s="62"/>
      <c r="LXU102" s="62"/>
      <c r="LXV102" s="62"/>
      <c r="LXW102" s="62"/>
      <c r="LXX102" s="62"/>
      <c r="LXY102" s="62"/>
      <c r="LXZ102" s="62"/>
      <c r="LYA102" s="62"/>
      <c r="LYB102" s="62"/>
      <c r="LYC102" s="62"/>
      <c r="LYD102" s="62"/>
      <c r="LYE102" s="62"/>
      <c r="LYF102" s="62"/>
      <c r="LYG102" s="62"/>
      <c r="LYH102" s="62"/>
      <c r="LYI102" s="62"/>
      <c r="LYJ102" s="62"/>
      <c r="LYK102" s="62"/>
      <c r="LYL102" s="62"/>
      <c r="LYM102" s="62"/>
      <c r="LYN102" s="62"/>
      <c r="LYO102" s="62"/>
      <c r="LYP102" s="62"/>
      <c r="LYQ102" s="62"/>
      <c r="LYR102" s="62"/>
      <c r="LYS102" s="62"/>
      <c r="LYT102" s="62"/>
      <c r="LYU102" s="62"/>
      <c r="LYV102" s="62"/>
      <c r="LYW102" s="62"/>
      <c r="LYX102" s="62"/>
      <c r="LYY102" s="62"/>
      <c r="LYZ102" s="62"/>
      <c r="LZA102" s="62"/>
      <c r="LZB102" s="62"/>
      <c r="LZC102" s="62"/>
      <c r="LZD102" s="62"/>
      <c r="LZE102" s="62"/>
      <c r="LZF102" s="62"/>
      <c r="LZG102" s="62"/>
      <c r="LZH102" s="62"/>
      <c r="LZI102" s="62"/>
      <c r="LZJ102" s="62"/>
      <c r="LZK102" s="62"/>
      <c r="LZL102" s="62"/>
      <c r="LZM102" s="62"/>
      <c r="LZN102" s="62"/>
      <c r="LZO102" s="62"/>
      <c r="LZP102" s="62"/>
      <c r="LZQ102" s="62"/>
      <c r="LZR102" s="62"/>
      <c r="LZS102" s="62"/>
      <c r="LZT102" s="62"/>
      <c r="LZU102" s="62"/>
      <c r="LZV102" s="62"/>
      <c r="LZW102" s="62"/>
      <c r="LZX102" s="62"/>
      <c r="LZY102" s="62"/>
      <c r="LZZ102" s="62"/>
      <c r="MAA102" s="62"/>
      <c r="MAB102" s="62"/>
      <c r="MAC102" s="62"/>
      <c r="MAD102" s="62"/>
      <c r="MAE102" s="62"/>
      <c r="MAF102" s="62"/>
      <c r="MAG102" s="62"/>
      <c r="MAH102" s="62"/>
      <c r="MAI102" s="62"/>
      <c r="MAJ102" s="62"/>
      <c r="MAK102" s="62"/>
      <c r="MAL102" s="62"/>
      <c r="MAM102" s="62"/>
      <c r="MAN102" s="62"/>
      <c r="MAO102" s="62"/>
      <c r="MAP102" s="62"/>
      <c r="MAQ102" s="62"/>
      <c r="MAR102" s="62"/>
      <c r="MAS102" s="62"/>
      <c r="MAT102" s="62"/>
      <c r="MAU102" s="62"/>
      <c r="MAV102" s="62"/>
      <c r="MAW102" s="62"/>
      <c r="MAX102" s="62"/>
      <c r="MAY102" s="62"/>
      <c r="MAZ102" s="62"/>
      <c r="MBA102" s="62"/>
      <c r="MBB102" s="62"/>
      <c r="MBC102" s="62"/>
      <c r="MBD102" s="62"/>
      <c r="MBE102" s="62"/>
      <c r="MBF102" s="62"/>
      <c r="MBG102" s="62"/>
      <c r="MBH102" s="62"/>
      <c r="MBI102" s="62"/>
      <c r="MBJ102" s="62"/>
      <c r="MBK102" s="62"/>
      <c r="MBL102" s="62"/>
      <c r="MBM102" s="62"/>
      <c r="MBN102" s="62"/>
      <c r="MBO102" s="62"/>
      <c r="MBP102" s="62"/>
      <c r="MBQ102" s="62"/>
      <c r="MBR102" s="62"/>
      <c r="MBS102" s="62"/>
      <c r="MBT102" s="62"/>
      <c r="MBU102" s="62"/>
      <c r="MBV102" s="62"/>
      <c r="MBW102" s="62"/>
      <c r="MBX102" s="62"/>
      <c r="MBY102" s="62"/>
      <c r="MBZ102" s="62"/>
      <c r="MCA102" s="62"/>
      <c r="MCB102" s="62"/>
      <c r="MCC102" s="62"/>
      <c r="MCD102" s="62"/>
      <c r="MCE102" s="62"/>
      <c r="MCF102" s="62"/>
      <c r="MCG102" s="62"/>
      <c r="MCH102" s="62"/>
      <c r="MCI102" s="62"/>
      <c r="MCJ102" s="62"/>
      <c r="MCK102" s="62"/>
      <c r="MCL102" s="62"/>
      <c r="MCM102" s="62"/>
      <c r="MCN102" s="62"/>
      <c r="MCO102" s="62"/>
      <c r="MCP102" s="62"/>
      <c r="MCQ102" s="62"/>
      <c r="MCR102" s="62"/>
      <c r="MCS102" s="62"/>
      <c r="MCT102" s="62"/>
      <c r="MCU102" s="62"/>
      <c r="MCV102" s="62"/>
      <c r="MCW102" s="62"/>
      <c r="MCX102" s="62"/>
      <c r="MCY102" s="62"/>
      <c r="MCZ102" s="62"/>
      <c r="MDA102" s="62"/>
      <c r="MDB102" s="62"/>
      <c r="MDC102" s="62"/>
      <c r="MDD102" s="62"/>
      <c r="MDE102" s="62"/>
      <c r="MDF102" s="62"/>
      <c r="MDG102" s="62"/>
      <c r="MDH102" s="62"/>
      <c r="MDI102" s="62"/>
      <c r="MDJ102" s="62"/>
      <c r="MDK102" s="62"/>
      <c r="MDL102" s="62"/>
      <c r="MDM102" s="62"/>
      <c r="MDN102" s="62"/>
      <c r="MDO102" s="62"/>
      <c r="MDP102" s="62"/>
      <c r="MDQ102" s="62"/>
      <c r="MDR102" s="62"/>
      <c r="MDS102" s="62"/>
      <c r="MDT102" s="62"/>
      <c r="MDU102" s="62"/>
      <c r="MDV102" s="62"/>
      <c r="MDW102" s="62"/>
      <c r="MDX102" s="62"/>
      <c r="MDY102" s="62"/>
      <c r="MDZ102" s="62"/>
      <c r="MEA102" s="62"/>
      <c r="MEB102" s="62"/>
      <c r="MEC102" s="62"/>
      <c r="MED102" s="62"/>
      <c r="MEE102" s="62"/>
      <c r="MEF102" s="62"/>
      <c r="MEG102" s="62"/>
      <c r="MEH102" s="62"/>
      <c r="MEI102" s="62"/>
      <c r="MEJ102" s="62"/>
      <c r="MEK102" s="62"/>
      <c r="MEL102" s="62"/>
      <c r="MEM102" s="62"/>
      <c r="MEN102" s="62"/>
      <c r="MEO102" s="62"/>
      <c r="MEP102" s="62"/>
      <c r="MEQ102" s="62"/>
      <c r="MER102" s="62"/>
      <c r="MES102" s="62"/>
      <c r="MET102" s="62"/>
      <c r="MEU102" s="62"/>
      <c r="MEV102" s="62"/>
      <c r="MEW102" s="62"/>
      <c r="MEX102" s="62"/>
      <c r="MEY102" s="62"/>
      <c r="MEZ102" s="62"/>
      <c r="MFA102" s="62"/>
      <c r="MFB102" s="62"/>
      <c r="MFC102" s="62"/>
      <c r="MFD102" s="62"/>
      <c r="MFE102" s="62"/>
      <c r="MFF102" s="62"/>
      <c r="MFG102" s="62"/>
      <c r="MFH102" s="62"/>
      <c r="MFI102" s="62"/>
      <c r="MFJ102" s="62"/>
      <c r="MFK102" s="62"/>
      <c r="MFL102" s="62"/>
      <c r="MFM102" s="62"/>
      <c r="MFN102" s="62"/>
      <c r="MFO102" s="62"/>
      <c r="MFP102" s="62"/>
      <c r="MFQ102" s="62"/>
      <c r="MFR102" s="62"/>
      <c r="MFS102" s="62"/>
      <c r="MFT102" s="62"/>
      <c r="MFU102" s="62"/>
      <c r="MFV102" s="62"/>
      <c r="MFW102" s="62"/>
      <c r="MFX102" s="62"/>
      <c r="MFY102" s="62"/>
      <c r="MFZ102" s="62"/>
      <c r="MGA102" s="62"/>
      <c r="MGB102" s="62"/>
      <c r="MGC102" s="62"/>
      <c r="MGD102" s="62"/>
      <c r="MGE102" s="62"/>
      <c r="MGF102" s="62"/>
      <c r="MGG102" s="62"/>
      <c r="MGH102" s="62"/>
      <c r="MGI102" s="62"/>
      <c r="MGJ102" s="62"/>
      <c r="MGK102" s="62"/>
      <c r="MGL102" s="62"/>
      <c r="MGM102" s="62"/>
      <c r="MGN102" s="62"/>
      <c r="MGO102" s="62"/>
      <c r="MGP102" s="62"/>
      <c r="MGQ102" s="62"/>
      <c r="MGR102" s="62"/>
      <c r="MGS102" s="62"/>
      <c r="MGT102" s="62"/>
      <c r="MGU102" s="62"/>
      <c r="MGV102" s="62"/>
      <c r="MGW102" s="62"/>
      <c r="MGX102" s="62"/>
      <c r="MGY102" s="62"/>
      <c r="MGZ102" s="62"/>
      <c r="MHA102" s="62"/>
      <c r="MHB102" s="62"/>
      <c r="MHC102" s="62"/>
      <c r="MHD102" s="62"/>
      <c r="MHE102" s="62"/>
      <c r="MHF102" s="62"/>
      <c r="MHG102" s="62"/>
      <c r="MHH102" s="62"/>
      <c r="MHI102" s="62"/>
      <c r="MHJ102" s="62"/>
      <c r="MHK102" s="62"/>
      <c r="MHL102" s="62"/>
      <c r="MHM102" s="62"/>
      <c r="MHN102" s="62"/>
      <c r="MHO102" s="62"/>
      <c r="MHP102" s="62"/>
      <c r="MHQ102" s="62"/>
      <c r="MHR102" s="62"/>
      <c r="MHS102" s="62"/>
      <c r="MHT102" s="62"/>
      <c r="MHU102" s="62"/>
      <c r="MHV102" s="62"/>
      <c r="MHW102" s="62"/>
      <c r="MHX102" s="62"/>
      <c r="MHY102" s="62"/>
      <c r="MHZ102" s="62"/>
      <c r="MIA102" s="62"/>
      <c r="MIB102" s="62"/>
      <c r="MIC102" s="62"/>
      <c r="MID102" s="62"/>
      <c r="MIE102" s="62"/>
      <c r="MIF102" s="62"/>
      <c r="MIG102" s="62"/>
      <c r="MIH102" s="62"/>
      <c r="MII102" s="62"/>
      <c r="MIJ102" s="62"/>
      <c r="MIK102" s="62"/>
      <c r="MIL102" s="62"/>
      <c r="MIM102" s="62"/>
      <c r="MIN102" s="62"/>
      <c r="MIO102" s="62"/>
      <c r="MIP102" s="62"/>
      <c r="MIQ102" s="62"/>
      <c r="MIR102" s="62"/>
      <c r="MIS102" s="62"/>
      <c r="MIT102" s="62"/>
      <c r="MIU102" s="62"/>
      <c r="MIV102" s="62"/>
      <c r="MIW102" s="62"/>
      <c r="MIX102" s="62"/>
      <c r="MIY102" s="62"/>
      <c r="MIZ102" s="62"/>
      <c r="MJA102" s="62"/>
      <c r="MJB102" s="62"/>
      <c r="MJC102" s="62"/>
      <c r="MJD102" s="62"/>
      <c r="MJE102" s="62"/>
      <c r="MJF102" s="62"/>
      <c r="MJG102" s="62"/>
      <c r="MJH102" s="62"/>
      <c r="MJI102" s="62"/>
      <c r="MJJ102" s="62"/>
      <c r="MJK102" s="62"/>
      <c r="MJL102" s="62"/>
      <c r="MJM102" s="62"/>
      <c r="MJN102" s="62"/>
      <c r="MJO102" s="62"/>
      <c r="MJP102" s="62"/>
      <c r="MJQ102" s="62"/>
      <c r="MJR102" s="62"/>
      <c r="MJS102" s="62"/>
      <c r="MJT102" s="62"/>
      <c r="MJU102" s="62"/>
      <c r="MJV102" s="62"/>
      <c r="MJW102" s="62"/>
      <c r="MJX102" s="62"/>
      <c r="MJY102" s="62"/>
      <c r="MJZ102" s="62"/>
      <c r="MKA102" s="62"/>
      <c r="MKB102" s="62"/>
      <c r="MKC102" s="62"/>
      <c r="MKD102" s="62"/>
      <c r="MKE102" s="62"/>
      <c r="MKF102" s="62"/>
      <c r="MKG102" s="62"/>
      <c r="MKH102" s="62"/>
      <c r="MKI102" s="62"/>
      <c r="MKJ102" s="62"/>
      <c r="MKK102" s="62"/>
      <c r="MKL102" s="62"/>
      <c r="MKM102" s="62"/>
      <c r="MKN102" s="62"/>
      <c r="MKO102" s="62"/>
      <c r="MKP102" s="62"/>
      <c r="MKQ102" s="62"/>
      <c r="MKR102" s="62"/>
      <c r="MKS102" s="62"/>
      <c r="MKT102" s="62"/>
      <c r="MKU102" s="62"/>
      <c r="MKV102" s="62"/>
      <c r="MKW102" s="62"/>
      <c r="MKX102" s="62"/>
      <c r="MKY102" s="62"/>
      <c r="MKZ102" s="62"/>
      <c r="MLA102" s="62"/>
      <c r="MLB102" s="62"/>
      <c r="MLC102" s="62"/>
      <c r="MLD102" s="62"/>
      <c r="MLE102" s="62"/>
      <c r="MLF102" s="62"/>
      <c r="MLG102" s="62"/>
      <c r="MLH102" s="62"/>
      <c r="MLI102" s="62"/>
      <c r="MLJ102" s="62"/>
      <c r="MLK102" s="62"/>
      <c r="MLL102" s="62"/>
      <c r="MLM102" s="62"/>
      <c r="MLN102" s="62"/>
      <c r="MLO102" s="62"/>
      <c r="MLP102" s="62"/>
      <c r="MLQ102" s="62"/>
      <c r="MLR102" s="62"/>
      <c r="MLS102" s="62"/>
      <c r="MLT102" s="62"/>
      <c r="MLU102" s="62"/>
      <c r="MLV102" s="62"/>
      <c r="MLW102" s="62"/>
      <c r="MLX102" s="62"/>
      <c r="MLY102" s="62"/>
      <c r="MLZ102" s="62"/>
      <c r="MMA102" s="62"/>
      <c r="MMB102" s="62"/>
      <c r="MMC102" s="62"/>
      <c r="MMD102" s="62"/>
      <c r="MME102" s="62"/>
      <c r="MMF102" s="62"/>
      <c r="MMG102" s="62"/>
      <c r="MMH102" s="62"/>
      <c r="MMI102" s="62"/>
      <c r="MMJ102" s="62"/>
      <c r="MMK102" s="62"/>
      <c r="MML102" s="62"/>
      <c r="MMM102" s="62"/>
      <c r="MMN102" s="62"/>
      <c r="MMO102" s="62"/>
      <c r="MMP102" s="62"/>
      <c r="MMQ102" s="62"/>
      <c r="MMR102" s="62"/>
      <c r="MMS102" s="62"/>
      <c r="MMT102" s="62"/>
      <c r="MMU102" s="62"/>
      <c r="MMV102" s="62"/>
      <c r="MMW102" s="62"/>
      <c r="MMX102" s="62"/>
      <c r="MMY102" s="62"/>
      <c r="MMZ102" s="62"/>
      <c r="MNA102" s="62"/>
      <c r="MNB102" s="62"/>
      <c r="MNC102" s="62"/>
      <c r="MND102" s="62"/>
      <c r="MNE102" s="62"/>
      <c r="MNF102" s="62"/>
      <c r="MNG102" s="62"/>
      <c r="MNH102" s="62"/>
      <c r="MNI102" s="62"/>
      <c r="MNJ102" s="62"/>
      <c r="MNK102" s="62"/>
      <c r="MNL102" s="62"/>
      <c r="MNM102" s="62"/>
      <c r="MNN102" s="62"/>
      <c r="MNO102" s="62"/>
      <c r="MNP102" s="62"/>
      <c r="MNQ102" s="62"/>
      <c r="MNR102" s="62"/>
      <c r="MNS102" s="62"/>
      <c r="MNT102" s="62"/>
      <c r="MNU102" s="62"/>
      <c r="MNV102" s="62"/>
      <c r="MNW102" s="62"/>
      <c r="MNX102" s="62"/>
      <c r="MNY102" s="62"/>
      <c r="MNZ102" s="62"/>
      <c r="MOA102" s="62"/>
      <c r="MOB102" s="62"/>
      <c r="MOC102" s="62"/>
      <c r="MOD102" s="62"/>
      <c r="MOE102" s="62"/>
      <c r="MOF102" s="62"/>
      <c r="MOG102" s="62"/>
      <c r="MOH102" s="62"/>
      <c r="MOI102" s="62"/>
      <c r="MOJ102" s="62"/>
      <c r="MOK102" s="62"/>
      <c r="MOL102" s="62"/>
      <c r="MOM102" s="62"/>
      <c r="MON102" s="62"/>
      <c r="MOO102" s="62"/>
      <c r="MOP102" s="62"/>
      <c r="MOQ102" s="62"/>
      <c r="MOR102" s="62"/>
      <c r="MOS102" s="62"/>
      <c r="MOT102" s="62"/>
      <c r="MOU102" s="62"/>
      <c r="MOV102" s="62"/>
      <c r="MOW102" s="62"/>
      <c r="MOX102" s="62"/>
      <c r="MOY102" s="62"/>
      <c r="MOZ102" s="62"/>
      <c r="MPA102" s="62"/>
      <c r="MPB102" s="62"/>
      <c r="MPC102" s="62"/>
      <c r="MPD102" s="62"/>
      <c r="MPE102" s="62"/>
      <c r="MPF102" s="62"/>
      <c r="MPG102" s="62"/>
      <c r="MPH102" s="62"/>
      <c r="MPI102" s="62"/>
      <c r="MPJ102" s="62"/>
      <c r="MPK102" s="62"/>
      <c r="MPL102" s="62"/>
      <c r="MPM102" s="62"/>
      <c r="MPN102" s="62"/>
      <c r="MPO102" s="62"/>
      <c r="MPP102" s="62"/>
      <c r="MPQ102" s="62"/>
      <c r="MPR102" s="62"/>
      <c r="MPS102" s="62"/>
      <c r="MPT102" s="62"/>
      <c r="MPU102" s="62"/>
      <c r="MPV102" s="62"/>
      <c r="MPW102" s="62"/>
      <c r="MPX102" s="62"/>
      <c r="MPY102" s="62"/>
      <c r="MPZ102" s="62"/>
      <c r="MQA102" s="62"/>
      <c r="MQB102" s="62"/>
      <c r="MQC102" s="62"/>
      <c r="MQD102" s="62"/>
      <c r="MQE102" s="62"/>
      <c r="MQF102" s="62"/>
      <c r="MQG102" s="62"/>
      <c r="MQH102" s="62"/>
      <c r="MQI102" s="62"/>
      <c r="MQJ102" s="62"/>
      <c r="MQK102" s="62"/>
      <c r="MQL102" s="62"/>
      <c r="MQM102" s="62"/>
      <c r="MQN102" s="62"/>
      <c r="MQO102" s="62"/>
      <c r="MQP102" s="62"/>
      <c r="MQQ102" s="62"/>
      <c r="MQR102" s="62"/>
      <c r="MQS102" s="62"/>
      <c r="MQT102" s="62"/>
      <c r="MQU102" s="62"/>
      <c r="MQV102" s="62"/>
      <c r="MQW102" s="62"/>
      <c r="MQX102" s="62"/>
      <c r="MQY102" s="62"/>
      <c r="MQZ102" s="62"/>
      <c r="MRA102" s="62"/>
      <c r="MRB102" s="62"/>
      <c r="MRC102" s="62"/>
      <c r="MRD102" s="62"/>
      <c r="MRE102" s="62"/>
      <c r="MRF102" s="62"/>
      <c r="MRG102" s="62"/>
      <c r="MRH102" s="62"/>
      <c r="MRI102" s="62"/>
      <c r="MRJ102" s="62"/>
      <c r="MRK102" s="62"/>
      <c r="MRL102" s="62"/>
      <c r="MRM102" s="62"/>
      <c r="MRN102" s="62"/>
      <c r="MRO102" s="62"/>
      <c r="MRP102" s="62"/>
      <c r="MRQ102" s="62"/>
      <c r="MRR102" s="62"/>
      <c r="MRS102" s="62"/>
      <c r="MRT102" s="62"/>
      <c r="MRU102" s="62"/>
      <c r="MRV102" s="62"/>
      <c r="MRW102" s="62"/>
      <c r="MRX102" s="62"/>
      <c r="MRY102" s="62"/>
      <c r="MRZ102" s="62"/>
      <c r="MSA102" s="62"/>
      <c r="MSB102" s="62"/>
      <c r="MSC102" s="62"/>
      <c r="MSD102" s="62"/>
      <c r="MSE102" s="62"/>
      <c r="MSF102" s="62"/>
      <c r="MSG102" s="62"/>
      <c r="MSH102" s="62"/>
      <c r="MSI102" s="62"/>
      <c r="MSJ102" s="62"/>
      <c r="MSK102" s="62"/>
      <c r="MSL102" s="62"/>
      <c r="MSM102" s="62"/>
      <c r="MSN102" s="62"/>
      <c r="MSO102" s="62"/>
      <c r="MSP102" s="62"/>
      <c r="MSQ102" s="62"/>
      <c r="MSR102" s="62"/>
      <c r="MSS102" s="62"/>
      <c r="MST102" s="62"/>
      <c r="MSU102" s="62"/>
      <c r="MSV102" s="62"/>
      <c r="MSW102" s="62"/>
      <c r="MSX102" s="62"/>
      <c r="MSY102" s="62"/>
      <c r="MSZ102" s="62"/>
      <c r="MTA102" s="62"/>
      <c r="MTB102" s="62"/>
      <c r="MTC102" s="62"/>
      <c r="MTD102" s="62"/>
      <c r="MTE102" s="62"/>
      <c r="MTF102" s="62"/>
      <c r="MTG102" s="62"/>
      <c r="MTH102" s="62"/>
      <c r="MTI102" s="62"/>
      <c r="MTJ102" s="62"/>
      <c r="MTK102" s="62"/>
      <c r="MTL102" s="62"/>
      <c r="MTM102" s="62"/>
      <c r="MTN102" s="62"/>
      <c r="MTO102" s="62"/>
      <c r="MTP102" s="62"/>
      <c r="MTQ102" s="62"/>
      <c r="MTR102" s="62"/>
      <c r="MTS102" s="62"/>
      <c r="MTT102" s="62"/>
      <c r="MTU102" s="62"/>
      <c r="MTV102" s="62"/>
      <c r="MTW102" s="62"/>
      <c r="MTX102" s="62"/>
      <c r="MTY102" s="62"/>
      <c r="MTZ102" s="62"/>
      <c r="MUA102" s="62"/>
      <c r="MUB102" s="62"/>
      <c r="MUC102" s="62"/>
      <c r="MUD102" s="62"/>
      <c r="MUE102" s="62"/>
      <c r="MUF102" s="62"/>
      <c r="MUG102" s="62"/>
      <c r="MUH102" s="62"/>
      <c r="MUI102" s="62"/>
      <c r="MUJ102" s="62"/>
      <c r="MUK102" s="62"/>
      <c r="MUL102" s="62"/>
      <c r="MUM102" s="62"/>
      <c r="MUN102" s="62"/>
      <c r="MUO102" s="62"/>
      <c r="MUP102" s="62"/>
      <c r="MUQ102" s="62"/>
      <c r="MUR102" s="62"/>
      <c r="MUS102" s="62"/>
      <c r="MUT102" s="62"/>
      <c r="MUU102" s="62"/>
      <c r="MUV102" s="62"/>
      <c r="MUW102" s="62"/>
      <c r="MUX102" s="62"/>
      <c r="MUY102" s="62"/>
      <c r="MUZ102" s="62"/>
      <c r="MVA102" s="62"/>
      <c r="MVB102" s="62"/>
      <c r="MVC102" s="62"/>
      <c r="MVD102" s="62"/>
      <c r="MVE102" s="62"/>
      <c r="MVF102" s="62"/>
      <c r="MVG102" s="62"/>
      <c r="MVH102" s="62"/>
      <c r="MVI102" s="62"/>
      <c r="MVJ102" s="62"/>
      <c r="MVK102" s="62"/>
      <c r="MVL102" s="62"/>
      <c r="MVM102" s="62"/>
      <c r="MVN102" s="62"/>
      <c r="MVO102" s="62"/>
      <c r="MVP102" s="62"/>
      <c r="MVQ102" s="62"/>
      <c r="MVR102" s="62"/>
      <c r="MVS102" s="62"/>
      <c r="MVT102" s="62"/>
      <c r="MVU102" s="62"/>
      <c r="MVV102" s="62"/>
      <c r="MVW102" s="62"/>
      <c r="MVX102" s="62"/>
      <c r="MVY102" s="62"/>
      <c r="MVZ102" s="62"/>
      <c r="MWA102" s="62"/>
      <c r="MWB102" s="62"/>
      <c r="MWC102" s="62"/>
      <c r="MWD102" s="62"/>
      <c r="MWE102" s="62"/>
      <c r="MWF102" s="62"/>
      <c r="MWG102" s="62"/>
      <c r="MWH102" s="62"/>
      <c r="MWI102" s="62"/>
      <c r="MWJ102" s="62"/>
      <c r="MWK102" s="62"/>
      <c r="MWL102" s="62"/>
      <c r="MWM102" s="62"/>
      <c r="MWN102" s="62"/>
      <c r="MWO102" s="62"/>
      <c r="MWP102" s="62"/>
      <c r="MWQ102" s="62"/>
      <c r="MWR102" s="62"/>
      <c r="MWS102" s="62"/>
      <c r="MWT102" s="62"/>
      <c r="MWU102" s="62"/>
      <c r="MWV102" s="62"/>
      <c r="MWW102" s="62"/>
      <c r="MWX102" s="62"/>
      <c r="MWY102" s="62"/>
      <c r="MWZ102" s="62"/>
      <c r="MXA102" s="62"/>
      <c r="MXB102" s="62"/>
      <c r="MXC102" s="62"/>
      <c r="MXD102" s="62"/>
      <c r="MXE102" s="62"/>
      <c r="MXF102" s="62"/>
      <c r="MXG102" s="62"/>
      <c r="MXH102" s="62"/>
      <c r="MXI102" s="62"/>
      <c r="MXJ102" s="62"/>
      <c r="MXK102" s="62"/>
      <c r="MXL102" s="62"/>
      <c r="MXM102" s="62"/>
      <c r="MXN102" s="62"/>
      <c r="MXO102" s="62"/>
      <c r="MXP102" s="62"/>
      <c r="MXQ102" s="62"/>
      <c r="MXR102" s="62"/>
      <c r="MXS102" s="62"/>
      <c r="MXT102" s="62"/>
      <c r="MXU102" s="62"/>
      <c r="MXV102" s="62"/>
      <c r="MXW102" s="62"/>
      <c r="MXX102" s="62"/>
      <c r="MXY102" s="62"/>
      <c r="MXZ102" s="62"/>
      <c r="MYA102" s="62"/>
      <c r="MYB102" s="62"/>
      <c r="MYC102" s="62"/>
      <c r="MYD102" s="62"/>
      <c r="MYE102" s="62"/>
      <c r="MYF102" s="62"/>
      <c r="MYG102" s="62"/>
      <c r="MYH102" s="62"/>
      <c r="MYI102" s="62"/>
      <c r="MYJ102" s="62"/>
      <c r="MYK102" s="62"/>
      <c r="MYL102" s="62"/>
      <c r="MYM102" s="62"/>
      <c r="MYN102" s="62"/>
      <c r="MYO102" s="62"/>
      <c r="MYP102" s="62"/>
      <c r="MYQ102" s="62"/>
      <c r="MYR102" s="62"/>
      <c r="MYS102" s="62"/>
      <c r="MYT102" s="62"/>
      <c r="MYU102" s="62"/>
      <c r="MYV102" s="62"/>
      <c r="MYW102" s="62"/>
      <c r="MYX102" s="62"/>
      <c r="MYY102" s="62"/>
      <c r="MYZ102" s="62"/>
      <c r="MZA102" s="62"/>
      <c r="MZB102" s="62"/>
      <c r="MZC102" s="62"/>
      <c r="MZD102" s="62"/>
      <c r="MZE102" s="62"/>
      <c r="MZF102" s="62"/>
      <c r="MZG102" s="62"/>
      <c r="MZH102" s="62"/>
      <c r="MZI102" s="62"/>
      <c r="MZJ102" s="62"/>
      <c r="MZK102" s="62"/>
      <c r="MZL102" s="62"/>
      <c r="MZM102" s="62"/>
      <c r="MZN102" s="62"/>
      <c r="MZO102" s="62"/>
      <c r="MZP102" s="62"/>
      <c r="MZQ102" s="62"/>
      <c r="MZR102" s="62"/>
      <c r="MZS102" s="62"/>
      <c r="MZT102" s="62"/>
      <c r="MZU102" s="62"/>
      <c r="MZV102" s="62"/>
      <c r="MZW102" s="62"/>
      <c r="MZX102" s="62"/>
      <c r="MZY102" s="62"/>
      <c r="MZZ102" s="62"/>
      <c r="NAA102" s="62"/>
      <c r="NAB102" s="62"/>
      <c r="NAC102" s="62"/>
      <c r="NAD102" s="62"/>
      <c r="NAE102" s="62"/>
      <c r="NAF102" s="62"/>
      <c r="NAG102" s="62"/>
      <c r="NAH102" s="62"/>
      <c r="NAI102" s="62"/>
      <c r="NAJ102" s="62"/>
      <c r="NAK102" s="62"/>
      <c r="NAL102" s="62"/>
      <c r="NAM102" s="62"/>
      <c r="NAN102" s="62"/>
      <c r="NAO102" s="62"/>
      <c r="NAP102" s="62"/>
      <c r="NAQ102" s="62"/>
      <c r="NAR102" s="62"/>
      <c r="NAS102" s="62"/>
      <c r="NAT102" s="62"/>
      <c r="NAU102" s="62"/>
      <c r="NAV102" s="62"/>
      <c r="NAW102" s="62"/>
      <c r="NAX102" s="62"/>
      <c r="NAY102" s="62"/>
      <c r="NAZ102" s="62"/>
      <c r="NBA102" s="62"/>
      <c r="NBB102" s="62"/>
      <c r="NBC102" s="62"/>
      <c r="NBD102" s="62"/>
      <c r="NBE102" s="62"/>
      <c r="NBF102" s="62"/>
      <c r="NBG102" s="62"/>
      <c r="NBH102" s="62"/>
      <c r="NBI102" s="62"/>
      <c r="NBJ102" s="62"/>
      <c r="NBK102" s="62"/>
      <c r="NBL102" s="62"/>
      <c r="NBM102" s="62"/>
      <c r="NBN102" s="62"/>
      <c r="NBO102" s="62"/>
      <c r="NBP102" s="62"/>
      <c r="NBQ102" s="62"/>
      <c r="NBR102" s="62"/>
      <c r="NBS102" s="62"/>
      <c r="NBT102" s="62"/>
      <c r="NBU102" s="62"/>
      <c r="NBV102" s="62"/>
      <c r="NBW102" s="62"/>
      <c r="NBX102" s="62"/>
      <c r="NBY102" s="62"/>
      <c r="NBZ102" s="62"/>
      <c r="NCA102" s="62"/>
      <c r="NCB102" s="62"/>
      <c r="NCC102" s="62"/>
      <c r="NCD102" s="62"/>
      <c r="NCE102" s="62"/>
      <c r="NCF102" s="62"/>
      <c r="NCG102" s="62"/>
      <c r="NCH102" s="62"/>
      <c r="NCI102" s="62"/>
      <c r="NCJ102" s="62"/>
      <c r="NCK102" s="62"/>
      <c r="NCL102" s="62"/>
      <c r="NCM102" s="62"/>
      <c r="NCN102" s="62"/>
      <c r="NCO102" s="62"/>
      <c r="NCP102" s="62"/>
      <c r="NCQ102" s="62"/>
      <c r="NCR102" s="62"/>
      <c r="NCS102" s="62"/>
      <c r="NCT102" s="62"/>
      <c r="NCU102" s="62"/>
      <c r="NCV102" s="62"/>
      <c r="NCW102" s="62"/>
      <c r="NCX102" s="62"/>
      <c r="NCY102" s="62"/>
      <c r="NCZ102" s="62"/>
      <c r="NDA102" s="62"/>
      <c r="NDB102" s="62"/>
      <c r="NDC102" s="62"/>
      <c r="NDD102" s="62"/>
      <c r="NDE102" s="62"/>
      <c r="NDF102" s="62"/>
      <c r="NDG102" s="62"/>
      <c r="NDH102" s="62"/>
      <c r="NDI102" s="62"/>
      <c r="NDJ102" s="62"/>
      <c r="NDK102" s="62"/>
      <c r="NDL102" s="62"/>
      <c r="NDM102" s="62"/>
      <c r="NDN102" s="62"/>
      <c r="NDO102" s="62"/>
      <c r="NDP102" s="62"/>
      <c r="NDQ102" s="62"/>
      <c r="NDR102" s="62"/>
      <c r="NDS102" s="62"/>
      <c r="NDT102" s="62"/>
      <c r="NDU102" s="62"/>
      <c r="NDV102" s="62"/>
      <c r="NDW102" s="62"/>
      <c r="NDX102" s="62"/>
      <c r="NDY102" s="62"/>
      <c r="NDZ102" s="62"/>
      <c r="NEA102" s="62"/>
      <c r="NEB102" s="62"/>
      <c r="NEC102" s="62"/>
      <c r="NED102" s="62"/>
      <c r="NEE102" s="62"/>
      <c r="NEF102" s="62"/>
      <c r="NEG102" s="62"/>
      <c r="NEH102" s="62"/>
      <c r="NEI102" s="62"/>
      <c r="NEJ102" s="62"/>
      <c r="NEK102" s="62"/>
      <c r="NEL102" s="62"/>
      <c r="NEM102" s="62"/>
      <c r="NEN102" s="62"/>
      <c r="NEO102" s="62"/>
      <c r="NEP102" s="62"/>
      <c r="NEQ102" s="62"/>
      <c r="NER102" s="62"/>
      <c r="NES102" s="62"/>
      <c r="NET102" s="62"/>
      <c r="NEU102" s="62"/>
      <c r="NEV102" s="62"/>
      <c r="NEW102" s="62"/>
      <c r="NEX102" s="62"/>
      <c r="NEY102" s="62"/>
      <c r="NEZ102" s="62"/>
      <c r="NFA102" s="62"/>
      <c r="NFB102" s="62"/>
      <c r="NFC102" s="62"/>
      <c r="NFD102" s="62"/>
      <c r="NFE102" s="62"/>
      <c r="NFF102" s="62"/>
      <c r="NFG102" s="62"/>
      <c r="NFH102" s="62"/>
      <c r="NFI102" s="62"/>
      <c r="NFJ102" s="62"/>
      <c r="NFK102" s="62"/>
      <c r="NFL102" s="62"/>
      <c r="NFM102" s="62"/>
      <c r="NFN102" s="62"/>
      <c r="NFO102" s="62"/>
      <c r="NFP102" s="62"/>
      <c r="NFQ102" s="62"/>
      <c r="NFR102" s="62"/>
      <c r="NFS102" s="62"/>
      <c r="NFT102" s="62"/>
      <c r="NFU102" s="62"/>
      <c r="NFV102" s="62"/>
      <c r="NFW102" s="62"/>
      <c r="NFX102" s="62"/>
      <c r="NFY102" s="62"/>
      <c r="NFZ102" s="62"/>
      <c r="NGA102" s="62"/>
      <c r="NGB102" s="62"/>
      <c r="NGC102" s="62"/>
      <c r="NGD102" s="62"/>
      <c r="NGE102" s="62"/>
      <c r="NGF102" s="62"/>
      <c r="NGG102" s="62"/>
      <c r="NGH102" s="62"/>
      <c r="NGI102" s="62"/>
      <c r="NGJ102" s="62"/>
      <c r="NGK102" s="62"/>
      <c r="NGL102" s="62"/>
      <c r="NGM102" s="62"/>
      <c r="NGN102" s="62"/>
      <c r="NGO102" s="62"/>
      <c r="NGP102" s="62"/>
      <c r="NGQ102" s="62"/>
      <c r="NGR102" s="62"/>
      <c r="NGS102" s="62"/>
      <c r="NGT102" s="62"/>
      <c r="NGU102" s="62"/>
      <c r="NGV102" s="62"/>
      <c r="NGW102" s="62"/>
      <c r="NGX102" s="62"/>
      <c r="NGY102" s="62"/>
      <c r="NGZ102" s="62"/>
      <c r="NHA102" s="62"/>
      <c r="NHB102" s="62"/>
      <c r="NHC102" s="62"/>
      <c r="NHD102" s="62"/>
      <c r="NHE102" s="62"/>
      <c r="NHF102" s="62"/>
      <c r="NHG102" s="62"/>
      <c r="NHH102" s="62"/>
      <c r="NHI102" s="62"/>
      <c r="NHJ102" s="62"/>
      <c r="NHK102" s="62"/>
      <c r="NHL102" s="62"/>
      <c r="NHM102" s="62"/>
      <c r="NHN102" s="62"/>
      <c r="NHO102" s="62"/>
      <c r="NHP102" s="62"/>
      <c r="NHQ102" s="62"/>
      <c r="NHR102" s="62"/>
      <c r="NHS102" s="62"/>
      <c r="NHT102" s="62"/>
      <c r="NHU102" s="62"/>
      <c r="NHV102" s="62"/>
      <c r="NHW102" s="62"/>
      <c r="NHX102" s="62"/>
      <c r="NHY102" s="62"/>
      <c r="NHZ102" s="62"/>
      <c r="NIA102" s="62"/>
      <c r="NIB102" s="62"/>
      <c r="NIC102" s="62"/>
      <c r="NID102" s="62"/>
      <c r="NIE102" s="62"/>
      <c r="NIF102" s="62"/>
      <c r="NIG102" s="62"/>
      <c r="NIH102" s="62"/>
      <c r="NII102" s="62"/>
      <c r="NIJ102" s="62"/>
      <c r="NIK102" s="62"/>
      <c r="NIL102" s="62"/>
      <c r="NIM102" s="62"/>
      <c r="NIN102" s="62"/>
      <c r="NIO102" s="62"/>
      <c r="NIP102" s="62"/>
      <c r="NIQ102" s="62"/>
      <c r="NIR102" s="62"/>
      <c r="NIS102" s="62"/>
      <c r="NIT102" s="62"/>
      <c r="NIU102" s="62"/>
      <c r="NIV102" s="62"/>
      <c r="NIW102" s="62"/>
      <c r="NIX102" s="62"/>
      <c r="NIY102" s="62"/>
      <c r="NIZ102" s="62"/>
      <c r="NJA102" s="62"/>
      <c r="NJB102" s="62"/>
      <c r="NJC102" s="62"/>
      <c r="NJD102" s="62"/>
      <c r="NJE102" s="62"/>
      <c r="NJF102" s="62"/>
      <c r="NJG102" s="62"/>
      <c r="NJH102" s="62"/>
      <c r="NJI102" s="62"/>
      <c r="NJJ102" s="62"/>
      <c r="NJK102" s="62"/>
      <c r="NJL102" s="62"/>
      <c r="NJM102" s="62"/>
      <c r="NJN102" s="62"/>
      <c r="NJO102" s="62"/>
      <c r="NJP102" s="62"/>
      <c r="NJQ102" s="62"/>
      <c r="NJR102" s="62"/>
      <c r="NJS102" s="62"/>
      <c r="NJT102" s="62"/>
      <c r="NJU102" s="62"/>
      <c r="NJV102" s="62"/>
      <c r="NJW102" s="62"/>
      <c r="NJX102" s="62"/>
      <c r="NJY102" s="62"/>
      <c r="NJZ102" s="62"/>
      <c r="NKA102" s="62"/>
      <c r="NKB102" s="62"/>
      <c r="NKC102" s="62"/>
      <c r="NKD102" s="62"/>
      <c r="NKE102" s="62"/>
      <c r="NKF102" s="62"/>
      <c r="NKG102" s="62"/>
      <c r="NKH102" s="62"/>
      <c r="NKI102" s="62"/>
      <c r="NKJ102" s="62"/>
      <c r="NKK102" s="62"/>
      <c r="NKL102" s="62"/>
      <c r="NKM102" s="62"/>
      <c r="NKN102" s="62"/>
      <c r="NKO102" s="62"/>
      <c r="NKP102" s="62"/>
      <c r="NKQ102" s="62"/>
      <c r="NKR102" s="62"/>
      <c r="NKS102" s="62"/>
      <c r="NKT102" s="62"/>
      <c r="NKU102" s="62"/>
      <c r="NKV102" s="62"/>
      <c r="NKW102" s="62"/>
      <c r="NKX102" s="62"/>
      <c r="NKY102" s="62"/>
      <c r="NKZ102" s="62"/>
      <c r="NLA102" s="62"/>
      <c r="NLB102" s="62"/>
      <c r="NLC102" s="62"/>
      <c r="NLD102" s="62"/>
      <c r="NLE102" s="62"/>
      <c r="NLF102" s="62"/>
      <c r="NLG102" s="62"/>
      <c r="NLH102" s="62"/>
      <c r="NLI102" s="62"/>
      <c r="NLJ102" s="62"/>
      <c r="NLK102" s="62"/>
      <c r="NLL102" s="62"/>
      <c r="NLM102" s="62"/>
      <c r="NLN102" s="62"/>
      <c r="NLO102" s="62"/>
      <c r="NLP102" s="62"/>
      <c r="NLQ102" s="62"/>
      <c r="NLR102" s="62"/>
      <c r="NLS102" s="62"/>
      <c r="NLT102" s="62"/>
      <c r="NLU102" s="62"/>
      <c r="NLV102" s="62"/>
      <c r="NLW102" s="62"/>
      <c r="NLX102" s="62"/>
      <c r="NLY102" s="62"/>
      <c r="NLZ102" s="62"/>
      <c r="NMA102" s="62"/>
      <c r="NMB102" s="62"/>
      <c r="NMC102" s="62"/>
      <c r="NMD102" s="62"/>
      <c r="NME102" s="62"/>
      <c r="NMF102" s="62"/>
      <c r="NMG102" s="62"/>
      <c r="NMH102" s="62"/>
      <c r="NMI102" s="62"/>
      <c r="NMJ102" s="62"/>
      <c r="NMK102" s="62"/>
      <c r="NML102" s="62"/>
      <c r="NMM102" s="62"/>
      <c r="NMN102" s="62"/>
      <c r="NMO102" s="62"/>
      <c r="NMP102" s="62"/>
      <c r="NMQ102" s="62"/>
      <c r="NMR102" s="62"/>
      <c r="NMS102" s="62"/>
      <c r="NMT102" s="62"/>
      <c r="NMU102" s="62"/>
      <c r="NMV102" s="62"/>
      <c r="NMW102" s="62"/>
      <c r="NMX102" s="62"/>
      <c r="NMY102" s="62"/>
      <c r="NMZ102" s="62"/>
      <c r="NNA102" s="62"/>
      <c r="NNB102" s="62"/>
      <c r="NNC102" s="62"/>
      <c r="NND102" s="62"/>
      <c r="NNE102" s="62"/>
      <c r="NNF102" s="62"/>
      <c r="NNG102" s="62"/>
      <c r="NNH102" s="62"/>
      <c r="NNI102" s="62"/>
      <c r="NNJ102" s="62"/>
      <c r="NNK102" s="62"/>
      <c r="NNL102" s="62"/>
      <c r="NNM102" s="62"/>
      <c r="NNN102" s="62"/>
      <c r="NNO102" s="62"/>
      <c r="NNP102" s="62"/>
      <c r="NNQ102" s="62"/>
      <c r="NNR102" s="62"/>
      <c r="NNS102" s="62"/>
      <c r="NNT102" s="62"/>
      <c r="NNU102" s="62"/>
      <c r="NNV102" s="62"/>
      <c r="NNW102" s="62"/>
      <c r="NNX102" s="62"/>
      <c r="NNY102" s="62"/>
      <c r="NNZ102" s="62"/>
      <c r="NOA102" s="62"/>
      <c r="NOB102" s="62"/>
      <c r="NOC102" s="62"/>
      <c r="NOD102" s="62"/>
      <c r="NOE102" s="62"/>
      <c r="NOF102" s="62"/>
      <c r="NOG102" s="62"/>
      <c r="NOH102" s="62"/>
      <c r="NOI102" s="62"/>
      <c r="NOJ102" s="62"/>
      <c r="NOK102" s="62"/>
      <c r="NOL102" s="62"/>
      <c r="NOM102" s="62"/>
      <c r="NON102" s="62"/>
      <c r="NOO102" s="62"/>
      <c r="NOP102" s="62"/>
      <c r="NOQ102" s="62"/>
      <c r="NOR102" s="62"/>
      <c r="NOS102" s="62"/>
      <c r="NOT102" s="62"/>
      <c r="NOU102" s="62"/>
      <c r="NOV102" s="62"/>
      <c r="NOW102" s="62"/>
      <c r="NOX102" s="62"/>
      <c r="NOY102" s="62"/>
      <c r="NOZ102" s="62"/>
      <c r="NPA102" s="62"/>
      <c r="NPB102" s="62"/>
      <c r="NPC102" s="62"/>
      <c r="NPD102" s="62"/>
      <c r="NPE102" s="62"/>
      <c r="NPF102" s="62"/>
      <c r="NPG102" s="62"/>
      <c r="NPH102" s="62"/>
      <c r="NPI102" s="62"/>
      <c r="NPJ102" s="62"/>
      <c r="NPK102" s="62"/>
      <c r="NPL102" s="62"/>
      <c r="NPM102" s="62"/>
      <c r="NPN102" s="62"/>
      <c r="NPO102" s="62"/>
      <c r="NPP102" s="62"/>
      <c r="NPQ102" s="62"/>
      <c r="NPR102" s="62"/>
      <c r="NPS102" s="62"/>
      <c r="NPT102" s="62"/>
      <c r="NPU102" s="62"/>
      <c r="NPV102" s="62"/>
      <c r="NPW102" s="62"/>
      <c r="NPX102" s="62"/>
      <c r="NPY102" s="62"/>
      <c r="NPZ102" s="62"/>
      <c r="NQA102" s="62"/>
      <c r="NQB102" s="62"/>
      <c r="NQC102" s="62"/>
      <c r="NQD102" s="62"/>
      <c r="NQE102" s="62"/>
      <c r="NQF102" s="62"/>
      <c r="NQG102" s="62"/>
      <c r="NQH102" s="62"/>
      <c r="NQI102" s="62"/>
      <c r="NQJ102" s="62"/>
      <c r="NQK102" s="62"/>
      <c r="NQL102" s="62"/>
      <c r="NQM102" s="62"/>
      <c r="NQN102" s="62"/>
      <c r="NQO102" s="62"/>
      <c r="NQP102" s="62"/>
      <c r="NQQ102" s="62"/>
      <c r="NQR102" s="62"/>
      <c r="NQS102" s="62"/>
      <c r="NQT102" s="62"/>
      <c r="NQU102" s="62"/>
      <c r="NQV102" s="62"/>
      <c r="NQW102" s="62"/>
      <c r="NQX102" s="62"/>
      <c r="NQY102" s="62"/>
      <c r="NQZ102" s="62"/>
      <c r="NRA102" s="62"/>
      <c r="NRB102" s="62"/>
      <c r="NRC102" s="62"/>
      <c r="NRD102" s="62"/>
      <c r="NRE102" s="62"/>
      <c r="NRF102" s="62"/>
      <c r="NRG102" s="62"/>
      <c r="NRH102" s="62"/>
      <c r="NRI102" s="62"/>
      <c r="NRJ102" s="62"/>
      <c r="NRK102" s="62"/>
      <c r="NRL102" s="62"/>
      <c r="NRM102" s="62"/>
      <c r="NRN102" s="62"/>
      <c r="NRO102" s="62"/>
      <c r="NRP102" s="62"/>
      <c r="NRQ102" s="62"/>
      <c r="NRR102" s="62"/>
      <c r="NRS102" s="62"/>
      <c r="NRT102" s="62"/>
      <c r="NRU102" s="62"/>
      <c r="NRV102" s="62"/>
      <c r="NRW102" s="62"/>
      <c r="NRX102" s="62"/>
      <c r="NRY102" s="62"/>
      <c r="NRZ102" s="62"/>
      <c r="NSA102" s="62"/>
      <c r="NSB102" s="62"/>
      <c r="NSC102" s="62"/>
      <c r="NSD102" s="62"/>
      <c r="NSE102" s="62"/>
      <c r="NSF102" s="62"/>
      <c r="NSG102" s="62"/>
      <c r="NSH102" s="62"/>
      <c r="NSI102" s="62"/>
      <c r="NSJ102" s="62"/>
      <c r="NSK102" s="62"/>
      <c r="NSL102" s="62"/>
      <c r="NSM102" s="62"/>
      <c r="NSN102" s="62"/>
      <c r="NSO102" s="62"/>
      <c r="NSP102" s="62"/>
      <c r="NSQ102" s="62"/>
      <c r="NSR102" s="62"/>
      <c r="NSS102" s="62"/>
      <c r="NST102" s="62"/>
      <c r="NSU102" s="62"/>
      <c r="NSV102" s="62"/>
      <c r="NSW102" s="62"/>
      <c r="NSX102" s="62"/>
      <c r="NSY102" s="62"/>
      <c r="NSZ102" s="62"/>
      <c r="NTA102" s="62"/>
      <c r="NTB102" s="62"/>
      <c r="NTC102" s="62"/>
      <c r="NTD102" s="62"/>
      <c r="NTE102" s="62"/>
      <c r="NTF102" s="62"/>
      <c r="NTG102" s="62"/>
      <c r="NTH102" s="62"/>
      <c r="NTI102" s="62"/>
      <c r="NTJ102" s="62"/>
      <c r="NTK102" s="62"/>
      <c r="NTL102" s="62"/>
      <c r="NTM102" s="62"/>
      <c r="NTN102" s="62"/>
      <c r="NTO102" s="62"/>
      <c r="NTP102" s="62"/>
      <c r="NTQ102" s="62"/>
      <c r="NTR102" s="62"/>
      <c r="NTS102" s="62"/>
      <c r="NTT102" s="62"/>
      <c r="NTU102" s="62"/>
      <c r="NTV102" s="62"/>
      <c r="NTW102" s="62"/>
      <c r="NTX102" s="62"/>
      <c r="NTY102" s="62"/>
      <c r="NTZ102" s="62"/>
      <c r="NUA102" s="62"/>
      <c r="NUB102" s="62"/>
      <c r="NUC102" s="62"/>
      <c r="NUD102" s="62"/>
      <c r="NUE102" s="62"/>
      <c r="NUF102" s="62"/>
      <c r="NUG102" s="62"/>
      <c r="NUH102" s="62"/>
      <c r="NUI102" s="62"/>
      <c r="NUJ102" s="62"/>
      <c r="NUK102" s="62"/>
      <c r="NUL102" s="62"/>
      <c r="NUM102" s="62"/>
      <c r="NUN102" s="62"/>
      <c r="NUO102" s="62"/>
      <c r="NUP102" s="62"/>
      <c r="NUQ102" s="62"/>
      <c r="NUR102" s="62"/>
      <c r="NUS102" s="62"/>
      <c r="NUT102" s="62"/>
      <c r="NUU102" s="62"/>
      <c r="NUV102" s="62"/>
      <c r="NUW102" s="62"/>
      <c r="NUX102" s="62"/>
      <c r="NUY102" s="62"/>
      <c r="NUZ102" s="62"/>
      <c r="NVA102" s="62"/>
      <c r="NVB102" s="62"/>
      <c r="NVC102" s="62"/>
      <c r="NVD102" s="62"/>
      <c r="NVE102" s="62"/>
      <c r="NVF102" s="62"/>
      <c r="NVG102" s="62"/>
      <c r="NVH102" s="62"/>
      <c r="NVI102" s="62"/>
      <c r="NVJ102" s="62"/>
      <c r="NVK102" s="62"/>
      <c r="NVL102" s="62"/>
      <c r="NVM102" s="62"/>
      <c r="NVN102" s="62"/>
      <c r="NVO102" s="62"/>
      <c r="NVP102" s="62"/>
      <c r="NVQ102" s="62"/>
      <c r="NVR102" s="62"/>
      <c r="NVS102" s="62"/>
      <c r="NVT102" s="62"/>
      <c r="NVU102" s="62"/>
      <c r="NVV102" s="62"/>
      <c r="NVW102" s="62"/>
      <c r="NVX102" s="62"/>
      <c r="NVY102" s="62"/>
      <c r="NVZ102" s="62"/>
      <c r="NWA102" s="62"/>
      <c r="NWB102" s="62"/>
      <c r="NWC102" s="62"/>
      <c r="NWD102" s="62"/>
      <c r="NWE102" s="62"/>
      <c r="NWF102" s="62"/>
      <c r="NWG102" s="62"/>
      <c r="NWH102" s="62"/>
      <c r="NWI102" s="62"/>
      <c r="NWJ102" s="62"/>
      <c r="NWK102" s="62"/>
      <c r="NWL102" s="62"/>
      <c r="NWM102" s="62"/>
      <c r="NWN102" s="62"/>
      <c r="NWO102" s="62"/>
      <c r="NWP102" s="62"/>
      <c r="NWQ102" s="62"/>
      <c r="NWR102" s="62"/>
      <c r="NWS102" s="62"/>
      <c r="NWT102" s="62"/>
      <c r="NWU102" s="62"/>
      <c r="NWV102" s="62"/>
      <c r="NWW102" s="62"/>
      <c r="NWX102" s="62"/>
      <c r="NWY102" s="62"/>
      <c r="NWZ102" s="62"/>
      <c r="NXA102" s="62"/>
      <c r="NXB102" s="62"/>
      <c r="NXC102" s="62"/>
      <c r="NXD102" s="62"/>
      <c r="NXE102" s="62"/>
      <c r="NXF102" s="62"/>
      <c r="NXG102" s="62"/>
      <c r="NXH102" s="62"/>
      <c r="NXI102" s="62"/>
      <c r="NXJ102" s="62"/>
      <c r="NXK102" s="62"/>
      <c r="NXL102" s="62"/>
      <c r="NXM102" s="62"/>
      <c r="NXN102" s="62"/>
      <c r="NXO102" s="62"/>
      <c r="NXP102" s="62"/>
      <c r="NXQ102" s="62"/>
      <c r="NXR102" s="62"/>
      <c r="NXS102" s="62"/>
      <c r="NXT102" s="62"/>
      <c r="NXU102" s="62"/>
      <c r="NXV102" s="62"/>
      <c r="NXW102" s="62"/>
      <c r="NXX102" s="62"/>
      <c r="NXY102" s="62"/>
      <c r="NXZ102" s="62"/>
      <c r="NYA102" s="62"/>
      <c r="NYB102" s="62"/>
      <c r="NYC102" s="62"/>
      <c r="NYD102" s="62"/>
      <c r="NYE102" s="62"/>
      <c r="NYF102" s="62"/>
      <c r="NYG102" s="62"/>
      <c r="NYH102" s="62"/>
      <c r="NYI102" s="62"/>
      <c r="NYJ102" s="62"/>
      <c r="NYK102" s="62"/>
      <c r="NYL102" s="62"/>
      <c r="NYM102" s="62"/>
      <c r="NYN102" s="62"/>
      <c r="NYO102" s="62"/>
      <c r="NYP102" s="62"/>
      <c r="NYQ102" s="62"/>
      <c r="NYR102" s="62"/>
      <c r="NYS102" s="62"/>
      <c r="NYT102" s="62"/>
      <c r="NYU102" s="62"/>
      <c r="NYV102" s="62"/>
      <c r="NYW102" s="62"/>
      <c r="NYX102" s="62"/>
      <c r="NYY102" s="62"/>
      <c r="NYZ102" s="62"/>
      <c r="NZA102" s="62"/>
      <c r="NZB102" s="62"/>
      <c r="NZC102" s="62"/>
      <c r="NZD102" s="62"/>
      <c r="NZE102" s="62"/>
      <c r="NZF102" s="62"/>
      <c r="NZG102" s="62"/>
      <c r="NZH102" s="62"/>
      <c r="NZI102" s="62"/>
      <c r="NZJ102" s="62"/>
      <c r="NZK102" s="62"/>
      <c r="NZL102" s="62"/>
      <c r="NZM102" s="62"/>
      <c r="NZN102" s="62"/>
      <c r="NZO102" s="62"/>
      <c r="NZP102" s="62"/>
      <c r="NZQ102" s="62"/>
      <c r="NZR102" s="62"/>
      <c r="NZS102" s="62"/>
      <c r="NZT102" s="62"/>
      <c r="NZU102" s="62"/>
      <c r="NZV102" s="62"/>
      <c r="NZW102" s="62"/>
      <c r="NZX102" s="62"/>
      <c r="NZY102" s="62"/>
      <c r="NZZ102" s="62"/>
      <c r="OAA102" s="62"/>
      <c r="OAB102" s="62"/>
      <c r="OAC102" s="62"/>
      <c r="OAD102" s="62"/>
      <c r="OAE102" s="62"/>
      <c r="OAF102" s="62"/>
      <c r="OAG102" s="62"/>
      <c r="OAH102" s="62"/>
      <c r="OAI102" s="62"/>
      <c r="OAJ102" s="62"/>
      <c r="OAK102" s="62"/>
      <c r="OAL102" s="62"/>
      <c r="OAM102" s="62"/>
      <c r="OAN102" s="62"/>
      <c r="OAO102" s="62"/>
      <c r="OAP102" s="62"/>
      <c r="OAQ102" s="62"/>
      <c r="OAR102" s="62"/>
      <c r="OAS102" s="62"/>
      <c r="OAT102" s="62"/>
      <c r="OAU102" s="62"/>
      <c r="OAV102" s="62"/>
      <c r="OAW102" s="62"/>
      <c r="OAX102" s="62"/>
      <c r="OAY102" s="62"/>
      <c r="OAZ102" s="62"/>
      <c r="OBA102" s="62"/>
      <c r="OBB102" s="62"/>
      <c r="OBC102" s="62"/>
      <c r="OBD102" s="62"/>
      <c r="OBE102" s="62"/>
      <c r="OBF102" s="62"/>
      <c r="OBG102" s="62"/>
      <c r="OBH102" s="62"/>
      <c r="OBI102" s="62"/>
      <c r="OBJ102" s="62"/>
      <c r="OBK102" s="62"/>
      <c r="OBL102" s="62"/>
      <c r="OBM102" s="62"/>
      <c r="OBN102" s="62"/>
      <c r="OBO102" s="62"/>
      <c r="OBP102" s="62"/>
      <c r="OBQ102" s="62"/>
      <c r="OBR102" s="62"/>
      <c r="OBS102" s="62"/>
      <c r="OBT102" s="62"/>
      <c r="OBU102" s="62"/>
      <c r="OBV102" s="62"/>
      <c r="OBW102" s="62"/>
      <c r="OBX102" s="62"/>
      <c r="OBY102" s="62"/>
      <c r="OBZ102" s="62"/>
      <c r="OCA102" s="62"/>
      <c r="OCB102" s="62"/>
      <c r="OCC102" s="62"/>
      <c r="OCD102" s="62"/>
      <c r="OCE102" s="62"/>
      <c r="OCF102" s="62"/>
      <c r="OCG102" s="62"/>
      <c r="OCH102" s="62"/>
      <c r="OCI102" s="62"/>
      <c r="OCJ102" s="62"/>
      <c r="OCK102" s="62"/>
      <c r="OCL102" s="62"/>
      <c r="OCM102" s="62"/>
      <c r="OCN102" s="62"/>
      <c r="OCO102" s="62"/>
      <c r="OCP102" s="62"/>
      <c r="OCQ102" s="62"/>
      <c r="OCR102" s="62"/>
      <c r="OCS102" s="62"/>
      <c r="OCT102" s="62"/>
      <c r="OCU102" s="62"/>
      <c r="OCV102" s="62"/>
      <c r="OCW102" s="62"/>
      <c r="OCX102" s="62"/>
      <c r="OCY102" s="62"/>
      <c r="OCZ102" s="62"/>
      <c r="ODA102" s="62"/>
      <c r="ODB102" s="62"/>
      <c r="ODC102" s="62"/>
      <c r="ODD102" s="62"/>
      <c r="ODE102" s="62"/>
      <c r="ODF102" s="62"/>
      <c r="ODG102" s="62"/>
      <c r="ODH102" s="62"/>
      <c r="ODI102" s="62"/>
      <c r="ODJ102" s="62"/>
      <c r="ODK102" s="62"/>
      <c r="ODL102" s="62"/>
      <c r="ODM102" s="62"/>
      <c r="ODN102" s="62"/>
      <c r="ODO102" s="62"/>
      <c r="ODP102" s="62"/>
      <c r="ODQ102" s="62"/>
      <c r="ODR102" s="62"/>
      <c r="ODS102" s="62"/>
      <c r="ODT102" s="62"/>
      <c r="ODU102" s="62"/>
      <c r="ODV102" s="62"/>
      <c r="ODW102" s="62"/>
      <c r="ODX102" s="62"/>
      <c r="ODY102" s="62"/>
      <c r="ODZ102" s="62"/>
      <c r="OEA102" s="62"/>
      <c r="OEB102" s="62"/>
      <c r="OEC102" s="62"/>
      <c r="OED102" s="62"/>
      <c r="OEE102" s="62"/>
      <c r="OEF102" s="62"/>
      <c r="OEG102" s="62"/>
      <c r="OEH102" s="62"/>
      <c r="OEI102" s="62"/>
      <c r="OEJ102" s="62"/>
      <c r="OEK102" s="62"/>
      <c r="OEL102" s="62"/>
      <c r="OEM102" s="62"/>
      <c r="OEN102" s="62"/>
      <c r="OEO102" s="62"/>
      <c r="OEP102" s="62"/>
      <c r="OEQ102" s="62"/>
      <c r="OER102" s="62"/>
      <c r="OES102" s="62"/>
      <c r="OET102" s="62"/>
      <c r="OEU102" s="62"/>
      <c r="OEV102" s="62"/>
      <c r="OEW102" s="62"/>
      <c r="OEX102" s="62"/>
      <c r="OEY102" s="62"/>
      <c r="OEZ102" s="62"/>
      <c r="OFA102" s="62"/>
      <c r="OFB102" s="62"/>
      <c r="OFC102" s="62"/>
      <c r="OFD102" s="62"/>
      <c r="OFE102" s="62"/>
      <c r="OFF102" s="62"/>
      <c r="OFG102" s="62"/>
      <c r="OFH102" s="62"/>
      <c r="OFI102" s="62"/>
      <c r="OFJ102" s="62"/>
      <c r="OFK102" s="62"/>
      <c r="OFL102" s="62"/>
      <c r="OFM102" s="62"/>
      <c r="OFN102" s="62"/>
      <c r="OFO102" s="62"/>
      <c r="OFP102" s="62"/>
      <c r="OFQ102" s="62"/>
      <c r="OFR102" s="62"/>
      <c r="OFS102" s="62"/>
      <c r="OFT102" s="62"/>
      <c r="OFU102" s="62"/>
      <c r="OFV102" s="62"/>
      <c r="OFW102" s="62"/>
      <c r="OFX102" s="62"/>
      <c r="OFY102" s="62"/>
      <c r="OFZ102" s="62"/>
      <c r="OGA102" s="62"/>
      <c r="OGB102" s="62"/>
      <c r="OGC102" s="62"/>
      <c r="OGD102" s="62"/>
      <c r="OGE102" s="62"/>
      <c r="OGF102" s="62"/>
      <c r="OGG102" s="62"/>
      <c r="OGH102" s="62"/>
      <c r="OGI102" s="62"/>
      <c r="OGJ102" s="62"/>
      <c r="OGK102" s="62"/>
      <c r="OGL102" s="62"/>
      <c r="OGM102" s="62"/>
      <c r="OGN102" s="62"/>
      <c r="OGO102" s="62"/>
      <c r="OGP102" s="62"/>
      <c r="OGQ102" s="62"/>
      <c r="OGR102" s="62"/>
      <c r="OGS102" s="62"/>
      <c r="OGT102" s="62"/>
      <c r="OGU102" s="62"/>
      <c r="OGV102" s="62"/>
      <c r="OGW102" s="62"/>
      <c r="OGX102" s="62"/>
      <c r="OGY102" s="62"/>
      <c r="OGZ102" s="62"/>
      <c r="OHA102" s="62"/>
      <c r="OHB102" s="62"/>
      <c r="OHC102" s="62"/>
      <c r="OHD102" s="62"/>
      <c r="OHE102" s="62"/>
      <c r="OHF102" s="62"/>
      <c r="OHG102" s="62"/>
      <c r="OHH102" s="62"/>
      <c r="OHI102" s="62"/>
      <c r="OHJ102" s="62"/>
      <c r="OHK102" s="62"/>
      <c r="OHL102" s="62"/>
      <c r="OHM102" s="62"/>
      <c r="OHN102" s="62"/>
      <c r="OHO102" s="62"/>
      <c r="OHP102" s="62"/>
      <c r="OHQ102" s="62"/>
      <c r="OHR102" s="62"/>
      <c r="OHS102" s="62"/>
      <c r="OHT102" s="62"/>
      <c r="OHU102" s="62"/>
      <c r="OHV102" s="62"/>
      <c r="OHW102" s="62"/>
      <c r="OHX102" s="62"/>
      <c r="OHY102" s="62"/>
      <c r="OHZ102" s="62"/>
      <c r="OIA102" s="62"/>
      <c r="OIB102" s="62"/>
      <c r="OIC102" s="62"/>
      <c r="OID102" s="62"/>
      <c r="OIE102" s="62"/>
      <c r="OIF102" s="62"/>
      <c r="OIG102" s="62"/>
      <c r="OIH102" s="62"/>
      <c r="OII102" s="62"/>
      <c r="OIJ102" s="62"/>
      <c r="OIK102" s="62"/>
      <c r="OIL102" s="62"/>
      <c r="OIM102" s="62"/>
      <c r="OIN102" s="62"/>
      <c r="OIO102" s="62"/>
      <c r="OIP102" s="62"/>
      <c r="OIQ102" s="62"/>
      <c r="OIR102" s="62"/>
      <c r="OIS102" s="62"/>
      <c r="OIT102" s="62"/>
      <c r="OIU102" s="62"/>
      <c r="OIV102" s="62"/>
      <c r="OIW102" s="62"/>
      <c r="OIX102" s="62"/>
      <c r="OIY102" s="62"/>
      <c r="OIZ102" s="62"/>
      <c r="OJA102" s="62"/>
      <c r="OJB102" s="62"/>
      <c r="OJC102" s="62"/>
      <c r="OJD102" s="62"/>
      <c r="OJE102" s="62"/>
      <c r="OJF102" s="62"/>
      <c r="OJG102" s="62"/>
      <c r="OJH102" s="62"/>
      <c r="OJI102" s="62"/>
      <c r="OJJ102" s="62"/>
      <c r="OJK102" s="62"/>
      <c r="OJL102" s="62"/>
      <c r="OJM102" s="62"/>
      <c r="OJN102" s="62"/>
      <c r="OJO102" s="62"/>
      <c r="OJP102" s="62"/>
      <c r="OJQ102" s="62"/>
      <c r="OJR102" s="62"/>
      <c r="OJS102" s="62"/>
      <c r="OJT102" s="62"/>
      <c r="OJU102" s="62"/>
      <c r="OJV102" s="62"/>
      <c r="OJW102" s="62"/>
      <c r="OJX102" s="62"/>
      <c r="OJY102" s="62"/>
      <c r="OJZ102" s="62"/>
      <c r="OKA102" s="62"/>
      <c r="OKB102" s="62"/>
      <c r="OKC102" s="62"/>
      <c r="OKD102" s="62"/>
      <c r="OKE102" s="62"/>
      <c r="OKF102" s="62"/>
      <c r="OKG102" s="62"/>
      <c r="OKH102" s="62"/>
      <c r="OKI102" s="62"/>
      <c r="OKJ102" s="62"/>
      <c r="OKK102" s="62"/>
      <c r="OKL102" s="62"/>
      <c r="OKM102" s="62"/>
      <c r="OKN102" s="62"/>
      <c r="OKO102" s="62"/>
      <c r="OKP102" s="62"/>
      <c r="OKQ102" s="62"/>
      <c r="OKR102" s="62"/>
      <c r="OKS102" s="62"/>
      <c r="OKT102" s="62"/>
      <c r="OKU102" s="62"/>
      <c r="OKV102" s="62"/>
      <c r="OKW102" s="62"/>
      <c r="OKX102" s="62"/>
      <c r="OKY102" s="62"/>
      <c r="OKZ102" s="62"/>
      <c r="OLA102" s="62"/>
      <c r="OLB102" s="62"/>
      <c r="OLC102" s="62"/>
      <c r="OLD102" s="62"/>
      <c r="OLE102" s="62"/>
      <c r="OLF102" s="62"/>
      <c r="OLG102" s="62"/>
      <c r="OLH102" s="62"/>
      <c r="OLI102" s="62"/>
      <c r="OLJ102" s="62"/>
      <c r="OLK102" s="62"/>
      <c r="OLL102" s="62"/>
      <c r="OLM102" s="62"/>
      <c r="OLN102" s="62"/>
      <c r="OLO102" s="62"/>
      <c r="OLP102" s="62"/>
      <c r="OLQ102" s="62"/>
      <c r="OLR102" s="62"/>
      <c r="OLS102" s="62"/>
      <c r="OLT102" s="62"/>
      <c r="OLU102" s="62"/>
      <c r="OLV102" s="62"/>
      <c r="OLW102" s="62"/>
      <c r="OLX102" s="62"/>
      <c r="OLY102" s="62"/>
      <c r="OLZ102" s="62"/>
      <c r="OMA102" s="62"/>
      <c r="OMB102" s="62"/>
      <c r="OMC102" s="62"/>
      <c r="OMD102" s="62"/>
      <c r="OME102" s="62"/>
      <c r="OMF102" s="62"/>
      <c r="OMG102" s="62"/>
      <c r="OMH102" s="62"/>
      <c r="OMI102" s="62"/>
      <c r="OMJ102" s="62"/>
      <c r="OMK102" s="62"/>
      <c r="OML102" s="62"/>
      <c r="OMM102" s="62"/>
      <c r="OMN102" s="62"/>
      <c r="OMO102" s="62"/>
      <c r="OMP102" s="62"/>
      <c r="OMQ102" s="62"/>
      <c r="OMR102" s="62"/>
      <c r="OMS102" s="62"/>
      <c r="OMT102" s="62"/>
      <c r="OMU102" s="62"/>
      <c r="OMV102" s="62"/>
      <c r="OMW102" s="62"/>
      <c r="OMX102" s="62"/>
      <c r="OMY102" s="62"/>
      <c r="OMZ102" s="62"/>
      <c r="ONA102" s="62"/>
      <c r="ONB102" s="62"/>
      <c r="ONC102" s="62"/>
      <c r="OND102" s="62"/>
      <c r="ONE102" s="62"/>
      <c r="ONF102" s="62"/>
      <c r="ONG102" s="62"/>
      <c r="ONH102" s="62"/>
      <c r="ONI102" s="62"/>
      <c r="ONJ102" s="62"/>
      <c r="ONK102" s="62"/>
      <c r="ONL102" s="62"/>
      <c r="ONM102" s="62"/>
      <c r="ONN102" s="62"/>
      <c r="ONO102" s="62"/>
      <c r="ONP102" s="62"/>
      <c r="ONQ102" s="62"/>
      <c r="ONR102" s="62"/>
      <c r="ONS102" s="62"/>
      <c r="ONT102" s="62"/>
      <c r="ONU102" s="62"/>
      <c r="ONV102" s="62"/>
      <c r="ONW102" s="62"/>
      <c r="ONX102" s="62"/>
      <c r="ONY102" s="62"/>
      <c r="ONZ102" s="62"/>
      <c r="OOA102" s="62"/>
      <c r="OOB102" s="62"/>
      <c r="OOC102" s="62"/>
      <c r="OOD102" s="62"/>
      <c r="OOE102" s="62"/>
      <c r="OOF102" s="62"/>
      <c r="OOG102" s="62"/>
      <c r="OOH102" s="62"/>
      <c r="OOI102" s="62"/>
      <c r="OOJ102" s="62"/>
      <c r="OOK102" s="62"/>
      <c r="OOL102" s="62"/>
      <c r="OOM102" s="62"/>
      <c r="OON102" s="62"/>
      <c r="OOO102" s="62"/>
      <c r="OOP102" s="62"/>
      <c r="OOQ102" s="62"/>
      <c r="OOR102" s="62"/>
      <c r="OOS102" s="62"/>
      <c r="OOT102" s="62"/>
      <c r="OOU102" s="62"/>
      <c r="OOV102" s="62"/>
      <c r="OOW102" s="62"/>
      <c r="OOX102" s="62"/>
      <c r="OOY102" s="62"/>
      <c r="OOZ102" s="62"/>
      <c r="OPA102" s="62"/>
      <c r="OPB102" s="62"/>
      <c r="OPC102" s="62"/>
      <c r="OPD102" s="62"/>
      <c r="OPE102" s="62"/>
      <c r="OPF102" s="62"/>
      <c r="OPG102" s="62"/>
      <c r="OPH102" s="62"/>
      <c r="OPI102" s="62"/>
      <c r="OPJ102" s="62"/>
      <c r="OPK102" s="62"/>
      <c r="OPL102" s="62"/>
      <c r="OPM102" s="62"/>
      <c r="OPN102" s="62"/>
      <c r="OPO102" s="62"/>
      <c r="OPP102" s="62"/>
      <c r="OPQ102" s="62"/>
      <c r="OPR102" s="62"/>
      <c r="OPS102" s="62"/>
      <c r="OPT102" s="62"/>
      <c r="OPU102" s="62"/>
      <c r="OPV102" s="62"/>
      <c r="OPW102" s="62"/>
      <c r="OPX102" s="62"/>
      <c r="OPY102" s="62"/>
      <c r="OPZ102" s="62"/>
      <c r="OQA102" s="62"/>
      <c r="OQB102" s="62"/>
      <c r="OQC102" s="62"/>
      <c r="OQD102" s="62"/>
      <c r="OQE102" s="62"/>
      <c r="OQF102" s="62"/>
      <c r="OQG102" s="62"/>
      <c r="OQH102" s="62"/>
      <c r="OQI102" s="62"/>
      <c r="OQJ102" s="62"/>
      <c r="OQK102" s="62"/>
      <c r="OQL102" s="62"/>
      <c r="OQM102" s="62"/>
      <c r="OQN102" s="62"/>
      <c r="OQO102" s="62"/>
      <c r="OQP102" s="62"/>
      <c r="OQQ102" s="62"/>
      <c r="OQR102" s="62"/>
      <c r="OQS102" s="62"/>
      <c r="OQT102" s="62"/>
      <c r="OQU102" s="62"/>
      <c r="OQV102" s="62"/>
      <c r="OQW102" s="62"/>
      <c r="OQX102" s="62"/>
      <c r="OQY102" s="62"/>
      <c r="OQZ102" s="62"/>
      <c r="ORA102" s="62"/>
      <c r="ORB102" s="62"/>
      <c r="ORC102" s="62"/>
      <c r="ORD102" s="62"/>
      <c r="ORE102" s="62"/>
      <c r="ORF102" s="62"/>
      <c r="ORG102" s="62"/>
      <c r="ORH102" s="62"/>
      <c r="ORI102" s="62"/>
      <c r="ORJ102" s="62"/>
      <c r="ORK102" s="62"/>
      <c r="ORL102" s="62"/>
      <c r="ORM102" s="62"/>
      <c r="ORN102" s="62"/>
      <c r="ORO102" s="62"/>
      <c r="ORP102" s="62"/>
      <c r="ORQ102" s="62"/>
      <c r="ORR102" s="62"/>
      <c r="ORS102" s="62"/>
      <c r="ORT102" s="62"/>
      <c r="ORU102" s="62"/>
      <c r="ORV102" s="62"/>
      <c r="ORW102" s="62"/>
      <c r="ORX102" s="62"/>
      <c r="ORY102" s="62"/>
      <c r="ORZ102" s="62"/>
      <c r="OSA102" s="62"/>
      <c r="OSB102" s="62"/>
      <c r="OSC102" s="62"/>
      <c r="OSD102" s="62"/>
      <c r="OSE102" s="62"/>
      <c r="OSF102" s="62"/>
      <c r="OSG102" s="62"/>
      <c r="OSH102" s="62"/>
      <c r="OSI102" s="62"/>
      <c r="OSJ102" s="62"/>
      <c r="OSK102" s="62"/>
      <c r="OSL102" s="62"/>
      <c r="OSM102" s="62"/>
      <c r="OSN102" s="62"/>
      <c r="OSO102" s="62"/>
      <c r="OSP102" s="62"/>
      <c r="OSQ102" s="62"/>
      <c r="OSR102" s="62"/>
      <c r="OSS102" s="62"/>
      <c r="OST102" s="62"/>
      <c r="OSU102" s="62"/>
      <c r="OSV102" s="62"/>
      <c r="OSW102" s="62"/>
      <c r="OSX102" s="62"/>
      <c r="OSY102" s="62"/>
      <c r="OSZ102" s="62"/>
      <c r="OTA102" s="62"/>
      <c r="OTB102" s="62"/>
      <c r="OTC102" s="62"/>
      <c r="OTD102" s="62"/>
      <c r="OTE102" s="62"/>
      <c r="OTF102" s="62"/>
      <c r="OTG102" s="62"/>
      <c r="OTH102" s="62"/>
      <c r="OTI102" s="62"/>
      <c r="OTJ102" s="62"/>
      <c r="OTK102" s="62"/>
      <c r="OTL102" s="62"/>
      <c r="OTM102" s="62"/>
      <c r="OTN102" s="62"/>
      <c r="OTO102" s="62"/>
      <c r="OTP102" s="62"/>
      <c r="OTQ102" s="62"/>
      <c r="OTR102" s="62"/>
      <c r="OTS102" s="62"/>
      <c r="OTT102" s="62"/>
      <c r="OTU102" s="62"/>
      <c r="OTV102" s="62"/>
      <c r="OTW102" s="62"/>
      <c r="OTX102" s="62"/>
      <c r="OTY102" s="62"/>
      <c r="OTZ102" s="62"/>
      <c r="OUA102" s="62"/>
      <c r="OUB102" s="62"/>
      <c r="OUC102" s="62"/>
      <c r="OUD102" s="62"/>
      <c r="OUE102" s="62"/>
      <c r="OUF102" s="62"/>
      <c r="OUG102" s="62"/>
      <c r="OUH102" s="62"/>
      <c r="OUI102" s="62"/>
      <c r="OUJ102" s="62"/>
      <c r="OUK102" s="62"/>
      <c r="OUL102" s="62"/>
      <c r="OUM102" s="62"/>
      <c r="OUN102" s="62"/>
      <c r="OUO102" s="62"/>
      <c r="OUP102" s="62"/>
      <c r="OUQ102" s="62"/>
      <c r="OUR102" s="62"/>
      <c r="OUS102" s="62"/>
      <c r="OUT102" s="62"/>
      <c r="OUU102" s="62"/>
      <c r="OUV102" s="62"/>
      <c r="OUW102" s="62"/>
      <c r="OUX102" s="62"/>
      <c r="OUY102" s="62"/>
      <c r="OUZ102" s="62"/>
      <c r="OVA102" s="62"/>
      <c r="OVB102" s="62"/>
      <c r="OVC102" s="62"/>
      <c r="OVD102" s="62"/>
      <c r="OVE102" s="62"/>
      <c r="OVF102" s="62"/>
      <c r="OVG102" s="62"/>
      <c r="OVH102" s="62"/>
      <c r="OVI102" s="62"/>
      <c r="OVJ102" s="62"/>
      <c r="OVK102" s="62"/>
      <c r="OVL102" s="62"/>
      <c r="OVM102" s="62"/>
      <c r="OVN102" s="62"/>
      <c r="OVO102" s="62"/>
      <c r="OVP102" s="62"/>
      <c r="OVQ102" s="62"/>
      <c r="OVR102" s="62"/>
      <c r="OVS102" s="62"/>
      <c r="OVT102" s="62"/>
      <c r="OVU102" s="62"/>
      <c r="OVV102" s="62"/>
      <c r="OVW102" s="62"/>
      <c r="OVX102" s="62"/>
      <c r="OVY102" s="62"/>
      <c r="OVZ102" s="62"/>
      <c r="OWA102" s="62"/>
      <c r="OWB102" s="62"/>
      <c r="OWC102" s="62"/>
      <c r="OWD102" s="62"/>
      <c r="OWE102" s="62"/>
      <c r="OWF102" s="62"/>
      <c r="OWG102" s="62"/>
      <c r="OWH102" s="62"/>
      <c r="OWI102" s="62"/>
      <c r="OWJ102" s="62"/>
      <c r="OWK102" s="62"/>
      <c r="OWL102" s="62"/>
      <c r="OWM102" s="62"/>
      <c r="OWN102" s="62"/>
      <c r="OWO102" s="62"/>
      <c r="OWP102" s="62"/>
      <c r="OWQ102" s="62"/>
      <c r="OWR102" s="62"/>
      <c r="OWS102" s="62"/>
      <c r="OWT102" s="62"/>
      <c r="OWU102" s="62"/>
      <c r="OWV102" s="62"/>
      <c r="OWW102" s="62"/>
      <c r="OWX102" s="62"/>
      <c r="OWY102" s="62"/>
      <c r="OWZ102" s="62"/>
      <c r="OXA102" s="62"/>
      <c r="OXB102" s="62"/>
      <c r="OXC102" s="62"/>
      <c r="OXD102" s="62"/>
      <c r="OXE102" s="62"/>
      <c r="OXF102" s="62"/>
      <c r="OXG102" s="62"/>
      <c r="OXH102" s="62"/>
      <c r="OXI102" s="62"/>
      <c r="OXJ102" s="62"/>
      <c r="OXK102" s="62"/>
      <c r="OXL102" s="62"/>
      <c r="OXM102" s="62"/>
      <c r="OXN102" s="62"/>
      <c r="OXO102" s="62"/>
      <c r="OXP102" s="62"/>
      <c r="OXQ102" s="62"/>
      <c r="OXR102" s="62"/>
      <c r="OXS102" s="62"/>
      <c r="OXT102" s="62"/>
      <c r="OXU102" s="62"/>
      <c r="OXV102" s="62"/>
      <c r="OXW102" s="62"/>
      <c r="OXX102" s="62"/>
      <c r="OXY102" s="62"/>
      <c r="OXZ102" s="62"/>
      <c r="OYA102" s="62"/>
      <c r="OYB102" s="62"/>
      <c r="OYC102" s="62"/>
      <c r="OYD102" s="62"/>
      <c r="OYE102" s="62"/>
      <c r="OYF102" s="62"/>
      <c r="OYG102" s="62"/>
      <c r="OYH102" s="62"/>
      <c r="OYI102" s="62"/>
      <c r="OYJ102" s="62"/>
      <c r="OYK102" s="62"/>
      <c r="OYL102" s="62"/>
      <c r="OYM102" s="62"/>
      <c r="OYN102" s="62"/>
      <c r="OYO102" s="62"/>
      <c r="OYP102" s="62"/>
      <c r="OYQ102" s="62"/>
      <c r="OYR102" s="62"/>
      <c r="OYS102" s="62"/>
      <c r="OYT102" s="62"/>
      <c r="OYU102" s="62"/>
      <c r="OYV102" s="62"/>
      <c r="OYW102" s="62"/>
      <c r="OYX102" s="62"/>
      <c r="OYY102" s="62"/>
      <c r="OYZ102" s="62"/>
      <c r="OZA102" s="62"/>
      <c r="OZB102" s="62"/>
      <c r="OZC102" s="62"/>
      <c r="OZD102" s="62"/>
      <c r="OZE102" s="62"/>
      <c r="OZF102" s="62"/>
      <c r="OZG102" s="62"/>
      <c r="OZH102" s="62"/>
      <c r="OZI102" s="62"/>
      <c r="OZJ102" s="62"/>
      <c r="OZK102" s="62"/>
      <c r="OZL102" s="62"/>
      <c r="OZM102" s="62"/>
      <c r="OZN102" s="62"/>
      <c r="OZO102" s="62"/>
      <c r="OZP102" s="62"/>
      <c r="OZQ102" s="62"/>
      <c r="OZR102" s="62"/>
      <c r="OZS102" s="62"/>
      <c r="OZT102" s="62"/>
      <c r="OZU102" s="62"/>
      <c r="OZV102" s="62"/>
      <c r="OZW102" s="62"/>
      <c r="OZX102" s="62"/>
      <c r="OZY102" s="62"/>
      <c r="OZZ102" s="62"/>
      <c r="PAA102" s="62"/>
      <c r="PAB102" s="62"/>
      <c r="PAC102" s="62"/>
      <c r="PAD102" s="62"/>
      <c r="PAE102" s="62"/>
      <c r="PAF102" s="62"/>
      <c r="PAG102" s="62"/>
      <c r="PAH102" s="62"/>
      <c r="PAI102" s="62"/>
      <c r="PAJ102" s="62"/>
      <c r="PAK102" s="62"/>
      <c r="PAL102" s="62"/>
      <c r="PAM102" s="62"/>
      <c r="PAN102" s="62"/>
      <c r="PAO102" s="62"/>
      <c r="PAP102" s="62"/>
      <c r="PAQ102" s="62"/>
      <c r="PAR102" s="62"/>
      <c r="PAS102" s="62"/>
      <c r="PAT102" s="62"/>
      <c r="PAU102" s="62"/>
      <c r="PAV102" s="62"/>
      <c r="PAW102" s="62"/>
      <c r="PAX102" s="62"/>
      <c r="PAY102" s="62"/>
      <c r="PAZ102" s="62"/>
      <c r="PBA102" s="62"/>
      <c r="PBB102" s="62"/>
      <c r="PBC102" s="62"/>
      <c r="PBD102" s="62"/>
      <c r="PBE102" s="62"/>
      <c r="PBF102" s="62"/>
      <c r="PBG102" s="62"/>
      <c r="PBH102" s="62"/>
      <c r="PBI102" s="62"/>
      <c r="PBJ102" s="62"/>
      <c r="PBK102" s="62"/>
      <c r="PBL102" s="62"/>
      <c r="PBM102" s="62"/>
      <c r="PBN102" s="62"/>
      <c r="PBO102" s="62"/>
      <c r="PBP102" s="62"/>
      <c r="PBQ102" s="62"/>
      <c r="PBR102" s="62"/>
      <c r="PBS102" s="62"/>
      <c r="PBT102" s="62"/>
      <c r="PBU102" s="62"/>
      <c r="PBV102" s="62"/>
      <c r="PBW102" s="62"/>
      <c r="PBX102" s="62"/>
      <c r="PBY102" s="62"/>
      <c r="PBZ102" s="62"/>
      <c r="PCA102" s="62"/>
      <c r="PCB102" s="62"/>
      <c r="PCC102" s="62"/>
      <c r="PCD102" s="62"/>
      <c r="PCE102" s="62"/>
      <c r="PCF102" s="62"/>
      <c r="PCG102" s="62"/>
      <c r="PCH102" s="62"/>
      <c r="PCI102" s="62"/>
      <c r="PCJ102" s="62"/>
      <c r="PCK102" s="62"/>
      <c r="PCL102" s="62"/>
      <c r="PCM102" s="62"/>
      <c r="PCN102" s="62"/>
      <c r="PCO102" s="62"/>
      <c r="PCP102" s="62"/>
      <c r="PCQ102" s="62"/>
      <c r="PCR102" s="62"/>
      <c r="PCS102" s="62"/>
      <c r="PCT102" s="62"/>
      <c r="PCU102" s="62"/>
      <c r="PCV102" s="62"/>
      <c r="PCW102" s="62"/>
      <c r="PCX102" s="62"/>
      <c r="PCY102" s="62"/>
      <c r="PCZ102" s="62"/>
      <c r="PDA102" s="62"/>
      <c r="PDB102" s="62"/>
      <c r="PDC102" s="62"/>
      <c r="PDD102" s="62"/>
      <c r="PDE102" s="62"/>
      <c r="PDF102" s="62"/>
      <c r="PDG102" s="62"/>
      <c r="PDH102" s="62"/>
      <c r="PDI102" s="62"/>
      <c r="PDJ102" s="62"/>
      <c r="PDK102" s="62"/>
      <c r="PDL102" s="62"/>
      <c r="PDM102" s="62"/>
      <c r="PDN102" s="62"/>
      <c r="PDO102" s="62"/>
      <c r="PDP102" s="62"/>
      <c r="PDQ102" s="62"/>
      <c r="PDR102" s="62"/>
      <c r="PDS102" s="62"/>
      <c r="PDT102" s="62"/>
      <c r="PDU102" s="62"/>
      <c r="PDV102" s="62"/>
      <c r="PDW102" s="62"/>
      <c r="PDX102" s="62"/>
      <c r="PDY102" s="62"/>
      <c r="PDZ102" s="62"/>
      <c r="PEA102" s="62"/>
      <c r="PEB102" s="62"/>
      <c r="PEC102" s="62"/>
      <c r="PED102" s="62"/>
      <c r="PEE102" s="62"/>
      <c r="PEF102" s="62"/>
      <c r="PEG102" s="62"/>
      <c r="PEH102" s="62"/>
      <c r="PEI102" s="62"/>
      <c r="PEJ102" s="62"/>
      <c r="PEK102" s="62"/>
      <c r="PEL102" s="62"/>
      <c r="PEM102" s="62"/>
      <c r="PEN102" s="62"/>
      <c r="PEO102" s="62"/>
      <c r="PEP102" s="62"/>
      <c r="PEQ102" s="62"/>
      <c r="PER102" s="62"/>
      <c r="PES102" s="62"/>
      <c r="PET102" s="62"/>
      <c r="PEU102" s="62"/>
      <c r="PEV102" s="62"/>
      <c r="PEW102" s="62"/>
      <c r="PEX102" s="62"/>
      <c r="PEY102" s="62"/>
      <c r="PEZ102" s="62"/>
      <c r="PFA102" s="62"/>
      <c r="PFB102" s="62"/>
      <c r="PFC102" s="62"/>
      <c r="PFD102" s="62"/>
      <c r="PFE102" s="62"/>
      <c r="PFF102" s="62"/>
      <c r="PFG102" s="62"/>
      <c r="PFH102" s="62"/>
      <c r="PFI102" s="62"/>
      <c r="PFJ102" s="62"/>
      <c r="PFK102" s="62"/>
      <c r="PFL102" s="62"/>
      <c r="PFM102" s="62"/>
      <c r="PFN102" s="62"/>
      <c r="PFO102" s="62"/>
      <c r="PFP102" s="62"/>
      <c r="PFQ102" s="62"/>
      <c r="PFR102" s="62"/>
      <c r="PFS102" s="62"/>
      <c r="PFT102" s="62"/>
      <c r="PFU102" s="62"/>
      <c r="PFV102" s="62"/>
      <c r="PFW102" s="62"/>
      <c r="PFX102" s="62"/>
      <c r="PFY102" s="62"/>
      <c r="PFZ102" s="62"/>
      <c r="PGA102" s="62"/>
      <c r="PGB102" s="62"/>
      <c r="PGC102" s="62"/>
      <c r="PGD102" s="62"/>
      <c r="PGE102" s="62"/>
      <c r="PGF102" s="62"/>
      <c r="PGG102" s="62"/>
      <c r="PGH102" s="62"/>
      <c r="PGI102" s="62"/>
      <c r="PGJ102" s="62"/>
      <c r="PGK102" s="62"/>
      <c r="PGL102" s="62"/>
      <c r="PGM102" s="62"/>
      <c r="PGN102" s="62"/>
      <c r="PGO102" s="62"/>
      <c r="PGP102" s="62"/>
      <c r="PGQ102" s="62"/>
      <c r="PGR102" s="62"/>
      <c r="PGS102" s="62"/>
      <c r="PGT102" s="62"/>
      <c r="PGU102" s="62"/>
      <c r="PGV102" s="62"/>
      <c r="PGW102" s="62"/>
      <c r="PGX102" s="62"/>
      <c r="PGY102" s="62"/>
      <c r="PGZ102" s="62"/>
      <c r="PHA102" s="62"/>
      <c r="PHB102" s="62"/>
      <c r="PHC102" s="62"/>
      <c r="PHD102" s="62"/>
      <c r="PHE102" s="62"/>
      <c r="PHF102" s="62"/>
      <c r="PHG102" s="62"/>
      <c r="PHH102" s="62"/>
      <c r="PHI102" s="62"/>
      <c r="PHJ102" s="62"/>
      <c r="PHK102" s="62"/>
      <c r="PHL102" s="62"/>
      <c r="PHM102" s="62"/>
      <c r="PHN102" s="62"/>
      <c r="PHO102" s="62"/>
      <c r="PHP102" s="62"/>
      <c r="PHQ102" s="62"/>
      <c r="PHR102" s="62"/>
      <c r="PHS102" s="62"/>
      <c r="PHT102" s="62"/>
      <c r="PHU102" s="62"/>
      <c r="PHV102" s="62"/>
      <c r="PHW102" s="62"/>
      <c r="PHX102" s="62"/>
      <c r="PHY102" s="62"/>
      <c r="PHZ102" s="62"/>
      <c r="PIA102" s="62"/>
      <c r="PIB102" s="62"/>
      <c r="PIC102" s="62"/>
      <c r="PID102" s="62"/>
      <c r="PIE102" s="62"/>
      <c r="PIF102" s="62"/>
      <c r="PIG102" s="62"/>
      <c r="PIH102" s="62"/>
      <c r="PII102" s="62"/>
      <c r="PIJ102" s="62"/>
      <c r="PIK102" s="62"/>
      <c r="PIL102" s="62"/>
      <c r="PIM102" s="62"/>
      <c r="PIN102" s="62"/>
      <c r="PIO102" s="62"/>
      <c r="PIP102" s="62"/>
      <c r="PIQ102" s="62"/>
      <c r="PIR102" s="62"/>
      <c r="PIS102" s="62"/>
      <c r="PIT102" s="62"/>
      <c r="PIU102" s="62"/>
      <c r="PIV102" s="62"/>
      <c r="PIW102" s="62"/>
      <c r="PIX102" s="62"/>
      <c r="PIY102" s="62"/>
      <c r="PIZ102" s="62"/>
      <c r="PJA102" s="62"/>
      <c r="PJB102" s="62"/>
      <c r="PJC102" s="62"/>
      <c r="PJD102" s="62"/>
      <c r="PJE102" s="62"/>
      <c r="PJF102" s="62"/>
      <c r="PJG102" s="62"/>
      <c r="PJH102" s="62"/>
      <c r="PJI102" s="62"/>
      <c r="PJJ102" s="62"/>
      <c r="PJK102" s="62"/>
      <c r="PJL102" s="62"/>
      <c r="PJM102" s="62"/>
      <c r="PJN102" s="62"/>
      <c r="PJO102" s="62"/>
      <c r="PJP102" s="62"/>
      <c r="PJQ102" s="62"/>
      <c r="PJR102" s="62"/>
      <c r="PJS102" s="62"/>
      <c r="PJT102" s="62"/>
      <c r="PJU102" s="62"/>
      <c r="PJV102" s="62"/>
      <c r="PJW102" s="62"/>
      <c r="PJX102" s="62"/>
      <c r="PJY102" s="62"/>
      <c r="PJZ102" s="62"/>
      <c r="PKA102" s="62"/>
      <c r="PKB102" s="62"/>
      <c r="PKC102" s="62"/>
      <c r="PKD102" s="62"/>
      <c r="PKE102" s="62"/>
      <c r="PKF102" s="62"/>
      <c r="PKG102" s="62"/>
      <c r="PKH102" s="62"/>
      <c r="PKI102" s="62"/>
      <c r="PKJ102" s="62"/>
      <c r="PKK102" s="62"/>
      <c r="PKL102" s="62"/>
      <c r="PKM102" s="62"/>
      <c r="PKN102" s="62"/>
      <c r="PKO102" s="62"/>
      <c r="PKP102" s="62"/>
      <c r="PKQ102" s="62"/>
      <c r="PKR102" s="62"/>
      <c r="PKS102" s="62"/>
      <c r="PKT102" s="62"/>
      <c r="PKU102" s="62"/>
      <c r="PKV102" s="62"/>
      <c r="PKW102" s="62"/>
      <c r="PKX102" s="62"/>
      <c r="PKY102" s="62"/>
      <c r="PKZ102" s="62"/>
      <c r="PLA102" s="62"/>
      <c r="PLB102" s="62"/>
      <c r="PLC102" s="62"/>
      <c r="PLD102" s="62"/>
      <c r="PLE102" s="62"/>
      <c r="PLF102" s="62"/>
      <c r="PLG102" s="62"/>
      <c r="PLH102" s="62"/>
      <c r="PLI102" s="62"/>
      <c r="PLJ102" s="62"/>
      <c r="PLK102" s="62"/>
      <c r="PLL102" s="62"/>
      <c r="PLM102" s="62"/>
      <c r="PLN102" s="62"/>
      <c r="PLO102" s="62"/>
      <c r="PLP102" s="62"/>
      <c r="PLQ102" s="62"/>
      <c r="PLR102" s="62"/>
      <c r="PLS102" s="62"/>
      <c r="PLT102" s="62"/>
      <c r="PLU102" s="62"/>
      <c r="PLV102" s="62"/>
      <c r="PLW102" s="62"/>
      <c r="PLX102" s="62"/>
      <c r="PLY102" s="62"/>
      <c r="PLZ102" s="62"/>
      <c r="PMA102" s="62"/>
      <c r="PMB102" s="62"/>
      <c r="PMC102" s="62"/>
      <c r="PMD102" s="62"/>
      <c r="PME102" s="62"/>
      <c r="PMF102" s="62"/>
      <c r="PMG102" s="62"/>
      <c r="PMH102" s="62"/>
      <c r="PMI102" s="62"/>
      <c r="PMJ102" s="62"/>
      <c r="PMK102" s="62"/>
      <c r="PML102" s="62"/>
      <c r="PMM102" s="62"/>
      <c r="PMN102" s="62"/>
      <c r="PMO102" s="62"/>
      <c r="PMP102" s="62"/>
      <c r="PMQ102" s="62"/>
      <c r="PMR102" s="62"/>
      <c r="PMS102" s="62"/>
      <c r="PMT102" s="62"/>
      <c r="PMU102" s="62"/>
      <c r="PMV102" s="62"/>
      <c r="PMW102" s="62"/>
      <c r="PMX102" s="62"/>
      <c r="PMY102" s="62"/>
      <c r="PMZ102" s="62"/>
      <c r="PNA102" s="62"/>
      <c r="PNB102" s="62"/>
      <c r="PNC102" s="62"/>
      <c r="PND102" s="62"/>
      <c r="PNE102" s="62"/>
      <c r="PNF102" s="62"/>
      <c r="PNG102" s="62"/>
      <c r="PNH102" s="62"/>
      <c r="PNI102" s="62"/>
      <c r="PNJ102" s="62"/>
      <c r="PNK102" s="62"/>
      <c r="PNL102" s="62"/>
      <c r="PNM102" s="62"/>
      <c r="PNN102" s="62"/>
      <c r="PNO102" s="62"/>
      <c r="PNP102" s="62"/>
      <c r="PNQ102" s="62"/>
      <c r="PNR102" s="62"/>
      <c r="PNS102" s="62"/>
      <c r="PNT102" s="62"/>
      <c r="PNU102" s="62"/>
      <c r="PNV102" s="62"/>
      <c r="PNW102" s="62"/>
      <c r="PNX102" s="62"/>
      <c r="PNY102" s="62"/>
      <c r="PNZ102" s="62"/>
      <c r="POA102" s="62"/>
      <c r="POB102" s="62"/>
      <c r="POC102" s="62"/>
      <c r="POD102" s="62"/>
      <c r="POE102" s="62"/>
      <c r="POF102" s="62"/>
      <c r="POG102" s="62"/>
      <c r="POH102" s="62"/>
      <c r="POI102" s="62"/>
      <c r="POJ102" s="62"/>
      <c r="POK102" s="62"/>
      <c r="POL102" s="62"/>
      <c r="POM102" s="62"/>
      <c r="PON102" s="62"/>
      <c r="POO102" s="62"/>
      <c r="POP102" s="62"/>
      <c r="POQ102" s="62"/>
      <c r="POR102" s="62"/>
      <c r="POS102" s="62"/>
      <c r="POT102" s="62"/>
      <c r="POU102" s="62"/>
      <c r="POV102" s="62"/>
      <c r="POW102" s="62"/>
      <c r="POX102" s="62"/>
      <c r="POY102" s="62"/>
      <c r="POZ102" s="62"/>
      <c r="PPA102" s="62"/>
      <c r="PPB102" s="62"/>
      <c r="PPC102" s="62"/>
      <c r="PPD102" s="62"/>
      <c r="PPE102" s="62"/>
      <c r="PPF102" s="62"/>
      <c r="PPG102" s="62"/>
      <c r="PPH102" s="62"/>
      <c r="PPI102" s="62"/>
      <c r="PPJ102" s="62"/>
      <c r="PPK102" s="62"/>
      <c r="PPL102" s="62"/>
      <c r="PPM102" s="62"/>
      <c r="PPN102" s="62"/>
      <c r="PPO102" s="62"/>
      <c r="PPP102" s="62"/>
      <c r="PPQ102" s="62"/>
      <c r="PPR102" s="62"/>
      <c r="PPS102" s="62"/>
      <c r="PPT102" s="62"/>
      <c r="PPU102" s="62"/>
      <c r="PPV102" s="62"/>
      <c r="PPW102" s="62"/>
      <c r="PPX102" s="62"/>
      <c r="PPY102" s="62"/>
      <c r="PPZ102" s="62"/>
      <c r="PQA102" s="62"/>
      <c r="PQB102" s="62"/>
      <c r="PQC102" s="62"/>
      <c r="PQD102" s="62"/>
      <c r="PQE102" s="62"/>
      <c r="PQF102" s="62"/>
      <c r="PQG102" s="62"/>
      <c r="PQH102" s="62"/>
      <c r="PQI102" s="62"/>
      <c r="PQJ102" s="62"/>
      <c r="PQK102" s="62"/>
      <c r="PQL102" s="62"/>
      <c r="PQM102" s="62"/>
      <c r="PQN102" s="62"/>
      <c r="PQO102" s="62"/>
      <c r="PQP102" s="62"/>
      <c r="PQQ102" s="62"/>
      <c r="PQR102" s="62"/>
      <c r="PQS102" s="62"/>
      <c r="PQT102" s="62"/>
      <c r="PQU102" s="62"/>
      <c r="PQV102" s="62"/>
      <c r="PQW102" s="62"/>
      <c r="PQX102" s="62"/>
      <c r="PQY102" s="62"/>
      <c r="PQZ102" s="62"/>
      <c r="PRA102" s="62"/>
      <c r="PRB102" s="62"/>
      <c r="PRC102" s="62"/>
      <c r="PRD102" s="62"/>
      <c r="PRE102" s="62"/>
      <c r="PRF102" s="62"/>
      <c r="PRG102" s="62"/>
      <c r="PRH102" s="62"/>
      <c r="PRI102" s="62"/>
      <c r="PRJ102" s="62"/>
      <c r="PRK102" s="62"/>
      <c r="PRL102" s="62"/>
      <c r="PRM102" s="62"/>
      <c r="PRN102" s="62"/>
      <c r="PRO102" s="62"/>
      <c r="PRP102" s="62"/>
      <c r="PRQ102" s="62"/>
      <c r="PRR102" s="62"/>
      <c r="PRS102" s="62"/>
      <c r="PRT102" s="62"/>
      <c r="PRU102" s="62"/>
      <c r="PRV102" s="62"/>
      <c r="PRW102" s="62"/>
      <c r="PRX102" s="62"/>
      <c r="PRY102" s="62"/>
      <c r="PRZ102" s="62"/>
      <c r="PSA102" s="62"/>
      <c r="PSB102" s="62"/>
      <c r="PSC102" s="62"/>
      <c r="PSD102" s="62"/>
      <c r="PSE102" s="62"/>
      <c r="PSF102" s="62"/>
      <c r="PSG102" s="62"/>
      <c r="PSH102" s="62"/>
      <c r="PSI102" s="62"/>
      <c r="PSJ102" s="62"/>
      <c r="PSK102" s="62"/>
      <c r="PSL102" s="62"/>
      <c r="PSM102" s="62"/>
      <c r="PSN102" s="62"/>
      <c r="PSO102" s="62"/>
      <c r="PSP102" s="62"/>
      <c r="PSQ102" s="62"/>
      <c r="PSR102" s="62"/>
      <c r="PSS102" s="62"/>
      <c r="PST102" s="62"/>
      <c r="PSU102" s="62"/>
      <c r="PSV102" s="62"/>
      <c r="PSW102" s="62"/>
      <c r="PSX102" s="62"/>
      <c r="PSY102" s="62"/>
      <c r="PSZ102" s="62"/>
      <c r="PTA102" s="62"/>
      <c r="PTB102" s="62"/>
      <c r="PTC102" s="62"/>
      <c r="PTD102" s="62"/>
      <c r="PTE102" s="62"/>
      <c r="PTF102" s="62"/>
      <c r="PTG102" s="62"/>
      <c r="PTH102" s="62"/>
      <c r="PTI102" s="62"/>
      <c r="PTJ102" s="62"/>
      <c r="PTK102" s="62"/>
      <c r="PTL102" s="62"/>
      <c r="PTM102" s="62"/>
      <c r="PTN102" s="62"/>
      <c r="PTO102" s="62"/>
      <c r="PTP102" s="62"/>
      <c r="PTQ102" s="62"/>
      <c r="PTR102" s="62"/>
      <c r="PTS102" s="62"/>
      <c r="PTT102" s="62"/>
      <c r="PTU102" s="62"/>
      <c r="PTV102" s="62"/>
      <c r="PTW102" s="62"/>
      <c r="PTX102" s="62"/>
      <c r="PTY102" s="62"/>
      <c r="PTZ102" s="62"/>
      <c r="PUA102" s="62"/>
      <c r="PUB102" s="62"/>
      <c r="PUC102" s="62"/>
      <c r="PUD102" s="62"/>
      <c r="PUE102" s="62"/>
      <c r="PUF102" s="62"/>
      <c r="PUG102" s="62"/>
      <c r="PUH102" s="62"/>
      <c r="PUI102" s="62"/>
      <c r="PUJ102" s="62"/>
      <c r="PUK102" s="62"/>
      <c r="PUL102" s="62"/>
      <c r="PUM102" s="62"/>
      <c r="PUN102" s="62"/>
      <c r="PUO102" s="62"/>
      <c r="PUP102" s="62"/>
      <c r="PUQ102" s="62"/>
      <c r="PUR102" s="62"/>
      <c r="PUS102" s="62"/>
      <c r="PUT102" s="62"/>
      <c r="PUU102" s="62"/>
      <c r="PUV102" s="62"/>
      <c r="PUW102" s="62"/>
      <c r="PUX102" s="62"/>
      <c r="PUY102" s="62"/>
      <c r="PUZ102" s="62"/>
      <c r="PVA102" s="62"/>
      <c r="PVB102" s="62"/>
      <c r="PVC102" s="62"/>
      <c r="PVD102" s="62"/>
      <c r="PVE102" s="62"/>
      <c r="PVF102" s="62"/>
      <c r="PVG102" s="62"/>
      <c r="PVH102" s="62"/>
      <c r="PVI102" s="62"/>
      <c r="PVJ102" s="62"/>
      <c r="PVK102" s="62"/>
      <c r="PVL102" s="62"/>
      <c r="PVM102" s="62"/>
      <c r="PVN102" s="62"/>
      <c r="PVO102" s="62"/>
      <c r="PVP102" s="62"/>
      <c r="PVQ102" s="62"/>
      <c r="PVR102" s="62"/>
      <c r="PVS102" s="62"/>
      <c r="PVT102" s="62"/>
      <c r="PVU102" s="62"/>
      <c r="PVV102" s="62"/>
      <c r="PVW102" s="62"/>
      <c r="PVX102" s="62"/>
      <c r="PVY102" s="62"/>
      <c r="PVZ102" s="62"/>
      <c r="PWA102" s="62"/>
      <c r="PWB102" s="62"/>
      <c r="PWC102" s="62"/>
      <c r="PWD102" s="62"/>
      <c r="PWE102" s="62"/>
      <c r="PWF102" s="62"/>
      <c r="PWG102" s="62"/>
      <c r="PWH102" s="62"/>
      <c r="PWI102" s="62"/>
      <c r="PWJ102" s="62"/>
      <c r="PWK102" s="62"/>
      <c r="PWL102" s="62"/>
      <c r="PWM102" s="62"/>
      <c r="PWN102" s="62"/>
      <c r="PWO102" s="62"/>
      <c r="PWP102" s="62"/>
      <c r="PWQ102" s="62"/>
      <c r="PWR102" s="62"/>
      <c r="PWS102" s="62"/>
      <c r="PWT102" s="62"/>
      <c r="PWU102" s="62"/>
      <c r="PWV102" s="62"/>
      <c r="PWW102" s="62"/>
      <c r="PWX102" s="62"/>
      <c r="PWY102" s="62"/>
      <c r="PWZ102" s="62"/>
      <c r="PXA102" s="62"/>
      <c r="PXB102" s="62"/>
      <c r="PXC102" s="62"/>
      <c r="PXD102" s="62"/>
      <c r="PXE102" s="62"/>
      <c r="PXF102" s="62"/>
      <c r="PXG102" s="62"/>
      <c r="PXH102" s="62"/>
      <c r="PXI102" s="62"/>
      <c r="PXJ102" s="62"/>
      <c r="PXK102" s="62"/>
      <c r="PXL102" s="62"/>
      <c r="PXM102" s="62"/>
      <c r="PXN102" s="62"/>
      <c r="PXO102" s="62"/>
      <c r="PXP102" s="62"/>
      <c r="PXQ102" s="62"/>
      <c r="PXR102" s="62"/>
      <c r="PXS102" s="62"/>
      <c r="PXT102" s="62"/>
      <c r="PXU102" s="62"/>
      <c r="PXV102" s="62"/>
      <c r="PXW102" s="62"/>
      <c r="PXX102" s="62"/>
      <c r="PXY102" s="62"/>
      <c r="PXZ102" s="62"/>
      <c r="PYA102" s="62"/>
      <c r="PYB102" s="62"/>
      <c r="PYC102" s="62"/>
      <c r="PYD102" s="62"/>
      <c r="PYE102" s="62"/>
      <c r="PYF102" s="62"/>
      <c r="PYG102" s="62"/>
      <c r="PYH102" s="62"/>
      <c r="PYI102" s="62"/>
      <c r="PYJ102" s="62"/>
      <c r="PYK102" s="62"/>
      <c r="PYL102" s="62"/>
      <c r="PYM102" s="62"/>
      <c r="PYN102" s="62"/>
      <c r="PYO102" s="62"/>
      <c r="PYP102" s="62"/>
      <c r="PYQ102" s="62"/>
      <c r="PYR102" s="62"/>
      <c r="PYS102" s="62"/>
      <c r="PYT102" s="62"/>
      <c r="PYU102" s="62"/>
      <c r="PYV102" s="62"/>
      <c r="PYW102" s="62"/>
      <c r="PYX102" s="62"/>
      <c r="PYY102" s="62"/>
      <c r="PYZ102" s="62"/>
      <c r="PZA102" s="62"/>
      <c r="PZB102" s="62"/>
      <c r="PZC102" s="62"/>
      <c r="PZD102" s="62"/>
      <c r="PZE102" s="62"/>
      <c r="PZF102" s="62"/>
      <c r="PZG102" s="62"/>
      <c r="PZH102" s="62"/>
      <c r="PZI102" s="62"/>
      <c r="PZJ102" s="62"/>
      <c r="PZK102" s="62"/>
      <c r="PZL102" s="62"/>
      <c r="PZM102" s="62"/>
      <c r="PZN102" s="62"/>
      <c r="PZO102" s="62"/>
      <c r="PZP102" s="62"/>
      <c r="PZQ102" s="62"/>
      <c r="PZR102" s="62"/>
      <c r="PZS102" s="62"/>
      <c r="PZT102" s="62"/>
      <c r="PZU102" s="62"/>
      <c r="PZV102" s="62"/>
      <c r="PZW102" s="62"/>
      <c r="PZX102" s="62"/>
      <c r="PZY102" s="62"/>
      <c r="PZZ102" s="62"/>
      <c r="QAA102" s="62"/>
      <c r="QAB102" s="62"/>
      <c r="QAC102" s="62"/>
      <c r="QAD102" s="62"/>
      <c r="QAE102" s="62"/>
      <c r="QAF102" s="62"/>
      <c r="QAG102" s="62"/>
      <c r="QAH102" s="62"/>
      <c r="QAI102" s="62"/>
      <c r="QAJ102" s="62"/>
      <c r="QAK102" s="62"/>
      <c r="QAL102" s="62"/>
      <c r="QAM102" s="62"/>
      <c r="QAN102" s="62"/>
      <c r="QAO102" s="62"/>
      <c r="QAP102" s="62"/>
      <c r="QAQ102" s="62"/>
      <c r="QAR102" s="62"/>
      <c r="QAS102" s="62"/>
      <c r="QAT102" s="62"/>
      <c r="QAU102" s="62"/>
      <c r="QAV102" s="62"/>
      <c r="QAW102" s="62"/>
      <c r="QAX102" s="62"/>
      <c r="QAY102" s="62"/>
      <c r="QAZ102" s="62"/>
      <c r="QBA102" s="62"/>
      <c r="QBB102" s="62"/>
      <c r="QBC102" s="62"/>
      <c r="QBD102" s="62"/>
      <c r="QBE102" s="62"/>
      <c r="QBF102" s="62"/>
      <c r="QBG102" s="62"/>
      <c r="QBH102" s="62"/>
      <c r="QBI102" s="62"/>
      <c r="QBJ102" s="62"/>
      <c r="QBK102" s="62"/>
      <c r="QBL102" s="62"/>
      <c r="QBM102" s="62"/>
      <c r="QBN102" s="62"/>
      <c r="QBO102" s="62"/>
      <c r="QBP102" s="62"/>
      <c r="QBQ102" s="62"/>
      <c r="QBR102" s="62"/>
      <c r="QBS102" s="62"/>
      <c r="QBT102" s="62"/>
      <c r="QBU102" s="62"/>
      <c r="QBV102" s="62"/>
      <c r="QBW102" s="62"/>
      <c r="QBX102" s="62"/>
      <c r="QBY102" s="62"/>
      <c r="QBZ102" s="62"/>
      <c r="QCA102" s="62"/>
      <c r="QCB102" s="62"/>
      <c r="QCC102" s="62"/>
      <c r="QCD102" s="62"/>
      <c r="QCE102" s="62"/>
      <c r="QCF102" s="62"/>
      <c r="QCG102" s="62"/>
      <c r="QCH102" s="62"/>
      <c r="QCI102" s="62"/>
      <c r="QCJ102" s="62"/>
      <c r="QCK102" s="62"/>
      <c r="QCL102" s="62"/>
      <c r="QCM102" s="62"/>
      <c r="QCN102" s="62"/>
      <c r="QCO102" s="62"/>
      <c r="QCP102" s="62"/>
      <c r="QCQ102" s="62"/>
      <c r="QCR102" s="62"/>
      <c r="QCS102" s="62"/>
      <c r="QCT102" s="62"/>
      <c r="QCU102" s="62"/>
      <c r="QCV102" s="62"/>
      <c r="QCW102" s="62"/>
      <c r="QCX102" s="62"/>
      <c r="QCY102" s="62"/>
      <c r="QCZ102" s="62"/>
      <c r="QDA102" s="62"/>
      <c r="QDB102" s="62"/>
      <c r="QDC102" s="62"/>
      <c r="QDD102" s="62"/>
      <c r="QDE102" s="62"/>
      <c r="QDF102" s="62"/>
      <c r="QDG102" s="62"/>
      <c r="QDH102" s="62"/>
      <c r="QDI102" s="62"/>
      <c r="QDJ102" s="62"/>
      <c r="QDK102" s="62"/>
      <c r="QDL102" s="62"/>
      <c r="QDM102" s="62"/>
      <c r="QDN102" s="62"/>
      <c r="QDO102" s="62"/>
      <c r="QDP102" s="62"/>
      <c r="QDQ102" s="62"/>
      <c r="QDR102" s="62"/>
      <c r="QDS102" s="62"/>
      <c r="QDT102" s="62"/>
      <c r="QDU102" s="62"/>
      <c r="QDV102" s="62"/>
      <c r="QDW102" s="62"/>
      <c r="QDX102" s="62"/>
      <c r="QDY102" s="62"/>
      <c r="QDZ102" s="62"/>
      <c r="QEA102" s="62"/>
      <c r="QEB102" s="62"/>
      <c r="QEC102" s="62"/>
      <c r="QED102" s="62"/>
      <c r="QEE102" s="62"/>
      <c r="QEF102" s="62"/>
      <c r="QEG102" s="62"/>
      <c r="QEH102" s="62"/>
      <c r="QEI102" s="62"/>
      <c r="QEJ102" s="62"/>
      <c r="QEK102" s="62"/>
      <c r="QEL102" s="62"/>
      <c r="QEM102" s="62"/>
      <c r="QEN102" s="62"/>
      <c r="QEO102" s="62"/>
      <c r="QEP102" s="62"/>
      <c r="QEQ102" s="62"/>
      <c r="QER102" s="62"/>
      <c r="QES102" s="62"/>
      <c r="QET102" s="62"/>
      <c r="QEU102" s="62"/>
      <c r="QEV102" s="62"/>
      <c r="QEW102" s="62"/>
      <c r="QEX102" s="62"/>
      <c r="QEY102" s="62"/>
      <c r="QEZ102" s="62"/>
      <c r="QFA102" s="62"/>
      <c r="QFB102" s="62"/>
      <c r="QFC102" s="62"/>
      <c r="QFD102" s="62"/>
      <c r="QFE102" s="62"/>
      <c r="QFF102" s="62"/>
      <c r="QFG102" s="62"/>
      <c r="QFH102" s="62"/>
      <c r="QFI102" s="62"/>
      <c r="QFJ102" s="62"/>
      <c r="QFK102" s="62"/>
      <c r="QFL102" s="62"/>
      <c r="QFM102" s="62"/>
      <c r="QFN102" s="62"/>
      <c r="QFO102" s="62"/>
      <c r="QFP102" s="62"/>
      <c r="QFQ102" s="62"/>
      <c r="QFR102" s="62"/>
      <c r="QFS102" s="62"/>
      <c r="QFT102" s="62"/>
      <c r="QFU102" s="62"/>
      <c r="QFV102" s="62"/>
      <c r="QFW102" s="62"/>
      <c r="QFX102" s="62"/>
      <c r="QFY102" s="62"/>
      <c r="QFZ102" s="62"/>
      <c r="QGA102" s="62"/>
      <c r="QGB102" s="62"/>
      <c r="QGC102" s="62"/>
      <c r="QGD102" s="62"/>
      <c r="QGE102" s="62"/>
      <c r="QGF102" s="62"/>
      <c r="QGG102" s="62"/>
      <c r="QGH102" s="62"/>
      <c r="QGI102" s="62"/>
      <c r="QGJ102" s="62"/>
      <c r="QGK102" s="62"/>
      <c r="QGL102" s="62"/>
      <c r="QGM102" s="62"/>
      <c r="QGN102" s="62"/>
      <c r="QGO102" s="62"/>
      <c r="QGP102" s="62"/>
      <c r="QGQ102" s="62"/>
      <c r="QGR102" s="62"/>
      <c r="QGS102" s="62"/>
      <c r="QGT102" s="62"/>
      <c r="QGU102" s="62"/>
      <c r="QGV102" s="62"/>
      <c r="QGW102" s="62"/>
      <c r="QGX102" s="62"/>
      <c r="QGY102" s="62"/>
      <c r="QGZ102" s="62"/>
      <c r="QHA102" s="62"/>
      <c r="QHB102" s="62"/>
      <c r="QHC102" s="62"/>
      <c r="QHD102" s="62"/>
      <c r="QHE102" s="62"/>
      <c r="QHF102" s="62"/>
      <c r="QHG102" s="62"/>
      <c r="QHH102" s="62"/>
      <c r="QHI102" s="62"/>
      <c r="QHJ102" s="62"/>
      <c r="QHK102" s="62"/>
      <c r="QHL102" s="62"/>
      <c r="QHM102" s="62"/>
      <c r="QHN102" s="62"/>
      <c r="QHO102" s="62"/>
      <c r="QHP102" s="62"/>
      <c r="QHQ102" s="62"/>
      <c r="QHR102" s="62"/>
      <c r="QHS102" s="62"/>
      <c r="QHT102" s="62"/>
      <c r="QHU102" s="62"/>
      <c r="QHV102" s="62"/>
      <c r="QHW102" s="62"/>
      <c r="QHX102" s="62"/>
      <c r="QHY102" s="62"/>
      <c r="QHZ102" s="62"/>
      <c r="QIA102" s="62"/>
      <c r="QIB102" s="62"/>
      <c r="QIC102" s="62"/>
      <c r="QID102" s="62"/>
      <c r="QIE102" s="62"/>
      <c r="QIF102" s="62"/>
      <c r="QIG102" s="62"/>
      <c r="QIH102" s="62"/>
      <c r="QII102" s="62"/>
      <c r="QIJ102" s="62"/>
      <c r="QIK102" s="62"/>
      <c r="QIL102" s="62"/>
      <c r="QIM102" s="62"/>
      <c r="QIN102" s="62"/>
      <c r="QIO102" s="62"/>
      <c r="QIP102" s="62"/>
      <c r="QIQ102" s="62"/>
      <c r="QIR102" s="62"/>
      <c r="QIS102" s="62"/>
      <c r="QIT102" s="62"/>
      <c r="QIU102" s="62"/>
      <c r="QIV102" s="62"/>
      <c r="QIW102" s="62"/>
      <c r="QIX102" s="62"/>
      <c r="QIY102" s="62"/>
      <c r="QIZ102" s="62"/>
      <c r="QJA102" s="62"/>
      <c r="QJB102" s="62"/>
      <c r="QJC102" s="62"/>
      <c r="QJD102" s="62"/>
      <c r="QJE102" s="62"/>
      <c r="QJF102" s="62"/>
      <c r="QJG102" s="62"/>
      <c r="QJH102" s="62"/>
      <c r="QJI102" s="62"/>
      <c r="QJJ102" s="62"/>
      <c r="QJK102" s="62"/>
      <c r="QJL102" s="62"/>
      <c r="QJM102" s="62"/>
      <c r="QJN102" s="62"/>
      <c r="QJO102" s="62"/>
      <c r="QJP102" s="62"/>
      <c r="QJQ102" s="62"/>
      <c r="QJR102" s="62"/>
      <c r="QJS102" s="62"/>
      <c r="QJT102" s="62"/>
      <c r="QJU102" s="62"/>
      <c r="QJV102" s="62"/>
      <c r="QJW102" s="62"/>
      <c r="QJX102" s="62"/>
      <c r="QJY102" s="62"/>
      <c r="QJZ102" s="62"/>
      <c r="QKA102" s="62"/>
      <c r="QKB102" s="62"/>
      <c r="QKC102" s="62"/>
      <c r="QKD102" s="62"/>
      <c r="QKE102" s="62"/>
      <c r="QKF102" s="62"/>
      <c r="QKG102" s="62"/>
      <c r="QKH102" s="62"/>
      <c r="QKI102" s="62"/>
      <c r="QKJ102" s="62"/>
      <c r="QKK102" s="62"/>
      <c r="QKL102" s="62"/>
      <c r="QKM102" s="62"/>
      <c r="QKN102" s="62"/>
      <c r="QKO102" s="62"/>
      <c r="QKP102" s="62"/>
      <c r="QKQ102" s="62"/>
      <c r="QKR102" s="62"/>
      <c r="QKS102" s="62"/>
      <c r="QKT102" s="62"/>
      <c r="QKU102" s="62"/>
      <c r="QKV102" s="62"/>
      <c r="QKW102" s="62"/>
      <c r="QKX102" s="62"/>
      <c r="QKY102" s="62"/>
      <c r="QKZ102" s="62"/>
      <c r="QLA102" s="62"/>
      <c r="QLB102" s="62"/>
      <c r="QLC102" s="62"/>
      <c r="QLD102" s="62"/>
      <c r="QLE102" s="62"/>
      <c r="QLF102" s="62"/>
      <c r="QLG102" s="62"/>
      <c r="QLH102" s="62"/>
      <c r="QLI102" s="62"/>
      <c r="QLJ102" s="62"/>
      <c r="QLK102" s="62"/>
      <c r="QLL102" s="62"/>
      <c r="QLM102" s="62"/>
      <c r="QLN102" s="62"/>
      <c r="QLO102" s="62"/>
      <c r="QLP102" s="62"/>
      <c r="QLQ102" s="62"/>
      <c r="QLR102" s="62"/>
      <c r="QLS102" s="62"/>
      <c r="QLT102" s="62"/>
      <c r="QLU102" s="62"/>
      <c r="QLV102" s="62"/>
      <c r="QLW102" s="62"/>
      <c r="QLX102" s="62"/>
      <c r="QLY102" s="62"/>
      <c r="QLZ102" s="62"/>
      <c r="QMA102" s="62"/>
      <c r="QMB102" s="62"/>
      <c r="QMC102" s="62"/>
      <c r="QMD102" s="62"/>
      <c r="QME102" s="62"/>
      <c r="QMF102" s="62"/>
      <c r="QMG102" s="62"/>
      <c r="QMH102" s="62"/>
      <c r="QMI102" s="62"/>
      <c r="QMJ102" s="62"/>
      <c r="QMK102" s="62"/>
      <c r="QML102" s="62"/>
      <c r="QMM102" s="62"/>
      <c r="QMN102" s="62"/>
      <c r="QMO102" s="62"/>
      <c r="QMP102" s="62"/>
      <c r="QMQ102" s="62"/>
      <c r="QMR102" s="62"/>
      <c r="QMS102" s="62"/>
      <c r="QMT102" s="62"/>
      <c r="QMU102" s="62"/>
      <c r="QMV102" s="62"/>
      <c r="QMW102" s="62"/>
      <c r="QMX102" s="62"/>
      <c r="QMY102" s="62"/>
      <c r="QMZ102" s="62"/>
      <c r="QNA102" s="62"/>
      <c r="QNB102" s="62"/>
      <c r="QNC102" s="62"/>
      <c r="QND102" s="62"/>
      <c r="QNE102" s="62"/>
      <c r="QNF102" s="62"/>
      <c r="QNG102" s="62"/>
      <c r="QNH102" s="62"/>
      <c r="QNI102" s="62"/>
      <c r="QNJ102" s="62"/>
      <c r="QNK102" s="62"/>
      <c r="QNL102" s="62"/>
      <c r="QNM102" s="62"/>
      <c r="QNN102" s="62"/>
      <c r="QNO102" s="62"/>
      <c r="QNP102" s="62"/>
      <c r="QNQ102" s="62"/>
      <c r="QNR102" s="62"/>
      <c r="QNS102" s="62"/>
      <c r="QNT102" s="62"/>
      <c r="QNU102" s="62"/>
      <c r="QNV102" s="62"/>
      <c r="QNW102" s="62"/>
      <c r="QNX102" s="62"/>
      <c r="QNY102" s="62"/>
      <c r="QNZ102" s="62"/>
      <c r="QOA102" s="62"/>
      <c r="QOB102" s="62"/>
      <c r="QOC102" s="62"/>
      <c r="QOD102" s="62"/>
      <c r="QOE102" s="62"/>
      <c r="QOF102" s="62"/>
      <c r="QOG102" s="62"/>
      <c r="QOH102" s="62"/>
      <c r="QOI102" s="62"/>
      <c r="QOJ102" s="62"/>
      <c r="QOK102" s="62"/>
      <c r="QOL102" s="62"/>
      <c r="QOM102" s="62"/>
      <c r="QON102" s="62"/>
      <c r="QOO102" s="62"/>
      <c r="QOP102" s="62"/>
      <c r="QOQ102" s="62"/>
      <c r="QOR102" s="62"/>
      <c r="QOS102" s="62"/>
      <c r="QOT102" s="62"/>
      <c r="QOU102" s="62"/>
      <c r="QOV102" s="62"/>
      <c r="QOW102" s="62"/>
      <c r="QOX102" s="62"/>
      <c r="QOY102" s="62"/>
      <c r="QOZ102" s="62"/>
      <c r="QPA102" s="62"/>
      <c r="QPB102" s="62"/>
      <c r="QPC102" s="62"/>
      <c r="QPD102" s="62"/>
      <c r="QPE102" s="62"/>
      <c r="QPF102" s="62"/>
      <c r="QPG102" s="62"/>
      <c r="QPH102" s="62"/>
      <c r="QPI102" s="62"/>
      <c r="QPJ102" s="62"/>
      <c r="QPK102" s="62"/>
      <c r="QPL102" s="62"/>
      <c r="QPM102" s="62"/>
      <c r="QPN102" s="62"/>
      <c r="QPO102" s="62"/>
      <c r="QPP102" s="62"/>
      <c r="QPQ102" s="62"/>
      <c r="QPR102" s="62"/>
      <c r="QPS102" s="62"/>
      <c r="QPT102" s="62"/>
      <c r="QPU102" s="62"/>
      <c r="QPV102" s="62"/>
      <c r="QPW102" s="62"/>
      <c r="QPX102" s="62"/>
      <c r="QPY102" s="62"/>
      <c r="QPZ102" s="62"/>
      <c r="QQA102" s="62"/>
      <c r="QQB102" s="62"/>
      <c r="QQC102" s="62"/>
      <c r="QQD102" s="62"/>
      <c r="QQE102" s="62"/>
      <c r="QQF102" s="62"/>
      <c r="QQG102" s="62"/>
      <c r="QQH102" s="62"/>
      <c r="QQI102" s="62"/>
      <c r="QQJ102" s="62"/>
      <c r="QQK102" s="62"/>
      <c r="QQL102" s="62"/>
      <c r="QQM102" s="62"/>
      <c r="QQN102" s="62"/>
      <c r="QQO102" s="62"/>
      <c r="QQP102" s="62"/>
      <c r="QQQ102" s="62"/>
      <c r="QQR102" s="62"/>
      <c r="QQS102" s="62"/>
      <c r="QQT102" s="62"/>
      <c r="QQU102" s="62"/>
      <c r="QQV102" s="62"/>
      <c r="QQW102" s="62"/>
      <c r="QQX102" s="62"/>
      <c r="QQY102" s="62"/>
      <c r="QQZ102" s="62"/>
      <c r="QRA102" s="62"/>
      <c r="QRB102" s="62"/>
      <c r="QRC102" s="62"/>
      <c r="QRD102" s="62"/>
      <c r="QRE102" s="62"/>
      <c r="QRF102" s="62"/>
      <c r="QRG102" s="62"/>
      <c r="QRH102" s="62"/>
      <c r="QRI102" s="62"/>
      <c r="QRJ102" s="62"/>
      <c r="QRK102" s="62"/>
      <c r="QRL102" s="62"/>
      <c r="QRM102" s="62"/>
      <c r="QRN102" s="62"/>
      <c r="QRO102" s="62"/>
      <c r="QRP102" s="62"/>
      <c r="QRQ102" s="62"/>
      <c r="QRR102" s="62"/>
      <c r="QRS102" s="62"/>
      <c r="QRT102" s="62"/>
      <c r="QRU102" s="62"/>
      <c r="QRV102" s="62"/>
      <c r="QRW102" s="62"/>
      <c r="QRX102" s="62"/>
      <c r="QRY102" s="62"/>
      <c r="QRZ102" s="62"/>
      <c r="QSA102" s="62"/>
      <c r="QSB102" s="62"/>
      <c r="QSC102" s="62"/>
      <c r="QSD102" s="62"/>
      <c r="QSE102" s="62"/>
      <c r="QSF102" s="62"/>
      <c r="QSG102" s="62"/>
      <c r="QSH102" s="62"/>
      <c r="QSI102" s="62"/>
      <c r="QSJ102" s="62"/>
      <c r="QSK102" s="62"/>
      <c r="QSL102" s="62"/>
      <c r="QSM102" s="62"/>
      <c r="QSN102" s="62"/>
      <c r="QSO102" s="62"/>
      <c r="QSP102" s="62"/>
      <c r="QSQ102" s="62"/>
      <c r="QSR102" s="62"/>
      <c r="QSS102" s="62"/>
      <c r="QST102" s="62"/>
      <c r="QSU102" s="62"/>
      <c r="QSV102" s="62"/>
      <c r="QSW102" s="62"/>
      <c r="QSX102" s="62"/>
      <c r="QSY102" s="62"/>
      <c r="QSZ102" s="62"/>
      <c r="QTA102" s="62"/>
      <c r="QTB102" s="62"/>
      <c r="QTC102" s="62"/>
      <c r="QTD102" s="62"/>
      <c r="QTE102" s="62"/>
      <c r="QTF102" s="62"/>
      <c r="QTG102" s="62"/>
      <c r="QTH102" s="62"/>
      <c r="QTI102" s="62"/>
      <c r="QTJ102" s="62"/>
      <c r="QTK102" s="62"/>
      <c r="QTL102" s="62"/>
      <c r="QTM102" s="62"/>
      <c r="QTN102" s="62"/>
      <c r="QTO102" s="62"/>
      <c r="QTP102" s="62"/>
      <c r="QTQ102" s="62"/>
      <c r="QTR102" s="62"/>
      <c r="QTS102" s="62"/>
      <c r="QTT102" s="62"/>
      <c r="QTU102" s="62"/>
      <c r="QTV102" s="62"/>
      <c r="QTW102" s="62"/>
      <c r="QTX102" s="62"/>
      <c r="QTY102" s="62"/>
      <c r="QTZ102" s="62"/>
      <c r="QUA102" s="62"/>
      <c r="QUB102" s="62"/>
      <c r="QUC102" s="62"/>
      <c r="QUD102" s="62"/>
      <c r="QUE102" s="62"/>
      <c r="QUF102" s="62"/>
      <c r="QUG102" s="62"/>
      <c r="QUH102" s="62"/>
      <c r="QUI102" s="62"/>
      <c r="QUJ102" s="62"/>
      <c r="QUK102" s="62"/>
      <c r="QUL102" s="62"/>
      <c r="QUM102" s="62"/>
      <c r="QUN102" s="62"/>
      <c r="QUO102" s="62"/>
      <c r="QUP102" s="62"/>
      <c r="QUQ102" s="62"/>
      <c r="QUR102" s="62"/>
      <c r="QUS102" s="62"/>
      <c r="QUT102" s="62"/>
      <c r="QUU102" s="62"/>
      <c r="QUV102" s="62"/>
      <c r="QUW102" s="62"/>
      <c r="QUX102" s="62"/>
      <c r="QUY102" s="62"/>
      <c r="QUZ102" s="62"/>
      <c r="QVA102" s="62"/>
      <c r="QVB102" s="62"/>
      <c r="QVC102" s="62"/>
      <c r="QVD102" s="62"/>
      <c r="QVE102" s="62"/>
      <c r="QVF102" s="62"/>
      <c r="QVG102" s="62"/>
      <c r="QVH102" s="62"/>
      <c r="QVI102" s="62"/>
      <c r="QVJ102" s="62"/>
      <c r="QVK102" s="62"/>
      <c r="QVL102" s="62"/>
      <c r="QVM102" s="62"/>
      <c r="QVN102" s="62"/>
      <c r="QVO102" s="62"/>
      <c r="QVP102" s="62"/>
      <c r="QVQ102" s="62"/>
      <c r="QVR102" s="62"/>
      <c r="QVS102" s="62"/>
      <c r="QVT102" s="62"/>
      <c r="QVU102" s="62"/>
      <c r="QVV102" s="62"/>
      <c r="QVW102" s="62"/>
      <c r="QVX102" s="62"/>
      <c r="QVY102" s="62"/>
      <c r="QVZ102" s="62"/>
      <c r="QWA102" s="62"/>
      <c r="QWB102" s="62"/>
      <c r="QWC102" s="62"/>
      <c r="QWD102" s="62"/>
      <c r="QWE102" s="62"/>
      <c r="QWF102" s="62"/>
      <c r="QWG102" s="62"/>
      <c r="QWH102" s="62"/>
      <c r="QWI102" s="62"/>
      <c r="QWJ102" s="62"/>
      <c r="QWK102" s="62"/>
      <c r="QWL102" s="62"/>
      <c r="QWM102" s="62"/>
      <c r="QWN102" s="62"/>
      <c r="QWO102" s="62"/>
      <c r="QWP102" s="62"/>
      <c r="QWQ102" s="62"/>
      <c r="QWR102" s="62"/>
      <c r="QWS102" s="62"/>
      <c r="QWT102" s="62"/>
      <c r="QWU102" s="62"/>
      <c r="QWV102" s="62"/>
      <c r="QWW102" s="62"/>
      <c r="QWX102" s="62"/>
      <c r="QWY102" s="62"/>
      <c r="QWZ102" s="62"/>
      <c r="QXA102" s="62"/>
      <c r="QXB102" s="62"/>
      <c r="QXC102" s="62"/>
      <c r="QXD102" s="62"/>
      <c r="QXE102" s="62"/>
      <c r="QXF102" s="62"/>
      <c r="QXG102" s="62"/>
      <c r="QXH102" s="62"/>
      <c r="QXI102" s="62"/>
      <c r="QXJ102" s="62"/>
      <c r="QXK102" s="62"/>
      <c r="QXL102" s="62"/>
      <c r="QXM102" s="62"/>
      <c r="QXN102" s="62"/>
      <c r="QXO102" s="62"/>
      <c r="QXP102" s="62"/>
      <c r="QXQ102" s="62"/>
      <c r="QXR102" s="62"/>
      <c r="QXS102" s="62"/>
      <c r="QXT102" s="62"/>
      <c r="QXU102" s="62"/>
      <c r="QXV102" s="62"/>
      <c r="QXW102" s="62"/>
      <c r="QXX102" s="62"/>
      <c r="QXY102" s="62"/>
      <c r="QXZ102" s="62"/>
      <c r="QYA102" s="62"/>
      <c r="QYB102" s="62"/>
      <c r="QYC102" s="62"/>
      <c r="QYD102" s="62"/>
      <c r="QYE102" s="62"/>
      <c r="QYF102" s="62"/>
      <c r="QYG102" s="62"/>
      <c r="QYH102" s="62"/>
      <c r="QYI102" s="62"/>
      <c r="QYJ102" s="62"/>
      <c r="QYK102" s="62"/>
      <c r="QYL102" s="62"/>
      <c r="QYM102" s="62"/>
      <c r="QYN102" s="62"/>
      <c r="QYO102" s="62"/>
      <c r="QYP102" s="62"/>
      <c r="QYQ102" s="62"/>
      <c r="QYR102" s="62"/>
      <c r="QYS102" s="62"/>
      <c r="QYT102" s="62"/>
      <c r="QYU102" s="62"/>
      <c r="QYV102" s="62"/>
      <c r="QYW102" s="62"/>
      <c r="QYX102" s="62"/>
      <c r="QYY102" s="62"/>
      <c r="QYZ102" s="62"/>
      <c r="QZA102" s="62"/>
      <c r="QZB102" s="62"/>
      <c r="QZC102" s="62"/>
      <c r="QZD102" s="62"/>
      <c r="QZE102" s="62"/>
      <c r="QZF102" s="62"/>
      <c r="QZG102" s="62"/>
      <c r="QZH102" s="62"/>
      <c r="QZI102" s="62"/>
      <c r="QZJ102" s="62"/>
      <c r="QZK102" s="62"/>
      <c r="QZL102" s="62"/>
      <c r="QZM102" s="62"/>
      <c r="QZN102" s="62"/>
      <c r="QZO102" s="62"/>
      <c r="QZP102" s="62"/>
      <c r="QZQ102" s="62"/>
      <c r="QZR102" s="62"/>
      <c r="QZS102" s="62"/>
      <c r="QZT102" s="62"/>
      <c r="QZU102" s="62"/>
      <c r="QZV102" s="62"/>
      <c r="QZW102" s="62"/>
      <c r="QZX102" s="62"/>
      <c r="QZY102" s="62"/>
      <c r="QZZ102" s="62"/>
      <c r="RAA102" s="62"/>
      <c r="RAB102" s="62"/>
      <c r="RAC102" s="62"/>
      <c r="RAD102" s="62"/>
      <c r="RAE102" s="62"/>
      <c r="RAF102" s="62"/>
      <c r="RAG102" s="62"/>
      <c r="RAH102" s="62"/>
      <c r="RAI102" s="62"/>
      <c r="RAJ102" s="62"/>
      <c r="RAK102" s="62"/>
      <c r="RAL102" s="62"/>
      <c r="RAM102" s="62"/>
      <c r="RAN102" s="62"/>
      <c r="RAO102" s="62"/>
      <c r="RAP102" s="62"/>
      <c r="RAQ102" s="62"/>
      <c r="RAR102" s="62"/>
      <c r="RAS102" s="62"/>
      <c r="RAT102" s="62"/>
      <c r="RAU102" s="62"/>
      <c r="RAV102" s="62"/>
      <c r="RAW102" s="62"/>
      <c r="RAX102" s="62"/>
      <c r="RAY102" s="62"/>
      <c r="RAZ102" s="62"/>
      <c r="RBA102" s="62"/>
      <c r="RBB102" s="62"/>
      <c r="RBC102" s="62"/>
      <c r="RBD102" s="62"/>
      <c r="RBE102" s="62"/>
      <c r="RBF102" s="62"/>
      <c r="RBG102" s="62"/>
      <c r="RBH102" s="62"/>
      <c r="RBI102" s="62"/>
      <c r="RBJ102" s="62"/>
      <c r="RBK102" s="62"/>
      <c r="RBL102" s="62"/>
      <c r="RBM102" s="62"/>
      <c r="RBN102" s="62"/>
      <c r="RBO102" s="62"/>
      <c r="RBP102" s="62"/>
      <c r="RBQ102" s="62"/>
      <c r="RBR102" s="62"/>
      <c r="RBS102" s="62"/>
      <c r="RBT102" s="62"/>
      <c r="RBU102" s="62"/>
      <c r="RBV102" s="62"/>
      <c r="RBW102" s="62"/>
      <c r="RBX102" s="62"/>
      <c r="RBY102" s="62"/>
      <c r="RBZ102" s="62"/>
      <c r="RCA102" s="62"/>
      <c r="RCB102" s="62"/>
      <c r="RCC102" s="62"/>
      <c r="RCD102" s="62"/>
      <c r="RCE102" s="62"/>
      <c r="RCF102" s="62"/>
      <c r="RCG102" s="62"/>
      <c r="RCH102" s="62"/>
      <c r="RCI102" s="62"/>
      <c r="RCJ102" s="62"/>
      <c r="RCK102" s="62"/>
      <c r="RCL102" s="62"/>
      <c r="RCM102" s="62"/>
      <c r="RCN102" s="62"/>
      <c r="RCO102" s="62"/>
      <c r="RCP102" s="62"/>
      <c r="RCQ102" s="62"/>
      <c r="RCR102" s="62"/>
      <c r="RCS102" s="62"/>
      <c r="RCT102" s="62"/>
      <c r="RCU102" s="62"/>
      <c r="RCV102" s="62"/>
      <c r="RCW102" s="62"/>
      <c r="RCX102" s="62"/>
      <c r="RCY102" s="62"/>
      <c r="RCZ102" s="62"/>
      <c r="RDA102" s="62"/>
      <c r="RDB102" s="62"/>
      <c r="RDC102" s="62"/>
      <c r="RDD102" s="62"/>
      <c r="RDE102" s="62"/>
      <c r="RDF102" s="62"/>
      <c r="RDG102" s="62"/>
      <c r="RDH102" s="62"/>
      <c r="RDI102" s="62"/>
      <c r="RDJ102" s="62"/>
      <c r="RDK102" s="62"/>
      <c r="RDL102" s="62"/>
      <c r="RDM102" s="62"/>
      <c r="RDN102" s="62"/>
      <c r="RDO102" s="62"/>
      <c r="RDP102" s="62"/>
      <c r="RDQ102" s="62"/>
      <c r="RDR102" s="62"/>
      <c r="RDS102" s="62"/>
      <c r="RDT102" s="62"/>
      <c r="RDU102" s="62"/>
      <c r="RDV102" s="62"/>
      <c r="RDW102" s="62"/>
      <c r="RDX102" s="62"/>
      <c r="RDY102" s="62"/>
      <c r="RDZ102" s="62"/>
      <c r="REA102" s="62"/>
      <c r="REB102" s="62"/>
      <c r="REC102" s="62"/>
      <c r="RED102" s="62"/>
      <c r="REE102" s="62"/>
      <c r="REF102" s="62"/>
      <c r="REG102" s="62"/>
      <c r="REH102" s="62"/>
      <c r="REI102" s="62"/>
      <c r="REJ102" s="62"/>
      <c r="REK102" s="62"/>
      <c r="REL102" s="62"/>
      <c r="REM102" s="62"/>
      <c r="REN102" s="62"/>
      <c r="REO102" s="62"/>
      <c r="REP102" s="62"/>
      <c r="REQ102" s="62"/>
      <c r="RER102" s="62"/>
      <c r="RES102" s="62"/>
      <c r="RET102" s="62"/>
      <c r="REU102" s="62"/>
      <c r="REV102" s="62"/>
      <c r="REW102" s="62"/>
      <c r="REX102" s="62"/>
      <c r="REY102" s="62"/>
      <c r="REZ102" s="62"/>
      <c r="RFA102" s="62"/>
      <c r="RFB102" s="62"/>
      <c r="RFC102" s="62"/>
      <c r="RFD102" s="62"/>
      <c r="RFE102" s="62"/>
      <c r="RFF102" s="62"/>
      <c r="RFG102" s="62"/>
      <c r="RFH102" s="62"/>
      <c r="RFI102" s="62"/>
      <c r="RFJ102" s="62"/>
      <c r="RFK102" s="62"/>
      <c r="RFL102" s="62"/>
      <c r="RFM102" s="62"/>
      <c r="RFN102" s="62"/>
      <c r="RFO102" s="62"/>
      <c r="RFP102" s="62"/>
      <c r="RFQ102" s="62"/>
      <c r="RFR102" s="62"/>
      <c r="RFS102" s="62"/>
      <c r="RFT102" s="62"/>
      <c r="RFU102" s="62"/>
      <c r="RFV102" s="62"/>
      <c r="RFW102" s="62"/>
      <c r="RFX102" s="62"/>
      <c r="RFY102" s="62"/>
      <c r="RFZ102" s="62"/>
      <c r="RGA102" s="62"/>
      <c r="RGB102" s="62"/>
      <c r="RGC102" s="62"/>
      <c r="RGD102" s="62"/>
      <c r="RGE102" s="62"/>
      <c r="RGF102" s="62"/>
      <c r="RGG102" s="62"/>
      <c r="RGH102" s="62"/>
      <c r="RGI102" s="62"/>
      <c r="RGJ102" s="62"/>
      <c r="RGK102" s="62"/>
      <c r="RGL102" s="62"/>
      <c r="RGM102" s="62"/>
      <c r="RGN102" s="62"/>
      <c r="RGO102" s="62"/>
      <c r="RGP102" s="62"/>
      <c r="RGQ102" s="62"/>
      <c r="RGR102" s="62"/>
      <c r="RGS102" s="62"/>
      <c r="RGT102" s="62"/>
      <c r="RGU102" s="62"/>
      <c r="RGV102" s="62"/>
      <c r="RGW102" s="62"/>
      <c r="RGX102" s="62"/>
      <c r="RGY102" s="62"/>
      <c r="RGZ102" s="62"/>
      <c r="RHA102" s="62"/>
      <c r="RHB102" s="62"/>
      <c r="RHC102" s="62"/>
      <c r="RHD102" s="62"/>
      <c r="RHE102" s="62"/>
      <c r="RHF102" s="62"/>
      <c r="RHG102" s="62"/>
      <c r="RHH102" s="62"/>
      <c r="RHI102" s="62"/>
      <c r="RHJ102" s="62"/>
      <c r="RHK102" s="62"/>
      <c r="RHL102" s="62"/>
      <c r="RHM102" s="62"/>
      <c r="RHN102" s="62"/>
      <c r="RHO102" s="62"/>
      <c r="RHP102" s="62"/>
      <c r="RHQ102" s="62"/>
      <c r="RHR102" s="62"/>
      <c r="RHS102" s="62"/>
      <c r="RHT102" s="62"/>
      <c r="RHU102" s="62"/>
      <c r="RHV102" s="62"/>
      <c r="RHW102" s="62"/>
      <c r="RHX102" s="62"/>
      <c r="RHY102" s="62"/>
      <c r="RHZ102" s="62"/>
      <c r="RIA102" s="62"/>
      <c r="RIB102" s="62"/>
      <c r="RIC102" s="62"/>
      <c r="RID102" s="62"/>
      <c r="RIE102" s="62"/>
      <c r="RIF102" s="62"/>
      <c r="RIG102" s="62"/>
      <c r="RIH102" s="62"/>
      <c r="RII102" s="62"/>
      <c r="RIJ102" s="62"/>
      <c r="RIK102" s="62"/>
      <c r="RIL102" s="62"/>
      <c r="RIM102" s="62"/>
      <c r="RIN102" s="62"/>
      <c r="RIO102" s="62"/>
      <c r="RIP102" s="62"/>
      <c r="RIQ102" s="62"/>
      <c r="RIR102" s="62"/>
      <c r="RIS102" s="62"/>
      <c r="RIT102" s="62"/>
      <c r="RIU102" s="62"/>
      <c r="RIV102" s="62"/>
      <c r="RIW102" s="62"/>
      <c r="RIX102" s="62"/>
      <c r="RIY102" s="62"/>
      <c r="RIZ102" s="62"/>
      <c r="RJA102" s="62"/>
      <c r="RJB102" s="62"/>
      <c r="RJC102" s="62"/>
      <c r="RJD102" s="62"/>
      <c r="RJE102" s="62"/>
      <c r="RJF102" s="62"/>
      <c r="RJG102" s="62"/>
      <c r="RJH102" s="62"/>
      <c r="RJI102" s="62"/>
      <c r="RJJ102" s="62"/>
      <c r="RJK102" s="62"/>
      <c r="RJL102" s="62"/>
      <c r="RJM102" s="62"/>
      <c r="RJN102" s="62"/>
      <c r="RJO102" s="62"/>
      <c r="RJP102" s="62"/>
      <c r="RJQ102" s="62"/>
      <c r="RJR102" s="62"/>
      <c r="RJS102" s="62"/>
      <c r="RJT102" s="62"/>
      <c r="RJU102" s="62"/>
      <c r="RJV102" s="62"/>
      <c r="RJW102" s="62"/>
      <c r="RJX102" s="62"/>
      <c r="RJY102" s="62"/>
      <c r="RJZ102" s="62"/>
      <c r="RKA102" s="62"/>
      <c r="RKB102" s="62"/>
      <c r="RKC102" s="62"/>
      <c r="RKD102" s="62"/>
      <c r="RKE102" s="62"/>
      <c r="RKF102" s="62"/>
      <c r="RKG102" s="62"/>
      <c r="RKH102" s="62"/>
      <c r="RKI102" s="62"/>
      <c r="RKJ102" s="62"/>
      <c r="RKK102" s="62"/>
      <c r="RKL102" s="62"/>
      <c r="RKM102" s="62"/>
      <c r="RKN102" s="62"/>
      <c r="RKO102" s="62"/>
      <c r="RKP102" s="62"/>
      <c r="RKQ102" s="62"/>
      <c r="RKR102" s="62"/>
      <c r="RKS102" s="62"/>
      <c r="RKT102" s="62"/>
      <c r="RKU102" s="62"/>
      <c r="RKV102" s="62"/>
      <c r="RKW102" s="62"/>
      <c r="RKX102" s="62"/>
      <c r="RKY102" s="62"/>
      <c r="RKZ102" s="62"/>
      <c r="RLA102" s="62"/>
      <c r="RLB102" s="62"/>
      <c r="RLC102" s="62"/>
      <c r="RLD102" s="62"/>
      <c r="RLE102" s="62"/>
      <c r="RLF102" s="62"/>
      <c r="RLG102" s="62"/>
      <c r="RLH102" s="62"/>
      <c r="RLI102" s="62"/>
      <c r="RLJ102" s="62"/>
      <c r="RLK102" s="62"/>
      <c r="RLL102" s="62"/>
      <c r="RLM102" s="62"/>
      <c r="RLN102" s="62"/>
      <c r="RLO102" s="62"/>
      <c r="RLP102" s="62"/>
      <c r="RLQ102" s="62"/>
      <c r="RLR102" s="62"/>
      <c r="RLS102" s="62"/>
      <c r="RLT102" s="62"/>
      <c r="RLU102" s="62"/>
      <c r="RLV102" s="62"/>
      <c r="RLW102" s="62"/>
      <c r="RLX102" s="62"/>
      <c r="RLY102" s="62"/>
      <c r="RLZ102" s="62"/>
      <c r="RMA102" s="62"/>
      <c r="RMB102" s="62"/>
      <c r="RMC102" s="62"/>
      <c r="RMD102" s="62"/>
      <c r="RME102" s="62"/>
      <c r="RMF102" s="62"/>
      <c r="RMG102" s="62"/>
      <c r="RMH102" s="62"/>
      <c r="RMI102" s="62"/>
      <c r="RMJ102" s="62"/>
      <c r="RMK102" s="62"/>
      <c r="RML102" s="62"/>
      <c r="RMM102" s="62"/>
      <c r="RMN102" s="62"/>
      <c r="RMO102" s="62"/>
      <c r="RMP102" s="62"/>
      <c r="RMQ102" s="62"/>
      <c r="RMR102" s="62"/>
      <c r="RMS102" s="62"/>
      <c r="RMT102" s="62"/>
      <c r="RMU102" s="62"/>
      <c r="RMV102" s="62"/>
      <c r="RMW102" s="62"/>
      <c r="RMX102" s="62"/>
      <c r="RMY102" s="62"/>
      <c r="RMZ102" s="62"/>
      <c r="RNA102" s="62"/>
      <c r="RNB102" s="62"/>
      <c r="RNC102" s="62"/>
      <c r="RND102" s="62"/>
      <c r="RNE102" s="62"/>
      <c r="RNF102" s="62"/>
      <c r="RNG102" s="62"/>
      <c r="RNH102" s="62"/>
      <c r="RNI102" s="62"/>
      <c r="RNJ102" s="62"/>
      <c r="RNK102" s="62"/>
      <c r="RNL102" s="62"/>
      <c r="RNM102" s="62"/>
      <c r="RNN102" s="62"/>
      <c r="RNO102" s="62"/>
      <c r="RNP102" s="62"/>
      <c r="RNQ102" s="62"/>
      <c r="RNR102" s="62"/>
      <c r="RNS102" s="62"/>
      <c r="RNT102" s="62"/>
      <c r="RNU102" s="62"/>
      <c r="RNV102" s="62"/>
      <c r="RNW102" s="62"/>
      <c r="RNX102" s="62"/>
      <c r="RNY102" s="62"/>
      <c r="RNZ102" s="62"/>
      <c r="ROA102" s="62"/>
      <c r="ROB102" s="62"/>
      <c r="ROC102" s="62"/>
      <c r="ROD102" s="62"/>
      <c r="ROE102" s="62"/>
      <c r="ROF102" s="62"/>
      <c r="ROG102" s="62"/>
      <c r="ROH102" s="62"/>
      <c r="ROI102" s="62"/>
      <c r="ROJ102" s="62"/>
      <c r="ROK102" s="62"/>
      <c r="ROL102" s="62"/>
      <c r="ROM102" s="62"/>
      <c r="RON102" s="62"/>
      <c r="ROO102" s="62"/>
      <c r="ROP102" s="62"/>
      <c r="ROQ102" s="62"/>
      <c r="ROR102" s="62"/>
      <c r="ROS102" s="62"/>
      <c r="ROT102" s="62"/>
      <c r="ROU102" s="62"/>
      <c r="ROV102" s="62"/>
      <c r="ROW102" s="62"/>
      <c r="ROX102" s="62"/>
      <c r="ROY102" s="62"/>
      <c r="ROZ102" s="62"/>
      <c r="RPA102" s="62"/>
      <c r="RPB102" s="62"/>
      <c r="RPC102" s="62"/>
      <c r="RPD102" s="62"/>
      <c r="RPE102" s="62"/>
      <c r="RPF102" s="62"/>
      <c r="RPG102" s="62"/>
      <c r="RPH102" s="62"/>
      <c r="RPI102" s="62"/>
      <c r="RPJ102" s="62"/>
      <c r="RPK102" s="62"/>
      <c r="RPL102" s="62"/>
      <c r="RPM102" s="62"/>
      <c r="RPN102" s="62"/>
      <c r="RPO102" s="62"/>
      <c r="RPP102" s="62"/>
      <c r="RPQ102" s="62"/>
      <c r="RPR102" s="62"/>
      <c r="RPS102" s="62"/>
      <c r="RPT102" s="62"/>
      <c r="RPU102" s="62"/>
      <c r="RPV102" s="62"/>
      <c r="RPW102" s="62"/>
      <c r="RPX102" s="62"/>
      <c r="RPY102" s="62"/>
      <c r="RPZ102" s="62"/>
      <c r="RQA102" s="62"/>
      <c r="RQB102" s="62"/>
      <c r="RQC102" s="62"/>
      <c r="RQD102" s="62"/>
      <c r="RQE102" s="62"/>
      <c r="RQF102" s="62"/>
      <c r="RQG102" s="62"/>
      <c r="RQH102" s="62"/>
      <c r="RQI102" s="62"/>
      <c r="RQJ102" s="62"/>
      <c r="RQK102" s="62"/>
      <c r="RQL102" s="62"/>
      <c r="RQM102" s="62"/>
      <c r="RQN102" s="62"/>
      <c r="RQO102" s="62"/>
      <c r="RQP102" s="62"/>
      <c r="RQQ102" s="62"/>
      <c r="RQR102" s="62"/>
      <c r="RQS102" s="62"/>
      <c r="RQT102" s="62"/>
      <c r="RQU102" s="62"/>
      <c r="RQV102" s="62"/>
      <c r="RQW102" s="62"/>
      <c r="RQX102" s="62"/>
      <c r="RQY102" s="62"/>
      <c r="RQZ102" s="62"/>
      <c r="RRA102" s="62"/>
      <c r="RRB102" s="62"/>
      <c r="RRC102" s="62"/>
      <c r="RRD102" s="62"/>
      <c r="RRE102" s="62"/>
      <c r="RRF102" s="62"/>
      <c r="RRG102" s="62"/>
      <c r="RRH102" s="62"/>
      <c r="RRI102" s="62"/>
      <c r="RRJ102" s="62"/>
      <c r="RRK102" s="62"/>
      <c r="RRL102" s="62"/>
      <c r="RRM102" s="62"/>
      <c r="RRN102" s="62"/>
      <c r="RRO102" s="62"/>
      <c r="RRP102" s="62"/>
      <c r="RRQ102" s="62"/>
      <c r="RRR102" s="62"/>
      <c r="RRS102" s="62"/>
      <c r="RRT102" s="62"/>
      <c r="RRU102" s="62"/>
      <c r="RRV102" s="62"/>
      <c r="RRW102" s="62"/>
      <c r="RRX102" s="62"/>
      <c r="RRY102" s="62"/>
      <c r="RRZ102" s="62"/>
      <c r="RSA102" s="62"/>
      <c r="RSB102" s="62"/>
      <c r="RSC102" s="62"/>
      <c r="RSD102" s="62"/>
      <c r="RSE102" s="62"/>
      <c r="RSF102" s="62"/>
      <c r="RSG102" s="62"/>
      <c r="RSH102" s="62"/>
      <c r="RSI102" s="62"/>
      <c r="RSJ102" s="62"/>
      <c r="RSK102" s="62"/>
      <c r="RSL102" s="62"/>
      <c r="RSM102" s="62"/>
      <c r="RSN102" s="62"/>
      <c r="RSO102" s="62"/>
      <c r="RSP102" s="62"/>
      <c r="RSQ102" s="62"/>
      <c r="RSR102" s="62"/>
      <c r="RSS102" s="62"/>
      <c r="RST102" s="62"/>
      <c r="RSU102" s="62"/>
      <c r="RSV102" s="62"/>
      <c r="RSW102" s="62"/>
      <c r="RSX102" s="62"/>
      <c r="RSY102" s="62"/>
      <c r="RSZ102" s="62"/>
      <c r="RTA102" s="62"/>
      <c r="RTB102" s="62"/>
      <c r="RTC102" s="62"/>
      <c r="RTD102" s="62"/>
      <c r="RTE102" s="62"/>
      <c r="RTF102" s="62"/>
      <c r="RTG102" s="62"/>
      <c r="RTH102" s="62"/>
      <c r="RTI102" s="62"/>
      <c r="RTJ102" s="62"/>
      <c r="RTK102" s="62"/>
      <c r="RTL102" s="62"/>
      <c r="RTM102" s="62"/>
      <c r="RTN102" s="62"/>
      <c r="RTO102" s="62"/>
      <c r="RTP102" s="62"/>
      <c r="RTQ102" s="62"/>
      <c r="RTR102" s="62"/>
      <c r="RTS102" s="62"/>
      <c r="RTT102" s="62"/>
      <c r="RTU102" s="62"/>
      <c r="RTV102" s="62"/>
      <c r="RTW102" s="62"/>
      <c r="RTX102" s="62"/>
      <c r="RTY102" s="62"/>
      <c r="RTZ102" s="62"/>
      <c r="RUA102" s="62"/>
      <c r="RUB102" s="62"/>
      <c r="RUC102" s="62"/>
      <c r="RUD102" s="62"/>
      <c r="RUE102" s="62"/>
      <c r="RUF102" s="62"/>
      <c r="RUG102" s="62"/>
      <c r="RUH102" s="62"/>
      <c r="RUI102" s="62"/>
      <c r="RUJ102" s="62"/>
      <c r="RUK102" s="62"/>
      <c r="RUL102" s="62"/>
      <c r="RUM102" s="62"/>
      <c r="RUN102" s="62"/>
      <c r="RUO102" s="62"/>
      <c r="RUP102" s="62"/>
      <c r="RUQ102" s="62"/>
      <c r="RUR102" s="62"/>
      <c r="RUS102" s="62"/>
      <c r="RUT102" s="62"/>
      <c r="RUU102" s="62"/>
      <c r="RUV102" s="62"/>
      <c r="RUW102" s="62"/>
      <c r="RUX102" s="62"/>
      <c r="RUY102" s="62"/>
      <c r="RUZ102" s="62"/>
      <c r="RVA102" s="62"/>
      <c r="RVB102" s="62"/>
      <c r="RVC102" s="62"/>
      <c r="RVD102" s="62"/>
      <c r="RVE102" s="62"/>
      <c r="RVF102" s="62"/>
      <c r="RVG102" s="62"/>
      <c r="RVH102" s="62"/>
      <c r="RVI102" s="62"/>
      <c r="RVJ102" s="62"/>
      <c r="RVK102" s="62"/>
      <c r="RVL102" s="62"/>
      <c r="RVM102" s="62"/>
      <c r="RVN102" s="62"/>
      <c r="RVO102" s="62"/>
      <c r="RVP102" s="62"/>
      <c r="RVQ102" s="62"/>
      <c r="RVR102" s="62"/>
      <c r="RVS102" s="62"/>
      <c r="RVT102" s="62"/>
      <c r="RVU102" s="62"/>
      <c r="RVV102" s="62"/>
      <c r="RVW102" s="62"/>
      <c r="RVX102" s="62"/>
      <c r="RVY102" s="62"/>
      <c r="RVZ102" s="62"/>
      <c r="RWA102" s="62"/>
      <c r="RWB102" s="62"/>
      <c r="RWC102" s="62"/>
      <c r="RWD102" s="62"/>
      <c r="RWE102" s="62"/>
      <c r="RWF102" s="62"/>
      <c r="RWG102" s="62"/>
      <c r="RWH102" s="62"/>
      <c r="RWI102" s="62"/>
      <c r="RWJ102" s="62"/>
      <c r="RWK102" s="62"/>
      <c r="RWL102" s="62"/>
      <c r="RWM102" s="62"/>
      <c r="RWN102" s="62"/>
      <c r="RWO102" s="62"/>
      <c r="RWP102" s="62"/>
      <c r="RWQ102" s="62"/>
      <c r="RWR102" s="62"/>
      <c r="RWS102" s="62"/>
      <c r="RWT102" s="62"/>
      <c r="RWU102" s="62"/>
      <c r="RWV102" s="62"/>
      <c r="RWW102" s="62"/>
      <c r="RWX102" s="62"/>
      <c r="RWY102" s="62"/>
      <c r="RWZ102" s="62"/>
      <c r="RXA102" s="62"/>
      <c r="RXB102" s="62"/>
      <c r="RXC102" s="62"/>
      <c r="RXD102" s="62"/>
      <c r="RXE102" s="62"/>
      <c r="RXF102" s="62"/>
      <c r="RXG102" s="62"/>
      <c r="RXH102" s="62"/>
      <c r="RXI102" s="62"/>
      <c r="RXJ102" s="62"/>
      <c r="RXK102" s="62"/>
      <c r="RXL102" s="62"/>
      <c r="RXM102" s="62"/>
      <c r="RXN102" s="62"/>
      <c r="RXO102" s="62"/>
      <c r="RXP102" s="62"/>
      <c r="RXQ102" s="62"/>
      <c r="RXR102" s="62"/>
      <c r="RXS102" s="62"/>
      <c r="RXT102" s="62"/>
      <c r="RXU102" s="62"/>
      <c r="RXV102" s="62"/>
      <c r="RXW102" s="62"/>
      <c r="RXX102" s="62"/>
      <c r="RXY102" s="62"/>
      <c r="RXZ102" s="62"/>
      <c r="RYA102" s="62"/>
      <c r="RYB102" s="62"/>
      <c r="RYC102" s="62"/>
      <c r="RYD102" s="62"/>
      <c r="RYE102" s="62"/>
      <c r="RYF102" s="62"/>
      <c r="RYG102" s="62"/>
      <c r="RYH102" s="62"/>
      <c r="RYI102" s="62"/>
      <c r="RYJ102" s="62"/>
      <c r="RYK102" s="62"/>
      <c r="RYL102" s="62"/>
      <c r="RYM102" s="62"/>
      <c r="RYN102" s="62"/>
      <c r="RYO102" s="62"/>
      <c r="RYP102" s="62"/>
      <c r="RYQ102" s="62"/>
      <c r="RYR102" s="62"/>
      <c r="RYS102" s="62"/>
      <c r="RYT102" s="62"/>
      <c r="RYU102" s="62"/>
      <c r="RYV102" s="62"/>
      <c r="RYW102" s="62"/>
      <c r="RYX102" s="62"/>
      <c r="RYY102" s="62"/>
      <c r="RYZ102" s="62"/>
      <c r="RZA102" s="62"/>
      <c r="RZB102" s="62"/>
      <c r="RZC102" s="62"/>
      <c r="RZD102" s="62"/>
      <c r="RZE102" s="62"/>
      <c r="RZF102" s="62"/>
      <c r="RZG102" s="62"/>
      <c r="RZH102" s="62"/>
      <c r="RZI102" s="62"/>
      <c r="RZJ102" s="62"/>
      <c r="RZK102" s="62"/>
      <c r="RZL102" s="62"/>
      <c r="RZM102" s="62"/>
      <c r="RZN102" s="62"/>
      <c r="RZO102" s="62"/>
      <c r="RZP102" s="62"/>
      <c r="RZQ102" s="62"/>
      <c r="RZR102" s="62"/>
      <c r="RZS102" s="62"/>
      <c r="RZT102" s="62"/>
      <c r="RZU102" s="62"/>
      <c r="RZV102" s="62"/>
      <c r="RZW102" s="62"/>
      <c r="RZX102" s="62"/>
      <c r="RZY102" s="62"/>
      <c r="RZZ102" s="62"/>
      <c r="SAA102" s="62"/>
      <c r="SAB102" s="62"/>
      <c r="SAC102" s="62"/>
      <c r="SAD102" s="62"/>
      <c r="SAE102" s="62"/>
      <c r="SAF102" s="62"/>
      <c r="SAG102" s="62"/>
      <c r="SAH102" s="62"/>
      <c r="SAI102" s="62"/>
      <c r="SAJ102" s="62"/>
      <c r="SAK102" s="62"/>
      <c r="SAL102" s="62"/>
      <c r="SAM102" s="62"/>
      <c r="SAN102" s="62"/>
      <c r="SAO102" s="62"/>
      <c r="SAP102" s="62"/>
      <c r="SAQ102" s="62"/>
      <c r="SAR102" s="62"/>
      <c r="SAS102" s="62"/>
      <c r="SAT102" s="62"/>
      <c r="SAU102" s="62"/>
      <c r="SAV102" s="62"/>
      <c r="SAW102" s="62"/>
      <c r="SAX102" s="62"/>
      <c r="SAY102" s="62"/>
      <c r="SAZ102" s="62"/>
      <c r="SBA102" s="62"/>
      <c r="SBB102" s="62"/>
      <c r="SBC102" s="62"/>
      <c r="SBD102" s="62"/>
      <c r="SBE102" s="62"/>
      <c r="SBF102" s="62"/>
      <c r="SBG102" s="62"/>
      <c r="SBH102" s="62"/>
      <c r="SBI102" s="62"/>
      <c r="SBJ102" s="62"/>
      <c r="SBK102" s="62"/>
      <c r="SBL102" s="62"/>
      <c r="SBM102" s="62"/>
      <c r="SBN102" s="62"/>
      <c r="SBO102" s="62"/>
      <c r="SBP102" s="62"/>
      <c r="SBQ102" s="62"/>
      <c r="SBR102" s="62"/>
      <c r="SBS102" s="62"/>
      <c r="SBT102" s="62"/>
      <c r="SBU102" s="62"/>
      <c r="SBV102" s="62"/>
      <c r="SBW102" s="62"/>
      <c r="SBX102" s="62"/>
      <c r="SBY102" s="62"/>
      <c r="SBZ102" s="62"/>
      <c r="SCA102" s="62"/>
      <c r="SCB102" s="62"/>
      <c r="SCC102" s="62"/>
      <c r="SCD102" s="62"/>
      <c r="SCE102" s="62"/>
      <c r="SCF102" s="62"/>
      <c r="SCG102" s="62"/>
      <c r="SCH102" s="62"/>
      <c r="SCI102" s="62"/>
      <c r="SCJ102" s="62"/>
      <c r="SCK102" s="62"/>
      <c r="SCL102" s="62"/>
      <c r="SCM102" s="62"/>
      <c r="SCN102" s="62"/>
      <c r="SCO102" s="62"/>
      <c r="SCP102" s="62"/>
      <c r="SCQ102" s="62"/>
      <c r="SCR102" s="62"/>
      <c r="SCS102" s="62"/>
      <c r="SCT102" s="62"/>
      <c r="SCU102" s="62"/>
      <c r="SCV102" s="62"/>
      <c r="SCW102" s="62"/>
      <c r="SCX102" s="62"/>
      <c r="SCY102" s="62"/>
      <c r="SCZ102" s="62"/>
      <c r="SDA102" s="62"/>
      <c r="SDB102" s="62"/>
      <c r="SDC102" s="62"/>
      <c r="SDD102" s="62"/>
      <c r="SDE102" s="62"/>
      <c r="SDF102" s="62"/>
      <c r="SDG102" s="62"/>
      <c r="SDH102" s="62"/>
      <c r="SDI102" s="62"/>
      <c r="SDJ102" s="62"/>
      <c r="SDK102" s="62"/>
      <c r="SDL102" s="62"/>
      <c r="SDM102" s="62"/>
      <c r="SDN102" s="62"/>
      <c r="SDO102" s="62"/>
      <c r="SDP102" s="62"/>
      <c r="SDQ102" s="62"/>
      <c r="SDR102" s="62"/>
      <c r="SDS102" s="62"/>
      <c r="SDT102" s="62"/>
      <c r="SDU102" s="62"/>
      <c r="SDV102" s="62"/>
      <c r="SDW102" s="62"/>
      <c r="SDX102" s="62"/>
      <c r="SDY102" s="62"/>
      <c r="SDZ102" s="62"/>
      <c r="SEA102" s="62"/>
      <c r="SEB102" s="62"/>
      <c r="SEC102" s="62"/>
      <c r="SED102" s="62"/>
      <c r="SEE102" s="62"/>
      <c r="SEF102" s="62"/>
      <c r="SEG102" s="62"/>
      <c r="SEH102" s="62"/>
      <c r="SEI102" s="62"/>
      <c r="SEJ102" s="62"/>
      <c r="SEK102" s="62"/>
      <c r="SEL102" s="62"/>
      <c r="SEM102" s="62"/>
      <c r="SEN102" s="62"/>
      <c r="SEO102" s="62"/>
      <c r="SEP102" s="62"/>
      <c r="SEQ102" s="62"/>
      <c r="SER102" s="62"/>
      <c r="SES102" s="62"/>
      <c r="SET102" s="62"/>
      <c r="SEU102" s="62"/>
      <c r="SEV102" s="62"/>
      <c r="SEW102" s="62"/>
      <c r="SEX102" s="62"/>
      <c r="SEY102" s="62"/>
      <c r="SEZ102" s="62"/>
      <c r="SFA102" s="62"/>
      <c r="SFB102" s="62"/>
      <c r="SFC102" s="62"/>
      <c r="SFD102" s="62"/>
      <c r="SFE102" s="62"/>
      <c r="SFF102" s="62"/>
      <c r="SFG102" s="62"/>
      <c r="SFH102" s="62"/>
      <c r="SFI102" s="62"/>
      <c r="SFJ102" s="62"/>
      <c r="SFK102" s="62"/>
      <c r="SFL102" s="62"/>
      <c r="SFM102" s="62"/>
      <c r="SFN102" s="62"/>
      <c r="SFO102" s="62"/>
      <c r="SFP102" s="62"/>
      <c r="SFQ102" s="62"/>
      <c r="SFR102" s="62"/>
      <c r="SFS102" s="62"/>
      <c r="SFT102" s="62"/>
      <c r="SFU102" s="62"/>
      <c r="SFV102" s="62"/>
      <c r="SFW102" s="62"/>
      <c r="SFX102" s="62"/>
      <c r="SFY102" s="62"/>
      <c r="SFZ102" s="62"/>
      <c r="SGA102" s="62"/>
      <c r="SGB102" s="62"/>
      <c r="SGC102" s="62"/>
      <c r="SGD102" s="62"/>
      <c r="SGE102" s="62"/>
      <c r="SGF102" s="62"/>
      <c r="SGG102" s="62"/>
      <c r="SGH102" s="62"/>
      <c r="SGI102" s="62"/>
      <c r="SGJ102" s="62"/>
      <c r="SGK102" s="62"/>
      <c r="SGL102" s="62"/>
      <c r="SGM102" s="62"/>
      <c r="SGN102" s="62"/>
      <c r="SGO102" s="62"/>
      <c r="SGP102" s="62"/>
      <c r="SGQ102" s="62"/>
      <c r="SGR102" s="62"/>
      <c r="SGS102" s="62"/>
      <c r="SGT102" s="62"/>
      <c r="SGU102" s="62"/>
      <c r="SGV102" s="62"/>
      <c r="SGW102" s="62"/>
      <c r="SGX102" s="62"/>
      <c r="SGY102" s="62"/>
      <c r="SGZ102" s="62"/>
      <c r="SHA102" s="62"/>
      <c r="SHB102" s="62"/>
      <c r="SHC102" s="62"/>
      <c r="SHD102" s="62"/>
      <c r="SHE102" s="62"/>
      <c r="SHF102" s="62"/>
      <c r="SHG102" s="62"/>
      <c r="SHH102" s="62"/>
      <c r="SHI102" s="62"/>
      <c r="SHJ102" s="62"/>
      <c r="SHK102" s="62"/>
      <c r="SHL102" s="62"/>
      <c r="SHM102" s="62"/>
      <c r="SHN102" s="62"/>
      <c r="SHO102" s="62"/>
      <c r="SHP102" s="62"/>
      <c r="SHQ102" s="62"/>
      <c r="SHR102" s="62"/>
      <c r="SHS102" s="62"/>
      <c r="SHT102" s="62"/>
      <c r="SHU102" s="62"/>
      <c r="SHV102" s="62"/>
      <c r="SHW102" s="62"/>
      <c r="SHX102" s="62"/>
      <c r="SHY102" s="62"/>
      <c r="SHZ102" s="62"/>
      <c r="SIA102" s="62"/>
      <c r="SIB102" s="62"/>
      <c r="SIC102" s="62"/>
      <c r="SID102" s="62"/>
      <c r="SIE102" s="62"/>
      <c r="SIF102" s="62"/>
      <c r="SIG102" s="62"/>
      <c r="SIH102" s="62"/>
      <c r="SII102" s="62"/>
      <c r="SIJ102" s="62"/>
      <c r="SIK102" s="62"/>
      <c r="SIL102" s="62"/>
      <c r="SIM102" s="62"/>
      <c r="SIN102" s="62"/>
      <c r="SIO102" s="62"/>
      <c r="SIP102" s="62"/>
      <c r="SIQ102" s="62"/>
      <c r="SIR102" s="62"/>
      <c r="SIS102" s="62"/>
      <c r="SIT102" s="62"/>
      <c r="SIU102" s="62"/>
      <c r="SIV102" s="62"/>
      <c r="SIW102" s="62"/>
      <c r="SIX102" s="62"/>
      <c r="SIY102" s="62"/>
      <c r="SIZ102" s="62"/>
      <c r="SJA102" s="62"/>
      <c r="SJB102" s="62"/>
      <c r="SJC102" s="62"/>
      <c r="SJD102" s="62"/>
      <c r="SJE102" s="62"/>
      <c r="SJF102" s="62"/>
      <c r="SJG102" s="62"/>
      <c r="SJH102" s="62"/>
      <c r="SJI102" s="62"/>
      <c r="SJJ102" s="62"/>
      <c r="SJK102" s="62"/>
      <c r="SJL102" s="62"/>
      <c r="SJM102" s="62"/>
      <c r="SJN102" s="62"/>
      <c r="SJO102" s="62"/>
      <c r="SJP102" s="62"/>
      <c r="SJQ102" s="62"/>
      <c r="SJR102" s="62"/>
      <c r="SJS102" s="62"/>
      <c r="SJT102" s="62"/>
      <c r="SJU102" s="62"/>
      <c r="SJV102" s="62"/>
      <c r="SJW102" s="62"/>
      <c r="SJX102" s="62"/>
      <c r="SJY102" s="62"/>
      <c r="SJZ102" s="62"/>
      <c r="SKA102" s="62"/>
      <c r="SKB102" s="62"/>
      <c r="SKC102" s="62"/>
      <c r="SKD102" s="62"/>
      <c r="SKE102" s="62"/>
      <c r="SKF102" s="62"/>
      <c r="SKG102" s="62"/>
      <c r="SKH102" s="62"/>
      <c r="SKI102" s="62"/>
      <c r="SKJ102" s="62"/>
      <c r="SKK102" s="62"/>
      <c r="SKL102" s="62"/>
      <c r="SKM102" s="62"/>
      <c r="SKN102" s="62"/>
      <c r="SKO102" s="62"/>
      <c r="SKP102" s="62"/>
      <c r="SKQ102" s="62"/>
      <c r="SKR102" s="62"/>
      <c r="SKS102" s="62"/>
      <c r="SKT102" s="62"/>
      <c r="SKU102" s="62"/>
      <c r="SKV102" s="62"/>
      <c r="SKW102" s="62"/>
      <c r="SKX102" s="62"/>
      <c r="SKY102" s="62"/>
      <c r="SKZ102" s="62"/>
      <c r="SLA102" s="62"/>
      <c r="SLB102" s="62"/>
      <c r="SLC102" s="62"/>
      <c r="SLD102" s="62"/>
      <c r="SLE102" s="62"/>
      <c r="SLF102" s="62"/>
      <c r="SLG102" s="62"/>
      <c r="SLH102" s="62"/>
      <c r="SLI102" s="62"/>
      <c r="SLJ102" s="62"/>
      <c r="SLK102" s="62"/>
      <c r="SLL102" s="62"/>
      <c r="SLM102" s="62"/>
      <c r="SLN102" s="62"/>
      <c r="SLO102" s="62"/>
      <c r="SLP102" s="62"/>
      <c r="SLQ102" s="62"/>
      <c r="SLR102" s="62"/>
      <c r="SLS102" s="62"/>
      <c r="SLT102" s="62"/>
      <c r="SLU102" s="62"/>
      <c r="SLV102" s="62"/>
      <c r="SLW102" s="62"/>
      <c r="SLX102" s="62"/>
      <c r="SLY102" s="62"/>
      <c r="SLZ102" s="62"/>
      <c r="SMA102" s="62"/>
      <c r="SMB102" s="62"/>
      <c r="SMC102" s="62"/>
      <c r="SMD102" s="62"/>
      <c r="SME102" s="62"/>
      <c r="SMF102" s="62"/>
      <c r="SMG102" s="62"/>
      <c r="SMH102" s="62"/>
      <c r="SMI102" s="62"/>
      <c r="SMJ102" s="62"/>
      <c r="SMK102" s="62"/>
      <c r="SML102" s="62"/>
      <c r="SMM102" s="62"/>
      <c r="SMN102" s="62"/>
      <c r="SMO102" s="62"/>
      <c r="SMP102" s="62"/>
      <c r="SMQ102" s="62"/>
      <c r="SMR102" s="62"/>
      <c r="SMS102" s="62"/>
      <c r="SMT102" s="62"/>
      <c r="SMU102" s="62"/>
      <c r="SMV102" s="62"/>
      <c r="SMW102" s="62"/>
      <c r="SMX102" s="62"/>
      <c r="SMY102" s="62"/>
      <c r="SMZ102" s="62"/>
      <c r="SNA102" s="62"/>
      <c r="SNB102" s="62"/>
      <c r="SNC102" s="62"/>
      <c r="SND102" s="62"/>
      <c r="SNE102" s="62"/>
      <c r="SNF102" s="62"/>
      <c r="SNG102" s="62"/>
      <c r="SNH102" s="62"/>
      <c r="SNI102" s="62"/>
      <c r="SNJ102" s="62"/>
      <c r="SNK102" s="62"/>
      <c r="SNL102" s="62"/>
      <c r="SNM102" s="62"/>
      <c r="SNN102" s="62"/>
      <c r="SNO102" s="62"/>
      <c r="SNP102" s="62"/>
      <c r="SNQ102" s="62"/>
      <c r="SNR102" s="62"/>
      <c r="SNS102" s="62"/>
      <c r="SNT102" s="62"/>
      <c r="SNU102" s="62"/>
      <c r="SNV102" s="62"/>
      <c r="SNW102" s="62"/>
      <c r="SNX102" s="62"/>
      <c r="SNY102" s="62"/>
      <c r="SNZ102" s="62"/>
      <c r="SOA102" s="62"/>
      <c r="SOB102" s="62"/>
      <c r="SOC102" s="62"/>
      <c r="SOD102" s="62"/>
      <c r="SOE102" s="62"/>
      <c r="SOF102" s="62"/>
      <c r="SOG102" s="62"/>
      <c r="SOH102" s="62"/>
      <c r="SOI102" s="62"/>
      <c r="SOJ102" s="62"/>
      <c r="SOK102" s="62"/>
      <c r="SOL102" s="62"/>
      <c r="SOM102" s="62"/>
      <c r="SON102" s="62"/>
      <c r="SOO102" s="62"/>
      <c r="SOP102" s="62"/>
      <c r="SOQ102" s="62"/>
      <c r="SOR102" s="62"/>
      <c r="SOS102" s="62"/>
      <c r="SOT102" s="62"/>
      <c r="SOU102" s="62"/>
      <c r="SOV102" s="62"/>
      <c r="SOW102" s="62"/>
      <c r="SOX102" s="62"/>
      <c r="SOY102" s="62"/>
      <c r="SOZ102" s="62"/>
      <c r="SPA102" s="62"/>
      <c r="SPB102" s="62"/>
      <c r="SPC102" s="62"/>
      <c r="SPD102" s="62"/>
      <c r="SPE102" s="62"/>
      <c r="SPF102" s="62"/>
      <c r="SPG102" s="62"/>
      <c r="SPH102" s="62"/>
      <c r="SPI102" s="62"/>
      <c r="SPJ102" s="62"/>
      <c r="SPK102" s="62"/>
      <c r="SPL102" s="62"/>
      <c r="SPM102" s="62"/>
      <c r="SPN102" s="62"/>
      <c r="SPO102" s="62"/>
      <c r="SPP102" s="62"/>
      <c r="SPQ102" s="62"/>
      <c r="SPR102" s="62"/>
      <c r="SPS102" s="62"/>
      <c r="SPT102" s="62"/>
      <c r="SPU102" s="62"/>
      <c r="SPV102" s="62"/>
      <c r="SPW102" s="62"/>
      <c r="SPX102" s="62"/>
      <c r="SPY102" s="62"/>
      <c r="SPZ102" s="62"/>
      <c r="SQA102" s="62"/>
      <c r="SQB102" s="62"/>
      <c r="SQC102" s="62"/>
      <c r="SQD102" s="62"/>
      <c r="SQE102" s="62"/>
      <c r="SQF102" s="62"/>
      <c r="SQG102" s="62"/>
      <c r="SQH102" s="62"/>
      <c r="SQI102" s="62"/>
      <c r="SQJ102" s="62"/>
      <c r="SQK102" s="62"/>
      <c r="SQL102" s="62"/>
      <c r="SQM102" s="62"/>
      <c r="SQN102" s="62"/>
      <c r="SQO102" s="62"/>
      <c r="SQP102" s="62"/>
      <c r="SQQ102" s="62"/>
      <c r="SQR102" s="62"/>
      <c r="SQS102" s="62"/>
      <c r="SQT102" s="62"/>
      <c r="SQU102" s="62"/>
      <c r="SQV102" s="62"/>
      <c r="SQW102" s="62"/>
      <c r="SQX102" s="62"/>
      <c r="SQY102" s="62"/>
      <c r="SQZ102" s="62"/>
      <c r="SRA102" s="62"/>
      <c r="SRB102" s="62"/>
      <c r="SRC102" s="62"/>
      <c r="SRD102" s="62"/>
      <c r="SRE102" s="62"/>
      <c r="SRF102" s="62"/>
      <c r="SRG102" s="62"/>
      <c r="SRH102" s="62"/>
      <c r="SRI102" s="62"/>
      <c r="SRJ102" s="62"/>
      <c r="SRK102" s="62"/>
      <c r="SRL102" s="62"/>
      <c r="SRM102" s="62"/>
      <c r="SRN102" s="62"/>
      <c r="SRO102" s="62"/>
      <c r="SRP102" s="62"/>
      <c r="SRQ102" s="62"/>
      <c r="SRR102" s="62"/>
      <c r="SRS102" s="62"/>
      <c r="SRT102" s="62"/>
      <c r="SRU102" s="62"/>
      <c r="SRV102" s="62"/>
      <c r="SRW102" s="62"/>
      <c r="SRX102" s="62"/>
      <c r="SRY102" s="62"/>
      <c r="SRZ102" s="62"/>
      <c r="SSA102" s="62"/>
      <c r="SSB102" s="62"/>
      <c r="SSC102" s="62"/>
      <c r="SSD102" s="62"/>
      <c r="SSE102" s="62"/>
      <c r="SSF102" s="62"/>
      <c r="SSG102" s="62"/>
      <c r="SSH102" s="62"/>
      <c r="SSI102" s="62"/>
      <c r="SSJ102" s="62"/>
      <c r="SSK102" s="62"/>
      <c r="SSL102" s="62"/>
      <c r="SSM102" s="62"/>
      <c r="SSN102" s="62"/>
      <c r="SSO102" s="62"/>
      <c r="SSP102" s="62"/>
      <c r="SSQ102" s="62"/>
      <c r="SSR102" s="62"/>
      <c r="SSS102" s="62"/>
      <c r="SST102" s="62"/>
      <c r="SSU102" s="62"/>
      <c r="SSV102" s="62"/>
      <c r="SSW102" s="62"/>
      <c r="SSX102" s="62"/>
      <c r="SSY102" s="62"/>
      <c r="SSZ102" s="62"/>
      <c r="STA102" s="62"/>
      <c r="STB102" s="62"/>
      <c r="STC102" s="62"/>
      <c r="STD102" s="62"/>
      <c r="STE102" s="62"/>
      <c r="STF102" s="62"/>
      <c r="STG102" s="62"/>
      <c r="STH102" s="62"/>
      <c r="STI102" s="62"/>
      <c r="STJ102" s="62"/>
      <c r="STK102" s="62"/>
      <c r="STL102" s="62"/>
      <c r="STM102" s="62"/>
      <c r="STN102" s="62"/>
      <c r="STO102" s="62"/>
      <c r="STP102" s="62"/>
      <c r="STQ102" s="62"/>
      <c r="STR102" s="62"/>
      <c r="STS102" s="62"/>
      <c r="STT102" s="62"/>
      <c r="STU102" s="62"/>
      <c r="STV102" s="62"/>
      <c r="STW102" s="62"/>
      <c r="STX102" s="62"/>
      <c r="STY102" s="62"/>
      <c r="STZ102" s="62"/>
      <c r="SUA102" s="62"/>
      <c r="SUB102" s="62"/>
      <c r="SUC102" s="62"/>
      <c r="SUD102" s="62"/>
      <c r="SUE102" s="62"/>
      <c r="SUF102" s="62"/>
      <c r="SUG102" s="62"/>
      <c r="SUH102" s="62"/>
      <c r="SUI102" s="62"/>
      <c r="SUJ102" s="62"/>
      <c r="SUK102" s="62"/>
      <c r="SUL102" s="62"/>
      <c r="SUM102" s="62"/>
      <c r="SUN102" s="62"/>
      <c r="SUO102" s="62"/>
      <c r="SUP102" s="62"/>
      <c r="SUQ102" s="62"/>
      <c r="SUR102" s="62"/>
      <c r="SUS102" s="62"/>
      <c r="SUT102" s="62"/>
      <c r="SUU102" s="62"/>
      <c r="SUV102" s="62"/>
      <c r="SUW102" s="62"/>
      <c r="SUX102" s="62"/>
      <c r="SUY102" s="62"/>
      <c r="SUZ102" s="62"/>
      <c r="SVA102" s="62"/>
      <c r="SVB102" s="62"/>
      <c r="SVC102" s="62"/>
      <c r="SVD102" s="62"/>
      <c r="SVE102" s="62"/>
      <c r="SVF102" s="62"/>
      <c r="SVG102" s="62"/>
      <c r="SVH102" s="62"/>
      <c r="SVI102" s="62"/>
      <c r="SVJ102" s="62"/>
      <c r="SVK102" s="62"/>
      <c r="SVL102" s="62"/>
      <c r="SVM102" s="62"/>
      <c r="SVN102" s="62"/>
      <c r="SVO102" s="62"/>
      <c r="SVP102" s="62"/>
      <c r="SVQ102" s="62"/>
      <c r="SVR102" s="62"/>
      <c r="SVS102" s="62"/>
      <c r="SVT102" s="62"/>
      <c r="SVU102" s="62"/>
      <c r="SVV102" s="62"/>
      <c r="SVW102" s="62"/>
      <c r="SVX102" s="62"/>
      <c r="SVY102" s="62"/>
      <c r="SVZ102" s="62"/>
      <c r="SWA102" s="62"/>
      <c r="SWB102" s="62"/>
      <c r="SWC102" s="62"/>
      <c r="SWD102" s="62"/>
      <c r="SWE102" s="62"/>
      <c r="SWF102" s="62"/>
      <c r="SWG102" s="62"/>
      <c r="SWH102" s="62"/>
      <c r="SWI102" s="62"/>
      <c r="SWJ102" s="62"/>
      <c r="SWK102" s="62"/>
      <c r="SWL102" s="62"/>
      <c r="SWM102" s="62"/>
      <c r="SWN102" s="62"/>
      <c r="SWO102" s="62"/>
      <c r="SWP102" s="62"/>
      <c r="SWQ102" s="62"/>
      <c r="SWR102" s="62"/>
      <c r="SWS102" s="62"/>
      <c r="SWT102" s="62"/>
      <c r="SWU102" s="62"/>
      <c r="SWV102" s="62"/>
      <c r="SWW102" s="62"/>
      <c r="SWX102" s="62"/>
      <c r="SWY102" s="62"/>
      <c r="SWZ102" s="62"/>
      <c r="SXA102" s="62"/>
      <c r="SXB102" s="62"/>
      <c r="SXC102" s="62"/>
      <c r="SXD102" s="62"/>
      <c r="SXE102" s="62"/>
      <c r="SXF102" s="62"/>
      <c r="SXG102" s="62"/>
      <c r="SXH102" s="62"/>
      <c r="SXI102" s="62"/>
      <c r="SXJ102" s="62"/>
      <c r="SXK102" s="62"/>
      <c r="SXL102" s="62"/>
      <c r="SXM102" s="62"/>
      <c r="SXN102" s="62"/>
      <c r="SXO102" s="62"/>
      <c r="SXP102" s="62"/>
      <c r="SXQ102" s="62"/>
      <c r="SXR102" s="62"/>
      <c r="SXS102" s="62"/>
      <c r="SXT102" s="62"/>
      <c r="SXU102" s="62"/>
      <c r="SXV102" s="62"/>
      <c r="SXW102" s="62"/>
      <c r="SXX102" s="62"/>
      <c r="SXY102" s="62"/>
      <c r="SXZ102" s="62"/>
      <c r="SYA102" s="62"/>
      <c r="SYB102" s="62"/>
      <c r="SYC102" s="62"/>
      <c r="SYD102" s="62"/>
      <c r="SYE102" s="62"/>
      <c r="SYF102" s="62"/>
      <c r="SYG102" s="62"/>
      <c r="SYH102" s="62"/>
      <c r="SYI102" s="62"/>
      <c r="SYJ102" s="62"/>
      <c r="SYK102" s="62"/>
      <c r="SYL102" s="62"/>
      <c r="SYM102" s="62"/>
      <c r="SYN102" s="62"/>
      <c r="SYO102" s="62"/>
      <c r="SYP102" s="62"/>
      <c r="SYQ102" s="62"/>
      <c r="SYR102" s="62"/>
      <c r="SYS102" s="62"/>
      <c r="SYT102" s="62"/>
      <c r="SYU102" s="62"/>
      <c r="SYV102" s="62"/>
      <c r="SYW102" s="62"/>
      <c r="SYX102" s="62"/>
      <c r="SYY102" s="62"/>
      <c r="SYZ102" s="62"/>
      <c r="SZA102" s="62"/>
      <c r="SZB102" s="62"/>
      <c r="SZC102" s="62"/>
      <c r="SZD102" s="62"/>
      <c r="SZE102" s="62"/>
      <c r="SZF102" s="62"/>
      <c r="SZG102" s="62"/>
      <c r="SZH102" s="62"/>
      <c r="SZI102" s="62"/>
      <c r="SZJ102" s="62"/>
      <c r="SZK102" s="62"/>
      <c r="SZL102" s="62"/>
      <c r="SZM102" s="62"/>
      <c r="SZN102" s="62"/>
      <c r="SZO102" s="62"/>
      <c r="SZP102" s="62"/>
      <c r="SZQ102" s="62"/>
      <c r="SZR102" s="62"/>
      <c r="SZS102" s="62"/>
      <c r="SZT102" s="62"/>
      <c r="SZU102" s="62"/>
      <c r="SZV102" s="62"/>
      <c r="SZW102" s="62"/>
      <c r="SZX102" s="62"/>
      <c r="SZY102" s="62"/>
      <c r="SZZ102" s="62"/>
      <c r="TAA102" s="62"/>
      <c r="TAB102" s="62"/>
      <c r="TAC102" s="62"/>
      <c r="TAD102" s="62"/>
      <c r="TAE102" s="62"/>
      <c r="TAF102" s="62"/>
      <c r="TAG102" s="62"/>
      <c r="TAH102" s="62"/>
      <c r="TAI102" s="62"/>
      <c r="TAJ102" s="62"/>
      <c r="TAK102" s="62"/>
      <c r="TAL102" s="62"/>
      <c r="TAM102" s="62"/>
      <c r="TAN102" s="62"/>
      <c r="TAO102" s="62"/>
      <c r="TAP102" s="62"/>
      <c r="TAQ102" s="62"/>
      <c r="TAR102" s="62"/>
      <c r="TAS102" s="62"/>
      <c r="TAT102" s="62"/>
      <c r="TAU102" s="62"/>
      <c r="TAV102" s="62"/>
      <c r="TAW102" s="62"/>
      <c r="TAX102" s="62"/>
      <c r="TAY102" s="62"/>
      <c r="TAZ102" s="62"/>
      <c r="TBA102" s="62"/>
      <c r="TBB102" s="62"/>
      <c r="TBC102" s="62"/>
      <c r="TBD102" s="62"/>
      <c r="TBE102" s="62"/>
      <c r="TBF102" s="62"/>
      <c r="TBG102" s="62"/>
      <c r="TBH102" s="62"/>
      <c r="TBI102" s="62"/>
      <c r="TBJ102" s="62"/>
      <c r="TBK102" s="62"/>
      <c r="TBL102" s="62"/>
      <c r="TBM102" s="62"/>
      <c r="TBN102" s="62"/>
      <c r="TBO102" s="62"/>
      <c r="TBP102" s="62"/>
      <c r="TBQ102" s="62"/>
      <c r="TBR102" s="62"/>
      <c r="TBS102" s="62"/>
      <c r="TBT102" s="62"/>
      <c r="TBU102" s="62"/>
      <c r="TBV102" s="62"/>
      <c r="TBW102" s="62"/>
      <c r="TBX102" s="62"/>
      <c r="TBY102" s="62"/>
      <c r="TBZ102" s="62"/>
      <c r="TCA102" s="62"/>
      <c r="TCB102" s="62"/>
      <c r="TCC102" s="62"/>
      <c r="TCD102" s="62"/>
      <c r="TCE102" s="62"/>
      <c r="TCF102" s="62"/>
      <c r="TCG102" s="62"/>
      <c r="TCH102" s="62"/>
      <c r="TCI102" s="62"/>
      <c r="TCJ102" s="62"/>
      <c r="TCK102" s="62"/>
      <c r="TCL102" s="62"/>
      <c r="TCM102" s="62"/>
      <c r="TCN102" s="62"/>
      <c r="TCO102" s="62"/>
      <c r="TCP102" s="62"/>
      <c r="TCQ102" s="62"/>
      <c r="TCR102" s="62"/>
      <c r="TCS102" s="62"/>
      <c r="TCT102" s="62"/>
      <c r="TCU102" s="62"/>
      <c r="TCV102" s="62"/>
      <c r="TCW102" s="62"/>
      <c r="TCX102" s="62"/>
      <c r="TCY102" s="62"/>
      <c r="TCZ102" s="62"/>
      <c r="TDA102" s="62"/>
      <c r="TDB102" s="62"/>
      <c r="TDC102" s="62"/>
      <c r="TDD102" s="62"/>
      <c r="TDE102" s="62"/>
      <c r="TDF102" s="62"/>
      <c r="TDG102" s="62"/>
      <c r="TDH102" s="62"/>
      <c r="TDI102" s="62"/>
      <c r="TDJ102" s="62"/>
      <c r="TDK102" s="62"/>
      <c r="TDL102" s="62"/>
      <c r="TDM102" s="62"/>
      <c r="TDN102" s="62"/>
      <c r="TDO102" s="62"/>
      <c r="TDP102" s="62"/>
      <c r="TDQ102" s="62"/>
      <c r="TDR102" s="62"/>
      <c r="TDS102" s="62"/>
      <c r="TDT102" s="62"/>
      <c r="TDU102" s="62"/>
      <c r="TDV102" s="62"/>
      <c r="TDW102" s="62"/>
      <c r="TDX102" s="62"/>
      <c r="TDY102" s="62"/>
      <c r="TDZ102" s="62"/>
      <c r="TEA102" s="62"/>
      <c r="TEB102" s="62"/>
      <c r="TEC102" s="62"/>
      <c r="TED102" s="62"/>
      <c r="TEE102" s="62"/>
      <c r="TEF102" s="62"/>
      <c r="TEG102" s="62"/>
      <c r="TEH102" s="62"/>
      <c r="TEI102" s="62"/>
      <c r="TEJ102" s="62"/>
      <c r="TEK102" s="62"/>
      <c r="TEL102" s="62"/>
      <c r="TEM102" s="62"/>
      <c r="TEN102" s="62"/>
      <c r="TEO102" s="62"/>
      <c r="TEP102" s="62"/>
      <c r="TEQ102" s="62"/>
      <c r="TER102" s="62"/>
      <c r="TES102" s="62"/>
      <c r="TET102" s="62"/>
      <c r="TEU102" s="62"/>
      <c r="TEV102" s="62"/>
      <c r="TEW102" s="62"/>
      <c r="TEX102" s="62"/>
      <c r="TEY102" s="62"/>
      <c r="TEZ102" s="62"/>
      <c r="TFA102" s="62"/>
      <c r="TFB102" s="62"/>
      <c r="TFC102" s="62"/>
      <c r="TFD102" s="62"/>
      <c r="TFE102" s="62"/>
      <c r="TFF102" s="62"/>
      <c r="TFG102" s="62"/>
      <c r="TFH102" s="62"/>
      <c r="TFI102" s="62"/>
      <c r="TFJ102" s="62"/>
      <c r="TFK102" s="62"/>
      <c r="TFL102" s="62"/>
      <c r="TFM102" s="62"/>
      <c r="TFN102" s="62"/>
      <c r="TFO102" s="62"/>
      <c r="TFP102" s="62"/>
      <c r="TFQ102" s="62"/>
      <c r="TFR102" s="62"/>
      <c r="TFS102" s="62"/>
      <c r="TFT102" s="62"/>
      <c r="TFU102" s="62"/>
      <c r="TFV102" s="62"/>
      <c r="TFW102" s="62"/>
      <c r="TFX102" s="62"/>
      <c r="TFY102" s="62"/>
      <c r="TFZ102" s="62"/>
      <c r="TGA102" s="62"/>
      <c r="TGB102" s="62"/>
      <c r="TGC102" s="62"/>
      <c r="TGD102" s="62"/>
      <c r="TGE102" s="62"/>
      <c r="TGF102" s="62"/>
      <c r="TGG102" s="62"/>
      <c r="TGH102" s="62"/>
      <c r="TGI102" s="62"/>
      <c r="TGJ102" s="62"/>
      <c r="TGK102" s="62"/>
      <c r="TGL102" s="62"/>
      <c r="TGM102" s="62"/>
      <c r="TGN102" s="62"/>
      <c r="TGO102" s="62"/>
      <c r="TGP102" s="62"/>
      <c r="TGQ102" s="62"/>
      <c r="TGR102" s="62"/>
      <c r="TGS102" s="62"/>
      <c r="TGT102" s="62"/>
      <c r="TGU102" s="62"/>
      <c r="TGV102" s="62"/>
      <c r="TGW102" s="62"/>
      <c r="TGX102" s="62"/>
      <c r="TGY102" s="62"/>
      <c r="TGZ102" s="62"/>
      <c r="THA102" s="62"/>
      <c r="THB102" s="62"/>
      <c r="THC102" s="62"/>
      <c r="THD102" s="62"/>
      <c r="THE102" s="62"/>
      <c r="THF102" s="62"/>
      <c r="THG102" s="62"/>
      <c r="THH102" s="62"/>
      <c r="THI102" s="62"/>
      <c r="THJ102" s="62"/>
      <c r="THK102" s="62"/>
      <c r="THL102" s="62"/>
      <c r="THM102" s="62"/>
      <c r="THN102" s="62"/>
      <c r="THO102" s="62"/>
      <c r="THP102" s="62"/>
      <c r="THQ102" s="62"/>
      <c r="THR102" s="62"/>
      <c r="THS102" s="62"/>
      <c r="THT102" s="62"/>
      <c r="THU102" s="62"/>
      <c r="THV102" s="62"/>
      <c r="THW102" s="62"/>
      <c r="THX102" s="62"/>
      <c r="THY102" s="62"/>
      <c r="THZ102" s="62"/>
      <c r="TIA102" s="62"/>
      <c r="TIB102" s="62"/>
      <c r="TIC102" s="62"/>
      <c r="TID102" s="62"/>
      <c r="TIE102" s="62"/>
      <c r="TIF102" s="62"/>
      <c r="TIG102" s="62"/>
      <c r="TIH102" s="62"/>
      <c r="TII102" s="62"/>
      <c r="TIJ102" s="62"/>
      <c r="TIK102" s="62"/>
      <c r="TIL102" s="62"/>
      <c r="TIM102" s="62"/>
      <c r="TIN102" s="62"/>
      <c r="TIO102" s="62"/>
      <c r="TIP102" s="62"/>
      <c r="TIQ102" s="62"/>
      <c r="TIR102" s="62"/>
      <c r="TIS102" s="62"/>
      <c r="TIT102" s="62"/>
      <c r="TIU102" s="62"/>
      <c r="TIV102" s="62"/>
      <c r="TIW102" s="62"/>
      <c r="TIX102" s="62"/>
      <c r="TIY102" s="62"/>
      <c r="TIZ102" s="62"/>
      <c r="TJA102" s="62"/>
      <c r="TJB102" s="62"/>
      <c r="TJC102" s="62"/>
      <c r="TJD102" s="62"/>
      <c r="TJE102" s="62"/>
      <c r="TJF102" s="62"/>
      <c r="TJG102" s="62"/>
      <c r="TJH102" s="62"/>
      <c r="TJI102" s="62"/>
      <c r="TJJ102" s="62"/>
      <c r="TJK102" s="62"/>
      <c r="TJL102" s="62"/>
      <c r="TJM102" s="62"/>
      <c r="TJN102" s="62"/>
      <c r="TJO102" s="62"/>
      <c r="TJP102" s="62"/>
      <c r="TJQ102" s="62"/>
      <c r="TJR102" s="62"/>
      <c r="TJS102" s="62"/>
      <c r="TJT102" s="62"/>
      <c r="TJU102" s="62"/>
      <c r="TJV102" s="62"/>
      <c r="TJW102" s="62"/>
      <c r="TJX102" s="62"/>
      <c r="TJY102" s="62"/>
      <c r="TJZ102" s="62"/>
      <c r="TKA102" s="62"/>
      <c r="TKB102" s="62"/>
      <c r="TKC102" s="62"/>
      <c r="TKD102" s="62"/>
      <c r="TKE102" s="62"/>
      <c r="TKF102" s="62"/>
      <c r="TKG102" s="62"/>
      <c r="TKH102" s="62"/>
      <c r="TKI102" s="62"/>
      <c r="TKJ102" s="62"/>
      <c r="TKK102" s="62"/>
      <c r="TKL102" s="62"/>
      <c r="TKM102" s="62"/>
      <c r="TKN102" s="62"/>
      <c r="TKO102" s="62"/>
      <c r="TKP102" s="62"/>
      <c r="TKQ102" s="62"/>
      <c r="TKR102" s="62"/>
      <c r="TKS102" s="62"/>
      <c r="TKT102" s="62"/>
      <c r="TKU102" s="62"/>
      <c r="TKV102" s="62"/>
      <c r="TKW102" s="62"/>
      <c r="TKX102" s="62"/>
      <c r="TKY102" s="62"/>
      <c r="TKZ102" s="62"/>
      <c r="TLA102" s="62"/>
      <c r="TLB102" s="62"/>
      <c r="TLC102" s="62"/>
      <c r="TLD102" s="62"/>
      <c r="TLE102" s="62"/>
      <c r="TLF102" s="62"/>
      <c r="TLG102" s="62"/>
      <c r="TLH102" s="62"/>
      <c r="TLI102" s="62"/>
      <c r="TLJ102" s="62"/>
      <c r="TLK102" s="62"/>
      <c r="TLL102" s="62"/>
      <c r="TLM102" s="62"/>
      <c r="TLN102" s="62"/>
      <c r="TLO102" s="62"/>
      <c r="TLP102" s="62"/>
      <c r="TLQ102" s="62"/>
      <c r="TLR102" s="62"/>
      <c r="TLS102" s="62"/>
      <c r="TLT102" s="62"/>
      <c r="TLU102" s="62"/>
      <c r="TLV102" s="62"/>
      <c r="TLW102" s="62"/>
      <c r="TLX102" s="62"/>
      <c r="TLY102" s="62"/>
      <c r="TLZ102" s="62"/>
      <c r="TMA102" s="62"/>
      <c r="TMB102" s="62"/>
      <c r="TMC102" s="62"/>
      <c r="TMD102" s="62"/>
      <c r="TME102" s="62"/>
      <c r="TMF102" s="62"/>
      <c r="TMG102" s="62"/>
      <c r="TMH102" s="62"/>
      <c r="TMI102" s="62"/>
      <c r="TMJ102" s="62"/>
      <c r="TMK102" s="62"/>
      <c r="TML102" s="62"/>
      <c r="TMM102" s="62"/>
      <c r="TMN102" s="62"/>
      <c r="TMO102" s="62"/>
      <c r="TMP102" s="62"/>
      <c r="TMQ102" s="62"/>
      <c r="TMR102" s="62"/>
      <c r="TMS102" s="62"/>
      <c r="TMT102" s="62"/>
      <c r="TMU102" s="62"/>
      <c r="TMV102" s="62"/>
      <c r="TMW102" s="62"/>
      <c r="TMX102" s="62"/>
      <c r="TMY102" s="62"/>
      <c r="TMZ102" s="62"/>
      <c r="TNA102" s="62"/>
      <c r="TNB102" s="62"/>
      <c r="TNC102" s="62"/>
      <c r="TND102" s="62"/>
      <c r="TNE102" s="62"/>
      <c r="TNF102" s="62"/>
      <c r="TNG102" s="62"/>
      <c r="TNH102" s="62"/>
      <c r="TNI102" s="62"/>
      <c r="TNJ102" s="62"/>
      <c r="TNK102" s="62"/>
      <c r="TNL102" s="62"/>
      <c r="TNM102" s="62"/>
      <c r="TNN102" s="62"/>
      <c r="TNO102" s="62"/>
      <c r="TNP102" s="62"/>
      <c r="TNQ102" s="62"/>
      <c r="TNR102" s="62"/>
      <c r="TNS102" s="62"/>
      <c r="TNT102" s="62"/>
      <c r="TNU102" s="62"/>
      <c r="TNV102" s="62"/>
      <c r="TNW102" s="62"/>
      <c r="TNX102" s="62"/>
      <c r="TNY102" s="62"/>
      <c r="TNZ102" s="62"/>
      <c r="TOA102" s="62"/>
      <c r="TOB102" s="62"/>
      <c r="TOC102" s="62"/>
      <c r="TOD102" s="62"/>
      <c r="TOE102" s="62"/>
      <c r="TOF102" s="62"/>
      <c r="TOG102" s="62"/>
      <c r="TOH102" s="62"/>
      <c r="TOI102" s="62"/>
      <c r="TOJ102" s="62"/>
      <c r="TOK102" s="62"/>
      <c r="TOL102" s="62"/>
      <c r="TOM102" s="62"/>
      <c r="TON102" s="62"/>
      <c r="TOO102" s="62"/>
      <c r="TOP102" s="62"/>
      <c r="TOQ102" s="62"/>
      <c r="TOR102" s="62"/>
      <c r="TOS102" s="62"/>
      <c r="TOT102" s="62"/>
      <c r="TOU102" s="62"/>
      <c r="TOV102" s="62"/>
      <c r="TOW102" s="62"/>
      <c r="TOX102" s="62"/>
      <c r="TOY102" s="62"/>
      <c r="TOZ102" s="62"/>
      <c r="TPA102" s="62"/>
      <c r="TPB102" s="62"/>
      <c r="TPC102" s="62"/>
      <c r="TPD102" s="62"/>
      <c r="TPE102" s="62"/>
      <c r="TPF102" s="62"/>
      <c r="TPG102" s="62"/>
      <c r="TPH102" s="62"/>
      <c r="TPI102" s="62"/>
      <c r="TPJ102" s="62"/>
      <c r="TPK102" s="62"/>
      <c r="TPL102" s="62"/>
      <c r="TPM102" s="62"/>
      <c r="TPN102" s="62"/>
      <c r="TPO102" s="62"/>
      <c r="TPP102" s="62"/>
      <c r="TPQ102" s="62"/>
      <c r="TPR102" s="62"/>
      <c r="TPS102" s="62"/>
      <c r="TPT102" s="62"/>
      <c r="TPU102" s="62"/>
      <c r="TPV102" s="62"/>
      <c r="TPW102" s="62"/>
      <c r="TPX102" s="62"/>
      <c r="TPY102" s="62"/>
      <c r="TPZ102" s="62"/>
      <c r="TQA102" s="62"/>
      <c r="TQB102" s="62"/>
      <c r="TQC102" s="62"/>
      <c r="TQD102" s="62"/>
      <c r="TQE102" s="62"/>
      <c r="TQF102" s="62"/>
      <c r="TQG102" s="62"/>
      <c r="TQH102" s="62"/>
      <c r="TQI102" s="62"/>
      <c r="TQJ102" s="62"/>
      <c r="TQK102" s="62"/>
      <c r="TQL102" s="62"/>
      <c r="TQM102" s="62"/>
      <c r="TQN102" s="62"/>
      <c r="TQO102" s="62"/>
      <c r="TQP102" s="62"/>
      <c r="TQQ102" s="62"/>
      <c r="TQR102" s="62"/>
      <c r="TQS102" s="62"/>
      <c r="TQT102" s="62"/>
      <c r="TQU102" s="62"/>
      <c r="TQV102" s="62"/>
      <c r="TQW102" s="62"/>
      <c r="TQX102" s="62"/>
      <c r="TQY102" s="62"/>
      <c r="TQZ102" s="62"/>
      <c r="TRA102" s="62"/>
      <c r="TRB102" s="62"/>
      <c r="TRC102" s="62"/>
      <c r="TRD102" s="62"/>
      <c r="TRE102" s="62"/>
      <c r="TRF102" s="62"/>
      <c r="TRG102" s="62"/>
      <c r="TRH102" s="62"/>
      <c r="TRI102" s="62"/>
      <c r="TRJ102" s="62"/>
      <c r="TRK102" s="62"/>
      <c r="TRL102" s="62"/>
      <c r="TRM102" s="62"/>
      <c r="TRN102" s="62"/>
      <c r="TRO102" s="62"/>
      <c r="TRP102" s="62"/>
      <c r="TRQ102" s="62"/>
      <c r="TRR102" s="62"/>
      <c r="TRS102" s="62"/>
      <c r="TRT102" s="62"/>
      <c r="TRU102" s="62"/>
      <c r="TRV102" s="62"/>
      <c r="TRW102" s="62"/>
      <c r="TRX102" s="62"/>
      <c r="TRY102" s="62"/>
      <c r="TRZ102" s="62"/>
      <c r="TSA102" s="62"/>
      <c r="TSB102" s="62"/>
      <c r="TSC102" s="62"/>
      <c r="TSD102" s="62"/>
      <c r="TSE102" s="62"/>
      <c r="TSF102" s="62"/>
      <c r="TSG102" s="62"/>
      <c r="TSH102" s="62"/>
      <c r="TSI102" s="62"/>
      <c r="TSJ102" s="62"/>
      <c r="TSK102" s="62"/>
      <c r="TSL102" s="62"/>
      <c r="TSM102" s="62"/>
      <c r="TSN102" s="62"/>
      <c r="TSO102" s="62"/>
      <c r="TSP102" s="62"/>
      <c r="TSQ102" s="62"/>
      <c r="TSR102" s="62"/>
      <c r="TSS102" s="62"/>
      <c r="TST102" s="62"/>
      <c r="TSU102" s="62"/>
      <c r="TSV102" s="62"/>
      <c r="TSW102" s="62"/>
      <c r="TSX102" s="62"/>
      <c r="TSY102" s="62"/>
      <c r="TSZ102" s="62"/>
      <c r="TTA102" s="62"/>
      <c r="TTB102" s="62"/>
      <c r="TTC102" s="62"/>
      <c r="TTD102" s="62"/>
      <c r="TTE102" s="62"/>
      <c r="TTF102" s="62"/>
      <c r="TTG102" s="62"/>
      <c r="TTH102" s="62"/>
      <c r="TTI102" s="62"/>
      <c r="TTJ102" s="62"/>
      <c r="TTK102" s="62"/>
      <c r="TTL102" s="62"/>
      <c r="TTM102" s="62"/>
      <c r="TTN102" s="62"/>
      <c r="TTO102" s="62"/>
      <c r="TTP102" s="62"/>
      <c r="TTQ102" s="62"/>
      <c r="TTR102" s="62"/>
      <c r="TTS102" s="62"/>
      <c r="TTT102" s="62"/>
      <c r="TTU102" s="62"/>
      <c r="TTV102" s="62"/>
      <c r="TTW102" s="62"/>
      <c r="TTX102" s="62"/>
      <c r="TTY102" s="62"/>
      <c r="TTZ102" s="62"/>
      <c r="TUA102" s="62"/>
      <c r="TUB102" s="62"/>
      <c r="TUC102" s="62"/>
      <c r="TUD102" s="62"/>
      <c r="TUE102" s="62"/>
      <c r="TUF102" s="62"/>
      <c r="TUG102" s="62"/>
      <c r="TUH102" s="62"/>
      <c r="TUI102" s="62"/>
      <c r="TUJ102" s="62"/>
      <c r="TUK102" s="62"/>
      <c r="TUL102" s="62"/>
      <c r="TUM102" s="62"/>
      <c r="TUN102" s="62"/>
      <c r="TUO102" s="62"/>
      <c r="TUP102" s="62"/>
      <c r="TUQ102" s="62"/>
      <c r="TUR102" s="62"/>
      <c r="TUS102" s="62"/>
      <c r="TUT102" s="62"/>
      <c r="TUU102" s="62"/>
      <c r="TUV102" s="62"/>
      <c r="TUW102" s="62"/>
      <c r="TUX102" s="62"/>
      <c r="TUY102" s="62"/>
      <c r="TUZ102" s="62"/>
      <c r="TVA102" s="62"/>
      <c r="TVB102" s="62"/>
      <c r="TVC102" s="62"/>
      <c r="TVD102" s="62"/>
      <c r="TVE102" s="62"/>
      <c r="TVF102" s="62"/>
      <c r="TVG102" s="62"/>
      <c r="TVH102" s="62"/>
      <c r="TVI102" s="62"/>
      <c r="TVJ102" s="62"/>
      <c r="TVK102" s="62"/>
      <c r="TVL102" s="62"/>
      <c r="TVM102" s="62"/>
      <c r="TVN102" s="62"/>
      <c r="TVO102" s="62"/>
      <c r="TVP102" s="62"/>
      <c r="TVQ102" s="62"/>
      <c r="TVR102" s="62"/>
      <c r="TVS102" s="62"/>
      <c r="TVT102" s="62"/>
      <c r="TVU102" s="62"/>
      <c r="TVV102" s="62"/>
      <c r="TVW102" s="62"/>
      <c r="TVX102" s="62"/>
      <c r="TVY102" s="62"/>
      <c r="TVZ102" s="62"/>
      <c r="TWA102" s="62"/>
      <c r="TWB102" s="62"/>
      <c r="TWC102" s="62"/>
      <c r="TWD102" s="62"/>
      <c r="TWE102" s="62"/>
      <c r="TWF102" s="62"/>
      <c r="TWG102" s="62"/>
      <c r="TWH102" s="62"/>
      <c r="TWI102" s="62"/>
      <c r="TWJ102" s="62"/>
      <c r="TWK102" s="62"/>
      <c r="TWL102" s="62"/>
      <c r="TWM102" s="62"/>
      <c r="TWN102" s="62"/>
      <c r="TWO102" s="62"/>
      <c r="TWP102" s="62"/>
      <c r="TWQ102" s="62"/>
      <c r="TWR102" s="62"/>
      <c r="TWS102" s="62"/>
      <c r="TWT102" s="62"/>
      <c r="TWU102" s="62"/>
      <c r="TWV102" s="62"/>
      <c r="TWW102" s="62"/>
      <c r="TWX102" s="62"/>
      <c r="TWY102" s="62"/>
      <c r="TWZ102" s="62"/>
      <c r="TXA102" s="62"/>
      <c r="TXB102" s="62"/>
      <c r="TXC102" s="62"/>
      <c r="TXD102" s="62"/>
      <c r="TXE102" s="62"/>
      <c r="TXF102" s="62"/>
      <c r="TXG102" s="62"/>
      <c r="TXH102" s="62"/>
      <c r="TXI102" s="62"/>
      <c r="TXJ102" s="62"/>
      <c r="TXK102" s="62"/>
      <c r="TXL102" s="62"/>
      <c r="TXM102" s="62"/>
      <c r="TXN102" s="62"/>
      <c r="TXO102" s="62"/>
      <c r="TXP102" s="62"/>
      <c r="TXQ102" s="62"/>
      <c r="TXR102" s="62"/>
      <c r="TXS102" s="62"/>
      <c r="TXT102" s="62"/>
      <c r="TXU102" s="62"/>
      <c r="TXV102" s="62"/>
      <c r="TXW102" s="62"/>
      <c r="TXX102" s="62"/>
      <c r="TXY102" s="62"/>
      <c r="TXZ102" s="62"/>
      <c r="TYA102" s="62"/>
      <c r="TYB102" s="62"/>
      <c r="TYC102" s="62"/>
      <c r="TYD102" s="62"/>
      <c r="TYE102" s="62"/>
      <c r="TYF102" s="62"/>
      <c r="TYG102" s="62"/>
      <c r="TYH102" s="62"/>
      <c r="TYI102" s="62"/>
      <c r="TYJ102" s="62"/>
      <c r="TYK102" s="62"/>
      <c r="TYL102" s="62"/>
      <c r="TYM102" s="62"/>
      <c r="TYN102" s="62"/>
      <c r="TYO102" s="62"/>
      <c r="TYP102" s="62"/>
      <c r="TYQ102" s="62"/>
      <c r="TYR102" s="62"/>
      <c r="TYS102" s="62"/>
      <c r="TYT102" s="62"/>
      <c r="TYU102" s="62"/>
      <c r="TYV102" s="62"/>
      <c r="TYW102" s="62"/>
      <c r="TYX102" s="62"/>
      <c r="TYY102" s="62"/>
      <c r="TYZ102" s="62"/>
      <c r="TZA102" s="62"/>
      <c r="TZB102" s="62"/>
      <c r="TZC102" s="62"/>
      <c r="TZD102" s="62"/>
      <c r="TZE102" s="62"/>
      <c r="TZF102" s="62"/>
      <c r="TZG102" s="62"/>
      <c r="TZH102" s="62"/>
      <c r="TZI102" s="62"/>
      <c r="TZJ102" s="62"/>
      <c r="TZK102" s="62"/>
      <c r="TZL102" s="62"/>
      <c r="TZM102" s="62"/>
      <c r="TZN102" s="62"/>
      <c r="TZO102" s="62"/>
      <c r="TZP102" s="62"/>
      <c r="TZQ102" s="62"/>
      <c r="TZR102" s="62"/>
      <c r="TZS102" s="62"/>
      <c r="TZT102" s="62"/>
      <c r="TZU102" s="62"/>
      <c r="TZV102" s="62"/>
      <c r="TZW102" s="62"/>
      <c r="TZX102" s="62"/>
      <c r="TZY102" s="62"/>
      <c r="TZZ102" s="62"/>
      <c r="UAA102" s="62"/>
      <c r="UAB102" s="62"/>
      <c r="UAC102" s="62"/>
      <c r="UAD102" s="62"/>
      <c r="UAE102" s="62"/>
      <c r="UAF102" s="62"/>
      <c r="UAG102" s="62"/>
      <c r="UAH102" s="62"/>
      <c r="UAI102" s="62"/>
      <c r="UAJ102" s="62"/>
      <c r="UAK102" s="62"/>
      <c r="UAL102" s="62"/>
      <c r="UAM102" s="62"/>
      <c r="UAN102" s="62"/>
      <c r="UAO102" s="62"/>
      <c r="UAP102" s="62"/>
      <c r="UAQ102" s="62"/>
      <c r="UAR102" s="62"/>
      <c r="UAS102" s="62"/>
      <c r="UAT102" s="62"/>
      <c r="UAU102" s="62"/>
      <c r="UAV102" s="62"/>
      <c r="UAW102" s="62"/>
      <c r="UAX102" s="62"/>
      <c r="UAY102" s="62"/>
      <c r="UAZ102" s="62"/>
      <c r="UBA102" s="62"/>
      <c r="UBB102" s="62"/>
      <c r="UBC102" s="62"/>
      <c r="UBD102" s="62"/>
      <c r="UBE102" s="62"/>
      <c r="UBF102" s="62"/>
      <c r="UBG102" s="62"/>
      <c r="UBH102" s="62"/>
      <c r="UBI102" s="62"/>
      <c r="UBJ102" s="62"/>
      <c r="UBK102" s="62"/>
      <c r="UBL102" s="62"/>
      <c r="UBM102" s="62"/>
      <c r="UBN102" s="62"/>
      <c r="UBO102" s="62"/>
      <c r="UBP102" s="62"/>
      <c r="UBQ102" s="62"/>
      <c r="UBR102" s="62"/>
      <c r="UBS102" s="62"/>
      <c r="UBT102" s="62"/>
      <c r="UBU102" s="62"/>
      <c r="UBV102" s="62"/>
      <c r="UBW102" s="62"/>
      <c r="UBX102" s="62"/>
      <c r="UBY102" s="62"/>
      <c r="UBZ102" s="62"/>
      <c r="UCA102" s="62"/>
      <c r="UCB102" s="62"/>
      <c r="UCC102" s="62"/>
      <c r="UCD102" s="62"/>
      <c r="UCE102" s="62"/>
      <c r="UCF102" s="62"/>
      <c r="UCG102" s="62"/>
      <c r="UCH102" s="62"/>
      <c r="UCI102" s="62"/>
      <c r="UCJ102" s="62"/>
      <c r="UCK102" s="62"/>
      <c r="UCL102" s="62"/>
      <c r="UCM102" s="62"/>
      <c r="UCN102" s="62"/>
      <c r="UCO102" s="62"/>
      <c r="UCP102" s="62"/>
      <c r="UCQ102" s="62"/>
      <c r="UCR102" s="62"/>
      <c r="UCS102" s="62"/>
      <c r="UCT102" s="62"/>
      <c r="UCU102" s="62"/>
      <c r="UCV102" s="62"/>
      <c r="UCW102" s="62"/>
      <c r="UCX102" s="62"/>
      <c r="UCY102" s="62"/>
      <c r="UCZ102" s="62"/>
      <c r="UDA102" s="62"/>
      <c r="UDB102" s="62"/>
      <c r="UDC102" s="62"/>
      <c r="UDD102" s="62"/>
      <c r="UDE102" s="62"/>
      <c r="UDF102" s="62"/>
      <c r="UDG102" s="62"/>
      <c r="UDH102" s="62"/>
      <c r="UDI102" s="62"/>
      <c r="UDJ102" s="62"/>
      <c r="UDK102" s="62"/>
      <c r="UDL102" s="62"/>
      <c r="UDM102" s="62"/>
      <c r="UDN102" s="62"/>
      <c r="UDO102" s="62"/>
      <c r="UDP102" s="62"/>
      <c r="UDQ102" s="62"/>
      <c r="UDR102" s="62"/>
      <c r="UDS102" s="62"/>
      <c r="UDT102" s="62"/>
      <c r="UDU102" s="62"/>
      <c r="UDV102" s="62"/>
      <c r="UDW102" s="62"/>
      <c r="UDX102" s="62"/>
      <c r="UDY102" s="62"/>
      <c r="UDZ102" s="62"/>
      <c r="UEA102" s="62"/>
      <c r="UEB102" s="62"/>
      <c r="UEC102" s="62"/>
      <c r="UED102" s="62"/>
      <c r="UEE102" s="62"/>
      <c r="UEF102" s="62"/>
      <c r="UEG102" s="62"/>
      <c r="UEH102" s="62"/>
      <c r="UEI102" s="62"/>
      <c r="UEJ102" s="62"/>
      <c r="UEK102" s="62"/>
      <c r="UEL102" s="62"/>
      <c r="UEM102" s="62"/>
      <c r="UEN102" s="62"/>
      <c r="UEO102" s="62"/>
      <c r="UEP102" s="62"/>
      <c r="UEQ102" s="62"/>
      <c r="UER102" s="62"/>
      <c r="UES102" s="62"/>
      <c r="UET102" s="62"/>
      <c r="UEU102" s="62"/>
      <c r="UEV102" s="62"/>
      <c r="UEW102" s="62"/>
      <c r="UEX102" s="62"/>
      <c r="UEY102" s="62"/>
      <c r="UEZ102" s="62"/>
      <c r="UFA102" s="62"/>
      <c r="UFB102" s="62"/>
      <c r="UFC102" s="62"/>
      <c r="UFD102" s="62"/>
      <c r="UFE102" s="62"/>
      <c r="UFF102" s="62"/>
      <c r="UFG102" s="62"/>
      <c r="UFH102" s="62"/>
      <c r="UFI102" s="62"/>
      <c r="UFJ102" s="62"/>
      <c r="UFK102" s="62"/>
      <c r="UFL102" s="62"/>
      <c r="UFM102" s="62"/>
      <c r="UFN102" s="62"/>
      <c r="UFO102" s="62"/>
      <c r="UFP102" s="62"/>
      <c r="UFQ102" s="62"/>
      <c r="UFR102" s="62"/>
      <c r="UFS102" s="62"/>
      <c r="UFT102" s="62"/>
      <c r="UFU102" s="62"/>
      <c r="UFV102" s="62"/>
      <c r="UFW102" s="62"/>
      <c r="UFX102" s="62"/>
      <c r="UFY102" s="62"/>
      <c r="UFZ102" s="62"/>
      <c r="UGA102" s="62"/>
      <c r="UGB102" s="62"/>
      <c r="UGC102" s="62"/>
      <c r="UGD102" s="62"/>
      <c r="UGE102" s="62"/>
      <c r="UGF102" s="62"/>
      <c r="UGG102" s="62"/>
      <c r="UGH102" s="62"/>
      <c r="UGI102" s="62"/>
      <c r="UGJ102" s="62"/>
      <c r="UGK102" s="62"/>
      <c r="UGL102" s="62"/>
      <c r="UGM102" s="62"/>
      <c r="UGN102" s="62"/>
      <c r="UGO102" s="62"/>
      <c r="UGP102" s="62"/>
      <c r="UGQ102" s="62"/>
      <c r="UGR102" s="62"/>
      <c r="UGS102" s="62"/>
      <c r="UGT102" s="62"/>
      <c r="UGU102" s="62"/>
      <c r="UGV102" s="62"/>
      <c r="UGW102" s="62"/>
      <c r="UGX102" s="62"/>
      <c r="UGY102" s="62"/>
      <c r="UGZ102" s="62"/>
      <c r="UHA102" s="62"/>
      <c r="UHB102" s="62"/>
      <c r="UHC102" s="62"/>
      <c r="UHD102" s="62"/>
      <c r="UHE102" s="62"/>
      <c r="UHF102" s="62"/>
      <c r="UHG102" s="62"/>
      <c r="UHH102" s="62"/>
      <c r="UHI102" s="62"/>
      <c r="UHJ102" s="62"/>
      <c r="UHK102" s="62"/>
      <c r="UHL102" s="62"/>
      <c r="UHM102" s="62"/>
      <c r="UHN102" s="62"/>
      <c r="UHO102" s="62"/>
      <c r="UHP102" s="62"/>
      <c r="UHQ102" s="62"/>
      <c r="UHR102" s="62"/>
      <c r="UHS102" s="62"/>
      <c r="UHT102" s="62"/>
      <c r="UHU102" s="62"/>
      <c r="UHV102" s="62"/>
      <c r="UHW102" s="62"/>
      <c r="UHX102" s="62"/>
      <c r="UHY102" s="62"/>
      <c r="UHZ102" s="62"/>
      <c r="UIA102" s="62"/>
      <c r="UIB102" s="62"/>
      <c r="UIC102" s="62"/>
      <c r="UID102" s="62"/>
      <c r="UIE102" s="62"/>
      <c r="UIF102" s="62"/>
      <c r="UIG102" s="62"/>
      <c r="UIH102" s="62"/>
      <c r="UII102" s="62"/>
      <c r="UIJ102" s="62"/>
      <c r="UIK102" s="62"/>
      <c r="UIL102" s="62"/>
      <c r="UIM102" s="62"/>
      <c r="UIN102" s="62"/>
      <c r="UIO102" s="62"/>
      <c r="UIP102" s="62"/>
      <c r="UIQ102" s="62"/>
      <c r="UIR102" s="62"/>
      <c r="UIS102" s="62"/>
      <c r="UIT102" s="62"/>
      <c r="UIU102" s="62"/>
      <c r="UIV102" s="62"/>
      <c r="UIW102" s="62"/>
      <c r="UIX102" s="62"/>
      <c r="UIY102" s="62"/>
      <c r="UIZ102" s="62"/>
      <c r="UJA102" s="62"/>
      <c r="UJB102" s="62"/>
      <c r="UJC102" s="62"/>
      <c r="UJD102" s="62"/>
      <c r="UJE102" s="62"/>
      <c r="UJF102" s="62"/>
      <c r="UJG102" s="62"/>
      <c r="UJH102" s="62"/>
      <c r="UJI102" s="62"/>
      <c r="UJJ102" s="62"/>
      <c r="UJK102" s="62"/>
      <c r="UJL102" s="62"/>
      <c r="UJM102" s="62"/>
      <c r="UJN102" s="62"/>
      <c r="UJO102" s="62"/>
      <c r="UJP102" s="62"/>
      <c r="UJQ102" s="62"/>
      <c r="UJR102" s="62"/>
      <c r="UJS102" s="62"/>
      <c r="UJT102" s="62"/>
      <c r="UJU102" s="62"/>
      <c r="UJV102" s="62"/>
      <c r="UJW102" s="62"/>
      <c r="UJX102" s="62"/>
      <c r="UJY102" s="62"/>
      <c r="UJZ102" s="62"/>
      <c r="UKA102" s="62"/>
      <c r="UKB102" s="62"/>
      <c r="UKC102" s="62"/>
      <c r="UKD102" s="62"/>
      <c r="UKE102" s="62"/>
      <c r="UKF102" s="62"/>
      <c r="UKG102" s="62"/>
      <c r="UKH102" s="62"/>
      <c r="UKI102" s="62"/>
      <c r="UKJ102" s="62"/>
      <c r="UKK102" s="62"/>
      <c r="UKL102" s="62"/>
      <c r="UKM102" s="62"/>
      <c r="UKN102" s="62"/>
      <c r="UKO102" s="62"/>
      <c r="UKP102" s="62"/>
      <c r="UKQ102" s="62"/>
      <c r="UKR102" s="62"/>
      <c r="UKS102" s="62"/>
      <c r="UKT102" s="62"/>
      <c r="UKU102" s="62"/>
      <c r="UKV102" s="62"/>
      <c r="UKW102" s="62"/>
      <c r="UKX102" s="62"/>
      <c r="UKY102" s="62"/>
      <c r="UKZ102" s="62"/>
      <c r="ULA102" s="62"/>
      <c r="ULB102" s="62"/>
      <c r="ULC102" s="62"/>
      <c r="ULD102" s="62"/>
      <c r="ULE102" s="62"/>
      <c r="ULF102" s="62"/>
      <c r="ULG102" s="62"/>
      <c r="ULH102" s="62"/>
      <c r="ULI102" s="62"/>
      <c r="ULJ102" s="62"/>
      <c r="ULK102" s="62"/>
      <c r="ULL102" s="62"/>
      <c r="ULM102" s="62"/>
      <c r="ULN102" s="62"/>
      <c r="ULO102" s="62"/>
      <c r="ULP102" s="62"/>
      <c r="ULQ102" s="62"/>
      <c r="ULR102" s="62"/>
      <c r="ULS102" s="62"/>
      <c r="ULT102" s="62"/>
      <c r="ULU102" s="62"/>
      <c r="ULV102" s="62"/>
      <c r="ULW102" s="62"/>
      <c r="ULX102" s="62"/>
      <c r="ULY102" s="62"/>
      <c r="ULZ102" s="62"/>
      <c r="UMA102" s="62"/>
      <c r="UMB102" s="62"/>
      <c r="UMC102" s="62"/>
      <c r="UMD102" s="62"/>
      <c r="UME102" s="62"/>
      <c r="UMF102" s="62"/>
      <c r="UMG102" s="62"/>
      <c r="UMH102" s="62"/>
      <c r="UMI102" s="62"/>
      <c r="UMJ102" s="62"/>
      <c r="UMK102" s="62"/>
      <c r="UML102" s="62"/>
      <c r="UMM102" s="62"/>
      <c r="UMN102" s="62"/>
      <c r="UMO102" s="62"/>
      <c r="UMP102" s="62"/>
      <c r="UMQ102" s="62"/>
      <c r="UMR102" s="62"/>
      <c r="UMS102" s="62"/>
      <c r="UMT102" s="62"/>
      <c r="UMU102" s="62"/>
      <c r="UMV102" s="62"/>
      <c r="UMW102" s="62"/>
      <c r="UMX102" s="62"/>
      <c r="UMY102" s="62"/>
      <c r="UMZ102" s="62"/>
      <c r="UNA102" s="62"/>
      <c r="UNB102" s="62"/>
      <c r="UNC102" s="62"/>
      <c r="UND102" s="62"/>
      <c r="UNE102" s="62"/>
      <c r="UNF102" s="62"/>
      <c r="UNG102" s="62"/>
      <c r="UNH102" s="62"/>
      <c r="UNI102" s="62"/>
      <c r="UNJ102" s="62"/>
      <c r="UNK102" s="62"/>
      <c r="UNL102" s="62"/>
      <c r="UNM102" s="62"/>
      <c r="UNN102" s="62"/>
      <c r="UNO102" s="62"/>
      <c r="UNP102" s="62"/>
      <c r="UNQ102" s="62"/>
      <c r="UNR102" s="62"/>
      <c r="UNS102" s="62"/>
      <c r="UNT102" s="62"/>
      <c r="UNU102" s="62"/>
      <c r="UNV102" s="62"/>
      <c r="UNW102" s="62"/>
      <c r="UNX102" s="62"/>
      <c r="UNY102" s="62"/>
      <c r="UNZ102" s="62"/>
      <c r="UOA102" s="62"/>
      <c r="UOB102" s="62"/>
      <c r="UOC102" s="62"/>
      <c r="UOD102" s="62"/>
      <c r="UOE102" s="62"/>
      <c r="UOF102" s="62"/>
      <c r="UOG102" s="62"/>
      <c r="UOH102" s="62"/>
      <c r="UOI102" s="62"/>
      <c r="UOJ102" s="62"/>
      <c r="UOK102" s="62"/>
      <c r="UOL102" s="62"/>
      <c r="UOM102" s="62"/>
      <c r="UON102" s="62"/>
      <c r="UOO102" s="62"/>
      <c r="UOP102" s="62"/>
      <c r="UOQ102" s="62"/>
      <c r="UOR102" s="62"/>
      <c r="UOS102" s="62"/>
      <c r="UOT102" s="62"/>
      <c r="UOU102" s="62"/>
      <c r="UOV102" s="62"/>
      <c r="UOW102" s="62"/>
      <c r="UOX102" s="62"/>
      <c r="UOY102" s="62"/>
      <c r="UOZ102" s="62"/>
      <c r="UPA102" s="62"/>
      <c r="UPB102" s="62"/>
      <c r="UPC102" s="62"/>
      <c r="UPD102" s="62"/>
      <c r="UPE102" s="62"/>
      <c r="UPF102" s="62"/>
      <c r="UPG102" s="62"/>
      <c r="UPH102" s="62"/>
      <c r="UPI102" s="62"/>
      <c r="UPJ102" s="62"/>
      <c r="UPK102" s="62"/>
      <c r="UPL102" s="62"/>
      <c r="UPM102" s="62"/>
      <c r="UPN102" s="62"/>
      <c r="UPO102" s="62"/>
      <c r="UPP102" s="62"/>
      <c r="UPQ102" s="62"/>
      <c r="UPR102" s="62"/>
      <c r="UPS102" s="62"/>
      <c r="UPT102" s="62"/>
      <c r="UPU102" s="62"/>
      <c r="UPV102" s="62"/>
      <c r="UPW102" s="62"/>
      <c r="UPX102" s="62"/>
      <c r="UPY102" s="62"/>
      <c r="UPZ102" s="62"/>
      <c r="UQA102" s="62"/>
      <c r="UQB102" s="62"/>
      <c r="UQC102" s="62"/>
      <c r="UQD102" s="62"/>
      <c r="UQE102" s="62"/>
      <c r="UQF102" s="62"/>
      <c r="UQG102" s="62"/>
      <c r="UQH102" s="62"/>
      <c r="UQI102" s="62"/>
      <c r="UQJ102" s="62"/>
      <c r="UQK102" s="62"/>
      <c r="UQL102" s="62"/>
      <c r="UQM102" s="62"/>
      <c r="UQN102" s="62"/>
      <c r="UQO102" s="62"/>
      <c r="UQP102" s="62"/>
      <c r="UQQ102" s="62"/>
      <c r="UQR102" s="62"/>
      <c r="UQS102" s="62"/>
      <c r="UQT102" s="62"/>
      <c r="UQU102" s="62"/>
      <c r="UQV102" s="62"/>
      <c r="UQW102" s="62"/>
      <c r="UQX102" s="62"/>
      <c r="UQY102" s="62"/>
      <c r="UQZ102" s="62"/>
      <c r="URA102" s="62"/>
      <c r="URB102" s="62"/>
      <c r="URC102" s="62"/>
      <c r="URD102" s="62"/>
      <c r="URE102" s="62"/>
      <c r="URF102" s="62"/>
      <c r="URG102" s="62"/>
      <c r="URH102" s="62"/>
      <c r="URI102" s="62"/>
      <c r="URJ102" s="62"/>
      <c r="URK102" s="62"/>
      <c r="URL102" s="62"/>
      <c r="URM102" s="62"/>
      <c r="URN102" s="62"/>
      <c r="URO102" s="62"/>
      <c r="URP102" s="62"/>
      <c r="URQ102" s="62"/>
      <c r="URR102" s="62"/>
      <c r="URS102" s="62"/>
      <c r="URT102" s="62"/>
      <c r="URU102" s="62"/>
      <c r="URV102" s="62"/>
      <c r="URW102" s="62"/>
      <c r="URX102" s="62"/>
      <c r="URY102" s="62"/>
      <c r="URZ102" s="62"/>
      <c r="USA102" s="62"/>
      <c r="USB102" s="62"/>
      <c r="USC102" s="62"/>
      <c r="USD102" s="62"/>
      <c r="USE102" s="62"/>
      <c r="USF102" s="62"/>
      <c r="USG102" s="62"/>
      <c r="USH102" s="62"/>
      <c r="USI102" s="62"/>
      <c r="USJ102" s="62"/>
      <c r="USK102" s="62"/>
      <c r="USL102" s="62"/>
      <c r="USM102" s="62"/>
      <c r="USN102" s="62"/>
      <c r="USO102" s="62"/>
      <c r="USP102" s="62"/>
      <c r="USQ102" s="62"/>
      <c r="USR102" s="62"/>
      <c r="USS102" s="62"/>
      <c r="UST102" s="62"/>
      <c r="USU102" s="62"/>
      <c r="USV102" s="62"/>
      <c r="USW102" s="62"/>
      <c r="USX102" s="62"/>
      <c r="USY102" s="62"/>
      <c r="USZ102" s="62"/>
      <c r="UTA102" s="62"/>
      <c r="UTB102" s="62"/>
      <c r="UTC102" s="62"/>
      <c r="UTD102" s="62"/>
      <c r="UTE102" s="62"/>
      <c r="UTF102" s="62"/>
      <c r="UTG102" s="62"/>
      <c r="UTH102" s="62"/>
      <c r="UTI102" s="62"/>
      <c r="UTJ102" s="62"/>
      <c r="UTK102" s="62"/>
      <c r="UTL102" s="62"/>
      <c r="UTM102" s="62"/>
      <c r="UTN102" s="62"/>
      <c r="UTO102" s="62"/>
      <c r="UTP102" s="62"/>
      <c r="UTQ102" s="62"/>
      <c r="UTR102" s="62"/>
      <c r="UTS102" s="62"/>
      <c r="UTT102" s="62"/>
      <c r="UTU102" s="62"/>
      <c r="UTV102" s="62"/>
      <c r="UTW102" s="62"/>
      <c r="UTX102" s="62"/>
      <c r="UTY102" s="62"/>
      <c r="UTZ102" s="62"/>
      <c r="UUA102" s="62"/>
      <c r="UUB102" s="62"/>
      <c r="UUC102" s="62"/>
      <c r="UUD102" s="62"/>
      <c r="UUE102" s="62"/>
      <c r="UUF102" s="62"/>
      <c r="UUG102" s="62"/>
      <c r="UUH102" s="62"/>
      <c r="UUI102" s="62"/>
      <c r="UUJ102" s="62"/>
      <c r="UUK102" s="62"/>
      <c r="UUL102" s="62"/>
      <c r="UUM102" s="62"/>
      <c r="UUN102" s="62"/>
      <c r="UUO102" s="62"/>
      <c r="UUP102" s="62"/>
      <c r="UUQ102" s="62"/>
      <c r="UUR102" s="62"/>
      <c r="UUS102" s="62"/>
      <c r="UUT102" s="62"/>
      <c r="UUU102" s="62"/>
      <c r="UUV102" s="62"/>
      <c r="UUW102" s="62"/>
      <c r="UUX102" s="62"/>
      <c r="UUY102" s="62"/>
      <c r="UUZ102" s="62"/>
      <c r="UVA102" s="62"/>
      <c r="UVB102" s="62"/>
      <c r="UVC102" s="62"/>
      <c r="UVD102" s="62"/>
      <c r="UVE102" s="62"/>
      <c r="UVF102" s="62"/>
      <c r="UVG102" s="62"/>
      <c r="UVH102" s="62"/>
      <c r="UVI102" s="62"/>
      <c r="UVJ102" s="62"/>
      <c r="UVK102" s="62"/>
      <c r="UVL102" s="62"/>
      <c r="UVM102" s="62"/>
      <c r="UVN102" s="62"/>
      <c r="UVO102" s="62"/>
      <c r="UVP102" s="62"/>
      <c r="UVQ102" s="62"/>
      <c r="UVR102" s="62"/>
      <c r="UVS102" s="62"/>
      <c r="UVT102" s="62"/>
      <c r="UVU102" s="62"/>
      <c r="UVV102" s="62"/>
      <c r="UVW102" s="62"/>
      <c r="UVX102" s="62"/>
      <c r="UVY102" s="62"/>
      <c r="UVZ102" s="62"/>
      <c r="UWA102" s="62"/>
      <c r="UWB102" s="62"/>
      <c r="UWC102" s="62"/>
      <c r="UWD102" s="62"/>
      <c r="UWE102" s="62"/>
      <c r="UWF102" s="62"/>
      <c r="UWG102" s="62"/>
      <c r="UWH102" s="62"/>
      <c r="UWI102" s="62"/>
      <c r="UWJ102" s="62"/>
      <c r="UWK102" s="62"/>
      <c r="UWL102" s="62"/>
      <c r="UWM102" s="62"/>
      <c r="UWN102" s="62"/>
      <c r="UWO102" s="62"/>
      <c r="UWP102" s="62"/>
      <c r="UWQ102" s="62"/>
      <c r="UWR102" s="62"/>
      <c r="UWS102" s="62"/>
      <c r="UWT102" s="62"/>
      <c r="UWU102" s="62"/>
      <c r="UWV102" s="62"/>
      <c r="UWW102" s="62"/>
      <c r="UWX102" s="62"/>
      <c r="UWY102" s="62"/>
      <c r="UWZ102" s="62"/>
      <c r="UXA102" s="62"/>
      <c r="UXB102" s="62"/>
      <c r="UXC102" s="62"/>
      <c r="UXD102" s="62"/>
      <c r="UXE102" s="62"/>
      <c r="UXF102" s="62"/>
      <c r="UXG102" s="62"/>
      <c r="UXH102" s="62"/>
      <c r="UXI102" s="62"/>
      <c r="UXJ102" s="62"/>
      <c r="UXK102" s="62"/>
      <c r="UXL102" s="62"/>
      <c r="UXM102" s="62"/>
      <c r="UXN102" s="62"/>
      <c r="UXO102" s="62"/>
      <c r="UXP102" s="62"/>
      <c r="UXQ102" s="62"/>
      <c r="UXR102" s="62"/>
      <c r="UXS102" s="62"/>
      <c r="UXT102" s="62"/>
      <c r="UXU102" s="62"/>
      <c r="UXV102" s="62"/>
      <c r="UXW102" s="62"/>
      <c r="UXX102" s="62"/>
      <c r="UXY102" s="62"/>
      <c r="UXZ102" s="62"/>
      <c r="UYA102" s="62"/>
      <c r="UYB102" s="62"/>
      <c r="UYC102" s="62"/>
      <c r="UYD102" s="62"/>
      <c r="UYE102" s="62"/>
      <c r="UYF102" s="62"/>
      <c r="UYG102" s="62"/>
      <c r="UYH102" s="62"/>
      <c r="UYI102" s="62"/>
      <c r="UYJ102" s="62"/>
      <c r="UYK102" s="62"/>
      <c r="UYL102" s="62"/>
      <c r="UYM102" s="62"/>
      <c r="UYN102" s="62"/>
      <c r="UYO102" s="62"/>
      <c r="UYP102" s="62"/>
      <c r="UYQ102" s="62"/>
      <c r="UYR102" s="62"/>
      <c r="UYS102" s="62"/>
      <c r="UYT102" s="62"/>
      <c r="UYU102" s="62"/>
      <c r="UYV102" s="62"/>
      <c r="UYW102" s="62"/>
      <c r="UYX102" s="62"/>
      <c r="UYY102" s="62"/>
      <c r="UYZ102" s="62"/>
      <c r="UZA102" s="62"/>
      <c r="UZB102" s="62"/>
      <c r="UZC102" s="62"/>
      <c r="UZD102" s="62"/>
      <c r="UZE102" s="62"/>
      <c r="UZF102" s="62"/>
      <c r="UZG102" s="62"/>
      <c r="UZH102" s="62"/>
      <c r="UZI102" s="62"/>
      <c r="UZJ102" s="62"/>
      <c r="UZK102" s="62"/>
      <c r="UZL102" s="62"/>
      <c r="UZM102" s="62"/>
      <c r="UZN102" s="62"/>
      <c r="UZO102" s="62"/>
      <c r="UZP102" s="62"/>
      <c r="UZQ102" s="62"/>
      <c r="UZR102" s="62"/>
      <c r="UZS102" s="62"/>
      <c r="UZT102" s="62"/>
      <c r="UZU102" s="62"/>
      <c r="UZV102" s="62"/>
      <c r="UZW102" s="62"/>
      <c r="UZX102" s="62"/>
      <c r="UZY102" s="62"/>
      <c r="UZZ102" s="62"/>
      <c r="VAA102" s="62"/>
      <c r="VAB102" s="62"/>
      <c r="VAC102" s="62"/>
      <c r="VAD102" s="62"/>
      <c r="VAE102" s="62"/>
      <c r="VAF102" s="62"/>
      <c r="VAG102" s="62"/>
      <c r="VAH102" s="62"/>
      <c r="VAI102" s="62"/>
      <c r="VAJ102" s="62"/>
      <c r="VAK102" s="62"/>
      <c r="VAL102" s="62"/>
      <c r="VAM102" s="62"/>
      <c r="VAN102" s="62"/>
      <c r="VAO102" s="62"/>
      <c r="VAP102" s="62"/>
      <c r="VAQ102" s="62"/>
      <c r="VAR102" s="62"/>
      <c r="VAS102" s="62"/>
      <c r="VAT102" s="62"/>
      <c r="VAU102" s="62"/>
      <c r="VAV102" s="62"/>
      <c r="VAW102" s="62"/>
      <c r="VAX102" s="62"/>
      <c r="VAY102" s="62"/>
      <c r="VAZ102" s="62"/>
      <c r="VBA102" s="62"/>
      <c r="VBB102" s="62"/>
      <c r="VBC102" s="62"/>
      <c r="VBD102" s="62"/>
      <c r="VBE102" s="62"/>
      <c r="VBF102" s="62"/>
      <c r="VBG102" s="62"/>
      <c r="VBH102" s="62"/>
      <c r="VBI102" s="62"/>
      <c r="VBJ102" s="62"/>
      <c r="VBK102" s="62"/>
      <c r="VBL102" s="62"/>
      <c r="VBM102" s="62"/>
      <c r="VBN102" s="62"/>
      <c r="VBO102" s="62"/>
      <c r="VBP102" s="62"/>
      <c r="VBQ102" s="62"/>
      <c r="VBR102" s="62"/>
      <c r="VBS102" s="62"/>
      <c r="VBT102" s="62"/>
      <c r="VBU102" s="62"/>
      <c r="VBV102" s="62"/>
      <c r="VBW102" s="62"/>
      <c r="VBX102" s="62"/>
      <c r="VBY102" s="62"/>
      <c r="VBZ102" s="62"/>
      <c r="VCA102" s="62"/>
      <c r="VCB102" s="62"/>
      <c r="VCC102" s="62"/>
      <c r="VCD102" s="62"/>
      <c r="VCE102" s="62"/>
      <c r="VCF102" s="62"/>
      <c r="VCG102" s="62"/>
      <c r="VCH102" s="62"/>
      <c r="VCI102" s="62"/>
      <c r="VCJ102" s="62"/>
      <c r="VCK102" s="62"/>
      <c r="VCL102" s="62"/>
      <c r="VCM102" s="62"/>
      <c r="VCN102" s="62"/>
      <c r="VCO102" s="62"/>
      <c r="VCP102" s="62"/>
      <c r="VCQ102" s="62"/>
      <c r="VCR102" s="62"/>
      <c r="VCS102" s="62"/>
      <c r="VCT102" s="62"/>
      <c r="VCU102" s="62"/>
      <c r="VCV102" s="62"/>
      <c r="VCW102" s="62"/>
      <c r="VCX102" s="62"/>
      <c r="VCY102" s="62"/>
      <c r="VCZ102" s="62"/>
      <c r="VDA102" s="62"/>
      <c r="VDB102" s="62"/>
      <c r="VDC102" s="62"/>
      <c r="VDD102" s="62"/>
      <c r="VDE102" s="62"/>
      <c r="VDF102" s="62"/>
      <c r="VDG102" s="62"/>
      <c r="VDH102" s="62"/>
      <c r="VDI102" s="62"/>
      <c r="VDJ102" s="62"/>
      <c r="VDK102" s="62"/>
      <c r="VDL102" s="62"/>
      <c r="VDM102" s="62"/>
      <c r="VDN102" s="62"/>
      <c r="VDO102" s="62"/>
      <c r="VDP102" s="62"/>
      <c r="VDQ102" s="62"/>
      <c r="VDR102" s="62"/>
      <c r="VDS102" s="62"/>
      <c r="VDT102" s="62"/>
      <c r="VDU102" s="62"/>
      <c r="VDV102" s="62"/>
      <c r="VDW102" s="62"/>
      <c r="VDX102" s="62"/>
      <c r="VDY102" s="62"/>
      <c r="VDZ102" s="62"/>
      <c r="VEA102" s="62"/>
      <c r="VEB102" s="62"/>
      <c r="VEC102" s="62"/>
      <c r="VED102" s="62"/>
      <c r="VEE102" s="62"/>
      <c r="VEF102" s="62"/>
      <c r="VEG102" s="62"/>
      <c r="VEH102" s="62"/>
      <c r="VEI102" s="62"/>
      <c r="VEJ102" s="62"/>
      <c r="VEK102" s="62"/>
      <c r="VEL102" s="62"/>
      <c r="VEM102" s="62"/>
      <c r="VEN102" s="62"/>
      <c r="VEO102" s="62"/>
      <c r="VEP102" s="62"/>
      <c r="VEQ102" s="62"/>
      <c r="VER102" s="62"/>
      <c r="VES102" s="62"/>
      <c r="VET102" s="62"/>
      <c r="VEU102" s="62"/>
      <c r="VEV102" s="62"/>
      <c r="VEW102" s="62"/>
      <c r="VEX102" s="62"/>
      <c r="VEY102" s="62"/>
      <c r="VEZ102" s="62"/>
      <c r="VFA102" s="62"/>
      <c r="VFB102" s="62"/>
      <c r="VFC102" s="62"/>
      <c r="VFD102" s="62"/>
      <c r="VFE102" s="62"/>
      <c r="VFF102" s="62"/>
      <c r="VFG102" s="62"/>
      <c r="VFH102" s="62"/>
      <c r="VFI102" s="62"/>
      <c r="VFJ102" s="62"/>
      <c r="VFK102" s="62"/>
      <c r="VFL102" s="62"/>
      <c r="VFM102" s="62"/>
      <c r="VFN102" s="62"/>
      <c r="VFO102" s="62"/>
      <c r="VFP102" s="62"/>
      <c r="VFQ102" s="62"/>
      <c r="VFR102" s="62"/>
      <c r="VFS102" s="62"/>
      <c r="VFT102" s="62"/>
      <c r="VFU102" s="62"/>
      <c r="VFV102" s="62"/>
      <c r="VFW102" s="62"/>
      <c r="VFX102" s="62"/>
      <c r="VFY102" s="62"/>
      <c r="VFZ102" s="62"/>
      <c r="VGA102" s="62"/>
      <c r="VGB102" s="62"/>
      <c r="VGC102" s="62"/>
      <c r="VGD102" s="62"/>
      <c r="VGE102" s="62"/>
      <c r="VGF102" s="62"/>
      <c r="VGG102" s="62"/>
      <c r="VGH102" s="62"/>
      <c r="VGI102" s="62"/>
      <c r="VGJ102" s="62"/>
      <c r="VGK102" s="62"/>
      <c r="VGL102" s="62"/>
      <c r="VGM102" s="62"/>
      <c r="VGN102" s="62"/>
      <c r="VGO102" s="62"/>
      <c r="VGP102" s="62"/>
      <c r="VGQ102" s="62"/>
      <c r="VGR102" s="62"/>
      <c r="VGS102" s="62"/>
      <c r="VGT102" s="62"/>
      <c r="VGU102" s="62"/>
      <c r="VGV102" s="62"/>
      <c r="VGW102" s="62"/>
      <c r="VGX102" s="62"/>
      <c r="VGY102" s="62"/>
      <c r="VGZ102" s="62"/>
      <c r="VHA102" s="62"/>
      <c r="VHB102" s="62"/>
      <c r="VHC102" s="62"/>
      <c r="VHD102" s="62"/>
      <c r="VHE102" s="62"/>
      <c r="VHF102" s="62"/>
      <c r="VHG102" s="62"/>
      <c r="VHH102" s="62"/>
      <c r="VHI102" s="62"/>
      <c r="VHJ102" s="62"/>
      <c r="VHK102" s="62"/>
      <c r="VHL102" s="62"/>
      <c r="VHM102" s="62"/>
      <c r="VHN102" s="62"/>
      <c r="VHO102" s="62"/>
      <c r="VHP102" s="62"/>
      <c r="VHQ102" s="62"/>
      <c r="VHR102" s="62"/>
      <c r="VHS102" s="62"/>
      <c r="VHT102" s="62"/>
      <c r="VHU102" s="62"/>
      <c r="VHV102" s="62"/>
      <c r="VHW102" s="62"/>
      <c r="VHX102" s="62"/>
      <c r="VHY102" s="62"/>
      <c r="VHZ102" s="62"/>
      <c r="VIA102" s="62"/>
      <c r="VIB102" s="62"/>
      <c r="VIC102" s="62"/>
      <c r="VID102" s="62"/>
      <c r="VIE102" s="62"/>
      <c r="VIF102" s="62"/>
      <c r="VIG102" s="62"/>
      <c r="VIH102" s="62"/>
      <c r="VII102" s="62"/>
      <c r="VIJ102" s="62"/>
      <c r="VIK102" s="62"/>
      <c r="VIL102" s="62"/>
      <c r="VIM102" s="62"/>
      <c r="VIN102" s="62"/>
      <c r="VIO102" s="62"/>
      <c r="VIP102" s="62"/>
      <c r="VIQ102" s="62"/>
      <c r="VIR102" s="62"/>
      <c r="VIS102" s="62"/>
      <c r="VIT102" s="62"/>
      <c r="VIU102" s="62"/>
      <c r="VIV102" s="62"/>
      <c r="VIW102" s="62"/>
      <c r="VIX102" s="62"/>
      <c r="VIY102" s="62"/>
      <c r="VIZ102" s="62"/>
      <c r="VJA102" s="62"/>
      <c r="VJB102" s="62"/>
      <c r="VJC102" s="62"/>
      <c r="VJD102" s="62"/>
      <c r="VJE102" s="62"/>
      <c r="VJF102" s="62"/>
      <c r="VJG102" s="62"/>
      <c r="VJH102" s="62"/>
      <c r="VJI102" s="62"/>
      <c r="VJJ102" s="62"/>
      <c r="VJK102" s="62"/>
      <c r="VJL102" s="62"/>
      <c r="VJM102" s="62"/>
      <c r="VJN102" s="62"/>
      <c r="VJO102" s="62"/>
      <c r="VJP102" s="62"/>
      <c r="VJQ102" s="62"/>
      <c r="VJR102" s="62"/>
      <c r="VJS102" s="62"/>
      <c r="VJT102" s="62"/>
      <c r="VJU102" s="62"/>
      <c r="VJV102" s="62"/>
      <c r="VJW102" s="62"/>
      <c r="VJX102" s="62"/>
      <c r="VJY102" s="62"/>
      <c r="VJZ102" s="62"/>
      <c r="VKA102" s="62"/>
      <c r="VKB102" s="62"/>
      <c r="VKC102" s="62"/>
      <c r="VKD102" s="62"/>
      <c r="VKE102" s="62"/>
      <c r="VKF102" s="62"/>
      <c r="VKG102" s="62"/>
      <c r="VKH102" s="62"/>
      <c r="VKI102" s="62"/>
      <c r="VKJ102" s="62"/>
      <c r="VKK102" s="62"/>
      <c r="VKL102" s="62"/>
      <c r="VKM102" s="62"/>
      <c r="VKN102" s="62"/>
      <c r="VKO102" s="62"/>
      <c r="VKP102" s="62"/>
      <c r="VKQ102" s="62"/>
      <c r="VKR102" s="62"/>
      <c r="VKS102" s="62"/>
      <c r="VKT102" s="62"/>
      <c r="VKU102" s="62"/>
      <c r="VKV102" s="62"/>
      <c r="VKW102" s="62"/>
      <c r="VKX102" s="62"/>
      <c r="VKY102" s="62"/>
      <c r="VKZ102" s="62"/>
      <c r="VLA102" s="62"/>
      <c r="VLB102" s="62"/>
      <c r="VLC102" s="62"/>
      <c r="VLD102" s="62"/>
      <c r="VLE102" s="62"/>
      <c r="VLF102" s="62"/>
      <c r="VLG102" s="62"/>
      <c r="VLH102" s="62"/>
      <c r="VLI102" s="62"/>
      <c r="VLJ102" s="62"/>
      <c r="VLK102" s="62"/>
      <c r="VLL102" s="62"/>
      <c r="VLM102" s="62"/>
      <c r="VLN102" s="62"/>
      <c r="VLO102" s="62"/>
      <c r="VLP102" s="62"/>
      <c r="VLQ102" s="62"/>
      <c r="VLR102" s="62"/>
      <c r="VLS102" s="62"/>
      <c r="VLT102" s="62"/>
      <c r="VLU102" s="62"/>
      <c r="VLV102" s="62"/>
      <c r="VLW102" s="62"/>
      <c r="VLX102" s="62"/>
      <c r="VLY102" s="62"/>
      <c r="VLZ102" s="62"/>
      <c r="VMA102" s="62"/>
      <c r="VMB102" s="62"/>
      <c r="VMC102" s="62"/>
      <c r="VMD102" s="62"/>
      <c r="VME102" s="62"/>
      <c r="VMF102" s="62"/>
      <c r="VMG102" s="62"/>
      <c r="VMH102" s="62"/>
      <c r="VMI102" s="62"/>
      <c r="VMJ102" s="62"/>
      <c r="VMK102" s="62"/>
      <c r="VML102" s="62"/>
      <c r="VMM102" s="62"/>
      <c r="VMN102" s="62"/>
      <c r="VMO102" s="62"/>
      <c r="VMP102" s="62"/>
      <c r="VMQ102" s="62"/>
      <c r="VMR102" s="62"/>
      <c r="VMS102" s="62"/>
      <c r="VMT102" s="62"/>
      <c r="VMU102" s="62"/>
      <c r="VMV102" s="62"/>
      <c r="VMW102" s="62"/>
      <c r="VMX102" s="62"/>
      <c r="VMY102" s="62"/>
      <c r="VMZ102" s="62"/>
      <c r="VNA102" s="62"/>
      <c r="VNB102" s="62"/>
      <c r="VNC102" s="62"/>
      <c r="VND102" s="62"/>
      <c r="VNE102" s="62"/>
      <c r="VNF102" s="62"/>
      <c r="VNG102" s="62"/>
      <c r="VNH102" s="62"/>
      <c r="VNI102" s="62"/>
      <c r="VNJ102" s="62"/>
      <c r="VNK102" s="62"/>
      <c r="VNL102" s="62"/>
      <c r="VNM102" s="62"/>
      <c r="VNN102" s="62"/>
      <c r="VNO102" s="62"/>
      <c r="VNP102" s="62"/>
      <c r="VNQ102" s="62"/>
      <c r="VNR102" s="62"/>
      <c r="VNS102" s="62"/>
      <c r="VNT102" s="62"/>
      <c r="VNU102" s="62"/>
      <c r="VNV102" s="62"/>
      <c r="VNW102" s="62"/>
      <c r="VNX102" s="62"/>
      <c r="VNY102" s="62"/>
      <c r="VNZ102" s="62"/>
      <c r="VOA102" s="62"/>
      <c r="VOB102" s="62"/>
      <c r="VOC102" s="62"/>
      <c r="VOD102" s="62"/>
      <c r="VOE102" s="62"/>
      <c r="VOF102" s="62"/>
      <c r="VOG102" s="62"/>
      <c r="VOH102" s="62"/>
      <c r="VOI102" s="62"/>
      <c r="VOJ102" s="62"/>
      <c r="VOK102" s="62"/>
      <c r="VOL102" s="62"/>
      <c r="VOM102" s="62"/>
      <c r="VON102" s="62"/>
      <c r="VOO102" s="62"/>
      <c r="VOP102" s="62"/>
      <c r="VOQ102" s="62"/>
      <c r="VOR102" s="62"/>
      <c r="VOS102" s="62"/>
      <c r="VOT102" s="62"/>
      <c r="VOU102" s="62"/>
      <c r="VOV102" s="62"/>
      <c r="VOW102" s="62"/>
      <c r="VOX102" s="62"/>
      <c r="VOY102" s="62"/>
      <c r="VOZ102" s="62"/>
      <c r="VPA102" s="62"/>
      <c r="VPB102" s="62"/>
      <c r="VPC102" s="62"/>
      <c r="VPD102" s="62"/>
      <c r="VPE102" s="62"/>
      <c r="VPF102" s="62"/>
      <c r="VPG102" s="62"/>
      <c r="VPH102" s="62"/>
      <c r="VPI102" s="62"/>
      <c r="VPJ102" s="62"/>
      <c r="VPK102" s="62"/>
      <c r="VPL102" s="62"/>
      <c r="VPM102" s="62"/>
      <c r="VPN102" s="62"/>
      <c r="VPO102" s="62"/>
      <c r="VPP102" s="62"/>
      <c r="VPQ102" s="62"/>
      <c r="VPR102" s="62"/>
      <c r="VPS102" s="62"/>
      <c r="VPT102" s="62"/>
      <c r="VPU102" s="62"/>
      <c r="VPV102" s="62"/>
      <c r="VPW102" s="62"/>
      <c r="VPX102" s="62"/>
      <c r="VPY102" s="62"/>
      <c r="VPZ102" s="62"/>
      <c r="VQA102" s="62"/>
      <c r="VQB102" s="62"/>
      <c r="VQC102" s="62"/>
      <c r="VQD102" s="62"/>
      <c r="VQE102" s="62"/>
      <c r="VQF102" s="62"/>
      <c r="VQG102" s="62"/>
      <c r="VQH102" s="62"/>
      <c r="VQI102" s="62"/>
      <c r="VQJ102" s="62"/>
      <c r="VQK102" s="62"/>
      <c r="VQL102" s="62"/>
      <c r="VQM102" s="62"/>
      <c r="VQN102" s="62"/>
      <c r="VQO102" s="62"/>
      <c r="VQP102" s="62"/>
      <c r="VQQ102" s="62"/>
      <c r="VQR102" s="62"/>
      <c r="VQS102" s="62"/>
      <c r="VQT102" s="62"/>
      <c r="VQU102" s="62"/>
      <c r="VQV102" s="62"/>
      <c r="VQW102" s="62"/>
      <c r="VQX102" s="62"/>
      <c r="VQY102" s="62"/>
      <c r="VQZ102" s="62"/>
      <c r="VRA102" s="62"/>
      <c r="VRB102" s="62"/>
      <c r="VRC102" s="62"/>
      <c r="VRD102" s="62"/>
      <c r="VRE102" s="62"/>
      <c r="VRF102" s="62"/>
      <c r="VRG102" s="62"/>
      <c r="VRH102" s="62"/>
      <c r="VRI102" s="62"/>
      <c r="VRJ102" s="62"/>
      <c r="VRK102" s="62"/>
      <c r="VRL102" s="62"/>
      <c r="VRM102" s="62"/>
      <c r="VRN102" s="62"/>
      <c r="VRO102" s="62"/>
      <c r="VRP102" s="62"/>
      <c r="VRQ102" s="62"/>
      <c r="VRR102" s="62"/>
      <c r="VRS102" s="62"/>
      <c r="VRT102" s="62"/>
      <c r="VRU102" s="62"/>
      <c r="VRV102" s="62"/>
      <c r="VRW102" s="62"/>
      <c r="VRX102" s="62"/>
      <c r="VRY102" s="62"/>
      <c r="VRZ102" s="62"/>
      <c r="VSA102" s="62"/>
      <c r="VSB102" s="62"/>
      <c r="VSC102" s="62"/>
      <c r="VSD102" s="62"/>
      <c r="VSE102" s="62"/>
      <c r="VSF102" s="62"/>
      <c r="VSG102" s="62"/>
      <c r="VSH102" s="62"/>
      <c r="VSI102" s="62"/>
      <c r="VSJ102" s="62"/>
      <c r="VSK102" s="62"/>
      <c r="VSL102" s="62"/>
      <c r="VSM102" s="62"/>
      <c r="VSN102" s="62"/>
      <c r="VSO102" s="62"/>
      <c r="VSP102" s="62"/>
      <c r="VSQ102" s="62"/>
      <c r="VSR102" s="62"/>
      <c r="VSS102" s="62"/>
      <c r="VST102" s="62"/>
      <c r="VSU102" s="62"/>
      <c r="VSV102" s="62"/>
      <c r="VSW102" s="62"/>
      <c r="VSX102" s="62"/>
      <c r="VSY102" s="62"/>
      <c r="VSZ102" s="62"/>
      <c r="VTA102" s="62"/>
      <c r="VTB102" s="62"/>
      <c r="VTC102" s="62"/>
      <c r="VTD102" s="62"/>
      <c r="VTE102" s="62"/>
      <c r="VTF102" s="62"/>
      <c r="VTG102" s="62"/>
      <c r="VTH102" s="62"/>
      <c r="VTI102" s="62"/>
      <c r="VTJ102" s="62"/>
      <c r="VTK102" s="62"/>
      <c r="VTL102" s="62"/>
      <c r="VTM102" s="62"/>
      <c r="VTN102" s="62"/>
      <c r="VTO102" s="62"/>
      <c r="VTP102" s="62"/>
      <c r="VTQ102" s="62"/>
      <c r="VTR102" s="62"/>
      <c r="VTS102" s="62"/>
      <c r="VTT102" s="62"/>
      <c r="VTU102" s="62"/>
      <c r="VTV102" s="62"/>
      <c r="VTW102" s="62"/>
      <c r="VTX102" s="62"/>
      <c r="VTY102" s="62"/>
      <c r="VTZ102" s="62"/>
      <c r="VUA102" s="62"/>
      <c r="VUB102" s="62"/>
      <c r="VUC102" s="62"/>
      <c r="VUD102" s="62"/>
      <c r="VUE102" s="62"/>
      <c r="VUF102" s="62"/>
      <c r="VUG102" s="62"/>
      <c r="VUH102" s="62"/>
      <c r="VUI102" s="62"/>
      <c r="VUJ102" s="62"/>
      <c r="VUK102" s="62"/>
      <c r="VUL102" s="62"/>
      <c r="VUM102" s="62"/>
      <c r="VUN102" s="62"/>
      <c r="VUO102" s="62"/>
      <c r="VUP102" s="62"/>
      <c r="VUQ102" s="62"/>
      <c r="VUR102" s="62"/>
      <c r="VUS102" s="62"/>
      <c r="VUT102" s="62"/>
      <c r="VUU102" s="62"/>
      <c r="VUV102" s="62"/>
      <c r="VUW102" s="62"/>
      <c r="VUX102" s="62"/>
      <c r="VUY102" s="62"/>
      <c r="VUZ102" s="62"/>
      <c r="VVA102" s="62"/>
      <c r="VVB102" s="62"/>
      <c r="VVC102" s="62"/>
      <c r="VVD102" s="62"/>
      <c r="VVE102" s="62"/>
      <c r="VVF102" s="62"/>
      <c r="VVG102" s="62"/>
      <c r="VVH102" s="62"/>
      <c r="VVI102" s="62"/>
      <c r="VVJ102" s="62"/>
      <c r="VVK102" s="62"/>
      <c r="VVL102" s="62"/>
      <c r="VVM102" s="62"/>
      <c r="VVN102" s="62"/>
      <c r="VVO102" s="62"/>
      <c r="VVP102" s="62"/>
      <c r="VVQ102" s="62"/>
      <c r="VVR102" s="62"/>
      <c r="VVS102" s="62"/>
      <c r="VVT102" s="62"/>
      <c r="VVU102" s="62"/>
      <c r="VVV102" s="62"/>
      <c r="VVW102" s="62"/>
      <c r="VVX102" s="62"/>
      <c r="VVY102" s="62"/>
      <c r="VVZ102" s="62"/>
      <c r="VWA102" s="62"/>
      <c r="VWB102" s="62"/>
      <c r="VWC102" s="62"/>
      <c r="VWD102" s="62"/>
      <c r="VWE102" s="62"/>
      <c r="VWF102" s="62"/>
      <c r="VWG102" s="62"/>
      <c r="VWH102" s="62"/>
      <c r="VWI102" s="62"/>
      <c r="VWJ102" s="62"/>
      <c r="VWK102" s="62"/>
      <c r="VWL102" s="62"/>
      <c r="VWM102" s="62"/>
      <c r="VWN102" s="62"/>
      <c r="VWO102" s="62"/>
      <c r="VWP102" s="62"/>
      <c r="VWQ102" s="62"/>
      <c r="VWR102" s="62"/>
      <c r="VWS102" s="62"/>
      <c r="VWT102" s="62"/>
      <c r="VWU102" s="62"/>
      <c r="VWV102" s="62"/>
      <c r="VWW102" s="62"/>
      <c r="VWX102" s="62"/>
      <c r="VWY102" s="62"/>
      <c r="VWZ102" s="62"/>
      <c r="VXA102" s="62"/>
      <c r="VXB102" s="62"/>
      <c r="VXC102" s="62"/>
      <c r="VXD102" s="62"/>
      <c r="VXE102" s="62"/>
      <c r="VXF102" s="62"/>
      <c r="VXG102" s="62"/>
      <c r="VXH102" s="62"/>
      <c r="VXI102" s="62"/>
      <c r="VXJ102" s="62"/>
      <c r="VXK102" s="62"/>
      <c r="VXL102" s="62"/>
      <c r="VXM102" s="62"/>
      <c r="VXN102" s="62"/>
      <c r="VXO102" s="62"/>
      <c r="VXP102" s="62"/>
      <c r="VXQ102" s="62"/>
      <c r="VXR102" s="62"/>
      <c r="VXS102" s="62"/>
      <c r="VXT102" s="62"/>
      <c r="VXU102" s="62"/>
      <c r="VXV102" s="62"/>
      <c r="VXW102" s="62"/>
      <c r="VXX102" s="62"/>
      <c r="VXY102" s="62"/>
      <c r="VXZ102" s="62"/>
      <c r="VYA102" s="62"/>
      <c r="VYB102" s="62"/>
      <c r="VYC102" s="62"/>
      <c r="VYD102" s="62"/>
      <c r="VYE102" s="62"/>
      <c r="VYF102" s="62"/>
      <c r="VYG102" s="62"/>
      <c r="VYH102" s="62"/>
      <c r="VYI102" s="62"/>
      <c r="VYJ102" s="62"/>
      <c r="VYK102" s="62"/>
      <c r="VYL102" s="62"/>
      <c r="VYM102" s="62"/>
      <c r="VYN102" s="62"/>
      <c r="VYO102" s="62"/>
      <c r="VYP102" s="62"/>
      <c r="VYQ102" s="62"/>
      <c r="VYR102" s="62"/>
      <c r="VYS102" s="62"/>
      <c r="VYT102" s="62"/>
      <c r="VYU102" s="62"/>
      <c r="VYV102" s="62"/>
      <c r="VYW102" s="62"/>
      <c r="VYX102" s="62"/>
      <c r="VYY102" s="62"/>
      <c r="VYZ102" s="62"/>
      <c r="VZA102" s="62"/>
      <c r="VZB102" s="62"/>
      <c r="VZC102" s="62"/>
      <c r="VZD102" s="62"/>
      <c r="VZE102" s="62"/>
      <c r="VZF102" s="62"/>
      <c r="VZG102" s="62"/>
      <c r="VZH102" s="62"/>
      <c r="VZI102" s="62"/>
      <c r="VZJ102" s="62"/>
      <c r="VZK102" s="62"/>
      <c r="VZL102" s="62"/>
      <c r="VZM102" s="62"/>
      <c r="VZN102" s="62"/>
      <c r="VZO102" s="62"/>
      <c r="VZP102" s="62"/>
      <c r="VZQ102" s="62"/>
      <c r="VZR102" s="62"/>
      <c r="VZS102" s="62"/>
      <c r="VZT102" s="62"/>
      <c r="VZU102" s="62"/>
      <c r="VZV102" s="62"/>
      <c r="VZW102" s="62"/>
      <c r="VZX102" s="62"/>
      <c r="VZY102" s="62"/>
      <c r="VZZ102" s="62"/>
      <c r="WAA102" s="62"/>
      <c r="WAB102" s="62"/>
      <c r="WAC102" s="62"/>
      <c r="WAD102" s="62"/>
      <c r="WAE102" s="62"/>
      <c r="WAF102" s="62"/>
      <c r="WAG102" s="62"/>
      <c r="WAH102" s="62"/>
      <c r="WAI102" s="62"/>
      <c r="WAJ102" s="62"/>
      <c r="WAK102" s="62"/>
      <c r="WAL102" s="62"/>
      <c r="WAM102" s="62"/>
      <c r="WAN102" s="62"/>
      <c r="WAO102" s="62"/>
      <c r="WAP102" s="62"/>
      <c r="WAQ102" s="62"/>
      <c r="WAR102" s="62"/>
      <c r="WAS102" s="62"/>
      <c r="WAT102" s="62"/>
      <c r="WAU102" s="62"/>
      <c r="WAV102" s="62"/>
      <c r="WAW102" s="62"/>
      <c r="WAX102" s="62"/>
      <c r="WAY102" s="62"/>
      <c r="WAZ102" s="62"/>
      <c r="WBA102" s="62"/>
      <c r="WBB102" s="62"/>
      <c r="WBC102" s="62"/>
      <c r="WBD102" s="62"/>
      <c r="WBE102" s="62"/>
      <c r="WBF102" s="62"/>
      <c r="WBG102" s="62"/>
      <c r="WBH102" s="62"/>
      <c r="WBI102" s="62"/>
      <c r="WBJ102" s="62"/>
      <c r="WBK102" s="62"/>
      <c r="WBL102" s="62"/>
      <c r="WBM102" s="62"/>
      <c r="WBN102" s="62"/>
      <c r="WBO102" s="62"/>
      <c r="WBP102" s="62"/>
      <c r="WBQ102" s="62"/>
      <c r="WBR102" s="62"/>
      <c r="WBS102" s="62"/>
      <c r="WBT102" s="62"/>
      <c r="WBU102" s="62"/>
      <c r="WBV102" s="62"/>
      <c r="WBW102" s="62"/>
      <c r="WBX102" s="62"/>
      <c r="WBY102" s="62"/>
      <c r="WBZ102" s="62"/>
      <c r="WCA102" s="62"/>
      <c r="WCB102" s="62"/>
      <c r="WCC102" s="62"/>
      <c r="WCD102" s="62"/>
      <c r="WCE102" s="62"/>
      <c r="WCF102" s="62"/>
      <c r="WCG102" s="62"/>
      <c r="WCH102" s="62"/>
      <c r="WCI102" s="62"/>
      <c r="WCJ102" s="62"/>
      <c r="WCK102" s="62"/>
      <c r="WCL102" s="62"/>
      <c r="WCM102" s="62"/>
      <c r="WCN102" s="62"/>
      <c r="WCO102" s="62"/>
      <c r="WCP102" s="62"/>
      <c r="WCQ102" s="62"/>
      <c r="WCR102" s="62"/>
      <c r="WCS102" s="62"/>
      <c r="WCT102" s="62"/>
      <c r="WCU102" s="62"/>
      <c r="WCV102" s="62"/>
      <c r="WCW102" s="62"/>
      <c r="WCX102" s="62"/>
      <c r="WCY102" s="62"/>
      <c r="WCZ102" s="62"/>
      <c r="WDA102" s="62"/>
      <c r="WDB102" s="62"/>
      <c r="WDC102" s="62"/>
      <c r="WDD102" s="62"/>
      <c r="WDE102" s="62"/>
      <c r="WDF102" s="62"/>
      <c r="WDG102" s="62"/>
      <c r="WDH102" s="62"/>
      <c r="WDI102" s="62"/>
      <c r="WDJ102" s="62"/>
      <c r="WDK102" s="62"/>
      <c r="WDL102" s="62"/>
      <c r="WDM102" s="62"/>
      <c r="WDN102" s="62"/>
      <c r="WDO102" s="62"/>
      <c r="WDP102" s="62"/>
      <c r="WDQ102" s="62"/>
      <c r="WDR102" s="62"/>
      <c r="WDS102" s="62"/>
      <c r="WDT102" s="62"/>
      <c r="WDU102" s="62"/>
      <c r="WDV102" s="62"/>
      <c r="WDW102" s="62"/>
      <c r="WDX102" s="62"/>
      <c r="WDY102" s="62"/>
      <c r="WDZ102" s="62"/>
      <c r="WEA102" s="62"/>
      <c r="WEB102" s="62"/>
      <c r="WEC102" s="62"/>
      <c r="WED102" s="62"/>
      <c r="WEE102" s="62"/>
      <c r="WEF102" s="62"/>
      <c r="WEG102" s="62"/>
      <c r="WEH102" s="62"/>
      <c r="WEI102" s="62"/>
      <c r="WEJ102" s="62"/>
      <c r="WEK102" s="62"/>
      <c r="WEL102" s="62"/>
      <c r="WEM102" s="62"/>
      <c r="WEN102" s="62"/>
      <c r="WEO102" s="62"/>
      <c r="WEP102" s="62"/>
      <c r="WEQ102" s="62"/>
      <c r="WER102" s="62"/>
      <c r="WES102" s="62"/>
      <c r="WET102" s="62"/>
      <c r="WEU102" s="62"/>
      <c r="WEV102" s="62"/>
      <c r="WEW102" s="62"/>
      <c r="WEX102" s="62"/>
      <c r="WEY102" s="62"/>
      <c r="WEZ102" s="62"/>
      <c r="WFA102" s="62"/>
      <c r="WFB102" s="62"/>
      <c r="WFC102" s="62"/>
      <c r="WFD102" s="62"/>
      <c r="WFE102" s="62"/>
      <c r="WFF102" s="62"/>
      <c r="WFG102" s="62"/>
      <c r="WFH102" s="62"/>
      <c r="WFI102" s="62"/>
      <c r="WFJ102" s="62"/>
      <c r="WFK102" s="62"/>
      <c r="WFL102" s="62"/>
      <c r="WFM102" s="62"/>
      <c r="WFN102" s="62"/>
      <c r="WFO102" s="62"/>
      <c r="WFP102" s="62"/>
      <c r="WFQ102" s="62"/>
      <c r="WFR102" s="62"/>
      <c r="WFS102" s="62"/>
      <c r="WFT102" s="62"/>
      <c r="WFU102" s="62"/>
      <c r="WFV102" s="62"/>
      <c r="WFW102" s="62"/>
      <c r="WFX102" s="62"/>
      <c r="WFY102" s="62"/>
      <c r="WFZ102" s="62"/>
      <c r="WGA102" s="62"/>
      <c r="WGB102" s="62"/>
      <c r="WGC102" s="62"/>
      <c r="WGD102" s="62"/>
      <c r="WGE102" s="62"/>
      <c r="WGF102" s="62"/>
      <c r="WGG102" s="62"/>
      <c r="WGH102" s="62"/>
      <c r="WGI102" s="62"/>
      <c r="WGJ102" s="62"/>
      <c r="WGK102" s="62"/>
      <c r="WGL102" s="62"/>
      <c r="WGM102" s="62"/>
      <c r="WGN102" s="62"/>
      <c r="WGO102" s="62"/>
      <c r="WGP102" s="62"/>
      <c r="WGQ102" s="62"/>
      <c r="WGR102" s="62"/>
      <c r="WGS102" s="62"/>
      <c r="WGT102" s="62"/>
      <c r="WGU102" s="62"/>
      <c r="WGV102" s="62"/>
      <c r="WGW102" s="62"/>
      <c r="WGX102" s="62"/>
      <c r="WGY102" s="62"/>
      <c r="WGZ102" s="62"/>
      <c r="WHA102" s="62"/>
      <c r="WHB102" s="62"/>
      <c r="WHC102" s="62"/>
      <c r="WHD102" s="62"/>
      <c r="WHE102" s="62"/>
      <c r="WHF102" s="62"/>
      <c r="WHG102" s="62"/>
      <c r="WHH102" s="62"/>
      <c r="WHI102" s="62"/>
      <c r="WHJ102" s="62"/>
      <c r="WHK102" s="62"/>
      <c r="WHL102" s="62"/>
      <c r="WHM102" s="62"/>
      <c r="WHN102" s="62"/>
      <c r="WHO102" s="62"/>
      <c r="WHP102" s="62"/>
      <c r="WHQ102" s="62"/>
      <c r="WHR102" s="62"/>
      <c r="WHS102" s="62"/>
      <c r="WHT102" s="62"/>
      <c r="WHU102" s="62"/>
      <c r="WHV102" s="62"/>
      <c r="WHW102" s="62"/>
      <c r="WHX102" s="62"/>
      <c r="WHY102" s="62"/>
      <c r="WHZ102" s="62"/>
      <c r="WIA102" s="62"/>
      <c r="WIB102" s="62"/>
      <c r="WIC102" s="62"/>
      <c r="WID102" s="62"/>
      <c r="WIE102" s="62"/>
      <c r="WIF102" s="62"/>
      <c r="WIG102" s="62"/>
      <c r="WIH102" s="62"/>
      <c r="WII102" s="62"/>
      <c r="WIJ102" s="62"/>
      <c r="WIK102" s="62"/>
      <c r="WIL102" s="62"/>
      <c r="WIM102" s="62"/>
      <c r="WIN102" s="62"/>
      <c r="WIO102" s="62"/>
      <c r="WIP102" s="62"/>
      <c r="WIQ102" s="62"/>
      <c r="WIR102" s="62"/>
      <c r="WIS102" s="62"/>
      <c r="WIT102" s="62"/>
      <c r="WIU102" s="62"/>
      <c r="WIV102" s="62"/>
      <c r="WIW102" s="62"/>
      <c r="WIX102" s="62"/>
      <c r="WIY102" s="62"/>
      <c r="WIZ102" s="62"/>
      <c r="WJA102" s="62"/>
      <c r="WJB102" s="62"/>
      <c r="WJC102" s="62"/>
      <c r="WJD102" s="62"/>
      <c r="WJE102" s="62"/>
      <c r="WJF102" s="62"/>
      <c r="WJG102" s="62"/>
      <c r="WJH102" s="62"/>
      <c r="WJI102" s="62"/>
      <c r="WJJ102" s="62"/>
      <c r="WJK102" s="62"/>
      <c r="WJL102" s="62"/>
      <c r="WJM102" s="62"/>
      <c r="WJN102" s="62"/>
      <c r="WJO102" s="62"/>
      <c r="WJP102" s="62"/>
      <c r="WJQ102" s="62"/>
      <c r="WJR102" s="62"/>
      <c r="WJS102" s="62"/>
      <c r="WJT102" s="62"/>
      <c r="WJU102" s="62"/>
      <c r="WJV102" s="62"/>
      <c r="WJW102" s="62"/>
      <c r="WJX102" s="62"/>
      <c r="WJY102" s="62"/>
      <c r="WJZ102" s="62"/>
      <c r="WKA102" s="62"/>
      <c r="WKB102" s="62"/>
      <c r="WKC102" s="62"/>
      <c r="WKD102" s="62"/>
      <c r="WKE102" s="62"/>
      <c r="WKF102" s="62"/>
      <c r="WKG102" s="62"/>
      <c r="WKH102" s="62"/>
      <c r="WKI102" s="62"/>
      <c r="WKJ102" s="62"/>
      <c r="WKK102" s="62"/>
      <c r="WKL102" s="62"/>
      <c r="WKM102" s="62"/>
      <c r="WKN102" s="62"/>
      <c r="WKO102" s="62"/>
      <c r="WKP102" s="62"/>
      <c r="WKQ102" s="62"/>
      <c r="WKR102" s="62"/>
      <c r="WKS102" s="62"/>
      <c r="WKT102" s="62"/>
      <c r="WKU102" s="62"/>
      <c r="WKV102" s="62"/>
      <c r="WKW102" s="62"/>
      <c r="WKX102" s="62"/>
      <c r="WKY102" s="62"/>
      <c r="WKZ102" s="62"/>
      <c r="WLA102" s="62"/>
      <c r="WLB102" s="62"/>
      <c r="WLC102" s="62"/>
      <c r="WLD102" s="62"/>
      <c r="WLE102" s="62"/>
      <c r="WLF102" s="62"/>
      <c r="WLG102" s="62"/>
      <c r="WLH102" s="62"/>
      <c r="WLI102" s="62"/>
      <c r="WLJ102" s="62"/>
      <c r="WLK102" s="62"/>
      <c r="WLL102" s="62"/>
      <c r="WLM102" s="62"/>
      <c r="WLN102" s="62"/>
      <c r="WLO102" s="62"/>
      <c r="WLP102" s="62"/>
      <c r="WLQ102" s="62"/>
      <c r="WLR102" s="62"/>
      <c r="WLS102" s="62"/>
      <c r="WLT102" s="62"/>
      <c r="WLU102" s="62"/>
      <c r="WLV102" s="62"/>
      <c r="WLW102" s="62"/>
      <c r="WLX102" s="62"/>
      <c r="WLY102" s="62"/>
      <c r="WLZ102" s="62"/>
      <c r="WMA102" s="62"/>
      <c r="WMB102" s="62"/>
      <c r="WMC102" s="62"/>
      <c r="WMD102" s="62"/>
      <c r="WME102" s="62"/>
      <c r="WMF102" s="62"/>
      <c r="WMG102" s="62"/>
      <c r="WMH102" s="62"/>
      <c r="WMI102" s="62"/>
      <c r="WMJ102" s="62"/>
      <c r="WMK102" s="62"/>
      <c r="WML102" s="62"/>
      <c r="WMM102" s="62"/>
      <c r="WMN102" s="62"/>
      <c r="WMO102" s="62"/>
      <c r="WMP102" s="62"/>
      <c r="WMQ102" s="62"/>
      <c r="WMR102" s="62"/>
      <c r="WMS102" s="62"/>
      <c r="WMT102" s="62"/>
      <c r="WMU102" s="62"/>
      <c r="WMV102" s="62"/>
      <c r="WMW102" s="62"/>
      <c r="WMX102" s="62"/>
      <c r="WMY102" s="62"/>
      <c r="WMZ102" s="62"/>
      <c r="WNA102" s="62"/>
      <c r="WNB102" s="62"/>
      <c r="WNC102" s="62"/>
      <c r="WND102" s="62"/>
      <c r="WNE102" s="62"/>
      <c r="WNF102" s="62"/>
      <c r="WNG102" s="62"/>
      <c r="WNH102" s="62"/>
      <c r="WNI102" s="62"/>
      <c r="WNJ102" s="62"/>
      <c r="WNK102" s="62"/>
      <c r="WNL102" s="62"/>
      <c r="WNM102" s="62"/>
      <c r="WNN102" s="62"/>
      <c r="WNO102" s="62"/>
      <c r="WNP102" s="62"/>
      <c r="WNQ102" s="62"/>
      <c r="WNR102" s="62"/>
      <c r="WNS102" s="62"/>
      <c r="WNT102" s="62"/>
      <c r="WNU102" s="62"/>
      <c r="WNV102" s="62"/>
      <c r="WNW102" s="62"/>
      <c r="WNX102" s="62"/>
      <c r="WNY102" s="62"/>
      <c r="WNZ102" s="62"/>
      <c r="WOA102" s="62"/>
      <c r="WOB102" s="62"/>
      <c r="WOC102" s="62"/>
      <c r="WOD102" s="62"/>
      <c r="WOE102" s="62"/>
      <c r="WOF102" s="62"/>
      <c r="WOG102" s="62"/>
      <c r="WOH102" s="62"/>
      <c r="WOI102" s="62"/>
      <c r="WOJ102" s="62"/>
      <c r="WOK102" s="62"/>
      <c r="WOL102" s="62"/>
      <c r="WOM102" s="62"/>
      <c r="WON102" s="62"/>
      <c r="WOO102" s="62"/>
      <c r="WOP102" s="62"/>
      <c r="WOQ102" s="62"/>
      <c r="WOR102" s="62"/>
      <c r="WOS102" s="62"/>
      <c r="WOT102" s="62"/>
      <c r="WOU102" s="62"/>
      <c r="WOV102" s="62"/>
      <c r="WOW102" s="62"/>
      <c r="WOX102" s="62"/>
      <c r="WOY102" s="62"/>
      <c r="WOZ102" s="62"/>
      <c r="WPA102" s="62"/>
      <c r="WPB102" s="62"/>
      <c r="WPC102" s="62"/>
      <c r="WPD102" s="62"/>
      <c r="WPE102" s="62"/>
      <c r="WPF102" s="62"/>
      <c r="WPG102" s="62"/>
      <c r="WPH102" s="62"/>
      <c r="WPI102" s="62"/>
      <c r="WPJ102" s="62"/>
      <c r="WPK102" s="62"/>
      <c r="WPL102" s="62"/>
      <c r="WPM102" s="62"/>
      <c r="WPN102" s="62"/>
      <c r="WPO102" s="62"/>
      <c r="WPP102" s="62"/>
      <c r="WPQ102" s="62"/>
      <c r="WPR102" s="62"/>
      <c r="WPS102" s="62"/>
      <c r="WPT102" s="62"/>
      <c r="WPU102" s="62"/>
      <c r="WPV102" s="62"/>
      <c r="WPW102" s="62"/>
      <c r="WPX102" s="62"/>
      <c r="WPY102" s="62"/>
      <c r="WPZ102" s="62"/>
      <c r="WQA102" s="62"/>
      <c r="WQB102" s="62"/>
      <c r="WQC102" s="62"/>
      <c r="WQD102" s="62"/>
      <c r="WQE102" s="62"/>
      <c r="WQF102" s="62"/>
      <c r="WQG102" s="62"/>
      <c r="WQH102" s="62"/>
      <c r="WQI102" s="62"/>
      <c r="WQJ102" s="62"/>
      <c r="WQK102" s="62"/>
      <c r="WQL102" s="62"/>
      <c r="WQM102" s="62"/>
      <c r="WQN102" s="62"/>
      <c r="WQO102" s="62"/>
      <c r="WQP102" s="62"/>
      <c r="WQQ102" s="62"/>
      <c r="WQR102" s="62"/>
      <c r="WQS102" s="62"/>
      <c r="WQT102" s="62"/>
      <c r="WQU102" s="62"/>
      <c r="WQV102" s="62"/>
      <c r="WQW102" s="62"/>
      <c r="WQX102" s="62"/>
      <c r="WQY102" s="62"/>
      <c r="WQZ102" s="62"/>
      <c r="WRA102" s="62"/>
      <c r="WRB102" s="62"/>
      <c r="WRC102" s="62"/>
      <c r="WRD102" s="62"/>
      <c r="WRE102" s="62"/>
      <c r="WRF102" s="62"/>
      <c r="WRG102" s="62"/>
      <c r="WRH102" s="62"/>
      <c r="WRI102" s="62"/>
      <c r="WRJ102" s="62"/>
      <c r="WRK102" s="62"/>
      <c r="WRL102" s="62"/>
      <c r="WRM102" s="62"/>
      <c r="WRN102" s="62"/>
      <c r="WRO102" s="62"/>
      <c r="WRP102" s="62"/>
      <c r="WRQ102" s="62"/>
      <c r="WRR102" s="62"/>
      <c r="WRS102" s="62"/>
      <c r="WRT102" s="62"/>
      <c r="WRU102" s="62"/>
      <c r="WRV102" s="62"/>
      <c r="WRW102" s="62"/>
      <c r="WRX102" s="62"/>
      <c r="WRY102" s="62"/>
      <c r="WRZ102" s="62"/>
      <c r="WSA102" s="62"/>
      <c r="WSB102" s="62"/>
      <c r="WSC102" s="62"/>
      <c r="WSD102" s="62"/>
      <c r="WSE102" s="62"/>
      <c r="WSF102" s="62"/>
      <c r="WSG102" s="62"/>
      <c r="WSH102" s="62"/>
      <c r="WSI102" s="62"/>
      <c r="WSJ102" s="62"/>
      <c r="WSK102" s="62"/>
      <c r="WSL102" s="62"/>
      <c r="WSM102" s="62"/>
      <c r="WSN102" s="62"/>
      <c r="WSO102" s="62"/>
      <c r="WSP102" s="62"/>
      <c r="WSQ102" s="62"/>
      <c r="WSR102" s="62"/>
      <c r="WSS102" s="62"/>
      <c r="WST102" s="62"/>
      <c r="WSU102" s="62"/>
      <c r="WSV102" s="62"/>
      <c r="WSW102" s="62"/>
      <c r="WSX102" s="62"/>
      <c r="WSY102" s="62"/>
      <c r="WSZ102" s="62"/>
      <c r="WTA102" s="62"/>
      <c r="WTB102" s="62"/>
      <c r="WTC102" s="62"/>
      <c r="WTD102" s="62"/>
      <c r="WTE102" s="62"/>
      <c r="WTF102" s="62"/>
      <c r="WTG102" s="62"/>
      <c r="WTH102" s="62"/>
      <c r="WTI102" s="62"/>
      <c r="WTJ102" s="62"/>
      <c r="WTK102" s="62"/>
      <c r="WTL102" s="62"/>
      <c r="WTM102" s="62"/>
      <c r="WTN102" s="62"/>
      <c r="WTO102" s="62"/>
      <c r="WTP102" s="62"/>
      <c r="WTQ102" s="62"/>
      <c r="WTR102" s="62"/>
      <c r="WTS102" s="62"/>
      <c r="WTT102" s="62"/>
      <c r="WTU102" s="62"/>
      <c r="WTV102" s="62"/>
      <c r="WTW102" s="62"/>
      <c r="WTX102" s="62"/>
      <c r="WTY102" s="62"/>
      <c r="WTZ102" s="62"/>
      <c r="WUA102" s="62"/>
      <c r="WUB102" s="62"/>
      <c r="WUC102" s="62"/>
      <c r="WUD102" s="62"/>
      <c r="WUE102" s="62"/>
      <c r="WUF102" s="62"/>
      <c r="WUG102" s="62"/>
      <c r="WUH102" s="62"/>
      <c r="WUI102" s="62"/>
      <c r="WUJ102" s="62"/>
      <c r="WUK102" s="62"/>
      <c r="WUL102" s="62"/>
      <c r="WUM102" s="62"/>
      <c r="WUN102" s="62"/>
      <c r="WUO102" s="62"/>
      <c r="WUP102" s="62"/>
      <c r="WUQ102" s="62"/>
      <c r="WUR102" s="62"/>
      <c r="WUS102" s="62"/>
      <c r="WUT102" s="62"/>
      <c r="WUU102" s="62"/>
      <c r="WUV102" s="62"/>
      <c r="WUW102" s="62"/>
      <c r="WUX102" s="62"/>
      <c r="WUY102" s="62"/>
      <c r="WUZ102" s="62"/>
      <c r="WVA102" s="62"/>
      <c r="WVB102" s="62"/>
      <c r="WVC102" s="62"/>
      <c r="WVD102" s="62"/>
      <c r="WVE102" s="62"/>
      <c r="WVF102" s="62"/>
      <c r="WVG102" s="62"/>
      <c r="WVH102" s="62"/>
      <c r="WVI102" s="62"/>
      <c r="WVJ102" s="62"/>
      <c r="WVK102" s="62"/>
      <c r="WVL102" s="62"/>
      <c r="WVM102" s="62"/>
      <c r="WVN102" s="62"/>
      <c r="WVO102" s="62"/>
      <c r="WVP102" s="62"/>
      <c r="WVQ102" s="62"/>
      <c r="WVR102" s="62"/>
      <c r="WVS102" s="62"/>
      <c r="WVT102" s="62"/>
      <c r="WVU102" s="62"/>
      <c r="WVV102" s="62"/>
      <c r="WVW102" s="62"/>
      <c r="WVX102" s="62"/>
      <c r="WVY102" s="62"/>
      <c r="WVZ102" s="62"/>
      <c r="WWA102" s="62"/>
      <c r="WWB102" s="62"/>
      <c r="WWC102" s="62"/>
      <c r="WWD102" s="62"/>
      <c r="WWE102" s="62"/>
      <c r="WWF102" s="62"/>
      <c r="WWG102" s="62"/>
      <c r="WWH102" s="62"/>
      <c r="WWI102" s="62"/>
      <c r="WWJ102" s="62"/>
      <c r="WWK102" s="62"/>
      <c r="WWL102" s="62"/>
      <c r="WWM102" s="62"/>
      <c r="WWN102" s="62"/>
      <c r="WWO102" s="62"/>
      <c r="WWP102" s="62"/>
      <c r="WWQ102" s="62"/>
      <c r="WWR102" s="62"/>
      <c r="WWS102" s="62"/>
      <c r="WWT102" s="62"/>
      <c r="WWU102" s="62"/>
      <c r="WWV102" s="62"/>
      <c r="WWW102" s="62"/>
      <c r="WWX102" s="62"/>
      <c r="WWY102" s="62"/>
      <c r="WWZ102" s="62"/>
      <c r="WXA102" s="62"/>
      <c r="WXB102" s="62"/>
      <c r="WXC102" s="62"/>
      <c r="WXD102" s="62"/>
      <c r="WXE102" s="62"/>
      <c r="WXF102" s="62"/>
      <c r="WXG102" s="62"/>
      <c r="WXH102" s="62"/>
      <c r="WXI102" s="62"/>
      <c r="WXJ102" s="62"/>
      <c r="WXK102" s="62"/>
      <c r="WXL102" s="62"/>
      <c r="WXM102" s="62"/>
      <c r="WXN102" s="62"/>
      <c r="WXO102" s="62"/>
      <c r="WXP102" s="62"/>
      <c r="WXQ102" s="62"/>
      <c r="WXR102" s="62"/>
      <c r="WXS102" s="62"/>
      <c r="WXT102" s="62"/>
      <c r="WXU102" s="62"/>
      <c r="WXV102" s="62"/>
      <c r="WXW102" s="62"/>
      <c r="WXX102" s="62"/>
      <c r="WXY102" s="62"/>
      <c r="WXZ102" s="62"/>
      <c r="WYA102" s="62"/>
      <c r="WYB102" s="62"/>
      <c r="WYC102" s="62"/>
      <c r="WYD102" s="62"/>
      <c r="WYE102" s="62"/>
      <c r="WYF102" s="62"/>
      <c r="WYG102" s="62"/>
      <c r="WYH102" s="62"/>
      <c r="WYI102" s="62"/>
      <c r="WYJ102" s="62"/>
      <c r="WYK102" s="62"/>
      <c r="WYL102" s="62"/>
      <c r="WYM102" s="62"/>
      <c r="WYN102" s="62"/>
      <c r="WYO102" s="62"/>
      <c r="WYP102" s="62"/>
      <c r="WYQ102" s="62"/>
      <c r="WYR102" s="62"/>
      <c r="WYS102" s="62"/>
      <c r="WYT102" s="62"/>
      <c r="WYU102" s="62"/>
      <c r="WYV102" s="62"/>
      <c r="WYW102" s="62"/>
      <c r="WYX102" s="62"/>
      <c r="WYY102" s="62"/>
      <c r="WYZ102" s="62"/>
      <c r="WZA102" s="62"/>
      <c r="WZB102" s="62"/>
      <c r="WZC102" s="62"/>
      <c r="WZD102" s="62"/>
      <c r="WZE102" s="62"/>
      <c r="WZF102" s="62"/>
      <c r="WZG102" s="62"/>
      <c r="WZH102" s="62"/>
      <c r="WZI102" s="62"/>
      <c r="WZJ102" s="62"/>
      <c r="WZK102" s="62"/>
      <c r="WZL102" s="62"/>
      <c r="WZM102" s="62"/>
      <c r="WZN102" s="62"/>
      <c r="WZO102" s="62"/>
      <c r="WZP102" s="62"/>
      <c r="WZQ102" s="62"/>
      <c r="WZR102" s="62"/>
      <c r="WZS102" s="62"/>
      <c r="WZT102" s="62"/>
      <c r="WZU102" s="62"/>
      <c r="WZV102" s="62"/>
      <c r="WZW102" s="62"/>
      <c r="WZX102" s="62"/>
      <c r="WZY102" s="62"/>
      <c r="WZZ102" s="62"/>
      <c r="XAA102" s="62"/>
      <c r="XAB102" s="62"/>
      <c r="XAC102" s="62"/>
      <c r="XAD102" s="62"/>
      <c r="XAE102" s="62"/>
      <c r="XAF102" s="62"/>
      <c r="XAG102" s="62"/>
      <c r="XAH102" s="62"/>
      <c r="XAI102" s="62"/>
      <c r="XAJ102" s="62"/>
      <c r="XAK102" s="62"/>
      <c r="XAL102" s="62"/>
      <c r="XAM102" s="62"/>
      <c r="XAN102" s="62"/>
      <c r="XAO102" s="62"/>
      <c r="XAP102" s="62"/>
      <c r="XAQ102" s="62"/>
      <c r="XAR102" s="62"/>
      <c r="XAS102" s="62"/>
      <c r="XAT102" s="62"/>
      <c r="XAU102" s="62"/>
      <c r="XAV102" s="62"/>
      <c r="XAW102" s="62"/>
      <c r="XAX102" s="62"/>
      <c r="XAY102" s="62"/>
      <c r="XAZ102" s="62"/>
      <c r="XBA102" s="62"/>
      <c r="XBB102" s="62"/>
      <c r="XBC102" s="62"/>
      <c r="XBD102" s="62"/>
      <c r="XBE102" s="62"/>
      <c r="XBF102" s="62"/>
      <c r="XBG102" s="62"/>
      <c r="XBH102" s="62"/>
      <c r="XBI102" s="62"/>
      <c r="XBJ102" s="62"/>
      <c r="XBK102" s="62"/>
      <c r="XBL102" s="62"/>
      <c r="XBM102" s="62"/>
      <c r="XBN102" s="62"/>
      <c r="XBO102" s="62"/>
      <c r="XBP102" s="62"/>
      <c r="XBQ102" s="62"/>
      <c r="XBR102" s="62"/>
      <c r="XBS102" s="62"/>
      <c r="XBT102" s="62"/>
      <c r="XBU102" s="62"/>
      <c r="XBV102" s="62"/>
      <c r="XBW102" s="62"/>
      <c r="XBX102" s="62"/>
      <c r="XBY102" s="62"/>
      <c r="XBZ102" s="62"/>
      <c r="XCA102" s="62"/>
      <c r="XCB102" s="62"/>
      <c r="XCC102" s="62"/>
      <c r="XCD102" s="62"/>
      <c r="XCE102" s="62"/>
      <c r="XCF102" s="62"/>
      <c r="XCG102" s="62"/>
      <c r="XCH102" s="62"/>
      <c r="XCI102" s="62"/>
      <c r="XCJ102" s="62"/>
      <c r="XCK102" s="62"/>
      <c r="XCL102" s="62"/>
      <c r="XCM102" s="62"/>
      <c r="XCN102" s="62"/>
      <c r="XCO102" s="62"/>
      <c r="XCP102" s="62"/>
      <c r="XCQ102" s="62"/>
      <c r="XCR102" s="62"/>
      <c r="XCS102" s="62"/>
      <c r="XCT102" s="62"/>
      <c r="XCU102" s="62"/>
      <c r="XCV102" s="62"/>
      <c r="XCW102" s="62"/>
      <c r="XCX102" s="62"/>
      <c r="XCY102" s="62"/>
      <c r="XCZ102" s="62"/>
      <c r="XDA102" s="62"/>
      <c r="XDB102" s="62"/>
      <c r="XDC102" s="62"/>
      <c r="XDD102" s="62"/>
      <c r="XDE102" s="62"/>
      <c r="XDF102" s="62"/>
      <c r="XDG102" s="62"/>
      <c r="XDH102" s="62"/>
      <c r="XDI102" s="62"/>
      <c r="XDJ102" s="62"/>
      <c r="XDK102" s="62"/>
      <c r="XDL102" s="62"/>
      <c r="XDM102" s="62"/>
      <c r="XDN102" s="62"/>
      <c r="XDO102" s="62"/>
      <c r="XDP102" s="62"/>
      <c r="XDQ102" s="62"/>
      <c r="XDR102" s="62"/>
      <c r="XDS102" s="62"/>
      <c r="XDT102" s="62"/>
      <c r="XDU102" s="62"/>
      <c r="XDV102" s="62"/>
      <c r="XDW102" s="62"/>
      <c r="XDX102" s="62"/>
      <c r="XDY102" s="62"/>
    </row>
    <row r="103" spans="1:16353" ht="21.75" customHeight="1">
      <c r="AG103" s="10"/>
    </row>
  </sheetData>
  <autoFilter ref="D1:BI103">
    <filterColumn colId="24" showButton="0"/>
    <filterColumn colId="25" showButton="0"/>
    <filterColumn colId="26" showButton="0"/>
    <filterColumn colId="29" showButton="0"/>
    <filterColumn colId="31" showButton="0"/>
    <filterColumn colId="33" showButton="0"/>
    <filterColumn colId="35" showButton="0"/>
    <filterColumn colId="37" showButton="0"/>
    <filterColumn colId="39" showButton="0"/>
    <filterColumn colId="40" showButton="0"/>
    <filterColumn colId="41" showButton="0"/>
    <filterColumn colId="43" showButton="0"/>
    <filterColumn colId="45" showButton="0"/>
    <filterColumn colId="47" showButton="0"/>
    <filterColumn colId="49" showButton="0"/>
    <filterColumn colId="51" showButton="0"/>
    <filterColumn colId="53" showButton="0"/>
    <filterColumn colId="55" showButton="0"/>
  </autoFilter>
  <mergeCells count="36">
    <mergeCell ref="BW1:BW2"/>
    <mergeCell ref="BX1:BX2"/>
    <mergeCell ref="BY1:BY2"/>
    <mergeCell ref="BZ1:BZ2"/>
    <mergeCell ref="CA1:CA2"/>
    <mergeCell ref="BS1:BS2"/>
    <mergeCell ref="AW1:AX1"/>
    <mergeCell ref="AU1:AV1"/>
    <mergeCell ref="AS1:AT1"/>
    <mergeCell ref="AK1:AL1"/>
    <mergeCell ref="AM1:AN1"/>
    <mergeCell ref="AO1:AP1"/>
    <mergeCell ref="AQ1:AR1"/>
    <mergeCell ref="BO1:BO2"/>
    <mergeCell ref="BT1:BT2"/>
    <mergeCell ref="BU1:BU2"/>
    <mergeCell ref="BV1:BV2"/>
    <mergeCell ref="AF1:AF2"/>
    <mergeCell ref="E1:E2"/>
    <mergeCell ref="AG1:AH1"/>
    <mergeCell ref="AI1:AJ1"/>
    <mergeCell ref="BG1:BH1"/>
    <mergeCell ref="BE1:BF1"/>
    <mergeCell ref="BC1:BD1"/>
    <mergeCell ref="BA1:BB1"/>
    <mergeCell ref="AY1:AZ1"/>
    <mergeCell ref="BN1:BN2"/>
    <mergeCell ref="BP1:BP2"/>
    <mergeCell ref="BQ1:BQ2"/>
    <mergeCell ref="BR1:BR2"/>
    <mergeCell ref="D1:D2"/>
    <mergeCell ref="F1:F2"/>
    <mergeCell ref="G1:G2"/>
    <mergeCell ref="I1:I2"/>
    <mergeCell ref="AB1:AE1"/>
    <mergeCell ref="H1:H2"/>
  </mergeCells>
  <hyperlinks>
    <hyperlink ref="BR4" r:id="rId1"/>
    <hyperlink ref="BS4" r:id="rId2"/>
    <hyperlink ref="BR5" r:id="rId3"/>
    <hyperlink ref="BS5" r:id="rId4"/>
    <hyperlink ref="BU5" r:id="rId5"/>
    <hyperlink ref="BR6" r:id="rId6"/>
    <hyperlink ref="BS6" r:id="rId7"/>
    <hyperlink ref="BU6" r:id="rId8"/>
    <hyperlink ref="BR7" r:id="rId9"/>
    <hyperlink ref="BS7" r:id="rId10"/>
    <hyperlink ref="BR8" r:id="rId11"/>
    <hyperlink ref="BS8" r:id="rId12"/>
    <hyperlink ref="BU8" r:id="rId13"/>
    <hyperlink ref="BR9" r:id="rId14"/>
    <hyperlink ref="BS9" r:id="rId15"/>
    <hyperlink ref="BU9" r:id="rId16"/>
    <hyperlink ref="BR10" r:id="rId17"/>
    <hyperlink ref="BS10" r:id="rId18"/>
    <hyperlink ref="BR23" r:id="rId19"/>
    <hyperlink ref="BS23" r:id="rId20"/>
    <hyperlink ref="BU23" r:id="rId21"/>
    <hyperlink ref="BR24" r:id="rId22"/>
    <hyperlink ref="BU24" r:id="rId23"/>
    <hyperlink ref="BR27" r:id="rId24"/>
    <hyperlink ref="BS27" r:id="rId25"/>
    <hyperlink ref="BU27" r:id="rId26"/>
    <hyperlink ref="BR28" r:id="rId27"/>
    <hyperlink ref="BS28" r:id="rId28"/>
    <hyperlink ref="BU28" r:id="rId29"/>
    <hyperlink ref="BR31" r:id="rId30"/>
    <hyperlink ref="BS31" r:id="rId31"/>
    <hyperlink ref="BR36" r:id="rId32"/>
    <hyperlink ref="BS36" r:id="rId33"/>
    <hyperlink ref="BU36" r:id="rId34"/>
    <hyperlink ref="BR47" r:id="rId35"/>
    <hyperlink ref="BS47" r:id="rId36"/>
    <hyperlink ref="BR48" r:id="rId37"/>
    <hyperlink ref="BS48" r:id="rId38"/>
    <hyperlink ref="BU48" r:id="rId39"/>
    <hyperlink ref="BR49" r:id="rId40"/>
    <hyperlink ref="BS49" r:id="rId41"/>
  </hyperlinks>
  <pageMargins left="0.7" right="0.7" top="0.75" bottom="0.75" header="0.3" footer="0.3"/>
  <pageSetup paperSize="9" orientation="portrait" r:id="rId4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07"/>
  <dimension ref="A1:X27"/>
  <sheetViews>
    <sheetView workbookViewId="0">
      <selection activeCell="G29" sqref="G29"/>
    </sheetView>
  </sheetViews>
  <sheetFormatPr defaultRowHeight="15"/>
  <cols>
    <col min="1" max="1" width="4" bestFit="1" customWidth="1"/>
    <col min="2" max="2" width="9.28515625" bestFit="1" customWidth="1"/>
    <col min="3" max="3" width="18.5703125" customWidth="1"/>
    <col min="4" max="4" width="16.5703125" customWidth="1"/>
    <col min="5" max="5" width="14.28515625" style="103" bestFit="1" customWidth="1"/>
    <col min="6" max="6" width="19.5703125" bestFit="1" customWidth="1"/>
    <col min="7" max="7" width="13.85546875" bestFit="1" customWidth="1"/>
    <col min="8" max="8" width="15.7109375" bestFit="1" customWidth="1"/>
    <col min="9" max="9" width="12.42578125" bestFit="1" customWidth="1"/>
    <col min="10" max="10" width="23.42578125" bestFit="1" customWidth="1"/>
    <col min="11" max="11" width="14.7109375" customWidth="1"/>
    <col min="12" max="12" width="9.28515625" customWidth="1"/>
    <col min="13" max="13" width="21.85546875" bestFit="1" customWidth="1"/>
    <col min="14" max="14" width="40.7109375" bestFit="1" customWidth="1"/>
    <col min="15" max="15" width="24.140625" bestFit="1" customWidth="1"/>
    <col min="16" max="16" width="39.28515625" bestFit="1" customWidth="1"/>
    <col min="17" max="17" width="23.85546875" bestFit="1" customWidth="1"/>
    <col min="18" max="18" width="24" bestFit="1" customWidth="1"/>
    <col min="19" max="19" width="26" style="88" bestFit="1" customWidth="1"/>
    <col min="20" max="20" width="38.7109375" style="88" bestFit="1" customWidth="1"/>
    <col min="21" max="21" width="14.42578125" style="88" customWidth="1"/>
    <col min="22" max="22" width="14" style="88" bestFit="1" customWidth="1"/>
    <col min="23" max="23" width="16" style="88" customWidth="1"/>
    <col min="24" max="24" width="14.28515625" style="88" bestFit="1" customWidth="1"/>
  </cols>
  <sheetData>
    <row r="1" spans="1:24" s="86" customFormat="1" ht="18.75">
      <c r="A1" s="87" t="s">
        <v>1</v>
      </c>
      <c r="B1" s="87" t="s">
        <v>89</v>
      </c>
      <c r="C1" s="87" t="s">
        <v>6</v>
      </c>
      <c r="D1" s="87" t="s">
        <v>7</v>
      </c>
      <c r="E1" s="101" t="s">
        <v>13</v>
      </c>
      <c r="F1" s="87" t="s">
        <v>24</v>
      </c>
      <c r="G1" s="87" t="s">
        <v>26</v>
      </c>
      <c r="H1" s="87" t="s">
        <v>27</v>
      </c>
      <c r="I1" s="87" t="s">
        <v>25</v>
      </c>
      <c r="J1" s="87" t="s">
        <v>88</v>
      </c>
      <c r="K1" s="85" t="s">
        <v>4</v>
      </c>
      <c r="L1" s="85" t="s">
        <v>3</v>
      </c>
      <c r="M1" s="85" t="s">
        <v>62</v>
      </c>
      <c r="N1" s="85" t="s">
        <v>48</v>
      </c>
      <c r="O1" s="85" t="s">
        <v>47</v>
      </c>
      <c r="P1" s="85" t="s">
        <v>46</v>
      </c>
      <c r="Q1" s="85" t="s">
        <v>43</v>
      </c>
      <c r="R1" s="85" t="s">
        <v>44</v>
      </c>
      <c r="S1" s="85" t="s">
        <v>5</v>
      </c>
      <c r="T1" s="85" t="s">
        <v>45</v>
      </c>
      <c r="U1" s="85" t="s">
        <v>10</v>
      </c>
      <c r="V1" s="85" t="s">
        <v>9</v>
      </c>
      <c r="W1" s="85" t="s">
        <v>11</v>
      </c>
      <c r="X1" s="85" t="s">
        <v>8</v>
      </c>
    </row>
    <row r="2" spans="1:24" s="86" customFormat="1" ht="18.75">
      <c r="A2" s="87">
        <v>0</v>
      </c>
      <c r="B2" s="87"/>
      <c r="C2" s="87"/>
      <c r="D2" s="87"/>
      <c r="E2" s="101"/>
      <c r="F2" s="87"/>
      <c r="G2" s="87"/>
      <c r="H2" s="87"/>
      <c r="I2" s="87"/>
      <c r="J2" s="87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</row>
    <row r="3" spans="1:24">
      <c r="A3" s="90">
        <v>1</v>
      </c>
      <c r="B3" s="90" t="str">
        <f>Вводная!G1</f>
        <v>№1-5</v>
      </c>
      <c r="C3" s="90">
        <f>Вводная!C2</f>
        <v>0</v>
      </c>
      <c r="D3" s="90">
        <f>Вводная!C3</f>
        <v>0</v>
      </c>
      <c r="E3" s="102">
        <f>срок_1</f>
        <v>0</v>
      </c>
      <c r="F3" s="90" t="str">
        <f>идентификатор_1</f>
        <v>--</v>
      </c>
      <c r="G3" s="90">
        <f>Вводная!H2</f>
        <v>0</v>
      </c>
      <c r="H3" s="90">
        <f>Вводная!H3</f>
        <v>0</v>
      </c>
      <c r="I3" s="90">
        <f>Вводная!H4</f>
        <v>0</v>
      </c>
      <c r="J3" s="90">
        <f>Вводная!H5</f>
        <v>0</v>
      </c>
      <c r="K3" s="90">
        <f>Вводная!C8</f>
        <v>1</v>
      </c>
      <c r="L3" s="90">
        <f>Вводная!C9</f>
        <v>1</v>
      </c>
      <c r="M3" s="90">
        <f>Вводная!C10</f>
        <v>1</v>
      </c>
      <c r="N3" s="90">
        <f>Вводная!C11</f>
        <v>1</v>
      </c>
      <c r="O3" s="90">
        <f>Вводная!C12</f>
        <v>1</v>
      </c>
      <c r="P3" s="90">
        <f>Вводная!C13</f>
        <v>1</v>
      </c>
      <c r="Q3" s="90">
        <f>Вводная!C14</f>
        <v>1</v>
      </c>
      <c r="R3" s="90">
        <f>Вводная!C15</f>
        <v>1</v>
      </c>
      <c r="S3" s="90">
        <f>Вводная!C16</f>
        <v>1</v>
      </c>
      <c r="T3" s="90">
        <f>Вводная!C17</f>
        <v>1</v>
      </c>
      <c r="U3" s="90">
        <f>Вводная!C18</f>
        <v>1</v>
      </c>
      <c r="V3" s="90">
        <f>Вводная!C19</f>
        <v>1</v>
      </c>
      <c r="W3" s="90">
        <f>Вводная!C20</f>
        <v>1</v>
      </c>
      <c r="X3" s="90">
        <f>Вводная!C21</f>
        <v>1</v>
      </c>
    </row>
    <row r="4" spans="1:24">
      <c r="A4" s="90">
        <v>2</v>
      </c>
      <c r="B4" s="90" t="str">
        <f>Вводная!G24</f>
        <v>№6-10</v>
      </c>
      <c r="C4" s="90">
        <f>Вводная!C25</f>
        <v>0</v>
      </c>
      <c r="D4" s="90">
        <f>Вводная!C26</f>
        <v>0</v>
      </c>
      <c r="E4" s="102">
        <f>срок_2</f>
        <v>0</v>
      </c>
      <c r="F4" s="90" t="str">
        <f>идентификатор_2</f>
        <v>--</v>
      </c>
      <c r="G4" s="90">
        <f>Вводная!H25</f>
        <v>0</v>
      </c>
      <c r="H4" s="90">
        <f>Вводная!H26</f>
        <v>0</v>
      </c>
      <c r="I4" s="90">
        <f>Вводная!H27</f>
        <v>0</v>
      </c>
      <c r="J4" s="90">
        <f>Вводная!H28</f>
        <v>0</v>
      </c>
      <c r="K4" s="90">
        <f>Вводная!C31</f>
        <v>1</v>
      </c>
      <c r="L4" s="90">
        <f>Вводная!C32</f>
        <v>1</v>
      </c>
      <c r="M4" s="90">
        <f>Вводная!C33</f>
        <v>1</v>
      </c>
      <c r="N4" s="90">
        <f>Вводная!C34</f>
        <v>1</v>
      </c>
      <c r="O4" s="90">
        <f>Вводная!C35</f>
        <v>1</v>
      </c>
      <c r="P4" s="90">
        <f>Вводная!C36</f>
        <v>1</v>
      </c>
      <c r="Q4" s="90">
        <f>Вводная!C37</f>
        <v>1</v>
      </c>
      <c r="R4" s="90">
        <f>Вводная!C38</f>
        <v>1</v>
      </c>
      <c r="S4" s="90">
        <f>Вводная!C39</f>
        <v>1</v>
      </c>
      <c r="T4" s="90">
        <f>Вводная!C40</f>
        <v>1</v>
      </c>
      <c r="U4" s="90">
        <f>Вводная!C41</f>
        <v>1</v>
      </c>
      <c r="V4" s="90">
        <f>Вводная!C42</f>
        <v>1</v>
      </c>
      <c r="W4" s="90">
        <f>Вводная!C43</f>
        <v>1</v>
      </c>
      <c r="X4" s="90">
        <f>Вводная!C443</f>
        <v>0</v>
      </c>
    </row>
    <row r="5" spans="1:24">
      <c r="A5" s="90">
        <v>3</v>
      </c>
      <c r="B5" s="90" t="str">
        <f>Вводная!G47</f>
        <v>№11-15</v>
      </c>
      <c r="C5" s="90">
        <f>Вводная!C48</f>
        <v>0</v>
      </c>
      <c r="D5" s="90">
        <f>Вводная!C49</f>
        <v>0</v>
      </c>
      <c r="E5" s="102">
        <f>срок_3</f>
        <v>0</v>
      </c>
      <c r="F5" s="90" t="str">
        <f>идентификатор_3</f>
        <v>--</v>
      </c>
      <c r="G5" s="90">
        <f>Вводная!H48</f>
        <v>0</v>
      </c>
      <c r="H5" s="90">
        <f>Вводная!H49</f>
        <v>0</v>
      </c>
      <c r="I5" s="90">
        <f>Вводная!H50</f>
        <v>0</v>
      </c>
      <c r="J5" s="90">
        <f>Вводная!H51</f>
        <v>0</v>
      </c>
      <c r="K5" s="90">
        <f>Вводная!C54</f>
        <v>1</v>
      </c>
      <c r="L5" s="90">
        <f>Вводная!C55</f>
        <v>1</v>
      </c>
      <c r="M5" s="90">
        <f>Вводная!C56</f>
        <v>1</v>
      </c>
      <c r="N5" s="90">
        <f>Вводная!C57</f>
        <v>1</v>
      </c>
      <c r="O5" s="90">
        <f>Вводная!C58</f>
        <v>1</v>
      </c>
      <c r="P5" s="90">
        <f>Вводная!C59</f>
        <v>1</v>
      </c>
      <c r="Q5" s="90">
        <f>Вводная!C60</f>
        <v>1</v>
      </c>
      <c r="R5" s="90">
        <f>Вводная!C61</f>
        <v>1</v>
      </c>
      <c r="S5" s="90">
        <f>Вводная!C62</f>
        <v>1</v>
      </c>
      <c r="T5" s="90">
        <f>Вводная!C63</f>
        <v>1</v>
      </c>
      <c r="U5" s="90">
        <f>Вводная!C64</f>
        <v>1</v>
      </c>
      <c r="V5" s="90">
        <f>Вводная!C65</f>
        <v>1</v>
      </c>
      <c r="W5" s="90">
        <f>Вводная!C66</f>
        <v>1</v>
      </c>
      <c r="X5" s="90">
        <f>Вводная!C67</f>
        <v>1</v>
      </c>
    </row>
    <row r="6" spans="1:24">
      <c r="A6" s="90">
        <v>4</v>
      </c>
      <c r="B6" s="90" t="str">
        <f>Вводная!G70</f>
        <v>№16-20</v>
      </c>
      <c r="C6" s="90">
        <f>Вводная!C71</f>
        <v>0</v>
      </c>
      <c r="D6" s="90">
        <f>Вводная!C72</f>
        <v>0</v>
      </c>
      <c r="E6" s="102">
        <f>срок_4</f>
        <v>0</v>
      </c>
      <c r="F6" s="90" t="str">
        <f>идентификатор_4</f>
        <v>--</v>
      </c>
      <c r="G6" s="90">
        <f>Вводная!H71</f>
        <v>0</v>
      </c>
      <c r="H6" s="90">
        <f>Вводная!H72</f>
        <v>0</v>
      </c>
      <c r="I6" s="90">
        <f>Вводная!H73</f>
        <v>0</v>
      </c>
      <c r="J6" s="90">
        <f>Вводная!H74</f>
        <v>0</v>
      </c>
      <c r="K6" s="90">
        <f>Вводная!C77</f>
        <v>1</v>
      </c>
      <c r="L6" s="90">
        <f>Вводная!C78</f>
        <v>1</v>
      </c>
      <c r="M6" s="90">
        <f>Вводная!C79</f>
        <v>1</v>
      </c>
      <c r="N6" s="90">
        <f>Вводная!C80</f>
        <v>1</v>
      </c>
      <c r="O6" s="90">
        <f>Вводная!C81</f>
        <v>1</v>
      </c>
      <c r="P6" s="90">
        <f>Вводная!C82</f>
        <v>1</v>
      </c>
      <c r="Q6" s="90">
        <f>Вводная!C83</f>
        <v>1</v>
      </c>
      <c r="R6" s="90">
        <f>Вводная!C84</f>
        <v>1</v>
      </c>
      <c r="S6" s="90">
        <f>Вводная!C85</f>
        <v>1</v>
      </c>
      <c r="T6" s="90">
        <f>Вводная!C86</f>
        <v>1</v>
      </c>
      <c r="U6" s="90">
        <f>Вводная!C87</f>
        <v>1</v>
      </c>
      <c r="V6" s="90">
        <f>Вводная!C89</f>
        <v>1</v>
      </c>
      <c r="W6" s="90">
        <f>Вводная!C90</f>
        <v>1</v>
      </c>
      <c r="X6" s="90">
        <f>Вводная!C92</f>
        <v>0</v>
      </c>
    </row>
    <row r="7" spans="1:24">
      <c r="A7" s="90">
        <v>5</v>
      </c>
      <c r="B7" s="90" t="str">
        <f>Вводная!G93</f>
        <v>№21-25</v>
      </c>
      <c r="C7" s="90">
        <f>Вводная!C94</f>
        <v>0</v>
      </c>
      <c r="D7" s="90">
        <f>Вводная!C95</f>
        <v>0</v>
      </c>
      <c r="E7" s="102">
        <f>срок_5</f>
        <v>0</v>
      </c>
      <c r="F7" s="90" t="str">
        <f>идентификатор_5</f>
        <v>--</v>
      </c>
      <c r="G7" s="90">
        <f>Вводная!H94</f>
        <v>0</v>
      </c>
      <c r="H7" s="90">
        <f>Вводная!H95</f>
        <v>0</v>
      </c>
      <c r="I7" s="90">
        <f>Вводная!H96</f>
        <v>0</v>
      </c>
      <c r="J7" s="90">
        <f>Вводная!H97</f>
        <v>0</v>
      </c>
      <c r="K7" s="90">
        <f>Вводная!C100</f>
        <v>1</v>
      </c>
      <c r="L7" s="90">
        <f>Вводная!C101</f>
        <v>1</v>
      </c>
      <c r="M7" s="90">
        <f>Вводная!C102</f>
        <v>1</v>
      </c>
      <c r="N7" s="90">
        <f>Вводная!C103</f>
        <v>1</v>
      </c>
      <c r="O7" s="90">
        <f>Вводная!C104</f>
        <v>1</v>
      </c>
      <c r="P7" s="90">
        <f>Вводная!C105</f>
        <v>1</v>
      </c>
      <c r="Q7" s="90">
        <f>Вводная!C106</f>
        <v>1</v>
      </c>
      <c r="R7" s="90">
        <f>Вводная!C107</f>
        <v>1</v>
      </c>
      <c r="S7" s="90">
        <f>Вводная!C108</f>
        <v>1</v>
      </c>
      <c r="T7" s="90">
        <f>Вводная!C109</f>
        <v>1</v>
      </c>
      <c r="U7" s="90">
        <f>Вводная!C110</f>
        <v>1</v>
      </c>
      <c r="V7" s="90">
        <f>Вводная!C111</f>
        <v>1</v>
      </c>
      <c r="W7" s="90">
        <f>Вводная!C112</f>
        <v>1</v>
      </c>
      <c r="X7" s="90">
        <f>Вводная!C113</f>
        <v>1</v>
      </c>
    </row>
    <row r="8" spans="1:24">
      <c r="A8" s="90">
        <v>6</v>
      </c>
      <c r="B8" s="90" t="str">
        <f>Вводная!G116</f>
        <v>№26-30</v>
      </c>
      <c r="C8" s="90">
        <f>Вводная!C117</f>
        <v>0</v>
      </c>
      <c r="D8" s="90">
        <f>Вводная!C118</f>
        <v>0</v>
      </c>
      <c r="E8" s="102">
        <f>срок_6</f>
        <v>0</v>
      </c>
      <c r="F8" s="90" t="str">
        <f>идентификатор_6</f>
        <v>--</v>
      </c>
      <c r="G8" s="90">
        <f>Вводная!H117</f>
        <v>0</v>
      </c>
      <c r="H8" s="90">
        <f>Вводная!H118</f>
        <v>0</v>
      </c>
      <c r="I8" s="90">
        <f>Вводная!H119</f>
        <v>0</v>
      </c>
      <c r="J8" s="90">
        <f>Вводная!H120</f>
        <v>0</v>
      </c>
      <c r="K8" s="90">
        <f>Вводная!C123</f>
        <v>1</v>
      </c>
      <c r="L8" s="90">
        <f>Вводная!C124</f>
        <v>1</v>
      </c>
      <c r="M8" s="90">
        <f>Вводная!C125</f>
        <v>1</v>
      </c>
      <c r="N8" s="90">
        <f>Вводная!C126</f>
        <v>1</v>
      </c>
      <c r="O8" s="90">
        <f>Вводная!C127</f>
        <v>1</v>
      </c>
      <c r="P8" s="90">
        <f>Вводная!C128</f>
        <v>1</v>
      </c>
      <c r="Q8" s="90">
        <f>Вводная!C129</f>
        <v>1</v>
      </c>
      <c r="R8" s="90">
        <f>Вводная!C130</f>
        <v>1</v>
      </c>
      <c r="S8" s="90">
        <f>Вводная!C131</f>
        <v>1</v>
      </c>
      <c r="T8" s="90">
        <f>Вводная!C132</f>
        <v>1</v>
      </c>
      <c r="U8" s="90">
        <f>Вводная!C133</f>
        <v>1</v>
      </c>
      <c r="V8" s="90">
        <f>Вводная!C134</f>
        <v>1</v>
      </c>
      <c r="W8" s="90">
        <f>Вводная!C135</f>
        <v>1</v>
      </c>
      <c r="X8" s="90">
        <f>Вводная!C136</f>
        <v>1</v>
      </c>
    </row>
    <row r="9" spans="1:24">
      <c r="A9" s="90">
        <v>7</v>
      </c>
      <c r="B9" s="90" t="str">
        <f>Вводная!G139</f>
        <v>№31-35</v>
      </c>
      <c r="C9" s="90">
        <f>Вводная!C140</f>
        <v>0</v>
      </c>
      <c r="D9" s="90">
        <f>Вводная!C141</f>
        <v>0</v>
      </c>
      <c r="E9" s="102">
        <f>срок_7</f>
        <v>0</v>
      </c>
      <c r="F9" s="90" t="str">
        <f>идентификатор_7</f>
        <v>--</v>
      </c>
      <c r="G9" s="90">
        <f>Вводная!H140</f>
        <v>0</v>
      </c>
      <c r="H9" s="90">
        <f>Вводная!H141</f>
        <v>0</v>
      </c>
      <c r="I9" s="90">
        <f>Вводная!H142</f>
        <v>0</v>
      </c>
      <c r="J9" s="90">
        <f>Вводная!H143</f>
        <v>0</v>
      </c>
      <c r="K9" s="90">
        <f>Вводная!C146</f>
        <v>1</v>
      </c>
      <c r="L9" s="90">
        <f>Вводная!C147</f>
        <v>1</v>
      </c>
      <c r="M9" s="90">
        <f>Вводная!C148</f>
        <v>1</v>
      </c>
      <c r="N9" s="90">
        <f>Вводная!C149</f>
        <v>1</v>
      </c>
      <c r="O9" s="90">
        <f>Вводная!C150</f>
        <v>1</v>
      </c>
      <c r="P9" s="90">
        <f>Вводная!C151</f>
        <v>1</v>
      </c>
      <c r="Q9" s="90">
        <f>Вводная!C152</f>
        <v>1</v>
      </c>
      <c r="R9" s="90">
        <f>Вводная!C153</f>
        <v>1</v>
      </c>
      <c r="S9" s="90">
        <f>Вводная!C154</f>
        <v>1</v>
      </c>
      <c r="T9" s="90">
        <f>Вводная!C155</f>
        <v>1</v>
      </c>
      <c r="U9" s="90">
        <f>Вводная!C156</f>
        <v>1</v>
      </c>
      <c r="V9" s="90">
        <f>Вводная!C157</f>
        <v>1</v>
      </c>
      <c r="W9" s="90">
        <f>Вводная!C158</f>
        <v>1</v>
      </c>
      <c r="X9" s="90">
        <f>Вводная!C159</f>
        <v>1</v>
      </c>
    </row>
    <row r="10" spans="1:24">
      <c r="A10" s="90">
        <v>8</v>
      </c>
      <c r="B10" s="90" t="str">
        <f>Вводная!G162</f>
        <v>№36-40</v>
      </c>
      <c r="C10" s="90">
        <f>Вводная!C163</f>
        <v>0</v>
      </c>
      <c r="D10" s="90">
        <f>Вводная!C164</f>
        <v>0</v>
      </c>
      <c r="E10" s="102">
        <f>срок_8</f>
        <v>0</v>
      </c>
      <c r="F10" s="90" t="str">
        <f>идентификатор_8</f>
        <v>--</v>
      </c>
      <c r="G10" s="90">
        <f>Вводная!H163</f>
        <v>0</v>
      </c>
      <c r="H10" s="90">
        <f>Вводная!H164</f>
        <v>0</v>
      </c>
      <c r="I10" s="90">
        <f>Вводная!H165</f>
        <v>0</v>
      </c>
      <c r="J10" s="90">
        <f>Вводная!H166</f>
        <v>0</v>
      </c>
      <c r="K10" s="90">
        <f>Вводная!C169</f>
        <v>1</v>
      </c>
      <c r="L10" s="90">
        <f>Вводная!C170</f>
        <v>1</v>
      </c>
      <c r="M10" s="90">
        <f>Вводная!C171</f>
        <v>1</v>
      </c>
      <c r="N10" s="90">
        <f>Вводная!C172</f>
        <v>1</v>
      </c>
      <c r="O10" s="90">
        <f>Вводная!C173</f>
        <v>1</v>
      </c>
      <c r="P10" s="90">
        <f>Вводная!C174</f>
        <v>1</v>
      </c>
      <c r="Q10" s="90">
        <f>Вводная!C175</f>
        <v>1</v>
      </c>
      <c r="R10" s="90">
        <f>Вводная!C176</f>
        <v>1</v>
      </c>
      <c r="S10" s="90">
        <f>Вводная!C177</f>
        <v>1</v>
      </c>
      <c r="T10" s="90">
        <f>Вводная!C178</f>
        <v>1</v>
      </c>
      <c r="U10" s="90">
        <f>Вводная!C179</f>
        <v>1</v>
      </c>
      <c r="V10" s="90">
        <f>Вводная!C180</f>
        <v>1</v>
      </c>
      <c r="W10" s="90">
        <f>Вводная!C181</f>
        <v>1</v>
      </c>
      <c r="X10" s="90">
        <f>Вводная!C182</f>
        <v>1</v>
      </c>
    </row>
    <row r="11" spans="1:24">
      <c r="A11" s="90">
        <v>9</v>
      </c>
      <c r="B11" s="90" t="str">
        <f>Вводная!G185</f>
        <v>№41-45</v>
      </c>
      <c r="C11" s="90">
        <f>Вводная!C186</f>
        <v>0</v>
      </c>
      <c r="D11" s="90">
        <f>Вводная!C187</f>
        <v>0</v>
      </c>
      <c r="E11" s="102">
        <f>срок_9</f>
        <v>0</v>
      </c>
      <c r="F11" s="90" t="str">
        <f>идентификатор_9</f>
        <v>--</v>
      </c>
      <c r="G11" s="90">
        <f>Вводная!H186</f>
        <v>0</v>
      </c>
      <c r="H11" s="90">
        <f>Вводная!H187</f>
        <v>0</v>
      </c>
      <c r="I11" s="90">
        <f>Вводная!H188</f>
        <v>0</v>
      </c>
      <c r="J11" s="90">
        <f>Вводная!H189</f>
        <v>0</v>
      </c>
      <c r="K11" s="90">
        <f>Вводная!C192</f>
        <v>1</v>
      </c>
      <c r="L11" s="90">
        <f>Вводная!C193</f>
        <v>1</v>
      </c>
      <c r="M11" s="90">
        <f>Вводная!C194</f>
        <v>1</v>
      </c>
      <c r="N11" s="90">
        <f>Вводная!C195</f>
        <v>1</v>
      </c>
      <c r="O11" s="90">
        <f>Вводная!C196</f>
        <v>1</v>
      </c>
      <c r="P11" s="90">
        <f>Вводная!C197</f>
        <v>1</v>
      </c>
      <c r="Q11" s="90">
        <f>Вводная!C198</f>
        <v>1</v>
      </c>
      <c r="R11" s="90">
        <f>Вводная!C199</f>
        <v>1</v>
      </c>
      <c r="S11" s="90">
        <f>Вводная!C200</f>
        <v>1</v>
      </c>
      <c r="T11" s="90">
        <f>Вводная!C201</f>
        <v>1</v>
      </c>
      <c r="U11" s="90">
        <f>Вводная!C202</f>
        <v>1</v>
      </c>
      <c r="V11" s="90">
        <f>Вводная!C203</f>
        <v>1</v>
      </c>
      <c r="W11" s="90">
        <f>Вводная!C204</f>
        <v>1</v>
      </c>
      <c r="X11" s="90">
        <f>Вводная!C205</f>
        <v>1</v>
      </c>
    </row>
    <row r="12" spans="1:24">
      <c r="A12" s="90">
        <v>10</v>
      </c>
      <c r="B12" s="90" t="str">
        <f>Вводная!G208</f>
        <v>№46-50</v>
      </c>
      <c r="C12" s="90">
        <f>Вводная!C209</f>
        <v>0</v>
      </c>
      <c r="D12" s="90">
        <f>Вводная!C210</f>
        <v>0</v>
      </c>
      <c r="E12" s="102">
        <f>срок_10</f>
        <v>0</v>
      </c>
      <c r="F12" s="90" t="str">
        <f>идентификатор_10</f>
        <v>--</v>
      </c>
      <c r="G12" s="90">
        <f>Вводная!H209</f>
        <v>0</v>
      </c>
      <c r="H12" s="90">
        <f>Вводная!H210</f>
        <v>0</v>
      </c>
      <c r="I12" s="90">
        <f>Вводная!H211</f>
        <v>0</v>
      </c>
      <c r="J12" s="90">
        <f>Вводная!H212</f>
        <v>0</v>
      </c>
      <c r="K12" s="90">
        <f>Вводная!C215</f>
        <v>1</v>
      </c>
      <c r="L12" s="90">
        <f>Вводная!C216</f>
        <v>1</v>
      </c>
      <c r="M12" s="90">
        <f>Вводная!C217</f>
        <v>1</v>
      </c>
      <c r="N12" s="90">
        <f>Вводная!C218</f>
        <v>1</v>
      </c>
      <c r="O12" s="90">
        <f>Вводная!C219</f>
        <v>1</v>
      </c>
      <c r="P12" s="90">
        <f>Вводная!C220</f>
        <v>1</v>
      </c>
      <c r="Q12" s="90">
        <f>Вводная!C221</f>
        <v>1</v>
      </c>
      <c r="R12" s="90">
        <f>Вводная!C222</f>
        <v>1</v>
      </c>
      <c r="S12" s="90">
        <f>Вводная!C223</f>
        <v>1</v>
      </c>
      <c r="T12" s="90">
        <f>Вводная!C224</f>
        <v>1</v>
      </c>
      <c r="U12" s="90">
        <f>Вводная!C225</f>
        <v>1</v>
      </c>
      <c r="V12" s="90">
        <f>Вводная!C226</f>
        <v>1</v>
      </c>
      <c r="W12" s="90">
        <f>Вводная!C227</f>
        <v>1</v>
      </c>
      <c r="X12" s="90">
        <f>Вводная!C228</f>
        <v>1</v>
      </c>
    </row>
    <row r="13" spans="1:24">
      <c r="A13" s="90">
        <v>11</v>
      </c>
      <c r="B13" s="90" t="str">
        <f>Вводная!G231</f>
        <v>№51-55</v>
      </c>
      <c r="C13" s="90">
        <f>Вводная!C232</f>
        <v>0</v>
      </c>
      <c r="D13" s="90">
        <f>Вводная!C233</f>
        <v>0</v>
      </c>
      <c r="E13" s="102">
        <f>срок_11</f>
        <v>0</v>
      </c>
      <c r="F13" s="90" t="str">
        <f>идентификатор_11</f>
        <v>--</v>
      </c>
      <c r="G13" s="90">
        <f>Вводная!H232</f>
        <v>0</v>
      </c>
      <c r="H13" s="90">
        <f>Вводная!H233</f>
        <v>0</v>
      </c>
      <c r="I13" s="90">
        <f>Вводная!H234</f>
        <v>0</v>
      </c>
      <c r="J13" s="90">
        <f>Вводная!H235</f>
        <v>0</v>
      </c>
      <c r="K13" s="90">
        <f>Вводная!C238</f>
        <v>1</v>
      </c>
      <c r="L13" s="90">
        <f>Вводная!C239</f>
        <v>1</v>
      </c>
      <c r="M13" s="90">
        <f>Вводная!C240</f>
        <v>1</v>
      </c>
      <c r="N13" s="90">
        <f>Вводная!C241</f>
        <v>1</v>
      </c>
      <c r="O13" s="90">
        <f>Вводная!C242</f>
        <v>1</v>
      </c>
      <c r="P13" s="90">
        <f>Вводная!C243</f>
        <v>1</v>
      </c>
      <c r="Q13" s="90">
        <f>Вводная!C244</f>
        <v>1</v>
      </c>
      <c r="R13" s="90">
        <f>Вводная!C245</f>
        <v>1</v>
      </c>
      <c r="S13" s="90">
        <f>Вводная!C246</f>
        <v>1</v>
      </c>
      <c r="T13" s="90">
        <f>Вводная!C247</f>
        <v>1</v>
      </c>
      <c r="U13" s="90">
        <f>Вводная!C248</f>
        <v>1</v>
      </c>
      <c r="V13" s="90">
        <f>Вводная!C249</f>
        <v>1</v>
      </c>
      <c r="W13" s="90">
        <f>Вводная!C250</f>
        <v>1</v>
      </c>
      <c r="X13" s="90">
        <f>Вводная!C251</f>
        <v>1</v>
      </c>
    </row>
    <row r="14" spans="1:24">
      <c r="A14" s="90">
        <v>12</v>
      </c>
      <c r="B14" s="90" t="str">
        <f>Вводная!G254</f>
        <v>№56-60</v>
      </c>
      <c r="C14" s="90">
        <f>Вводная!C255</f>
        <v>0</v>
      </c>
      <c r="D14" s="90">
        <f>Вводная!C256</f>
        <v>0</v>
      </c>
      <c r="E14" s="102">
        <f>срок_12</f>
        <v>0</v>
      </c>
      <c r="F14" s="90" t="str">
        <f>идентификатор_12</f>
        <v>--</v>
      </c>
      <c r="G14" s="90">
        <f>Вводная!H255</f>
        <v>0</v>
      </c>
      <c r="H14" s="90">
        <f>Вводная!H256</f>
        <v>0</v>
      </c>
      <c r="I14" s="90">
        <f>Вводная!H257</f>
        <v>0</v>
      </c>
      <c r="J14" s="90">
        <f>Вводная!H258</f>
        <v>0</v>
      </c>
      <c r="K14" s="90">
        <f>Вводная!C261</f>
        <v>1</v>
      </c>
      <c r="L14" s="90">
        <f>Вводная!C262</f>
        <v>1</v>
      </c>
      <c r="M14" s="90">
        <f>Вводная!C263</f>
        <v>1</v>
      </c>
      <c r="N14" s="90">
        <f>Вводная!C264</f>
        <v>1</v>
      </c>
      <c r="O14" s="90">
        <f>Вводная!C265</f>
        <v>1</v>
      </c>
      <c r="P14" s="90">
        <f>Вводная!C266</f>
        <v>1</v>
      </c>
      <c r="Q14" s="90">
        <f>Вводная!C267</f>
        <v>1</v>
      </c>
      <c r="R14" s="90">
        <f>Вводная!C268</f>
        <v>1</v>
      </c>
      <c r="S14" s="90">
        <f>Вводная!C269</f>
        <v>1</v>
      </c>
      <c r="T14" s="90">
        <f>Вводная!C247</f>
        <v>1</v>
      </c>
      <c r="U14" s="90">
        <f>Вводная!C271</f>
        <v>1</v>
      </c>
      <c r="V14" s="90">
        <f>Вводная!C272</f>
        <v>1</v>
      </c>
      <c r="W14" s="90">
        <f>Вводная!C273</f>
        <v>1</v>
      </c>
      <c r="X14" s="90">
        <f>Вводная!C274</f>
        <v>1</v>
      </c>
    </row>
    <row r="15" spans="1:24">
      <c r="A15" s="90">
        <v>13</v>
      </c>
      <c r="B15" s="90" t="str">
        <f>Вводная!G277</f>
        <v>№61-65</v>
      </c>
      <c r="C15" s="90">
        <f>Вводная!C278</f>
        <v>0</v>
      </c>
      <c r="D15" s="90">
        <f>Вводная!C279</f>
        <v>0</v>
      </c>
      <c r="E15" s="102">
        <f>срок_13</f>
        <v>0</v>
      </c>
      <c r="F15" s="90" t="str">
        <f>идентификатор_13</f>
        <v>--</v>
      </c>
      <c r="G15" s="90">
        <f>Вводная!H278</f>
        <v>0</v>
      </c>
      <c r="H15" s="90">
        <f>Вводная!H279</f>
        <v>0</v>
      </c>
      <c r="I15" s="90">
        <f>Вводная!H280</f>
        <v>0</v>
      </c>
      <c r="J15" s="90">
        <f>Вводная!H281</f>
        <v>0</v>
      </c>
      <c r="K15" s="90">
        <f>Вводная!C284</f>
        <v>1</v>
      </c>
      <c r="L15" s="90">
        <f>Вводная!C285</f>
        <v>1</v>
      </c>
      <c r="M15" s="90">
        <f>Вводная!C286</f>
        <v>1</v>
      </c>
      <c r="N15" s="90">
        <f>Вводная!C287</f>
        <v>1</v>
      </c>
      <c r="O15" s="90">
        <f>Вводная!C288</f>
        <v>1</v>
      </c>
      <c r="P15" s="90">
        <f>Вводная!C289</f>
        <v>1</v>
      </c>
      <c r="Q15" s="90">
        <f>Вводная!C290</f>
        <v>1</v>
      </c>
      <c r="R15" s="90">
        <f>Вводная!C291</f>
        <v>1</v>
      </c>
      <c r="S15" s="90">
        <f>Вводная!C292</f>
        <v>1</v>
      </c>
      <c r="T15" s="90">
        <f>Вводная!C293</f>
        <v>1</v>
      </c>
      <c r="U15" s="90">
        <f>Вводная!C294</f>
        <v>1</v>
      </c>
      <c r="V15" s="90">
        <f>Вводная!C295</f>
        <v>1</v>
      </c>
      <c r="W15" s="90">
        <f>Вводная!C296</f>
        <v>1</v>
      </c>
      <c r="X15" s="90">
        <f>Вводная!C297</f>
        <v>1</v>
      </c>
    </row>
    <row r="16" spans="1:24">
      <c r="A16" s="90">
        <v>14</v>
      </c>
      <c r="B16" s="90" t="str">
        <f>Вводная!G300</f>
        <v>№66-70</v>
      </c>
      <c r="C16" s="90">
        <f>Вводная!C301</f>
        <v>0</v>
      </c>
      <c r="D16" s="90">
        <f>Вводная!C302</f>
        <v>0</v>
      </c>
      <c r="E16" s="102">
        <f>срок_14</f>
        <v>0</v>
      </c>
      <c r="F16" s="90" t="str">
        <f>идентификатор_14</f>
        <v>--</v>
      </c>
      <c r="G16" s="90">
        <f>Вводная!H301</f>
        <v>0</v>
      </c>
      <c r="H16" s="90">
        <f>Вводная!H302</f>
        <v>0</v>
      </c>
      <c r="I16" s="90">
        <f>Вводная!H303</f>
        <v>0</v>
      </c>
      <c r="J16" s="90">
        <f>Вводная!H304</f>
        <v>0</v>
      </c>
      <c r="K16" s="90">
        <f>Вводная!C307</f>
        <v>1</v>
      </c>
      <c r="L16" s="90">
        <f>Вводная!C308</f>
        <v>1</v>
      </c>
      <c r="M16" s="90">
        <f>Вводная!C309</f>
        <v>1</v>
      </c>
      <c r="N16" s="90">
        <f>Вводная!C310</f>
        <v>1</v>
      </c>
      <c r="O16" s="90">
        <f>Вводная!C311</f>
        <v>1</v>
      </c>
      <c r="P16" s="90">
        <f>Вводная!C312</f>
        <v>1</v>
      </c>
      <c r="Q16" s="90">
        <f>Вводная!C313</f>
        <v>1</v>
      </c>
      <c r="R16" s="90">
        <f>Вводная!C314</f>
        <v>1</v>
      </c>
      <c r="S16" s="90">
        <f>Вводная!C315</f>
        <v>1</v>
      </c>
      <c r="T16" s="90">
        <f>Вводная!C316</f>
        <v>1</v>
      </c>
      <c r="U16" s="90">
        <f>Вводная!C317</f>
        <v>1</v>
      </c>
      <c r="V16" s="90">
        <f>Вводная!C318</f>
        <v>1</v>
      </c>
      <c r="W16" s="90">
        <f>Вводная!C319</f>
        <v>1</v>
      </c>
      <c r="X16" s="90">
        <f>Вводная!C320</f>
        <v>1</v>
      </c>
    </row>
    <row r="17" spans="1:24">
      <c r="A17" s="90">
        <v>15</v>
      </c>
      <c r="B17" s="90" t="str">
        <f>Вводная!G323</f>
        <v>№71-75</v>
      </c>
      <c r="C17" s="90">
        <f>Вводная!C324</f>
        <v>0</v>
      </c>
      <c r="D17" s="90">
        <f>Вводная!C325</f>
        <v>0</v>
      </c>
      <c r="E17" s="102">
        <f>срок_15</f>
        <v>0</v>
      </c>
      <c r="F17" s="90" t="str">
        <f>идентификатор_15</f>
        <v>--</v>
      </c>
      <c r="G17" s="90">
        <f>Вводная!H324</f>
        <v>0</v>
      </c>
      <c r="H17" s="90">
        <f>Вводная!H325</f>
        <v>0</v>
      </c>
      <c r="I17" s="90">
        <f>Вводная!H326</f>
        <v>0</v>
      </c>
      <c r="J17" s="90">
        <f>Вводная!H327</f>
        <v>0</v>
      </c>
      <c r="K17" s="90">
        <f>Вводная!C330</f>
        <v>1</v>
      </c>
      <c r="L17" s="90">
        <f>Вводная!C331</f>
        <v>1</v>
      </c>
      <c r="M17" s="90">
        <f>Вводная!C332</f>
        <v>1</v>
      </c>
      <c r="N17" s="90">
        <f>Вводная!C333</f>
        <v>1</v>
      </c>
      <c r="O17" s="90">
        <f>Вводная!C334</f>
        <v>1</v>
      </c>
      <c r="P17" s="90">
        <f>Вводная!C335</f>
        <v>1</v>
      </c>
      <c r="Q17" s="90">
        <f>Вводная!C336</f>
        <v>1</v>
      </c>
      <c r="R17" s="90">
        <f>Вводная!C337</f>
        <v>1</v>
      </c>
      <c r="S17" s="90">
        <f>Вводная!C338</f>
        <v>1</v>
      </c>
      <c r="T17" s="90">
        <f>Вводная!C339</f>
        <v>1</v>
      </c>
      <c r="U17" s="90">
        <f>Вводная!C340</f>
        <v>1</v>
      </c>
      <c r="V17" s="90">
        <f>Вводная!C341</f>
        <v>1</v>
      </c>
      <c r="W17" s="90">
        <f>Вводная!C342</f>
        <v>1</v>
      </c>
      <c r="X17" s="90">
        <f>Вводная!C343</f>
        <v>1</v>
      </c>
    </row>
    <row r="18" spans="1:24">
      <c r="A18" s="90">
        <v>16</v>
      </c>
      <c r="B18" s="90" t="str">
        <f>Вводная!G346</f>
        <v>№76-80</v>
      </c>
      <c r="C18" s="90">
        <f>Вводная!C347</f>
        <v>0</v>
      </c>
      <c r="D18" s="90">
        <f>Вводная!C348</f>
        <v>0</v>
      </c>
      <c r="E18" s="102">
        <f>срок_16</f>
        <v>0</v>
      </c>
      <c r="F18" s="90" t="str">
        <f>идентификатор_16</f>
        <v>--</v>
      </c>
      <c r="G18" s="90">
        <f>Вводная!H347</f>
        <v>0</v>
      </c>
      <c r="H18" s="90">
        <f>Вводная!H348</f>
        <v>0</v>
      </c>
      <c r="I18" s="90">
        <f>Вводная!H349</f>
        <v>0</v>
      </c>
      <c r="J18" s="90">
        <f>Вводная!H350</f>
        <v>0</v>
      </c>
      <c r="K18" s="90">
        <f>Вводная!C353</f>
        <v>1</v>
      </c>
      <c r="L18" s="90">
        <f>Вводная!C354</f>
        <v>1</v>
      </c>
      <c r="M18" s="90">
        <f>Вводная!C355</f>
        <v>1</v>
      </c>
      <c r="N18" s="90">
        <f>Вводная!C356</f>
        <v>1</v>
      </c>
      <c r="O18" s="90">
        <f>Вводная!C357</f>
        <v>1</v>
      </c>
      <c r="P18" s="90">
        <f>Вводная!C358</f>
        <v>1</v>
      </c>
      <c r="Q18" s="90">
        <f>Вводная!C359</f>
        <v>1</v>
      </c>
      <c r="R18" s="90">
        <f>Вводная!C360</f>
        <v>1</v>
      </c>
      <c r="S18" s="90">
        <f>Вводная!C361</f>
        <v>1</v>
      </c>
      <c r="T18" s="90">
        <f>Вводная!C362</f>
        <v>1</v>
      </c>
      <c r="U18" s="90">
        <f>Вводная!C363</f>
        <v>1</v>
      </c>
      <c r="V18" s="90">
        <f>Вводная!C364</f>
        <v>1</v>
      </c>
      <c r="W18" s="90">
        <f>Вводная!C365</f>
        <v>1</v>
      </c>
      <c r="X18" s="90">
        <f>Вводная!C366</f>
        <v>1</v>
      </c>
    </row>
    <row r="19" spans="1:24">
      <c r="A19" s="90">
        <v>17</v>
      </c>
      <c r="B19" s="90" t="str">
        <f>Вводная!G369</f>
        <v>№81-85</v>
      </c>
      <c r="C19" s="90">
        <f>Вводная!C370</f>
        <v>0</v>
      </c>
      <c r="D19" s="90">
        <f>Вводная!C371</f>
        <v>0</v>
      </c>
      <c r="E19" s="102">
        <f>срок_17</f>
        <v>0</v>
      </c>
      <c r="F19" s="90" t="str">
        <f>идентификатор_17</f>
        <v>--</v>
      </c>
      <c r="G19" s="90">
        <f>Вводная!H370</f>
        <v>0</v>
      </c>
      <c r="H19" s="90">
        <f>Вводная!H371</f>
        <v>0</v>
      </c>
      <c r="I19" s="90">
        <f>Вводная!H372</f>
        <v>0</v>
      </c>
      <c r="J19" s="90">
        <f>Вводная!H373</f>
        <v>0</v>
      </c>
      <c r="K19" s="90">
        <f>Вводная!C376</f>
        <v>1</v>
      </c>
      <c r="L19" s="90">
        <f>Вводная!C377</f>
        <v>1</v>
      </c>
      <c r="M19" s="90">
        <f>Вводная!C378</f>
        <v>1</v>
      </c>
      <c r="N19" s="90">
        <f>Вводная!C379</f>
        <v>1</v>
      </c>
      <c r="O19" s="90">
        <f>Вводная!C380</f>
        <v>1</v>
      </c>
      <c r="P19" s="90">
        <f>Вводная!C381</f>
        <v>1</v>
      </c>
      <c r="Q19" s="90">
        <f>Вводная!C382</f>
        <v>1</v>
      </c>
      <c r="R19" s="90">
        <f>Вводная!C383</f>
        <v>1</v>
      </c>
      <c r="S19" s="90">
        <f>Вводная!C384</f>
        <v>1</v>
      </c>
      <c r="T19" s="90">
        <f>Вводная!C385</f>
        <v>1</v>
      </c>
      <c r="U19" s="90">
        <f>Вводная!C386</f>
        <v>1</v>
      </c>
      <c r="V19" s="90">
        <f>Вводная!C387</f>
        <v>1</v>
      </c>
      <c r="W19" s="90">
        <f>Вводная!C388</f>
        <v>1</v>
      </c>
      <c r="X19" s="90">
        <f>Вводная!C389</f>
        <v>1</v>
      </c>
    </row>
    <row r="20" spans="1:24">
      <c r="A20" s="90">
        <v>18</v>
      </c>
      <c r="B20" s="90" t="str">
        <f>Вводная!G392</f>
        <v>№86-90</v>
      </c>
      <c r="C20" s="90">
        <f>Вводная!C393</f>
        <v>0</v>
      </c>
      <c r="D20" s="90">
        <f>Вводная!C394</f>
        <v>0</v>
      </c>
      <c r="E20" s="102">
        <f>срок_18</f>
        <v>0</v>
      </c>
      <c r="F20" s="90" t="str">
        <f>идентификатор_18</f>
        <v>--</v>
      </c>
      <c r="G20" s="90">
        <f>Вводная!H393</f>
        <v>0</v>
      </c>
      <c r="H20" s="90">
        <f>Вводная!H394</f>
        <v>0</v>
      </c>
      <c r="I20" s="90">
        <f>Вводная!H395</f>
        <v>0</v>
      </c>
      <c r="J20" s="90">
        <f>Вводная!H396</f>
        <v>0</v>
      </c>
      <c r="K20" s="90">
        <f>Вводная!C399</f>
        <v>1</v>
      </c>
      <c r="L20" s="90">
        <f>Вводная!C400</f>
        <v>1</v>
      </c>
      <c r="M20" s="90">
        <f>Вводная!C401</f>
        <v>1</v>
      </c>
      <c r="N20" s="90">
        <f>Вводная!C402</f>
        <v>1</v>
      </c>
      <c r="O20" s="90">
        <f>Вводная!C403</f>
        <v>1</v>
      </c>
      <c r="P20" s="90">
        <f>Вводная!C404</f>
        <v>1</v>
      </c>
      <c r="Q20" s="90">
        <f>Вводная!C405</f>
        <v>1</v>
      </c>
      <c r="R20" s="90">
        <f>Вводная!C406</f>
        <v>1</v>
      </c>
      <c r="S20" s="90">
        <f>Вводная!C407</f>
        <v>1</v>
      </c>
      <c r="T20" s="90">
        <f>Вводная!C408</f>
        <v>1</v>
      </c>
      <c r="U20" s="90">
        <f>Вводная!C409</f>
        <v>1</v>
      </c>
      <c r="V20" s="90">
        <f>Вводная!C410</f>
        <v>1</v>
      </c>
      <c r="W20" s="90">
        <f>Вводная!C411</f>
        <v>1</v>
      </c>
      <c r="X20" s="90">
        <f>Вводная!C412</f>
        <v>1</v>
      </c>
    </row>
    <row r="21" spans="1:24">
      <c r="A21" s="90">
        <v>19</v>
      </c>
      <c r="B21" s="90" t="str">
        <f>Вводная!G415</f>
        <v>№91-95</v>
      </c>
      <c r="C21" s="90">
        <f>Вводная!C416</f>
        <v>0</v>
      </c>
      <c r="D21" s="90">
        <f>Вводная!C417</f>
        <v>0</v>
      </c>
      <c r="E21" s="102">
        <f>срок_19</f>
        <v>0</v>
      </c>
      <c r="F21" s="90" t="str">
        <f>идентификатор_19</f>
        <v>--</v>
      </c>
      <c r="G21" s="90">
        <f>Вводная!H416</f>
        <v>0</v>
      </c>
      <c r="H21" s="90">
        <f>Вводная!H417</f>
        <v>0</v>
      </c>
      <c r="I21" s="90">
        <f>Вводная!H418</f>
        <v>0</v>
      </c>
      <c r="J21" s="90">
        <f>Вводная!H419</f>
        <v>0</v>
      </c>
      <c r="K21" s="90">
        <f>Вводная!C422</f>
        <v>1</v>
      </c>
      <c r="L21" s="90">
        <f>Вводная!C423</f>
        <v>1</v>
      </c>
      <c r="M21" s="90">
        <f>Вводная!C424</f>
        <v>1</v>
      </c>
      <c r="N21" s="90">
        <f>Вводная!C429</f>
        <v>1</v>
      </c>
      <c r="O21" s="90">
        <f>Вводная!C426</f>
        <v>1</v>
      </c>
      <c r="P21" s="90">
        <f>Вводная!C427</f>
        <v>1</v>
      </c>
      <c r="Q21" s="90">
        <f>Вводная!C428</f>
        <v>1</v>
      </c>
      <c r="R21" s="90">
        <f>Вводная!C429</f>
        <v>1</v>
      </c>
      <c r="S21" s="90">
        <f>Вводная!C430</f>
        <v>1</v>
      </c>
      <c r="T21" s="90">
        <f>Вводная!C431</f>
        <v>1</v>
      </c>
      <c r="U21" s="90">
        <f>Вводная!C432</f>
        <v>1</v>
      </c>
      <c r="V21" s="90">
        <f>Вводная!C433</f>
        <v>1</v>
      </c>
      <c r="W21" s="90">
        <f>Вводная!C434</f>
        <v>1</v>
      </c>
      <c r="X21" s="90">
        <f>Вводная!C435</f>
        <v>1</v>
      </c>
    </row>
    <row r="22" spans="1:24">
      <c r="A22" s="90">
        <v>20</v>
      </c>
      <c r="B22" s="90" t="str">
        <f>Вводная!G438</f>
        <v>№95-100</v>
      </c>
      <c r="C22" s="90">
        <f>Вводная!C439</f>
        <v>0</v>
      </c>
      <c r="D22" s="90">
        <f>Вводная!C440</f>
        <v>0</v>
      </c>
      <c r="E22" s="102">
        <f>срок_20</f>
        <v>0</v>
      </c>
      <c r="F22" s="90" t="str">
        <f>идентификатор_20</f>
        <v>--</v>
      </c>
      <c r="G22" s="90">
        <f>Вводная!H439</f>
        <v>0</v>
      </c>
      <c r="H22" s="90">
        <f>Вводная!H440</f>
        <v>0</v>
      </c>
      <c r="I22" s="90">
        <f>Вводная!H441</f>
        <v>0</v>
      </c>
      <c r="J22" s="90">
        <f>Вводная!H442</f>
        <v>0</v>
      </c>
      <c r="K22" s="90">
        <f>Вводная!C445</f>
        <v>1</v>
      </c>
      <c r="L22" s="90">
        <f>Вводная!C446</f>
        <v>1</v>
      </c>
      <c r="M22" s="90">
        <f>Вводная!C447</f>
        <v>1</v>
      </c>
      <c r="N22" s="90">
        <f>Вводная!C448</f>
        <v>1</v>
      </c>
      <c r="O22" s="90">
        <f>Вводная!C449</f>
        <v>1</v>
      </c>
      <c r="P22" s="90">
        <f>Вводная!C450</f>
        <v>1</v>
      </c>
      <c r="Q22" s="90">
        <f>Вводная!C451</f>
        <v>1</v>
      </c>
      <c r="R22" s="90">
        <f>Вводная!C452</f>
        <v>1</v>
      </c>
      <c r="S22" s="90">
        <f>Вводная!C453</f>
        <v>1</v>
      </c>
      <c r="T22" s="90">
        <f>Вводная!C454</f>
        <v>1</v>
      </c>
      <c r="U22" s="90">
        <f>Вводная!C455</f>
        <v>1</v>
      </c>
      <c r="V22" s="90">
        <f>Вводная!C456</f>
        <v>1</v>
      </c>
      <c r="W22" s="90">
        <f>Вводная!C457</f>
        <v>1</v>
      </c>
      <c r="X22" s="90">
        <f>Вводная!C458</f>
        <v>1</v>
      </c>
    </row>
    <row r="23" spans="1:24">
      <c r="S23"/>
      <c r="T23"/>
      <c r="U23"/>
      <c r="V23"/>
      <c r="W23"/>
      <c r="X23"/>
    </row>
    <row r="27" spans="1:24">
      <c r="E27"/>
      <c r="S27"/>
      <c r="T27"/>
      <c r="U27"/>
      <c r="V27"/>
      <c r="W27"/>
      <c r="X27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86</vt:i4>
      </vt:variant>
    </vt:vector>
  </HeadingPairs>
  <TitlesOfParts>
    <vt:vector size="89" baseType="lpstr">
      <vt:lpstr>Вводная</vt:lpstr>
      <vt:lpstr>Список изделий</vt:lpstr>
      <vt:lpstr>Сводная</vt:lpstr>
      <vt:lpstr>идентификатор_1</vt:lpstr>
      <vt:lpstr>идентификатор_10</vt:lpstr>
      <vt:lpstr>идентификатор_11</vt:lpstr>
      <vt:lpstr>идентификатор_12</vt:lpstr>
      <vt:lpstr>идентификатор_13</vt:lpstr>
      <vt:lpstr>идентификатор_14</vt:lpstr>
      <vt:lpstr>идентификатор_15</vt:lpstr>
      <vt:lpstr>идентификатор_16</vt:lpstr>
      <vt:lpstr>идентификатор_17</vt:lpstr>
      <vt:lpstr>идентификатор_18</vt:lpstr>
      <vt:lpstr>идентификатор_19</vt:lpstr>
      <vt:lpstr>идентификатор_2</vt:lpstr>
      <vt:lpstr>идентификатор_20</vt:lpstr>
      <vt:lpstr>идентификатор_3</vt:lpstr>
      <vt:lpstr>идентификатор_4</vt:lpstr>
      <vt:lpstr>идентификатор_5</vt:lpstr>
      <vt:lpstr>идентификатор_6</vt:lpstr>
      <vt:lpstr>идентификатор_7</vt:lpstr>
      <vt:lpstr>идентификатор_8</vt:lpstr>
      <vt:lpstr>идентификатор_9</vt:lpstr>
      <vt:lpstr>ОЧИСТИТЬ_ВСЕ</vt:lpstr>
      <vt:lpstr>позиции_1</vt:lpstr>
      <vt:lpstr>позиции_10</vt:lpstr>
      <vt:lpstr>позиции_11</vt:lpstr>
      <vt:lpstr>позиции_12</vt:lpstr>
      <vt:lpstr>позиции_13</vt:lpstr>
      <vt:lpstr>позиции_14</vt:lpstr>
      <vt:lpstr>позиции_15</vt:lpstr>
      <vt:lpstr>позиции_16</vt:lpstr>
      <vt:lpstr>позиции_17</vt:lpstr>
      <vt:lpstr>позиции_18</vt:lpstr>
      <vt:lpstr>позиции_19</vt:lpstr>
      <vt:lpstr>позиции_2</vt:lpstr>
      <vt:lpstr>позиции_20</vt:lpstr>
      <vt:lpstr>позиции_3</vt:lpstr>
      <vt:lpstr>позиции_4</vt:lpstr>
      <vt:lpstr>позиции_5</vt:lpstr>
      <vt:lpstr>позиции_6</vt:lpstr>
      <vt:lpstr>позиции_7</vt:lpstr>
      <vt:lpstr>позиции_8</vt:lpstr>
      <vt:lpstr>позиции_9</vt:lpstr>
      <vt:lpstr>'Список изделий'!Список_изделий_1</vt:lpstr>
      <vt:lpstr>'Список изделий'!список_изделий_2</vt:lpstr>
      <vt:lpstr>список_изделий_3</vt:lpstr>
      <vt:lpstr>список_изделий_4</vt:lpstr>
      <vt:lpstr>список_изделий_5</vt:lpstr>
      <vt:lpstr>срок_1</vt:lpstr>
      <vt:lpstr>срок_10</vt:lpstr>
      <vt:lpstr>срок_11</vt:lpstr>
      <vt:lpstr>срок_12</vt:lpstr>
      <vt:lpstr>срок_13</vt:lpstr>
      <vt:lpstr>срок_14</vt:lpstr>
      <vt:lpstr>срок_15</vt:lpstr>
      <vt:lpstr>срок_16</vt:lpstr>
      <vt:lpstr>срок_17</vt:lpstr>
      <vt:lpstr>срок_18</vt:lpstr>
      <vt:lpstr>срок_19</vt:lpstr>
      <vt:lpstr>срок_2</vt:lpstr>
      <vt:lpstr>срок_20</vt:lpstr>
      <vt:lpstr>срок_3</vt:lpstr>
      <vt:lpstr>срок_4</vt:lpstr>
      <vt:lpstr>срок_5</vt:lpstr>
      <vt:lpstr>срок_6</vt:lpstr>
      <vt:lpstr>срок_7</vt:lpstr>
      <vt:lpstr>срок_8</vt:lpstr>
      <vt:lpstr>срок_9</vt:lpstr>
      <vt:lpstr>участники_1</vt:lpstr>
      <vt:lpstr>участники_10</vt:lpstr>
      <vt:lpstr>участники_11</vt:lpstr>
      <vt:lpstr>участники_12</vt:lpstr>
      <vt:lpstr>участники_13</vt:lpstr>
      <vt:lpstr>участники_14</vt:lpstr>
      <vt:lpstr>участники_15</vt:lpstr>
      <vt:lpstr>участники_16</vt:lpstr>
      <vt:lpstr>участники_17</vt:lpstr>
      <vt:lpstr>участники_18</vt:lpstr>
      <vt:lpstr>участники_19</vt:lpstr>
      <vt:lpstr>участники_2</vt:lpstr>
      <vt:lpstr>участники_20</vt:lpstr>
      <vt:lpstr>участники_3</vt:lpstr>
      <vt:lpstr>участники_4</vt:lpstr>
      <vt:lpstr>участники_5</vt:lpstr>
      <vt:lpstr>участники_6</vt:lpstr>
      <vt:lpstr>участники_7</vt:lpstr>
      <vt:lpstr>участники_8</vt:lpstr>
      <vt:lpstr>участники_9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</dc:creator>
  <cp:lastModifiedBy>valery</cp:lastModifiedBy>
  <cp:lastPrinted>2017-08-01T18:29:23Z</cp:lastPrinted>
  <dcterms:created xsi:type="dcterms:W3CDTF">2014-07-18T08:12:39Z</dcterms:created>
  <dcterms:modified xsi:type="dcterms:W3CDTF">2018-04-09T10:34:32Z</dcterms:modified>
</cp:coreProperties>
</file>